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gonzalez\Documents\PPTO\2015\trimestres\marzo\"/>
    </mc:Choice>
  </mc:AlternateContent>
  <bookViews>
    <workbookView xWindow="0" yWindow="0" windowWidth="28800" windowHeight="12105" tabRatio="663" activeTab="16"/>
  </bookViews>
  <sheets>
    <sheet name="ieaab" sheetId="1" r:id="rId1"/>
    <sheet name="iagu" sheetId="3" r:id="rId2"/>
    <sheet name="itra" sheetId="4" r:id="rId3"/>
    <sheet name="ican" sheetId="9" r:id="rId4"/>
    <sheet name="imet" sheetId="7" r:id="rId5"/>
    <sheet name="ilot" sheetId="6" r:id="rId6"/>
    <sheet name="ieru" sheetId="8" r:id="rId7"/>
    <sheet name="ictas" sheetId="10" r:id="rId8"/>
    <sheet name="geab" sheetId="2" r:id="rId9"/>
    <sheet name="gagu" sheetId="18" r:id="rId10"/>
    <sheet name="gtra" sheetId="11" r:id="rId11"/>
    <sheet name="gcan" sheetId="15" r:id="rId12"/>
    <sheet name="gmet" sheetId="13" r:id="rId13"/>
    <sheet name="glot" sheetId="12" r:id="rId14"/>
    <sheet name="geru" sheetId="14" r:id="rId15"/>
    <sheet name="gctas" sheetId="16" r:id="rId16"/>
    <sheet name="Hoja17" sheetId="17" r:id="rId17"/>
    <sheet name="Hoja1" sheetId="19" r:id="rId18"/>
    <sheet name="Hoja2" sheetId="20" r:id="rId19"/>
  </sheets>
  <externalReferences>
    <externalReference r:id="rId20"/>
    <externalReference r:id="rId21"/>
    <externalReference r:id="rId22"/>
    <externalReference r:id="rId2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62" i="17" l="1"/>
  <c r="BG61" i="17"/>
  <c r="BG60" i="17"/>
  <c r="BG59" i="17"/>
  <c r="BG58" i="17"/>
  <c r="BG57" i="17"/>
  <c r="BG56" i="17"/>
  <c r="BG55" i="17"/>
  <c r="BC62" i="17"/>
  <c r="BC61" i="17"/>
  <c r="BC60" i="17"/>
  <c r="BC59" i="17"/>
  <c r="BC58" i="17"/>
  <c r="BC57" i="17"/>
  <c r="BC56" i="17"/>
  <c r="BC55" i="17"/>
  <c r="AS62" i="17"/>
  <c r="AS61" i="17"/>
  <c r="AS60" i="17"/>
  <c r="AS59" i="17"/>
  <c r="AS58" i="17"/>
  <c r="AS57" i="17"/>
  <c r="AS56" i="17"/>
  <c r="AS55" i="17"/>
  <c r="AI62" i="17"/>
  <c r="AI61" i="17"/>
  <c r="AI60" i="17"/>
  <c r="AI59" i="17"/>
  <c r="AI58" i="17"/>
  <c r="AI57" i="17"/>
  <c r="AI56" i="17"/>
  <c r="AI55" i="17"/>
  <c r="Y62" i="17"/>
  <c r="Y61" i="17"/>
  <c r="Y60" i="17"/>
  <c r="Y59" i="17"/>
  <c r="Y58" i="17"/>
  <c r="Y57" i="17"/>
  <c r="Y56" i="17"/>
  <c r="Y55" i="17"/>
  <c r="O62" i="17"/>
  <c r="O61" i="17"/>
  <c r="O60" i="17"/>
  <c r="O59" i="17"/>
  <c r="O58" i="17"/>
  <c r="O57" i="17"/>
  <c r="O56" i="17"/>
  <c r="O55" i="17"/>
  <c r="E62" i="17"/>
  <c r="E61" i="17"/>
  <c r="E60" i="17"/>
  <c r="E59" i="17"/>
  <c r="E58" i="17"/>
  <c r="E57" i="17"/>
  <c r="E56" i="17"/>
  <c r="E55" i="17"/>
  <c r="X39" i="19" l="1"/>
  <c r="U39" i="19"/>
  <c r="T39" i="19"/>
  <c r="R39" i="19"/>
  <c r="O39" i="19"/>
  <c r="N39" i="19"/>
  <c r="AD37" i="19"/>
  <c r="AD36" i="19"/>
  <c r="AD35" i="19"/>
  <c r="AD33" i="19"/>
  <c r="Z39" i="19"/>
  <c r="AA37" i="19"/>
  <c r="Z37" i="19"/>
  <c r="Z36" i="19"/>
  <c r="AA35" i="19"/>
  <c r="Z35" i="19"/>
  <c r="AA33" i="19"/>
  <c r="Z33" i="19"/>
  <c r="X33" i="19"/>
  <c r="T33" i="19"/>
  <c r="R33" i="19"/>
  <c r="O33" i="19"/>
  <c r="N33" i="19"/>
  <c r="L33" i="19"/>
  <c r="I33" i="19"/>
  <c r="H33" i="19"/>
  <c r="F33" i="19"/>
  <c r="B33" i="19"/>
  <c r="X37" i="19"/>
  <c r="X36" i="19"/>
  <c r="X35" i="19"/>
  <c r="U37" i="19"/>
  <c r="U36" i="19"/>
  <c r="U35" i="19"/>
  <c r="V35" i="19" s="1"/>
  <c r="U33" i="19"/>
  <c r="T37" i="19"/>
  <c r="T36" i="19"/>
  <c r="T35" i="19"/>
  <c r="R37" i="19"/>
  <c r="R36" i="19"/>
  <c r="R35" i="19"/>
  <c r="R34" i="19"/>
  <c r="O37" i="19"/>
  <c r="O36" i="19"/>
  <c r="O35" i="19"/>
  <c r="O34" i="19"/>
  <c r="N37" i="19"/>
  <c r="N36" i="19"/>
  <c r="N35" i="19"/>
  <c r="N34" i="19"/>
  <c r="L39" i="19"/>
  <c r="L37" i="19"/>
  <c r="L36" i="19"/>
  <c r="L35" i="19"/>
  <c r="L34" i="19"/>
  <c r="I39" i="19"/>
  <c r="I37" i="19"/>
  <c r="I35" i="19"/>
  <c r="I34" i="19"/>
  <c r="H39" i="19"/>
  <c r="H37" i="19"/>
  <c r="H36" i="19"/>
  <c r="H35" i="19"/>
  <c r="H34" i="19"/>
  <c r="J39" i="19"/>
  <c r="F39" i="19"/>
  <c r="F37" i="19"/>
  <c r="F36" i="19"/>
  <c r="F35" i="19"/>
  <c r="C39" i="19"/>
  <c r="C37" i="19"/>
  <c r="C36" i="19"/>
  <c r="C35" i="19"/>
  <c r="C33" i="19"/>
  <c r="B39" i="19"/>
  <c r="B37" i="19"/>
  <c r="B36" i="19"/>
  <c r="B35" i="19"/>
  <c r="D35" i="19" s="1"/>
  <c r="V39" i="19"/>
  <c r="Y39" i="19" s="1"/>
  <c r="V37" i="19"/>
  <c r="Y37" i="19" s="1"/>
  <c r="V36" i="19"/>
  <c r="Y36" i="19" s="1"/>
  <c r="V33" i="19"/>
  <c r="X31" i="19"/>
  <c r="U31" i="19"/>
  <c r="T31" i="19"/>
  <c r="X30" i="19"/>
  <c r="U30" i="19"/>
  <c r="T30" i="19"/>
  <c r="X28" i="19"/>
  <c r="U28" i="19"/>
  <c r="T28" i="19"/>
  <c r="X27" i="19"/>
  <c r="U27" i="19"/>
  <c r="T27" i="19"/>
  <c r="X26" i="19"/>
  <c r="U26" i="19"/>
  <c r="T26" i="19"/>
  <c r="V25" i="19"/>
  <c r="X24" i="19"/>
  <c r="U24" i="19"/>
  <c r="T24" i="19"/>
  <c r="X23" i="19"/>
  <c r="U23" i="19"/>
  <c r="T23" i="19"/>
  <c r="X22" i="19"/>
  <c r="U22" i="19"/>
  <c r="T22" i="19"/>
  <c r="X21" i="19"/>
  <c r="U21" i="19"/>
  <c r="T21" i="19"/>
  <c r="X20" i="19"/>
  <c r="U20" i="19"/>
  <c r="T20" i="19"/>
  <c r="X19" i="19"/>
  <c r="U19" i="19"/>
  <c r="T19" i="19"/>
  <c r="X18" i="19"/>
  <c r="U18" i="19"/>
  <c r="T18" i="19"/>
  <c r="X17" i="19"/>
  <c r="U17" i="19"/>
  <c r="T17" i="19"/>
  <c r="X16" i="19"/>
  <c r="U16" i="19"/>
  <c r="T16" i="19"/>
  <c r="X15" i="19"/>
  <c r="U15" i="19"/>
  <c r="T15" i="19"/>
  <c r="X14" i="19"/>
  <c r="U14" i="19"/>
  <c r="T14" i="19"/>
  <c r="X13" i="19"/>
  <c r="U13" i="19"/>
  <c r="T13" i="19"/>
  <c r="X12" i="19"/>
  <c r="U12" i="19"/>
  <c r="T12" i="19"/>
  <c r="X11" i="19"/>
  <c r="U11" i="19"/>
  <c r="T11" i="19"/>
  <c r="V11" i="19" s="1"/>
  <c r="X10" i="19"/>
  <c r="U10" i="19"/>
  <c r="T10" i="19"/>
  <c r="V10" i="19" s="1"/>
  <c r="X9" i="19"/>
  <c r="U9" i="19"/>
  <c r="T9" i="19"/>
  <c r="X8" i="19"/>
  <c r="U8" i="19"/>
  <c r="T8" i="19"/>
  <c r="P39" i="19"/>
  <c r="P37" i="19"/>
  <c r="J37" i="19"/>
  <c r="P36" i="19"/>
  <c r="D36" i="19"/>
  <c r="AB35" i="19"/>
  <c r="P35" i="19"/>
  <c r="S35" i="19" s="1"/>
  <c r="J35" i="19"/>
  <c r="P34" i="19"/>
  <c r="J34" i="19"/>
  <c r="P33" i="19"/>
  <c r="J33" i="19"/>
  <c r="AB33" i="19"/>
  <c r="R31" i="19"/>
  <c r="O31" i="19"/>
  <c r="N31" i="19"/>
  <c r="L31" i="19"/>
  <c r="I31" i="19"/>
  <c r="H31" i="19"/>
  <c r="F31" i="19"/>
  <c r="C31" i="19"/>
  <c r="B31" i="19"/>
  <c r="R30" i="19"/>
  <c r="O30" i="19"/>
  <c r="P30" i="19" s="1"/>
  <c r="N30" i="19"/>
  <c r="L30" i="19"/>
  <c r="I30" i="19"/>
  <c r="H30" i="19"/>
  <c r="F30" i="19"/>
  <c r="C30" i="19"/>
  <c r="B30" i="19"/>
  <c r="R28" i="19"/>
  <c r="O28" i="19"/>
  <c r="N28" i="19"/>
  <c r="P28" i="19" s="1"/>
  <c r="L28" i="19"/>
  <c r="I28" i="19"/>
  <c r="H28" i="19"/>
  <c r="F28" i="19"/>
  <c r="C28" i="19"/>
  <c r="B28" i="19"/>
  <c r="R27" i="19"/>
  <c r="O27" i="19"/>
  <c r="N27" i="19"/>
  <c r="L27" i="19"/>
  <c r="I27" i="19"/>
  <c r="H27" i="19"/>
  <c r="F27" i="19"/>
  <c r="C27" i="19"/>
  <c r="B27" i="19"/>
  <c r="R26" i="19"/>
  <c r="O26" i="19"/>
  <c r="N26" i="19"/>
  <c r="L26" i="19"/>
  <c r="I26" i="19"/>
  <c r="H26" i="19"/>
  <c r="F26" i="19"/>
  <c r="C26" i="19"/>
  <c r="B26" i="19"/>
  <c r="P25" i="19"/>
  <c r="L25" i="19"/>
  <c r="I25" i="19"/>
  <c r="H25" i="19"/>
  <c r="J25" i="19" s="1"/>
  <c r="F25" i="19"/>
  <c r="C25" i="19"/>
  <c r="AA25" i="19" s="1"/>
  <c r="B25" i="19"/>
  <c r="R24" i="19"/>
  <c r="O24" i="19"/>
  <c r="N24" i="19"/>
  <c r="L24" i="19"/>
  <c r="I24" i="19"/>
  <c r="H24" i="19"/>
  <c r="F24" i="19"/>
  <c r="C24" i="19"/>
  <c r="B24" i="19"/>
  <c r="R23" i="19"/>
  <c r="O23" i="19"/>
  <c r="N23" i="19"/>
  <c r="L23" i="19"/>
  <c r="I23" i="19"/>
  <c r="H23" i="19"/>
  <c r="F23" i="19"/>
  <c r="C23" i="19"/>
  <c r="B23" i="19"/>
  <c r="R22" i="19"/>
  <c r="O22" i="19"/>
  <c r="N22" i="19"/>
  <c r="L22" i="19"/>
  <c r="I22" i="19"/>
  <c r="H22" i="19"/>
  <c r="F22" i="19"/>
  <c r="C22" i="19"/>
  <c r="B22" i="19"/>
  <c r="R21" i="19"/>
  <c r="O21" i="19"/>
  <c r="N21" i="19"/>
  <c r="L21" i="19"/>
  <c r="I21" i="19"/>
  <c r="H21" i="19"/>
  <c r="J21" i="19" s="1"/>
  <c r="F21" i="19"/>
  <c r="C21" i="19"/>
  <c r="B21" i="19"/>
  <c r="R20" i="19"/>
  <c r="O20" i="19"/>
  <c r="N20" i="19"/>
  <c r="L20" i="19"/>
  <c r="I20" i="19"/>
  <c r="H20" i="19"/>
  <c r="F20" i="19"/>
  <c r="C20" i="19"/>
  <c r="B20" i="19"/>
  <c r="R19" i="19"/>
  <c r="O19" i="19"/>
  <c r="N19" i="19"/>
  <c r="L19" i="19"/>
  <c r="I19" i="19"/>
  <c r="H19" i="19"/>
  <c r="F19" i="19"/>
  <c r="C19" i="19"/>
  <c r="B19" i="19"/>
  <c r="R18" i="19"/>
  <c r="O18" i="19"/>
  <c r="N18" i="19"/>
  <c r="L18" i="19"/>
  <c r="I18" i="19"/>
  <c r="H18" i="19"/>
  <c r="F18" i="19"/>
  <c r="C18" i="19"/>
  <c r="B18" i="19"/>
  <c r="R17" i="19"/>
  <c r="O17" i="19"/>
  <c r="N17" i="19"/>
  <c r="L17" i="19"/>
  <c r="I17" i="19"/>
  <c r="H17" i="19"/>
  <c r="F17" i="19"/>
  <c r="C17" i="19"/>
  <c r="B17" i="19"/>
  <c r="R16" i="19"/>
  <c r="O16" i="19"/>
  <c r="N16" i="19"/>
  <c r="L16" i="19"/>
  <c r="I16" i="19"/>
  <c r="H16" i="19"/>
  <c r="J16" i="19" s="1"/>
  <c r="F16" i="19"/>
  <c r="C16" i="19"/>
  <c r="B16" i="19"/>
  <c r="R15" i="19"/>
  <c r="O15" i="19"/>
  <c r="N15" i="19"/>
  <c r="L15" i="19"/>
  <c r="I15" i="19"/>
  <c r="H15" i="19"/>
  <c r="F15" i="19"/>
  <c r="C15" i="19"/>
  <c r="B15" i="19"/>
  <c r="R14" i="19"/>
  <c r="O14" i="19"/>
  <c r="N14" i="19"/>
  <c r="P14" i="19" s="1"/>
  <c r="L14" i="19"/>
  <c r="I14" i="19"/>
  <c r="H14" i="19"/>
  <c r="F14" i="19"/>
  <c r="C14" i="19"/>
  <c r="B14" i="19"/>
  <c r="R13" i="19"/>
  <c r="O13" i="19"/>
  <c r="N13" i="19"/>
  <c r="L13" i="19"/>
  <c r="I13" i="19"/>
  <c r="H13" i="19"/>
  <c r="F13" i="19"/>
  <c r="C13" i="19"/>
  <c r="B13" i="19"/>
  <c r="R12" i="19"/>
  <c r="O12" i="19"/>
  <c r="N12" i="19"/>
  <c r="L12" i="19"/>
  <c r="I12" i="19"/>
  <c r="H12" i="19"/>
  <c r="F12" i="19"/>
  <c r="C12" i="19"/>
  <c r="B12" i="19"/>
  <c r="R11" i="19"/>
  <c r="O11" i="19"/>
  <c r="N11" i="19"/>
  <c r="L11" i="19"/>
  <c r="I11" i="19"/>
  <c r="H11" i="19"/>
  <c r="F11" i="19"/>
  <c r="C11" i="19"/>
  <c r="B11" i="19"/>
  <c r="R10" i="19"/>
  <c r="O10" i="19"/>
  <c r="N10" i="19"/>
  <c r="L10" i="19"/>
  <c r="I10" i="19"/>
  <c r="H10" i="19"/>
  <c r="F10" i="19"/>
  <c r="C10" i="19"/>
  <c r="B10" i="19"/>
  <c r="R9" i="19"/>
  <c r="O9" i="19"/>
  <c r="N9" i="19"/>
  <c r="L9" i="19"/>
  <c r="I9" i="19"/>
  <c r="H9" i="19"/>
  <c r="F9" i="19"/>
  <c r="C9" i="19"/>
  <c r="B9" i="19"/>
  <c r="R8" i="19"/>
  <c r="O8" i="19"/>
  <c r="N8" i="19"/>
  <c r="L8" i="19"/>
  <c r="I8" i="19"/>
  <c r="H8" i="19"/>
  <c r="J8" i="19" s="1"/>
  <c r="F8" i="19"/>
  <c r="C8" i="19"/>
  <c r="B8" i="19"/>
  <c r="P8" i="19" l="1"/>
  <c r="J11" i="19"/>
  <c r="P16" i="19"/>
  <c r="P26" i="19"/>
  <c r="V12" i="19"/>
  <c r="Z18" i="19"/>
  <c r="P13" i="19"/>
  <c r="J27" i="19"/>
  <c r="M27" i="19" s="1"/>
  <c r="AD28" i="19"/>
  <c r="J15" i="19"/>
  <c r="M15" i="19" s="1"/>
  <c r="P20" i="19"/>
  <c r="AD8" i="19"/>
  <c r="V17" i="19"/>
  <c r="Y17" i="19" s="1"/>
  <c r="AD20" i="19"/>
  <c r="Z22" i="19"/>
  <c r="U29" i="19"/>
  <c r="U32" i="19" s="1"/>
  <c r="V15" i="19"/>
  <c r="Y15" i="19" s="1"/>
  <c r="V23" i="19"/>
  <c r="V30" i="19"/>
  <c r="M21" i="19"/>
  <c r="J23" i="19"/>
  <c r="M23" i="19" s="1"/>
  <c r="AD26" i="19"/>
  <c r="V16" i="19"/>
  <c r="V24" i="19"/>
  <c r="Y24" i="19" s="1"/>
  <c r="V31" i="19"/>
  <c r="AD10" i="19"/>
  <c r="AA11" i="19"/>
  <c r="Z12" i="19"/>
  <c r="J17" i="19"/>
  <c r="M17" i="19" s="1"/>
  <c r="J18" i="19"/>
  <c r="M18" i="19" s="1"/>
  <c r="AD19" i="19"/>
  <c r="J28" i="19"/>
  <c r="M28" i="19" s="1"/>
  <c r="AD30" i="19"/>
  <c r="AA31" i="19"/>
  <c r="T29" i="19"/>
  <c r="V14" i="19"/>
  <c r="V28" i="19"/>
  <c r="AA14" i="19"/>
  <c r="Z15" i="19"/>
  <c r="J20" i="19"/>
  <c r="P27" i="19"/>
  <c r="S27" i="19" s="1"/>
  <c r="V20" i="19"/>
  <c r="V26" i="19"/>
  <c r="AD14" i="19"/>
  <c r="AA15" i="19"/>
  <c r="AB15" i="19" s="1"/>
  <c r="Z16" i="19"/>
  <c r="R29" i="19"/>
  <c r="P11" i="19"/>
  <c r="S11" i="19" s="1"/>
  <c r="J14" i="19"/>
  <c r="M14" i="19" s="1"/>
  <c r="AD15" i="19"/>
  <c r="AA16" i="19"/>
  <c r="P19" i="19"/>
  <c r="Y12" i="19"/>
  <c r="V18" i="19"/>
  <c r="Y18" i="19" s="1"/>
  <c r="P31" i="19"/>
  <c r="V8" i="19"/>
  <c r="Y8" i="19" s="1"/>
  <c r="Y10" i="19"/>
  <c r="V21" i="19"/>
  <c r="V27" i="19"/>
  <c r="Y27" i="19" s="1"/>
  <c r="AD17" i="19"/>
  <c r="Z30" i="19"/>
  <c r="AD39" i="19"/>
  <c r="AA39" i="19"/>
  <c r="Y33" i="19"/>
  <c r="Y35" i="19"/>
  <c r="C29" i="19"/>
  <c r="C32" i="19" s="1"/>
  <c r="P12" i="19"/>
  <c r="P18" i="19"/>
  <c r="Z23" i="19"/>
  <c r="AA10" i="19"/>
  <c r="Z11" i="19"/>
  <c r="AA17" i="19"/>
  <c r="AB17" i="19" s="1"/>
  <c r="AE17" i="19" s="1"/>
  <c r="AA23" i="19"/>
  <c r="Z24" i="19"/>
  <c r="J31" i="19"/>
  <c r="X29" i="19"/>
  <c r="Y20" i="19"/>
  <c r="AA18" i="19"/>
  <c r="AB18" i="19" s="1"/>
  <c r="J22" i="19"/>
  <c r="M22" i="19" s="1"/>
  <c r="AD23" i="19"/>
  <c r="AA26" i="19"/>
  <c r="J10" i="19"/>
  <c r="AD18" i="19"/>
  <c r="AA27" i="19"/>
  <c r="Y16" i="19"/>
  <c r="V19" i="19"/>
  <c r="Y19" i="19" s="1"/>
  <c r="AD12" i="19"/>
  <c r="AA13" i="19"/>
  <c r="P15" i="19"/>
  <c r="AA19" i="19"/>
  <c r="Z20" i="19"/>
  <c r="AD25" i="19"/>
  <c r="J26" i="19"/>
  <c r="M26" i="19" s="1"/>
  <c r="AA28" i="19"/>
  <c r="Y14" i="19"/>
  <c r="Y21" i="19"/>
  <c r="AA20" i="19"/>
  <c r="V22" i="19"/>
  <c r="Y22" i="19" s="1"/>
  <c r="J13" i="19"/>
  <c r="M13" i="19" s="1"/>
  <c r="P17" i="19"/>
  <c r="S17" i="19" s="1"/>
  <c r="P23" i="19"/>
  <c r="S23" i="19" s="1"/>
  <c r="D31" i="19"/>
  <c r="V13" i="19"/>
  <c r="Y13" i="19" s="1"/>
  <c r="Y11" i="19"/>
  <c r="Y23" i="19"/>
  <c r="Y26" i="19"/>
  <c r="Y28" i="19"/>
  <c r="T32" i="19"/>
  <c r="X32" i="19"/>
  <c r="Y30" i="19"/>
  <c r="V9" i="19"/>
  <c r="AD9" i="19"/>
  <c r="Z10" i="19"/>
  <c r="P10" i="19"/>
  <c r="S10" i="19" s="1"/>
  <c r="AD13" i="19"/>
  <c r="Z14" i="19"/>
  <c r="D16" i="19"/>
  <c r="G16" i="19" s="1"/>
  <c r="J19" i="19"/>
  <c r="M19" i="19" s="1"/>
  <c r="Z21" i="19"/>
  <c r="P22" i="19"/>
  <c r="S22" i="19" s="1"/>
  <c r="AA24" i="19"/>
  <c r="AD27" i="19"/>
  <c r="Z28" i="19"/>
  <c r="J9" i="19"/>
  <c r="M9" i="19" s="1"/>
  <c r="S14" i="19"/>
  <c r="AD16" i="19"/>
  <c r="Z17" i="19"/>
  <c r="AA21" i="19"/>
  <c r="D24" i="19"/>
  <c r="G24" i="19" s="1"/>
  <c r="I29" i="19"/>
  <c r="AD21" i="19"/>
  <c r="AA22" i="19"/>
  <c r="AB22" i="19" s="1"/>
  <c r="AD24" i="19"/>
  <c r="Z25" i="19"/>
  <c r="AB25" i="19" s="1"/>
  <c r="Z26" i="19"/>
  <c r="AB26" i="19" s="1"/>
  <c r="AD22" i="19"/>
  <c r="N29" i="19"/>
  <c r="AD11" i="19"/>
  <c r="AA12" i="19"/>
  <c r="AB12" i="19" s="1"/>
  <c r="AE12" i="19" s="1"/>
  <c r="S12" i="19"/>
  <c r="L29" i="19"/>
  <c r="L32" i="19" s="1"/>
  <c r="Z19" i="19"/>
  <c r="AB19" i="19" s="1"/>
  <c r="AE19" i="19" s="1"/>
  <c r="J24" i="19"/>
  <c r="M24" i="19" s="1"/>
  <c r="D26" i="19"/>
  <c r="G26" i="19" s="1"/>
  <c r="AA30" i="19"/>
  <c r="AA8" i="19"/>
  <c r="D8" i="19"/>
  <c r="Z8" i="19"/>
  <c r="O29" i="19"/>
  <c r="O32" i="19" s="1"/>
  <c r="B29" i="19"/>
  <c r="B32" i="19" s="1"/>
  <c r="P9" i="19"/>
  <c r="S9" i="19" s="1"/>
  <c r="J12" i="19"/>
  <c r="M12" i="19" s="1"/>
  <c r="Z13" i="19"/>
  <c r="S20" i="19"/>
  <c r="P21" i="19"/>
  <c r="P24" i="19"/>
  <c r="S24" i="19" s="1"/>
  <c r="Z27" i="19"/>
  <c r="J30" i="19"/>
  <c r="M30" i="19" s="1"/>
  <c r="Z31" i="19"/>
  <c r="AB31" i="19" s="1"/>
  <c r="R32" i="19"/>
  <c r="M31" i="19"/>
  <c r="AB20" i="19"/>
  <c r="S26" i="19"/>
  <c r="M10" i="19"/>
  <c r="S36" i="19"/>
  <c r="M39" i="19"/>
  <c r="M34" i="19"/>
  <c r="M33" i="19"/>
  <c r="AE35" i="19"/>
  <c r="M35" i="19"/>
  <c r="AF35" i="19"/>
  <c r="S33" i="19"/>
  <c r="S39" i="19"/>
  <c r="AF33" i="19"/>
  <c r="AE33" i="19"/>
  <c r="S34" i="19"/>
  <c r="M37" i="19"/>
  <c r="AB39" i="19"/>
  <c r="S37" i="19"/>
  <c r="G35" i="19"/>
  <c r="AB37" i="19"/>
  <c r="AE37" i="19" s="1"/>
  <c r="G36" i="19"/>
  <c r="D39" i="19"/>
  <c r="D33" i="19"/>
  <c r="D37" i="19"/>
  <c r="M20" i="19"/>
  <c r="S28" i="19"/>
  <c r="S18" i="19"/>
  <c r="S30" i="19"/>
  <c r="S15" i="19"/>
  <c r="S19" i="19"/>
  <c r="S21" i="19"/>
  <c r="I32" i="19"/>
  <c r="M11" i="19"/>
  <c r="S13" i="19"/>
  <c r="S16" i="19"/>
  <c r="M25" i="19"/>
  <c r="G31" i="19"/>
  <c r="M8" i="19"/>
  <c r="D9" i="19"/>
  <c r="G9" i="19" s="1"/>
  <c r="Z9" i="19"/>
  <c r="M16" i="19"/>
  <c r="D17" i="19"/>
  <c r="G17" i="19" s="1"/>
  <c r="D25" i="19"/>
  <c r="D30" i="19"/>
  <c r="AA9" i="19"/>
  <c r="D10" i="19"/>
  <c r="D18" i="19"/>
  <c r="G18" i="19" s="1"/>
  <c r="F29" i="19"/>
  <c r="G8" i="19"/>
  <c r="D11" i="19"/>
  <c r="D19" i="19"/>
  <c r="G19" i="19" s="1"/>
  <c r="N32" i="19"/>
  <c r="D12" i="19"/>
  <c r="D20" i="19"/>
  <c r="G20" i="19" s="1"/>
  <c r="H29" i="19"/>
  <c r="H32" i="19" s="1"/>
  <c r="AD31" i="19"/>
  <c r="D13" i="19"/>
  <c r="D21" i="19"/>
  <c r="D14" i="19"/>
  <c r="G14" i="19" s="1"/>
  <c r="D22" i="19"/>
  <c r="D27" i="19"/>
  <c r="S8" i="19"/>
  <c r="D15" i="19"/>
  <c r="D23" i="19"/>
  <c r="D28" i="19"/>
  <c r="G28" i="19" s="1"/>
  <c r="G340" i="10"/>
  <c r="G339" i="10"/>
  <c r="G338" i="10"/>
  <c r="G337" i="10"/>
  <c r="G336" i="10"/>
  <c r="G334" i="10"/>
  <c r="G333" i="10"/>
  <c r="G332" i="10"/>
  <c r="G331" i="10"/>
  <c r="G330" i="10"/>
  <c r="G329" i="10"/>
  <c r="G328" i="10"/>
  <c r="G327" i="10"/>
  <c r="G326" i="10"/>
  <c r="G324" i="10"/>
  <c r="G323" i="10"/>
  <c r="G322" i="10"/>
  <c r="G321" i="10"/>
  <c r="G320" i="10"/>
  <c r="G319" i="10"/>
  <c r="G318" i="10"/>
  <c r="G316" i="10"/>
  <c r="G315" i="10"/>
  <c r="G314" i="10"/>
  <c r="G313" i="10"/>
  <c r="G311" i="10"/>
  <c r="G310" i="10"/>
  <c r="G309" i="10"/>
  <c r="G308" i="10"/>
  <c r="G306" i="10"/>
  <c r="G305" i="10"/>
  <c r="G304" i="10"/>
  <c r="G303" i="10"/>
  <c r="G302" i="10"/>
  <c r="G299" i="10"/>
  <c r="G298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 s="1"/>
  <c r="G278" i="10"/>
  <c r="G277" i="10"/>
  <c r="G276" i="10"/>
  <c r="G275" i="10"/>
  <c r="G274" i="10"/>
  <c r="G273" i="10"/>
  <c r="G272" i="10" s="1"/>
  <c r="G271" i="10" s="1"/>
  <c r="G270" i="10"/>
  <c r="G268" i="10"/>
  <c r="G267" i="10"/>
  <c r="G266" i="10"/>
  <c r="G264" i="10"/>
  <c r="G261" i="10"/>
  <c r="G260" i="10"/>
  <c r="G259" i="10"/>
  <c r="G258" i="10"/>
  <c r="G257" i="10"/>
  <c r="G256" i="10"/>
  <c r="G255" i="10"/>
  <c r="G253" i="10"/>
  <c r="G252" i="10"/>
  <c r="G251" i="10"/>
  <c r="G249" i="10"/>
  <c r="G247" i="10"/>
  <c r="G246" i="10"/>
  <c r="G244" i="10"/>
  <c r="G243" i="10"/>
  <c r="G242" i="10"/>
  <c r="G241" i="10"/>
  <c r="G239" i="10"/>
  <c r="G238" i="10"/>
  <c r="G237" i="10"/>
  <c r="G236" i="10"/>
  <c r="G235" i="10"/>
  <c r="G234" i="10"/>
  <c r="G233" i="10"/>
  <c r="G232" i="10"/>
  <c r="G231" i="10"/>
  <c r="G230" i="10" s="1"/>
  <c r="G229" i="10" s="1"/>
  <c r="G228" i="10"/>
  <c r="G226" i="10"/>
  <c r="G225" i="10"/>
  <c r="G224" i="10"/>
  <c r="G223" i="10"/>
  <c r="G222" i="10"/>
  <c r="G217" i="10"/>
  <c r="G216" i="10"/>
  <c r="G215" i="10"/>
  <c r="G213" i="10"/>
  <c r="G212" i="10"/>
  <c r="G211" i="10"/>
  <c r="G210" i="10"/>
  <c r="G209" i="10"/>
  <c r="G208" i="10"/>
  <c r="G207" i="10" s="1"/>
  <c r="G206" i="10"/>
  <c r="G205" i="10"/>
  <c r="G204" i="10" s="1"/>
  <c r="G203" i="10"/>
  <c r="G202" i="10"/>
  <c r="G201" i="10"/>
  <c r="G200" i="10"/>
  <c r="G198" i="10"/>
  <c r="G197" i="10"/>
  <c r="G196" i="10" s="1"/>
  <c r="G195" i="10"/>
  <c r="G194" i="10"/>
  <c r="G192" i="10"/>
  <c r="G191" i="10"/>
  <c r="G190" i="10"/>
  <c r="G188" i="10"/>
  <c r="G187" i="10"/>
  <c r="G185" i="10"/>
  <c r="G184" i="10"/>
  <c r="G183" i="10"/>
  <c r="G181" i="10"/>
  <c r="G180" i="10"/>
  <c r="G179" i="10"/>
  <c r="G178" i="10"/>
  <c r="G177" i="10"/>
  <c r="G176" i="10"/>
  <c r="G175" i="10"/>
  <c r="G174" i="10"/>
  <c r="G173" i="10"/>
  <c r="G171" i="10"/>
  <c r="G170" i="10"/>
  <c r="G169" i="10"/>
  <c r="G168" i="10"/>
  <c r="G167" i="10"/>
  <c r="G166" i="10"/>
  <c r="G165" i="10"/>
  <c r="G162" i="10"/>
  <c r="G161" i="10"/>
  <c r="G160" i="10"/>
  <c r="G159" i="10"/>
  <c r="G158" i="10"/>
  <c r="G157" i="10"/>
  <c r="G156" i="10"/>
  <c r="G155" i="10"/>
  <c r="G152" i="10"/>
  <c r="G151" i="10"/>
  <c r="G150" i="10"/>
  <c r="G149" i="10"/>
  <c r="G147" i="10"/>
  <c r="G146" i="10"/>
  <c r="G145" i="10"/>
  <c r="G144" i="10"/>
  <c r="G143" i="10"/>
  <c r="G142" i="10"/>
  <c r="G141" i="10"/>
  <c r="G140" i="10"/>
  <c r="G138" i="10"/>
  <c r="G137" i="10"/>
  <c r="G136" i="10"/>
  <c r="G134" i="10"/>
  <c r="G133" i="10"/>
  <c r="G132" i="10"/>
  <c r="G131" i="10"/>
  <c r="G130" i="10"/>
  <c r="G129" i="10"/>
  <c r="G128" i="10"/>
  <c r="G127" i="10" s="1"/>
  <c r="G126" i="10"/>
  <c r="G125" i="10"/>
  <c r="G123" i="10"/>
  <c r="G122" i="10"/>
  <c r="G121" i="10"/>
  <c r="G120" i="10"/>
  <c r="G119" i="10"/>
  <c r="G118" i="10"/>
  <c r="G117" i="10"/>
  <c r="G116" i="10"/>
  <c r="G114" i="10"/>
  <c r="G113" i="10"/>
  <c r="G110" i="10"/>
  <c r="G109" i="10"/>
  <c r="G108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0" i="10"/>
  <c r="G89" i="10"/>
  <c r="G88" i="10"/>
  <c r="G87" i="10"/>
  <c r="G85" i="10"/>
  <c r="G84" i="10"/>
  <c r="G83" i="10"/>
  <c r="G82" i="10"/>
  <c r="G81" i="10"/>
  <c r="G80" i="10"/>
  <c r="G79" i="10"/>
  <c r="G78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5" i="10"/>
  <c r="G44" i="10"/>
  <c r="G43" i="10"/>
  <c r="G42" i="10"/>
  <c r="G41" i="10"/>
  <c r="G39" i="10"/>
  <c r="G38" i="10"/>
  <c r="G33" i="10"/>
  <c r="G32" i="10" s="1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1" i="10"/>
  <c r="G10" i="10"/>
  <c r="G9" i="10"/>
  <c r="D340" i="10"/>
  <c r="D339" i="10"/>
  <c r="D338" i="10"/>
  <c r="D337" i="10"/>
  <c r="D336" i="10"/>
  <c r="D334" i="10"/>
  <c r="D333" i="10"/>
  <c r="D332" i="10"/>
  <c r="D331" i="10"/>
  <c r="D330" i="10"/>
  <c r="D329" i="10"/>
  <c r="D328" i="10"/>
  <c r="D327" i="10"/>
  <c r="D326" i="10"/>
  <c r="D325" i="10" s="1"/>
  <c r="D324" i="10"/>
  <c r="D323" i="10"/>
  <c r="D322" i="10"/>
  <c r="D321" i="10"/>
  <c r="D320" i="10"/>
  <c r="D319" i="10"/>
  <c r="D318" i="10"/>
  <c r="D316" i="10"/>
  <c r="D315" i="10"/>
  <c r="D314" i="10"/>
  <c r="D313" i="10"/>
  <c r="D311" i="10"/>
  <c r="D310" i="10"/>
  <c r="D309" i="10"/>
  <c r="D308" i="10"/>
  <c r="D307" i="10" s="1"/>
  <c r="D306" i="10"/>
  <c r="D305" i="10"/>
  <c r="D304" i="10"/>
  <c r="D303" i="10"/>
  <c r="D302" i="10"/>
  <c r="D299" i="10"/>
  <c r="D298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 s="1"/>
  <c r="D278" i="10"/>
  <c r="D277" i="10"/>
  <c r="D276" i="10"/>
  <c r="D275" i="10"/>
  <c r="D274" i="10"/>
  <c r="E274" i="10" s="1"/>
  <c r="D273" i="10"/>
  <c r="D272" i="10" s="1"/>
  <c r="D271" i="10" s="1"/>
  <c r="D270" i="10"/>
  <c r="D268" i="10"/>
  <c r="D267" i="10"/>
  <c r="D266" i="10"/>
  <c r="D264" i="10"/>
  <c r="D261" i="10"/>
  <c r="D260" i="10"/>
  <c r="E260" i="10" s="1"/>
  <c r="I260" i="10" s="1"/>
  <c r="D259" i="10"/>
  <c r="D258" i="10"/>
  <c r="D257" i="10"/>
  <c r="D256" i="10"/>
  <c r="D255" i="10"/>
  <c r="D253" i="10"/>
  <c r="D252" i="10"/>
  <c r="D251" i="10"/>
  <c r="D249" i="10"/>
  <c r="D247" i="10"/>
  <c r="D246" i="10"/>
  <c r="D244" i="10"/>
  <c r="D243" i="10"/>
  <c r="D242" i="10"/>
  <c r="D241" i="10"/>
  <c r="D239" i="10"/>
  <c r="E239" i="10" s="1"/>
  <c r="D238" i="10"/>
  <c r="D237" i="10"/>
  <c r="D236" i="10"/>
  <c r="D235" i="10"/>
  <c r="D234" i="10"/>
  <c r="D233" i="10"/>
  <c r="D232" i="10"/>
  <c r="D231" i="10"/>
  <c r="D230" i="10" s="1"/>
  <c r="D229" i="10" s="1"/>
  <c r="D228" i="10"/>
  <c r="D226" i="10"/>
  <c r="D225" i="10"/>
  <c r="D224" i="10"/>
  <c r="D223" i="10"/>
  <c r="D222" i="10"/>
  <c r="D217" i="10"/>
  <c r="D216" i="10"/>
  <c r="E216" i="10" s="1"/>
  <c r="D215" i="10"/>
  <c r="D213" i="10"/>
  <c r="D212" i="10"/>
  <c r="D211" i="10"/>
  <c r="D210" i="10"/>
  <c r="D209" i="10"/>
  <c r="D208" i="10"/>
  <c r="D207" i="10" s="1"/>
  <c r="D206" i="10"/>
  <c r="D205" i="10"/>
  <c r="D204" i="10" s="1"/>
  <c r="D203" i="10"/>
  <c r="D202" i="10"/>
  <c r="D201" i="10"/>
  <c r="D200" i="10"/>
  <c r="D199" i="10" s="1"/>
  <c r="D198" i="10"/>
  <c r="D197" i="10"/>
  <c r="D195" i="10"/>
  <c r="E195" i="10" s="1"/>
  <c r="D194" i="10"/>
  <c r="D193" i="10" s="1"/>
  <c r="D192" i="10"/>
  <c r="D191" i="10"/>
  <c r="D190" i="10"/>
  <c r="D188" i="10"/>
  <c r="D187" i="10"/>
  <c r="D185" i="10"/>
  <c r="D184" i="10"/>
  <c r="D183" i="10"/>
  <c r="D182" i="10" s="1"/>
  <c r="D181" i="10"/>
  <c r="D180" i="10"/>
  <c r="D179" i="10"/>
  <c r="D178" i="10"/>
  <c r="D177" i="10"/>
  <c r="D176" i="10"/>
  <c r="D175" i="10"/>
  <c r="E175" i="10" s="1"/>
  <c r="D174" i="10"/>
  <c r="D173" i="10"/>
  <c r="D171" i="10"/>
  <c r="D170" i="10"/>
  <c r="D169" i="10"/>
  <c r="D168" i="10"/>
  <c r="D167" i="10"/>
  <c r="D166" i="10"/>
  <c r="D165" i="10"/>
  <c r="D162" i="10"/>
  <c r="D161" i="10"/>
  <c r="D160" i="10"/>
  <c r="D159" i="10"/>
  <c r="D158" i="10"/>
  <c r="D157" i="10"/>
  <c r="D156" i="10"/>
  <c r="E156" i="10" s="1"/>
  <c r="D155" i="10"/>
  <c r="D152" i="10"/>
  <c r="D151" i="10"/>
  <c r="D150" i="10"/>
  <c r="D149" i="10"/>
  <c r="D147" i="10"/>
  <c r="D146" i="10"/>
  <c r="D145" i="10"/>
  <c r="E145" i="10" s="1"/>
  <c r="D144" i="10"/>
  <c r="D143" i="10"/>
  <c r="D142" i="10"/>
  <c r="D141" i="10"/>
  <c r="D140" i="10"/>
  <c r="D138" i="10"/>
  <c r="D137" i="10"/>
  <c r="D136" i="10"/>
  <c r="D134" i="10"/>
  <c r="D133" i="10"/>
  <c r="D132" i="10"/>
  <c r="D131" i="10"/>
  <c r="D130" i="10"/>
  <c r="D129" i="10"/>
  <c r="D128" i="10"/>
  <c r="D127" i="10" s="1"/>
  <c r="D126" i="10"/>
  <c r="D125" i="10"/>
  <c r="D123" i="10"/>
  <c r="D122" i="10"/>
  <c r="D121" i="10"/>
  <c r="D120" i="10"/>
  <c r="D119" i="10"/>
  <c r="D118" i="10"/>
  <c r="D117" i="10"/>
  <c r="E117" i="10" s="1"/>
  <c r="I117" i="10" s="1"/>
  <c r="D116" i="10"/>
  <c r="D114" i="10"/>
  <c r="D113" i="10"/>
  <c r="D110" i="10"/>
  <c r="D109" i="10"/>
  <c r="D108" i="10"/>
  <c r="D106" i="10"/>
  <c r="D105" i="10"/>
  <c r="E105" i="10" s="1"/>
  <c r="H105" i="10" s="1"/>
  <c r="D104" i="10"/>
  <c r="D103" i="10"/>
  <c r="D102" i="10"/>
  <c r="D101" i="10"/>
  <c r="D100" i="10"/>
  <c r="D99" i="10"/>
  <c r="D98" i="10"/>
  <c r="D97" i="10"/>
  <c r="E97" i="10" s="1"/>
  <c r="D96" i="10"/>
  <c r="D95" i="10"/>
  <c r="D94" i="10"/>
  <c r="D93" i="10"/>
  <c r="D92" i="10"/>
  <c r="D90" i="10"/>
  <c r="D89" i="10"/>
  <c r="D88" i="10"/>
  <c r="E88" i="10" s="1"/>
  <c r="D87" i="10"/>
  <c r="D85" i="10"/>
  <c r="D84" i="10"/>
  <c r="D83" i="10"/>
  <c r="D82" i="10"/>
  <c r="D81" i="10"/>
  <c r="D80" i="10"/>
  <c r="D79" i="10"/>
  <c r="D78" i="10"/>
  <c r="D76" i="10"/>
  <c r="D75" i="10"/>
  <c r="D74" i="10"/>
  <c r="D73" i="10"/>
  <c r="E73" i="10" s="1"/>
  <c r="I73" i="10" s="1"/>
  <c r="D72" i="10"/>
  <c r="D71" i="10"/>
  <c r="D70" i="10"/>
  <c r="D69" i="10"/>
  <c r="D68" i="10"/>
  <c r="D67" i="10"/>
  <c r="D66" i="10"/>
  <c r="D65" i="10"/>
  <c r="D64" i="10"/>
  <c r="D63" i="10"/>
  <c r="D62" i="10"/>
  <c r="D61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5" i="10"/>
  <c r="D44" i="10"/>
  <c r="D43" i="10"/>
  <c r="D42" i="10"/>
  <c r="D41" i="10"/>
  <c r="D39" i="10"/>
  <c r="D38" i="10"/>
  <c r="D37" i="10" s="1"/>
  <c r="D33" i="10"/>
  <c r="D32" i="10" s="1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1" i="10"/>
  <c r="D10" i="10"/>
  <c r="D9" i="10"/>
  <c r="K340" i="10"/>
  <c r="K339" i="10"/>
  <c r="K338" i="10"/>
  <c r="K337" i="10"/>
  <c r="K336" i="10"/>
  <c r="K334" i="10"/>
  <c r="K333" i="10"/>
  <c r="K332" i="10"/>
  <c r="K331" i="10"/>
  <c r="K330" i="10"/>
  <c r="K329" i="10"/>
  <c r="K328" i="10"/>
  <c r="K327" i="10"/>
  <c r="K326" i="10"/>
  <c r="K324" i="10"/>
  <c r="K323" i="10"/>
  <c r="K322" i="10"/>
  <c r="K321" i="10"/>
  <c r="K320" i="10"/>
  <c r="K319" i="10"/>
  <c r="K318" i="10"/>
  <c r="K316" i="10"/>
  <c r="K315" i="10"/>
  <c r="K314" i="10"/>
  <c r="K313" i="10"/>
  <c r="K311" i="10"/>
  <c r="K310" i="10"/>
  <c r="K309" i="10"/>
  <c r="K308" i="10"/>
  <c r="K306" i="10"/>
  <c r="K305" i="10"/>
  <c r="K304" i="10"/>
  <c r="K303" i="10"/>
  <c r="K302" i="10"/>
  <c r="K299" i="10"/>
  <c r="K298" i="10"/>
  <c r="K296" i="10"/>
  <c r="K295" i="10"/>
  <c r="K294" i="10"/>
  <c r="K293" i="10"/>
  <c r="K292" i="10"/>
  <c r="K291" i="10"/>
  <c r="K290" i="10"/>
  <c r="K289" i="10"/>
  <c r="K288" i="10"/>
  <c r="K287" i="10"/>
  <c r="K286" i="10"/>
  <c r="K285" i="10"/>
  <c r="K284" i="10"/>
  <c r="K283" i="10"/>
  <c r="K282" i="10"/>
  <c r="K281" i="10"/>
  <c r="K280" i="10"/>
  <c r="K278" i="10"/>
  <c r="K277" i="10"/>
  <c r="K276" i="10"/>
  <c r="K275" i="10"/>
  <c r="K274" i="10"/>
  <c r="K273" i="10"/>
  <c r="K270" i="10"/>
  <c r="K268" i="10"/>
  <c r="K267" i="10"/>
  <c r="K266" i="10"/>
  <c r="K264" i="10"/>
  <c r="K261" i="10"/>
  <c r="K260" i="10"/>
  <c r="K259" i="10"/>
  <c r="K258" i="10"/>
  <c r="K257" i="10"/>
  <c r="K256" i="10"/>
  <c r="K255" i="10"/>
  <c r="K253" i="10"/>
  <c r="K252" i="10"/>
  <c r="K251" i="10"/>
  <c r="K249" i="10"/>
  <c r="K247" i="10"/>
  <c r="K246" i="10"/>
  <c r="K244" i="10"/>
  <c r="K243" i="10"/>
  <c r="K242" i="10"/>
  <c r="K241" i="10"/>
  <c r="K239" i="10"/>
  <c r="K238" i="10"/>
  <c r="K237" i="10"/>
  <c r="K236" i="10"/>
  <c r="K235" i="10"/>
  <c r="K234" i="10"/>
  <c r="K233" i="10"/>
  <c r="K232" i="10"/>
  <c r="K231" i="10"/>
  <c r="K228" i="10"/>
  <c r="K226" i="10"/>
  <c r="K225" i="10"/>
  <c r="K224" i="10"/>
  <c r="K223" i="10"/>
  <c r="K222" i="10"/>
  <c r="K217" i="10"/>
  <c r="K216" i="10"/>
  <c r="K215" i="10"/>
  <c r="K213" i="10"/>
  <c r="K212" i="10"/>
  <c r="K211" i="10"/>
  <c r="K210" i="10"/>
  <c r="K209" i="10"/>
  <c r="K208" i="10"/>
  <c r="K206" i="10"/>
  <c r="K205" i="10"/>
  <c r="K203" i="10"/>
  <c r="K202" i="10"/>
  <c r="K201" i="10"/>
  <c r="K200" i="10"/>
  <c r="K198" i="10"/>
  <c r="K197" i="10"/>
  <c r="K195" i="10"/>
  <c r="K194" i="10"/>
  <c r="K192" i="10"/>
  <c r="K191" i="10"/>
  <c r="K190" i="10"/>
  <c r="K188" i="10"/>
  <c r="K187" i="10"/>
  <c r="K185" i="10"/>
  <c r="K184" i="10"/>
  <c r="K183" i="10"/>
  <c r="K181" i="10"/>
  <c r="K180" i="10"/>
  <c r="K179" i="10"/>
  <c r="K178" i="10"/>
  <c r="K177" i="10"/>
  <c r="K176" i="10"/>
  <c r="K175" i="10"/>
  <c r="K174" i="10"/>
  <c r="K173" i="10"/>
  <c r="K171" i="10"/>
  <c r="K170" i="10"/>
  <c r="K169" i="10"/>
  <c r="K168" i="10"/>
  <c r="K167" i="10"/>
  <c r="K166" i="10"/>
  <c r="K165" i="10"/>
  <c r="K162" i="10"/>
  <c r="K161" i="10"/>
  <c r="K160" i="10"/>
  <c r="K159" i="10"/>
  <c r="K158" i="10"/>
  <c r="K157" i="10"/>
  <c r="K156" i="10"/>
  <c r="K155" i="10"/>
  <c r="K152" i="10"/>
  <c r="K151" i="10"/>
  <c r="K150" i="10"/>
  <c r="K149" i="10"/>
  <c r="K147" i="10"/>
  <c r="K146" i="10"/>
  <c r="K145" i="10"/>
  <c r="K144" i="10"/>
  <c r="K143" i="10"/>
  <c r="K142" i="10"/>
  <c r="K141" i="10"/>
  <c r="K140" i="10"/>
  <c r="K138" i="10"/>
  <c r="K137" i="10"/>
  <c r="K136" i="10"/>
  <c r="K134" i="10"/>
  <c r="K133" i="10"/>
  <c r="K132" i="10"/>
  <c r="K131" i="10"/>
  <c r="K130" i="10"/>
  <c r="K129" i="10"/>
  <c r="K128" i="10"/>
  <c r="K126" i="10"/>
  <c r="K125" i="10"/>
  <c r="K123" i="10"/>
  <c r="K122" i="10"/>
  <c r="K121" i="10"/>
  <c r="K120" i="10"/>
  <c r="K119" i="10"/>
  <c r="K118" i="10"/>
  <c r="K117" i="10"/>
  <c r="K116" i="10"/>
  <c r="K114" i="10"/>
  <c r="K113" i="10"/>
  <c r="K110" i="10"/>
  <c r="K109" i="10"/>
  <c r="K108" i="10"/>
  <c r="K106" i="10"/>
  <c r="K105" i="10"/>
  <c r="K104" i="10"/>
  <c r="K103" i="10"/>
  <c r="K102" i="10"/>
  <c r="K101" i="10"/>
  <c r="K100" i="10"/>
  <c r="K99" i="10"/>
  <c r="K98" i="10"/>
  <c r="K97" i="10"/>
  <c r="K96" i="10"/>
  <c r="K95" i="10"/>
  <c r="K94" i="10"/>
  <c r="K93" i="10"/>
  <c r="K92" i="10"/>
  <c r="K90" i="10"/>
  <c r="K89" i="10"/>
  <c r="K88" i="10"/>
  <c r="K87" i="10"/>
  <c r="K85" i="10"/>
  <c r="K84" i="10"/>
  <c r="K83" i="10"/>
  <c r="K82" i="10"/>
  <c r="K81" i="10"/>
  <c r="K80" i="10"/>
  <c r="K79" i="10"/>
  <c r="K78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5" i="10"/>
  <c r="K44" i="10"/>
  <c r="K43" i="10"/>
  <c r="K42" i="10"/>
  <c r="K41" i="10"/>
  <c r="K39" i="10"/>
  <c r="K38" i="10"/>
  <c r="K33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1" i="10"/>
  <c r="K10" i="10"/>
  <c r="K9" i="10"/>
  <c r="C340" i="10"/>
  <c r="L340" i="10" s="1"/>
  <c r="C339" i="10"/>
  <c r="L339" i="10" s="1"/>
  <c r="C338" i="10"/>
  <c r="L338" i="10" s="1"/>
  <c r="C337" i="10"/>
  <c r="C336" i="10"/>
  <c r="L336" i="10" s="1"/>
  <c r="C334" i="10"/>
  <c r="C333" i="10"/>
  <c r="L333" i="10" s="1"/>
  <c r="C332" i="10"/>
  <c r="C331" i="10"/>
  <c r="C330" i="10"/>
  <c r="C329" i="10"/>
  <c r="C328" i="10"/>
  <c r="L328" i="10" s="1"/>
  <c r="C327" i="10"/>
  <c r="L327" i="10" s="1"/>
  <c r="C326" i="10"/>
  <c r="C324" i="10"/>
  <c r="L324" i="10" s="1"/>
  <c r="C323" i="10"/>
  <c r="C322" i="10"/>
  <c r="C321" i="10"/>
  <c r="C320" i="10"/>
  <c r="L320" i="10" s="1"/>
  <c r="C319" i="10"/>
  <c r="L319" i="10" s="1"/>
  <c r="C318" i="10"/>
  <c r="C316" i="10"/>
  <c r="E316" i="10" s="1"/>
  <c r="H316" i="10" s="1"/>
  <c r="C315" i="10"/>
  <c r="L315" i="10" s="1"/>
  <c r="C314" i="10"/>
  <c r="C313" i="10"/>
  <c r="C311" i="10"/>
  <c r="C310" i="10"/>
  <c r="C309" i="10"/>
  <c r="L309" i="10" s="1"/>
  <c r="C308" i="10"/>
  <c r="L308" i="10" s="1"/>
  <c r="C306" i="10"/>
  <c r="C305" i="10"/>
  <c r="C304" i="10"/>
  <c r="L304" i="10" s="1"/>
  <c r="C303" i="10"/>
  <c r="C302" i="10"/>
  <c r="C299" i="10"/>
  <c r="L299" i="10" s="1"/>
  <c r="C298" i="10"/>
  <c r="C296" i="10"/>
  <c r="L296" i="10" s="1"/>
  <c r="C295" i="10"/>
  <c r="C294" i="10"/>
  <c r="C293" i="10"/>
  <c r="C292" i="10"/>
  <c r="E292" i="10" s="1"/>
  <c r="C291" i="10"/>
  <c r="C290" i="10"/>
  <c r="L290" i="10" s="1"/>
  <c r="C289" i="10"/>
  <c r="E289" i="10" s="1"/>
  <c r="C288" i="10"/>
  <c r="L288" i="10" s="1"/>
  <c r="C287" i="10"/>
  <c r="C286" i="10"/>
  <c r="C285" i="10"/>
  <c r="C284" i="10"/>
  <c r="C283" i="10"/>
  <c r="C282" i="10"/>
  <c r="C281" i="10"/>
  <c r="E281" i="10" s="1"/>
  <c r="C280" i="10"/>
  <c r="L280" i="10" s="1"/>
  <c r="C278" i="10"/>
  <c r="C277" i="10"/>
  <c r="L277" i="10" s="1"/>
  <c r="C276" i="10"/>
  <c r="C275" i="10"/>
  <c r="C274" i="10"/>
  <c r="L274" i="10" s="1"/>
  <c r="C273" i="10"/>
  <c r="C272" i="10" s="1"/>
  <c r="C270" i="10"/>
  <c r="C268" i="10"/>
  <c r="L268" i="10" s="1"/>
  <c r="C267" i="10"/>
  <c r="L267" i="10" s="1"/>
  <c r="C266" i="10"/>
  <c r="C264" i="10"/>
  <c r="C261" i="10"/>
  <c r="C260" i="10"/>
  <c r="L260" i="10" s="1"/>
  <c r="C259" i="10"/>
  <c r="L259" i="10" s="1"/>
  <c r="C258" i="10"/>
  <c r="C257" i="10"/>
  <c r="E257" i="10" s="1"/>
  <c r="C256" i="10"/>
  <c r="L256" i="10" s="1"/>
  <c r="C255" i="10"/>
  <c r="C253" i="10"/>
  <c r="C252" i="10"/>
  <c r="C251" i="10"/>
  <c r="L251" i="10" s="1"/>
  <c r="C249" i="10"/>
  <c r="C247" i="10"/>
  <c r="C246" i="10"/>
  <c r="C244" i="10"/>
  <c r="L244" i="10" s="1"/>
  <c r="C243" i="10"/>
  <c r="C242" i="10"/>
  <c r="C241" i="10"/>
  <c r="C239" i="10"/>
  <c r="C238" i="10"/>
  <c r="C237" i="10"/>
  <c r="L237" i="10" s="1"/>
  <c r="C236" i="10"/>
  <c r="L236" i="10" s="1"/>
  <c r="C235" i="10"/>
  <c r="L235" i="10" s="1"/>
  <c r="C234" i="10"/>
  <c r="C233" i="10"/>
  <c r="C232" i="10"/>
  <c r="C231" i="10"/>
  <c r="C228" i="10"/>
  <c r="C226" i="10"/>
  <c r="C225" i="10"/>
  <c r="C224" i="10"/>
  <c r="L224" i="10" s="1"/>
  <c r="C223" i="10"/>
  <c r="C222" i="10"/>
  <c r="C217" i="10"/>
  <c r="C216" i="10"/>
  <c r="L216" i="10" s="1"/>
  <c r="C215" i="10"/>
  <c r="L215" i="10" s="1"/>
  <c r="C213" i="10"/>
  <c r="L213" i="10" s="1"/>
  <c r="C212" i="10"/>
  <c r="L212" i="10" s="1"/>
  <c r="C211" i="10"/>
  <c r="L211" i="10" s="1"/>
  <c r="C210" i="10"/>
  <c r="C209" i="10"/>
  <c r="C208" i="10"/>
  <c r="C206" i="10"/>
  <c r="C205" i="10"/>
  <c r="L205" i="10" s="1"/>
  <c r="C203" i="10"/>
  <c r="L203" i="10" s="1"/>
  <c r="C202" i="10"/>
  <c r="E202" i="10" s="1"/>
  <c r="C201" i="10"/>
  <c r="E201" i="10" s="1"/>
  <c r="C200" i="10"/>
  <c r="L200" i="10" s="1"/>
  <c r="C198" i="10"/>
  <c r="C197" i="10"/>
  <c r="C195" i="10"/>
  <c r="L195" i="10" s="1"/>
  <c r="C194" i="10"/>
  <c r="L194" i="10" s="1"/>
  <c r="C192" i="10"/>
  <c r="L192" i="10" s="1"/>
  <c r="C191" i="10"/>
  <c r="L191" i="10" s="1"/>
  <c r="C190" i="10"/>
  <c r="C188" i="10"/>
  <c r="L188" i="10" s="1"/>
  <c r="C187" i="10"/>
  <c r="E187" i="10" s="1"/>
  <c r="H187" i="10" s="1"/>
  <c r="C185" i="10"/>
  <c r="C184" i="10"/>
  <c r="C183" i="10"/>
  <c r="L183" i="10" s="1"/>
  <c r="C181" i="10"/>
  <c r="L181" i="10" s="1"/>
  <c r="C180" i="10"/>
  <c r="L180" i="10" s="1"/>
  <c r="C179" i="10"/>
  <c r="L179" i="10" s="1"/>
  <c r="C178" i="10"/>
  <c r="C177" i="10"/>
  <c r="E177" i="10" s="1"/>
  <c r="H177" i="10" s="1"/>
  <c r="C176" i="10"/>
  <c r="C175" i="10"/>
  <c r="C174" i="10"/>
  <c r="C173" i="10"/>
  <c r="L173" i="10" s="1"/>
  <c r="C171" i="10"/>
  <c r="L171" i="10" s="1"/>
  <c r="C170" i="10"/>
  <c r="E170" i="10" s="1"/>
  <c r="I170" i="10" s="1"/>
  <c r="C169" i="10"/>
  <c r="C168" i="10"/>
  <c r="E168" i="10" s="1"/>
  <c r="H168" i="10" s="1"/>
  <c r="C167" i="10"/>
  <c r="C166" i="10"/>
  <c r="C165" i="10"/>
  <c r="C162" i="10"/>
  <c r="C161" i="10"/>
  <c r="E161" i="10" s="1"/>
  <c r="C160" i="10"/>
  <c r="L160" i="10" s="1"/>
  <c r="C159" i="10"/>
  <c r="C158" i="10"/>
  <c r="C157" i="10"/>
  <c r="C156" i="10"/>
  <c r="L156" i="10" s="1"/>
  <c r="C155" i="10"/>
  <c r="L155" i="10" s="1"/>
  <c r="C152" i="10"/>
  <c r="L152" i="10" s="1"/>
  <c r="C151" i="10"/>
  <c r="L151" i="10" s="1"/>
  <c r="C150" i="10"/>
  <c r="C149" i="10"/>
  <c r="L149" i="10" s="1"/>
  <c r="C147" i="10"/>
  <c r="E147" i="10" s="1"/>
  <c r="H147" i="10" s="1"/>
  <c r="C146" i="10"/>
  <c r="C145" i="10"/>
  <c r="C144" i="10"/>
  <c r="L144" i="10" s="1"/>
  <c r="C143" i="10"/>
  <c r="C142" i="10"/>
  <c r="C141" i="10"/>
  <c r="L141" i="10" s="1"/>
  <c r="C140" i="10"/>
  <c r="C138" i="10"/>
  <c r="E138" i="10" s="1"/>
  <c r="I138" i="10" s="1"/>
  <c r="C137" i="10"/>
  <c r="C136" i="10"/>
  <c r="L136" i="10" s="1"/>
  <c r="C134" i="10"/>
  <c r="C133" i="10"/>
  <c r="L133" i="10" s="1"/>
  <c r="C132" i="10"/>
  <c r="L132" i="10" s="1"/>
  <c r="C131" i="10"/>
  <c r="L131" i="10" s="1"/>
  <c r="C130" i="10"/>
  <c r="C129" i="10"/>
  <c r="E129" i="10" s="1"/>
  <c r="I129" i="10" s="1"/>
  <c r="C128" i="10"/>
  <c r="C126" i="10"/>
  <c r="C125" i="10"/>
  <c r="L125" i="10" s="1"/>
  <c r="C123" i="10"/>
  <c r="L123" i="10" s="1"/>
  <c r="C122" i="10"/>
  <c r="E122" i="10" s="1"/>
  <c r="C121" i="10"/>
  <c r="C120" i="10"/>
  <c r="L120" i="10" s="1"/>
  <c r="C119" i="10"/>
  <c r="C118" i="10"/>
  <c r="C117" i="10"/>
  <c r="L117" i="10" s="1"/>
  <c r="C116" i="10"/>
  <c r="C114" i="10"/>
  <c r="C113" i="10"/>
  <c r="C110" i="10"/>
  <c r="C109" i="10"/>
  <c r="C108" i="10"/>
  <c r="C106" i="10"/>
  <c r="C105" i="10"/>
  <c r="C104" i="10"/>
  <c r="L104" i="10" s="1"/>
  <c r="C103" i="10"/>
  <c r="C102" i="10"/>
  <c r="C101" i="10"/>
  <c r="L101" i="10" s="1"/>
  <c r="C100" i="10"/>
  <c r="L100" i="10" s="1"/>
  <c r="C99" i="10"/>
  <c r="C98" i="10"/>
  <c r="C97" i="10"/>
  <c r="C96" i="10"/>
  <c r="L96" i="10" s="1"/>
  <c r="C95" i="10"/>
  <c r="C94" i="10"/>
  <c r="C93" i="10"/>
  <c r="L93" i="10" s="1"/>
  <c r="C92" i="10"/>
  <c r="L92" i="10" s="1"/>
  <c r="C90" i="10"/>
  <c r="E90" i="10" s="1"/>
  <c r="I90" i="10" s="1"/>
  <c r="C89" i="10"/>
  <c r="C88" i="10"/>
  <c r="L88" i="10" s="1"/>
  <c r="C87" i="10"/>
  <c r="L87" i="10" s="1"/>
  <c r="C85" i="10"/>
  <c r="L85" i="10" s="1"/>
  <c r="C84" i="10"/>
  <c r="L84" i="10" s="1"/>
  <c r="C83" i="10"/>
  <c r="L83" i="10" s="1"/>
  <c r="C82" i="10"/>
  <c r="C81" i="10"/>
  <c r="C80" i="10"/>
  <c r="L80" i="10" s="1"/>
  <c r="C79" i="10"/>
  <c r="L79" i="10" s="1"/>
  <c r="C78" i="10"/>
  <c r="E78" i="10" s="1"/>
  <c r="I78" i="10" s="1"/>
  <c r="C76" i="10"/>
  <c r="L76" i="10" s="1"/>
  <c r="C75" i="10"/>
  <c r="L75" i="10" s="1"/>
  <c r="C74" i="10"/>
  <c r="C73" i="10"/>
  <c r="C72" i="10"/>
  <c r="L72" i="10" s="1"/>
  <c r="C71" i="10"/>
  <c r="C70" i="10"/>
  <c r="C69" i="10"/>
  <c r="E69" i="10" s="1"/>
  <c r="I69" i="10" s="1"/>
  <c r="C68" i="10"/>
  <c r="L68" i="10" s="1"/>
  <c r="C67" i="10"/>
  <c r="L67" i="10" s="1"/>
  <c r="C66" i="10"/>
  <c r="C65" i="10"/>
  <c r="C64" i="10"/>
  <c r="L64" i="10" s="1"/>
  <c r="C63" i="10"/>
  <c r="C62" i="10"/>
  <c r="C61" i="10"/>
  <c r="L61" i="10" s="1"/>
  <c r="C59" i="10"/>
  <c r="C58" i="10"/>
  <c r="C57" i="10"/>
  <c r="C56" i="10"/>
  <c r="L56" i="10" s="1"/>
  <c r="C55" i="10"/>
  <c r="C54" i="10"/>
  <c r="C53" i="10"/>
  <c r="L53" i="10" s="1"/>
  <c r="C52" i="10"/>
  <c r="C51" i="10"/>
  <c r="L51" i="10" s="1"/>
  <c r="C50" i="10"/>
  <c r="C49" i="10"/>
  <c r="C48" i="10"/>
  <c r="L48" i="10" s="1"/>
  <c r="C45" i="10"/>
  <c r="L45" i="10" s="1"/>
  <c r="C44" i="10"/>
  <c r="C43" i="10"/>
  <c r="C42" i="10"/>
  <c r="L42" i="10" s="1"/>
  <c r="C41" i="10"/>
  <c r="C39" i="10"/>
  <c r="L39" i="10" s="1"/>
  <c r="C38" i="10"/>
  <c r="C33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1" i="10"/>
  <c r="C10" i="10"/>
  <c r="C9" i="10"/>
  <c r="E340" i="10"/>
  <c r="H340" i="10" s="1"/>
  <c r="E337" i="10"/>
  <c r="I337" i="10" s="1"/>
  <c r="E336" i="10"/>
  <c r="E331" i="10"/>
  <c r="E330" i="10"/>
  <c r="E328" i="10"/>
  <c r="E323" i="10"/>
  <c r="H323" i="10" s="1"/>
  <c r="E322" i="10"/>
  <c r="E319" i="10"/>
  <c r="I319" i="10" s="1"/>
  <c r="E313" i="10"/>
  <c r="I313" i="10" s="1"/>
  <c r="E309" i="10"/>
  <c r="I309" i="10" s="1"/>
  <c r="E308" i="10"/>
  <c r="E304" i="10"/>
  <c r="I304" i="10" s="1"/>
  <c r="E298" i="10"/>
  <c r="I298" i="10" s="1"/>
  <c r="E285" i="10"/>
  <c r="I285" i="10" s="1"/>
  <c r="C279" i="10"/>
  <c r="E258" i="10"/>
  <c r="I258" i="10" s="1"/>
  <c r="E251" i="10"/>
  <c r="C250" i="10"/>
  <c r="C245" i="10"/>
  <c r="C240" i="10"/>
  <c r="E237" i="10"/>
  <c r="H237" i="10" s="1"/>
  <c r="C230" i="10"/>
  <c r="C229" i="10" s="1"/>
  <c r="E226" i="10"/>
  <c r="I226" i="10" s="1"/>
  <c r="E217" i="10"/>
  <c r="E213" i="10"/>
  <c r="I213" i="10" s="1"/>
  <c r="E209" i="10"/>
  <c r="I209" i="10" s="1"/>
  <c r="E208" i="10"/>
  <c r="C207" i="10"/>
  <c r="E203" i="10"/>
  <c r="I203" i="10" s="1"/>
  <c r="E198" i="10"/>
  <c r="E197" i="10"/>
  <c r="C196" i="10"/>
  <c r="C193" i="10"/>
  <c r="E192" i="10"/>
  <c r="E185" i="10"/>
  <c r="E184" i="10"/>
  <c r="E181" i="10"/>
  <c r="I181" i="10" s="1"/>
  <c r="E176" i="10"/>
  <c r="E173" i="10"/>
  <c r="H173" i="10" s="1"/>
  <c r="E158" i="10"/>
  <c r="E157" i="10"/>
  <c r="E152" i="10"/>
  <c r="I152" i="10" s="1"/>
  <c r="E146" i="10"/>
  <c r="E137" i="10"/>
  <c r="E136" i="10"/>
  <c r="E133" i="10"/>
  <c r="I133" i="10" s="1"/>
  <c r="E128" i="10"/>
  <c r="E114" i="10"/>
  <c r="E108" i="10"/>
  <c r="I108" i="10" s="1"/>
  <c r="E106" i="10"/>
  <c r="E98" i="10"/>
  <c r="E89" i="10"/>
  <c r="C86" i="10"/>
  <c r="E85" i="10"/>
  <c r="E82" i="10"/>
  <c r="I82" i="10" s="1"/>
  <c r="E81" i="10"/>
  <c r="I81" i="10" s="1"/>
  <c r="E80" i="10"/>
  <c r="E79" i="10"/>
  <c r="E72" i="10"/>
  <c r="E71" i="10"/>
  <c r="E64" i="10"/>
  <c r="E59" i="10"/>
  <c r="E55" i="10"/>
  <c r="I55" i="10" s="1"/>
  <c r="E53" i="10"/>
  <c r="E51" i="10"/>
  <c r="E50" i="10"/>
  <c r="E45" i="10"/>
  <c r="I45" i="10" s="1"/>
  <c r="E44" i="10"/>
  <c r="E43" i="10"/>
  <c r="E41" i="10"/>
  <c r="I41" i="10" s="1"/>
  <c r="E29" i="10"/>
  <c r="I29" i="10" s="1"/>
  <c r="E28" i="10"/>
  <c r="E26" i="10"/>
  <c r="E21" i="10"/>
  <c r="E20" i="10"/>
  <c r="E18" i="10"/>
  <c r="I18" i="10" s="1"/>
  <c r="E11" i="10"/>
  <c r="I11" i="10" s="1"/>
  <c r="E9" i="10"/>
  <c r="I101" i="4"/>
  <c r="H101" i="4"/>
  <c r="I101" i="9"/>
  <c r="H101" i="9"/>
  <c r="I101" i="7"/>
  <c r="H101" i="7"/>
  <c r="I101" i="6"/>
  <c r="H101" i="6"/>
  <c r="I101" i="8"/>
  <c r="H101" i="8"/>
  <c r="H101" i="1"/>
  <c r="E101" i="3"/>
  <c r="E101" i="4"/>
  <c r="E101" i="9"/>
  <c r="F101" i="7"/>
  <c r="E101" i="7"/>
  <c r="F101" i="6"/>
  <c r="E101" i="6"/>
  <c r="E101" i="8"/>
  <c r="F101" i="8" s="1"/>
  <c r="E101" i="1"/>
  <c r="I84" i="7"/>
  <c r="H84" i="7"/>
  <c r="I84" i="4"/>
  <c r="H84" i="4"/>
  <c r="H84" i="3"/>
  <c r="I84" i="1"/>
  <c r="H84" i="1"/>
  <c r="I84" i="6"/>
  <c r="H84" i="6"/>
  <c r="I84" i="9"/>
  <c r="H84" i="9"/>
  <c r="I84" i="8"/>
  <c r="H84" i="8"/>
  <c r="E84" i="7"/>
  <c r="E84" i="4"/>
  <c r="E84" i="3"/>
  <c r="I84" i="3" s="1"/>
  <c r="E84" i="1"/>
  <c r="E84" i="6"/>
  <c r="E84" i="9"/>
  <c r="E84" i="8"/>
  <c r="G35" i="7"/>
  <c r="G35" i="4"/>
  <c r="G35" i="1"/>
  <c r="G35" i="6"/>
  <c r="G35" i="9"/>
  <c r="D35" i="7"/>
  <c r="D35" i="4"/>
  <c r="D35" i="1"/>
  <c r="D35" i="6"/>
  <c r="D35" i="9"/>
  <c r="C35" i="7"/>
  <c r="C35" i="4"/>
  <c r="C35" i="1"/>
  <c r="C35" i="6"/>
  <c r="C35" i="9"/>
  <c r="I59" i="7"/>
  <c r="H59" i="7"/>
  <c r="I59" i="4"/>
  <c r="H59" i="4"/>
  <c r="I59" i="1"/>
  <c r="H59" i="1"/>
  <c r="I59" i="6"/>
  <c r="H59" i="6"/>
  <c r="E59" i="7"/>
  <c r="E59" i="4"/>
  <c r="E59" i="3"/>
  <c r="I59" i="3" s="1"/>
  <c r="E59" i="1"/>
  <c r="E59" i="6"/>
  <c r="E59" i="9"/>
  <c r="I59" i="9" s="1"/>
  <c r="E59" i="8"/>
  <c r="I59" i="8" s="1"/>
  <c r="C343" i="7"/>
  <c r="I58" i="4"/>
  <c r="H58" i="4"/>
  <c r="I56" i="4"/>
  <c r="H56" i="4"/>
  <c r="I55" i="4"/>
  <c r="H55" i="4"/>
  <c r="I58" i="1"/>
  <c r="H58" i="1"/>
  <c r="I56" i="1"/>
  <c r="H56" i="1"/>
  <c r="I55" i="1"/>
  <c r="H55" i="1"/>
  <c r="I58" i="8"/>
  <c r="H58" i="8"/>
  <c r="I56" i="8"/>
  <c r="I56" i="9"/>
  <c r="H56" i="9"/>
  <c r="I55" i="9"/>
  <c r="H55" i="9"/>
  <c r="I58" i="7"/>
  <c r="H58" i="7"/>
  <c r="I56" i="7"/>
  <c r="H56" i="7"/>
  <c r="E58" i="4"/>
  <c r="E57" i="4"/>
  <c r="I57" i="4" s="1"/>
  <c r="E56" i="4"/>
  <c r="E55" i="4"/>
  <c r="E58" i="3"/>
  <c r="I58" i="3" s="1"/>
  <c r="E57" i="3"/>
  <c r="H57" i="3" s="1"/>
  <c r="E56" i="3"/>
  <c r="I56" i="3" s="1"/>
  <c r="E55" i="3"/>
  <c r="I55" i="3" s="1"/>
  <c r="E58" i="1"/>
  <c r="E57" i="1"/>
  <c r="I57" i="1" s="1"/>
  <c r="E56" i="1"/>
  <c r="E55" i="1"/>
  <c r="E58" i="6"/>
  <c r="I58" i="6" s="1"/>
  <c r="E57" i="6"/>
  <c r="H57" i="6" s="1"/>
  <c r="E56" i="6"/>
  <c r="H56" i="6" s="1"/>
  <c r="E55" i="6"/>
  <c r="I55" i="6" s="1"/>
  <c r="E58" i="8"/>
  <c r="E57" i="8"/>
  <c r="I57" i="8" s="1"/>
  <c r="E56" i="8"/>
  <c r="H56" i="8" s="1"/>
  <c r="E55" i="8"/>
  <c r="I55" i="8" s="1"/>
  <c r="E58" i="9"/>
  <c r="I58" i="9" s="1"/>
  <c r="E57" i="9"/>
  <c r="H57" i="9" s="1"/>
  <c r="E56" i="9"/>
  <c r="E55" i="9"/>
  <c r="E58" i="7"/>
  <c r="E57" i="7"/>
  <c r="H57" i="7" s="1"/>
  <c r="E56" i="7"/>
  <c r="E55" i="7"/>
  <c r="I55" i="7" s="1"/>
  <c r="G262" i="1"/>
  <c r="D262" i="1"/>
  <c r="C262" i="1"/>
  <c r="I296" i="1"/>
  <c r="H296" i="1"/>
  <c r="H296" i="6"/>
  <c r="E296" i="3"/>
  <c r="H296" i="3" s="1"/>
  <c r="E296" i="1"/>
  <c r="E296" i="6"/>
  <c r="I296" i="6" s="1"/>
  <c r="E296" i="7"/>
  <c r="I296" i="7" s="1"/>
  <c r="E296" i="8"/>
  <c r="I296" i="8" s="1"/>
  <c r="E296" i="9"/>
  <c r="I296" i="9" s="1"/>
  <c r="E296" i="4"/>
  <c r="I296" i="4" s="1"/>
  <c r="AB13" i="19" l="1"/>
  <c r="AF13" i="19" s="1"/>
  <c r="AF15" i="19"/>
  <c r="AE15" i="19"/>
  <c r="AB30" i="19"/>
  <c r="AB23" i="19"/>
  <c r="AE23" i="19" s="1"/>
  <c r="AE26" i="19"/>
  <c r="AF20" i="19"/>
  <c r="AF26" i="19"/>
  <c r="AB14" i="19"/>
  <c r="AE20" i="19"/>
  <c r="AB24" i="19"/>
  <c r="AE24" i="19" s="1"/>
  <c r="AB11" i="19"/>
  <c r="AF11" i="19" s="1"/>
  <c r="E58" i="10"/>
  <c r="L59" i="10"/>
  <c r="H58" i="9"/>
  <c r="H59" i="9"/>
  <c r="C8" i="10"/>
  <c r="E10" i="10"/>
  <c r="I10" i="10" s="1"/>
  <c r="L20" i="10"/>
  <c r="L28" i="10"/>
  <c r="L16" i="10"/>
  <c r="E17" i="10"/>
  <c r="L19" i="10"/>
  <c r="AB28" i="19"/>
  <c r="AF18" i="19"/>
  <c r="AE18" i="19"/>
  <c r="AB16" i="19"/>
  <c r="AF25" i="19"/>
  <c r="AE30" i="19"/>
  <c r="AD29" i="19"/>
  <c r="AD32" i="19" s="1"/>
  <c r="P29" i="19"/>
  <c r="P32" i="19" s="1"/>
  <c r="Q27" i="19" s="1"/>
  <c r="AF23" i="19"/>
  <c r="AB8" i="19"/>
  <c r="AA29" i="19"/>
  <c r="AA32" i="19" s="1"/>
  <c r="H336" i="10"/>
  <c r="E329" i="10"/>
  <c r="I329" i="10" s="1"/>
  <c r="E324" i="10"/>
  <c r="L331" i="10"/>
  <c r="L323" i="10"/>
  <c r="L332" i="10"/>
  <c r="I308" i="10"/>
  <c r="E315" i="10"/>
  <c r="I315" i="10" s="1"/>
  <c r="H114" i="10"/>
  <c r="C186" i="10"/>
  <c r="I202" i="10"/>
  <c r="I257" i="10"/>
  <c r="E231" i="10"/>
  <c r="I281" i="10"/>
  <c r="I289" i="10"/>
  <c r="C127" i="10"/>
  <c r="E127" i="10" s="1"/>
  <c r="E228" i="10"/>
  <c r="I228" i="10" s="1"/>
  <c r="E282" i="10"/>
  <c r="I282" i="10" s="1"/>
  <c r="E92" i="10"/>
  <c r="I92" i="10" s="1"/>
  <c r="E100" i="10"/>
  <c r="I100" i="10" s="1"/>
  <c r="E149" i="10"/>
  <c r="E159" i="10"/>
  <c r="H159" i="10" s="1"/>
  <c r="E169" i="10"/>
  <c r="E178" i="10"/>
  <c r="I178" i="10" s="1"/>
  <c r="E255" i="10"/>
  <c r="I255" i="10" s="1"/>
  <c r="E286" i="10"/>
  <c r="L106" i="10"/>
  <c r="L128" i="10"/>
  <c r="L157" i="10"/>
  <c r="L176" i="10"/>
  <c r="L197" i="10"/>
  <c r="L208" i="10"/>
  <c r="L252" i="10"/>
  <c r="L261" i="10"/>
  <c r="L275" i="10"/>
  <c r="L108" i="10"/>
  <c r="L147" i="10"/>
  <c r="L187" i="10"/>
  <c r="L253" i="10"/>
  <c r="L276" i="10"/>
  <c r="L285" i="10"/>
  <c r="L293" i="10"/>
  <c r="I58" i="10"/>
  <c r="I50" i="10"/>
  <c r="L44" i="10"/>
  <c r="I17" i="10"/>
  <c r="E27" i="10"/>
  <c r="I27" i="10" s="1"/>
  <c r="L21" i="10"/>
  <c r="L29" i="10"/>
  <c r="I296" i="3"/>
  <c r="H56" i="3"/>
  <c r="H59" i="3"/>
  <c r="I44" i="10"/>
  <c r="I71" i="10"/>
  <c r="I197" i="10"/>
  <c r="I322" i="10"/>
  <c r="C115" i="10"/>
  <c r="L249" i="10"/>
  <c r="D297" i="10"/>
  <c r="H89" i="10"/>
  <c r="I185" i="10"/>
  <c r="H58" i="3"/>
  <c r="H101" i="3"/>
  <c r="H21" i="10"/>
  <c r="I146" i="10"/>
  <c r="E311" i="10"/>
  <c r="H311" i="10" s="1"/>
  <c r="E321" i="10"/>
  <c r="I321" i="10" s="1"/>
  <c r="E339" i="10"/>
  <c r="I101" i="3"/>
  <c r="I80" i="10"/>
  <c r="I128" i="10"/>
  <c r="I98" i="10"/>
  <c r="E234" i="10"/>
  <c r="I234" i="10" s="1"/>
  <c r="E243" i="10"/>
  <c r="I243" i="10" s="1"/>
  <c r="E233" i="10"/>
  <c r="H233" i="10" s="1"/>
  <c r="E242" i="10"/>
  <c r="I242" i="10" s="1"/>
  <c r="E253" i="10"/>
  <c r="I253" i="10" s="1"/>
  <c r="E264" i="10"/>
  <c r="H264" i="10" s="1"/>
  <c r="E276" i="10"/>
  <c r="E293" i="10"/>
  <c r="I293" i="10" s="1"/>
  <c r="E314" i="10"/>
  <c r="H314" i="10" s="1"/>
  <c r="E332" i="10"/>
  <c r="I332" i="10" s="1"/>
  <c r="G8" i="10"/>
  <c r="X42" i="19" s="1"/>
  <c r="G250" i="10"/>
  <c r="G248" i="10" s="1"/>
  <c r="H55" i="3"/>
  <c r="H10" i="10"/>
  <c r="I106" i="10"/>
  <c r="I157" i="10"/>
  <c r="I331" i="10"/>
  <c r="H137" i="10"/>
  <c r="H260" i="10"/>
  <c r="H156" i="10"/>
  <c r="I43" i="10"/>
  <c r="H97" i="10"/>
  <c r="I175" i="10"/>
  <c r="I216" i="10"/>
  <c r="I239" i="10"/>
  <c r="C37" i="10"/>
  <c r="L49" i="10"/>
  <c r="L57" i="10"/>
  <c r="L121" i="10"/>
  <c r="C148" i="10"/>
  <c r="C189" i="10"/>
  <c r="L287" i="10"/>
  <c r="L295" i="10"/>
  <c r="D8" i="10"/>
  <c r="U42" i="19" s="1"/>
  <c r="G245" i="10"/>
  <c r="G335" i="10"/>
  <c r="L17" i="10"/>
  <c r="L113" i="10"/>
  <c r="L225" i="10"/>
  <c r="G269" i="10"/>
  <c r="G297" i="10"/>
  <c r="L25" i="10"/>
  <c r="L257" i="10"/>
  <c r="I20" i="10"/>
  <c r="E67" i="10"/>
  <c r="I67" i="10" s="1"/>
  <c r="H145" i="10"/>
  <c r="C204" i="10"/>
  <c r="E225" i="10"/>
  <c r="H225" i="10" s="1"/>
  <c r="H258" i="10"/>
  <c r="E280" i="10"/>
  <c r="I280" i="10" s="1"/>
  <c r="C307" i="10"/>
  <c r="L41" i="10"/>
  <c r="L95" i="10"/>
  <c r="L103" i="10"/>
  <c r="L143" i="10"/>
  <c r="L247" i="10"/>
  <c r="L337" i="10"/>
  <c r="D240" i="10"/>
  <c r="E252" i="10"/>
  <c r="H252" i="10" s="1"/>
  <c r="E261" i="10"/>
  <c r="I261" i="10" s="1"/>
  <c r="E275" i="10"/>
  <c r="I275" i="10" s="1"/>
  <c r="D312" i="10"/>
  <c r="G77" i="10"/>
  <c r="G60" i="10" s="1"/>
  <c r="G86" i="10"/>
  <c r="G124" i="10"/>
  <c r="G164" i="10"/>
  <c r="G182" i="10"/>
  <c r="G193" i="10"/>
  <c r="G214" i="10"/>
  <c r="G227" i="10"/>
  <c r="T42" i="19"/>
  <c r="I88" i="10"/>
  <c r="E180" i="10"/>
  <c r="I180" i="10" s="1"/>
  <c r="L9" i="10"/>
  <c r="L97" i="10"/>
  <c r="L105" i="10"/>
  <c r="L145" i="10"/>
  <c r="L175" i="10"/>
  <c r="L231" i="10"/>
  <c r="L239" i="10"/>
  <c r="L311" i="10"/>
  <c r="L321" i="10"/>
  <c r="L298" i="10"/>
  <c r="E101" i="10"/>
  <c r="H101" i="10" s="1"/>
  <c r="E179" i="10"/>
  <c r="I179" i="10" s="1"/>
  <c r="D265" i="10"/>
  <c r="D263" i="10" s="1"/>
  <c r="G240" i="10"/>
  <c r="I9" i="10"/>
  <c r="I28" i="10"/>
  <c r="I53" i="10"/>
  <c r="I231" i="10"/>
  <c r="I251" i="10"/>
  <c r="E288" i="10"/>
  <c r="I288" i="10" s="1"/>
  <c r="L63" i="10"/>
  <c r="L71" i="10"/>
  <c r="L89" i="10"/>
  <c r="L137" i="10"/>
  <c r="L167" i="10"/>
  <c r="L185" i="10"/>
  <c r="L217" i="10"/>
  <c r="L241" i="10"/>
  <c r="L303" i="10"/>
  <c r="L313" i="10"/>
  <c r="I79" i="10"/>
  <c r="E113" i="10"/>
  <c r="H113" i="10" s="1"/>
  <c r="E171" i="10"/>
  <c r="I184" i="10"/>
  <c r="E212" i="10"/>
  <c r="I212" i="10" s="1"/>
  <c r="E236" i="10"/>
  <c r="H236" i="10" s="1"/>
  <c r="E268" i="10"/>
  <c r="I268" i="10" s="1"/>
  <c r="L55" i="10"/>
  <c r="L81" i="10"/>
  <c r="L119" i="10"/>
  <c r="L129" i="10"/>
  <c r="L177" i="10"/>
  <c r="L209" i="10"/>
  <c r="L233" i="10"/>
  <c r="I136" i="10"/>
  <c r="E296" i="10"/>
  <c r="I296" i="10" s="1"/>
  <c r="L15" i="10"/>
  <c r="L23" i="10"/>
  <c r="E33" i="10"/>
  <c r="I33" i="10" s="1"/>
  <c r="L65" i="10"/>
  <c r="L73" i="10"/>
  <c r="E109" i="10"/>
  <c r="H109" i="10" s="1"/>
  <c r="L159" i="10"/>
  <c r="L169" i="10"/>
  <c r="L223" i="10"/>
  <c r="L255" i="10"/>
  <c r="D124" i="10"/>
  <c r="D164" i="10"/>
  <c r="J29" i="19"/>
  <c r="J32" i="19" s="1"/>
  <c r="K37" i="19" s="1"/>
  <c r="AE25" i="19"/>
  <c r="AE22" i="19"/>
  <c r="AB27" i="19"/>
  <c r="AF27" i="19" s="1"/>
  <c r="AB10" i="19"/>
  <c r="V29" i="19"/>
  <c r="Y9" i="19"/>
  <c r="Q36" i="19"/>
  <c r="AE27" i="19"/>
  <c r="AE13" i="19"/>
  <c r="Q34" i="19"/>
  <c r="AB21" i="19"/>
  <c r="AF21" i="19" s="1"/>
  <c r="AE31" i="19"/>
  <c r="Q37" i="19"/>
  <c r="Q39" i="19"/>
  <c r="Q35" i="19"/>
  <c r="AF37" i="19"/>
  <c r="G33" i="19"/>
  <c r="G37" i="19"/>
  <c r="AF39" i="19"/>
  <c r="AE39" i="19"/>
  <c r="G39" i="19"/>
  <c r="Q32" i="19"/>
  <c r="Q11" i="19"/>
  <c r="Q18" i="19"/>
  <c r="Q14" i="19"/>
  <c r="S32" i="19"/>
  <c r="Q13" i="19"/>
  <c r="Q17" i="19"/>
  <c r="Q30" i="19"/>
  <c r="Q19" i="19"/>
  <c r="Q15" i="19"/>
  <c r="Q12" i="19"/>
  <c r="Q23" i="19"/>
  <c r="Q21" i="19"/>
  <c r="Q26" i="19"/>
  <c r="Q20" i="19"/>
  <c r="Q28" i="19"/>
  <c r="Q10" i="19"/>
  <c r="E19" i="10"/>
  <c r="I19" i="10" s="1"/>
  <c r="E42" i="10"/>
  <c r="I42" i="10" s="1"/>
  <c r="C77" i="10"/>
  <c r="I171" i="10"/>
  <c r="E194" i="10"/>
  <c r="I194" i="10" s="1"/>
  <c r="E205" i="10"/>
  <c r="I205" i="10" s="1"/>
  <c r="E259" i="10"/>
  <c r="I259" i="10" s="1"/>
  <c r="E290" i="10"/>
  <c r="I290" i="10" s="1"/>
  <c r="E320" i="10"/>
  <c r="I320" i="10" s="1"/>
  <c r="E283" i="10"/>
  <c r="I283" i="10" s="1"/>
  <c r="E291" i="10"/>
  <c r="I291" i="10" s="1"/>
  <c r="L330" i="10"/>
  <c r="L282" i="10"/>
  <c r="G40" i="10"/>
  <c r="G21" i="19"/>
  <c r="AB9" i="19"/>
  <c r="Z29" i="19"/>
  <c r="Z32" i="19" s="1"/>
  <c r="AF17" i="19"/>
  <c r="I59" i="10"/>
  <c r="E104" i="10"/>
  <c r="I104" i="10" s="1"/>
  <c r="H122" i="10"/>
  <c r="C182" i="10"/>
  <c r="E182" i="10" s="1"/>
  <c r="H182" i="10" s="1"/>
  <c r="L10" i="10"/>
  <c r="L98" i="10"/>
  <c r="L146" i="10"/>
  <c r="L322" i="10"/>
  <c r="L228" i="10"/>
  <c r="L283" i="10"/>
  <c r="D254" i="10"/>
  <c r="G30" i="19"/>
  <c r="D29" i="19"/>
  <c r="S29" i="19"/>
  <c r="E61" i="10"/>
  <c r="I61" i="10" s="1"/>
  <c r="C124" i="10"/>
  <c r="C335" i="10"/>
  <c r="L90" i="10"/>
  <c r="L314" i="10"/>
  <c r="L289" i="10"/>
  <c r="L329" i="10"/>
  <c r="G13" i="19"/>
  <c r="G27" i="19"/>
  <c r="AF30" i="19"/>
  <c r="AF24" i="19"/>
  <c r="I26" i="10"/>
  <c r="E125" i="10"/>
  <c r="I125" i="10" s="1"/>
  <c r="E144" i="10"/>
  <c r="I144" i="10" s="1"/>
  <c r="E241" i="10"/>
  <c r="I241" i="10" s="1"/>
  <c r="C254" i="10"/>
  <c r="C297" i="10"/>
  <c r="L82" i="10"/>
  <c r="L130" i="10"/>
  <c r="L178" i="10"/>
  <c r="E210" i="10"/>
  <c r="I210" i="10" s="1"/>
  <c r="L266" i="10"/>
  <c r="L27" i="10"/>
  <c r="L291" i="10"/>
  <c r="F32" i="19"/>
  <c r="G23" i="19"/>
  <c r="AF12" i="19"/>
  <c r="I324" i="10"/>
  <c r="E24" i="10"/>
  <c r="I24" i="10" s="1"/>
  <c r="L66" i="10"/>
  <c r="L74" i="10"/>
  <c r="L170" i="10"/>
  <c r="I201" i="10"/>
  <c r="L306" i="10"/>
  <c r="L33" i="10"/>
  <c r="D196" i="10"/>
  <c r="E196" i="10" s="1"/>
  <c r="E247" i="10"/>
  <c r="I247" i="10" s="1"/>
  <c r="D269" i="10"/>
  <c r="Q29" i="19"/>
  <c r="G22" i="19"/>
  <c r="AF31" i="19"/>
  <c r="G25" i="19"/>
  <c r="AF22" i="19"/>
  <c r="AF19" i="19"/>
  <c r="I51" i="10"/>
  <c r="E299" i="10"/>
  <c r="I299" i="10" s="1"/>
  <c r="E338" i="10"/>
  <c r="I338" i="10" s="1"/>
  <c r="L50" i="10"/>
  <c r="L58" i="10"/>
  <c r="L122" i="10"/>
  <c r="I161" i="10"/>
  <c r="L202" i="10"/>
  <c r="L273" i="10"/>
  <c r="L264" i="10"/>
  <c r="D107" i="10"/>
  <c r="G221" i="10"/>
  <c r="G220" i="10" s="1"/>
  <c r="G312" i="10"/>
  <c r="G15" i="19"/>
  <c r="E96" i="10"/>
  <c r="I96" i="10" s="1"/>
  <c r="H85" i="10"/>
  <c r="C214" i="10"/>
  <c r="E249" i="10"/>
  <c r="I249" i="10" s="1"/>
  <c r="L18" i="10"/>
  <c r="L26" i="10"/>
  <c r="L114" i="10"/>
  <c r="L162" i="10"/>
  <c r="L226" i="10"/>
  <c r="L258" i="10"/>
  <c r="E23" i="10"/>
  <c r="H23" i="10" s="1"/>
  <c r="D47" i="10"/>
  <c r="D46" i="10" s="1"/>
  <c r="E188" i="10"/>
  <c r="H188" i="10" s="1"/>
  <c r="D221" i="10"/>
  <c r="D250" i="10"/>
  <c r="D248" i="10" s="1"/>
  <c r="G199" i="10"/>
  <c r="G254" i="10"/>
  <c r="G265" i="10"/>
  <c r="G263" i="10" s="1"/>
  <c r="G11" i="19"/>
  <c r="G10" i="19"/>
  <c r="G12" i="19"/>
  <c r="C312" i="10"/>
  <c r="E160" i="10"/>
  <c r="H160" i="10" s="1"/>
  <c r="E256" i="10"/>
  <c r="I256" i="10" s="1"/>
  <c r="H304" i="10"/>
  <c r="L109" i="10"/>
  <c r="L161" i="10"/>
  <c r="L234" i="10"/>
  <c r="E94" i="10"/>
  <c r="H94" i="10" s="1"/>
  <c r="E102" i="10"/>
  <c r="H102" i="10" s="1"/>
  <c r="C199" i="10"/>
  <c r="C32" i="10"/>
  <c r="H44" i="10"/>
  <c r="E65" i="10"/>
  <c r="I65" i="10" s="1"/>
  <c r="E75" i="10"/>
  <c r="I75" i="10" s="1"/>
  <c r="E83" i="10"/>
  <c r="I83" i="10" s="1"/>
  <c r="E93" i="10"/>
  <c r="H93" i="10" s="1"/>
  <c r="E120" i="10"/>
  <c r="H120" i="10" s="1"/>
  <c r="E141" i="10"/>
  <c r="H141" i="10" s="1"/>
  <c r="E150" i="10"/>
  <c r="H150" i="10" s="1"/>
  <c r="I173" i="10"/>
  <c r="H181" i="10"/>
  <c r="E200" i="10"/>
  <c r="H249" i="10"/>
  <c r="C265" i="10"/>
  <c r="E277" i="10"/>
  <c r="I277" i="10" s="1"/>
  <c r="H313" i="10"/>
  <c r="E333" i="10"/>
  <c r="E52" i="10"/>
  <c r="I52" i="10" s="1"/>
  <c r="L52" i="10"/>
  <c r="E116" i="10"/>
  <c r="H116" i="10" s="1"/>
  <c r="L116" i="10"/>
  <c r="C154" i="10"/>
  <c r="E165" i="10"/>
  <c r="H165" i="10" s="1"/>
  <c r="L165" i="10"/>
  <c r="C269" i="10"/>
  <c r="L210" i="10"/>
  <c r="D40" i="10"/>
  <c r="D36" i="10" s="1"/>
  <c r="L201" i="10"/>
  <c r="E287" i="10"/>
  <c r="I287" i="10" s="1"/>
  <c r="E74" i="10"/>
  <c r="I74" i="10" s="1"/>
  <c r="E66" i="10"/>
  <c r="E76" i="10"/>
  <c r="E84" i="10"/>
  <c r="I84" i="10" s="1"/>
  <c r="C107" i="10"/>
  <c r="E121" i="10"/>
  <c r="I121" i="10" s="1"/>
  <c r="E130" i="10"/>
  <c r="I130" i="10" s="1"/>
  <c r="E143" i="10"/>
  <c r="H143" i="10" s="1"/>
  <c r="E151" i="10"/>
  <c r="I151" i="10" s="1"/>
  <c r="E162" i="10"/>
  <c r="H162" i="10" s="1"/>
  <c r="E266" i="10"/>
  <c r="I266" i="10" s="1"/>
  <c r="E306" i="10"/>
  <c r="H306" i="10" s="1"/>
  <c r="L43" i="10"/>
  <c r="L184" i="10"/>
  <c r="L69" i="10"/>
  <c r="E87" i="10"/>
  <c r="H87" i="10" s="1"/>
  <c r="D86" i="10"/>
  <c r="E86" i="10" s="1"/>
  <c r="E56" i="10"/>
  <c r="I56" i="10" s="1"/>
  <c r="E131" i="10"/>
  <c r="I131" i="10" s="1"/>
  <c r="C163" i="10"/>
  <c r="C221" i="10"/>
  <c r="E267" i="10"/>
  <c r="I267" i="10" s="1"/>
  <c r="E232" i="10"/>
  <c r="I232" i="10" s="1"/>
  <c r="L232" i="10"/>
  <c r="E284" i="10"/>
  <c r="I284" i="10" s="1"/>
  <c r="L284" i="10"/>
  <c r="L24" i="10"/>
  <c r="L243" i="10"/>
  <c r="L316" i="10"/>
  <c r="E62" i="10"/>
  <c r="H62" i="10" s="1"/>
  <c r="E70" i="10"/>
  <c r="I70" i="10" s="1"/>
  <c r="D214" i="10"/>
  <c r="C47" i="10"/>
  <c r="E47" i="10" s="1"/>
  <c r="H11" i="10"/>
  <c r="E25" i="10"/>
  <c r="I25" i="10" s="1"/>
  <c r="C40" i="10"/>
  <c r="E48" i="10"/>
  <c r="H48" i="10" s="1"/>
  <c r="E57" i="10"/>
  <c r="I57" i="10" s="1"/>
  <c r="E68" i="10"/>
  <c r="I68" i="10" s="1"/>
  <c r="E123" i="10"/>
  <c r="I123" i="10" s="1"/>
  <c r="E132" i="10"/>
  <c r="I132" i="10" s="1"/>
  <c r="E224" i="10"/>
  <c r="I224" i="10" s="1"/>
  <c r="L11" i="10"/>
  <c r="C91" i="10"/>
  <c r="L138" i="10"/>
  <c r="L168" i="10"/>
  <c r="L242" i="10"/>
  <c r="L99" i="10"/>
  <c r="L292" i="10"/>
  <c r="E238" i="10"/>
  <c r="I238" i="10" s="1"/>
  <c r="G14" i="10"/>
  <c r="E16" i="10"/>
  <c r="I16" i="10" s="1"/>
  <c r="E49" i="10"/>
  <c r="I49" i="10" s="1"/>
  <c r="E211" i="10"/>
  <c r="I211" i="10" s="1"/>
  <c r="E235" i="10"/>
  <c r="I235" i="10" s="1"/>
  <c r="E244" i="10"/>
  <c r="C271" i="10"/>
  <c r="C14" i="10"/>
  <c r="E140" i="10"/>
  <c r="I140" i="10" s="1"/>
  <c r="L140" i="10"/>
  <c r="E305" i="10"/>
  <c r="H305" i="10" s="1"/>
  <c r="L305" i="10"/>
  <c r="D335" i="10"/>
  <c r="E119" i="10"/>
  <c r="I119" i="10" s="1"/>
  <c r="E167" i="10"/>
  <c r="I167" i="10" s="1"/>
  <c r="E310" i="10"/>
  <c r="I310" i="10" s="1"/>
  <c r="L22" i="10"/>
  <c r="L30" i="10"/>
  <c r="L38" i="10"/>
  <c r="L54" i="10"/>
  <c r="L62" i="10"/>
  <c r="L70" i="10"/>
  <c r="L78" i="10"/>
  <c r="L94" i="10"/>
  <c r="L102" i="10"/>
  <c r="L110" i="10"/>
  <c r="L118" i="10"/>
  <c r="L126" i="10"/>
  <c r="L134" i="10"/>
  <c r="L142" i="10"/>
  <c r="L150" i="10"/>
  <c r="L158" i="10"/>
  <c r="L166" i="10"/>
  <c r="L174" i="10"/>
  <c r="L190" i="10"/>
  <c r="L198" i="10"/>
  <c r="L206" i="10"/>
  <c r="L222" i="10"/>
  <c r="L238" i="10"/>
  <c r="L246" i="10"/>
  <c r="L270" i="10"/>
  <c r="L278" i="10"/>
  <c r="L286" i="10"/>
  <c r="L294" i="10"/>
  <c r="L302" i="10"/>
  <c r="L310" i="10"/>
  <c r="L318" i="10"/>
  <c r="L326" i="10"/>
  <c r="L334" i="10"/>
  <c r="D91" i="10"/>
  <c r="D154" i="10"/>
  <c r="E206" i="10"/>
  <c r="I206" i="10" s="1"/>
  <c r="E302" i="10"/>
  <c r="I302" i="10" s="1"/>
  <c r="G47" i="10"/>
  <c r="G46" i="10" s="1"/>
  <c r="G107" i="10"/>
  <c r="E110" i="10"/>
  <c r="H110" i="10" s="1"/>
  <c r="D139" i="10"/>
  <c r="D135" i="10" s="1"/>
  <c r="D148" i="10"/>
  <c r="D186" i="10"/>
  <c r="E215" i="10"/>
  <c r="I215" i="10" s="1"/>
  <c r="D227" i="10"/>
  <c r="D245" i="10"/>
  <c r="E245" i="10" s="1"/>
  <c r="I245" i="10" s="1"/>
  <c r="E303" i="10"/>
  <c r="I303" i="10" s="1"/>
  <c r="G37" i="10"/>
  <c r="G36" i="10" s="1"/>
  <c r="G91" i="10"/>
  <c r="G139" i="10"/>
  <c r="G135" i="10" s="1"/>
  <c r="G148" i="10"/>
  <c r="G186" i="10"/>
  <c r="G307" i="10"/>
  <c r="G301" i="10" s="1"/>
  <c r="G325" i="10"/>
  <c r="G317" i="10" s="1"/>
  <c r="L281" i="10"/>
  <c r="E22" i="10"/>
  <c r="I22" i="10" s="1"/>
  <c r="E30" i="10"/>
  <c r="I30" i="10" s="1"/>
  <c r="D77" i="10"/>
  <c r="D60" i="10" s="1"/>
  <c r="E95" i="10"/>
  <c r="H95" i="10" s="1"/>
  <c r="E103" i="10"/>
  <c r="H103" i="10" s="1"/>
  <c r="E142" i="10"/>
  <c r="I142" i="10" s="1"/>
  <c r="D189" i="10"/>
  <c r="E189" i="10" s="1"/>
  <c r="E278" i="10"/>
  <c r="E294" i="10"/>
  <c r="H294" i="10" s="1"/>
  <c r="G189" i="10"/>
  <c r="E191" i="10"/>
  <c r="I191" i="10" s="1"/>
  <c r="E279" i="10"/>
  <c r="I279" i="10" s="1"/>
  <c r="E295" i="10"/>
  <c r="I295" i="10" s="1"/>
  <c r="E54" i="10"/>
  <c r="I54" i="10" s="1"/>
  <c r="E63" i="10"/>
  <c r="I63" i="10" s="1"/>
  <c r="D115" i="10"/>
  <c r="E126" i="10"/>
  <c r="E134" i="10"/>
  <c r="I134" i="10" s="1"/>
  <c r="D153" i="10"/>
  <c r="E223" i="10"/>
  <c r="I223" i="10" s="1"/>
  <c r="D301" i="10"/>
  <c r="D317" i="10"/>
  <c r="E334" i="10"/>
  <c r="H334" i="10" s="1"/>
  <c r="G154" i="10"/>
  <c r="C325" i="10"/>
  <c r="E39" i="10"/>
  <c r="I39" i="10" s="1"/>
  <c r="E118" i="10"/>
  <c r="H118" i="10" s="1"/>
  <c r="E166" i="10"/>
  <c r="I166" i="10" s="1"/>
  <c r="E183" i="10"/>
  <c r="I183" i="10" s="1"/>
  <c r="G115" i="10"/>
  <c r="I318" i="10"/>
  <c r="H158" i="10"/>
  <c r="I286" i="10"/>
  <c r="I198" i="10"/>
  <c r="G153" i="10"/>
  <c r="G163" i="10"/>
  <c r="H302" i="10"/>
  <c r="E270" i="10"/>
  <c r="H270" i="10" s="1"/>
  <c r="H43" i="10"/>
  <c r="H319" i="10"/>
  <c r="D14" i="10"/>
  <c r="H231" i="10"/>
  <c r="H20" i="10"/>
  <c r="E38" i="10"/>
  <c r="I38" i="10" s="1"/>
  <c r="H194" i="10"/>
  <c r="E246" i="10"/>
  <c r="H239" i="10"/>
  <c r="H132" i="10"/>
  <c r="H161" i="10"/>
  <c r="E222" i="10"/>
  <c r="I222" i="10" s="1"/>
  <c r="I187" i="10"/>
  <c r="H67" i="10"/>
  <c r="E190" i="10"/>
  <c r="I190" i="10" s="1"/>
  <c r="E207" i="10"/>
  <c r="H207" i="10" s="1"/>
  <c r="D163" i="10"/>
  <c r="E326" i="10"/>
  <c r="I326" i="10" s="1"/>
  <c r="E32" i="10"/>
  <c r="I32" i="10" s="1"/>
  <c r="I97" i="10"/>
  <c r="I141" i="10"/>
  <c r="I156" i="10"/>
  <c r="E230" i="10"/>
  <c r="H230" i="10" s="1"/>
  <c r="H9" i="10"/>
  <c r="H129" i="10"/>
  <c r="I336" i="10"/>
  <c r="C317" i="10"/>
  <c r="E325" i="10"/>
  <c r="H329" i="10"/>
  <c r="E327" i="10"/>
  <c r="I327" i="10" s="1"/>
  <c r="I323" i="10"/>
  <c r="I316" i="10"/>
  <c r="I314" i="10"/>
  <c r="I311" i="10"/>
  <c r="H284" i="10"/>
  <c r="I292" i="10"/>
  <c r="H292" i="10"/>
  <c r="H282" i="10"/>
  <c r="H286" i="10"/>
  <c r="H296" i="10"/>
  <c r="E273" i="10"/>
  <c r="I273" i="10" s="1"/>
  <c r="I264" i="10"/>
  <c r="H257" i="10"/>
  <c r="I252" i="10"/>
  <c r="H242" i="10"/>
  <c r="C227" i="10"/>
  <c r="I237" i="10"/>
  <c r="I233" i="10"/>
  <c r="H197" i="10"/>
  <c r="E193" i="10"/>
  <c r="I193" i="10" s="1"/>
  <c r="C172" i="10"/>
  <c r="E174" i="10"/>
  <c r="H174" i="10" s="1"/>
  <c r="I177" i="10"/>
  <c r="C164" i="10"/>
  <c r="E155" i="10"/>
  <c r="I159" i="10"/>
  <c r="C153" i="10"/>
  <c r="I158" i="10"/>
  <c r="C139" i="10"/>
  <c r="I137" i="10"/>
  <c r="I114" i="10"/>
  <c r="I105" i="10"/>
  <c r="E99" i="10"/>
  <c r="H99" i="10" s="1"/>
  <c r="I89" i="10"/>
  <c r="I85" i="10"/>
  <c r="H41" i="10"/>
  <c r="H18" i="10"/>
  <c r="E15" i="10"/>
  <c r="H17" i="10"/>
  <c r="I21" i="10"/>
  <c r="H69" i="10"/>
  <c r="H71" i="10"/>
  <c r="H28" i="10"/>
  <c r="H38" i="10"/>
  <c r="H79" i="10"/>
  <c r="H82" i="10"/>
  <c r="H88" i="10"/>
  <c r="H136" i="10"/>
  <c r="H170" i="10"/>
  <c r="H183" i="10"/>
  <c r="H203" i="10"/>
  <c r="H209" i="10"/>
  <c r="H213" i="10"/>
  <c r="H216" i="10"/>
  <c r="H273" i="10"/>
  <c r="H277" i="10"/>
  <c r="H45" i="10"/>
  <c r="H133" i="10"/>
  <c r="H157" i="10"/>
  <c r="I160" i="10"/>
  <c r="H261" i="10"/>
  <c r="H315" i="10"/>
  <c r="H318" i="10"/>
  <c r="H324" i="10"/>
  <c r="H29" i="10"/>
  <c r="H42" i="10"/>
  <c r="I122" i="10"/>
  <c r="I145" i="10"/>
  <c r="H184" i="10"/>
  <c r="H198" i="10"/>
  <c r="E229" i="10"/>
  <c r="H309" i="10"/>
  <c r="H26" i="10"/>
  <c r="H33" i="10"/>
  <c r="H61" i="10"/>
  <c r="H80" i="10"/>
  <c r="H322" i="10"/>
  <c r="H327" i="10"/>
  <c r="H331" i="10"/>
  <c r="H27" i="10"/>
  <c r="H73" i="10"/>
  <c r="H81" i="10"/>
  <c r="H90" i="10"/>
  <c r="H128" i="10"/>
  <c r="H138" i="10"/>
  <c r="I147" i="10"/>
  <c r="I168" i="10"/>
  <c r="H185" i="10"/>
  <c r="H202" i="10"/>
  <c r="H241" i="10"/>
  <c r="E272" i="10"/>
  <c r="I272" i="10" s="1"/>
  <c r="H298" i="10"/>
  <c r="H24" i="10"/>
  <c r="H63" i="10"/>
  <c r="H78" i="10"/>
  <c r="I162" i="10"/>
  <c r="I340" i="10"/>
  <c r="H320" i="10"/>
  <c r="H52" i="10"/>
  <c r="H58" i="10"/>
  <c r="I62" i="10"/>
  <c r="I66" i="10"/>
  <c r="H66" i="10"/>
  <c r="I217" i="10"/>
  <c r="H217" i="10"/>
  <c r="I149" i="10"/>
  <c r="H149" i="10"/>
  <c r="H151" i="10"/>
  <c r="H56" i="10"/>
  <c r="H50" i="10"/>
  <c r="I64" i="10"/>
  <c r="H64" i="10"/>
  <c r="I72" i="10"/>
  <c r="H72" i="10"/>
  <c r="I76" i="10"/>
  <c r="H76" i="10"/>
  <c r="I126" i="10"/>
  <c r="H126" i="10"/>
  <c r="I176" i="10"/>
  <c r="H176" i="10"/>
  <c r="H169" i="10"/>
  <c r="E240" i="10"/>
  <c r="I169" i="10"/>
  <c r="I274" i="10"/>
  <c r="H274" i="10"/>
  <c r="I278" i="10"/>
  <c r="H278" i="10"/>
  <c r="H51" i="10"/>
  <c r="H53" i="10"/>
  <c r="H55" i="10"/>
  <c r="H59" i="10"/>
  <c r="H92" i="10"/>
  <c r="H98" i="10"/>
  <c r="H100" i="10"/>
  <c r="H106" i="10"/>
  <c r="H117" i="10"/>
  <c r="H123" i="10"/>
  <c r="H140" i="10"/>
  <c r="H146" i="10"/>
  <c r="I192" i="10"/>
  <c r="H192" i="10"/>
  <c r="H222" i="10"/>
  <c r="I328" i="10"/>
  <c r="H328" i="10"/>
  <c r="I195" i="10"/>
  <c r="H195" i="10"/>
  <c r="H215" i="10"/>
  <c r="E250" i="10"/>
  <c r="C248" i="10"/>
  <c r="H108" i="10"/>
  <c r="H152" i="10"/>
  <c r="H175" i="10"/>
  <c r="H178" i="10"/>
  <c r="H201" i="10"/>
  <c r="I276" i="10"/>
  <c r="H276" i="10"/>
  <c r="H171" i="10"/>
  <c r="I208" i="10"/>
  <c r="H208" i="10"/>
  <c r="H226" i="10"/>
  <c r="E307" i="10"/>
  <c r="C301" i="10"/>
  <c r="I330" i="10"/>
  <c r="H330" i="10"/>
  <c r="H238" i="10"/>
  <c r="H251" i="10"/>
  <c r="H253" i="10"/>
  <c r="H281" i="10"/>
  <c r="H283" i="10"/>
  <c r="H285" i="10"/>
  <c r="H289" i="10"/>
  <c r="H293" i="10"/>
  <c r="H308" i="10"/>
  <c r="H310" i="10"/>
  <c r="H337" i="10"/>
  <c r="I101" i="1"/>
  <c r="H296" i="8"/>
  <c r="H55" i="8"/>
  <c r="H59" i="8"/>
  <c r="I56" i="6"/>
  <c r="H58" i="6"/>
  <c r="H55" i="6"/>
  <c r="H296" i="7"/>
  <c r="H55" i="7"/>
  <c r="H57" i="1"/>
  <c r="H57" i="8"/>
  <c r="H57" i="4"/>
  <c r="I57" i="7"/>
  <c r="I57" i="9"/>
  <c r="I57" i="6"/>
  <c r="I57" i="3"/>
  <c r="H296" i="9"/>
  <c r="H296" i="4"/>
  <c r="Q8" i="19" l="1"/>
  <c r="Q22" i="19"/>
  <c r="Q33" i="19"/>
  <c r="Q9" i="19"/>
  <c r="Q24" i="19"/>
  <c r="Q16" i="19"/>
  <c r="H290" i="10"/>
  <c r="AF14" i="19"/>
  <c r="AE14" i="19"/>
  <c r="AE11" i="19"/>
  <c r="K10" i="19"/>
  <c r="K12" i="19"/>
  <c r="K8" i="19"/>
  <c r="K19" i="19"/>
  <c r="K39" i="19"/>
  <c r="K27" i="19"/>
  <c r="M32" i="19"/>
  <c r="K25" i="19"/>
  <c r="K18" i="19"/>
  <c r="K33" i="19"/>
  <c r="K31" i="19"/>
  <c r="K11" i="19"/>
  <c r="K30" i="19"/>
  <c r="K26" i="19"/>
  <c r="K9" i="19"/>
  <c r="K15" i="19"/>
  <c r="K22" i="19"/>
  <c r="K23" i="19"/>
  <c r="K20" i="19"/>
  <c r="K29" i="19"/>
  <c r="M29" i="19"/>
  <c r="K17" i="19"/>
  <c r="K28" i="19"/>
  <c r="AE28" i="19"/>
  <c r="AF28" i="19"/>
  <c r="K13" i="19"/>
  <c r="K14" i="19"/>
  <c r="K21" i="19"/>
  <c r="K16" i="19"/>
  <c r="K24" i="19"/>
  <c r="K32" i="19"/>
  <c r="K35" i="19"/>
  <c r="AE16" i="19"/>
  <c r="AF16" i="19"/>
  <c r="I334" i="10"/>
  <c r="H235" i="10"/>
  <c r="H142" i="10"/>
  <c r="E163" i="10"/>
  <c r="I163" i="10" s="1"/>
  <c r="I207" i="10"/>
  <c r="H166" i="10"/>
  <c r="K34" i="19"/>
  <c r="I113" i="10"/>
  <c r="H84" i="10"/>
  <c r="G262" i="10"/>
  <c r="C220" i="10"/>
  <c r="H180" i="10"/>
  <c r="H144" i="10"/>
  <c r="H96" i="10"/>
  <c r="E115" i="10"/>
  <c r="I115" i="10" s="1"/>
  <c r="E14" i="10"/>
  <c r="I14" i="10" s="1"/>
  <c r="H228" i="10"/>
  <c r="D220" i="10"/>
  <c r="H234" i="10"/>
  <c r="H39" i="10"/>
  <c r="H134" i="10"/>
  <c r="H255" i="10"/>
  <c r="I95" i="10"/>
  <c r="AE8" i="19"/>
  <c r="AF8" i="19"/>
  <c r="H303" i="10"/>
  <c r="I127" i="10"/>
  <c r="H127" i="10"/>
  <c r="H131" i="10"/>
  <c r="I110" i="10"/>
  <c r="H205" i="10"/>
  <c r="I150" i="10"/>
  <c r="H256" i="10"/>
  <c r="H224" i="10"/>
  <c r="H247" i="10"/>
  <c r="H210" i="10"/>
  <c r="H266" i="10"/>
  <c r="H125" i="10"/>
  <c r="H119" i="10"/>
  <c r="H65" i="10"/>
  <c r="H47" i="10"/>
  <c r="H25" i="10"/>
  <c r="H268" i="10"/>
  <c r="I165" i="10"/>
  <c r="I305" i="10"/>
  <c r="D35" i="10"/>
  <c r="D34" i="10" s="1"/>
  <c r="I102" i="10"/>
  <c r="H295" i="10"/>
  <c r="E312" i="10"/>
  <c r="H312" i="10" s="1"/>
  <c r="H279" i="10"/>
  <c r="H338" i="10"/>
  <c r="I188" i="10"/>
  <c r="H243" i="10"/>
  <c r="E148" i="10"/>
  <c r="I148" i="10" s="1"/>
  <c r="E254" i="10"/>
  <c r="I254" i="10" s="1"/>
  <c r="I120" i="10"/>
  <c r="E269" i="10"/>
  <c r="I269" i="10" s="1"/>
  <c r="H332" i="10"/>
  <c r="I236" i="10"/>
  <c r="H104" i="10"/>
  <c r="H32" i="10"/>
  <c r="H275" i="10"/>
  <c r="I86" i="10"/>
  <c r="H223" i="10"/>
  <c r="I103" i="10"/>
  <c r="H321" i="10"/>
  <c r="H211" i="10"/>
  <c r="D300" i="10"/>
  <c r="O42" i="19" s="1"/>
  <c r="G300" i="10"/>
  <c r="R42" i="19" s="1"/>
  <c r="I306" i="10"/>
  <c r="H280" i="10"/>
  <c r="E271" i="10"/>
  <c r="H271" i="10" s="1"/>
  <c r="D262" i="10"/>
  <c r="H245" i="10"/>
  <c r="G219" i="10"/>
  <c r="G218" i="10" s="1"/>
  <c r="L42" i="19" s="1"/>
  <c r="E221" i="10"/>
  <c r="I221" i="10" s="1"/>
  <c r="E107" i="10"/>
  <c r="I182" i="10"/>
  <c r="H167" i="10"/>
  <c r="I118" i="10"/>
  <c r="D172" i="10"/>
  <c r="E172" i="10" s="1"/>
  <c r="H14" i="10"/>
  <c r="H22" i="10"/>
  <c r="H19" i="10"/>
  <c r="I109" i="10"/>
  <c r="H75" i="10"/>
  <c r="E214" i="10"/>
  <c r="I214" i="10" s="1"/>
  <c r="E8" i="10"/>
  <c r="H179" i="10"/>
  <c r="H16" i="10"/>
  <c r="I116" i="10"/>
  <c r="I225" i="10"/>
  <c r="E204" i="10"/>
  <c r="G112" i="10"/>
  <c r="E91" i="10"/>
  <c r="I91" i="10" s="1"/>
  <c r="H212" i="10"/>
  <c r="C36" i="10"/>
  <c r="H70" i="10"/>
  <c r="H30" i="10"/>
  <c r="I101" i="10"/>
  <c r="E124" i="10"/>
  <c r="I124" i="10" s="1"/>
  <c r="H148" i="10"/>
  <c r="I48" i="10"/>
  <c r="E37" i="10"/>
  <c r="I189" i="10"/>
  <c r="C60" i="10"/>
  <c r="H291" i="10"/>
  <c r="H232" i="10"/>
  <c r="H57" i="10"/>
  <c r="H267" i="10"/>
  <c r="E335" i="10"/>
  <c r="H83" i="10"/>
  <c r="I23" i="10"/>
  <c r="H288" i="10"/>
  <c r="E297" i="10"/>
  <c r="I297" i="10" s="1"/>
  <c r="H121" i="10"/>
  <c r="H287" i="10"/>
  <c r="H130" i="10"/>
  <c r="H86" i="10"/>
  <c r="AE10" i="19"/>
  <c r="AF10" i="19"/>
  <c r="Y29" i="19"/>
  <c r="V32" i="19"/>
  <c r="AE21" i="19"/>
  <c r="H196" i="10"/>
  <c r="I196" i="10"/>
  <c r="E77" i="10"/>
  <c r="H77" i="10" s="1"/>
  <c r="H206" i="10"/>
  <c r="H259" i="10"/>
  <c r="E186" i="10"/>
  <c r="D32" i="19"/>
  <c r="I230" i="10"/>
  <c r="G111" i="10"/>
  <c r="D112" i="10"/>
  <c r="D111" i="10" s="1"/>
  <c r="H326" i="10"/>
  <c r="H191" i="10"/>
  <c r="G35" i="10"/>
  <c r="G34" i="10" s="1"/>
  <c r="AF9" i="19"/>
  <c r="AB29" i="19"/>
  <c r="AE9" i="19"/>
  <c r="E164" i="10"/>
  <c r="I164" i="10" s="1"/>
  <c r="G29" i="19"/>
  <c r="H299" i="10"/>
  <c r="D219" i="10"/>
  <c r="G172" i="10"/>
  <c r="H172" i="10" s="1"/>
  <c r="H193" i="10"/>
  <c r="H189" i="10"/>
  <c r="H68" i="10"/>
  <c r="H163" i="10"/>
  <c r="I93" i="10"/>
  <c r="I200" i="10"/>
  <c r="H200" i="10"/>
  <c r="E153" i="10"/>
  <c r="H153" i="10" s="1"/>
  <c r="H124" i="10"/>
  <c r="I87" i="10"/>
  <c r="E154" i="10"/>
  <c r="I294" i="10"/>
  <c r="I94" i="10"/>
  <c r="E40" i="10"/>
  <c r="C263" i="10"/>
  <c r="I47" i="10"/>
  <c r="E317" i="10"/>
  <c r="H317" i="10" s="1"/>
  <c r="E265" i="10"/>
  <c r="H265" i="10" s="1"/>
  <c r="E139" i="10"/>
  <c r="I139" i="10" s="1"/>
  <c r="H54" i="10"/>
  <c r="I143" i="10"/>
  <c r="I244" i="10"/>
  <c r="H244" i="10"/>
  <c r="I333" i="10"/>
  <c r="H333" i="10"/>
  <c r="E301" i="10"/>
  <c r="H301" i="10" s="1"/>
  <c r="E248" i="10"/>
  <c r="H248" i="10" s="1"/>
  <c r="H49" i="10"/>
  <c r="H74" i="10"/>
  <c r="C135" i="10"/>
  <c r="E199" i="10"/>
  <c r="E36" i="10"/>
  <c r="I36" i="10" s="1"/>
  <c r="H272" i="10"/>
  <c r="E227" i="10"/>
  <c r="C46" i="10"/>
  <c r="C35" i="10" s="1"/>
  <c r="I174" i="10"/>
  <c r="I270" i="10"/>
  <c r="H246" i="10"/>
  <c r="I246" i="10"/>
  <c r="H190" i="10"/>
  <c r="I99" i="10"/>
  <c r="I325" i="10"/>
  <c r="H325" i="10"/>
  <c r="H221" i="10"/>
  <c r="I155" i="10"/>
  <c r="H155" i="10"/>
  <c r="I15" i="10"/>
  <c r="H15" i="10"/>
  <c r="C300" i="10"/>
  <c r="N42" i="19" s="1"/>
  <c r="H229" i="10"/>
  <c r="I250" i="10"/>
  <c r="H250" i="10"/>
  <c r="E220" i="10"/>
  <c r="C219" i="10"/>
  <c r="H139" i="10"/>
  <c r="I240" i="10"/>
  <c r="H240" i="10"/>
  <c r="I229" i="10"/>
  <c r="I307" i="10"/>
  <c r="H307" i="10"/>
  <c r="H115" i="10" l="1"/>
  <c r="H254" i="10"/>
  <c r="H214" i="10"/>
  <c r="I77" i="10"/>
  <c r="I312" i="10"/>
  <c r="I271" i="10"/>
  <c r="H269" i="10"/>
  <c r="I265" i="10"/>
  <c r="I248" i="10"/>
  <c r="H297" i="10"/>
  <c r="E60" i="10"/>
  <c r="C262" i="10"/>
  <c r="E263" i="10"/>
  <c r="I263" i="10" s="1"/>
  <c r="I301" i="10"/>
  <c r="D218" i="10"/>
  <c r="I42" i="19" s="1"/>
  <c r="I153" i="10"/>
  <c r="D31" i="10"/>
  <c r="D13" i="10" s="1"/>
  <c r="H164" i="10"/>
  <c r="I107" i="10"/>
  <c r="H107" i="10"/>
  <c r="H91" i="10"/>
  <c r="I172" i="10"/>
  <c r="I37" i="10"/>
  <c r="H37" i="10"/>
  <c r="I335" i="10"/>
  <c r="H335" i="10"/>
  <c r="G31" i="10"/>
  <c r="G13" i="10" s="1"/>
  <c r="I8" i="10"/>
  <c r="H8" i="10"/>
  <c r="H204" i="10"/>
  <c r="I204" i="10"/>
  <c r="W33" i="19"/>
  <c r="W39" i="19"/>
  <c r="W35" i="19"/>
  <c r="W32" i="19"/>
  <c r="W20" i="19"/>
  <c r="W21" i="19"/>
  <c r="W10" i="19"/>
  <c r="W24" i="19"/>
  <c r="W8" i="19"/>
  <c r="W23" i="19"/>
  <c r="W17" i="19"/>
  <c r="W27" i="19"/>
  <c r="W26" i="19"/>
  <c r="W30" i="19"/>
  <c r="W28" i="19"/>
  <c r="W13" i="19"/>
  <c r="W37" i="19"/>
  <c r="W11" i="19"/>
  <c r="W12" i="19"/>
  <c r="W22" i="19"/>
  <c r="W14" i="19"/>
  <c r="W18" i="19"/>
  <c r="W19" i="19"/>
  <c r="W15" i="19"/>
  <c r="W36" i="19"/>
  <c r="W16" i="19"/>
  <c r="W9" i="19"/>
  <c r="Y32" i="19"/>
  <c r="W29" i="19"/>
  <c r="E29" i="19"/>
  <c r="E36" i="19"/>
  <c r="E35" i="19"/>
  <c r="E39" i="19"/>
  <c r="E33" i="19"/>
  <c r="E37" i="19"/>
  <c r="G32" i="19"/>
  <c r="I186" i="10"/>
  <c r="H186" i="10"/>
  <c r="H36" i="10"/>
  <c r="E32" i="19"/>
  <c r="E24" i="19"/>
  <c r="E26" i="19"/>
  <c r="E31" i="19"/>
  <c r="E8" i="19"/>
  <c r="E16" i="19"/>
  <c r="E21" i="19"/>
  <c r="E11" i="19"/>
  <c r="E27" i="19"/>
  <c r="E22" i="19"/>
  <c r="E13" i="19"/>
  <c r="E12" i="19"/>
  <c r="E23" i="19"/>
  <c r="E28" i="19"/>
  <c r="E25" i="19"/>
  <c r="E18" i="19"/>
  <c r="E15" i="19"/>
  <c r="E30" i="19"/>
  <c r="E14" i="19"/>
  <c r="E20" i="19"/>
  <c r="E9" i="19"/>
  <c r="E19" i="19"/>
  <c r="E17" i="19"/>
  <c r="E10" i="19"/>
  <c r="AF29" i="19"/>
  <c r="AB32" i="19"/>
  <c r="AE29" i="19"/>
  <c r="I317" i="10"/>
  <c r="H227" i="10"/>
  <c r="I227" i="10"/>
  <c r="I40" i="10"/>
  <c r="H40" i="10"/>
  <c r="C34" i="10"/>
  <c r="I199" i="10"/>
  <c r="H199" i="10"/>
  <c r="E46" i="10"/>
  <c r="H154" i="10"/>
  <c r="I154" i="10"/>
  <c r="E300" i="10"/>
  <c r="I300" i="10" s="1"/>
  <c r="E135" i="10"/>
  <c r="C112" i="10"/>
  <c r="E35" i="10"/>
  <c r="H35" i="10" s="1"/>
  <c r="E219" i="10"/>
  <c r="I220" i="10"/>
  <c r="H220" i="10"/>
  <c r="G77" i="1"/>
  <c r="G60" i="1" s="1"/>
  <c r="G77" i="4"/>
  <c r="G60" i="4" s="1"/>
  <c r="G77" i="6"/>
  <c r="G60" i="6" s="1"/>
  <c r="G77" i="7"/>
  <c r="G60" i="7" s="1"/>
  <c r="G77" i="8"/>
  <c r="G60" i="8" s="1"/>
  <c r="G77" i="9"/>
  <c r="G60" i="9" s="1"/>
  <c r="G77" i="3"/>
  <c r="G60" i="3" s="1"/>
  <c r="D77" i="1"/>
  <c r="D60" i="1" s="1"/>
  <c r="D77" i="4"/>
  <c r="D60" i="4" s="1"/>
  <c r="D77" i="6"/>
  <c r="D60" i="6" s="1"/>
  <c r="D77" i="7"/>
  <c r="D60" i="7" s="1"/>
  <c r="D77" i="8"/>
  <c r="D60" i="8" s="1"/>
  <c r="D77" i="9"/>
  <c r="D60" i="9" s="1"/>
  <c r="D77" i="3"/>
  <c r="D60" i="3" s="1"/>
  <c r="C77" i="1"/>
  <c r="E77" i="1" s="1"/>
  <c r="C77" i="4"/>
  <c r="C60" i="4" s="1"/>
  <c r="C77" i="6"/>
  <c r="C60" i="6" s="1"/>
  <c r="C77" i="7"/>
  <c r="C60" i="7" s="1"/>
  <c r="C77" i="8"/>
  <c r="C60" i="8" s="1"/>
  <c r="C77" i="9"/>
  <c r="C60" i="9" s="1"/>
  <c r="C77" i="3"/>
  <c r="I329" i="1"/>
  <c r="H329" i="1"/>
  <c r="I328" i="1"/>
  <c r="H328" i="1"/>
  <c r="I327" i="1"/>
  <c r="H327" i="1"/>
  <c r="I326" i="1"/>
  <c r="H326" i="1"/>
  <c r="I325" i="1"/>
  <c r="H325" i="1"/>
  <c r="I324" i="1"/>
  <c r="H324" i="1"/>
  <c r="I323" i="1"/>
  <c r="H323" i="1"/>
  <c r="I322" i="1"/>
  <c r="H322" i="1"/>
  <c r="I321" i="1"/>
  <c r="H321" i="1"/>
  <c r="I320" i="1"/>
  <c r="H320" i="1"/>
  <c r="I319" i="1"/>
  <c r="H319" i="1"/>
  <c r="I318" i="1"/>
  <c r="H318" i="1"/>
  <c r="I317" i="1"/>
  <c r="H317" i="1"/>
  <c r="I316" i="1"/>
  <c r="H316" i="1"/>
  <c r="I315" i="1"/>
  <c r="H315" i="1"/>
  <c r="I314" i="1"/>
  <c r="H314" i="1"/>
  <c r="I313" i="1"/>
  <c r="H313" i="1"/>
  <c r="I312" i="1"/>
  <c r="H312" i="1"/>
  <c r="I311" i="1"/>
  <c r="H311" i="1"/>
  <c r="I310" i="1"/>
  <c r="H310" i="1"/>
  <c r="I309" i="1"/>
  <c r="H309" i="1"/>
  <c r="I308" i="1"/>
  <c r="H308" i="1"/>
  <c r="I307" i="1"/>
  <c r="H307" i="1"/>
  <c r="I306" i="1"/>
  <c r="H306" i="1"/>
  <c r="I305" i="1"/>
  <c r="H305" i="1"/>
  <c r="I304" i="1"/>
  <c r="H304" i="1"/>
  <c r="I303" i="1"/>
  <c r="H303" i="1"/>
  <c r="I302" i="1"/>
  <c r="H302" i="1"/>
  <c r="I301" i="1"/>
  <c r="H301" i="1"/>
  <c r="I300" i="1"/>
  <c r="H300" i="1"/>
  <c r="I299" i="1"/>
  <c r="H299" i="1"/>
  <c r="I298" i="1"/>
  <c r="H298" i="1"/>
  <c r="I297" i="1"/>
  <c r="H297" i="1"/>
  <c r="I295" i="1"/>
  <c r="H295" i="1"/>
  <c r="I294" i="1"/>
  <c r="H294" i="1"/>
  <c r="I293" i="1"/>
  <c r="H293" i="1"/>
  <c r="I292" i="1"/>
  <c r="H292" i="1"/>
  <c r="I291" i="1"/>
  <c r="H291" i="1"/>
  <c r="I290" i="1"/>
  <c r="H290" i="1"/>
  <c r="I289" i="1"/>
  <c r="H289" i="1"/>
  <c r="I288" i="1"/>
  <c r="H288" i="1"/>
  <c r="I287" i="1"/>
  <c r="H287" i="1"/>
  <c r="I286" i="1"/>
  <c r="H286" i="1"/>
  <c r="I285" i="1"/>
  <c r="H285" i="1"/>
  <c r="I284" i="1"/>
  <c r="H284" i="1"/>
  <c r="I283" i="1"/>
  <c r="H283" i="1"/>
  <c r="I282" i="1"/>
  <c r="H282" i="1"/>
  <c r="I281" i="1"/>
  <c r="H281" i="1"/>
  <c r="I280" i="1"/>
  <c r="H280" i="1"/>
  <c r="I279" i="1"/>
  <c r="H279" i="1"/>
  <c r="I278" i="1"/>
  <c r="H278" i="1"/>
  <c r="I277" i="1"/>
  <c r="H277" i="1"/>
  <c r="I276" i="1"/>
  <c r="H276" i="1"/>
  <c r="I275" i="1"/>
  <c r="H275" i="1"/>
  <c r="I274" i="1"/>
  <c r="H274" i="1"/>
  <c r="I273" i="1"/>
  <c r="H273" i="1"/>
  <c r="I272" i="1"/>
  <c r="H272" i="1"/>
  <c r="I271" i="1"/>
  <c r="H271" i="1"/>
  <c r="I270" i="1"/>
  <c r="H270" i="1"/>
  <c r="I269" i="1"/>
  <c r="H269" i="1"/>
  <c r="I268" i="1"/>
  <c r="H268" i="1"/>
  <c r="I267" i="1"/>
  <c r="H267" i="1"/>
  <c r="I266" i="1"/>
  <c r="H266" i="1"/>
  <c r="I265" i="1"/>
  <c r="H265" i="1"/>
  <c r="I264" i="1"/>
  <c r="H264" i="1"/>
  <c r="I263" i="1"/>
  <c r="H263" i="1"/>
  <c r="I261" i="1"/>
  <c r="H261" i="1"/>
  <c r="I260" i="1"/>
  <c r="H260" i="1"/>
  <c r="I259" i="1"/>
  <c r="H259" i="1"/>
  <c r="I258" i="1"/>
  <c r="H258" i="1"/>
  <c r="I257" i="1"/>
  <c r="H257" i="1"/>
  <c r="I256" i="1"/>
  <c r="H256" i="1"/>
  <c r="I255" i="1"/>
  <c r="H255" i="1"/>
  <c r="I254" i="1"/>
  <c r="H254" i="1"/>
  <c r="I253" i="1"/>
  <c r="H253" i="1"/>
  <c r="I252" i="1"/>
  <c r="H252" i="1"/>
  <c r="I251" i="1"/>
  <c r="H251" i="1"/>
  <c r="I250" i="1"/>
  <c r="H250" i="1"/>
  <c r="I249" i="1"/>
  <c r="H249" i="1"/>
  <c r="I248" i="1"/>
  <c r="H248" i="1"/>
  <c r="I247" i="1"/>
  <c r="H247" i="1"/>
  <c r="I246" i="1"/>
  <c r="H246" i="1"/>
  <c r="I245" i="1"/>
  <c r="H245" i="1"/>
  <c r="I244" i="1"/>
  <c r="H244" i="1"/>
  <c r="I243" i="1"/>
  <c r="H243" i="1"/>
  <c r="I242" i="1"/>
  <c r="H242" i="1"/>
  <c r="I241" i="1"/>
  <c r="H241" i="1"/>
  <c r="I240" i="1"/>
  <c r="H240" i="1"/>
  <c r="I239" i="1"/>
  <c r="H239" i="1"/>
  <c r="I238" i="1"/>
  <c r="H238" i="1"/>
  <c r="I237" i="1"/>
  <c r="H237" i="1"/>
  <c r="I236" i="1"/>
  <c r="H236" i="1"/>
  <c r="I235" i="1"/>
  <c r="H235" i="1"/>
  <c r="I234" i="1"/>
  <c r="H234" i="1"/>
  <c r="I233" i="1"/>
  <c r="H233" i="1"/>
  <c r="I232" i="1"/>
  <c r="H232" i="1"/>
  <c r="I231" i="1"/>
  <c r="H231" i="1"/>
  <c r="I230" i="1"/>
  <c r="H230" i="1"/>
  <c r="I229" i="1"/>
  <c r="H229" i="1"/>
  <c r="I228" i="1"/>
  <c r="H228" i="1"/>
  <c r="I227" i="1"/>
  <c r="H227" i="1"/>
  <c r="I226" i="1"/>
  <c r="H226" i="1"/>
  <c r="I225" i="1"/>
  <c r="H225" i="1"/>
  <c r="I224" i="1"/>
  <c r="H224" i="1"/>
  <c r="I223" i="1"/>
  <c r="H223" i="1"/>
  <c r="I222" i="1"/>
  <c r="H222" i="1"/>
  <c r="I221" i="1"/>
  <c r="H221" i="1"/>
  <c r="I220" i="1"/>
  <c r="H220" i="1"/>
  <c r="I219" i="1"/>
  <c r="H219" i="1"/>
  <c r="I217" i="1"/>
  <c r="H217" i="1"/>
  <c r="I216" i="1"/>
  <c r="H216" i="1"/>
  <c r="I215" i="1"/>
  <c r="H215" i="1"/>
  <c r="H295" i="4"/>
  <c r="I294" i="4"/>
  <c r="I257" i="4"/>
  <c r="H295" i="6"/>
  <c r="I259" i="6"/>
  <c r="H258" i="6"/>
  <c r="I295" i="7"/>
  <c r="H294" i="7"/>
  <c r="I259" i="7"/>
  <c r="H295" i="9"/>
  <c r="H258" i="9"/>
  <c r="H75" i="1"/>
  <c r="I82" i="6"/>
  <c r="E339" i="1"/>
  <c r="E339" i="4"/>
  <c r="E339" i="6"/>
  <c r="E339" i="7"/>
  <c r="E339" i="8"/>
  <c r="E339" i="9"/>
  <c r="E339" i="3"/>
  <c r="E295" i="1"/>
  <c r="E294" i="1"/>
  <c r="E295" i="4"/>
  <c r="I295" i="4" s="1"/>
  <c r="E294" i="4"/>
  <c r="H294" i="4" s="1"/>
  <c r="E295" i="6"/>
  <c r="I295" i="6" s="1"/>
  <c r="E294" i="6"/>
  <c r="I294" i="6" s="1"/>
  <c r="E295" i="7"/>
  <c r="H295" i="7" s="1"/>
  <c r="E294" i="7"/>
  <c r="I294" i="7" s="1"/>
  <c r="E295" i="8"/>
  <c r="I295" i="8" s="1"/>
  <c r="E294" i="8"/>
  <c r="I294" i="8" s="1"/>
  <c r="E295" i="9"/>
  <c r="I295" i="9" s="1"/>
  <c r="E294" i="9"/>
  <c r="I294" i="9" s="1"/>
  <c r="E295" i="3"/>
  <c r="I295" i="3" s="1"/>
  <c r="E294" i="3"/>
  <c r="I294" i="3" s="1"/>
  <c r="E260" i="1"/>
  <c r="E259" i="1"/>
  <c r="E258" i="1"/>
  <c r="E257" i="1"/>
  <c r="E260" i="4"/>
  <c r="I260" i="4" s="1"/>
  <c r="E259" i="4"/>
  <c r="I259" i="4" s="1"/>
  <c r="E258" i="4"/>
  <c r="I258" i="4" s="1"/>
  <c r="E257" i="4"/>
  <c r="H257" i="4" s="1"/>
  <c r="E260" i="6"/>
  <c r="I260" i="6" s="1"/>
  <c r="E259" i="6"/>
  <c r="H259" i="6" s="1"/>
  <c r="E258" i="6"/>
  <c r="I258" i="6" s="1"/>
  <c r="E257" i="6"/>
  <c r="I257" i="6" s="1"/>
  <c r="E260" i="7"/>
  <c r="I260" i="7" s="1"/>
  <c r="E259" i="7"/>
  <c r="H259" i="7" s="1"/>
  <c r="E258" i="7"/>
  <c r="I258" i="7" s="1"/>
  <c r="E257" i="7"/>
  <c r="I257" i="7" s="1"/>
  <c r="E260" i="8"/>
  <c r="I260" i="8" s="1"/>
  <c r="E259" i="8"/>
  <c r="I259" i="8" s="1"/>
  <c r="E258" i="8"/>
  <c r="I258" i="8" s="1"/>
  <c r="E257" i="8"/>
  <c r="I257" i="8" s="1"/>
  <c r="E260" i="9"/>
  <c r="I260" i="9" s="1"/>
  <c r="E259" i="9"/>
  <c r="I259" i="9" s="1"/>
  <c r="E258" i="9"/>
  <c r="I258" i="9" s="1"/>
  <c r="E257" i="9"/>
  <c r="I257" i="9" s="1"/>
  <c r="E260" i="3"/>
  <c r="I260" i="3" s="1"/>
  <c r="E259" i="3"/>
  <c r="I259" i="3" s="1"/>
  <c r="E258" i="3"/>
  <c r="I258" i="3" s="1"/>
  <c r="E257" i="3"/>
  <c r="I257" i="3" s="1"/>
  <c r="E215" i="1"/>
  <c r="E215" i="4"/>
  <c r="I215" i="4" s="1"/>
  <c r="E215" i="6"/>
  <c r="I215" i="6" s="1"/>
  <c r="E215" i="7"/>
  <c r="I215" i="7" s="1"/>
  <c r="E215" i="8"/>
  <c r="I215" i="8" s="1"/>
  <c r="E215" i="9"/>
  <c r="I215" i="9" s="1"/>
  <c r="E215" i="3"/>
  <c r="I215" i="3" s="1"/>
  <c r="E83" i="1"/>
  <c r="I83" i="1" s="1"/>
  <c r="E82" i="1"/>
  <c r="I82" i="1" s="1"/>
  <c r="E81" i="1"/>
  <c r="I81" i="1" s="1"/>
  <c r="E80" i="1"/>
  <c r="I80" i="1" s="1"/>
  <c r="E79" i="1"/>
  <c r="I79" i="1" s="1"/>
  <c r="E78" i="1"/>
  <c r="I78" i="1" s="1"/>
  <c r="E76" i="1"/>
  <c r="I76" i="1" s="1"/>
  <c r="E75" i="1"/>
  <c r="I75" i="1" s="1"/>
  <c r="E74" i="1"/>
  <c r="I74" i="1" s="1"/>
  <c r="E73" i="1"/>
  <c r="I73" i="1" s="1"/>
  <c r="E72" i="1"/>
  <c r="I72" i="1" s="1"/>
  <c r="E71" i="1"/>
  <c r="I71" i="1" s="1"/>
  <c r="E70" i="1"/>
  <c r="I70" i="1" s="1"/>
  <c r="E69" i="1"/>
  <c r="I69" i="1" s="1"/>
  <c r="E83" i="4"/>
  <c r="I83" i="4" s="1"/>
  <c r="E82" i="4"/>
  <c r="H82" i="4" s="1"/>
  <c r="E81" i="4"/>
  <c r="I81" i="4" s="1"/>
  <c r="E80" i="4"/>
  <c r="I80" i="4" s="1"/>
  <c r="E79" i="4"/>
  <c r="I79" i="4" s="1"/>
  <c r="E78" i="4"/>
  <c r="I78" i="4" s="1"/>
  <c r="E76" i="4"/>
  <c r="I76" i="4" s="1"/>
  <c r="E75" i="4"/>
  <c r="I75" i="4" s="1"/>
  <c r="E74" i="4"/>
  <c r="I74" i="4" s="1"/>
  <c r="E73" i="4"/>
  <c r="H73" i="4" s="1"/>
  <c r="E72" i="4"/>
  <c r="I72" i="4" s="1"/>
  <c r="E71" i="4"/>
  <c r="I71" i="4" s="1"/>
  <c r="E70" i="4"/>
  <c r="I70" i="4" s="1"/>
  <c r="E69" i="4"/>
  <c r="I69" i="4" s="1"/>
  <c r="E83" i="6"/>
  <c r="I83" i="6" s="1"/>
  <c r="E82" i="6"/>
  <c r="H82" i="6" s="1"/>
  <c r="E81" i="6"/>
  <c r="I81" i="6" s="1"/>
  <c r="E80" i="6"/>
  <c r="I80" i="6" s="1"/>
  <c r="E79" i="6"/>
  <c r="I79" i="6" s="1"/>
  <c r="E78" i="6"/>
  <c r="H78" i="6" s="1"/>
  <c r="E77" i="6"/>
  <c r="I77" i="6" s="1"/>
  <c r="E76" i="6"/>
  <c r="I76" i="6" s="1"/>
  <c r="E75" i="6"/>
  <c r="I75" i="6" s="1"/>
  <c r="E74" i="6"/>
  <c r="I74" i="6" s="1"/>
  <c r="E73" i="6"/>
  <c r="H73" i="6" s="1"/>
  <c r="E72" i="6"/>
  <c r="I72" i="6" s="1"/>
  <c r="E71" i="6"/>
  <c r="I71" i="6" s="1"/>
  <c r="E70" i="6"/>
  <c r="I70" i="6" s="1"/>
  <c r="E69" i="6"/>
  <c r="I69" i="6" s="1"/>
  <c r="E83" i="7"/>
  <c r="I83" i="7" s="1"/>
  <c r="E82" i="7"/>
  <c r="I82" i="7" s="1"/>
  <c r="E81" i="7"/>
  <c r="I81" i="7" s="1"/>
  <c r="E80" i="7"/>
  <c r="I80" i="7" s="1"/>
  <c r="E79" i="7"/>
  <c r="I79" i="7" s="1"/>
  <c r="E78" i="7"/>
  <c r="I78" i="7" s="1"/>
  <c r="E77" i="7"/>
  <c r="H77" i="7" s="1"/>
  <c r="E76" i="7"/>
  <c r="I76" i="7" s="1"/>
  <c r="E75" i="7"/>
  <c r="I75" i="7" s="1"/>
  <c r="E74" i="7"/>
  <c r="I74" i="7" s="1"/>
  <c r="E73" i="7"/>
  <c r="I73" i="7" s="1"/>
  <c r="E72" i="7"/>
  <c r="I72" i="7" s="1"/>
  <c r="E71" i="7"/>
  <c r="H71" i="7" s="1"/>
  <c r="E70" i="7"/>
  <c r="I70" i="7" s="1"/>
  <c r="E69" i="7"/>
  <c r="I69" i="7" s="1"/>
  <c r="E83" i="8"/>
  <c r="I83" i="8" s="1"/>
  <c r="E82" i="8"/>
  <c r="I82" i="8" s="1"/>
  <c r="E81" i="8"/>
  <c r="I81" i="8" s="1"/>
  <c r="E80" i="8"/>
  <c r="I80" i="8" s="1"/>
  <c r="E79" i="8"/>
  <c r="I79" i="8" s="1"/>
  <c r="E78" i="8"/>
  <c r="I78" i="8" s="1"/>
  <c r="E77" i="8"/>
  <c r="E76" i="8"/>
  <c r="I76" i="8" s="1"/>
  <c r="E75" i="8"/>
  <c r="I75" i="8" s="1"/>
  <c r="E74" i="8"/>
  <c r="I74" i="8" s="1"/>
  <c r="E73" i="8"/>
  <c r="I73" i="8" s="1"/>
  <c r="E72" i="8"/>
  <c r="I72" i="8" s="1"/>
  <c r="E71" i="8"/>
  <c r="I71" i="8" s="1"/>
  <c r="E70" i="8"/>
  <c r="I70" i="8" s="1"/>
  <c r="E69" i="8"/>
  <c r="I69" i="8" s="1"/>
  <c r="E83" i="9"/>
  <c r="I83" i="9" s="1"/>
  <c r="E82" i="9"/>
  <c r="I82" i="9" s="1"/>
  <c r="E81" i="9"/>
  <c r="H81" i="9" s="1"/>
  <c r="E80" i="9"/>
  <c r="H80" i="9" s="1"/>
  <c r="E79" i="9"/>
  <c r="I79" i="9" s="1"/>
  <c r="E78" i="9"/>
  <c r="I78" i="9" s="1"/>
  <c r="E77" i="9"/>
  <c r="H77" i="9" s="1"/>
  <c r="E76" i="9"/>
  <c r="H76" i="9" s="1"/>
  <c r="E75" i="9"/>
  <c r="I75" i="9" s="1"/>
  <c r="E74" i="9"/>
  <c r="I74" i="9" s="1"/>
  <c r="E73" i="9"/>
  <c r="I73" i="9" s="1"/>
  <c r="E72" i="9"/>
  <c r="H72" i="9" s="1"/>
  <c r="E71" i="9"/>
  <c r="I71" i="9" s="1"/>
  <c r="E70" i="9"/>
  <c r="I70" i="9" s="1"/>
  <c r="E69" i="9"/>
  <c r="I69" i="9" s="1"/>
  <c r="E83" i="3"/>
  <c r="I83" i="3" s="1"/>
  <c r="E82" i="3"/>
  <c r="I82" i="3" s="1"/>
  <c r="E81" i="3"/>
  <c r="I81" i="3" s="1"/>
  <c r="E80" i="3"/>
  <c r="H80" i="3" s="1"/>
  <c r="E79" i="3"/>
  <c r="I79" i="3" s="1"/>
  <c r="E78" i="3"/>
  <c r="I78" i="3" s="1"/>
  <c r="E76" i="3"/>
  <c r="I76" i="3" s="1"/>
  <c r="E75" i="3"/>
  <c r="H75" i="3" s="1"/>
  <c r="E74" i="3"/>
  <c r="I74" i="3" s="1"/>
  <c r="E73" i="3"/>
  <c r="I73" i="3" s="1"/>
  <c r="E72" i="3"/>
  <c r="I72" i="3" s="1"/>
  <c r="E71" i="3"/>
  <c r="H71" i="3" s="1"/>
  <c r="E70" i="3"/>
  <c r="I70" i="3" s="1"/>
  <c r="E69" i="3"/>
  <c r="I69" i="3" s="1"/>
  <c r="D12" i="10" l="1"/>
  <c r="D7" i="10" s="1"/>
  <c r="AA42" i="19" s="1"/>
  <c r="H263" i="10"/>
  <c r="I60" i="10"/>
  <c r="H60" i="10"/>
  <c r="H215" i="3"/>
  <c r="C60" i="3"/>
  <c r="K60" i="10" s="1"/>
  <c r="L60" i="10" s="1"/>
  <c r="K77" i="10"/>
  <c r="L77" i="10" s="1"/>
  <c r="H259" i="3"/>
  <c r="C218" i="10"/>
  <c r="H42" i="19" s="1"/>
  <c r="H295" i="3"/>
  <c r="C42" i="19"/>
  <c r="E262" i="10"/>
  <c r="H262" i="10" s="1"/>
  <c r="G12" i="10"/>
  <c r="F42" i="19"/>
  <c r="AC29" i="19"/>
  <c r="AC33" i="19"/>
  <c r="AC35" i="19"/>
  <c r="AC37" i="19"/>
  <c r="AC39" i="19"/>
  <c r="AF32" i="19"/>
  <c r="AC32" i="19"/>
  <c r="AC25" i="19"/>
  <c r="AC8" i="19"/>
  <c r="AC13" i="19"/>
  <c r="AC27" i="19"/>
  <c r="AC28" i="19"/>
  <c r="AC18" i="19"/>
  <c r="AC21" i="19"/>
  <c r="AC11" i="19"/>
  <c r="AC26" i="19"/>
  <c r="AC23" i="19"/>
  <c r="AC20" i="19"/>
  <c r="AC10" i="19"/>
  <c r="AC16" i="19"/>
  <c r="AC15" i="19"/>
  <c r="AC14" i="19"/>
  <c r="AE32" i="19"/>
  <c r="AC24" i="19"/>
  <c r="AC22" i="19"/>
  <c r="AC19" i="19"/>
  <c r="AC12" i="19"/>
  <c r="AC17" i="19"/>
  <c r="AC30" i="19"/>
  <c r="AC31" i="19"/>
  <c r="AC9" i="19"/>
  <c r="I35" i="10"/>
  <c r="E34" i="10"/>
  <c r="I34" i="10" s="1"/>
  <c r="H300" i="10"/>
  <c r="H46" i="10"/>
  <c r="I46" i="10"/>
  <c r="C111" i="10"/>
  <c r="E112" i="10"/>
  <c r="I135" i="10"/>
  <c r="H135" i="10"/>
  <c r="I219" i="10"/>
  <c r="H219" i="10"/>
  <c r="H71" i="9"/>
  <c r="H69" i="4"/>
  <c r="H80" i="1"/>
  <c r="I71" i="3"/>
  <c r="I76" i="9"/>
  <c r="H71" i="4"/>
  <c r="I75" i="3"/>
  <c r="I81" i="9"/>
  <c r="I73" i="4"/>
  <c r="I80" i="3"/>
  <c r="H79" i="8"/>
  <c r="H75" i="4"/>
  <c r="E77" i="4"/>
  <c r="I77" i="4" s="1"/>
  <c r="H82" i="3"/>
  <c r="H75" i="7"/>
  <c r="H80" i="4"/>
  <c r="H80" i="7"/>
  <c r="I82" i="4"/>
  <c r="I73" i="6"/>
  <c r="H71" i="1"/>
  <c r="H83" i="8"/>
  <c r="H70" i="8"/>
  <c r="H257" i="8"/>
  <c r="H74" i="8"/>
  <c r="H294" i="8"/>
  <c r="H71" i="8"/>
  <c r="H75" i="8"/>
  <c r="H80" i="8"/>
  <c r="H258" i="8"/>
  <c r="H295" i="8"/>
  <c r="H72" i="8"/>
  <c r="H76" i="8"/>
  <c r="H81" i="8"/>
  <c r="H259" i="8"/>
  <c r="H73" i="8"/>
  <c r="H78" i="8"/>
  <c r="H82" i="8"/>
  <c r="H215" i="8"/>
  <c r="H260" i="8"/>
  <c r="I78" i="6"/>
  <c r="H70" i="6"/>
  <c r="H74" i="6"/>
  <c r="H79" i="6"/>
  <c r="H83" i="6"/>
  <c r="H71" i="6"/>
  <c r="H75" i="6"/>
  <c r="H80" i="6"/>
  <c r="H72" i="6"/>
  <c r="H76" i="6"/>
  <c r="H81" i="6"/>
  <c r="H215" i="6"/>
  <c r="H260" i="6"/>
  <c r="H257" i="6"/>
  <c r="H294" i="6"/>
  <c r="H260" i="7"/>
  <c r="H257" i="7"/>
  <c r="H258" i="7"/>
  <c r="H215" i="7"/>
  <c r="I71" i="7"/>
  <c r="H72" i="7"/>
  <c r="H76" i="7"/>
  <c r="H81" i="7"/>
  <c r="H73" i="7"/>
  <c r="H78" i="7"/>
  <c r="H82" i="7"/>
  <c r="H69" i="7"/>
  <c r="H70" i="7"/>
  <c r="H74" i="7"/>
  <c r="H79" i="7"/>
  <c r="H83" i="7"/>
  <c r="H73" i="9"/>
  <c r="H78" i="9"/>
  <c r="H82" i="9"/>
  <c r="H69" i="9"/>
  <c r="I72" i="9"/>
  <c r="H70" i="9"/>
  <c r="H74" i="9"/>
  <c r="H79" i="9"/>
  <c r="H83" i="9"/>
  <c r="H75" i="9"/>
  <c r="I80" i="9"/>
  <c r="H294" i="9"/>
  <c r="H259" i="9"/>
  <c r="H260" i="9"/>
  <c r="H257" i="9"/>
  <c r="H215" i="9"/>
  <c r="H258" i="4"/>
  <c r="H259" i="4"/>
  <c r="H260" i="4"/>
  <c r="H215" i="4"/>
  <c r="H72" i="4"/>
  <c r="H76" i="4"/>
  <c r="H81" i="4"/>
  <c r="H78" i="4"/>
  <c r="H70" i="4"/>
  <c r="H74" i="4"/>
  <c r="H79" i="4"/>
  <c r="H83" i="4"/>
  <c r="C60" i="1"/>
  <c r="H72" i="1"/>
  <c r="H76" i="1"/>
  <c r="H81" i="1"/>
  <c r="H73" i="1"/>
  <c r="H78" i="1"/>
  <c r="H82" i="1"/>
  <c r="H70" i="1"/>
  <c r="H74" i="1"/>
  <c r="H79" i="1"/>
  <c r="H83" i="1"/>
  <c r="H260" i="3"/>
  <c r="H257" i="3"/>
  <c r="H258" i="3"/>
  <c r="H294" i="3"/>
  <c r="H83" i="3"/>
  <c r="H81" i="3"/>
  <c r="H79" i="3"/>
  <c r="H78" i="3"/>
  <c r="E77" i="3"/>
  <c r="I77" i="3" s="1"/>
  <c r="H76" i="3"/>
  <c r="H74" i="3"/>
  <c r="H73" i="3"/>
  <c r="H72" i="3"/>
  <c r="H70" i="3"/>
  <c r="H69" i="3"/>
  <c r="H69" i="8"/>
  <c r="H69" i="6"/>
  <c r="H69" i="1"/>
  <c r="I77" i="7"/>
  <c r="H77" i="8"/>
  <c r="H77" i="1"/>
  <c r="I77" i="8"/>
  <c r="I77" i="1"/>
  <c r="H77" i="4"/>
  <c r="I77" i="9"/>
  <c r="H77" i="6"/>
  <c r="BA61" i="17"/>
  <c r="BA60" i="17"/>
  <c r="BA59" i="17"/>
  <c r="BA58" i="17"/>
  <c r="BA57" i="17"/>
  <c r="BB57" i="17" s="1"/>
  <c r="BA56" i="17"/>
  <c r="BA55" i="17"/>
  <c r="AZ61" i="17"/>
  <c r="AZ60" i="17"/>
  <c r="AZ59" i="17"/>
  <c r="AZ58" i="17"/>
  <c r="AZ57" i="17"/>
  <c r="AZ56" i="17"/>
  <c r="BB56" i="17" s="1"/>
  <c r="AZ55" i="17"/>
  <c r="N1376" i="16"/>
  <c r="N1375" i="16"/>
  <c r="N1374" i="16"/>
  <c r="N1373" i="16" s="1"/>
  <c r="N1372" i="16"/>
  <c r="N1371" i="16"/>
  <c r="N1370" i="16"/>
  <c r="N1369" i="16"/>
  <c r="N1368" i="16"/>
  <c r="N1367" i="16"/>
  <c r="N1366" i="16"/>
  <c r="N1365" i="16"/>
  <c r="N1364" i="16"/>
  <c r="N1362" i="16"/>
  <c r="N1361" i="16"/>
  <c r="N1360" i="16"/>
  <c r="N1357" i="16"/>
  <c r="N1356" i="16"/>
  <c r="N1355" i="16"/>
  <c r="N1354" i="16"/>
  <c r="N1353" i="16"/>
  <c r="N1352" i="16"/>
  <c r="N1351" i="16"/>
  <c r="N1350" i="16"/>
  <c r="N1348" i="16"/>
  <c r="N1347" i="16" s="1"/>
  <c r="N1346" i="16"/>
  <c r="N1345" i="16"/>
  <c r="N1344" i="16"/>
  <c r="N1343" i="16"/>
  <c r="N1341" i="16"/>
  <c r="N1340" i="16"/>
  <c r="N1339" i="16"/>
  <c r="N1338" i="16"/>
  <c r="N1337" i="16"/>
  <c r="N1336" i="16"/>
  <c r="N1335" i="16"/>
  <c r="N1334" i="16"/>
  <c r="N1333" i="16"/>
  <c r="N1332" i="16"/>
  <c r="N1331" i="16"/>
  <c r="N1330" i="16"/>
  <c r="N1329" i="16"/>
  <c r="N1328" i="16"/>
  <c r="N1327" i="16"/>
  <c r="N1325" i="16"/>
  <c r="N1324" i="16"/>
  <c r="N1323" i="16"/>
  <c r="N1322" i="16"/>
  <c r="N1321" i="16"/>
  <c r="N1320" i="16"/>
  <c r="N1319" i="16"/>
  <c r="N1318" i="16"/>
  <c r="N1317" i="16"/>
  <c r="N1316" i="16"/>
  <c r="N1315" i="16"/>
  <c r="N1314" i="16"/>
  <c r="N1313" i="16"/>
  <c r="N1312" i="16"/>
  <c r="N1311" i="16"/>
  <c r="N1310" i="16"/>
  <c r="N1309" i="16"/>
  <c r="N1308" i="16"/>
  <c r="N1307" i="16"/>
  <c r="N1306" i="16"/>
  <c r="N1304" i="16"/>
  <c r="N1303" i="16"/>
  <c r="N1302" i="16"/>
  <c r="N1300" i="16"/>
  <c r="N1299" i="16"/>
  <c r="N1298" i="16"/>
  <c r="N1296" i="16"/>
  <c r="N1295" i="16"/>
  <c r="N1294" i="16"/>
  <c r="N1293" i="16"/>
  <c r="N1292" i="16"/>
  <c r="N1289" i="16"/>
  <c r="N1288" i="16"/>
  <c r="N1286" i="16"/>
  <c r="N1285" i="16"/>
  <c r="N1284" i="16" s="1"/>
  <c r="N1282" i="16"/>
  <c r="N1281" i="16"/>
  <c r="N1280" i="16"/>
  <c r="N1279" i="16"/>
  <c r="N1278" i="16" s="1"/>
  <c r="N1277" i="16"/>
  <c r="N1276" i="16"/>
  <c r="N1275" i="16"/>
  <c r="N1274" i="16"/>
  <c r="N1273" i="16"/>
  <c r="N1272" i="16"/>
  <c r="N1271" i="16"/>
  <c r="N1270" i="16"/>
  <c r="N1269" i="16"/>
  <c r="N1268" i="16"/>
  <c r="N1267" i="16"/>
  <c r="N1266" i="16"/>
  <c r="N1265" i="16"/>
  <c r="N1264" i="16"/>
  <c r="N1263" i="16"/>
  <c r="N1262" i="16"/>
  <c r="N1259" i="16"/>
  <c r="N1258" i="16" s="1"/>
  <c r="N1257" i="16" s="1"/>
  <c r="N1256" i="16"/>
  <c r="N1255" i="16" s="1"/>
  <c r="N1254" i="16"/>
  <c r="N1253" i="16" s="1"/>
  <c r="N1252" i="16"/>
  <c r="N1251" i="16"/>
  <c r="N1250" i="16" s="1"/>
  <c r="N1249" i="16"/>
  <c r="N1248" i="16"/>
  <c r="N1247" i="16"/>
  <c r="N1246" i="16"/>
  <c r="N1244" i="16"/>
  <c r="N1243" i="16" s="1"/>
  <c r="N1242" i="16"/>
  <c r="N1241" i="16" s="1"/>
  <c r="N1240" i="16"/>
  <c r="N1239" i="16" s="1"/>
  <c r="N1238" i="16"/>
  <c r="N1237" i="16" s="1"/>
  <c r="N1236" i="16"/>
  <c r="N1235" i="16" s="1"/>
  <c r="N1233" i="16"/>
  <c r="N1232" i="16" s="1"/>
  <c r="N1231" i="16"/>
  <c r="N1230" i="16" s="1"/>
  <c r="N1229" i="16"/>
  <c r="N1228" i="16" s="1"/>
  <c r="N1227" i="16"/>
  <c r="N1226" i="16" s="1"/>
  <c r="N1225" i="16"/>
  <c r="N1224" i="16" s="1"/>
  <c r="N1223" i="16"/>
  <c r="N1222" i="16" s="1"/>
  <c r="N1221" i="16"/>
  <c r="N1220" i="16" s="1"/>
  <c r="N1219" i="16"/>
  <c r="N1218" i="16"/>
  <c r="N1217" i="16"/>
  <c r="N1215" i="16"/>
  <c r="N1214" i="16" s="1"/>
  <c r="N1213" i="16"/>
  <c r="N1212" i="16" s="1"/>
  <c r="N1211" i="16"/>
  <c r="N1210" i="16" s="1"/>
  <c r="N1209" i="16"/>
  <c r="N1208" i="16" s="1"/>
  <c r="N1207" i="16"/>
  <c r="N1206" i="16" s="1"/>
  <c r="N1205" i="16"/>
  <c r="N1204" i="16" s="1"/>
  <c r="N1203" i="16"/>
  <c r="N1202" i="16" s="1"/>
  <c r="N1201" i="16"/>
  <c r="N1200" i="16"/>
  <c r="N1198" i="16"/>
  <c r="N1197" i="16" s="1"/>
  <c r="N1196" i="16"/>
  <c r="N1195" i="16" s="1"/>
  <c r="N1194" i="16"/>
  <c r="N1193" i="16"/>
  <c r="N1192" i="16"/>
  <c r="N1190" i="16"/>
  <c r="N1189" i="16" s="1"/>
  <c r="N1188" i="16"/>
  <c r="N1187" i="16" s="1"/>
  <c r="N1186" i="16"/>
  <c r="N1185" i="16" s="1"/>
  <c r="N1184" i="16"/>
  <c r="N1183" i="16" s="1"/>
  <c r="N1182" i="16"/>
  <c r="N1181" i="16" s="1"/>
  <c r="N1180" i="16"/>
  <c r="N1179" i="16" s="1"/>
  <c r="N1178" i="16"/>
  <c r="N1177" i="16" s="1"/>
  <c r="N1176" i="16"/>
  <c r="N1175" i="16" s="1"/>
  <c r="N1174" i="16"/>
  <c r="N1173" i="16" s="1"/>
  <c r="N1172" i="16"/>
  <c r="N1171" i="16" s="1"/>
  <c r="N1170" i="16"/>
  <c r="N1169" i="16" s="1"/>
  <c r="N1168" i="16"/>
  <c r="N1167" i="16" s="1"/>
  <c r="N1166" i="16"/>
  <c r="N1165" i="16" s="1"/>
  <c r="N1164" i="16"/>
  <c r="N1163" i="16" s="1"/>
  <c r="N1162" i="16"/>
  <c r="N1161" i="16" s="1"/>
  <c r="N1160" i="16"/>
  <c r="N1159" i="16" s="1"/>
  <c r="N1158" i="16"/>
  <c r="N1157" i="16" s="1"/>
  <c r="N1156" i="16"/>
  <c r="N1155" i="16" s="1"/>
  <c r="N1154" i="16"/>
  <c r="N1153" i="16" s="1"/>
  <c r="N1152" i="16"/>
  <c r="N1151" i="16" s="1"/>
  <c r="N1150" i="16"/>
  <c r="N1149" i="16" s="1"/>
  <c r="N1148" i="16"/>
  <c r="N1147" i="16" s="1"/>
  <c r="N1146" i="16"/>
  <c r="N1145" i="16" s="1"/>
  <c r="N1144" i="16"/>
  <c r="N1143" i="16" s="1"/>
  <c r="N1142" i="16"/>
  <c r="N1141" i="16" s="1"/>
  <c r="N1140" i="16"/>
  <c r="N1139" i="16" s="1"/>
  <c r="N1138" i="16"/>
  <c r="N1137" i="16" s="1"/>
  <c r="N1136" i="16"/>
  <c r="N1135" i="16" s="1"/>
  <c r="N1134" i="16"/>
  <c r="N1133" i="16" s="1"/>
  <c r="N1132" i="16"/>
  <c r="N1131" i="16" s="1"/>
  <c r="N1130" i="16"/>
  <c r="N1129" i="16" s="1"/>
  <c r="N1128" i="16"/>
  <c r="N1127" i="16" s="1"/>
  <c r="N1126" i="16"/>
  <c r="N1125" i="16" s="1"/>
  <c r="N1124" i="16"/>
  <c r="N1123" i="16" s="1"/>
  <c r="N1122" i="16"/>
  <c r="N1121" i="16" s="1"/>
  <c r="N1120" i="16"/>
  <c r="N1119" i="16" s="1"/>
  <c r="N1118" i="16"/>
  <c r="N1117" i="16" s="1"/>
  <c r="N1116" i="16"/>
  <c r="N1115" i="16" s="1"/>
  <c r="N1114" i="16"/>
  <c r="N1113" i="16" s="1"/>
  <c r="N1112" i="16"/>
  <c r="N1111" i="16" s="1"/>
  <c r="N1110" i="16"/>
  <c r="N1109" i="16" s="1"/>
  <c r="N1108" i="16"/>
  <c r="N1107" i="16" s="1"/>
  <c r="N1106" i="16"/>
  <c r="N1105" i="16"/>
  <c r="N1103" i="16"/>
  <c r="N1102" i="16" s="1"/>
  <c r="N1101" i="16"/>
  <c r="N1100" i="16"/>
  <c r="N1099" i="16"/>
  <c r="N1098" i="16"/>
  <c r="N1096" i="16"/>
  <c r="N1095" i="16" s="1"/>
  <c r="N1094" i="16"/>
  <c r="N1093" i="16" s="1"/>
  <c r="N1092" i="16"/>
  <c r="N1091" i="16" s="1"/>
  <c r="N1090" i="16"/>
  <c r="N1089" i="16" s="1"/>
  <c r="N1088" i="16"/>
  <c r="N1087" i="16"/>
  <c r="N1086" i="16"/>
  <c r="N1085" i="16"/>
  <c r="N1084" i="16"/>
  <c r="N1083" i="16"/>
  <c r="N1081" i="16"/>
  <c r="N1080" i="16" s="1"/>
  <c r="N1079" i="16"/>
  <c r="N1078" i="16" s="1"/>
  <c r="N1076" i="16"/>
  <c r="N1075" i="16" s="1"/>
  <c r="N1074" i="16"/>
  <c r="N1073" i="16" s="1"/>
  <c r="N1071" i="16"/>
  <c r="N1070" i="16"/>
  <c r="N1068" i="16"/>
  <c r="N1067" i="16" s="1"/>
  <c r="N1065" i="16"/>
  <c r="N1064" i="16" s="1"/>
  <c r="N1063" i="16"/>
  <c r="N1062" i="16" s="1"/>
  <c r="N1061" i="16"/>
  <c r="N1060" i="16" s="1"/>
  <c r="N1059" i="16"/>
  <c r="N1058" i="16" s="1"/>
  <c r="N1057" i="16"/>
  <c r="N1056" i="16" s="1"/>
  <c r="N1055" i="16"/>
  <c r="N1054" i="16" s="1"/>
  <c r="N1052" i="16"/>
  <c r="N1051" i="16" s="1"/>
  <c r="N1050" i="16"/>
  <c r="N1049" i="16" s="1"/>
  <c r="N1048" i="16"/>
  <c r="N1047" i="16"/>
  <c r="N1045" i="16"/>
  <c r="N1044" i="16" s="1"/>
  <c r="N1042" i="16"/>
  <c r="N1041" i="16" s="1"/>
  <c r="N1040" i="16"/>
  <c r="N1039" i="16" s="1"/>
  <c r="N1038" i="16"/>
  <c r="N1037" i="16" s="1"/>
  <c r="N1036" i="16"/>
  <c r="N1035" i="16"/>
  <c r="N1033" i="16"/>
  <c r="N1032" i="16"/>
  <c r="N1030" i="16"/>
  <c r="N1029" i="16"/>
  <c r="N1028" i="16"/>
  <c r="N1026" i="16"/>
  <c r="N1025" i="16" s="1"/>
  <c r="N1024" i="16"/>
  <c r="N1023" i="16" s="1"/>
  <c r="N1022" i="16"/>
  <c r="N1021" i="16" s="1"/>
  <c r="N1020" i="16"/>
  <c r="N1019" i="16" s="1"/>
  <c r="N1018" i="16"/>
  <c r="N1017" i="16" s="1"/>
  <c r="N1016" i="16"/>
  <c r="N1015" i="16" s="1"/>
  <c r="N1014" i="16"/>
  <c r="N1013" i="16" s="1"/>
  <c r="N1012" i="16"/>
  <c r="N1011" i="16" s="1"/>
  <c r="N1010" i="16"/>
  <c r="N1009" i="16" s="1"/>
  <c r="N1008" i="16"/>
  <c r="N1007" i="16" s="1"/>
  <c r="N1006" i="16"/>
  <c r="N1005" i="16" s="1"/>
  <c r="N1004" i="16"/>
  <c r="N1003" i="16" s="1"/>
  <c r="N1002" i="16"/>
  <c r="N1001" i="16" s="1"/>
  <c r="N1000" i="16"/>
  <c r="N999" i="16" s="1"/>
  <c r="N998" i="16"/>
  <c r="N997" i="16" s="1"/>
  <c r="N996" i="16"/>
  <c r="N995" i="16" s="1"/>
  <c r="N994" i="16"/>
  <c r="N993" i="16" s="1"/>
  <c r="N992" i="16"/>
  <c r="N991" i="16" s="1"/>
  <c r="N990" i="16"/>
  <c r="N989" i="16" s="1"/>
  <c r="N988" i="16"/>
  <c r="N987" i="16" s="1"/>
  <c r="N986" i="16"/>
  <c r="N985" i="16" s="1"/>
  <c r="N984" i="16"/>
  <c r="N983" i="16" s="1"/>
  <c r="N982" i="16"/>
  <c r="N981" i="16" s="1"/>
  <c r="N980" i="16"/>
  <c r="N979" i="16" s="1"/>
  <c r="N978" i="16"/>
  <c r="N977" i="16" s="1"/>
  <c r="N976" i="16"/>
  <c r="N975" i="16"/>
  <c r="N973" i="16"/>
  <c r="N972" i="16" s="1"/>
  <c r="N970" i="16"/>
  <c r="N969" i="16"/>
  <c r="N967" i="16"/>
  <c r="N966" i="16" s="1"/>
  <c r="N965" i="16"/>
  <c r="N964" i="16" s="1"/>
  <c r="N962" i="16"/>
  <c r="N961" i="16"/>
  <c r="N960" i="16"/>
  <c r="N958" i="16"/>
  <c r="N957" i="16" s="1"/>
  <c r="N956" i="16"/>
  <c r="N955" i="16" s="1"/>
  <c r="N954" i="16"/>
  <c r="N953" i="16"/>
  <c r="N951" i="16"/>
  <c r="N950" i="16" s="1"/>
  <c r="N949" i="16"/>
  <c r="N948" i="16" s="1"/>
  <c r="N947" i="16"/>
  <c r="N946" i="16" s="1"/>
  <c r="N945" i="16"/>
  <c r="N944" i="16" s="1"/>
  <c r="N943" i="16"/>
  <c r="N942" i="16" s="1"/>
  <c r="N941" i="16"/>
  <c r="N940" i="16" s="1"/>
  <c r="N939" i="16"/>
  <c r="N938" i="16" s="1"/>
  <c r="N937" i="16"/>
  <c r="N936" i="16" s="1"/>
  <c r="N935" i="16"/>
  <c r="N934" i="16" s="1"/>
  <c r="N933" i="16"/>
  <c r="N932" i="16" s="1"/>
  <c r="N931" i="16"/>
  <c r="N930" i="16" s="1"/>
  <c r="N927" i="16"/>
  <c r="N926" i="16"/>
  <c r="N923" i="16"/>
  <c r="N922" i="16" s="1"/>
  <c r="N921" i="16"/>
  <c r="N920" i="16" s="1"/>
  <c r="N919" i="16"/>
  <c r="N918" i="16" s="1"/>
  <c r="N917" i="16"/>
  <c r="N916" i="16" s="1"/>
  <c r="N914" i="16"/>
  <c r="N913" i="16"/>
  <c r="N912" i="16"/>
  <c r="N910" i="16"/>
  <c r="N909" i="16"/>
  <c r="N908" i="16"/>
  <c r="N907" i="16"/>
  <c r="N906" i="16"/>
  <c r="N905" i="16"/>
  <c r="N902" i="16"/>
  <c r="N901" i="16" s="1"/>
  <c r="N900" i="16"/>
  <c r="N899" i="16" s="1"/>
  <c r="N898" i="16"/>
  <c r="N897" i="16" s="1"/>
  <c r="N896" i="16"/>
  <c r="N895" i="16" s="1"/>
  <c r="N894" i="16"/>
  <c r="N893" i="16" s="1"/>
  <c r="N892" i="16"/>
  <c r="N891" i="16" s="1"/>
  <c r="N890" i="16"/>
  <c r="N889" i="16" s="1"/>
  <c r="N888" i="16"/>
  <c r="N887" i="16" s="1"/>
  <c r="N886" i="16"/>
  <c r="N885" i="16" s="1"/>
  <c r="N884" i="16"/>
  <c r="N883" i="16" s="1"/>
  <c r="N882" i="16"/>
  <c r="N881" i="16"/>
  <c r="N879" i="16"/>
  <c r="N878" i="16"/>
  <c r="N876" i="16"/>
  <c r="N875" i="16" s="1"/>
  <c r="N874" i="16"/>
  <c r="N873" i="16" s="1"/>
  <c r="N872" i="16"/>
  <c r="N871" i="16" s="1"/>
  <c r="N870" i="16"/>
  <c r="N869" i="16" s="1"/>
  <c r="N868" i="16"/>
  <c r="N867" i="16" s="1"/>
  <c r="N865" i="16"/>
  <c r="N864" i="16" s="1"/>
  <c r="N863" i="16"/>
  <c r="N862" i="16" s="1"/>
  <c r="N861" i="16"/>
  <c r="N860" i="16" s="1"/>
  <c r="N859" i="16"/>
  <c r="N858" i="16" s="1"/>
  <c r="N857" i="16"/>
  <c r="N856" i="16" s="1"/>
  <c r="N855" i="16"/>
  <c r="N854" i="16" s="1"/>
  <c r="N853" i="16"/>
  <c r="N852" i="16"/>
  <c r="N850" i="16"/>
  <c r="N849" i="16" s="1"/>
  <c r="N848" i="16"/>
  <c r="N847" i="16"/>
  <c r="N846" i="16"/>
  <c r="N845" i="16"/>
  <c r="N844" i="16"/>
  <c r="N843" i="16"/>
  <c r="N842" i="16"/>
  <c r="N841" i="16"/>
  <c r="N840" i="16"/>
  <c r="N838" i="16"/>
  <c r="N837" i="16"/>
  <c r="N836" i="16" s="1"/>
  <c r="N835" i="16"/>
  <c r="N834" i="16" s="1"/>
  <c r="N833" i="16"/>
  <c r="N832" i="16" s="1"/>
  <c r="N831" i="16"/>
  <c r="N830" i="16" s="1"/>
  <c r="N829" i="16"/>
  <c r="N828" i="16" s="1"/>
  <c r="N827" i="16"/>
  <c r="N826" i="16" s="1"/>
  <c r="N825" i="16"/>
  <c r="N824" i="16" s="1"/>
  <c r="N823" i="16"/>
  <c r="N822" i="16"/>
  <c r="N821" i="16" s="1"/>
  <c r="N820" i="16"/>
  <c r="N819" i="16" s="1"/>
  <c r="N818" i="16"/>
  <c r="N817" i="16" s="1"/>
  <c r="N816" i="16"/>
  <c r="N815" i="16"/>
  <c r="N814" i="16"/>
  <c r="N813" i="16"/>
  <c r="N811" i="16"/>
  <c r="N810" i="16" s="1"/>
  <c r="N809" i="16"/>
  <c r="N808" i="16" s="1"/>
  <c r="N807" i="16"/>
  <c r="N806" i="16"/>
  <c r="N805" i="16"/>
  <c r="N804" i="16"/>
  <c r="N803" i="16"/>
  <c r="N802" i="16"/>
  <c r="N800" i="16"/>
  <c r="N799" i="16"/>
  <c r="N798" i="16" s="1"/>
  <c r="N796" i="16"/>
  <c r="N795" i="16"/>
  <c r="N793" i="16"/>
  <c r="N792" i="16" s="1"/>
  <c r="N791" i="16"/>
  <c r="N790" i="16" s="1"/>
  <c r="N789" i="16"/>
  <c r="N788" i="16" s="1"/>
  <c r="N787" i="16"/>
  <c r="N786" i="16" s="1"/>
  <c r="N784" i="16"/>
  <c r="N783" i="16" s="1"/>
  <c r="N782" i="16"/>
  <c r="N781" i="16" s="1"/>
  <c r="N780" i="16"/>
  <c r="N779" i="16" s="1"/>
  <c r="N778" i="16"/>
  <c r="N777" i="16"/>
  <c r="N776" i="16"/>
  <c r="N775" i="16"/>
  <c r="N773" i="16"/>
  <c r="N772" i="16"/>
  <c r="N770" i="16"/>
  <c r="N769" i="16" s="1"/>
  <c r="N768" i="16"/>
  <c r="N767" i="16" s="1"/>
  <c r="N766" i="16"/>
  <c r="N765" i="16" s="1"/>
  <c r="N764" i="16"/>
  <c r="N763" i="16" s="1"/>
  <c r="N762" i="16"/>
  <c r="N761" i="16" s="1"/>
  <c r="N758" i="16"/>
  <c r="N757" i="16" s="1"/>
  <c r="N756" i="16"/>
  <c r="N755" i="16" s="1"/>
  <c r="N754" i="16"/>
  <c r="N753" i="16" s="1"/>
  <c r="N752" i="16"/>
  <c r="N751" i="16" s="1"/>
  <c r="N750" i="16"/>
  <c r="N749" i="16" s="1"/>
  <c r="N748" i="16"/>
  <c r="N747" i="16" s="1"/>
  <c r="N745" i="16"/>
  <c r="N744" i="16" s="1"/>
  <c r="N743" i="16"/>
  <c r="N742" i="16" s="1"/>
  <c r="N741" i="16"/>
  <c r="N740" i="16"/>
  <c r="N738" i="16"/>
  <c r="N737" i="16" s="1"/>
  <c r="N736" i="16"/>
  <c r="N735" i="16" s="1"/>
  <c r="N734" i="16"/>
  <c r="N733" i="16" s="1"/>
  <c r="N732" i="16"/>
  <c r="N731" i="16" s="1"/>
  <c r="N730" i="16"/>
  <c r="N729" i="16" s="1"/>
  <c r="N728" i="16"/>
  <c r="N727" i="16" s="1"/>
  <c r="N726" i="16"/>
  <c r="N725" i="16" s="1"/>
  <c r="N724" i="16"/>
  <c r="N723" i="16" s="1"/>
  <c r="N722" i="16"/>
  <c r="N721" i="16" s="1"/>
  <c r="N720" i="16"/>
  <c r="N719" i="16" s="1"/>
  <c r="N718" i="16"/>
  <c r="N717" i="16" s="1"/>
  <c r="N715" i="16"/>
  <c r="N714" i="16" s="1"/>
  <c r="N713" i="16"/>
  <c r="N712" i="16" s="1"/>
  <c r="N711" i="16"/>
  <c r="N710" i="16" s="1"/>
  <c r="N709" i="16"/>
  <c r="N708" i="16" s="1"/>
  <c r="N707" i="16"/>
  <c r="N706" i="16" s="1"/>
  <c r="N705" i="16"/>
  <c r="N704" i="16" s="1"/>
  <c r="N703" i="16"/>
  <c r="N702" i="16" s="1"/>
  <c r="N701" i="16"/>
  <c r="N700" i="16" s="1"/>
  <c r="N699" i="16"/>
  <c r="N698" i="16" s="1"/>
  <c r="N696" i="16"/>
  <c r="N695" i="16" s="1"/>
  <c r="N694" i="16"/>
  <c r="N693" i="16" s="1"/>
  <c r="N691" i="16"/>
  <c r="N690" i="16" s="1"/>
  <c r="N689" i="16"/>
  <c r="N688" i="16" s="1"/>
  <c r="N687" i="16"/>
  <c r="N686" i="16" s="1"/>
  <c r="N685" i="16"/>
  <c r="N684" i="16" s="1"/>
  <c r="N683" i="16"/>
  <c r="N682" i="16" s="1"/>
  <c r="N680" i="16"/>
  <c r="N679" i="16" s="1"/>
  <c r="N678" i="16"/>
  <c r="N677" i="16" s="1"/>
  <c r="N676" i="16"/>
  <c r="N675" i="16" s="1"/>
  <c r="N674" i="16"/>
  <c r="N673" i="16" s="1"/>
  <c r="N672" i="16"/>
  <c r="N671" i="16" s="1"/>
  <c r="N670" i="16"/>
  <c r="N669" i="16" s="1"/>
  <c r="N668" i="16"/>
  <c r="N667" i="16" s="1"/>
  <c r="N665" i="16"/>
  <c r="N664" i="16" s="1"/>
  <c r="N663" i="16"/>
  <c r="N662" i="16" s="1"/>
  <c r="N661" i="16"/>
  <c r="N660" i="16" s="1"/>
  <c r="N659" i="16"/>
  <c r="N658" i="16" s="1"/>
  <c r="N656" i="16"/>
  <c r="N655" i="16" s="1"/>
  <c r="N654" i="16"/>
  <c r="N653" i="16" s="1"/>
  <c r="N652" i="16"/>
  <c r="N651" i="16" s="1"/>
  <c r="N649" i="16"/>
  <c r="N648" i="16" s="1"/>
  <c r="N647" i="16"/>
  <c r="N646" i="16" s="1"/>
  <c r="N645" i="16"/>
  <c r="N644" i="16" s="1"/>
  <c r="N643" i="16"/>
  <c r="N642" i="16" s="1"/>
  <c r="N640" i="16"/>
  <c r="N639" i="16" s="1"/>
  <c r="N638" i="16"/>
  <c r="N637" i="16" s="1"/>
  <c r="N636" i="16"/>
  <c r="N635" i="16" s="1"/>
  <c r="N634" i="16"/>
  <c r="N633" i="16" s="1"/>
  <c r="N632" i="16"/>
  <c r="N631" i="16" s="1"/>
  <c r="N630" i="16"/>
  <c r="N629" i="16" s="1"/>
  <c r="N628" i="16"/>
  <c r="N627" i="16" s="1"/>
  <c r="N626" i="16"/>
  <c r="N625" i="16"/>
  <c r="N624" i="16"/>
  <c r="N623" i="16"/>
  <c r="N621" i="16"/>
  <c r="N620" i="16" s="1"/>
  <c r="N619" i="16"/>
  <c r="N618" i="16" s="1"/>
  <c r="N617" i="16"/>
  <c r="N616" i="16" s="1"/>
  <c r="N615" i="16"/>
  <c r="N614" i="16" s="1"/>
  <c r="N613" i="16"/>
  <c r="N612" i="16" s="1"/>
  <c r="N611" i="16"/>
  <c r="N610" i="16" s="1"/>
  <c r="N609" i="16"/>
  <c r="N608" i="16" s="1"/>
  <c r="N607" i="16"/>
  <c r="N606" i="16" s="1"/>
  <c r="N605" i="16"/>
  <c r="N604" i="16" s="1"/>
  <c r="N603" i="16"/>
  <c r="N602" i="16"/>
  <c r="N601" i="16"/>
  <c r="N599" i="16"/>
  <c r="N598" i="16"/>
  <c r="N597" i="16"/>
  <c r="N596" i="16"/>
  <c r="N594" i="16"/>
  <c r="N593" i="16" s="1"/>
  <c r="N592" i="16"/>
  <c r="N591" i="16" s="1"/>
  <c r="N590" i="16"/>
  <c r="N589" i="16" s="1"/>
  <c r="N588" i="16"/>
  <c r="N587" i="16" s="1"/>
  <c r="N586" i="16"/>
  <c r="N585" i="16" s="1"/>
  <c r="N584" i="16"/>
  <c r="N583" i="16" s="1"/>
  <c r="N581" i="16"/>
  <c r="N580" i="16" s="1"/>
  <c r="N579" i="16"/>
  <c r="N578" i="16" s="1"/>
  <c r="N577" i="16"/>
  <c r="N576" i="16" s="1"/>
  <c r="N575" i="16"/>
  <c r="N574" i="16" s="1"/>
  <c r="N573" i="16"/>
  <c r="N572" i="16" s="1"/>
  <c r="N571" i="16"/>
  <c r="N570" i="16" s="1"/>
  <c r="N569" i="16"/>
  <c r="N568" i="16"/>
  <c r="N566" i="16"/>
  <c r="N565" i="16" s="1"/>
  <c r="N563" i="16"/>
  <c r="N562" i="16"/>
  <c r="N559" i="16"/>
  <c r="N558" i="16" s="1"/>
  <c r="N557" i="16"/>
  <c r="N556" i="16" s="1"/>
  <c r="N555" i="16"/>
  <c r="N554" i="16" s="1"/>
  <c r="N553" i="16"/>
  <c r="N552" i="16" s="1"/>
  <c r="N551" i="16"/>
  <c r="N550" i="16" s="1"/>
  <c r="N549" i="16"/>
  <c r="N548" i="16" s="1"/>
  <c r="N547" i="16"/>
  <c r="N546" i="16" s="1"/>
  <c r="N545" i="16"/>
  <c r="N544" i="16" s="1"/>
  <c r="N543" i="16"/>
  <c r="N542" i="16" s="1"/>
  <c r="N541" i="16"/>
  <c r="N540" i="16" s="1"/>
  <c r="N539" i="16"/>
  <c r="N538" i="16" s="1"/>
  <c r="N537" i="16"/>
  <c r="N536" i="16" s="1"/>
  <c r="N535" i="16"/>
  <c r="N534" i="16"/>
  <c r="N532" i="16"/>
  <c r="N531" i="16" s="1"/>
  <c r="N530" i="16"/>
  <c r="N529" i="16" s="1"/>
  <c r="N528" i="16"/>
  <c r="N527" i="16" s="1"/>
  <c r="N526" i="16"/>
  <c r="N525" i="16" s="1"/>
  <c r="N524" i="16"/>
  <c r="N523" i="16" s="1"/>
  <c r="N522" i="16"/>
  <c r="N521" i="16" s="1"/>
  <c r="N520" i="16"/>
  <c r="N519" i="16" s="1"/>
  <c r="N518" i="16"/>
  <c r="N517" i="16" s="1"/>
  <c r="N516" i="16"/>
  <c r="N515" i="16" s="1"/>
  <c r="N514" i="16"/>
  <c r="N513" i="16" s="1"/>
  <c r="N512" i="16"/>
  <c r="N511" i="16" s="1"/>
  <c r="N509" i="16"/>
  <c r="N508" i="16" s="1"/>
  <c r="N507" i="16"/>
  <c r="N506" i="16" s="1"/>
  <c r="N505" i="16"/>
  <c r="N504" i="16"/>
  <c r="N502" i="16"/>
  <c r="N501" i="16" s="1"/>
  <c r="N500" i="16"/>
  <c r="N499" i="16"/>
  <c r="N497" i="16"/>
  <c r="N496" i="16" s="1"/>
  <c r="N494" i="16"/>
  <c r="N493" i="16" s="1"/>
  <c r="N492" i="16"/>
  <c r="N491" i="16" s="1"/>
  <c r="N490" i="16"/>
  <c r="N489" i="16" s="1"/>
  <c r="N488" i="16"/>
  <c r="N487" i="16" s="1"/>
  <c r="N486" i="16"/>
  <c r="N485" i="16" s="1"/>
  <c r="N484" i="16"/>
  <c r="N483" i="16" s="1"/>
  <c r="N482" i="16"/>
  <c r="N481" i="16" s="1"/>
  <c r="N480" i="16"/>
  <c r="N479" i="16" s="1"/>
  <c r="N478" i="16"/>
  <c r="N477" i="16" s="1"/>
  <c r="N476" i="16"/>
  <c r="N475" i="16" s="1"/>
  <c r="N474" i="16"/>
  <c r="N473" i="16" s="1"/>
  <c r="N472" i="16"/>
  <c r="N471" i="16" s="1"/>
  <c r="N470" i="16"/>
  <c r="N469" i="16" s="1"/>
  <c r="N468" i="16"/>
  <c r="N467" i="16" s="1"/>
  <c r="N466" i="16"/>
  <c r="N465" i="16" s="1"/>
  <c r="N464" i="16"/>
  <c r="N463" i="16" s="1"/>
  <c r="N462" i="16"/>
  <c r="N461" i="16" s="1"/>
  <c r="N460" i="16"/>
  <c r="N459" i="16" s="1"/>
  <c r="N458" i="16"/>
  <c r="N457" i="16" s="1"/>
  <c r="N456" i="16"/>
  <c r="N455" i="16" s="1"/>
  <c r="N454" i="16"/>
  <c r="N453" i="16"/>
  <c r="N451" i="16"/>
  <c r="N450" i="16" s="1"/>
  <c r="N449" i="16"/>
  <c r="N448" i="16" s="1"/>
  <c r="N447" i="16"/>
  <c r="N446" i="16" s="1"/>
  <c r="N445" i="16"/>
  <c r="N444" i="16" s="1"/>
  <c r="N443" i="16"/>
  <c r="N442" i="16" s="1"/>
  <c r="N440" i="16"/>
  <c r="N439" i="16" s="1"/>
  <c r="N438" i="16"/>
  <c r="N437" i="16" s="1"/>
  <c r="N436" i="16"/>
  <c r="N435" i="16" s="1"/>
  <c r="N434" i="16"/>
  <c r="N433" i="16" s="1"/>
  <c r="N432" i="16"/>
  <c r="N431" i="16" s="1"/>
  <c r="N430" i="16"/>
  <c r="N429" i="16" s="1"/>
  <c r="N428" i="16"/>
  <c r="N427" i="16" s="1"/>
  <c r="N426" i="16"/>
  <c r="N425" i="16" s="1"/>
  <c r="N424" i="16"/>
  <c r="N423" i="16" s="1"/>
  <c r="N422" i="16"/>
  <c r="N421" i="16" s="1"/>
  <c r="N420" i="16"/>
  <c r="N419" i="16" s="1"/>
  <c r="N418" i="16"/>
  <c r="N417" i="16" s="1"/>
  <c r="N416" i="16"/>
  <c r="N415" i="16" s="1"/>
  <c r="N413" i="16"/>
  <c r="N412" i="16" s="1"/>
  <c r="N411" i="16"/>
  <c r="N410" i="16" s="1"/>
  <c r="N409" i="16"/>
  <c r="N408" i="16"/>
  <c r="N407" i="16"/>
  <c r="N405" i="16"/>
  <c r="N404" i="16" s="1"/>
  <c r="N403" i="16"/>
  <c r="N402" i="16"/>
  <c r="N401" i="16"/>
  <c r="N394" i="16"/>
  <c r="N393" i="16"/>
  <c r="N392" i="16"/>
  <c r="N391" i="16"/>
  <c r="N390" i="16" s="1"/>
  <c r="N389" i="16"/>
  <c r="N388" i="16" s="1"/>
  <c r="N387" i="16" s="1"/>
  <c r="N385" i="16"/>
  <c r="N384" i="16" s="1"/>
  <c r="N383" i="16"/>
  <c r="N382" i="16"/>
  <c r="N381" i="16"/>
  <c r="N379" i="16"/>
  <c r="N378" i="16"/>
  <c r="N377" i="16"/>
  <c r="N374" i="16"/>
  <c r="N373" i="16"/>
  <c r="N372" i="16"/>
  <c r="N371" i="16" s="1"/>
  <c r="N370" i="16"/>
  <c r="N369" i="16"/>
  <c r="N368" i="16"/>
  <c r="N367" i="16"/>
  <c r="N366" i="16"/>
  <c r="N365" i="16"/>
  <c r="N364" i="16"/>
  <c r="N363" i="16"/>
  <c r="N362" i="16" s="1"/>
  <c r="N361" i="16"/>
  <c r="N360" i="16"/>
  <c r="N359" i="16"/>
  <c r="N358" i="16"/>
  <c r="N357" i="16"/>
  <c r="N356" i="16"/>
  <c r="N354" i="16"/>
  <c r="N353" i="16"/>
  <c r="N352" i="16"/>
  <c r="N351" i="16"/>
  <c r="N349" i="16"/>
  <c r="N348" i="16"/>
  <c r="N347" i="16"/>
  <c r="N346" i="16"/>
  <c r="N345" i="16"/>
  <c r="N343" i="16"/>
  <c r="N342" i="16"/>
  <c r="N341" i="16"/>
  <c r="N340" i="16"/>
  <c r="N339" i="16"/>
  <c r="N337" i="16"/>
  <c r="N336" i="16"/>
  <c r="N335" i="16"/>
  <c r="N334" i="16"/>
  <c r="N333" i="16"/>
  <c r="N331" i="16"/>
  <c r="N330" i="16"/>
  <c r="N329" i="16"/>
  <c r="N328" i="16"/>
  <c r="N327" i="16"/>
  <c r="N325" i="16"/>
  <c r="N324" i="16"/>
  <c r="N323" i="16"/>
  <c r="N322" i="16"/>
  <c r="N321" i="16"/>
  <c r="N319" i="16"/>
  <c r="N318" i="16"/>
  <c r="N317" i="16"/>
  <c r="N316" i="16"/>
  <c r="N315" i="16"/>
  <c r="N313" i="16"/>
  <c r="N312" i="16"/>
  <c r="N310" i="16"/>
  <c r="N309" i="16"/>
  <c r="N308" i="16" s="1"/>
  <c r="N307" i="16"/>
  <c r="N306" i="16"/>
  <c r="N305" i="16"/>
  <c r="N304" i="16"/>
  <c r="N303" i="16"/>
  <c r="N302" i="16"/>
  <c r="N300" i="16"/>
  <c r="N299" i="16"/>
  <c r="N298" i="16"/>
  <c r="N297" i="16"/>
  <c r="N296" i="16"/>
  <c r="N295" i="16"/>
  <c r="N293" i="16"/>
  <c r="N292" i="16"/>
  <c r="N291" i="16"/>
  <c r="N290" i="16"/>
  <c r="N289" i="16"/>
  <c r="N288" i="16"/>
  <c r="N285" i="16"/>
  <c r="N284" i="16"/>
  <c r="N283" i="16"/>
  <c r="N282" i="16"/>
  <c r="N281" i="16"/>
  <c r="N278" i="16"/>
  <c r="N277" i="16"/>
  <c r="N276" i="16"/>
  <c r="N275" i="16"/>
  <c r="N274" i="16"/>
  <c r="N272" i="16"/>
  <c r="N271" i="16"/>
  <c r="N270" i="16"/>
  <c r="N268" i="16"/>
  <c r="N267" i="16" s="1"/>
  <c r="N266" i="16"/>
  <c r="N265" i="16"/>
  <c r="N264" i="16"/>
  <c r="N262" i="16"/>
  <c r="N261" i="16"/>
  <c r="N260" i="16"/>
  <c r="N259" i="16"/>
  <c r="N258" i="16"/>
  <c r="N257" i="16"/>
  <c r="N256" i="16"/>
  <c r="N254" i="16"/>
  <c r="N253" i="16"/>
  <c r="N252" i="16"/>
  <c r="N251" i="16"/>
  <c r="N250" i="16"/>
  <c r="N248" i="16"/>
  <c r="N247" i="16" s="1"/>
  <c r="N246" i="16"/>
  <c r="N245" i="16"/>
  <c r="N244" i="16"/>
  <c r="N243" i="16"/>
  <c r="N242" i="16"/>
  <c r="N241" i="16"/>
  <c r="N238" i="16"/>
  <c r="N237" i="16"/>
  <c r="N236" i="16"/>
  <c r="N235" i="16"/>
  <c r="N233" i="16"/>
  <c r="N232" i="16"/>
  <c r="N231" i="16"/>
  <c r="N230" i="16"/>
  <c r="N229" i="16"/>
  <c r="N228" i="16"/>
  <c r="N227" i="16"/>
  <c r="N226" i="16"/>
  <c r="N224" i="16"/>
  <c r="N223" i="16"/>
  <c r="N222" i="16"/>
  <c r="N221" i="16"/>
  <c r="N220" i="16"/>
  <c r="N217" i="16"/>
  <c r="N216" i="16" s="1"/>
  <c r="N215" i="16"/>
  <c r="N214" i="16"/>
  <c r="N213" i="16"/>
  <c r="N212" i="16"/>
  <c r="N211" i="16" s="1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89" i="16"/>
  <c r="N188" i="16"/>
  <c r="N187" i="16" s="1"/>
  <c r="N186" i="16"/>
  <c r="N185" i="16"/>
  <c r="N184" i="16"/>
  <c r="N183" i="16"/>
  <c r="N182" i="16"/>
  <c r="N181" i="16"/>
  <c r="N179" i="16"/>
  <c r="N178" i="16"/>
  <c r="N177" i="16"/>
  <c r="N175" i="16"/>
  <c r="N174" i="16"/>
  <c r="N173" i="16" s="1"/>
  <c r="N172" i="16"/>
  <c r="N171" i="16" s="1"/>
  <c r="N170" i="16"/>
  <c r="N169" i="16"/>
  <c r="N168" i="16"/>
  <c r="N167" i="16"/>
  <c r="N166" i="16"/>
  <c r="N165" i="16"/>
  <c r="N164" i="16"/>
  <c r="N163" i="16"/>
  <c r="N162" i="16"/>
  <c r="N161" i="16"/>
  <c r="N160" i="16"/>
  <c r="N159" i="16"/>
  <c r="N158" i="16"/>
  <c r="N157" i="16"/>
  <c r="N156" i="16"/>
  <c r="N155" i="16"/>
  <c r="N154" i="16"/>
  <c r="N153" i="16"/>
  <c r="N152" i="16"/>
  <c r="N151" i="16"/>
  <c r="N150" i="16"/>
  <c r="N149" i="16"/>
  <c r="N148" i="16"/>
  <c r="N146" i="16"/>
  <c r="N145" i="16"/>
  <c r="N144" i="16"/>
  <c r="N143" i="16"/>
  <c r="N142" i="16"/>
  <c r="N141" i="16"/>
  <c r="N140" i="16"/>
  <c r="N139" i="16"/>
  <c r="N138" i="16"/>
  <c r="N136" i="16"/>
  <c r="N135" i="16"/>
  <c r="N134" i="16"/>
  <c r="N133" i="16"/>
  <c r="N132" i="16"/>
  <c r="N131" i="16"/>
  <c r="N130" i="16"/>
  <c r="N128" i="16"/>
  <c r="N127" i="16"/>
  <c r="N126" i="16"/>
  <c r="N124" i="16"/>
  <c r="N123" i="16"/>
  <c r="N122" i="16"/>
  <c r="N121" i="16"/>
  <c r="N120" i="16"/>
  <c r="N119" i="16"/>
  <c r="N118" i="16"/>
  <c r="N117" i="16"/>
  <c r="N116" i="16"/>
  <c r="N115" i="16"/>
  <c r="N114" i="16"/>
  <c r="N113" i="16"/>
  <c r="N112" i="16"/>
  <c r="N111" i="16"/>
  <c r="N108" i="16"/>
  <c r="N107" i="16"/>
  <c r="N106" i="16"/>
  <c r="N105" i="16"/>
  <c r="N104" i="16"/>
  <c r="N103" i="16" s="1"/>
  <c r="N101" i="16"/>
  <c r="N100" i="16"/>
  <c r="N99" i="16"/>
  <c r="N98" i="16"/>
  <c r="N97" i="16"/>
  <c r="N95" i="16"/>
  <c r="N94" i="16"/>
  <c r="N93" i="16"/>
  <c r="N92" i="16"/>
  <c r="N91" i="16"/>
  <c r="N89" i="16"/>
  <c r="N88" i="16"/>
  <c r="N87" i="16"/>
  <c r="N86" i="16"/>
  <c r="N85" i="16"/>
  <c r="N83" i="16"/>
  <c r="N82" i="16"/>
  <c r="N81" i="16"/>
  <c r="N80" i="16"/>
  <c r="N78" i="16"/>
  <c r="N77" i="16"/>
  <c r="N75" i="16"/>
  <c r="N74" i="16"/>
  <c r="N73" i="16"/>
  <c r="N72" i="16"/>
  <c r="N70" i="16"/>
  <c r="N69" i="16"/>
  <c r="N68" i="16"/>
  <c r="N67" i="16"/>
  <c r="N66" i="16"/>
  <c r="N63" i="16"/>
  <c r="N62" i="16"/>
  <c r="N61" i="16"/>
  <c r="N60" i="16"/>
  <c r="N59" i="16"/>
  <c r="N58" i="16"/>
  <c r="N57" i="16"/>
  <c r="N56" i="16"/>
  <c r="N55" i="16"/>
  <c r="N54" i="16"/>
  <c r="N52" i="16"/>
  <c r="N51" i="16"/>
  <c r="N50" i="16"/>
  <c r="N49" i="16"/>
  <c r="N48" i="16"/>
  <c r="N45" i="16"/>
  <c r="N44" i="16"/>
  <c r="N43" i="16"/>
  <c r="N42" i="16"/>
  <c r="N41" i="16"/>
  <c r="N39" i="16"/>
  <c r="N38" i="16"/>
  <c r="N36" i="16"/>
  <c r="N35" i="16"/>
  <c r="N34" i="16"/>
  <c r="N33" i="16"/>
  <c r="N32" i="16"/>
  <c r="N31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J1376" i="16"/>
  <c r="J1375" i="16"/>
  <c r="J1374" i="16"/>
  <c r="J1373" i="16" s="1"/>
  <c r="J1372" i="16"/>
  <c r="J1371" i="16"/>
  <c r="J1370" i="16"/>
  <c r="J1369" i="16"/>
  <c r="J1368" i="16"/>
  <c r="J1367" i="16"/>
  <c r="J1366" i="16"/>
  <c r="J1365" i="16"/>
  <c r="J1364" i="16"/>
  <c r="J1362" i="16"/>
  <c r="J1361" i="16"/>
  <c r="J1360" i="16"/>
  <c r="J1357" i="16"/>
  <c r="J1356" i="16"/>
  <c r="J1355" i="16"/>
  <c r="J1354" i="16"/>
  <c r="J1353" i="16"/>
  <c r="J1352" i="16"/>
  <c r="J1351" i="16"/>
  <c r="J1350" i="16"/>
  <c r="J1348" i="16"/>
  <c r="J1347" i="16" s="1"/>
  <c r="J1346" i="16"/>
  <c r="J1345" i="16"/>
  <c r="J1344" i="16"/>
  <c r="J1343" i="16"/>
  <c r="J1341" i="16"/>
  <c r="J1340" i="16"/>
  <c r="J1339" i="16"/>
  <c r="J1338" i="16"/>
  <c r="J1337" i="16"/>
  <c r="J1336" i="16"/>
  <c r="J1335" i="16"/>
  <c r="J1334" i="16"/>
  <c r="J1333" i="16"/>
  <c r="J1332" i="16"/>
  <c r="J1331" i="16"/>
  <c r="J1330" i="16"/>
  <c r="J1329" i="16"/>
  <c r="J1328" i="16"/>
  <c r="J1327" i="16"/>
  <c r="J1325" i="16"/>
  <c r="J1324" i="16"/>
  <c r="J1323" i="16"/>
  <c r="J1322" i="16"/>
  <c r="J1321" i="16"/>
  <c r="J1320" i="16"/>
  <c r="J1319" i="16"/>
  <c r="J1318" i="16"/>
  <c r="J1317" i="16"/>
  <c r="J1316" i="16"/>
  <c r="J1315" i="16"/>
  <c r="J1314" i="16"/>
  <c r="J1313" i="16"/>
  <c r="J1312" i="16"/>
  <c r="J1311" i="16"/>
  <c r="J1310" i="16"/>
  <c r="J1309" i="16"/>
  <c r="J1308" i="16"/>
  <c r="J1307" i="16"/>
  <c r="J1306" i="16"/>
  <c r="J1304" i="16"/>
  <c r="J1303" i="16"/>
  <c r="J1302" i="16"/>
  <c r="J1300" i="16"/>
  <c r="J1299" i="16"/>
  <c r="J1298" i="16"/>
  <c r="J1296" i="16"/>
  <c r="J1295" i="16"/>
  <c r="J1294" i="16"/>
  <c r="J1293" i="16"/>
  <c r="J1292" i="16"/>
  <c r="J1289" i="16"/>
  <c r="J1288" i="16"/>
  <c r="J1286" i="16"/>
  <c r="J1285" i="16"/>
  <c r="J1284" i="16" s="1"/>
  <c r="J1282" i="16"/>
  <c r="J1281" i="16"/>
  <c r="J1280" i="16"/>
  <c r="J1279" i="16"/>
  <c r="J1278" i="16" s="1"/>
  <c r="J1277" i="16"/>
  <c r="J1276" i="16"/>
  <c r="J1275" i="16"/>
  <c r="J1274" i="16"/>
  <c r="J1273" i="16"/>
  <c r="J1272" i="16"/>
  <c r="J1271" i="16"/>
  <c r="J1270" i="16"/>
  <c r="J1269" i="16"/>
  <c r="J1268" i="16"/>
  <c r="J1267" i="16"/>
  <c r="J1266" i="16"/>
  <c r="J1265" i="16"/>
  <c r="J1264" i="16"/>
  <c r="J1263" i="16"/>
  <c r="J1262" i="16"/>
  <c r="J1259" i="16"/>
  <c r="J1258" i="16" s="1"/>
  <c r="J1257" i="16" s="1"/>
  <c r="J1256" i="16"/>
  <c r="J1255" i="16" s="1"/>
  <c r="J1254" i="16"/>
  <c r="J1253" i="16" s="1"/>
  <c r="J1252" i="16"/>
  <c r="J1251" i="16"/>
  <c r="J1249" i="16"/>
  <c r="J1248" i="16"/>
  <c r="J1247" i="16"/>
  <c r="J1246" i="16"/>
  <c r="J1244" i="16"/>
  <c r="J1243" i="16" s="1"/>
  <c r="J1242" i="16"/>
  <c r="J1241" i="16" s="1"/>
  <c r="J1240" i="16"/>
  <c r="J1239" i="16" s="1"/>
  <c r="J1238" i="16"/>
  <c r="J1237" i="16" s="1"/>
  <c r="J1236" i="16"/>
  <c r="J1235" i="16" s="1"/>
  <c r="J1233" i="16"/>
  <c r="J1232" i="16" s="1"/>
  <c r="J1231" i="16"/>
  <c r="J1230" i="16" s="1"/>
  <c r="J1229" i="16"/>
  <c r="J1228" i="16" s="1"/>
  <c r="J1227" i="16"/>
  <c r="J1226" i="16" s="1"/>
  <c r="J1225" i="16"/>
  <c r="J1224" i="16" s="1"/>
  <c r="J1223" i="16"/>
  <c r="J1222" i="16" s="1"/>
  <c r="J1221" i="16"/>
  <c r="J1220" i="16" s="1"/>
  <c r="J1219" i="16"/>
  <c r="J1218" i="16"/>
  <c r="J1217" i="16"/>
  <c r="J1215" i="16"/>
  <c r="J1214" i="16" s="1"/>
  <c r="J1213" i="16"/>
  <c r="J1212" i="16" s="1"/>
  <c r="J1211" i="16"/>
  <c r="J1210" i="16" s="1"/>
  <c r="J1209" i="16"/>
  <c r="J1208" i="16" s="1"/>
  <c r="J1207" i="16"/>
  <c r="J1206" i="16" s="1"/>
  <c r="J1205" i="16"/>
  <c r="J1204" i="16" s="1"/>
  <c r="J1203" i="16"/>
  <c r="J1202" i="16" s="1"/>
  <c r="J1201" i="16"/>
  <c r="J1200" i="16"/>
  <c r="J1198" i="16"/>
  <c r="J1197" i="16" s="1"/>
  <c r="J1196" i="16"/>
  <c r="J1195" i="16" s="1"/>
  <c r="J1194" i="16"/>
  <c r="J1193" i="16"/>
  <c r="J1192" i="16"/>
  <c r="J1190" i="16"/>
  <c r="J1189" i="16" s="1"/>
  <c r="J1188" i="16"/>
  <c r="J1187" i="16" s="1"/>
  <c r="J1186" i="16"/>
  <c r="J1185" i="16" s="1"/>
  <c r="J1184" i="16"/>
  <c r="J1183" i="16" s="1"/>
  <c r="J1182" i="16"/>
  <c r="J1181" i="16" s="1"/>
  <c r="J1180" i="16"/>
  <c r="J1179" i="16" s="1"/>
  <c r="J1178" i="16"/>
  <c r="J1177" i="16" s="1"/>
  <c r="J1176" i="16"/>
  <c r="J1175" i="16" s="1"/>
  <c r="J1174" i="16"/>
  <c r="J1173" i="16" s="1"/>
  <c r="J1172" i="16"/>
  <c r="J1171" i="16" s="1"/>
  <c r="J1170" i="16"/>
  <c r="J1169" i="16" s="1"/>
  <c r="J1168" i="16"/>
  <c r="J1167" i="16" s="1"/>
  <c r="J1166" i="16"/>
  <c r="J1165" i="16" s="1"/>
  <c r="J1164" i="16"/>
  <c r="J1163" i="16" s="1"/>
  <c r="J1162" i="16"/>
  <c r="J1161" i="16" s="1"/>
  <c r="J1160" i="16"/>
  <c r="J1159" i="16" s="1"/>
  <c r="J1158" i="16"/>
  <c r="J1157" i="16" s="1"/>
  <c r="J1156" i="16"/>
  <c r="J1155" i="16" s="1"/>
  <c r="J1154" i="16"/>
  <c r="J1153" i="16" s="1"/>
  <c r="J1152" i="16"/>
  <c r="J1151" i="16" s="1"/>
  <c r="J1150" i="16"/>
  <c r="J1149" i="16" s="1"/>
  <c r="J1148" i="16"/>
  <c r="J1147" i="16" s="1"/>
  <c r="J1146" i="16"/>
  <c r="J1145" i="16" s="1"/>
  <c r="J1144" i="16"/>
  <c r="J1143" i="16" s="1"/>
  <c r="J1142" i="16"/>
  <c r="J1141" i="16" s="1"/>
  <c r="J1140" i="16"/>
  <c r="J1139" i="16" s="1"/>
  <c r="J1138" i="16"/>
  <c r="J1137" i="16" s="1"/>
  <c r="J1136" i="16"/>
  <c r="J1135" i="16" s="1"/>
  <c r="J1134" i="16"/>
  <c r="J1133" i="16" s="1"/>
  <c r="J1132" i="16"/>
  <c r="J1131" i="16" s="1"/>
  <c r="J1130" i="16"/>
  <c r="J1129" i="16" s="1"/>
  <c r="J1128" i="16"/>
  <c r="J1127" i="16" s="1"/>
  <c r="J1126" i="16"/>
  <c r="J1125" i="16" s="1"/>
  <c r="J1124" i="16"/>
  <c r="J1123" i="16" s="1"/>
  <c r="J1122" i="16"/>
  <c r="J1121" i="16" s="1"/>
  <c r="J1120" i="16"/>
  <c r="J1119" i="16" s="1"/>
  <c r="J1118" i="16"/>
  <c r="J1117" i="16" s="1"/>
  <c r="J1116" i="16"/>
  <c r="J1115" i="16" s="1"/>
  <c r="J1114" i="16"/>
  <c r="J1113" i="16" s="1"/>
  <c r="J1112" i="16"/>
  <c r="J1111" i="16" s="1"/>
  <c r="J1110" i="16"/>
  <c r="J1109" i="16" s="1"/>
  <c r="J1108" i="16"/>
  <c r="J1107" i="16" s="1"/>
  <c r="J1106" i="16"/>
  <c r="J1105" i="16"/>
  <c r="J1103" i="16"/>
  <c r="J1102" i="16" s="1"/>
  <c r="J1101" i="16"/>
  <c r="J1100" i="16"/>
  <c r="J1099" i="16"/>
  <c r="J1098" i="16"/>
  <c r="J1096" i="16"/>
  <c r="J1095" i="16" s="1"/>
  <c r="J1094" i="16"/>
  <c r="J1093" i="16" s="1"/>
  <c r="J1092" i="16"/>
  <c r="J1091" i="16" s="1"/>
  <c r="J1090" i="16"/>
  <c r="J1089" i="16" s="1"/>
  <c r="J1088" i="16"/>
  <c r="J1087" i="16"/>
  <c r="J1086" i="16"/>
  <c r="J1085" i="16"/>
  <c r="J1084" i="16"/>
  <c r="J1083" i="16"/>
  <c r="J1081" i="16"/>
  <c r="J1080" i="16" s="1"/>
  <c r="J1079" i="16"/>
  <c r="J1078" i="16" s="1"/>
  <c r="J1076" i="16"/>
  <c r="J1075" i="16" s="1"/>
  <c r="J1074" i="16"/>
  <c r="J1073" i="16" s="1"/>
  <c r="J1071" i="16"/>
  <c r="J1070" i="16"/>
  <c r="J1068" i="16"/>
  <c r="J1067" i="16" s="1"/>
  <c r="J1065" i="16"/>
  <c r="J1064" i="16" s="1"/>
  <c r="J1063" i="16"/>
  <c r="J1062" i="16" s="1"/>
  <c r="J1061" i="16"/>
  <c r="J1060" i="16" s="1"/>
  <c r="J1059" i="16"/>
  <c r="J1058" i="16" s="1"/>
  <c r="J1057" i="16"/>
  <c r="J1056" i="16" s="1"/>
  <c r="J1055" i="16"/>
  <c r="J1054" i="16" s="1"/>
  <c r="J1052" i="16"/>
  <c r="J1051" i="16" s="1"/>
  <c r="J1050" i="16"/>
  <c r="J1049" i="16" s="1"/>
  <c r="J1048" i="16"/>
  <c r="J1047" i="16"/>
  <c r="J1045" i="16"/>
  <c r="J1044" i="16" s="1"/>
  <c r="J1042" i="16"/>
  <c r="J1041" i="16" s="1"/>
  <c r="J1040" i="16"/>
  <c r="J1039" i="16" s="1"/>
  <c r="J1038" i="16"/>
  <c r="J1037" i="16" s="1"/>
  <c r="J1036" i="16"/>
  <c r="J1035" i="16"/>
  <c r="J1033" i="16"/>
  <c r="J1032" i="16"/>
  <c r="J1030" i="16"/>
  <c r="J1029" i="16"/>
  <c r="J1028" i="16"/>
  <c r="J1026" i="16"/>
  <c r="J1025" i="16" s="1"/>
  <c r="J1024" i="16"/>
  <c r="J1023" i="16" s="1"/>
  <c r="J1022" i="16"/>
  <c r="J1021" i="16" s="1"/>
  <c r="J1020" i="16"/>
  <c r="J1019" i="16" s="1"/>
  <c r="J1018" i="16"/>
  <c r="J1017" i="16" s="1"/>
  <c r="J1016" i="16"/>
  <c r="J1015" i="16" s="1"/>
  <c r="J1014" i="16"/>
  <c r="J1013" i="16" s="1"/>
  <c r="J1012" i="16"/>
  <c r="J1011" i="16" s="1"/>
  <c r="J1010" i="16"/>
  <c r="J1009" i="16" s="1"/>
  <c r="J1008" i="16"/>
  <c r="J1007" i="16" s="1"/>
  <c r="J1006" i="16"/>
  <c r="J1005" i="16" s="1"/>
  <c r="J1004" i="16"/>
  <c r="J1003" i="16" s="1"/>
  <c r="J1002" i="16"/>
  <c r="J1001" i="16" s="1"/>
  <c r="J1000" i="16"/>
  <c r="J999" i="16" s="1"/>
  <c r="J998" i="16"/>
  <c r="J997" i="16" s="1"/>
  <c r="J996" i="16"/>
  <c r="J995" i="16" s="1"/>
  <c r="J994" i="16"/>
  <c r="J993" i="16" s="1"/>
  <c r="J992" i="16"/>
  <c r="J991" i="16" s="1"/>
  <c r="J990" i="16"/>
  <c r="J989" i="16" s="1"/>
  <c r="J988" i="16"/>
  <c r="J987" i="16" s="1"/>
  <c r="J986" i="16"/>
  <c r="J985" i="16" s="1"/>
  <c r="J984" i="16"/>
  <c r="J983" i="16" s="1"/>
  <c r="J982" i="16"/>
  <c r="J981" i="16" s="1"/>
  <c r="J980" i="16"/>
  <c r="J979" i="16" s="1"/>
  <c r="J978" i="16"/>
  <c r="J977" i="16" s="1"/>
  <c r="J976" i="16"/>
  <c r="J975" i="16"/>
  <c r="J973" i="16"/>
  <c r="J972" i="16" s="1"/>
  <c r="J970" i="16"/>
  <c r="J969" i="16"/>
  <c r="J967" i="16"/>
  <c r="J966" i="16" s="1"/>
  <c r="J965" i="16"/>
  <c r="J964" i="16" s="1"/>
  <c r="J962" i="16"/>
  <c r="J961" i="16"/>
  <c r="J960" i="16"/>
  <c r="J958" i="16"/>
  <c r="J957" i="16" s="1"/>
  <c r="J956" i="16"/>
  <c r="J955" i="16" s="1"/>
  <c r="J954" i="16"/>
  <c r="J953" i="16"/>
  <c r="J951" i="16"/>
  <c r="J950" i="16" s="1"/>
  <c r="J949" i="16"/>
  <c r="J948" i="16" s="1"/>
  <c r="J947" i="16"/>
  <c r="J946" i="16" s="1"/>
  <c r="J945" i="16"/>
  <c r="J944" i="16" s="1"/>
  <c r="J943" i="16"/>
  <c r="J942" i="16" s="1"/>
  <c r="J941" i="16"/>
  <c r="J940" i="16" s="1"/>
  <c r="J939" i="16"/>
  <c r="J938" i="16" s="1"/>
  <c r="J937" i="16"/>
  <c r="J936" i="16" s="1"/>
  <c r="J935" i="16"/>
  <c r="J934" i="16" s="1"/>
  <c r="J933" i="16"/>
  <c r="J932" i="16" s="1"/>
  <c r="J931" i="16"/>
  <c r="J930" i="16" s="1"/>
  <c r="J927" i="16"/>
  <c r="J926" i="16"/>
  <c r="J923" i="16"/>
  <c r="J922" i="16" s="1"/>
  <c r="J921" i="16"/>
  <c r="J920" i="16" s="1"/>
  <c r="J919" i="16"/>
  <c r="J918" i="16" s="1"/>
  <c r="J917" i="16"/>
  <c r="J916" i="16" s="1"/>
  <c r="J914" i="16"/>
  <c r="J913" i="16"/>
  <c r="J912" i="16"/>
  <c r="J910" i="16"/>
  <c r="J909" i="16"/>
  <c r="J908" i="16"/>
  <c r="J907" i="16"/>
  <c r="J906" i="16"/>
  <c r="J905" i="16"/>
  <c r="J902" i="16"/>
  <c r="J901" i="16" s="1"/>
  <c r="J900" i="16"/>
  <c r="J899" i="16" s="1"/>
  <c r="J898" i="16"/>
  <c r="J897" i="16" s="1"/>
  <c r="J896" i="16"/>
  <c r="J895" i="16" s="1"/>
  <c r="J894" i="16"/>
  <c r="J893" i="16" s="1"/>
  <c r="J892" i="16"/>
  <c r="J891" i="16" s="1"/>
  <c r="J890" i="16"/>
  <c r="J889" i="16" s="1"/>
  <c r="J888" i="16"/>
  <c r="J887" i="16" s="1"/>
  <c r="J886" i="16"/>
  <c r="J885" i="16" s="1"/>
  <c r="J884" i="16"/>
  <c r="J883" i="16" s="1"/>
  <c r="J882" i="16"/>
  <c r="J881" i="16"/>
  <c r="J879" i="16"/>
  <c r="J878" i="16"/>
  <c r="J876" i="16"/>
  <c r="J875" i="16" s="1"/>
  <c r="J874" i="16"/>
  <c r="J873" i="16" s="1"/>
  <c r="J872" i="16"/>
  <c r="J871" i="16" s="1"/>
  <c r="J870" i="16"/>
  <c r="J869" i="16" s="1"/>
  <c r="J868" i="16"/>
  <c r="J867" i="16" s="1"/>
  <c r="J865" i="16"/>
  <c r="J864" i="16" s="1"/>
  <c r="J863" i="16"/>
  <c r="J862" i="16" s="1"/>
  <c r="J861" i="16"/>
  <c r="J860" i="16" s="1"/>
  <c r="J859" i="16"/>
  <c r="J858" i="16" s="1"/>
  <c r="J857" i="16"/>
  <c r="J856" i="16" s="1"/>
  <c r="J855" i="16"/>
  <c r="J854" i="16" s="1"/>
  <c r="J853" i="16"/>
  <c r="J852" i="16"/>
  <c r="J850" i="16"/>
  <c r="J849" i="16" s="1"/>
  <c r="J848" i="16"/>
  <c r="J847" i="16"/>
  <c r="J846" i="16"/>
  <c r="J845" i="16"/>
  <c r="J844" i="16"/>
  <c r="J843" i="16"/>
  <c r="J842" i="16"/>
  <c r="J841" i="16"/>
  <c r="J840" i="16"/>
  <c r="J838" i="16"/>
  <c r="J837" i="16"/>
  <c r="J836" i="16" s="1"/>
  <c r="J835" i="16"/>
  <c r="J834" i="16" s="1"/>
  <c r="J833" i="16"/>
  <c r="J832" i="16" s="1"/>
  <c r="J831" i="16"/>
  <c r="J830" i="16" s="1"/>
  <c r="J829" i="16"/>
  <c r="J828" i="16" s="1"/>
  <c r="J827" i="16"/>
  <c r="J826" i="16" s="1"/>
  <c r="J825" i="16"/>
  <c r="J824" i="16" s="1"/>
  <c r="J823" i="16"/>
  <c r="J822" i="16"/>
  <c r="J820" i="16"/>
  <c r="J819" i="16" s="1"/>
  <c r="J818" i="16"/>
  <c r="J817" i="16" s="1"/>
  <c r="J816" i="16"/>
  <c r="J815" i="16"/>
  <c r="J814" i="16"/>
  <c r="J813" i="16"/>
  <c r="J811" i="16"/>
  <c r="J810" i="16" s="1"/>
  <c r="J809" i="16"/>
  <c r="J808" i="16" s="1"/>
  <c r="J807" i="16"/>
  <c r="J806" i="16"/>
  <c r="J805" i="16"/>
  <c r="J804" i="16"/>
  <c r="J803" i="16"/>
  <c r="J802" i="16"/>
  <c r="J800" i="16"/>
  <c r="J799" i="16"/>
  <c r="J798" i="16" s="1"/>
  <c r="J796" i="16"/>
  <c r="J795" i="16"/>
  <c r="J793" i="16"/>
  <c r="J792" i="16" s="1"/>
  <c r="J791" i="16"/>
  <c r="J790" i="16" s="1"/>
  <c r="J789" i="16"/>
  <c r="J788" i="16" s="1"/>
  <c r="J787" i="16"/>
  <c r="J786" i="16" s="1"/>
  <c r="J784" i="16"/>
  <c r="J783" i="16" s="1"/>
  <c r="J782" i="16"/>
  <c r="J781" i="16" s="1"/>
  <c r="J780" i="16"/>
  <c r="J779" i="16" s="1"/>
  <c r="J778" i="16"/>
  <c r="J777" i="16"/>
  <c r="J776" i="16"/>
  <c r="J775" i="16"/>
  <c r="J773" i="16"/>
  <c r="J772" i="16"/>
  <c r="J770" i="16"/>
  <c r="J769" i="16" s="1"/>
  <c r="J768" i="16"/>
  <c r="J767" i="16" s="1"/>
  <c r="J766" i="16"/>
  <c r="J765" i="16" s="1"/>
  <c r="J764" i="16"/>
  <c r="J763" i="16" s="1"/>
  <c r="J762" i="16"/>
  <c r="J761" i="16" s="1"/>
  <c r="J758" i="16"/>
  <c r="J757" i="16" s="1"/>
  <c r="J756" i="16"/>
  <c r="J755" i="16" s="1"/>
  <c r="J754" i="16"/>
  <c r="J753" i="16" s="1"/>
  <c r="J752" i="16"/>
  <c r="J751" i="16" s="1"/>
  <c r="J750" i="16"/>
  <c r="J749" i="16" s="1"/>
  <c r="J748" i="16"/>
  <c r="J747" i="16" s="1"/>
  <c r="J745" i="16"/>
  <c r="J744" i="16" s="1"/>
  <c r="J743" i="16"/>
  <c r="J742" i="16" s="1"/>
  <c r="J741" i="16"/>
  <c r="J740" i="16"/>
  <c r="J738" i="16"/>
  <c r="J737" i="16" s="1"/>
  <c r="J736" i="16"/>
  <c r="J735" i="16" s="1"/>
  <c r="J734" i="16"/>
  <c r="J733" i="16" s="1"/>
  <c r="J732" i="16"/>
  <c r="J731" i="16" s="1"/>
  <c r="J730" i="16"/>
  <c r="J729" i="16" s="1"/>
  <c r="J728" i="16"/>
  <c r="J727" i="16" s="1"/>
  <c r="J726" i="16"/>
  <c r="J725" i="16" s="1"/>
  <c r="J724" i="16"/>
  <c r="J723" i="16" s="1"/>
  <c r="J722" i="16"/>
  <c r="J721" i="16" s="1"/>
  <c r="J720" i="16"/>
  <c r="J719" i="16" s="1"/>
  <c r="J718" i="16"/>
  <c r="J717" i="16" s="1"/>
  <c r="J715" i="16"/>
  <c r="J714" i="16" s="1"/>
  <c r="J713" i="16"/>
  <c r="J712" i="16" s="1"/>
  <c r="J711" i="16"/>
  <c r="J710" i="16" s="1"/>
  <c r="J709" i="16"/>
  <c r="J708" i="16" s="1"/>
  <c r="J707" i="16"/>
  <c r="J706" i="16" s="1"/>
  <c r="J705" i="16"/>
  <c r="J704" i="16" s="1"/>
  <c r="J703" i="16"/>
  <c r="J702" i="16" s="1"/>
  <c r="J701" i="16"/>
  <c r="J700" i="16" s="1"/>
  <c r="J699" i="16"/>
  <c r="J698" i="16" s="1"/>
  <c r="J696" i="16"/>
  <c r="J695" i="16" s="1"/>
  <c r="J694" i="16"/>
  <c r="J693" i="16" s="1"/>
  <c r="J691" i="16"/>
  <c r="J690" i="16" s="1"/>
  <c r="J689" i="16"/>
  <c r="J688" i="16" s="1"/>
  <c r="J687" i="16"/>
  <c r="J686" i="16" s="1"/>
  <c r="J685" i="16"/>
  <c r="J684" i="16" s="1"/>
  <c r="J683" i="16"/>
  <c r="J682" i="16" s="1"/>
  <c r="J680" i="16"/>
  <c r="J679" i="16" s="1"/>
  <c r="J678" i="16"/>
  <c r="J677" i="16" s="1"/>
  <c r="J676" i="16"/>
  <c r="J675" i="16" s="1"/>
  <c r="J674" i="16"/>
  <c r="J673" i="16" s="1"/>
  <c r="J672" i="16"/>
  <c r="J671" i="16" s="1"/>
  <c r="J670" i="16"/>
  <c r="J669" i="16" s="1"/>
  <c r="J668" i="16"/>
  <c r="J667" i="16" s="1"/>
  <c r="J665" i="16"/>
  <c r="J664" i="16" s="1"/>
  <c r="J663" i="16"/>
  <c r="J662" i="16" s="1"/>
  <c r="J661" i="16"/>
  <c r="J660" i="16" s="1"/>
  <c r="J659" i="16"/>
  <c r="J658" i="16" s="1"/>
  <c r="J656" i="16"/>
  <c r="J655" i="16" s="1"/>
  <c r="J654" i="16"/>
  <c r="J653" i="16" s="1"/>
  <c r="J652" i="16"/>
  <c r="J651" i="16" s="1"/>
  <c r="J649" i="16"/>
  <c r="J648" i="16" s="1"/>
  <c r="J647" i="16"/>
  <c r="J646" i="16" s="1"/>
  <c r="J645" i="16"/>
  <c r="J644" i="16" s="1"/>
  <c r="J643" i="16"/>
  <c r="J642" i="16" s="1"/>
  <c r="J640" i="16"/>
  <c r="J639" i="16" s="1"/>
  <c r="J638" i="16"/>
  <c r="J637" i="16" s="1"/>
  <c r="J636" i="16"/>
  <c r="J635" i="16" s="1"/>
  <c r="J634" i="16"/>
  <c r="J633" i="16" s="1"/>
  <c r="J632" i="16"/>
  <c r="J631" i="16" s="1"/>
  <c r="J630" i="16"/>
  <c r="J629" i="16" s="1"/>
  <c r="J628" i="16"/>
  <c r="J627" i="16" s="1"/>
  <c r="J626" i="16"/>
  <c r="J625" i="16"/>
  <c r="J624" i="16"/>
  <c r="J623" i="16"/>
  <c r="J621" i="16"/>
  <c r="J620" i="16" s="1"/>
  <c r="J619" i="16"/>
  <c r="J618" i="16" s="1"/>
  <c r="J617" i="16"/>
  <c r="J616" i="16" s="1"/>
  <c r="J615" i="16"/>
  <c r="J614" i="16" s="1"/>
  <c r="J613" i="16"/>
  <c r="J612" i="16" s="1"/>
  <c r="J611" i="16"/>
  <c r="J610" i="16" s="1"/>
  <c r="J609" i="16"/>
  <c r="J608" i="16" s="1"/>
  <c r="J607" i="16"/>
  <c r="J606" i="16" s="1"/>
  <c r="J605" i="16"/>
  <c r="J604" i="16" s="1"/>
  <c r="J603" i="16"/>
  <c r="J602" i="16"/>
  <c r="J601" i="16"/>
  <c r="J599" i="16"/>
  <c r="J598" i="16"/>
  <c r="J597" i="16"/>
  <c r="J596" i="16"/>
  <c r="J594" i="16"/>
  <c r="J593" i="16" s="1"/>
  <c r="J592" i="16"/>
  <c r="J591" i="16" s="1"/>
  <c r="J590" i="16"/>
  <c r="J589" i="16" s="1"/>
  <c r="J588" i="16"/>
  <c r="J587" i="16" s="1"/>
  <c r="J586" i="16"/>
  <c r="J585" i="16" s="1"/>
  <c r="J584" i="16"/>
  <c r="J583" i="16" s="1"/>
  <c r="J581" i="16"/>
  <c r="J580" i="16" s="1"/>
  <c r="J579" i="16"/>
  <c r="J578" i="16" s="1"/>
  <c r="J577" i="16"/>
  <c r="J576" i="16" s="1"/>
  <c r="J575" i="16"/>
  <c r="J574" i="16" s="1"/>
  <c r="J573" i="16"/>
  <c r="J572" i="16" s="1"/>
  <c r="J571" i="16"/>
  <c r="J570" i="16" s="1"/>
  <c r="J569" i="16"/>
  <c r="J568" i="16"/>
  <c r="J566" i="16"/>
  <c r="J565" i="16" s="1"/>
  <c r="J563" i="16"/>
  <c r="J562" i="16"/>
  <c r="J559" i="16"/>
  <c r="J558" i="16" s="1"/>
  <c r="J557" i="16"/>
  <c r="J556" i="16" s="1"/>
  <c r="J555" i="16"/>
  <c r="J554" i="16" s="1"/>
  <c r="J553" i="16"/>
  <c r="J552" i="16" s="1"/>
  <c r="J551" i="16"/>
  <c r="J550" i="16" s="1"/>
  <c r="J549" i="16"/>
  <c r="J548" i="16" s="1"/>
  <c r="J547" i="16"/>
  <c r="J546" i="16" s="1"/>
  <c r="J545" i="16"/>
  <c r="J544" i="16" s="1"/>
  <c r="J543" i="16"/>
  <c r="J542" i="16" s="1"/>
  <c r="J541" i="16"/>
  <c r="J540" i="16" s="1"/>
  <c r="J539" i="16"/>
  <c r="J538" i="16" s="1"/>
  <c r="J537" i="16"/>
  <c r="J536" i="16" s="1"/>
  <c r="J535" i="16"/>
  <c r="J534" i="16"/>
  <c r="J532" i="16"/>
  <c r="J531" i="16" s="1"/>
  <c r="J530" i="16"/>
  <c r="J529" i="16" s="1"/>
  <c r="J528" i="16"/>
  <c r="J527" i="16" s="1"/>
  <c r="J526" i="16"/>
  <c r="J525" i="16" s="1"/>
  <c r="J524" i="16"/>
  <c r="J523" i="16" s="1"/>
  <c r="J522" i="16"/>
  <c r="J521" i="16" s="1"/>
  <c r="J520" i="16"/>
  <c r="J519" i="16" s="1"/>
  <c r="J518" i="16"/>
  <c r="J517" i="16" s="1"/>
  <c r="J516" i="16"/>
  <c r="J515" i="16" s="1"/>
  <c r="J514" i="16"/>
  <c r="J513" i="16" s="1"/>
  <c r="J512" i="16"/>
  <c r="J511" i="16" s="1"/>
  <c r="J509" i="16"/>
  <c r="J508" i="16" s="1"/>
  <c r="J507" i="16"/>
  <c r="J506" i="16" s="1"/>
  <c r="J505" i="16"/>
  <c r="J504" i="16"/>
  <c r="J502" i="16"/>
  <c r="J501" i="16" s="1"/>
  <c r="J500" i="16"/>
  <c r="J499" i="16"/>
  <c r="J497" i="16"/>
  <c r="J496" i="16" s="1"/>
  <c r="J494" i="16"/>
  <c r="J493" i="16" s="1"/>
  <c r="J492" i="16"/>
  <c r="J491" i="16" s="1"/>
  <c r="J490" i="16"/>
  <c r="J489" i="16" s="1"/>
  <c r="J488" i="16"/>
  <c r="J487" i="16" s="1"/>
  <c r="J486" i="16"/>
  <c r="J485" i="16" s="1"/>
  <c r="J484" i="16"/>
  <c r="J483" i="16" s="1"/>
  <c r="J482" i="16"/>
  <c r="J481" i="16" s="1"/>
  <c r="J480" i="16"/>
  <c r="J479" i="16" s="1"/>
  <c r="J478" i="16"/>
  <c r="J477" i="16" s="1"/>
  <c r="J476" i="16"/>
  <c r="J475" i="16" s="1"/>
  <c r="J474" i="16"/>
  <c r="J473" i="16" s="1"/>
  <c r="J472" i="16"/>
  <c r="J471" i="16" s="1"/>
  <c r="J470" i="16"/>
  <c r="J469" i="16" s="1"/>
  <c r="J468" i="16"/>
  <c r="J467" i="16" s="1"/>
  <c r="J466" i="16"/>
  <c r="J465" i="16" s="1"/>
  <c r="J464" i="16"/>
  <c r="J463" i="16" s="1"/>
  <c r="J462" i="16"/>
  <c r="J461" i="16" s="1"/>
  <c r="J460" i="16"/>
  <c r="J459" i="16" s="1"/>
  <c r="J458" i="16"/>
  <c r="J457" i="16" s="1"/>
  <c r="J456" i="16"/>
  <c r="J455" i="16" s="1"/>
  <c r="J454" i="16"/>
  <c r="J453" i="16"/>
  <c r="J451" i="16"/>
  <c r="J450" i="16" s="1"/>
  <c r="J449" i="16"/>
  <c r="J448" i="16" s="1"/>
  <c r="J447" i="16"/>
  <c r="J446" i="16" s="1"/>
  <c r="J445" i="16"/>
  <c r="J444" i="16" s="1"/>
  <c r="J443" i="16"/>
  <c r="J442" i="16" s="1"/>
  <c r="J440" i="16"/>
  <c r="J439" i="16" s="1"/>
  <c r="J438" i="16"/>
  <c r="J437" i="16" s="1"/>
  <c r="J436" i="16"/>
  <c r="J435" i="16" s="1"/>
  <c r="J434" i="16"/>
  <c r="J433" i="16" s="1"/>
  <c r="J432" i="16"/>
  <c r="J431" i="16" s="1"/>
  <c r="J430" i="16"/>
  <c r="J429" i="16" s="1"/>
  <c r="J428" i="16"/>
  <c r="J427" i="16" s="1"/>
  <c r="J426" i="16"/>
  <c r="J425" i="16" s="1"/>
  <c r="J424" i="16"/>
  <c r="J423" i="16" s="1"/>
  <c r="J422" i="16"/>
  <c r="J421" i="16" s="1"/>
  <c r="J420" i="16"/>
  <c r="J419" i="16" s="1"/>
  <c r="J418" i="16"/>
  <c r="J417" i="16" s="1"/>
  <c r="J416" i="16"/>
  <c r="J415" i="16" s="1"/>
  <c r="J413" i="16"/>
  <c r="J412" i="16" s="1"/>
  <c r="J411" i="16"/>
  <c r="J410" i="16" s="1"/>
  <c r="J409" i="16"/>
  <c r="J408" i="16"/>
  <c r="J407" i="16"/>
  <c r="J405" i="16"/>
  <c r="J404" i="16" s="1"/>
  <c r="J403" i="16"/>
  <c r="J402" i="16"/>
  <c r="J401" i="16"/>
  <c r="J394" i="16"/>
  <c r="J393" i="16"/>
  <c r="J392" i="16"/>
  <c r="J391" i="16"/>
  <c r="J390" i="16" s="1"/>
  <c r="J389" i="16"/>
  <c r="J388" i="16" s="1"/>
  <c r="J387" i="16" s="1"/>
  <c r="J385" i="16"/>
  <c r="J384" i="16" s="1"/>
  <c r="J383" i="16"/>
  <c r="J382" i="16"/>
  <c r="J381" i="16"/>
  <c r="J379" i="16"/>
  <c r="J378" i="16"/>
  <c r="J377" i="16"/>
  <c r="J374" i="16"/>
  <c r="J373" i="16"/>
  <c r="J372" i="16"/>
  <c r="J370" i="16"/>
  <c r="J369" i="16"/>
  <c r="J368" i="16"/>
  <c r="J367" i="16"/>
  <c r="J366" i="16"/>
  <c r="J365" i="16"/>
  <c r="J364" i="16"/>
  <c r="J363" i="16"/>
  <c r="J361" i="16"/>
  <c r="J360" i="16"/>
  <c r="J359" i="16"/>
  <c r="J358" i="16"/>
  <c r="J357" i="16"/>
  <c r="J356" i="16"/>
  <c r="J354" i="16"/>
  <c r="J353" i="16"/>
  <c r="J352" i="16"/>
  <c r="J351" i="16"/>
  <c r="J349" i="16"/>
  <c r="J348" i="16"/>
  <c r="J347" i="16"/>
  <c r="J346" i="16"/>
  <c r="J345" i="16"/>
  <c r="J343" i="16"/>
  <c r="J342" i="16"/>
  <c r="J341" i="16"/>
  <c r="J340" i="16"/>
  <c r="J339" i="16"/>
  <c r="J337" i="16"/>
  <c r="J336" i="16"/>
  <c r="J335" i="16"/>
  <c r="J334" i="16"/>
  <c r="J333" i="16"/>
  <c r="J331" i="16"/>
  <c r="J330" i="16"/>
  <c r="J329" i="16"/>
  <c r="J328" i="16"/>
  <c r="J327" i="16"/>
  <c r="J325" i="16"/>
  <c r="J324" i="16"/>
  <c r="J323" i="16"/>
  <c r="J322" i="16"/>
  <c r="J321" i="16"/>
  <c r="J319" i="16"/>
  <c r="J318" i="16"/>
  <c r="J317" i="16"/>
  <c r="J316" i="16"/>
  <c r="J315" i="16"/>
  <c r="J313" i="16"/>
  <c r="J312" i="16"/>
  <c r="J310" i="16"/>
  <c r="J309" i="16"/>
  <c r="J307" i="16"/>
  <c r="J306" i="16"/>
  <c r="J305" i="16"/>
  <c r="J304" i="16"/>
  <c r="J303" i="16"/>
  <c r="J302" i="16"/>
  <c r="J300" i="16"/>
  <c r="J299" i="16"/>
  <c r="J298" i="16"/>
  <c r="J297" i="16"/>
  <c r="J296" i="16"/>
  <c r="J295" i="16"/>
  <c r="J293" i="16"/>
  <c r="J292" i="16"/>
  <c r="J291" i="16"/>
  <c r="J290" i="16"/>
  <c r="J289" i="16"/>
  <c r="J288" i="16"/>
  <c r="J285" i="16"/>
  <c r="J284" i="16"/>
  <c r="J283" i="16"/>
  <c r="J282" i="16"/>
  <c r="J281" i="16"/>
  <c r="J278" i="16"/>
  <c r="J277" i="16"/>
  <c r="J276" i="16"/>
  <c r="J275" i="16"/>
  <c r="J274" i="16"/>
  <c r="J272" i="16"/>
  <c r="J271" i="16"/>
  <c r="J270" i="16"/>
  <c r="J268" i="16"/>
  <c r="J267" i="16" s="1"/>
  <c r="J266" i="16"/>
  <c r="J265" i="16"/>
  <c r="J264" i="16"/>
  <c r="J262" i="16"/>
  <c r="J261" i="16"/>
  <c r="J260" i="16"/>
  <c r="J259" i="16"/>
  <c r="J258" i="16"/>
  <c r="J257" i="16"/>
  <c r="J256" i="16"/>
  <c r="J254" i="16"/>
  <c r="J253" i="16"/>
  <c r="J252" i="16"/>
  <c r="J251" i="16"/>
  <c r="J250" i="16"/>
  <c r="J248" i="16"/>
  <c r="J247" i="16" s="1"/>
  <c r="J246" i="16"/>
  <c r="J245" i="16"/>
  <c r="J244" i="16"/>
  <c r="J243" i="16"/>
  <c r="J242" i="16"/>
  <c r="J241" i="16"/>
  <c r="J238" i="16"/>
  <c r="J237" i="16"/>
  <c r="J236" i="16"/>
  <c r="J235" i="16"/>
  <c r="J233" i="16"/>
  <c r="J232" i="16"/>
  <c r="J231" i="16"/>
  <c r="J230" i="16"/>
  <c r="J229" i="16"/>
  <c r="J228" i="16"/>
  <c r="J227" i="16"/>
  <c r="J226" i="16"/>
  <c r="J224" i="16"/>
  <c r="J223" i="16"/>
  <c r="J222" i="16"/>
  <c r="J221" i="16"/>
  <c r="J220" i="16"/>
  <c r="J217" i="16"/>
  <c r="J216" i="16" s="1"/>
  <c r="J215" i="16"/>
  <c r="J214" i="16"/>
  <c r="J213" i="16"/>
  <c r="J212" i="16"/>
  <c r="J210" i="16"/>
  <c r="J209" i="16"/>
  <c r="J208" i="16"/>
  <c r="J207" i="16"/>
  <c r="J206" i="16"/>
  <c r="J205" i="16"/>
  <c r="J204" i="16"/>
  <c r="J203" i="16"/>
  <c r="J202" i="16"/>
  <c r="J201" i="16"/>
  <c r="J200" i="16"/>
  <c r="J199" i="16"/>
  <c r="J198" i="16"/>
  <c r="J197" i="16"/>
  <c r="J196" i="16"/>
  <c r="J195" i="16"/>
  <c r="J194" i="16"/>
  <c r="J189" i="16"/>
  <c r="J188" i="16"/>
  <c r="J187" i="16" s="1"/>
  <c r="J186" i="16"/>
  <c r="J185" i="16"/>
  <c r="J184" i="16"/>
  <c r="J183" i="16"/>
  <c r="J182" i="16"/>
  <c r="J181" i="16"/>
  <c r="J179" i="16"/>
  <c r="J178" i="16"/>
  <c r="J177" i="16"/>
  <c r="J175" i="16"/>
  <c r="J174" i="16"/>
  <c r="J173" i="16" s="1"/>
  <c r="J172" i="16"/>
  <c r="J171" i="16" s="1"/>
  <c r="J170" i="16"/>
  <c r="J169" i="16"/>
  <c r="J168" i="16"/>
  <c r="J167" i="16"/>
  <c r="J166" i="16"/>
  <c r="J165" i="16"/>
  <c r="J164" i="16"/>
  <c r="J163" i="16"/>
  <c r="J162" i="16"/>
  <c r="J161" i="16"/>
  <c r="J160" i="16"/>
  <c r="J159" i="16"/>
  <c r="J158" i="16"/>
  <c r="J157" i="16"/>
  <c r="J156" i="16"/>
  <c r="J155" i="16"/>
  <c r="J154" i="16"/>
  <c r="J153" i="16"/>
  <c r="J152" i="16"/>
  <c r="J151" i="16"/>
  <c r="J150" i="16"/>
  <c r="J149" i="16"/>
  <c r="J148" i="16"/>
  <c r="J146" i="16"/>
  <c r="J145" i="16"/>
  <c r="J144" i="16"/>
  <c r="J143" i="16"/>
  <c r="J142" i="16"/>
  <c r="J141" i="16"/>
  <c r="J140" i="16"/>
  <c r="J139" i="16"/>
  <c r="J138" i="16"/>
  <c r="J136" i="16"/>
  <c r="J135" i="16"/>
  <c r="J134" i="16"/>
  <c r="J133" i="16"/>
  <c r="J132" i="16"/>
  <c r="J131" i="16"/>
  <c r="J130" i="16"/>
  <c r="J128" i="16"/>
  <c r="J127" i="16"/>
  <c r="J126" i="16"/>
  <c r="J124" i="16"/>
  <c r="J123" i="16"/>
  <c r="J122" i="16"/>
  <c r="J121" i="16"/>
  <c r="J120" i="16"/>
  <c r="J119" i="16"/>
  <c r="J118" i="16"/>
  <c r="J117" i="16"/>
  <c r="J116" i="16"/>
  <c r="J115" i="16"/>
  <c r="J114" i="16"/>
  <c r="J113" i="16"/>
  <c r="J112" i="16"/>
  <c r="J111" i="16"/>
  <c r="J108" i="16"/>
  <c r="J107" i="16"/>
  <c r="J106" i="16"/>
  <c r="J105" i="16"/>
  <c r="J104" i="16"/>
  <c r="J103" i="16" s="1"/>
  <c r="J101" i="16"/>
  <c r="J100" i="16"/>
  <c r="J99" i="16"/>
  <c r="J98" i="16"/>
  <c r="J97" i="16"/>
  <c r="J95" i="16"/>
  <c r="J94" i="16"/>
  <c r="J93" i="16"/>
  <c r="J92" i="16"/>
  <c r="J91" i="16"/>
  <c r="J89" i="16"/>
  <c r="J88" i="16"/>
  <c r="J87" i="16"/>
  <c r="J86" i="16"/>
  <c r="J85" i="16"/>
  <c r="J83" i="16"/>
  <c r="J82" i="16"/>
  <c r="J81" i="16"/>
  <c r="J80" i="16"/>
  <c r="J78" i="16"/>
  <c r="J77" i="16"/>
  <c r="J75" i="16"/>
  <c r="J74" i="16"/>
  <c r="J73" i="16"/>
  <c r="J72" i="16"/>
  <c r="J70" i="16"/>
  <c r="J69" i="16"/>
  <c r="J68" i="16"/>
  <c r="J67" i="16"/>
  <c r="J66" i="16"/>
  <c r="J63" i="16"/>
  <c r="J62" i="16"/>
  <c r="J61" i="16"/>
  <c r="J60" i="16"/>
  <c r="J59" i="16"/>
  <c r="J58" i="16"/>
  <c r="J57" i="16"/>
  <c r="J56" i="16"/>
  <c r="J55" i="16"/>
  <c r="J54" i="16"/>
  <c r="J52" i="16"/>
  <c r="J51" i="16"/>
  <c r="J50" i="16"/>
  <c r="J49" i="16"/>
  <c r="J48" i="16"/>
  <c r="J45" i="16"/>
  <c r="J44" i="16"/>
  <c r="J43" i="16"/>
  <c r="J42" i="16"/>
  <c r="J41" i="16"/>
  <c r="J39" i="16"/>
  <c r="J38" i="16"/>
  <c r="J36" i="16"/>
  <c r="J35" i="16"/>
  <c r="J34" i="16"/>
  <c r="J33" i="16"/>
  <c r="J32" i="16"/>
  <c r="J31" i="16"/>
  <c r="J29" i="16"/>
  <c r="J28" i="16"/>
  <c r="J27" i="16"/>
  <c r="J26" i="16"/>
  <c r="J25" i="16"/>
  <c r="J24" i="16"/>
  <c r="J23" i="16"/>
  <c r="J22" i="16"/>
  <c r="J21" i="16"/>
  <c r="J20" i="16"/>
  <c r="J19" i="16"/>
  <c r="J18" i="16"/>
  <c r="J17" i="16"/>
  <c r="J16" i="16"/>
  <c r="J15" i="16"/>
  <c r="J14" i="16"/>
  <c r="J13" i="16"/>
  <c r="J12" i="16"/>
  <c r="E1376" i="16"/>
  <c r="E1375" i="16"/>
  <c r="E1374" i="16"/>
  <c r="E1373" i="16" s="1"/>
  <c r="E1372" i="16"/>
  <c r="E1371" i="16"/>
  <c r="E1370" i="16"/>
  <c r="E1369" i="16"/>
  <c r="E1368" i="16"/>
  <c r="E1367" i="16"/>
  <c r="E1366" i="16"/>
  <c r="E1365" i="16"/>
  <c r="E1364" i="16"/>
  <c r="E1362" i="16"/>
  <c r="E1361" i="16"/>
  <c r="E1360" i="16"/>
  <c r="E1357" i="16"/>
  <c r="E1356" i="16"/>
  <c r="E1355" i="16"/>
  <c r="E1354" i="16"/>
  <c r="E1353" i="16"/>
  <c r="E1352" i="16"/>
  <c r="E1351" i="16"/>
  <c r="E1350" i="16"/>
  <c r="E1348" i="16"/>
  <c r="E1347" i="16" s="1"/>
  <c r="E1346" i="16"/>
  <c r="E1345" i="16"/>
  <c r="E1344" i="16"/>
  <c r="E1343" i="16"/>
  <c r="E1341" i="16"/>
  <c r="E1340" i="16"/>
  <c r="E1339" i="16"/>
  <c r="E1338" i="16"/>
  <c r="E1337" i="16"/>
  <c r="E1336" i="16"/>
  <c r="E1335" i="16"/>
  <c r="E1334" i="16"/>
  <c r="E1333" i="16"/>
  <c r="E1332" i="16"/>
  <c r="E1331" i="16"/>
  <c r="E1330" i="16"/>
  <c r="E1329" i="16"/>
  <c r="E1328" i="16"/>
  <c r="E1327" i="16"/>
  <c r="E1325" i="16"/>
  <c r="E1324" i="16"/>
  <c r="E1323" i="16"/>
  <c r="E1322" i="16"/>
  <c r="E1321" i="16"/>
  <c r="E1320" i="16"/>
  <c r="E1319" i="16"/>
  <c r="E1318" i="16"/>
  <c r="E1317" i="16"/>
  <c r="E1316" i="16"/>
  <c r="E1315" i="16"/>
  <c r="E1314" i="16"/>
  <c r="E1313" i="16"/>
  <c r="E1312" i="16"/>
  <c r="E1311" i="16"/>
  <c r="E1310" i="16"/>
  <c r="E1309" i="16"/>
  <c r="E1308" i="16"/>
  <c r="E1307" i="16"/>
  <c r="E1306" i="16"/>
  <c r="E1304" i="16"/>
  <c r="E1303" i="16"/>
  <c r="E1302" i="16"/>
  <c r="E1300" i="16"/>
  <c r="E1299" i="16"/>
  <c r="E1298" i="16"/>
  <c r="E1296" i="16"/>
  <c r="E1295" i="16"/>
  <c r="E1294" i="16"/>
  <c r="E1293" i="16"/>
  <c r="E1292" i="16"/>
  <c r="E1289" i="16"/>
  <c r="E1288" i="16"/>
  <c r="E1286" i="16"/>
  <c r="E1285" i="16"/>
  <c r="E1284" i="16" s="1"/>
  <c r="E1282" i="16"/>
  <c r="E1281" i="16"/>
  <c r="E1280" i="16"/>
  <c r="E1279" i="16"/>
  <c r="E1278" i="16" s="1"/>
  <c r="E1277" i="16"/>
  <c r="E1276" i="16"/>
  <c r="E1275" i="16"/>
  <c r="E1274" i="16"/>
  <c r="E1273" i="16"/>
  <c r="E1272" i="16"/>
  <c r="E1271" i="16"/>
  <c r="E1270" i="16"/>
  <c r="E1269" i="16"/>
  <c r="E1268" i="16"/>
  <c r="E1267" i="16"/>
  <c r="E1266" i="16"/>
  <c r="E1265" i="16"/>
  <c r="E1264" i="16"/>
  <c r="E1263" i="16"/>
  <c r="E1262" i="16"/>
  <c r="E1259" i="16"/>
  <c r="E1258" i="16" s="1"/>
  <c r="E1257" i="16" s="1"/>
  <c r="E1256" i="16"/>
  <c r="E1255" i="16" s="1"/>
  <c r="E1254" i="16"/>
  <c r="E1253" i="16" s="1"/>
  <c r="E1252" i="16"/>
  <c r="E1251" i="16"/>
  <c r="E1249" i="16"/>
  <c r="E1248" i="16"/>
  <c r="E1247" i="16"/>
  <c r="E1246" i="16"/>
  <c r="E1244" i="16"/>
  <c r="E1243" i="16" s="1"/>
  <c r="E1242" i="16"/>
  <c r="E1241" i="16" s="1"/>
  <c r="E1240" i="16"/>
  <c r="E1239" i="16" s="1"/>
  <c r="E1238" i="16"/>
  <c r="E1237" i="16" s="1"/>
  <c r="E1236" i="16"/>
  <c r="E1235" i="16" s="1"/>
  <c r="E1233" i="16"/>
  <c r="E1232" i="16" s="1"/>
  <c r="E1231" i="16"/>
  <c r="E1230" i="16" s="1"/>
  <c r="E1229" i="16"/>
  <c r="E1228" i="16" s="1"/>
  <c r="E1227" i="16"/>
  <c r="E1226" i="16" s="1"/>
  <c r="E1225" i="16"/>
  <c r="E1224" i="16" s="1"/>
  <c r="E1223" i="16"/>
  <c r="E1222" i="16" s="1"/>
  <c r="E1221" i="16"/>
  <c r="E1220" i="16" s="1"/>
  <c r="E1219" i="16"/>
  <c r="E1218" i="16"/>
  <c r="E1217" i="16"/>
  <c r="E1215" i="16"/>
  <c r="E1214" i="16" s="1"/>
  <c r="E1213" i="16"/>
  <c r="E1212" i="16" s="1"/>
  <c r="E1211" i="16"/>
  <c r="E1210" i="16" s="1"/>
  <c r="E1209" i="16"/>
  <c r="E1208" i="16" s="1"/>
  <c r="E1207" i="16"/>
  <c r="E1206" i="16" s="1"/>
  <c r="E1205" i="16"/>
  <c r="E1204" i="16" s="1"/>
  <c r="E1203" i="16"/>
  <c r="E1202" i="16" s="1"/>
  <c r="E1201" i="16"/>
  <c r="E1200" i="16"/>
  <c r="E1198" i="16"/>
  <c r="E1197" i="16" s="1"/>
  <c r="E1196" i="16"/>
  <c r="E1195" i="16" s="1"/>
  <c r="E1194" i="16"/>
  <c r="E1193" i="16"/>
  <c r="E1192" i="16"/>
  <c r="E1190" i="16"/>
  <c r="E1189" i="16" s="1"/>
  <c r="E1188" i="16"/>
  <c r="E1187" i="16" s="1"/>
  <c r="E1186" i="16"/>
  <c r="E1185" i="16" s="1"/>
  <c r="E1184" i="16"/>
  <c r="E1183" i="16" s="1"/>
  <c r="E1182" i="16"/>
  <c r="E1181" i="16" s="1"/>
  <c r="E1180" i="16"/>
  <c r="E1179" i="16" s="1"/>
  <c r="E1178" i="16"/>
  <c r="E1177" i="16" s="1"/>
  <c r="E1176" i="16"/>
  <c r="E1175" i="16" s="1"/>
  <c r="E1174" i="16"/>
  <c r="E1173" i="16" s="1"/>
  <c r="E1172" i="16"/>
  <c r="E1171" i="16" s="1"/>
  <c r="E1170" i="16"/>
  <c r="E1169" i="16" s="1"/>
  <c r="E1168" i="16"/>
  <c r="E1167" i="16" s="1"/>
  <c r="E1166" i="16"/>
  <c r="E1165" i="16" s="1"/>
  <c r="E1164" i="16"/>
  <c r="E1163" i="16" s="1"/>
  <c r="E1162" i="16"/>
  <c r="E1161" i="16" s="1"/>
  <c r="E1160" i="16"/>
  <c r="E1159" i="16" s="1"/>
  <c r="E1158" i="16"/>
  <c r="E1157" i="16" s="1"/>
  <c r="E1156" i="16"/>
  <c r="E1155" i="16" s="1"/>
  <c r="E1154" i="16"/>
  <c r="E1153" i="16" s="1"/>
  <c r="E1152" i="16"/>
  <c r="E1151" i="16" s="1"/>
  <c r="E1150" i="16"/>
  <c r="E1149" i="16" s="1"/>
  <c r="E1148" i="16"/>
  <c r="E1147" i="16" s="1"/>
  <c r="E1146" i="16"/>
  <c r="E1145" i="16" s="1"/>
  <c r="E1144" i="16"/>
  <c r="E1143" i="16" s="1"/>
  <c r="E1142" i="16"/>
  <c r="E1141" i="16" s="1"/>
  <c r="E1140" i="16"/>
  <c r="E1139" i="16" s="1"/>
  <c r="E1138" i="16"/>
  <c r="E1137" i="16" s="1"/>
  <c r="E1136" i="16"/>
  <c r="E1135" i="16" s="1"/>
  <c r="E1134" i="16"/>
  <c r="E1133" i="16" s="1"/>
  <c r="E1132" i="16"/>
  <c r="E1131" i="16" s="1"/>
  <c r="E1130" i="16"/>
  <c r="E1129" i="16" s="1"/>
  <c r="E1128" i="16"/>
  <c r="E1127" i="16" s="1"/>
  <c r="E1126" i="16"/>
  <c r="E1125" i="16" s="1"/>
  <c r="E1124" i="16"/>
  <c r="E1123" i="16" s="1"/>
  <c r="E1122" i="16"/>
  <c r="E1121" i="16" s="1"/>
  <c r="E1120" i="16"/>
  <c r="E1119" i="16" s="1"/>
  <c r="E1118" i="16"/>
  <c r="E1117" i="16" s="1"/>
  <c r="E1116" i="16"/>
  <c r="E1115" i="16" s="1"/>
  <c r="E1114" i="16"/>
  <c r="E1113" i="16" s="1"/>
  <c r="E1112" i="16"/>
  <c r="E1111" i="16" s="1"/>
  <c r="E1110" i="16"/>
  <c r="E1109" i="16" s="1"/>
  <c r="E1108" i="16"/>
  <c r="E1107" i="16" s="1"/>
  <c r="E1106" i="16"/>
  <c r="E1105" i="16"/>
  <c r="E1103" i="16"/>
  <c r="E1102" i="16" s="1"/>
  <c r="E1101" i="16"/>
  <c r="E1100" i="16"/>
  <c r="E1099" i="16"/>
  <c r="E1098" i="16"/>
  <c r="E1096" i="16"/>
  <c r="E1095" i="16" s="1"/>
  <c r="E1094" i="16"/>
  <c r="E1093" i="16" s="1"/>
  <c r="E1092" i="16"/>
  <c r="E1091" i="16" s="1"/>
  <c r="E1090" i="16"/>
  <c r="E1089" i="16" s="1"/>
  <c r="E1088" i="16"/>
  <c r="E1087" i="16"/>
  <c r="E1086" i="16"/>
  <c r="E1085" i="16"/>
  <c r="E1084" i="16"/>
  <c r="E1083" i="16"/>
  <c r="E1081" i="16"/>
  <c r="E1080" i="16" s="1"/>
  <c r="E1079" i="16"/>
  <c r="E1078" i="16" s="1"/>
  <c r="E1076" i="16"/>
  <c r="E1075" i="16" s="1"/>
  <c r="E1074" i="16"/>
  <c r="E1073" i="16" s="1"/>
  <c r="E1071" i="16"/>
  <c r="E1070" i="16"/>
  <c r="E1068" i="16"/>
  <c r="E1067" i="16" s="1"/>
  <c r="E1065" i="16"/>
  <c r="E1064" i="16" s="1"/>
  <c r="E1063" i="16"/>
  <c r="E1062" i="16" s="1"/>
  <c r="E1061" i="16"/>
  <c r="E1060" i="16" s="1"/>
  <c r="E1059" i="16"/>
  <c r="E1058" i="16" s="1"/>
  <c r="E1057" i="16"/>
  <c r="E1056" i="16" s="1"/>
  <c r="E1055" i="16"/>
  <c r="E1054" i="16" s="1"/>
  <c r="E1052" i="16"/>
  <c r="E1051" i="16" s="1"/>
  <c r="E1050" i="16"/>
  <c r="E1049" i="16" s="1"/>
  <c r="E1048" i="16"/>
  <c r="E1047" i="16"/>
  <c r="E1045" i="16"/>
  <c r="E1044" i="16" s="1"/>
  <c r="E1042" i="16"/>
  <c r="E1041" i="16" s="1"/>
  <c r="E1040" i="16"/>
  <c r="E1039" i="16" s="1"/>
  <c r="E1038" i="16"/>
  <c r="E1037" i="16" s="1"/>
  <c r="E1036" i="16"/>
  <c r="E1035" i="16"/>
  <c r="E1033" i="16"/>
  <c r="E1032" i="16"/>
  <c r="E1030" i="16"/>
  <c r="E1029" i="16"/>
  <c r="E1028" i="16"/>
  <c r="E1026" i="16"/>
  <c r="E1025" i="16" s="1"/>
  <c r="E1024" i="16"/>
  <c r="E1023" i="16" s="1"/>
  <c r="E1022" i="16"/>
  <c r="E1021" i="16" s="1"/>
  <c r="E1020" i="16"/>
  <c r="E1019" i="16" s="1"/>
  <c r="E1018" i="16"/>
  <c r="E1017" i="16" s="1"/>
  <c r="E1016" i="16"/>
  <c r="E1015" i="16" s="1"/>
  <c r="E1014" i="16"/>
  <c r="E1013" i="16" s="1"/>
  <c r="E1012" i="16"/>
  <c r="E1011" i="16" s="1"/>
  <c r="E1010" i="16"/>
  <c r="E1009" i="16" s="1"/>
  <c r="E1008" i="16"/>
  <c r="E1007" i="16" s="1"/>
  <c r="E1006" i="16"/>
  <c r="E1005" i="16" s="1"/>
  <c r="E1004" i="16"/>
  <c r="E1003" i="16" s="1"/>
  <c r="E1002" i="16"/>
  <c r="E1001" i="16" s="1"/>
  <c r="E1000" i="16"/>
  <c r="E999" i="16" s="1"/>
  <c r="E998" i="16"/>
  <c r="E997" i="16" s="1"/>
  <c r="E996" i="16"/>
  <c r="E995" i="16" s="1"/>
  <c r="E994" i="16"/>
  <c r="E993" i="16" s="1"/>
  <c r="E992" i="16"/>
  <c r="E991" i="16" s="1"/>
  <c r="E990" i="16"/>
  <c r="E989" i="16" s="1"/>
  <c r="E988" i="16"/>
  <c r="E987" i="16" s="1"/>
  <c r="E986" i="16"/>
  <c r="E985" i="16" s="1"/>
  <c r="E984" i="16"/>
  <c r="E983" i="16" s="1"/>
  <c r="E982" i="16"/>
  <c r="E981" i="16" s="1"/>
  <c r="E980" i="16"/>
  <c r="E979" i="16" s="1"/>
  <c r="E978" i="16"/>
  <c r="E977" i="16" s="1"/>
  <c r="E976" i="16"/>
  <c r="E975" i="16"/>
  <c r="E973" i="16"/>
  <c r="E972" i="16" s="1"/>
  <c r="E970" i="16"/>
  <c r="E969" i="16"/>
  <c r="E967" i="16"/>
  <c r="E966" i="16" s="1"/>
  <c r="E965" i="16"/>
  <c r="E964" i="16" s="1"/>
  <c r="E962" i="16"/>
  <c r="E961" i="16"/>
  <c r="E960" i="16"/>
  <c r="E958" i="16"/>
  <c r="E957" i="16" s="1"/>
  <c r="E956" i="16"/>
  <c r="E955" i="16" s="1"/>
  <c r="E954" i="16"/>
  <c r="E953" i="16"/>
  <c r="E951" i="16"/>
  <c r="E950" i="16" s="1"/>
  <c r="E949" i="16"/>
  <c r="E948" i="16" s="1"/>
  <c r="E947" i="16"/>
  <c r="E946" i="16" s="1"/>
  <c r="E945" i="16"/>
  <c r="E944" i="16" s="1"/>
  <c r="E943" i="16"/>
  <c r="E942" i="16" s="1"/>
  <c r="E941" i="16"/>
  <c r="E940" i="16" s="1"/>
  <c r="E939" i="16"/>
  <c r="E938" i="16" s="1"/>
  <c r="E937" i="16"/>
  <c r="E936" i="16" s="1"/>
  <c r="E935" i="16"/>
  <c r="E934" i="16" s="1"/>
  <c r="E933" i="16"/>
  <c r="E932" i="16" s="1"/>
  <c r="E931" i="16"/>
  <c r="E930" i="16" s="1"/>
  <c r="E927" i="16"/>
  <c r="E926" i="16"/>
  <c r="E923" i="16"/>
  <c r="E922" i="16" s="1"/>
  <c r="E921" i="16"/>
  <c r="E920" i="16" s="1"/>
  <c r="E919" i="16"/>
  <c r="E918" i="16" s="1"/>
  <c r="E917" i="16"/>
  <c r="E916" i="16" s="1"/>
  <c r="E914" i="16"/>
  <c r="E913" i="16"/>
  <c r="E912" i="16"/>
  <c r="E910" i="16"/>
  <c r="E909" i="16"/>
  <c r="E908" i="16"/>
  <c r="E907" i="16"/>
  <c r="E906" i="16"/>
  <c r="E905" i="16"/>
  <c r="E902" i="16"/>
  <c r="E901" i="16" s="1"/>
  <c r="E900" i="16"/>
  <c r="E899" i="16" s="1"/>
  <c r="E898" i="16"/>
  <c r="E897" i="16" s="1"/>
  <c r="E896" i="16"/>
  <c r="E895" i="16" s="1"/>
  <c r="E894" i="16"/>
  <c r="E893" i="16" s="1"/>
  <c r="E892" i="16"/>
  <c r="E891" i="16" s="1"/>
  <c r="E890" i="16"/>
  <c r="E889" i="16" s="1"/>
  <c r="E888" i="16"/>
  <c r="E887" i="16" s="1"/>
  <c r="E886" i="16"/>
  <c r="E885" i="16" s="1"/>
  <c r="E884" i="16"/>
  <c r="E883" i="16" s="1"/>
  <c r="E882" i="16"/>
  <c r="E881" i="16"/>
  <c r="E879" i="16"/>
  <c r="E878" i="16"/>
  <c r="E876" i="16"/>
  <c r="E875" i="16" s="1"/>
  <c r="E874" i="16"/>
  <c r="E873" i="16" s="1"/>
  <c r="E872" i="16"/>
  <c r="E871" i="16" s="1"/>
  <c r="E870" i="16"/>
  <c r="E869" i="16" s="1"/>
  <c r="E868" i="16"/>
  <c r="E867" i="16" s="1"/>
  <c r="E865" i="16"/>
  <c r="E864" i="16" s="1"/>
  <c r="E863" i="16"/>
  <c r="E862" i="16" s="1"/>
  <c r="E861" i="16"/>
  <c r="E860" i="16" s="1"/>
  <c r="E859" i="16"/>
  <c r="E858" i="16" s="1"/>
  <c r="E857" i="16"/>
  <c r="E856" i="16" s="1"/>
  <c r="E855" i="16"/>
  <c r="E854" i="16" s="1"/>
  <c r="E853" i="16"/>
  <c r="E852" i="16"/>
  <c r="E850" i="16"/>
  <c r="E849" i="16" s="1"/>
  <c r="E848" i="16"/>
  <c r="E847" i="16"/>
  <c r="E846" i="16"/>
  <c r="E845" i="16"/>
  <c r="E844" i="16"/>
  <c r="E843" i="16"/>
  <c r="E842" i="16"/>
  <c r="E841" i="16"/>
  <c r="E840" i="16"/>
  <c r="E838" i="16"/>
  <c r="E837" i="16"/>
  <c r="E836" i="16" s="1"/>
  <c r="E835" i="16"/>
  <c r="E834" i="16" s="1"/>
  <c r="E833" i="16"/>
  <c r="E832" i="16" s="1"/>
  <c r="E831" i="16"/>
  <c r="E830" i="16" s="1"/>
  <c r="E829" i="16"/>
  <c r="E828" i="16" s="1"/>
  <c r="E827" i="16"/>
  <c r="E826" i="16" s="1"/>
  <c r="E825" i="16"/>
  <c r="E824" i="16" s="1"/>
  <c r="E823" i="16"/>
  <c r="E822" i="16"/>
  <c r="E820" i="16"/>
  <c r="E819" i="16" s="1"/>
  <c r="E818" i="16"/>
  <c r="E817" i="16" s="1"/>
  <c r="E816" i="16"/>
  <c r="E815" i="16"/>
  <c r="E814" i="16"/>
  <c r="E813" i="16"/>
  <c r="E811" i="16"/>
  <c r="E810" i="16" s="1"/>
  <c r="E809" i="16"/>
  <c r="E808" i="16" s="1"/>
  <c r="E807" i="16"/>
  <c r="E806" i="16"/>
  <c r="E805" i="16"/>
  <c r="E804" i="16"/>
  <c r="E803" i="16"/>
  <c r="E802" i="16"/>
  <c r="E800" i="16"/>
  <c r="E799" i="16"/>
  <c r="E798" i="16" s="1"/>
  <c r="E796" i="16"/>
  <c r="E795" i="16"/>
  <c r="E793" i="16"/>
  <c r="E792" i="16" s="1"/>
  <c r="E791" i="16"/>
  <c r="E790" i="16" s="1"/>
  <c r="E789" i="16"/>
  <c r="E788" i="16" s="1"/>
  <c r="E787" i="16"/>
  <c r="E786" i="16" s="1"/>
  <c r="E784" i="16"/>
  <c r="E783" i="16" s="1"/>
  <c r="E782" i="16"/>
  <c r="E781" i="16" s="1"/>
  <c r="E780" i="16"/>
  <c r="E779" i="16" s="1"/>
  <c r="E778" i="16"/>
  <c r="E777" i="16"/>
  <c r="E776" i="16"/>
  <c r="E775" i="16"/>
  <c r="E773" i="16"/>
  <c r="E772" i="16"/>
  <c r="E770" i="16"/>
  <c r="E769" i="16" s="1"/>
  <c r="E768" i="16"/>
  <c r="E767" i="16" s="1"/>
  <c r="E766" i="16"/>
  <c r="E765" i="16" s="1"/>
  <c r="E764" i="16"/>
  <c r="E763" i="16" s="1"/>
  <c r="E762" i="16"/>
  <c r="E761" i="16" s="1"/>
  <c r="E758" i="16"/>
  <c r="E757" i="16" s="1"/>
  <c r="E756" i="16"/>
  <c r="E755" i="16" s="1"/>
  <c r="E754" i="16"/>
  <c r="E753" i="16" s="1"/>
  <c r="E752" i="16"/>
  <c r="E751" i="16" s="1"/>
  <c r="E750" i="16"/>
  <c r="E749" i="16" s="1"/>
  <c r="E748" i="16"/>
  <c r="E747" i="16" s="1"/>
  <c r="E745" i="16"/>
  <c r="E744" i="16" s="1"/>
  <c r="E743" i="16"/>
  <c r="E742" i="16" s="1"/>
  <c r="E741" i="16"/>
  <c r="E740" i="16"/>
  <c r="E738" i="16"/>
  <c r="E737" i="16" s="1"/>
  <c r="E736" i="16"/>
  <c r="E735" i="16" s="1"/>
  <c r="E734" i="16"/>
  <c r="E733" i="16" s="1"/>
  <c r="E732" i="16"/>
  <c r="E731" i="16" s="1"/>
  <c r="E730" i="16"/>
  <c r="E729" i="16" s="1"/>
  <c r="E728" i="16"/>
  <c r="E727" i="16" s="1"/>
  <c r="E726" i="16"/>
  <c r="E725" i="16" s="1"/>
  <c r="E724" i="16"/>
  <c r="E723" i="16" s="1"/>
  <c r="E722" i="16"/>
  <c r="E721" i="16" s="1"/>
  <c r="E720" i="16"/>
  <c r="E719" i="16" s="1"/>
  <c r="E718" i="16"/>
  <c r="E717" i="16" s="1"/>
  <c r="E715" i="16"/>
  <c r="E714" i="16" s="1"/>
  <c r="E713" i="16"/>
  <c r="E712" i="16" s="1"/>
  <c r="E711" i="16"/>
  <c r="E710" i="16" s="1"/>
  <c r="E709" i="16"/>
  <c r="E708" i="16" s="1"/>
  <c r="E707" i="16"/>
  <c r="E706" i="16" s="1"/>
  <c r="E705" i="16"/>
  <c r="E704" i="16" s="1"/>
  <c r="E703" i="16"/>
  <c r="E702" i="16" s="1"/>
  <c r="E701" i="16"/>
  <c r="E700" i="16" s="1"/>
  <c r="E699" i="16"/>
  <c r="E698" i="16" s="1"/>
  <c r="E696" i="16"/>
  <c r="E695" i="16" s="1"/>
  <c r="E694" i="16"/>
  <c r="E693" i="16" s="1"/>
  <c r="E691" i="16"/>
  <c r="E690" i="16" s="1"/>
  <c r="E689" i="16"/>
  <c r="E688" i="16" s="1"/>
  <c r="E687" i="16"/>
  <c r="E686" i="16" s="1"/>
  <c r="E685" i="16"/>
  <c r="E684" i="16" s="1"/>
  <c r="E683" i="16"/>
  <c r="E682" i="16" s="1"/>
  <c r="E680" i="16"/>
  <c r="E679" i="16" s="1"/>
  <c r="E678" i="16"/>
  <c r="E677" i="16" s="1"/>
  <c r="E676" i="16"/>
  <c r="E675" i="16" s="1"/>
  <c r="E674" i="16"/>
  <c r="E673" i="16" s="1"/>
  <c r="E672" i="16"/>
  <c r="E671" i="16" s="1"/>
  <c r="E670" i="16"/>
  <c r="E669" i="16" s="1"/>
  <c r="E668" i="16"/>
  <c r="E667" i="16" s="1"/>
  <c r="E665" i="16"/>
  <c r="E664" i="16" s="1"/>
  <c r="E663" i="16"/>
  <c r="E662" i="16" s="1"/>
  <c r="E661" i="16"/>
  <c r="E660" i="16" s="1"/>
  <c r="E659" i="16"/>
  <c r="E658" i="16" s="1"/>
  <c r="E656" i="16"/>
  <c r="E655" i="16" s="1"/>
  <c r="E654" i="16"/>
  <c r="E653" i="16" s="1"/>
  <c r="E652" i="16"/>
  <c r="E651" i="16" s="1"/>
  <c r="E649" i="16"/>
  <c r="E648" i="16" s="1"/>
  <c r="E647" i="16"/>
  <c r="E646" i="16" s="1"/>
  <c r="E645" i="16"/>
  <c r="E644" i="16" s="1"/>
  <c r="E643" i="16"/>
  <c r="E642" i="16" s="1"/>
  <c r="E640" i="16"/>
  <c r="E639" i="16" s="1"/>
  <c r="E638" i="16"/>
  <c r="E637" i="16" s="1"/>
  <c r="E636" i="16"/>
  <c r="E635" i="16" s="1"/>
  <c r="E634" i="16"/>
  <c r="E633" i="16" s="1"/>
  <c r="E632" i="16"/>
  <c r="E631" i="16" s="1"/>
  <c r="E630" i="16"/>
  <c r="E629" i="16" s="1"/>
  <c r="E628" i="16"/>
  <c r="E627" i="16" s="1"/>
  <c r="E626" i="16"/>
  <c r="E625" i="16"/>
  <c r="E624" i="16"/>
  <c r="E623" i="16"/>
  <c r="E621" i="16"/>
  <c r="E620" i="16" s="1"/>
  <c r="E619" i="16"/>
  <c r="E618" i="16" s="1"/>
  <c r="E617" i="16"/>
  <c r="E616" i="16" s="1"/>
  <c r="E615" i="16"/>
  <c r="E614" i="16" s="1"/>
  <c r="E613" i="16"/>
  <c r="E612" i="16" s="1"/>
  <c r="E611" i="16"/>
  <c r="E610" i="16" s="1"/>
  <c r="E609" i="16"/>
  <c r="E608" i="16" s="1"/>
  <c r="E607" i="16"/>
  <c r="E606" i="16" s="1"/>
  <c r="E605" i="16"/>
  <c r="E604" i="16" s="1"/>
  <c r="E603" i="16"/>
  <c r="E602" i="16"/>
  <c r="E601" i="16"/>
  <c r="E599" i="16"/>
  <c r="E598" i="16"/>
  <c r="E597" i="16"/>
  <c r="E596" i="16"/>
  <c r="E594" i="16"/>
  <c r="E593" i="16" s="1"/>
  <c r="E592" i="16"/>
  <c r="E591" i="16" s="1"/>
  <c r="E590" i="16"/>
  <c r="E589" i="16" s="1"/>
  <c r="E588" i="16"/>
  <c r="E587" i="16" s="1"/>
  <c r="E586" i="16"/>
  <c r="E585" i="16" s="1"/>
  <c r="E584" i="16"/>
  <c r="E583" i="16" s="1"/>
  <c r="E581" i="16"/>
  <c r="E580" i="16" s="1"/>
  <c r="E579" i="16"/>
  <c r="E578" i="16" s="1"/>
  <c r="E577" i="16"/>
  <c r="E576" i="16" s="1"/>
  <c r="E575" i="16"/>
  <c r="E574" i="16" s="1"/>
  <c r="E573" i="16"/>
  <c r="E572" i="16" s="1"/>
  <c r="E571" i="16"/>
  <c r="E570" i="16" s="1"/>
  <c r="E569" i="16"/>
  <c r="E568" i="16"/>
  <c r="E566" i="16"/>
  <c r="E565" i="16" s="1"/>
  <c r="E563" i="16"/>
  <c r="E562" i="16"/>
  <c r="E559" i="16"/>
  <c r="E558" i="16" s="1"/>
  <c r="E557" i="16"/>
  <c r="E556" i="16" s="1"/>
  <c r="E555" i="16"/>
  <c r="E554" i="16" s="1"/>
  <c r="E553" i="16"/>
  <c r="E552" i="16" s="1"/>
  <c r="E551" i="16"/>
  <c r="E550" i="16" s="1"/>
  <c r="E549" i="16"/>
  <c r="E548" i="16" s="1"/>
  <c r="E547" i="16"/>
  <c r="E546" i="16" s="1"/>
  <c r="E545" i="16"/>
  <c r="E544" i="16" s="1"/>
  <c r="E543" i="16"/>
  <c r="E542" i="16" s="1"/>
  <c r="E541" i="16"/>
  <c r="E540" i="16" s="1"/>
  <c r="E539" i="16"/>
  <c r="E538" i="16" s="1"/>
  <c r="E537" i="16"/>
  <c r="E536" i="16" s="1"/>
  <c r="E535" i="16"/>
  <c r="E534" i="16"/>
  <c r="E532" i="16"/>
  <c r="E531" i="16" s="1"/>
  <c r="E530" i="16"/>
  <c r="E529" i="16" s="1"/>
  <c r="E528" i="16"/>
  <c r="E527" i="16" s="1"/>
  <c r="E526" i="16"/>
  <c r="E525" i="16" s="1"/>
  <c r="E524" i="16"/>
  <c r="E523" i="16" s="1"/>
  <c r="E522" i="16"/>
  <c r="E521" i="16" s="1"/>
  <c r="E520" i="16"/>
  <c r="E519" i="16" s="1"/>
  <c r="E518" i="16"/>
  <c r="E517" i="16" s="1"/>
  <c r="E516" i="16"/>
  <c r="E515" i="16" s="1"/>
  <c r="E514" i="16"/>
  <c r="E513" i="16" s="1"/>
  <c r="E512" i="16"/>
  <c r="E511" i="16" s="1"/>
  <c r="E509" i="16"/>
  <c r="E508" i="16" s="1"/>
  <c r="E507" i="16"/>
  <c r="E506" i="16" s="1"/>
  <c r="E505" i="16"/>
  <c r="E504" i="16"/>
  <c r="E502" i="16"/>
  <c r="E501" i="16" s="1"/>
  <c r="E500" i="16"/>
  <c r="E499" i="16"/>
  <c r="E497" i="16"/>
  <c r="E496" i="16" s="1"/>
  <c r="E494" i="16"/>
  <c r="E493" i="16" s="1"/>
  <c r="E492" i="16"/>
  <c r="E491" i="16" s="1"/>
  <c r="E490" i="16"/>
  <c r="E489" i="16" s="1"/>
  <c r="E488" i="16"/>
  <c r="E487" i="16" s="1"/>
  <c r="E486" i="16"/>
  <c r="E485" i="16" s="1"/>
  <c r="E484" i="16"/>
  <c r="E483" i="16" s="1"/>
  <c r="E482" i="16"/>
  <c r="E481" i="16" s="1"/>
  <c r="E480" i="16"/>
  <c r="E479" i="16" s="1"/>
  <c r="E478" i="16"/>
  <c r="E477" i="16" s="1"/>
  <c r="E476" i="16"/>
  <c r="E475" i="16" s="1"/>
  <c r="E474" i="16"/>
  <c r="E473" i="16" s="1"/>
  <c r="E472" i="16"/>
  <c r="E471" i="16" s="1"/>
  <c r="E470" i="16"/>
  <c r="E469" i="16" s="1"/>
  <c r="E468" i="16"/>
  <c r="E467" i="16" s="1"/>
  <c r="E466" i="16"/>
  <c r="E465" i="16" s="1"/>
  <c r="E464" i="16"/>
  <c r="E463" i="16" s="1"/>
  <c r="E462" i="16"/>
  <c r="E461" i="16" s="1"/>
  <c r="E460" i="16"/>
  <c r="E459" i="16" s="1"/>
  <c r="E458" i="16"/>
  <c r="E457" i="16" s="1"/>
  <c r="E456" i="16"/>
  <c r="E455" i="16" s="1"/>
  <c r="E454" i="16"/>
  <c r="E453" i="16"/>
  <c r="E451" i="16"/>
  <c r="E450" i="16" s="1"/>
  <c r="E449" i="16"/>
  <c r="E448" i="16" s="1"/>
  <c r="E447" i="16"/>
  <c r="E446" i="16" s="1"/>
  <c r="E445" i="16"/>
  <c r="E444" i="16" s="1"/>
  <c r="E443" i="16"/>
  <c r="E442" i="16" s="1"/>
  <c r="E440" i="16"/>
  <c r="E439" i="16" s="1"/>
  <c r="E438" i="16"/>
  <c r="E437" i="16" s="1"/>
  <c r="E436" i="16"/>
  <c r="E435" i="16" s="1"/>
  <c r="E434" i="16"/>
  <c r="E433" i="16" s="1"/>
  <c r="E432" i="16"/>
  <c r="E431" i="16" s="1"/>
  <c r="E430" i="16"/>
  <c r="E429" i="16" s="1"/>
  <c r="E428" i="16"/>
  <c r="E427" i="16" s="1"/>
  <c r="E426" i="16"/>
  <c r="E425" i="16" s="1"/>
  <c r="E424" i="16"/>
  <c r="E423" i="16" s="1"/>
  <c r="E422" i="16"/>
  <c r="E421" i="16" s="1"/>
  <c r="E420" i="16"/>
  <c r="E419" i="16" s="1"/>
  <c r="E418" i="16"/>
  <c r="E417" i="16" s="1"/>
  <c r="E416" i="16"/>
  <c r="E415" i="16" s="1"/>
  <c r="E413" i="16"/>
  <c r="E412" i="16" s="1"/>
  <c r="E411" i="16"/>
  <c r="E410" i="16" s="1"/>
  <c r="E409" i="16"/>
  <c r="E408" i="16"/>
  <c r="E407" i="16"/>
  <c r="E405" i="16"/>
  <c r="E404" i="16" s="1"/>
  <c r="E403" i="16"/>
  <c r="E402" i="16"/>
  <c r="E401" i="16"/>
  <c r="E394" i="16"/>
  <c r="E393" i="16"/>
  <c r="E392" i="16"/>
  <c r="E391" i="16"/>
  <c r="E390" i="16" s="1"/>
  <c r="E389" i="16"/>
  <c r="E388" i="16" s="1"/>
  <c r="E387" i="16" s="1"/>
  <c r="E385" i="16"/>
  <c r="E384" i="16" s="1"/>
  <c r="E383" i="16"/>
  <c r="E382" i="16"/>
  <c r="E381" i="16"/>
  <c r="E379" i="16"/>
  <c r="E378" i="16"/>
  <c r="E377" i="16"/>
  <c r="E374" i="16"/>
  <c r="E373" i="16"/>
  <c r="E372" i="16"/>
  <c r="E370" i="16"/>
  <c r="E369" i="16"/>
  <c r="E368" i="16"/>
  <c r="E367" i="16"/>
  <c r="E366" i="16"/>
  <c r="E365" i="16"/>
  <c r="E364" i="16"/>
  <c r="E363" i="16"/>
  <c r="E361" i="16"/>
  <c r="E360" i="16"/>
  <c r="E359" i="16"/>
  <c r="E358" i="16"/>
  <c r="E357" i="16"/>
  <c r="E356" i="16"/>
  <c r="E354" i="16"/>
  <c r="E353" i="16"/>
  <c r="E352" i="16"/>
  <c r="E351" i="16"/>
  <c r="E349" i="16"/>
  <c r="E348" i="16"/>
  <c r="E347" i="16"/>
  <c r="E346" i="16"/>
  <c r="E345" i="16"/>
  <c r="E343" i="16"/>
  <c r="E342" i="16"/>
  <c r="E341" i="16"/>
  <c r="E340" i="16"/>
  <c r="E339" i="16"/>
  <c r="E337" i="16"/>
  <c r="E336" i="16"/>
  <c r="E335" i="16"/>
  <c r="E334" i="16"/>
  <c r="E333" i="16"/>
  <c r="E331" i="16"/>
  <c r="E330" i="16"/>
  <c r="E329" i="16"/>
  <c r="E328" i="16"/>
  <c r="E327" i="16"/>
  <c r="E325" i="16"/>
  <c r="E324" i="16"/>
  <c r="E323" i="16"/>
  <c r="E322" i="16"/>
  <c r="E321" i="16"/>
  <c r="E319" i="16"/>
  <c r="E318" i="16"/>
  <c r="E317" i="16"/>
  <c r="E316" i="16"/>
  <c r="E315" i="16"/>
  <c r="E313" i="16"/>
  <c r="E312" i="16"/>
  <c r="E310" i="16"/>
  <c r="E309" i="16"/>
  <c r="E307" i="16"/>
  <c r="E306" i="16"/>
  <c r="E305" i="16"/>
  <c r="E304" i="16"/>
  <c r="E303" i="16"/>
  <c r="E302" i="16"/>
  <c r="E300" i="16"/>
  <c r="E299" i="16"/>
  <c r="E298" i="16"/>
  <c r="E297" i="16"/>
  <c r="E296" i="16"/>
  <c r="E295" i="16"/>
  <c r="E293" i="16"/>
  <c r="E292" i="16"/>
  <c r="E291" i="16"/>
  <c r="E290" i="16"/>
  <c r="E289" i="16"/>
  <c r="E288" i="16"/>
  <c r="E285" i="16"/>
  <c r="E284" i="16"/>
  <c r="E283" i="16"/>
  <c r="E282" i="16"/>
  <c r="E281" i="16"/>
  <c r="E278" i="16"/>
  <c r="E277" i="16"/>
  <c r="E276" i="16"/>
  <c r="E275" i="16"/>
  <c r="E274" i="16"/>
  <c r="E272" i="16"/>
  <c r="E271" i="16"/>
  <c r="E270" i="16"/>
  <c r="E268" i="16"/>
  <c r="E267" i="16" s="1"/>
  <c r="E266" i="16"/>
  <c r="E265" i="16"/>
  <c r="E264" i="16"/>
  <c r="E262" i="16"/>
  <c r="E261" i="16"/>
  <c r="E260" i="16"/>
  <c r="E259" i="16"/>
  <c r="E258" i="16"/>
  <c r="E257" i="16"/>
  <c r="E256" i="16"/>
  <c r="E254" i="16"/>
  <c r="E253" i="16"/>
  <c r="E252" i="16"/>
  <c r="E251" i="16"/>
  <c r="E250" i="16"/>
  <c r="E248" i="16"/>
  <c r="E247" i="16" s="1"/>
  <c r="E246" i="16"/>
  <c r="E245" i="16"/>
  <c r="E244" i="16"/>
  <c r="E243" i="16"/>
  <c r="E242" i="16"/>
  <c r="E241" i="16"/>
  <c r="E238" i="16"/>
  <c r="E237" i="16"/>
  <c r="E236" i="16"/>
  <c r="E235" i="16"/>
  <c r="E233" i="16"/>
  <c r="E232" i="16"/>
  <c r="E231" i="16"/>
  <c r="E230" i="16"/>
  <c r="E229" i="16"/>
  <c r="E228" i="16"/>
  <c r="E227" i="16"/>
  <c r="E226" i="16"/>
  <c r="E224" i="16"/>
  <c r="E223" i="16"/>
  <c r="E222" i="16"/>
  <c r="E221" i="16"/>
  <c r="E220" i="16"/>
  <c r="E217" i="16"/>
  <c r="E216" i="16" s="1"/>
  <c r="E215" i="16"/>
  <c r="E214" i="16"/>
  <c r="E213" i="16"/>
  <c r="E212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89" i="16"/>
  <c r="E188" i="16"/>
  <c r="E187" i="16" s="1"/>
  <c r="E186" i="16"/>
  <c r="E185" i="16"/>
  <c r="E184" i="16"/>
  <c r="E183" i="16"/>
  <c r="E182" i="16"/>
  <c r="E181" i="16"/>
  <c r="E179" i="16"/>
  <c r="E178" i="16"/>
  <c r="E177" i="16"/>
  <c r="E175" i="16"/>
  <c r="E174" i="16"/>
  <c r="E173" i="16" s="1"/>
  <c r="E172" i="16"/>
  <c r="E171" i="16" s="1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6" i="16"/>
  <c r="E145" i="16"/>
  <c r="E144" i="16"/>
  <c r="E143" i="16"/>
  <c r="E142" i="16"/>
  <c r="E141" i="16"/>
  <c r="E140" i="16"/>
  <c r="E139" i="16"/>
  <c r="E138" i="16"/>
  <c r="E136" i="16"/>
  <c r="E135" i="16"/>
  <c r="E134" i="16"/>
  <c r="E133" i="16"/>
  <c r="E132" i="16"/>
  <c r="E131" i="16"/>
  <c r="E130" i="16"/>
  <c r="E128" i="16"/>
  <c r="E127" i="16"/>
  <c r="E126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08" i="16"/>
  <c r="E107" i="16"/>
  <c r="E106" i="16"/>
  <c r="E105" i="16"/>
  <c r="E104" i="16"/>
  <c r="E103" i="16" s="1"/>
  <c r="E101" i="16"/>
  <c r="E100" i="16"/>
  <c r="E99" i="16"/>
  <c r="E98" i="16"/>
  <c r="E97" i="16"/>
  <c r="E95" i="16"/>
  <c r="E94" i="16"/>
  <c r="E93" i="16"/>
  <c r="E92" i="16"/>
  <c r="E91" i="16"/>
  <c r="E89" i="16"/>
  <c r="E88" i="16"/>
  <c r="E87" i="16"/>
  <c r="E86" i="16"/>
  <c r="E85" i="16"/>
  <c r="E83" i="16"/>
  <c r="E82" i="16"/>
  <c r="E81" i="16"/>
  <c r="E80" i="16"/>
  <c r="E78" i="16"/>
  <c r="E77" i="16"/>
  <c r="E75" i="16"/>
  <c r="E74" i="16"/>
  <c r="E73" i="16"/>
  <c r="E72" i="16"/>
  <c r="E70" i="16"/>
  <c r="E69" i="16"/>
  <c r="E68" i="16"/>
  <c r="E67" i="16"/>
  <c r="E66" i="16"/>
  <c r="E63" i="16"/>
  <c r="E62" i="16"/>
  <c r="E61" i="16"/>
  <c r="E60" i="16"/>
  <c r="E59" i="16"/>
  <c r="E58" i="16"/>
  <c r="E57" i="16"/>
  <c r="E56" i="16"/>
  <c r="E55" i="16"/>
  <c r="E54" i="16"/>
  <c r="E52" i="16"/>
  <c r="E51" i="16"/>
  <c r="E50" i="16"/>
  <c r="E49" i="16"/>
  <c r="E48" i="16"/>
  <c r="E45" i="16"/>
  <c r="E44" i="16"/>
  <c r="E43" i="16"/>
  <c r="E42" i="16"/>
  <c r="E41" i="16"/>
  <c r="E39" i="16"/>
  <c r="E38" i="16"/>
  <c r="E36" i="16"/>
  <c r="E35" i="16"/>
  <c r="E34" i="16"/>
  <c r="E33" i="16"/>
  <c r="E32" i="16"/>
  <c r="E31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D986" i="16"/>
  <c r="D985" i="16" s="1"/>
  <c r="D969" i="16"/>
  <c r="D1376" i="16"/>
  <c r="D1375" i="16"/>
  <c r="D1374" i="16"/>
  <c r="D1373" i="16" s="1"/>
  <c r="D1372" i="16"/>
  <c r="D1371" i="16"/>
  <c r="D1370" i="16"/>
  <c r="D1369" i="16"/>
  <c r="D1368" i="16"/>
  <c r="D1367" i="16"/>
  <c r="D1366" i="16"/>
  <c r="D1365" i="16"/>
  <c r="D1364" i="16"/>
  <c r="D1362" i="16"/>
  <c r="D1361" i="16"/>
  <c r="D1360" i="16"/>
  <c r="D1357" i="16"/>
  <c r="D1356" i="16"/>
  <c r="D1355" i="16"/>
  <c r="D1354" i="16"/>
  <c r="D1353" i="16"/>
  <c r="D1352" i="16"/>
  <c r="D1351" i="16"/>
  <c r="D1350" i="16"/>
  <c r="D1348" i="16"/>
  <c r="D1347" i="16" s="1"/>
  <c r="D1346" i="16"/>
  <c r="D1345" i="16"/>
  <c r="D1344" i="16"/>
  <c r="D1343" i="16"/>
  <c r="D1341" i="16"/>
  <c r="D1340" i="16"/>
  <c r="D1339" i="16"/>
  <c r="D1338" i="16"/>
  <c r="D1337" i="16"/>
  <c r="D1336" i="16"/>
  <c r="D1335" i="16"/>
  <c r="D1334" i="16"/>
  <c r="D1333" i="16"/>
  <c r="D1332" i="16"/>
  <c r="D1331" i="16"/>
  <c r="D1330" i="16"/>
  <c r="D1329" i="16"/>
  <c r="D1328" i="16"/>
  <c r="D1327" i="16"/>
  <c r="D1325" i="16"/>
  <c r="D1324" i="16"/>
  <c r="D1323" i="16"/>
  <c r="D1322" i="16"/>
  <c r="D1321" i="16"/>
  <c r="D1320" i="16"/>
  <c r="D1319" i="16"/>
  <c r="D1318" i="16"/>
  <c r="D1317" i="16"/>
  <c r="D1316" i="16"/>
  <c r="D1315" i="16"/>
  <c r="D1314" i="16"/>
  <c r="D1313" i="16"/>
  <c r="D1312" i="16"/>
  <c r="D1311" i="16"/>
  <c r="D1310" i="16"/>
  <c r="D1309" i="16"/>
  <c r="D1308" i="16"/>
  <c r="D1307" i="16"/>
  <c r="D1306" i="16"/>
  <c r="D1304" i="16"/>
  <c r="D1303" i="16"/>
  <c r="D1302" i="16"/>
  <c r="D1300" i="16"/>
  <c r="D1299" i="16"/>
  <c r="D1298" i="16"/>
  <c r="D1296" i="16"/>
  <c r="D1295" i="16"/>
  <c r="D1294" i="16"/>
  <c r="D1293" i="16"/>
  <c r="D1292" i="16"/>
  <c r="D1289" i="16"/>
  <c r="D1288" i="16"/>
  <c r="D1286" i="16"/>
  <c r="D1285" i="16"/>
  <c r="D1284" i="16" s="1"/>
  <c r="D1282" i="16"/>
  <c r="D1281" i="16"/>
  <c r="D1280" i="16"/>
  <c r="D1279" i="16"/>
  <c r="D1278" i="16" s="1"/>
  <c r="D1277" i="16"/>
  <c r="D1276" i="16"/>
  <c r="D1275" i="16"/>
  <c r="D1274" i="16"/>
  <c r="D1273" i="16"/>
  <c r="D1272" i="16"/>
  <c r="D1271" i="16"/>
  <c r="D1270" i="16"/>
  <c r="D1269" i="16"/>
  <c r="D1268" i="16"/>
  <c r="D1267" i="16"/>
  <c r="D1266" i="16"/>
  <c r="D1265" i="16"/>
  <c r="D1264" i="16"/>
  <c r="D1263" i="16"/>
  <c r="D1262" i="16"/>
  <c r="D1249" i="16"/>
  <c r="D1248" i="16"/>
  <c r="D1247" i="16"/>
  <c r="D1246" i="16"/>
  <c r="D1252" i="16"/>
  <c r="D1251" i="16"/>
  <c r="D1254" i="16"/>
  <c r="D1253" i="16" s="1"/>
  <c r="D1256" i="16"/>
  <c r="D1255" i="16" s="1"/>
  <c r="D1259" i="16"/>
  <c r="D1258" i="16" s="1"/>
  <c r="D1257" i="16" s="1"/>
  <c r="D1244" i="16"/>
  <c r="D1243" i="16" s="1"/>
  <c r="D1242" i="16"/>
  <c r="D1241" i="16" s="1"/>
  <c r="D1240" i="16"/>
  <c r="D1239" i="16" s="1"/>
  <c r="D1238" i="16"/>
  <c r="D1237" i="16" s="1"/>
  <c r="D1236" i="16"/>
  <c r="D1235" i="16" s="1"/>
  <c r="D1233" i="16"/>
  <c r="D1232" i="16" s="1"/>
  <c r="D1231" i="16"/>
  <c r="D1230" i="16" s="1"/>
  <c r="D1229" i="16"/>
  <c r="D1228" i="16" s="1"/>
  <c r="D1227" i="16"/>
  <c r="D1226" i="16" s="1"/>
  <c r="D1207" i="16"/>
  <c r="D1206" i="16" s="1"/>
  <c r="D1209" i="16"/>
  <c r="D1208" i="16" s="1"/>
  <c r="D1211" i="16"/>
  <c r="D1210" i="16" s="1"/>
  <c r="D1213" i="16"/>
  <c r="D1212" i="16" s="1"/>
  <c r="D1215" i="16"/>
  <c r="D1214" i="16" s="1"/>
  <c r="D1219" i="16"/>
  <c r="D1218" i="16"/>
  <c r="D1217" i="16"/>
  <c r="D1221" i="16"/>
  <c r="D1220" i="16" s="1"/>
  <c r="D1223" i="16"/>
  <c r="D1222" i="16" s="1"/>
  <c r="D1225" i="16"/>
  <c r="D1224" i="16" s="1"/>
  <c r="D1205" i="16"/>
  <c r="D1204" i="16" s="1"/>
  <c r="D1203" i="16"/>
  <c r="D1202" i="16" s="1"/>
  <c r="D1201" i="16"/>
  <c r="D1200" i="16"/>
  <c r="D1198" i="16"/>
  <c r="D1197" i="16" s="1"/>
  <c r="D1196" i="16"/>
  <c r="D1195" i="16" s="1"/>
  <c r="D1194" i="16"/>
  <c r="D1193" i="16"/>
  <c r="D1192" i="16"/>
  <c r="D1190" i="16"/>
  <c r="D1189" i="16" s="1"/>
  <c r="D1172" i="16"/>
  <c r="D1171" i="16" s="1"/>
  <c r="D1174" i="16"/>
  <c r="D1173" i="16" s="1"/>
  <c r="D1176" i="16"/>
  <c r="D1175" i="16" s="1"/>
  <c r="D1178" i="16"/>
  <c r="D1180" i="16"/>
  <c r="D1179" i="16" s="1"/>
  <c r="D1182" i="16"/>
  <c r="D1181" i="16" s="1"/>
  <c r="D1184" i="16"/>
  <c r="D1183" i="16" s="1"/>
  <c r="D1186" i="16"/>
  <c r="D1185" i="16" s="1"/>
  <c r="D1188" i="16"/>
  <c r="D1187" i="16" s="1"/>
  <c r="D1170" i="16"/>
  <c r="D1169" i="16" s="1"/>
  <c r="D1168" i="16"/>
  <c r="D1167" i="16" s="1"/>
  <c r="D1166" i="16"/>
  <c r="D1164" i="16"/>
  <c r="D1163" i="16" s="1"/>
  <c r="D1162" i="16"/>
  <c r="D1161" i="16" s="1"/>
  <c r="D1160" i="16"/>
  <c r="D1159" i="16" s="1"/>
  <c r="D1158" i="16"/>
  <c r="D1157" i="16" s="1"/>
  <c r="D1156" i="16"/>
  <c r="D1155" i="16" s="1"/>
  <c r="D1154" i="16"/>
  <c r="D1153" i="16" s="1"/>
  <c r="D1152" i="16"/>
  <c r="D1151" i="16" s="1"/>
  <c r="D1132" i="16"/>
  <c r="D1131" i="16" s="1"/>
  <c r="D1134" i="16"/>
  <c r="D1133" i="16" s="1"/>
  <c r="D1136" i="16"/>
  <c r="D1135" i="16" s="1"/>
  <c r="D1138" i="16"/>
  <c r="D1137" i="16" s="1"/>
  <c r="D1140" i="16"/>
  <c r="D1139" i="16" s="1"/>
  <c r="D1142" i="16"/>
  <c r="D1141" i="16" s="1"/>
  <c r="D1144" i="16"/>
  <c r="D1143" i="16" s="1"/>
  <c r="D1146" i="16"/>
  <c r="D1145" i="16" s="1"/>
  <c r="D1148" i="16"/>
  <c r="D1147" i="16" s="1"/>
  <c r="D1150" i="16"/>
  <c r="D1149" i="16" s="1"/>
  <c r="D1130" i="16"/>
  <c r="D1129" i="16" s="1"/>
  <c r="D1110" i="16"/>
  <c r="D1109" i="16" s="1"/>
  <c r="D1112" i="16"/>
  <c r="D1111" i="16" s="1"/>
  <c r="D1114" i="16"/>
  <c r="D1113" i="16" s="1"/>
  <c r="D1116" i="16"/>
  <c r="D1115" i="16" s="1"/>
  <c r="D1118" i="16"/>
  <c r="D1117" i="16" s="1"/>
  <c r="D1120" i="16"/>
  <c r="D1119" i="16" s="1"/>
  <c r="D1122" i="16"/>
  <c r="D1121" i="16" s="1"/>
  <c r="D1124" i="16"/>
  <c r="D1123" i="16" s="1"/>
  <c r="D1126" i="16"/>
  <c r="D1125" i="16" s="1"/>
  <c r="D1128" i="16"/>
  <c r="D1127" i="16" s="1"/>
  <c r="D1108" i="16"/>
  <c r="D1107" i="16" s="1"/>
  <c r="D1092" i="16"/>
  <c r="D1091" i="16" s="1"/>
  <c r="D1094" i="16"/>
  <c r="D1093" i="16" s="1"/>
  <c r="D1096" i="16"/>
  <c r="D1095" i="16" s="1"/>
  <c r="D1101" i="16"/>
  <c r="D1100" i="16"/>
  <c r="D1099" i="16"/>
  <c r="D1098" i="16"/>
  <c r="D1103" i="16"/>
  <c r="D1102" i="16" s="1"/>
  <c r="D1106" i="16"/>
  <c r="D1105" i="16"/>
  <c r="D1090" i="16"/>
  <c r="D1088" i="16"/>
  <c r="D1087" i="16"/>
  <c r="D1086" i="16"/>
  <c r="D1085" i="16"/>
  <c r="D1084" i="16"/>
  <c r="D1083" i="16"/>
  <c r="D1068" i="16"/>
  <c r="D1067" i="16" s="1"/>
  <c r="D1071" i="16"/>
  <c r="D1070" i="16"/>
  <c r="D1074" i="16"/>
  <c r="D1073" i="16" s="1"/>
  <c r="D1076" i="16"/>
  <c r="D1075" i="16" s="1"/>
  <c r="D1079" i="16"/>
  <c r="D1078" i="16" s="1"/>
  <c r="D1081" i="16"/>
  <c r="D1080" i="16" s="1"/>
  <c r="D1065" i="16"/>
  <c r="D1064" i="16" s="1"/>
  <c r="D1063" i="16"/>
  <c r="D1062" i="16" s="1"/>
  <c r="D1061" i="16"/>
  <c r="D1060" i="16" s="1"/>
  <c r="D1059" i="16"/>
  <c r="D1058" i="16" s="1"/>
  <c r="D1057" i="16"/>
  <c r="D1056" i="16" s="1"/>
  <c r="D1055" i="16"/>
  <c r="D1054" i="16" s="1"/>
  <c r="D1052" i="16"/>
  <c r="D1051" i="16" s="1"/>
  <c r="D1036" i="16"/>
  <c r="D1035" i="16"/>
  <c r="D1038" i="16"/>
  <c r="D1037" i="16" s="1"/>
  <c r="D1040" i="16"/>
  <c r="D1039" i="16" s="1"/>
  <c r="D1042" i="16"/>
  <c r="D1041" i="16" s="1"/>
  <c r="D1045" i="16"/>
  <c r="D1044" i="16" s="1"/>
  <c r="D1048" i="16"/>
  <c r="D1047" i="16"/>
  <c r="D1050" i="16"/>
  <c r="D1049" i="16" s="1"/>
  <c r="D1033" i="16"/>
  <c r="D1032" i="16"/>
  <c r="D1030" i="16"/>
  <c r="D1029" i="16"/>
  <c r="D1028" i="16"/>
  <c r="D1026" i="16"/>
  <c r="D1025" i="16" s="1"/>
  <c r="D1024" i="16"/>
  <c r="D1023" i="16" s="1"/>
  <c r="D1022" i="16"/>
  <c r="D1021" i="16" s="1"/>
  <c r="D1020" i="16"/>
  <c r="D1019" i="16" s="1"/>
  <c r="D1018" i="16"/>
  <c r="D1017" i="16" s="1"/>
  <c r="D1016" i="16"/>
  <c r="D1015" i="16" s="1"/>
  <c r="D1014" i="16"/>
  <c r="D1013" i="16" s="1"/>
  <c r="D1012" i="16"/>
  <c r="D1011" i="16" s="1"/>
  <c r="D1010" i="16"/>
  <c r="D1009" i="16" s="1"/>
  <c r="D990" i="16"/>
  <c r="D989" i="16" s="1"/>
  <c r="D992" i="16"/>
  <c r="D991" i="16" s="1"/>
  <c r="D994" i="16"/>
  <c r="D993" i="16" s="1"/>
  <c r="D996" i="16"/>
  <c r="D995" i="16" s="1"/>
  <c r="D998" i="16"/>
  <c r="D997" i="16" s="1"/>
  <c r="D1000" i="16"/>
  <c r="D999" i="16" s="1"/>
  <c r="D1002" i="16"/>
  <c r="D1001" i="16" s="1"/>
  <c r="D1004" i="16"/>
  <c r="D1003" i="16" s="1"/>
  <c r="D1006" i="16"/>
  <c r="D1005" i="16" s="1"/>
  <c r="D1008" i="16"/>
  <c r="D1007" i="16" s="1"/>
  <c r="D988" i="16"/>
  <c r="D987" i="16" s="1"/>
  <c r="D984" i="16"/>
  <c r="D983" i="16" s="1"/>
  <c r="D970" i="16"/>
  <c r="D973" i="16"/>
  <c r="D972" i="16" s="1"/>
  <c r="D976" i="16"/>
  <c r="D975" i="16"/>
  <c r="D978" i="16"/>
  <c r="D977" i="16" s="1"/>
  <c r="D980" i="16"/>
  <c r="D979" i="16" s="1"/>
  <c r="D982" i="16"/>
  <c r="D981" i="16" s="1"/>
  <c r="D967" i="16"/>
  <c r="D966" i="16" s="1"/>
  <c r="D965" i="16"/>
  <c r="D964" i="16" s="1"/>
  <c r="D962" i="16"/>
  <c r="D961" i="16"/>
  <c r="D960" i="16"/>
  <c r="D958" i="16"/>
  <c r="D957" i="16" s="1"/>
  <c r="D956" i="16"/>
  <c r="D955" i="16" s="1"/>
  <c r="D954" i="16"/>
  <c r="D939" i="16"/>
  <c r="D941" i="16"/>
  <c r="D943" i="16"/>
  <c r="D942" i="16" s="1"/>
  <c r="D945" i="16"/>
  <c r="D944" i="16" s="1"/>
  <c r="D947" i="16"/>
  <c r="D946" i="16" s="1"/>
  <c r="D949" i="16"/>
  <c r="D948" i="16" s="1"/>
  <c r="D951" i="16"/>
  <c r="D950" i="16" s="1"/>
  <c r="D953" i="16"/>
  <c r="D952" i="16" s="1"/>
  <c r="D937" i="16"/>
  <c r="D936" i="16" s="1"/>
  <c r="D935" i="16"/>
  <c r="D934" i="16" s="1"/>
  <c r="D933" i="16"/>
  <c r="D932" i="16" s="1"/>
  <c r="D931" i="16"/>
  <c r="D930" i="16" s="1"/>
  <c r="D917" i="16"/>
  <c r="D916" i="16" s="1"/>
  <c r="D919" i="16"/>
  <c r="D918" i="16" s="1"/>
  <c r="D921" i="16"/>
  <c r="D920" i="16" s="1"/>
  <c r="D923" i="16"/>
  <c r="D922" i="16" s="1"/>
  <c r="D927" i="16"/>
  <c r="D926" i="16"/>
  <c r="D914" i="16"/>
  <c r="D913" i="16"/>
  <c r="D912" i="16"/>
  <c r="D910" i="16"/>
  <c r="D909" i="16"/>
  <c r="D908" i="16"/>
  <c r="D907" i="16"/>
  <c r="D906" i="16"/>
  <c r="D905" i="16"/>
  <c r="D902" i="16"/>
  <c r="D901" i="16" s="1"/>
  <c r="D900" i="16"/>
  <c r="D899" i="16" s="1"/>
  <c r="D898" i="16"/>
  <c r="D897" i="16" s="1"/>
  <c r="D886" i="16"/>
  <c r="D885" i="16" s="1"/>
  <c r="D888" i="16"/>
  <c r="D887" i="16" s="1"/>
  <c r="D890" i="16"/>
  <c r="D889" i="16" s="1"/>
  <c r="D892" i="16"/>
  <c r="D891" i="16" s="1"/>
  <c r="D894" i="16"/>
  <c r="D893" i="16" s="1"/>
  <c r="D896" i="16"/>
  <c r="D895" i="16" s="1"/>
  <c r="D884" i="16"/>
  <c r="D883" i="16" s="1"/>
  <c r="D882" i="16"/>
  <c r="D881" i="16"/>
  <c r="D879" i="16"/>
  <c r="D878" i="16"/>
  <c r="D876" i="16"/>
  <c r="D875" i="16" s="1"/>
  <c r="D874" i="16"/>
  <c r="D873" i="16" s="1"/>
  <c r="D872" i="16"/>
  <c r="D871" i="16" s="1"/>
  <c r="D870" i="16"/>
  <c r="D869" i="16" s="1"/>
  <c r="D853" i="16"/>
  <c r="D855" i="16"/>
  <c r="D854" i="16" s="1"/>
  <c r="D857" i="16"/>
  <c r="D856" i="16" s="1"/>
  <c r="D859" i="16"/>
  <c r="D858" i="16" s="1"/>
  <c r="D861" i="16"/>
  <c r="D860" i="16" s="1"/>
  <c r="D863" i="16"/>
  <c r="D862" i="16" s="1"/>
  <c r="D865" i="16"/>
  <c r="D864" i="16" s="1"/>
  <c r="D868" i="16"/>
  <c r="D867" i="16" s="1"/>
  <c r="D852" i="16"/>
  <c r="D850" i="16"/>
  <c r="D849" i="16" s="1"/>
  <c r="D848" i="16"/>
  <c r="D847" i="16"/>
  <c r="D846" i="16"/>
  <c r="D845" i="16"/>
  <c r="D844" i="16"/>
  <c r="D843" i="16"/>
  <c r="D842" i="16"/>
  <c r="D841" i="16"/>
  <c r="D840" i="16"/>
  <c r="D838" i="16"/>
  <c r="D837" i="16"/>
  <c r="D836" i="16" s="1"/>
  <c r="D820" i="16"/>
  <c r="D819" i="16" s="1"/>
  <c r="D823" i="16"/>
  <c r="D822" i="16"/>
  <c r="D825" i="16"/>
  <c r="D824" i="16" s="1"/>
  <c r="D827" i="16"/>
  <c r="D826" i="16" s="1"/>
  <c r="D829" i="16"/>
  <c r="D828" i="16" s="1"/>
  <c r="D831" i="16"/>
  <c r="D830" i="16" s="1"/>
  <c r="D833" i="16"/>
  <c r="D835" i="16"/>
  <c r="D818" i="16"/>
  <c r="D817" i="16" s="1"/>
  <c r="D816" i="16"/>
  <c r="D815" i="16"/>
  <c r="D814" i="16"/>
  <c r="D813" i="16"/>
  <c r="D811" i="16"/>
  <c r="D810" i="16" s="1"/>
  <c r="D809" i="16"/>
  <c r="D808" i="16" s="1"/>
  <c r="D807" i="16"/>
  <c r="D806" i="16"/>
  <c r="D805" i="16"/>
  <c r="D804" i="16"/>
  <c r="D803" i="16"/>
  <c r="D802" i="16"/>
  <c r="D789" i="16"/>
  <c r="D788" i="16" s="1"/>
  <c r="D791" i="16"/>
  <c r="D790" i="16" s="1"/>
  <c r="D793" i="16"/>
  <c r="D792" i="16" s="1"/>
  <c r="D796" i="16"/>
  <c r="D795" i="16"/>
  <c r="D800" i="16"/>
  <c r="D799" i="16"/>
  <c r="D798" i="16" s="1"/>
  <c r="D787" i="16"/>
  <c r="D786" i="16" s="1"/>
  <c r="D784" i="16"/>
  <c r="D783" i="16" s="1"/>
  <c r="D782" i="16"/>
  <c r="D781" i="16" s="1"/>
  <c r="D780" i="16"/>
  <c r="D779" i="16" s="1"/>
  <c r="D778" i="16"/>
  <c r="D777" i="16"/>
  <c r="D764" i="16"/>
  <c r="D763" i="16" s="1"/>
  <c r="D766" i="16"/>
  <c r="D765" i="16" s="1"/>
  <c r="D768" i="16"/>
  <c r="D767" i="16" s="1"/>
  <c r="D770" i="16"/>
  <c r="D769" i="16" s="1"/>
  <c r="D773" i="16"/>
  <c r="D772" i="16"/>
  <c r="D776" i="16"/>
  <c r="D775" i="16"/>
  <c r="D762" i="16"/>
  <c r="D761" i="16" s="1"/>
  <c r="D758" i="16"/>
  <c r="D757" i="16" s="1"/>
  <c r="D756" i="16"/>
  <c r="D755" i="16" s="1"/>
  <c r="D754" i="16"/>
  <c r="D753" i="16" s="1"/>
  <c r="D752" i="16"/>
  <c r="D751" i="16" s="1"/>
  <c r="D750" i="16"/>
  <c r="D749" i="16" s="1"/>
  <c r="D748" i="16"/>
  <c r="D747" i="16" s="1"/>
  <c r="D745" i="16"/>
  <c r="D744" i="16" s="1"/>
  <c r="D730" i="16"/>
  <c r="D729" i="16" s="1"/>
  <c r="D732" i="16"/>
  <c r="D731" i="16" s="1"/>
  <c r="D734" i="16"/>
  <c r="D733" i="16" s="1"/>
  <c r="D736" i="16"/>
  <c r="D735" i="16" s="1"/>
  <c r="D738" i="16"/>
  <c r="D737" i="16" s="1"/>
  <c r="D741" i="16"/>
  <c r="D740" i="16"/>
  <c r="D743" i="16"/>
  <c r="D742" i="16" s="1"/>
  <c r="D728" i="16"/>
  <c r="D727" i="16" s="1"/>
  <c r="D726" i="16"/>
  <c r="D725" i="16" s="1"/>
  <c r="D724" i="16"/>
  <c r="D723" i="16" s="1"/>
  <c r="D722" i="16"/>
  <c r="D721" i="16" s="1"/>
  <c r="D720" i="16"/>
  <c r="D718" i="16"/>
  <c r="D717" i="16" s="1"/>
  <c r="D715" i="16"/>
  <c r="D714" i="16" s="1"/>
  <c r="D713" i="16"/>
  <c r="D712" i="16" s="1"/>
  <c r="D711" i="16"/>
  <c r="D710" i="16" s="1"/>
  <c r="D709" i="16"/>
  <c r="D708" i="16" s="1"/>
  <c r="D707" i="16"/>
  <c r="D706" i="16" s="1"/>
  <c r="D689" i="16"/>
  <c r="D688" i="16" s="1"/>
  <c r="D691" i="16"/>
  <c r="D690" i="16" s="1"/>
  <c r="D694" i="16"/>
  <c r="D693" i="16" s="1"/>
  <c r="D696" i="16"/>
  <c r="D695" i="16" s="1"/>
  <c r="D699" i="16"/>
  <c r="D698" i="16" s="1"/>
  <c r="D701" i="16"/>
  <c r="D700" i="16" s="1"/>
  <c r="D703" i="16"/>
  <c r="D702" i="16" s="1"/>
  <c r="D705" i="16"/>
  <c r="D704" i="16" s="1"/>
  <c r="D687" i="16"/>
  <c r="D686" i="16" s="1"/>
  <c r="D685" i="16"/>
  <c r="D684" i="16" s="1"/>
  <c r="D683" i="16"/>
  <c r="D682" i="16" s="1"/>
  <c r="D680" i="16"/>
  <c r="D679" i="16" s="1"/>
  <c r="D678" i="16"/>
  <c r="D677" i="16" s="1"/>
  <c r="D676" i="16"/>
  <c r="D675" i="16" s="1"/>
  <c r="D674" i="16"/>
  <c r="D673" i="16" s="1"/>
  <c r="D672" i="16"/>
  <c r="D671" i="16" s="1"/>
  <c r="D670" i="16"/>
  <c r="D669" i="16" s="1"/>
  <c r="D668" i="16"/>
  <c r="D667" i="16" s="1"/>
  <c r="D652" i="16"/>
  <c r="D654" i="16"/>
  <c r="D653" i="16" s="1"/>
  <c r="D656" i="16"/>
  <c r="D655" i="16" s="1"/>
  <c r="D659" i="16"/>
  <c r="D658" i="16" s="1"/>
  <c r="D661" i="16"/>
  <c r="D660" i="16" s="1"/>
  <c r="D663" i="16"/>
  <c r="D662" i="16" s="1"/>
  <c r="D665" i="16"/>
  <c r="D664" i="16" s="1"/>
  <c r="D649" i="16"/>
  <c r="D648" i="16" s="1"/>
  <c r="D647" i="16"/>
  <c r="D646" i="16" s="1"/>
  <c r="D630" i="16"/>
  <c r="D629" i="16" s="1"/>
  <c r="D632" i="16"/>
  <c r="D631" i="16" s="1"/>
  <c r="D634" i="16"/>
  <c r="D633" i="16" s="1"/>
  <c r="D636" i="16"/>
  <c r="D635" i="16" s="1"/>
  <c r="D638" i="16"/>
  <c r="D637" i="16" s="1"/>
  <c r="D640" i="16"/>
  <c r="D639" i="16" s="1"/>
  <c r="D643" i="16"/>
  <c r="D642" i="16" s="1"/>
  <c r="D645" i="16"/>
  <c r="D644" i="16" s="1"/>
  <c r="D628" i="16"/>
  <c r="D627" i="16" s="1"/>
  <c r="D626" i="16"/>
  <c r="D625" i="16"/>
  <c r="D624" i="16"/>
  <c r="D623" i="16"/>
  <c r="D621" i="16"/>
  <c r="D620" i="16" s="1"/>
  <c r="D619" i="16"/>
  <c r="D618" i="16" s="1"/>
  <c r="D617" i="16"/>
  <c r="D616" i="16" s="1"/>
  <c r="D615" i="16"/>
  <c r="D614" i="16" s="1"/>
  <c r="D613" i="16"/>
  <c r="D612" i="16" s="1"/>
  <c r="D592" i="16"/>
  <c r="D591" i="16" s="1"/>
  <c r="D594" i="16"/>
  <c r="D593" i="16" s="1"/>
  <c r="D599" i="16"/>
  <c r="D598" i="16"/>
  <c r="D597" i="16"/>
  <c r="D596" i="16"/>
  <c r="D603" i="16"/>
  <c r="D602" i="16"/>
  <c r="D601" i="16"/>
  <c r="D605" i="16"/>
  <c r="D604" i="16" s="1"/>
  <c r="D607" i="16"/>
  <c r="D606" i="16" s="1"/>
  <c r="D611" i="16"/>
  <c r="D610" i="16" s="1"/>
  <c r="D609" i="16"/>
  <c r="D608" i="16" s="1"/>
  <c r="D590" i="16"/>
  <c r="D589" i="16" s="1"/>
  <c r="D588" i="16"/>
  <c r="D587" i="16" s="1"/>
  <c r="D586" i="16"/>
  <c r="D585" i="16" s="1"/>
  <c r="D584" i="16"/>
  <c r="D583" i="16" s="1"/>
  <c r="D581" i="16"/>
  <c r="D580" i="16" s="1"/>
  <c r="D579" i="16"/>
  <c r="D578" i="16" s="1"/>
  <c r="D577" i="16"/>
  <c r="D576" i="16" s="1"/>
  <c r="D575" i="16"/>
  <c r="D574" i="16" s="1"/>
  <c r="D566" i="16"/>
  <c r="D565" i="16" s="1"/>
  <c r="D568" i="16"/>
  <c r="D569" i="16"/>
  <c r="D571" i="16"/>
  <c r="D570" i="16" s="1"/>
  <c r="D573" i="16"/>
  <c r="D572" i="16" s="1"/>
  <c r="D563" i="16"/>
  <c r="D562" i="16"/>
  <c r="D549" i="16"/>
  <c r="D548" i="16" s="1"/>
  <c r="D551" i="16"/>
  <c r="D550" i="16" s="1"/>
  <c r="D553" i="16"/>
  <c r="D552" i="16" s="1"/>
  <c r="D555" i="16"/>
  <c r="D554" i="16" s="1"/>
  <c r="D557" i="16"/>
  <c r="D556" i="16" s="1"/>
  <c r="D559" i="16"/>
  <c r="D558" i="16" s="1"/>
  <c r="D547" i="16"/>
  <c r="D546" i="16" s="1"/>
  <c r="D545" i="16"/>
  <c r="D544" i="16" s="1"/>
  <c r="D543" i="16"/>
  <c r="D542" i="16" s="1"/>
  <c r="D541" i="16"/>
  <c r="D540" i="16" s="1"/>
  <c r="D539" i="16"/>
  <c r="D538" i="16" s="1"/>
  <c r="D537" i="16"/>
  <c r="D536" i="16" s="1"/>
  <c r="D522" i="16"/>
  <c r="D521" i="16" s="1"/>
  <c r="D524" i="16"/>
  <c r="D523" i="16" s="1"/>
  <c r="D526" i="16"/>
  <c r="D525" i="16" s="1"/>
  <c r="D528" i="16"/>
  <c r="D527" i="16" s="1"/>
  <c r="D530" i="16"/>
  <c r="D532" i="16"/>
  <c r="D531" i="16" s="1"/>
  <c r="D535" i="16"/>
  <c r="D534" i="16"/>
  <c r="D520" i="16"/>
  <c r="D519" i="16" s="1"/>
  <c r="D518" i="16"/>
  <c r="D517" i="16" s="1"/>
  <c r="D516" i="16"/>
  <c r="D515" i="16" s="1"/>
  <c r="D514" i="16"/>
  <c r="D512" i="16"/>
  <c r="D511" i="16" s="1"/>
  <c r="D509" i="16"/>
  <c r="D508" i="16" s="1"/>
  <c r="D488" i="16"/>
  <c r="D487" i="16" s="1"/>
  <c r="D490" i="16"/>
  <c r="D489" i="16" s="1"/>
  <c r="D492" i="16"/>
  <c r="D491" i="16" s="1"/>
  <c r="D494" i="16"/>
  <c r="D493" i="16" s="1"/>
  <c r="D497" i="16"/>
  <c r="D496" i="16" s="1"/>
  <c r="D500" i="16"/>
  <c r="D499" i="16"/>
  <c r="D502" i="16"/>
  <c r="D501" i="16" s="1"/>
  <c r="D505" i="16"/>
  <c r="D504" i="16"/>
  <c r="D507" i="16"/>
  <c r="D506" i="16" s="1"/>
  <c r="D486" i="16"/>
  <c r="D485" i="16" s="1"/>
  <c r="D484" i="16"/>
  <c r="D483" i="16" s="1"/>
  <c r="D482" i="16"/>
  <c r="D481" i="16" s="1"/>
  <c r="D480" i="16"/>
  <c r="D479" i="16" s="1"/>
  <c r="D478" i="16"/>
  <c r="D477" i="16" s="1"/>
  <c r="D476" i="16"/>
  <c r="D475" i="16" s="1"/>
  <c r="D474" i="16"/>
  <c r="D473" i="16" s="1"/>
  <c r="D472" i="16"/>
  <c r="D471" i="16" s="1"/>
  <c r="D470" i="16"/>
  <c r="D469" i="16" s="1"/>
  <c r="D468" i="16"/>
  <c r="D467" i="16" s="1"/>
  <c r="D466" i="16"/>
  <c r="D465" i="16" s="1"/>
  <c r="D464" i="16"/>
  <c r="D463" i="16" s="1"/>
  <c r="D443" i="16"/>
  <c r="D442" i="16" s="1"/>
  <c r="D445" i="16"/>
  <c r="D444" i="16" s="1"/>
  <c r="D447" i="16"/>
  <c r="D446" i="16" s="1"/>
  <c r="D449" i="16"/>
  <c r="D448" i="16" s="1"/>
  <c r="D451" i="16"/>
  <c r="D450" i="16" s="1"/>
  <c r="D454" i="16"/>
  <c r="D453" i="16"/>
  <c r="D456" i="16"/>
  <c r="D455" i="16" s="1"/>
  <c r="D458" i="16"/>
  <c r="D457" i="16" s="1"/>
  <c r="D460" i="16"/>
  <c r="D459" i="16" s="1"/>
  <c r="D462" i="16"/>
  <c r="D461" i="16" s="1"/>
  <c r="D440" i="16"/>
  <c r="D439" i="16" s="1"/>
  <c r="D438" i="16"/>
  <c r="D437" i="16" s="1"/>
  <c r="D436" i="16"/>
  <c r="D435" i="16" s="1"/>
  <c r="D434" i="16"/>
  <c r="D433" i="16" s="1"/>
  <c r="D432" i="16"/>
  <c r="D431" i="16" s="1"/>
  <c r="D430" i="16"/>
  <c r="D429" i="16" s="1"/>
  <c r="D428" i="16"/>
  <c r="D427" i="16" s="1"/>
  <c r="D426" i="16"/>
  <c r="D425" i="16" s="1"/>
  <c r="D424" i="16"/>
  <c r="D423" i="16" s="1"/>
  <c r="D422" i="16"/>
  <c r="D421" i="16" s="1"/>
  <c r="D420" i="16"/>
  <c r="D419" i="16" s="1"/>
  <c r="D418" i="16"/>
  <c r="D417" i="16" s="1"/>
  <c r="D416" i="16"/>
  <c r="D413" i="16"/>
  <c r="D412" i="16" s="1"/>
  <c r="D411" i="16"/>
  <c r="D410" i="16" s="1"/>
  <c r="D409" i="16"/>
  <c r="D408" i="16"/>
  <c r="D407" i="16"/>
  <c r="D405" i="16"/>
  <c r="D404" i="16" s="1"/>
  <c r="D403" i="16"/>
  <c r="D402" i="16"/>
  <c r="D401" i="16"/>
  <c r="D394" i="16"/>
  <c r="D393" i="16"/>
  <c r="D392" i="16"/>
  <c r="D391" i="16"/>
  <c r="D390" i="16" s="1"/>
  <c r="D389" i="16"/>
  <c r="D388" i="16" s="1"/>
  <c r="D387" i="16" s="1"/>
  <c r="D385" i="16"/>
  <c r="D384" i="16" s="1"/>
  <c r="D383" i="16"/>
  <c r="D382" i="16"/>
  <c r="D381" i="16"/>
  <c r="D379" i="16"/>
  <c r="D378" i="16"/>
  <c r="D377" i="16"/>
  <c r="D374" i="16"/>
  <c r="D373" i="16"/>
  <c r="D372" i="16"/>
  <c r="D370" i="16"/>
  <c r="D369" i="16"/>
  <c r="D368" i="16"/>
  <c r="D367" i="16"/>
  <c r="D366" i="16"/>
  <c r="D365" i="16"/>
  <c r="D364" i="16"/>
  <c r="D363" i="16"/>
  <c r="D361" i="16"/>
  <c r="D360" i="16"/>
  <c r="D359" i="16"/>
  <c r="D358" i="16"/>
  <c r="D357" i="16"/>
  <c r="D356" i="16"/>
  <c r="D354" i="16"/>
  <c r="D353" i="16"/>
  <c r="D352" i="16"/>
  <c r="D351" i="16"/>
  <c r="D349" i="16"/>
  <c r="D348" i="16"/>
  <c r="D347" i="16"/>
  <c r="D346" i="16"/>
  <c r="D345" i="16"/>
  <c r="D343" i="16"/>
  <c r="D342" i="16"/>
  <c r="D341" i="16"/>
  <c r="D340" i="16"/>
  <c r="D339" i="16"/>
  <c r="D337" i="16"/>
  <c r="D336" i="16"/>
  <c r="D335" i="16"/>
  <c r="D334" i="16"/>
  <c r="D333" i="16"/>
  <c r="D331" i="16"/>
  <c r="D330" i="16"/>
  <c r="D329" i="16"/>
  <c r="D328" i="16"/>
  <c r="D327" i="16"/>
  <c r="D325" i="16"/>
  <c r="D324" i="16"/>
  <c r="D323" i="16"/>
  <c r="D322" i="16"/>
  <c r="D321" i="16"/>
  <c r="D319" i="16"/>
  <c r="D318" i="16"/>
  <c r="D317" i="16"/>
  <c r="D316" i="16"/>
  <c r="D315" i="16"/>
  <c r="D313" i="16"/>
  <c r="D312" i="16"/>
  <c r="D310" i="16"/>
  <c r="D309" i="16"/>
  <c r="D307" i="16"/>
  <c r="D306" i="16"/>
  <c r="D305" i="16"/>
  <c r="D304" i="16"/>
  <c r="D303" i="16"/>
  <c r="D302" i="16"/>
  <c r="D300" i="16"/>
  <c r="D299" i="16"/>
  <c r="D298" i="16"/>
  <c r="D297" i="16"/>
  <c r="D296" i="16"/>
  <c r="D295" i="16"/>
  <c r="D293" i="16"/>
  <c r="D292" i="16"/>
  <c r="D291" i="16"/>
  <c r="D290" i="16"/>
  <c r="D289" i="16"/>
  <c r="D288" i="16"/>
  <c r="D285" i="16"/>
  <c r="D284" i="16"/>
  <c r="D283" i="16"/>
  <c r="D282" i="16"/>
  <c r="D281" i="16"/>
  <c r="D278" i="16"/>
  <c r="D277" i="16"/>
  <c r="D276" i="16"/>
  <c r="D275" i="16"/>
  <c r="D274" i="16"/>
  <c r="D272" i="16"/>
  <c r="D271" i="16"/>
  <c r="D270" i="16"/>
  <c r="D268" i="16"/>
  <c r="D267" i="16" s="1"/>
  <c r="D266" i="16"/>
  <c r="D265" i="16"/>
  <c r="D264" i="16"/>
  <c r="D262" i="16"/>
  <c r="D261" i="16"/>
  <c r="D260" i="16"/>
  <c r="D259" i="16"/>
  <c r="D258" i="16"/>
  <c r="D257" i="16"/>
  <c r="D256" i="16"/>
  <c r="D254" i="16"/>
  <c r="D253" i="16"/>
  <c r="D252" i="16"/>
  <c r="D251" i="16"/>
  <c r="D250" i="16"/>
  <c r="D248" i="16"/>
  <c r="D247" i="16" s="1"/>
  <c r="D246" i="16"/>
  <c r="D245" i="16"/>
  <c r="D244" i="16"/>
  <c r="D243" i="16"/>
  <c r="D242" i="16"/>
  <c r="D241" i="16"/>
  <c r="D238" i="16"/>
  <c r="D237" i="16"/>
  <c r="D236" i="16"/>
  <c r="D235" i="16"/>
  <c r="D233" i="16"/>
  <c r="D232" i="16"/>
  <c r="D231" i="16"/>
  <c r="D230" i="16"/>
  <c r="D229" i="16"/>
  <c r="D228" i="16"/>
  <c r="D227" i="16"/>
  <c r="D226" i="16"/>
  <c r="D224" i="16"/>
  <c r="D223" i="16"/>
  <c r="D222" i="16"/>
  <c r="D221" i="16"/>
  <c r="D220" i="16"/>
  <c r="D217" i="16"/>
  <c r="D216" i="16" s="1"/>
  <c r="D215" i="16"/>
  <c r="D214" i="16"/>
  <c r="D213" i="16"/>
  <c r="D212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89" i="16"/>
  <c r="D188" i="16"/>
  <c r="D187" i="16" s="1"/>
  <c r="D186" i="16"/>
  <c r="D185" i="16"/>
  <c r="D184" i="16"/>
  <c r="D183" i="16"/>
  <c r="D182" i="16"/>
  <c r="D181" i="16"/>
  <c r="D179" i="16"/>
  <c r="D178" i="16"/>
  <c r="D177" i="16"/>
  <c r="D175" i="16"/>
  <c r="D174" i="16"/>
  <c r="D173" i="16" s="1"/>
  <c r="D172" i="16"/>
  <c r="D171" i="16" s="1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6" i="16"/>
  <c r="D145" i="16"/>
  <c r="D144" i="16"/>
  <c r="D143" i="16"/>
  <c r="D142" i="16"/>
  <c r="D141" i="16"/>
  <c r="D140" i="16"/>
  <c r="D139" i="16"/>
  <c r="D138" i="16"/>
  <c r="D136" i="16"/>
  <c r="D135" i="16"/>
  <c r="D134" i="16"/>
  <c r="D133" i="16"/>
  <c r="D132" i="16"/>
  <c r="D131" i="16"/>
  <c r="D130" i="16"/>
  <c r="D128" i="16"/>
  <c r="D127" i="16"/>
  <c r="D126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08" i="16"/>
  <c r="D107" i="16"/>
  <c r="D106" i="16"/>
  <c r="D105" i="16"/>
  <c r="D104" i="16"/>
  <c r="D103" i="16" s="1"/>
  <c r="D101" i="16"/>
  <c r="D100" i="16"/>
  <c r="D99" i="16"/>
  <c r="D98" i="16"/>
  <c r="D97" i="16"/>
  <c r="D95" i="16"/>
  <c r="D94" i="16"/>
  <c r="D93" i="16"/>
  <c r="D92" i="16"/>
  <c r="D91" i="16"/>
  <c r="D89" i="16"/>
  <c r="D88" i="16"/>
  <c r="D87" i="16"/>
  <c r="D86" i="16"/>
  <c r="D85" i="16"/>
  <c r="D83" i="16"/>
  <c r="D82" i="16"/>
  <c r="D81" i="16"/>
  <c r="D80" i="16"/>
  <c r="D78" i="16"/>
  <c r="D77" i="16"/>
  <c r="D75" i="16"/>
  <c r="D74" i="16"/>
  <c r="D73" i="16"/>
  <c r="D72" i="16"/>
  <c r="D70" i="16"/>
  <c r="D69" i="16"/>
  <c r="D68" i="16"/>
  <c r="D67" i="16"/>
  <c r="D66" i="16"/>
  <c r="D63" i="16"/>
  <c r="D62" i="16"/>
  <c r="D61" i="16"/>
  <c r="D60" i="16"/>
  <c r="D59" i="16"/>
  <c r="D58" i="16"/>
  <c r="D57" i="16"/>
  <c r="D56" i="16"/>
  <c r="D55" i="16"/>
  <c r="D54" i="16"/>
  <c r="D52" i="16"/>
  <c r="D51" i="16"/>
  <c r="D50" i="16"/>
  <c r="D49" i="16"/>
  <c r="D48" i="16"/>
  <c r="D45" i="16"/>
  <c r="D44" i="16"/>
  <c r="D43" i="16"/>
  <c r="D42" i="16"/>
  <c r="D41" i="16"/>
  <c r="D39" i="16"/>
  <c r="D38" i="16"/>
  <c r="D36" i="16"/>
  <c r="D35" i="16"/>
  <c r="D34" i="16"/>
  <c r="D33" i="16"/>
  <c r="D32" i="16"/>
  <c r="D31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359" i="16"/>
  <c r="D1177" i="16"/>
  <c r="D1165" i="16"/>
  <c r="D1089" i="16"/>
  <c r="D1069" i="16"/>
  <c r="D940" i="16"/>
  <c r="D938" i="16"/>
  <c r="D834" i="16"/>
  <c r="D832" i="16"/>
  <c r="D719" i="16"/>
  <c r="D651" i="16"/>
  <c r="D529" i="16"/>
  <c r="D513" i="16"/>
  <c r="D415" i="16"/>
  <c r="B4" i="16"/>
  <c r="BA85" i="17"/>
  <c r="AZ85" i="17"/>
  <c r="AN85" i="17"/>
  <c r="AJ85" i="17"/>
  <c r="AG85" i="17"/>
  <c r="AF85" i="17"/>
  <c r="AD85" i="17"/>
  <c r="Z85" i="17"/>
  <c r="W85" i="17"/>
  <c r="V85" i="17"/>
  <c r="T85" i="17"/>
  <c r="P85" i="17"/>
  <c r="M85" i="17"/>
  <c r="L85" i="17"/>
  <c r="J85" i="17"/>
  <c r="F85" i="17"/>
  <c r="C85" i="17"/>
  <c r="B85" i="17"/>
  <c r="BB84" i="17"/>
  <c r="BC84" i="17" s="1"/>
  <c r="AX84" i="17"/>
  <c r="AT84" i="17"/>
  <c r="BH84" i="17" s="1"/>
  <c r="AQ84" i="17"/>
  <c r="BE84" i="17" s="1"/>
  <c r="AP84" i="17"/>
  <c r="BD84" i="17" s="1"/>
  <c r="AL84" i="17"/>
  <c r="AM84" i="17" s="1"/>
  <c r="AH84" i="17"/>
  <c r="AO84" i="17" s="1"/>
  <c r="AB84" i="17"/>
  <c r="Y84" i="17"/>
  <c r="X84" i="17"/>
  <c r="AA84" i="17" s="1"/>
  <c r="R84" i="17"/>
  <c r="N84" i="17"/>
  <c r="Q84" i="17" s="1"/>
  <c r="H84" i="17"/>
  <c r="D84" i="17"/>
  <c r="K84" i="17" s="1"/>
  <c r="BH83" i="17"/>
  <c r="BB83" i="17"/>
  <c r="BC83" i="17" s="1"/>
  <c r="AX83" i="17"/>
  <c r="AT83" i="17"/>
  <c r="AQ83" i="17"/>
  <c r="BE83" i="17" s="1"/>
  <c r="AP83" i="17"/>
  <c r="AL83" i="17"/>
  <c r="AH83" i="17"/>
  <c r="AO83" i="17" s="1"/>
  <c r="AB83" i="17"/>
  <c r="AC83" i="17" s="1"/>
  <c r="X83" i="17"/>
  <c r="AA83" i="17" s="1"/>
  <c r="R83" i="17"/>
  <c r="N83" i="17"/>
  <c r="U83" i="17" s="1"/>
  <c r="H83" i="17"/>
  <c r="D83" i="17"/>
  <c r="BB82" i="17"/>
  <c r="BC82" i="17" s="1"/>
  <c r="AX82" i="17"/>
  <c r="BL82" i="17" s="1"/>
  <c r="AT82" i="17"/>
  <c r="BH82" i="17" s="1"/>
  <c r="AQ82" i="17"/>
  <c r="BE82" i="17" s="1"/>
  <c r="AP82" i="17"/>
  <c r="BD82" i="17" s="1"/>
  <c r="BF82" i="17" s="1"/>
  <c r="AL82" i="17"/>
  <c r="AH82" i="17"/>
  <c r="AO82" i="17" s="1"/>
  <c r="AB82" i="17"/>
  <c r="X82" i="17"/>
  <c r="Y82" i="17" s="1"/>
  <c r="R82" i="17"/>
  <c r="N82" i="17"/>
  <c r="U82" i="17" s="1"/>
  <c r="K82" i="17"/>
  <c r="H82" i="17"/>
  <c r="D82" i="17"/>
  <c r="G82" i="17" s="1"/>
  <c r="BB81" i="17"/>
  <c r="BC81" i="17" s="1"/>
  <c r="AX81" i="17"/>
  <c r="BL81" i="17" s="1"/>
  <c r="AT81" i="17"/>
  <c r="BH81" i="17" s="1"/>
  <c r="AQ81" i="17"/>
  <c r="BE81" i="17" s="1"/>
  <c r="AP81" i="17"/>
  <c r="BD81" i="17" s="1"/>
  <c r="AL81" i="17"/>
  <c r="AM81" i="17" s="1"/>
  <c r="AH81" i="17"/>
  <c r="AK81" i="17" s="1"/>
  <c r="AB81" i="17"/>
  <c r="AC81" i="17" s="1"/>
  <c r="AA81" i="17"/>
  <c r="X81" i="17"/>
  <c r="AE81" i="17" s="1"/>
  <c r="R81" i="17"/>
  <c r="N81" i="17"/>
  <c r="H81" i="17"/>
  <c r="D81" i="17"/>
  <c r="K81" i="17" s="1"/>
  <c r="BC80" i="17"/>
  <c r="BB80" i="17"/>
  <c r="AX80" i="17"/>
  <c r="BL80" i="17" s="1"/>
  <c r="AT80" i="17"/>
  <c r="BH80" i="17" s="1"/>
  <c r="AQ80" i="17"/>
  <c r="BE80" i="17" s="1"/>
  <c r="AP80" i="17"/>
  <c r="AR80" i="17" s="1"/>
  <c r="AO80" i="17"/>
  <c r="AL80" i="17"/>
  <c r="AH80" i="17"/>
  <c r="AK80" i="17" s="1"/>
  <c r="AB80" i="17"/>
  <c r="X80" i="17"/>
  <c r="AE80" i="17" s="1"/>
  <c r="R80" i="17"/>
  <c r="N80" i="17"/>
  <c r="Q80" i="17" s="1"/>
  <c r="H80" i="17"/>
  <c r="I80" i="17" s="1"/>
  <c r="D80" i="17"/>
  <c r="G80" i="17" s="1"/>
  <c r="BB79" i="17"/>
  <c r="BC79" i="17" s="1"/>
  <c r="AX79" i="17"/>
  <c r="BL79" i="17" s="1"/>
  <c r="AT79" i="17"/>
  <c r="AQ79" i="17"/>
  <c r="BE79" i="17" s="1"/>
  <c r="AP79" i="17"/>
  <c r="BD79" i="17" s="1"/>
  <c r="AL79" i="17"/>
  <c r="AM79" i="17" s="1"/>
  <c r="AH79" i="17"/>
  <c r="AO79" i="17" s="1"/>
  <c r="AB79" i="17"/>
  <c r="X79" i="17"/>
  <c r="R79" i="17"/>
  <c r="N79" i="17"/>
  <c r="U79" i="17" s="1"/>
  <c r="H79" i="17"/>
  <c r="D79" i="17"/>
  <c r="G79" i="17" s="1"/>
  <c r="BB78" i="17"/>
  <c r="BC78" i="17" s="1"/>
  <c r="AX78" i="17"/>
  <c r="BL78" i="17" s="1"/>
  <c r="AT78" i="17"/>
  <c r="BH78" i="17" s="1"/>
  <c r="AQ78" i="17"/>
  <c r="BE78" i="17" s="1"/>
  <c r="AP78" i="17"/>
  <c r="BD78" i="17" s="1"/>
  <c r="AL78" i="17"/>
  <c r="AH78" i="17"/>
  <c r="AO78" i="17" s="1"/>
  <c r="AB78" i="17"/>
  <c r="X78" i="17"/>
  <c r="AE78" i="17" s="1"/>
  <c r="S78" i="17"/>
  <c r="R78" i="17"/>
  <c r="N78" i="17"/>
  <c r="Q78" i="17" s="1"/>
  <c r="H78" i="17"/>
  <c r="E78" i="17"/>
  <c r="D78" i="17"/>
  <c r="K78" i="17" s="1"/>
  <c r="BB77" i="17"/>
  <c r="BC77" i="17" s="1"/>
  <c r="AX77" i="17"/>
  <c r="BL77" i="17" s="1"/>
  <c r="AT77" i="17"/>
  <c r="BH77" i="17" s="1"/>
  <c r="AQ77" i="17"/>
  <c r="BE77" i="17" s="1"/>
  <c r="AP77" i="17"/>
  <c r="BD77" i="17" s="1"/>
  <c r="AL77" i="17"/>
  <c r="AH77" i="17"/>
  <c r="AB77" i="17"/>
  <c r="X77" i="17"/>
  <c r="AE77" i="17" s="1"/>
  <c r="R77" i="17"/>
  <c r="N77" i="17"/>
  <c r="Q77" i="17" s="1"/>
  <c r="H77" i="17"/>
  <c r="I77" i="17" s="1"/>
  <c r="D77" i="17"/>
  <c r="K77" i="17" s="1"/>
  <c r="BB76" i="17"/>
  <c r="BC76" i="17" s="1"/>
  <c r="AX76" i="17"/>
  <c r="AT76" i="17"/>
  <c r="BH76" i="17" s="1"/>
  <c r="AQ76" i="17"/>
  <c r="BE76" i="17" s="1"/>
  <c r="AP76" i="17"/>
  <c r="BD76" i="17" s="1"/>
  <c r="BF76" i="17" s="1"/>
  <c r="AL76" i="17"/>
  <c r="AH76" i="17"/>
  <c r="AO76" i="17" s="1"/>
  <c r="AC76" i="17"/>
  <c r="AB76" i="17"/>
  <c r="X76" i="17"/>
  <c r="AA76" i="17" s="1"/>
  <c r="R76" i="17"/>
  <c r="N76" i="17"/>
  <c r="O76" i="17" s="1"/>
  <c r="H76" i="17"/>
  <c r="D76" i="17"/>
  <c r="K76" i="17" s="1"/>
  <c r="BB75" i="17"/>
  <c r="BC75" i="17" s="1"/>
  <c r="AX75" i="17"/>
  <c r="AT75" i="17"/>
  <c r="BH75" i="17" s="1"/>
  <c r="AQ75" i="17"/>
  <c r="BE75" i="17" s="1"/>
  <c r="AP75" i="17"/>
  <c r="AL75" i="17"/>
  <c r="AH75" i="17"/>
  <c r="AO75" i="17" s="1"/>
  <c r="AB75" i="17"/>
  <c r="AC75" i="17" s="1"/>
  <c r="X75" i="17"/>
  <c r="AA75" i="17" s="1"/>
  <c r="R75" i="17"/>
  <c r="S75" i="17" s="1"/>
  <c r="N75" i="17"/>
  <c r="U75" i="17" s="1"/>
  <c r="H75" i="17"/>
  <c r="D75" i="17"/>
  <c r="BB74" i="17"/>
  <c r="BC74" i="17" s="1"/>
  <c r="AX74" i="17"/>
  <c r="BL74" i="17" s="1"/>
  <c r="AT74" i="17"/>
  <c r="AQ74" i="17"/>
  <c r="BE74" i="17" s="1"/>
  <c r="AP74" i="17"/>
  <c r="BD74" i="17" s="1"/>
  <c r="AO74" i="17"/>
  <c r="AL74" i="17"/>
  <c r="AI74" i="17"/>
  <c r="AH74" i="17"/>
  <c r="AK74" i="17" s="1"/>
  <c r="AB74" i="17"/>
  <c r="AA74" i="17"/>
  <c r="X74" i="17"/>
  <c r="Y74" i="17" s="1"/>
  <c r="R74" i="17"/>
  <c r="N74" i="17"/>
  <c r="U74" i="17" s="1"/>
  <c r="H74" i="17"/>
  <c r="D74" i="17"/>
  <c r="K74" i="17" s="1"/>
  <c r="BH73" i="17"/>
  <c r="BB73" i="17"/>
  <c r="BC73" i="17" s="1"/>
  <c r="AX73" i="17"/>
  <c r="BL73" i="17" s="1"/>
  <c r="AT73" i="17"/>
  <c r="AQ73" i="17"/>
  <c r="BE73" i="17" s="1"/>
  <c r="AP73" i="17"/>
  <c r="BD73" i="17" s="1"/>
  <c r="AL73" i="17"/>
  <c r="AM73" i="17" s="1"/>
  <c r="AH73" i="17"/>
  <c r="AK73" i="17" s="1"/>
  <c r="AC73" i="17"/>
  <c r="AB73" i="17"/>
  <c r="X73" i="17"/>
  <c r="AE73" i="17" s="1"/>
  <c r="R73" i="17"/>
  <c r="N73" i="17"/>
  <c r="H73" i="17"/>
  <c r="D73" i="17"/>
  <c r="K73" i="17" s="1"/>
  <c r="BB72" i="17"/>
  <c r="BC72" i="17" s="1"/>
  <c r="AX72" i="17"/>
  <c r="AV72" i="17" s="1"/>
  <c r="AT72" i="17"/>
  <c r="BH72" i="17" s="1"/>
  <c r="AQ72" i="17"/>
  <c r="BE72" i="17" s="1"/>
  <c r="AP72" i="17"/>
  <c r="AR72" i="17" s="1"/>
  <c r="AL72" i="17"/>
  <c r="AH72" i="17"/>
  <c r="AI72" i="17" s="1"/>
  <c r="AB72" i="17"/>
  <c r="X72" i="17"/>
  <c r="AE72" i="17" s="1"/>
  <c r="R72" i="17"/>
  <c r="S72" i="17" s="1"/>
  <c r="N72" i="17"/>
  <c r="U72" i="17" s="1"/>
  <c r="H72" i="17"/>
  <c r="D72" i="17"/>
  <c r="G72" i="17" s="1"/>
  <c r="BB71" i="17"/>
  <c r="BC71" i="17" s="1"/>
  <c r="AX71" i="17"/>
  <c r="BL71" i="17" s="1"/>
  <c r="AT71" i="17"/>
  <c r="AQ71" i="17"/>
  <c r="BE71" i="17" s="1"/>
  <c r="AP71" i="17"/>
  <c r="BD71" i="17" s="1"/>
  <c r="AL71" i="17"/>
  <c r="AK71" i="17"/>
  <c r="AH71" i="17"/>
  <c r="AO71" i="17" s="1"/>
  <c r="AB71" i="17"/>
  <c r="X71" i="17"/>
  <c r="AA71" i="17" s="1"/>
  <c r="R71" i="17"/>
  <c r="N71" i="17"/>
  <c r="U71" i="17" s="1"/>
  <c r="H71" i="17"/>
  <c r="D71" i="17"/>
  <c r="G71" i="17" s="1"/>
  <c r="BB70" i="17"/>
  <c r="BC70" i="17" s="1"/>
  <c r="AX70" i="17"/>
  <c r="AT70" i="17"/>
  <c r="BH70" i="17" s="1"/>
  <c r="AQ70" i="17"/>
  <c r="BE70" i="17" s="1"/>
  <c r="AP70" i="17"/>
  <c r="BD70" i="17" s="1"/>
  <c r="AL70" i="17"/>
  <c r="AH70" i="17"/>
  <c r="AB70" i="17"/>
  <c r="X70" i="17"/>
  <c r="AE70" i="17" s="1"/>
  <c r="R70" i="17"/>
  <c r="N70" i="17"/>
  <c r="U70" i="17" s="1"/>
  <c r="H70" i="17"/>
  <c r="D70" i="17"/>
  <c r="E70" i="17" s="1"/>
  <c r="BB69" i="17"/>
  <c r="BC69" i="17" s="1"/>
  <c r="AX69" i="17"/>
  <c r="AT69" i="17"/>
  <c r="AQ69" i="17"/>
  <c r="BE69" i="17" s="1"/>
  <c r="AP69" i="17"/>
  <c r="AR69" i="17" s="1"/>
  <c r="AS69" i="17" s="1"/>
  <c r="AL69" i="17"/>
  <c r="AH69" i="17"/>
  <c r="AB69" i="17"/>
  <c r="X69" i="17"/>
  <c r="AE69" i="17" s="1"/>
  <c r="R69" i="17"/>
  <c r="S69" i="17" s="1"/>
  <c r="N69" i="17"/>
  <c r="H69" i="17"/>
  <c r="I69" i="17" s="1"/>
  <c r="E69" i="17"/>
  <c r="D69" i="17"/>
  <c r="K69" i="17" s="1"/>
  <c r="BB68" i="17"/>
  <c r="BC68" i="17" s="1"/>
  <c r="AX68" i="17"/>
  <c r="AT68" i="17"/>
  <c r="BH68" i="17" s="1"/>
  <c r="AQ68" i="17"/>
  <c r="BE68" i="17" s="1"/>
  <c r="AP68" i="17"/>
  <c r="AL68" i="17"/>
  <c r="AM68" i="17" s="1"/>
  <c r="AK68" i="17"/>
  <c r="AH68" i="17"/>
  <c r="AO68" i="17" s="1"/>
  <c r="AB68" i="17"/>
  <c r="AC68" i="17" s="1"/>
  <c r="X68" i="17"/>
  <c r="AE68" i="17" s="1"/>
  <c r="R68" i="17"/>
  <c r="Q68" i="17"/>
  <c r="O68" i="17"/>
  <c r="N68" i="17"/>
  <c r="H68" i="17"/>
  <c r="I68" i="17" s="1"/>
  <c r="D68" i="17"/>
  <c r="G68" i="17" s="1"/>
  <c r="BB67" i="17"/>
  <c r="BC67" i="17" s="1"/>
  <c r="AX67" i="17"/>
  <c r="BL67" i="17" s="1"/>
  <c r="BJ67" i="17" s="1"/>
  <c r="AT67" i="17"/>
  <c r="BH67" i="17" s="1"/>
  <c r="AQ67" i="17"/>
  <c r="BE67" i="17" s="1"/>
  <c r="AP67" i="17"/>
  <c r="BD67" i="17" s="1"/>
  <c r="AL67" i="17"/>
  <c r="AH67" i="17"/>
  <c r="AB67" i="17"/>
  <c r="AC67" i="17" s="1"/>
  <c r="X67" i="17"/>
  <c r="AE67" i="17" s="1"/>
  <c r="R67" i="17"/>
  <c r="S67" i="17" s="1"/>
  <c r="N67" i="17"/>
  <c r="Q67" i="17" s="1"/>
  <c r="H67" i="17"/>
  <c r="G67" i="17"/>
  <c r="D67" i="17"/>
  <c r="E67" i="17" s="1"/>
  <c r="BB66" i="17"/>
  <c r="BC66" i="17" s="1"/>
  <c r="AX66" i="17"/>
  <c r="BL66" i="17" s="1"/>
  <c r="AT66" i="17"/>
  <c r="BH66" i="17" s="1"/>
  <c r="AQ66" i="17"/>
  <c r="AP66" i="17"/>
  <c r="BD66" i="17" s="1"/>
  <c r="AL66" i="17"/>
  <c r="AM66" i="17" s="1"/>
  <c r="AH66" i="17"/>
  <c r="AO66" i="17" s="1"/>
  <c r="AB66" i="17"/>
  <c r="X66" i="17"/>
  <c r="AA66" i="17" s="1"/>
  <c r="R66" i="17"/>
  <c r="N66" i="17"/>
  <c r="Q66" i="17" s="1"/>
  <c r="H66" i="17"/>
  <c r="I66" i="17" s="1"/>
  <c r="G66" i="17"/>
  <c r="D66" i="17"/>
  <c r="E66" i="17" s="1"/>
  <c r="BB65" i="17"/>
  <c r="BC65" i="17" s="1"/>
  <c r="AX65" i="17"/>
  <c r="AT65" i="17"/>
  <c r="BH65" i="17" s="1"/>
  <c r="AQ65" i="17"/>
  <c r="BE65" i="17" s="1"/>
  <c r="AP65" i="17"/>
  <c r="AL65" i="17"/>
  <c r="AH65" i="17"/>
  <c r="AO65" i="17" s="1"/>
  <c r="AE65" i="17"/>
  <c r="AB65" i="17"/>
  <c r="AC65" i="17" s="1"/>
  <c r="Y65" i="17"/>
  <c r="X65" i="17"/>
  <c r="AA65" i="17" s="1"/>
  <c r="R65" i="17"/>
  <c r="N65" i="17"/>
  <c r="O65" i="17" s="1"/>
  <c r="H65" i="17"/>
  <c r="D65" i="17"/>
  <c r="BL64" i="17"/>
  <c r="BB64" i="17"/>
  <c r="BC64" i="17" s="1"/>
  <c r="AX64" i="17"/>
  <c r="AT64" i="17"/>
  <c r="AQ64" i="17"/>
  <c r="BE64" i="17" s="1"/>
  <c r="AP64" i="17"/>
  <c r="BD64" i="17" s="1"/>
  <c r="AL64" i="17"/>
  <c r="AM64" i="17" s="1"/>
  <c r="AH64" i="17"/>
  <c r="AI64" i="17" s="1"/>
  <c r="AB64" i="17"/>
  <c r="X64" i="17"/>
  <c r="AA64" i="17" s="1"/>
  <c r="U64" i="17"/>
  <c r="R64" i="17"/>
  <c r="S64" i="17" s="1"/>
  <c r="O64" i="17"/>
  <c r="N64" i="17"/>
  <c r="Q64" i="17" s="1"/>
  <c r="H64" i="17"/>
  <c r="I64" i="17" s="1"/>
  <c r="D64" i="17"/>
  <c r="K64" i="17" s="1"/>
  <c r="BB63" i="17"/>
  <c r="BC63" i="17" s="1"/>
  <c r="AX63" i="17"/>
  <c r="AV63" i="17" s="1"/>
  <c r="AT63" i="17"/>
  <c r="BH63" i="17" s="1"/>
  <c r="AQ63" i="17"/>
  <c r="AP63" i="17"/>
  <c r="AR63" i="17" s="1"/>
  <c r="AS63" i="17" s="1"/>
  <c r="AO63" i="17"/>
  <c r="AL63" i="17"/>
  <c r="AM63" i="17" s="1"/>
  <c r="AI63" i="17"/>
  <c r="AH63" i="17"/>
  <c r="AB63" i="17"/>
  <c r="AA63" i="17"/>
  <c r="X63" i="17"/>
  <c r="AE63" i="17" s="1"/>
  <c r="R63" i="17"/>
  <c r="N63" i="17"/>
  <c r="H63" i="17"/>
  <c r="G63" i="17"/>
  <c r="D63" i="17"/>
  <c r="K63" i="17" s="1"/>
  <c r="AZ62" i="17"/>
  <c r="BB61" i="17"/>
  <c r="BB60" i="17"/>
  <c r="BB59" i="17"/>
  <c r="BB58" i="17"/>
  <c r="BB55" i="17"/>
  <c r="BB53" i="17"/>
  <c r="BC53" i="17" s="1"/>
  <c r="AX53" i="17"/>
  <c r="BL53" i="17" s="1"/>
  <c r="AT53" i="17"/>
  <c r="AQ53" i="17"/>
  <c r="BE53" i="17" s="1"/>
  <c r="AP53" i="17"/>
  <c r="BD53" i="17" s="1"/>
  <c r="AO53" i="17"/>
  <c r="AL53" i="17"/>
  <c r="AM53" i="17" s="1"/>
  <c r="AH53" i="17"/>
  <c r="AK53" i="17" s="1"/>
  <c r="AB53" i="17"/>
  <c r="X53" i="17"/>
  <c r="Y53" i="17" s="1"/>
  <c r="R53" i="17"/>
  <c r="N53" i="17"/>
  <c r="H53" i="17"/>
  <c r="I53" i="17" s="1"/>
  <c r="D53" i="17"/>
  <c r="K53" i="17" s="1"/>
  <c r="BB52" i="17"/>
  <c r="BC52" i="17" s="1"/>
  <c r="AN52" i="17"/>
  <c r="AJ52" i="17"/>
  <c r="AG52" i="17"/>
  <c r="AF52" i="17"/>
  <c r="AH52" i="17" s="1"/>
  <c r="AI52" i="17" s="1"/>
  <c r="AE52" i="17"/>
  <c r="AB52" i="17"/>
  <c r="X52" i="17"/>
  <c r="R52" i="17"/>
  <c r="N52" i="17"/>
  <c r="Q52" i="17" s="1"/>
  <c r="J52" i="17"/>
  <c r="F52" i="17"/>
  <c r="AT52" i="17" s="1"/>
  <c r="BH52" i="17" s="1"/>
  <c r="C52" i="17"/>
  <c r="AQ52" i="17" s="1"/>
  <c r="BE52" i="17" s="1"/>
  <c r="B52" i="17"/>
  <c r="BB51" i="17"/>
  <c r="BC51" i="17" s="1"/>
  <c r="AN51" i="17"/>
  <c r="AJ51" i="17"/>
  <c r="AG51" i="17"/>
  <c r="AF51" i="17"/>
  <c r="AB51" i="17"/>
  <c r="X51" i="17"/>
  <c r="AA51" i="17" s="1"/>
  <c r="R51" i="17"/>
  <c r="N51" i="17"/>
  <c r="U51" i="17" s="1"/>
  <c r="J51" i="17"/>
  <c r="F51" i="17"/>
  <c r="C51" i="17"/>
  <c r="AQ51" i="17" s="1"/>
  <c r="BE51" i="17" s="1"/>
  <c r="B51" i="17"/>
  <c r="BA50" i="17"/>
  <c r="AZ50" i="17"/>
  <c r="T50" i="17"/>
  <c r="P50" i="17"/>
  <c r="M50" i="17"/>
  <c r="L50" i="17"/>
  <c r="BC49" i="17"/>
  <c r="BB49" i="17"/>
  <c r="AN49" i="17"/>
  <c r="AJ49" i="17"/>
  <c r="AG49" i="17"/>
  <c r="AF49" i="17"/>
  <c r="AB49" i="17"/>
  <c r="AC49" i="17" s="1"/>
  <c r="X49" i="17"/>
  <c r="AA49" i="17" s="1"/>
  <c r="R49" i="17"/>
  <c r="N49" i="17"/>
  <c r="O49" i="17" s="1"/>
  <c r="J49" i="17"/>
  <c r="AX49" i="17" s="1"/>
  <c r="F49" i="17"/>
  <c r="C49" i="17"/>
  <c r="AQ49" i="17" s="1"/>
  <c r="BE49" i="17" s="1"/>
  <c r="B49" i="17"/>
  <c r="BB48" i="17"/>
  <c r="BC48" i="17" s="1"/>
  <c r="AN48" i="17"/>
  <c r="AJ48" i="17"/>
  <c r="AG48" i="17"/>
  <c r="AF48" i="17"/>
  <c r="AH48" i="17" s="1"/>
  <c r="AI48" i="17" s="1"/>
  <c r="AB48" i="17"/>
  <c r="AC48" i="17" s="1"/>
  <c r="X48" i="17"/>
  <c r="AA48" i="17" s="1"/>
  <c r="R48" i="17"/>
  <c r="S48" i="17" s="1"/>
  <c r="O48" i="17"/>
  <c r="N48" i="17"/>
  <c r="Q48" i="17" s="1"/>
  <c r="J48" i="17"/>
  <c r="F48" i="17"/>
  <c r="C48" i="17"/>
  <c r="AQ48" i="17" s="1"/>
  <c r="BE48" i="17" s="1"/>
  <c r="B48" i="17"/>
  <c r="BB47" i="17"/>
  <c r="BC47" i="17" s="1"/>
  <c r="AN47" i="17"/>
  <c r="AJ47" i="17"/>
  <c r="AG47" i="17"/>
  <c r="AF47" i="17"/>
  <c r="AB47" i="17"/>
  <c r="X47" i="17"/>
  <c r="AE47" i="17" s="1"/>
  <c r="R47" i="17"/>
  <c r="N47" i="17"/>
  <c r="J47" i="17"/>
  <c r="F47" i="17"/>
  <c r="C47" i="17"/>
  <c r="AQ47" i="17" s="1"/>
  <c r="BE47" i="17" s="1"/>
  <c r="B47" i="17"/>
  <c r="AP47" i="17" s="1"/>
  <c r="BD47" i="17" s="1"/>
  <c r="BB46" i="17"/>
  <c r="BC46" i="17" s="1"/>
  <c r="AN46" i="17"/>
  <c r="AJ46" i="17"/>
  <c r="AG46" i="17"/>
  <c r="AF46" i="17"/>
  <c r="AB46" i="17"/>
  <c r="Y46" i="17"/>
  <c r="X46" i="17"/>
  <c r="R46" i="17"/>
  <c r="N46" i="17"/>
  <c r="U46" i="17" s="1"/>
  <c r="J46" i="17"/>
  <c r="F46" i="17"/>
  <c r="C46" i="17"/>
  <c r="B46" i="17"/>
  <c r="BB45" i="17"/>
  <c r="BC45" i="17" s="1"/>
  <c r="AN45" i="17"/>
  <c r="AJ45" i="17"/>
  <c r="AG45" i="17"/>
  <c r="AF45" i="17"/>
  <c r="AB45" i="17"/>
  <c r="X45" i="17"/>
  <c r="R45" i="17"/>
  <c r="S45" i="17" s="1"/>
  <c r="N45" i="17"/>
  <c r="U45" i="17" s="1"/>
  <c r="J45" i="17"/>
  <c r="AX45" i="17" s="1"/>
  <c r="F45" i="17"/>
  <c r="C45" i="17"/>
  <c r="AQ45" i="17" s="1"/>
  <c r="BE45" i="17" s="1"/>
  <c r="B45" i="17"/>
  <c r="AP45" i="17" s="1"/>
  <c r="BB44" i="17"/>
  <c r="BC44" i="17" s="1"/>
  <c r="AN44" i="17"/>
  <c r="AJ44" i="17"/>
  <c r="AG44" i="17"/>
  <c r="AF44" i="17"/>
  <c r="AH44" i="17" s="1"/>
  <c r="AB44" i="17"/>
  <c r="AC44" i="17" s="1"/>
  <c r="X44" i="17"/>
  <c r="AE44" i="17" s="1"/>
  <c r="R44" i="17"/>
  <c r="N44" i="17"/>
  <c r="U44" i="17" s="1"/>
  <c r="J44" i="17"/>
  <c r="F44" i="17"/>
  <c r="C44" i="17"/>
  <c r="B44" i="17"/>
  <c r="AP44" i="17" s="1"/>
  <c r="BB43" i="17"/>
  <c r="BC43" i="17" s="1"/>
  <c r="AN43" i="17"/>
  <c r="AJ43" i="17"/>
  <c r="AG43" i="17"/>
  <c r="AF43" i="17"/>
  <c r="AB43" i="17"/>
  <c r="AC43" i="17" s="1"/>
  <c r="X43" i="17"/>
  <c r="AE43" i="17" s="1"/>
  <c r="R43" i="17"/>
  <c r="N43" i="17"/>
  <c r="Q43" i="17" s="1"/>
  <c r="J43" i="17"/>
  <c r="F43" i="17"/>
  <c r="C43" i="17"/>
  <c r="B43" i="17"/>
  <c r="BB42" i="17"/>
  <c r="BC42" i="17" s="1"/>
  <c r="AN42" i="17"/>
  <c r="AJ42" i="17"/>
  <c r="AG42" i="17"/>
  <c r="AF42" i="17"/>
  <c r="AB42" i="17"/>
  <c r="X42" i="17"/>
  <c r="R42" i="17"/>
  <c r="N42" i="17"/>
  <c r="Q42" i="17" s="1"/>
  <c r="J42" i="17"/>
  <c r="AX42" i="17" s="1"/>
  <c r="F42" i="17"/>
  <c r="AT42" i="17" s="1"/>
  <c r="BH42" i="17" s="1"/>
  <c r="C42" i="17"/>
  <c r="AQ42" i="17" s="1"/>
  <c r="BE42" i="17" s="1"/>
  <c r="B42" i="17"/>
  <c r="BB41" i="17"/>
  <c r="BC41" i="17" s="1"/>
  <c r="AN41" i="17"/>
  <c r="AJ41" i="17"/>
  <c r="AG41" i="17"/>
  <c r="AF41" i="17"/>
  <c r="AH41" i="17" s="1"/>
  <c r="AI41" i="17" s="1"/>
  <c r="AB41" i="17"/>
  <c r="X41" i="17"/>
  <c r="R41" i="17"/>
  <c r="S41" i="17" s="1"/>
  <c r="N41" i="17"/>
  <c r="O41" i="17" s="1"/>
  <c r="J41" i="17"/>
  <c r="F41" i="17"/>
  <c r="C41" i="17"/>
  <c r="AQ41" i="17" s="1"/>
  <c r="BE41" i="17" s="1"/>
  <c r="B41" i="17"/>
  <c r="BB40" i="17"/>
  <c r="BC40" i="17" s="1"/>
  <c r="AN40" i="17"/>
  <c r="AJ40" i="17"/>
  <c r="AG40" i="17"/>
  <c r="AF40" i="17"/>
  <c r="AB40" i="17"/>
  <c r="X40" i="17"/>
  <c r="R40" i="17"/>
  <c r="S40" i="17" s="1"/>
  <c r="N40" i="17"/>
  <c r="U40" i="17" s="1"/>
  <c r="J40" i="17"/>
  <c r="F40" i="17"/>
  <c r="C40" i="17"/>
  <c r="B40" i="17"/>
  <c r="BB39" i="17"/>
  <c r="BC39" i="17" s="1"/>
  <c r="AN39" i="17"/>
  <c r="AJ39" i="17"/>
  <c r="AG39" i="17"/>
  <c r="AF39" i="17"/>
  <c r="AB39" i="17"/>
  <c r="AC39" i="17" s="1"/>
  <c r="X39" i="17"/>
  <c r="AE39" i="17" s="1"/>
  <c r="U39" i="17"/>
  <c r="R39" i="17"/>
  <c r="S39" i="17" s="1"/>
  <c r="O39" i="17"/>
  <c r="N39" i="17"/>
  <c r="Q39" i="17" s="1"/>
  <c r="J39" i="17"/>
  <c r="F39" i="17"/>
  <c r="C39" i="17"/>
  <c r="AQ39" i="17" s="1"/>
  <c r="BE39" i="17" s="1"/>
  <c r="B39" i="17"/>
  <c r="BC38" i="17"/>
  <c r="BB38" i="17"/>
  <c r="AN38" i="17"/>
  <c r="AJ38" i="17"/>
  <c r="AG38" i="17"/>
  <c r="AF38" i="17"/>
  <c r="AB38" i="17"/>
  <c r="X38" i="17"/>
  <c r="AE38" i="17" s="1"/>
  <c r="R38" i="17"/>
  <c r="N38" i="17"/>
  <c r="Q38" i="17" s="1"/>
  <c r="J38" i="17"/>
  <c r="F38" i="17"/>
  <c r="C38" i="17"/>
  <c r="AQ38" i="17" s="1"/>
  <c r="BE38" i="17" s="1"/>
  <c r="B38" i="17"/>
  <c r="BB37" i="17"/>
  <c r="BC37" i="17" s="1"/>
  <c r="AN37" i="17"/>
  <c r="AJ37" i="17"/>
  <c r="AG37" i="17"/>
  <c r="AF37" i="17"/>
  <c r="AB37" i="17"/>
  <c r="X37" i="17"/>
  <c r="AE37" i="17" s="1"/>
  <c r="R37" i="17"/>
  <c r="S37" i="17" s="1"/>
  <c r="N37" i="17"/>
  <c r="Q37" i="17" s="1"/>
  <c r="J37" i="17"/>
  <c r="F37" i="17"/>
  <c r="AT37" i="17" s="1"/>
  <c r="BH37" i="17" s="1"/>
  <c r="C37" i="17"/>
  <c r="AQ37" i="17" s="1"/>
  <c r="BE37" i="17" s="1"/>
  <c r="B37" i="17"/>
  <c r="AP37" i="17" s="1"/>
  <c r="BB36" i="17"/>
  <c r="BC36" i="17" s="1"/>
  <c r="AN36" i="17"/>
  <c r="AJ36" i="17"/>
  <c r="AG36" i="17"/>
  <c r="AF36" i="17"/>
  <c r="AE36" i="17"/>
  <c r="AB36" i="17"/>
  <c r="AC36" i="17" s="1"/>
  <c r="X36" i="17"/>
  <c r="AA36" i="17" s="1"/>
  <c r="R36" i="17"/>
  <c r="N36" i="17"/>
  <c r="O36" i="17" s="1"/>
  <c r="J36" i="17"/>
  <c r="F36" i="17"/>
  <c r="C36" i="17"/>
  <c r="AQ36" i="17" s="1"/>
  <c r="BE36" i="17" s="1"/>
  <c r="B36" i="17"/>
  <c r="BB35" i="17"/>
  <c r="BC35" i="17" s="1"/>
  <c r="AN35" i="17"/>
  <c r="AJ35" i="17"/>
  <c r="AG35" i="17"/>
  <c r="AF35" i="17"/>
  <c r="AB35" i="17"/>
  <c r="AC35" i="17" s="1"/>
  <c r="X35" i="17"/>
  <c r="AA35" i="17" s="1"/>
  <c r="U35" i="17"/>
  <c r="R35" i="17"/>
  <c r="N35" i="17"/>
  <c r="Q35" i="17" s="1"/>
  <c r="J35" i="17"/>
  <c r="F35" i="17"/>
  <c r="C35" i="17"/>
  <c r="B35" i="17"/>
  <c r="BB34" i="17"/>
  <c r="BC34" i="17" s="1"/>
  <c r="AN34" i="17"/>
  <c r="AJ34" i="17"/>
  <c r="AG34" i="17"/>
  <c r="AF34" i="17"/>
  <c r="AD34" i="17"/>
  <c r="AD50" i="17" s="1"/>
  <c r="Z34" i="17"/>
  <c r="Z50" i="17" s="1"/>
  <c r="W34" i="17"/>
  <c r="W50" i="17" s="1"/>
  <c r="V34" i="17"/>
  <c r="V50" i="17" s="1"/>
  <c r="R34" i="17"/>
  <c r="O34" i="17"/>
  <c r="N34" i="17"/>
  <c r="Q34" i="17" s="1"/>
  <c r="J34" i="17"/>
  <c r="F34" i="17"/>
  <c r="C34" i="17"/>
  <c r="B34" i="17"/>
  <c r="BB33" i="17"/>
  <c r="BC33" i="17" s="1"/>
  <c r="AN33" i="17"/>
  <c r="AJ33" i="17"/>
  <c r="AG33" i="17"/>
  <c r="AF33" i="17"/>
  <c r="AH33" i="17" s="1"/>
  <c r="AI33" i="17" s="1"/>
  <c r="AB33" i="17"/>
  <c r="X33" i="17"/>
  <c r="Y33" i="17" s="1"/>
  <c r="R33" i="17"/>
  <c r="N33" i="17"/>
  <c r="Q33" i="17" s="1"/>
  <c r="J33" i="17"/>
  <c r="AX33" i="17" s="1"/>
  <c r="F33" i="17"/>
  <c r="AT33" i="17" s="1"/>
  <c r="BH33" i="17" s="1"/>
  <c r="C33" i="17"/>
  <c r="AQ33" i="17" s="1"/>
  <c r="BE33" i="17" s="1"/>
  <c r="B33" i="17"/>
  <c r="AP33" i="17" s="1"/>
  <c r="BB32" i="17"/>
  <c r="BC32" i="17" s="1"/>
  <c r="AN32" i="17"/>
  <c r="AJ32" i="17"/>
  <c r="AG32" i="17"/>
  <c r="AF32" i="17"/>
  <c r="AB32" i="17"/>
  <c r="AC32" i="17" s="1"/>
  <c r="X32" i="17"/>
  <c r="AA32" i="17" s="1"/>
  <c r="R32" i="17"/>
  <c r="S32" i="17" s="1"/>
  <c r="N32" i="17"/>
  <c r="O32" i="17" s="1"/>
  <c r="J32" i="17"/>
  <c r="AX32" i="17" s="1"/>
  <c r="F32" i="17"/>
  <c r="C32" i="17"/>
  <c r="AQ32" i="17" s="1"/>
  <c r="BE32" i="17" s="1"/>
  <c r="B32" i="17"/>
  <c r="BC31" i="17"/>
  <c r="BB31" i="17"/>
  <c r="AN31" i="17"/>
  <c r="AJ31" i="17"/>
  <c r="AG31" i="17"/>
  <c r="AF31" i="17"/>
  <c r="AB31" i="17"/>
  <c r="AC31" i="17" s="1"/>
  <c r="X31" i="17"/>
  <c r="AA31" i="17" s="1"/>
  <c r="R31" i="17"/>
  <c r="N31" i="17"/>
  <c r="U31" i="17" s="1"/>
  <c r="J31" i="17"/>
  <c r="F31" i="17"/>
  <c r="C31" i="17"/>
  <c r="AQ31" i="17" s="1"/>
  <c r="BE31" i="17" s="1"/>
  <c r="B31" i="17"/>
  <c r="BB30" i="17"/>
  <c r="AN30" i="17"/>
  <c r="AJ30" i="17"/>
  <c r="AG30" i="17"/>
  <c r="AF30" i="17"/>
  <c r="AB30" i="17"/>
  <c r="X30" i="17"/>
  <c r="AE30" i="17" s="1"/>
  <c r="R30" i="17"/>
  <c r="N30" i="17"/>
  <c r="J30" i="17"/>
  <c r="F30" i="17"/>
  <c r="C30" i="17"/>
  <c r="B30" i="17"/>
  <c r="BB28" i="17"/>
  <c r="BC28" i="17" s="1"/>
  <c r="AN28" i="17"/>
  <c r="AJ28" i="17"/>
  <c r="AG28" i="17"/>
  <c r="AF28" i="17"/>
  <c r="AB28" i="17"/>
  <c r="X28" i="17"/>
  <c r="AA28" i="17" s="1"/>
  <c r="R28" i="17"/>
  <c r="N28" i="17"/>
  <c r="S28" i="17" s="1"/>
  <c r="J28" i="17"/>
  <c r="F28" i="17"/>
  <c r="C28" i="17"/>
  <c r="AQ28" i="17" s="1"/>
  <c r="BE28" i="17" s="1"/>
  <c r="B28" i="17"/>
  <c r="BC27" i="17"/>
  <c r="BB27" i="17"/>
  <c r="AN27" i="17"/>
  <c r="AJ27" i="17"/>
  <c r="AG27" i="17"/>
  <c r="AF27" i="17"/>
  <c r="AB27" i="17"/>
  <c r="AC27" i="17" s="1"/>
  <c r="X27" i="17"/>
  <c r="AE27" i="17" s="1"/>
  <c r="R27" i="17"/>
  <c r="S27" i="17" s="1"/>
  <c r="N27" i="17"/>
  <c r="Q27" i="17" s="1"/>
  <c r="J27" i="17"/>
  <c r="AX27" i="17" s="1"/>
  <c r="F27" i="17"/>
  <c r="C27" i="17"/>
  <c r="AQ27" i="17" s="1"/>
  <c r="BE27" i="17" s="1"/>
  <c r="B27" i="17"/>
  <c r="D27" i="17" s="1"/>
  <c r="BB26" i="17"/>
  <c r="BC26" i="17" s="1"/>
  <c r="AN26" i="17"/>
  <c r="AJ26" i="17"/>
  <c r="AG26" i="17"/>
  <c r="AF26" i="17"/>
  <c r="AH26" i="17" s="1"/>
  <c r="AI26" i="17" s="1"/>
  <c r="AB26" i="17"/>
  <c r="AC26" i="17" s="1"/>
  <c r="X26" i="17"/>
  <c r="AA26" i="17" s="1"/>
  <c r="R26" i="17"/>
  <c r="S26" i="17" s="1"/>
  <c r="N26" i="17"/>
  <c r="Q26" i="17" s="1"/>
  <c r="J26" i="17"/>
  <c r="F26" i="17"/>
  <c r="AT26" i="17" s="1"/>
  <c r="BH26" i="17" s="1"/>
  <c r="C26" i="17"/>
  <c r="AQ26" i="17" s="1"/>
  <c r="BE26" i="17" s="1"/>
  <c r="B26" i="17"/>
  <c r="BB25" i="17"/>
  <c r="BC25" i="17" s="1"/>
  <c r="AN25" i="17"/>
  <c r="AJ25" i="17"/>
  <c r="AG25" i="17"/>
  <c r="AF25" i="17"/>
  <c r="AB25" i="17"/>
  <c r="X25" i="17"/>
  <c r="AA25" i="17" s="1"/>
  <c r="R25" i="17"/>
  <c r="N25" i="17"/>
  <c r="O25" i="17" s="1"/>
  <c r="J25" i="17"/>
  <c r="AX25" i="17" s="1"/>
  <c r="F25" i="17"/>
  <c r="C25" i="17"/>
  <c r="AQ25" i="17" s="1"/>
  <c r="BE25" i="17" s="1"/>
  <c r="B25" i="17"/>
  <c r="BB24" i="17"/>
  <c r="BC24" i="17" s="1"/>
  <c r="AN24" i="17"/>
  <c r="AJ24" i="17"/>
  <c r="AG24" i="17"/>
  <c r="AF24" i="17"/>
  <c r="AH24" i="17" s="1"/>
  <c r="AI24" i="17" s="1"/>
  <c r="AB24" i="17"/>
  <c r="AC24" i="17" s="1"/>
  <c r="X24" i="17"/>
  <c r="AA24" i="17" s="1"/>
  <c r="R24" i="17"/>
  <c r="S24" i="17" s="1"/>
  <c r="N24" i="17"/>
  <c r="Q24" i="17" s="1"/>
  <c r="J24" i="17"/>
  <c r="F24" i="17"/>
  <c r="AT24" i="17" s="1"/>
  <c r="C24" i="17"/>
  <c r="AQ24" i="17" s="1"/>
  <c r="BE24" i="17" s="1"/>
  <c r="B24" i="17"/>
  <c r="BB23" i="17"/>
  <c r="BC23" i="17" s="1"/>
  <c r="AN23" i="17"/>
  <c r="AJ23" i="17"/>
  <c r="AG23" i="17"/>
  <c r="AF23" i="17"/>
  <c r="AE23" i="17"/>
  <c r="AB23" i="17"/>
  <c r="AC23" i="17" s="1"/>
  <c r="AA23" i="17"/>
  <c r="X23" i="17"/>
  <c r="Y23" i="17" s="1"/>
  <c r="R23" i="17"/>
  <c r="S23" i="17" s="1"/>
  <c r="N23" i="17"/>
  <c r="J23" i="17"/>
  <c r="F23" i="17"/>
  <c r="C23" i="17"/>
  <c r="B23" i="17"/>
  <c r="AP23" i="17" s="1"/>
  <c r="BD23" i="17" s="1"/>
  <c r="BB22" i="17"/>
  <c r="BC22" i="17" s="1"/>
  <c r="AN22" i="17"/>
  <c r="AJ22" i="17"/>
  <c r="AG22" i="17"/>
  <c r="AF22" i="17"/>
  <c r="AB22" i="17"/>
  <c r="AC22" i="17" s="1"/>
  <c r="Y22" i="17"/>
  <c r="X22" i="17"/>
  <c r="AA22" i="17" s="1"/>
  <c r="R22" i="17"/>
  <c r="N22" i="17"/>
  <c r="U22" i="17" s="1"/>
  <c r="J22" i="17"/>
  <c r="AX22" i="17" s="1"/>
  <c r="F22" i="17"/>
  <c r="C22" i="17"/>
  <c r="B22" i="17"/>
  <c r="BB21" i="17"/>
  <c r="BC21" i="17" s="1"/>
  <c r="AN21" i="17"/>
  <c r="AJ21" i="17"/>
  <c r="AG21" i="17"/>
  <c r="AF21" i="17"/>
  <c r="AH21" i="17" s="1"/>
  <c r="AB21" i="17"/>
  <c r="X21" i="17"/>
  <c r="R21" i="17"/>
  <c r="N21" i="17"/>
  <c r="U21" i="17" s="1"/>
  <c r="J21" i="17"/>
  <c r="AX21" i="17" s="1"/>
  <c r="F21" i="17"/>
  <c r="AT21" i="17" s="1"/>
  <c r="C21" i="17"/>
  <c r="AQ21" i="17" s="1"/>
  <c r="BE21" i="17" s="1"/>
  <c r="B21" i="17"/>
  <c r="D21" i="17" s="1"/>
  <c r="BB20" i="17"/>
  <c r="BC20" i="17" s="1"/>
  <c r="AN20" i="17"/>
  <c r="AJ20" i="17"/>
  <c r="AG20" i="17"/>
  <c r="AF20" i="17"/>
  <c r="AH20" i="17" s="1"/>
  <c r="AI20" i="17" s="1"/>
  <c r="AC20" i="17"/>
  <c r="AB20" i="17"/>
  <c r="Y20" i="17"/>
  <c r="X20" i="17"/>
  <c r="AE20" i="17" s="1"/>
  <c r="R20" i="17"/>
  <c r="N20" i="17"/>
  <c r="S20" i="17" s="1"/>
  <c r="J20" i="17"/>
  <c r="F20" i="17"/>
  <c r="H20" i="17" s="1"/>
  <c r="C20" i="17"/>
  <c r="B20" i="17"/>
  <c r="BB19" i="17"/>
  <c r="BC19" i="17" s="1"/>
  <c r="AN19" i="17"/>
  <c r="AJ19" i="17"/>
  <c r="AG19" i="17"/>
  <c r="AF19" i="17"/>
  <c r="AH19" i="17" s="1"/>
  <c r="AB19" i="17"/>
  <c r="X19" i="17"/>
  <c r="AE19" i="17" s="1"/>
  <c r="R19" i="17"/>
  <c r="S19" i="17" s="1"/>
  <c r="N19" i="17"/>
  <c r="Q19" i="17" s="1"/>
  <c r="J19" i="17"/>
  <c r="F19" i="17"/>
  <c r="AT19" i="17" s="1"/>
  <c r="C19" i="17"/>
  <c r="AQ19" i="17" s="1"/>
  <c r="BE19" i="17" s="1"/>
  <c r="B19" i="17"/>
  <c r="D19" i="17" s="1"/>
  <c r="BB18" i="17"/>
  <c r="BC18" i="17" s="1"/>
  <c r="AN18" i="17"/>
  <c r="AJ18" i="17"/>
  <c r="AG18" i="17"/>
  <c r="AF18" i="17"/>
  <c r="AB18" i="17"/>
  <c r="X18" i="17"/>
  <c r="AE18" i="17" s="1"/>
  <c r="R18" i="17"/>
  <c r="N18" i="17"/>
  <c r="Q18" i="17" s="1"/>
  <c r="J18" i="17"/>
  <c r="F18" i="17"/>
  <c r="AT18" i="17" s="1"/>
  <c r="BH18" i="17" s="1"/>
  <c r="C18" i="17"/>
  <c r="AQ18" i="17" s="1"/>
  <c r="BE18" i="17" s="1"/>
  <c r="B18" i="17"/>
  <c r="BB17" i="17"/>
  <c r="BC17" i="17" s="1"/>
  <c r="AN17" i="17"/>
  <c r="AJ17" i="17"/>
  <c r="AG17" i="17"/>
  <c r="AG15" i="17" s="1"/>
  <c r="AF17" i="17"/>
  <c r="AB17" i="17"/>
  <c r="X17" i="17"/>
  <c r="AA17" i="17" s="1"/>
  <c r="R17" i="17"/>
  <c r="S17" i="17" s="1"/>
  <c r="Q17" i="17"/>
  <c r="N17" i="17"/>
  <c r="O17" i="17" s="1"/>
  <c r="J17" i="17"/>
  <c r="AX17" i="17" s="1"/>
  <c r="F17" i="17"/>
  <c r="AT17" i="17" s="1"/>
  <c r="C17" i="17"/>
  <c r="B17" i="17"/>
  <c r="BB16" i="17"/>
  <c r="BB15" i="17" s="1"/>
  <c r="BC15" i="17" s="1"/>
  <c r="AN16" i="17"/>
  <c r="AJ16" i="17"/>
  <c r="AG16" i="17"/>
  <c r="AF16" i="17"/>
  <c r="AH16" i="17" s="1"/>
  <c r="AB16" i="17"/>
  <c r="AA16" i="17"/>
  <c r="X16" i="17"/>
  <c r="Y16" i="17" s="1"/>
  <c r="S16" i="17"/>
  <c r="R16" i="17"/>
  <c r="N16" i="17"/>
  <c r="U16" i="17" s="1"/>
  <c r="J16" i="17"/>
  <c r="F16" i="17"/>
  <c r="C16" i="17"/>
  <c r="AQ16" i="17" s="1"/>
  <c r="B16" i="17"/>
  <c r="BA15" i="17"/>
  <c r="AZ15" i="17"/>
  <c r="AD15" i="17"/>
  <c r="Z15" i="17"/>
  <c r="X15" i="17"/>
  <c r="Y15" i="17" s="1"/>
  <c r="W15" i="17"/>
  <c r="V15" i="17"/>
  <c r="T15" i="17"/>
  <c r="R15" i="17" s="1"/>
  <c r="P15" i="17"/>
  <c r="N15" i="17"/>
  <c r="O15" i="17" s="1"/>
  <c r="M15" i="17"/>
  <c r="L15" i="17"/>
  <c r="BB14" i="17"/>
  <c r="BC14" i="17" s="1"/>
  <c r="AN14" i="17"/>
  <c r="AJ14" i="17"/>
  <c r="AG14" i="17"/>
  <c r="AF14" i="17"/>
  <c r="AB14" i="17"/>
  <c r="X14" i="17"/>
  <c r="AE14" i="17" s="1"/>
  <c r="R14" i="17"/>
  <c r="S14" i="17" s="1"/>
  <c r="N14" i="17"/>
  <c r="Q14" i="17" s="1"/>
  <c r="J14" i="17"/>
  <c r="F14" i="17"/>
  <c r="C14" i="17"/>
  <c r="B14" i="17"/>
  <c r="AP14" i="17" s="1"/>
  <c r="BB13" i="17"/>
  <c r="BC13" i="17" s="1"/>
  <c r="AN13" i="17"/>
  <c r="AJ13" i="17"/>
  <c r="AG13" i="17"/>
  <c r="AF13" i="17"/>
  <c r="AB13" i="17"/>
  <c r="AC13" i="17" s="1"/>
  <c r="Y13" i="17"/>
  <c r="X13" i="17"/>
  <c r="AE13" i="17" s="1"/>
  <c r="R13" i="17"/>
  <c r="S13" i="17" s="1"/>
  <c r="N13" i="17"/>
  <c r="Q13" i="17" s="1"/>
  <c r="J13" i="17"/>
  <c r="AX13" i="17" s="1"/>
  <c r="F13" i="17"/>
  <c r="C13" i="17"/>
  <c r="B13" i="17"/>
  <c r="BB12" i="17"/>
  <c r="BC12" i="17" s="1"/>
  <c r="AN12" i="17"/>
  <c r="AJ12" i="17"/>
  <c r="AG12" i="17"/>
  <c r="AF12" i="17"/>
  <c r="AH12" i="17" s="1"/>
  <c r="AI12" i="17" s="1"/>
  <c r="AD12" i="17"/>
  <c r="Z12" i="17"/>
  <c r="W12" i="17"/>
  <c r="V12" i="17"/>
  <c r="V9" i="17" s="1"/>
  <c r="V29" i="17" s="1"/>
  <c r="V54" i="17" s="1"/>
  <c r="R12" i="17"/>
  <c r="Q12" i="17"/>
  <c r="N12" i="17"/>
  <c r="U12" i="17" s="1"/>
  <c r="J12" i="17"/>
  <c r="F12" i="17"/>
  <c r="C12" i="17"/>
  <c r="B12" i="17"/>
  <c r="BC11" i="17"/>
  <c r="BB11" i="17"/>
  <c r="AN11" i="17"/>
  <c r="AL11" i="17" s="1"/>
  <c r="AJ11" i="17"/>
  <c r="AG11" i="17"/>
  <c r="AF11" i="17"/>
  <c r="AB11" i="17"/>
  <c r="Y11" i="17"/>
  <c r="X11" i="17"/>
  <c r="AE11" i="17" s="1"/>
  <c r="R11" i="17"/>
  <c r="N11" i="17"/>
  <c r="U11" i="17" s="1"/>
  <c r="J11" i="17"/>
  <c r="F11" i="17"/>
  <c r="C11" i="17"/>
  <c r="B11" i="17"/>
  <c r="BB10" i="17"/>
  <c r="BC10" i="17" s="1"/>
  <c r="AN10" i="17"/>
  <c r="AJ10" i="17"/>
  <c r="AG10" i="17"/>
  <c r="AF10" i="17"/>
  <c r="AB10" i="17"/>
  <c r="AA10" i="17"/>
  <c r="X10" i="17"/>
  <c r="AE10" i="17" s="1"/>
  <c r="R10" i="17"/>
  <c r="N10" i="17"/>
  <c r="Q10" i="17" s="1"/>
  <c r="J10" i="17"/>
  <c r="F10" i="17"/>
  <c r="C10" i="17"/>
  <c r="B10" i="17"/>
  <c r="AP10" i="17" s="1"/>
  <c r="BA9" i="17"/>
  <c r="BA29" i="17" s="1"/>
  <c r="BA54" i="17" s="1"/>
  <c r="AZ9" i="17"/>
  <c r="AZ29" i="17" s="1"/>
  <c r="AZ54" i="17" s="1"/>
  <c r="W9" i="17"/>
  <c r="W29" i="17" s="1"/>
  <c r="T9" i="17"/>
  <c r="P9" i="17"/>
  <c r="P29" i="17" s="1"/>
  <c r="M9" i="17"/>
  <c r="M29" i="17" s="1"/>
  <c r="L9" i="17"/>
  <c r="L29" i="17" s="1"/>
  <c r="L54" i="17" s="1"/>
  <c r="BB8" i="17"/>
  <c r="BC8" i="17" s="1"/>
  <c r="AN8" i="17"/>
  <c r="AJ8" i="17"/>
  <c r="AG8" i="17"/>
  <c r="AF8" i="17"/>
  <c r="AB8" i="17"/>
  <c r="X8" i="17"/>
  <c r="AE8" i="17" s="1"/>
  <c r="R8" i="17"/>
  <c r="N8" i="17"/>
  <c r="Q8" i="17" s="1"/>
  <c r="J8" i="17"/>
  <c r="F8" i="17"/>
  <c r="C8" i="17"/>
  <c r="AQ8" i="17" s="1"/>
  <c r="BE8" i="17" s="1"/>
  <c r="B8" i="17"/>
  <c r="AP8" i="17" s="1"/>
  <c r="BB7" i="17"/>
  <c r="BC7" i="17" s="1"/>
  <c r="AN7" i="17"/>
  <c r="AL7" i="17" s="1"/>
  <c r="AJ7" i="17"/>
  <c r="AG7" i="17"/>
  <c r="AF7" i="17"/>
  <c r="AB7" i="17"/>
  <c r="X7" i="17"/>
  <c r="AA7" i="17" s="1"/>
  <c r="R7" i="17"/>
  <c r="N7" i="17"/>
  <c r="Q7" i="17" s="1"/>
  <c r="J7" i="17"/>
  <c r="AX7" i="17" s="1"/>
  <c r="F7" i="17"/>
  <c r="AT7" i="17" s="1"/>
  <c r="C7" i="17"/>
  <c r="AQ7" i="17" s="1"/>
  <c r="BE7" i="17" s="1"/>
  <c r="B7" i="17"/>
  <c r="BB6" i="17"/>
  <c r="BC6" i="17" s="1"/>
  <c r="AN6" i="17"/>
  <c r="AJ6" i="17"/>
  <c r="AG6" i="17"/>
  <c r="AF6" i="17"/>
  <c r="AH6" i="17" s="1"/>
  <c r="AI6" i="17" s="1"/>
  <c r="AB6" i="17"/>
  <c r="AC6" i="17" s="1"/>
  <c r="X6" i="17"/>
  <c r="AA6" i="17" s="1"/>
  <c r="R6" i="17"/>
  <c r="S6" i="17" s="1"/>
  <c r="N6" i="17"/>
  <c r="O6" i="17" s="1"/>
  <c r="J6" i="17"/>
  <c r="F6" i="17"/>
  <c r="AT6" i="17" s="1"/>
  <c r="C6" i="17"/>
  <c r="AQ6" i="17" s="1"/>
  <c r="BE6" i="17" s="1"/>
  <c r="B6" i="17"/>
  <c r="D6" i="17" s="1"/>
  <c r="E6" i="17" s="1"/>
  <c r="BB5" i="17"/>
  <c r="BC5" i="17" s="1"/>
  <c r="AN5" i="17"/>
  <c r="AJ5" i="17"/>
  <c r="AG5" i="17"/>
  <c r="AF5" i="17"/>
  <c r="AH5" i="17" s="1"/>
  <c r="AB5" i="17"/>
  <c r="X5" i="17"/>
  <c r="AA5" i="17" s="1"/>
  <c r="R5" i="17"/>
  <c r="N5" i="17"/>
  <c r="Q5" i="17" s="1"/>
  <c r="J5" i="17"/>
  <c r="AX5" i="17" s="1"/>
  <c r="F5" i="17"/>
  <c r="AT5" i="17" s="1"/>
  <c r="C5" i="17"/>
  <c r="AQ5" i="17" s="1"/>
  <c r="BE5" i="17" s="1"/>
  <c r="B5" i="17"/>
  <c r="D5" i="17" s="1"/>
  <c r="BB4" i="17"/>
  <c r="BC4" i="17" s="1"/>
  <c r="AN4" i="17"/>
  <c r="AJ4" i="17"/>
  <c r="AG4" i="17"/>
  <c r="AF4" i="17"/>
  <c r="AH4" i="17" s="1"/>
  <c r="AI4" i="17" s="1"/>
  <c r="AB4" i="17"/>
  <c r="AC4" i="17" s="1"/>
  <c r="X4" i="17"/>
  <c r="Y4" i="17" s="1"/>
  <c r="R4" i="17"/>
  <c r="N4" i="17"/>
  <c r="U4" i="17" s="1"/>
  <c r="J4" i="17"/>
  <c r="F4" i="17"/>
  <c r="C4" i="17"/>
  <c r="AQ4" i="17" s="1"/>
  <c r="BE4" i="17" s="1"/>
  <c r="B4" i="17"/>
  <c r="AP4" i="17" s="1"/>
  <c r="AL37" i="17" l="1"/>
  <c r="AH8" i="17"/>
  <c r="AI8" i="17" s="1"/>
  <c r="D17" i="17"/>
  <c r="AH27" i="17"/>
  <c r="AB12" i="17"/>
  <c r="C15" i="17"/>
  <c r="AN15" i="17"/>
  <c r="AQ22" i="17"/>
  <c r="BE22" i="17" s="1"/>
  <c r="AH22" i="17"/>
  <c r="AH43" i="17"/>
  <c r="AI43" i="17" s="1"/>
  <c r="AQ46" i="17"/>
  <c r="BE46" i="17" s="1"/>
  <c r="AH46" i="17"/>
  <c r="AI46" i="17" s="1"/>
  <c r="AL12" i="17"/>
  <c r="AL26" i="17"/>
  <c r="H30" i="17"/>
  <c r="AN9" i="17"/>
  <c r="AN29" i="17" s="1"/>
  <c r="H14" i="17"/>
  <c r="AL14" i="17"/>
  <c r="AL25" i="17"/>
  <c r="AT12" i="17"/>
  <c r="BH12" i="17" s="1"/>
  <c r="AH47" i="17"/>
  <c r="AI47" i="17" s="1"/>
  <c r="AT16" i="17"/>
  <c r="AJ15" i="17"/>
  <c r="AX20" i="17"/>
  <c r="BL20" i="17" s="1"/>
  <c r="AQ23" i="17"/>
  <c r="BE23" i="17" s="1"/>
  <c r="AL31" i="17"/>
  <c r="AQ10" i="17"/>
  <c r="AP22" i="17"/>
  <c r="H23" i="17"/>
  <c r="AH23" i="17"/>
  <c r="AL35" i="17"/>
  <c r="H47" i="17"/>
  <c r="I47" i="17" s="1"/>
  <c r="AL51" i="17"/>
  <c r="AL18" i="17"/>
  <c r="B15" i="17"/>
  <c r="AP13" i="17"/>
  <c r="AP34" i="17"/>
  <c r="BD34" i="17" s="1"/>
  <c r="AH38" i="17"/>
  <c r="AQ14" i="17"/>
  <c r="BE14" i="17" s="1"/>
  <c r="D7" i="17"/>
  <c r="E7" i="17" s="1"/>
  <c r="AQ11" i="17"/>
  <c r="BE11" i="17" s="1"/>
  <c r="AT13" i="17"/>
  <c r="AX34" i="17"/>
  <c r="BL34" i="17" s="1"/>
  <c r="AX37" i="17"/>
  <c r="AH37" i="17"/>
  <c r="AI37" i="17" s="1"/>
  <c r="D18" i="17"/>
  <c r="E18" i="17" s="1"/>
  <c r="AH18" i="17"/>
  <c r="AI18" i="17" s="1"/>
  <c r="H19" i="17"/>
  <c r="I19" i="17" s="1"/>
  <c r="D28" i="17"/>
  <c r="E28" i="17" s="1"/>
  <c r="AH28" i="17"/>
  <c r="D32" i="17"/>
  <c r="G32" i="17" s="1"/>
  <c r="AH32" i="17"/>
  <c r="AI32" i="17" s="1"/>
  <c r="D341" i="10"/>
  <c r="AL42" i="17"/>
  <c r="AL41" i="17"/>
  <c r="D43" i="17"/>
  <c r="E43" i="17" s="1"/>
  <c r="D14" i="17"/>
  <c r="E14" i="17" s="1"/>
  <c r="AL36" i="17"/>
  <c r="AL20" i="17"/>
  <c r="H24" i="17"/>
  <c r="H38" i="17"/>
  <c r="AL39" i="17"/>
  <c r="AF15" i="17"/>
  <c r="AL6" i="17"/>
  <c r="AM6" i="17" s="1"/>
  <c r="D39" i="17"/>
  <c r="E39" i="17" s="1"/>
  <c r="AT46" i="17"/>
  <c r="H43" i="17"/>
  <c r="D851" i="16"/>
  <c r="D76" i="16"/>
  <c r="J1287" i="16"/>
  <c r="E218" i="10"/>
  <c r="I218" i="10" s="1"/>
  <c r="I262" i="10"/>
  <c r="BA62" i="17"/>
  <c r="BA86" i="17" s="1"/>
  <c r="D771" i="16"/>
  <c r="AZ86" i="17"/>
  <c r="H34" i="10"/>
  <c r="G341" i="10"/>
  <c r="G7" i="10"/>
  <c r="AD42" i="19" s="1"/>
  <c r="H218" i="10"/>
  <c r="H112" i="10"/>
  <c r="I112" i="10"/>
  <c r="E111" i="10"/>
  <c r="C31" i="10"/>
  <c r="N600" i="16"/>
  <c r="AT40" i="17"/>
  <c r="BH40" i="17" s="1"/>
  <c r="C9" i="17"/>
  <c r="H16" i="17"/>
  <c r="AF9" i="17"/>
  <c r="AF29" i="17" s="1"/>
  <c r="AL13" i="17"/>
  <c r="AL17" i="17"/>
  <c r="D26" i="17"/>
  <c r="E26" i="17" s="1"/>
  <c r="AB34" i="17"/>
  <c r="AQ35" i="17"/>
  <c r="BE35" i="17" s="1"/>
  <c r="AH35" i="17"/>
  <c r="AI35" i="17" s="1"/>
  <c r="AX36" i="17"/>
  <c r="AL40" i="17"/>
  <c r="AM40" i="17" s="1"/>
  <c r="AH45" i="17"/>
  <c r="AI45" i="17" s="1"/>
  <c r="AX46" i="17"/>
  <c r="AP52" i="17"/>
  <c r="BD52" i="17" s="1"/>
  <c r="BF52" i="17" s="1"/>
  <c r="BI52" i="17" s="1"/>
  <c r="H4" i="17"/>
  <c r="AL32" i="17"/>
  <c r="AM32" i="17" s="1"/>
  <c r="D8" i="17"/>
  <c r="E8" i="17" s="1"/>
  <c r="F15" i="17"/>
  <c r="AK22" i="17"/>
  <c r="AH34" i="17"/>
  <c r="AX51" i="17"/>
  <c r="BL51" i="17" s="1"/>
  <c r="AH11" i="17"/>
  <c r="AI11" i="17" s="1"/>
  <c r="AQ34" i="17"/>
  <c r="BE34" i="17" s="1"/>
  <c r="W54" i="17"/>
  <c r="AH14" i="17"/>
  <c r="AI14" i="17" s="1"/>
  <c r="J15" i="17"/>
  <c r="H15" i="17" s="1"/>
  <c r="H22" i="17"/>
  <c r="D25" i="17"/>
  <c r="AH25" i="17"/>
  <c r="AM25" i="17" s="1"/>
  <c r="BF34" i="17"/>
  <c r="BG34" i="17" s="1"/>
  <c r="H12" i="17"/>
  <c r="AL5" i="17"/>
  <c r="AH7" i="17"/>
  <c r="H8" i="17"/>
  <c r="AL8" i="17"/>
  <c r="AM8" i="17" s="1"/>
  <c r="AG9" i="17"/>
  <c r="AP12" i="17"/>
  <c r="AP16" i="17"/>
  <c r="AR16" i="17" s="1"/>
  <c r="AU16" i="17" s="1"/>
  <c r="AN50" i="17"/>
  <c r="AL33" i="17"/>
  <c r="AL52" i="17"/>
  <c r="AQ40" i="17"/>
  <c r="BE40" i="17" s="1"/>
  <c r="D4" i="17"/>
  <c r="E4" i="17" s="1"/>
  <c r="AQ12" i="17"/>
  <c r="BE12" i="17" s="1"/>
  <c r="D13" i="17"/>
  <c r="AH13" i="17"/>
  <c r="AK13" i="17" s="1"/>
  <c r="AQ17" i="17"/>
  <c r="BE17" i="17" s="1"/>
  <c r="AH17" i="17"/>
  <c r="AP20" i="17"/>
  <c r="AL22" i="17"/>
  <c r="AH40" i="17"/>
  <c r="AI40" i="17" s="1"/>
  <c r="AQ43" i="17"/>
  <c r="BE43" i="17" s="1"/>
  <c r="AP46" i="17"/>
  <c r="N1287" i="16"/>
  <c r="J1216" i="16"/>
  <c r="D96" i="16"/>
  <c r="D125" i="16"/>
  <c r="D211" i="16"/>
  <c r="D193" i="16" s="1"/>
  <c r="D371" i="16"/>
  <c r="D498" i="16"/>
  <c r="D925" i="16"/>
  <c r="D924" i="16" s="1"/>
  <c r="N498" i="16"/>
  <c r="J1104" i="16"/>
  <c r="D1046" i="16"/>
  <c r="D1043" i="16" s="1"/>
  <c r="D308" i="16"/>
  <c r="D595" i="16"/>
  <c r="E211" i="16"/>
  <c r="E1250" i="16"/>
  <c r="J952" i="16"/>
  <c r="D1326" i="16"/>
  <c r="E739" i="16"/>
  <c r="D880" i="16"/>
  <c r="D1291" i="16"/>
  <c r="D1301" i="16"/>
  <c r="J739" i="16"/>
  <c r="D311" i="16"/>
  <c r="D380" i="16"/>
  <c r="D739" i="16"/>
  <c r="D1027" i="16"/>
  <c r="E76" i="16"/>
  <c r="E96" i="16"/>
  <c r="E125" i="16"/>
  <c r="J1250" i="16"/>
  <c r="E974" i="16"/>
  <c r="D79" i="16"/>
  <c r="D180" i="16"/>
  <c r="D263" i="16"/>
  <c r="D400" i="16"/>
  <c r="D452" i="16"/>
  <c r="D441" i="16" s="1"/>
  <c r="D561" i="16"/>
  <c r="D560" i="16" s="1"/>
  <c r="D877" i="16"/>
  <c r="D1031" i="16"/>
  <c r="D1104" i="16"/>
  <c r="D1245" i="16"/>
  <c r="D1287" i="16"/>
  <c r="D1297" i="16"/>
  <c r="D1290" i="16" s="1"/>
  <c r="E40" i="16"/>
  <c r="E37" i="16" s="1"/>
  <c r="J211" i="16"/>
  <c r="J193" i="16" s="1"/>
  <c r="J1034" i="16"/>
  <c r="N1297" i="16"/>
  <c r="N1290" i="16" s="1"/>
  <c r="H77" i="3"/>
  <c r="D30" i="16"/>
  <c r="D11" i="16" s="1"/>
  <c r="D40" i="16"/>
  <c r="D37" i="16" s="1"/>
  <c r="D47" i="16"/>
  <c r="D90" i="16"/>
  <c r="D129" i="16"/>
  <c r="D110" i="16" s="1"/>
  <c r="D273" i="16"/>
  <c r="D314" i="16"/>
  <c r="D344" i="16"/>
  <c r="D406" i="16"/>
  <c r="D904" i="16"/>
  <c r="D1034" i="16"/>
  <c r="D1199" i="16"/>
  <c r="D1216" i="16"/>
  <c r="D1342" i="16"/>
  <c r="E1326" i="16"/>
  <c r="J269" i="16"/>
  <c r="N533" i="16"/>
  <c r="N510" i="16" s="1"/>
  <c r="E821" i="16"/>
  <c r="E1216" i="16"/>
  <c r="E1291" i="16"/>
  <c r="E1301" i="16"/>
  <c r="D974" i="16"/>
  <c r="D968" i="16"/>
  <c r="D963" i="16" s="1"/>
  <c r="N76" i="16"/>
  <c r="N96" i="16"/>
  <c r="N125" i="16"/>
  <c r="D65" i="16"/>
  <c r="D350" i="16"/>
  <c r="E47" i="16"/>
  <c r="J362" i="16"/>
  <c r="E498" i="16"/>
  <c r="E851" i="16"/>
  <c r="J40" i="16"/>
  <c r="J37" i="16" s="1"/>
  <c r="J129" i="16"/>
  <c r="J234" i="16"/>
  <c r="J452" i="16"/>
  <c r="J441" i="16" s="1"/>
  <c r="J561" i="16"/>
  <c r="J560" i="16" s="1"/>
  <c r="N40" i="16"/>
  <c r="N37" i="16" s="1"/>
  <c r="N90" i="16"/>
  <c r="N386" i="16"/>
  <c r="N794" i="16"/>
  <c r="N785" i="16" s="1"/>
  <c r="N959" i="16"/>
  <c r="N1034" i="16"/>
  <c r="D240" i="16"/>
  <c r="D301" i="16"/>
  <c r="E314" i="16"/>
  <c r="E1191" i="16"/>
  <c r="E79" i="16"/>
  <c r="E371" i="16"/>
  <c r="E771" i="16"/>
  <c r="E915" i="16"/>
  <c r="E1046" i="16"/>
  <c r="E1043" i="16" s="1"/>
  <c r="J338" i="16"/>
  <c r="J350" i="16"/>
  <c r="E30" i="16"/>
  <c r="E11" i="16" s="1"/>
  <c r="E129" i="16"/>
  <c r="J314" i="16"/>
  <c r="J1082" i="16"/>
  <c r="N30" i="16"/>
  <c r="N11" i="16" s="1"/>
  <c r="N561" i="16"/>
  <c r="N560" i="16" s="1"/>
  <c r="E1034" i="16"/>
  <c r="J371" i="16"/>
  <c r="J821" i="16"/>
  <c r="J974" i="16"/>
  <c r="N176" i="16"/>
  <c r="N915" i="16"/>
  <c r="E269" i="16"/>
  <c r="E338" i="16"/>
  <c r="E503" i="16"/>
  <c r="E1082" i="16"/>
  <c r="E1199" i="16"/>
  <c r="N503" i="16"/>
  <c r="N567" i="16"/>
  <c r="N877" i="16"/>
  <c r="N1069" i="16"/>
  <c r="N1097" i="16"/>
  <c r="N1245" i="16"/>
  <c r="N1234" i="16" s="1"/>
  <c r="D102" i="16"/>
  <c r="D234" i="16"/>
  <c r="D294" i="16"/>
  <c r="D376" i="16"/>
  <c r="D600" i="16"/>
  <c r="D622" i="16"/>
  <c r="D812" i="16"/>
  <c r="D1082" i="16"/>
  <c r="E65" i="16"/>
  <c r="E794" i="16"/>
  <c r="E785" i="16" s="1"/>
  <c r="E1027" i="16"/>
  <c r="E1287" i="16"/>
  <c r="E1342" i="16"/>
  <c r="J498" i="16"/>
  <c r="J1072" i="16"/>
  <c r="J1291" i="16"/>
  <c r="J1301" i="16"/>
  <c r="N1291" i="16"/>
  <c r="N1301" i="16"/>
  <c r="D567" i="16"/>
  <c r="D564" i="16" s="1"/>
  <c r="D911" i="16"/>
  <c r="J533" i="16"/>
  <c r="J510" i="16" s="1"/>
  <c r="J1199" i="16"/>
  <c r="N1199" i="16"/>
  <c r="D53" i="16"/>
  <c r="D287" i="16"/>
  <c r="D355" i="16"/>
  <c r="D821" i="16"/>
  <c r="E311" i="16"/>
  <c r="N376" i="16"/>
  <c r="N406" i="16"/>
  <c r="N452" i="16"/>
  <c r="N441" i="16" s="1"/>
  <c r="D326" i="16"/>
  <c r="D801" i="16"/>
  <c r="D1097" i="16"/>
  <c r="E362" i="16"/>
  <c r="E952" i="16"/>
  <c r="J812" i="16"/>
  <c r="J911" i="16"/>
  <c r="J1031" i="16"/>
  <c r="D84" i="16"/>
  <c r="D176" i="16"/>
  <c r="D249" i="16"/>
  <c r="D503" i="16"/>
  <c r="D1191" i="16"/>
  <c r="E1363" i="16"/>
  <c r="J53" i="16"/>
  <c r="N320" i="16"/>
  <c r="D219" i="16"/>
  <c r="D269" i="16"/>
  <c r="D338" i="16"/>
  <c r="D794" i="16"/>
  <c r="E355" i="16"/>
  <c r="E386" i="16"/>
  <c r="D320" i="16"/>
  <c r="D533" i="16"/>
  <c r="D510" i="16" s="1"/>
  <c r="D774" i="16"/>
  <c r="D760" i="16" s="1"/>
  <c r="D1250" i="16"/>
  <c r="D1349" i="16"/>
  <c r="E657" i="16"/>
  <c r="J376" i="16"/>
  <c r="N595" i="16"/>
  <c r="D959" i="16"/>
  <c r="E219" i="16"/>
  <c r="E249" i="16"/>
  <c r="E308" i="16"/>
  <c r="J65" i="16"/>
  <c r="J76" i="16"/>
  <c r="J96" i="16"/>
  <c r="J125" i="16"/>
  <c r="J794" i="16"/>
  <c r="J785" i="16" s="1"/>
  <c r="J877" i="16"/>
  <c r="J1069" i="16"/>
  <c r="J1066" i="16" s="1"/>
  <c r="N65" i="16"/>
  <c r="N79" i="16"/>
  <c r="N263" i="16"/>
  <c r="N771" i="16"/>
  <c r="N1066" i="16"/>
  <c r="D30" i="17"/>
  <c r="E30" i="17" s="1"/>
  <c r="H44" i="17"/>
  <c r="AL44" i="17"/>
  <c r="AM44" i="17" s="1"/>
  <c r="D46" i="17"/>
  <c r="K46" i="17" s="1"/>
  <c r="D47" i="17"/>
  <c r="AG50" i="17"/>
  <c r="D38" i="17"/>
  <c r="E38" i="17" s="1"/>
  <c r="D33" i="17"/>
  <c r="E33" i="17" s="1"/>
  <c r="AH49" i="17"/>
  <c r="AI49" i="17" s="1"/>
  <c r="H39" i="17"/>
  <c r="D48" i="17"/>
  <c r="E48" i="17" s="1"/>
  <c r="AH31" i="17"/>
  <c r="AI31" i="17" s="1"/>
  <c r="AL34" i="17"/>
  <c r="AM34" i="17" s="1"/>
  <c r="D37" i="17"/>
  <c r="E37" i="17" s="1"/>
  <c r="AL45" i="17"/>
  <c r="AL49" i="17"/>
  <c r="AH36" i="17"/>
  <c r="AI36" i="17" s="1"/>
  <c r="AP43" i="17"/>
  <c r="D35" i="17"/>
  <c r="E35" i="17" s="1"/>
  <c r="I30" i="17"/>
  <c r="AM35" i="17"/>
  <c r="AK48" i="17"/>
  <c r="H5" i="17"/>
  <c r="D23" i="17"/>
  <c r="H33" i="17"/>
  <c r="D10" i="17"/>
  <c r="E10" i="17" s="1"/>
  <c r="AH39" i="17"/>
  <c r="AK39" i="17" s="1"/>
  <c r="D44" i="17"/>
  <c r="H46" i="17"/>
  <c r="I46" i="17" s="1"/>
  <c r="H11" i="17"/>
  <c r="K23" i="17"/>
  <c r="H10" i="17"/>
  <c r="I10" i="17" s="1"/>
  <c r="D20" i="17"/>
  <c r="E20" i="17" s="1"/>
  <c r="H27" i="17"/>
  <c r="I27" i="17" s="1"/>
  <c r="H37" i="17"/>
  <c r="D42" i="17"/>
  <c r="E42" i="17" s="1"/>
  <c r="AH42" i="17"/>
  <c r="AI42" i="17" s="1"/>
  <c r="D51" i="17"/>
  <c r="AH51" i="17"/>
  <c r="D52" i="17"/>
  <c r="E52" i="17" s="1"/>
  <c r="AG29" i="17"/>
  <c r="I20" i="17"/>
  <c r="H13" i="17"/>
  <c r="D34" i="17"/>
  <c r="E34" i="17" s="1"/>
  <c r="D49" i="17"/>
  <c r="H52" i="17"/>
  <c r="D16" i="17"/>
  <c r="G16" i="17" s="1"/>
  <c r="D24" i="17"/>
  <c r="G24" i="17" s="1"/>
  <c r="X34" i="17"/>
  <c r="Y34" i="17" s="1"/>
  <c r="D45" i="17"/>
  <c r="E45" i="17" s="1"/>
  <c r="D11" i="17"/>
  <c r="H34" i="17"/>
  <c r="D36" i="17"/>
  <c r="D915" i="16"/>
  <c r="D332" i="16"/>
  <c r="E240" i="16"/>
  <c r="E567" i="16"/>
  <c r="E564" i="16" s="1"/>
  <c r="E641" i="16"/>
  <c r="E650" i="16"/>
  <c r="E746" i="16"/>
  <c r="J681" i="16"/>
  <c r="J915" i="16"/>
  <c r="D362" i="16"/>
  <c r="E180" i="16"/>
  <c r="E301" i="16"/>
  <c r="E320" i="16"/>
  <c r="E376" i="16"/>
  <c r="E452" i="16"/>
  <c r="E441" i="16" s="1"/>
  <c r="E595" i="16"/>
  <c r="N193" i="16"/>
  <c r="N314" i="16"/>
  <c r="N1053" i="16"/>
  <c r="N1082" i="16"/>
  <c r="D147" i="16"/>
  <c r="D137" i="16" s="1"/>
  <c r="E193" i="16"/>
  <c r="E1053" i="16"/>
  <c r="J1053" i="16"/>
  <c r="N84" i="16"/>
  <c r="N681" i="16"/>
  <c r="D225" i="16"/>
  <c r="D1305" i="16"/>
  <c r="D1363" i="16"/>
  <c r="D1358" i="16" s="1"/>
  <c r="E90" i="16"/>
  <c r="E225" i="16"/>
  <c r="E263" i="16"/>
  <c r="E273" i="16"/>
  <c r="E294" i="16"/>
  <c r="E332" i="16"/>
  <c r="E350" i="16"/>
  <c r="E406" i="16"/>
  <c r="E533" i="16"/>
  <c r="E510" i="16" s="1"/>
  <c r="E561" i="16"/>
  <c r="E560" i="16" s="1"/>
  <c r="E53" i="16"/>
  <c r="E147" i="16"/>
  <c r="E137" i="16" s="1"/>
  <c r="E234" i="16"/>
  <c r="E380" i="16"/>
  <c r="E600" i="16"/>
  <c r="J147" i="16"/>
  <c r="J137" i="16" s="1"/>
  <c r="N129" i="16"/>
  <c r="N641" i="16"/>
  <c r="E287" i="16"/>
  <c r="E400" i="16"/>
  <c r="E399" i="16" s="1"/>
  <c r="N338" i="16"/>
  <c r="N657" i="16"/>
  <c r="N812" i="16"/>
  <c r="D839" i="16"/>
  <c r="E84" i="16"/>
  <c r="E176" i="16"/>
  <c r="E326" i="16"/>
  <c r="E344" i="16"/>
  <c r="E622" i="16"/>
  <c r="J386" i="16"/>
  <c r="J1046" i="16"/>
  <c r="J1043" i="16" s="1"/>
  <c r="J1261" i="16"/>
  <c r="N269" i="16"/>
  <c r="E1305" i="16"/>
  <c r="E1349" i="16"/>
  <c r="E1359" i="16"/>
  <c r="J180" i="16"/>
  <c r="J240" i="16"/>
  <c r="J301" i="16"/>
  <c r="J311" i="16"/>
  <c r="J320" i="16"/>
  <c r="J400" i="16"/>
  <c r="J567" i="16"/>
  <c r="J564" i="16" s="1"/>
  <c r="J774" i="16"/>
  <c r="J851" i="16"/>
  <c r="N47" i="16"/>
  <c r="N219" i="16"/>
  <c r="N249" i="16"/>
  <c r="N326" i="16"/>
  <c r="N344" i="16"/>
  <c r="N355" i="16"/>
  <c r="N774" i="16"/>
  <c r="N904" i="16"/>
  <c r="N925" i="16"/>
  <c r="N924" i="16" s="1"/>
  <c r="N974" i="16"/>
  <c r="N1046" i="16"/>
  <c r="N1043" i="16" s="1"/>
  <c r="N1191" i="16"/>
  <c r="E801" i="16"/>
  <c r="E904" i="16"/>
  <c r="E925" i="16"/>
  <c r="E924" i="16" s="1"/>
  <c r="J30" i="16"/>
  <c r="J11" i="16" s="1"/>
  <c r="J79" i="16"/>
  <c r="N240" i="16"/>
  <c r="N952" i="16"/>
  <c r="N1216" i="16"/>
  <c r="E812" i="16"/>
  <c r="E877" i="16"/>
  <c r="E1069" i="16"/>
  <c r="E1066" i="16" s="1"/>
  <c r="E1245" i="16"/>
  <c r="E1297" i="16"/>
  <c r="E1290" i="16" s="1"/>
  <c r="J90" i="16"/>
  <c r="J225" i="16"/>
  <c r="J263" i="16"/>
  <c r="J273" i="16"/>
  <c r="J294" i="16"/>
  <c r="J332" i="16"/>
  <c r="J595" i="16"/>
  <c r="J622" i="16"/>
  <c r="J650" i="16"/>
  <c r="J716" i="16"/>
  <c r="J904" i="16"/>
  <c r="J925" i="16"/>
  <c r="J924" i="16" s="1"/>
  <c r="J1191" i="16"/>
  <c r="J1305" i="16"/>
  <c r="J1349" i="16"/>
  <c r="J1359" i="16"/>
  <c r="N180" i="16"/>
  <c r="N301" i="16"/>
  <c r="N311" i="16"/>
  <c r="N400" i="16"/>
  <c r="N666" i="16"/>
  <c r="N739" i="16"/>
  <c r="N801" i="16"/>
  <c r="N1027" i="16"/>
  <c r="N1072" i="16"/>
  <c r="N1104" i="16"/>
  <c r="N1261" i="16"/>
  <c r="N1305" i="16"/>
  <c r="N1349" i="16"/>
  <c r="N1359" i="16"/>
  <c r="E1104" i="16"/>
  <c r="J287" i="16"/>
  <c r="J380" i="16"/>
  <c r="J801" i="16"/>
  <c r="J1027" i="16"/>
  <c r="J1245" i="16"/>
  <c r="J1234" i="16" s="1"/>
  <c r="J1297" i="16"/>
  <c r="J1290" i="16" s="1"/>
  <c r="N225" i="16"/>
  <c r="N273" i="16"/>
  <c r="N255" i="16" s="1"/>
  <c r="N294" i="16"/>
  <c r="N332" i="16"/>
  <c r="N839" i="16"/>
  <c r="N880" i="16"/>
  <c r="N968" i="16"/>
  <c r="N963" i="16" s="1"/>
  <c r="E839" i="16"/>
  <c r="E880" i="16"/>
  <c r="E959" i="16"/>
  <c r="E968" i="16"/>
  <c r="E963" i="16" s="1"/>
  <c r="E1097" i="16"/>
  <c r="E1261" i="16"/>
  <c r="J84" i="16"/>
  <c r="J176" i="16"/>
  <c r="J326" i="16"/>
  <c r="J406" i="16"/>
  <c r="J657" i="16"/>
  <c r="J1342" i="16"/>
  <c r="J1363" i="16"/>
  <c r="N53" i="16"/>
  <c r="N147" i="16"/>
  <c r="N137" i="16" s="1"/>
  <c r="N234" i="16"/>
  <c r="N350" i="16"/>
  <c r="N622" i="16"/>
  <c r="N911" i="16"/>
  <c r="N1031" i="16"/>
  <c r="N1342" i="16"/>
  <c r="N1363" i="16"/>
  <c r="E774" i="16"/>
  <c r="E911" i="16"/>
  <c r="E1031" i="16"/>
  <c r="J47" i="16"/>
  <c r="J46" i="16" s="1"/>
  <c r="J219" i="16"/>
  <c r="J218" i="16" s="1"/>
  <c r="J249" i="16"/>
  <c r="J308" i="16"/>
  <c r="J344" i="16"/>
  <c r="J355" i="16"/>
  <c r="J503" i="16"/>
  <c r="J600" i="16"/>
  <c r="J771" i="16"/>
  <c r="J760" i="16" s="1"/>
  <c r="J839" i="16"/>
  <c r="J880" i="16"/>
  <c r="J959" i="16"/>
  <c r="J968" i="16"/>
  <c r="J963" i="16" s="1"/>
  <c r="J1097" i="16"/>
  <c r="J1326" i="16"/>
  <c r="N287" i="16"/>
  <c r="N380" i="16"/>
  <c r="N851" i="16"/>
  <c r="N1326" i="16"/>
  <c r="N692" i="16"/>
  <c r="N414" i="16"/>
  <c r="N564" i="16"/>
  <c r="N650" i="16"/>
  <c r="N716" i="16"/>
  <c r="N746" i="16"/>
  <c r="N102" i="16"/>
  <c r="J414" i="16"/>
  <c r="J746" i="16"/>
  <c r="J641" i="16"/>
  <c r="J666" i="16"/>
  <c r="J692" i="16"/>
  <c r="J697" i="16"/>
  <c r="J102" i="16"/>
  <c r="E716" i="16"/>
  <c r="E414" i="16"/>
  <c r="E666" i="16"/>
  <c r="E692" i="16"/>
  <c r="E1072" i="16"/>
  <c r="E681" i="16"/>
  <c r="E102" i="16"/>
  <c r="D1261" i="16"/>
  <c r="D1066" i="16"/>
  <c r="D1072" i="16"/>
  <c r="D1053" i="16"/>
  <c r="D929" i="16"/>
  <c r="D785" i="16"/>
  <c r="D746" i="16"/>
  <c r="D716" i="16"/>
  <c r="D697" i="16" s="1"/>
  <c r="D692" i="16"/>
  <c r="D681" i="16"/>
  <c r="D666" i="16"/>
  <c r="D650" i="16"/>
  <c r="D657" i="16"/>
  <c r="D641" i="16"/>
  <c r="D414" i="16"/>
  <c r="D386" i="16"/>
  <c r="AC64" i="17"/>
  <c r="K66" i="17"/>
  <c r="AY69" i="17"/>
  <c r="O70" i="17"/>
  <c r="I71" i="17"/>
  <c r="AM71" i="17"/>
  <c r="O74" i="17"/>
  <c r="AM74" i="17"/>
  <c r="S77" i="17"/>
  <c r="U78" i="17"/>
  <c r="AM82" i="17"/>
  <c r="O84" i="17"/>
  <c r="Q70" i="17"/>
  <c r="Q72" i="17"/>
  <c r="O82" i="17"/>
  <c r="S84" i="17"/>
  <c r="AK64" i="17"/>
  <c r="S66" i="17"/>
  <c r="O67" i="17"/>
  <c r="AI68" i="17"/>
  <c r="BD69" i="17"/>
  <c r="BF69" i="17" s="1"/>
  <c r="S70" i="17"/>
  <c r="AR70" i="17"/>
  <c r="AS70" i="17" s="1"/>
  <c r="BF74" i="17"/>
  <c r="BG74" i="17" s="1"/>
  <c r="Q75" i="17"/>
  <c r="AV76" i="17"/>
  <c r="AI79" i="17"/>
  <c r="E80" i="17"/>
  <c r="AM80" i="17"/>
  <c r="BD80" i="17"/>
  <c r="BF80" i="17" s="1"/>
  <c r="Y81" i="17"/>
  <c r="S82" i="17"/>
  <c r="U84" i="17"/>
  <c r="BL69" i="17"/>
  <c r="AO64" i="17"/>
  <c r="AC66" i="17"/>
  <c r="AR67" i="17"/>
  <c r="AS67" i="17" s="1"/>
  <c r="AC72" i="17"/>
  <c r="AC74" i="17"/>
  <c r="AE76" i="17"/>
  <c r="AI78" i="17"/>
  <c r="I79" i="17"/>
  <c r="AA82" i="17"/>
  <c r="AE66" i="17"/>
  <c r="U67" i="17"/>
  <c r="G70" i="17"/>
  <c r="E74" i="17"/>
  <c r="AE74" i="17"/>
  <c r="AM78" i="17"/>
  <c r="S80" i="17"/>
  <c r="E82" i="17"/>
  <c r="AC82" i="17"/>
  <c r="I70" i="17"/>
  <c r="I76" i="17"/>
  <c r="U80" i="17"/>
  <c r="I82" i="17"/>
  <c r="AE82" i="17"/>
  <c r="AE4" i="17"/>
  <c r="AA13" i="17"/>
  <c r="Q15" i="17"/>
  <c r="AC16" i="17"/>
  <c r="Q22" i="17"/>
  <c r="AM22" i="17"/>
  <c r="U25" i="17"/>
  <c r="AC28" i="17"/>
  <c r="AA30" i="17"/>
  <c r="S33" i="17"/>
  <c r="AA38" i="17"/>
  <c r="G51" i="17"/>
  <c r="BF53" i="17"/>
  <c r="BM53" i="17" s="1"/>
  <c r="AC30" i="17"/>
  <c r="Y7" i="17"/>
  <c r="S8" i="17"/>
  <c r="S12" i="17"/>
  <c r="AL15" i="17"/>
  <c r="S21" i="17"/>
  <c r="Y25" i="17"/>
  <c r="AA33" i="17"/>
  <c r="S34" i="17"/>
  <c r="G38" i="17"/>
  <c r="S43" i="17"/>
  <c r="AC46" i="17"/>
  <c r="K47" i="17"/>
  <c r="AC7" i="17"/>
  <c r="AC25" i="17"/>
  <c r="AC33" i="17"/>
  <c r="O35" i="17"/>
  <c r="I38" i="17"/>
  <c r="S42" i="17"/>
  <c r="U48" i="17"/>
  <c r="AO48" i="17"/>
  <c r="Q49" i="17"/>
  <c r="Q51" i="17"/>
  <c r="AV53" i="17"/>
  <c r="AC38" i="17"/>
  <c r="AK4" i="17"/>
  <c r="S5" i="17"/>
  <c r="AE7" i="17"/>
  <c r="AA8" i="17"/>
  <c r="O31" i="17"/>
  <c r="AK32" i="17"/>
  <c r="G33" i="17"/>
  <c r="AE33" i="17"/>
  <c r="S35" i="17"/>
  <c r="AK35" i="17"/>
  <c r="K38" i="17"/>
  <c r="U41" i="17"/>
  <c r="AA46" i="17"/>
  <c r="M54" i="17"/>
  <c r="AA20" i="17"/>
  <c r="S22" i="17"/>
  <c r="AA4" i="17"/>
  <c r="AC10" i="17"/>
  <c r="AC17" i="17"/>
  <c r="AC19" i="17"/>
  <c r="I23" i="17"/>
  <c r="I24" i="17"/>
  <c r="Q25" i="17"/>
  <c r="AM26" i="17"/>
  <c r="O27" i="17"/>
  <c r="AO32" i="17"/>
  <c r="S38" i="17"/>
  <c r="AC41" i="17"/>
  <c r="Q45" i="17"/>
  <c r="AE46" i="17"/>
  <c r="Y49" i="17"/>
  <c r="AC51" i="17"/>
  <c r="AC52" i="17"/>
  <c r="U5" i="17"/>
  <c r="AM5" i="17"/>
  <c r="Q6" i="17"/>
  <c r="O11" i="17"/>
  <c r="U13" i="17"/>
  <c r="K14" i="17"/>
  <c r="E16" i="17"/>
  <c r="BC16" i="17"/>
  <c r="AO22" i="17"/>
  <c r="Y32" i="17"/>
  <c r="AB50" i="17"/>
  <c r="Q36" i="17"/>
  <c r="AK41" i="17"/>
  <c r="AK42" i="17"/>
  <c r="E44" i="17"/>
  <c r="AO45" i="17"/>
  <c r="Y47" i="17"/>
  <c r="Y51" i="17"/>
  <c r="BF64" i="17"/>
  <c r="S68" i="17"/>
  <c r="BF70" i="17"/>
  <c r="E72" i="17"/>
  <c r="I73" i="17"/>
  <c r="S74" i="17"/>
  <c r="Q76" i="17"/>
  <c r="AR77" i="17"/>
  <c r="AY77" i="17" s="1"/>
  <c r="G78" i="17"/>
  <c r="BF78" i="17"/>
  <c r="Q11" i="17"/>
  <c r="Y19" i="17"/>
  <c r="U20" i="17"/>
  <c r="S36" i="17"/>
  <c r="Y37" i="17"/>
  <c r="AM41" i="17"/>
  <c r="G44" i="17"/>
  <c r="AA47" i="17"/>
  <c r="AI71" i="17"/>
  <c r="Y72" i="17"/>
  <c r="S76" i="17"/>
  <c r="AI76" i="17"/>
  <c r="I78" i="17"/>
  <c r="Y78" i="17"/>
  <c r="Y80" i="17"/>
  <c r="AV81" i="17"/>
  <c r="O83" i="17"/>
  <c r="E84" i="17"/>
  <c r="Y5" i="17"/>
  <c r="AK6" i="17"/>
  <c r="S10" i="17"/>
  <c r="S11" i="17"/>
  <c r="I16" i="17"/>
  <c r="U17" i="17"/>
  <c r="AM17" i="17"/>
  <c r="G18" i="17"/>
  <c r="O21" i="17"/>
  <c r="AO21" i="17"/>
  <c r="O22" i="17"/>
  <c r="AE22" i="17"/>
  <c r="O24" i="17"/>
  <c r="AE26" i="17"/>
  <c r="U28" i="17"/>
  <c r="Q31" i="17"/>
  <c r="AA37" i="17"/>
  <c r="O38" i="17"/>
  <c r="I39" i="17"/>
  <c r="AO41" i="17"/>
  <c r="AC42" i="17"/>
  <c r="AA44" i="17"/>
  <c r="S46" i="17"/>
  <c r="AC47" i="17"/>
  <c r="S49" i="17"/>
  <c r="AA53" i="17"/>
  <c r="AB85" i="17"/>
  <c r="I72" i="17"/>
  <c r="U76" i="17"/>
  <c r="AM76" i="17"/>
  <c r="AA78" i="17"/>
  <c r="AR78" i="17"/>
  <c r="K80" i="17"/>
  <c r="AC80" i="17"/>
  <c r="AI82" i="17"/>
  <c r="AV82" i="17"/>
  <c r="Q83" i="17"/>
  <c r="I84" i="17"/>
  <c r="AC84" i="17"/>
  <c r="AV84" i="17"/>
  <c r="AC5" i="17"/>
  <c r="U6" i="17"/>
  <c r="O7" i="17"/>
  <c r="G8" i="17"/>
  <c r="AA15" i="17"/>
  <c r="K16" i="17"/>
  <c r="K18" i="17"/>
  <c r="AO20" i="17"/>
  <c r="BF23" i="17"/>
  <c r="BG23" i="17" s="1"/>
  <c r="AK24" i="17"/>
  <c r="Y27" i="17"/>
  <c r="S31" i="17"/>
  <c r="AK31" i="17"/>
  <c r="Y36" i="17"/>
  <c r="G37" i="17"/>
  <c r="AC37" i="17"/>
  <c r="Y42" i="17"/>
  <c r="AK46" i="17"/>
  <c r="AK49" i="17"/>
  <c r="O51" i="17"/>
  <c r="AE51" i="17"/>
  <c r="S52" i="17"/>
  <c r="AC53" i="17"/>
  <c r="BB62" i="17"/>
  <c r="AV64" i="17"/>
  <c r="Q65" i="17"/>
  <c r="AK65" i="17"/>
  <c r="I67" i="17"/>
  <c r="K72" i="17"/>
  <c r="BF73" i="17"/>
  <c r="BG73" i="17" s="1"/>
  <c r="E77" i="17"/>
  <c r="AC78" i="17"/>
  <c r="AK79" i="17"/>
  <c r="AU80" i="17"/>
  <c r="AK82" i="17"/>
  <c r="AE84" i="17"/>
  <c r="AE5" i="17"/>
  <c r="AO6" i="17"/>
  <c r="S7" i="17"/>
  <c r="I8" i="17"/>
  <c r="AK12" i="17"/>
  <c r="Y17" i="17"/>
  <c r="AM18" i="17"/>
  <c r="AO24" i="17"/>
  <c r="AM31" i="17"/>
  <c r="AM33" i="17"/>
  <c r="I34" i="17"/>
  <c r="I37" i="17"/>
  <c r="K44" i="17"/>
  <c r="S65" i="17"/>
  <c r="AM65" i="17"/>
  <c r="Y66" i="17"/>
  <c r="U68" i="17"/>
  <c r="K70" i="17"/>
  <c r="Y70" i="17"/>
  <c r="AU70" i="17"/>
  <c r="AK72" i="17"/>
  <c r="BD72" i="17"/>
  <c r="Y73" i="17"/>
  <c r="Y76" i="17"/>
  <c r="G77" i="17"/>
  <c r="O78" i="17"/>
  <c r="O80" i="17"/>
  <c r="AI80" i="17"/>
  <c r="AV80" i="17"/>
  <c r="AW80" i="17" s="1"/>
  <c r="S83" i="17"/>
  <c r="AO4" i="17"/>
  <c r="O5" i="17"/>
  <c r="U7" i="17"/>
  <c r="K8" i="17"/>
  <c r="T29" i="17"/>
  <c r="AM12" i="17"/>
  <c r="AA14" i="17"/>
  <c r="O16" i="17"/>
  <c r="S18" i="17"/>
  <c r="O19" i="17"/>
  <c r="AC21" i="17"/>
  <c r="AI22" i="17"/>
  <c r="U24" i="17"/>
  <c r="Q32" i="17"/>
  <c r="AO36" i="17"/>
  <c r="U38" i="17"/>
  <c r="AE42" i="17"/>
  <c r="Y43" i="17"/>
  <c r="S44" i="17"/>
  <c r="S51" i="17"/>
  <c r="AA52" i="17"/>
  <c r="AI53" i="17"/>
  <c r="AR68" i="17"/>
  <c r="AS68" i="17" s="1"/>
  <c r="AC70" i="17"/>
  <c r="O72" i="17"/>
  <c r="AM72" i="17"/>
  <c r="AA73" i="17"/>
  <c r="I74" i="17"/>
  <c r="AV74" i="17"/>
  <c r="O75" i="17"/>
  <c r="AM75" i="17"/>
  <c r="E76" i="17"/>
  <c r="AV78" i="17"/>
  <c r="AI84" i="17"/>
  <c r="K6" i="17"/>
  <c r="AK8" i="17"/>
  <c r="AC11" i="17"/>
  <c r="AO12" i="17"/>
  <c r="G14" i="17"/>
  <c r="AC14" i="17"/>
  <c r="AO16" i="17"/>
  <c r="AC18" i="17"/>
  <c r="S25" i="17"/>
  <c r="AK25" i="17"/>
  <c r="AK26" i="17"/>
  <c r="Q41" i="17"/>
  <c r="AA43" i="17"/>
  <c r="O44" i="17"/>
  <c r="G49" i="17"/>
  <c r="AV66" i="17"/>
  <c r="AR71" i="17"/>
  <c r="AS71" i="17" s="1"/>
  <c r="AO72" i="17"/>
  <c r="BL72" i="17"/>
  <c r="BJ72" i="17" s="1"/>
  <c r="AV73" i="17"/>
  <c r="AR79" i="17"/>
  <c r="AS79" i="17" s="1"/>
  <c r="BF81" i="17"/>
  <c r="BH7" i="17"/>
  <c r="BD8" i="17"/>
  <c r="BF8" i="17" s="1"/>
  <c r="AR8" i="17"/>
  <c r="AS8" i="17" s="1"/>
  <c r="AV21" i="17"/>
  <c r="BL21" i="17"/>
  <c r="BH5" i="17"/>
  <c r="BL7" i="17"/>
  <c r="AV7" i="17"/>
  <c r="BD13" i="17"/>
  <c r="AK14" i="17"/>
  <c r="K5" i="17"/>
  <c r="I5" i="17"/>
  <c r="E5" i="17"/>
  <c r="G5" i="17"/>
  <c r="BD10" i="17"/>
  <c r="AR10" i="17"/>
  <c r="E13" i="17"/>
  <c r="K13" i="17"/>
  <c r="G13" i="17"/>
  <c r="I13" i="17"/>
  <c r="AM14" i="17"/>
  <c r="AV5" i="17"/>
  <c r="BL5" i="17"/>
  <c r="AK7" i="17"/>
  <c r="AI7" i="17"/>
  <c r="AO7" i="17"/>
  <c r="BE10" i="17"/>
  <c r="E11" i="17"/>
  <c r="K11" i="17"/>
  <c r="BH13" i="17"/>
  <c r="BD14" i="17"/>
  <c r="BF14" i="17" s="1"/>
  <c r="AR14" i="17"/>
  <c r="AS14" i="17" s="1"/>
  <c r="AR4" i="17"/>
  <c r="AS4" i="17" s="1"/>
  <c r="BD4" i="17"/>
  <c r="BF4" i="17" s="1"/>
  <c r="AO5" i="17"/>
  <c r="AI5" i="17"/>
  <c r="AK5" i="17"/>
  <c r="BH6" i="17"/>
  <c r="AM7" i="17"/>
  <c r="G11" i="17"/>
  <c r="BL13" i="17"/>
  <c r="AV13" i="17"/>
  <c r="I11" i="17"/>
  <c r="AR12" i="17"/>
  <c r="AS12" i="17" s="1"/>
  <c r="BD12" i="17"/>
  <c r="BF12" i="17" s="1"/>
  <c r="BI12" i="17" s="1"/>
  <c r="AV17" i="17"/>
  <c r="O4" i="17"/>
  <c r="G6" i="17"/>
  <c r="AE6" i="17"/>
  <c r="H7" i="17"/>
  <c r="U8" i="17"/>
  <c r="AO8" i="17"/>
  <c r="B9" i="17"/>
  <c r="B29" i="17" s="1"/>
  <c r="J9" i="17"/>
  <c r="R9" i="17"/>
  <c r="Z9" i="17"/>
  <c r="U10" i="17"/>
  <c r="AP11" i="17"/>
  <c r="AX11" i="17"/>
  <c r="U14" i="17"/>
  <c r="AO14" i="17"/>
  <c r="G19" i="17"/>
  <c r="E19" i="17"/>
  <c r="K19" i="17"/>
  <c r="AR23" i="17"/>
  <c r="AS23" i="17" s="1"/>
  <c r="BL27" i="17"/>
  <c r="Q4" i="17"/>
  <c r="AT4" i="17"/>
  <c r="H6" i="17"/>
  <c r="I6" i="17" s="1"/>
  <c r="AX8" i="17"/>
  <c r="C29" i="17"/>
  <c r="AH10" i="17"/>
  <c r="AK10" i="17" s="1"/>
  <c r="AX10" i="17"/>
  <c r="D12" i="17"/>
  <c r="E12" i="17" s="1"/>
  <c r="X12" i="17"/>
  <c r="Y12" i="17" s="1"/>
  <c r="AX14" i="17"/>
  <c r="BH16" i="17"/>
  <c r="AP21" i="17"/>
  <c r="BL22" i="17"/>
  <c r="E25" i="17"/>
  <c r="K25" i="17"/>
  <c r="AF50" i="17"/>
  <c r="AH30" i="17"/>
  <c r="AK30" i="17" s="1"/>
  <c r="G36" i="17"/>
  <c r="AT36" i="17"/>
  <c r="AV36" i="17" s="1"/>
  <c r="AL4" i="17"/>
  <c r="AM4" i="17" s="1"/>
  <c r="AP7" i="17"/>
  <c r="Y8" i="17"/>
  <c r="T54" i="17"/>
  <c r="R29" i="17"/>
  <c r="AJ9" i="17"/>
  <c r="Y10" i="17"/>
  <c r="AA11" i="17"/>
  <c r="O12" i="17"/>
  <c r="Y14" i="17"/>
  <c r="AK17" i="17"/>
  <c r="AI17" i="17"/>
  <c r="AO17" i="17"/>
  <c r="BH19" i="17"/>
  <c r="AE21" i="17"/>
  <c r="AA21" i="17"/>
  <c r="Y21" i="17"/>
  <c r="G23" i="17"/>
  <c r="E23" i="17"/>
  <c r="AL27" i="17"/>
  <c r="AM27" i="17" s="1"/>
  <c r="AO27" i="17"/>
  <c r="AP6" i="17"/>
  <c r="AX12" i="17"/>
  <c r="AQ13" i="17"/>
  <c r="BE13" i="17" s="1"/>
  <c r="AI16" i="17"/>
  <c r="AH15" i="17"/>
  <c r="AM15" i="17" s="1"/>
  <c r="BL17" i="17"/>
  <c r="G21" i="17"/>
  <c r="E21" i="17"/>
  <c r="H25" i="17"/>
  <c r="I25" i="17" s="1"/>
  <c r="G25" i="17"/>
  <c r="AT25" i="17"/>
  <c r="AV25" i="17" s="1"/>
  <c r="E27" i="17"/>
  <c r="K27" i="17"/>
  <c r="AK27" i="17"/>
  <c r="AI27" i="17"/>
  <c r="S4" i="17"/>
  <c r="AX6" i="17"/>
  <c r="AP5" i="17"/>
  <c r="Y6" i="17"/>
  <c r="O8" i="17"/>
  <c r="F9" i="17"/>
  <c r="N9" i="17"/>
  <c r="AD9" i="17"/>
  <c r="BB9" i="17"/>
  <c r="O10" i="17"/>
  <c r="AT11" i="17"/>
  <c r="O14" i="17"/>
  <c r="S15" i="17"/>
  <c r="E17" i="17"/>
  <c r="D15" i="17"/>
  <c r="E15" i="17" s="1"/>
  <c r="K17" i="17"/>
  <c r="AX19" i="17"/>
  <c r="AK19" i="17"/>
  <c r="AI19" i="17"/>
  <c r="AI23" i="17"/>
  <c r="AO23" i="17"/>
  <c r="AI28" i="17"/>
  <c r="AO28" i="17"/>
  <c r="N50" i="17"/>
  <c r="O50" i="17" s="1"/>
  <c r="Q30" i="17"/>
  <c r="U30" i="17"/>
  <c r="S30" i="17"/>
  <c r="O30" i="17"/>
  <c r="AL19" i="17"/>
  <c r="AM19" i="17" s="1"/>
  <c r="AO19" i="17"/>
  <c r="AX4" i="17"/>
  <c r="AC8" i="17"/>
  <c r="AT8" i="17"/>
  <c r="AL10" i="17"/>
  <c r="AM10" i="17" s="1"/>
  <c r="AT10" i="17"/>
  <c r="O13" i="17"/>
  <c r="AT14" i="17"/>
  <c r="AB15" i="17"/>
  <c r="AC15" i="17" s="1"/>
  <c r="AE15" i="17"/>
  <c r="AT15" i="17"/>
  <c r="BD20" i="17"/>
  <c r="AM20" i="17"/>
  <c r="BH21" i="17"/>
  <c r="U23" i="17"/>
  <c r="Q23" i="17"/>
  <c r="O23" i="17"/>
  <c r="G27" i="17"/>
  <c r="AI34" i="17"/>
  <c r="AO34" i="17"/>
  <c r="BH17" i="17"/>
  <c r="P54" i="17"/>
  <c r="U15" i="17"/>
  <c r="AQ15" i="17"/>
  <c r="BE16" i="17"/>
  <c r="BE15" i="17" s="1"/>
  <c r="AK16" i="17"/>
  <c r="H17" i="17"/>
  <c r="I17" i="17" s="1"/>
  <c r="G17" i="17"/>
  <c r="AQ20" i="17"/>
  <c r="BE20" i="17" s="1"/>
  <c r="H21" i="17"/>
  <c r="I21" i="17" s="1"/>
  <c r="K21" i="17"/>
  <c r="AK21" i="17"/>
  <c r="AI21" i="17"/>
  <c r="BD22" i="17"/>
  <c r="AL23" i="17"/>
  <c r="AM23" i="17" s="1"/>
  <c r="AK23" i="17"/>
  <c r="BH24" i="17"/>
  <c r="AI25" i="17"/>
  <c r="AO25" i="17"/>
  <c r="BL25" i="17"/>
  <c r="AK28" i="17"/>
  <c r="Q16" i="17"/>
  <c r="AL16" i="17"/>
  <c r="AM16" i="17" s="1"/>
  <c r="AE17" i="17"/>
  <c r="H18" i="17"/>
  <c r="I18" i="17" s="1"/>
  <c r="U19" i="17"/>
  <c r="D22" i="17"/>
  <c r="AL24" i="17"/>
  <c r="AM24" i="17" s="1"/>
  <c r="AE25" i="17"/>
  <c r="H26" i="17"/>
  <c r="U27" i="17"/>
  <c r="AP28" i="17"/>
  <c r="AX28" i="17"/>
  <c r="Y28" i="17"/>
  <c r="AE28" i="17"/>
  <c r="AE40" i="17"/>
  <c r="AC40" i="17"/>
  <c r="AA40" i="17"/>
  <c r="Y40" i="17"/>
  <c r="BN53" i="17"/>
  <c r="AE16" i="17"/>
  <c r="U18" i="17"/>
  <c r="AO18" i="17"/>
  <c r="AP19" i="17"/>
  <c r="K20" i="17"/>
  <c r="AT23" i="17"/>
  <c r="AE24" i="17"/>
  <c r="U26" i="17"/>
  <c r="AO26" i="17"/>
  <c r="AP27" i="17"/>
  <c r="K28" i="17"/>
  <c r="AL28" i="17"/>
  <c r="AM28" i="17" s="1"/>
  <c r="AJ50" i="17"/>
  <c r="D31" i="17"/>
  <c r="E31" i="17" s="1"/>
  <c r="AP31" i="17"/>
  <c r="AK34" i="17"/>
  <c r="BL45" i="17"/>
  <c r="AM52" i="17"/>
  <c r="AP18" i="17"/>
  <c r="AX18" i="17"/>
  <c r="AT22" i="17"/>
  <c r="AP26" i="17"/>
  <c r="AX26" i="17"/>
  <c r="AT32" i="17"/>
  <c r="BL37" i="17"/>
  <c r="AV37" i="17"/>
  <c r="AK38" i="17"/>
  <c r="AI38" i="17"/>
  <c r="AP40" i="17"/>
  <c r="D40" i="17"/>
  <c r="K40" i="17" s="1"/>
  <c r="BH46" i="17"/>
  <c r="AT49" i="17"/>
  <c r="AP17" i="17"/>
  <c r="Y18" i="17"/>
  <c r="AA19" i="17"/>
  <c r="O20" i="17"/>
  <c r="AK20" i="17"/>
  <c r="Q21" i="17"/>
  <c r="AL21" i="17"/>
  <c r="AM21" i="17" s="1"/>
  <c r="AP25" i="17"/>
  <c r="Y26" i="17"/>
  <c r="AA27" i="17"/>
  <c r="O28" i="17"/>
  <c r="AR34" i="17"/>
  <c r="AS34" i="17" s="1"/>
  <c r="BL36" i="17"/>
  <c r="AP38" i="17"/>
  <c r="AX16" i="17"/>
  <c r="AA18" i="17"/>
  <c r="Q20" i="17"/>
  <c r="AT20" i="17"/>
  <c r="AP24" i="17"/>
  <c r="AX24" i="17"/>
  <c r="AT28" i="17"/>
  <c r="Q28" i="17"/>
  <c r="BL33" i="17"/>
  <c r="AV33" i="17"/>
  <c r="BD37" i="17"/>
  <c r="BF37" i="17" s="1"/>
  <c r="AR37" i="17"/>
  <c r="AS37" i="17" s="1"/>
  <c r="AK37" i="17"/>
  <c r="O18" i="17"/>
  <c r="AK18" i="17"/>
  <c r="G20" i="17"/>
  <c r="AX23" i="17"/>
  <c r="Y24" i="17"/>
  <c r="O26" i="17"/>
  <c r="AT27" i="17"/>
  <c r="G28" i="17"/>
  <c r="BL32" i="17"/>
  <c r="E36" i="17"/>
  <c r="K36" i="17"/>
  <c r="AM37" i="17"/>
  <c r="AL38" i="17"/>
  <c r="AM38" i="17" s="1"/>
  <c r="AO38" i="17"/>
  <c r="G39" i="17"/>
  <c r="AX40" i="17"/>
  <c r="H40" i="17"/>
  <c r="AK40" i="17"/>
  <c r="H28" i="17"/>
  <c r="I28" i="17" s="1"/>
  <c r="BB50" i="17"/>
  <c r="BC50" i="17" s="1"/>
  <c r="BC30" i="17"/>
  <c r="BD33" i="17"/>
  <c r="BF33" i="17" s="1"/>
  <c r="BI33" i="17" s="1"/>
  <c r="AR33" i="17"/>
  <c r="AS33" i="17" s="1"/>
  <c r="AK33" i="17"/>
  <c r="AT31" i="17"/>
  <c r="AE32" i="17"/>
  <c r="U34" i="17"/>
  <c r="AT35" i="17"/>
  <c r="AP39" i="17"/>
  <c r="AX39" i="17"/>
  <c r="AK44" i="17"/>
  <c r="AI44" i="17"/>
  <c r="AE45" i="17"/>
  <c r="AC45" i="17"/>
  <c r="AA45" i="17"/>
  <c r="Y45" i="17"/>
  <c r="BD45" i="17"/>
  <c r="BF45" i="17" s="1"/>
  <c r="AR45" i="17"/>
  <c r="AS45" i="17" s="1"/>
  <c r="AV49" i="17"/>
  <c r="Q50" i="17"/>
  <c r="AK51" i="17"/>
  <c r="AI51" i="17"/>
  <c r="F50" i="17"/>
  <c r="AL30" i="17"/>
  <c r="AM30" i="17" s="1"/>
  <c r="AT30" i="17"/>
  <c r="AE31" i="17"/>
  <c r="H32" i="17"/>
  <c r="U33" i="17"/>
  <c r="AO33" i="17"/>
  <c r="AT34" i="17"/>
  <c r="AE35" i="17"/>
  <c r="H36" i="17"/>
  <c r="I36" i="17" s="1"/>
  <c r="U37" i="17"/>
  <c r="AO37" i="17"/>
  <c r="AX38" i="17"/>
  <c r="K39" i="17"/>
  <c r="Y39" i="17"/>
  <c r="AX43" i="17"/>
  <c r="BD44" i="17"/>
  <c r="AV46" i="17"/>
  <c r="BL46" i="17"/>
  <c r="U47" i="17"/>
  <c r="S47" i="17"/>
  <c r="Q47" i="17"/>
  <c r="O47" i="17"/>
  <c r="U50" i="17"/>
  <c r="AK52" i="17"/>
  <c r="G30" i="17"/>
  <c r="H31" i="17"/>
  <c r="I31" i="17" s="1"/>
  <c r="U32" i="17"/>
  <c r="AE34" i="17"/>
  <c r="H35" i="17"/>
  <c r="U36" i="17"/>
  <c r="Y38" i="17"/>
  <c r="AA39" i="17"/>
  <c r="O40" i="17"/>
  <c r="D41" i="17"/>
  <c r="E41" i="17" s="1"/>
  <c r="AP41" i="17"/>
  <c r="AQ44" i="17"/>
  <c r="BE44" i="17" s="1"/>
  <c r="AK47" i="17"/>
  <c r="G48" i="17"/>
  <c r="E51" i="17"/>
  <c r="K51" i="17"/>
  <c r="U53" i="17"/>
  <c r="Q53" i="17"/>
  <c r="O53" i="17"/>
  <c r="AO31" i="17"/>
  <c r="AP32" i="17"/>
  <c r="K33" i="17"/>
  <c r="AO35" i="17"/>
  <c r="AP36" i="17"/>
  <c r="K37" i="17"/>
  <c r="Q40" i="17"/>
  <c r="AA41" i="17"/>
  <c r="Y41" i="17"/>
  <c r="AE41" i="17"/>
  <c r="G42" i="17"/>
  <c r="AK43" i="17"/>
  <c r="BF47" i="17"/>
  <c r="AO47" i="17"/>
  <c r="BL49" i="17"/>
  <c r="AM51" i="17"/>
  <c r="S53" i="17"/>
  <c r="AX31" i="17"/>
  <c r="AP35" i="17"/>
  <c r="AX35" i="17"/>
  <c r="AT39" i="17"/>
  <c r="AT41" i="17"/>
  <c r="BL42" i="17"/>
  <c r="AV42" i="17"/>
  <c r="BD43" i="17"/>
  <c r="BF43" i="17" s="1"/>
  <c r="AR43" i="17"/>
  <c r="AS43" i="17" s="1"/>
  <c r="AL43" i="17"/>
  <c r="AM43" i="17" s="1"/>
  <c r="AO43" i="17"/>
  <c r="AO44" i="17"/>
  <c r="H45" i="17"/>
  <c r="AR47" i="17"/>
  <c r="AS47" i="17" s="1"/>
  <c r="AO51" i="17"/>
  <c r="B50" i="17"/>
  <c r="J50" i="17"/>
  <c r="X50" i="17"/>
  <c r="Y50" i="17" s="1"/>
  <c r="AP30" i="17"/>
  <c r="AX30" i="17"/>
  <c r="Y31" i="17"/>
  <c r="O33" i="17"/>
  <c r="Y35" i="17"/>
  <c r="O37" i="17"/>
  <c r="AT38" i="17"/>
  <c r="AX41" i="17"/>
  <c r="H41" i="17"/>
  <c r="AK45" i="17"/>
  <c r="BD46" i="17"/>
  <c r="BF46" i="17" s="1"/>
  <c r="AR46" i="17"/>
  <c r="AU46" i="17" s="1"/>
  <c r="G47" i="17"/>
  <c r="E47" i="17"/>
  <c r="E49" i="17"/>
  <c r="K49" i="17"/>
  <c r="AT51" i="17"/>
  <c r="AV51" i="17" s="1"/>
  <c r="C50" i="17"/>
  <c r="K30" i="17"/>
  <c r="Y30" i="17"/>
  <c r="AQ30" i="17"/>
  <c r="AA34" i="17"/>
  <c r="AM45" i="17"/>
  <c r="G46" i="17"/>
  <c r="E46" i="17"/>
  <c r="AO46" i="17"/>
  <c r="AT47" i="17"/>
  <c r="H42" i="17"/>
  <c r="U43" i="17"/>
  <c r="AX44" i="17"/>
  <c r="AL48" i="17"/>
  <c r="AM48" i="17" s="1"/>
  <c r="AT48" i="17"/>
  <c r="AE49" i="17"/>
  <c r="BM64" i="17"/>
  <c r="BJ66" i="17"/>
  <c r="BH69" i="17"/>
  <c r="AU69" i="17"/>
  <c r="AV69" i="17"/>
  <c r="AW69" i="17" s="1"/>
  <c r="AV75" i="17"/>
  <c r="BL75" i="17"/>
  <c r="U42" i="17"/>
  <c r="AO42" i="17"/>
  <c r="Y44" i="17"/>
  <c r="O46" i="17"/>
  <c r="AL47" i="17"/>
  <c r="AM47" i="17" s="1"/>
  <c r="AE48" i="17"/>
  <c r="H49" i="17"/>
  <c r="I49" i="17" s="1"/>
  <c r="H51" i="17"/>
  <c r="I51" i="17" s="1"/>
  <c r="U52" i="17"/>
  <c r="AO52" i="17"/>
  <c r="BH53" i="17"/>
  <c r="K65" i="17"/>
  <c r="I65" i="17"/>
  <c r="G65" i="17"/>
  <c r="E65" i="17"/>
  <c r="AV65" i="17"/>
  <c r="BL65" i="17"/>
  <c r="BN73" i="17"/>
  <c r="AP42" i="17"/>
  <c r="K43" i="17"/>
  <c r="O45" i="17"/>
  <c r="Q46" i="17"/>
  <c r="AL46" i="17"/>
  <c r="AM46" i="17" s="1"/>
  <c r="H48" i="17"/>
  <c r="U49" i="17"/>
  <c r="R50" i="17"/>
  <c r="S50" i="17" s="1"/>
  <c r="AX52" i="17"/>
  <c r="E53" i="17"/>
  <c r="AE53" i="17"/>
  <c r="AT45" i="17"/>
  <c r="AP49" i="17"/>
  <c r="AP51" i="17"/>
  <c r="Y52" i="17"/>
  <c r="G53" i="17"/>
  <c r="AR53" i="17"/>
  <c r="AS53" i="17" s="1"/>
  <c r="AW63" i="17"/>
  <c r="U81" i="17"/>
  <c r="S81" i="17"/>
  <c r="Q81" i="17"/>
  <c r="O81" i="17"/>
  <c r="AA42" i="17"/>
  <c r="O43" i="17"/>
  <c r="Q44" i="17"/>
  <c r="AT44" i="17"/>
  <c r="AP48" i="17"/>
  <c r="AX48" i="17"/>
  <c r="N85" i="17"/>
  <c r="O85" i="17" s="1"/>
  <c r="U63" i="17"/>
  <c r="S63" i="17"/>
  <c r="Q63" i="17"/>
  <c r="O63" i="17"/>
  <c r="AY67" i="17"/>
  <c r="BG69" i="17"/>
  <c r="BN69" i="17"/>
  <c r="AO70" i="17"/>
  <c r="AK70" i="17"/>
  <c r="AI70" i="17"/>
  <c r="O42" i="17"/>
  <c r="AT43" i="17"/>
  <c r="AX47" i="17"/>
  <c r="Y48" i="17"/>
  <c r="O52" i="17"/>
  <c r="BE66" i="17"/>
  <c r="BF66" i="17" s="1"/>
  <c r="AR66" i="17"/>
  <c r="BJ78" i="17"/>
  <c r="BK78" i="17" s="1"/>
  <c r="BM78" i="17"/>
  <c r="BG81" i="17"/>
  <c r="BN81" i="17"/>
  <c r="BD65" i="17"/>
  <c r="BF65" i="17" s="1"/>
  <c r="AR65" i="17"/>
  <c r="AO67" i="17"/>
  <c r="AM67" i="17"/>
  <c r="AK67" i="17"/>
  <c r="AI67" i="17"/>
  <c r="BF67" i="17"/>
  <c r="BM67" i="17" s="1"/>
  <c r="BH64" i="17"/>
  <c r="BI64" i="17" s="1"/>
  <c r="BD68" i="17"/>
  <c r="BF68" i="17" s="1"/>
  <c r="BI68" i="17" s="1"/>
  <c r="BL68" i="17"/>
  <c r="O69" i="17"/>
  <c r="U69" i="17"/>
  <c r="AO69" i="17"/>
  <c r="AI69" i="17"/>
  <c r="BM69" i="17"/>
  <c r="AY70" i="17"/>
  <c r="AS72" i="17"/>
  <c r="AY72" i="17"/>
  <c r="K75" i="17"/>
  <c r="I75" i="17"/>
  <c r="G75" i="17"/>
  <c r="E75" i="17"/>
  <c r="D85" i="17"/>
  <c r="E85" i="17" s="1"/>
  <c r="AC63" i="17"/>
  <c r="AP85" i="17"/>
  <c r="AX85" i="17"/>
  <c r="E64" i="17"/>
  <c r="AE64" i="17"/>
  <c r="U66" i="17"/>
  <c r="AI66" i="17"/>
  <c r="K68" i="17"/>
  <c r="Y68" i="17"/>
  <c r="Q69" i="17"/>
  <c r="AK69" i="17"/>
  <c r="AM70" i="17"/>
  <c r="BH71" i="17"/>
  <c r="BJ71" i="17" s="1"/>
  <c r="AU71" i="17"/>
  <c r="BG76" i="17"/>
  <c r="BI76" i="17"/>
  <c r="BG78" i="17"/>
  <c r="BN78" i="17"/>
  <c r="AE79" i="17"/>
  <c r="AC79" i="17"/>
  <c r="AA79" i="17"/>
  <c r="Y79" i="17"/>
  <c r="BG80" i="17"/>
  <c r="BN80" i="17"/>
  <c r="BI81" i="17"/>
  <c r="BM82" i="17"/>
  <c r="BJ82" i="17"/>
  <c r="BK82" i="17" s="1"/>
  <c r="BD83" i="17"/>
  <c r="BF83" i="17" s="1"/>
  <c r="AR83" i="17"/>
  <c r="AS83" i="17" s="1"/>
  <c r="E63" i="17"/>
  <c r="R85" i="17"/>
  <c r="AQ85" i="17"/>
  <c r="AY63" i="17"/>
  <c r="G64" i="17"/>
  <c r="AR64" i="17"/>
  <c r="AS64" i="17" s="1"/>
  <c r="BJ64" i="17"/>
  <c r="BK64" i="17" s="1"/>
  <c r="U65" i="17"/>
  <c r="AI65" i="17"/>
  <c r="AK66" i="17"/>
  <c r="K67" i="17"/>
  <c r="Y67" i="17"/>
  <c r="AU67" i="17"/>
  <c r="AA68" i="17"/>
  <c r="AV68" i="17"/>
  <c r="BG70" i="17"/>
  <c r="Q71" i="17"/>
  <c r="O71" i="17"/>
  <c r="AV71" i="17"/>
  <c r="AW71" i="17" s="1"/>
  <c r="BM73" i="17"/>
  <c r="BJ73" i="17"/>
  <c r="BK73" i="17" s="1"/>
  <c r="BH79" i="17"/>
  <c r="AV79" i="17"/>
  <c r="AW79" i="17" s="1"/>
  <c r="AU79" i="17"/>
  <c r="AS80" i="17"/>
  <c r="AY80" i="17"/>
  <c r="AH85" i="17"/>
  <c r="AI85" i="17" s="1"/>
  <c r="BB85" i="17"/>
  <c r="BC85" i="17" s="1"/>
  <c r="AA67" i="17"/>
  <c r="AV67" i="17"/>
  <c r="AW67" i="17" s="1"/>
  <c r="AM69" i="17"/>
  <c r="S71" i="17"/>
  <c r="AY71" i="17"/>
  <c r="AU72" i="17"/>
  <c r="AY79" i="17"/>
  <c r="BJ80" i="17"/>
  <c r="BK80" i="17" s="1"/>
  <c r="AU83" i="17"/>
  <c r="H85" i="17"/>
  <c r="AC69" i="17"/>
  <c r="Y69" i="17"/>
  <c r="AW72" i="17"/>
  <c r="U73" i="17"/>
  <c r="S73" i="17"/>
  <c r="Q73" i="17"/>
  <c r="O73" i="17"/>
  <c r="BD75" i="17"/>
  <c r="BF75" i="17" s="1"/>
  <c r="AR75" i="17"/>
  <c r="AS75" i="17" s="1"/>
  <c r="AO77" i="17"/>
  <c r="AM77" i="17"/>
  <c r="AK77" i="17"/>
  <c r="AI77" i="17"/>
  <c r="BF77" i="17"/>
  <c r="BM77" i="17" s="1"/>
  <c r="BI80" i="17"/>
  <c r="BM80" i="17"/>
  <c r="BN82" i="17"/>
  <c r="BG82" i="17"/>
  <c r="AV83" i="17"/>
  <c r="AW83" i="17" s="1"/>
  <c r="BL83" i="17"/>
  <c r="AY83" i="17"/>
  <c r="I63" i="17"/>
  <c r="X85" i="17"/>
  <c r="Y85" i="17" s="1"/>
  <c r="AK63" i="17"/>
  <c r="AT85" i="17"/>
  <c r="BD63" i="17"/>
  <c r="BL63" i="17"/>
  <c r="Y64" i="17"/>
  <c r="O66" i="17"/>
  <c r="E68" i="17"/>
  <c r="G69" i="17"/>
  <c r="AA69" i="17"/>
  <c r="AE71" i="17"/>
  <c r="AC71" i="17"/>
  <c r="Y71" i="17"/>
  <c r="BJ77" i="17"/>
  <c r="BI78" i="17"/>
  <c r="BM81" i="17"/>
  <c r="BJ81" i="17"/>
  <c r="BK81" i="17" s="1"/>
  <c r="K83" i="17"/>
  <c r="I83" i="17"/>
  <c r="G83" i="17"/>
  <c r="E83" i="17"/>
  <c r="Y63" i="17"/>
  <c r="AL85" i="17"/>
  <c r="AU63" i="17"/>
  <c r="BE63" i="17"/>
  <c r="BE85" i="17" s="1"/>
  <c r="BI70" i="17"/>
  <c r="BF71" i="17"/>
  <c r="BM71" i="17" s="1"/>
  <c r="BF72" i="17"/>
  <c r="BI72" i="17" s="1"/>
  <c r="BI73" i="17"/>
  <c r="AU75" i="17"/>
  <c r="BF79" i="17"/>
  <c r="BI82" i="17"/>
  <c r="BI83" i="17"/>
  <c r="BF84" i="17"/>
  <c r="U85" i="17"/>
  <c r="AK85" i="17"/>
  <c r="BL70" i="17"/>
  <c r="K71" i="17"/>
  <c r="AA72" i="17"/>
  <c r="AO73" i="17"/>
  <c r="Q74" i="17"/>
  <c r="BH74" i="17"/>
  <c r="AE75" i="17"/>
  <c r="G76" i="17"/>
  <c r="AR76" i="17"/>
  <c r="U77" i="17"/>
  <c r="AK78" i="17"/>
  <c r="K79" i="17"/>
  <c r="AA80" i="17"/>
  <c r="AO81" i="17"/>
  <c r="Q82" i="17"/>
  <c r="AE83" i="17"/>
  <c r="G84" i="17"/>
  <c r="AR84" i="17"/>
  <c r="AW84" i="17" s="1"/>
  <c r="AU78" i="17"/>
  <c r="AA70" i="17"/>
  <c r="AV70" i="17"/>
  <c r="AW70" i="17" s="1"/>
  <c r="E73" i="17"/>
  <c r="G74" i="17"/>
  <c r="AR74" i="17"/>
  <c r="AI75" i="17"/>
  <c r="AK76" i="17"/>
  <c r="BL76" i="17"/>
  <c r="Y77" i="17"/>
  <c r="AU77" i="17"/>
  <c r="O79" i="17"/>
  <c r="E81" i="17"/>
  <c r="AR82" i="17"/>
  <c r="AI83" i="17"/>
  <c r="AK84" i="17"/>
  <c r="BL84" i="17"/>
  <c r="G73" i="17"/>
  <c r="AR73" i="17"/>
  <c r="AW73" i="17" s="1"/>
  <c r="AK75" i="17"/>
  <c r="AA77" i="17"/>
  <c r="AV77" i="17"/>
  <c r="AW78" i="17"/>
  <c r="Q79" i="17"/>
  <c r="G81" i="17"/>
  <c r="AR81" i="17"/>
  <c r="AY81" i="17" s="1"/>
  <c r="AK83" i="17"/>
  <c r="E71" i="17"/>
  <c r="AI73" i="17"/>
  <c r="Y75" i="17"/>
  <c r="O77" i="17"/>
  <c r="E79" i="17"/>
  <c r="AI81" i="17"/>
  <c r="Y83" i="17"/>
  <c r="AC77" i="17"/>
  <c r="S79" i="17"/>
  <c r="I81" i="17"/>
  <c r="AM83" i="17"/>
  <c r="I35" i="17" l="1"/>
  <c r="K35" i="17"/>
  <c r="K45" i="17"/>
  <c r="I45" i="17"/>
  <c r="K48" i="17"/>
  <c r="AO39" i="17"/>
  <c r="AR22" i="17"/>
  <c r="AS22" i="17" s="1"/>
  <c r="K4" i="17"/>
  <c r="I48" i="17"/>
  <c r="BF22" i="17"/>
  <c r="AF54" i="17"/>
  <c r="I7" i="17"/>
  <c r="G7" i="17"/>
  <c r="G43" i="17"/>
  <c r="I4" i="17"/>
  <c r="G35" i="17"/>
  <c r="G4" i="17"/>
  <c r="AO40" i="17"/>
  <c r="K7" i="17"/>
  <c r="G45" i="17"/>
  <c r="I43" i="17"/>
  <c r="AI39" i="17"/>
  <c r="AM39" i="17"/>
  <c r="I41" i="17"/>
  <c r="K41" i="17"/>
  <c r="G41" i="17"/>
  <c r="K32" i="17"/>
  <c r="K34" i="17"/>
  <c r="I32" i="17"/>
  <c r="E32" i="17"/>
  <c r="G34" i="17"/>
  <c r="K42" i="17"/>
  <c r="I42" i="17"/>
  <c r="AK11" i="17"/>
  <c r="AG54" i="17"/>
  <c r="I14" i="17"/>
  <c r="J495" i="16"/>
  <c r="E255" i="16"/>
  <c r="D46" i="16"/>
  <c r="D866" i="16"/>
  <c r="E375" i="16"/>
  <c r="D495" i="16"/>
  <c r="N375" i="16"/>
  <c r="J399" i="16"/>
  <c r="E31" i="10"/>
  <c r="C13" i="10"/>
  <c r="B42" i="19" s="1"/>
  <c r="I111" i="10"/>
  <c r="H111" i="10"/>
  <c r="AM49" i="17"/>
  <c r="K52" i="17"/>
  <c r="G52" i="17"/>
  <c r="AO13" i="17"/>
  <c r="AO49" i="17"/>
  <c r="AM36" i="17"/>
  <c r="AR52" i="17"/>
  <c r="AP15" i="17"/>
  <c r="I26" i="17"/>
  <c r="G26" i="17"/>
  <c r="AI13" i="17"/>
  <c r="I52" i="17"/>
  <c r="G31" i="17"/>
  <c r="I44" i="17"/>
  <c r="BD16" i="17"/>
  <c r="K26" i="17"/>
  <c r="K24" i="17"/>
  <c r="AM11" i="17"/>
  <c r="AM13" i="17"/>
  <c r="AO11" i="17"/>
  <c r="AK36" i="17"/>
  <c r="K31" i="17"/>
  <c r="E24" i="17"/>
  <c r="D1234" i="16"/>
  <c r="D582" i="16"/>
  <c r="D399" i="16"/>
  <c r="N495" i="16"/>
  <c r="D375" i="16"/>
  <c r="E1234" i="16"/>
  <c r="D1283" i="16"/>
  <c r="E929" i="16"/>
  <c r="N929" i="16"/>
  <c r="D903" i="16"/>
  <c r="D255" i="16"/>
  <c r="D971" i="16"/>
  <c r="E286" i="16"/>
  <c r="J929" i="16"/>
  <c r="E697" i="16"/>
  <c r="E866" i="16"/>
  <c r="E760" i="16"/>
  <c r="J866" i="16"/>
  <c r="D797" i="16"/>
  <c r="D759" i="16" s="1"/>
  <c r="E495" i="16"/>
  <c r="E1283" i="16"/>
  <c r="E1260" i="16" s="1"/>
  <c r="N866" i="16"/>
  <c r="D10" i="16"/>
  <c r="N110" i="16"/>
  <c r="N109" i="16" s="1"/>
  <c r="J110" i="16"/>
  <c r="J109" i="16" s="1"/>
  <c r="N582" i="16"/>
  <c r="E46" i="16"/>
  <c r="E10" i="16" s="1"/>
  <c r="E110" i="16"/>
  <c r="E109" i="16" s="1"/>
  <c r="E582" i="16"/>
  <c r="D71" i="16"/>
  <c r="D64" i="16" s="1"/>
  <c r="N399" i="16"/>
  <c r="N760" i="16"/>
  <c r="E1358" i="16"/>
  <c r="J903" i="16"/>
  <c r="J192" i="16"/>
  <c r="D1077" i="16"/>
  <c r="E218" i="16"/>
  <c r="E192" i="16" s="1"/>
  <c r="E191" i="16" s="1"/>
  <c r="D286" i="16"/>
  <c r="D280" i="16" s="1"/>
  <c r="D279" i="16" s="1"/>
  <c r="J1283" i="16"/>
  <c r="J1260" i="16" s="1"/>
  <c r="N46" i="16"/>
  <c r="N10" i="16" s="1"/>
  <c r="N71" i="16"/>
  <c r="N697" i="16"/>
  <c r="D218" i="16"/>
  <c r="N1283" i="16"/>
  <c r="N1260" i="16" s="1"/>
  <c r="J971" i="16"/>
  <c r="N286" i="16"/>
  <c r="N280" i="16" s="1"/>
  <c r="N279" i="16" s="1"/>
  <c r="J582" i="16"/>
  <c r="E971" i="16"/>
  <c r="E1077" i="16"/>
  <c r="E71" i="16"/>
  <c r="E64" i="16" s="1"/>
  <c r="D192" i="16"/>
  <c r="J375" i="16"/>
  <c r="E280" i="16"/>
  <c r="E279" i="16" s="1"/>
  <c r="J797" i="16"/>
  <c r="N797" i="16"/>
  <c r="J1358" i="16"/>
  <c r="J71" i="16"/>
  <c r="J64" i="16" s="1"/>
  <c r="E797" i="16"/>
  <c r="N1077" i="16"/>
  <c r="J1077" i="16"/>
  <c r="N971" i="16"/>
  <c r="N218" i="16"/>
  <c r="N192" i="16" s="1"/>
  <c r="N191" i="16" s="1"/>
  <c r="J286" i="16"/>
  <c r="J280" i="16" s="1"/>
  <c r="J279" i="16" s="1"/>
  <c r="AC34" i="17"/>
  <c r="I33" i="17"/>
  <c r="D9" i="17"/>
  <c r="G10" i="17"/>
  <c r="AM42" i="17"/>
  <c r="AR44" i="17"/>
  <c r="AS44" i="17" s="1"/>
  <c r="K10" i="17"/>
  <c r="N64" i="16"/>
  <c r="E903" i="16"/>
  <c r="J255" i="16"/>
  <c r="N1358" i="16"/>
  <c r="J10" i="16"/>
  <c r="N903" i="16"/>
  <c r="D1260" i="16"/>
  <c r="D109" i="16"/>
  <c r="AU84" i="17"/>
  <c r="BI74" i="17"/>
  <c r="K85" i="17"/>
  <c r="S85" i="17"/>
  <c r="AM85" i="17"/>
  <c r="BM74" i="17"/>
  <c r="Q85" i="17"/>
  <c r="BN74" i="17"/>
  <c r="AY53" i="17"/>
  <c r="BG53" i="17"/>
  <c r="BI53" i="17"/>
  <c r="AU53" i="17"/>
  <c r="X9" i="17"/>
  <c r="X29" i="17" s="1"/>
  <c r="AA50" i="17"/>
  <c r="AY68" i="17"/>
  <c r="AU68" i="17"/>
  <c r="AC85" i="17"/>
  <c r="AW53" i="17"/>
  <c r="AA12" i="17"/>
  <c r="G85" i="17"/>
  <c r="I85" i="17"/>
  <c r="BK71" i="17"/>
  <c r="AW77" i="17"/>
  <c r="AW37" i="17"/>
  <c r="BF13" i="17"/>
  <c r="BG13" i="17" s="1"/>
  <c r="BK77" i="17"/>
  <c r="AW68" i="17"/>
  <c r="AS77" i="17"/>
  <c r="AW33" i="17"/>
  <c r="AY34" i="17"/>
  <c r="C54" i="17"/>
  <c r="AU12" i="17"/>
  <c r="AW46" i="17"/>
  <c r="I40" i="17"/>
  <c r="BE9" i="17"/>
  <c r="BE29" i="17" s="1"/>
  <c r="AY78" i="17"/>
  <c r="AS78" i="17"/>
  <c r="BN64" i="17"/>
  <c r="BG64" i="17"/>
  <c r="BG66" i="17"/>
  <c r="BN66" i="17"/>
  <c r="BM66" i="17"/>
  <c r="BI66" i="17"/>
  <c r="AU76" i="17"/>
  <c r="AS76" i="17"/>
  <c r="AY76" i="17"/>
  <c r="AR35" i="17"/>
  <c r="AS35" i="17" s="1"/>
  <c r="BD35" i="17"/>
  <c r="BF35" i="17" s="1"/>
  <c r="AD29" i="17"/>
  <c r="AB9" i="17"/>
  <c r="BG77" i="17"/>
  <c r="BN77" i="17"/>
  <c r="BJ74" i="17"/>
  <c r="BK74" i="17" s="1"/>
  <c r="AU65" i="17"/>
  <c r="AS65" i="17"/>
  <c r="AV48" i="17"/>
  <c r="BL48" i="17"/>
  <c r="AU64" i="17"/>
  <c r="AY65" i="17"/>
  <c r="BI69" i="17"/>
  <c r="BJ69" i="17"/>
  <c r="BK69" i="17" s="1"/>
  <c r="BH48" i="17"/>
  <c r="BH47" i="17"/>
  <c r="BI47" i="17" s="1"/>
  <c r="AU47" i="17"/>
  <c r="AX50" i="17"/>
  <c r="AV30" i="17"/>
  <c r="BL30" i="17"/>
  <c r="AV31" i="17"/>
  <c r="BL31" i="17"/>
  <c r="AT50" i="17"/>
  <c r="BH30" i="17"/>
  <c r="BH28" i="17"/>
  <c r="BD38" i="17"/>
  <c r="BF38" i="17" s="1"/>
  <c r="AR38" i="17"/>
  <c r="AS38" i="17" s="1"/>
  <c r="BH49" i="17"/>
  <c r="BJ49" i="17" s="1"/>
  <c r="AY37" i="17"/>
  <c r="BH22" i="17"/>
  <c r="BI22" i="17" s="1"/>
  <c r="AU22" i="17"/>
  <c r="D50" i="17"/>
  <c r="E50" i="17" s="1"/>
  <c r="BG22" i="17"/>
  <c r="BN22" i="17"/>
  <c r="N29" i="17"/>
  <c r="O9" i="17"/>
  <c r="U9" i="17"/>
  <c r="Q9" i="17"/>
  <c r="AH50" i="17"/>
  <c r="AI30" i="17"/>
  <c r="AO30" i="17"/>
  <c r="BL8" i="17"/>
  <c r="BN8" i="17" s="1"/>
  <c r="AV8" i="17"/>
  <c r="AW8" i="17" s="1"/>
  <c r="AY8" i="17"/>
  <c r="BD11" i="17"/>
  <c r="BF11" i="17" s="1"/>
  <c r="AR11" i="17"/>
  <c r="AS11" i="17" s="1"/>
  <c r="I12" i="17"/>
  <c r="BM70" i="17"/>
  <c r="BJ70" i="17"/>
  <c r="BK70" i="17" s="1"/>
  <c r="BG75" i="17"/>
  <c r="BN75" i="17"/>
  <c r="BG43" i="17"/>
  <c r="E22" i="17"/>
  <c r="K22" i="17"/>
  <c r="AU10" i="17"/>
  <c r="AT9" i="17"/>
  <c r="BH10" i="17"/>
  <c r="AU73" i="17"/>
  <c r="AS73" i="17"/>
  <c r="AY73" i="17"/>
  <c r="BG72" i="17"/>
  <c r="BN72" i="17"/>
  <c r="BM72" i="17"/>
  <c r="BL85" i="17"/>
  <c r="BJ63" i="17"/>
  <c r="BM83" i="17"/>
  <c r="BJ83" i="17"/>
  <c r="BK83" i="17" s="1"/>
  <c r="BG65" i="17"/>
  <c r="BN65" i="17"/>
  <c r="BI65" i="17"/>
  <c r="AR48" i="17"/>
  <c r="AS48" i="17" s="1"/>
  <c r="BD48" i="17"/>
  <c r="BF48" i="17" s="1"/>
  <c r="BM65" i="17"/>
  <c r="BJ65" i="17"/>
  <c r="BK65" i="17" s="1"/>
  <c r="AP50" i="17"/>
  <c r="BD30" i="17"/>
  <c r="AR30" i="17"/>
  <c r="AY30" i="17" s="1"/>
  <c r="AW64" i="17"/>
  <c r="BF44" i="17"/>
  <c r="BH31" i="17"/>
  <c r="BH27" i="17"/>
  <c r="AV24" i="17"/>
  <c r="BL24" i="17"/>
  <c r="BJ37" i="17"/>
  <c r="BK37" i="17" s="1"/>
  <c r="BM37" i="17"/>
  <c r="BL18" i="17"/>
  <c r="AV18" i="17"/>
  <c r="BD19" i="17"/>
  <c r="BF19" i="17" s="1"/>
  <c r="BI19" i="17" s="1"/>
  <c r="AR19" i="17"/>
  <c r="BL28" i="17"/>
  <c r="AV28" i="17"/>
  <c r="AS16" i="17"/>
  <c r="F29" i="17"/>
  <c r="G9" i="17"/>
  <c r="AV27" i="17"/>
  <c r="R54" i="17"/>
  <c r="BH15" i="17"/>
  <c r="AO10" i="17"/>
  <c r="BG12" i="17"/>
  <c r="BG14" i="17"/>
  <c r="AU45" i="17"/>
  <c r="BH45" i="17"/>
  <c r="BI45" i="17" s="1"/>
  <c r="AV41" i="17"/>
  <c r="BL41" i="17"/>
  <c r="AK50" i="17"/>
  <c r="AR6" i="17"/>
  <c r="AY6" i="17" s="1"/>
  <c r="BD6" i="17"/>
  <c r="BF6" i="17" s="1"/>
  <c r="AJ29" i="17"/>
  <c r="AV11" i="17"/>
  <c r="BL11" i="17"/>
  <c r="AU81" i="17"/>
  <c r="AS81" i="17"/>
  <c r="BG84" i="17"/>
  <c r="BN84" i="17"/>
  <c r="BG71" i="17"/>
  <c r="BN71" i="17"/>
  <c r="BD85" i="17"/>
  <c r="BF63" i="17"/>
  <c r="AE85" i="17"/>
  <c r="AA85" i="17"/>
  <c r="BI77" i="17"/>
  <c r="BI71" i="17"/>
  <c r="AY64" i="17"/>
  <c r="AY47" i="17"/>
  <c r="AV47" i="17"/>
  <c r="AW47" i="17" s="1"/>
  <c r="BL47" i="17"/>
  <c r="BN47" i="17" s="1"/>
  <c r="AU44" i="17"/>
  <c r="BH44" i="17"/>
  <c r="BI44" i="17" s="1"/>
  <c r="BH85" i="17"/>
  <c r="AW65" i="17"/>
  <c r="BI84" i="17"/>
  <c r="AV44" i="17"/>
  <c r="AW44" i="17" s="1"/>
  <c r="BL44" i="17"/>
  <c r="AY44" i="17"/>
  <c r="AU38" i="17"/>
  <c r="BH38" i="17"/>
  <c r="BJ42" i="17"/>
  <c r="BG47" i="17"/>
  <c r="BL43" i="17"/>
  <c r="AY43" i="17"/>
  <c r="AV43" i="17"/>
  <c r="AW43" i="17" s="1"/>
  <c r="BH34" i="17"/>
  <c r="BI34" i="17" s="1"/>
  <c r="AU34" i="17"/>
  <c r="BG37" i="17"/>
  <c r="BN37" i="17"/>
  <c r="AR24" i="17"/>
  <c r="AY24" i="17" s="1"/>
  <c r="BD24" i="17"/>
  <c r="BF24" i="17" s="1"/>
  <c r="BI46" i="17"/>
  <c r="BD18" i="17"/>
  <c r="BF18" i="17" s="1"/>
  <c r="AR18" i="17"/>
  <c r="AY18" i="17" s="1"/>
  <c r="AU33" i="17"/>
  <c r="BD28" i="17"/>
  <c r="BF28" i="17" s="1"/>
  <c r="AR28" i="17"/>
  <c r="AS28" i="17" s="1"/>
  <c r="AU37" i="17"/>
  <c r="BJ17" i="17"/>
  <c r="G15" i="17"/>
  <c r="D29" i="17"/>
  <c r="E9" i="17"/>
  <c r="BL14" i="17"/>
  <c r="AV14" i="17"/>
  <c r="AW14" i="17" s="1"/>
  <c r="AY14" i="17"/>
  <c r="BH4" i="17"/>
  <c r="BI4" i="17" s="1"/>
  <c r="AU4" i="17"/>
  <c r="BJ13" i="17"/>
  <c r="AL9" i="17"/>
  <c r="BJ21" i="17"/>
  <c r="BH23" i="17"/>
  <c r="BI23" i="17" s="1"/>
  <c r="AU23" i="17"/>
  <c r="BM84" i="17"/>
  <c r="BJ84" i="17"/>
  <c r="BK84" i="17" s="1"/>
  <c r="BN70" i="17"/>
  <c r="BK72" i="17"/>
  <c r="BG67" i="17"/>
  <c r="BN67" i="17"/>
  <c r="AU66" i="17"/>
  <c r="AS66" i="17"/>
  <c r="AY66" i="17"/>
  <c r="AU43" i="17"/>
  <c r="BH43" i="17"/>
  <c r="BI43" i="17" s="1"/>
  <c r="AY75" i="17"/>
  <c r="BK66" i="17"/>
  <c r="AS46" i="17"/>
  <c r="AY46" i="17"/>
  <c r="H50" i="17"/>
  <c r="I50" i="17" s="1"/>
  <c r="BH41" i="17"/>
  <c r="AC50" i="17"/>
  <c r="BJ53" i="17"/>
  <c r="BK53" i="17" s="1"/>
  <c r="BG45" i="17"/>
  <c r="BN45" i="17"/>
  <c r="BH20" i="17"/>
  <c r="BM34" i="17"/>
  <c r="BJ34" i="17"/>
  <c r="BK34" i="17" s="1"/>
  <c r="AR25" i="17"/>
  <c r="BD25" i="17"/>
  <c r="BF25" i="17" s="1"/>
  <c r="BM25" i="17" s="1"/>
  <c r="AR17" i="17"/>
  <c r="AR15" i="17" s="1"/>
  <c r="BD17" i="17"/>
  <c r="BF17" i="17" s="1"/>
  <c r="BI17" i="17" s="1"/>
  <c r="G40" i="17"/>
  <c r="E40" i="17"/>
  <c r="BH32" i="17"/>
  <c r="BD27" i="17"/>
  <c r="BF27" i="17" s="1"/>
  <c r="AR27" i="17"/>
  <c r="AU27" i="17" s="1"/>
  <c r="AU8" i="17"/>
  <c r="BH8" i="17"/>
  <c r="BI8" i="17" s="1"/>
  <c r="AY22" i="17"/>
  <c r="AI15" i="17"/>
  <c r="AO15" i="17"/>
  <c r="AK15" i="17"/>
  <c r="AV20" i="17"/>
  <c r="Z29" i="17"/>
  <c r="BJ5" i="17"/>
  <c r="AN54" i="17"/>
  <c r="AS74" i="17"/>
  <c r="AY74" i="17"/>
  <c r="AW74" i="17"/>
  <c r="BM76" i="17"/>
  <c r="BJ76" i="17"/>
  <c r="BK76" i="17" s="1"/>
  <c r="BI79" i="17"/>
  <c r="BN76" i="17"/>
  <c r="BJ68" i="17"/>
  <c r="BK68" i="17" s="1"/>
  <c r="BM68" i="17"/>
  <c r="BI67" i="17"/>
  <c r="BM75" i="17"/>
  <c r="BJ75" i="17"/>
  <c r="BK75" i="17" s="1"/>
  <c r="BH51" i="17"/>
  <c r="BG46" i="17"/>
  <c r="BN46" i="17"/>
  <c r="AR36" i="17"/>
  <c r="AW36" i="17" s="1"/>
  <c r="BD36" i="17"/>
  <c r="BF36" i="17" s="1"/>
  <c r="BM36" i="17" s="1"/>
  <c r="AS52" i="17"/>
  <c r="AU52" i="17"/>
  <c r="AR41" i="17"/>
  <c r="AS41" i="17" s="1"/>
  <c r="BD41" i="17"/>
  <c r="BF41" i="17" s="1"/>
  <c r="AV39" i="17"/>
  <c r="BL39" i="17"/>
  <c r="BL40" i="17"/>
  <c r="AV40" i="17"/>
  <c r="BN34" i="17"/>
  <c r="AY23" i="17"/>
  <c r="AV23" i="17"/>
  <c r="AW23" i="17" s="1"/>
  <c r="BL23" i="17"/>
  <c r="AY33" i="17"/>
  <c r="AV34" i="17"/>
  <c r="AW34" i="17" s="1"/>
  <c r="G22" i="17"/>
  <c r="AR40" i="17"/>
  <c r="BD40" i="17"/>
  <c r="BF40" i="17" s="1"/>
  <c r="AY45" i="17"/>
  <c r="AR31" i="17"/>
  <c r="AS31" i="17" s="1"/>
  <c r="BD31" i="17"/>
  <c r="BF31" i="17" s="1"/>
  <c r="BI24" i="17"/>
  <c r="BH11" i="17"/>
  <c r="BI11" i="17" s="1"/>
  <c r="AR5" i="17"/>
  <c r="AW5" i="17" s="1"/>
  <c r="BD5" i="17"/>
  <c r="BF5" i="17" s="1"/>
  <c r="BI5" i="17" s="1"/>
  <c r="BD7" i="17"/>
  <c r="BF7" i="17" s="1"/>
  <c r="BM7" i="17" s="1"/>
  <c r="AR7" i="17"/>
  <c r="AW7" i="17" s="1"/>
  <c r="S9" i="17"/>
  <c r="BG4" i="17"/>
  <c r="AP9" i="17"/>
  <c r="K15" i="17"/>
  <c r="BG8" i="17"/>
  <c r="BG79" i="17"/>
  <c r="BN79" i="17"/>
  <c r="AW81" i="17"/>
  <c r="AW76" i="17"/>
  <c r="BG68" i="17"/>
  <c r="BN68" i="17"/>
  <c r="BM79" i="17"/>
  <c r="AR51" i="17"/>
  <c r="AU51" i="17" s="1"/>
  <c r="BD51" i="17"/>
  <c r="BF51" i="17" s="1"/>
  <c r="AW75" i="17"/>
  <c r="AW66" i="17"/>
  <c r="BK67" i="17"/>
  <c r="BH39" i="17"/>
  <c r="BG52" i="17"/>
  <c r="BL38" i="17"/>
  <c r="AY38" i="17"/>
  <c r="AV38" i="17"/>
  <c r="AW38" i="17" s="1"/>
  <c r="BD39" i="17"/>
  <c r="BF39" i="17" s="1"/>
  <c r="AR39" i="17"/>
  <c r="AS39" i="17" s="1"/>
  <c r="BG33" i="17"/>
  <c r="BN33" i="17"/>
  <c r="BJ33" i="17"/>
  <c r="BK33" i="17" s="1"/>
  <c r="BM33" i="17"/>
  <c r="AL50" i="17"/>
  <c r="AM50" i="17" s="1"/>
  <c r="BM45" i="17"/>
  <c r="BI37" i="17"/>
  <c r="AR20" i="17"/>
  <c r="AU20" i="17" s="1"/>
  <c r="AU14" i="17"/>
  <c r="BH14" i="17"/>
  <c r="BI14" i="17" s="1"/>
  <c r="AY4" i="17"/>
  <c r="AV4" i="17"/>
  <c r="AW4" i="17" s="1"/>
  <c r="BL4" i="17"/>
  <c r="AV6" i="17"/>
  <c r="BL6" i="17"/>
  <c r="BH25" i="17"/>
  <c r="BI25" i="17" s="1"/>
  <c r="BM22" i="17"/>
  <c r="BL10" i="17"/>
  <c r="AY10" i="17"/>
  <c r="AV10" i="17"/>
  <c r="AW10" i="17" s="1"/>
  <c r="AX9" i="17"/>
  <c r="BJ27" i="17"/>
  <c r="AE12" i="17"/>
  <c r="J29" i="17"/>
  <c r="H9" i="17"/>
  <c r="I9" i="17" s="1"/>
  <c r="K9" i="17"/>
  <c r="AW17" i="17"/>
  <c r="AS10" i="17"/>
  <c r="AC12" i="17"/>
  <c r="AU74" i="17"/>
  <c r="AR32" i="17"/>
  <c r="BD32" i="17"/>
  <c r="BF32" i="17" s="1"/>
  <c r="BM32" i="17" s="1"/>
  <c r="BD26" i="17"/>
  <c r="BF26" i="17" s="1"/>
  <c r="AR26" i="17"/>
  <c r="AY26" i="17" s="1"/>
  <c r="BF16" i="17"/>
  <c r="BI16" i="17" s="1"/>
  <c r="BD21" i="17"/>
  <c r="BF21" i="17" s="1"/>
  <c r="BI21" i="17" s="1"/>
  <c r="AR21" i="17"/>
  <c r="AU82" i="17"/>
  <c r="AS82" i="17"/>
  <c r="AY82" i="17"/>
  <c r="AW82" i="17"/>
  <c r="AS84" i="17"/>
  <c r="AY84" i="17"/>
  <c r="BG83" i="17"/>
  <c r="BN83" i="17"/>
  <c r="BI75" i="17"/>
  <c r="BJ79" i="17"/>
  <c r="BK79" i="17" s="1"/>
  <c r="AO85" i="17"/>
  <c r="AV85" i="17"/>
  <c r="AR49" i="17"/>
  <c r="AU49" i="17" s="1"/>
  <c r="BD49" i="17"/>
  <c r="BF49" i="17" s="1"/>
  <c r="BM49" i="17" s="1"/>
  <c r="BL52" i="17"/>
  <c r="AY52" i="17"/>
  <c r="AV52" i="17"/>
  <c r="AW52" i="17" s="1"/>
  <c r="BD42" i="17"/>
  <c r="BF42" i="17" s="1"/>
  <c r="AR42" i="17"/>
  <c r="AW42" i="17" s="1"/>
  <c r="AR85" i="17"/>
  <c r="AS85" i="17" s="1"/>
  <c r="AQ50" i="17"/>
  <c r="BE30" i="17"/>
  <c r="BE50" i="17" s="1"/>
  <c r="AY35" i="17"/>
  <c r="AV35" i="17"/>
  <c r="AW35" i="17" s="1"/>
  <c r="BL35" i="17"/>
  <c r="AE50" i="17"/>
  <c r="BM46" i="17"/>
  <c r="BJ46" i="17"/>
  <c r="BK46" i="17" s="1"/>
  <c r="BH35" i="17"/>
  <c r="BI35" i="17" s="1"/>
  <c r="AU35" i="17"/>
  <c r="BJ32" i="17"/>
  <c r="AY16" i="17"/>
  <c r="AX15" i="17"/>
  <c r="AV16" i="17"/>
  <c r="AW16" i="17" s="1"/>
  <c r="BL16" i="17"/>
  <c r="AV32" i="17"/>
  <c r="AW32" i="17" s="1"/>
  <c r="BL26" i="17"/>
  <c r="AV26" i="17"/>
  <c r="AV45" i="17"/>
  <c r="AW45" i="17" s="1"/>
  <c r="BF20" i="17"/>
  <c r="BL19" i="17"/>
  <c r="AY19" i="17"/>
  <c r="AV19" i="17"/>
  <c r="AW19" i="17" s="1"/>
  <c r="BB29" i="17"/>
  <c r="BC9" i="17"/>
  <c r="AY12" i="17"/>
  <c r="AV12" i="17"/>
  <c r="AW12" i="17" s="1"/>
  <c r="BL12" i="17"/>
  <c r="BH36" i="17"/>
  <c r="BI36" i="17" s="1"/>
  <c r="AV22" i="17"/>
  <c r="AW22" i="17" s="1"/>
  <c r="AI10" i="17"/>
  <c r="AH9" i="17"/>
  <c r="I22" i="17"/>
  <c r="K12" i="17"/>
  <c r="B54" i="17"/>
  <c r="I15" i="17"/>
  <c r="AQ9" i="17"/>
  <c r="AQ29" i="17" s="1"/>
  <c r="BF10" i="17"/>
  <c r="AR13" i="17"/>
  <c r="AW13" i="17" s="1"/>
  <c r="BJ7" i="17"/>
  <c r="G12" i="17"/>
  <c r="AY11" i="17" l="1"/>
  <c r="BD9" i="17"/>
  <c r="AA9" i="17"/>
  <c r="AC9" i="17"/>
  <c r="Y9" i="17"/>
  <c r="AE9" i="17"/>
  <c r="BD15" i="17"/>
  <c r="AW26" i="17"/>
  <c r="BK7" i="17"/>
  <c r="J928" i="16"/>
  <c r="N928" i="16"/>
  <c r="D398" i="16"/>
  <c r="J398" i="16"/>
  <c r="C12" i="10"/>
  <c r="E13" i="10"/>
  <c r="H31" i="10"/>
  <c r="I31" i="10"/>
  <c r="N759" i="16"/>
  <c r="BI38" i="17"/>
  <c r="AQ54" i="17"/>
  <c r="AP29" i="17"/>
  <c r="AP54" i="17" s="1"/>
  <c r="AW6" i="17"/>
  <c r="BE54" i="17"/>
  <c r="D928" i="16"/>
  <c r="D397" i="16" s="1"/>
  <c r="D396" i="16" s="1"/>
  <c r="D395" i="16" s="1"/>
  <c r="E928" i="16"/>
  <c r="N190" i="16"/>
  <c r="E190" i="16"/>
  <c r="D191" i="16"/>
  <c r="D190" i="16" s="1"/>
  <c r="N9" i="16"/>
  <c r="J759" i="16"/>
  <c r="J191" i="16"/>
  <c r="J190" i="16" s="1"/>
  <c r="E759" i="16"/>
  <c r="E398" i="16"/>
  <c r="N398" i="16"/>
  <c r="N397" i="16" s="1"/>
  <c r="N396" i="16" s="1"/>
  <c r="N395" i="16" s="1"/>
  <c r="N8" i="16" s="1"/>
  <c r="D9" i="16"/>
  <c r="E9" i="16"/>
  <c r="J9" i="16"/>
  <c r="K50" i="17"/>
  <c r="G50" i="17"/>
  <c r="AU36" i="17"/>
  <c r="AW51" i="17"/>
  <c r="AS15" i="17"/>
  <c r="AU15" i="17"/>
  <c r="BM21" i="17"/>
  <c r="BI13" i="17"/>
  <c r="AW11" i="17"/>
  <c r="BD29" i="17"/>
  <c r="BJ22" i="17"/>
  <c r="BK22" i="17" s="1"/>
  <c r="BM13" i="17"/>
  <c r="BN13" i="17"/>
  <c r="BK13" i="17"/>
  <c r="BI7" i="17"/>
  <c r="AU11" i="17"/>
  <c r="BI28" i="17"/>
  <c r="AS25" i="17"/>
  <c r="AY25" i="17"/>
  <c r="BM14" i="17"/>
  <c r="BJ14" i="17"/>
  <c r="BK14" i="17" s="1"/>
  <c r="AJ54" i="17"/>
  <c r="AL54" i="17" s="1"/>
  <c r="BD50" i="17"/>
  <c r="BF30" i="17"/>
  <c r="BJ16" i="17"/>
  <c r="BK16" i="17" s="1"/>
  <c r="BM16" i="17"/>
  <c r="BL15" i="17"/>
  <c r="AS32" i="17"/>
  <c r="AY32" i="17"/>
  <c r="X54" i="17"/>
  <c r="Y29" i="17"/>
  <c r="BI39" i="17"/>
  <c r="AY85" i="17"/>
  <c r="BG7" i="17"/>
  <c r="BN7" i="17"/>
  <c r="AW39" i="17"/>
  <c r="AU32" i="17"/>
  <c r="AU41" i="17"/>
  <c r="AM9" i="17"/>
  <c r="BG24" i="17"/>
  <c r="BN24" i="17"/>
  <c r="BG6" i="17"/>
  <c r="BN6" i="17"/>
  <c r="BJ18" i="17"/>
  <c r="BK18" i="17" s="1"/>
  <c r="BM18" i="17"/>
  <c r="BI27" i="17"/>
  <c r="AW49" i="17"/>
  <c r="BL50" i="17"/>
  <c r="BJ30" i="17"/>
  <c r="BD54" i="17"/>
  <c r="BG31" i="17"/>
  <c r="BN31" i="17"/>
  <c r="BG27" i="17"/>
  <c r="BN27" i="17"/>
  <c r="BM19" i="17"/>
  <c r="BJ19" i="17"/>
  <c r="BK19" i="17" s="1"/>
  <c r="AS21" i="17"/>
  <c r="AU21" i="17"/>
  <c r="AY21" i="17"/>
  <c r="BM10" i="17"/>
  <c r="BL9" i="17"/>
  <c r="BJ10" i="17"/>
  <c r="BK10" i="17" s="1"/>
  <c r="BM4" i="17"/>
  <c r="BJ4" i="17"/>
  <c r="BK4" i="17" s="1"/>
  <c r="AU39" i="17"/>
  <c r="BG51" i="17"/>
  <c r="BN51" i="17"/>
  <c r="BM51" i="17"/>
  <c r="BG41" i="17"/>
  <c r="BN41" i="17"/>
  <c r="BK49" i="17"/>
  <c r="BM5" i="17"/>
  <c r="BI32" i="17"/>
  <c r="BI41" i="17"/>
  <c r="AU85" i="17"/>
  <c r="D54" i="17"/>
  <c r="E29" i="17"/>
  <c r="AS24" i="17"/>
  <c r="AU24" i="17"/>
  <c r="BM43" i="17"/>
  <c r="BJ43" i="17"/>
  <c r="BK43" i="17" s="1"/>
  <c r="BM44" i="17"/>
  <c r="BJ44" i="17"/>
  <c r="BK44" i="17" s="1"/>
  <c r="BM47" i="17"/>
  <c r="BJ47" i="17"/>
  <c r="BK47" i="17" s="1"/>
  <c r="AS6" i="17"/>
  <c r="AU6" i="17"/>
  <c r="AW28" i="17"/>
  <c r="BM8" i="17"/>
  <c r="BJ8" i="17"/>
  <c r="BK8" i="17" s="1"/>
  <c r="N54" i="17"/>
  <c r="S54" i="17" s="1"/>
  <c r="O29" i="17"/>
  <c r="Q29" i="17"/>
  <c r="U29" i="17"/>
  <c r="AU30" i="17"/>
  <c r="AW30" i="17"/>
  <c r="BJ52" i="17"/>
  <c r="BK52" i="17" s="1"/>
  <c r="BM52" i="17"/>
  <c r="BM39" i="17"/>
  <c r="BJ39" i="17"/>
  <c r="BK39" i="17" s="1"/>
  <c r="BJ12" i="17"/>
  <c r="BK12" i="17" s="1"/>
  <c r="BM12" i="17"/>
  <c r="BN20" i="17"/>
  <c r="BG20" i="17"/>
  <c r="AY15" i="17"/>
  <c r="AV15" i="17"/>
  <c r="AW15" i="17" s="1"/>
  <c r="BG49" i="17"/>
  <c r="BN49" i="17"/>
  <c r="BG21" i="17"/>
  <c r="BN21" i="17"/>
  <c r="J54" i="17"/>
  <c r="K29" i="17"/>
  <c r="H29" i="17"/>
  <c r="I29" i="17" s="1"/>
  <c r="BJ45" i="17"/>
  <c r="BK45" i="17" s="1"/>
  <c r="BN39" i="17"/>
  <c r="BG39" i="17"/>
  <c r="AS51" i="17"/>
  <c r="AY51" i="17"/>
  <c r="BG5" i="17"/>
  <c r="BN5" i="17"/>
  <c r="BN40" i="17"/>
  <c r="BG40" i="17"/>
  <c r="BI40" i="17"/>
  <c r="BI51" i="17"/>
  <c r="BJ51" i="17"/>
  <c r="BK51" i="17" s="1"/>
  <c r="BK5" i="17"/>
  <c r="BI20" i="17"/>
  <c r="AW25" i="17"/>
  <c r="BN14" i="17"/>
  <c r="BM28" i="17"/>
  <c r="BJ28" i="17"/>
  <c r="BK28" i="17" s="1"/>
  <c r="AU31" i="17"/>
  <c r="BH50" i="17"/>
  <c r="AS7" i="17"/>
  <c r="AU7" i="17"/>
  <c r="AY7" i="17"/>
  <c r="BJ35" i="17"/>
  <c r="BK35" i="17" s="1"/>
  <c r="BM35" i="17"/>
  <c r="AS42" i="17"/>
  <c r="AU42" i="17"/>
  <c r="AY42" i="17"/>
  <c r="AS49" i="17"/>
  <c r="AY49" i="17"/>
  <c r="AS5" i="17"/>
  <c r="AY5" i="17"/>
  <c r="AU5" i="17"/>
  <c r="AU40" i="17"/>
  <c r="AS40" i="17"/>
  <c r="AW40" i="17"/>
  <c r="BJ20" i="17"/>
  <c r="BK20" i="17" s="1"/>
  <c r="BN28" i="17"/>
  <c r="BG28" i="17"/>
  <c r="BF85" i="17"/>
  <c r="BG85" i="17" s="1"/>
  <c r="BG63" i="17"/>
  <c r="BN63" i="17"/>
  <c r="BN85" i="17" s="1"/>
  <c r="BI63" i="17"/>
  <c r="BN12" i="17"/>
  <c r="AW27" i="17"/>
  <c r="AY28" i="17"/>
  <c r="BI31" i="17"/>
  <c r="BJ85" i="17"/>
  <c r="BK85" i="17" s="1"/>
  <c r="BK63" i="17"/>
  <c r="BN43" i="17"/>
  <c r="BI6" i="17"/>
  <c r="BI49" i="17"/>
  <c r="AV50" i="17"/>
  <c r="AD54" i="17"/>
  <c r="AB29" i="17"/>
  <c r="AC29" i="17" s="1"/>
  <c r="AE29" i="17"/>
  <c r="BM23" i="17"/>
  <c r="BJ23" i="17"/>
  <c r="BK23" i="17" s="1"/>
  <c r="BN23" i="17"/>
  <c r="BG48" i="17"/>
  <c r="BN48" i="17"/>
  <c r="BI48" i="17"/>
  <c r="BG42" i="17"/>
  <c r="BN42" i="17"/>
  <c r="BI42" i="17"/>
  <c r="AW85" i="17"/>
  <c r="BG16" i="17"/>
  <c r="BF15" i="17"/>
  <c r="BN16" i="17"/>
  <c r="BK27" i="17"/>
  <c r="AU25" i="17"/>
  <c r="BJ40" i="17"/>
  <c r="BK40" i="17" s="1"/>
  <c r="BM40" i="17"/>
  <c r="BG17" i="17"/>
  <c r="BN17" i="17"/>
  <c r="BM20" i="17"/>
  <c r="BM42" i="17"/>
  <c r="BM11" i="17"/>
  <c r="BJ11" i="17"/>
  <c r="BK11" i="17" s="1"/>
  <c r="BJ41" i="17"/>
  <c r="BK41" i="17" s="1"/>
  <c r="BM41" i="17"/>
  <c r="AS19" i="17"/>
  <c r="AU19" i="17"/>
  <c r="BJ36" i="17"/>
  <c r="BK36" i="17" s="1"/>
  <c r="BN44" i="17"/>
  <c r="BG44" i="17"/>
  <c r="BM63" i="17"/>
  <c r="AI50" i="17"/>
  <c r="AO50" i="17"/>
  <c r="BJ31" i="17"/>
  <c r="BK31" i="17" s="1"/>
  <c r="BM31" i="17"/>
  <c r="BJ48" i="17"/>
  <c r="BK48" i="17" s="1"/>
  <c r="BM48" i="17"/>
  <c r="BG35" i="17"/>
  <c r="BN35" i="17"/>
  <c r="BG32" i="17"/>
  <c r="BN32" i="17"/>
  <c r="AT29" i="17"/>
  <c r="AS13" i="17"/>
  <c r="AU13" i="17"/>
  <c r="AY13" i="17"/>
  <c r="AH29" i="17"/>
  <c r="AK29" i="17" s="1"/>
  <c r="AI9" i="17"/>
  <c r="AO9" i="17"/>
  <c r="BK32" i="17"/>
  <c r="AS26" i="17"/>
  <c r="AU26" i="17"/>
  <c r="AR9" i="17"/>
  <c r="AY9" i="17" s="1"/>
  <c r="BM27" i="17"/>
  <c r="BM38" i="17"/>
  <c r="BJ38" i="17"/>
  <c r="BK38" i="17" s="1"/>
  <c r="BN4" i="17"/>
  <c r="AY40" i="17"/>
  <c r="BG36" i="17"/>
  <c r="BN36" i="17"/>
  <c r="AW21" i="17"/>
  <c r="AA29" i="17"/>
  <c r="Z54" i="17"/>
  <c r="AS17" i="17"/>
  <c r="AY17" i="17"/>
  <c r="AU17" i="17"/>
  <c r="BM17" i="17"/>
  <c r="AS18" i="17"/>
  <c r="AU18" i="17"/>
  <c r="BK42" i="17"/>
  <c r="BI85" i="17"/>
  <c r="AW41" i="17"/>
  <c r="F54" i="17"/>
  <c r="G29" i="17"/>
  <c r="BG19" i="17"/>
  <c r="BN19" i="17"/>
  <c r="BJ24" i="17"/>
  <c r="BK24" i="17" s="1"/>
  <c r="BM24" i="17"/>
  <c r="BM85" i="17"/>
  <c r="S29" i="17"/>
  <c r="BJ25" i="17"/>
  <c r="BK25" i="17" s="1"/>
  <c r="BG38" i="17"/>
  <c r="BN38" i="17"/>
  <c r="AW31" i="17"/>
  <c r="AW48" i="17"/>
  <c r="BN10" i="17"/>
  <c r="BG10" i="17"/>
  <c r="BF9" i="17"/>
  <c r="BB54" i="17"/>
  <c r="BC29" i="17"/>
  <c r="BJ26" i="17"/>
  <c r="BK26" i="17" s="1"/>
  <c r="BM26" i="17"/>
  <c r="BG26" i="17"/>
  <c r="BN26" i="17"/>
  <c r="BI26" i="17"/>
  <c r="AX29" i="17"/>
  <c r="AV9" i="17"/>
  <c r="BJ6" i="17"/>
  <c r="BK6" i="17" s="1"/>
  <c r="BM6" i="17"/>
  <c r="AS20" i="17"/>
  <c r="AY20" i="17"/>
  <c r="BN52" i="17"/>
  <c r="AY39" i="17"/>
  <c r="AS36" i="17"/>
  <c r="AY36" i="17"/>
  <c r="AL29" i="17"/>
  <c r="AM29" i="17" s="1"/>
  <c r="AW20" i="17"/>
  <c r="AS27" i="17"/>
  <c r="AY27" i="17"/>
  <c r="BG25" i="17"/>
  <c r="BN25" i="17"/>
  <c r="BK21" i="17"/>
  <c r="BK17" i="17"/>
  <c r="BG18" i="17"/>
  <c r="BN18" i="17"/>
  <c r="BI18" i="17"/>
  <c r="AK9" i="17"/>
  <c r="AY41" i="17"/>
  <c r="BI15" i="17"/>
  <c r="AW18" i="17"/>
  <c r="AW24" i="17"/>
  <c r="AR50" i="17"/>
  <c r="AS50" i="17" s="1"/>
  <c r="AS30" i="17"/>
  <c r="BI10" i="17"/>
  <c r="BH9" i="17"/>
  <c r="BN11" i="17"/>
  <c r="BG11" i="17"/>
  <c r="AU28" i="17"/>
  <c r="AY31" i="17"/>
  <c r="AU48" i="17"/>
  <c r="AY48" i="17"/>
  <c r="J397" i="16" l="1"/>
  <c r="J396" i="16" s="1"/>
  <c r="J395" i="16" s="1"/>
  <c r="I13" i="10"/>
  <c r="H13" i="10"/>
  <c r="C7" i="10"/>
  <c r="Z42" i="19" s="1"/>
  <c r="E12" i="10"/>
  <c r="C341" i="10"/>
  <c r="E397" i="16"/>
  <c r="E396" i="16" s="1"/>
  <c r="E395" i="16" s="1"/>
  <c r="E8" i="16" s="1"/>
  <c r="E1377" i="16" s="1"/>
  <c r="J8" i="16"/>
  <c r="J1377" i="16" s="1"/>
  <c r="D8" i="16"/>
  <c r="D1377" i="16" s="1"/>
  <c r="N1377" i="16"/>
  <c r="N7" i="16"/>
  <c r="AE54" i="17"/>
  <c r="AB54" i="17"/>
  <c r="H54" i="17"/>
  <c r="K54" i="17"/>
  <c r="BF50" i="17"/>
  <c r="BM50" i="17" s="1"/>
  <c r="BN30" i="17"/>
  <c r="BG30" i="17"/>
  <c r="AU9" i="17"/>
  <c r="AW50" i="17"/>
  <c r="Y54" i="17"/>
  <c r="AT54" i="17"/>
  <c r="BG15" i="17"/>
  <c r="BN15" i="17"/>
  <c r="AY50" i="17"/>
  <c r="BM15" i="17"/>
  <c r="BJ15" i="17"/>
  <c r="BK15" i="17" s="1"/>
  <c r="AW9" i="17"/>
  <c r="BB86" i="17"/>
  <c r="BC86" i="17" s="1"/>
  <c r="BC54" i="17"/>
  <c r="G54" i="17"/>
  <c r="AU50" i="17"/>
  <c r="BH29" i="17"/>
  <c r="BI9" i="17"/>
  <c r="AX54" i="17"/>
  <c r="AV29" i="17"/>
  <c r="BF29" i="17"/>
  <c r="BG9" i="17"/>
  <c r="BN9" i="17"/>
  <c r="BL29" i="17"/>
  <c r="BJ9" i="17"/>
  <c r="BK9" i="17" s="1"/>
  <c r="BM9" i="17"/>
  <c r="AR29" i="17"/>
  <c r="AS9" i="17"/>
  <c r="BJ50" i="17"/>
  <c r="AA54" i="17"/>
  <c r="AH54" i="17"/>
  <c r="AM54" i="17" s="1"/>
  <c r="AI29" i="17"/>
  <c r="AO29" i="17"/>
  <c r="BI30" i="17"/>
  <c r="E54" i="17"/>
  <c r="BK30" i="17"/>
  <c r="O54" i="17"/>
  <c r="Q54" i="17"/>
  <c r="U54" i="17"/>
  <c r="BM30" i="17"/>
  <c r="BI50" i="17" l="1"/>
  <c r="BK50" i="17"/>
  <c r="E341" i="10"/>
  <c r="H12" i="10"/>
  <c r="I12" i="10"/>
  <c r="E7" i="10"/>
  <c r="F12" i="10" s="1"/>
  <c r="J7" i="16"/>
  <c r="D7" i="16"/>
  <c r="E7" i="16"/>
  <c r="BG29" i="17"/>
  <c r="BF54" i="17"/>
  <c r="BN29" i="17"/>
  <c r="AW29" i="17"/>
  <c r="I54" i="17"/>
  <c r="AR54" i="17"/>
  <c r="AY54" i="17" s="1"/>
  <c r="AS29" i="17"/>
  <c r="AY29" i="17"/>
  <c r="AI54" i="17"/>
  <c r="AO54" i="17"/>
  <c r="AV54" i="17"/>
  <c r="AC54" i="17"/>
  <c r="BL54" i="17"/>
  <c r="BM29" i="17"/>
  <c r="BJ29" i="17"/>
  <c r="BK29" i="17" s="1"/>
  <c r="BH54" i="17"/>
  <c r="BI29" i="17"/>
  <c r="AK54" i="17"/>
  <c r="AU29" i="17"/>
  <c r="BG50" i="17"/>
  <c r="BN50" i="17"/>
  <c r="AU54" i="17" l="1"/>
  <c r="F13" i="10"/>
  <c r="F261" i="10"/>
  <c r="F216" i="10"/>
  <c r="F256" i="10"/>
  <c r="F331" i="10"/>
  <c r="F273" i="10"/>
  <c r="F292" i="10"/>
  <c r="F233" i="10"/>
  <c r="F283" i="10"/>
  <c r="F210" i="10"/>
  <c r="F150" i="10"/>
  <c r="F186" i="10"/>
  <c r="F281" i="10"/>
  <c r="F27" i="10"/>
  <c r="F236" i="10"/>
  <c r="F71" i="10"/>
  <c r="F81" i="10"/>
  <c r="F24" i="10"/>
  <c r="F7" i="10"/>
  <c r="F136" i="10"/>
  <c r="F123" i="10"/>
  <c r="F105" i="10"/>
  <c r="F305" i="10"/>
  <c r="F50" i="10"/>
  <c r="F309" i="10"/>
  <c r="F74" i="10"/>
  <c r="F126" i="10"/>
  <c r="F323" i="10"/>
  <c r="F137" i="10"/>
  <c r="F104" i="10"/>
  <c r="F116" i="10"/>
  <c r="F190" i="10"/>
  <c r="F64" i="10"/>
  <c r="F247" i="10"/>
  <c r="F45" i="10"/>
  <c r="F117" i="10"/>
  <c r="F228" i="10"/>
  <c r="F58" i="10"/>
  <c r="F192" i="10"/>
  <c r="F307" i="10"/>
  <c r="F172" i="10"/>
  <c r="F35" i="10"/>
  <c r="F258" i="10"/>
  <c r="F98" i="10"/>
  <c r="F47" i="10"/>
  <c r="F148" i="10"/>
  <c r="F111" i="10"/>
  <c r="F259" i="10"/>
  <c r="F197" i="10"/>
  <c r="F243" i="10"/>
  <c r="F329" i="10"/>
  <c r="F264" i="10"/>
  <c r="F286" i="10"/>
  <c r="F231" i="10"/>
  <c r="F206" i="10"/>
  <c r="F201" i="10"/>
  <c r="F125" i="10"/>
  <c r="F170" i="10"/>
  <c r="F189" i="10"/>
  <c r="F25" i="10"/>
  <c r="F224" i="10"/>
  <c r="F67" i="10"/>
  <c r="F44" i="10"/>
  <c r="F22" i="10"/>
  <c r="F198" i="10"/>
  <c r="F179" i="10"/>
  <c r="F246" i="10"/>
  <c r="F141" i="10"/>
  <c r="F205" i="10"/>
  <c r="F169" i="10"/>
  <c r="F321" i="10"/>
  <c r="F193" i="10"/>
  <c r="F200" i="10"/>
  <c r="F80" i="10"/>
  <c r="F303" i="10"/>
  <c r="F144" i="10"/>
  <c r="F147" i="10"/>
  <c r="F37" i="10"/>
  <c r="F311" i="10"/>
  <c r="F97" i="10"/>
  <c r="F91" i="10"/>
  <c r="F222" i="10"/>
  <c r="F326" i="10"/>
  <c r="F151" i="10"/>
  <c r="F130" i="10"/>
  <c r="F36" i="10"/>
  <c r="F300" i="10"/>
  <c r="F112" i="10"/>
  <c r="H7" i="10"/>
  <c r="F223" i="10"/>
  <c r="F9" i="10"/>
  <c r="F174" i="10"/>
  <c r="F84" i="10"/>
  <c r="F160" i="10"/>
  <c r="F257" i="10"/>
  <c r="F187" i="10"/>
  <c r="F241" i="10"/>
  <c r="F327" i="10"/>
  <c r="F249" i="10"/>
  <c r="F284" i="10"/>
  <c r="F213" i="10"/>
  <c r="F289" i="10"/>
  <c r="F199" i="10"/>
  <c r="F110" i="10"/>
  <c r="F134" i="10"/>
  <c r="F287" i="10"/>
  <c r="F23" i="10"/>
  <c r="F191" i="10"/>
  <c r="F63" i="10"/>
  <c r="F32" i="10"/>
  <c r="F20" i="10"/>
  <c r="F73" i="10"/>
  <c r="F43" i="10"/>
  <c r="F89" i="10"/>
  <c r="F178" i="10"/>
  <c r="F168" i="10"/>
  <c r="F53" i="10"/>
  <c r="F143" i="10"/>
  <c r="F48" i="10"/>
  <c r="F55" i="10"/>
  <c r="F93" i="10"/>
  <c r="F14" i="10"/>
  <c r="F212" i="10"/>
  <c r="F280" i="10"/>
  <c r="F88" i="10"/>
  <c r="F59" i="10"/>
  <c r="F118" i="10"/>
  <c r="F157" i="10"/>
  <c r="F158" i="10"/>
  <c r="F269" i="10"/>
  <c r="F90" i="10"/>
  <c r="F101" i="10"/>
  <c r="F77" i="10"/>
  <c r="F46" i="10"/>
  <c r="F220" i="10"/>
  <c r="F333" i="10"/>
  <c r="F271" i="10"/>
  <c r="F181" i="10"/>
  <c r="F340" i="10"/>
  <c r="F255" i="10"/>
  <c r="F315" i="10"/>
  <c r="F324" i="10"/>
  <c r="F306" i="10"/>
  <c r="F338" i="10"/>
  <c r="F267" i="10"/>
  <c r="F211" i="10"/>
  <c r="F268" i="10"/>
  <c r="F195" i="10"/>
  <c r="F108" i="10"/>
  <c r="F132" i="10"/>
  <c r="F266" i="10"/>
  <c r="F21" i="10"/>
  <c r="F129" i="10"/>
  <c r="F38" i="10"/>
  <c r="F310" i="10"/>
  <c r="F18" i="10"/>
  <c r="F69" i="10"/>
  <c r="F202" i="10"/>
  <c r="F215" i="10"/>
  <c r="F330" i="10"/>
  <c r="F8" i="10"/>
  <c r="F100" i="10"/>
  <c r="F185" i="10"/>
  <c r="F154" i="10"/>
  <c r="F102" i="10"/>
  <c r="F145" i="10"/>
  <c r="F135" i="10"/>
  <c r="F274" i="10"/>
  <c r="F334" i="10"/>
  <c r="F66" i="10"/>
  <c r="F106" i="10"/>
  <c r="F127" i="10"/>
  <c r="F161" i="10"/>
  <c r="F328" i="10"/>
  <c r="F173" i="10"/>
  <c r="F335" i="10"/>
  <c r="F122" i="10"/>
  <c r="F250" i="10"/>
  <c r="F248" i="10"/>
  <c r="F263" i="10"/>
  <c r="F75" i="10"/>
  <c r="F316" i="10"/>
  <c r="F244" i="10"/>
  <c r="F313" i="10"/>
  <c r="F322" i="10"/>
  <c r="F304" i="10"/>
  <c r="F336" i="10"/>
  <c r="F252" i="10"/>
  <c r="F209" i="10"/>
  <c r="F253" i="10"/>
  <c r="F180" i="10"/>
  <c r="F339" i="10"/>
  <c r="F308" i="10"/>
  <c r="F251" i="10"/>
  <c r="F19" i="10"/>
  <c r="F79" i="10"/>
  <c r="F85" i="10"/>
  <c r="F33" i="10"/>
  <c r="F16" i="10"/>
  <c r="F65" i="10"/>
  <c r="F86" i="10"/>
  <c r="F317" i="10"/>
  <c r="F254" i="10"/>
  <c r="F52" i="10"/>
  <c r="F140" i="10"/>
  <c r="F109" i="10"/>
  <c r="F229" i="10"/>
  <c r="F142" i="10"/>
  <c r="F214" i="10"/>
  <c r="F40" i="10"/>
  <c r="F177" i="10"/>
  <c r="F290" i="10"/>
  <c r="F196" i="10"/>
  <c r="F146" i="10"/>
  <c r="F121" i="10"/>
  <c r="F153" i="10"/>
  <c r="F128" i="10"/>
  <c r="F68" i="10"/>
  <c r="F94" i="10"/>
  <c r="F217" i="10"/>
  <c r="F139" i="10"/>
  <c r="F312" i="10"/>
  <c r="F34" i="10"/>
  <c r="F188" i="10"/>
  <c r="F124" i="10"/>
  <c r="F221" i="10"/>
  <c r="F72" i="10"/>
  <c r="F56" i="10"/>
  <c r="F11" i="10"/>
  <c r="F314" i="10"/>
  <c r="F242" i="10"/>
  <c r="F298" i="10"/>
  <c r="F320" i="10"/>
  <c r="F302" i="10"/>
  <c r="F325" i="10"/>
  <c r="F239" i="10"/>
  <c r="F204" i="10"/>
  <c r="F295" i="10"/>
  <c r="F175" i="10"/>
  <c r="F285" i="10"/>
  <c r="F291" i="10"/>
  <c r="F293" i="10"/>
  <c r="F17" i="10"/>
  <c r="F39" i="10"/>
  <c r="F166" i="10"/>
  <c r="F30" i="10"/>
  <c r="F133" i="10"/>
  <c r="F61" i="10"/>
  <c r="F297" i="10"/>
  <c r="F332" i="10"/>
  <c r="F155" i="10"/>
  <c r="F62" i="10"/>
  <c r="F182" i="10"/>
  <c r="F41" i="10"/>
  <c r="F113" i="10"/>
  <c r="F207" i="10"/>
  <c r="F276" i="10"/>
  <c r="F159" i="10"/>
  <c r="F234" i="10"/>
  <c r="F70" i="10"/>
  <c r="F115" i="10"/>
  <c r="F156" i="10"/>
  <c r="F162" i="10"/>
  <c r="F76" i="10"/>
  <c r="F99" i="10"/>
  <c r="F96" i="10"/>
  <c r="F119" i="10"/>
  <c r="F54" i="10"/>
  <c r="F240" i="10"/>
  <c r="F301" i="10"/>
  <c r="F219" i="10"/>
  <c r="F270" i="10"/>
  <c r="F294" i="10"/>
  <c r="F238" i="10"/>
  <c r="F184" i="10"/>
  <c r="F26" i="10"/>
  <c r="F78" i="10"/>
  <c r="F57" i="10"/>
  <c r="F92" i="10"/>
  <c r="F60" i="10"/>
  <c r="F299" i="10"/>
  <c r="F225" i="10"/>
  <c r="F260" i="10"/>
  <c r="F318" i="10"/>
  <c r="F277" i="10"/>
  <c r="F296" i="10"/>
  <c r="F237" i="10"/>
  <c r="F194" i="10"/>
  <c r="F272" i="10"/>
  <c r="F165" i="10"/>
  <c r="F203" i="10"/>
  <c r="F227" i="10"/>
  <c r="F208" i="10"/>
  <c r="F15" i="10"/>
  <c r="F183" i="10"/>
  <c r="F131" i="10"/>
  <c r="F28" i="10"/>
  <c r="F83" i="10"/>
  <c r="F230" i="10"/>
  <c r="F51" i="10"/>
  <c r="F279" i="10"/>
  <c r="F49" i="10"/>
  <c r="F245" i="10"/>
  <c r="F167" i="10"/>
  <c r="F288" i="10"/>
  <c r="F107" i="10"/>
  <c r="F114" i="10"/>
  <c r="F319" i="10"/>
  <c r="F138" i="10"/>
  <c r="F82" i="10"/>
  <c r="F149" i="10"/>
  <c r="F163" i="10"/>
  <c r="F282" i="10"/>
  <c r="F232" i="10"/>
  <c r="F176" i="10"/>
  <c r="F120" i="10"/>
  <c r="F103" i="10"/>
  <c r="F278" i="10"/>
  <c r="F171" i="10"/>
  <c r="F265" i="10"/>
  <c r="F262" i="10"/>
  <c r="F218" i="10"/>
  <c r="F275" i="10"/>
  <c r="F235" i="10"/>
  <c r="F337" i="10"/>
  <c r="F152" i="10"/>
  <c r="F29" i="10"/>
  <c r="F164" i="10"/>
  <c r="F42" i="10"/>
  <c r="F87" i="10"/>
  <c r="F10" i="10"/>
  <c r="F95" i="10"/>
  <c r="F226" i="10"/>
  <c r="F31" i="10"/>
  <c r="I7" i="10"/>
  <c r="F341" i="10"/>
  <c r="H341" i="10"/>
  <c r="I341" i="10"/>
  <c r="BM54" i="17"/>
  <c r="BJ54" i="17"/>
  <c r="AW54" i="17"/>
  <c r="BI54" i="17"/>
  <c r="BN54" i="17"/>
  <c r="BG54" i="17"/>
  <c r="AS54" i="17"/>
  <c r="BK54" i="17" l="1"/>
  <c r="L1376" i="16" l="1"/>
  <c r="F1376" i="16"/>
  <c r="I1376" i="16" s="1"/>
  <c r="L1375" i="16"/>
  <c r="F1375" i="16"/>
  <c r="L1374" i="16"/>
  <c r="F1374" i="16"/>
  <c r="L1372" i="16"/>
  <c r="F1372" i="16"/>
  <c r="I1372" i="16" s="1"/>
  <c r="L1371" i="16"/>
  <c r="F1371" i="16"/>
  <c r="L1370" i="16"/>
  <c r="F1370" i="16"/>
  <c r="L1369" i="16"/>
  <c r="F1369" i="16"/>
  <c r="L1368" i="16"/>
  <c r="K1368" i="16"/>
  <c r="F1368" i="16"/>
  <c r="I1368" i="16" s="1"/>
  <c r="L1367" i="16"/>
  <c r="F1367" i="16"/>
  <c r="L1366" i="16"/>
  <c r="F1366" i="16"/>
  <c r="L1365" i="16"/>
  <c r="F1365" i="16"/>
  <c r="L1364" i="16"/>
  <c r="F1364" i="16"/>
  <c r="I1364" i="16" s="1"/>
  <c r="L1362" i="16"/>
  <c r="F1362" i="16"/>
  <c r="L1361" i="16"/>
  <c r="F1361" i="16"/>
  <c r="L1360" i="16"/>
  <c r="F1360" i="16"/>
  <c r="L1357" i="16"/>
  <c r="F1357" i="16"/>
  <c r="I1357" i="16" s="1"/>
  <c r="L1356" i="16"/>
  <c r="F1356" i="16"/>
  <c r="L1355" i="16"/>
  <c r="F1355" i="16"/>
  <c r="L1354" i="16"/>
  <c r="F1354" i="16"/>
  <c r="L1353" i="16"/>
  <c r="F1353" i="16"/>
  <c r="I1353" i="16" s="1"/>
  <c r="L1352" i="16"/>
  <c r="F1352" i="16"/>
  <c r="L1351" i="16"/>
  <c r="F1351" i="16"/>
  <c r="L1350" i="16"/>
  <c r="F1350" i="16"/>
  <c r="L1348" i="16"/>
  <c r="F1348" i="16"/>
  <c r="I1348" i="16" s="1"/>
  <c r="L1346" i="16"/>
  <c r="F1346" i="16"/>
  <c r="I1346" i="16" s="1"/>
  <c r="L1345" i="16"/>
  <c r="F1345" i="16"/>
  <c r="L1344" i="16"/>
  <c r="F1344" i="16"/>
  <c r="L1343" i="16"/>
  <c r="F1343" i="16"/>
  <c r="L1341" i="16"/>
  <c r="F1341" i="16"/>
  <c r="I1341" i="16" s="1"/>
  <c r="L1340" i="16"/>
  <c r="F1340" i="16"/>
  <c r="L1339" i="16"/>
  <c r="F1339" i="16"/>
  <c r="L1338" i="16"/>
  <c r="F1338" i="16"/>
  <c r="L1337" i="16"/>
  <c r="F1337" i="16"/>
  <c r="L1336" i="16"/>
  <c r="F1336" i="16"/>
  <c r="L1335" i="16"/>
  <c r="F1335" i="16"/>
  <c r="L1334" i="16"/>
  <c r="F1334" i="16"/>
  <c r="L1333" i="16"/>
  <c r="F1333" i="16"/>
  <c r="L1332" i="16"/>
  <c r="F1332" i="16"/>
  <c r="L1331" i="16"/>
  <c r="F1331" i="16"/>
  <c r="L1330" i="16"/>
  <c r="F1330" i="16"/>
  <c r="L1329" i="16"/>
  <c r="F1329" i="16"/>
  <c r="L1328" i="16"/>
  <c r="F1328" i="16"/>
  <c r="L1327" i="16"/>
  <c r="F1327" i="16"/>
  <c r="L1325" i="16"/>
  <c r="F1325" i="16"/>
  <c r="I1325" i="16" s="1"/>
  <c r="L1324" i="16"/>
  <c r="F1324" i="16"/>
  <c r="L1323" i="16"/>
  <c r="F1323" i="16"/>
  <c r="L1322" i="16"/>
  <c r="F1322" i="16"/>
  <c r="L1321" i="16"/>
  <c r="F1321" i="16"/>
  <c r="I1321" i="16" s="1"/>
  <c r="L1320" i="16"/>
  <c r="F1320" i="16"/>
  <c r="L1319" i="16"/>
  <c r="F1319" i="16"/>
  <c r="L1318" i="16"/>
  <c r="F1318" i="16"/>
  <c r="L1317" i="16"/>
  <c r="F1317" i="16"/>
  <c r="I1317" i="16" s="1"/>
  <c r="L1316" i="16"/>
  <c r="F1316" i="16"/>
  <c r="L1315" i="16"/>
  <c r="F1315" i="16"/>
  <c r="L1314" i="16"/>
  <c r="F1314" i="16"/>
  <c r="L1313" i="16"/>
  <c r="F1313" i="16"/>
  <c r="I1313" i="16" s="1"/>
  <c r="L1312" i="16"/>
  <c r="F1312" i="16"/>
  <c r="L1311" i="16"/>
  <c r="F1311" i="16"/>
  <c r="L1310" i="16"/>
  <c r="F1310" i="16"/>
  <c r="L1309" i="16"/>
  <c r="K1309" i="16"/>
  <c r="F1309" i="16"/>
  <c r="I1309" i="16" s="1"/>
  <c r="L1308" i="16"/>
  <c r="F1308" i="16"/>
  <c r="L1307" i="16"/>
  <c r="F1307" i="16"/>
  <c r="L1306" i="16"/>
  <c r="F1306" i="16"/>
  <c r="L1304" i="16"/>
  <c r="F1304" i="16"/>
  <c r="I1304" i="16" s="1"/>
  <c r="L1303" i="16"/>
  <c r="F1303" i="16"/>
  <c r="L1302" i="16"/>
  <c r="F1302" i="16"/>
  <c r="L1300" i="16"/>
  <c r="F1300" i="16"/>
  <c r="I1300" i="16" s="1"/>
  <c r="L1299" i="16"/>
  <c r="F1299" i="16"/>
  <c r="L1298" i="16"/>
  <c r="F1298" i="16"/>
  <c r="L1296" i="16"/>
  <c r="F1296" i="16"/>
  <c r="I1296" i="16" s="1"/>
  <c r="L1295" i="16"/>
  <c r="F1295" i="16"/>
  <c r="I1295" i="16" s="1"/>
  <c r="L1294" i="16"/>
  <c r="F1294" i="16"/>
  <c r="L1293" i="16"/>
  <c r="F1293" i="16"/>
  <c r="I1293" i="16" s="1"/>
  <c r="L1292" i="16"/>
  <c r="F1292" i="16"/>
  <c r="I1292" i="16" s="1"/>
  <c r="L1289" i="16"/>
  <c r="F1289" i="16"/>
  <c r="I1289" i="16" s="1"/>
  <c r="L1288" i="16"/>
  <c r="F1288" i="16"/>
  <c r="L1286" i="16"/>
  <c r="F1286" i="16"/>
  <c r="I1286" i="16" s="1"/>
  <c r="L1285" i="16"/>
  <c r="F1285" i="16"/>
  <c r="L1282" i="16"/>
  <c r="F1282" i="16"/>
  <c r="I1282" i="16" s="1"/>
  <c r="L1281" i="16"/>
  <c r="F1281" i="16"/>
  <c r="L1280" i="16"/>
  <c r="F1280" i="16"/>
  <c r="L1279" i="16"/>
  <c r="F1279" i="16"/>
  <c r="L1277" i="16"/>
  <c r="F1277" i="16"/>
  <c r="I1277" i="16" s="1"/>
  <c r="L1276" i="16"/>
  <c r="F1276" i="16"/>
  <c r="L1275" i="16"/>
  <c r="F1275" i="16"/>
  <c r="L1274" i="16"/>
  <c r="F1274" i="16"/>
  <c r="L1273" i="16"/>
  <c r="F1273" i="16"/>
  <c r="I1273" i="16" s="1"/>
  <c r="L1272" i="16"/>
  <c r="F1272" i="16"/>
  <c r="L1271" i="16"/>
  <c r="F1271" i="16"/>
  <c r="L1270" i="16"/>
  <c r="F1270" i="16"/>
  <c r="L1269" i="16"/>
  <c r="F1269" i="16"/>
  <c r="I1269" i="16" s="1"/>
  <c r="L1268" i="16"/>
  <c r="F1268" i="16"/>
  <c r="L1267" i="16"/>
  <c r="F1267" i="16"/>
  <c r="L1266" i="16"/>
  <c r="F1266" i="16"/>
  <c r="L1265" i="16"/>
  <c r="F1265" i="16"/>
  <c r="I1265" i="16" s="1"/>
  <c r="L1264" i="16"/>
  <c r="F1264" i="16"/>
  <c r="L1263" i="16"/>
  <c r="F1263" i="16"/>
  <c r="L1262" i="16"/>
  <c r="F1262" i="16"/>
  <c r="K1262" i="16" s="1"/>
  <c r="L1259" i="16"/>
  <c r="F1259" i="16"/>
  <c r="I1259" i="16" s="1"/>
  <c r="L1256" i="16"/>
  <c r="F1256" i="16"/>
  <c r="I1256" i="16" s="1"/>
  <c r="L1254" i="16"/>
  <c r="F1254" i="16"/>
  <c r="I1254" i="16" s="1"/>
  <c r="L1252" i="16"/>
  <c r="F1252" i="16"/>
  <c r="I1252" i="16" s="1"/>
  <c r="L1251" i="16"/>
  <c r="F1251" i="16"/>
  <c r="L1249" i="16"/>
  <c r="F1249" i="16"/>
  <c r="I1249" i="16" s="1"/>
  <c r="L1248" i="16"/>
  <c r="F1248" i="16"/>
  <c r="L1247" i="16"/>
  <c r="F1247" i="16"/>
  <c r="L1246" i="16"/>
  <c r="F1246" i="16"/>
  <c r="L1244" i="16"/>
  <c r="F1244" i="16"/>
  <c r="I1244" i="16" s="1"/>
  <c r="L1225" i="16"/>
  <c r="F1225" i="16"/>
  <c r="I1225" i="16" s="1"/>
  <c r="L1227" i="16"/>
  <c r="F1227" i="16"/>
  <c r="I1227" i="16" s="1"/>
  <c r="L1229" i="16"/>
  <c r="F1229" i="16"/>
  <c r="I1229" i="16" s="1"/>
  <c r="L1231" i="16"/>
  <c r="F1231" i="16"/>
  <c r="L1233" i="16"/>
  <c r="F1233" i="16"/>
  <c r="I1233" i="16" s="1"/>
  <c r="L1236" i="16"/>
  <c r="F1236" i="16"/>
  <c r="I1236" i="16" s="1"/>
  <c r="L1238" i="16"/>
  <c r="F1238" i="16"/>
  <c r="I1238" i="16" s="1"/>
  <c r="L1240" i="16"/>
  <c r="F1240" i="16"/>
  <c r="I1240" i="16" s="1"/>
  <c r="L1242" i="16"/>
  <c r="F1242" i="16"/>
  <c r="I1242" i="16" s="1"/>
  <c r="L1223" i="16"/>
  <c r="F1223" i="16"/>
  <c r="I1223" i="16" s="1"/>
  <c r="L1221" i="16"/>
  <c r="F1221" i="16"/>
  <c r="I1221" i="16" s="1"/>
  <c r="L1219" i="16"/>
  <c r="F1219" i="16"/>
  <c r="I1219" i="16" s="1"/>
  <c r="L1218" i="16"/>
  <c r="F1218" i="16"/>
  <c r="L1217" i="16"/>
  <c r="F1217" i="16"/>
  <c r="L1215" i="16"/>
  <c r="F1215" i="16"/>
  <c r="I1215" i="16" s="1"/>
  <c r="L1201" i="16"/>
  <c r="F1201" i="16"/>
  <c r="I1201" i="16" s="1"/>
  <c r="L1200" i="16"/>
  <c r="F1200" i="16"/>
  <c r="L1203" i="16"/>
  <c r="F1203" i="16"/>
  <c r="I1203" i="16" s="1"/>
  <c r="L1205" i="16"/>
  <c r="F1205" i="16"/>
  <c r="I1205" i="16" s="1"/>
  <c r="L1207" i="16"/>
  <c r="F1207" i="16"/>
  <c r="I1207" i="16" s="1"/>
  <c r="L1209" i="16"/>
  <c r="F1209" i="16"/>
  <c r="I1209" i="16" s="1"/>
  <c r="L1211" i="16"/>
  <c r="F1211" i="16"/>
  <c r="I1211" i="16" s="1"/>
  <c r="L1213" i="16"/>
  <c r="F1213" i="16"/>
  <c r="I1213" i="16" s="1"/>
  <c r="L1198" i="16"/>
  <c r="F1198" i="16"/>
  <c r="I1198" i="16" s="1"/>
  <c r="L1196" i="16"/>
  <c r="F1196" i="16"/>
  <c r="I1196" i="16" s="1"/>
  <c r="L1194" i="16"/>
  <c r="F1194" i="16"/>
  <c r="I1194" i="16" s="1"/>
  <c r="L1193" i="16"/>
  <c r="F1193" i="16"/>
  <c r="L1192" i="16"/>
  <c r="F1192" i="16"/>
  <c r="L1190" i="16"/>
  <c r="F1190" i="16"/>
  <c r="I1190" i="16" s="1"/>
  <c r="L1188" i="16"/>
  <c r="F1188" i="16"/>
  <c r="I1188" i="16" s="1"/>
  <c r="L1186" i="16"/>
  <c r="F1186" i="16"/>
  <c r="I1186" i="16" s="1"/>
  <c r="L1168" i="16"/>
  <c r="F1168" i="16"/>
  <c r="I1168" i="16" s="1"/>
  <c r="L1170" i="16"/>
  <c r="F1170" i="16"/>
  <c r="I1170" i="16" s="1"/>
  <c r="L1172" i="16"/>
  <c r="F1172" i="16"/>
  <c r="I1172" i="16" s="1"/>
  <c r="L1174" i="16"/>
  <c r="F1174" i="16"/>
  <c r="I1174" i="16" s="1"/>
  <c r="L1176" i="16"/>
  <c r="F1176" i="16"/>
  <c r="I1176" i="16" s="1"/>
  <c r="L1178" i="16"/>
  <c r="F1178" i="16"/>
  <c r="I1178" i="16" s="1"/>
  <c r="L1180" i="16"/>
  <c r="F1180" i="16"/>
  <c r="I1180" i="16" s="1"/>
  <c r="L1182" i="16"/>
  <c r="F1182" i="16"/>
  <c r="I1182" i="16" s="1"/>
  <c r="L1184" i="16"/>
  <c r="F1184" i="16"/>
  <c r="I1184" i="16" s="1"/>
  <c r="L1166" i="16"/>
  <c r="F1166" i="16"/>
  <c r="I1166" i="16" s="1"/>
  <c r="L1164" i="16"/>
  <c r="F1164" i="16"/>
  <c r="I1164" i="16" s="1"/>
  <c r="L1162" i="16"/>
  <c r="F1162" i="16"/>
  <c r="I1162" i="16" s="1"/>
  <c r="L1160" i="16"/>
  <c r="F1160" i="16"/>
  <c r="I1160" i="16" s="1"/>
  <c r="L1158" i="16"/>
  <c r="F1158" i="16"/>
  <c r="I1158" i="16" s="1"/>
  <c r="L1156" i="16"/>
  <c r="F1156" i="16"/>
  <c r="I1156" i="16" s="1"/>
  <c r="L1154" i="16"/>
  <c r="F1154" i="16"/>
  <c r="I1154" i="16" s="1"/>
  <c r="L1152" i="16"/>
  <c r="F1152" i="16"/>
  <c r="I1152" i="16" s="1"/>
  <c r="L1150" i="16"/>
  <c r="F1150" i="16"/>
  <c r="I1150" i="16" s="1"/>
  <c r="L1148" i="16"/>
  <c r="F1148" i="16"/>
  <c r="I1148" i="16" s="1"/>
  <c r="L1130" i="16"/>
  <c r="F1130" i="16"/>
  <c r="I1130" i="16" s="1"/>
  <c r="L1132" i="16"/>
  <c r="F1132" i="16"/>
  <c r="I1132" i="16" s="1"/>
  <c r="L1134" i="16"/>
  <c r="F1134" i="16"/>
  <c r="I1134" i="16" s="1"/>
  <c r="L1136" i="16"/>
  <c r="F1136" i="16"/>
  <c r="I1136" i="16" s="1"/>
  <c r="L1138" i="16"/>
  <c r="F1138" i="16"/>
  <c r="I1138" i="16" s="1"/>
  <c r="L1140" i="16"/>
  <c r="F1140" i="16"/>
  <c r="I1140" i="16" s="1"/>
  <c r="L1142" i="16"/>
  <c r="F1142" i="16"/>
  <c r="I1142" i="16" s="1"/>
  <c r="L1144" i="16"/>
  <c r="F1144" i="16"/>
  <c r="I1144" i="16" s="1"/>
  <c r="L1146" i="16"/>
  <c r="K1146" i="16"/>
  <c r="F1146" i="16"/>
  <c r="I1146" i="16" s="1"/>
  <c r="L1128" i="16"/>
  <c r="F1128" i="16"/>
  <c r="I1128" i="16" s="1"/>
  <c r="L1126" i="16"/>
  <c r="F1126" i="16"/>
  <c r="I1126" i="16" s="1"/>
  <c r="L1124" i="16"/>
  <c r="F1124" i="16"/>
  <c r="I1124" i="16" s="1"/>
  <c r="L1122" i="16"/>
  <c r="F1122" i="16"/>
  <c r="I1122" i="16" s="1"/>
  <c r="L1120" i="16"/>
  <c r="F1120" i="16"/>
  <c r="I1120" i="16" s="1"/>
  <c r="L1118" i="16"/>
  <c r="F1118" i="16"/>
  <c r="I1118" i="16" s="1"/>
  <c r="L1116" i="16"/>
  <c r="F1116" i="16"/>
  <c r="I1116" i="16" s="1"/>
  <c r="L1114" i="16"/>
  <c r="F1114" i="16"/>
  <c r="I1114" i="16" s="1"/>
  <c r="L1112" i="16"/>
  <c r="F1112" i="16"/>
  <c r="I1112" i="16" s="1"/>
  <c r="L1110" i="16"/>
  <c r="F1110" i="16"/>
  <c r="I1110" i="16" s="1"/>
  <c r="L1108" i="16"/>
  <c r="F1108" i="16"/>
  <c r="I1108" i="16" s="1"/>
  <c r="L1090" i="16"/>
  <c r="F1090" i="16"/>
  <c r="I1090" i="16" s="1"/>
  <c r="L1092" i="16"/>
  <c r="F1092" i="16"/>
  <c r="I1092" i="16" s="1"/>
  <c r="L1094" i="16"/>
  <c r="F1094" i="16"/>
  <c r="I1094" i="16" s="1"/>
  <c r="L1096" i="16"/>
  <c r="F1096" i="16"/>
  <c r="I1096" i="16" s="1"/>
  <c r="L1101" i="16"/>
  <c r="F1101" i="16"/>
  <c r="I1101" i="16" s="1"/>
  <c r="L1100" i="16"/>
  <c r="F1100" i="16"/>
  <c r="L1099" i="16"/>
  <c r="F1099" i="16"/>
  <c r="L1098" i="16"/>
  <c r="F1098" i="16"/>
  <c r="L1103" i="16"/>
  <c r="F1103" i="16"/>
  <c r="I1103" i="16" s="1"/>
  <c r="L1106" i="16"/>
  <c r="F1106" i="16"/>
  <c r="I1106" i="16" s="1"/>
  <c r="L1105" i="16"/>
  <c r="F1105" i="16"/>
  <c r="L1088" i="16"/>
  <c r="F1088" i="16"/>
  <c r="I1088" i="16" s="1"/>
  <c r="L1087" i="16"/>
  <c r="F1087" i="16"/>
  <c r="L1086" i="16"/>
  <c r="F1086" i="16"/>
  <c r="L1085" i="16"/>
  <c r="F1085" i="16"/>
  <c r="L1084" i="16"/>
  <c r="F1084" i="16"/>
  <c r="I1084" i="16" s="1"/>
  <c r="L1083" i="16"/>
  <c r="F1083" i="16"/>
  <c r="L1068" i="16"/>
  <c r="F1068" i="16"/>
  <c r="I1068" i="16" s="1"/>
  <c r="L1071" i="16"/>
  <c r="F1071" i="16"/>
  <c r="I1071" i="16" s="1"/>
  <c r="L1070" i="16"/>
  <c r="F1070" i="16"/>
  <c r="L1074" i="16"/>
  <c r="F1074" i="16"/>
  <c r="I1074" i="16" s="1"/>
  <c r="L1076" i="16"/>
  <c r="F1076" i="16"/>
  <c r="I1076" i="16" s="1"/>
  <c r="L1079" i="16"/>
  <c r="F1079" i="16"/>
  <c r="I1079" i="16" s="1"/>
  <c r="L1081" i="16"/>
  <c r="F1081" i="16"/>
  <c r="I1081" i="16" s="1"/>
  <c r="L1065" i="16"/>
  <c r="F1065" i="16"/>
  <c r="I1065" i="16" s="1"/>
  <c r="L1063" i="16"/>
  <c r="F1063" i="16"/>
  <c r="I1063" i="16" s="1"/>
  <c r="L1061" i="16"/>
  <c r="F1061" i="16"/>
  <c r="I1061" i="16" s="1"/>
  <c r="L1059" i="16"/>
  <c r="F1059" i="16"/>
  <c r="I1059" i="16" s="1"/>
  <c r="L1057" i="16"/>
  <c r="F1057" i="16"/>
  <c r="I1057" i="16" s="1"/>
  <c r="L1055" i="16"/>
  <c r="F1055" i="16"/>
  <c r="I1055" i="16" s="1"/>
  <c r="L1052" i="16"/>
  <c r="F1052" i="16"/>
  <c r="I1052" i="16" s="1"/>
  <c r="L1036" i="16"/>
  <c r="F1036" i="16"/>
  <c r="I1036" i="16" s="1"/>
  <c r="L1035" i="16"/>
  <c r="F1035" i="16"/>
  <c r="L1038" i="16"/>
  <c r="F1038" i="16"/>
  <c r="I1038" i="16" s="1"/>
  <c r="L1040" i="16"/>
  <c r="F1040" i="16"/>
  <c r="I1040" i="16" s="1"/>
  <c r="L1042" i="16"/>
  <c r="F1042" i="16"/>
  <c r="I1042" i="16" s="1"/>
  <c r="L1045" i="16"/>
  <c r="F1045" i="16"/>
  <c r="I1045" i="16" s="1"/>
  <c r="L1048" i="16"/>
  <c r="F1048" i="16"/>
  <c r="I1048" i="16" s="1"/>
  <c r="L1047" i="16"/>
  <c r="F1047" i="16"/>
  <c r="L1050" i="16"/>
  <c r="F1050" i="16"/>
  <c r="I1050" i="16" s="1"/>
  <c r="L1033" i="16"/>
  <c r="F1033" i="16"/>
  <c r="I1033" i="16" s="1"/>
  <c r="L1032" i="16"/>
  <c r="F1032" i="16"/>
  <c r="L1030" i="16"/>
  <c r="F1030" i="16"/>
  <c r="I1030" i="16" s="1"/>
  <c r="L1029" i="16"/>
  <c r="F1029" i="16"/>
  <c r="L1028" i="16"/>
  <c r="F1028" i="16"/>
  <c r="L1026" i="16"/>
  <c r="F1026" i="16"/>
  <c r="I1026" i="16" s="1"/>
  <c r="L1024" i="16"/>
  <c r="F1024" i="16"/>
  <c r="I1024" i="16" s="1"/>
  <c r="L1022" i="16"/>
  <c r="F1022" i="16"/>
  <c r="I1022" i="16" s="1"/>
  <c r="L1020" i="16"/>
  <c r="F1020" i="16"/>
  <c r="I1020" i="16" s="1"/>
  <c r="L1018" i="16"/>
  <c r="F1018" i="16"/>
  <c r="L1016" i="16"/>
  <c r="F1016" i="16"/>
  <c r="I1016" i="16" s="1"/>
  <c r="L1014" i="16"/>
  <c r="F1014" i="16"/>
  <c r="I1014" i="16" s="1"/>
  <c r="L1012" i="16"/>
  <c r="F1012" i="16"/>
  <c r="I1012" i="16" s="1"/>
  <c r="L1010" i="16"/>
  <c r="F1010" i="16"/>
  <c r="I1010" i="16" s="1"/>
  <c r="L990" i="16"/>
  <c r="F990" i="16"/>
  <c r="I990" i="16" s="1"/>
  <c r="L992" i="16"/>
  <c r="F992" i="16"/>
  <c r="I992" i="16" s="1"/>
  <c r="L994" i="16"/>
  <c r="F994" i="16"/>
  <c r="I994" i="16" s="1"/>
  <c r="L996" i="16"/>
  <c r="F996" i="16"/>
  <c r="I996" i="16" s="1"/>
  <c r="L998" i="16"/>
  <c r="F998" i="16"/>
  <c r="I998" i="16" s="1"/>
  <c r="L1000" i="16"/>
  <c r="F1000" i="16"/>
  <c r="I1000" i="16" s="1"/>
  <c r="L1002" i="16"/>
  <c r="F1002" i="16"/>
  <c r="I1002" i="16" s="1"/>
  <c r="L1004" i="16"/>
  <c r="F1004" i="16"/>
  <c r="I1004" i="16" s="1"/>
  <c r="L1006" i="16"/>
  <c r="F1006" i="16"/>
  <c r="I1006" i="16" s="1"/>
  <c r="L1008" i="16"/>
  <c r="F1008" i="16"/>
  <c r="I1008" i="16" s="1"/>
  <c r="L988" i="16"/>
  <c r="F988" i="16"/>
  <c r="I988" i="16" s="1"/>
  <c r="L986" i="16"/>
  <c r="F986" i="16"/>
  <c r="I986" i="16" s="1"/>
  <c r="L984" i="16"/>
  <c r="F984" i="16"/>
  <c r="I984" i="16" s="1"/>
  <c r="L982" i="16"/>
  <c r="F982" i="16"/>
  <c r="I982" i="16" s="1"/>
  <c r="L980" i="16"/>
  <c r="F980" i="16"/>
  <c r="I980" i="16" s="1"/>
  <c r="L978" i="16"/>
  <c r="F978" i="16"/>
  <c r="I978" i="16" s="1"/>
  <c r="L976" i="16"/>
  <c r="F976" i="16"/>
  <c r="I976" i="16" s="1"/>
  <c r="L975" i="16"/>
  <c r="F975" i="16"/>
  <c r="L973" i="16"/>
  <c r="F973" i="16"/>
  <c r="I973" i="16" s="1"/>
  <c r="L970" i="16"/>
  <c r="F970" i="16"/>
  <c r="I970" i="16" s="1"/>
  <c r="L954" i="16"/>
  <c r="F954" i="16"/>
  <c r="I954" i="16" s="1"/>
  <c r="L956" i="16"/>
  <c r="F956" i="16"/>
  <c r="L958" i="16"/>
  <c r="F958" i="16"/>
  <c r="I958" i="16" s="1"/>
  <c r="L962" i="16"/>
  <c r="F962" i="16"/>
  <c r="I962" i="16" s="1"/>
  <c r="L961" i="16"/>
  <c r="F961" i="16"/>
  <c r="L960" i="16"/>
  <c r="F960" i="16"/>
  <c r="L965" i="16"/>
  <c r="F965" i="16"/>
  <c r="I965" i="16" s="1"/>
  <c r="L967" i="16"/>
  <c r="F967" i="16"/>
  <c r="I967" i="16" s="1"/>
  <c r="L953" i="16"/>
  <c r="F953" i="16"/>
  <c r="I953" i="16" s="1"/>
  <c r="L939" i="16"/>
  <c r="F939" i="16"/>
  <c r="I939" i="16" s="1"/>
  <c r="L941" i="16"/>
  <c r="F941" i="16"/>
  <c r="I941" i="16" s="1"/>
  <c r="L943" i="16"/>
  <c r="F943" i="16"/>
  <c r="I943" i="16" s="1"/>
  <c r="L945" i="16"/>
  <c r="F945" i="16"/>
  <c r="I945" i="16" s="1"/>
  <c r="L947" i="16"/>
  <c r="F947" i="16"/>
  <c r="I947" i="16" s="1"/>
  <c r="L949" i="16"/>
  <c r="F949" i="16"/>
  <c r="I949" i="16" s="1"/>
  <c r="L951" i="16"/>
  <c r="F951" i="16"/>
  <c r="I951" i="16" s="1"/>
  <c r="L937" i="16"/>
  <c r="F937" i="16"/>
  <c r="I937" i="16" s="1"/>
  <c r="L935" i="16"/>
  <c r="F935" i="16"/>
  <c r="I935" i="16" s="1"/>
  <c r="L933" i="16"/>
  <c r="F933" i="16"/>
  <c r="I933" i="16" s="1"/>
  <c r="L917" i="16"/>
  <c r="F917" i="16"/>
  <c r="I917" i="16" s="1"/>
  <c r="L919" i="16"/>
  <c r="F919" i="16"/>
  <c r="I919" i="16" s="1"/>
  <c r="L921" i="16"/>
  <c r="F921" i="16"/>
  <c r="I921" i="16" s="1"/>
  <c r="L923" i="16"/>
  <c r="F923" i="16"/>
  <c r="I923" i="16" s="1"/>
  <c r="L927" i="16"/>
  <c r="F927" i="16"/>
  <c r="I927" i="16" s="1"/>
  <c r="L926" i="16"/>
  <c r="F926" i="16"/>
  <c r="L931" i="16"/>
  <c r="F931" i="16"/>
  <c r="I931" i="16" s="1"/>
  <c r="L914" i="16"/>
  <c r="F914" i="16"/>
  <c r="I914" i="16" s="1"/>
  <c r="L913" i="16"/>
  <c r="F913" i="16"/>
  <c r="L912" i="16"/>
  <c r="F912" i="16"/>
  <c r="L896" i="16"/>
  <c r="F896" i="16"/>
  <c r="I896" i="16" s="1"/>
  <c r="L898" i="16"/>
  <c r="F898" i="16"/>
  <c r="I898" i="16" s="1"/>
  <c r="L900" i="16"/>
  <c r="F900" i="16"/>
  <c r="I900" i="16" s="1"/>
  <c r="L902" i="16"/>
  <c r="F902" i="16"/>
  <c r="L910" i="16"/>
  <c r="F910" i="16"/>
  <c r="I910" i="16" s="1"/>
  <c r="L909" i="16"/>
  <c r="F909" i="16"/>
  <c r="L908" i="16"/>
  <c r="F908" i="16"/>
  <c r="L907" i="16"/>
  <c r="F907" i="16"/>
  <c r="L906" i="16"/>
  <c r="F906" i="16"/>
  <c r="I906" i="16" s="1"/>
  <c r="L905" i="16"/>
  <c r="F905" i="16"/>
  <c r="L884" i="16"/>
  <c r="F884" i="16"/>
  <c r="I884" i="16" s="1"/>
  <c r="L886" i="16"/>
  <c r="F886" i="16"/>
  <c r="I886" i="16" s="1"/>
  <c r="L888" i="16"/>
  <c r="F888" i="16"/>
  <c r="I888" i="16" s="1"/>
  <c r="L890" i="16"/>
  <c r="F890" i="16"/>
  <c r="I890" i="16" s="1"/>
  <c r="L892" i="16"/>
  <c r="F892" i="16"/>
  <c r="I892" i="16" s="1"/>
  <c r="L894" i="16"/>
  <c r="F894" i="16"/>
  <c r="I894" i="16" s="1"/>
  <c r="L882" i="16"/>
  <c r="F882" i="16"/>
  <c r="I882" i="16" s="1"/>
  <c r="L881" i="16"/>
  <c r="F881" i="16"/>
  <c r="L879" i="16"/>
  <c r="F879" i="16"/>
  <c r="I879" i="16" s="1"/>
  <c r="L878" i="16"/>
  <c r="F878" i="16"/>
  <c r="L876" i="16"/>
  <c r="F876" i="16"/>
  <c r="I876" i="16" s="1"/>
  <c r="L874" i="16"/>
  <c r="F874" i="16"/>
  <c r="I874" i="16" s="1"/>
  <c r="L872" i="16"/>
  <c r="F872" i="16"/>
  <c r="I872" i="16" s="1"/>
  <c r="L870" i="16"/>
  <c r="F870" i="16"/>
  <c r="I870" i="16" s="1"/>
  <c r="L868" i="16"/>
  <c r="F868" i="16"/>
  <c r="I868" i="16" s="1"/>
  <c r="L850" i="16"/>
  <c r="F850" i="16"/>
  <c r="I850" i="16" s="1"/>
  <c r="L853" i="16"/>
  <c r="F853" i="16"/>
  <c r="I853" i="16" s="1"/>
  <c r="L852" i="16"/>
  <c r="F852" i="16"/>
  <c r="L855" i="16"/>
  <c r="F855" i="16"/>
  <c r="I855" i="16" s="1"/>
  <c r="L857" i="16"/>
  <c r="F857" i="16"/>
  <c r="I857" i="16" s="1"/>
  <c r="L859" i="16"/>
  <c r="F859" i="16"/>
  <c r="I859" i="16" s="1"/>
  <c r="L861" i="16"/>
  <c r="F861" i="16"/>
  <c r="I861" i="16" s="1"/>
  <c r="L863" i="16"/>
  <c r="F863" i="16"/>
  <c r="I863" i="16" s="1"/>
  <c r="L865" i="16"/>
  <c r="F865" i="16"/>
  <c r="I865" i="16" s="1"/>
  <c r="L848" i="16"/>
  <c r="F848" i="16"/>
  <c r="L847" i="16"/>
  <c r="F847" i="16"/>
  <c r="L846" i="16"/>
  <c r="F846" i="16"/>
  <c r="L845" i="16"/>
  <c r="F845" i="16"/>
  <c r="I845" i="16" s="1"/>
  <c r="L844" i="16"/>
  <c r="F844" i="16"/>
  <c r="L843" i="16"/>
  <c r="F843" i="16"/>
  <c r="L842" i="16"/>
  <c r="F842" i="16"/>
  <c r="L841" i="16"/>
  <c r="F841" i="16"/>
  <c r="K841" i="16" s="1"/>
  <c r="L840" i="16"/>
  <c r="F840" i="16"/>
  <c r="L827" i="16"/>
  <c r="F827" i="16"/>
  <c r="I827" i="16" s="1"/>
  <c r="L829" i="16"/>
  <c r="F829" i="16"/>
  <c r="I829" i="16" s="1"/>
  <c r="L831" i="16"/>
  <c r="F831" i="16"/>
  <c r="I831" i="16" s="1"/>
  <c r="L833" i="16"/>
  <c r="F833" i="16"/>
  <c r="I833" i="16" s="1"/>
  <c r="L835" i="16"/>
  <c r="F835" i="16"/>
  <c r="I835" i="16" s="1"/>
  <c r="L838" i="16"/>
  <c r="F838" i="16"/>
  <c r="L837" i="16"/>
  <c r="F837" i="16"/>
  <c r="L825" i="16"/>
  <c r="F825" i="16"/>
  <c r="I825" i="16" s="1"/>
  <c r="L823" i="16"/>
  <c r="F823" i="16"/>
  <c r="I823" i="16" s="1"/>
  <c r="L822" i="16"/>
  <c r="F822" i="16"/>
  <c r="L820" i="16"/>
  <c r="F820" i="16"/>
  <c r="I820" i="16" s="1"/>
  <c r="L818" i="16"/>
  <c r="F818" i="16"/>
  <c r="I818" i="16" s="1"/>
  <c r="L816" i="16"/>
  <c r="F816" i="16"/>
  <c r="I816" i="16" s="1"/>
  <c r="L815" i="16"/>
  <c r="F815" i="16"/>
  <c r="I815" i="16" s="1"/>
  <c r="L814" i="16"/>
  <c r="F814" i="16"/>
  <c r="L813" i="16"/>
  <c r="F813" i="16"/>
  <c r="L811" i="16"/>
  <c r="F811" i="16"/>
  <c r="I811" i="16" s="1"/>
  <c r="L809" i="16"/>
  <c r="F809" i="16"/>
  <c r="I809" i="16" s="1"/>
  <c r="L793" i="16"/>
  <c r="F793" i="16"/>
  <c r="I793" i="16" s="1"/>
  <c r="L796" i="16"/>
  <c r="F796" i="16"/>
  <c r="I796" i="16" s="1"/>
  <c r="L795" i="16"/>
  <c r="F795" i="16"/>
  <c r="L800" i="16"/>
  <c r="F800" i="16"/>
  <c r="I800" i="16" s="1"/>
  <c r="L799" i="16"/>
  <c r="F799" i="16"/>
  <c r="L807" i="16"/>
  <c r="F807" i="16"/>
  <c r="L806" i="16"/>
  <c r="F806" i="16"/>
  <c r="L805" i="16"/>
  <c r="F805" i="16"/>
  <c r="L804" i="16"/>
  <c r="F804" i="16"/>
  <c r="L803" i="16"/>
  <c r="F803" i="16"/>
  <c r="L802" i="16"/>
  <c r="F802" i="16"/>
  <c r="L791" i="16"/>
  <c r="F791" i="16"/>
  <c r="I791" i="16" s="1"/>
  <c r="L789" i="16"/>
  <c r="F789" i="16"/>
  <c r="I789" i="16" s="1"/>
  <c r="L780" i="16"/>
  <c r="F780" i="16"/>
  <c r="I780" i="16" s="1"/>
  <c r="L782" i="16"/>
  <c r="F782" i="16"/>
  <c r="I782" i="16" s="1"/>
  <c r="L784" i="16"/>
  <c r="F784" i="16"/>
  <c r="I784" i="16" s="1"/>
  <c r="L787" i="16"/>
  <c r="F787" i="16"/>
  <c r="I787" i="16" s="1"/>
  <c r="L778" i="16"/>
  <c r="F778" i="16"/>
  <c r="I778" i="16" s="1"/>
  <c r="L777" i="16"/>
  <c r="F777" i="16"/>
  <c r="L776" i="16"/>
  <c r="F776" i="16"/>
  <c r="L775" i="16"/>
  <c r="F775" i="16"/>
  <c r="L773" i="16"/>
  <c r="F773" i="16"/>
  <c r="I773" i="16" s="1"/>
  <c r="L772" i="16"/>
  <c r="F772" i="16"/>
  <c r="L770" i="16"/>
  <c r="F770" i="16"/>
  <c r="I770" i="16" s="1"/>
  <c r="L768" i="16"/>
  <c r="F768" i="16"/>
  <c r="I768" i="16" s="1"/>
  <c r="L766" i="16"/>
  <c r="F766" i="16"/>
  <c r="I766" i="16" s="1"/>
  <c r="L764" i="16"/>
  <c r="F764" i="16"/>
  <c r="I764" i="16" s="1"/>
  <c r="L762" i="16"/>
  <c r="F762" i="16"/>
  <c r="I762" i="16" s="1"/>
  <c r="L748" i="16"/>
  <c r="F748" i="16"/>
  <c r="I748" i="16" s="1"/>
  <c r="L750" i="16"/>
  <c r="F750" i="16"/>
  <c r="I750" i="16" s="1"/>
  <c r="L752" i="16"/>
  <c r="F752" i="16"/>
  <c r="I752" i="16" s="1"/>
  <c r="L754" i="16"/>
  <c r="F754" i="16"/>
  <c r="I754" i="16" s="1"/>
  <c r="L756" i="16"/>
  <c r="F756" i="16"/>
  <c r="I756" i="16" s="1"/>
  <c r="L758" i="16"/>
  <c r="F758" i="16"/>
  <c r="I758" i="16" s="1"/>
  <c r="L745" i="16"/>
  <c r="F745" i="16"/>
  <c r="I745" i="16" s="1"/>
  <c r="L743" i="16"/>
  <c r="F743" i="16"/>
  <c r="I743" i="16" s="1"/>
  <c r="L741" i="16"/>
  <c r="F741" i="16"/>
  <c r="K741" i="16" s="1"/>
  <c r="L740" i="16"/>
  <c r="F740" i="16"/>
  <c r="L738" i="16"/>
  <c r="F738" i="16"/>
  <c r="I738" i="16" s="1"/>
  <c r="L736" i="16"/>
  <c r="F736" i="16"/>
  <c r="I736" i="16" s="1"/>
  <c r="L734" i="16"/>
  <c r="F734" i="16"/>
  <c r="I734" i="16" s="1"/>
  <c r="L711" i="16"/>
  <c r="F711" i="16"/>
  <c r="I711" i="16" s="1"/>
  <c r="L713" i="16"/>
  <c r="F713" i="16"/>
  <c r="I713" i="16" s="1"/>
  <c r="L715" i="16"/>
  <c r="F715" i="16"/>
  <c r="I715" i="16" s="1"/>
  <c r="L718" i="16"/>
  <c r="F718" i="16"/>
  <c r="I718" i="16" s="1"/>
  <c r="L720" i="16"/>
  <c r="F720" i="16"/>
  <c r="I720" i="16" s="1"/>
  <c r="L722" i="16"/>
  <c r="F722" i="16"/>
  <c r="I722" i="16" s="1"/>
  <c r="L724" i="16"/>
  <c r="F724" i="16"/>
  <c r="I724" i="16" s="1"/>
  <c r="L726" i="16"/>
  <c r="F726" i="16"/>
  <c r="I726" i="16" s="1"/>
  <c r="L728" i="16"/>
  <c r="F728" i="16"/>
  <c r="I728" i="16" s="1"/>
  <c r="L732" i="16"/>
  <c r="F732" i="16"/>
  <c r="I732" i="16" s="1"/>
  <c r="L730" i="16"/>
  <c r="F730" i="16"/>
  <c r="I730" i="16" s="1"/>
  <c r="L709" i="16"/>
  <c r="F709" i="16"/>
  <c r="I709" i="16" s="1"/>
  <c r="L707" i="16"/>
  <c r="F707" i="16"/>
  <c r="I707" i="16" s="1"/>
  <c r="L705" i="16"/>
  <c r="F705" i="16"/>
  <c r="I705" i="16" s="1"/>
  <c r="L703" i="16"/>
  <c r="F703" i="16"/>
  <c r="I703" i="16" s="1"/>
  <c r="L701" i="16"/>
  <c r="F701" i="16"/>
  <c r="I701" i="16" s="1"/>
  <c r="L699" i="16"/>
  <c r="F699" i="16"/>
  <c r="I699" i="16" s="1"/>
  <c r="L696" i="16"/>
  <c r="F696" i="16"/>
  <c r="I696" i="16" s="1"/>
  <c r="L694" i="16"/>
  <c r="F694" i="16"/>
  <c r="I694" i="16" s="1"/>
  <c r="L674" i="16"/>
  <c r="F674" i="16"/>
  <c r="I674" i="16" s="1"/>
  <c r="L676" i="16"/>
  <c r="F676" i="16"/>
  <c r="I676" i="16" s="1"/>
  <c r="L678" i="16"/>
  <c r="F678" i="16"/>
  <c r="I678" i="16" s="1"/>
  <c r="L680" i="16"/>
  <c r="F680" i="16"/>
  <c r="I680" i="16" s="1"/>
  <c r="L683" i="16"/>
  <c r="F683" i="16"/>
  <c r="I683" i="16" s="1"/>
  <c r="L685" i="16"/>
  <c r="F685" i="16"/>
  <c r="I685" i="16" s="1"/>
  <c r="L687" i="16"/>
  <c r="F687" i="16"/>
  <c r="I687" i="16" s="1"/>
  <c r="L689" i="16"/>
  <c r="F689" i="16"/>
  <c r="I689" i="16" s="1"/>
  <c r="L691" i="16"/>
  <c r="F691" i="16"/>
  <c r="I691" i="16" s="1"/>
  <c r="L672" i="16"/>
  <c r="F672" i="16"/>
  <c r="I672" i="16" s="1"/>
  <c r="L670" i="16"/>
  <c r="F670" i="16"/>
  <c r="L668" i="16"/>
  <c r="F668" i="16"/>
  <c r="I668" i="16" s="1"/>
  <c r="L665" i="16"/>
  <c r="F665" i="16"/>
  <c r="I665" i="16" s="1"/>
  <c r="L663" i="16"/>
  <c r="F663" i="16"/>
  <c r="I663" i="16" s="1"/>
  <c r="L661" i="16"/>
  <c r="F661" i="16"/>
  <c r="I661" i="16" s="1"/>
  <c r="L659" i="16"/>
  <c r="F659" i="16"/>
  <c r="I659" i="16" s="1"/>
  <c r="L656" i="16"/>
  <c r="F656" i="16"/>
  <c r="I656" i="16" s="1"/>
  <c r="L638" i="16"/>
  <c r="F638" i="16"/>
  <c r="I638" i="16" s="1"/>
  <c r="L640" i="16"/>
  <c r="F640" i="16"/>
  <c r="I640" i="16" s="1"/>
  <c r="L643" i="16"/>
  <c r="F643" i="16"/>
  <c r="I643" i="16" s="1"/>
  <c r="L645" i="16"/>
  <c r="F645" i="16"/>
  <c r="I645" i="16" s="1"/>
  <c r="L647" i="16"/>
  <c r="F647" i="16"/>
  <c r="I647" i="16" s="1"/>
  <c r="L649" i="16"/>
  <c r="F649" i="16"/>
  <c r="I649" i="16" s="1"/>
  <c r="L652" i="16"/>
  <c r="F652" i="16"/>
  <c r="I652" i="16" s="1"/>
  <c r="L654" i="16"/>
  <c r="F654" i="16"/>
  <c r="I654" i="16" s="1"/>
  <c r="L636" i="16"/>
  <c r="F636" i="16"/>
  <c r="I636" i="16" s="1"/>
  <c r="L634" i="16"/>
  <c r="F634" i="16"/>
  <c r="I634" i="16" s="1"/>
  <c r="L632" i="16"/>
  <c r="F632" i="16"/>
  <c r="I632" i="16" s="1"/>
  <c r="L630" i="16"/>
  <c r="F630" i="16"/>
  <c r="I630" i="16" s="1"/>
  <c r="L628" i="16"/>
  <c r="F628" i="16"/>
  <c r="I628" i="16" s="1"/>
  <c r="L626" i="16"/>
  <c r="F626" i="16"/>
  <c r="I626" i="16" s="1"/>
  <c r="L625" i="16"/>
  <c r="F625" i="16"/>
  <c r="L624" i="16"/>
  <c r="F624" i="16"/>
  <c r="L623" i="16"/>
  <c r="F623" i="16"/>
  <c r="L621" i="16"/>
  <c r="F621" i="16"/>
  <c r="I621" i="16" s="1"/>
  <c r="L619" i="16"/>
  <c r="F619" i="16"/>
  <c r="I619" i="16" s="1"/>
  <c r="L603" i="16"/>
  <c r="F603" i="16"/>
  <c r="I603" i="16" s="1"/>
  <c r="L602" i="16"/>
  <c r="F602" i="16"/>
  <c r="L601" i="16"/>
  <c r="F601" i="16"/>
  <c r="L605" i="16"/>
  <c r="F605" i="16"/>
  <c r="L607" i="16"/>
  <c r="F607" i="16"/>
  <c r="I607" i="16" s="1"/>
  <c r="L609" i="16"/>
  <c r="F609" i="16"/>
  <c r="I609" i="16" s="1"/>
  <c r="L611" i="16"/>
  <c r="F611" i="16"/>
  <c r="L613" i="16"/>
  <c r="F613" i="16"/>
  <c r="I613" i="16" s="1"/>
  <c r="L615" i="16"/>
  <c r="F615" i="16"/>
  <c r="I615" i="16" s="1"/>
  <c r="L617" i="16"/>
  <c r="F617" i="16"/>
  <c r="I617" i="16" s="1"/>
  <c r="L599" i="16"/>
  <c r="F599" i="16"/>
  <c r="I599" i="16" s="1"/>
  <c r="L598" i="16"/>
  <c r="F598" i="16"/>
  <c r="L597" i="16"/>
  <c r="F597" i="16"/>
  <c r="L596" i="16"/>
  <c r="F596" i="16"/>
  <c r="L594" i="16"/>
  <c r="F594" i="16"/>
  <c r="I594" i="16" s="1"/>
  <c r="L592" i="16"/>
  <c r="F592" i="16"/>
  <c r="I592" i="16" s="1"/>
  <c r="L581" i="16"/>
  <c r="F581" i="16"/>
  <c r="I581" i="16" s="1"/>
  <c r="L584" i="16"/>
  <c r="F584" i="16"/>
  <c r="I584" i="16" s="1"/>
  <c r="L586" i="16"/>
  <c r="F586" i="16"/>
  <c r="I586" i="16" s="1"/>
  <c r="L588" i="16"/>
  <c r="F588" i="16"/>
  <c r="I588" i="16" s="1"/>
  <c r="L590" i="16"/>
  <c r="F590" i="16"/>
  <c r="I590" i="16" s="1"/>
  <c r="L579" i="16"/>
  <c r="F579" i="16"/>
  <c r="I579" i="16" s="1"/>
  <c r="L577" i="16"/>
  <c r="F577" i="16"/>
  <c r="I577" i="16" s="1"/>
  <c r="L575" i="16"/>
  <c r="F575" i="16"/>
  <c r="I575" i="16" s="1"/>
  <c r="L573" i="16"/>
  <c r="F573" i="16"/>
  <c r="I573" i="16" s="1"/>
  <c r="L571" i="16"/>
  <c r="F571" i="16"/>
  <c r="I571" i="16" s="1"/>
  <c r="L569" i="16"/>
  <c r="F569" i="16"/>
  <c r="I569" i="16" s="1"/>
  <c r="L557" i="16"/>
  <c r="F557" i="16"/>
  <c r="I557" i="16" s="1"/>
  <c r="L559" i="16"/>
  <c r="F559" i="16"/>
  <c r="I559" i="16" s="1"/>
  <c r="L563" i="16"/>
  <c r="F563" i="16"/>
  <c r="I563" i="16" s="1"/>
  <c r="L562" i="16"/>
  <c r="F562" i="16"/>
  <c r="L566" i="16"/>
  <c r="F566" i="16"/>
  <c r="I566" i="16" s="1"/>
  <c r="L568" i="16"/>
  <c r="F568" i="16"/>
  <c r="I568" i="16" s="1"/>
  <c r="L555" i="16"/>
  <c r="F555" i="16"/>
  <c r="I555" i="16" s="1"/>
  <c r="L553" i="16"/>
  <c r="F553" i="16"/>
  <c r="I553" i="16" s="1"/>
  <c r="L551" i="16"/>
  <c r="F551" i="16"/>
  <c r="I551" i="16" s="1"/>
  <c r="L549" i="16"/>
  <c r="F549" i="16"/>
  <c r="I549" i="16" s="1"/>
  <c r="L547" i="16"/>
  <c r="F547" i="16"/>
  <c r="L545" i="16"/>
  <c r="F545" i="16"/>
  <c r="I545" i="16" s="1"/>
  <c r="L543" i="16"/>
  <c r="F543" i="16"/>
  <c r="I543" i="16" s="1"/>
  <c r="L541" i="16"/>
  <c r="F541" i="16"/>
  <c r="I541" i="16" s="1"/>
  <c r="L528" i="16"/>
  <c r="F528" i="16"/>
  <c r="I528" i="16" s="1"/>
  <c r="L530" i="16"/>
  <c r="F530" i="16"/>
  <c r="I530" i="16" s="1"/>
  <c r="L532" i="16"/>
  <c r="F532" i="16"/>
  <c r="I532" i="16" s="1"/>
  <c r="L535" i="16"/>
  <c r="F535" i="16"/>
  <c r="I535" i="16" s="1"/>
  <c r="L534" i="16"/>
  <c r="F534" i="16"/>
  <c r="L537" i="16"/>
  <c r="F537" i="16"/>
  <c r="I537" i="16" s="1"/>
  <c r="L539" i="16"/>
  <c r="F539" i="16"/>
  <c r="I539" i="16" s="1"/>
  <c r="L516" i="16"/>
  <c r="F516" i="16"/>
  <c r="I516" i="16" s="1"/>
  <c r="L518" i="16"/>
  <c r="F518" i="16"/>
  <c r="I518" i="16" s="1"/>
  <c r="L520" i="16"/>
  <c r="F520" i="16"/>
  <c r="I520" i="16" s="1"/>
  <c r="L522" i="16"/>
  <c r="F522" i="16"/>
  <c r="I522" i="16" s="1"/>
  <c r="L524" i="16"/>
  <c r="F524" i="16"/>
  <c r="I524" i="16" s="1"/>
  <c r="L526" i="16"/>
  <c r="F526" i="16"/>
  <c r="I526" i="16" s="1"/>
  <c r="L514" i="16"/>
  <c r="F514" i="16"/>
  <c r="I514" i="16" s="1"/>
  <c r="L512" i="16"/>
  <c r="F512" i="16"/>
  <c r="I512" i="16" s="1"/>
  <c r="L509" i="16"/>
  <c r="F509" i="16"/>
  <c r="I509" i="16" s="1"/>
  <c r="L507" i="16"/>
  <c r="F507" i="16"/>
  <c r="I507" i="16" s="1"/>
  <c r="L505" i="16"/>
  <c r="F505" i="16"/>
  <c r="I505" i="16" s="1"/>
  <c r="L504" i="16"/>
  <c r="F504" i="16"/>
  <c r="L502" i="16"/>
  <c r="F502" i="16"/>
  <c r="I502" i="16" s="1"/>
  <c r="L500" i="16"/>
  <c r="F500" i="16"/>
  <c r="I500" i="16" s="1"/>
  <c r="L499" i="16"/>
  <c r="F499" i="16"/>
  <c r="L497" i="16"/>
  <c r="F497" i="16"/>
  <c r="K497" i="16" s="1"/>
  <c r="L494" i="16"/>
  <c r="F494" i="16"/>
  <c r="I494" i="16" s="1"/>
  <c r="L492" i="16"/>
  <c r="F492" i="16"/>
  <c r="I492" i="16" s="1"/>
  <c r="L490" i="16"/>
  <c r="F490" i="16"/>
  <c r="I490" i="16" s="1"/>
  <c r="L488" i="16"/>
  <c r="F488" i="16"/>
  <c r="I488" i="16" s="1"/>
  <c r="L486" i="16"/>
  <c r="F486" i="16"/>
  <c r="I486" i="16" s="1"/>
  <c r="L484" i="16"/>
  <c r="F484" i="16"/>
  <c r="I484" i="16" s="1"/>
  <c r="L482" i="16"/>
  <c r="F482" i="16"/>
  <c r="I482" i="16" s="1"/>
  <c r="L480" i="16"/>
  <c r="F480" i="16"/>
  <c r="I480" i="16" s="1"/>
  <c r="L478" i="16"/>
  <c r="F478" i="16"/>
  <c r="I478" i="16" s="1"/>
  <c r="L476" i="16"/>
  <c r="F476" i="16"/>
  <c r="L474" i="16"/>
  <c r="F474" i="16"/>
  <c r="I474" i="16" s="1"/>
  <c r="L472" i="16"/>
  <c r="F472" i="16"/>
  <c r="I472" i="16" s="1"/>
  <c r="L470" i="16"/>
  <c r="F470" i="16"/>
  <c r="I470" i="16" s="1"/>
  <c r="L468" i="16"/>
  <c r="F468" i="16"/>
  <c r="I468" i="16" s="1"/>
  <c r="L466" i="16"/>
  <c r="F466" i="16"/>
  <c r="I466" i="16" s="1"/>
  <c r="L464" i="16"/>
  <c r="F464" i="16"/>
  <c r="I464" i="16" s="1"/>
  <c r="L462" i="16"/>
  <c r="F462" i="16"/>
  <c r="I462" i="16" s="1"/>
  <c r="L460" i="16"/>
  <c r="F460" i="16"/>
  <c r="I460" i="16" s="1"/>
  <c r="L458" i="16"/>
  <c r="F458" i="16"/>
  <c r="I458" i="16" s="1"/>
  <c r="L456" i="16"/>
  <c r="F456" i="16"/>
  <c r="I456" i="16" s="1"/>
  <c r="L454" i="16"/>
  <c r="F454" i="16"/>
  <c r="I454" i="16" s="1"/>
  <c r="L453" i="16"/>
  <c r="F453" i="16"/>
  <c r="L451" i="16"/>
  <c r="F451" i="16"/>
  <c r="I451" i="16" s="1"/>
  <c r="L449" i="16"/>
  <c r="F449" i="16"/>
  <c r="I449" i="16" s="1"/>
  <c r="L447" i="16"/>
  <c r="F447" i="16"/>
  <c r="I447" i="16" s="1"/>
  <c r="L445" i="16"/>
  <c r="F445" i="16"/>
  <c r="I445" i="16" s="1"/>
  <c r="L443" i="16"/>
  <c r="F443" i="16"/>
  <c r="I443" i="16" s="1"/>
  <c r="L440" i="16"/>
  <c r="F440" i="16"/>
  <c r="I440" i="16" s="1"/>
  <c r="L438" i="16"/>
  <c r="F438" i="16"/>
  <c r="I438" i="16" s="1"/>
  <c r="L436" i="16"/>
  <c r="F436" i="16"/>
  <c r="I436" i="16" s="1"/>
  <c r="L434" i="16"/>
  <c r="F434" i="16"/>
  <c r="I434" i="16" s="1"/>
  <c r="L432" i="16"/>
  <c r="F432" i="16"/>
  <c r="I432" i="16" s="1"/>
  <c r="L430" i="16"/>
  <c r="F430" i="16"/>
  <c r="I430" i="16" s="1"/>
  <c r="L428" i="16"/>
  <c r="F428" i="16"/>
  <c r="I428" i="16" s="1"/>
  <c r="L426" i="16"/>
  <c r="F426" i="16"/>
  <c r="I426" i="16" s="1"/>
  <c r="L424" i="16"/>
  <c r="F424" i="16"/>
  <c r="I424" i="16" s="1"/>
  <c r="L422" i="16"/>
  <c r="F422" i="16"/>
  <c r="L420" i="16"/>
  <c r="F420" i="16"/>
  <c r="I420" i="16" s="1"/>
  <c r="L418" i="16"/>
  <c r="F418" i="16"/>
  <c r="I418" i="16" s="1"/>
  <c r="L416" i="16"/>
  <c r="F416" i="16"/>
  <c r="I416" i="16" s="1"/>
  <c r="L413" i="16"/>
  <c r="F413" i="16"/>
  <c r="I413" i="16" s="1"/>
  <c r="L411" i="16"/>
  <c r="F411" i="16"/>
  <c r="I411" i="16" s="1"/>
  <c r="L409" i="16"/>
  <c r="F409" i="16"/>
  <c r="I409" i="16" s="1"/>
  <c r="L408" i="16"/>
  <c r="F408" i="16"/>
  <c r="L407" i="16"/>
  <c r="F407" i="16"/>
  <c r="L405" i="16"/>
  <c r="F405" i="16"/>
  <c r="I405" i="16" s="1"/>
  <c r="L403" i="16"/>
  <c r="F403" i="16"/>
  <c r="I403" i="16" s="1"/>
  <c r="L402" i="16"/>
  <c r="F402" i="16"/>
  <c r="L401" i="16"/>
  <c r="F401" i="16"/>
  <c r="L394" i="16"/>
  <c r="F394" i="16"/>
  <c r="I394" i="16" s="1"/>
  <c r="L393" i="16"/>
  <c r="F393" i="16"/>
  <c r="L392" i="16"/>
  <c r="F392" i="16"/>
  <c r="L391" i="16"/>
  <c r="F391" i="16"/>
  <c r="L389" i="16"/>
  <c r="F389" i="16"/>
  <c r="I389" i="16" s="1"/>
  <c r="L385" i="16"/>
  <c r="F385" i="16"/>
  <c r="I385" i="16" s="1"/>
  <c r="L383" i="16"/>
  <c r="F383" i="16"/>
  <c r="I383" i="16" s="1"/>
  <c r="L382" i="16"/>
  <c r="F382" i="16"/>
  <c r="L381" i="16"/>
  <c r="F381" i="16"/>
  <c r="L379" i="16"/>
  <c r="F379" i="16"/>
  <c r="I379" i="16" s="1"/>
  <c r="L378" i="16"/>
  <c r="F378" i="16"/>
  <c r="L377" i="16"/>
  <c r="F377" i="16"/>
  <c r="L374" i="16"/>
  <c r="F374" i="16"/>
  <c r="L373" i="16"/>
  <c r="F373" i="16"/>
  <c r="L372" i="16"/>
  <c r="F372" i="16"/>
  <c r="L370" i="16"/>
  <c r="F370" i="16"/>
  <c r="I370" i="16" s="1"/>
  <c r="L369" i="16"/>
  <c r="F369" i="16"/>
  <c r="L368" i="16"/>
  <c r="F368" i="16"/>
  <c r="L367" i="16"/>
  <c r="F367" i="16"/>
  <c r="L366" i="16"/>
  <c r="F366" i="16"/>
  <c r="I366" i="16" s="1"/>
  <c r="L365" i="16"/>
  <c r="F365" i="16"/>
  <c r="L364" i="16"/>
  <c r="F364" i="16"/>
  <c r="L363" i="16"/>
  <c r="F363" i="16"/>
  <c r="L361" i="16"/>
  <c r="F361" i="16"/>
  <c r="I361" i="16" s="1"/>
  <c r="L360" i="16"/>
  <c r="F360" i="16"/>
  <c r="L359" i="16"/>
  <c r="F359" i="16"/>
  <c r="L358" i="16"/>
  <c r="F355" i="16"/>
  <c r="L357" i="16"/>
  <c r="F357" i="16"/>
  <c r="P357" i="16" s="1"/>
  <c r="L356" i="16"/>
  <c r="F356" i="16"/>
  <c r="L354" i="16"/>
  <c r="F354" i="16"/>
  <c r="I354" i="16" s="1"/>
  <c r="L353" i="16"/>
  <c r="F353" i="16"/>
  <c r="L352" i="16"/>
  <c r="F352" i="16"/>
  <c r="L351" i="16"/>
  <c r="F351" i="16"/>
  <c r="L349" i="16"/>
  <c r="F349" i="16"/>
  <c r="I349" i="16" s="1"/>
  <c r="L348" i="16"/>
  <c r="F348" i="16"/>
  <c r="L347" i="16"/>
  <c r="F347" i="16"/>
  <c r="L346" i="16"/>
  <c r="F346" i="16"/>
  <c r="L345" i="16"/>
  <c r="F345" i="16"/>
  <c r="I345" i="16" s="1"/>
  <c r="L343" i="16"/>
  <c r="F343" i="16"/>
  <c r="I343" i="16" s="1"/>
  <c r="L342" i="16"/>
  <c r="F342" i="16"/>
  <c r="L341" i="16"/>
  <c r="F341" i="16"/>
  <c r="L340" i="16"/>
  <c r="F340" i="16"/>
  <c r="I340" i="16" s="1"/>
  <c r="F338" i="16"/>
  <c r="K338" i="16" s="1"/>
  <c r="L339" i="16"/>
  <c r="F339" i="16"/>
  <c r="I339" i="16" s="1"/>
  <c r="L337" i="16"/>
  <c r="F337" i="16"/>
  <c r="I337" i="16" s="1"/>
  <c r="L336" i="16"/>
  <c r="F336" i="16"/>
  <c r="L335" i="16"/>
  <c r="F335" i="16"/>
  <c r="L334" i="16"/>
  <c r="F332" i="16"/>
  <c r="I332" i="16" s="1"/>
  <c r="L333" i="16"/>
  <c r="F333" i="16"/>
  <c r="I333" i="16" s="1"/>
  <c r="L331" i="16"/>
  <c r="F331" i="16"/>
  <c r="L330" i="16"/>
  <c r="F330" i="16"/>
  <c r="L329" i="16"/>
  <c r="F329" i="16"/>
  <c r="L328" i="16"/>
  <c r="F328" i="16"/>
  <c r="L327" i="16"/>
  <c r="F327" i="16"/>
  <c r="L325" i="16"/>
  <c r="F325" i="16"/>
  <c r="I325" i="16" s="1"/>
  <c r="L324" i="16"/>
  <c r="F324" i="16"/>
  <c r="L323" i="16"/>
  <c r="F323" i="16"/>
  <c r="L322" i="16"/>
  <c r="F322" i="16"/>
  <c r="L321" i="16"/>
  <c r="F321" i="16"/>
  <c r="I321" i="16" s="1"/>
  <c r="L319" i="16"/>
  <c r="F319" i="16"/>
  <c r="I319" i="16" s="1"/>
  <c r="L318" i="16"/>
  <c r="F318" i="16"/>
  <c r="L317" i="16"/>
  <c r="F317" i="16"/>
  <c r="L316" i="16"/>
  <c r="F316" i="16"/>
  <c r="L315" i="16"/>
  <c r="F315" i="16"/>
  <c r="I315" i="16" s="1"/>
  <c r="L313" i="16"/>
  <c r="F313" i="16"/>
  <c r="I313" i="16" s="1"/>
  <c r="L312" i="16"/>
  <c r="F312" i="16"/>
  <c r="L310" i="16"/>
  <c r="F310" i="16"/>
  <c r="I310" i="16" s="1"/>
  <c r="L309" i="16"/>
  <c r="F309" i="16"/>
  <c r="L307" i="16"/>
  <c r="F307" i="16"/>
  <c r="I307" i="16" s="1"/>
  <c r="L306" i="16"/>
  <c r="F306" i="16"/>
  <c r="L305" i="16"/>
  <c r="F305" i="16"/>
  <c r="L304" i="16"/>
  <c r="L303" i="16"/>
  <c r="F303" i="16"/>
  <c r="I303" i="16" s="1"/>
  <c r="L302" i="16"/>
  <c r="F302" i="16"/>
  <c r="L300" i="16"/>
  <c r="F300" i="16"/>
  <c r="I300" i="16" s="1"/>
  <c r="L299" i="16"/>
  <c r="F299" i="16"/>
  <c r="L298" i="16"/>
  <c r="F298" i="16"/>
  <c r="L297" i="16"/>
  <c r="F297" i="16"/>
  <c r="L296" i="16"/>
  <c r="F296" i="16"/>
  <c r="I296" i="16" s="1"/>
  <c r="L295" i="16"/>
  <c r="F295" i="16"/>
  <c r="L293" i="16"/>
  <c r="F293" i="16"/>
  <c r="I293" i="16" s="1"/>
  <c r="L292" i="16"/>
  <c r="F292" i="16"/>
  <c r="L291" i="16"/>
  <c r="F291" i="16"/>
  <c r="L290" i="16"/>
  <c r="L289" i="16"/>
  <c r="F289" i="16"/>
  <c r="I289" i="16" s="1"/>
  <c r="L288" i="16"/>
  <c r="F288" i="16"/>
  <c r="L285" i="16"/>
  <c r="F285" i="16"/>
  <c r="I285" i="16" s="1"/>
  <c r="L284" i="16"/>
  <c r="F284" i="16"/>
  <c r="L283" i="16"/>
  <c r="F283" i="16"/>
  <c r="L282" i="16"/>
  <c r="F282" i="16"/>
  <c r="L281" i="16"/>
  <c r="F281" i="16"/>
  <c r="I281" i="16" s="1"/>
  <c r="L278" i="16"/>
  <c r="F278" i="16"/>
  <c r="I278" i="16" s="1"/>
  <c r="L277" i="16"/>
  <c r="F277" i="16"/>
  <c r="L276" i="16"/>
  <c r="F276" i="16"/>
  <c r="L275" i="16"/>
  <c r="F273" i="16"/>
  <c r="L274" i="16"/>
  <c r="F274" i="16"/>
  <c r="P274" i="16" s="1"/>
  <c r="L272" i="16"/>
  <c r="F272" i="16"/>
  <c r="I272" i="16" s="1"/>
  <c r="L271" i="16"/>
  <c r="F271" i="16"/>
  <c r="L270" i="16"/>
  <c r="F270" i="16"/>
  <c r="L268" i="16"/>
  <c r="F268" i="16"/>
  <c r="I268" i="16" s="1"/>
  <c r="L266" i="16"/>
  <c r="F266" i="16"/>
  <c r="I266" i="16" s="1"/>
  <c r="L265" i="16"/>
  <c r="F265" i="16"/>
  <c r="L264" i="16"/>
  <c r="F264" i="16"/>
  <c r="L262" i="16"/>
  <c r="F262" i="16"/>
  <c r="I262" i="16" s="1"/>
  <c r="L261" i="16"/>
  <c r="F261" i="16"/>
  <c r="L260" i="16"/>
  <c r="F260" i="16"/>
  <c r="L259" i="16"/>
  <c r="F259" i="16"/>
  <c r="I259" i="16" s="1"/>
  <c r="L258" i="16"/>
  <c r="F258" i="16"/>
  <c r="I258" i="16" s="1"/>
  <c r="L257" i="16"/>
  <c r="F257" i="16"/>
  <c r="L256" i="16"/>
  <c r="F256" i="16"/>
  <c r="L254" i="16"/>
  <c r="F254" i="16"/>
  <c r="I254" i="16" s="1"/>
  <c r="L253" i="16"/>
  <c r="F253" i="16"/>
  <c r="L252" i="16"/>
  <c r="F252" i="16"/>
  <c r="L251" i="16"/>
  <c r="F251" i="16"/>
  <c r="L250" i="16"/>
  <c r="F250" i="16"/>
  <c r="I250" i="16" s="1"/>
  <c r="L248" i="16"/>
  <c r="F248" i="16"/>
  <c r="I248" i="16" s="1"/>
  <c r="L246" i="16"/>
  <c r="F246" i="16"/>
  <c r="I246" i="16" s="1"/>
  <c r="L245" i="16"/>
  <c r="F245" i="16"/>
  <c r="L244" i="16"/>
  <c r="F244" i="16"/>
  <c r="L243" i="16"/>
  <c r="F243" i="16"/>
  <c r="L242" i="16"/>
  <c r="F242" i="16"/>
  <c r="L241" i="16"/>
  <c r="F241" i="16"/>
  <c r="L238" i="16"/>
  <c r="F238" i="16"/>
  <c r="I238" i="16" s="1"/>
  <c r="L237" i="16"/>
  <c r="F237" i="16"/>
  <c r="L236" i="16"/>
  <c r="F236" i="16"/>
  <c r="L235" i="16"/>
  <c r="F235" i="16"/>
  <c r="L233" i="16"/>
  <c r="F233" i="16"/>
  <c r="I233" i="16" s="1"/>
  <c r="L232" i="16"/>
  <c r="F232" i="16"/>
  <c r="L231" i="16"/>
  <c r="F231" i="16"/>
  <c r="L230" i="16"/>
  <c r="F230" i="16"/>
  <c r="L229" i="16"/>
  <c r="F229" i="16"/>
  <c r="I229" i="16" s="1"/>
  <c r="L228" i="16"/>
  <c r="F228" i="16"/>
  <c r="L227" i="16"/>
  <c r="F227" i="16"/>
  <c r="L226" i="16"/>
  <c r="F226" i="16"/>
  <c r="L224" i="16"/>
  <c r="F224" i="16"/>
  <c r="I224" i="16" s="1"/>
  <c r="L223" i="16"/>
  <c r="F223" i="16"/>
  <c r="L222" i="16"/>
  <c r="F222" i="16"/>
  <c r="L221" i="16"/>
  <c r="F221" i="16"/>
  <c r="L220" i="16"/>
  <c r="F220" i="16"/>
  <c r="I220" i="16" s="1"/>
  <c r="L217" i="16"/>
  <c r="F217" i="16"/>
  <c r="I217" i="16" s="1"/>
  <c r="L215" i="16"/>
  <c r="F215" i="16"/>
  <c r="I215" i="16" s="1"/>
  <c r="L214" i="16"/>
  <c r="F214" i="16"/>
  <c r="L213" i="16"/>
  <c r="F213" i="16"/>
  <c r="L212" i="16"/>
  <c r="F212" i="16"/>
  <c r="I212" i="16" s="1"/>
  <c r="L210" i="16"/>
  <c r="F210" i="16"/>
  <c r="I210" i="16" s="1"/>
  <c r="L209" i="16"/>
  <c r="F209" i="16"/>
  <c r="L208" i="16"/>
  <c r="F208" i="16"/>
  <c r="L207" i="16"/>
  <c r="F207" i="16"/>
  <c r="L206" i="16"/>
  <c r="F206" i="16"/>
  <c r="I206" i="16" s="1"/>
  <c r="L205" i="16"/>
  <c r="F205" i="16"/>
  <c r="L204" i="16"/>
  <c r="F204" i="16"/>
  <c r="L203" i="16"/>
  <c r="F203" i="16"/>
  <c r="L202" i="16"/>
  <c r="F202" i="16"/>
  <c r="I202" i="16" s="1"/>
  <c r="L201" i="16"/>
  <c r="F201" i="16"/>
  <c r="L200" i="16"/>
  <c r="F200" i="16"/>
  <c r="L199" i="16"/>
  <c r="F199" i="16"/>
  <c r="L198" i="16"/>
  <c r="F198" i="16"/>
  <c r="I198" i="16" s="1"/>
  <c r="L197" i="16"/>
  <c r="F197" i="16"/>
  <c r="L196" i="16"/>
  <c r="F196" i="16"/>
  <c r="L195" i="16"/>
  <c r="F195" i="16"/>
  <c r="L194" i="16"/>
  <c r="F194" i="16"/>
  <c r="I194" i="16" s="1"/>
  <c r="L189" i="16"/>
  <c r="F189" i="16"/>
  <c r="I189" i="16" s="1"/>
  <c r="L188" i="16"/>
  <c r="F188" i="16"/>
  <c r="L186" i="16"/>
  <c r="F186" i="16"/>
  <c r="I186" i="16" s="1"/>
  <c r="L185" i="16"/>
  <c r="F185" i="16"/>
  <c r="L184" i="16"/>
  <c r="F184" i="16"/>
  <c r="L183" i="16"/>
  <c r="F183" i="16"/>
  <c r="L182" i="16"/>
  <c r="F182" i="16"/>
  <c r="L181" i="16"/>
  <c r="F181" i="16"/>
  <c r="L179" i="16"/>
  <c r="F179" i="16"/>
  <c r="I179" i="16" s="1"/>
  <c r="L178" i="16"/>
  <c r="F178" i="16"/>
  <c r="L177" i="16"/>
  <c r="F177" i="16"/>
  <c r="L175" i="16"/>
  <c r="F175" i="16"/>
  <c r="I175" i="16" s="1"/>
  <c r="L174" i="16"/>
  <c r="F174" i="16"/>
  <c r="L172" i="16"/>
  <c r="F172" i="16"/>
  <c r="I172" i="16" s="1"/>
  <c r="L170" i="16"/>
  <c r="F170" i="16"/>
  <c r="I170" i="16" s="1"/>
  <c r="L169" i="16"/>
  <c r="F169" i="16"/>
  <c r="L168" i="16"/>
  <c r="F168" i="16"/>
  <c r="L167" i="16"/>
  <c r="F167" i="16"/>
  <c r="L166" i="16"/>
  <c r="F166" i="16"/>
  <c r="I166" i="16" s="1"/>
  <c r="L165" i="16"/>
  <c r="F165" i="16"/>
  <c r="L164" i="16"/>
  <c r="F164" i="16"/>
  <c r="L163" i="16"/>
  <c r="F163" i="16"/>
  <c r="L162" i="16"/>
  <c r="F162" i="16"/>
  <c r="I162" i="16" s="1"/>
  <c r="L161" i="16"/>
  <c r="F161" i="16"/>
  <c r="L160" i="16"/>
  <c r="F160" i="16"/>
  <c r="L159" i="16"/>
  <c r="F159" i="16"/>
  <c r="L158" i="16"/>
  <c r="F158" i="16"/>
  <c r="I158" i="16" s="1"/>
  <c r="L157" i="16"/>
  <c r="F157" i="16"/>
  <c r="L156" i="16"/>
  <c r="F156" i="16"/>
  <c r="L155" i="16"/>
  <c r="F155" i="16"/>
  <c r="L154" i="16"/>
  <c r="F154" i="16"/>
  <c r="I154" i="16" s="1"/>
  <c r="L153" i="16"/>
  <c r="F153" i="16"/>
  <c r="L152" i="16"/>
  <c r="F152" i="16"/>
  <c r="L151" i="16"/>
  <c r="F151" i="16"/>
  <c r="L150" i="16"/>
  <c r="F150" i="16"/>
  <c r="I150" i="16" s="1"/>
  <c r="L149" i="16"/>
  <c r="F149" i="16"/>
  <c r="K149" i="16" s="1"/>
  <c r="L148" i="16"/>
  <c r="F148" i="16"/>
  <c r="L146" i="16"/>
  <c r="F146" i="16"/>
  <c r="I146" i="16" s="1"/>
  <c r="L145" i="16"/>
  <c r="F145" i="16"/>
  <c r="L144" i="16"/>
  <c r="F144" i="16"/>
  <c r="L143" i="16"/>
  <c r="F143" i="16"/>
  <c r="L142" i="16"/>
  <c r="F142" i="16"/>
  <c r="L141" i="16"/>
  <c r="F141" i="16"/>
  <c r="L140" i="16"/>
  <c r="F140" i="16"/>
  <c r="L139" i="16"/>
  <c r="F139" i="16"/>
  <c r="L138" i="16"/>
  <c r="F138" i="16"/>
  <c r="L136" i="16"/>
  <c r="F136" i="16"/>
  <c r="I136" i="16" s="1"/>
  <c r="L135" i="16"/>
  <c r="F135" i="16"/>
  <c r="L134" i="16"/>
  <c r="F134" i="16"/>
  <c r="L133" i="16"/>
  <c r="F133" i="16"/>
  <c r="L132" i="16"/>
  <c r="F132" i="16"/>
  <c r="I132" i="16" s="1"/>
  <c r="L131" i="16"/>
  <c r="F131" i="16"/>
  <c r="L130" i="16"/>
  <c r="F130" i="16"/>
  <c r="L128" i="16"/>
  <c r="F128" i="16"/>
  <c r="I128" i="16" s="1"/>
  <c r="L127" i="16"/>
  <c r="F127" i="16"/>
  <c r="L126" i="16"/>
  <c r="F126" i="16"/>
  <c r="L124" i="16"/>
  <c r="F124" i="16"/>
  <c r="I124" i="16" s="1"/>
  <c r="L123" i="16"/>
  <c r="F123" i="16"/>
  <c r="L122" i="16"/>
  <c r="F122" i="16"/>
  <c r="L121" i="16"/>
  <c r="F121" i="16"/>
  <c r="L120" i="16"/>
  <c r="F120" i="16"/>
  <c r="I120" i="16" s="1"/>
  <c r="L119" i="16"/>
  <c r="F119" i="16"/>
  <c r="L118" i="16"/>
  <c r="F118" i="16"/>
  <c r="L117" i="16"/>
  <c r="F117" i="16"/>
  <c r="L116" i="16"/>
  <c r="F116" i="16"/>
  <c r="I116" i="16" s="1"/>
  <c r="L115" i="16"/>
  <c r="F115" i="16"/>
  <c r="L114" i="16"/>
  <c r="F114" i="16"/>
  <c r="L113" i="16"/>
  <c r="F113" i="16"/>
  <c r="L112" i="16"/>
  <c r="F112" i="16"/>
  <c r="I112" i="16" s="1"/>
  <c r="L111" i="16"/>
  <c r="F111" i="16"/>
  <c r="L108" i="16"/>
  <c r="F108" i="16"/>
  <c r="I108" i="16" s="1"/>
  <c r="L107" i="16"/>
  <c r="F107" i="16"/>
  <c r="L106" i="16"/>
  <c r="F106" i="16"/>
  <c r="L105" i="16"/>
  <c r="F105" i="16"/>
  <c r="L104" i="16"/>
  <c r="F104" i="16"/>
  <c r="I104" i="16" s="1"/>
  <c r="L101" i="16"/>
  <c r="F101" i="16"/>
  <c r="I101" i="16" s="1"/>
  <c r="L100" i="16"/>
  <c r="F100" i="16"/>
  <c r="L99" i="16"/>
  <c r="F99" i="16"/>
  <c r="L98" i="16"/>
  <c r="F98" i="16"/>
  <c r="L97" i="16"/>
  <c r="F97" i="16"/>
  <c r="I97" i="16" s="1"/>
  <c r="L95" i="16"/>
  <c r="F95" i="16"/>
  <c r="I95" i="16" s="1"/>
  <c r="L94" i="16"/>
  <c r="F94" i="16"/>
  <c r="L93" i="16"/>
  <c r="F93" i="16"/>
  <c r="L92" i="16"/>
  <c r="F92" i="16"/>
  <c r="L91" i="16"/>
  <c r="F91" i="16"/>
  <c r="L89" i="16"/>
  <c r="F89" i="16"/>
  <c r="I89" i="16" s="1"/>
  <c r="L88" i="16"/>
  <c r="F88" i="16"/>
  <c r="L87" i="16"/>
  <c r="F87" i="16"/>
  <c r="L86" i="16"/>
  <c r="F86" i="16"/>
  <c r="L85" i="16"/>
  <c r="F85" i="16"/>
  <c r="I85" i="16" s="1"/>
  <c r="L83" i="16"/>
  <c r="F83" i="16"/>
  <c r="I83" i="16" s="1"/>
  <c r="L82" i="16"/>
  <c r="F82" i="16"/>
  <c r="L81" i="16"/>
  <c r="F81" i="16"/>
  <c r="L80" i="16"/>
  <c r="F80" i="16"/>
  <c r="L78" i="16"/>
  <c r="F78" i="16"/>
  <c r="I78" i="16" s="1"/>
  <c r="L77" i="16"/>
  <c r="F77" i="16"/>
  <c r="L75" i="16"/>
  <c r="F75" i="16"/>
  <c r="I75" i="16" s="1"/>
  <c r="L74" i="16"/>
  <c r="F74" i="16"/>
  <c r="L73" i="16"/>
  <c r="F73" i="16"/>
  <c r="L72" i="16"/>
  <c r="F72" i="16"/>
  <c r="L70" i="16"/>
  <c r="F70" i="16"/>
  <c r="I70" i="16" s="1"/>
  <c r="L69" i="16"/>
  <c r="F69" i="16"/>
  <c r="L68" i="16"/>
  <c r="F68" i="16"/>
  <c r="L67" i="16"/>
  <c r="F67" i="16"/>
  <c r="L66" i="16"/>
  <c r="F66" i="16"/>
  <c r="I66" i="16" s="1"/>
  <c r="L63" i="16"/>
  <c r="F63" i="16"/>
  <c r="I63" i="16" s="1"/>
  <c r="L62" i="16"/>
  <c r="F62" i="16"/>
  <c r="L61" i="16"/>
  <c r="F61" i="16"/>
  <c r="L60" i="16"/>
  <c r="F60" i="16"/>
  <c r="L59" i="16"/>
  <c r="F59" i="16"/>
  <c r="I59" i="16" s="1"/>
  <c r="L58" i="16"/>
  <c r="F58" i="16"/>
  <c r="L57" i="16"/>
  <c r="F57" i="16"/>
  <c r="L56" i="16"/>
  <c r="F56" i="16"/>
  <c r="L55" i="16"/>
  <c r="F55" i="16"/>
  <c r="I55" i="16" s="1"/>
  <c r="L54" i="16"/>
  <c r="F54" i="16"/>
  <c r="L52" i="16"/>
  <c r="F52" i="16"/>
  <c r="I52" i="16" s="1"/>
  <c r="L51" i="16"/>
  <c r="F51" i="16"/>
  <c r="L50" i="16"/>
  <c r="F50" i="16"/>
  <c r="L49" i="16"/>
  <c r="F49" i="16"/>
  <c r="L48" i="16"/>
  <c r="F48" i="16"/>
  <c r="I48" i="16" s="1"/>
  <c r="L45" i="16"/>
  <c r="F45" i="16"/>
  <c r="I45" i="16" s="1"/>
  <c r="L44" i="16"/>
  <c r="F44" i="16"/>
  <c r="K44" i="16" s="1"/>
  <c r="L43" i="16"/>
  <c r="F43" i="16"/>
  <c r="L42" i="16"/>
  <c r="F42" i="16"/>
  <c r="L41" i="16"/>
  <c r="F41" i="16"/>
  <c r="I41" i="16" s="1"/>
  <c r="L39" i="16"/>
  <c r="F39" i="16"/>
  <c r="I39" i="16" s="1"/>
  <c r="L38" i="16"/>
  <c r="F38" i="16"/>
  <c r="L36" i="16"/>
  <c r="F36" i="16"/>
  <c r="L35" i="16"/>
  <c r="F35" i="16"/>
  <c r="L34" i="16"/>
  <c r="F34" i="16"/>
  <c r="L33" i="16"/>
  <c r="F33" i="16"/>
  <c r="I33" i="16" s="1"/>
  <c r="L32" i="16"/>
  <c r="F32" i="16"/>
  <c r="L31" i="16"/>
  <c r="F31" i="16"/>
  <c r="L29" i="16"/>
  <c r="F29" i="16"/>
  <c r="L28" i="16"/>
  <c r="F28" i="16"/>
  <c r="L27" i="16"/>
  <c r="F27" i="16"/>
  <c r="L26" i="16"/>
  <c r="F26" i="16"/>
  <c r="L25" i="16"/>
  <c r="F25" i="16"/>
  <c r="L24" i="16"/>
  <c r="F24" i="16"/>
  <c r="L23" i="16"/>
  <c r="F23" i="16"/>
  <c r="L22" i="16"/>
  <c r="F22" i="16"/>
  <c r="L21" i="16"/>
  <c r="F21" i="16"/>
  <c r="L20" i="16"/>
  <c r="F20" i="16"/>
  <c r="L19" i="16"/>
  <c r="F19" i="16"/>
  <c r="L18" i="16"/>
  <c r="F18" i="16"/>
  <c r="L17" i="16"/>
  <c r="F17" i="16"/>
  <c r="L16" i="16"/>
  <c r="F16" i="16"/>
  <c r="L15" i="16"/>
  <c r="F15" i="16"/>
  <c r="L14" i="16"/>
  <c r="F14" i="16"/>
  <c r="L13" i="16"/>
  <c r="F13" i="16"/>
  <c r="I359" i="2"/>
  <c r="I354" i="11"/>
  <c r="I346" i="11"/>
  <c r="I330" i="11"/>
  <c r="I322" i="11"/>
  <c r="I314" i="11"/>
  <c r="I357" i="12"/>
  <c r="I349" i="12"/>
  <c r="I341" i="12"/>
  <c r="I333" i="12"/>
  <c r="I325" i="12"/>
  <c r="I317" i="12"/>
  <c r="I360" i="13"/>
  <c r="I352" i="13"/>
  <c r="I336" i="13"/>
  <c r="I328" i="13"/>
  <c r="I320" i="13"/>
  <c r="I312" i="13"/>
  <c r="I355" i="14"/>
  <c r="I347" i="14"/>
  <c r="I339" i="14"/>
  <c r="I323" i="14"/>
  <c r="I315" i="14"/>
  <c r="I358" i="15"/>
  <c r="I350" i="15"/>
  <c r="I342" i="15"/>
  <c r="I334" i="15"/>
  <c r="I326" i="15"/>
  <c r="I318" i="15"/>
  <c r="I361" i="18"/>
  <c r="I351" i="18"/>
  <c r="I335" i="18"/>
  <c r="I323" i="18"/>
  <c r="N273" i="2"/>
  <c r="N269" i="2"/>
  <c r="N267" i="2"/>
  <c r="N273" i="11"/>
  <c r="N269" i="11"/>
  <c r="N267" i="11"/>
  <c r="N273" i="18"/>
  <c r="L273" i="18" s="1"/>
  <c r="N269" i="18"/>
  <c r="N267" i="18"/>
  <c r="N273" i="12"/>
  <c r="N269" i="12"/>
  <c r="N267" i="12"/>
  <c r="N273" i="13"/>
  <c r="N269" i="13"/>
  <c r="N267" i="13"/>
  <c r="L267" i="13" s="1"/>
  <c r="N273" i="14"/>
  <c r="N269" i="14"/>
  <c r="N267" i="14"/>
  <c r="N273" i="15"/>
  <c r="N269" i="15"/>
  <c r="N267" i="15"/>
  <c r="J273" i="2"/>
  <c r="J269" i="2"/>
  <c r="L269" i="2" s="1"/>
  <c r="J267" i="2"/>
  <c r="L267" i="2" s="1"/>
  <c r="J273" i="11"/>
  <c r="J269" i="11"/>
  <c r="J267" i="11"/>
  <c r="J273" i="18"/>
  <c r="J269" i="18"/>
  <c r="L269" i="18" s="1"/>
  <c r="J267" i="18"/>
  <c r="J273" i="12"/>
  <c r="L273" i="12" s="1"/>
  <c r="J269" i="12"/>
  <c r="J267" i="12"/>
  <c r="J273" i="13"/>
  <c r="J269" i="13"/>
  <c r="J267" i="13"/>
  <c r="J273" i="14"/>
  <c r="L273" i="14" s="1"/>
  <c r="J269" i="14"/>
  <c r="J267" i="14"/>
  <c r="J273" i="15"/>
  <c r="J269" i="15"/>
  <c r="J267" i="15"/>
  <c r="H273" i="2"/>
  <c r="H269" i="2"/>
  <c r="H267" i="2"/>
  <c r="H273" i="11"/>
  <c r="H269" i="11"/>
  <c r="H267" i="11"/>
  <c r="H273" i="18"/>
  <c r="H269" i="18"/>
  <c r="H267" i="18"/>
  <c r="H273" i="12"/>
  <c r="H269" i="12"/>
  <c r="H267" i="12"/>
  <c r="H273" i="13"/>
  <c r="H269" i="13"/>
  <c r="H267" i="13"/>
  <c r="H273" i="14"/>
  <c r="H269" i="14"/>
  <c r="H267" i="14"/>
  <c r="H273" i="15"/>
  <c r="H269" i="15"/>
  <c r="H267" i="15"/>
  <c r="H273" i="16"/>
  <c r="H269" i="16"/>
  <c r="H267" i="16"/>
  <c r="E273" i="2"/>
  <c r="E269" i="2"/>
  <c r="E267" i="2"/>
  <c r="E273" i="11"/>
  <c r="E269" i="11"/>
  <c r="E267" i="11"/>
  <c r="E273" i="18"/>
  <c r="E269" i="18"/>
  <c r="E267" i="18"/>
  <c r="E273" i="12"/>
  <c r="E269" i="12"/>
  <c r="E267" i="12"/>
  <c r="E273" i="13"/>
  <c r="F273" i="13" s="1"/>
  <c r="E269" i="13"/>
  <c r="E267" i="13"/>
  <c r="E273" i="14"/>
  <c r="E269" i="14"/>
  <c r="E267" i="14"/>
  <c r="E273" i="15"/>
  <c r="E269" i="15"/>
  <c r="E267" i="15"/>
  <c r="L278" i="2"/>
  <c r="F278" i="2"/>
  <c r="L277" i="2"/>
  <c r="F277" i="2"/>
  <c r="L276" i="2"/>
  <c r="F276" i="2"/>
  <c r="L275" i="2"/>
  <c r="F275" i="2"/>
  <c r="L274" i="2"/>
  <c r="F274" i="2"/>
  <c r="L273" i="2"/>
  <c r="L272" i="2"/>
  <c r="F272" i="2"/>
  <c r="L271" i="2"/>
  <c r="F271" i="2"/>
  <c r="L270" i="2"/>
  <c r="F270" i="2"/>
  <c r="L268" i="2"/>
  <c r="F268" i="2"/>
  <c r="L278" i="11"/>
  <c r="F278" i="11"/>
  <c r="L277" i="11"/>
  <c r="F277" i="11"/>
  <c r="L276" i="11"/>
  <c r="F276" i="11"/>
  <c r="L275" i="11"/>
  <c r="F275" i="11"/>
  <c r="L274" i="11"/>
  <c r="F274" i="11"/>
  <c r="L273" i="11"/>
  <c r="L272" i="11"/>
  <c r="F272" i="11"/>
  <c r="L271" i="11"/>
  <c r="F271" i="11"/>
  <c r="L270" i="11"/>
  <c r="F270" i="11"/>
  <c r="L269" i="11"/>
  <c r="L268" i="11"/>
  <c r="F268" i="11"/>
  <c r="L278" i="18"/>
  <c r="F278" i="18"/>
  <c r="L277" i="18"/>
  <c r="F277" i="18"/>
  <c r="L276" i="18"/>
  <c r="F276" i="18"/>
  <c r="L275" i="18"/>
  <c r="F275" i="18"/>
  <c r="L274" i="18"/>
  <c r="F274" i="18"/>
  <c r="L272" i="18"/>
  <c r="F272" i="18"/>
  <c r="L271" i="18"/>
  <c r="F271" i="18"/>
  <c r="L270" i="18"/>
  <c r="F270" i="18"/>
  <c r="L268" i="18"/>
  <c r="F268" i="18"/>
  <c r="L278" i="12"/>
  <c r="F278" i="12"/>
  <c r="L277" i="12"/>
  <c r="F277" i="12"/>
  <c r="L276" i="12"/>
  <c r="F276" i="12"/>
  <c r="I276" i="12" s="1"/>
  <c r="L275" i="12"/>
  <c r="F275" i="12"/>
  <c r="L274" i="12"/>
  <c r="F274" i="12"/>
  <c r="I274" i="12" s="1"/>
  <c r="L272" i="12"/>
  <c r="F272" i="12"/>
  <c r="I272" i="12" s="1"/>
  <c r="L271" i="12"/>
  <c r="F271" i="12"/>
  <c r="L270" i="12"/>
  <c r="F270" i="12"/>
  <c r="I270" i="12" s="1"/>
  <c r="L269" i="12"/>
  <c r="L268" i="12"/>
  <c r="M268" i="12" s="1"/>
  <c r="F268" i="12"/>
  <c r="I268" i="12" s="1"/>
  <c r="L267" i="12"/>
  <c r="M278" i="13"/>
  <c r="L278" i="13"/>
  <c r="F278" i="13"/>
  <c r="I278" i="13" s="1"/>
  <c r="L277" i="13"/>
  <c r="M277" i="13" s="1"/>
  <c r="F277" i="13"/>
  <c r="I277" i="13" s="1"/>
  <c r="M276" i="13"/>
  <c r="L276" i="13"/>
  <c r="F276" i="13"/>
  <c r="I276" i="13" s="1"/>
  <c r="L275" i="13"/>
  <c r="M275" i="13" s="1"/>
  <c r="F275" i="13"/>
  <c r="I275" i="13" s="1"/>
  <c r="M274" i="13"/>
  <c r="L274" i="13"/>
  <c r="F274" i="13"/>
  <c r="I274" i="13" s="1"/>
  <c r="L273" i="13"/>
  <c r="L272" i="13"/>
  <c r="F272" i="13"/>
  <c r="L271" i="13"/>
  <c r="F271" i="13"/>
  <c r="L270" i="13"/>
  <c r="F270" i="13"/>
  <c r="M270" i="13" s="1"/>
  <c r="L269" i="13"/>
  <c r="M269" i="13" s="1"/>
  <c r="L268" i="13"/>
  <c r="F268" i="13"/>
  <c r="L278" i="14"/>
  <c r="F278" i="14"/>
  <c r="L277" i="14"/>
  <c r="M277" i="14" s="1"/>
  <c r="F277" i="14"/>
  <c r="L276" i="14"/>
  <c r="M276" i="14" s="1"/>
  <c r="F276" i="14"/>
  <c r="I276" i="14" s="1"/>
  <c r="M275" i="14"/>
  <c r="L275" i="14"/>
  <c r="F275" i="14"/>
  <c r="M274" i="14"/>
  <c r="L274" i="14"/>
  <c r="F274" i="14"/>
  <c r="I274" i="14" s="1"/>
  <c r="L272" i="14"/>
  <c r="F272" i="14"/>
  <c r="I272" i="14" s="1"/>
  <c r="L271" i="14"/>
  <c r="F271" i="14"/>
  <c r="M271" i="14" s="1"/>
  <c r="M270" i="14"/>
  <c r="L270" i="14"/>
  <c r="F270" i="14"/>
  <c r="I270" i="14" s="1"/>
  <c r="L269" i="14"/>
  <c r="F269" i="14"/>
  <c r="L268" i="14"/>
  <c r="F268" i="14"/>
  <c r="M268" i="14" s="1"/>
  <c r="M278" i="15"/>
  <c r="L278" i="15"/>
  <c r="F278" i="15"/>
  <c r="I278" i="15" s="1"/>
  <c r="L277" i="15"/>
  <c r="M277" i="15" s="1"/>
  <c r="F277" i="15"/>
  <c r="L276" i="15"/>
  <c r="M276" i="15" s="1"/>
  <c r="F276" i="15"/>
  <c r="I276" i="15" s="1"/>
  <c r="L275" i="15"/>
  <c r="M275" i="15" s="1"/>
  <c r="F275" i="15"/>
  <c r="L274" i="15"/>
  <c r="M274" i="15" s="1"/>
  <c r="F274" i="15"/>
  <c r="L273" i="15"/>
  <c r="L272" i="15"/>
  <c r="F272" i="15"/>
  <c r="L271" i="15"/>
  <c r="F271" i="15"/>
  <c r="L270" i="15"/>
  <c r="F270" i="15"/>
  <c r="L269" i="15"/>
  <c r="L268" i="15"/>
  <c r="F268" i="15"/>
  <c r="L267" i="15"/>
  <c r="L273" i="16"/>
  <c r="L269" i="16"/>
  <c r="D267" i="2"/>
  <c r="F267" i="2" s="1"/>
  <c r="D267" i="11"/>
  <c r="D267" i="18"/>
  <c r="F267" i="18" s="1"/>
  <c r="D267" i="12"/>
  <c r="F267" i="12" s="1"/>
  <c r="D267" i="13"/>
  <c r="F267" i="13" s="1"/>
  <c r="D267" i="14"/>
  <c r="F267" i="14" s="1"/>
  <c r="D267" i="15"/>
  <c r="D269" i="2"/>
  <c r="F269" i="2" s="1"/>
  <c r="D269" i="11"/>
  <c r="D269" i="18"/>
  <c r="D269" i="12"/>
  <c r="F269" i="12" s="1"/>
  <c r="M269" i="12" s="1"/>
  <c r="D269" i="13"/>
  <c r="F269" i="13" s="1"/>
  <c r="D269" i="14"/>
  <c r="D269" i="15"/>
  <c r="F269" i="15" s="1"/>
  <c r="F269" i="16"/>
  <c r="D273" i="2"/>
  <c r="F273" i="2" s="1"/>
  <c r="D273" i="11"/>
  <c r="F273" i="11" s="1"/>
  <c r="D273" i="18"/>
  <c r="D273" i="12"/>
  <c r="F273" i="12" s="1"/>
  <c r="I273" i="12" s="1"/>
  <c r="D273" i="13"/>
  <c r="D273" i="14"/>
  <c r="D273" i="15"/>
  <c r="F273" i="15" s="1"/>
  <c r="M273" i="15" s="1"/>
  <c r="N355" i="2"/>
  <c r="N350" i="2"/>
  <c r="N344" i="2"/>
  <c r="N338" i="2"/>
  <c r="N332" i="2"/>
  <c r="N326" i="2"/>
  <c r="N320" i="2"/>
  <c r="N314" i="2"/>
  <c r="N286" i="2" s="1"/>
  <c r="N311" i="2"/>
  <c r="N308" i="2"/>
  <c r="N301" i="2"/>
  <c r="N294" i="2"/>
  <c r="N287" i="2"/>
  <c r="N355" i="11"/>
  <c r="N350" i="11"/>
  <c r="N344" i="11"/>
  <c r="L344" i="11" s="1"/>
  <c r="N338" i="11"/>
  <c r="N332" i="11"/>
  <c r="N326" i="11"/>
  <c r="N320" i="11"/>
  <c r="N314" i="11"/>
  <c r="N311" i="11"/>
  <c r="N308" i="11"/>
  <c r="N301" i="11"/>
  <c r="N294" i="11"/>
  <c r="N287" i="11"/>
  <c r="N355" i="18"/>
  <c r="N350" i="18"/>
  <c r="N344" i="18"/>
  <c r="N338" i="18"/>
  <c r="N332" i="18"/>
  <c r="N326" i="18"/>
  <c r="L326" i="18" s="1"/>
  <c r="N320" i="18"/>
  <c r="N314" i="18"/>
  <c r="N311" i="18"/>
  <c r="N308" i="18"/>
  <c r="N301" i="18"/>
  <c r="N294" i="18"/>
  <c r="N287" i="18"/>
  <c r="N355" i="12"/>
  <c r="N350" i="12"/>
  <c r="N344" i="12"/>
  <c r="N338" i="12"/>
  <c r="N332" i="12"/>
  <c r="N326" i="12"/>
  <c r="N320" i="12"/>
  <c r="N314" i="12"/>
  <c r="N311" i="12"/>
  <c r="L311" i="12" s="1"/>
  <c r="N308" i="12"/>
  <c r="N301" i="12"/>
  <c r="N294" i="12"/>
  <c r="N287" i="12"/>
  <c r="N355" i="13"/>
  <c r="N350" i="13"/>
  <c r="N344" i="13"/>
  <c r="N338" i="13"/>
  <c r="L338" i="13" s="1"/>
  <c r="N332" i="13"/>
  <c r="N326" i="13"/>
  <c r="N320" i="13"/>
  <c r="N314" i="13"/>
  <c r="N311" i="13"/>
  <c r="N308" i="13"/>
  <c r="N301" i="13"/>
  <c r="N294" i="13"/>
  <c r="N287" i="13"/>
  <c r="N286" i="13" s="1"/>
  <c r="N355" i="14"/>
  <c r="N350" i="14"/>
  <c r="N344" i="14"/>
  <c r="N338" i="14"/>
  <c r="N332" i="14"/>
  <c r="N326" i="14"/>
  <c r="N320" i="14"/>
  <c r="L320" i="14" s="1"/>
  <c r="N314" i="14"/>
  <c r="N311" i="14"/>
  <c r="N308" i="14"/>
  <c r="N301" i="14"/>
  <c r="N294" i="14"/>
  <c r="N287" i="14"/>
  <c r="N355" i="15"/>
  <c r="N350" i="15"/>
  <c r="L350" i="15" s="1"/>
  <c r="N344" i="15"/>
  <c r="N338" i="15"/>
  <c r="N332" i="15"/>
  <c r="N326" i="15"/>
  <c r="N320" i="15"/>
  <c r="N314" i="15"/>
  <c r="N311" i="15"/>
  <c r="N308" i="15"/>
  <c r="N301" i="15"/>
  <c r="N294" i="15"/>
  <c r="N287" i="15"/>
  <c r="J355" i="2"/>
  <c r="J350" i="2"/>
  <c r="J344" i="2"/>
  <c r="J338" i="2"/>
  <c r="J332" i="2"/>
  <c r="L332" i="2" s="1"/>
  <c r="J326" i="2"/>
  <c r="J320" i="2"/>
  <c r="L320" i="2" s="1"/>
  <c r="J314" i="2"/>
  <c r="J311" i="2"/>
  <c r="J308" i="2"/>
  <c r="J301" i="2"/>
  <c r="J294" i="2"/>
  <c r="J287" i="2"/>
  <c r="J286" i="2" s="1"/>
  <c r="J355" i="11"/>
  <c r="L355" i="11" s="1"/>
  <c r="J350" i="11"/>
  <c r="J344" i="11"/>
  <c r="J338" i="11"/>
  <c r="J332" i="11"/>
  <c r="J326" i="11"/>
  <c r="J320" i="11"/>
  <c r="J314" i="11"/>
  <c r="L314" i="11" s="1"/>
  <c r="J311" i="11"/>
  <c r="L311" i="11" s="1"/>
  <c r="J308" i="11"/>
  <c r="J301" i="11"/>
  <c r="J294" i="11"/>
  <c r="J287" i="11"/>
  <c r="J355" i="18"/>
  <c r="L355" i="18" s="1"/>
  <c r="J350" i="18"/>
  <c r="J344" i="18"/>
  <c r="J338" i="18"/>
  <c r="J332" i="18"/>
  <c r="J326" i="18"/>
  <c r="J320" i="18"/>
  <c r="J314" i="18"/>
  <c r="J311" i="18"/>
  <c r="J308" i="18"/>
  <c r="J301" i="18"/>
  <c r="J294" i="18"/>
  <c r="J287" i="18"/>
  <c r="J355" i="12"/>
  <c r="J350" i="12"/>
  <c r="J344" i="12"/>
  <c r="J338" i="12"/>
  <c r="J332" i="12"/>
  <c r="L332" i="12" s="1"/>
  <c r="J326" i="12"/>
  <c r="J286" i="12" s="1"/>
  <c r="J320" i="12"/>
  <c r="J314" i="12"/>
  <c r="J311" i="12"/>
  <c r="J308" i="12"/>
  <c r="J301" i="12"/>
  <c r="J294" i="12"/>
  <c r="J287" i="12"/>
  <c r="J355" i="13"/>
  <c r="L355" i="13" s="1"/>
  <c r="J350" i="13"/>
  <c r="J344" i="13"/>
  <c r="J338" i="13"/>
  <c r="J332" i="13"/>
  <c r="J326" i="13"/>
  <c r="J320" i="13"/>
  <c r="L320" i="13" s="1"/>
  <c r="J314" i="13"/>
  <c r="J311" i="13"/>
  <c r="L311" i="13" s="1"/>
  <c r="J308" i="13"/>
  <c r="J301" i="13"/>
  <c r="J294" i="13"/>
  <c r="J287" i="13"/>
  <c r="J355" i="14"/>
  <c r="L355" i="14" s="1"/>
  <c r="J350" i="14"/>
  <c r="J344" i="14"/>
  <c r="J338" i="14"/>
  <c r="L338" i="14" s="1"/>
  <c r="J332" i="14"/>
  <c r="J326" i="14"/>
  <c r="J320" i="14"/>
  <c r="J314" i="14"/>
  <c r="J311" i="14"/>
  <c r="L311" i="14" s="1"/>
  <c r="J308" i="14"/>
  <c r="J301" i="14"/>
  <c r="J294" i="14"/>
  <c r="J287" i="14"/>
  <c r="J286" i="14" s="1"/>
  <c r="J355" i="15"/>
  <c r="J350" i="15"/>
  <c r="J344" i="15"/>
  <c r="J338" i="15"/>
  <c r="J332" i="15"/>
  <c r="J326" i="15"/>
  <c r="J320" i="15"/>
  <c r="J314" i="15"/>
  <c r="J311" i="15"/>
  <c r="J308" i="15"/>
  <c r="J301" i="15"/>
  <c r="J294" i="15"/>
  <c r="J287" i="15"/>
  <c r="L332" i="16"/>
  <c r="H355" i="2"/>
  <c r="H350" i="2"/>
  <c r="H344" i="2"/>
  <c r="H338" i="2"/>
  <c r="H332" i="2"/>
  <c r="H326" i="2"/>
  <c r="H320" i="2"/>
  <c r="H314" i="2"/>
  <c r="H311" i="2"/>
  <c r="H308" i="2"/>
  <c r="H301" i="2"/>
  <c r="H294" i="2"/>
  <c r="H287" i="2"/>
  <c r="H355" i="11"/>
  <c r="H350" i="11"/>
  <c r="H344" i="11"/>
  <c r="H338" i="11"/>
  <c r="H332" i="11"/>
  <c r="H326" i="11"/>
  <c r="H320" i="11"/>
  <c r="H314" i="11"/>
  <c r="H311" i="11"/>
  <c r="H308" i="11"/>
  <c r="H301" i="11"/>
  <c r="H294" i="11"/>
  <c r="H287" i="11"/>
  <c r="H355" i="18"/>
  <c r="H350" i="18"/>
  <c r="H344" i="18"/>
  <c r="H338" i="18"/>
  <c r="H332" i="18"/>
  <c r="H326" i="18"/>
  <c r="H320" i="18"/>
  <c r="H314" i="18"/>
  <c r="H311" i="18"/>
  <c r="H308" i="18"/>
  <c r="H301" i="18"/>
  <c r="H294" i="18"/>
  <c r="H287" i="18"/>
  <c r="H355" i="12"/>
  <c r="H350" i="12"/>
  <c r="H344" i="12"/>
  <c r="H338" i="12"/>
  <c r="H332" i="12"/>
  <c r="H326" i="12"/>
  <c r="H320" i="12"/>
  <c r="H314" i="12"/>
  <c r="H311" i="12"/>
  <c r="H308" i="12"/>
  <c r="H301" i="12"/>
  <c r="H294" i="12"/>
  <c r="H287" i="12"/>
  <c r="H355" i="13"/>
  <c r="H350" i="13"/>
  <c r="H344" i="13"/>
  <c r="H338" i="13"/>
  <c r="H332" i="13"/>
  <c r="H326" i="13"/>
  <c r="H320" i="13"/>
  <c r="H314" i="13"/>
  <c r="H311" i="13"/>
  <c r="H308" i="13"/>
  <c r="H301" i="13"/>
  <c r="H294" i="13"/>
  <c r="H287" i="13"/>
  <c r="H355" i="14"/>
  <c r="H350" i="14"/>
  <c r="H344" i="14"/>
  <c r="H338" i="14"/>
  <c r="H332" i="14"/>
  <c r="H326" i="14"/>
  <c r="H320" i="14"/>
  <c r="H314" i="14"/>
  <c r="H311" i="14"/>
  <c r="H308" i="14"/>
  <c r="H301" i="14"/>
  <c r="H294" i="14"/>
  <c r="H287" i="14"/>
  <c r="H355" i="15"/>
  <c r="H350" i="15"/>
  <c r="H344" i="15"/>
  <c r="H338" i="15"/>
  <c r="H332" i="15"/>
  <c r="H326" i="15"/>
  <c r="H320" i="15"/>
  <c r="H314" i="15"/>
  <c r="H311" i="15"/>
  <c r="H308" i="15"/>
  <c r="H301" i="15"/>
  <c r="H294" i="15"/>
  <c r="H287" i="15"/>
  <c r="H355" i="16"/>
  <c r="H350" i="16"/>
  <c r="H344" i="16"/>
  <c r="H338" i="16"/>
  <c r="H332" i="16"/>
  <c r="H326" i="16"/>
  <c r="H320" i="16"/>
  <c r="H314" i="16"/>
  <c r="H311" i="16"/>
  <c r="H308" i="16"/>
  <c r="H301" i="16"/>
  <c r="H294" i="16"/>
  <c r="H287" i="16"/>
  <c r="E355" i="2"/>
  <c r="F355" i="2" s="1"/>
  <c r="E350" i="2"/>
  <c r="E344" i="2"/>
  <c r="E338" i="2"/>
  <c r="E332" i="2"/>
  <c r="E326" i="2"/>
  <c r="E320" i="2"/>
  <c r="E314" i="2"/>
  <c r="E311" i="2"/>
  <c r="E308" i="2"/>
  <c r="E301" i="2"/>
  <c r="E294" i="2"/>
  <c r="E287" i="2"/>
  <c r="E355" i="11"/>
  <c r="E350" i="11"/>
  <c r="E344" i="11"/>
  <c r="E338" i="11"/>
  <c r="F338" i="11" s="1"/>
  <c r="E332" i="11"/>
  <c r="E326" i="11"/>
  <c r="E320" i="11"/>
  <c r="E314" i="11"/>
  <c r="E311" i="11"/>
  <c r="E308" i="11"/>
  <c r="E301" i="11"/>
  <c r="E294" i="11"/>
  <c r="E287" i="11"/>
  <c r="E286" i="11" s="1"/>
  <c r="E355" i="18"/>
  <c r="E350" i="18"/>
  <c r="E344" i="18"/>
  <c r="E338" i="18"/>
  <c r="E332" i="18"/>
  <c r="E326" i="18"/>
  <c r="E320" i="18"/>
  <c r="E314" i="18"/>
  <c r="E311" i="18"/>
  <c r="E308" i="18"/>
  <c r="E301" i="18"/>
  <c r="E294" i="18"/>
  <c r="E287" i="18"/>
  <c r="E355" i="12"/>
  <c r="E350" i="12"/>
  <c r="E344" i="12"/>
  <c r="E338" i="12"/>
  <c r="E332" i="12"/>
  <c r="E326" i="12"/>
  <c r="E320" i="12"/>
  <c r="E314" i="12"/>
  <c r="E311" i="12"/>
  <c r="E308" i="12"/>
  <c r="E301" i="12"/>
  <c r="E294" i="12"/>
  <c r="E287" i="12"/>
  <c r="E355" i="13"/>
  <c r="E350" i="13"/>
  <c r="E344" i="13"/>
  <c r="E338" i="13"/>
  <c r="E332" i="13"/>
  <c r="F332" i="13" s="1"/>
  <c r="I332" i="13" s="1"/>
  <c r="E326" i="13"/>
  <c r="E320" i="13"/>
  <c r="E314" i="13"/>
  <c r="E311" i="13"/>
  <c r="E308" i="13"/>
  <c r="E301" i="13"/>
  <c r="E294" i="13"/>
  <c r="E287" i="13"/>
  <c r="E286" i="13" s="1"/>
  <c r="E355" i="14"/>
  <c r="E350" i="14"/>
  <c r="E344" i="14"/>
  <c r="E338" i="14"/>
  <c r="E332" i="14"/>
  <c r="E326" i="14"/>
  <c r="E320" i="14"/>
  <c r="E314" i="14"/>
  <c r="E286" i="14" s="1"/>
  <c r="E311" i="14"/>
  <c r="E308" i="14"/>
  <c r="E301" i="14"/>
  <c r="E294" i="14"/>
  <c r="E287" i="14"/>
  <c r="E355" i="15"/>
  <c r="E350" i="15"/>
  <c r="E344" i="15"/>
  <c r="F344" i="15" s="1"/>
  <c r="E338" i="15"/>
  <c r="E332" i="15"/>
  <c r="E326" i="15"/>
  <c r="E320" i="15"/>
  <c r="E314" i="15"/>
  <c r="E311" i="15"/>
  <c r="E308" i="15"/>
  <c r="E301" i="15"/>
  <c r="E294" i="15"/>
  <c r="E287" i="15"/>
  <c r="D355" i="2"/>
  <c r="D355" i="11"/>
  <c r="D355" i="18"/>
  <c r="F355" i="18" s="1"/>
  <c r="P355" i="18" s="1"/>
  <c r="D355" i="12"/>
  <c r="D355" i="13"/>
  <c r="D355" i="14"/>
  <c r="D355" i="15"/>
  <c r="F355" i="15" s="1"/>
  <c r="K355" i="15" s="1"/>
  <c r="D350" i="2"/>
  <c r="D350" i="11"/>
  <c r="D350" i="18"/>
  <c r="D350" i="12"/>
  <c r="D350" i="13"/>
  <c r="F350" i="13" s="1"/>
  <c r="I350" i="13" s="1"/>
  <c r="D350" i="14"/>
  <c r="D350" i="15"/>
  <c r="F350" i="16"/>
  <c r="I350" i="16" s="1"/>
  <c r="D344" i="2"/>
  <c r="D344" i="11"/>
  <c r="D344" i="18"/>
  <c r="F344" i="18" s="1"/>
  <c r="O344" i="18" s="1"/>
  <c r="D344" i="12"/>
  <c r="D344" i="13"/>
  <c r="F344" i="13" s="1"/>
  <c r="D344" i="14"/>
  <c r="D344" i="15"/>
  <c r="D338" i="2"/>
  <c r="D338" i="11"/>
  <c r="D338" i="18"/>
  <c r="F338" i="18" s="1"/>
  <c r="I338" i="18" s="1"/>
  <c r="D338" i="12"/>
  <c r="D338" i="13"/>
  <c r="D338" i="14"/>
  <c r="F338" i="14" s="1"/>
  <c r="I338" i="14" s="1"/>
  <c r="D338" i="15"/>
  <c r="D332" i="2"/>
  <c r="D332" i="11"/>
  <c r="D332" i="18"/>
  <c r="F332" i="18" s="1"/>
  <c r="I332" i="18" s="1"/>
  <c r="D332" i="12"/>
  <c r="D332" i="13"/>
  <c r="D332" i="14"/>
  <c r="D332" i="15"/>
  <c r="F332" i="15" s="1"/>
  <c r="I332" i="15" s="1"/>
  <c r="D326" i="2"/>
  <c r="D326" i="11"/>
  <c r="D326" i="18"/>
  <c r="D326" i="12"/>
  <c r="D326" i="13"/>
  <c r="D326" i="14"/>
  <c r="F326" i="14" s="1"/>
  <c r="I326" i="14" s="1"/>
  <c r="D326" i="15"/>
  <c r="F326" i="16"/>
  <c r="I326" i="16" s="1"/>
  <c r="D320" i="2"/>
  <c r="D320" i="11"/>
  <c r="D320" i="18"/>
  <c r="D320" i="12"/>
  <c r="D320" i="13"/>
  <c r="D320" i="14"/>
  <c r="D320" i="15"/>
  <c r="D314" i="2"/>
  <c r="D314" i="11"/>
  <c r="D314" i="18"/>
  <c r="F314" i="18" s="1"/>
  <c r="I314" i="18" s="1"/>
  <c r="D314" i="12"/>
  <c r="D314" i="13"/>
  <c r="D314" i="14"/>
  <c r="D314" i="15"/>
  <c r="F314" i="16"/>
  <c r="I314" i="16" s="1"/>
  <c r="D311" i="2"/>
  <c r="D311" i="11"/>
  <c r="D311" i="18"/>
  <c r="F311" i="18" s="1"/>
  <c r="P311" i="18" s="1"/>
  <c r="D311" i="12"/>
  <c r="D311" i="13"/>
  <c r="D311" i="14"/>
  <c r="D311" i="15"/>
  <c r="F311" i="16"/>
  <c r="D301" i="2"/>
  <c r="D301" i="11"/>
  <c r="D301" i="18"/>
  <c r="D301" i="12"/>
  <c r="D301" i="13"/>
  <c r="D301" i="14"/>
  <c r="D301" i="15"/>
  <c r="D294" i="2"/>
  <c r="D294" i="11"/>
  <c r="D294" i="18"/>
  <c r="D294" i="12"/>
  <c r="D294" i="13"/>
  <c r="D294" i="14"/>
  <c r="D294" i="15"/>
  <c r="D287" i="2"/>
  <c r="D287" i="11"/>
  <c r="D287" i="18"/>
  <c r="D287" i="12"/>
  <c r="D287" i="13"/>
  <c r="D287" i="14"/>
  <c r="D287" i="15"/>
  <c r="O359" i="2"/>
  <c r="P360" i="11"/>
  <c r="P356" i="11"/>
  <c r="P357" i="12"/>
  <c r="O359" i="13"/>
  <c r="P360" i="14"/>
  <c r="P356" i="14"/>
  <c r="P358" i="15"/>
  <c r="L361" i="2"/>
  <c r="L360" i="2"/>
  <c r="L359" i="2"/>
  <c r="L358" i="2"/>
  <c r="L357" i="2"/>
  <c r="M356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1" i="2"/>
  <c r="L330" i="2"/>
  <c r="L329" i="2"/>
  <c r="L328" i="2"/>
  <c r="L327" i="2"/>
  <c r="L326" i="2"/>
  <c r="L325" i="2"/>
  <c r="L324" i="2"/>
  <c r="L323" i="2"/>
  <c r="L322" i="2"/>
  <c r="L321" i="2"/>
  <c r="L319" i="2"/>
  <c r="L318" i="2"/>
  <c r="L317" i="2"/>
  <c r="L316" i="2"/>
  <c r="L315" i="2"/>
  <c r="L313" i="2"/>
  <c r="L312" i="2"/>
  <c r="L311" i="2"/>
  <c r="L361" i="11"/>
  <c r="L360" i="11"/>
  <c r="K360" i="11"/>
  <c r="L359" i="11"/>
  <c r="M359" i="11" s="1"/>
  <c r="L358" i="11"/>
  <c r="L357" i="11"/>
  <c r="M356" i="11"/>
  <c r="L356" i="11"/>
  <c r="L354" i="11"/>
  <c r="L353" i="11"/>
  <c r="L352" i="11"/>
  <c r="L351" i="11"/>
  <c r="L349" i="11"/>
  <c r="L348" i="11"/>
  <c r="L347" i="11"/>
  <c r="L346" i="11"/>
  <c r="L345" i="11"/>
  <c r="L343" i="11"/>
  <c r="L342" i="11"/>
  <c r="L341" i="11"/>
  <c r="L340" i="11"/>
  <c r="L339" i="11"/>
  <c r="L338" i="11"/>
  <c r="L337" i="11"/>
  <c r="L336" i="11"/>
  <c r="L335" i="11"/>
  <c r="L334" i="11"/>
  <c r="L333" i="11"/>
  <c r="L332" i="11"/>
  <c r="L331" i="11"/>
  <c r="L330" i="11"/>
  <c r="L329" i="11"/>
  <c r="L328" i="11"/>
  <c r="L327" i="11"/>
  <c r="L326" i="11"/>
  <c r="L325" i="11"/>
  <c r="L324" i="11"/>
  <c r="L323" i="11"/>
  <c r="L322" i="11"/>
  <c r="L321" i="11"/>
  <c r="L320" i="11"/>
  <c r="L319" i="11"/>
  <c r="L318" i="11"/>
  <c r="L317" i="11"/>
  <c r="L316" i="11"/>
  <c r="L315" i="11"/>
  <c r="L313" i="11"/>
  <c r="L312" i="11"/>
  <c r="L361" i="18"/>
  <c r="L360" i="18"/>
  <c r="L359" i="18"/>
  <c r="L358" i="18"/>
  <c r="L357" i="18"/>
  <c r="L356" i="18"/>
  <c r="L354" i="18"/>
  <c r="L353" i="18"/>
  <c r="L352" i="18"/>
  <c r="L351" i="18"/>
  <c r="L349" i="18"/>
  <c r="L348" i="18"/>
  <c r="L347" i="18"/>
  <c r="L346" i="18"/>
  <c r="L345" i="18"/>
  <c r="L343" i="18"/>
  <c r="L342" i="18"/>
  <c r="L341" i="18"/>
  <c r="L340" i="18"/>
  <c r="L339" i="18"/>
  <c r="L337" i="18"/>
  <c r="L336" i="18"/>
  <c r="L335" i="18"/>
  <c r="L334" i="18"/>
  <c r="L333" i="18"/>
  <c r="L332" i="18"/>
  <c r="L331" i="18"/>
  <c r="L330" i="18"/>
  <c r="L329" i="18"/>
  <c r="L328" i="18"/>
  <c r="L327" i="18"/>
  <c r="L325" i="18"/>
  <c r="L324" i="18"/>
  <c r="L323" i="18"/>
  <c r="L322" i="18"/>
  <c r="L321" i="18"/>
  <c r="L320" i="18"/>
  <c r="L319" i="18"/>
  <c r="L318" i="18"/>
  <c r="L317" i="18"/>
  <c r="L316" i="18"/>
  <c r="L315" i="18"/>
  <c r="L314" i="18"/>
  <c r="L313" i="18"/>
  <c r="L312" i="18"/>
  <c r="L311" i="18"/>
  <c r="L361" i="12"/>
  <c r="L360" i="12"/>
  <c r="L359" i="12"/>
  <c r="L358" i="12"/>
  <c r="L357" i="12"/>
  <c r="M357" i="12" s="1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1" i="12"/>
  <c r="L330" i="12"/>
  <c r="L329" i="12"/>
  <c r="L328" i="12"/>
  <c r="L327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61" i="13"/>
  <c r="L360" i="13"/>
  <c r="M360" i="13" s="1"/>
  <c r="L359" i="13"/>
  <c r="M359" i="13" s="1"/>
  <c r="L358" i="13"/>
  <c r="M358" i="13" s="1"/>
  <c r="L357" i="13"/>
  <c r="M357" i="13" s="1"/>
  <c r="M356" i="13"/>
  <c r="L356" i="13"/>
  <c r="L354" i="13"/>
  <c r="L353" i="13"/>
  <c r="L352" i="13"/>
  <c r="L351" i="13"/>
  <c r="L350" i="13"/>
  <c r="L349" i="13"/>
  <c r="L348" i="13"/>
  <c r="L347" i="13"/>
  <c r="L346" i="13"/>
  <c r="L345" i="13"/>
  <c r="L344" i="13"/>
  <c r="L343" i="13"/>
  <c r="L342" i="13"/>
  <c r="L341" i="13"/>
  <c r="L340" i="13"/>
  <c r="L339" i="13"/>
  <c r="L337" i="13"/>
  <c r="L336" i="13"/>
  <c r="L335" i="13"/>
  <c r="L334" i="13"/>
  <c r="L333" i="13"/>
  <c r="L332" i="13"/>
  <c r="L331" i="13"/>
  <c r="L330" i="13"/>
  <c r="L329" i="13"/>
  <c r="L328" i="13"/>
  <c r="L327" i="13"/>
  <c r="L326" i="13"/>
  <c r="L325" i="13"/>
  <c r="L324" i="13"/>
  <c r="L323" i="13"/>
  <c r="L322" i="13"/>
  <c r="L321" i="13"/>
  <c r="L319" i="13"/>
  <c r="L318" i="13"/>
  <c r="L317" i="13"/>
  <c r="L316" i="13"/>
  <c r="L315" i="13"/>
  <c r="L313" i="13"/>
  <c r="L312" i="13"/>
  <c r="L361" i="14"/>
  <c r="L360" i="14"/>
  <c r="M360" i="14" s="1"/>
  <c r="L359" i="14"/>
  <c r="M359" i="14" s="1"/>
  <c r="L358" i="14"/>
  <c r="L357" i="14"/>
  <c r="K357" i="14"/>
  <c r="L356" i="14"/>
  <c r="L354" i="14"/>
  <c r="L353" i="14"/>
  <c r="L352" i="14"/>
  <c r="L351" i="14"/>
  <c r="L349" i="14"/>
  <c r="L348" i="14"/>
  <c r="L347" i="14"/>
  <c r="L346" i="14"/>
  <c r="L345" i="14"/>
  <c r="L344" i="14"/>
  <c r="L343" i="14"/>
  <c r="L342" i="14"/>
  <c r="L341" i="14"/>
  <c r="L340" i="14"/>
  <c r="L339" i="14"/>
  <c r="L337" i="14"/>
  <c r="L336" i="14"/>
  <c r="L335" i="14"/>
  <c r="L334" i="14"/>
  <c r="L333" i="14"/>
  <c r="L332" i="14"/>
  <c r="L331" i="14"/>
  <c r="L330" i="14"/>
  <c r="L329" i="14"/>
  <c r="L328" i="14"/>
  <c r="L327" i="14"/>
  <c r="L326" i="14"/>
  <c r="L325" i="14"/>
  <c r="L324" i="14"/>
  <c r="L323" i="14"/>
  <c r="L322" i="14"/>
  <c r="L321" i="14"/>
  <c r="L319" i="14"/>
  <c r="L318" i="14"/>
  <c r="L317" i="14"/>
  <c r="L316" i="14"/>
  <c r="L315" i="14"/>
  <c r="L314" i="14"/>
  <c r="L313" i="14"/>
  <c r="L312" i="14"/>
  <c r="L361" i="15"/>
  <c r="M361" i="15" s="1"/>
  <c r="L360" i="15"/>
  <c r="L359" i="15"/>
  <c r="L358" i="15"/>
  <c r="M358" i="15" s="1"/>
  <c r="L357" i="15"/>
  <c r="L356" i="15"/>
  <c r="M356" i="15" s="1"/>
  <c r="L355" i="15"/>
  <c r="L354" i="15"/>
  <c r="L353" i="15"/>
  <c r="L352" i="15"/>
  <c r="L351" i="15"/>
  <c r="L349" i="15"/>
  <c r="L348" i="15"/>
  <c r="L347" i="15"/>
  <c r="L346" i="15"/>
  <c r="L345" i="15"/>
  <c r="L344" i="15"/>
  <c r="L343" i="15"/>
  <c r="L342" i="15"/>
  <c r="L341" i="15"/>
  <c r="L340" i="15"/>
  <c r="L339" i="15"/>
  <c r="L337" i="15"/>
  <c r="L336" i="15"/>
  <c r="L335" i="15"/>
  <c r="L334" i="15"/>
  <c r="L333" i="15"/>
  <c r="L332" i="15"/>
  <c r="L331" i="15"/>
  <c r="L330" i="15"/>
  <c r="L329" i="15"/>
  <c r="L328" i="15"/>
  <c r="L327" i="15"/>
  <c r="L326" i="15"/>
  <c r="L325" i="15"/>
  <c r="L324" i="15"/>
  <c r="L323" i="15"/>
  <c r="L322" i="15"/>
  <c r="L321" i="15"/>
  <c r="L320" i="15"/>
  <c r="L319" i="15"/>
  <c r="L318" i="15"/>
  <c r="L317" i="15"/>
  <c r="L316" i="15"/>
  <c r="L315" i="15"/>
  <c r="L314" i="15"/>
  <c r="L313" i="15"/>
  <c r="L312" i="15"/>
  <c r="L311" i="15"/>
  <c r="L350" i="16"/>
  <c r="L338" i="16"/>
  <c r="L320" i="16"/>
  <c r="L314" i="16"/>
  <c r="L311" i="16"/>
  <c r="F361" i="2"/>
  <c r="P361" i="2" s="1"/>
  <c r="F360" i="2"/>
  <c r="F359" i="2"/>
  <c r="K359" i="2" s="1"/>
  <c r="F358" i="2"/>
  <c r="O358" i="2" s="1"/>
  <c r="F357" i="2"/>
  <c r="I357" i="2" s="1"/>
  <c r="F356" i="2"/>
  <c r="K356" i="2" s="1"/>
  <c r="F354" i="2"/>
  <c r="I354" i="2" s="1"/>
  <c r="F353" i="2"/>
  <c r="I353" i="2" s="1"/>
  <c r="F352" i="2"/>
  <c r="I352" i="2" s="1"/>
  <c r="F351" i="2"/>
  <c r="I351" i="2" s="1"/>
  <c r="F350" i="2"/>
  <c r="I350" i="2" s="1"/>
  <c r="F349" i="2"/>
  <c r="I349" i="2" s="1"/>
  <c r="F348" i="2"/>
  <c r="I348" i="2" s="1"/>
  <c r="F347" i="2"/>
  <c r="I347" i="2" s="1"/>
  <c r="F346" i="2"/>
  <c r="I346" i="2" s="1"/>
  <c r="F345" i="2"/>
  <c r="I345" i="2" s="1"/>
  <c r="F344" i="2"/>
  <c r="P344" i="2" s="1"/>
  <c r="F343" i="2"/>
  <c r="I343" i="2" s="1"/>
  <c r="F342" i="2"/>
  <c r="I342" i="2" s="1"/>
  <c r="F341" i="2"/>
  <c r="I341" i="2" s="1"/>
  <c r="F340" i="2"/>
  <c r="I340" i="2" s="1"/>
  <c r="F339" i="2"/>
  <c r="P339" i="2" s="1"/>
  <c r="F338" i="2"/>
  <c r="K338" i="2" s="1"/>
  <c r="F337" i="2"/>
  <c r="I337" i="2" s="1"/>
  <c r="F336" i="2"/>
  <c r="I336" i="2" s="1"/>
  <c r="F335" i="2"/>
  <c r="I335" i="2" s="1"/>
  <c r="F334" i="2"/>
  <c r="I334" i="2" s="1"/>
  <c r="F333" i="2"/>
  <c r="I333" i="2" s="1"/>
  <c r="F332" i="2"/>
  <c r="F331" i="2"/>
  <c r="I331" i="2" s="1"/>
  <c r="F330" i="2"/>
  <c r="I330" i="2" s="1"/>
  <c r="F329" i="2"/>
  <c r="I329" i="2" s="1"/>
  <c r="F328" i="2"/>
  <c r="I328" i="2" s="1"/>
  <c r="F327" i="2"/>
  <c r="I327" i="2" s="1"/>
  <c r="F326" i="2"/>
  <c r="P326" i="2" s="1"/>
  <c r="F325" i="2"/>
  <c r="I325" i="2" s="1"/>
  <c r="F324" i="2"/>
  <c r="I324" i="2" s="1"/>
  <c r="F323" i="2"/>
  <c r="I323" i="2" s="1"/>
  <c r="F322" i="2"/>
  <c r="I322" i="2" s="1"/>
  <c r="F321" i="2"/>
  <c r="I321" i="2" s="1"/>
  <c r="F320" i="2"/>
  <c r="P320" i="2" s="1"/>
  <c r="F319" i="2"/>
  <c r="F318" i="2"/>
  <c r="I318" i="2" s="1"/>
  <c r="F317" i="2"/>
  <c r="I317" i="2" s="1"/>
  <c r="F316" i="2"/>
  <c r="I316" i="2" s="1"/>
  <c r="F315" i="2"/>
  <c r="I315" i="2" s="1"/>
  <c r="F313" i="2"/>
  <c r="I313" i="2" s="1"/>
  <c r="F312" i="2"/>
  <c r="I312" i="2" s="1"/>
  <c r="F361" i="11"/>
  <c r="F360" i="11"/>
  <c r="I360" i="11" s="1"/>
  <c r="F359" i="11"/>
  <c r="P359" i="11" s="1"/>
  <c r="F358" i="11"/>
  <c r="I358" i="11" s="1"/>
  <c r="F357" i="11"/>
  <c r="I357" i="11" s="1"/>
  <c r="F356" i="11"/>
  <c r="K356" i="11" s="1"/>
  <c r="F355" i="11"/>
  <c r="I355" i="11" s="1"/>
  <c r="F354" i="11"/>
  <c r="F353" i="11"/>
  <c r="I353" i="11" s="1"/>
  <c r="F352" i="11"/>
  <c r="I352" i="11" s="1"/>
  <c r="F351" i="11"/>
  <c r="P351" i="11" s="1"/>
  <c r="F350" i="11"/>
  <c r="I350" i="11" s="1"/>
  <c r="F349" i="11"/>
  <c r="I349" i="11" s="1"/>
  <c r="F348" i="11"/>
  <c r="I348" i="11" s="1"/>
  <c r="F347" i="11"/>
  <c r="I347" i="11" s="1"/>
  <c r="F346" i="11"/>
  <c r="F345" i="11"/>
  <c r="F344" i="11"/>
  <c r="F343" i="11"/>
  <c r="I343" i="11" s="1"/>
  <c r="F342" i="11"/>
  <c r="I342" i="11" s="1"/>
  <c r="F341" i="11"/>
  <c r="I341" i="11" s="1"/>
  <c r="F340" i="11"/>
  <c r="I340" i="11" s="1"/>
  <c r="F339" i="11"/>
  <c r="I339" i="11" s="1"/>
  <c r="F337" i="11"/>
  <c r="I337" i="11" s="1"/>
  <c r="F336" i="11"/>
  <c r="I336" i="11" s="1"/>
  <c r="F335" i="11"/>
  <c r="I335" i="11" s="1"/>
  <c r="F334" i="11"/>
  <c r="I334" i="11" s="1"/>
  <c r="F333" i="11"/>
  <c r="I333" i="11" s="1"/>
  <c r="F332" i="11"/>
  <c r="I332" i="11" s="1"/>
  <c r="F331" i="11"/>
  <c r="P331" i="11" s="1"/>
  <c r="F330" i="11"/>
  <c r="F329" i="11"/>
  <c r="I329" i="11" s="1"/>
  <c r="F328" i="11"/>
  <c r="I328" i="11" s="1"/>
  <c r="F327" i="11"/>
  <c r="I327" i="11" s="1"/>
  <c r="F326" i="11"/>
  <c r="I326" i="11" s="1"/>
  <c r="F325" i="11"/>
  <c r="I325" i="11" s="1"/>
  <c r="F324" i="11"/>
  <c r="I324" i="11" s="1"/>
  <c r="F323" i="11"/>
  <c r="I323" i="11" s="1"/>
  <c r="F322" i="11"/>
  <c r="F321" i="11"/>
  <c r="I321" i="11" s="1"/>
  <c r="F320" i="11"/>
  <c r="K320" i="11" s="1"/>
  <c r="F319" i="11"/>
  <c r="I319" i="11" s="1"/>
  <c r="F318" i="11"/>
  <c r="I318" i="11" s="1"/>
  <c r="F317" i="11"/>
  <c r="I317" i="11" s="1"/>
  <c r="F316" i="11"/>
  <c r="I316" i="11" s="1"/>
  <c r="F315" i="11"/>
  <c r="I315" i="11" s="1"/>
  <c r="F314" i="11"/>
  <c r="P314" i="11" s="1"/>
  <c r="F313" i="11"/>
  <c r="F312" i="11"/>
  <c r="I312" i="11" s="1"/>
  <c r="F311" i="11"/>
  <c r="I311" i="11" s="1"/>
  <c r="F361" i="18"/>
  <c r="P361" i="18" s="1"/>
  <c r="F360" i="18"/>
  <c r="P360" i="18" s="1"/>
  <c r="F359" i="18"/>
  <c r="K359" i="18" s="1"/>
  <c r="F358" i="18"/>
  <c r="F357" i="18"/>
  <c r="K357" i="18" s="1"/>
  <c r="F356" i="18"/>
  <c r="F354" i="18"/>
  <c r="I354" i="18" s="1"/>
  <c r="F353" i="18"/>
  <c r="I353" i="18" s="1"/>
  <c r="F352" i="18"/>
  <c r="I352" i="18" s="1"/>
  <c r="F351" i="18"/>
  <c r="F350" i="18"/>
  <c r="I350" i="18" s="1"/>
  <c r="F349" i="18"/>
  <c r="I349" i="18" s="1"/>
  <c r="F348" i="18"/>
  <c r="I348" i="18" s="1"/>
  <c r="F347" i="18"/>
  <c r="I347" i="18" s="1"/>
  <c r="F346" i="18"/>
  <c r="I346" i="18" s="1"/>
  <c r="F345" i="18"/>
  <c r="I345" i="18" s="1"/>
  <c r="F343" i="18"/>
  <c r="I343" i="18" s="1"/>
  <c r="F342" i="18"/>
  <c r="I342" i="18" s="1"/>
  <c r="F341" i="18"/>
  <c r="I341" i="18" s="1"/>
  <c r="F340" i="18"/>
  <c r="I340" i="18" s="1"/>
  <c r="F339" i="18"/>
  <c r="I339" i="18" s="1"/>
  <c r="F337" i="18"/>
  <c r="K337" i="18" s="1"/>
  <c r="F336" i="18"/>
  <c r="I336" i="18" s="1"/>
  <c r="F335" i="18"/>
  <c r="F334" i="18"/>
  <c r="I334" i="18" s="1"/>
  <c r="F333" i="18"/>
  <c r="I333" i="18" s="1"/>
  <c r="F331" i="18"/>
  <c r="I331" i="18" s="1"/>
  <c r="F330" i="18"/>
  <c r="I330" i="18" s="1"/>
  <c r="F329" i="18"/>
  <c r="I329" i="18" s="1"/>
  <c r="F328" i="18"/>
  <c r="I328" i="18" s="1"/>
  <c r="F327" i="18"/>
  <c r="I327" i="18" s="1"/>
  <c r="F325" i="18"/>
  <c r="I325" i="18" s="1"/>
  <c r="F324" i="18"/>
  <c r="K324" i="18" s="1"/>
  <c r="F323" i="18"/>
  <c r="F322" i="18"/>
  <c r="I322" i="18" s="1"/>
  <c r="F321" i="18"/>
  <c r="I321" i="18" s="1"/>
  <c r="F319" i="18"/>
  <c r="I319" i="18" s="1"/>
  <c r="F318" i="18"/>
  <c r="I318" i="18" s="1"/>
  <c r="F317" i="18"/>
  <c r="K317" i="18" s="1"/>
  <c r="F316" i="18"/>
  <c r="I316" i="18" s="1"/>
  <c r="F315" i="18"/>
  <c r="I315" i="18" s="1"/>
  <c r="F313" i="18"/>
  <c r="I313" i="18" s="1"/>
  <c r="F312" i="18"/>
  <c r="I312" i="18" s="1"/>
  <c r="F361" i="12"/>
  <c r="K361" i="12" s="1"/>
  <c r="F360" i="12"/>
  <c r="P360" i="12" s="1"/>
  <c r="F359" i="12"/>
  <c r="F358" i="12"/>
  <c r="K358" i="12" s="1"/>
  <c r="F357" i="12"/>
  <c r="K357" i="12" s="1"/>
  <c r="F356" i="12"/>
  <c r="P356" i="12" s="1"/>
  <c r="F354" i="12"/>
  <c r="I354" i="12" s="1"/>
  <c r="F353" i="12"/>
  <c r="K353" i="12" s="1"/>
  <c r="F352" i="12"/>
  <c r="I352" i="12" s="1"/>
  <c r="F351" i="12"/>
  <c r="I351" i="12" s="1"/>
  <c r="F350" i="12"/>
  <c r="F349" i="12"/>
  <c r="F348" i="12"/>
  <c r="I348" i="12" s="1"/>
  <c r="F347" i="12"/>
  <c r="I347" i="12" s="1"/>
  <c r="F346" i="12"/>
  <c r="K346" i="12" s="1"/>
  <c r="F345" i="12"/>
  <c r="I345" i="12" s="1"/>
  <c r="F344" i="12"/>
  <c r="K344" i="12" s="1"/>
  <c r="F343" i="12"/>
  <c r="I343" i="12" s="1"/>
  <c r="F342" i="12"/>
  <c r="F341" i="12"/>
  <c r="F340" i="12"/>
  <c r="I340" i="12" s="1"/>
  <c r="F339" i="12"/>
  <c r="I339" i="12" s="1"/>
  <c r="F338" i="12"/>
  <c r="I338" i="12" s="1"/>
  <c r="F337" i="12"/>
  <c r="I337" i="12" s="1"/>
  <c r="F336" i="12"/>
  <c r="I336" i="12" s="1"/>
  <c r="F335" i="12"/>
  <c r="K335" i="12" s="1"/>
  <c r="F334" i="12"/>
  <c r="I334" i="12" s="1"/>
  <c r="F333" i="12"/>
  <c r="F332" i="12"/>
  <c r="I332" i="12" s="1"/>
  <c r="F331" i="12"/>
  <c r="I331" i="12" s="1"/>
  <c r="F330" i="12"/>
  <c r="I330" i="12" s="1"/>
  <c r="F329" i="12"/>
  <c r="K329" i="12" s="1"/>
  <c r="F328" i="12"/>
  <c r="I328" i="12" s="1"/>
  <c r="F327" i="12"/>
  <c r="P327" i="12" s="1"/>
  <c r="F326" i="12"/>
  <c r="I326" i="12" s="1"/>
  <c r="F325" i="12"/>
  <c r="F324" i="12"/>
  <c r="I324" i="12" s="1"/>
  <c r="F323" i="12"/>
  <c r="I323" i="12" s="1"/>
  <c r="F322" i="12"/>
  <c r="I322" i="12" s="1"/>
  <c r="F321" i="12"/>
  <c r="I321" i="12" s="1"/>
  <c r="F320" i="12"/>
  <c r="P320" i="12" s="1"/>
  <c r="F319" i="12"/>
  <c r="I319" i="12" s="1"/>
  <c r="F318" i="12"/>
  <c r="I318" i="12" s="1"/>
  <c r="F317" i="12"/>
  <c r="F316" i="12"/>
  <c r="I316" i="12" s="1"/>
  <c r="F315" i="12"/>
  <c r="I315" i="12" s="1"/>
  <c r="F314" i="12"/>
  <c r="P314" i="12" s="1"/>
  <c r="F313" i="12"/>
  <c r="I313" i="12" s="1"/>
  <c r="F312" i="12"/>
  <c r="I312" i="12" s="1"/>
  <c r="F311" i="12"/>
  <c r="I311" i="12" s="1"/>
  <c r="F361" i="13"/>
  <c r="F360" i="13"/>
  <c r="P360" i="13" s="1"/>
  <c r="F359" i="13"/>
  <c r="P359" i="13" s="1"/>
  <c r="F358" i="13"/>
  <c r="I358" i="13" s="1"/>
  <c r="F357" i="13"/>
  <c r="I357" i="13" s="1"/>
  <c r="F356" i="13"/>
  <c r="K356" i="13" s="1"/>
  <c r="F355" i="13"/>
  <c r="P355" i="13" s="1"/>
  <c r="F354" i="13"/>
  <c r="I354" i="13" s="1"/>
  <c r="F353" i="13"/>
  <c r="I353" i="13" s="1"/>
  <c r="F352" i="13"/>
  <c r="F351" i="13"/>
  <c r="I351" i="13" s="1"/>
  <c r="F349" i="13"/>
  <c r="I349" i="13" s="1"/>
  <c r="F348" i="13"/>
  <c r="I348" i="13" s="1"/>
  <c r="F347" i="13"/>
  <c r="I347" i="13" s="1"/>
  <c r="F346" i="13"/>
  <c r="K346" i="13" s="1"/>
  <c r="F345" i="13"/>
  <c r="F343" i="13"/>
  <c r="I343" i="13" s="1"/>
  <c r="F342" i="13"/>
  <c r="I342" i="13" s="1"/>
  <c r="F341" i="13"/>
  <c r="I341" i="13" s="1"/>
  <c r="F340" i="13"/>
  <c r="I340" i="13" s="1"/>
  <c r="F339" i="13"/>
  <c r="K339" i="13" s="1"/>
  <c r="F338" i="13"/>
  <c r="I338" i="13" s="1"/>
  <c r="F337" i="13"/>
  <c r="I337" i="13" s="1"/>
  <c r="F336" i="13"/>
  <c r="F335" i="13"/>
  <c r="I335" i="13" s="1"/>
  <c r="F334" i="13"/>
  <c r="I334" i="13" s="1"/>
  <c r="F333" i="13"/>
  <c r="I333" i="13" s="1"/>
  <c r="F331" i="13"/>
  <c r="I331" i="13" s="1"/>
  <c r="F330" i="13"/>
  <c r="I330" i="13" s="1"/>
  <c r="F329" i="13"/>
  <c r="I329" i="13" s="1"/>
  <c r="F328" i="13"/>
  <c r="F327" i="13"/>
  <c r="O327" i="13" s="1"/>
  <c r="F326" i="13"/>
  <c r="P326" i="13" s="1"/>
  <c r="F325" i="13"/>
  <c r="I325" i="13" s="1"/>
  <c r="F324" i="13"/>
  <c r="I324" i="13" s="1"/>
  <c r="F323" i="13"/>
  <c r="I323" i="13" s="1"/>
  <c r="F322" i="13"/>
  <c r="I322" i="13" s="1"/>
  <c r="F321" i="13"/>
  <c r="I321" i="13" s="1"/>
  <c r="F320" i="13"/>
  <c r="F319" i="13"/>
  <c r="I319" i="13" s="1"/>
  <c r="F318" i="13"/>
  <c r="I318" i="13" s="1"/>
  <c r="F317" i="13"/>
  <c r="I317" i="13" s="1"/>
  <c r="F316" i="13"/>
  <c r="I316" i="13" s="1"/>
  <c r="F315" i="13"/>
  <c r="I315" i="13" s="1"/>
  <c r="F314" i="13"/>
  <c r="I314" i="13" s="1"/>
  <c r="F313" i="13"/>
  <c r="I313" i="13" s="1"/>
  <c r="F312" i="13"/>
  <c r="M312" i="13" s="1"/>
  <c r="F311" i="13"/>
  <c r="P311" i="13" s="1"/>
  <c r="F361" i="14"/>
  <c r="P361" i="14" s="1"/>
  <c r="F360" i="14"/>
  <c r="I360" i="14" s="1"/>
  <c r="F359" i="14"/>
  <c r="P359" i="14" s="1"/>
  <c r="F358" i="14"/>
  <c r="P358" i="14" s="1"/>
  <c r="F357" i="14"/>
  <c r="I357" i="14" s="1"/>
  <c r="F356" i="14"/>
  <c r="F355" i="14"/>
  <c r="F354" i="14"/>
  <c r="I354" i="14" s="1"/>
  <c r="F353" i="14"/>
  <c r="I353" i="14" s="1"/>
  <c r="F352" i="14"/>
  <c r="I352" i="14" s="1"/>
  <c r="F351" i="14"/>
  <c r="I351" i="14" s="1"/>
  <c r="F350" i="14"/>
  <c r="P350" i="14" s="1"/>
  <c r="F349" i="14"/>
  <c r="I349" i="14" s="1"/>
  <c r="F348" i="14"/>
  <c r="I348" i="14" s="1"/>
  <c r="F347" i="14"/>
  <c r="F346" i="14"/>
  <c r="I346" i="14" s="1"/>
  <c r="F345" i="14"/>
  <c r="I345" i="14" s="1"/>
  <c r="F344" i="14"/>
  <c r="I344" i="14" s="1"/>
  <c r="F343" i="14"/>
  <c r="O343" i="14" s="1"/>
  <c r="F342" i="14"/>
  <c r="I342" i="14" s="1"/>
  <c r="F341" i="14"/>
  <c r="I341" i="14" s="1"/>
  <c r="F340" i="14"/>
  <c r="I340" i="14" s="1"/>
  <c r="F339" i="14"/>
  <c r="K339" i="14" s="1"/>
  <c r="F337" i="14"/>
  <c r="I337" i="14" s="1"/>
  <c r="F336" i="14"/>
  <c r="I336" i="14" s="1"/>
  <c r="F335" i="14"/>
  <c r="I335" i="14" s="1"/>
  <c r="F334" i="14"/>
  <c r="I334" i="14" s="1"/>
  <c r="F333" i="14"/>
  <c r="K333" i="14" s="1"/>
  <c r="F332" i="14"/>
  <c r="P332" i="14" s="1"/>
  <c r="F331" i="14"/>
  <c r="I331" i="14" s="1"/>
  <c r="F330" i="14"/>
  <c r="I330" i="14" s="1"/>
  <c r="F329" i="14"/>
  <c r="I329" i="14" s="1"/>
  <c r="F328" i="14"/>
  <c r="I328" i="14" s="1"/>
  <c r="F327" i="14"/>
  <c r="I327" i="14" s="1"/>
  <c r="F325" i="14"/>
  <c r="I325" i="14" s="1"/>
  <c r="F324" i="14"/>
  <c r="O324" i="14" s="1"/>
  <c r="F323" i="14"/>
  <c r="K323" i="14" s="1"/>
  <c r="F322" i="14"/>
  <c r="F321" i="14"/>
  <c r="I321" i="14" s="1"/>
  <c r="F320" i="14"/>
  <c r="I320" i="14" s="1"/>
  <c r="F319" i="14"/>
  <c r="I319" i="14" s="1"/>
  <c r="F318" i="14"/>
  <c r="I318" i="14" s="1"/>
  <c r="F317" i="14"/>
  <c r="I317" i="14" s="1"/>
  <c r="F316" i="14"/>
  <c r="I316" i="14" s="1"/>
  <c r="F315" i="14"/>
  <c r="K315" i="14" s="1"/>
  <c r="F313" i="14"/>
  <c r="I313" i="14" s="1"/>
  <c r="F312" i="14"/>
  <c r="I312" i="14" s="1"/>
  <c r="F311" i="14"/>
  <c r="I311" i="14" s="1"/>
  <c r="F361" i="15"/>
  <c r="K361" i="15" s="1"/>
  <c r="F360" i="15"/>
  <c r="K360" i="15" s="1"/>
  <c r="F359" i="15"/>
  <c r="K359" i="15" s="1"/>
  <c r="F358" i="15"/>
  <c r="K358" i="15" s="1"/>
  <c r="F357" i="15"/>
  <c r="F356" i="15"/>
  <c r="I356" i="15" s="1"/>
  <c r="F354" i="15"/>
  <c r="I354" i="15" s="1"/>
  <c r="F353" i="15"/>
  <c r="I353" i="15" s="1"/>
  <c r="F352" i="15"/>
  <c r="I352" i="15" s="1"/>
  <c r="F351" i="15"/>
  <c r="I351" i="15" s="1"/>
  <c r="F350" i="15"/>
  <c r="F349" i="15"/>
  <c r="I349" i="15" s="1"/>
  <c r="F348" i="15"/>
  <c r="I348" i="15" s="1"/>
  <c r="F347" i="15"/>
  <c r="I347" i="15" s="1"/>
  <c r="F346" i="15"/>
  <c r="I346" i="15" s="1"/>
  <c r="F345" i="15"/>
  <c r="I345" i="15" s="1"/>
  <c r="F343" i="15"/>
  <c r="I343" i="15" s="1"/>
  <c r="F342" i="15"/>
  <c r="F341" i="15"/>
  <c r="I341" i="15" s="1"/>
  <c r="F340" i="15"/>
  <c r="I340" i="15" s="1"/>
  <c r="F339" i="15"/>
  <c r="I339" i="15" s="1"/>
  <c r="F338" i="15"/>
  <c r="I338" i="15" s="1"/>
  <c r="F337" i="15"/>
  <c r="I337" i="15" s="1"/>
  <c r="F336" i="15"/>
  <c r="O336" i="15" s="1"/>
  <c r="F335" i="15"/>
  <c r="I335" i="15" s="1"/>
  <c r="F334" i="15"/>
  <c r="F333" i="15"/>
  <c r="I333" i="15" s="1"/>
  <c r="F331" i="15"/>
  <c r="I331" i="15" s="1"/>
  <c r="F330" i="15"/>
  <c r="I330" i="15" s="1"/>
  <c r="F329" i="15"/>
  <c r="I329" i="15" s="1"/>
  <c r="F328" i="15"/>
  <c r="I328" i="15" s="1"/>
  <c r="F327" i="15"/>
  <c r="K327" i="15" s="1"/>
  <c r="F326" i="15"/>
  <c r="P326" i="15" s="1"/>
  <c r="F325" i="15"/>
  <c r="I325" i="15" s="1"/>
  <c r="F324" i="15"/>
  <c r="I324" i="15" s="1"/>
  <c r="F323" i="15"/>
  <c r="I323" i="15" s="1"/>
  <c r="F322" i="15"/>
  <c r="I322" i="15" s="1"/>
  <c r="F321" i="15"/>
  <c r="I321" i="15" s="1"/>
  <c r="F320" i="15"/>
  <c r="I320" i="15" s="1"/>
  <c r="F319" i="15"/>
  <c r="I319" i="15" s="1"/>
  <c r="F318" i="15"/>
  <c r="M318" i="15" s="1"/>
  <c r="F317" i="15"/>
  <c r="P317" i="15" s="1"/>
  <c r="F316" i="15"/>
  <c r="I316" i="15" s="1"/>
  <c r="F315" i="15"/>
  <c r="I315" i="15" s="1"/>
  <c r="F314" i="15"/>
  <c r="O314" i="15" s="1"/>
  <c r="F313" i="15"/>
  <c r="I313" i="15" s="1"/>
  <c r="F312" i="15"/>
  <c r="I312" i="15" s="1"/>
  <c r="F311" i="15"/>
  <c r="P311" i="15" s="1"/>
  <c r="P361" i="16"/>
  <c r="N53" i="14"/>
  <c r="N47" i="14"/>
  <c r="N46" i="14" s="1"/>
  <c r="N40" i="14"/>
  <c r="N37" i="14" s="1"/>
  <c r="N30" i="14"/>
  <c r="I355" i="16" l="1"/>
  <c r="I273" i="16"/>
  <c r="I311" i="16"/>
  <c r="E286" i="15"/>
  <c r="N286" i="11"/>
  <c r="I319" i="2"/>
  <c r="P319" i="2"/>
  <c r="P344" i="15"/>
  <c r="I344" i="15"/>
  <c r="M355" i="2"/>
  <c r="I355" i="2"/>
  <c r="P338" i="11"/>
  <c r="I338" i="11"/>
  <c r="K345" i="11"/>
  <c r="I345" i="11"/>
  <c r="O361" i="11"/>
  <c r="I361" i="11"/>
  <c r="P360" i="2"/>
  <c r="O360" i="2"/>
  <c r="I360" i="2"/>
  <c r="K360" i="2"/>
  <c r="P350" i="12"/>
  <c r="I350" i="12"/>
  <c r="P359" i="12"/>
  <c r="O359" i="12"/>
  <c r="I359" i="12"/>
  <c r="P356" i="18"/>
  <c r="I356" i="18"/>
  <c r="O313" i="11"/>
  <c r="I313" i="11"/>
  <c r="F311" i="2"/>
  <c r="M344" i="13"/>
  <c r="I344" i="13"/>
  <c r="J286" i="15"/>
  <c r="N286" i="14"/>
  <c r="O345" i="13"/>
  <c r="I345" i="13"/>
  <c r="P345" i="13"/>
  <c r="M357" i="15"/>
  <c r="K359" i="12"/>
  <c r="J286" i="11"/>
  <c r="M278" i="14"/>
  <c r="I278" i="14"/>
  <c r="M360" i="2"/>
  <c r="E286" i="2"/>
  <c r="J286" i="13"/>
  <c r="N286" i="12"/>
  <c r="K361" i="13"/>
  <c r="O361" i="13"/>
  <c r="I361" i="13"/>
  <c r="K342" i="12"/>
  <c r="I342" i="12"/>
  <c r="P357" i="15"/>
  <c r="O357" i="15"/>
  <c r="I357" i="15"/>
  <c r="K357" i="15"/>
  <c r="F314" i="14"/>
  <c r="K322" i="14"/>
  <c r="I322" i="14"/>
  <c r="K356" i="14"/>
  <c r="I356" i="14"/>
  <c r="O356" i="14"/>
  <c r="E286" i="12"/>
  <c r="N286" i="15"/>
  <c r="F269" i="11"/>
  <c r="P344" i="11"/>
  <c r="M360" i="15"/>
  <c r="K332" i="14"/>
  <c r="M356" i="14"/>
  <c r="K360" i="14"/>
  <c r="K359" i="13"/>
  <c r="M358" i="12"/>
  <c r="O358" i="15"/>
  <c r="O360" i="14"/>
  <c r="P358" i="13"/>
  <c r="O357" i="12"/>
  <c r="O356" i="11"/>
  <c r="O360" i="11"/>
  <c r="P358" i="2"/>
  <c r="H286" i="15"/>
  <c r="F267" i="15"/>
  <c r="I360" i="18"/>
  <c r="I317" i="15"/>
  <c r="I311" i="13"/>
  <c r="I327" i="13"/>
  <c r="I359" i="13"/>
  <c r="I356" i="12"/>
  <c r="I326" i="2"/>
  <c r="I358" i="2"/>
  <c r="K337" i="15"/>
  <c r="K327" i="14"/>
  <c r="M349" i="14"/>
  <c r="M357" i="14"/>
  <c r="K357" i="13"/>
  <c r="K360" i="13"/>
  <c r="K356" i="12"/>
  <c r="M359" i="12"/>
  <c r="K357" i="11"/>
  <c r="M360" i="11"/>
  <c r="K357" i="2"/>
  <c r="K361" i="2"/>
  <c r="O359" i="15"/>
  <c r="O357" i="14"/>
  <c r="O358" i="12"/>
  <c r="O357" i="11"/>
  <c r="P359" i="2"/>
  <c r="F326" i="18"/>
  <c r="I326" i="18" s="1"/>
  <c r="M272" i="14"/>
  <c r="M275" i="12"/>
  <c r="I311" i="15"/>
  <c r="I327" i="15"/>
  <c r="I359" i="15"/>
  <c r="I324" i="14"/>
  <c r="I332" i="14"/>
  <c r="I358" i="12"/>
  <c r="I331" i="11"/>
  <c r="I320" i="2"/>
  <c r="I344" i="2"/>
  <c r="P350" i="15"/>
  <c r="M358" i="18"/>
  <c r="K358" i="14"/>
  <c r="M361" i="14"/>
  <c r="M356" i="12"/>
  <c r="K360" i="12"/>
  <c r="M357" i="11"/>
  <c r="M357" i="2"/>
  <c r="M361" i="2"/>
  <c r="P359" i="15"/>
  <c r="P357" i="14"/>
  <c r="O356" i="13"/>
  <c r="O360" i="13"/>
  <c r="P358" i="12"/>
  <c r="P357" i="11"/>
  <c r="O356" i="2"/>
  <c r="M272" i="15"/>
  <c r="I270" i="13"/>
  <c r="I336" i="15"/>
  <c r="I360" i="15"/>
  <c r="I333" i="14"/>
  <c r="I346" i="13"/>
  <c r="I327" i="12"/>
  <c r="I335" i="12"/>
  <c r="I356" i="11"/>
  <c r="I361" i="2"/>
  <c r="M358" i="14"/>
  <c r="M337" i="13"/>
  <c r="M360" i="12"/>
  <c r="K358" i="11"/>
  <c r="K358" i="2"/>
  <c r="O356" i="15"/>
  <c r="O360" i="15"/>
  <c r="O358" i="14"/>
  <c r="P356" i="13"/>
  <c r="O358" i="11"/>
  <c r="P356" i="2"/>
  <c r="H286" i="14"/>
  <c r="I361" i="15"/>
  <c r="I350" i="14"/>
  <c r="I358" i="14"/>
  <c r="I339" i="13"/>
  <c r="I355" i="13"/>
  <c r="I320" i="12"/>
  <c r="I344" i="12"/>
  <c r="I360" i="12"/>
  <c r="I338" i="2"/>
  <c r="K356" i="15"/>
  <c r="K359" i="14"/>
  <c r="M330" i="13"/>
  <c r="K358" i="13"/>
  <c r="M361" i="12"/>
  <c r="M358" i="11"/>
  <c r="M358" i="2"/>
  <c r="P356" i="15"/>
  <c r="P360" i="15"/>
  <c r="O357" i="13"/>
  <c r="P358" i="11"/>
  <c r="O357" i="2"/>
  <c r="I317" i="18"/>
  <c r="I314" i="15"/>
  <c r="I343" i="14"/>
  <c r="I359" i="14"/>
  <c r="I356" i="13"/>
  <c r="I329" i="12"/>
  <c r="I353" i="12"/>
  <c r="I361" i="12"/>
  <c r="I339" i="2"/>
  <c r="M332" i="2"/>
  <c r="M359" i="15"/>
  <c r="K359" i="11"/>
  <c r="O361" i="15"/>
  <c r="O359" i="14"/>
  <c r="P357" i="13"/>
  <c r="O356" i="12"/>
  <c r="O360" i="12"/>
  <c r="O359" i="11"/>
  <c r="P357" i="2"/>
  <c r="F320" i="18"/>
  <c r="I320" i="18" s="1"/>
  <c r="L314" i="2"/>
  <c r="M270" i="12"/>
  <c r="F273" i="14"/>
  <c r="F269" i="18"/>
  <c r="I357" i="18"/>
  <c r="I355" i="15"/>
  <c r="I314" i="12"/>
  <c r="I346" i="12"/>
  <c r="I351" i="11"/>
  <c r="I359" i="11"/>
  <c r="I332" i="2"/>
  <c r="I356" i="2"/>
  <c r="M320" i="14"/>
  <c r="M359" i="2"/>
  <c r="P361" i="15"/>
  <c r="O358" i="13"/>
  <c r="I359" i="18"/>
  <c r="I361" i="14"/>
  <c r="I326" i="13"/>
  <c r="I320" i="11"/>
  <c r="I344" i="11"/>
  <c r="P315" i="16"/>
  <c r="F267" i="11"/>
  <c r="P267" i="11" s="1"/>
  <c r="L267" i="14"/>
  <c r="L267" i="18"/>
  <c r="K619" i="16"/>
  <c r="M310" i="16"/>
  <c r="K784" i="16"/>
  <c r="K254" i="16"/>
  <c r="K855" i="16"/>
  <c r="M568" i="16"/>
  <c r="K1063" i="16"/>
  <c r="M1375" i="16"/>
  <c r="M148" i="16"/>
  <c r="M198" i="16"/>
  <c r="K202" i="16"/>
  <c r="M855" i="16"/>
  <c r="M559" i="16"/>
  <c r="M357" i="16"/>
  <c r="M516" i="16"/>
  <c r="M378" i="16"/>
  <c r="M416" i="16"/>
  <c r="M800" i="16"/>
  <c r="M1012" i="16"/>
  <c r="M1028" i="16"/>
  <c r="M1033" i="16"/>
  <c r="M1267" i="16"/>
  <c r="M1311" i="16"/>
  <c r="M1327" i="16"/>
  <c r="M1339" i="16"/>
  <c r="M156" i="16"/>
  <c r="K293" i="16"/>
  <c r="M307" i="16"/>
  <c r="M699" i="16"/>
  <c r="M728" i="16"/>
  <c r="M750" i="16"/>
  <c r="M766" i="16"/>
  <c r="M270" i="16"/>
  <c r="M926" i="16"/>
  <c r="M1030" i="16"/>
  <c r="K1180" i="16"/>
  <c r="K1295" i="16"/>
  <c r="K1321" i="16"/>
  <c r="M1329" i="16"/>
  <c r="K1325" i="16"/>
  <c r="K55" i="16"/>
  <c r="M127" i="16"/>
  <c r="K411" i="16"/>
  <c r="K1317" i="16"/>
  <c r="K85" i="16"/>
  <c r="M252" i="16"/>
  <c r="M266" i="16"/>
  <c r="M305" i="16"/>
  <c r="M505" i="16"/>
  <c r="M1168" i="16"/>
  <c r="K1337" i="16"/>
  <c r="M152" i="16"/>
  <c r="K220" i="16"/>
  <c r="M250" i="16"/>
  <c r="K502" i="16"/>
  <c r="M553" i="16"/>
  <c r="M586" i="16"/>
  <c r="M694" i="16"/>
  <c r="M730" i="16"/>
  <c r="K949" i="16"/>
  <c r="M1071" i="16"/>
  <c r="K104" i="16"/>
  <c r="K128" i="16"/>
  <c r="M256" i="16"/>
  <c r="M1084" i="16"/>
  <c r="M1313" i="16"/>
  <c r="M1353" i="16"/>
  <c r="K224" i="16"/>
  <c r="K49" i="16"/>
  <c r="K131" i="16"/>
  <c r="K1343" i="16"/>
  <c r="K100" i="16"/>
  <c r="K189" i="16"/>
  <c r="K215" i="16"/>
  <c r="K259" i="16"/>
  <c r="M300" i="16"/>
  <c r="K345" i="16"/>
  <c r="K420" i="16"/>
  <c r="M535" i="16"/>
  <c r="M676" i="16"/>
  <c r="M707" i="16"/>
  <c r="K773" i="16"/>
  <c r="K1333" i="16"/>
  <c r="K154" i="16"/>
  <c r="K1308" i="16"/>
  <c r="M1317" i="16"/>
  <c r="K1372" i="16"/>
  <c r="K70" i="16"/>
  <c r="K92" i="16"/>
  <c r="K296" i="16"/>
  <c r="M420" i="16"/>
  <c r="K754" i="16"/>
  <c r="M773" i="16"/>
  <c r="M1265" i="16"/>
  <c r="M1309" i="16"/>
  <c r="M154" i="16"/>
  <c r="M70" i="16"/>
  <c r="M278" i="16"/>
  <c r="K357" i="16"/>
  <c r="K416" i="16"/>
  <c r="M703" i="16"/>
  <c r="M724" i="16"/>
  <c r="M1307" i="16"/>
  <c r="M1364" i="16"/>
  <c r="M1355" i="16"/>
  <c r="M1357" i="16"/>
  <c r="M1348" i="16"/>
  <c r="M1341" i="16"/>
  <c r="M1331" i="16"/>
  <c r="K1304" i="16"/>
  <c r="M1304" i="16"/>
  <c r="K1293" i="16"/>
  <c r="K1288" i="16"/>
  <c r="K1285" i="16"/>
  <c r="K1281" i="16"/>
  <c r="K1249" i="16"/>
  <c r="K1248" i="16"/>
  <c r="K1252" i="16"/>
  <c r="K1251" i="16"/>
  <c r="K1254" i="16"/>
  <c r="K1256" i="16"/>
  <c r="K1259" i="16"/>
  <c r="M1259" i="16"/>
  <c r="K1209" i="16"/>
  <c r="K1211" i="16"/>
  <c r="K1213" i="16"/>
  <c r="M1213" i="16"/>
  <c r="K1218" i="16"/>
  <c r="K1200" i="16"/>
  <c r="M1198" i="16"/>
  <c r="K1196" i="16"/>
  <c r="M1196" i="16"/>
  <c r="M1194" i="16"/>
  <c r="M1190" i="16"/>
  <c r="M1172" i="16"/>
  <c r="M1174" i="16"/>
  <c r="M1176" i="16"/>
  <c r="M1178" i="16"/>
  <c r="M1186" i="16"/>
  <c r="M1188" i="16"/>
  <c r="M1170" i="16"/>
  <c r="K1138" i="16"/>
  <c r="K1140" i="16"/>
  <c r="K1142" i="16"/>
  <c r="K1144" i="16"/>
  <c r="K1110" i="16"/>
  <c r="K1112" i="16"/>
  <c r="K1114" i="16"/>
  <c r="K1116" i="16"/>
  <c r="K1118" i="16"/>
  <c r="K1120" i="16"/>
  <c r="K1122" i="16"/>
  <c r="K1124" i="16"/>
  <c r="K1126" i="16"/>
  <c r="K1128" i="16"/>
  <c r="K1108" i="16"/>
  <c r="K1092" i="16"/>
  <c r="K1094" i="16"/>
  <c r="K1096" i="16"/>
  <c r="K1101" i="16"/>
  <c r="K1100" i="16"/>
  <c r="K1103" i="16"/>
  <c r="K1106" i="16"/>
  <c r="M1106" i="16"/>
  <c r="K1090" i="16"/>
  <c r="K1088" i="16"/>
  <c r="M1088" i="16"/>
  <c r="M1068" i="16"/>
  <c r="K1074" i="16"/>
  <c r="M1074" i="16"/>
  <c r="K1076" i="16"/>
  <c r="M1076" i="16"/>
  <c r="M1079" i="16"/>
  <c r="K1081" i="16"/>
  <c r="M1081" i="16"/>
  <c r="M1065" i="16"/>
  <c r="M1063" i="16"/>
  <c r="M1061" i="16"/>
  <c r="K1059" i="16"/>
  <c r="M1059" i="16"/>
  <c r="M1057" i="16"/>
  <c r="K1055" i="16"/>
  <c r="M1055" i="16"/>
  <c r="M1052" i="16"/>
  <c r="K1035" i="16"/>
  <c r="M1036" i="16"/>
  <c r="M1038" i="16"/>
  <c r="M1040" i="16"/>
  <c r="M1042" i="16"/>
  <c r="M1045" i="16"/>
  <c r="K1047" i="16"/>
  <c r="M1047" i="16"/>
  <c r="M1048" i="16"/>
  <c r="M1050" i="16"/>
  <c r="K1032" i="16"/>
  <c r="K1029" i="16"/>
  <c r="M1024" i="16"/>
  <c r="M1020" i="16"/>
  <c r="M1016" i="16"/>
  <c r="M990" i="16"/>
  <c r="M994" i="16"/>
  <c r="M998" i="16"/>
  <c r="M1002" i="16"/>
  <c r="M1006" i="16"/>
  <c r="M988" i="16"/>
  <c r="M984" i="16"/>
  <c r="K970" i="16"/>
  <c r="K973" i="16"/>
  <c r="K976" i="16"/>
  <c r="K978" i="16"/>
  <c r="K980" i="16"/>
  <c r="K967" i="16"/>
  <c r="K962" i="16"/>
  <c r="K958" i="16"/>
  <c r="K954" i="16"/>
  <c r="K939" i="16"/>
  <c r="K943" i="16"/>
  <c r="K937" i="16"/>
  <c r="K933" i="16"/>
  <c r="K931" i="16"/>
  <c r="M931" i="16"/>
  <c r="K919" i="16"/>
  <c r="K921" i="16"/>
  <c r="M921" i="16"/>
  <c r="K923" i="16"/>
  <c r="M923" i="16"/>
  <c r="K927" i="16"/>
  <c r="M927" i="16"/>
  <c r="M914" i="16"/>
  <c r="K914" i="16"/>
  <c r="K888" i="16"/>
  <c r="M892" i="16"/>
  <c r="M882" i="16"/>
  <c r="K879" i="16"/>
  <c r="M841" i="16"/>
  <c r="K840" i="16"/>
  <c r="K842" i="16"/>
  <c r="K838" i="16"/>
  <c r="K827" i="16"/>
  <c r="M827" i="16"/>
  <c r="K829" i="16"/>
  <c r="K831" i="16"/>
  <c r="K833" i="16"/>
  <c r="K835" i="16"/>
  <c r="K800" i="16"/>
  <c r="K782" i="16"/>
  <c r="M778" i="16"/>
  <c r="M770" i="16"/>
  <c r="M762" i="16"/>
  <c r="K758" i="16"/>
  <c r="K756" i="16"/>
  <c r="K745" i="16"/>
  <c r="K730" i="16"/>
  <c r="K732" i="16"/>
  <c r="M732" i="16"/>
  <c r="K728" i="16"/>
  <c r="K726" i="16"/>
  <c r="M726" i="16"/>
  <c r="K724" i="16"/>
  <c r="K722" i="16"/>
  <c r="K709" i="16"/>
  <c r="M709" i="16"/>
  <c r="K707" i="16"/>
  <c r="K689" i="16"/>
  <c r="M696" i="16"/>
  <c r="M701" i="16"/>
  <c r="K705" i="16"/>
  <c r="M705" i="16"/>
  <c r="M683" i="16"/>
  <c r="M678" i="16"/>
  <c r="M674" i="16"/>
  <c r="K652" i="16"/>
  <c r="K654" i="16"/>
  <c r="M654" i="16"/>
  <c r="K649" i="16"/>
  <c r="M630" i="16"/>
  <c r="K632" i="16"/>
  <c r="M632" i="16"/>
  <c r="K634" i="16"/>
  <c r="M634" i="16"/>
  <c r="K636" i="16"/>
  <c r="M636" i="16"/>
  <c r="K645" i="16"/>
  <c r="K628" i="16"/>
  <c r="M628" i="16"/>
  <c r="K623" i="16"/>
  <c r="M621" i="16"/>
  <c r="M615" i="16"/>
  <c r="K594" i="16"/>
  <c r="M599" i="16"/>
  <c r="K598" i="16"/>
  <c r="M603" i="16"/>
  <c r="K605" i="16"/>
  <c r="M607" i="16"/>
  <c r="K609" i="16"/>
  <c r="M590" i="16"/>
  <c r="M581" i="16"/>
  <c r="M577" i="16"/>
  <c r="M569" i="16"/>
  <c r="M573" i="16"/>
  <c r="M549" i="16"/>
  <c r="M545" i="16"/>
  <c r="M541" i="16"/>
  <c r="M537" i="16"/>
  <c r="M524" i="16"/>
  <c r="M530" i="16"/>
  <c r="K534" i="16"/>
  <c r="M520" i="16"/>
  <c r="M514" i="16"/>
  <c r="M509" i="16"/>
  <c r="K490" i="16"/>
  <c r="K494" i="16"/>
  <c r="K486" i="16"/>
  <c r="K482" i="16"/>
  <c r="K478" i="16"/>
  <c r="K474" i="16"/>
  <c r="K472" i="16"/>
  <c r="K470" i="16"/>
  <c r="M470" i="16"/>
  <c r="M466" i="16"/>
  <c r="M443" i="16"/>
  <c r="K447" i="16"/>
  <c r="K449" i="16"/>
  <c r="K451" i="16"/>
  <c r="M451" i="16"/>
  <c r="M454" i="16"/>
  <c r="M458" i="16"/>
  <c r="M462" i="16"/>
  <c r="M438" i="16"/>
  <c r="M434" i="16"/>
  <c r="K424" i="16"/>
  <c r="M424" i="16"/>
  <c r="K418" i="16"/>
  <c r="K413" i="16"/>
  <c r="K409" i="16"/>
  <c r="M408" i="16"/>
  <c r="K408" i="16"/>
  <c r="K393" i="16"/>
  <c r="M389" i="16"/>
  <c r="M361" i="16"/>
  <c r="M349" i="16"/>
  <c r="M339" i="16"/>
  <c r="K339" i="16"/>
  <c r="K340" i="16"/>
  <c r="M342" i="16"/>
  <c r="K337" i="16"/>
  <c r="M333" i="16"/>
  <c r="M337" i="16"/>
  <c r="K325" i="16"/>
  <c r="K318" i="16"/>
  <c r="M303" i="16"/>
  <c r="K303" i="16"/>
  <c r="M289" i="16"/>
  <c r="M281" i="16"/>
  <c r="M285" i="16"/>
  <c r="K278" i="16"/>
  <c r="K277" i="16"/>
  <c r="M272" i="16"/>
  <c r="M254" i="16"/>
  <c r="K253" i="16"/>
  <c r="K242" i="16"/>
  <c r="K238" i="16"/>
  <c r="K223" i="16"/>
  <c r="K214" i="16"/>
  <c r="M175" i="16"/>
  <c r="M172" i="16"/>
  <c r="M153" i="16"/>
  <c r="M166" i="16"/>
  <c r="M168" i="16"/>
  <c r="M170" i="16"/>
  <c r="K150" i="16"/>
  <c r="K169" i="16"/>
  <c r="K135" i="16"/>
  <c r="K116" i="16"/>
  <c r="K111" i="16"/>
  <c r="K113" i="16"/>
  <c r="M120" i="16"/>
  <c r="M122" i="16"/>
  <c r="M124" i="16"/>
  <c r="M97" i="16"/>
  <c r="M99" i="16"/>
  <c r="M101" i="16"/>
  <c r="M100" i="16"/>
  <c r="K95" i="16"/>
  <c r="K89" i="16"/>
  <c r="K80" i="16"/>
  <c r="M82" i="16"/>
  <c r="K69" i="16"/>
  <c r="K62" i="16"/>
  <c r="K52" i="16"/>
  <c r="M51" i="16"/>
  <c r="K38" i="16"/>
  <c r="K33" i="16"/>
  <c r="M17" i="16"/>
  <c r="M24" i="16"/>
  <c r="M26" i="16"/>
  <c r="K39" i="16"/>
  <c r="K42" i="16"/>
  <c r="M44" i="16"/>
  <c r="K48" i="16"/>
  <c r="M50" i="16"/>
  <c r="M52" i="16"/>
  <c r="M55" i="16"/>
  <c r="M57" i="16"/>
  <c r="K59" i="16"/>
  <c r="K63" i="16"/>
  <c r="K67" i="16"/>
  <c r="K72" i="16"/>
  <c r="M80" i="16"/>
  <c r="M85" i="16"/>
  <c r="M87" i="16"/>
  <c r="M89" i="16"/>
  <c r="M92" i="16"/>
  <c r="M111" i="16"/>
  <c r="M130" i="16"/>
  <c r="K132" i="16"/>
  <c r="K136" i="16"/>
  <c r="K139" i="16"/>
  <c r="M141" i="16"/>
  <c r="K143" i="16"/>
  <c r="M157" i="16"/>
  <c r="K159" i="16"/>
  <c r="K178" i="16"/>
  <c r="K194" i="16"/>
  <c r="K209" i="16"/>
  <c r="K217" i="16"/>
  <c r="K232" i="16"/>
  <c r="K248" i="16"/>
  <c r="M253" i="16"/>
  <c r="M264" i="16"/>
  <c r="K292" i="16"/>
  <c r="K324" i="16"/>
  <c r="K353" i="16"/>
  <c r="K369" i="16"/>
  <c r="K394" i="16"/>
  <c r="K405" i="16"/>
  <c r="M411" i="16"/>
  <c r="K428" i="16"/>
  <c r="K432" i="16"/>
  <c r="K436" i="16"/>
  <c r="K440" i="16"/>
  <c r="K445" i="16"/>
  <c r="K456" i="16"/>
  <c r="K460" i="16"/>
  <c r="K464" i="16"/>
  <c r="K468" i="16"/>
  <c r="M474" i="16"/>
  <c r="M478" i="16"/>
  <c r="M482" i="16"/>
  <c r="M486" i="16"/>
  <c r="M490" i="16"/>
  <c r="M494" i="16"/>
  <c r="M502" i="16"/>
  <c r="M594" i="16"/>
  <c r="K625" i="16"/>
  <c r="M649" i="16"/>
  <c r="M645" i="16"/>
  <c r="K640" i="16"/>
  <c r="K656" i="16"/>
  <c r="K661" i="16"/>
  <c r="K665" i="16"/>
  <c r="K691" i="16"/>
  <c r="M39" i="16"/>
  <c r="M48" i="16"/>
  <c r="M59" i="16"/>
  <c r="M61" i="16"/>
  <c r="M63" i="16"/>
  <c r="M72" i="16"/>
  <c r="K119" i="16"/>
  <c r="K123" i="16"/>
  <c r="M132" i="16"/>
  <c r="M134" i="16"/>
  <c r="M136" i="16"/>
  <c r="M139" i="16"/>
  <c r="K163" i="16"/>
  <c r="K165" i="16"/>
  <c r="M178" i="16"/>
  <c r="K183" i="16"/>
  <c r="M194" i="16"/>
  <c r="K207" i="16"/>
  <c r="K212" i="16"/>
  <c r="M217" i="16"/>
  <c r="K230" i="16"/>
  <c r="M232" i="16"/>
  <c r="K235" i="16"/>
  <c r="K243" i="16"/>
  <c r="M248" i="16"/>
  <c r="K258" i="16"/>
  <c r="M284" i="16"/>
  <c r="M292" i="16"/>
  <c r="K299" i="16"/>
  <c r="K306" i="16"/>
  <c r="K315" i="16"/>
  <c r="K319" i="16"/>
  <c r="M324" i="16"/>
  <c r="K343" i="16"/>
  <c r="K346" i="16"/>
  <c r="K367" i="16"/>
  <c r="M369" i="16"/>
  <c r="K383" i="16"/>
  <c r="K389" i="16"/>
  <c r="M394" i="16"/>
  <c r="M405" i="16"/>
  <c r="M428" i="16"/>
  <c r="M432" i="16"/>
  <c r="M436" i="16"/>
  <c r="M440" i="16"/>
  <c r="M445" i="16"/>
  <c r="M456" i="16"/>
  <c r="M460" i="16"/>
  <c r="M464" i="16"/>
  <c r="M468" i="16"/>
  <c r="K602" i="16"/>
  <c r="M640" i="16"/>
  <c r="M656" i="16"/>
  <c r="M661" i="16"/>
  <c r="M665" i="16"/>
  <c r="M691" i="16"/>
  <c r="K687" i="16"/>
  <c r="K683" i="16"/>
  <c r="K678" i="16"/>
  <c r="K674" i="16"/>
  <c r="K696" i="16"/>
  <c r="K701" i="16"/>
  <c r="K26" i="16"/>
  <c r="K88" i="16"/>
  <c r="M119" i="16"/>
  <c r="M123" i="16"/>
  <c r="M150" i="16"/>
  <c r="M169" i="16"/>
  <c r="K172" i="16"/>
  <c r="K175" i="16"/>
  <c r="M183" i="16"/>
  <c r="M196" i="16"/>
  <c r="K198" i="16"/>
  <c r="M212" i="16"/>
  <c r="M235" i="16"/>
  <c r="M241" i="16"/>
  <c r="M243" i="16"/>
  <c r="M258" i="16"/>
  <c r="K268" i="16"/>
  <c r="M271" i="16"/>
  <c r="K274" i="16"/>
  <c r="K282" i="16"/>
  <c r="M295" i="16"/>
  <c r="K302" i="16"/>
  <c r="M306" i="16"/>
  <c r="M315" i="16"/>
  <c r="M317" i="16"/>
  <c r="M319" i="16"/>
  <c r="M341" i="16"/>
  <c r="M343" i="16"/>
  <c r="M348" i="16"/>
  <c r="M351" i="16"/>
  <c r="M383" i="16"/>
  <c r="M449" i="16"/>
  <c r="K507" i="16"/>
  <c r="K512" i="16"/>
  <c r="K526" i="16"/>
  <c r="K522" i="16"/>
  <c r="K518" i="16"/>
  <c r="K539" i="16"/>
  <c r="K532" i="16"/>
  <c r="K528" i="16"/>
  <c r="K543" i="16"/>
  <c r="K551" i="16"/>
  <c r="K555" i="16"/>
  <c r="K566" i="16"/>
  <c r="K563" i="16"/>
  <c r="K557" i="16"/>
  <c r="K571" i="16"/>
  <c r="K575" i="16"/>
  <c r="K579" i="16"/>
  <c r="K588" i="16"/>
  <c r="K584" i="16"/>
  <c r="K592" i="16"/>
  <c r="M598" i="16"/>
  <c r="K617" i="16"/>
  <c r="K613" i="16"/>
  <c r="M687" i="16"/>
  <c r="K58" i="16"/>
  <c r="K75" i="16"/>
  <c r="K78" i="16"/>
  <c r="K83" i="16"/>
  <c r="K91" i="16"/>
  <c r="M95" i="16"/>
  <c r="M104" i="16"/>
  <c r="K108" i="16"/>
  <c r="K112" i="16"/>
  <c r="K262" i="16"/>
  <c r="M268" i="16"/>
  <c r="M274" i="16"/>
  <c r="K333" i="16"/>
  <c r="M472" i="16"/>
  <c r="K480" i="16"/>
  <c r="K484" i="16"/>
  <c r="K488" i="16"/>
  <c r="K492" i="16"/>
  <c r="K500" i="16"/>
  <c r="M507" i="16"/>
  <c r="M512" i="16"/>
  <c r="M526" i="16"/>
  <c r="M522" i="16"/>
  <c r="M518" i="16"/>
  <c r="M539" i="16"/>
  <c r="M532" i="16"/>
  <c r="M528" i="16"/>
  <c r="M543" i="16"/>
  <c r="M551" i="16"/>
  <c r="M555" i="16"/>
  <c r="M566" i="16"/>
  <c r="M563" i="16"/>
  <c r="M557" i="16"/>
  <c r="M571" i="16"/>
  <c r="M575" i="16"/>
  <c r="M579" i="16"/>
  <c r="M588" i="16"/>
  <c r="M584" i="16"/>
  <c r="M592" i="16"/>
  <c r="K596" i="16"/>
  <c r="M617" i="16"/>
  <c r="M613" i="16"/>
  <c r="M609" i="16"/>
  <c r="M605" i="16"/>
  <c r="M619" i="16"/>
  <c r="M623" i="16"/>
  <c r="K647" i="16"/>
  <c r="K17" i="16"/>
  <c r="M33" i="16"/>
  <c r="M38" i="16"/>
  <c r="K41" i="16"/>
  <c r="K45" i="16"/>
  <c r="M54" i="16"/>
  <c r="K66" i="16"/>
  <c r="M75" i="16"/>
  <c r="M78" i="16"/>
  <c r="M83" i="16"/>
  <c r="M91" i="16"/>
  <c r="M108" i="16"/>
  <c r="M112" i="16"/>
  <c r="M128" i="16"/>
  <c r="K138" i="16"/>
  <c r="K142" i="16"/>
  <c r="K146" i="16"/>
  <c r="K158" i="16"/>
  <c r="K186" i="16"/>
  <c r="K246" i="16"/>
  <c r="K250" i="16"/>
  <c r="M262" i="16"/>
  <c r="K382" i="16"/>
  <c r="K403" i="16"/>
  <c r="M409" i="16"/>
  <c r="M413" i="16"/>
  <c r="M418" i="16"/>
  <c r="K426" i="16"/>
  <c r="K430" i="16"/>
  <c r="K434" i="16"/>
  <c r="K438" i="16"/>
  <c r="K443" i="16"/>
  <c r="K454" i="16"/>
  <c r="K458" i="16"/>
  <c r="K462" i="16"/>
  <c r="K466" i="16"/>
  <c r="M480" i="16"/>
  <c r="M484" i="16"/>
  <c r="M488" i="16"/>
  <c r="M492" i="16"/>
  <c r="M497" i="16"/>
  <c r="M500" i="16"/>
  <c r="M596" i="16"/>
  <c r="M652" i="16"/>
  <c r="M647" i="16"/>
  <c r="K643" i="16"/>
  <c r="K638" i="16"/>
  <c r="K659" i="16"/>
  <c r="K663" i="16"/>
  <c r="K668" i="16"/>
  <c r="K672" i="16"/>
  <c r="M15" i="16"/>
  <c r="K19" i="16"/>
  <c r="M41" i="16"/>
  <c r="M45" i="16"/>
  <c r="M49" i="16"/>
  <c r="M66" i="16"/>
  <c r="M138" i="16"/>
  <c r="M142" i="16"/>
  <c r="M146" i="16"/>
  <c r="M158" i="16"/>
  <c r="K162" i="16"/>
  <c r="K179" i="16"/>
  <c r="K182" i="16"/>
  <c r="M186" i="16"/>
  <c r="M189" i="16"/>
  <c r="K197" i="16"/>
  <c r="M202" i="16"/>
  <c r="K206" i="16"/>
  <c r="K210" i="16"/>
  <c r="M213" i="16"/>
  <c r="M215" i="16"/>
  <c r="M220" i="16"/>
  <c r="M222" i="16"/>
  <c r="M224" i="16"/>
  <c r="M227" i="16"/>
  <c r="K229" i="16"/>
  <c r="K233" i="16"/>
  <c r="M246" i="16"/>
  <c r="K313" i="16"/>
  <c r="K321" i="16"/>
  <c r="K354" i="16"/>
  <c r="K366" i="16"/>
  <c r="K370" i="16"/>
  <c r="K379" i="16"/>
  <c r="K385" i="16"/>
  <c r="K391" i="16"/>
  <c r="M401" i="16"/>
  <c r="M403" i="16"/>
  <c r="M426" i="16"/>
  <c r="M430" i="16"/>
  <c r="K626" i="16"/>
  <c r="M643" i="16"/>
  <c r="M638" i="16"/>
  <c r="M659" i="16"/>
  <c r="M663" i="16"/>
  <c r="M668" i="16"/>
  <c r="M672" i="16"/>
  <c r="M689" i="16"/>
  <c r="K685" i="16"/>
  <c r="K680" i="16"/>
  <c r="K676" i="16"/>
  <c r="K694" i="16"/>
  <c r="K699" i="16"/>
  <c r="K703" i="16"/>
  <c r="M19" i="16"/>
  <c r="K74" i="16"/>
  <c r="K77" i="16"/>
  <c r="K97" i="16"/>
  <c r="K101" i="16"/>
  <c r="K105" i="16"/>
  <c r="M116" i="16"/>
  <c r="K120" i="16"/>
  <c r="K124" i="16"/>
  <c r="K153" i="16"/>
  <c r="M162" i="16"/>
  <c r="K166" i="16"/>
  <c r="K170" i="16"/>
  <c r="M179" i="16"/>
  <c r="M182" i="16"/>
  <c r="M197" i="16"/>
  <c r="M206" i="16"/>
  <c r="M210" i="16"/>
  <c r="M229" i="16"/>
  <c r="M233" i="16"/>
  <c r="M238" i="16"/>
  <c r="M242" i="16"/>
  <c r="M261" i="16"/>
  <c r="K266" i="16"/>
  <c r="K272" i="16"/>
  <c r="M277" i="16"/>
  <c r="K281" i="16"/>
  <c r="K285" i="16"/>
  <c r="K289" i="16"/>
  <c r="M291" i="16"/>
  <c r="M293" i="16"/>
  <c r="M296" i="16"/>
  <c r="K300" i="16"/>
  <c r="K307" i="16"/>
  <c r="K310" i="16"/>
  <c r="M313" i="16"/>
  <c r="M321" i="16"/>
  <c r="M325" i="16"/>
  <c r="K336" i="16"/>
  <c r="M345" i="16"/>
  <c r="K349" i="16"/>
  <c r="M354" i="16"/>
  <c r="K361" i="16"/>
  <c r="M366" i="16"/>
  <c r="M370" i="16"/>
  <c r="M379" i="16"/>
  <c r="M385" i="16"/>
  <c r="M391" i="16"/>
  <c r="M447" i="16"/>
  <c r="K499" i="16"/>
  <c r="K505" i="16"/>
  <c r="K509" i="16"/>
  <c r="K514" i="16"/>
  <c r="K524" i="16"/>
  <c r="K520" i="16"/>
  <c r="K516" i="16"/>
  <c r="K537" i="16"/>
  <c r="K535" i="16"/>
  <c r="K530" i="16"/>
  <c r="K541" i="16"/>
  <c r="K545" i="16"/>
  <c r="K549" i="16"/>
  <c r="K553" i="16"/>
  <c r="K568" i="16"/>
  <c r="M562" i="16"/>
  <c r="K559" i="16"/>
  <c r="K569" i="16"/>
  <c r="K573" i="16"/>
  <c r="K577" i="16"/>
  <c r="K590" i="16"/>
  <c r="K586" i="16"/>
  <c r="K581" i="16"/>
  <c r="K599" i="16"/>
  <c r="K615" i="16"/>
  <c r="K607" i="16"/>
  <c r="K603" i="16"/>
  <c r="K621" i="16"/>
  <c r="M626" i="16"/>
  <c r="K630" i="16"/>
  <c r="M685" i="16"/>
  <c r="M680" i="16"/>
  <c r="K718" i="16"/>
  <c r="K713" i="16"/>
  <c r="K734" i="16"/>
  <c r="K738" i="16"/>
  <c r="M784" i="16"/>
  <c r="K780" i="16"/>
  <c r="K791" i="16"/>
  <c r="K803" i="16"/>
  <c r="K796" i="16"/>
  <c r="K809" i="16"/>
  <c r="K813" i="16"/>
  <c r="K825" i="16"/>
  <c r="M838" i="16"/>
  <c r="M833" i="16"/>
  <c r="M829" i="16"/>
  <c r="M840" i="16"/>
  <c r="K863" i="16"/>
  <c r="K859" i="16"/>
  <c r="K853" i="16"/>
  <c r="K868" i="16"/>
  <c r="K872" i="16"/>
  <c r="K876" i="16"/>
  <c r="M879" i="16"/>
  <c r="M888" i="16"/>
  <c r="K884" i="16"/>
  <c r="K906" i="16"/>
  <c r="K910" i="16"/>
  <c r="K900" i="16"/>
  <c r="K896" i="16"/>
  <c r="K917" i="16"/>
  <c r="K935" i="16"/>
  <c r="K951" i="16"/>
  <c r="M1103" i="16"/>
  <c r="M1099" i="16"/>
  <c r="M1101" i="16"/>
  <c r="M1094" i="16"/>
  <c r="M1090" i="16"/>
  <c r="M1110" i="16"/>
  <c r="M1114" i="16"/>
  <c r="M1118" i="16"/>
  <c r="M1122" i="16"/>
  <c r="M1126" i="16"/>
  <c r="M1146" i="16"/>
  <c r="M1142" i="16"/>
  <c r="M1138" i="16"/>
  <c r="K1134" i="16"/>
  <c r="K1130" i="16"/>
  <c r="K1150" i="16"/>
  <c r="K1154" i="16"/>
  <c r="K1158" i="16"/>
  <c r="K1162" i="16"/>
  <c r="K1166" i="16"/>
  <c r="M1211" i="16"/>
  <c r="K1207" i="16"/>
  <c r="K1203" i="16"/>
  <c r="K1201" i="16"/>
  <c r="K1219" i="16"/>
  <c r="K1223" i="16"/>
  <c r="K1240" i="16"/>
  <c r="K1236" i="16"/>
  <c r="K1231" i="16"/>
  <c r="K1227" i="16"/>
  <c r="K1244" i="16"/>
  <c r="M1249" i="16"/>
  <c r="M1252" i="16"/>
  <c r="M1256" i="16"/>
  <c r="M1262" i="16"/>
  <c r="K1276" i="16"/>
  <c r="M1281" i="16"/>
  <c r="M1288" i="16"/>
  <c r="K1292" i="16"/>
  <c r="M1295" i="16"/>
  <c r="M1308" i="16"/>
  <c r="M1321" i="16"/>
  <c r="M1323" i="16"/>
  <c r="M1325" i="16"/>
  <c r="K1332" i="16"/>
  <c r="K1338" i="16"/>
  <c r="K1352" i="16"/>
  <c r="K1356" i="16"/>
  <c r="M1368" i="16"/>
  <c r="M1372" i="16"/>
  <c r="M722" i="16"/>
  <c r="M718" i="16"/>
  <c r="M713" i="16"/>
  <c r="M734" i="16"/>
  <c r="M738" i="16"/>
  <c r="M741" i="16"/>
  <c r="K772" i="16"/>
  <c r="M780" i="16"/>
  <c r="M791" i="16"/>
  <c r="M796" i="16"/>
  <c r="M809" i="16"/>
  <c r="M813" i="16"/>
  <c r="M815" i="16"/>
  <c r="K818" i="16"/>
  <c r="M825" i="16"/>
  <c r="M863" i="16"/>
  <c r="M859" i="16"/>
  <c r="M853" i="16"/>
  <c r="M868" i="16"/>
  <c r="M872" i="16"/>
  <c r="M876" i="16"/>
  <c r="M884" i="16"/>
  <c r="M906" i="16"/>
  <c r="M908" i="16"/>
  <c r="M910" i="16"/>
  <c r="M900" i="16"/>
  <c r="M896" i="16"/>
  <c r="M917" i="16"/>
  <c r="M935" i="16"/>
  <c r="M951" i="16"/>
  <c r="K947" i="16"/>
  <c r="M975" i="16"/>
  <c r="K1068" i="16"/>
  <c r="K1084" i="16"/>
  <c r="M1134" i="16"/>
  <c r="M1130" i="16"/>
  <c r="M1150" i="16"/>
  <c r="M1154" i="16"/>
  <c r="M1158" i="16"/>
  <c r="M1162" i="16"/>
  <c r="M1166" i="16"/>
  <c r="K1182" i="16"/>
  <c r="K1193" i="16"/>
  <c r="M1207" i="16"/>
  <c r="M1203" i="16"/>
  <c r="M1201" i="16"/>
  <c r="M1219" i="16"/>
  <c r="M1223" i="16"/>
  <c r="M1240" i="16"/>
  <c r="M1236" i="16"/>
  <c r="M1231" i="16"/>
  <c r="M1227" i="16"/>
  <c r="M1244" i="16"/>
  <c r="K1274" i="16"/>
  <c r="M1276" i="16"/>
  <c r="K1279" i="16"/>
  <c r="M1292" i="16"/>
  <c r="K1300" i="16"/>
  <c r="K1306" i="16"/>
  <c r="M1312" i="16"/>
  <c r="K1314" i="16"/>
  <c r="M1330" i="16"/>
  <c r="M1336" i="16"/>
  <c r="M1338" i="16"/>
  <c r="K1346" i="16"/>
  <c r="K1350" i="16"/>
  <c r="M1356" i="16"/>
  <c r="M745" i="16"/>
  <c r="M756" i="16"/>
  <c r="K752" i="16"/>
  <c r="K748" i="16"/>
  <c r="K764" i="16"/>
  <c r="K768" i="16"/>
  <c r="M772" i="16"/>
  <c r="K775" i="16"/>
  <c r="M818" i="16"/>
  <c r="K894" i="16"/>
  <c r="K890" i="16"/>
  <c r="K926" i="16"/>
  <c r="M947" i="16"/>
  <c r="M943" i="16"/>
  <c r="M939" i="16"/>
  <c r="M967" i="16"/>
  <c r="M962" i="16"/>
  <c r="M970" i="16"/>
  <c r="M978" i="16"/>
  <c r="K982" i="16"/>
  <c r="K986" i="16"/>
  <c r="K1008" i="16"/>
  <c r="K1004" i="16"/>
  <c r="K1000" i="16"/>
  <c r="K996" i="16"/>
  <c r="K992" i="16"/>
  <c r="K1010" i="16"/>
  <c r="K1014" i="16"/>
  <c r="K1022" i="16"/>
  <c r="K1050" i="16"/>
  <c r="K1048" i="16"/>
  <c r="K1042" i="16"/>
  <c r="K1038" i="16"/>
  <c r="K1036" i="16"/>
  <c r="M1182" i="16"/>
  <c r="K1178" i="16"/>
  <c r="K1174" i="16"/>
  <c r="K1170" i="16"/>
  <c r="K1186" i="16"/>
  <c r="K1190" i="16"/>
  <c r="K1265" i="16"/>
  <c r="M1279" i="16"/>
  <c r="M1294" i="16"/>
  <c r="M1300" i="16"/>
  <c r="M1306" i="16"/>
  <c r="K1320" i="16"/>
  <c r="K1324" i="16"/>
  <c r="M1346" i="16"/>
  <c r="K1371" i="16"/>
  <c r="M752" i="16"/>
  <c r="M748" i="16"/>
  <c r="M764" i="16"/>
  <c r="M768" i="16"/>
  <c r="M775" i="16"/>
  <c r="K787" i="16"/>
  <c r="K804" i="16"/>
  <c r="M894" i="16"/>
  <c r="M890" i="16"/>
  <c r="K909" i="16"/>
  <c r="M982" i="16"/>
  <c r="M986" i="16"/>
  <c r="M1008" i="16"/>
  <c r="M1004" i="16"/>
  <c r="M1000" i="16"/>
  <c r="M996" i="16"/>
  <c r="M992" i="16"/>
  <c r="M1010" i="16"/>
  <c r="M1014" i="16"/>
  <c r="M1022" i="16"/>
  <c r="K1026" i="16"/>
  <c r="M1324" i="16"/>
  <c r="K1329" i="16"/>
  <c r="K1341" i="16"/>
  <c r="M1344" i="16"/>
  <c r="K1369" i="16"/>
  <c r="M1371" i="16"/>
  <c r="K1376" i="16"/>
  <c r="K720" i="16"/>
  <c r="K715" i="16"/>
  <c r="K711" i="16"/>
  <c r="K736" i="16"/>
  <c r="M787" i="16"/>
  <c r="M782" i="16"/>
  <c r="K789" i="16"/>
  <c r="K802" i="16"/>
  <c r="M804" i="16"/>
  <c r="M799" i="16"/>
  <c r="K793" i="16"/>
  <c r="K811" i="16"/>
  <c r="K823" i="16"/>
  <c r="M835" i="16"/>
  <c r="M831" i="16"/>
  <c r="M843" i="16"/>
  <c r="K845" i="16"/>
  <c r="M847" i="16"/>
  <c r="K865" i="16"/>
  <c r="K861" i="16"/>
  <c r="K850" i="16"/>
  <c r="K870" i="16"/>
  <c r="K874" i="16"/>
  <c r="K886" i="16"/>
  <c r="M909" i="16"/>
  <c r="K898" i="16"/>
  <c r="M1026" i="16"/>
  <c r="M1096" i="16"/>
  <c r="M1092" i="16"/>
  <c r="M1108" i="16"/>
  <c r="M1112" i="16"/>
  <c r="M1116" i="16"/>
  <c r="M1120" i="16"/>
  <c r="M1124" i="16"/>
  <c r="M1128" i="16"/>
  <c r="M1144" i="16"/>
  <c r="M1140" i="16"/>
  <c r="K1136" i="16"/>
  <c r="K1132" i="16"/>
  <c r="K1148" i="16"/>
  <c r="K1152" i="16"/>
  <c r="K1156" i="16"/>
  <c r="K1160" i="16"/>
  <c r="K1164" i="16"/>
  <c r="K1184" i="16"/>
  <c r="M1209" i="16"/>
  <c r="K1205" i="16"/>
  <c r="K1215" i="16"/>
  <c r="M1218" i="16"/>
  <c r="K1221" i="16"/>
  <c r="K1242" i="16"/>
  <c r="K1238" i="16"/>
  <c r="K1233" i="16"/>
  <c r="K1229" i="16"/>
  <c r="K1225" i="16"/>
  <c r="K1246" i="16"/>
  <c r="M1254" i="16"/>
  <c r="K1269" i="16"/>
  <c r="K1282" i="16"/>
  <c r="K1286" i="16"/>
  <c r="K1289" i="16"/>
  <c r="K1299" i="16"/>
  <c r="M1376" i="16"/>
  <c r="M720" i="16"/>
  <c r="M715" i="16"/>
  <c r="M711" i="16"/>
  <c r="M736" i="16"/>
  <c r="K743" i="16"/>
  <c r="M789" i="16"/>
  <c r="M802" i="16"/>
  <c r="M793" i="16"/>
  <c r="M811" i="16"/>
  <c r="K816" i="16"/>
  <c r="K820" i="16"/>
  <c r="M823" i="16"/>
  <c r="M845" i="16"/>
  <c r="M865" i="16"/>
  <c r="M861" i="16"/>
  <c r="K857" i="16"/>
  <c r="M850" i="16"/>
  <c r="M870" i="16"/>
  <c r="M874" i="16"/>
  <c r="M886" i="16"/>
  <c r="M898" i="16"/>
  <c r="M912" i="16"/>
  <c r="M919" i="16"/>
  <c r="M933" i="16"/>
  <c r="M937" i="16"/>
  <c r="M949" i="16"/>
  <c r="K945" i="16"/>
  <c r="K941" i="16"/>
  <c r="K953" i="16"/>
  <c r="K965" i="16"/>
  <c r="K1071" i="16"/>
  <c r="K1085" i="16"/>
  <c r="M1087" i="16"/>
  <c r="K1105" i="16"/>
  <c r="M1136" i="16"/>
  <c r="M1132" i="16"/>
  <c r="M1148" i="16"/>
  <c r="M1152" i="16"/>
  <c r="M1156" i="16"/>
  <c r="M1160" i="16"/>
  <c r="M1164" i="16"/>
  <c r="M1184" i="16"/>
  <c r="M1205" i="16"/>
  <c r="M1215" i="16"/>
  <c r="M1221" i="16"/>
  <c r="M1242" i="16"/>
  <c r="M1238" i="16"/>
  <c r="M1233" i="16"/>
  <c r="M1229" i="16"/>
  <c r="M1225" i="16"/>
  <c r="M1246" i="16"/>
  <c r="M1269" i="16"/>
  <c r="K1273" i="16"/>
  <c r="K1277" i="16"/>
  <c r="M1282" i="16"/>
  <c r="M1286" i="16"/>
  <c r="M1289" i="16"/>
  <c r="K1296" i="16"/>
  <c r="M1299" i="16"/>
  <c r="K1313" i="16"/>
  <c r="M1333" i="16"/>
  <c r="M1337" i="16"/>
  <c r="K1348" i="16"/>
  <c r="K1353" i="16"/>
  <c r="K1357" i="16"/>
  <c r="K1364" i="16"/>
  <c r="M743" i="16"/>
  <c r="M758" i="16"/>
  <c r="M754" i="16"/>
  <c r="K750" i="16"/>
  <c r="K762" i="16"/>
  <c r="K766" i="16"/>
  <c r="K770" i="16"/>
  <c r="K778" i="16"/>
  <c r="M816" i="16"/>
  <c r="M820" i="16"/>
  <c r="M857" i="16"/>
  <c r="K882" i="16"/>
  <c r="K892" i="16"/>
  <c r="M945" i="16"/>
  <c r="M941" i="16"/>
  <c r="M953" i="16"/>
  <c r="M965" i="16"/>
  <c r="M958" i="16"/>
  <c r="M954" i="16"/>
  <c r="M973" i="16"/>
  <c r="M976" i="16"/>
  <c r="M980" i="16"/>
  <c r="K984" i="16"/>
  <c r="K988" i="16"/>
  <c r="K1006" i="16"/>
  <c r="K1002" i="16"/>
  <c r="K998" i="16"/>
  <c r="K994" i="16"/>
  <c r="K990" i="16"/>
  <c r="K1012" i="16"/>
  <c r="K1016" i="16"/>
  <c r="K1020" i="16"/>
  <c r="K1024" i="16"/>
  <c r="K1030" i="16"/>
  <c r="K1033" i="16"/>
  <c r="K1045" i="16"/>
  <c r="K1040" i="16"/>
  <c r="M1035" i="16"/>
  <c r="K1052" i="16"/>
  <c r="K1057" i="16"/>
  <c r="K1061" i="16"/>
  <c r="K1065" i="16"/>
  <c r="K1079" i="16"/>
  <c r="M1180" i="16"/>
  <c r="K1176" i="16"/>
  <c r="K1172" i="16"/>
  <c r="K1168" i="16"/>
  <c r="K1188" i="16"/>
  <c r="K1194" i="16"/>
  <c r="K1198" i="16"/>
  <c r="M1264" i="16"/>
  <c r="K1266" i="16"/>
  <c r="M1273" i="16"/>
  <c r="M1277" i="16"/>
  <c r="M1296" i="16"/>
  <c r="K1375" i="16"/>
  <c r="I1374" i="16"/>
  <c r="K1374" i="16"/>
  <c r="M1374" i="16"/>
  <c r="I1375" i="16"/>
  <c r="I1365" i="16"/>
  <c r="M1365" i="16"/>
  <c r="M1366" i="16"/>
  <c r="I1367" i="16"/>
  <c r="I1370" i="16"/>
  <c r="K1370" i="16"/>
  <c r="K1365" i="16"/>
  <c r="K1367" i="16"/>
  <c r="I1369" i="16"/>
  <c r="M1369" i="16"/>
  <c r="M1370" i="16"/>
  <c r="M1367" i="16"/>
  <c r="I1366" i="16"/>
  <c r="K1366" i="16"/>
  <c r="I1371" i="16"/>
  <c r="K1361" i="16"/>
  <c r="I1361" i="16"/>
  <c r="M1361" i="16"/>
  <c r="I1360" i="16"/>
  <c r="I1362" i="16"/>
  <c r="K1360" i="16"/>
  <c r="M1360" i="16"/>
  <c r="K1362" i="16"/>
  <c r="M1362" i="16"/>
  <c r="M1351" i="16"/>
  <c r="I1350" i="16"/>
  <c r="I1352" i="16"/>
  <c r="I1355" i="16"/>
  <c r="K1355" i="16"/>
  <c r="I1351" i="16"/>
  <c r="K1351" i="16"/>
  <c r="I1354" i="16"/>
  <c r="M1354" i="16"/>
  <c r="M1350" i="16"/>
  <c r="M1352" i="16"/>
  <c r="K1354" i="16"/>
  <c r="I1356" i="16"/>
  <c r="M1345" i="16"/>
  <c r="M1343" i="16"/>
  <c r="I1345" i="16"/>
  <c r="I1344" i="16"/>
  <c r="K1344" i="16"/>
  <c r="I1343" i="16"/>
  <c r="K1345" i="16"/>
  <c r="I1328" i="16"/>
  <c r="I1335" i="16"/>
  <c r="K1335" i="16"/>
  <c r="M1340" i="16"/>
  <c r="K1328" i="16"/>
  <c r="I1330" i="16"/>
  <c r="I1340" i="16"/>
  <c r="I1327" i="16"/>
  <c r="K1327" i="16"/>
  <c r="M1328" i="16"/>
  <c r="M1335" i="16"/>
  <c r="I1339" i="16"/>
  <c r="K1339" i="16"/>
  <c r="K1330" i="16"/>
  <c r="I1332" i="16"/>
  <c r="I1334" i="16"/>
  <c r="I1336" i="16"/>
  <c r="I1331" i="16"/>
  <c r="K1331" i="16"/>
  <c r="M1332" i="16"/>
  <c r="K1334" i="16"/>
  <c r="I1338" i="16"/>
  <c r="M1334" i="16"/>
  <c r="K1336" i="16"/>
  <c r="I1329" i="16"/>
  <c r="I1333" i="16"/>
  <c r="I1337" i="16"/>
  <c r="K1340" i="16"/>
  <c r="I1306" i="16"/>
  <c r="I1311" i="16"/>
  <c r="K1311" i="16"/>
  <c r="K1316" i="16"/>
  <c r="I1318" i="16"/>
  <c r="M1318" i="16"/>
  <c r="M1319" i="16"/>
  <c r="I1308" i="16"/>
  <c r="M1316" i="16"/>
  <c r="I1320" i="16"/>
  <c r="I1323" i="16"/>
  <c r="K1323" i="16"/>
  <c r="M1310" i="16"/>
  <c r="I1310" i="16"/>
  <c r="K1318" i="16"/>
  <c r="I1312" i="16"/>
  <c r="I1315" i="16"/>
  <c r="K1315" i="16"/>
  <c r="I1322" i="16"/>
  <c r="M1322" i="16"/>
  <c r="I1319" i="16"/>
  <c r="K1319" i="16"/>
  <c r="K1310" i="16"/>
  <c r="M1320" i="16"/>
  <c r="I1316" i="16"/>
  <c r="I1307" i="16"/>
  <c r="K1307" i="16"/>
  <c r="K1312" i="16"/>
  <c r="M1314" i="16"/>
  <c r="I1314" i="16"/>
  <c r="M1315" i="16"/>
  <c r="K1322" i="16"/>
  <c r="I1324" i="16"/>
  <c r="M1303" i="16"/>
  <c r="I1303" i="16"/>
  <c r="K1302" i="16"/>
  <c r="I1302" i="16"/>
  <c r="M1302" i="16"/>
  <c r="K1303" i="16"/>
  <c r="M1298" i="16"/>
  <c r="I1298" i="16"/>
  <c r="K1298" i="16"/>
  <c r="I1299" i="16"/>
  <c r="I1294" i="16"/>
  <c r="K1294" i="16"/>
  <c r="M1293" i="16"/>
  <c r="I1288" i="16"/>
  <c r="M1285" i="16"/>
  <c r="I1285" i="16"/>
  <c r="I1280" i="16"/>
  <c r="K1280" i="16"/>
  <c r="M1280" i="16"/>
  <c r="I1279" i="16"/>
  <c r="I1281" i="16"/>
  <c r="K1263" i="16"/>
  <c r="I1263" i="16"/>
  <c r="K1268" i="16"/>
  <c r="M1270" i="16"/>
  <c r="I1270" i="16"/>
  <c r="M1271" i="16"/>
  <c r="M1268" i="16"/>
  <c r="I1272" i="16"/>
  <c r="I1275" i="16"/>
  <c r="K1275" i="16"/>
  <c r="I1267" i="16"/>
  <c r="K1267" i="16"/>
  <c r="K1270" i="16"/>
  <c r="M1263" i="16"/>
  <c r="K1272" i="16"/>
  <c r="I1274" i="16"/>
  <c r="M1274" i="16"/>
  <c r="M1275" i="16"/>
  <c r="I1268" i="16"/>
  <c r="I1262" i="16"/>
  <c r="M1272" i="16"/>
  <c r="I1271" i="16"/>
  <c r="K1271" i="16"/>
  <c r="I1264" i="16"/>
  <c r="I1266" i="16"/>
  <c r="M1266" i="16"/>
  <c r="I1276" i="16"/>
  <c r="K1264" i="16"/>
  <c r="M1251" i="16"/>
  <c r="I1251" i="16"/>
  <c r="M1248" i="16"/>
  <c r="I1247" i="16"/>
  <c r="K1247" i="16"/>
  <c r="M1247" i="16"/>
  <c r="I1246" i="16"/>
  <c r="I1248" i="16"/>
  <c r="I1231" i="16"/>
  <c r="I1217" i="16"/>
  <c r="K1217" i="16"/>
  <c r="M1217" i="16"/>
  <c r="I1218" i="16"/>
  <c r="M1200" i="16"/>
  <c r="I1200" i="16"/>
  <c r="M1193" i="16"/>
  <c r="I1192" i="16"/>
  <c r="K1192" i="16"/>
  <c r="M1192" i="16"/>
  <c r="I1193" i="16"/>
  <c r="M1100" i="16"/>
  <c r="I1099" i="16"/>
  <c r="K1099" i="16"/>
  <c r="I1098" i="16"/>
  <c r="M1098" i="16"/>
  <c r="K1098" i="16"/>
  <c r="I1100" i="16"/>
  <c r="M1105" i="16"/>
  <c r="I1105" i="16"/>
  <c r="K1083" i="16"/>
  <c r="I1083" i="16"/>
  <c r="I1085" i="16"/>
  <c r="M1085" i="16"/>
  <c r="M1086" i="16"/>
  <c r="I1086" i="16"/>
  <c r="K1086" i="16"/>
  <c r="M1083" i="16"/>
  <c r="K1087" i="16"/>
  <c r="I1087" i="16"/>
  <c r="M1070" i="16"/>
  <c r="K1070" i="16"/>
  <c r="I1070" i="16"/>
  <c r="I1035" i="16"/>
  <c r="I1047" i="16"/>
  <c r="M1032" i="16"/>
  <c r="I1032" i="16"/>
  <c r="M1029" i="16"/>
  <c r="I1028" i="16"/>
  <c r="K1028" i="16"/>
  <c r="I1029" i="16"/>
  <c r="I1018" i="16"/>
  <c r="K1018" i="16"/>
  <c r="M1018" i="16"/>
  <c r="I975" i="16"/>
  <c r="K975" i="16"/>
  <c r="I956" i="16"/>
  <c r="K956" i="16"/>
  <c r="M956" i="16"/>
  <c r="M961" i="16"/>
  <c r="K960" i="16"/>
  <c r="I960" i="16"/>
  <c r="M960" i="16"/>
  <c r="I961" i="16"/>
  <c r="K961" i="16"/>
  <c r="I926" i="16"/>
  <c r="M913" i="16"/>
  <c r="I913" i="16"/>
  <c r="I912" i="16"/>
  <c r="K912" i="16"/>
  <c r="K913" i="16"/>
  <c r="I902" i="16"/>
  <c r="K902" i="16"/>
  <c r="M902" i="16"/>
  <c r="I908" i="16"/>
  <c r="K908" i="16"/>
  <c r="I905" i="16"/>
  <c r="M907" i="16"/>
  <c r="I907" i="16"/>
  <c r="K905" i="16"/>
  <c r="M905" i="16"/>
  <c r="K907" i="16"/>
  <c r="I909" i="16"/>
  <c r="M881" i="16"/>
  <c r="I881" i="16"/>
  <c r="K881" i="16"/>
  <c r="M878" i="16"/>
  <c r="I878" i="16"/>
  <c r="K878" i="16"/>
  <c r="M852" i="16"/>
  <c r="I852" i="16"/>
  <c r="K852" i="16"/>
  <c r="I844" i="16"/>
  <c r="I840" i="16"/>
  <c r="I847" i="16"/>
  <c r="K847" i="16"/>
  <c r="I842" i="16"/>
  <c r="M842" i="16"/>
  <c r="K844" i="16"/>
  <c r="I848" i="16"/>
  <c r="K843" i="16"/>
  <c r="I843" i="16"/>
  <c r="M844" i="16"/>
  <c r="K846" i="16"/>
  <c r="I846" i="16"/>
  <c r="M846" i="16"/>
  <c r="K848" i="16"/>
  <c r="M848" i="16"/>
  <c r="I841" i="16"/>
  <c r="M837" i="16"/>
  <c r="I837" i="16"/>
  <c r="K837" i="16"/>
  <c r="I838" i="16"/>
  <c r="I822" i="16"/>
  <c r="M822" i="16"/>
  <c r="K822" i="16"/>
  <c r="I814" i="16"/>
  <c r="K814" i="16"/>
  <c r="M814" i="16"/>
  <c r="I813" i="16"/>
  <c r="K815" i="16"/>
  <c r="M795" i="16"/>
  <c r="I795" i="16"/>
  <c r="K795" i="16"/>
  <c r="K799" i="16"/>
  <c r="I799" i="16"/>
  <c r="I806" i="16"/>
  <c r="K806" i="16"/>
  <c r="I803" i="16"/>
  <c r="M806" i="16"/>
  <c r="I805" i="16"/>
  <c r="I807" i="16"/>
  <c r="M803" i="16"/>
  <c r="K805" i="16"/>
  <c r="I802" i="16"/>
  <c r="M805" i="16"/>
  <c r="K807" i="16"/>
  <c r="I804" i="16"/>
  <c r="M807" i="16"/>
  <c r="M777" i="16"/>
  <c r="K776" i="16"/>
  <c r="I776" i="16"/>
  <c r="M776" i="16"/>
  <c r="I777" i="16"/>
  <c r="I775" i="16"/>
  <c r="K777" i="16"/>
  <c r="I772" i="16"/>
  <c r="M740" i="16"/>
  <c r="I740" i="16"/>
  <c r="K740" i="16"/>
  <c r="I741" i="16"/>
  <c r="I670" i="16"/>
  <c r="K670" i="16"/>
  <c r="M670" i="16"/>
  <c r="M625" i="16"/>
  <c r="I624" i="16"/>
  <c r="K624" i="16"/>
  <c r="M624" i="16"/>
  <c r="I623" i="16"/>
  <c r="I625" i="16"/>
  <c r="M602" i="16"/>
  <c r="I601" i="16"/>
  <c r="K601" i="16"/>
  <c r="M601" i="16"/>
  <c r="I602" i="16"/>
  <c r="I605" i="16"/>
  <c r="I611" i="16"/>
  <c r="K611" i="16"/>
  <c r="M611" i="16"/>
  <c r="K597" i="16"/>
  <c r="I597" i="16"/>
  <c r="M597" i="16"/>
  <c r="I596" i="16"/>
  <c r="I598" i="16"/>
  <c r="I562" i="16"/>
  <c r="K562" i="16"/>
  <c r="I547" i="16"/>
  <c r="K547" i="16"/>
  <c r="M547" i="16"/>
  <c r="M534" i="16"/>
  <c r="I534" i="16"/>
  <c r="I504" i="16"/>
  <c r="M504" i="16"/>
  <c r="K504" i="16"/>
  <c r="M499" i="16"/>
  <c r="I499" i="16"/>
  <c r="I497" i="16"/>
  <c r="I476" i="16"/>
  <c r="K476" i="16"/>
  <c r="M476" i="16"/>
  <c r="K453" i="16"/>
  <c r="I453" i="16"/>
  <c r="M453" i="16"/>
  <c r="I422" i="16"/>
  <c r="K422" i="16"/>
  <c r="M422" i="16"/>
  <c r="I407" i="16"/>
  <c r="K407" i="16"/>
  <c r="M407" i="16"/>
  <c r="I408" i="16"/>
  <c r="M402" i="16"/>
  <c r="I401" i="16"/>
  <c r="K401" i="16"/>
  <c r="I402" i="16"/>
  <c r="K402" i="16"/>
  <c r="M393" i="16"/>
  <c r="I392" i="16"/>
  <c r="K392" i="16"/>
  <c r="M392" i="16"/>
  <c r="I391" i="16"/>
  <c r="I393" i="16"/>
  <c r="M382" i="16"/>
  <c r="I381" i="16"/>
  <c r="K381" i="16"/>
  <c r="M381" i="16"/>
  <c r="I382" i="16"/>
  <c r="I377" i="16"/>
  <c r="K377" i="16"/>
  <c r="M377" i="16"/>
  <c r="K378" i="16"/>
  <c r="I378" i="16"/>
  <c r="K373" i="16"/>
  <c r="I373" i="16"/>
  <c r="M373" i="16"/>
  <c r="I372" i="16"/>
  <c r="I374" i="16"/>
  <c r="K372" i="16"/>
  <c r="M372" i="16"/>
  <c r="K374" i="16"/>
  <c r="M374" i="16"/>
  <c r="I364" i="16"/>
  <c r="K364" i="16"/>
  <c r="M364" i="16"/>
  <c r="I368" i="16"/>
  <c r="K368" i="16"/>
  <c r="I363" i="16"/>
  <c r="I365" i="16"/>
  <c r="M367" i="16"/>
  <c r="I367" i="16"/>
  <c r="M368" i="16"/>
  <c r="K363" i="16"/>
  <c r="M365" i="16"/>
  <c r="M363" i="16"/>
  <c r="I369" i="16"/>
  <c r="K365" i="16"/>
  <c r="M360" i="16"/>
  <c r="P359" i="16"/>
  <c r="I359" i="16"/>
  <c r="K359" i="16"/>
  <c r="I356" i="16"/>
  <c r="K356" i="16"/>
  <c r="M359" i="16"/>
  <c r="M356" i="16"/>
  <c r="K360" i="16"/>
  <c r="I360" i="16"/>
  <c r="O360" i="16"/>
  <c r="I357" i="16"/>
  <c r="F358" i="16"/>
  <c r="M353" i="16"/>
  <c r="I352" i="16"/>
  <c r="K352" i="16"/>
  <c r="M352" i="16"/>
  <c r="I351" i="16"/>
  <c r="I353" i="16"/>
  <c r="K351" i="16"/>
  <c r="I347" i="16"/>
  <c r="K347" i="16"/>
  <c r="I346" i="16"/>
  <c r="M346" i="16"/>
  <c r="M347" i="16"/>
  <c r="K348" i="16"/>
  <c r="I348" i="16"/>
  <c r="L344" i="16"/>
  <c r="F344" i="16"/>
  <c r="I341" i="16"/>
  <c r="K341" i="16"/>
  <c r="K342" i="16"/>
  <c r="I342" i="16"/>
  <c r="M340" i="16"/>
  <c r="M336" i="16"/>
  <c r="I335" i="16"/>
  <c r="K335" i="16"/>
  <c r="M335" i="16"/>
  <c r="I336" i="16"/>
  <c r="F334" i="16"/>
  <c r="K334" i="16" s="1"/>
  <c r="I328" i="16"/>
  <c r="I330" i="16"/>
  <c r="M328" i="16"/>
  <c r="K330" i="16"/>
  <c r="M330" i="16"/>
  <c r="I327" i="16"/>
  <c r="I329" i="16"/>
  <c r="I331" i="16"/>
  <c r="K327" i="16"/>
  <c r="K329" i="16"/>
  <c r="M327" i="16"/>
  <c r="M329" i="16"/>
  <c r="K331" i="16"/>
  <c r="M331" i="16"/>
  <c r="K328" i="16"/>
  <c r="I323" i="16"/>
  <c r="K323" i="16"/>
  <c r="I322" i="16"/>
  <c r="M322" i="16"/>
  <c r="M323" i="16"/>
  <c r="K322" i="16"/>
  <c r="I324" i="16"/>
  <c r="F320" i="16"/>
  <c r="I320" i="16" s="1"/>
  <c r="M318" i="16"/>
  <c r="I317" i="16"/>
  <c r="K317" i="16"/>
  <c r="I316" i="16"/>
  <c r="M316" i="16"/>
  <c r="K316" i="16"/>
  <c r="I318" i="16"/>
  <c r="M312" i="16"/>
  <c r="I312" i="16"/>
  <c r="K312" i="16"/>
  <c r="M309" i="16"/>
  <c r="K309" i="16"/>
  <c r="I309" i="16"/>
  <c r="I302" i="16"/>
  <c r="I305" i="16"/>
  <c r="K305" i="16"/>
  <c r="M302" i="16"/>
  <c r="I306" i="16"/>
  <c r="F304" i="16"/>
  <c r="K304" i="16" s="1"/>
  <c r="M299" i="16"/>
  <c r="I295" i="16"/>
  <c r="M297" i="16"/>
  <c r="I297" i="16"/>
  <c r="M298" i="16"/>
  <c r="K295" i="16"/>
  <c r="I298" i="16"/>
  <c r="K298" i="16"/>
  <c r="K297" i="16"/>
  <c r="I299" i="16"/>
  <c r="I291" i="16"/>
  <c r="K291" i="16"/>
  <c r="I288" i="16"/>
  <c r="K288" i="16"/>
  <c r="M288" i="16"/>
  <c r="I292" i="16"/>
  <c r="F290" i="16"/>
  <c r="K290" i="16" s="1"/>
  <c r="M282" i="16"/>
  <c r="I283" i="16"/>
  <c r="K283" i="16"/>
  <c r="M283" i="16"/>
  <c r="I282" i="16"/>
  <c r="K284" i="16"/>
  <c r="I284" i="16"/>
  <c r="I276" i="16"/>
  <c r="K276" i="16"/>
  <c r="P276" i="16"/>
  <c r="M276" i="16"/>
  <c r="I277" i="16"/>
  <c r="I274" i="16"/>
  <c r="F275" i="16"/>
  <c r="K275" i="16" s="1"/>
  <c r="I270" i="16"/>
  <c r="K270" i="16"/>
  <c r="I271" i="16"/>
  <c r="K271" i="16"/>
  <c r="I265" i="16"/>
  <c r="M265" i="16"/>
  <c r="I264" i="16"/>
  <c r="K264" i="16"/>
  <c r="K265" i="16"/>
  <c r="K257" i="16"/>
  <c r="I257" i="16"/>
  <c r="I260" i="16"/>
  <c r="K260" i="16"/>
  <c r="M257" i="16"/>
  <c r="I256" i="16"/>
  <c r="K256" i="16"/>
  <c r="M260" i="16"/>
  <c r="K261" i="16"/>
  <c r="I261" i="16"/>
  <c r="M259" i="16"/>
  <c r="I252" i="16"/>
  <c r="K252" i="16"/>
  <c r="M251" i="16"/>
  <c r="I251" i="16"/>
  <c r="K251" i="16"/>
  <c r="I253" i="16"/>
  <c r="I245" i="16"/>
  <c r="M245" i="16"/>
  <c r="K244" i="16"/>
  <c r="I244" i="16"/>
  <c r="I241" i="16"/>
  <c r="M244" i="16"/>
  <c r="I243" i="16"/>
  <c r="K241" i="16"/>
  <c r="I242" i="16"/>
  <c r="K245" i="16"/>
  <c r="M237" i="16"/>
  <c r="K236" i="16"/>
  <c r="I236" i="16"/>
  <c r="M236" i="16"/>
  <c r="I235" i="16"/>
  <c r="K237" i="16"/>
  <c r="I237" i="16"/>
  <c r="I226" i="16"/>
  <c r="I228" i="16"/>
  <c r="I231" i="16"/>
  <c r="K231" i="16"/>
  <c r="K226" i="16"/>
  <c r="K228" i="16"/>
  <c r="I230" i="16"/>
  <c r="M230" i="16"/>
  <c r="M231" i="16"/>
  <c r="M226" i="16"/>
  <c r="M228" i="16"/>
  <c r="I227" i="16"/>
  <c r="K227" i="16"/>
  <c r="I232" i="16"/>
  <c r="M223" i="16"/>
  <c r="I222" i="16"/>
  <c r="K222" i="16"/>
  <c r="I221" i="16"/>
  <c r="M221" i="16"/>
  <c r="K221" i="16"/>
  <c r="I223" i="16"/>
  <c r="M214" i="16"/>
  <c r="I213" i="16"/>
  <c r="K213" i="16"/>
  <c r="I214" i="16"/>
  <c r="I196" i="16"/>
  <c r="K196" i="16"/>
  <c r="K199" i="16"/>
  <c r="M209" i="16"/>
  <c r="K201" i="16"/>
  <c r="M203" i="16"/>
  <c r="I203" i="16"/>
  <c r="M204" i="16"/>
  <c r="M201" i="16"/>
  <c r="I205" i="16"/>
  <c r="I208" i="16"/>
  <c r="K208" i="16"/>
  <c r="I195" i="16"/>
  <c r="M195" i="16"/>
  <c r="I200" i="16"/>
  <c r="K200" i="16"/>
  <c r="K203" i="16"/>
  <c r="K204" i="16"/>
  <c r="I204" i="16"/>
  <c r="I197" i="16"/>
  <c r="K205" i="16"/>
  <c r="I207" i="16"/>
  <c r="M207" i="16"/>
  <c r="M208" i="16"/>
  <c r="I201" i="16"/>
  <c r="K195" i="16"/>
  <c r="M205" i="16"/>
  <c r="M199" i="16"/>
  <c r="I199" i="16"/>
  <c r="M200" i="16"/>
  <c r="I209" i="16"/>
  <c r="M188" i="16"/>
  <c r="I188" i="16"/>
  <c r="K188" i="16"/>
  <c r="M185" i="16"/>
  <c r="I185" i="16"/>
  <c r="K184" i="16"/>
  <c r="I184" i="16"/>
  <c r="I181" i="16"/>
  <c r="M184" i="16"/>
  <c r="I183" i="16"/>
  <c r="M181" i="16"/>
  <c r="K181" i="16"/>
  <c r="I182" i="16"/>
  <c r="K185" i="16"/>
  <c r="I177" i="16"/>
  <c r="K177" i="16"/>
  <c r="M177" i="16"/>
  <c r="I178" i="16"/>
  <c r="I174" i="16"/>
  <c r="K174" i="16"/>
  <c r="M174" i="16"/>
  <c r="I151" i="16"/>
  <c r="M151" i="16"/>
  <c r="M149" i="16"/>
  <c r="I153" i="16"/>
  <c r="I156" i="16"/>
  <c r="K156" i="16"/>
  <c r="K161" i="16"/>
  <c r="I163" i="16"/>
  <c r="M163" i="16"/>
  <c r="M164" i="16"/>
  <c r="K148" i="16"/>
  <c r="I148" i="16"/>
  <c r="K151" i="16"/>
  <c r="M161" i="16"/>
  <c r="I165" i="16"/>
  <c r="I168" i="16"/>
  <c r="K168" i="16"/>
  <c r="M155" i="16"/>
  <c r="I155" i="16"/>
  <c r="I157" i="16"/>
  <c r="I160" i="16"/>
  <c r="K160" i="16"/>
  <c r="I167" i="16"/>
  <c r="M167" i="16"/>
  <c r="I161" i="16"/>
  <c r="I152" i="16"/>
  <c r="K152" i="16"/>
  <c r="K155" i="16"/>
  <c r="M165" i="16"/>
  <c r="I164" i="16"/>
  <c r="K164" i="16"/>
  <c r="I149" i="16"/>
  <c r="K157" i="16"/>
  <c r="I159" i="16"/>
  <c r="M159" i="16"/>
  <c r="M160" i="16"/>
  <c r="K167" i="16"/>
  <c r="I169" i="16"/>
  <c r="I145" i="16"/>
  <c r="I140" i="16"/>
  <c r="K140" i="16"/>
  <c r="M143" i="16"/>
  <c r="M145" i="16"/>
  <c r="M140" i="16"/>
  <c r="I139" i="16"/>
  <c r="K144" i="16"/>
  <c r="I144" i="16"/>
  <c r="I141" i="16"/>
  <c r="M144" i="16"/>
  <c r="I143" i="16"/>
  <c r="I138" i="16"/>
  <c r="K141" i="16"/>
  <c r="I142" i="16"/>
  <c r="K145" i="16"/>
  <c r="M135" i="16"/>
  <c r="I131" i="16"/>
  <c r="I134" i="16"/>
  <c r="K134" i="16"/>
  <c r="I133" i="16"/>
  <c r="M133" i="16"/>
  <c r="M131" i="16"/>
  <c r="K130" i="16"/>
  <c r="I130" i="16"/>
  <c r="K133" i="16"/>
  <c r="I135" i="16"/>
  <c r="I126" i="16"/>
  <c r="K126" i="16"/>
  <c r="M126" i="16"/>
  <c r="I127" i="16"/>
  <c r="K127" i="16"/>
  <c r="I118" i="16"/>
  <c r="K118" i="16"/>
  <c r="K115" i="16"/>
  <c r="M117" i="16"/>
  <c r="I117" i="16"/>
  <c r="M118" i="16"/>
  <c r="I115" i="16"/>
  <c r="M115" i="16"/>
  <c r="I119" i="16"/>
  <c r="I122" i="16"/>
  <c r="K122" i="16"/>
  <c r="I114" i="16"/>
  <c r="K114" i="16"/>
  <c r="K117" i="16"/>
  <c r="M121" i="16"/>
  <c r="I121" i="16"/>
  <c r="I111" i="16"/>
  <c r="M113" i="16"/>
  <c r="I113" i="16"/>
  <c r="M114" i="16"/>
  <c r="K121" i="16"/>
  <c r="I123" i="16"/>
  <c r="M107" i="16"/>
  <c r="I106" i="16"/>
  <c r="K106" i="16"/>
  <c r="I105" i="16"/>
  <c r="M105" i="16"/>
  <c r="M106" i="16"/>
  <c r="K107" i="16"/>
  <c r="I107" i="16"/>
  <c r="I99" i="16"/>
  <c r="K99" i="16"/>
  <c r="I98" i="16"/>
  <c r="M98" i="16"/>
  <c r="K98" i="16"/>
  <c r="I100" i="16"/>
  <c r="I94" i="16"/>
  <c r="M94" i="16"/>
  <c r="I93" i="16"/>
  <c r="K93" i="16"/>
  <c r="M93" i="16"/>
  <c r="I92" i="16"/>
  <c r="I91" i="16"/>
  <c r="K94" i="16"/>
  <c r="M88" i="16"/>
  <c r="I87" i="16"/>
  <c r="K87" i="16"/>
  <c r="I86" i="16"/>
  <c r="M86" i="16"/>
  <c r="K86" i="16"/>
  <c r="I88" i="16"/>
  <c r="I81" i="16"/>
  <c r="K81" i="16"/>
  <c r="M81" i="16"/>
  <c r="I80" i="16"/>
  <c r="K82" i="16"/>
  <c r="I82" i="16"/>
  <c r="M77" i="16"/>
  <c r="I77" i="16"/>
  <c r="M74" i="16"/>
  <c r="I73" i="16"/>
  <c r="K73" i="16"/>
  <c r="M73" i="16"/>
  <c r="I72" i="16"/>
  <c r="I74" i="16"/>
  <c r="M69" i="16"/>
  <c r="I68" i="16"/>
  <c r="K68" i="16"/>
  <c r="I67" i="16"/>
  <c r="M67" i="16"/>
  <c r="M68" i="16"/>
  <c r="I69" i="16"/>
  <c r="I57" i="16"/>
  <c r="K57" i="16"/>
  <c r="I54" i="16"/>
  <c r="M62" i="16"/>
  <c r="K54" i="16"/>
  <c r="I58" i="16"/>
  <c r="I61" i="16"/>
  <c r="K61" i="16"/>
  <c r="K56" i="16"/>
  <c r="I56" i="16"/>
  <c r="M56" i="16"/>
  <c r="M60" i="16"/>
  <c r="I60" i="16"/>
  <c r="M58" i="16"/>
  <c r="K60" i="16"/>
  <c r="I62" i="16"/>
  <c r="I50" i="16"/>
  <c r="K50" i="16"/>
  <c r="I49" i="16"/>
  <c r="I51" i="16"/>
  <c r="K51" i="16"/>
  <c r="I43" i="16"/>
  <c r="K43" i="16"/>
  <c r="M42" i="16"/>
  <c r="I42" i="16"/>
  <c r="M43" i="16"/>
  <c r="I44" i="16"/>
  <c r="I38" i="16"/>
  <c r="I32" i="16"/>
  <c r="M35" i="16"/>
  <c r="K35" i="16"/>
  <c r="I35" i="16"/>
  <c r="K32" i="16"/>
  <c r="I34" i="16"/>
  <c r="K31" i="16"/>
  <c r="I31" i="16"/>
  <c r="M32" i="16"/>
  <c r="I36" i="16"/>
  <c r="K34" i="16"/>
  <c r="M34" i="16"/>
  <c r="K36" i="16"/>
  <c r="M31" i="16"/>
  <c r="M36" i="16"/>
  <c r="I14" i="16"/>
  <c r="I23" i="16"/>
  <c r="K28" i="16"/>
  <c r="I28" i="16"/>
  <c r="K14" i="16"/>
  <c r="I16" i="16"/>
  <c r="I18" i="16"/>
  <c r="K21" i="16"/>
  <c r="I25" i="16"/>
  <c r="M28" i="16"/>
  <c r="M14" i="16"/>
  <c r="K16" i="16"/>
  <c r="M21" i="16"/>
  <c r="K23" i="16"/>
  <c r="I13" i="16"/>
  <c r="M16" i="16"/>
  <c r="K18" i="16"/>
  <c r="I20" i="16"/>
  <c r="I22" i="16"/>
  <c r="M23" i="16"/>
  <c r="K25" i="16"/>
  <c r="I27" i="16"/>
  <c r="I29" i="16"/>
  <c r="M18" i="16"/>
  <c r="K20" i="16"/>
  <c r="I24" i="16"/>
  <c r="M25" i="16"/>
  <c r="K27" i="16"/>
  <c r="K13" i="16"/>
  <c r="I15" i="16"/>
  <c r="I17" i="16"/>
  <c r="M20" i="16"/>
  <c r="K22" i="16"/>
  <c r="M27" i="16"/>
  <c r="K29" i="16"/>
  <c r="I21" i="16"/>
  <c r="M13" i="16"/>
  <c r="K15" i="16"/>
  <c r="I19" i="16"/>
  <c r="M22" i="16"/>
  <c r="K24" i="16"/>
  <c r="I26" i="16"/>
  <c r="M29" i="16"/>
  <c r="P356" i="16"/>
  <c r="P360" i="16"/>
  <c r="O357" i="16"/>
  <c r="L355" i="16"/>
  <c r="M355" i="16" s="1"/>
  <c r="O356" i="16"/>
  <c r="O358" i="16"/>
  <c r="P277" i="16"/>
  <c r="I338" i="16"/>
  <c r="O359" i="16"/>
  <c r="N286" i="18"/>
  <c r="L350" i="18"/>
  <c r="J286" i="18"/>
  <c r="I355" i="18"/>
  <c r="I358" i="18"/>
  <c r="I344" i="18"/>
  <c r="I337" i="18"/>
  <c r="I324" i="18"/>
  <c r="I311" i="18"/>
  <c r="E286" i="18"/>
  <c r="H286" i="2"/>
  <c r="H286" i="12"/>
  <c r="H286" i="13"/>
  <c r="H286" i="16"/>
  <c r="H286" i="11"/>
  <c r="H286" i="18"/>
  <c r="F267" i="16"/>
  <c r="I267" i="16" s="1"/>
  <c r="L267" i="16"/>
  <c r="L267" i="11"/>
  <c r="M267" i="13"/>
  <c r="K361" i="14"/>
  <c r="P361" i="13"/>
  <c r="P361" i="11"/>
  <c r="K361" i="11"/>
  <c r="M361" i="11"/>
  <c r="F355" i="12"/>
  <c r="O361" i="16"/>
  <c r="O361" i="14"/>
  <c r="O361" i="12"/>
  <c r="P361" i="12"/>
  <c r="O361" i="2"/>
  <c r="M361" i="13"/>
  <c r="F273" i="18"/>
  <c r="O273" i="18" s="1"/>
  <c r="M268" i="13"/>
  <c r="M271" i="13"/>
  <c r="M268" i="15"/>
  <c r="M270" i="15"/>
  <c r="M272" i="13"/>
  <c r="M267" i="12"/>
  <c r="M267" i="15"/>
  <c r="M271" i="15"/>
  <c r="M267" i="14"/>
  <c r="M273" i="13"/>
  <c r="M273" i="14"/>
  <c r="M271" i="12"/>
  <c r="M269" i="15"/>
  <c r="M269" i="14"/>
  <c r="I269" i="16"/>
  <c r="K269" i="16"/>
  <c r="K273" i="16"/>
  <c r="I268" i="14"/>
  <c r="I272" i="13"/>
  <c r="M269" i="16"/>
  <c r="M273" i="16"/>
  <c r="P269" i="16"/>
  <c r="P271" i="16"/>
  <c r="P273" i="16"/>
  <c r="I268" i="13"/>
  <c r="I267" i="12"/>
  <c r="I269" i="12"/>
  <c r="I271" i="12"/>
  <c r="P268" i="16"/>
  <c r="P270" i="16"/>
  <c r="P272" i="16"/>
  <c r="P275" i="2"/>
  <c r="O275" i="2"/>
  <c r="K275" i="2"/>
  <c r="I275" i="2"/>
  <c r="P267" i="15"/>
  <c r="O267" i="15"/>
  <c r="K267" i="15"/>
  <c r="P269" i="15"/>
  <c r="O269" i="15"/>
  <c r="K269" i="15"/>
  <c r="P271" i="15"/>
  <c r="O271" i="15"/>
  <c r="K271" i="15"/>
  <c r="P273" i="15"/>
  <c r="O273" i="15"/>
  <c r="K273" i="15"/>
  <c r="P275" i="15"/>
  <c r="O275" i="15"/>
  <c r="K275" i="15"/>
  <c r="P277" i="15"/>
  <c r="O277" i="15"/>
  <c r="K277" i="15"/>
  <c r="P267" i="14"/>
  <c r="O267" i="14"/>
  <c r="K267" i="14"/>
  <c r="P269" i="14"/>
  <c r="O269" i="14"/>
  <c r="K269" i="14"/>
  <c r="P271" i="14"/>
  <c r="O271" i="14"/>
  <c r="K271" i="14"/>
  <c r="P273" i="14"/>
  <c r="O273" i="14"/>
  <c r="K273" i="14"/>
  <c r="P275" i="14"/>
  <c r="O275" i="14"/>
  <c r="K275" i="14"/>
  <c r="P277" i="14"/>
  <c r="O277" i="14"/>
  <c r="K277" i="14"/>
  <c r="P267" i="13"/>
  <c r="O267" i="13"/>
  <c r="K267" i="13"/>
  <c r="P269" i="13"/>
  <c r="O269" i="13"/>
  <c r="K269" i="13"/>
  <c r="P271" i="13"/>
  <c r="O271" i="13"/>
  <c r="K271" i="13"/>
  <c r="P273" i="13"/>
  <c r="O273" i="13"/>
  <c r="K273" i="13"/>
  <c r="P275" i="13"/>
  <c r="O275" i="13"/>
  <c r="K275" i="13"/>
  <c r="P277" i="13"/>
  <c r="O277" i="13"/>
  <c r="K277" i="13"/>
  <c r="P267" i="12"/>
  <c r="O267" i="12"/>
  <c r="K267" i="12"/>
  <c r="P269" i="12"/>
  <c r="O269" i="12"/>
  <c r="K269" i="12"/>
  <c r="P271" i="12"/>
  <c r="O271" i="12"/>
  <c r="K271" i="12"/>
  <c r="P276" i="12"/>
  <c r="O276" i="12"/>
  <c r="K276" i="12"/>
  <c r="M267" i="18"/>
  <c r="M271" i="18"/>
  <c r="M275" i="18"/>
  <c r="M271" i="11"/>
  <c r="M275" i="11"/>
  <c r="M267" i="2"/>
  <c r="M271" i="2"/>
  <c r="M275" i="2"/>
  <c r="P271" i="18"/>
  <c r="O271" i="18"/>
  <c r="K271" i="18"/>
  <c r="I271" i="18"/>
  <c r="P271" i="2"/>
  <c r="O271" i="2"/>
  <c r="K271" i="2"/>
  <c r="I271" i="2"/>
  <c r="I267" i="15"/>
  <c r="I269" i="15"/>
  <c r="I271" i="15"/>
  <c r="I273" i="15"/>
  <c r="I275" i="15"/>
  <c r="I277" i="15"/>
  <c r="I267" i="14"/>
  <c r="I269" i="14"/>
  <c r="I271" i="14"/>
  <c r="I273" i="14"/>
  <c r="I275" i="14"/>
  <c r="I277" i="14"/>
  <c r="I267" i="13"/>
  <c r="I269" i="13"/>
  <c r="I271" i="13"/>
  <c r="I273" i="13"/>
  <c r="M273" i="12"/>
  <c r="P268" i="18"/>
  <c r="O268" i="18"/>
  <c r="K268" i="18"/>
  <c r="I268" i="18"/>
  <c r="P272" i="18"/>
  <c r="O272" i="18"/>
  <c r="K272" i="18"/>
  <c r="I272" i="18"/>
  <c r="P276" i="18"/>
  <c r="O276" i="18"/>
  <c r="K276" i="18"/>
  <c r="I276" i="18"/>
  <c r="P268" i="11"/>
  <c r="O268" i="11"/>
  <c r="K268" i="11"/>
  <c r="I268" i="11"/>
  <c r="P272" i="11"/>
  <c r="O272" i="11"/>
  <c r="K272" i="11"/>
  <c r="I272" i="11"/>
  <c r="P276" i="11"/>
  <c r="O276" i="11"/>
  <c r="K276" i="11"/>
  <c r="I276" i="11"/>
  <c r="P268" i="2"/>
  <c r="O268" i="2"/>
  <c r="K268" i="2"/>
  <c r="I268" i="2"/>
  <c r="P272" i="2"/>
  <c r="O272" i="2"/>
  <c r="K272" i="2"/>
  <c r="I272" i="2"/>
  <c r="P276" i="2"/>
  <c r="O276" i="2"/>
  <c r="K276" i="2"/>
  <c r="I276" i="2"/>
  <c r="P267" i="2"/>
  <c r="O267" i="2"/>
  <c r="K267" i="2"/>
  <c r="I267" i="2"/>
  <c r="O268" i="16"/>
  <c r="O269" i="16"/>
  <c r="O270" i="16"/>
  <c r="O271" i="16"/>
  <c r="O272" i="16"/>
  <c r="O273" i="16"/>
  <c r="O274" i="16"/>
  <c r="O276" i="16"/>
  <c r="O277" i="16"/>
  <c r="P274" i="12"/>
  <c r="O274" i="12"/>
  <c r="K274" i="12"/>
  <c r="M276" i="12"/>
  <c r="M268" i="18"/>
  <c r="M272" i="18"/>
  <c r="M276" i="18"/>
  <c r="M268" i="11"/>
  <c r="M272" i="11"/>
  <c r="M276" i="11"/>
  <c r="M268" i="2"/>
  <c r="M272" i="2"/>
  <c r="M276" i="2"/>
  <c r="P273" i="12"/>
  <c r="O273" i="12"/>
  <c r="K273" i="12"/>
  <c r="P275" i="11"/>
  <c r="O275" i="11"/>
  <c r="K275" i="11"/>
  <c r="I275" i="11"/>
  <c r="P277" i="12"/>
  <c r="O277" i="12"/>
  <c r="K277" i="12"/>
  <c r="I277" i="12"/>
  <c r="P269" i="18"/>
  <c r="O269" i="18"/>
  <c r="K269" i="18"/>
  <c r="I269" i="18"/>
  <c r="P277" i="18"/>
  <c r="O277" i="18"/>
  <c r="K277" i="18"/>
  <c r="I277" i="18"/>
  <c r="P269" i="11"/>
  <c r="O269" i="11"/>
  <c r="K269" i="11"/>
  <c r="I269" i="11"/>
  <c r="P273" i="11"/>
  <c r="O273" i="11"/>
  <c r="K273" i="11"/>
  <c r="I273" i="11"/>
  <c r="P277" i="11"/>
  <c r="O277" i="11"/>
  <c r="K277" i="11"/>
  <c r="I277" i="11"/>
  <c r="P269" i="2"/>
  <c r="O269" i="2"/>
  <c r="K269" i="2"/>
  <c r="I269" i="2"/>
  <c r="P273" i="2"/>
  <c r="O273" i="2"/>
  <c r="K273" i="2"/>
  <c r="I273" i="2"/>
  <c r="P277" i="2"/>
  <c r="O277" i="2"/>
  <c r="K277" i="2"/>
  <c r="I277" i="2"/>
  <c r="P278" i="16"/>
  <c r="O278" i="16"/>
  <c r="P268" i="15"/>
  <c r="O268" i="15"/>
  <c r="K268" i="15"/>
  <c r="P270" i="15"/>
  <c r="O270" i="15"/>
  <c r="K270" i="15"/>
  <c r="P272" i="15"/>
  <c r="O272" i="15"/>
  <c r="K272" i="15"/>
  <c r="P274" i="15"/>
  <c r="O274" i="15"/>
  <c r="K274" i="15"/>
  <c r="P276" i="15"/>
  <c r="O276" i="15"/>
  <c r="K276" i="15"/>
  <c r="P278" i="15"/>
  <c r="O278" i="15"/>
  <c r="K278" i="15"/>
  <c r="P268" i="14"/>
  <c r="O268" i="14"/>
  <c r="K268" i="14"/>
  <c r="P270" i="14"/>
  <c r="O270" i="14"/>
  <c r="K270" i="14"/>
  <c r="P272" i="14"/>
  <c r="O272" i="14"/>
  <c r="K272" i="14"/>
  <c r="P274" i="14"/>
  <c r="O274" i="14"/>
  <c r="K274" i="14"/>
  <c r="P276" i="14"/>
  <c r="O276" i="14"/>
  <c r="K276" i="14"/>
  <c r="P278" i="14"/>
  <c r="O278" i="14"/>
  <c r="K278" i="14"/>
  <c r="P268" i="13"/>
  <c r="O268" i="13"/>
  <c r="K268" i="13"/>
  <c r="P270" i="13"/>
  <c r="O270" i="13"/>
  <c r="K270" i="13"/>
  <c r="P272" i="13"/>
  <c r="O272" i="13"/>
  <c r="K272" i="13"/>
  <c r="P274" i="13"/>
  <c r="O274" i="13"/>
  <c r="K274" i="13"/>
  <c r="P276" i="13"/>
  <c r="O276" i="13"/>
  <c r="K276" i="13"/>
  <c r="P278" i="13"/>
  <c r="O278" i="13"/>
  <c r="K278" i="13"/>
  <c r="P268" i="12"/>
  <c r="O268" i="12"/>
  <c r="K268" i="12"/>
  <c r="P270" i="12"/>
  <c r="O270" i="12"/>
  <c r="K270" i="12"/>
  <c r="P272" i="12"/>
  <c r="O272" i="12"/>
  <c r="M272" i="12"/>
  <c r="K272" i="12"/>
  <c r="M274" i="12"/>
  <c r="M277" i="12"/>
  <c r="M269" i="18"/>
  <c r="M277" i="18"/>
  <c r="M269" i="11"/>
  <c r="M273" i="11"/>
  <c r="M277" i="11"/>
  <c r="M269" i="2"/>
  <c r="M273" i="2"/>
  <c r="M277" i="2"/>
  <c r="P267" i="18"/>
  <c r="O267" i="18"/>
  <c r="K267" i="18"/>
  <c r="I267" i="18"/>
  <c r="P275" i="18"/>
  <c r="O275" i="18"/>
  <c r="K275" i="18"/>
  <c r="I275" i="18"/>
  <c r="P271" i="11"/>
  <c r="O271" i="11"/>
  <c r="K271" i="11"/>
  <c r="I271" i="11"/>
  <c r="I268" i="15"/>
  <c r="I270" i="15"/>
  <c r="I272" i="15"/>
  <c r="I274" i="15"/>
  <c r="P275" i="12"/>
  <c r="O275" i="12"/>
  <c r="K275" i="12"/>
  <c r="P278" i="12"/>
  <c r="O278" i="12"/>
  <c r="K278" i="12"/>
  <c r="I278" i="12"/>
  <c r="P270" i="18"/>
  <c r="O270" i="18"/>
  <c r="K270" i="18"/>
  <c r="I270" i="18"/>
  <c r="P274" i="18"/>
  <c r="O274" i="18"/>
  <c r="K274" i="18"/>
  <c r="I274" i="18"/>
  <c r="P278" i="18"/>
  <c r="O278" i="18"/>
  <c r="K278" i="18"/>
  <c r="I278" i="18"/>
  <c r="P270" i="11"/>
  <c r="O270" i="11"/>
  <c r="K270" i="11"/>
  <c r="I270" i="11"/>
  <c r="P274" i="11"/>
  <c r="O274" i="11"/>
  <c r="K274" i="11"/>
  <c r="I274" i="11"/>
  <c r="P278" i="11"/>
  <c r="O278" i="11"/>
  <c r="K278" i="11"/>
  <c r="I278" i="11"/>
  <c r="P270" i="2"/>
  <c r="O270" i="2"/>
  <c r="K270" i="2"/>
  <c r="I270" i="2"/>
  <c r="P274" i="2"/>
  <c r="O274" i="2"/>
  <c r="K274" i="2"/>
  <c r="I274" i="2"/>
  <c r="P278" i="2"/>
  <c r="O278" i="2"/>
  <c r="K278" i="2"/>
  <c r="I278" i="2"/>
  <c r="I275" i="12"/>
  <c r="M278" i="12"/>
  <c r="M270" i="18"/>
  <c r="M274" i="18"/>
  <c r="M278" i="18"/>
  <c r="M270" i="11"/>
  <c r="M274" i="11"/>
  <c r="M278" i="11"/>
  <c r="M270" i="2"/>
  <c r="M274" i="2"/>
  <c r="M278" i="2"/>
  <c r="O357" i="18"/>
  <c r="M314" i="18"/>
  <c r="M330" i="18"/>
  <c r="K361" i="18"/>
  <c r="O361" i="18"/>
  <c r="L344" i="18"/>
  <c r="O350" i="18"/>
  <c r="M357" i="18"/>
  <c r="M361" i="18"/>
  <c r="K360" i="18"/>
  <c r="M360" i="18"/>
  <c r="O360" i="18"/>
  <c r="M359" i="18"/>
  <c r="O359" i="18"/>
  <c r="P359" i="18"/>
  <c r="K358" i="18"/>
  <c r="O358" i="18"/>
  <c r="P358" i="18"/>
  <c r="P357" i="18"/>
  <c r="K356" i="18"/>
  <c r="M356" i="18"/>
  <c r="O356" i="18"/>
  <c r="L350" i="11"/>
  <c r="M350" i="11" s="1"/>
  <c r="L338" i="18"/>
  <c r="M338" i="18" s="1"/>
  <c r="L326" i="12"/>
  <c r="M330" i="15"/>
  <c r="P350" i="11"/>
  <c r="L314" i="13"/>
  <c r="O338" i="18"/>
  <c r="L350" i="14"/>
  <c r="M350" i="14" s="1"/>
  <c r="L338" i="15"/>
  <c r="M338" i="15" s="1"/>
  <c r="O314" i="13"/>
  <c r="L326" i="16"/>
  <c r="M326" i="16" s="1"/>
  <c r="M350" i="13"/>
  <c r="M311" i="16"/>
  <c r="M355" i="14"/>
  <c r="M315" i="14"/>
  <c r="M355" i="11"/>
  <c r="O316" i="13"/>
  <c r="K316" i="13"/>
  <c r="P316" i="13"/>
  <c r="P321" i="12"/>
  <c r="O321" i="12"/>
  <c r="M321" i="12"/>
  <c r="K321" i="12"/>
  <c r="M326" i="18"/>
  <c r="K326" i="18"/>
  <c r="M316" i="13"/>
  <c r="P317" i="16"/>
  <c r="O317" i="16"/>
  <c r="P327" i="16"/>
  <c r="O327" i="16"/>
  <c r="P336" i="16"/>
  <c r="O336" i="16"/>
  <c r="O345" i="16"/>
  <c r="P345" i="16"/>
  <c r="O354" i="16"/>
  <c r="P354" i="16"/>
  <c r="O312" i="15"/>
  <c r="P312" i="15"/>
  <c r="K312" i="15"/>
  <c r="O320" i="15"/>
  <c r="P320" i="15"/>
  <c r="P328" i="15"/>
  <c r="O328" i="15"/>
  <c r="K328" i="15"/>
  <c r="P337" i="15"/>
  <c r="O337" i="15"/>
  <c r="P345" i="15"/>
  <c r="O345" i="15"/>
  <c r="K345" i="15"/>
  <c r="P353" i="15"/>
  <c r="O353" i="15"/>
  <c r="K353" i="15"/>
  <c r="P318" i="14"/>
  <c r="O318" i="14"/>
  <c r="K318" i="14"/>
  <c r="P327" i="14"/>
  <c r="O327" i="14"/>
  <c r="M327" i="14"/>
  <c r="P335" i="14"/>
  <c r="K335" i="14"/>
  <c r="O335" i="14"/>
  <c r="M344" i="14"/>
  <c r="O344" i="14"/>
  <c r="O352" i="14"/>
  <c r="M352" i="14"/>
  <c r="K352" i="14"/>
  <c r="P352" i="14"/>
  <c r="O317" i="13"/>
  <c r="P317" i="13"/>
  <c r="M317" i="13"/>
  <c r="K317" i="13"/>
  <c r="O325" i="13"/>
  <c r="P325" i="13"/>
  <c r="M325" i="13"/>
  <c r="K325" i="13"/>
  <c r="P333" i="13"/>
  <c r="O333" i="13"/>
  <c r="M333" i="13"/>
  <c r="K333" i="13"/>
  <c r="P341" i="13"/>
  <c r="O341" i="13"/>
  <c r="K341" i="13"/>
  <c r="M341" i="13"/>
  <c r="O349" i="13"/>
  <c r="M349" i="13"/>
  <c r="P349" i="13"/>
  <c r="K349" i="13"/>
  <c r="P322" i="12"/>
  <c r="K322" i="12"/>
  <c r="O322" i="12"/>
  <c r="M322" i="12"/>
  <c r="O330" i="12"/>
  <c r="M330" i="12"/>
  <c r="K330" i="12"/>
  <c r="P330" i="12"/>
  <c r="M338" i="12"/>
  <c r="P338" i="12"/>
  <c r="P346" i="12"/>
  <c r="O346" i="12"/>
  <c r="M346" i="12"/>
  <c r="P354" i="12"/>
  <c r="M354" i="12"/>
  <c r="O354" i="12"/>
  <c r="K354" i="12"/>
  <c r="P319" i="18"/>
  <c r="O319" i="18"/>
  <c r="M319" i="18"/>
  <c r="K319" i="18"/>
  <c r="O327" i="18"/>
  <c r="K327" i="18"/>
  <c r="P335" i="18"/>
  <c r="M335" i="18"/>
  <c r="O335" i="18"/>
  <c r="K335" i="18"/>
  <c r="P343" i="18"/>
  <c r="O343" i="18"/>
  <c r="M343" i="18"/>
  <c r="K343" i="18"/>
  <c r="P351" i="18"/>
  <c r="M351" i="18"/>
  <c r="K351" i="18"/>
  <c r="O351" i="18"/>
  <c r="P316" i="11"/>
  <c r="O316" i="11"/>
  <c r="M316" i="11"/>
  <c r="P324" i="11"/>
  <c r="O324" i="11"/>
  <c r="M324" i="11"/>
  <c r="K324" i="11"/>
  <c r="P332" i="11"/>
  <c r="K332" i="11"/>
  <c r="P340" i="11"/>
  <c r="O340" i="11"/>
  <c r="M340" i="11"/>
  <c r="K340" i="11"/>
  <c r="P348" i="11"/>
  <c r="O348" i="11"/>
  <c r="K348" i="11"/>
  <c r="P313" i="2"/>
  <c r="O313" i="2"/>
  <c r="M313" i="2"/>
  <c r="K313" i="2"/>
  <c r="M321" i="2"/>
  <c r="K321" i="2"/>
  <c r="O321" i="2"/>
  <c r="P321" i="2"/>
  <c r="O329" i="2"/>
  <c r="M329" i="2"/>
  <c r="K329" i="2"/>
  <c r="P329" i="2"/>
  <c r="P337" i="2"/>
  <c r="K337" i="2"/>
  <c r="O337" i="2"/>
  <c r="M337" i="2"/>
  <c r="K345" i="2"/>
  <c r="O345" i="2"/>
  <c r="M345" i="2"/>
  <c r="P345" i="2"/>
  <c r="P353" i="2"/>
  <c r="O353" i="2"/>
  <c r="K353" i="2"/>
  <c r="M312" i="15"/>
  <c r="M325" i="15"/>
  <c r="M351" i="15"/>
  <c r="M331" i="13"/>
  <c r="M348" i="11"/>
  <c r="M335" i="2"/>
  <c r="O325" i="16"/>
  <c r="P325" i="16"/>
  <c r="P352" i="15"/>
  <c r="O352" i="15"/>
  <c r="K352" i="15"/>
  <c r="P351" i="14"/>
  <c r="O351" i="14"/>
  <c r="M351" i="14"/>
  <c r="P313" i="12"/>
  <c r="M313" i="12"/>
  <c r="K313" i="12"/>
  <c r="O313" i="12"/>
  <c r="P318" i="16"/>
  <c r="O318" i="16"/>
  <c r="P328" i="16"/>
  <c r="O328" i="16"/>
  <c r="P337" i="16"/>
  <c r="O337" i="16"/>
  <c r="P346" i="16"/>
  <c r="O346" i="16"/>
  <c r="O313" i="15"/>
  <c r="P313" i="15"/>
  <c r="K313" i="15"/>
  <c r="P321" i="15"/>
  <c r="O321" i="15"/>
  <c r="K321" i="15"/>
  <c r="P329" i="15"/>
  <c r="O329" i="15"/>
  <c r="K329" i="15"/>
  <c r="P346" i="15"/>
  <c r="M346" i="15"/>
  <c r="O346" i="15"/>
  <c r="K346" i="15"/>
  <c r="P354" i="15"/>
  <c r="O354" i="15"/>
  <c r="M354" i="15"/>
  <c r="K354" i="15"/>
  <c r="P311" i="14"/>
  <c r="K311" i="14"/>
  <c r="P319" i="14"/>
  <c r="O319" i="14"/>
  <c r="M319" i="14"/>
  <c r="K319" i="14"/>
  <c r="P328" i="14"/>
  <c r="O328" i="14"/>
  <c r="M328" i="14"/>
  <c r="K328" i="14"/>
  <c r="P336" i="14"/>
  <c r="O336" i="14"/>
  <c r="M336" i="14"/>
  <c r="K336" i="14"/>
  <c r="P345" i="14"/>
  <c r="O345" i="14"/>
  <c r="M345" i="14"/>
  <c r="K345" i="14"/>
  <c r="O353" i="14"/>
  <c r="P353" i="14"/>
  <c r="P318" i="13"/>
  <c r="O318" i="13"/>
  <c r="M318" i="13"/>
  <c r="K318" i="13"/>
  <c r="P334" i="13"/>
  <c r="O334" i="13"/>
  <c r="K334" i="13"/>
  <c r="M334" i="13"/>
  <c r="P342" i="13"/>
  <c r="O342" i="13"/>
  <c r="M342" i="13"/>
  <c r="P315" i="12"/>
  <c r="O315" i="12"/>
  <c r="K315" i="12"/>
  <c r="M315" i="12"/>
  <c r="P323" i="12"/>
  <c r="O323" i="12"/>
  <c r="M323" i="12"/>
  <c r="K323" i="12"/>
  <c r="O331" i="12"/>
  <c r="K331" i="12"/>
  <c r="P331" i="12"/>
  <c r="P339" i="12"/>
  <c r="O339" i="12"/>
  <c r="M339" i="12"/>
  <c r="P347" i="12"/>
  <c r="O347" i="12"/>
  <c r="M347" i="12"/>
  <c r="K347" i="12"/>
  <c r="P312" i="18"/>
  <c r="K312" i="18"/>
  <c r="O312" i="18"/>
  <c r="M320" i="18"/>
  <c r="P328" i="18"/>
  <c r="O328" i="18"/>
  <c r="M328" i="18"/>
  <c r="K328" i="18"/>
  <c r="P336" i="18"/>
  <c r="M336" i="18"/>
  <c r="K336" i="18"/>
  <c r="O336" i="18"/>
  <c r="P352" i="18"/>
  <c r="O352" i="18"/>
  <c r="K352" i="18"/>
  <c r="M352" i="18"/>
  <c r="P317" i="11"/>
  <c r="O317" i="11"/>
  <c r="K317" i="11"/>
  <c r="P325" i="11"/>
  <c r="O325" i="11"/>
  <c r="K325" i="11"/>
  <c r="O333" i="11"/>
  <c r="K333" i="11"/>
  <c r="P333" i="11"/>
  <c r="O341" i="11"/>
  <c r="P341" i="11"/>
  <c r="P349" i="11"/>
  <c r="O349" i="11"/>
  <c r="K349" i="11"/>
  <c r="F314" i="2"/>
  <c r="K322" i="2"/>
  <c r="P322" i="2"/>
  <c r="O322" i="2"/>
  <c r="O330" i="2"/>
  <c r="P330" i="2"/>
  <c r="K330" i="2"/>
  <c r="P346" i="2"/>
  <c r="O346" i="2"/>
  <c r="K346" i="2"/>
  <c r="P354" i="2"/>
  <c r="K354" i="2"/>
  <c r="O354" i="2"/>
  <c r="M319" i="15"/>
  <c r="M345" i="15"/>
  <c r="M352" i="15"/>
  <c r="K351" i="14"/>
  <c r="K345" i="13"/>
  <c r="O335" i="16"/>
  <c r="P335" i="16"/>
  <c r="P319" i="15"/>
  <c r="O319" i="15"/>
  <c r="K319" i="15"/>
  <c r="P325" i="14"/>
  <c r="K325" i="14"/>
  <c r="O325" i="14"/>
  <c r="O340" i="13"/>
  <c r="P340" i="13"/>
  <c r="M340" i="13"/>
  <c r="K340" i="13"/>
  <c r="P337" i="12"/>
  <c r="O337" i="12"/>
  <c r="M337" i="12"/>
  <c r="K337" i="12"/>
  <c r="P334" i="18"/>
  <c r="O334" i="18"/>
  <c r="K334" i="18"/>
  <c r="M334" i="18"/>
  <c r="P315" i="11"/>
  <c r="M315" i="11"/>
  <c r="K315" i="11"/>
  <c r="O315" i="11"/>
  <c r="K347" i="11"/>
  <c r="O347" i="11"/>
  <c r="P347" i="11"/>
  <c r="M347" i="11"/>
  <c r="P352" i="2"/>
  <c r="M352" i="2"/>
  <c r="O352" i="2"/>
  <c r="K352" i="2"/>
  <c r="P347" i="16"/>
  <c r="O347" i="16"/>
  <c r="P322" i="15"/>
  <c r="K322" i="15"/>
  <c r="O322" i="15"/>
  <c r="P330" i="15"/>
  <c r="O330" i="15"/>
  <c r="P339" i="15"/>
  <c r="O339" i="15"/>
  <c r="M339" i="15"/>
  <c r="K339" i="15"/>
  <c r="P347" i="15"/>
  <c r="K347" i="15"/>
  <c r="O347" i="15"/>
  <c r="P312" i="14"/>
  <c r="O312" i="14"/>
  <c r="M312" i="14"/>
  <c r="K312" i="14"/>
  <c r="P329" i="14"/>
  <c r="O329" i="14"/>
  <c r="P337" i="14"/>
  <c r="O337" i="14"/>
  <c r="M337" i="14"/>
  <c r="K337" i="14"/>
  <c r="P346" i="14"/>
  <c r="O346" i="14"/>
  <c r="P354" i="14"/>
  <c r="O354" i="14"/>
  <c r="K354" i="14"/>
  <c r="P319" i="13"/>
  <c r="O319" i="13"/>
  <c r="K319" i="13"/>
  <c r="P335" i="13"/>
  <c r="O335" i="13"/>
  <c r="O343" i="13"/>
  <c r="P343" i="13"/>
  <c r="K343" i="13"/>
  <c r="P351" i="13"/>
  <c r="O351" i="13"/>
  <c r="K351" i="13"/>
  <c r="P316" i="12"/>
  <c r="O316" i="12"/>
  <c r="K316" i="12"/>
  <c r="P324" i="12"/>
  <c r="O324" i="12"/>
  <c r="K324" i="12"/>
  <c r="P332" i="12"/>
  <c r="O332" i="12"/>
  <c r="K332" i="12"/>
  <c r="P340" i="12"/>
  <c r="O340" i="12"/>
  <c r="K340" i="12"/>
  <c r="P348" i="12"/>
  <c r="K348" i="12"/>
  <c r="O348" i="12"/>
  <c r="P313" i="18"/>
  <c r="O313" i="18"/>
  <c r="K313" i="18"/>
  <c r="O321" i="18"/>
  <c r="P321" i="18"/>
  <c r="K321" i="18"/>
  <c r="P329" i="18"/>
  <c r="O329" i="18"/>
  <c r="K329" i="18"/>
  <c r="P337" i="18"/>
  <c r="O337" i="18"/>
  <c r="P345" i="18"/>
  <c r="O345" i="18"/>
  <c r="P353" i="18"/>
  <c r="O353" i="18"/>
  <c r="K353" i="18"/>
  <c r="P318" i="11"/>
  <c r="K318" i="11"/>
  <c r="O318" i="11"/>
  <c r="K326" i="11"/>
  <c r="O326" i="11"/>
  <c r="P334" i="11"/>
  <c r="O334" i="11"/>
  <c r="O342" i="11"/>
  <c r="P342" i="11"/>
  <c r="K342" i="11"/>
  <c r="O315" i="2"/>
  <c r="K315" i="2"/>
  <c r="P315" i="2"/>
  <c r="P323" i="2"/>
  <c r="O323" i="2"/>
  <c r="K323" i="2"/>
  <c r="P331" i="2"/>
  <c r="O331" i="2"/>
  <c r="K331" i="2"/>
  <c r="O339" i="2"/>
  <c r="K339" i="2"/>
  <c r="P347" i="2"/>
  <c r="O347" i="2"/>
  <c r="K347" i="2"/>
  <c r="K329" i="14"/>
  <c r="K346" i="14"/>
  <c r="M319" i="13"/>
  <c r="K327" i="13"/>
  <c r="K345" i="18"/>
  <c r="K316" i="11"/>
  <c r="M330" i="11"/>
  <c r="M337" i="11"/>
  <c r="P327" i="18"/>
  <c r="P334" i="14"/>
  <c r="O334" i="14"/>
  <c r="K334" i="14"/>
  <c r="P353" i="12"/>
  <c r="O353" i="12"/>
  <c r="M353" i="12"/>
  <c r="M336" i="2"/>
  <c r="P336" i="2"/>
  <c r="O336" i="2"/>
  <c r="K336" i="2"/>
  <c r="O348" i="16"/>
  <c r="P348" i="16"/>
  <c r="P331" i="15"/>
  <c r="O331" i="15"/>
  <c r="M331" i="15"/>
  <c r="K331" i="15"/>
  <c r="P340" i="15"/>
  <c r="O340" i="15"/>
  <c r="K340" i="15"/>
  <c r="P348" i="15"/>
  <c r="O348" i="15"/>
  <c r="M348" i="15"/>
  <c r="K348" i="15"/>
  <c r="P313" i="14"/>
  <c r="O313" i="14"/>
  <c r="M313" i="14"/>
  <c r="K313" i="14"/>
  <c r="P321" i="14"/>
  <c r="O321" i="14"/>
  <c r="M321" i="14"/>
  <c r="K321" i="14"/>
  <c r="P330" i="14"/>
  <c r="O330" i="14"/>
  <c r="K330" i="14"/>
  <c r="P339" i="14"/>
  <c r="O339" i="14"/>
  <c r="O347" i="14"/>
  <c r="M347" i="14"/>
  <c r="P347" i="14"/>
  <c r="O312" i="13"/>
  <c r="K312" i="13"/>
  <c r="P312" i="13"/>
  <c r="P320" i="13"/>
  <c r="K320" i="13"/>
  <c r="P328" i="13"/>
  <c r="O328" i="13"/>
  <c r="M328" i="13"/>
  <c r="P336" i="13"/>
  <c r="M336" i="13"/>
  <c r="O336" i="13"/>
  <c r="K336" i="13"/>
  <c r="P352" i="13"/>
  <c r="O352" i="13"/>
  <c r="K352" i="13"/>
  <c r="M352" i="13"/>
  <c r="P317" i="12"/>
  <c r="M317" i="12"/>
  <c r="K317" i="12"/>
  <c r="O317" i="12"/>
  <c r="P325" i="12"/>
  <c r="O325" i="12"/>
  <c r="K325" i="12"/>
  <c r="M325" i="12"/>
  <c r="P333" i="12"/>
  <c r="O333" i="12"/>
  <c r="M333" i="12"/>
  <c r="K333" i="12"/>
  <c r="P341" i="12"/>
  <c r="O341" i="12"/>
  <c r="M341" i="12"/>
  <c r="K341" i="12"/>
  <c r="P349" i="12"/>
  <c r="O349" i="12"/>
  <c r="M349" i="12"/>
  <c r="O322" i="18"/>
  <c r="P322" i="18"/>
  <c r="M322" i="18"/>
  <c r="K322" i="18"/>
  <c r="O330" i="18"/>
  <c r="K330" i="18"/>
  <c r="P330" i="18"/>
  <c r="P346" i="18"/>
  <c r="M346" i="18"/>
  <c r="K346" i="18"/>
  <c r="P354" i="18"/>
  <c r="M354" i="18"/>
  <c r="K354" i="18"/>
  <c r="O354" i="18"/>
  <c r="K311" i="11"/>
  <c r="M311" i="11"/>
  <c r="P319" i="11"/>
  <c r="K319" i="11"/>
  <c r="O319" i="11"/>
  <c r="M319" i="11"/>
  <c r="O327" i="11"/>
  <c r="P327" i="11"/>
  <c r="M327" i="11"/>
  <c r="P335" i="11"/>
  <c r="O335" i="11"/>
  <c r="M335" i="11"/>
  <c r="K335" i="11"/>
  <c r="P343" i="11"/>
  <c r="O343" i="11"/>
  <c r="M343" i="11"/>
  <c r="K343" i="11"/>
  <c r="O351" i="11"/>
  <c r="K351" i="11"/>
  <c r="M351" i="11"/>
  <c r="M316" i="2"/>
  <c r="O316" i="2"/>
  <c r="K316" i="2"/>
  <c r="P316" i="2"/>
  <c r="O324" i="2"/>
  <c r="M324" i="2"/>
  <c r="P324" i="2"/>
  <c r="M340" i="2"/>
  <c r="K340" i="2"/>
  <c r="O340" i="2"/>
  <c r="P340" i="2"/>
  <c r="O348" i="2"/>
  <c r="M348" i="2"/>
  <c r="K348" i="2"/>
  <c r="P348" i="2"/>
  <c r="M333" i="15"/>
  <c r="M339" i="14"/>
  <c r="M313" i="13"/>
  <c r="K349" i="12"/>
  <c r="M353" i="2"/>
  <c r="O346" i="18"/>
  <c r="O343" i="16"/>
  <c r="P343" i="16"/>
  <c r="P327" i="15"/>
  <c r="O327" i="15"/>
  <c r="P324" i="13"/>
  <c r="O324" i="13"/>
  <c r="M324" i="13"/>
  <c r="K324" i="13"/>
  <c r="P312" i="2"/>
  <c r="O312" i="2"/>
  <c r="M312" i="2"/>
  <c r="K312" i="2"/>
  <c r="O319" i="16"/>
  <c r="P319" i="16"/>
  <c r="O330" i="16"/>
  <c r="P330" i="16"/>
  <c r="P315" i="15"/>
  <c r="O315" i="15"/>
  <c r="K315" i="15"/>
  <c r="P322" i="16"/>
  <c r="O322" i="16"/>
  <c r="O340" i="16"/>
  <c r="P340" i="16"/>
  <c r="O349" i="16"/>
  <c r="P349" i="16"/>
  <c r="P316" i="15"/>
  <c r="O316" i="15"/>
  <c r="M316" i="15"/>
  <c r="K316" i="15"/>
  <c r="P324" i="15"/>
  <c r="O324" i="15"/>
  <c r="M324" i="15"/>
  <c r="K324" i="15"/>
  <c r="P333" i="15"/>
  <c r="O333" i="15"/>
  <c r="K333" i="15"/>
  <c r="P341" i="15"/>
  <c r="O341" i="15"/>
  <c r="K341" i="15"/>
  <c r="P349" i="15"/>
  <c r="O349" i="15"/>
  <c r="K349" i="15"/>
  <c r="P322" i="14"/>
  <c r="O322" i="14"/>
  <c r="P331" i="14"/>
  <c r="O331" i="14"/>
  <c r="M331" i="14"/>
  <c r="K331" i="14"/>
  <c r="P340" i="14"/>
  <c r="O340" i="14"/>
  <c r="K340" i="14"/>
  <c r="O348" i="14"/>
  <c r="K348" i="14"/>
  <c r="P348" i="14"/>
  <c r="P313" i="13"/>
  <c r="O313" i="13"/>
  <c r="K313" i="13"/>
  <c r="O321" i="13"/>
  <c r="P321" i="13"/>
  <c r="K321" i="13"/>
  <c r="P329" i="13"/>
  <c r="O329" i="13"/>
  <c r="K329" i="13"/>
  <c r="P337" i="13"/>
  <c r="O337" i="13"/>
  <c r="K337" i="13"/>
  <c r="O353" i="13"/>
  <c r="P353" i="13"/>
  <c r="K353" i="13"/>
  <c r="P318" i="12"/>
  <c r="K318" i="12"/>
  <c r="O318" i="12"/>
  <c r="O326" i="12"/>
  <c r="P326" i="12"/>
  <c r="K326" i="12"/>
  <c r="O334" i="12"/>
  <c r="K334" i="12"/>
  <c r="P334" i="12"/>
  <c r="P342" i="12"/>
  <c r="O342" i="12"/>
  <c r="P315" i="18"/>
  <c r="O315" i="18"/>
  <c r="K315" i="18"/>
  <c r="P323" i="18"/>
  <c r="O323" i="18"/>
  <c r="K323" i="18"/>
  <c r="O331" i="18"/>
  <c r="P331" i="18"/>
  <c r="K331" i="18"/>
  <c r="P339" i="18"/>
  <c r="O339" i="18"/>
  <c r="K339" i="18"/>
  <c r="P347" i="18"/>
  <c r="O347" i="18"/>
  <c r="K347" i="18"/>
  <c r="P312" i="11"/>
  <c r="O312" i="11"/>
  <c r="O328" i="11"/>
  <c r="P328" i="11"/>
  <c r="K328" i="11"/>
  <c r="O336" i="11"/>
  <c r="K336" i="11"/>
  <c r="P336" i="11"/>
  <c r="O352" i="11"/>
  <c r="K352" i="11"/>
  <c r="P352" i="11"/>
  <c r="P317" i="2"/>
  <c r="K317" i="2"/>
  <c r="O317" i="2"/>
  <c r="K325" i="2"/>
  <c r="O325" i="2"/>
  <c r="P325" i="2"/>
  <c r="P333" i="2"/>
  <c r="O333" i="2"/>
  <c r="K333" i="2"/>
  <c r="K341" i="2"/>
  <c r="P341" i="2"/>
  <c r="O341" i="2"/>
  <c r="O349" i="2"/>
  <c r="P349" i="2"/>
  <c r="K349" i="2"/>
  <c r="M315" i="15"/>
  <c r="M340" i="15"/>
  <c r="M347" i="15"/>
  <c r="M318" i="14"/>
  <c r="M329" i="14"/>
  <c r="K347" i="14"/>
  <c r="K353" i="14"/>
  <c r="K328" i="13"/>
  <c r="K335" i="13"/>
  <c r="M312" i="18"/>
  <c r="K324" i="2"/>
  <c r="O353" i="16"/>
  <c r="P336" i="15"/>
  <c r="K336" i="15"/>
  <c r="P343" i="14"/>
  <c r="M343" i="14"/>
  <c r="K343" i="14"/>
  <c r="O348" i="13"/>
  <c r="K348" i="13"/>
  <c r="P348" i="13"/>
  <c r="P345" i="12"/>
  <c r="M345" i="12"/>
  <c r="K345" i="12"/>
  <c r="P342" i="18"/>
  <c r="O342" i="18"/>
  <c r="M342" i="18"/>
  <c r="K342" i="18"/>
  <c r="O331" i="11"/>
  <c r="M331" i="11"/>
  <c r="K331" i="11"/>
  <c r="O321" i="16"/>
  <c r="P321" i="16"/>
  <c r="P323" i="15"/>
  <c r="O323" i="15"/>
  <c r="M323" i="15"/>
  <c r="K323" i="15"/>
  <c r="P312" i="16"/>
  <c r="O312" i="16"/>
  <c r="P331" i="16"/>
  <c r="O331" i="16"/>
  <c r="P313" i="16"/>
  <c r="O313" i="16"/>
  <c r="P323" i="16"/>
  <c r="O323" i="16"/>
  <c r="P333" i="16"/>
  <c r="O333" i="16"/>
  <c r="P341" i="16"/>
  <c r="O341" i="16"/>
  <c r="P351" i="16"/>
  <c r="O351" i="16"/>
  <c r="O317" i="15"/>
  <c r="K317" i="15"/>
  <c r="P325" i="15"/>
  <c r="O325" i="15"/>
  <c r="K325" i="15"/>
  <c r="P334" i="15"/>
  <c r="O334" i="15"/>
  <c r="M334" i="15"/>
  <c r="K334" i="15"/>
  <c r="P342" i="15"/>
  <c r="M342" i="15"/>
  <c r="O342" i="15"/>
  <c r="K342" i="15"/>
  <c r="P315" i="14"/>
  <c r="O315" i="14"/>
  <c r="P323" i="14"/>
  <c r="O323" i="14"/>
  <c r="M323" i="14"/>
  <c r="P341" i="14"/>
  <c r="O341" i="14"/>
  <c r="K341" i="14"/>
  <c r="P349" i="14"/>
  <c r="O349" i="14"/>
  <c r="K349" i="14"/>
  <c r="O322" i="13"/>
  <c r="P322" i="13"/>
  <c r="K322" i="13"/>
  <c r="O330" i="13"/>
  <c r="K330" i="13"/>
  <c r="P330" i="13"/>
  <c r="O338" i="13"/>
  <c r="P338" i="13"/>
  <c r="P346" i="13"/>
  <c r="O346" i="13"/>
  <c r="O354" i="13"/>
  <c r="P354" i="13"/>
  <c r="K354" i="13"/>
  <c r="P311" i="12"/>
  <c r="O311" i="12"/>
  <c r="K311" i="12"/>
  <c r="P319" i="12"/>
  <c r="O319" i="12"/>
  <c r="K319" i="12"/>
  <c r="O327" i="12"/>
  <c r="K327" i="12"/>
  <c r="O335" i="12"/>
  <c r="P335" i="12"/>
  <c r="P343" i="12"/>
  <c r="O343" i="12"/>
  <c r="K343" i="12"/>
  <c r="P351" i="12"/>
  <c r="O351" i="12"/>
  <c r="K351" i="12"/>
  <c r="P316" i="18"/>
  <c r="O316" i="18"/>
  <c r="K316" i="18"/>
  <c r="P324" i="18"/>
  <c r="O324" i="18"/>
  <c r="O332" i="18"/>
  <c r="P332" i="18"/>
  <c r="K332" i="18"/>
  <c r="P340" i="18"/>
  <c r="O340" i="18"/>
  <c r="K340" i="18"/>
  <c r="P348" i="18"/>
  <c r="O348" i="18"/>
  <c r="K348" i="18"/>
  <c r="P313" i="11"/>
  <c r="K313" i="11"/>
  <c r="P321" i="11"/>
  <c r="O321" i="11"/>
  <c r="K321" i="11"/>
  <c r="P329" i="11"/>
  <c r="O329" i="11"/>
  <c r="K329" i="11"/>
  <c r="O337" i="11"/>
  <c r="K337" i="11"/>
  <c r="P337" i="11"/>
  <c r="P345" i="11"/>
  <c r="O345" i="11"/>
  <c r="P353" i="11"/>
  <c r="K353" i="11"/>
  <c r="O353" i="11"/>
  <c r="P318" i="2"/>
  <c r="K318" i="2"/>
  <c r="O318" i="2"/>
  <c r="O334" i="2"/>
  <c r="K334" i="2"/>
  <c r="P334" i="2"/>
  <c r="P342" i="2"/>
  <c r="O342" i="2"/>
  <c r="K342" i="2"/>
  <c r="P350" i="2"/>
  <c r="O350" i="2"/>
  <c r="M322" i="15"/>
  <c r="M341" i="15"/>
  <c r="M325" i="14"/>
  <c r="M335" i="14"/>
  <c r="K342" i="13"/>
  <c r="M331" i="12"/>
  <c r="K312" i="11"/>
  <c r="P353" i="16"/>
  <c r="O345" i="12"/>
  <c r="O316" i="16"/>
  <c r="P316" i="16"/>
  <c r="P317" i="14"/>
  <c r="O317" i="14"/>
  <c r="K317" i="14"/>
  <c r="P332" i="13"/>
  <c r="O332" i="13"/>
  <c r="P329" i="12"/>
  <c r="O329" i="12"/>
  <c r="M329" i="12"/>
  <c r="P318" i="18"/>
  <c r="O318" i="18"/>
  <c r="M318" i="18"/>
  <c r="K318" i="18"/>
  <c r="P323" i="11"/>
  <c r="K323" i="11"/>
  <c r="O323" i="11"/>
  <c r="M323" i="11"/>
  <c r="P339" i="11"/>
  <c r="O339" i="11"/>
  <c r="M339" i="11"/>
  <c r="K339" i="11"/>
  <c r="P328" i="2"/>
  <c r="O328" i="2"/>
  <c r="M328" i="2"/>
  <c r="K328" i="2"/>
  <c r="M348" i="13"/>
  <c r="O329" i="16"/>
  <c r="P329" i="16"/>
  <c r="O339" i="16"/>
  <c r="P339" i="16"/>
  <c r="O315" i="16"/>
  <c r="O324" i="16"/>
  <c r="P324" i="16"/>
  <c r="O334" i="16"/>
  <c r="P342" i="16"/>
  <c r="O342" i="16"/>
  <c r="P352" i="16"/>
  <c r="O352" i="16"/>
  <c r="O318" i="15"/>
  <c r="K318" i="15"/>
  <c r="P318" i="15"/>
  <c r="P335" i="15"/>
  <c r="O335" i="15"/>
  <c r="K335" i="15"/>
  <c r="P343" i="15"/>
  <c r="O343" i="15"/>
  <c r="K343" i="15"/>
  <c r="P351" i="15"/>
  <c r="K351" i="15"/>
  <c r="O351" i="15"/>
  <c r="P316" i="14"/>
  <c r="O316" i="14"/>
  <c r="K316" i="14"/>
  <c r="P324" i="14"/>
  <c r="K324" i="14"/>
  <c r="P333" i="14"/>
  <c r="O333" i="14"/>
  <c r="P342" i="14"/>
  <c r="O342" i="14"/>
  <c r="K342" i="14"/>
  <c r="P315" i="13"/>
  <c r="O315" i="13"/>
  <c r="K315" i="13"/>
  <c r="P323" i="13"/>
  <c r="O323" i="13"/>
  <c r="K323" i="13"/>
  <c r="O331" i="13"/>
  <c r="P331" i="13"/>
  <c r="K331" i="13"/>
  <c r="O339" i="13"/>
  <c r="P339" i="13"/>
  <c r="P347" i="13"/>
  <c r="O347" i="13"/>
  <c r="K347" i="13"/>
  <c r="P312" i="12"/>
  <c r="O312" i="12"/>
  <c r="K312" i="12"/>
  <c r="P328" i="12"/>
  <c r="O328" i="12"/>
  <c r="K328" i="12"/>
  <c r="P336" i="12"/>
  <c r="O336" i="12"/>
  <c r="K336" i="12"/>
  <c r="P352" i="12"/>
  <c r="O352" i="12"/>
  <c r="K352" i="12"/>
  <c r="P317" i="18"/>
  <c r="O317" i="18"/>
  <c r="O325" i="18"/>
  <c r="P325" i="18"/>
  <c r="K325" i="18"/>
  <c r="P333" i="18"/>
  <c r="O333" i="18"/>
  <c r="K333" i="18"/>
  <c r="P341" i="18"/>
  <c r="K341" i="18"/>
  <c r="O341" i="18"/>
  <c r="P349" i="18"/>
  <c r="O349" i="18"/>
  <c r="K349" i="18"/>
  <c r="P322" i="11"/>
  <c r="O322" i="11"/>
  <c r="K322" i="11"/>
  <c r="P330" i="11"/>
  <c r="O330" i="11"/>
  <c r="K330" i="11"/>
  <c r="O346" i="11"/>
  <c r="P346" i="11"/>
  <c r="K346" i="11"/>
  <c r="P354" i="11"/>
  <c r="K354" i="11"/>
  <c r="O354" i="11"/>
  <c r="O319" i="2"/>
  <c r="K319" i="2"/>
  <c r="P327" i="2"/>
  <c r="O327" i="2"/>
  <c r="K327" i="2"/>
  <c r="O335" i="2"/>
  <c r="K335" i="2"/>
  <c r="P335" i="2"/>
  <c r="O343" i="2"/>
  <c r="K343" i="2"/>
  <c r="P343" i="2"/>
  <c r="P351" i="2"/>
  <c r="O351" i="2"/>
  <c r="K351" i="2"/>
  <c r="K330" i="15"/>
  <c r="M342" i="14"/>
  <c r="M353" i="14"/>
  <c r="M323" i="13"/>
  <c r="M318" i="12"/>
  <c r="K339" i="12"/>
  <c r="M327" i="18"/>
  <c r="M341" i="18"/>
  <c r="M348" i="18"/>
  <c r="K327" i="11"/>
  <c r="K334" i="11"/>
  <c r="K341" i="11"/>
  <c r="M341" i="2"/>
  <c r="P327" i="13"/>
  <c r="M337" i="15"/>
  <c r="M322" i="14"/>
  <c r="M346" i="14"/>
  <c r="M327" i="13"/>
  <c r="M338" i="13"/>
  <c r="M345" i="13"/>
  <c r="M335" i="12"/>
  <c r="M342" i="12"/>
  <c r="M317" i="18"/>
  <c r="M324" i="18"/>
  <c r="M337" i="18"/>
  <c r="M345" i="18"/>
  <c r="M312" i="11"/>
  <c r="M334" i="11"/>
  <c r="M341" i="11"/>
  <c r="M345" i="11"/>
  <c r="M342" i="2"/>
  <c r="M312" i="12"/>
  <c r="M319" i="12"/>
  <c r="M332" i="12"/>
  <c r="M313" i="18"/>
  <c r="M321" i="18"/>
  <c r="M331" i="18"/>
  <c r="M349" i="18"/>
  <c r="M327" i="15"/>
  <c r="M333" i="14"/>
  <c r="M335" i="13"/>
  <c r="M339" i="13"/>
  <c r="M346" i="13"/>
  <c r="M353" i="13"/>
  <c r="M316" i="12"/>
  <c r="M336" i="12"/>
  <c r="M343" i="12"/>
  <c r="M325" i="18"/>
  <c r="M353" i="18"/>
  <c r="M313" i="11"/>
  <c r="M342" i="11"/>
  <c r="M346" i="11"/>
  <c r="M313" i="15"/>
  <c r="M353" i="15"/>
  <c r="M316" i="14"/>
  <c r="M330" i="14"/>
  <c r="M340" i="14"/>
  <c r="M354" i="14"/>
  <c r="M321" i="13"/>
  <c r="M340" i="12"/>
  <c r="M332" i="18"/>
  <c r="M339" i="18"/>
  <c r="M317" i="11"/>
  <c r="M321" i="11"/>
  <c r="M328" i="11"/>
  <c r="M317" i="15"/>
  <c r="M321" i="15"/>
  <c r="M328" i="15"/>
  <c r="M335" i="15"/>
  <c r="M349" i="15"/>
  <c r="M334" i="14"/>
  <c r="M315" i="13"/>
  <c r="M347" i="13"/>
  <c r="M354" i="13"/>
  <c r="M327" i="12"/>
  <c r="M351" i="12"/>
  <c r="M315" i="18"/>
  <c r="M329" i="18"/>
  <c r="M315" i="2"/>
  <c r="M317" i="14"/>
  <c r="M324" i="14"/>
  <c r="M341" i="14"/>
  <c r="M348" i="14"/>
  <c r="M322" i="13"/>
  <c r="M329" i="13"/>
  <c r="M343" i="13"/>
  <c r="M351" i="13"/>
  <c r="M324" i="12"/>
  <c r="M333" i="18"/>
  <c r="M340" i="18"/>
  <c r="M347" i="18"/>
  <c r="M318" i="11"/>
  <c r="M322" i="11"/>
  <c r="M325" i="11"/>
  <c r="M329" i="11"/>
  <c r="M336" i="11"/>
  <c r="M346" i="2"/>
  <c r="M329" i="15"/>
  <c r="M336" i="15"/>
  <c r="M343" i="15"/>
  <c r="M328" i="12"/>
  <c r="M334" i="12"/>
  <c r="M348" i="12"/>
  <c r="M352" i="12"/>
  <c r="M316" i="18"/>
  <c r="M323" i="18"/>
  <c r="M333" i="11"/>
  <c r="M334" i="2"/>
  <c r="M319" i="2"/>
  <c r="M323" i="2"/>
  <c r="M327" i="2"/>
  <c r="M330" i="2"/>
  <c r="M349" i="2"/>
  <c r="M352" i="11"/>
  <c r="M331" i="2"/>
  <c r="M339" i="2"/>
  <c r="M343" i="2"/>
  <c r="M347" i="2"/>
  <c r="M351" i="2"/>
  <c r="M354" i="2"/>
  <c r="M349" i="11"/>
  <c r="M353" i="11"/>
  <c r="M317" i="2"/>
  <c r="M325" i="2"/>
  <c r="M333" i="2"/>
  <c r="M354" i="11"/>
  <c r="M311" i="2"/>
  <c r="M318" i="2"/>
  <c r="M322" i="2"/>
  <c r="K355" i="13"/>
  <c r="P355" i="16"/>
  <c r="O355" i="16"/>
  <c r="K355" i="16"/>
  <c r="M355" i="13"/>
  <c r="O355" i="14"/>
  <c r="O355" i="13"/>
  <c r="O355" i="15"/>
  <c r="P355" i="14"/>
  <c r="O355" i="2"/>
  <c r="K355" i="2"/>
  <c r="P355" i="15"/>
  <c r="O355" i="11"/>
  <c r="P355" i="2"/>
  <c r="M355" i="15"/>
  <c r="K355" i="18"/>
  <c r="K355" i="11"/>
  <c r="O355" i="18"/>
  <c r="P355" i="11"/>
  <c r="K355" i="14"/>
  <c r="M355" i="18"/>
  <c r="P350" i="18"/>
  <c r="O350" i="11"/>
  <c r="K350" i="13"/>
  <c r="K350" i="2"/>
  <c r="O350" i="13"/>
  <c r="M350" i="16"/>
  <c r="P350" i="16"/>
  <c r="K350" i="16"/>
  <c r="O350" i="16"/>
  <c r="K350" i="11"/>
  <c r="M350" i="2"/>
  <c r="P350" i="13"/>
  <c r="K350" i="14"/>
  <c r="K350" i="12"/>
  <c r="K350" i="15"/>
  <c r="M350" i="12"/>
  <c r="M350" i="15"/>
  <c r="K350" i="18"/>
  <c r="O350" i="15"/>
  <c r="O350" i="12"/>
  <c r="O350" i="14"/>
  <c r="M350" i="18"/>
  <c r="P344" i="14"/>
  <c r="K344" i="11"/>
  <c r="K344" i="2"/>
  <c r="O344" i="11"/>
  <c r="K344" i="15"/>
  <c r="M344" i="11"/>
  <c r="O344" i="12"/>
  <c r="M344" i="15"/>
  <c r="K344" i="14"/>
  <c r="K344" i="13"/>
  <c r="M344" i="2"/>
  <c r="O344" i="13"/>
  <c r="P344" i="12"/>
  <c r="O344" i="2"/>
  <c r="P344" i="18"/>
  <c r="K344" i="18"/>
  <c r="P344" i="13"/>
  <c r="O344" i="15"/>
  <c r="M344" i="12"/>
  <c r="M344" i="18"/>
  <c r="P338" i="14"/>
  <c r="O338" i="14"/>
  <c r="K338" i="14"/>
  <c r="M338" i="2"/>
  <c r="O338" i="15"/>
  <c r="P338" i="18"/>
  <c r="O338" i="2"/>
  <c r="K338" i="13"/>
  <c r="P338" i="15"/>
  <c r="O338" i="12"/>
  <c r="P338" i="2"/>
  <c r="O338" i="16"/>
  <c r="M338" i="14"/>
  <c r="K338" i="11"/>
  <c r="P338" i="16"/>
  <c r="O338" i="11"/>
  <c r="K338" i="15"/>
  <c r="K338" i="12"/>
  <c r="M338" i="11"/>
  <c r="M338" i="16"/>
  <c r="K338" i="18"/>
  <c r="K332" i="15"/>
  <c r="P332" i="15"/>
  <c r="O332" i="15"/>
  <c r="M332" i="15"/>
  <c r="P332" i="16"/>
  <c r="O332" i="16"/>
  <c r="K332" i="16"/>
  <c r="M332" i="14"/>
  <c r="K332" i="13"/>
  <c r="M332" i="11"/>
  <c r="O332" i="14"/>
  <c r="M332" i="16"/>
  <c r="M332" i="13"/>
  <c r="K332" i="2"/>
  <c r="O332" i="2"/>
  <c r="P332" i="2"/>
  <c r="O332" i="11"/>
  <c r="P326" i="14"/>
  <c r="O326" i="14"/>
  <c r="K326" i="14"/>
  <c r="P326" i="16"/>
  <c r="K326" i="16"/>
  <c r="O326" i="16"/>
  <c r="K326" i="2"/>
  <c r="O326" i="18"/>
  <c r="O326" i="2"/>
  <c r="M326" i="12"/>
  <c r="M326" i="2"/>
  <c r="P326" i="18"/>
  <c r="P326" i="11"/>
  <c r="K326" i="15"/>
  <c r="K326" i="13"/>
  <c r="M326" i="11"/>
  <c r="M326" i="15"/>
  <c r="M326" i="13"/>
  <c r="O326" i="15"/>
  <c r="O326" i="13"/>
  <c r="M326" i="14"/>
  <c r="O320" i="14"/>
  <c r="P320" i="18"/>
  <c r="K320" i="14"/>
  <c r="M320" i="13"/>
  <c r="P320" i="14"/>
  <c r="O320" i="11"/>
  <c r="K320" i="2"/>
  <c r="O320" i="13"/>
  <c r="P320" i="11"/>
  <c r="O320" i="2"/>
  <c r="K320" i="15"/>
  <c r="K320" i="12"/>
  <c r="M320" i="2"/>
  <c r="M320" i="15"/>
  <c r="M320" i="12"/>
  <c r="M320" i="11"/>
  <c r="O320" i="12"/>
  <c r="P314" i="15"/>
  <c r="O314" i="18"/>
  <c r="P314" i="13"/>
  <c r="K314" i="18"/>
  <c r="K314" i="16"/>
  <c r="P314" i="16"/>
  <c r="O314" i="16"/>
  <c r="P314" i="18"/>
  <c r="P314" i="2"/>
  <c r="K314" i="12"/>
  <c r="K314" i="13"/>
  <c r="O314" i="14"/>
  <c r="M314" i="13"/>
  <c r="M314" i="12"/>
  <c r="P314" i="14"/>
  <c r="O314" i="12"/>
  <c r="O314" i="11"/>
  <c r="K314" i="15"/>
  <c r="K314" i="11"/>
  <c r="M314" i="14"/>
  <c r="M314" i="11"/>
  <c r="K314" i="2"/>
  <c r="M314" i="16"/>
  <c r="M314" i="15"/>
  <c r="M314" i="2"/>
  <c r="K311" i="16"/>
  <c r="O311" i="16"/>
  <c r="K311" i="13"/>
  <c r="M311" i="12"/>
  <c r="M311" i="18"/>
  <c r="P311" i="16"/>
  <c r="K311" i="15"/>
  <c r="M311" i="14"/>
  <c r="M311" i="13"/>
  <c r="O311" i="13"/>
  <c r="O311" i="2"/>
  <c r="M311" i="15"/>
  <c r="P311" i="2"/>
  <c r="O311" i="14"/>
  <c r="O311" i="11"/>
  <c r="P311" i="11"/>
  <c r="O311" i="15"/>
  <c r="O311" i="18"/>
  <c r="K311" i="18"/>
  <c r="N53" i="12"/>
  <c r="N47" i="12"/>
  <c r="N40" i="12"/>
  <c r="N37" i="12" s="1"/>
  <c r="N30" i="12"/>
  <c r="N53" i="13"/>
  <c r="N47" i="13"/>
  <c r="N40" i="13"/>
  <c r="N37" i="13" s="1"/>
  <c r="N30" i="13"/>
  <c r="N53" i="15"/>
  <c r="L800" i="2"/>
  <c r="L800" i="18"/>
  <c r="L800" i="12"/>
  <c r="L800" i="13"/>
  <c r="L800" i="14"/>
  <c r="L800" i="15"/>
  <c r="L800" i="11"/>
  <c r="F800" i="2"/>
  <c r="P800" i="2" s="1"/>
  <c r="F800" i="18"/>
  <c r="P800" i="18" s="1"/>
  <c r="F800" i="12"/>
  <c r="K800" i="12" s="1"/>
  <c r="F800" i="13"/>
  <c r="I800" i="13" s="1"/>
  <c r="F800" i="14"/>
  <c r="K800" i="14" s="1"/>
  <c r="F800" i="15"/>
  <c r="K800" i="15" s="1"/>
  <c r="O800" i="16"/>
  <c r="F800" i="11"/>
  <c r="K800" i="11" s="1"/>
  <c r="L848" i="2"/>
  <c r="L848" i="18"/>
  <c r="L848" i="12"/>
  <c r="L848" i="13"/>
  <c r="L848" i="14"/>
  <c r="L848" i="15"/>
  <c r="L848" i="11"/>
  <c r="F848" i="2"/>
  <c r="P848" i="2" s="1"/>
  <c r="F848" i="18"/>
  <c r="I848" i="18" s="1"/>
  <c r="F848" i="12"/>
  <c r="P848" i="12" s="1"/>
  <c r="F848" i="13"/>
  <c r="P848" i="13" s="1"/>
  <c r="F848" i="14"/>
  <c r="O848" i="14" s="1"/>
  <c r="F848" i="15"/>
  <c r="I848" i="15" s="1"/>
  <c r="O848" i="16"/>
  <c r="F848" i="11"/>
  <c r="P848" i="11" s="1"/>
  <c r="L1371" i="2"/>
  <c r="L1371" i="18"/>
  <c r="L1371" i="12"/>
  <c r="L1371" i="13"/>
  <c r="L1371" i="14"/>
  <c r="L1371" i="15"/>
  <c r="L1371" i="11"/>
  <c r="F1371" i="2"/>
  <c r="P1371" i="2" s="1"/>
  <c r="F1371" i="18"/>
  <c r="K1371" i="18" s="1"/>
  <c r="F1371" i="12"/>
  <c r="O1371" i="12" s="1"/>
  <c r="F1371" i="13"/>
  <c r="P1371" i="13" s="1"/>
  <c r="F1371" i="14"/>
  <c r="O1371" i="14" s="1"/>
  <c r="F1371" i="15"/>
  <c r="I1371" i="15" s="1"/>
  <c r="O1371" i="16"/>
  <c r="F1371" i="11"/>
  <c r="I1371" i="11" s="1"/>
  <c r="N839" i="2"/>
  <c r="N839" i="18"/>
  <c r="N839" i="12"/>
  <c r="N839" i="13"/>
  <c r="N839" i="14"/>
  <c r="N839" i="15"/>
  <c r="N839" i="11"/>
  <c r="J839" i="2"/>
  <c r="J839" i="18"/>
  <c r="J839" i="12"/>
  <c r="J839" i="13"/>
  <c r="J839" i="14"/>
  <c r="J839" i="15"/>
  <c r="J839" i="11"/>
  <c r="H839" i="2"/>
  <c r="H839" i="18"/>
  <c r="H839" i="12"/>
  <c r="H839" i="13"/>
  <c r="H839" i="14"/>
  <c r="H839" i="15"/>
  <c r="H839" i="16"/>
  <c r="H839" i="11"/>
  <c r="E839" i="2"/>
  <c r="E839" i="18"/>
  <c r="E839" i="12"/>
  <c r="E839" i="13"/>
  <c r="E839" i="14"/>
  <c r="E839" i="15"/>
  <c r="E839" i="11"/>
  <c r="D839" i="2"/>
  <c r="D839" i="18"/>
  <c r="D839" i="12"/>
  <c r="D839" i="13"/>
  <c r="D839" i="14"/>
  <c r="D839" i="15"/>
  <c r="D839" i="11"/>
  <c r="K320" i="18" l="1"/>
  <c r="I267" i="11"/>
  <c r="O314" i="2"/>
  <c r="I314" i="2"/>
  <c r="K267" i="11"/>
  <c r="O267" i="11"/>
  <c r="M267" i="11"/>
  <c r="P355" i="12"/>
  <c r="I355" i="12"/>
  <c r="K311" i="2"/>
  <c r="I311" i="2"/>
  <c r="O320" i="18"/>
  <c r="K314" i="14"/>
  <c r="I314" i="14"/>
  <c r="N46" i="12"/>
  <c r="P320" i="16"/>
  <c r="O275" i="16"/>
  <c r="P275" i="16"/>
  <c r="K320" i="16"/>
  <c r="M320" i="16"/>
  <c r="O320" i="16"/>
  <c r="P358" i="16"/>
  <c r="I358" i="16"/>
  <c r="M358" i="16"/>
  <c r="K358" i="16"/>
  <c r="I344" i="16"/>
  <c r="P344" i="16"/>
  <c r="K344" i="16"/>
  <c r="O344" i="16"/>
  <c r="M344" i="16"/>
  <c r="I334" i="16"/>
  <c r="P334" i="16"/>
  <c r="M334" i="16"/>
  <c r="M304" i="16"/>
  <c r="I304" i="16"/>
  <c r="M290" i="16"/>
  <c r="I290" i="16"/>
  <c r="I275" i="16"/>
  <c r="M275" i="16"/>
  <c r="O267" i="16"/>
  <c r="K267" i="16"/>
  <c r="P267" i="16"/>
  <c r="M267" i="16"/>
  <c r="P273" i="18"/>
  <c r="M273" i="18"/>
  <c r="I273" i="18"/>
  <c r="K273" i="18"/>
  <c r="O355" i="12"/>
  <c r="M355" i="12"/>
  <c r="K355" i="12"/>
  <c r="N46" i="13"/>
  <c r="P1371" i="16"/>
  <c r="P848" i="16"/>
  <c r="P1371" i="12"/>
  <c r="O848" i="18"/>
  <c r="O1371" i="18"/>
  <c r="M848" i="13"/>
  <c r="I800" i="18"/>
  <c r="K800" i="18"/>
  <c r="M1371" i="13"/>
  <c r="P1371" i="18"/>
  <c r="K848" i="12"/>
  <c r="I800" i="2"/>
  <c r="M800" i="18"/>
  <c r="I848" i="2"/>
  <c r="M800" i="11"/>
  <c r="I1371" i="18"/>
  <c r="K848" i="18"/>
  <c r="I1371" i="2"/>
  <c r="M1371" i="18"/>
  <c r="O848" i="13"/>
  <c r="O800" i="15"/>
  <c r="O800" i="18"/>
  <c r="P800" i="16"/>
  <c r="O1371" i="2"/>
  <c r="M848" i="18"/>
  <c r="P848" i="18"/>
  <c r="K800" i="2"/>
  <c r="K1371" i="2"/>
  <c r="M848" i="15"/>
  <c r="K848" i="2"/>
  <c r="O848" i="2"/>
  <c r="M800" i="2"/>
  <c r="O800" i="2"/>
  <c r="M1371" i="2"/>
  <c r="M848" i="14"/>
  <c r="M848" i="2"/>
  <c r="M800" i="15"/>
  <c r="O800" i="11"/>
  <c r="P848" i="14"/>
  <c r="M1371" i="15"/>
  <c r="K848" i="13"/>
  <c r="I800" i="11"/>
  <c r="M800" i="14"/>
  <c r="P800" i="11"/>
  <c r="P1371" i="14"/>
  <c r="I1371" i="14"/>
  <c r="K1371" i="14"/>
  <c r="M1371" i="14"/>
  <c r="I848" i="14"/>
  <c r="K848" i="14"/>
  <c r="O800" i="14"/>
  <c r="I800" i="14"/>
  <c r="P800" i="14"/>
  <c r="I1371" i="12"/>
  <c r="K1371" i="12"/>
  <c r="M1371" i="12"/>
  <c r="M848" i="12"/>
  <c r="O848" i="12"/>
  <c r="O800" i="12"/>
  <c r="I848" i="12"/>
  <c r="I800" i="12"/>
  <c r="P800" i="12"/>
  <c r="M800" i="12"/>
  <c r="K1371" i="13"/>
  <c r="O1371" i="13"/>
  <c r="I1371" i="13"/>
  <c r="K800" i="13"/>
  <c r="P800" i="13"/>
  <c r="O800" i="13"/>
  <c r="M800" i="13"/>
  <c r="I848" i="13"/>
  <c r="O1371" i="15"/>
  <c r="K1371" i="15"/>
  <c r="P1371" i="15"/>
  <c r="O848" i="15"/>
  <c r="K848" i="15"/>
  <c r="P848" i="15"/>
  <c r="P800" i="15"/>
  <c r="I800" i="15"/>
  <c r="O848" i="11"/>
  <c r="P1371" i="11"/>
  <c r="O1371" i="11"/>
  <c r="K1371" i="11"/>
  <c r="M1371" i="11"/>
  <c r="I848" i="11"/>
  <c r="K848" i="11"/>
  <c r="M848" i="11"/>
  <c r="N1363" i="2"/>
  <c r="N1363" i="18"/>
  <c r="N1363" i="12"/>
  <c r="N1363" i="13"/>
  <c r="N1363" i="14"/>
  <c r="N1363" i="15"/>
  <c r="N1363" i="11"/>
  <c r="J1363" i="2"/>
  <c r="J1363" i="18"/>
  <c r="J1363" i="12"/>
  <c r="J1363" i="13"/>
  <c r="J1363" i="14"/>
  <c r="J1363" i="15"/>
  <c r="J1363" i="11"/>
  <c r="H1363" i="2"/>
  <c r="H1363" i="18"/>
  <c r="H1363" i="12"/>
  <c r="H1363" i="13"/>
  <c r="H1363" i="14"/>
  <c r="H1363" i="15"/>
  <c r="H1363" i="16"/>
  <c r="H1363" i="11"/>
  <c r="E1363" i="2"/>
  <c r="E1363" i="18"/>
  <c r="E1363" i="12"/>
  <c r="E1363" i="13"/>
  <c r="E1363" i="14"/>
  <c r="E1363" i="15"/>
  <c r="E1363" i="11"/>
  <c r="D1363" i="2"/>
  <c r="D1363" i="18"/>
  <c r="D1363" i="12"/>
  <c r="D1363" i="13"/>
  <c r="D1363" i="14"/>
  <c r="D1363" i="15"/>
  <c r="D1363" i="11"/>
  <c r="N384" i="18" l="1"/>
  <c r="N384" i="11"/>
  <c r="N384" i="12"/>
  <c r="N384" i="13"/>
  <c r="N384" i="14"/>
  <c r="N384" i="15"/>
  <c r="N384" i="2"/>
  <c r="J384" i="18"/>
  <c r="J384" i="11"/>
  <c r="J384" i="12"/>
  <c r="J384" i="13"/>
  <c r="J384" i="14"/>
  <c r="J384" i="15"/>
  <c r="J384" i="2"/>
  <c r="H384" i="18"/>
  <c r="H384" i="11"/>
  <c r="H384" i="12"/>
  <c r="H384" i="13"/>
  <c r="H384" i="14"/>
  <c r="H384" i="15"/>
  <c r="H384" i="16"/>
  <c r="H384" i="2"/>
  <c r="E384" i="18"/>
  <c r="E384" i="11"/>
  <c r="E384" i="12"/>
  <c r="E384" i="13"/>
  <c r="E384" i="14"/>
  <c r="E384" i="15"/>
  <c r="E384" i="2"/>
  <c r="D384" i="18"/>
  <c r="D384" i="11"/>
  <c r="D384" i="12"/>
  <c r="D384" i="13"/>
  <c r="D384" i="14"/>
  <c r="D384" i="15"/>
  <c r="D384" i="2"/>
  <c r="L1376" i="11" l="1"/>
  <c r="F1376" i="11"/>
  <c r="L1375" i="11"/>
  <c r="F1375" i="11"/>
  <c r="L1374" i="11"/>
  <c r="F1374" i="11"/>
  <c r="N1373" i="11"/>
  <c r="J1373" i="11"/>
  <c r="H1373" i="11"/>
  <c r="E1373" i="11"/>
  <c r="D1373" i="11"/>
  <c r="L1372" i="11"/>
  <c r="F1372" i="11"/>
  <c r="L1370" i="11"/>
  <c r="F1370" i="11"/>
  <c r="P1370" i="11" s="1"/>
  <c r="L1369" i="11"/>
  <c r="F1369" i="11"/>
  <c r="L1368" i="11"/>
  <c r="F1368" i="11"/>
  <c r="I1368" i="11" s="1"/>
  <c r="L1367" i="11"/>
  <c r="F1367" i="11"/>
  <c r="K1367" i="11" s="1"/>
  <c r="L1366" i="11"/>
  <c r="F1366" i="11"/>
  <c r="K1366" i="11" s="1"/>
  <c r="L1365" i="11"/>
  <c r="F1365" i="11"/>
  <c r="P1365" i="11" s="1"/>
  <c r="L1364" i="11"/>
  <c r="F1364" i="11"/>
  <c r="L1362" i="11"/>
  <c r="F1362" i="11"/>
  <c r="P1362" i="11" s="1"/>
  <c r="L1361" i="11"/>
  <c r="F1361" i="11"/>
  <c r="P1361" i="11" s="1"/>
  <c r="L1360" i="11"/>
  <c r="F1360" i="11"/>
  <c r="N1359" i="11"/>
  <c r="J1359" i="11"/>
  <c r="H1359" i="11"/>
  <c r="E1359" i="11"/>
  <c r="E1358" i="11" s="1"/>
  <c r="D1359" i="11"/>
  <c r="H1358" i="11"/>
  <c r="L1357" i="11"/>
  <c r="F1357" i="11"/>
  <c r="K1357" i="11" s="1"/>
  <c r="L1356" i="11"/>
  <c r="F1356" i="11"/>
  <c r="P1356" i="11" s="1"/>
  <c r="L1355" i="11"/>
  <c r="F1355" i="11"/>
  <c r="P1355" i="11" s="1"/>
  <c r="L1354" i="11"/>
  <c r="F1354" i="11"/>
  <c r="L1353" i="11"/>
  <c r="F1353" i="11"/>
  <c r="L1352" i="11"/>
  <c r="F1352" i="11"/>
  <c r="P1352" i="11" s="1"/>
  <c r="L1351" i="11"/>
  <c r="F1351" i="11"/>
  <c r="I1351" i="11" s="1"/>
  <c r="L1350" i="11"/>
  <c r="F1350" i="11"/>
  <c r="N1349" i="11"/>
  <c r="J1349" i="11"/>
  <c r="H1349" i="11"/>
  <c r="E1349" i="11"/>
  <c r="D1349" i="11"/>
  <c r="L1348" i="11"/>
  <c r="F1348" i="11"/>
  <c r="I1348" i="11" s="1"/>
  <c r="N1347" i="11"/>
  <c r="J1347" i="11"/>
  <c r="H1347" i="11"/>
  <c r="E1347" i="11"/>
  <c r="D1347" i="11"/>
  <c r="L1346" i="11"/>
  <c r="F1346" i="11"/>
  <c r="L1345" i="11"/>
  <c r="F1345" i="11"/>
  <c r="I1345" i="11" s="1"/>
  <c r="L1344" i="11"/>
  <c r="F1344" i="11"/>
  <c r="K1344" i="11" s="1"/>
  <c r="L1343" i="11"/>
  <c r="F1343" i="11"/>
  <c r="K1343" i="11" s="1"/>
  <c r="N1342" i="11"/>
  <c r="J1342" i="11"/>
  <c r="H1342" i="11"/>
  <c r="E1342" i="11"/>
  <c r="D1342" i="11"/>
  <c r="L1341" i="11"/>
  <c r="F1341" i="11"/>
  <c r="I1341" i="11" s="1"/>
  <c r="L1340" i="11"/>
  <c r="M1340" i="11" s="1"/>
  <c r="F1340" i="11"/>
  <c r="I1340" i="11" s="1"/>
  <c r="L1339" i="11"/>
  <c r="F1339" i="11"/>
  <c r="L1338" i="11"/>
  <c r="F1338" i="11"/>
  <c r="K1338" i="11" s="1"/>
  <c r="L1337" i="11"/>
  <c r="M1337" i="11" s="1"/>
  <c r="F1337" i="11"/>
  <c r="K1337" i="11" s="1"/>
  <c r="L1336" i="11"/>
  <c r="F1336" i="11"/>
  <c r="P1336" i="11" s="1"/>
  <c r="L1335" i="11"/>
  <c r="F1335" i="11"/>
  <c r="L1334" i="11"/>
  <c r="F1334" i="11"/>
  <c r="L1333" i="11"/>
  <c r="F1333" i="11"/>
  <c r="P1333" i="11" s="1"/>
  <c r="L1332" i="11"/>
  <c r="F1332" i="11"/>
  <c r="L1331" i="11"/>
  <c r="F1331" i="11"/>
  <c r="I1331" i="11" s="1"/>
  <c r="L1330" i="11"/>
  <c r="F1330" i="11"/>
  <c r="K1330" i="11" s="1"/>
  <c r="L1329" i="11"/>
  <c r="F1329" i="11"/>
  <c r="K1329" i="11" s="1"/>
  <c r="L1328" i="11"/>
  <c r="F1328" i="11"/>
  <c r="L1327" i="11"/>
  <c r="F1327" i="11"/>
  <c r="P1327" i="11" s="1"/>
  <c r="N1326" i="11"/>
  <c r="J1326" i="11"/>
  <c r="H1326" i="11"/>
  <c r="E1326" i="11"/>
  <c r="D1326" i="11"/>
  <c r="L1325" i="11"/>
  <c r="F1325" i="11"/>
  <c r="K1325" i="11" s="1"/>
  <c r="L1324" i="11"/>
  <c r="F1324" i="11"/>
  <c r="L1323" i="11"/>
  <c r="F1323" i="11"/>
  <c r="L1322" i="11"/>
  <c r="F1322" i="11"/>
  <c r="P1322" i="11" s="1"/>
  <c r="L1321" i="11"/>
  <c r="M1321" i="11" s="1"/>
  <c r="F1321" i="11"/>
  <c r="P1321" i="11" s="1"/>
  <c r="L1320" i="11"/>
  <c r="F1320" i="11"/>
  <c r="L1319" i="11"/>
  <c r="F1319" i="11"/>
  <c r="K1319" i="11" s="1"/>
  <c r="L1318" i="11"/>
  <c r="F1318" i="11"/>
  <c r="P1318" i="11" s="1"/>
  <c r="L1317" i="11"/>
  <c r="F1317" i="11"/>
  <c r="P1317" i="11" s="1"/>
  <c r="L1316" i="11"/>
  <c r="F1316" i="11"/>
  <c r="L1315" i="11"/>
  <c r="F1315" i="11"/>
  <c r="L1314" i="11"/>
  <c r="F1314" i="11"/>
  <c r="L1313" i="11"/>
  <c r="F1313" i="11"/>
  <c r="O1313" i="11" s="1"/>
  <c r="L1312" i="11"/>
  <c r="F1312" i="11"/>
  <c r="I1312" i="11" s="1"/>
  <c r="L1311" i="11"/>
  <c r="F1311" i="11"/>
  <c r="K1311" i="11" s="1"/>
  <c r="L1310" i="11"/>
  <c r="F1310" i="11"/>
  <c r="K1310" i="11" s="1"/>
  <c r="L1309" i="11"/>
  <c r="F1309" i="11"/>
  <c r="P1309" i="11" s="1"/>
  <c r="L1308" i="11"/>
  <c r="F1308" i="11"/>
  <c r="L1307" i="11"/>
  <c r="F1307" i="11"/>
  <c r="L1306" i="11"/>
  <c r="F1306" i="11"/>
  <c r="N1305" i="11"/>
  <c r="J1305" i="11"/>
  <c r="H1305" i="11"/>
  <c r="E1305" i="11"/>
  <c r="D1305" i="11"/>
  <c r="L1304" i="11"/>
  <c r="F1304" i="11"/>
  <c r="L1303" i="11"/>
  <c r="F1303" i="11"/>
  <c r="L1302" i="11"/>
  <c r="F1302" i="11"/>
  <c r="O1302" i="11" s="1"/>
  <c r="N1301" i="11"/>
  <c r="J1301" i="11"/>
  <c r="H1301" i="11"/>
  <c r="E1301" i="11"/>
  <c r="D1301" i="11"/>
  <c r="L1300" i="11"/>
  <c r="F1300" i="11"/>
  <c r="L1299" i="11"/>
  <c r="M1299" i="11" s="1"/>
  <c r="F1299" i="11"/>
  <c r="L1298" i="11"/>
  <c r="F1298" i="11"/>
  <c r="N1297" i="11"/>
  <c r="N1290" i="11" s="1"/>
  <c r="J1297" i="11"/>
  <c r="J1290" i="11" s="1"/>
  <c r="H1297" i="11"/>
  <c r="E1297" i="11"/>
  <c r="E1290" i="11" s="1"/>
  <c r="D1297" i="11"/>
  <c r="F1297" i="11" s="1"/>
  <c r="L1296" i="11"/>
  <c r="F1296" i="11"/>
  <c r="P1296" i="11" s="1"/>
  <c r="L1295" i="11"/>
  <c r="F1295" i="11"/>
  <c r="L1294" i="11"/>
  <c r="F1294" i="11"/>
  <c r="P1294" i="11" s="1"/>
  <c r="L1293" i="11"/>
  <c r="F1293" i="11"/>
  <c r="L1292" i="11"/>
  <c r="F1292" i="11"/>
  <c r="P1292" i="11" s="1"/>
  <c r="N1291" i="11"/>
  <c r="J1291" i="11"/>
  <c r="H1291" i="11"/>
  <c r="E1291" i="11"/>
  <c r="D1291" i="11"/>
  <c r="H1290" i="11"/>
  <c r="D1290" i="11"/>
  <c r="F1290" i="11" s="1"/>
  <c r="L1289" i="11"/>
  <c r="F1289" i="11"/>
  <c r="K1289" i="11" s="1"/>
  <c r="L1288" i="11"/>
  <c r="F1288" i="11"/>
  <c r="N1287" i="11"/>
  <c r="J1287" i="11"/>
  <c r="H1287" i="11"/>
  <c r="E1287" i="11"/>
  <c r="D1287" i="11"/>
  <c r="L1286" i="11"/>
  <c r="F1286" i="11"/>
  <c r="K1286" i="11" s="1"/>
  <c r="L1285" i="11"/>
  <c r="F1285" i="11"/>
  <c r="N1284" i="11"/>
  <c r="J1284" i="11"/>
  <c r="H1284" i="11"/>
  <c r="E1284" i="11"/>
  <c r="D1284" i="11"/>
  <c r="L1282" i="11"/>
  <c r="F1282" i="11"/>
  <c r="L1281" i="11"/>
  <c r="F1281" i="11"/>
  <c r="I1281" i="11" s="1"/>
  <c r="L1280" i="11"/>
  <c r="F1280" i="11"/>
  <c r="K1280" i="11" s="1"/>
  <c r="L1279" i="11"/>
  <c r="M1279" i="11" s="1"/>
  <c r="F1279" i="11"/>
  <c r="I1279" i="11" s="1"/>
  <c r="N1278" i="11"/>
  <c r="J1278" i="11"/>
  <c r="J1261" i="11" s="1"/>
  <c r="H1278" i="11"/>
  <c r="E1278" i="11"/>
  <c r="E1261" i="11" s="1"/>
  <c r="D1278" i="11"/>
  <c r="L1277" i="11"/>
  <c r="F1277" i="11"/>
  <c r="K1277" i="11" s="1"/>
  <c r="L1276" i="11"/>
  <c r="F1276" i="11"/>
  <c r="L1275" i="11"/>
  <c r="F1275" i="11"/>
  <c r="K1275" i="11" s="1"/>
  <c r="L1274" i="11"/>
  <c r="F1274" i="11"/>
  <c r="I1274" i="11" s="1"/>
  <c r="L1273" i="11"/>
  <c r="F1273" i="11"/>
  <c r="L1272" i="11"/>
  <c r="F1272" i="11"/>
  <c r="L1271" i="11"/>
  <c r="F1271" i="11"/>
  <c r="P1271" i="11" s="1"/>
  <c r="L1270" i="11"/>
  <c r="F1270" i="11"/>
  <c r="O1270" i="11" s="1"/>
  <c r="L1269" i="11"/>
  <c r="F1269" i="11"/>
  <c r="K1269" i="11" s="1"/>
  <c r="L1268" i="11"/>
  <c r="F1268" i="11"/>
  <c r="L1267" i="11"/>
  <c r="F1267" i="11"/>
  <c r="K1267" i="11" s="1"/>
  <c r="L1266" i="11"/>
  <c r="F1266" i="11"/>
  <c r="I1266" i="11" s="1"/>
  <c r="L1265" i="11"/>
  <c r="F1265" i="11"/>
  <c r="L1264" i="11"/>
  <c r="F1264" i="11"/>
  <c r="L1263" i="11"/>
  <c r="F1263" i="11"/>
  <c r="P1263" i="11" s="1"/>
  <c r="L1262" i="11"/>
  <c r="F1262" i="11"/>
  <c r="O1262" i="11" s="1"/>
  <c r="H1261" i="11"/>
  <c r="L1259" i="11"/>
  <c r="F1259" i="11"/>
  <c r="K1259" i="11" s="1"/>
  <c r="N1258" i="11"/>
  <c r="J1258" i="11"/>
  <c r="J1257" i="11" s="1"/>
  <c r="H1258" i="11"/>
  <c r="H1257" i="11" s="1"/>
  <c r="E1258" i="11"/>
  <c r="E1257" i="11" s="1"/>
  <c r="D1258" i="11"/>
  <c r="L1256" i="11"/>
  <c r="F1256" i="11"/>
  <c r="I1256" i="11" s="1"/>
  <c r="N1255" i="11"/>
  <c r="J1255" i="11"/>
  <c r="H1255" i="11"/>
  <c r="E1255" i="11"/>
  <c r="D1255" i="11"/>
  <c r="L1254" i="11"/>
  <c r="F1254" i="11"/>
  <c r="N1253" i="11"/>
  <c r="J1253" i="11"/>
  <c r="H1253" i="11"/>
  <c r="E1253" i="11"/>
  <c r="D1253" i="11"/>
  <c r="L1252" i="11"/>
  <c r="F1252" i="11"/>
  <c r="O1252" i="11" s="1"/>
  <c r="L1251" i="11"/>
  <c r="F1251" i="11"/>
  <c r="K1251" i="11" s="1"/>
  <c r="N1250" i="11"/>
  <c r="J1250" i="11"/>
  <c r="H1250" i="11"/>
  <c r="E1250" i="11"/>
  <c r="D1250" i="11"/>
  <c r="L1249" i="11"/>
  <c r="F1249" i="11"/>
  <c r="O1249" i="11" s="1"/>
  <c r="L1248" i="11"/>
  <c r="F1248" i="11"/>
  <c r="L1247" i="11"/>
  <c r="F1247" i="11"/>
  <c r="L1246" i="11"/>
  <c r="F1246" i="11"/>
  <c r="K1246" i="11" s="1"/>
  <c r="N1245" i="11"/>
  <c r="J1245" i="11"/>
  <c r="H1245" i="11"/>
  <c r="E1245" i="11"/>
  <c r="D1245" i="11"/>
  <c r="L1244" i="11"/>
  <c r="F1244" i="11"/>
  <c r="P1244" i="11" s="1"/>
  <c r="N1243" i="11"/>
  <c r="J1243" i="11"/>
  <c r="H1243" i="11"/>
  <c r="E1243" i="11"/>
  <c r="D1243" i="11"/>
  <c r="L1242" i="11"/>
  <c r="F1242" i="11"/>
  <c r="I1242" i="11" s="1"/>
  <c r="N1241" i="11"/>
  <c r="J1241" i="11"/>
  <c r="H1241" i="11"/>
  <c r="E1241" i="11"/>
  <c r="D1241" i="11"/>
  <c r="L1240" i="11"/>
  <c r="F1240" i="11"/>
  <c r="O1240" i="11" s="1"/>
  <c r="N1239" i="11"/>
  <c r="J1239" i="11"/>
  <c r="H1239" i="11"/>
  <c r="E1239" i="11"/>
  <c r="D1239" i="11"/>
  <c r="L1238" i="11"/>
  <c r="F1238" i="11"/>
  <c r="P1238" i="11" s="1"/>
  <c r="N1237" i="11"/>
  <c r="J1237" i="11"/>
  <c r="H1237" i="11"/>
  <c r="E1237" i="11"/>
  <c r="D1237" i="11"/>
  <c r="L1236" i="11"/>
  <c r="F1236" i="11"/>
  <c r="N1235" i="11"/>
  <c r="J1235" i="11"/>
  <c r="H1235" i="11"/>
  <c r="E1235" i="11"/>
  <c r="D1235" i="11"/>
  <c r="L1233" i="11"/>
  <c r="F1233" i="11"/>
  <c r="K1233" i="11" s="1"/>
  <c r="N1232" i="11"/>
  <c r="J1232" i="11"/>
  <c r="H1232" i="11"/>
  <c r="E1232" i="11"/>
  <c r="D1232" i="11"/>
  <c r="L1231" i="11"/>
  <c r="F1231" i="11"/>
  <c r="N1230" i="11"/>
  <c r="J1230" i="11"/>
  <c r="H1230" i="11"/>
  <c r="E1230" i="11"/>
  <c r="D1230" i="11"/>
  <c r="L1229" i="11"/>
  <c r="F1229" i="11"/>
  <c r="K1229" i="11" s="1"/>
  <c r="N1228" i="11"/>
  <c r="J1228" i="11"/>
  <c r="H1228" i="11"/>
  <c r="E1228" i="11"/>
  <c r="D1228" i="11"/>
  <c r="L1227" i="11"/>
  <c r="F1227" i="11"/>
  <c r="N1226" i="11"/>
  <c r="J1226" i="11"/>
  <c r="H1226" i="11"/>
  <c r="E1226" i="11"/>
  <c r="D1226" i="11"/>
  <c r="L1225" i="11"/>
  <c r="F1225" i="11"/>
  <c r="O1225" i="11" s="1"/>
  <c r="N1224" i="11"/>
  <c r="J1224" i="11"/>
  <c r="H1224" i="11"/>
  <c r="E1224" i="11"/>
  <c r="D1224" i="11"/>
  <c r="L1223" i="11"/>
  <c r="F1223" i="11"/>
  <c r="N1222" i="11"/>
  <c r="J1222" i="11"/>
  <c r="H1222" i="11"/>
  <c r="E1222" i="11"/>
  <c r="D1222" i="11"/>
  <c r="L1221" i="11"/>
  <c r="F1221" i="11"/>
  <c r="K1221" i="11" s="1"/>
  <c r="N1220" i="11"/>
  <c r="J1220" i="11"/>
  <c r="H1220" i="11"/>
  <c r="E1220" i="11"/>
  <c r="D1220" i="11"/>
  <c r="F1220" i="11" s="1"/>
  <c r="L1219" i="11"/>
  <c r="F1219" i="11"/>
  <c r="I1219" i="11" s="1"/>
  <c r="L1218" i="11"/>
  <c r="F1218" i="11"/>
  <c r="K1218" i="11" s="1"/>
  <c r="L1217" i="11"/>
  <c r="F1217" i="11"/>
  <c r="N1216" i="11"/>
  <c r="J1216" i="11"/>
  <c r="H1216" i="11"/>
  <c r="E1216" i="11"/>
  <c r="D1216" i="11"/>
  <c r="L1215" i="11"/>
  <c r="F1215" i="11"/>
  <c r="K1215" i="11" s="1"/>
  <c r="N1214" i="11"/>
  <c r="J1214" i="11"/>
  <c r="H1214" i="11"/>
  <c r="E1214" i="11"/>
  <c r="D1214" i="11"/>
  <c r="L1213" i="11"/>
  <c r="F1213" i="11"/>
  <c r="I1213" i="11" s="1"/>
  <c r="N1212" i="11"/>
  <c r="J1212" i="11"/>
  <c r="H1212" i="11"/>
  <c r="E1212" i="11"/>
  <c r="D1212" i="11"/>
  <c r="L1211" i="11"/>
  <c r="F1211" i="11"/>
  <c r="I1211" i="11" s="1"/>
  <c r="N1210" i="11"/>
  <c r="J1210" i="11"/>
  <c r="H1210" i="11"/>
  <c r="E1210" i="11"/>
  <c r="D1210" i="11"/>
  <c r="L1209" i="11"/>
  <c r="F1209" i="11"/>
  <c r="P1209" i="11" s="1"/>
  <c r="N1208" i="11"/>
  <c r="J1208" i="11"/>
  <c r="H1208" i="11"/>
  <c r="E1208" i="11"/>
  <c r="D1208" i="11"/>
  <c r="L1207" i="11"/>
  <c r="F1207" i="11"/>
  <c r="N1206" i="11"/>
  <c r="J1206" i="11"/>
  <c r="H1206" i="11"/>
  <c r="E1206" i="11"/>
  <c r="D1206" i="11"/>
  <c r="L1205" i="11"/>
  <c r="F1205" i="11"/>
  <c r="P1205" i="11" s="1"/>
  <c r="N1204" i="11"/>
  <c r="J1204" i="11"/>
  <c r="H1204" i="11"/>
  <c r="E1204" i="11"/>
  <c r="D1204" i="11"/>
  <c r="L1203" i="11"/>
  <c r="F1203" i="11"/>
  <c r="K1203" i="11" s="1"/>
  <c r="N1202" i="11"/>
  <c r="J1202" i="11"/>
  <c r="H1202" i="11"/>
  <c r="E1202" i="11"/>
  <c r="D1202" i="11"/>
  <c r="L1201" i="11"/>
  <c r="F1201" i="11"/>
  <c r="I1201" i="11" s="1"/>
  <c r="L1200" i="11"/>
  <c r="F1200" i="11"/>
  <c r="K1200" i="11" s="1"/>
  <c r="N1199" i="11"/>
  <c r="J1199" i="11"/>
  <c r="H1199" i="11"/>
  <c r="E1199" i="11"/>
  <c r="D1199" i="11"/>
  <c r="L1198" i="11"/>
  <c r="F1198" i="11"/>
  <c r="I1198" i="11" s="1"/>
  <c r="N1197" i="11"/>
  <c r="J1197" i="11"/>
  <c r="H1197" i="11"/>
  <c r="E1197" i="11"/>
  <c r="D1197" i="11"/>
  <c r="L1196" i="11"/>
  <c r="F1196" i="11"/>
  <c r="I1196" i="11" s="1"/>
  <c r="N1195" i="11"/>
  <c r="J1195" i="11"/>
  <c r="H1195" i="11"/>
  <c r="E1195" i="11"/>
  <c r="D1195" i="11"/>
  <c r="F1195" i="11" s="1"/>
  <c r="L1194" i="11"/>
  <c r="F1194" i="11"/>
  <c r="P1194" i="11" s="1"/>
  <c r="L1193" i="11"/>
  <c r="F1193" i="11"/>
  <c r="I1193" i="11" s="1"/>
  <c r="L1192" i="11"/>
  <c r="F1192" i="11"/>
  <c r="I1192" i="11" s="1"/>
  <c r="N1191" i="11"/>
  <c r="J1191" i="11"/>
  <c r="H1191" i="11"/>
  <c r="E1191" i="11"/>
  <c r="D1191" i="11"/>
  <c r="L1190" i="11"/>
  <c r="F1190" i="11"/>
  <c r="I1190" i="11" s="1"/>
  <c r="N1189" i="11"/>
  <c r="J1189" i="11"/>
  <c r="H1189" i="11"/>
  <c r="E1189" i="11"/>
  <c r="D1189" i="11"/>
  <c r="F1189" i="11" s="1"/>
  <c r="L1188" i="11"/>
  <c r="F1188" i="11"/>
  <c r="P1188" i="11" s="1"/>
  <c r="N1187" i="11"/>
  <c r="J1187" i="11"/>
  <c r="H1187" i="11"/>
  <c r="E1187" i="11"/>
  <c r="D1187" i="11"/>
  <c r="L1186" i="11"/>
  <c r="F1186" i="11"/>
  <c r="N1185" i="11"/>
  <c r="J1185" i="11"/>
  <c r="H1185" i="11"/>
  <c r="E1185" i="11"/>
  <c r="D1185" i="11"/>
  <c r="F1185" i="11" s="1"/>
  <c r="L1184" i="11"/>
  <c r="F1184" i="11"/>
  <c r="O1184" i="11" s="1"/>
  <c r="N1183" i="11"/>
  <c r="J1183" i="11"/>
  <c r="H1183" i="11"/>
  <c r="E1183" i="11"/>
  <c r="D1183" i="11"/>
  <c r="L1182" i="11"/>
  <c r="F1182" i="11"/>
  <c r="N1181" i="11"/>
  <c r="J1181" i="11"/>
  <c r="H1181" i="11"/>
  <c r="E1181" i="11"/>
  <c r="D1181" i="11"/>
  <c r="L1180" i="11"/>
  <c r="F1180" i="11"/>
  <c r="N1179" i="11"/>
  <c r="J1179" i="11"/>
  <c r="L1179" i="11" s="1"/>
  <c r="H1179" i="11"/>
  <c r="E1179" i="11"/>
  <c r="D1179" i="11"/>
  <c r="L1178" i="11"/>
  <c r="F1178" i="11"/>
  <c r="K1178" i="11" s="1"/>
  <c r="N1177" i="11"/>
  <c r="J1177" i="11"/>
  <c r="H1177" i="11"/>
  <c r="E1177" i="11"/>
  <c r="D1177" i="11"/>
  <c r="L1176" i="11"/>
  <c r="F1176" i="11"/>
  <c r="I1176" i="11" s="1"/>
  <c r="N1175" i="11"/>
  <c r="J1175" i="11"/>
  <c r="H1175" i="11"/>
  <c r="E1175" i="11"/>
  <c r="D1175" i="11"/>
  <c r="L1174" i="11"/>
  <c r="F1174" i="11"/>
  <c r="N1173" i="11"/>
  <c r="J1173" i="11"/>
  <c r="H1173" i="11"/>
  <c r="E1173" i="11"/>
  <c r="D1173" i="11"/>
  <c r="L1172" i="11"/>
  <c r="F1172" i="11"/>
  <c r="P1172" i="11" s="1"/>
  <c r="N1171" i="11"/>
  <c r="J1171" i="11"/>
  <c r="H1171" i="11"/>
  <c r="E1171" i="11"/>
  <c r="D1171" i="11"/>
  <c r="L1170" i="11"/>
  <c r="F1170" i="11"/>
  <c r="P1170" i="11" s="1"/>
  <c r="N1169" i="11"/>
  <c r="J1169" i="11"/>
  <c r="H1169" i="11"/>
  <c r="E1169" i="11"/>
  <c r="D1169" i="11"/>
  <c r="L1168" i="11"/>
  <c r="F1168" i="11"/>
  <c r="N1167" i="11"/>
  <c r="J1167" i="11"/>
  <c r="H1167" i="11"/>
  <c r="E1167" i="11"/>
  <c r="D1167" i="11"/>
  <c r="L1166" i="11"/>
  <c r="F1166" i="11"/>
  <c r="N1165" i="11"/>
  <c r="J1165" i="11"/>
  <c r="H1165" i="11"/>
  <c r="E1165" i="11"/>
  <c r="D1165" i="11"/>
  <c r="L1164" i="11"/>
  <c r="F1164" i="11"/>
  <c r="O1164" i="11" s="1"/>
  <c r="N1163" i="11"/>
  <c r="J1163" i="11"/>
  <c r="H1163" i="11"/>
  <c r="E1163" i="11"/>
  <c r="D1163" i="11"/>
  <c r="L1162" i="11"/>
  <c r="F1162" i="11"/>
  <c r="N1161" i="11"/>
  <c r="J1161" i="11"/>
  <c r="H1161" i="11"/>
  <c r="E1161" i="11"/>
  <c r="D1161" i="11"/>
  <c r="F1161" i="11" s="1"/>
  <c r="L1160" i="11"/>
  <c r="F1160" i="11"/>
  <c r="I1160" i="11" s="1"/>
  <c r="N1159" i="11"/>
  <c r="J1159" i="11"/>
  <c r="H1159" i="11"/>
  <c r="E1159" i="11"/>
  <c r="D1159" i="11"/>
  <c r="L1158" i="11"/>
  <c r="F1158" i="11"/>
  <c r="N1157" i="11"/>
  <c r="J1157" i="11"/>
  <c r="H1157" i="11"/>
  <c r="E1157" i="11"/>
  <c r="F1157" i="11" s="1"/>
  <c r="D1157" i="11"/>
  <c r="L1156" i="11"/>
  <c r="F1156" i="11"/>
  <c r="O1156" i="11" s="1"/>
  <c r="N1155" i="11"/>
  <c r="J1155" i="11"/>
  <c r="H1155" i="11"/>
  <c r="E1155" i="11"/>
  <c r="D1155" i="11"/>
  <c r="L1154" i="11"/>
  <c r="F1154" i="11"/>
  <c r="P1154" i="11" s="1"/>
  <c r="N1153" i="11"/>
  <c r="J1153" i="11"/>
  <c r="H1153" i="11"/>
  <c r="E1153" i="11"/>
  <c r="D1153" i="11"/>
  <c r="L1152" i="11"/>
  <c r="F1152" i="11"/>
  <c r="N1151" i="11"/>
  <c r="J1151" i="11"/>
  <c r="H1151" i="11"/>
  <c r="E1151" i="11"/>
  <c r="D1151" i="11"/>
  <c r="L1150" i="11"/>
  <c r="F1150" i="11"/>
  <c r="N1149" i="11"/>
  <c r="J1149" i="11"/>
  <c r="H1149" i="11"/>
  <c r="E1149" i="11"/>
  <c r="D1149" i="11"/>
  <c r="L1148" i="11"/>
  <c r="F1148" i="11"/>
  <c r="O1148" i="11" s="1"/>
  <c r="N1147" i="11"/>
  <c r="J1147" i="11"/>
  <c r="H1147" i="11"/>
  <c r="E1147" i="11"/>
  <c r="D1147" i="11"/>
  <c r="F1147" i="11" s="1"/>
  <c r="L1146" i="11"/>
  <c r="F1146" i="11"/>
  <c r="N1145" i="11"/>
  <c r="J1145" i="11"/>
  <c r="H1145" i="11"/>
  <c r="E1145" i="11"/>
  <c r="D1145" i="11"/>
  <c r="L1144" i="11"/>
  <c r="F1144" i="11"/>
  <c r="N1143" i="11"/>
  <c r="J1143" i="11"/>
  <c r="H1143" i="11"/>
  <c r="E1143" i="11"/>
  <c r="D1143" i="11"/>
  <c r="L1142" i="11"/>
  <c r="F1142" i="11"/>
  <c r="N1141" i="11"/>
  <c r="J1141" i="11"/>
  <c r="H1141" i="11"/>
  <c r="E1141" i="11"/>
  <c r="D1141" i="11"/>
  <c r="L1140" i="11"/>
  <c r="F1140" i="11"/>
  <c r="P1140" i="11" s="1"/>
  <c r="N1139" i="11"/>
  <c r="J1139" i="11"/>
  <c r="H1139" i="11"/>
  <c r="E1139" i="11"/>
  <c r="D1139" i="11"/>
  <c r="L1138" i="11"/>
  <c r="F1138" i="11"/>
  <c r="P1138" i="11" s="1"/>
  <c r="N1137" i="11"/>
  <c r="J1137" i="11"/>
  <c r="H1137" i="11"/>
  <c r="E1137" i="11"/>
  <c r="D1137" i="11"/>
  <c r="L1136" i="11"/>
  <c r="F1136" i="11"/>
  <c r="N1135" i="11"/>
  <c r="J1135" i="11"/>
  <c r="H1135" i="11"/>
  <c r="E1135" i="11"/>
  <c r="D1135" i="11"/>
  <c r="L1134" i="11"/>
  <c r="F1134" i="11"/>
  <c r="N1133" i="11"/>
  <c r="J1133" i="11"/>
  <c r="H1133" i="11"/>
  <c r="E1133" i="11"/>
  <c r="D1133" i="11"/>
  <c r="L1132" i="11"/>
  <c r="F1132" i="11"/>
  <c r="N1131" i="11"/>
  <c r="J1131" i="11"/>
  <c r="H1131" i="11"/>
  <c r="E1131" i="11"/>
  <c r="D1131" i="11"/>
  <c r="L1130" i="11"/>
  <c r="F1130" i="11"/>
  <c r="K1130" i="11" s="1"/>
  <c r="N1129" i="11"/>
  <c r="J1129" i="11"/>
  <c r="H1129" i="11"/>
  <c r="E1129" i="11"/>
  <c r="D1129" i="11"/>
  <c r="L1128" i="11"/>
  <c r="F1128" i="11"/>
  <c r="N1127" i="11"/>
  <c r="J1127" i="11"/>
  <c r="H1127" i="11"/>
  <c r="E1127" i="11"/>
  <c r="D1127" i="11"/>
  <c r="L1126" i="11"/>
  <c r="F1126" i="11"/>
  <c r="N1125" i="11"/>
  <c r="J1125" i="11"/>
  <c r="H1125" i="11"/>
  <c r="E1125" i="11"/>
  <c r="D1125" i="11"/>
  <c r="L1124" i="11"/>
  <c r="F1124" i="11"/>
  <c r="O1124" i="11" s="1"/>
  <c r="N1123" i="11"/>
  <c r="J1123" i="11"/>
  <c r="H1123" i="11"/>
  <c r="E1123" i="11"/>
  <c r="D1123" i="11"/>
  <c r="L1122" i="11"/>
  <c r="F1122" i="11"/>
  <c r="O1122" i="11" s="1"/>
  <c r="N1121" i="11"/>
  <c r="J1121" i="11"/>
  <c r="H1121" i="11"/>
  <c r="E1121" i="11"/>
  <c r="D1121" i="11"/>
  <c r="L1120" i="11"/>
  <c r="F1120" i="11"/>
  <c r="N1119" i="11"/>
  <c r="J1119" i="11"/>
  <c r="H1119" i="11"/>
  <c r="E1119" i="11"/>
  <c r="D1119" i="11"/>
  <c r="L1118" i="11"/>
  <c r="F1118" i="11"/>
  <c r="N1117" i="11"/>
  <c r="J1117" i="11"/>
  <c r="H1117" i="11"/>
  <c r="E1117" i="11"/>
  <c r="D1117" i="11"/>
  <c r="L1116" i="11"/>
  <c r="F1116" i="11"/>
  <c r="K1116" i="11" s="1"/>
  <c r="N1115" i="11"/>
  <c r="J1115" i="11"/>
  <c r="H1115" i="11"/>
  <c r="E1115" i="11"/>
  <c r="D1115" i="11"/>
  <c r="L1114" i="11"/>
  <c r="F1114" i="11"/>
  <c r="P1114" i="11" s="1"/>
  <c r="N1113" i="11"/>
  <c r="J1113" i="11"/>
  <c r="H1113" i="11"/>
  <c r="E1113" i="11"/>
  <c r="D1113" i="11"/>
  <c r="L1112" i="11"/>
  <c r="F1112" i="11"/>
  <c r="K1112" i="11" s="1"/>
  <c r="N1111" i="11"/>
  <c r="J1111" i="11"/>
  <c r="H1111" i="11"/>
  <c r="E1111" i="11"/>
  <c r="D1111" i="11"/>
  <c r="L1110" i="11"/>
  <c r="F1110" i="11"/>
  <c r="N1109" i="11"/>
  <c r="J1109" i="11"/>
  <c r="H1109" i="11"/>
  <c r="E1109" i="11"/>
  <c r="D1109" i="11"/>
  <c r="L1108" i="11"/>
  <c r="F1108" i="11"/>
  <c r="O1108" i="11" s="1"/>
  <c r="N1107" i="11"/>
  <c r="J1107" i="11"/>
  <c r="H1107" i="11"/>
  <c r="E1107" i="11"/>
  <c r="D1107" i="11"/>
  <c r="L1106" i="11"/>
  <c r="F1106" i="11"/>
  <c r="L1105" i="11"/>
  <c r="F1105" i="11"/>
  <c r="O1105" i="11" s="1"/>
  <c r="N1104" i="11"/>
  <c r="J1104" i="11"/>
  <c r="H1104" i="11"/>
  <c r="E1104" i="11"/>
  <c r="D1104" i="11"/>
  <c r="L1103" i="11"/>
  <c r="F1103" i="11"/>
  <c r="K1103" i="11" s="1"/>
  <c r="N1102" i="11"/>
  <c r="J1102" i="11"/>
  <c r="H1102" i="11"/>
  <c r="E1102" i="11"/>
  <c r="D1102" i="11"/>
  <c r="L1101" i="11"/>
  <c r="F1101" i="11"/>
  <c r="L1100" i="11"/>
  <c r="F1100" i="11"/>
  <c r="I1100" i="11" s="1"/>
  <c r="L1099" i="11"/>
  <c r="F1099" i="11"/>
  <c r="K1099" i="11" s="1"/>
  <c r="L1098" i="11"/>
  <c r="F1098" i="11"/>
  <c r="I1098" i="11" s="1"/>
  <c r="N1097" i="11"/>
  <c r="J1097" i="11"/>
  <c r="H1097" i="11"/>
  <c r="E1097" i="11"/>
  <c r="D1097" i="11"/>
  <c r="L1096" i="11"/>
  <c r="F1096" i="11"/>
  <c r="N1095" i="11"/>
  <c r="J1095" i="11"/>
  <c r="H1095" i="11"/>
  <c r="E1095" i="11"/>
  <c r="D1095" i="11"/>
  <c r="L1094" i="11"/>
  <c r="F1094" i="11"/>
  <c r="P1094" i="11" s="1"/>
  <c r="N1093" i="11"/>
  <c r="J1093" i="11"/>
  <c r="H1093" i="11"/>
  <c r="E1093" i="11"/>
  <c r="D1093" i="11"/>
  <c r="L1092" i="11"/>
  <c r="F1092" i="11"/>
  <c r="N1091" i="11"/>
  <c r="J1091" i="11"/>
  <c r="H1091" i="11"/>
  <c r="E1091" i="11"/>
  <c r="D1091" i="11"/>
  <c r="L1090" i="11"/>
  <c r="F1090" i="11"/>
  <c r="P1090" i="11" s="1"/>
  <c r="N1089" i="11"/>
  <c r="J1089" i="11"/>
  <c r="H1089" i="11"/>
  <c r="E1089" i="11"/>
  <c r="D1089" i="11"/>
  <c r="L1088" i="11"/>
  <c r="F1088" i="11"/>
  <c r="L1087" i="11"/>
  <c r="F1087" i="11"/>
  <c r="P1087" i="11" s="1"/>
  <c r="L1086" i="11"/>
  <c r="F1086" i="11"/>
  <c r="L1085" i="11"/>
  <c r="F1085" i="11"/>
  <c r="L1084" i="11"/>
  <c r="F1084" i="11"/>
  <c r="L1083" i="11"/>
  <c r="F1083" i="11"/>
  <c r="I1083" i="11" s="1"/>
  <c r="N1082" i="11"/>
  <c r="J1082" i="11"/>
  <c r="H1082" i="11"/>
  <c r="E1082" i="11"/>
  <c r="D1082" i="11"/>
  <c r="L1081" i="11"/>
  <c r="F1081" i="11"/>
  <c r="I1081" i="11" s="1"/>
  <c r="N1080" i="11"/>
  <c r="J1080" i="11"/>
  <c r="H1080" i="11"/>
  <c r="E1080" i="11"/>
  <c r="D1080" i="11"/>
  <c r="L1079" i="11"/>
  <c r="F1079" i="11"/>
  <c r="N1078" i="11"/>
  <c r="L1078" i="11" s="1"/>
  <c r="J1078" i="11"/>
  <c r="H1078" i="11"/>
  <c r="E1078" i="11"/>
  <c r="D1078" i="11"/>
  <c r="L1076" i="11"/>
  <c r="F1076" i="11"/>
  <c r="O1076" i="11" s="1"/>
  <c r="N1075" i="11"/>
  <c r="J1075" i="11"/>
  <c r="H1075" i="11"/>
  <c r="E1075" i="11"/>
  <c r="D1075" i="11"/>
  <c r="L1074" i="11"/>
  <c r="F1074" i="11"/>
  <c r="N1073" i="11"/>
  <c r="J1073" i="11"/>
  <c r="J1072" i="11" s="1"/>
  <c r="H1073" i="11"/>
  <c r="E1073" i="11"/>
  <c r="E1072" i="11" s="1"/>
  <c r="D1073" i="11"/>
  <c r="L1071" i="11"/>
  <c r="F1071" i="11"/>
  <c r="P1071" i="11" s="1"/>
  <c r="L1070" i="11"/>
  <c r="F1070" i="11"/>
  <c r="P1070" i="11" s="1"/>
  <c r="N1069" i="11"/>
  <c r="J1069" i="11"/>
  <c r="H1069" i="11"/>
  <c r="E1069" i="11"/>
  <c r="D1069" i="11"/>
  <c r="L1068" i="11"/>
  <c r="F1068" i="11"/>
  <c r="N1067" i="11"/>
  <c r="J1067" i="11"/>
  <c r="H1067" i="11"/>
  <c r="H1066" i="11" s="1"/>
  <c r="E1067" i="11"/>
  <c r="D1067" i="11"/>
  <c r="L1065" i="11"/>
  <c r="F1065" i="11"/>
  <c r="K1065" i="11" s="1"/>
  <c r="N1064" i="11"/>
  <c r="J1064" i="11"/>
  <c r="H1064" i="11"/>
  <c r="E1064" i="11"/>
  <c r="D1064" i="11"/>
  <c r="L1063" i="11"/>
  <c r="F1063" i="11"/>
  <c r="N1062" i="11"/>
  <c r="J1062" i="11"/>
  <c r="H1062" i="11"/>
  <c r="E1062" i="11"/>
  <c r="D1062" i="11"/>
  <c r="L1061" i="11"/>
  <c r="F1061" i="11"/>
  <c r="K1061" i="11" s="1"/>
  <c r="N1060" i="11"/>
  <c r="J1060" i="11"/>
  <c r="H1060" i="11"/>
  <c r="E1060" i="11"/>
  <c r="D1060" i="11"/>
  <c r="L1059" i="11"/>
  <c r="F1059" i="11"/>
  <c r="N1058" i="11"/>
  <c r="J1058" i="11"/>
  <c r="H1058" i="11"/>
  <c r="E1058" i="11"/>
  <c r="D1058" i="11"/>
  <c r="L1057" i="11"/>
  <c r="F1057" i="11"/>
  <c r="N1056" i="11"/>
  <c r="J1056" i="11"/>
  <c r="H1056" i="11"/>
  <c r="E1056" i="11"/>
  <c r="D1056" i="11"/>
  <c r="L1055" i="11"/>
  <c r="F1055" i="11"/>
  <c r="O1055" i="11" s="1"/>
  <c r="N1054" i="11"/>
  <c r="J1054" i="11"/>
  <c r="H1054" i="11"/>
  <c r="E1054" i="11"/>
  <c r="D1054" i="11"/>
  <c r="L1052" i="11"/>
  <c r="F1052" i="11"/>
  <c r="K1052" i="11" s="1"/>
  <c r="N1051" i="11"/>
  <c r="J1051" i="11"/>
  <c r="H1051" i="11"/>
  <c r="E1051" i="11"/>
  <c r="D1051" i="11"/>
  <c r="L1050" i="11"/>
  <c r="F1050" i="11"/>
  <c r="K1050" i="11" s="1"/>
  <c r="N1049" i="11"/>
  <c r="J1049" i="11"/>
  <c r="H1049" i="11"/>
  <c r="E1049" i="11"/>
  <c r="D1049" i="11"/>
  <c r="L1048" i="11"/>
  <c r="F1048" i="11"/>
  <c r="P1048" i="11" s="1"/>
  <c r="L1047" i="11"/>
  <c r="F1047" i="11"/>
  <c r="K1047" i="11" s="1"/>
  <c r="N1046" i="11"/>
  <c r="J1046" i="11"/>
  <c r="H1046" i="11"/>
  <c r="E1046" i="11"/>
  <c r="D1046" i="11"/>
  <c r="L1045" i="11"/>
  <c r="F1045" i="11"/>
  <c r="O1045" i="11" s="1"/>
  <c r="N1044" i="11"/>
  <c r="J1044" i="11"/>
  <c r="H1044" i="11"/>
  <c r="E1044" i="11"/>
  <c r="D1044" i="11"/>
  <c r="L1042" i="11"/>
  <c r="F1042" i="11"/>
  <c r="I1042" i="11" s="1"/>
  <c r="N1041" i="11"/>
  <c r="J1041" i="11"/>
  <c r="H1041" i="11"/>
  <c r="E1041" i="11"/>
  <c r="D1041" i="11"/>
  <c r="L1040" i="11"/>
  <c r="F1040" i="11"/>
  <c r="K1040" i="11" s="1"/>
  <c r="N1039" i="11"/>
  <c r="J1039" i="11"/>
  <c r="H1039" i="11"/>
  <c r="E1039" i="11"/>
  <c r="D1039" i="11"/>
  <c r="L1038" i="11"/>
  <c r="F1038" i="11"/>
  <c r="K1038" i="11" s="1"/>
  <c r="N1037" i="11"/>
  <c r="J1037" i="11"/>
  <c r="H1037" i="11"/>
  <c r="E1037" i="11"/>
  <c r="D1037" i="11"/>
  <c r="L1036" i="11"/>
  <c r="F1036" i="11"/>
  <c r="L1035" i="11"/>
  <c r="F1035" i="11"/>
  <c r="K1035" i="11" s="1"/>
  <c r="N1034" i="11"/>
  <c r="J1034" i="11"/>
  <c r="H1034" i="11"/>
  <c r="E1034" i="11"/>
  <c r="D1034" i="11"/>
  <c r="L1033" i="11"/>
  <c r="F1033" i="11"/>
  <c r="I1033" i="11" s="1"/>
  <c r="L1032" i="11"/>
  <c r="F1032" i="11"/>
  <c r="N1031" i="11"/>
  <c r="J1031" i="11"/>
  <c r="H1031" i="11"/>
  <c r="E1031" i="11"/>
  <c r="D1031" i="11"/>
  <c r="L1030" i="11"/>
  <c r="F1030" i="11"/>
  <c r="I1030" i="11" s="1"/>
  <c r="L1029" i="11"/>
  <c r="F1029" i="11"/>
  <c r="P1029" i="11" s="1"/>
  <c r="L1028" i="11"/>
  <c r="F1028" i="11"/>
  <c r="N1027" i="11"/>
  <c r="J1027" i="11"/>
  <c r="H1027" i="11"/>
  <c r="E1027" i="11"/>
  <c r="D1027" i="11"/>
  <c r="L1026" i="11"/>
  <c r="F1026" i="11"/>
  <c r="P1026" i="11" s="1"/>
  <c r="N1025" i="11"/>
  <c r="J1025" i="11"/>
  <c r="H1025" i="11"/>
  <c r="E1025" i="11"/>
  <c r="D1025" i="11"/>
  <c r="L1024" i="11"/>
  <c r="F1024" i="11"/>
  <c r="P1024" i="11" s="1"/>
  <c r="N1023" i="11"/>
  <c r="J1023" i="11"/>
  <c r="H1023" i="11"/>
  <c r="E1023" i="11"/>
  <c r="D1023" i="11"/>
  <c r="L1022" i="11"/>
  <c r="F1022" i="11"/>
  <c r="I1022" i="11" s="1"/>
  <c r="N1021" i="11"/>
  <c r="J1021" i="11"/>
  <c r="H1021" i="11"/>
  <c r="E1021" i="11"/>
  <c r="D1021" i="11"/>
  <c r="L1020" i="11"/>
  <c r="F1020" i="11"/>
  <c r="N1019" i="11"/>
  <c r="J1019" i="11"/>
  <c r="H1019" i="11"/>
  <c r="E1019" i="11"/>
  <c r="D1019" i="11"/>
  <c r="L1018" i="11"/>
  <c r="F1018" i="11"/>
  <c r="P1018" i="11" s="1"/>
  <c r="N1017" i="11"/>
  <c r="J1017" i="11"/>
  <c r="H1017" i="11"/>
  <c r="E1017" i="11"/>
  <c r="D1017" i="11"/>
  <c r="L1016" i="11"/>
  <c r="F1016" i="11"/>
  <c r="K1016" i="11" s="1"/>
  <c r="N1015" i="11"/>
  <c r="J1015" i="11"/>
  <c r="H1015" i="11"/>
  <c r="E1015" i="11"/>
  <c r="D1015" i="11"/>
  <c r="L1014" i="11"/>
  <c r="F1014" i="11"/>
  <c r="I1014" i="11" s="1"/>
  <c r="N1013" i="11"/>
  <c r="J1013" i="11"/>
  <c r="H1013" i="11"/>
  <c r="E1013" i="11"/>
  <c r="D1013" i="11"/>
  <c r="L1012" i="11"/>
  <c r="F1012" i="11"/>
  <c r="K1012" i="11" s="1"/>
  <c r="N1011" i="11"/>
  <c r="J1011" i="11"/>
  <c r="H1011" i="11"/>
  <c r="E1011" i="11"/>
  <c r="D1011" i="11"/>
  <c r="L1010" i="11"/>
  <c r="F1010" i="11"/>
  <c r="I1010" i="11" s="1"/>
  <c r="N1009" i="11"/>
  <c r="J1009" i="11"/>
  <c r="H1009" i="11"/>
  <c r="E1009" i="11"/>
  <c r="D1009" i="11"/>
  <c r="L1008" i="11"/>
  <c r="F1008" i="11"/>
  <c r="K1008" i="11" s="1"/>
  <c r="N1007" i="11"/>
  <c r="J1007" i="11"/>
  <c r="H1007" i="11"/>
  <c r="E1007" i="11"/>
  <c r="D1007" i="11"/>
  <c r="L1006" i="11"/>
  <c r="F1006" i="11"/>
  <c r="I1006" i="11" s="1"/>
  <c r="N1005" i="11"/>
  <c r="J1005" i="11"/>
  <c r="H1005" i="11"/>
  <c r="E1005" i="11"/>
  <c r="D1005" i="11"/>
  <c r="L1004" i="11"/>
  <c r="F1004" i="11"/>
  <c r="N1003" i="11"/>
  <c r="J1003" i="11"/>
  <c r="H1003" i="11"/>
  <c r="E1003" i="11"/>
  <c r="D1003" i="11"/>
  <c r="L1002" i="11"/>
  <c r="F1002" i="11"/>
  <c r="K1002" i="11" s="1"/>
  <c r="N1001" i="11"/>
  <c r="J1001" i="11"/>
  <c r="H1001" i="11"/>
  <c r="E1001" i="11"/>
  <c r="D1001" i="11"/>
  <c r="L1000" i="11"/>
  <c r="F1000" i="11"/>
  <c r="P1000" i="11" s="1"/>
  <c r="N999" i="11"/>
  <c r="J999" i="11"/>
  <c r="H999" i="11"/>
  <c r="E999" i="11"/>
  <c r="D999" i="11"/>
  <c r="L998" i="11"/>
  <c r="F998" i="11"/>
  <c r="O998" i="11" s="1"/>
  <c r="N997" i="11"/>
  <c r="J997" i="11"/>
  <c r="H997" i="11"/>
  <c r="E997" i="11"/>
  <c r="D997" i="11"/>
  <c r="L996" i="11"/>
  <c r="F996" i="11"/>
  <c r="N995" i="11"/>
  <c r="J995" i="11"/>
  <c r="H995" i="11"/>
  <c r="E995" i="11"/>
  <c r="D995" i="11"/>
  <c r="L994" i="11"/>
  <c r="F994" i="11"/>
  <c r="O994" i="11" s="1"/>
  <c r="N993" i="11"/>
  <c r="J993" i="11"/>
  <c r="H993" i="11"/>
  <c r="E993" i="11"/>
  <c r="D993" i="11"/>
  <c r="L992" i="11"/>
  <c r="F992" i="11"/>
  <c r="K992" i="11" s="1"/>
  <c r="N991" i="11"/>
  <c r="J991" i="11"/>
  <c r="H991" i="11"/>
  <c r="E991" i="11"/>
  <c r="D991" i="11"/>
  <c r="L990" i="11"/>
  <c r="F990" i="11"/>
  <c r="I990" i="11" s="1"/>
  <c r="N989" i="11"/>
  <c r="J989" i="11"/>
  <c r="H989" i="11"/>
  <c r="E989" i="11"/>
  <c r="D989" i="11"/>
  <c r="L988" i="11"/>
  <c r="F988" i="11"/>
  <c r="I988" i="11" s="1"/>
  <c r="N987" i="11"/>
  <c r="J987" i="11"/>
  <c r="H987" i="11"/>
  <c r="E987" i="11"/>
  <c r="D987" i="11"/>
  <c r="L986" i="11"/>
  <c r="F986" i="11"/>
  <c r="N985" i="11"/>
  <c r="J985" i="11"/>
  <c r="H985" i="11"/>
  <c r="E985" i="11"/>
  <c r="D985" i="11"/>
  <c r="L984" i="11"/>
  <c r="F984" i="11"/>
  <c r="N983" i="11"/>
  <c r="J983" i="11"/>
  <c r="H983" i="11"/>
  <c r="E983" i="11"/>
  <c r="D983" i="11"/>
  <c r="L982" i="11"/>
  <c r="F982" i="11"/>
  <c r="O982" i="11" s="1"/>
  <c r="N981" i="11"/>
  <c r="J981" i="11"/>
  <c r="H981" i="11"/>
  <c r="E981" i="11"/>
  <c r="D981" i="11"/>
  <c r="L980" i="11"/>
  <c r="F980" i="11"/>
  <c r="N979" i="11"/>
  <c r="J979" i="11"/>
  <c r="H979" i="11"/>
  <c r="E979" i="11"/>
  <c r="D979" i="11"/>
  <c r="L978" i="11"/>
  <c r="F978" i="11"/>
  <c r="N977" i="11"/>
  <c r="J977" i="11"/>
  <c r="H977" i="11"/>
  <c r="E977" i="11"/>
  <c r="D977" i="11"/>
  <c r="L976" i="11"/>
  <c r="F976" i="11"/>
  <c r="K976" i="11" s="1"/>
  <c r="L975" i="11"/>
  <c r="F975" i="11"/>
  <c r="O975" i="11" s="1"/>
  <c r="N974" i="11"/>
  <c r="J974" i="11"/>
  <c r="H974" i="11"/>
  <c r="E974" i="11"/>
  <c r="D974" i="11"/>
  <c r="L973" i="11"/>
  <c r="F973" i="11"/>
  <c r="N972" i="11"/>
  <c r="J972" i="11"/>
  <c r="H972" i="11"/>
  <c r="E972" i="11"/>
  <c r="D972" i="11"/>
  <c r="L970" i="11"/>
  <c r="F970" i="11"/>
  <c r="L969" i="11"/>
  <c r="F969" i="11"/>
  <c r="O969" i="11" s="1"/>
  <c r="N968" i="11"/>
  <c r="J968" i="11"/>
  <c r="H968" i="11"/>
  <c r="E968" i="11"/>
  <c r="D968" i="11"/>
  <c r="L967" i="11"/>
  <c r="F967" i="11"/>
  <c r="I967" i="11" s="1"/>
  <c r="N966" i="11"/>
  <c r="J966" i="11"/>
  <c r="H966" i="11"/>
  <c r="E966" i="11"/>
  <c r="D966" i="11"/>
  <c r="L965" i="11"/>
  <c r="F965" i="11"/>
  <c r="P965" i="11" s="1"/>
  <c r="N964" i="11"/>
  <c r="J964" i="11"/>
  <c r="H964" i="11"/>
  <c r="E964" i="11"/>
  <c r="D964" i="11"/>
  <c r="L962" i="11"/>
  <c r="F962" i="11"/>
  <c r="L961" i="11"/>
  <c r="F961" i="11"/>
  <c r="L960" i="11"/>
  <c r="F960" i="11"/>
  <c r="O960" i="11" s="1"/>
  <c r="N959" i="11"/>
  <c r="J959" i="11"/>
  <c r="H959" i="11"/>
  <c r="E959" i="11"/>
  <c r="D959" i="11"/>
  <c r="L958" i="11"/>
  <c r="F958" i="11"/>
  <c r="N957" i="11"/>
  <c r="J957" i="11"/>
  <c r="H957" i="11"/>
  <c r="E957" i="11"/>
  <c r="D957" i="11"/>
  <c r="L956" i="11"/>
  <c r="F956" i="11"/>
  <c r="O956" i="11" s="1"/>
  <c r="N955" i="11"/>
  <c r="J955" i="11"/>
  <c r="H955" i="11"/>
  <c r="E955" i="11"/>
  <c r="D955" i="11"/>
  <c r="L954" i="11"/>
  <c r="F954" i="11"/>
  <c r="O954" i="11" s="1"/>
  <c r="L953" i="11"/>
  <c r="F953" i="11"/>
  <c r="O953" i="11" s="1"/>
  <c r="N952" i="11"/>
  <c r="J952" i="11"/>
  <c r="H952" i="11"/>
  <c r="E952" i="11"/>
  <c r="D952" i="11"/>
  <c r="L951" i="11"/>
  <c r="F951" i="11"/>
  <c r="N950" i="11"/>
  <c r="J950" i="11"/>
  <c r="H950" i="11"/>
  <c r="E950" i="11"/>
  <c r="D950" i="11"/>
  <c r="L949" i="11"/>
  <c r="F949" i="11"/>
  <c r="I949" i="11" s="1"/>
  <c r="N948" i="11"/>
  <c r="J948" i="11"/>
  <c r="H948" i="11"/>
  <c r="E948" i="11"/>
  <c r="D948" i="11"/>
  <c r="L947" i="11"/>
  <c r="F947" i="11"/>
  <c r="N946" i="11"/>
  <c r="J946" i="11"/>
  <c r="H946" i="11"/>
  <c r="E946" i="11"/>
  <c r="D946" i="11"/>
  <c r="L945" i="11"/>
  <c r="F945" i="11"/>
  <c r="P945" i="11" s="1"/>
  <c r="N944" i="11"/>
  <c r="J944" i="11"/>
  <c r="H944" i="11"/>
  <c r="E944" i="11"/>
  <c r="D944" i="11"/>
  <c r="L943" i="11"/>
  <c r="F943" i="11"/>
  <c r="O943" i="11" s="1"/>
  <c r="N942" i="11"/>
  <c r="J942" i="11"/>
  <c r="H942" i="11"/>
  <c r="E942" i="11"/>
  <c r="D942" i="11"/>
  <c r="L941" i="11"/>
  <c r="F941" i="11"/>
  <c r="O941" i="11" s="1"/>
  <c r="N940" i="11"/>
  <c r="J940" i="11"/>
  <c r="H940" i="11"/>
  <c r="E940" i="11"/>
  <c r="D940" i="11"/>
  <c r="L939" i="11"/>
  <c r="F939" i="11"/>
  <c r="I939" i="11" s="1"/>
  <c r="N938" i="11"/>
  <c r="J938" i="11"/>
  <c r="H938" i="11"/>
  <c r="E938" i="11"/>
  <c r="D938" i="11"/>
  <c r="L937" i="11"/>
  <c r="F937" i="11"/>
  <c r="O937" i="11" s="1"/>
  <c r="N936" i="11"/>
  <c r="J936" i="11"/>
  <c r="H936" i="11"/>
  <c r="E936" i="11"/>
  <c r="D936" i="11"/>
  <c r="L935" i="11"/>
  <c r="F935" i="11"/>
  <c r="I935" i="11" s="1"/>
  <c r="N934" i="11"/>
  <c r="J934" i="11"/>
  <c r="H934" i="11"/>
  <c r="E934" i="11"/>
  <c r="D934" i="11"/>
  <c r="L933" i="11"/>
  <c r="F933" i="11"/>
  <c r="O933" i="11" s="1"/>
  <c r="N932" i="11"/>
  <c r="J932" i="11"/>
  <c r="H932" i="11"/>
  <c r="E932" i="11"/>
  <c r="D932" i="11"/>
  <c r="L931" i="11"/>
  <c r="F931" i="11"/>
  <c r="I931" i="11" s="1"/>
  <c r="N930" i="11"/>
  <c r="J930" i="11"/>
  <c r="H930" i="11"/>
  <c r="E930" i="11"/>
  <c r="D930" i="11"/>
  <c r="L927" i="11"/>
  <c r="F927" i="11"/>
  <c r="K927" i="11" s="1"/>
  <c r="L926" i="11"/>
  <c r="F926" i="11"/>
  <c r="O926" i="11" s="1"/>
  <c r="N925" i="11"/>
  <c r="N924" i="11" s="1"/>
  <c r="J925" i="11"/>
  <c r="J924" i="11" s="1"/>
  <c r="H925" i="11"/>
  <c r="H924" i="11" s="1"/>
  <c r="E925" i="11"/>
  <c r="E924" i="11" s="1"/>
  <c r="D925" i="11"/>
  <c r="D924" i="11" s="1"/>
  <c r="L923" i="11"/>
  <c r="F923" i="11"/>
  <c r="K923" i="11" s="1"/>
  <c r="N922" i="11"/>
  <c r="L922" i="11" s="1"/>
  <c r="J922" i="11"/>
  <c r="H922" i="11"/>
  <c r="E922" i="11"/>
  <c r="D922" i="11"/>
  <c r="L921" i="11"/>
  <c r="F921" i="11"/>
  <c r="I921" i="11" s="1"/>
  <c r="N920" i="11"/>
  <c r="J920" i="11"/>
  <c r="H920" i="11"/>
  <c r="E920" i="11"/>
  <c r="D920" i="11"/>
  <c r="L919" i="11"/>
  <c r="F919" i="11"/>
  <c r="N918" i="11"/>
  <c r="J918" i="11"/>
  <c r="H918" i="11"/>
  <c r="E918" i="11"/>
  <c r="D918" i="11"/>
  <c r="L917" i="11"/>
  <c r="F917" i="11"/>
  <c r="K917" i="11" s="1"/>
  <c r="N916" i="11"/>
  <c r="J916" i="11"/>
  <c r="H916" i="11"/>
  <c r="E916" i="11"/>
  <c r="D916" i="11"/>
  <c r="L914" i="11"/>
  <c r="F914" i="11"/>
  <c r="I914" i="11" s="1"/>
  <c r="L913" i="11"/>
  <c r="F913" i="11"/>
  <c r="O913" i="11" s="1"/>
  <c r="L912" i="11"/>
  <c r="F912" i="11"/>
  <c r="O912" i="11" s="1"/>
  <c r="N911" i="11"/>
  <c r="J911" i="11"/>
  <c r="H911" i="11"/>
  <c r="E911" i="11"/>
  <c r="D911" i="11"/>
  <c r="L910" i="11"/>
  <c r="F910" i="11"/>
  <c r="L909" i="11"/>
  <c r="F909" i="11"/>
  <c r="O909" i="11" s="1"/>
  <c r="L908" i="11"/>
  <c r="F908" i="11"/>
  <c r="L907" i="11"/>
  <c r="F907" i="11"/>
  <c r="I907" i="11" s="1"/>
  <c r="L906" i="11"/>
  <c r="F906" i="11"/>
  <c r="I906" i="11" s="1"/>
  <c r="L905" i="11"/>
  <c r="F905" i="11"/>
  <c r="K905" i="11" s="1"/>
  <c r="N904" i="11"/>
  <c r="J904" i="11"/>
  <c r="H904" i="11"/>
  <c r="E904" i="11"/>
  <c r="D904" i="11"/>
  <c r="L902" i="11"/>
  <c r="F902" i="11"/>
  <c r="P902" i="11" s="1"/>
  <c r="N901" i="11"/>
  <c r="J901" i="11"/>
  <c r="H901" i="11"/>
  <c r="E901" i="11"/>
  <c r="D901" i="11"/>
  <c r="L900" i="11"/>
  <c r="F900" i="11"/>
  <c r="N899" i="11"/>
  <c r="J899" i="11"/>
  <c r="H899" i="11"/>
  <c r="E899" i="11"/>
  <c r="D899" i="11"/>
  <c r="L898" i="11"/>
  <c r="F898" i="11"/>
  <c r="O898" i="11" s="1"/>
  <c r="N897" i="11"/>
  <c r="J897" i="11"/>
  <c r="H897" i="11"/>
  <c r="E897" i="11"/>
  <c r="D897" i="11"/>
  <c r="L896" i="11"/>
  <c r="F896" i="11"/>
  <c r="K896" i="11" s="1"/>
  <c r="N895" i="11"/>
  <c r="J895" i="11"/>
  <c r="H895" i="11"/>
  <c r="E895" i="11"/>
  <c r="D895" i="11"/>
  <c r="L894" i="11"/>
  <c r="F894" i="11"/>
  <c r="N893" i="11"/>
  <c r="J893" i="11"/>
  <c r="H893" i="11"/>
  <c r="E893" i="11"/>
  <c r="D893" i="11"/>
  <c r="L892" i="11"/>
  <c r="F892" i="11"/>
  <c r="K892" i="11" s="1"/>
  <c r="N891" i="11"/>
  <c r="J891" i="11"/>
  <c r="H891" i="11"/>
  <c r="E891" i="11"/>
  <c r="D891" i="11"/>
  <c r="L890" i="11"/>
  <c r="F890" i="11"/>
  <c r="I890" i="11" s="1"/>
  <c r="N889" i="11"/>
  <c r="J889" i="11"/>
  <c r="H889" i="11"/>
  <c r="E889" i="11"/>
  <c r="D889" i="11"/>
  <c r="L888" i="11"/>
  <c r="F888" i="11"/>
  <c r="I888" i="11" s="1"/>
  <c r="N887" i="11"/>
  <c r="J887" i="11"/>
  <c r="H887" i="11"/>
  <c r="E887" i="11"/>
  <c r="D887" i="11"/>
  <c r="L886" i="11"/>
  <c r="F886" i="11"/>
  <c r="P886" i="11" s="1"/>
  <c r="N885" i="11"/>
  <c r="J885" i="11"/>
  <c r="H885" i="11"/>
  <c r="E885" i="11"/>
  <c r="D885" i="11"/>
  <c r="L884" i="11"/>
  <c r="F884" i="11"/>
  <c r="N883" i="11"/>
  <c r="J883" i="11"/>
  <c r="H883" i="11"/>
  <c r="E883" i="11"/>
  <c r="D883" i="11"/>
  <c r="F883" i="11" s="1"/>
  <c r="L882" i="11"/>
  <c r="F882" i="11"/>
  <c r="O882" i="11" s="1"/>
  <c r="L881" i="11"/>
  <c r="F881" i="11"/>
  <c r="N880" i="11"/>
  <c r="J880" i="11"/>
  <c r="H880" i="11"/>
  <c r="E880" i="11"/>
  <c r="D880" i="11"/>
  <c r="F880" i="11" s="1"/>
  <c r="L879" i="11"/>
  <c r="F879" i="11"/>
  <c r="O879" i="11" s="1"/>
  <c r="L878" i="11"/>
  <c r="F878" i="11"/>
  <c r="N877" i="11"/>
  <c r="J877" i="11"/>
  <c r="H877" i="11"/>
  <c r="E877" i="11"/>
  <c r="D877" i="11"/>
  <c r="L876" i="11"/>
  <c r="F876" i="11"/>
  <c r="O876" i="11" s="1"/>
  <c r="N875" i="11"/>
  <c r="J875" i="11"/>
  <c r="H875" i="11"/>
  <c r="E875" i="11"/>
  <c r="D875" i="11"/>
  <c r="L874" i="11"/>
  <c r="F874" i="11"/>
  <c r="K874" i="11" s="1"/>
  <c r="N873" i="11"/>
  <c r="J873" i="11"/>
  <c r="H873" i="11"/>
  <c r="E873" i="11"/>
  <c r="D873" i="11"/>
  <c r="L872" i="11"/>
  <c r="F872" i="11"/>
  <c r="N871" i="11"/>
  <c r="J871" i="11"/>
  <c r="H871" i="11"/>
  <c r="E871" i="11"/>
  <c r="D871" i="11"/>
  <c r="L870" i="11"/>
  <c r="F870" i="11"/>
  <c r="I870" i="11" s="1"/>
  <c r="N869" i="11"/>
  <c r="J869" i="11"/>
  <c r="H869" i="11"/>
  <c r="E869" i="11"/>
  <c r="D869" i="11"/>
  <c r="L868" i="11"/>
  <c r="F868" i="11"/>
  <c r="N867" i="11"/>
  <c r="J867" i="11"/>
  <c r="H867" i="11"/>
  <c r="E867" i="11"/>
  <c r="D867" i="11"/>
  <c r="L865" i="11"/>
  <c r="F865" i="11"/>
  <c r="N864" i="11"/>
  <c r="J864" i="11"/>
  <c r="H864" i="11"/>
  <c r="E864" i="11"/>
  <c r="D864" i="11"/>
  <c r="L863" i="11"/>
  <c r="F863" i="11"/>
  <c r="N862" i="11"/>
  <c r="J862" i="11"/>
  <c r="H862" i="11"/>
  <c r="E862" i="11"/>
  <c r="D862" i="11"/>
  <c r="L861" i="11"/>
  <c r="F861" i="11"/>
  <c r="I861" i="11" s="1"/>
  <c r="N860" i="11"/>
  <c r="J860" i="11"/>
  <c r="H860" i="11"/>
  <c r="E860" i="11"/>
  <c r="D860" i="11"/>
  <c r="L859" i="11"/>
  <c r="F859" i="11"/>
  <c r="N858" i="11"/>
  <c r="J858" i="11"/>
  <c r="H858" i="11"/>
  <c r="E858" i="11"/>
  <c r="D858" i="11"/>
  <c r="L857" i="11"/>
  <c r="F857" i="11"/>
  <c r="N856" i="11"/>
  <c r="J856" i="11"/>
  <c r="H856" i="11"/>
  <c r="E856" i="11"/>
  <c r="D856" i="11"/>
  <c r="L855" i="11"/>
  <c r="F855" i="11"/>
  <c r="I855" i="11" s="1"/>
  <c r="N854" i="11"/>
  <c r="J854" i="11"/>
  <c r="H854" i="11"/>
  <c r="E854" i="11"/>
  <c r="D854" i="11"/>
  <c r="L853" i="11"/>
  <c r="F853" i="11"/>
  <c r="O853" i="11" s="1"/>
  <c r="L852" i="11"/>
  <c r="F852" i="11"/>
  <c r="N851" i="11"/>
  <c r="J851" i="11"/>
  <c r="H851" i="11"/>
  <c r="E851" i="11"/>
  <c r="D851" i="11"/>
  <c r="L850" i="11"/>
  <c r="F850" i="11"/>
  <c r="N849" i="11"/>
  <c r="J849" i="11"/>
  <c r="H849" i="11"/>
  <c r="E849" i="11"/>
  <c r="D849" i="11"/>
  <c r="L847" i="11"/>
  <c r="F847" i="11"/>
  <c r="O847" i="11" s="1"/>
  <c r="L846" i="11"/>
  <c r="F846" i="11"/>
  <c r="L845" i="11"/>
  <c r="F845" i="11"/>
  <c r="L844" i="11"/>
  <c r="F844" i="11"/>
  <c r="O844" i="11" s="1"/>
  <c r="L843" i="11"/>
  <c r="F843" i="11"/>
  <c r="L842" i="11"/>
  <c r="F842" i="11"/>
  <c r="L841" i="11"/>
  <c r="F841" i="11"/>
  <c r="L840" i="11"/>
  <c r="F840" i="11"/>
  <c r="L838" i="11"/>
  <c r="F838" i="11"/>
  <c r="K838" i="11" s="1"/>
  <c r="L837" i="11"/>
  <c r="F837" i="11"/>
  <c r="N836" i="11"/>
  <c r="J836" i="11"/>
  <c r="H836" i="11"/>
  <c r="E836" i="11"/>
  <c r="D836" i="11"/>
  <c r="L835" i="11"/>
  <c r="F835" i="11"/>
  <c r="K835" i="11" s="1"/>
  <c r="N834" i="11"/>
  <c r="J834" i="11"/>
  <c r="H834" i="11"/>
  <c r="E834" i="11"/>
  <c r="D834" i="11"/>
  <c r="L833" i="11"/>
  <c r="F833" i="11"/>
  <c r="I833" i="11" s="1"/>
  <c r="N832" i="11"/>
  <c r="J832" i="11"/>
  <c r="H832" i="11"/>
  <c r="E832" i="11"/>
  <c r="D832" i="11"/>
  <c r="L831" i="11"/>
  <c r="F831" i="11"/>
  <c r="I831" i="11" s="1"/>
  <c r="N830" i="11"/>
  <c r="J830" i="11"/>
  <c r="H830" i="11"/>
  <c r="E830" i="11"/>
  <c r="D830" i="11"/>
  <c r="L829" i="11"/>
  <c r="F829" i="11"/>
  <c r="N828" i="11"/>
  <c r="J828" i="11"/>
  <c r="H828" i="11"/>
  <c r="E828" i="11"/>
  <c r="D828" i="11"/>
  <c r="L827" i="11"/>
  <c r="F827" i="11"/>
  <c r="P827" i="11" s="1"/>
  <c r="N826" i="11"/>
  <c r="J826" i="11"/>
  <c r="H826" i="11"/>
  <c r="E826" i="11"/>
  <c r="D826" i="11"/>
  <c r="L825" i="11"/>
  <c r="F825" i="11"/>
  <c r="N824" i="11"/>
  <c r="J824" i="11"/>
  <c r="H824" i="11"/>
  <c r="E824" i="11"/>
  <c r="D824" i="11"/>
  <c r="L823" i="11"/>
  <c r="F823" i="11"/>
  <c r="L822" i="11"/>
  <c r="F822" i="11"/>
  <c r="N821" i="11"/>
  <c r="J821" i="11"/>
  <c r="H821" i="11"/>
  <c r="E821" i="11"/>
  <c r="D821" i="11"/>
  <c r="L820" i="11"/>
  <c r="F820" i="11"/>
  <c r="O820" i="11" s="1"/>
  <c r="N819" i="11"/>
  <c r="J819" i="11"/>
  <c r="H819" i="11"/>
  <c r="E819" i="11"/>
  <c r="D819" i="11"/>
  <c r="L818" i="11"/>
  <c r="F818" i="11"/>
  <c r="K818" i="11" s="1"/>
  <c r="N817" i="11"/>
  <c r="J817" i="11"/>
  <c r="H817" i="11"/>
  <c r="E817" i="11"/>
  <c r="D817" i="11"/>
  <c r="L816" i="11"/>
  <c r="F816" i="11"/>
  <c r="L815" i="11"/>
  <c r="F815" i="11"/>
  <c r="L814" i="11"/>
  <c r="F814" i="11"/>
  <c r="O814" i="11" s="1"/>
  <c r="L813" i="11"/>
  <c r="F813" i="11"/>
  <c r="N812" i="11"/>
  <c r="J812" i="11"/>
  <c r="H812" i="11"/>
  <c r="E812" i="11"/>
  <c r="D812" i="11"/>
  <c r="L811" i="11"/>
  <c r="F811" i="11"/>
  <c r="O811" i="11" s="1"/>
  <c r="N810" i="11"/>
  <c r="J810" i="11"/>
  <c r="H810" i="11"/>
  <c r="E810" i="11"/>
  <c r="F810" i="11" s="1"/>
  <c r="D810" i="11"/>
  <c r="L809" i="11"/>
  <c r="F809" i="11"/>
  <c r="O809" i="11" s="1"/>
  <c r="N808" i="11"/>
  <c r="J808" i="11"/>
  <c r="H808" i="11"/>
  <c r="E808" i="11"/>
  <c r="D808" i="11"/>
  <c r="L807" i="11"/>
  <c r="F807" i="11"/>
  <c r="K807" i="11" s="1"/>
  <c r="L806" i="11"/>
  <c r="F806" i="11"/>
  <c r="K806" i="11" s="1"/>
  <c r="L805" i="11"/>
  <c r="F805" i="11"/>
  <c r="O805" i="11" s="1"/>
  <c r="L804" i="11"/>
  <c r="F804" i="11"/>
  <c r="L803" i="11"/>
  <c r="F803" i="11"/>
  <c r="P803" i="11" s="1"/>
  <c r="L802" i="11"/>
  <c r="F802" i="11"/>
  <c r="O802" i="11" s="1"/>
  <c r="N801" i="11"/>
  <c r="J801" i="11"/>
  <c r="H801" i="11"/>
  <c r="E801" i="11"/>
  <c r="D801" i="11"/>
  <c r="L799" i="11"/>
  <c r="F799" i="11"/>
  <c r="P799" i="11" s="1"/>
  <c r="N798" i="11"/>
  <c r="J798" i="11"/>
  <c r="H798" i="11"/>
  <c r="E798" i="11"/>
  <c r="D798" i="11"/>
  <c r="L796" i="11"/>
  <c r="F796" i="11"/>
  <c r="K796" i="11" s="1"/>
  <c r="L795" i="11"/>
  <c r="F795" i="11"/>
  <c r="O795" i="11" s="1"/>
  <c r="N794" i="11"/>
  <c r="J794" i="11"/>
  <c r="H794" i="11"/>
  <c r="E794" i="11"/>
  <c r="D794" i="11"/>
  <c r="L793" i="11"/>
  <c r="F793" i="11"/>
  <c r="O793" i="11" s="1"/>
  <c r="N792" i="11"/>
  <c r="J792" i="11"/>
  <c r="H792" i="11"/>
  <c r="E792" i="11"/>
  <c r="D792" i="11"/>
  <c r="L791" i="11"/>
  <c r="F791" i="11"/>
  <c r="I791" i="11" s="1"/>
  <c r="N790" i="11"/>
  <c r="J790" i="11"/>
  <c r="L790" i="11" s="1"/>
  <c r="H790" i="11"/>
  <c r="E790" i="11"/>
  <c r="D790" i="11"/>
  <c r="L789" i="11"/>
  <c r="F789" i="11"/>
  <c r="I789" i="11" s="1"/>
  <c r="N788" i="11"/>
  <c r="J788" i="11"/>
  <c r="H788" i="11"/>
  <c r="E788" i="11"/>
  <c r="D788" i="11"/>
  <c r="L787" i="11"/>
  <c r="F787" i="11"/>
  <c r="I787" i="11" s="1"/>
  <c r="N786" i="11"/>
  <c r="J786" i="11"/>
  <c r="H786" i="11"/>
  <c r="E786" i="11"/>
  <c r="D786" i="11"/>
  <c r="L784" i="11"/>
  <c r="F784" i="11"/>
  <c r="N783" i="11"/>
  <c r="J783" i="11"/>
  <c r="H783" i="11"/>
  <c r="E783" i="11"/>
  <c r="D783" i="11"/>
  <c r="L782" i="11"/>
  <c r="F782" i="11"/>
  <c r="N781" i="11"/>
  <c r="J781" i="11"/>
  <c r="H781" i="11"/>
  <c r="E781" i="11"/>
  <c r="D781" i="11"/>
  <c r="L780" i="11"/>
  <c r="F780" i="11"/>
  <c r="N779" i="11"/>
  <c r="J779" i="11"/>
  <c r="H779" i="11"/>
  <c r="E779" i="11"/>
  <c r="D779" i="11"/>
  <c r="L778" i="11"/>
  <c r="F778" i="11"/>
  <c r="K778" i="11" s="1"/>
  <c r="L777" i="11"/>
  <c r="F777" i="11"/>
  <c r="L776" i="11"/>
  <c r="F776" i="11"/>
  <c r="O776" i="11" s="1"/>
  <c r="L775" i="11"/>
  <c r="F775" i="11"/>
  <c r="N774" i="11"/>
  <c r="J774" i="11"/>
  <c r="H774" i="11"/>
  <c r="E774" i="11"/>
  <c r="D774" i="11"/>
  <c r="L773" i="11"/>
  <c r="F773" i="11"/>
  <c r="L772" i="11"/>
  <c r="F772" i="11"/>
  <c r="N771" i="11"/>
  <c r="J771" i="11"/>
  <c r="H771" i="11"/>
  <c r="E771" i="11"/>
  <c r="D771" i="11"/>
  <c r="L770" i="11"/>
  <c r="F770" i="11"/>
  <c r="O770" i="11" s="1"/>
  <c r="N769" i="11"/>
  <c r="J769" i="11"/>
  <c r="H769" i="11"/>
  <c r="E769" i="11"/>
  <c r="D769" i="11"/>
  <c r="L768" i="11"/>
  <c r="F768" i="11"/>
  <c r="K768" i="11" s="1"/>
  <c r="N767" i="11"/>
  <c r="J767" i="11"/>
  <c r="H767" i="11"/>
  <c r="E767" i="11"/>
  <c r="D767" i="11"/>
  <c r="L766" i="11"/>
  <c r="F766" i="11"/>
  <c r="K766" i="11" s="1"/>
  <c r="N765" i="11"/>
  <c r="J765" i="11"/>
  <c r="H765" i="11"/>
  <c r="E765" i="11"/>
  <c r="D765" i="11"/>
  <c r="L764" i="11"/>
  <c r="F764" i="11"/>
  <c r="K764" i="11" s="1"/>
  <c r="N763" i="11"/>
  <c r="J763" i="11"/>
  <c r="H763" i="11"/>
  <c r="E763" i="11"/>
  <c r="D763" i="11"/>
  <c r="L762" i="11"/>
  <c r="F762" i="11"/>
  <c r="I762" i="11" s="1"/>
  <c r="N761" i="11"/>
  <c r="J761" i="11"/>
  <c r="H761" i="11"/>
  <c r="E761" i="11"/>
  <c r="D761" i="11"/>
  <c r="L758" i="11"/>
  <c r="F758" i="11"/>
  <c r="I758" i="11" s="1"/>
  <c r="N757" i="11"/>
  <c r="J757" i="11"/>
  <c r="H757" i="11"/>
  <c r="E757" i="11"/>
  <c r="D757" i="11"/>
  <c r="F757" i="11" s="1"/>
  <c r="L756" i="11"/>
  <c r="F756" i="11"/>
  <c r="N755" i="11"/>
  <c r="J755" i="11"/>
  <c r="H755" i="11"/>
  <c r="E755" i="11"/>
  <c r="D755" i="11"/>
  <c r="F755" i="11" s="1"/>
  <c r="L754" i="11"/>
  <c r="F754" i="11"/>
  <c r="N753" i="11"/>
  <c r="J753" i="11"/>
  <c r="H753" i="11"/>
  <c r="E753" i="11"/>
  <c r="D753" i="11"/>
  <c r="L752" i="11"/>
  <c r="F752" i="11"/>
  <c r="I752" i="11" s="1"/>
  <c r="N751" i="11"/>
  <c r="J751" i="11"/>
  <c r="H751" i="11"/>
  <c r="E751" i="11"/>
  <c r="D751" i="11"/>
  <c r="L750" i="11"/>
  <c r="F750" i="11"/>
  <c r="K750" i="11" s="1"/>
  <c r="N749" i="11"/>
  <c r="J749" i="11"/>
  <c r="H749" i="11"/>
  <c r="E749" i="11"/>
  <c r="D749" i="11"/>
  <c r="F749" i="11" s="1"/>
  <c r="L748" i="11"/>
  <c r="F748" i="11"/>
  <c r="P748" i="11" s="1"/>
  <c r="N747" i="11"/>
  <c r="J747" i="11"/>
  <c r="H747" i="11"/>
  <c r="H746" i="11" s="1"/>
  <c r="E747" i="11"/>
  <c r="D747" i="11"/>
  <c r="L745" i="11"/>
  <c r="F745" i="11"/>
  <c r="N744" i="11"/>
  <c r="J744" i="11"/>
  <c r="H744" i="11"/>
  <c r="E744" i="11"/>
  <c r="D744" i="11"/>
  <c r="L743" i="11"/>
  <c r="F743" i="11"/>
  <c r="K743" i="11" s="1"/>
  <c r="N742" i="11"/>
  <c r="J742" i="11"/>
  <c r="H742" i="11"/>
  <c r="E742" i="11"/>
  <c r="D742" i="11"/>
  <c r="L741" i="11"/>
  <c r="F741" i="11"/>
  <c r="I741" i="11" s="1"/>
  <c r="L740" i="11"/>
  <c r="F740" i="11"/>
  <c r="N739" i="11"/>
  <c r="J739" i="11"/>
  <c r="H739" i="11"/>
  <c r="E739" i="11"/>
  <c r="D739" i="11"/>
  <c r="L738" i="11"/>
  <c r="F738" i="11"/>
  <c r="I738" i="11" s="1"/>
  <c r="N737" i="11"/>
  <c r="J737" i="11"/>
  <c r="H737" i="11"/>
  <c r="E737" i="11"/>
  <c r="D737" i="11"/>
  <c r="L736" i="11"/>
  <c r="F736" i="11"/>
  <c r="K736" i="11" s="1"/>
  <c r="N735" i="11"/>
  <c r="J735" i="11"/>
  <c r="H735" i="11"/>
  <c r="E735" i="11"/>
  <c r="D735" i="11"/>
  <c r="L734" i="11"/>
  <c r="F734" i="11"/>
  <c r="K734" i="11" s="1"/>
  <c r="N733" i="11"/>
  <c r="J733" i="11"/>
  <c r="H733" i="11"/>
  <c r="E733" i="11"/>
  <c r="D733" i="11"/>
  <c r="L732" i="11"/>
  <c r="F732" i="11"/>
  <c r="P732" i="11" s="1"/>
  <c r="N731" i="11"/>
  <c r="J731" i="11"/>
  <c r="H731" i="11"/>
  <c r="E731" i="11"/>
  <c r="D731" i="11"/>
  <c r="L730" i="11"/>
  <c r="F730" i="11"/>
  <c r="N729" i="11"/>
  <c r="J729" i="11"/>
  <c r="H729" i="11"/>
  <c r="E729" i="11"/>
  <c r="D729" i="11"/>
  <c r="L728" i="11"/>
  <c r="F728" i="11"/>
  <c r="N727" i="11"/>
  <c r="J727" i="11"/>
  <c r="H727" i="11"/>
  <c r="E727" i="11"/>
  <c r="D727" i="11"/>
  <c r="L726" i="11"/>
  <c r="F726" i="11"/>
  <c r="P726" i="11" s="1"/>
  <c r="N725" i="11"/>
  <c r="J725" i="11"/>
  <c r="H725" i="11"/>
  <c r="E725" i="11"/>
  <c r="D725" i="11"/>
  <c r="L724" i="11"/>
  <c r="F724" i="11"/>
  <c r="K724" i="11" s="1"/>
  <c r="N723" i="11"/>
  <c r="J723" i="11"/>
  <c r="H723" i="11"/>
  <c r="E723" i="11"/>
  <c r="D723" i="11"/>
  <c r="L722" i="11"/>
  <c r="F722" i="11"/>
  <c r="N721" i="11"/>
  <c r="J721" i="11"/>
  <c r="H721" i="11"/>
  <c r="E721" i="11"/>
  <c r="D721" i="11"/>
  <c r="L720" i="11"/>
  <c r="F720" i="11"/>
  <c r="K720" i="11" s="1"/>
  <c r="N719" i="11"/>
  <c r="J719" i="11"/>
  <c r="H719" i="11"/>
  <c r="E719" i="11"/>
  <c r="D719" i="11"/>
  <c r="L718" i="11"/>
  <c r="F718" i="11"/>
  <c r="O718" i="11" s="1"/>
  <c r="N717" i="11"/>
  <c r="J717" i="11"/>
  <c r="H717" i="11"/>
  <c r="E717" i="11"/>
  <c r="D717" i="11"/>
  <c r="L715" i="11"/>
  <c r="F715" i="11"/>
  <c r="I715" i="11" s="1"/>
  <c r="N714" i="11"/>
  <c r="J714" i="11"/>
  <c r="H714" i="11"/>
  <c r="E714" i="11"/>
  <c r="D714" i="11"/>
  <c r="L713" i="11"/>
  <c r="F713" i="11"/>
  <c r="P713" i="11" s="1"/>
  <c r="N712" i="11"/>
  <c r="L712" i="11" s="1"/>
  <c r="J712" i="11"/>
  <c r="H712" i="11"/>
  <c r="E712" i="11"/>
  <c r="D712" i="11"/>
  <c r="L711" i="11"/>
  <c r="F711" i="11"/>
  <c r="N710" i="11"/>
  <c r="J710" i="11"/>
  <c r="H710" i="11"/>
  <c r="E710" i="11"/>
  <c r="D710" i="11"/>
  <c r="L709" i="11"/>
  <c r="F709" i="11"/>
  <c r="N708" i="11"/>
  <c r="J708" i="11"/>
  <c r="H708" i="11"/>
  <c r="E708" i="11"/>
  <c r="D708" i="11"/>
  <c r="L707" i="11"/>
  <c r="F707" i="11"/>
  <c r="K707" i="11" s="1"/>
  <c r="N706" i="11"/>
  <c r="J706" i="11"/>
  <c r="H706" i="11"/>
  <c r="E706" i="11"/>
  <c r="D706" i="11"/>
  <c r="L705" i="11"/>
  <c r="F705" i="11"/>
  <c r="N704" i="11"/>
  <c r="J704" i="11"/>
  <c r="H704" i="11"/>
  <c r="E704" i="11"/>
  <c r="D704" i="11"/>
  <c r="L703" i="11"/>
  <c r="F703" i="11"/>
  <c r="N702" i="11"/>
  <c r="J702" i="11"/>
  <c r="H702" i="11"/>
  <c r="E702" i="11"/>
  <c r="D702" i="11"/>
  <c r="L701" i="11"/>
  <c r="F701" i="11"/>
  <c r="I701" i="11" s="1"/>
  <c r="N700" i="11"/>
  <c r="J700" i="11"/>
  <c r="H700" i="11"/>
  <c r="E700" i="11"/>
  <c r="D700" i="11"/>
  <c r="L699" i="11"/>
  <c r="F699" i="11"/>
  <c r="I699" i="11" s="1"/>
  <c r="N698" i="11"/>
  <c r="J698" i="11"/>
  <c r="H698" i="11"/>
  <c r="E698" i="11"/>
  <c r="D698" i="11"/>
  <c r="L696" i="11"/>
  <c r="F696" i="11"/>
  <c r="O696" i="11" s="1"/>
  <c r="N695" i="11"/>
  <c r="J695" i="11"/>
  <c r="H695" i="11"/>
  <c r="E695" i="11"/>
  <c r="D695" i="11"/>
  <c r="L694" i="11"/>
  <c r="F694" i="11"/>
  <c r="K694" i="11" s="1"/>
  <c r="N693" i="11"/>
  <c r="J693" i="11"/>
  <c r="J692" i="11" s="1"/>
  <c r="H693" i="11"/>
  <c r="E693" i="11"/>
  <c r="E692" i="11" s="1"/>
  <c r="D693" i="11"/>
  <c r="L691" i="11"/>
  <c r="F691" i="11"/>
  <c r="I691" i="11" s="1"/>
  <c r="N690" i="11"/>
  <c r="J690" i="11"/>
  <c r="H690" i="11"/>
  <c r="E690" i="11"/>
  <c r="D690" i="11"/>
  <c r="L689" i="11"/>
  <c r="F689" i="11"/>
  <c r="I689" i="11" s="1"/>
  <c r="N688" i="11"/>
  <c r="J688" i="11"/>
  <c r="H688" i="11"/>
  <c r="E688" i="11"/>
  <c r="D688" i="11"/>
  <c r="L687" i="11"/>
  <c r="F687" i="11"/>
  <c r="I687" i="11" s="1"/>
  <c r="N686" i="11"/>
  <c r="J686" i="11"/>
  <c r="H686" i="11"/>
  <c r="E686" i="11"/>
  <c r="D686" i="11"/>
  <c r="L685" i="11"/>
  <c r="F685" i="11"/>
  <c r="O685" i="11" s="1"/>
  <c r="N684" i="11"/>
  <c r="J684" i="11"/>
  <c r="H684" i="11"/>
  <c r="E684" i="11"/>
  <c r="D684" i="11"/>
  <c r="L683" i="11"/>
  <c r="F683" i="11"/>
  <c r="O683" i="11" s="1"/>
  <c r="N682" i="11"/>
  <c r="J682" i="11"/>
  <c r="H682" i="11"/>
  <c r="E682" i="11"/>
  <c r="E681" i="11" s="1"/>
  <c r="D682" i="11"/>
  <c r="L680" i="11"/>
  <c r="F680" i="11"/>
  <c r="K680" i="11" s="1"/>
  <c r="N679" i="11"/>
  <c r="J679" i="11"/>
  <c r="H679" i="11"/>
  <c r="E679" i="11"/>
  <c r="D679" i="11"/>
  <c r="L678" i="11"/>
  <c r="F678" i="11"/>
  <c r="N677" i="11"/>
  <c r="J677" i="11"/>
  <c r="H677" i="11"/>
  <c r="E677" i="11"/>
  <c r="D677" i="11"/>
  <c r="L676" i="11"/>
  <c r="F676" i="11"/>
  <c r="I676" i="11" s="1"/>
  <c r="N675" i="11"/>
  <c r="J675" i="11"/>
  <c r="H675" i="11"/>
  <c r="E675" i="11"/>
  <c r="D675" i="11"/>
  <c r="L674" i="11"/>
  <c r="F674" i="11"/>
  <c r="K674" i="11" s="1"/>
  <c r="N673" i="11"/>
  <c r="J673" i="11"/>
  <c r="H673" i="11"/>
  <c r="E673" i="11"/>
  <c r="D673" i="11"/>
  <c r="L672" i="11"/>
  <c r="F672" i="11"/>
  <c r="N671" i="11"/>
  <c r="J671" i="11"/>
  <c r="H671" i="11"/>
  <c r="E671" i="11"/>
  <c r="D671" i="11"/>
  <c r="L670" i="11"/>
  <c r="F670" i="11"/>
  <c r="O670" i="11" s="1"/>
  <c r="N669" i="11"/>
  <c r="J669" i="11"/>
  <c r="H669" i="11"/>
  <c r="E669" i="11"/>
  <c r="D669" i="11"/>
  <c r="L668" i="11"/>
  <c r="F668" i="11"/>
  <c r="K668" i="11" s="1"/>
  <c r="N667" i="11"/>
  <c r="J667" i="11"/>
  <c r="H667" i="11"/>
  <c r="E667" i="11"/>
  <c r="D667" i="11"/>
  <c r="L665" i="11"/>
  <c r="F665" i="11"/>
  <c r="N664" i="11"/>
  <c r="J664" i="11"/>
  <c r="H664" i="11"/>
  <c r="E664" i="11"/>
  <c r="D664" i="11"/>
  <c r="L663" i="11"/>
  <c r="F663" i="11"/>
  <c r="I663" i="11" s="1"/>
  <c r="N662" i="11"/>
  <c r="J662" i="11"/>
  <c r="H662" i="11"/>
  <c r="E662" i="11"/>
  <c r="D662" i="11"/>
  <c r="L661" i="11"/>
  <c r="F661" i="11"/>
  <c r="P661" i="11" s="1"/>
  <c r="N660" i="11"/>
  <c r="J660" i="11"/>
  <c r="H660" i="11"/>
  <c r="E660" i="11"/>
  <c r="D660" i="11"/>
  <c r="L659" i="11"/>
  <c r="F659" i="11"/>
  <c r="N658" i="11"/>
  <c r="J658" i="11"/>
  <c r="H658" i="11"/>
  <c r="E658" i="11"/>
  <c r="D658" i="11"/>
  <c r="L656" i="11"/>
  <c r="F656" i="11"/>
  <c r="I656" i="11" s="1"/>
  <c r="N655" i="11"/>
  <c r="J655" i="11"/>
  <c r="H655" i="11"/>
  <c r="E655" i="11"/>
  <c r="D655" i="11"/>
  <c r="L654" i="11"/>
  <c r="F654" i="11"/>
  <c r="N653" i="11"/>
  <c r="J653" i="11"/>
  <c r="H653" i="11"/>
  <c r="E653" i="11"/>
  <c r="D653" i="11"/>
  <c r="L652" i="11"/>
  <c r="F652" i="11"/>
  <c r="I652" i="11" s="1"/>
  <c r="N651" i="11"/>
  <c r="J651" i="11"/>
  <c r="H651" i="11"/>
  <c r="E651" i="11"/>
  <c r="D651" i="11"/>
  <c r="L649" i="11"/>
  <c r="F649" i="11"/>
  <c r="N648" i="11"/>
  <c r="J648" i="11"/>
  <c r="H648" i="11"/>
  <c r="E648" i="11"/>
  <c r="D648" i="11"/>
  <c r="L647" i="11"/>
  <c r="F647" i="11"/>
  <c r="N646" i="11"/>
  <c r="J646" i="11"/>
  <c r="H646" i="11"/>
  <c r="E646" i="11"/>
  <c r="D646" i="11"/>
  <c r="L645" i="11"/>
  <c r="F645" i="11"/>
  <c r="K645" i="11" s="1"/>
  <c r="N644" i="11"/>
  <c r="J644" i="11"/>
  <c r="H644" i="11"/>
  <c r="E644" i="11"/>
  <c r="D644" i="11"/>
  <c r="L643" i="11"/>
  <c r="F643" i="11"/>
  <c r="I643" i="11" s="1"/>
  <c r="N642" i="11"/>
  <c r="J642" i="11"/>
  <c r="H642" i="11"/>
  <c r="E642" i="11"/>
  <c r="D642" i="11"/>
  <c r="L640" i="11"/>
  <c r="F640" i="11"/>
  <c r="I640" i="11" s="1"/>
  <c r="N639" i="11"/>
  <c r="J639" i="11"/>
  <c r="H639" i="11"/>
  <c r="E639" i="11"/>
  <c r="D639" i="11"/>
  <c r="L638" i="11"/>
  <c r="F638" i="11"/>
  <c r="N637" i="11"/>
  <c r="J637" i="11"/>
  <c r="H637" i="11"/>
  <c r="E637" i="11"/>
  <c r="D637" i="11"/>
  <c r="L636" i="11"/>
  <c r="F636" i="11"/>
  <c r="O636" i="11" s="1"/>
  <c r="N635" i="11"/>
  <c r="J635" i="11"/>
  <c r="H635" i="11"/>
  <c r="E635" i="11"/>
  <c r="D635" i="11"/>
  <c r="L634" i="11"/>
  <c r="F634" i="11"/>
  <c r="N633" i="11"/>
  <c r="J633" i="11"/>
  <c r="H633" i="11"/>
  <c r="E633" i="11"/>
  <c r="D633" i="11"/>
  <c r="L632" i="11"/>
  <c r="F632" i="11"/>
  <c r="K632" i="11" s="1"/>
  <c r="N631" i="11"/>
  <c r="J631" i="11"/>
  <c r="H631" i="11"/>
  <c r="E631" i="11"/>
  <c r="D631" i="11"/>
  <c r="L630" i="11"/>
  <c r="F630" i="11"/>
  <c r="I630" i="11" s="1"/>
  <c r="N629" i="11"/>
  <c r="J629" i="11"/>
  <c r="H629" i="11"/>
  <c r="E629" i="11"/>
  <c r="D629" i="11"/>
  <c r="L628" i="11"/>
  <c r="F628" i="11"/>
  <c r="I628" i="11" s="1"/>
  <c r="N627" i="11"/>
  <c r="L627" i="11" s="1"/>
  <c r="J627" i="11"/>
  <c r="H627" i="11"/>
  <c r="E627" i="11"/>
  <c r="D627" i="11"/>
  <c r="L626" i="11"/>
  <c r="F626" i="11"/>
  <c r="I626" i="11" s="1"/>
  <c r="L625" i="11"/>
  <c r="F625" i="11"/>
  <c r="L624" i="11"/>
  <c r="F624" i="11"/>
  <c r="I624" i="11" s="1"/>
  <c r="L623" i="11"/>
  <c r="F623" i="11"/>
  <c r="N622" i="11"/>
  <c r="J622" i="11"/>
  <c r="H622" i="11"/>
  <c r="E622" i="11"/>
  <c r="D622" i="11"/>
  <c r="L621" i="11"/>
  <c r="F621" i="11"/>
  <c r="I621" i="11" s="1"/>
  <c r="N620" i="11"/>
  <c r="J620" i="11"/>
  <c r="H620" i="11"/>
  <c r="E620" i="11"/>
  <c r="D620" i="11"/>
  <c r="L619" i="11"/>
  <c r="F619" i="11"/>
  <c r="K619" i="11" s="1"/>
  <c r="N618" i="11"/>
  <c r="J618" i="11"/>
  <c r="H618" i="11"/>
  <c r="E618" i="11"/>
  <c r="D618" i="11"/>
  <c r="L617" i="11"/>
  <c r="F617" i="11"/>
  <c r="N616" i="11"/>
  <c r="J616" i="11"/>
  <c r="H616" i="11"/>
  <c r="E616" i="11"/>
  <c r="D616" i="11"/>
  <c r="L615" i="11"/>
  <c r="F615" i="11"/>
  <c r="I615" i="11" s="1"/>
  <c r="N614" i="11"/>
  <c r="J614" i="11"/>
  <c r="H614" i="11"/>
  <c r="E614" i="11"/>
  <c r="D614" i="11"/>
  <c r="L613" i="11"/>
  <c r="F613" i="11"/>
  <c r="O613" i="11" s="1"/>
  <c r="N612" i="11"/>
  <c r="J612" i="11"/>
  <c r="H612" i="11"/>
  <c r="E612" i="11"/>
  <c r="D612" i="11"/>
  <c r="L611" i="11"/>
  <c r="F611" i="11"/>
  <c r="O611" i="11" s="1"/>
  <c r="N610" i="11"/>
  <c r="J610" i="11"/>
  <c r="H610" i="11"/>
  <c r="E610" i="11"/>
  <c r="D610" i="11"/>
  <c r="L609" i="11"/>
  <c r="F609" i="11"/>
  <c r="O609" i="11" s="1"/>
  <c r="N608" i="11"/>
  <c r="J608" i="11"/>
  <c r="H608" i="11"/>
  <c r="E608" i="11"/>
  <c r="D608" i="11"/>
  <c r="L607" i="11"/>
  <c r="F607" i="11"/>
  <c r="N606" i="11"/>
  <c r="J606" i="11"/>
  <c r="H606" i="11"/>
  <c r="E606" i="11"/>
  <c r="D606" i="11"/>
  <c r="L605" i="11"/>
  <c r="F605" i="11"/>
  <c r="N604" i="11"/>
  <c r="J604" i="11"/>
  <c r="H604" i="11"/>
  <c r="E604" i="11"/>
  <c r="D604" i="11"/>
  <c r="L603" i="11"/>
  <c r="F603" i="11"/>
  <c r="K603" i="11" s="1"/>
  <c r="L602" i="11"/>
  <c r="F602" i="11"/>
  <c r="K602" i="11" s="1"/>
  <c r="L601" i="11"/>
  <c r="F601" i="11"/>
  <c r="N600" i="11"/>
  <c r="J600" i="11"/>
  <c r="H600" i="11"/>
  <c r="E600" i="11"/>
  <c r="D600" i="11"/>
  <c r="L599" i="11"/>
  <c r="F599" i="11"/>
  <c r="I599" i="11" s="1"/>
  <c r="L598" i="11"/>
  <c r="F598" i="11"/>
  <c r="K598" i="11" s="1"/>
  <c r="L597" i="11"/>
  <c r="F597" i="11"/>
  <c r="L596" i="11"/>
  <c r="F596" i="11"/>
  <c r="O596" i="11" s="1"/>
  <c r="N595" i="11"/>
  <c r="J595" i="11"/>
  <c r="H595" i="11"/>
  <c r="E595" i="11"/>
  <c r="D595" i="11"/>
  <c r="L594" i="11"/>
  <c r="F594" i="11"/>
  <c r="N593" i="11"/>
  <c r="J593" i="11"/>
  <c r="H593" i="11"/>
  <c r="E593" i="11"/>
  <c r="F593" i="11" s="1"/>
  <c r="O593" i="11" s="1"/>
  <c r="D593" i="11"/>
  <c r="L592" i="11"/>
  <c r="M592" i="11" s="1"/>
  <c r="F592" i="11"/>
  <c r="K592" i="11" s="1"/>
  <c r="N591" i="11"/>
  <c r="J591" i="11"/>
  <c r="H591" i="11"/>
  <c r="E591" i="11"/>
  <c r="D591" i="11"/>
  <c r="L590" i="11"/>
  <c r="F590" i="11"/>
  <c r="I590" i="11" s="1"/>
  <c r="N589" i="11"/>
  <c r="L589" i="11" s="1"/>
  <c r="J589" i="11"/>
  <c r="H589" i="11"/>
  <c r="E589" i="11"/>
  <c r="D589" i="11"/>
  <c r="L588" i="11"/>
  <c r="F588" i="11"/>
  <c r="K588" i="11" s="1"/>
  <c r="N587" i="11"/>
  <c r="J587" i="11"/>
  <c r="H587" i="11"/>
  <c r="E587" i="11"/>
  <c r="D587" i="11"/>
  <c r="L586" i="11"/>
  <c r="F586" i="11"/>
  <c r="N585" i="11"/>
  <c r="J585" i="11"/>
  <c r="H585" i="11"/>
  <c r="E585" i="11"/>
  <c r="D585" i="11"/>
  <c r="L584" i="11"/>
  <c r="F584" i="11"/>
  <c r="I584" i="11" s="1"/>
  <c r="N583" i="11"/>
  <c r="J583" i="11"/>
  <c r="H583" i="11"/>
  <c r="E583" i="11"/>
  <c r="D583" i="11"/>
  <c r="L581" i="11"/>
  <c r="F581" i="11"/>
  <c r="O581" i="11" s="1"/>
  <c r="N580" i="11"/>
  <c r="J580" i="11"/>
  <c r="H580" i="11"/>
  <c r="E580" i="11"/>
  <c r="D580" i="11"/>
  <c r="L579" i="11"/>
  <c r="F579" i="11"/>
  <c r="N578" i="11"/>
  <c r="J578" i="11"/>
  <c r="H578" i="11"/>
  <c r="E578" i="11"/>
  <c r="D578" i="11"/>
  <c r="L577" i="11"/>
  <c r="F577" i="11"/>
  <c r="I577" i="11" s="1"/>
  <c r="N576" i="11"/>
  <c r="J576" i="11"/>
  <c r="H576" i="11"/>
  <c r="E576" i="11"/>
  <c r="D576" i="11"/>
  <c r="L575" i="11"/>
  <c r="F575" i="11"/>
  <c r="N574" i="11"/>
  <c r="J574" i="11"/>
  <c r="H574" i="11"/>
  <c r="E574" i="11"/>
  <c r="D574" i="11"/>
  <c r="L573" i="11"/>
  <c r="F573" i="11"/>
  <c r="I573" i="11" s="1"/>
  <c r="N572" i="11"/>
  <c r="J572" i="11"/>
  <c r="H572" i="11"/>
  <c r="E572" i="11"/>
  <c r="D572" i="11"/>
  <c r="L571" i="11"/>
  <c r="F571" i="11"/>
  <c r="N570" i="11"/>
  <c r="J570" i="11"/>
  <c r="H570" i="11"/>
  <c r="E570" i="11"/>
  <c r="D570" i="11"/>
  <c r="L569" i="11"/>
  <c r="F569" i="11"/>
  <c r="L568" i="11"/>
  <c r="F568" i="11"/>
  <c r="N567" i="11"/>
  <c r="J567" i="11"/>
  <c r="H567" i="11"/>
  <c r="E567" i="11"/>
  <c r="D567" i="11"/>
  <c r="L566" i="11"/>
  <c r="F566" i="11"/>
  <c r="O566" i="11" s="1"/>
  <c r="N565" i="11"/>
  <c r="J565" i="11"/>
  <c r="H565" i="11"/>
  <c r="E565" i="11"/>
  <c r="D565" i="11"/>
  <c r="L563" i="11"/>
  <c r="F563" i="11"/>
  <c r="I563" i="11" s="1"/>
  <c r="L562" i="11"/>
  <c r="F562" i="11"/>
  <c r="O562" i="11" s="1"/>
  <c r="N561" i="11"/>
  <c r="J561" i="11"/>
  <c r="J560" i="11" s="1"/>
  <c r="H561" i="11"/>
  <c r="H560" i="11" s="1"/>
  <c r="E561" i="11"/>
  <c r="E560" i="11" s="1"/>
  <c r="D561" i="11"/>
  <c r="L559" i="11"/>
  <c r="F559" i="11"/>
  <c r="P559" i="11" s="1"/>
  <c r="N558" i="11"/>
  <c r="J558" i="11"/>
  <c r="H558" i="11"/>
  <c r="E558" i="11"/>
  <c r="D558" i="11"/>
  <c r="L557" i="11"/>
  <c r="F557" i="11"/>
  <c r="N556" i="11"/>
  <c r="J556" i="11"/>
  <c r="H556" i="11"/>
  <c r="E556" i="11"/>
  <c r="D556" i="11"/>
  <c r="L555" i="11"/>
  <c r="F555" i="11"/>
  <c r="K555" i="11" s="1"/>
  <c r="N554" i="11"/>
  <c r="J554" i="11"/>
  <c r="H554" i="11"/>
  <c r="E554" i="11"/>
  <c r="D554" i="11"/>
  <c r="L553" i="11"/>
  <c r="F553" i="11"/>
  <c r="N552" i="11"/>
  <c r="J552" i="11"/>
  <c r="H552" i="11"/>
  <c r="E552" i="11"/>
  <c r="D552" i="11"/>
  <c r="L551" i="11"/>
  <c r="F551" i="11"/>
  <c r="N550" i="11"/>
  <c r="J550" i="11"/>
  <c r="H550" i="11"/>
  <c r="E550" i="11"/>
  <c r="D550" i="11"/>
  <c r="L549" i="11"/>
  <c r="F549" i="11"/>
  <c r="P549" i="11" s="1"/>
  <c r="N548" i="11"/>
  <c r="J548" i="11"/>
  <c r="H548" i="11"/>
  <c r="E548" i="11"/>
  <c r="D548" i="11"/>
  <c r="L547" i="11"/>
  <c r="F547" i="11"/>
  <c r="P547" i="11" s="1"/>
  <c r="N546" i="11"/>
  <c r="J546" i="11"/>
  <c r="H546" i="11"/>
  <c r="E546" i="11"/>
  <c r="D546" i="11"/>
  <c r="L545" i="11"/>
  <c r="F545" i="11"/>
  <c r="N544" i="11"/>
  <c r="J544" i="11"/>
  <c r="H544" i="11"/>
  <c r="E544" i="11"/>
  <c r="D544" i="11"/>
  <c r="L543" i="11"/>
  <c r="F543" i="11"/>
  <c r="K543" i="11" s="1"/>
  <c r="N542" i="11"/>
  <c r="J542" i="11"/>
  <c r="H542" i="11"/>
  <c r="E542" i="11"/>
  <c r="D542" i="11"/>
  <c r="L541" i="11"/>
  <c r="F541" i="11"/>
  <c r="N540" i="11"/>
  <c r="J540" i="11"/>
  <c r="H540" i="11"/>
  <c r="E540" i="11"/>
  <c r="D540" i="11"/>
  <c r="L539" i="11"/>
  <c r="F539" i="11"/>
  <c r="N538" i="11"/>
  <c r="J538" i="11"/>
  <c r="H538" i="11"/>
  <c r="E538" i="11"/>
  <c r="D538" i="11"/>
  <c r="L537" i="11"/>
  <c r="F537" i="11"/>
  <c r="K537" i="11" s="1"/>
  <c r="N536" i="11"/>
  <c r="J536" i="11"/>
  <c r="H536" i="11"/>
  <c r="E536" i="11"/>
  <c r="D536" i="11"/>
  <c r="L535" i="11"/>
  <c r="F535" i="11"/>
  <c r="I535" i="11" s="1"/>
  <c r="L534" i="11"/>
  <c r="F534" i="11"/>
  <c r="N533" i="11"/>
  <c r="J533" i="11"/>
  <c r="H533" i="11"/>
  <c r="E533" i="11"/>
  <c r="D533" i="11"/>
  <c r="L532" i="11"/>
  <c r="F532" i="11"/>
  <c r="O532" i="11" s="1"/>
  <c r="N531" i="11"/>
  <c r="J531" i="11"/>
  <c r="H531" i="11"/>
  <c r="E531" i="11"/>
  <c r="D531" i="11"/>
  <c r="L530" i="11"/>
  <c r="F530" i="11"/>
  <c r="P530" i="11" s="1"/>
  <c r="N529" i="11"/>
  <c r="J529" i="11"/>
  <c r="H529" i="11"/>
  <c r="E529" i="11"/>
  <c r="D529" i="11"/>
  <c r="L528" i="11"/>
  <c r="F528" i="11"/>
  <c r="P528" i="11" s="1"/>
  <c r="N527" i="11"/>
  <c r="J527" i="11"/>
  <c r="H527" i="11"/>
  <c r="E527" i="11"/>
  <c r="D527" i="11"/>
  <c r="L526" i="11"/>
  <c r="F526" i="11"/>
  <c r="N525" i="11"/>
  <c r="J525" i="11"/>
  <c r="H525" i="11"/>
  <c r="E525" i="11"/>
  <c r="D525" i="11"/>
  <c r="L524" i="11"/>
  <c r="F524" i="11"/>
  <c r="K524" i="11" s="1"/>
  <c r="N523" i="11"/>
  <c r="J523" i="11"/>
  <c r="H523" i="11"/>
  <c r="E523" i="11"/>
  <c r="D523" i="11"/>
  <c r="L522" i="11"/>
  <c r="F522" i="11"/>
  <c r="K522" i="11" s="1"/>
  <c r="N521" i="11"/>
  <c r="J521" i="11"/>
  <c r="H521" i="11"/>
  <c r="E521" i="11"/>
  <c r="D521" i="11"/>
  <c r="L520" i="11"/>
  <c r="F520" i="11"/>
  <c r="K520" i="11" s="1"/>
  <c r="N519" i="11"/>
  <c r="J519" i="11"/>
  <c r="H519" i="11"/>
  <c r="E519" i="11"/>
  <c r="D519" i="11"/>
  <c r="L518" i="11"/>
  <c r="F518" i="11"/>
  <c r="N517" i="11"/>
  <c r="J517" i="11"/>
  <c r="H517" i="11"/>
  <c r="E517" i="11"/>
  <c r="D517" i="11"/>
  <c r="L516" i="11"/>
  <c r="F516" i="11"/>
  <c r="N515" i="11"/>
  <c r="J515" i="11"/>
  <c r="H515" i="11"/>
  <c r="E515" i="11"/>
  <c r="D515" i="11"/>
  <c r="L514" i="11"/>
  <c r="F514" i="11"/>
  <c r="P514" i="11" s="1"/>
  <c r="N513" i="11"/>
  <c r="J513" i="11"/>
  <c r="H513" i="11"/>
  <c r="E513" i="11"/>
  <c r="D513" i="11"/>
  <c r="L512" i="11"/>
  <c r="F512" i="11"/>
  <c r="P512" i="11" s="1"/>
  <c r="N511" i="11"/>
  <c r="J511" i="11"/>
  <c r="H511" i="11"/>
  <c r="E511" i="11"/>
  <c r="D511" i="11"/>
  <c r="L509" i="11"/>
  <c r="F509" i="11"/>
  <c r="P509" i="11" s="1"/>
  <c r="N508" i="11"/>
  <c r="J508" i="11"/>
  <c r="H508" i="11"/>
  <c r="E508" i="11"/>
  <c r="D508" i="11"/>
  <c r="L507" i="11"/>
  <c r="F507" i="11"/>
  <c r="N506" i="11"/>
  <c r="J506" i="11"/>
  <c r="H506" i="11"/>
  <c r="E506" i="11"/>
  <c r="D506" i="11"/>
  <c r="L505" i="11"/>
  <c r="F505" i="11"/>
  <c r="P505" i="11" s="1"/>
  <c r="L504" i="11"/>
  <c r="F504" i="11"/>
  <c r="N503" i="11"/>
  <c r="J503" i="11"/>
  <c r="H503" i="11"/>
  <c r="E503" i="11"/>
  <c r="D503" i="11"/>
  <c r="L502" i="11"/>
  <c r="F502" i="11"/>
  <c r="P502" i="11" s="1"/>
  <c r="N501" i="11"/>
  <c r="J501" i="11"/>
  <c r="H501" i="11"/>
  <c r="E501" i="11"/>
  <c r="D501" i="11"/>
  <c r="L500" i="11"/>
  <c r="F500" i="11"/>
  <c r="P500" i="11" s="1"/>
  <c r="L499" i="11"/>
  <c r="F499" i="11"/>
  <c r="P499" i="11" s="1"/>
  <c r="N498" i="11"/>
  <c r="J498" i="11"/>
  <c r="H498" i="11"/>
  <c r="E498" i="11"/>
  <c r="D498" i="11"/>
  <c r="L497" i="11"/>
  <c r="F497" i="11"/>
  <c r="P497" i="11" s="1"/>
  <c r="N496" i="11"/>
  <c r="J496" i="11"/>
  <c r="H496" i="11"/>
  <c r="E496" i="11"/>
  <c r="D496" i="11"/>
  <c r="L494" i="11"/>
  <c r="F494" i="11"/>
  <c r="K494" i="11" s="1"/>
  <c r="N493" i="11"/>
  <c r="J493" i="11"/>
  <c r="H493" i="11"/>
  <c r="E493" i="11"/>
  <c r="D493" i="11"/>
  <c r="F493" i="11" s="1"/>
  <c r="L492" i="11"/>
  <c r="F492" i="11"/>
  <c r="K492" i="11" s="1"/>
  <c r="N491" i="11"/>
  <c r="J491" i="11"/>
  <c r="H491" i="11"/>
  <c r="E491" i="11"/>
  <c r="D491" i="11"/>
  <c r="F491" i="11" s="1"/>
  <c r="L490" i="11"/>
  <c r="F490" i="11"/>
  <c r="K490" i="11" s="1"/>
  <c r="N489" i="11"/>
  <c r="J489" i="11"/>
  <c r="H489" i="11"/>
  <c r="E489" i="11"/>
  <c r="D489" i="11"/>
  <c r="L488" i="11"/>
  <c r="F488" i="11"/>
  <c r="O488" i="11" s="1"/>
  <c r="N487" i="11"/>
  <c r="J487" i="11"/>
  <c r="H487" i="11"/>
  <c r="E487" i="11"/>
  <c r="D487" i="11"/>
  <c r="L486" i="11"/>
  <c r="I486" i="11"/>
  <c r="F486" i="11"/>
  <c r="P486" i="11" s="1"/>
  <c r="N485" i="11"/>
  <c r="J485" i="11"/>
  <c r="H485" i="11"/>
  <c r="E485" i="11"/>
  <c r="D485" i="11"/>
  <c r="L484" i="11"/>
  <c r="F484" i="11"/>
  <c r="P484" i="11" s="1"/>
  <c r="N483" i="11"/>
  <c r="J483" i="11"/>
  <c r="H483" i="11"/>
  <c r="E483" i="11"/>
  <c r="D483" i="11"/>
  <c r="L482" i="11"/>
  <c r="F482" i="11"/>
  <c r="N481" i="11"/>
  <c r="J481" i="11"/>
  <c r="H481" i="11"/>
  <c r="E481" i="11"/>
  <c r="D481" i="11"/>
  <c r="L480" i="11"/>
  <c r="F480" i="11"/>
  <c r="N479" i="11"/>
  <c r="J479" i="11"/>
  <c r="H479" i="11"/>
  <c r="E479" i="11"/>
  <c r="D479" i="11"/>
  <c r="L478" i="11"/>
  <c r="F478" i="11"/>
  <c r="K478" i="11" s="1"/>
  <c r="N477" i="11"/>
  <c r="J477" i="11"/>
  <c r="H477" i="11"/>
  <c r="E477" i="11"/>
  <c r="D477" i="11"/>
  <c r="L476" i="11"/>
  <c r="F476" i="11"/>
  <c r="N475" i="11"/>
  <c r="J475" i="11"/>
  <c r="H475" i="11"/>
  <c r="E475" i="11"/>
  <c r="F475" i="11" s="1"/>
  <c r="D475" i="11"/>
  <c r="L474" i="11"/>
  <c r="F474" i="11"/>
  <c r="I474" i="11" s="1"/>
  <c r="N473" i="11"/>
  <c r="J473" i="11"/>
  <c r="H473" i="11"/>
  <c r="E473" i="11"/>
  <c r="D473" i="11"/>
  <c r="L472" i="11"/>
  <c r="F472" i="11"/>
  <c r="O472" i="11" s="1"/>
  <c r="N471" i="11"/>
  <c r="J471" i="11"/>
  <c r="H471" i="11"/>
  <c r="E471" i="11"/>
  <c r="D471" i="11"/>
  <c r="L470" i="11"/>
  <c r="F470" i="11"/>
  <c r="N469" i="11"/>
  <c r="J469" i="11"/>
  <c r="H469" i="11"/>
  <c r="E469" i="11"/>
  <c r="D469" i="11"/>
  <c r="L468" i="11"/>
  <c r="F468" i="11"/>
  <c r="P468" i="11" s="1"/>
  <c r="N467" i="11"/>
  <c r="J467" i="11"/>
  <c r="H467" i="11"/>
  <c r="E467" i="11"/>
  <c r="D467" i="11"/>
  <c r="F467" i="11" s="1"/>
  <c r="L466" i="11"/>
  <c r="F466" i="11"/>
  <c r="N465" i="11"/>
  <c r="J465" i="11"/>
  <c r="H465" i="11"/>
  <c r="E465" i="11"/>
  <c r="D465" i="11"/>
  <c r="F465" i="11" s="1"/>
  <c r="L464" i="11"/>
  <c r="F464" i="11"/>
  <c r="K464" i="11" s="1"/>
  <c r="N463" i="11"/>
  <c r="J463" i="11"/>
  <c r="H463" i="11"/>
  <c r="E463" i="11"/>
  <c r="D463" i="11"/>
  <c r="L462" i="11"/>
  <c r="F462" i="11"/>
  <c r="K462" i="11" s="1"/>
  <c r="N461" i="11"/>
  <c r="J461" i="11"/>
  <c r="H461" i="11"/>
  <c r="E461" i="11"/>
  <c r="D461" i="11"/>
  <c r="L460" i="11"/>
  <c r="F460" i="11"/>
  <c r="K460" i="11" s="1"/>
  <c r="N459" i="11"/>
  <c r="J459" i="11"/>
  <c r="H459" i="11"/>
  <c r="E459" i="11"/>
  <c r="D459" i="11"/>
  <c r="L458" i="11"/>
  <c r="F458" i="11"/>
  <c r="N457" i="11"/>
  <c r="J457" i="11"/>
  <c r="H457" i="11"/>
  <c r="E457" i="11"/>
  <c r="F457" i="11" s="1"/>
  <c r="D457" i="11"/>
  <c r="L456" i="11"/>
  <c r="F456" i="11"/>
  <c r="O456" i="11" s="1"/>
  <c r="N455" i="11"/>
  <c r="J455" i="11"/>
  <c r="H455" i="11"/>
  <c r="E455" i="11"/>
  <c r="D455" i="11"/>
  <c r="L454" i="11"/>
  <c r="F454" i="11"/>
  <c r="P454" i="11" s="1"/>
  <c r="L453" i="11"/>
  <c r="M453" i="11" s="1"/>
  <c r="F453" i="11"/>
  <c r="O453" i="11" s="1"/>
  <c r="N452" i="11"/>
  <c r="J452" i="11"/>
  <c r="H452" i="11"/>
  <c r="E452" i="11"/>
  <c r="D452" i="11"/>
  <c r="L451" i="11"/>
  <c r="F451" i="11"/>
  <c r="P451" i="11" s="1"/>
  <c r="N450" i="11"/>
  <c r="J450" i="11"/>
  <c r="H450" i="11"/>
  <c r="E450" i="11"/>
  <c r="D450" i="11"/>
  <c r="L449" i="11"/>
  <c r="F449" i="11"/>
  <c r="N448" i="11"/>
  <c r="J448" i="11"/>
  <c r="H448" i="11"/>
  <c r="E448" i="11"/>
  <c r="D448" i="11"/>
  <c r="L447" i="11"/>
  <c r="F447" i="11"/>
  <c r="O447" i="11" s="1"/>
  <c r="N446" i="11"/>
  <c r="J446" i="11"/>
  <c r="H446" i="11"/>
  <c r="E446" i="11"/>
  <c r="D446" i="11"/>
  <c r="L445" i="11"/>
  <c r="F445" i="11"/>
  <c r="N444" i="11"/>
  <c r="J444" i="11"/>
  <c r="H444" i="11"/>
  <c r="E444" i="11"/>
  <c r="D444" i="11"/>
  <c r="L443" i="11"/>
  <c r="F443" i="11"/>
  <c r="O443" i="11" s="1"/>
  <c r="N442" i="11"/>
  <c r="J442" i="11"/>
  <c r="H442" i="11"/>
  <c r="E442" i="11"/>
  <c r="D442" i="11"/>
  <c r="L440" i="11"/>
  <c r="F440" i="11"/>
  <c r="N439" i="11"/>
  <c r="J439" i="11"/>
  <c r="H439" i="11"/>
  <c r="E439" i="11"/>
  <c r="D439" i="11"/>
  <c r="L438" i="11"/>
  <c r="F438" i="11"/>
  <c r="I438" i="11" s="1"/>
  <c r="N437" i="11"/>
  <c r="J437" i="11"/>
  <c r="H437" i="11"/>
  <c r="E437" i="11"/>
  <c r="D437" i="11"/>
  <c r="L436" i="11"/>
  <c r="F436" i="11"/>
  <c r="K436" i="11" s="1"/>
  <c r="N435" i="11"/>
  <c r="J435" i="11"/>
  <c r="H435" i="11"/>
  <c r="E435" i="11"/>
  <c r="D435" i="11"/>
  <c r="L434" i="11"/>
  <c r="F434" i="11"/>
  <c r="I434" i="11" s="1"/>
  <c r="N433" i="11"/>
  <c r="J433" i="11"/>
  <c r="H433" i="11"/>
  <c r="E433" i="11"/>
  <c r="D433" i="11"/>
  <c r="L432" i="11"/>
  <c r="F432" i="11"/>
  <c r="O432" i="11" s="1"/>
  <c r="N431" i="11"/>
  <c r="J431" i="11"/>
  <c r="H431" i="11"/>
  <c r="E431" i="11"/>
  <c r="D431" i="11"/>
  <c r="L430" i="11"/>
  <c r="F430" i="11"/>
  <c r="N429" i="11"/>
  <c r="J429" i="11"/>
  <c r="H429" i="11"/>
  <c r="E429" i="11"/>
  <c r="D429" i="11"/>
  <c r="L428" i="11"/>
  <c r="F428" i="11"/>
  <c r="K428" i="11" s="1"/>
  <c r="N427" i="11"/>
  <c r="J427" i="11"/>
  <c r="H427" i="11"/>
  <c r="E427" i="11"/>
  <c r="D427" i="11"/>
  <c r="L426" i="11"/>
  <c r="F426" i="11"/>
  <c r="N425" i="11"/>
  <c r="J425" i="11"/>
  <c r="H425" i="11"/>
  <c r="E425" i="11"/>
  <c r="D425" i="11"/>
  <c r="L424" i="11"/>
  <c r="F424" i="11"/>
  <c r="P424" i="11" s="1"/>
  <c r="N423" i="11"/>
  <c r="J423" i="11"/>
  <c r="H423" i="11"/>
  <c r="E423" i="11"/>
  <c r="D423" i="11"/>
  <c r="L422" i="11"/>
  <c r="F422" i="11"/>
  <c r="O422" i="11" s="1"/>
  <c r="N421" i="11"/>
  <c r="J421" i="11"/>
  <c r="H421" i="11"/>
  <c r="E421" i="11"/>
  <c r="D421" i="11"/>
  <c r="L420" i="11"/>
  <c r="F420" i="11"/>
  <c r="N419" i="11"/>
  <c r="J419" i="11"/>
  <c r="H419" i="11"/>
  <c r="E419" i="11"/>
  <c r="D419" i="11"/>
  <c r="L418" i="11"/>
  <c r="F418" i="11"/>
  <c r="N417" i="11"/>
  <c r="J417" i="11"/>
  <c r="H417" i="11"/>
  <c r="E417" i="11"/>
  <c r="D417" i="11"/>
  <c r="L416" i="11"/>
  <c r="F416" i="11"/>
  <c r="N415" i="11"/>
  <c r="J415" i="11"/>
  <c r="H415" i="11"/>
  <c r="E415" i="11"/>
  <c r="D415" i="11"/>
  <c r="L413" i="11"/>
  <c r="F413" i="11"/>
  <c r="N412" i="11"/>
  <c r="J412" i="11"/>
  <c r="H412" i="11"/>
  <c r="E412" i="11"/>
  <c r="D412" i="11"/>
  <c r="L411" i="11"/>
  <c r="F411" i="11"/>
  <c r="N410" i="11"/>
  <c r="J410" i="11"/>
  <c r="H410" i="11"/>
  <c r="E410" i="11"/>
  <c r="D410" i="11"/>
  <c r="L409" i="11"/>
  <c r="F409" i="11"/>
  <c r="K409" i="11" s="1"/>
  <c r="L408" i="11"/>
  <c r="F408" i="11"/>
  <c r="P408" i="11" s="1"/>
  <c r="L407" i="11"/>
  <c r="F407" i="11"/>
  <c r="N406" i="11"/>
  <c r="J406" i="11"/>
  <c r="H406" i="11"/>
  <c r="E406" i="11"/>
  <c r="D406" i="11"/>
  <c r="L405" i="11"/>
  <c r="F405" i="11"/>
  <c r="P405" i="11" s="1"/>
  <c r="N404" i="11"/>
  <c r="J404" i="11"/>
  <c r="H404" i="11"/>
  <c r="E404" i="11"/>
  <c r="D404" i="11"/>
  <c r="L403" i="11"/>
  <c r="F403" i="11"/>
  <c r="L402" i="11"/>
  <c r="F402" i="11"/>
  <c r="K402" i="11" s="1"/>
  <c r="L401" i="11"/>
  <c r="F401" i="11"/>
  <c r="I401" i="11" s="1"/>
  <c r="N400" i="11"/>
  <c r="J400" i="11"/>
  <c r="H400" i="11"/>
  <c r="E400" i="11"/>
  <c r="D400" i="11"/>
  <c r="L394" i="11"/>
  <c r="F394" i="11"/>
  <c r="P394" i="11" s="1"/>
  <c r="L393" i="11"/>
  <c r="F393" i="11"/>
  <c r="K393" i="11" s="1"/>
  <c r="L392" i="11"/>
  <c r="F392" i="11"/>
  <c r="L391" i="11"/>
  <c r="F391" i="11"/>
  <c r="I391" i="11" s="1"/>
  <c r="N390" i="11"/>
  <c r="J390" i="11"/>
  <c r="H390" i="11"/>
  <c r="E390" i="11"/>
  <c r="D390" i="11"/>
  <c r="L389" i="11"/>
  <c r="F389" i="11"/>
  <c r="N388" i="11"/>
  <c r="J388" i="11"/>
  <c r="J387" i="11" s="1"/>
  <c r="J386" i="11" s="1"/>
  <c r="H388" i="11"/>
  <c r="H387" i="11" s="1"/>
  <c r="E388" i="11"/>
  <c r="D388" i="11"/>
  <c r="D387" i="11" s="1"/>
  <c r="L385" i="11"/>
  <c r="F385" i="11"/>
  <c r="K385" i="11" s="1"/>
  <c r="L384" i="11"/>
  <c r="F384" i="11"/>
  <c r="L383" i="11"/>
  <c r="F383" i="11"/>
  <c r="L382" i="11"/>
  <c r="F382" i="11"/>
  <c r="P382" i="11" s="1"/>
  <c r="L381" i="11"/>
  <c r="F381" i="11"/>
  <c r="N380" i="11"/>
  <c r="J380" i="11"/>
  <c r="H380" i="11"/>
  <c r="E380" i="11"/>
  <c r="D380" i="11"/>
  <c r="L379" i="11"/>
  <c r="F379" i="11"/>
  <c r="L378" i="11"/>
  <c r="F378" i="11"/>
  <c r="L377" i="11"/>
  <c r="F377" i="11"/>
  <c r="P377" i="11" s="1"/>
  <c r="N376" i="11"/>
  <c r="J376" i="11"/>
  <c r="H376" i="11"/>
  <c r="E376" i="11"/>
  <c r="D376" i="11"/>
  <c r="L374" i="11"/>
  <c r="F374" i="11"/>
  <c r="L373" i="11"/>
  <c r="F373" i="11"/>
  <c r="P373" i="11" s="1"/>
  <c r="L372" i="11"/>
  <c r="F372" i="11"/>
  <c r="N371" i="11"/>
  <c r="N280" i="11" s="1"/>
  <c r="J371" i="11"/>
  <c r="J280" i="11" s="1"/>
  <c r="H371" i="11"/>
  <c r="H280" i="11" s="1"/>
  <c r="E371" i="11"/>
  <c r="E280" i="11" s="1"/>
  <c r="D371" i="11"/>
  <c r="L370" i="11"/>
  <c r="F370" i="11"/>
  <c r="P370" i="11" s="1"/>
  <c r="L369" i="11"/>
  <c r="F369" i="11"/>
  <c r="L368" i="11"/>
  <c r="F368" i="11"/>
  <c r="P368" i="11" s="1"/>
  <c r="L367" i="11"/>
  <c r="F367" i="11"/>
  <c r="I367" i="11" s="1"/>
  <c r="L366" i="11"/>
  <c r="F366" i="11"/>
  <c r="K366" i="11" s="1"/>
  <c r="L365" i="11"/>
  <c r="F365" i="11"/>
  <c r="K365" i="11" s="1"/>
  <c r="L364" i="11"/>
  <c r="F364" i="11"/>
  <c r="K364" i="11" s="1"/>
  <c r="L363" i="11"/>
  <c r="F363" i="11"/>
  <c r="N362" i="11"/>
  <c r="J362" i="11"/>
  <c r="H362" i="11"/>
  <c r="E362" i="11"/>
  <c r="D362" i="11"/>
  <c r="L310" i="11"/>
  <c r="F310" i="11"/>
  <c r="K310" i="11" s="1"/>
  <c r="L309" i="11"/>
  <c r="F309" i="11"/>
  <c r="K309" i="11" s="1"/>
  <c r="D308" i="11"/>
  <c r="D286" i="11" s="1"/>
  <c r="D280" i="11" s="1"/>
  <c r="L306" i="11"/>
  <c r="F306" i="11"/>
  <c r="L305" i="11"/>
  <c r="F305" i="11"/>
  <c r="L304" i="11"/>
  <c r="F304" i="11"/>
  <c r="P304" i="11" s="1"/>
  <c r="L303" i="11"/>
  <c r="F303" i="11"/>
  <c r="L302" i="11"/>
  <c r="F302" i="11"/>
  <c r="P302" i="11" s="1"/>
  <c r="L299" i="11"/>
  <c r="F299" i="11"/>
  <c r="L298" i="11"/>
  <c r="F298" i="11"/>
  <c r="P298" i="11" s="1"/>
  <c r="L297" i="11"/>
  <c r="F297" i="11"/>
  <c r="K297" i="11" s="1"/>
  <c r="L296" i="11"/>
  <c r="F296" i="11"/>
  <c r="I296" i="11" s="1"/>
  <c r="L295" i="11"/>
  <c r="F295" i="11"/>
  <c r="I295" i="11" s="1"/>
  <c r="L292" i="11"/>
  <c r="F292" i="11"/>
  <c r="I292" i="11" s="1"/>
  <c r="L291" i="11"/>
  <c r="F291" i="11"/>
  <c r="L290" i="11"/>
  <c r="F290" i="11"/>
  <c r="K290" i="11" s="1"/>
  <c r="L289" i="11"/>
  <c r="F289" i="11"/>
  <c r="L288" i="11"/>
  <c r="F288" i="11"/>
  <c r="L285" i="11"/>
  <c r="F285" i="11"/>
  <c r="I285" i="11" s="1"/>
  <c r="L284" i="11"/>
  <c r="F284" i="11"/>
  <c r="K284" i="11" s="1"/>
  <c r="L283" i="11"/>
  <c r="F283" i="11"/>
  <c r="P283" i="11" s="1"/>
  <c r="L282" i="11"/>
  <c r="F282" i="11"/>
  <c r="P282" i="11" s="1"/>
  <c r="L281" i="11"/>
  <c r="F281" i="11"/>
  <c r="L266" i="11"/>
  <c r="F266" i="11"/>
  <c r="K266" i="11" s="1"/>
  <c r="L265" i="11"/>
  <c r="F265" i="11"/>
  <c r="K265" i="11" s="1"/>
  <c r="L264" i="11"/>
  <c r="F264" i="11"/>
  <c r="P264" i="11" s="1"/>
  <c r="N263" i="11"/>
  <c r="J263" i="11"/>
  <c r="J255" i="11" s="1"/>
  <c r="H263" i="11"/>
  <c r="H255" i="11" s="1"/>
  <c r="E263" i="11"/>
  <c r="E255" i="11" s="1"/>
  <c r="D263" i="11"/>
  <c r="D255" i="11" s="1"/>
  <c r="L262" i="11"/>
  <c r="F262" i="11"/>
  <c r="L261" i="11"/>
  <c r="F261" i="11"/>
  <c r="L260" i="11"/>
  <c r="F260" i="11"/>
  <c r="L259" i="11"/>
  <c r="M259" i="11" s="1"/>
  <c r="F259" i="11"/>
  <c r="P259" i="11" s="1"/>
  <c r="L258" i="11"/>
  <c r="F258" i="11"/>
  <c r="L257" i="11"/>
  <c r="F257" i="11"/>
  <c r="L256" i="11"/>
  <c r="F256" i="11"/>
  <c r="I256" i="11" s="1"/>
  <c r="L254" i="11"/>
  <c r="F254" i="11"/>
  <c r="I254" i="11" s="1"/>
  <c r="L253" i="11"/>
  <c r="F253" i="11"/>
  <c r="I253" i="11" s="1"/>
  <c r="L252" i="11"/>
  <c r="F252" i="11"/>
  <c r="K252" i="11" s="1"/>
  <c r="L251" i="11"/>
  <c r="F251" i="11"/>
  <c r="P251" i="11" s="1"/>
  <c r="L250" i="11"/>
  <c r="F250" i="11"/>
  <c r="P250" i="11" s="1"/>
  <c r="N249" i="11"/>
  <c r="J249" i="11"/>
  <c r="H249" i="11"/>
  <c r="E249" i="11"/>
  <c r="D249" i="11"/>
  <c r="L248" i="11"/>
  <c r="F248" i="11"/>
  <c r="N247" i="11"/>
  <c r="J247" i="11"/>
  <c r="H247" i="11"/>
  <c r="E247" i="11"/>
  <c r="D247" i="11"/>
  <c r="L246" i="11"/>
  <c r="F246" i="11"/>
  <c r="L245" i="11"/>
  <c r="F245" i="11"/>
  <c r="P245" i="11" s="1"/>
  <c r="L244" i="11"/>
  <c r="F244" i="11"/>
  <c r="P244" i="11" s="1"/>
  <c r="L243" i="11"/>
  <c r="F243" i="11"/>
  <c r="L242" i="11"/>
  <c r="F242" i="11"/>
  <c r="P242" i="11" s="1"/>
  <c r="L241" i="11"/>
  <c r="F241" i="11"/>
  <c r="K241" i="11" s="1"/>
  <c r="N240" i="11"/>
  <c r="J240" i="11"/>
  <c r="H240" i="11"/>
  <c r="E240" i="11"/>
  <c r="D240" i="11"/>
  <c r="L238" i="11"/>
  <c r="F238" i="11"/>
  <c r="P238" i="11" s="1"/>
  <c r="L237" i="11"/>
  <c r="F237" i="11"/>
  <c r="L236" i="11"/>
  <c r="F236" i="11"/>
  <c r="L235" i="11"/>
  <c r="F235" i="11"/>
  <c r="I235" i="11" s="1"/>
  <c r="N234" i="11"/>
  <c r="J234" i="11"/>
  <c r="H234" i="11"/>
  <c r="E234" i="11"/>
  <c r="D234" i="11"/>
  <c r="L233" i="11"/>
  <c r="F233" i="11"/>
  <c r="I233" i="11" s="1"/>
  <c r="L232" i="11"/>
  <c r="F232" i="11"/>
  <c r="L231" i="11"/>
  <c r="F231" i="11"/>
  <c r="O231" i="11" s="1"/>
  <c r="L230" i="11"/>
  <c r="F230" i="11"/>
  <c r="K230" i="11" s="1"/>
  <c r="L229" i="11"/>
  <c r="F229" i="11"/>
  <c r="I229" i="11" s="1"/>
  <c r="L228" i="11"/>
  <c r="F228" i="11"/>
  <c r="L227" i="11"/>
  <c r="F227" i="11"/>
  <c r="P227" i="11" s="1"/>
  <c r="L226" i="11"/>
  <c r="F226" i="11"/>
  <c r="P226" i="11" s="1"/>
  <c r="N225" i="11"/>
  <c r="J225" i="11"/>
  <c r="H225" i="11"/>
  <c r="E225" i="11"/>
  <c r="D225" i="11"/>
  <c r="L224" i="11"/>
  <c r="F224" i="11"/>
  <c r="P224" i="11" s="1"/>
  <c r="L223" i="11"/>
  <c r="F223" i="11"/>
  <c r="K223" i="11" s="1"/>
  <c r="L222" i="11"/>
  <c r="F222" i="11"/>
  <c r="L221" i="11"/>
  <c r="F221" i="11"/>
  <c r="I221" i="11" s="1"/>
  <c r="L220" i="11"/>
  <c r="F220" i="11"/>
  <c r="O220" i="11" s="1"/>
  <c r="N219" i="11"/>
  <c r="J219" i="11"/>
  <c r="H219" i="11"/>
  <c r="E219" i="11"/>
  <c r="D219" i="11"/>
  <c r="L217" i="11"/>
  <c r="F217" i="11"/>
  <c r="N216" i="11"/>
  <c r="J216" i="11"/>
  <c r="H216" i="11"/>
  <c r="E216" i="11"/>
  <c r="D216" i="11"/>
  <c r="L215" i="11"/>
  <c r="F215" i="11"/>
  <c r="P215" i="11" s="1"/>
  <c r="L214" i="11"/>
  <c r="F214" i="11"/>
  <c r="P214" i="11" s="1"/>
  <c r="L213" i="11"/>
  <c r="F213" i="11"/>
  <c r="P213" i="11" s="1"/>
  <c r="L212" i="11"/>
  <c r="F212" i="11"/>
  <c r="N211" i="11"/>
  <c r="J211" i="11"/>
  <c r="J193" i="11" s="1"/>
  <c r="H211" i="11"/>
  <c r="H193" i="11" s="1"/>
  <c r="E211" i="11"/>
  <c r="E193" i="11" s="1"/>
  <c r="D211" i="11"/>
  <c r="D193" i="11" s="1"/>
  <c r="L210" i="11"/>
  <c r="F210" i="11"/>
  <c r="K210" i="11" s="1"/>
  <c r="L209" i="11"/>
  <c r="F209" i="11"/>
  <c r="I209" i="11" s="1"/>
  <c r="L208" i="11"/>
  <c r="F208" i="11"/>
  <c r="O208" i="11" s="1"/>
  <c r="L207" i="11"/>
  <c r="F207" i="11"/>
  <c r="L206" i="11"/>
  <c r="F206" i="11"/>
  <c r="I206" i="11" s="1"/>
  <c r="L205" i="11"/>
  <c r="F205" i="11"/>
  <c r="L204" i="11"/>
  <c r="F204" i="11"/>
  <c r="P204" i="11" s="1"/>
  <c r="L203" i="11"/>
  <c r="F203" i="11"/>
  <c r="I203" i="11" s="1"/>
  <c r="L202" i="11"/>
  <c r="F202" i="11"/>
  <c r="I202" i="11" s="1"/>
  <c r="L201" i="11"/>
  <c r="F201" i="11"/>
  <c r="L200" i="11"/>
  <c r="F200" i="11"/>
  <c r="O200" i="11" s="1"/>
  <c r="L199" i="11"/>
  <c r="F199" i="11"/>
  <c r="I199" i="11" s="1"/>
  <c r="L198" i="11"/>
  <c r="F198" i="11"/>
  <c r="P198" i="11" s="1"/>
  <c r="L197" i="11"/>
  <c r="F197" i="11"/>
  <c r="K197" i="11" s="1"/>
  <c r="L196" i="11"/>
  <c r="F196" i="11"/>
  <c r="L195" i="11"/>
  <c r="F195" i="11"/>
  <c r="L194" i="11"/>
  <c r="F194" i="11"/>
  <c r="O194" i="11" s="1"/>
  <c r="L189" i="11"/>
  <c r="F189" i="11"/>
  <c r="K189" i="11" s="1"/>
  <c r="L188" i="11"/>
  <c r="F188" i="11"/>
  <c r="O188" i="11" s="1"/>
  <c r="N187" i="11"/>
  <c r="J187" i="11"/>
  <c r="H187" i="11"/>
  <c r="E187" i="11"/>
  <c r="D187" i="11"/>
  <c r="L186" i="11"/>
  <c r="F186" i="11"/>
  <c r="P186" i="11" s="1"/>
  <c r="L185" i="11"/>
  <c r="F185" i="11"/>
  <c r="O185" i="11" s="1"/>
  <c r="L184" i="11"/>
  <c r="F184" i="11"/>
  <c r="P184" i="11" s="1"/>
  <c r="L183" i="11"/>
  <c r="F183" i="11"/>
  <c r="L182" i="11"/>
  <c r="F182" i="11"/>
  <c r="L181" i="11"/>
  <c r="F181" i="11"/>
  <c r="I181" i="11" s="1"/>
  <c r="N180" i="11"/>
  <c r="J180" i="11"/>
  <c r="H180" i="11"/>
  <c r="E180" i="11"/>
  <c r="D180" i="11"/>
  <c r="L179" i="11"/>
  <c r="F179" i="11"/>
  <c r="K179" i="11" s="1"/>
  <c r="L178" i="11"/>
  <c r="F178" i="11"/>
  <c r="L177" i="11"/>
  <c r="F177" i="11"/>
  <c r="K177" i="11" s="1"/>
  <c r="N176" i="11"/>
  <c r="J176" i="11"/>
  <c r="H176" i="11"/>
  <c r="E176" i="11"/>
  <c r="D176" i="11"/>
  <c r="L175" i="11"/>
  <c r="F175" i="11"/>
  <c r="I175" i="11" s="1"/>
  <c r="L174" i="11"/>
  <c r="F174" i="11"/>
  <c r="N173" i="11"/>
  <c r="J173" i="11"/>
  <c r="H173" i="11"/>
  <c r="E173" i="11"/>
  <c r="D173" i="11"/>
  <c r="L172" i="11"/>
  <c r="F172" i="11"/>
  <c r="I172" i="11" s="1"/>
  <c r="N171" i="11"/>
  <c r="J171" i="11"/>
  <c r="H171" i="11"/>
  <c r="E171" i="11"/>
  <c r="D171" i="11"/>
  <c r="L170" i="11"/>
  <c r="F170" i="11"/>
  <c r="P170" i="11" s="1"/>
  <c r="L169" i="11"/>
  <c r="F169" i="11"/>
  <c r="K169" i="11" s="1"/>
  <c r="L168" i="11"/>
  <c r="F168" i="11"/>
  <c r="L167" i="11"/>
  <c r="F167" i="11"/>
  <c r="P167" i="11" s="1"/>
  <c r="L166" i="11"/>
  <c r="F166" i="11"/>
  <c r="P166" i="11" s="1"/>
  <c r="L165" i="11"/>
  <c r="F165" i="11"/>
  <c r="P165" i="11" s="1"/>
  <c r="L164" i="11"/>
  <c r="F164" i="11"/>
  <c r="L163" i="11"/>
  <c r="F163" i="11"/>
  <c r="L162" i="11"/>
  <c r="F162" i="11"/>
  <c r="L161" i="11"/>
  <c r="F161" i="11"/>
  <c r="K161" i="11" s="1"/>
  <c r="L160" i="11"/>
  <c r="F160" i="11"/>
  <c r="L159" i="11"/>
  <c r="F159" i="11"/>
  <c r="P159" i="11" s="1"/>
  <c r="L158" i="11"/>
  <c r="F158" i="11"/>
  <c r="O158" i="11" s="1"/>
  <c r="L157" i="11"/>
  <c r="F157" i="11"/>
  <c r="P157" i="11" s="1"/>
  <c r="L156" i="11"/>
  <c r="F156" i="11"/>
  <c r="L155" i="11"/>
  <c r="F155" i="11"/>
  <c r="L154" i="11"/>
  <c r="F154" i="11"/>
  <c r="P154" i="11" s="1"/>
  <c r="L153" i="11"/>
  <c r="F153" i="11"/>
  <c r="K153" i="11" s="1"/>
  <c r="L152" i="11"/>
  <c r="F152" i="11"/>
  <c r="L151" i="11"/>
  <c r="F151" i="11"/>
  <c r="K151" i="11" s="1"/>
  <c r="L150" i="11"/>
  <c r="F150" i="11"/>
  <c r="O150" i="11" s="1"/>
  <c r="L149" i="11"/>
  <c r="F149" i="11"/>
  <c r="P149" i="11" s="1"/>
  <c r="L148" i="11"/>
  <c r="F148" i="11"/>
  <c r="I148" i="11" s="1"/>
  <c r="N147" i="11"/>
  <c r="J147" i="11"/>
  <c r="H147" i="11"/>
  <c r="H137" i="11" s="1"/>
  <c r="E147" i="11"/>
  <c r="E137" i="11" s="1"/>
  <c r="D147" i="11"/>
  <c r="L146" i="11"/>
  <c r="F146" i="11"/>
  <c r="L145" i="11"/>
  <c r="F145" i="11"/>
  <c r="O145" i="11" s="1"/>
  <c r="L144" i="11"/>
  <c r="F144" i="11"/>
  <c r="L143" i="11"/>
  <c r="F143" i="11"/>
  <c r="P143" i="11" s="1"/>
  <c r="L142" i="11"/>
  <c r="F142" i="11"/>
  <c r="K142" i="11" s="1"/>
  <c r="L141" i="11"/>
  <c r="F141" i="11"/>
  <c r="O141" i="11" s="1"/>
  <c r="L140" i="11"/>
  <c r="F140" i="11"/>
  <c r="K140" i="11" s="1"/>
  <c r="L139" i="11"/>
  <c r="F139" i="11"/>
  <c r="K139" i="11" s="1"/>
  <c r="L138" i="11"/>
  <c r="F138" i="11"/>
  <c r="N137" i="11"/>
  <c r="L136" i="11"/>
  <c r="F136" i="11"/>
  <c r="L135" i="11"/>
  <c r="F135" i="11"/>
  <c r="L134" i="11"/>
  <c r="F134" i="11"/>
  <c r="O134" i="11" s="1"/>
  <c r="L133" i="11"/>
  <c r="F133" i="11"/>
  <c r="L132" i="11"/>
  <c r="F132" i="11"/>
  <c r="L131" i="11"/>
  <c r="F131" i="11"/>
  <c r="O131" i="11" s="1"/>
  <c r="L130" i="11"/>
  <c r="F130" i="11"/>
  <c r="N129" i="11"/>
  <c r="J129" i="11"/>
  <c r="H129" i="11"/>
  <c r="E129" i="11"/>
  <c r="D129" i="11"/>
  <c r="L128" i="11"/>
  <c r="F128" i="11"/>
  <c r="I128" i="11" s="1"/>
  <c r="L127" i="11"/>
  <c r="F127" i="11"/>
  <c r="L126" i="11"/>
  <c r="F126" i="11"/>
  <c r="P126" i="11" s="1"/>
  <c r="N125" i="11"/>
  <c r="J125" i="11"/>
  <c r="H125" i="11"/>
  <c r="E125" i="11"/>
  <c r="D125" i="11"/>
  <c r="D110" i="11" s="1"/>
  <c r="L124" i="11"/>
  <c r="F124" i="11"/>
  <c r="L123" i="11"/>
  <c r="F123" i="11"/>
  <c r="L122" i="11"/>
  <c r="F122" i="11"/>
  <c r="K122" i="11" s="1"/>
  <c r="L121" i="11"/>
  <c r="F121" i="11"/>
  <c r="O121" i="11" s="1"/>
  <c r="L120" i="11"/>
  <c r="F120" i="11"/>
  <c r="L119" i="11"/>
  <c r="M119" i="11" s="1"/>
  <c r="F119" i="11"/>
  <c r="K119" i="11" s="1"/>
  <c r="L118" i="11"/>
  <c r="F118" i="11"/>
  <c r="I118" i="11" s="1"/>
  <c r="L117" i="11"/>
  <c r="F117" i="11"/>
  <c r="I117" i="11" s="1"/>
  <c r="L116" i="11"/>
  <c r="F116" i="11"/>
  <c r="L115" i="11"/>
  <c r="F115" i="11"/>
  <c r="O115" i="11" s="1"/>
  <c r="L114" i="11"/>
  <c r="F114" i="11"/>
  <c r="L113" i="11"/>
  <c r="F113" i="11"/>
  <c r="L112" i="11"/>
  <c r="F112" i="11"/>
  <c r="L111" i="11"/>
  <c r="F111" i="11"/>
  <c r="P111" i="11" s="1"/>
  <c r="L108" i="11"/>
  <c r="F108" i="11"/>
  <c r="K108" i="11" s="1"/>
  <c r="L107" i="11"/>
  <c r="F107" i="11"/>
  <c r="L106" i="11"/>
  <c r="F106" i="11"/>
  <c r="L105" i="11"/>
  <c r="F105" i="11"/>
  <c r="I105" i="11" s="1"/>
  <c r="L104" i="11"/>
  <c r="F104" i="11"/>
  <c r="N103" i="11"/>
  <c r="J103" i="11"/>
  <c r="H103" i="11"/>
  <c r="E103" i="11"/>
  <c r="D103" i="11"/>
  <c r="N102" i="11"/>
  <c r="J102" i="11"/>
  <c r="H102" i="11"/>
  <c r="E102" i="11"/>
  <c r="D102" i="11"/>
  <c r="L101" i="11"/>
  <c r="M101" i="11" s="1"/>
  <c r="F101" i="11"/>
  <c r="O101" i="11" s="1"/>
  <c r="L100" i="11"/>
  <c r="F100" i="11"/>
  <c r="L99" i="11"/>
  <c r="F99" i="11"/>
  <c r="K99" i="11" s="1"/>
  <c r="L98" i="11"/>
  <c r="F98" i="11"/>
  <c r="I98" i="11" s="1"/>
  <c r="L97" i="11"/>
  <c r="F97" i="11"/>
  <c r="N96" i="11"/>
  <c r="J96" i="11"/>
  <c r="H96" i="11"/>
  <c r="E96" i="11"/>
  <c r="D96" i="11"/>
  <c r="L95" i="11"/>
  <c r="F95" i="11"/>
  <c r="I95" i="11" s="1"/>
  <c r="L94" i="11"/>
  <c r="F94" i="11"/>
  <c r="I94" i="11" s="1"/>
  <c r="L93" i="11"/>
  <c r="F93" i="11"/>
  <c r="L92" i="11"/>
  <c r="F92" i="11"/>
  <c r="K92" i="11" s="1"/>
  <c r="L91" i="11"/>
  <c r="F91" i="11"/>
  <c r="N90" i="11"/>
  <c r="J90" i="11"/>
  <c r="H90" i="11"/>
  <c r="E90" i="11"/>
  <c r="D90" i="11"/>
  <c r="L89" i="11"/>
  <c r="F89" i="11"/>
  <c r="I89" i="11" s="1"/>
  <c r="L88" i="11"/>
  <c r="F88" i="11"/>
  <c r="K88" i="11" s="1"/>
  <c r="L87" i="11"/>
  <c r="M87" i="11" s="1"/>
  <c r="F87" i="11"/>
  <c r="O87" i="11" s="1"/>
  <c r="L86" i="11"/>
  <c r="F86" i="11"/>
  <c r="L85" i="11"/>
  <c r="F85" i="11"/>
  <c r="N84" i="11"/>
  <c r="J84" i="11"/>
  <c r="H84" i="11"/>
  <c r="E84" i="11"/>
  <c r="D84" i="11"/>
  <c r="L83" i="11"/>
  <c r="F83" i="11"/>
  <c r="L82" i="11"/>
  <c r="F82" i="11"/>
  <c r="P82" i="11" s="1"/>
  <c r="L81" i="11"/>
  <c r="F81" i="11"/>
  <c r="L80" i="11"/>
  <c r="F80" i="11"/>
  <c r="I80" i="11" s="1"/>
  <c r="N79" i="11"/>
  <c r="J79" i="11"/>
  <c r="H79" i="11"/>
  <c r="E79" i="11"/>
  <c r="D79" i="11"/>
  <c r="L78" i="11"/>
  <c r="F78" i="11"/>
  <c r="I78" i="11" s="1"/>
  <c r="L77" i="11"/>
  <c r="F77" i="11"/>
  <c r="N76" i="11"/>
  <c r="J76" i="11"/>
  <c r="H76" i="11"/>
  <c r="E76" i="11"/>
  <c r="D76" i="11"/>
  <c r="L75" i="11"/>
  <c r="F75" i="11"/>
  <c r="O75" i="11" s="1"/>
  <c r="L74" i="11"/>
  <c r="F74" i="11"/>
  <c r="I74" i="11" s="1"/>
  <c r="L73" i="11"/>
  <c r="F73" i="11"/>
  <c r="L72" i="11"/>
  <c r="F72" i="11"/>
  <c r="K72" i="11" s="1"/>
  <c r="L70" i="11"/>
  <c r="F70" i="11"/>
  <c r="L69" i="11"/>
  <c r="F69" i="11"/>
  <c r="L68" i="11"/>
  <c r="F68" i="11"/>
  <c r="K68" i="11" s="1"/>
  <c r="L67" i="11"/>
  <c r="F67" i="11"/>
  <c r="O67" i="11" s="1"/>
  <c r="L66" i="11"/>
  <c r="F66" i="11"/>
  <c r="N65" i="11"/>
  <c r="J65" i="11"/>
  <c r="H65" i="11"/>
  <c r="E65" i="11"/>
  <c r="D65" i="11"/>
  <c r="L63" i="11"/>
  <c r="F63" i="11"/>
  <c r="K63" i="11" s="1"/>
  <c r="L62" i="11"/>
  <c r="F62" i="11"/>
  <c r="I62" i="11" s="1"/>
  <c r="L61" i="11"/>
  <c r="F61" i="11"/>
  <c r="O61" i="11" s="1"/>
  <c r="L60" i="11"/>
  <c r="F60" i="11"/>
  <c r="L59" i="11"/>
  <c r="F59" i="11"/>
  <c r="I59" i="11" s="1"/>
  <c r="L58" i="11"/>
  <c r="F58" i="11"/>
  <c r="O58" i="11" s="1"/>
  <c r="L57" i="11"/>
  <c r="F57" i="11"/>
  <c r="I57" i="11" s="1"/>
  <c r="L56" i="11"/>
  <c r="F56" i="11"/>
  <c r="L55" i="11"/>
  <c r="F55" i="11"/>
  <c r="L54" i="11"/>
  <c r="F54" i="11"/>
  <c r="K54" i="11" s="1"/>
  <c r="N53" i="11"/>
  <c r="J53" i="11"/>
  <c r="H53" i="11"/>
  <c r="E53" i="11"/>
  <c r="D53" i="11"/>
  <c r="L52" i="11"/>
  <c r="F52" i="11"/>
  <c r="K52" i="11" s="1"/>
  <c r="L51" i="11"/>
  <c r="F51" i="11"/>
  <c r="I51" i="11" s="1"/>
  <c r="L50" i="11"/>
  <c r="F50" i="11"/>
  <c r="O50" i="11" s="1"/>
  <c r="L49" i="11"/>
  <c r="F49" i="11"/>
  <c r="L48" i="11"/>
  <c r="F48" i="11"/>
  <c r="P48" i="11" s="1"/>
  <c r="N47" i="11"/>
  <c r="J47" i="11"/>
  <c r="H47" i="11"/>
  <c r="E47" i="11"/>
  <c r="D47" i="11"/>
  <c r="L45" i="11"/>
  <c r="F45" i="11"/>
  <c r="L44" i="11"/>
  <c r="F44" i="11"/>
  <c r="O44" i="11" s="1"/>
  <c r="L43" i="11"/>
  <c r="F43" i="11"/>
  <c r="L42" i="11"/>
  <c r="F42" i="11"/>
  <c r="I42" i="11" s="1"/>
  <c r="L41" i="11"/>
  <c r="F41" i="11"/>
  <c r="O41" i="11" s="1"/>
  <c r="N40" i="11"/>
  <c r="J40" i="11"/>
  <c r="J37" i="11" s="1"/>
  <c r="H40" i="11"/>
  <c r="H37" i="11" s="1"/>
  <c r="E40" i="11"/>
  <c r="E37" i="11" s="1"/>
  <c r="D40" i="11"/>
  <c r="L39" i="11"/>
  <c r="F39" i="11"/>
  <c r="K39" i="11" s="1"/>
  <c r="L38" i="11"/>
  <c r="F38" i="11"/>
  <c r="L36" i="11"/>
  <c r="F36" i="11"/>
  <c r="K36" i="11" s="1"/>
  <c r="L35" i="11"/>
  <c r="F35" i="11"/>
  <c r="O35" i="11" s="1"/>
  <c r="L34" i="11"/>
  <c r="F34" i="11"/>
  <c r="L33" i="11"/>
  <c r="F33" i="11"/>
  <c r="L32" i="11"/>
  <c r="F32" i="11"/>
  <c r="I32" i="11" s="1"/>
  <c r="L31" i="11"/>
  <c r="F31" i="11"/>
  <c r="N30" i="11"/>
  <c r="J30" i="11"/>
  <c r="J11" i="11" s="1"/>
  <c r="H30" i="11"/>
  <c r="H11" i="11" s="1"/>
  <c r="E30" i="11"/>
  <c r="E11" i="11" s="1"/>
  <c r="D30" i="11"/>
  <c r="L29" i="11"/>
  <c r="F29" i="11"/>
  <c r="I29" i="11" s="1"/>
  <c r="L28" i="11"/>
  <c r="F28" i="11"/>
  <c r="K28" i="11" s="1"/>
  <c r="L27" i="11"/>
  <c r="F27" i="11"/>
  <c r="L26" i="11"/>
  <c r="F26" i="11"/>
  <c r="L25" i="11"/>
  <c r="F25" i="11"/>
  <c r="K25" i="11" s="1"/>
  <c r="L24" i="11"/>
  <c r="F24" i="11"/>
  <c r="O24" i="11" s="1"/>
  <c r="L23" i="11"/>
  <c r="F23" i="11"/>
  <c r="I23" i="11" s="1"/>
  <c r="L22" i="11"/>
  <c r="F22" i="11"/>
  <c r="L21" i="11"/>
  <c r="F21" i="11"/>
  <c r="O21" i="11" s="1"/>
  <c r="L20" i="11"/>
  <c r="F20" i="11"/>
  <c r="K20" i="11" s="1"/>
  <c r="L19" i="11"/>
  <c r="F19" i="11"/>
  <c r="O19" i="11" s="1"/>
  <c r="L18" i="11"/>
  <c r="F18" i="11"/>
  <c r="L17" i="11"/>
  <c r="F17" i="11"/>
  <c r="L16" i="11"/>
  <c r="F16" i="11"/>
  <c r="O16" i="11" s="1"/>
  <c r="L15" i="11"/>
  <c r="F15" i="11"/>
  <c r="I15" i="11" s="1"/>
  <c r="L14" i="11"/>
  <c r="F14" i="11"/>
  <c r="L13" i="11"/>
  <c r="F13" i="11"/>
  <c r="K13" i="11" s="1"/>
  <c r="L12" i="11"/>
  <c r="F12" i="11"/>
  <c r="K12" i="11" s="1"/>
  <c r="L1376" i="12"/>
  <c r="F1376" i="12"/>
  <c r="I1376" i="12" s="1"/>
  <c r="L1375" i="12"/>
  <c r="F1375" i="12"/>
  <c r="I1375" i="12" s="1"/>
  <c r="L1374" i="12"/>
  <c r="F1374" i="12"/>
  <c r="N1373" i="12"/>
  <c r="J1373" i="12"/>
  <c r="H1373" i="12"/>
  <c r="E1373" i="12"/>
  <c r="D1373" i="12"/>
  <c r="L1372" i="12"/>
  <c r="F1372" i="12"/>
  <c r="I1372" i="12" s="1"/>
  <c r="L1370" i="12"/>
  <c r="F1370" i="12"/>
  <c r="K1370" i="12" s="1"/>
  <c r="L1369" i="12"/>
  <c r="F1369" i="12"/>
  <c r="K1369" i="12" s="1"/>
  <c r="L1368" i="12"/>
  <c r="F1368" i="12"/>
  <c r="L1367" i="12"/>
  <c r="F1367" i="12"/>
  <c r="O1367" i="12" s="1"/>
  <c r="L1366" i="12"/>
  <c r="F1366" i="12"/>
  <c r="K1366" i="12" s="1"/>
  <c r="L1365" i="12"/>
  <c r="F1365" i="12"/>
  <c r="O1365" i="12" s="1"/>
  <c r="L1364" i="12"/>
  <c r="F1364" i="12"/>
  <c r="I1364" i="12" s="1"/>
  <c r="L1362" i="12"/>
  <c r="F1362" i="12"/>
  <c r="L1361" i="12"/>
  <c r="F1361" i="12"/>
  <c r="I1361" i="12" s="1"/>
  <c r="L1360" i="12"/>
  <c r="F1360" i="12"/>
  <c r="O1360" i="12" s="1"/>
  <c r="N1359" i="12"/>
  <c r="J1359" i="12"/>
  <c r="J1358" i="12" s="1"/>
  <c r="H1359" i="12"/>
  <c r="H1358" i="12" s="1"/>
  <c r="E1359" i="12"/>
  <c r="D1359" i="12"/>
  <c r="L1357" i="12"/>
  <c r="F1357" i="12"/>
  <c r="K1357" i="12" s="1"/>
  <c r="L1356" i="12"/>
  <c r="F1356" i="12"/>
  <c r="O1356" i="12" s="1"/>
  <c r="L1355" i="12"/>
  <c r="F1355" i="12"/>
  <c r="I1355" i="12" s="1"/>
  <c r="L1354" i="12"/>
  <c r="F1354" i="12"/>
  <c r="L1353" i="12"/>
  <c r="F1353" i="12"/>
  <c r="L1352" i="12"/>
  <c r="F1352" i="12"/>
  <c r="I1352" i="12" s="1"/>
  <c r="L1351" i="12"/>
  <c r="F1351" i="12"/>
  <c r="O1351" i="12" s="1"/>
  <c r="L1350" i="12"/>
  <c r="F1350" i="12"/>
  <c r="N1349" i="12"/>
  <c r="J1349" i="12"/>
  <c r="H1349" i="12"/>
  <c r="E1349" i="12"/>
  <c r="D1349" i="12"/>
  <c r="L1348" i="12"/>
  <c r="F1348" i="12"/>
  <c r="O1348" i="12" s="1"/>
  <c r="N1347" i="12"/>
  <c r="J1347" i="12"/>
  <c r="H1347" i="12"/>
  <c r="E1347" i="12"/>
  <c r="D1347" i="12"/>
  <c r="L1346" i="12"/>
  <c r="F1346" i="12"/>
  <c r="L1345" i="12"/>
  <c r="F1345" i="12"/>
  <c r="O1345" i="12" s="1"/>
  <c r="L1344" i="12"/>
  <c r="F1344" i="12"/>
  <c r="O1344" i="12" s="1"/>
  <c r="L1343" i="12"/>
  <c r="F1343" i="12"/>
  <c r="N1342" i="12"/>
  <c r="J1342" i="12"/>
  <c r="H1342" i="12"/>
  <c r="E1342" i="12"/>
  <c r="D1342" i="12"/>
  <c r="L1341" i="12"/>
  <c r="F1341" i="12"/>
  <c r="O1341" i="12" s="1"/>
  <c r="L1340" i="12"/>
  <c r="F1340" i="12"/>
  <c r="L1339" i="12"/>
  <c r="F1339" i="12"/>
  <c r="O1339" i="12" s="1"/>
  <c r="L1338" i="12"/>
  <c r="F1338" i="12"/>
  <c r="L1337" i="12"/>
  <c r="F1337" i="12"/>
  <c r="I1337" i="12" s="1"/>
  <c r="L1336" i="12"/>
  <c r="F1336" i="12"/>
  <c r="O1336" i="12" s="1"/>
  <c r="L1335" i="12"/>
  <c r="M1335" i="12" s="1"/>
  <c r="F1335" i="12"/>
  <c r="I1335" i="12" s="1"/>
  <c r="L1334" i="12"/>
  <c r="F1334" i="12"/>
  <c r="L1333" i="12"/>
  <c r="F1333" i="12"/>
  <c r="L1332" i="12"/>
  <c r="F1332" i="12"/>
  <c r="L1331" i="12"/>
  <c r="F1331" i="12"/>
  <c r="L1330" i="12"/>
  <c r="F1330" i="12"/>
  <c r="O1330" i="12" s="1"/>
  <c r="L1329" i="12"/>
  <c r="F1329" i="12"/>
  <c r="K1329" i="12" s="1"/>
  <c r="L1328" i="12"/>
  <c r="F1328" i="12"/>
  <c r="I1328" i="12" s="1"/>
  <c r="L1327" i="12"/>
  <c r="F1327" i="12"/>
  <c r="N1326" i="12"/>
  <c r="J1326" i="12"/>
  <c r="H1326" i="12"/>
  <c r="E1326" i="12"/>
  <c r="D1326" i="12"/>
  <c r="L1325" i="12"/>
  <c r="F1325" i="12"/>
  <c r="L1324" i="12"/>
  <c r="F1324" i="12"/>
  <c r="L1323" i="12"/>
  <c r="F1323" i="12"/>
  <c r="O1323" i="12" s="1"/>
  <c r="L1322" i="12"/>
  <c r="F1322" i="12"/>
  <c r="K1322" i="12" s="1"/>
  <c r="L1321" i="12"/>
  <c r="F1321" i="12"/>
  <c r="K1321" i="12" s="1"/>
  <c r="L1320" i="12"/>
  <c r="F1320" i="12"/>
  <c r="P1320" i="12" s="1"/>
  <c r="L1319" i="12"/>
  <c r="F1319" i="12"/>
  <c r="O1319" i="12" s="1"/>
  <c r="L1318" i="12"/>
  <c r="F1318" i="12"/>
  <c r="L1317" i="12"/>
  <c r="F1317" i="12"/>
  <c r="K1317" i="12" s="1"/>
  <c r="L1316" i="12"/>
  <c r="F1316" i="12"/>
  <c r="P1316" i="12" s="1"/>
  <c r="L1315" i="12"/>
  <c r="F1315" i="12"/>
  <c r="L1314" i="12"/>
  <c r="F1314" i="12"/>
  <c r="L1313" i="12"/>
  <c r="F1313" i="12"/>
  <c r="I1313" i="12" s="1"/>
  <c r="L1312" i="12"/>
  <c r="F1312" i="12"/>
  <c r="L1311" i="12"/>
  <c r="F1311" i="12"/>
  <c r="L1310" i="12"/>
  <c r="F1310" i="12"/>
  <c r="P1310" i="12" s="1"/>
  <c r="L1309" i="12"/>
  <c r="F1309" i="12"/>
  <c r="L1308" i="12"/>
  <c r="F1308" i="12"/>
  <c r="K1308" i="12" s="1"/>
  <c r="L1307" i="12"/>
  <c r="F1307" i="12"/>
  <c r="L1306" i="12"/>
  <c r="M1306" i="12" s="1"/>
  <c r="F1306" i="12"/>
  <c r="N1305" i="12"/>
  <c r="J1305" i="12"/>
  <c r="H1305" i="12"/>
  <c r="E1305" i="12"/>
  <c r="D1305" i="12"/>
  <c r="L1304" i="12"/>
  <c r="F1304" i="12"/>
  <c r="O1304" i="12" s="1"/>
  <c r="L1303" i="12"/>
  <c r="F1303" i="12"/>
  <c r="K1303" i="12" s="1"/>
  <c r="L1302" i="12"/>
  <c r="F1302" i="12"/>
  <c r="N1301" i="12"/>
  <c r="J1301" i="12"/>
  <c r="H1301" i="12"/>
  <c r="E1301" i="12"/>
  <c r="D1301" i="12"/>
  <c r="L1300" i="12"/>
  <c r="F1300" i="12"/>
  <c r="O1300" i="12" s="1"/>
  <c r="L1299" i="12"/>
  <c r="F1299" i="12"/>
  <c r="L1298" i="12"/>
  <c r="F1298" i="12"/>
  <c r="N1297" i="12"/>
  <c r="J1297" i="12"/>
  <c r="J1290" i="12" s="1"/>
  <c r="H1297" i="12"/>
  <c r="H1290" i="12" s="1"/>
  <c r="E1297" i="12"/>
  <c r="E1290" i="12" s="1"/>
  <c r="D1297" i="12"/>
  <c r="D1290" i="12" s="1"/>
  <c r="L1296" i="12"/>
  <c r="F1296" i="12"/>
  <c r="L1295" i="12"/>
  <c r="F1295" i="12"/>
  <c r="L1294" i="12"/>
  <c r="F1294" i="12"/>
  <c r="L1293" i="12"/>
  <c r="F1293" i="12"/>
  <c r="K1293" i="12" s="1"/>
  <c r="L1292" i="12"/>
  <c r="F1292" i="12"/>
  <c r="I1292" i="12" s="1"/>
  <c r="N1291" i="12"/>
  <c r="J1291" i="12"/>
  <c r="H1291" i="12"/>
  <c r="E1291" i="12"/>
  <c r="D1291" i="12"/>
  <c r="L1289" i="12"/>
  <c r="F1289" i="12"/>
  <c r="L1288" i="12"/>
  <c r="F1288" i="12"/>
  <c r="N1287" i="12"/>
  <c r="J1287" i="12"/>
  <c r="H1287" i="12"/>
  <c r="E1287" i="12"/>
  <c r="D1287" i="12"/>
  <c r="L1286" i="12"/>
  <c r="F1286" i="12"/>
  <c r="L1285" i="12"/>
  <c r="F1285" i="12"/>
  <c r="I1285" i="12" s="1"/>
  <c r="N1284" i="12"/>
  <c r="J1284" i="12"/>
  <c r="H1284" i="12"/>
  <c r="E1284" i="12"/>
  <c r="D1284" i="12"/>
  <c r="L1282" i="12"/>
  <c r="F1282" i="12"/>
  <c r="L1281" i="12"/>
  <c r="F1281" i="12"/>
  <c r="K1281" i="12" s="1"/>
  <c r="L1280" i="12"/>
  <c r="F1280" i="12"/>
  <c r="I1280" i="12" s="1"/>
  <c r="L1279" i="12"/>
  <c r="F1279" i="12"/>
  <c r="I1279" i="12" s="1"/>
  <c r="N1278" i="12"/>
  <c r="J1278" i="12"/>
  <c r="J1261" i="12" s="1"/>
  <c r="H1278" i="12"/>
  <c r="H1261" i="12" s="1"/>
  <c r="E1278" i="12"/>
  <c r="E1261" i="12" s="1"/>
  <c r="D1278" i="12"/>
  <c r="D1261" i="12" s="1"/>
  <c r="L1277" i="12"/>
  <c r="F1277" i="12"/>
  <c r="I1277" i="12" s="1"/>
  <c r="L1276" i="12"/>
  <c r="F1276" i="12"/>
  <c r="I1276" i="12" s="1"/>
  <c r="L1275" i="12"/>
  <c r="F1275" i="12"/>
  <c r="L1274" i="12"/>
  <c r="F1274" i="12"/>
  <c r="P1274" i="12" s="1"/>
  <c r="L1273" i="12"/>
  <c r="F1273" i="12"/>
  <c r="L1272" i="12"/>
  <c r="F1272" i="12"/>
  <c r="P1272" i="12" s="1"/>
  <c r="L1271" i="12"/>
  <c r="F1271" i="12"/>
  <c r="L1270" i="12"/>
  <c r="M1270" i="12" s="1"/>
  <c r="F1270" i="12"/>
  <c r="O1270" i="12" s="1"/>
  <c r="L1269" i="12"/>
  <c r="F1269" i="12"/>
  <c r="L1268" i="12"/>
  <c r="F1268" i="12"/>
  <c r="L1267" i="12"/>
  <c r="F1267" i="12"/>
  <c r="K1267" i="12" s="1"/>
  <c r="L1266" i="12"/>
  <c r="F1266" i="12"/>
  <c r="P1266" i="12" s="1"/>
  <c r="L1265" i="12"/>
  <c r="F1265" i="12"/>
  <c r="L1264" i="12"/>
  <c r="F1264" i="12"/>
  <c r="P1264" i="12" s="1"/>
  <c r="L1263" i="12"/>
  <c r="F1263" i="12"/>
  <c r="L1262" i="12"/>
  <c r="F1262" i="12"/>
  <c r="L1259" i="12"/>
  <c r="F1259" i="12"/>
  <c r="N1258" i="12"/>
  <c r="J1258" i="12"/>
  <c r="J1257" i="12" s="1"/>
  <c r="H1258" i="12"/>
  <c r="H1257" i="12" s="1"/>
  <c r="E1258" i="12"/>
  <c r="E1257" i="12" s="1"/>
  <c r="D1258" i="12"/>
  <c r="D1257" i="12" s="1"/>
  <c r="L1256" i="12"/>
  <c r="F1256" i="12"/>
  <c r="I1256" i="12" s="1"/>
  <c r="N1255" i="12"/>
  <c r="J1255" i="12"/>
  <c r="H1255" i="12"/>
  <c r="E1255" i="12"/>
  <c r="D1255" i="12"/>
  <c r="L1254" i="12"/>
  <c r="F1254" i="12"/>
  <c r="N1253" i="12"/>
  <c r="J1253" i="12"/>
  <c r="H1253" i="12"/>
  <c r="E1253" i="12"/>
  <c r="D1253" i="12"/>
  <c r="L1252" i="12"/>
  <c r="F1252" i="12"/>
  <c r="K1252" i="12" s="1"/>
  <c r="L1251" i="12"/>
  <c r="F1251" i="12"/>
  <c r="K1251" i="12" s="1"/>
  <c r="N1250" i="12"/>
  <c r="J1250" i="12"/>
  <c r="H1250" i="12"/>
  <c r="E1250" i="12"/>
  <c r="D1250" i="12"/>
  <c r="L1249" i="12"/>
  <c r="F1249" i="12"/>
  <c r="O1249" i="12" s="1"/>
  <c r="L1248" i="12"/>
  <c r="F1248" i="12"/>
  <c r="L1247" i="12"/>
  <c r="F1247" i="12"/>
  <c r="L1246" i="12"/>
  <c r="F1246" i="12"/>
  <c r="K1246" i="12" s="1"/>
  <c r="N1245" i="12"/>
  <c r="J1245" i="12"/>
  <c r="H1245" i="12"/>
  <c r="E1245" i="12"/>
  <c r="D1245" i="12"/>
  <c r="L1244" i="12"/>
  <c r="F1244" i="12"/>
  <c r="I1244" i="12" s="1"/>
  <c r="N1243" i="12"/>
  <c r="J1243" i="12"/>
  <c r="H1243" i="12"/>
  <c r="E1243" i="12"/>
  <c r="D1243" i="12"/>
  <c r="L1242" i="12"/>
  <c r="F1242" i="12"/>
  <c r="N1241" i="12"/>
  <c r="J1241" i="12"/>
  <c r="H1241" i="12"/>
  <c r="E1241" i="12"/>
  <c r="D1241" i="12"/>
  <c r="L1240" i="12"/>
  <c r="F1240" i="12"/>
  <c r="P1240" i="12" s="1"/>
  <c r="N1239" i="12"/>
  <c r="L1239" i="12" s="1"/>
  <c r="J1239" i="12"/>
  <c r="H1239" i="12"/>
  <c r="E1239" i="12"/>
  <c r="D1239" i="12"/>
  <c r="L1238" i="12"/>
  <c r="F1238" i="12"/>
  <c r="N1237" i="12"/>
  <c r="J1237" i="12"/>
  <c r="H1237" i="12"/>
  <c r="E1237" i="12"/>
  <c r="D1237" i="12"/>
  <c r="L1236" i="12"/>
  <c r="F1236" i="12"/>
  <c r="N1235" i="12"/>
  <c r="J1235" i="12"/>
  <c r="H1235" i="12"/>
  <c r="E1235" i="12"/>
  <c r="D1235" i="12"/>
  <c r="L1233" i="12"/>
  <c r="F1233" i="12"/>
  <c r="N1232" i="12"/>
  <c r="J1232" i="12"/>
  <c r="H1232" i="12"/>
  <c r="E1232" i="12"/>
  <c r="D1232" i="12"/>
  <c r="L1231" i="12"/>
  <c r="F1231" i="12"/>
  <c r="I1231" i="12" s="1"/>
  <c r="N1230" i="12"/>
  <c r="J1230" i="12"/>
  <c r="H1230" i="12"/>
  <c r="E1230" i="12"/>
  <c r="D1230" i="12"/>
  <c r="L1229" i="12"/>
  <c r="F1229" i="12"/>
  <c r="P1229" i="12" s="1"/>
  <c r="N1228" i="12"/>
  <c r="J1228" i="12"/>
  <c r="H1228" i="12"/>
  <c r="E1228" i="12"/>
  <c r="D1228" i="12"/>
  <c r="L1227" i="12"/>
  <c r="F1227" i="12"/>
  <c r="K1227" i="12" s="1"/>
  <c r="N1226" i="12"/>
  <c r="J1226" i="12"/>
  <c r="H1226" i="12"/>
  <c r="E1226" i="12"/>
  <c r="D1226" i="12"/>
  <c r="L1225" i="12"/>
  <c r="F1225" i="12"/>
  <c r="N1224" i="12"/>
  <c r="J1224" i="12"/>
  <c r="H1224" i="12"/>
  <c r="E1224" i="12"/>
  <c r="D1224" i="12"/>
  <c r="L1223" i="12"/>
  <c r="F1223" i="12"/>
  <c r="P1223" i="12" s="1"/>
  <c r="N1222" i="12"/>
  <c r="J1222" i="12"/>
  <c r="H1222" i="12"/>
  <c r="E1222" i="12"/>
  <c r="D1222" i="12"/>
  <c r="L1221" i="12"/>
  <c r="F1221" i="12"/>
  <c r="N1220" i="12"/>
  <c r="J1220" i="12"/>
  <c r="H1220" i="12"/>
  <c r="E1220" i="12"/>
  <c r="D1220" i="12"/>
  <c r="L1219" i="12"/>
  <c r="F1219" i="12"/>
  <c r="L1218" i="12"/>
  <c r="F1218" i="12"/>
  <c r="I1218" i="12" s="1"/>
  <c r="L1217" i="12"/>
  <c r="F1217" i="12"/>
  <c r="P1217" i="12" s="1"/>
  <c r="N1216" i="12"/>
  <c r="J1216" i="12"/>
  <c r="H1216" i="12"/>
  <c r="E1216" i="12"/>
  <c r="D1216" i="12"/>
  <c r="L1215" i="12"/>
  <c r="F1215" i="12"/>
  <c r="I1215" i="12" s="1"/>
  <c r="N1214" i="12"/>
  <c r="J1214" i="12"/>
  <c r="H1214" i="12"/>
  <c r="E1214" i="12"/>
  <c r="D1214" i="12"/>
  <c r="L1213" i="12"/>
  <c r="F1213" i="12"/>
  <c r="N1212" i="12"/>
  <c r="J1212" i="12"/>
  <c r="H1212" i="12"/>
  <c r="E1212" i="12"/>
  <c r="D1212" i="12"/>
  <c r="L1211" i="12"/>
  <c r="F1211" i="12"/>
  <c r="N1210" i="12"/>
  <c r="J1210" i="12"/>
  <c r="H1210" i="12"/>
  <c r="E1210" i="12"/>
  <c r="D1210" i="12"/>
  <c r="L1209" i="12"/>
  <c r="F1209" i="12"/>
  <c r="K1209" i="12" s="1"/>
  <c r="N1208" i="12"/>
  <c r="J1208" i="12"/>
  <c r="H1208" i="12"/>
  <c r="E1208" i="12"/>
  <c r="D1208" i="12"/>
  <c r="L1207" i="12"/>
  <c r="F1207" i="12"/>
  <c r="N1206" i="12"/>
  <c r="J1206" i="12"/>
  <c r="H1206" i="12"/>
  <c r="E1206" i="12"/>
  <c r="D1206" i="12"/>
  <c r="L1205" i="12"/>
  <c r="F1205" i="12"/>
  <c r="K1205" i="12" s="1"/>
  <c r="N1204" i="12"/>
  <c r="J1204" i="12"/>
  <c r="H1204" i="12"/>
  <c r="E1204" i="12"/>
  <c r="D1204" i="12"/>
  <c r="L1203" i="12"/>
  <c r="F1203" i="12"/>
  <c r="N1202" i="12"/>
  <c r="J1202" i="12"/>
  <c r="H1202" i="12"/>
  <c r="E1202" i="12"/>
  <c r="D1202" i="12"/>
  <c r="L1201" i="12"/>
  <c r="F1201" i="12"/>
  <c r="L1200" i="12"/>
  <c r="F1200" i="12"/>
  <c r="N1199" i="12"/>
  <c r="J1199" i="12"/>
  <c r="H1199" i="12"/>
  <c r="E1199" i="12"/>
  <c r="D1199" i="12"/>
  <c r="L1198" i="12"/>
  <c r="F1198" i="12"/>
  <c r="N1197" i="12"/>
  <c r="J1197" i="12"/>
  <c r="H1197" i="12"/>
  <c r="E1197" i="12"/>
  <c r="D1197" i="12"/>
  <c r="L1196" i="12"/>
  <c r="F1196" i="12"/>
  <c r="N1195" i="12"/>
  <c r="J1195" i="12"/>
  <c r="H1195" i="12"/>
  <c r="E1195" i="12"/>
  <c r="D1195" i="12"/>
  <c r="L1194" i="12"/>
  <c r="F1194" i="12"/>
  <c r="O1194" i="12" s="1"/>
  <c r="L1193" i="12"/>
  <c r="F1193" i="12"/>
  <c r="L1192" i="12"/>
  <c r="F1192" i="12"/>
  <c r="P1192" i="12" s="1"/>
  <c r="N1191" i="12"/>
  <c r="J1191" i="12"/>
  <c r="H1191" i="12"/>
  <c r="E1191" i="12"/>
  <c r="D1191" i="12"/>
  <c r="L1190" i="12"/>
  <c r="F1190" i="12"/>
  <c r="N1189" i="12"/>
  <c r="J1189" i="12"/>
  <c r="H1189" i="12"/>
  <c r="E1189" i="12"/>
  <c r="D1189" i="12"/>
  <c r="L1188" i="12"/>
  <c r="F1188" i="12"/>
  <c r="K1188" i="12" s="1"/>
  <c r="N1187" i="12"/>
  <c r="J1187" i="12"/>
  <c r="H1187" i="12"/>
  <c r="E1187" i="12"/>
  <c r="D1187" i="12"/>
  <c r="L1186" i="12"/>
  <c r="F1186" i="12"/>
  <c r="N1185" i="12"/>
  <c r="J1185" i="12"/>
  <c r="H1185" i="12"/>
  <c r="E1185" i="12"/>
  <c r="D1185" i="12"/>
  <c r="L1184" i="12"/>
  <c r="F1184" i="12"/>
  <c r="N1183" i="12"/>
  <c r="J1183" i="12"/>
  <c r="H1183" i="12"/>
  <c r="E1183" i="12"/>
  <c r="D1183" i="12"/>
  <c r="L1182" i="12"/>
  <c r="F1182" i="12"/>
  <c r="P1182" i="12" s="1"/>
  <c r="N1181" i="12"/>
  <c r="J1181" i="12"/>
  <c r="H1181" i="12"/>
  <c r="E1181" i="12"/>
  <c r="D1181" i="12"/>
  <c r="L1180" i="12"/>
  <c r="F1180" i="12"/>
  <c r="P1180" i="12" s="1"/>
  <c r="N1179" i="12"/>
  <c r="J1179" i="12"/>
  <c r="H1179" i="12"/>
  <c r="E1179" i="12"/>
  <c r="D1179" i="12"/>
  <c r="L1178" i="12"/>
  <c r="F1178" i="12"/>
  <c r="N1177" i="12"/>
  <c r="J1177" i="12"/>
  <c r="H1177" i="12"/>
  <c r="E1177" i="12"/>
  <c r="D1177" i="12"/>
  <c r="L1176" i="12"/>
  <c r="F1176" i="12"/>
  <c r="N1175" i="12"/>
  <c r="J1175" i="12"/>
  <c r="H1175" i="12"/>
  <c r="E1175" i="12"/>
  <c r="D1175" i="12"/>
  <c r="L1174" i="12"/>
  <c r="F1174" i="12"/>
  <c r="N1173" i="12"/>
  <c r="J1173" i="12"/>
  <c r="H1173" i="12"/>
  <c r="E1173" i="12"/>
  <c r="D1173" i="12"/>
  <c r="L1172" i="12"/>
  <c r="F1172" i="12"/>
  <c r="K1172" i="12" s="1"/>
  <c r="N1171" i="12"/>
  <c r="J1171" i="12"/>
  <c r="H1171" i="12"/>
  <c r="E1171" i="12"/>
  <c r="D1171" i="12"/>
  <c r="L1170" i="12"/>
  <c r="F1170" i="12"/>
  <c r="K1170" i="12" s="1"/>
  <c r="N1169" i="12"/>
  <c r="J1169" i="12"/>
  <c r="H1169" i="12"/>
  <c r="E1169" i="12"/>
  <c r="D1169" i="12"/>
  <c r="L1168" i="12"/>
  <c r="F1168" i="12"/>
  <c r="I1168" i="12" s="1"/>
  <c r="N1167" i="12"/>
  <c r="J1167" i="12"/>
  <c r="H1167" i="12"/>
  <c r="E1167" i="12"/>
  <c r="D1167" i="12"/>
  <c r="L1166" i="12"/>
  <c r="F1166" i="12"/>
  <c r="N1165" i="12"/>
  <c r="J1165" i="12"/>
  <c r="H1165" i="12"/>
  <c r="E1165" i="12"/>
  <c r="D1165" i="12"/>
  <c r="L1164" i="12"/>
  <c r="F1164" i="12"/>
  <c r="P1164" i="12" s="1"/>
  <c r="N1163" i="12"/>
  <c r="J1163" i="12"/>
  <c r="H1163" i="12"/>
  <c r="E1163" i="12"/>
  <c r="D1163" i="12"/>
  <c r="L1162" i="12"/>
  <c r="F1162" i="12"/>
  <c r="N1161" i="12"/>
  <c r="J1161" i="12"/>
  <c r="H1161" i="12"/>
  <c r="E1161" i="12"/>
  <c r="D1161" i="12"/>
  <c r="L1160" i="12"/>
  <c r="F1160" i="12"/>
  <c r="N1159" i="12"/>
  <c r="J1159" i="12"/>
  <c r="H1159" i="12"/>
  <c r="E1159" i="12"/>
  <c r="D1159" i="12"/>
  <c r="L1158" i="12"/>
  <c r="F1158" i="12"/>
  <c r="I1158" i="12" s="1"/>
  <c r="N1157" i="12"/>
  <c r="J1157" i="12"/>
  <c r="H1157" i="12"/>
  <c r="E1157" i="12"/>
  <c r="D1157" i="12"/>
  <c r="L1156" i="12"/>
  <c r="F1156" i="12"/>
  <c r="N1155" i="12"/>
  <c r="J1155" i="12"/>
  <c r="H1155" i="12"/>
  <c r="E1155" i="12"/>
  <c r="D1155" i="12"/>
  <c r="L1154" i="12"/>
  <c r="F1154" i="12"/>
  <c r="N1153" i="12"/>
  <c r="J1153" i="12"/>
  <c r="H1153" i="12"/>
  <c r="E1153" i="12"/>
  <c r="D1153" i="12"/>
  <c r="L1152" i="12"/>
  <c r="F1152" i="12"/>
  <c r="I1152" i="12" s="1"/>
  <c r="N1151" i="12"/>
  <c r="J1151" i="12"/>
  <c r="H1151" i="12"/>
  <c r="E1151" i="12"/>
  <c r="D1151" i="12"/>
  <c r="L1150" i="12"/>
  <c r="F1150" i="12"/>
  <c r="N1149" i="12"/>
  <c r="J1149" i="12"/>
  <c r="H1149" i="12"/>
  <c r="E1149" i="12"/>
  <c r="D1149" i="12"/>
  <c r="L1148" i="12"/>
  <c r="F1148" i="12"/>
  <c r="P1148" i="12" s="1"/>
  <c r="N1147" i="12"/>
  <c r="J1147" i="12"/>
  <c r="H1147" i="12"/>
  <c r="E1147" i="12"/>
  <c r="D1147" i="12"/>
  <c r="L1146" i="12"/>
  <c r="F1146" i="12"/>
  <c r="N1145" i="12"/>
  <c r="J1145" i="12"/>
  <c r="H1145" i="12"/>
  <c r="E1145" i="12"/>
  <c r="D1145" i="12"/>
  <c r="L1144" i="12"/>
  <c r="F1144" i="12"/>
  <c r="N1143" i="12"/>
  <c r="J1143" i="12"/>
  <c r="H1143" i="12"/>
  <c r="E1143" i="12"/>
  <c r="D1143" i="12"/>
  <c r="L1142" i="12"/>
  <c r="F1142" i="12"/>
  <c r="I1142" i="12" s="1"/>
  <c r="N1141" i="12"/>
  <c r="J1141" i="12"/>
  <c r="H1141" i="12"/>
  <c r="E1141" i="12"/>
  <c r="D1141" i="12"/>
  <c r="L1140" i="12"/>
  <c r="F1140" i="12"/>
  <c r="K1140" i="12" s="1"/>
  <c r="N1139" i="12"/>
  <c r="J1139" i="12"/>
  <c r="H1139" i="12"/>
  <c r="E1139" i="12"/>
  <c r="D1139" i="12"/>
  <c r="L1138" i="12"/>
  <c r="F1138" i="12"/>
  <c r="K1138" i="12" s="1"/>
  <c r="N1137" i="12"/>
  <c r="J1137" i="12"/>
  <c r="H1137" i="12"/>
  <c r="E1137" i="12"/>
  <c r="D1137" i="12"/>
  <c r="L1136" i="12"/>
  <c r="F1136" i="12"/>
  <c r="I1136" i="12" s="1"/>
  <c r="N1135" i="12"/>
  <c r="J1135" i="12"/>
  <c r="H1135" i="12"/>
  <c r="E1135" i="12"/>
  <c r="D1135" i="12"/>
  <c r="L1134" i="12"/>
  <c r="F1134" i="12"/>
  <c r="K1134" i="12" s="1"/>
  <c r="N1133" i="12"/>
  <c r="J1133" i="12"/>
  <c r="H1133" i="12"/>
  <c r="E1133" i="12"/>
  <c r="D1133" i="12"/>
  <c r="L1132" i="12"/>
  <c r="F1132" i="12"/>
  <c r="N1131" i="12"/>
  <c r="J1131" i="12"/>
  <c r="H1131" i="12"/>
  <c r="E1131" i="12"/>
  <c r="D1131" i="12"/>
  <c r="L1130" i="12"/>
  <c r="F1130" i="12"/>
  <c r="N1129" i="12"/>
  <c r="J1129" i="12"/>
  <c r="H1129" i="12"/>
  <c r="E1129" i="12"/>
  <c r="D1129" i="12"/>
  <c r="L1128" i="12"/>
  <c r="F1128" i="12"/>
  <c r="N1127" i="12"/>
  <c r="J1127" i="12"/>
  <c r="H1127" i="12"/>
  <c r="E1127" i="12"/>
  <c r="D1127" i="12"/>
  <c r="L1126" i="12"/>
  <c r="F1126" i="12"/>
  <c r="I1126" i="12" s="1"/>
  <c r="N1125" i="12"/>
  <c r="J1125" i="12"/>
  <c r="H1125" i="12"/>
  <c r="E1125" i="12"/>
  <c r="F1125" i="12" s="1"/>
  <c r="D1125" i="12"/>
  <c r="L1124" i="12"/>
  <c r="F1124" i="12"/>
  <c r="K1124" i="12" s="1"/>
  <c r="N1123" i="12"/>
  <c r="J1123" i="12"/>
  <c r="H1123" i="12"/>
  <c r="E1123" i="12"/>
  <c r="D1123" i="12"/>
  <c r="L1122" i="12"/>
  <c r="F1122" i="12"/>
  <c r="N1121" i="12"/>
  <c r="J1121" i="12"/>
  <c r="H1121" i="12"/>
  <c r="E1121" i="12"/>
  <c r="D1121" i="12"/>
  <c r="L1120" i="12"/>
  <c r="F1120" i="12"/>
  <c r="I1120" i="12" s="1"/>
  <c r="N1119" i="12"/>
  <c r="J1119" i="12"/>
  <c r="H1119" i="12"/>
  <c r="E1119" i="12"/>
  <c r="D1119" i="12"/>
  <c r="L1118" i="12"/>
  <c r="F1118" i="12"/>
  <c r="I1118" i="12" s="1"/>
  <c r="N1117" i="12"/>
  <c r="J1117" i="12"/>
  <c r="H1117" i="12"/>
  <c r="E1117" i="12"/>
  <c r="D1117" i="12"/>
  <c r="L1116" i="12"/>
  <c r="F1116" i="12"/>
  <c r="I1116" i="12" s="1"/>
  <c r="N1115" i="12"/>
  <c r="J1115" i="12"/>
  <c r="H1115" i="12"/>
  <c r="E1115" i="12"/>
  <c r="D1115" i="12"/>
  <c r="L1114" i="12"/>
  <c r="F1114" i="12"/>
  <c r="N1113" i="12"/>
  <c r="J1113" i="12"/>
  <c r="H1113" i="12"/>
  <c r="E1113" i="12"/>
  <c r="D1113" i="12"/>
  <c r="L1112" i="12"/>
  <c r="F1112" i="12"/>
  <c r="O1112" i="12" s="1"/>
  <c r="N1111" i="12"/>
  <c r="J1111" i="12"/>
  <c r="H1111" i="12"/>
  <c r="E1111" i="12"/>
  <c r="D1111" i="12"/>
  <c r="L1110" i="12"/>
  <c r="F1110" i="12"/>
  <c r="I1110" i="12" s="1"/>
  <c r="N1109" i="12"/>
  <c r="J1109" i="12"/>
  <c r="H1109" i="12"/>
  <c r="E1109" i="12"/>
  <c r="D1109" i="12"/>
  <c r="L1108" i="12"/>
  <c r="F1108" i="12"/>
  <c r="N1107" i="12"/>
  <c r="J1107" i="12"/>
  <c r="H1107" i="12"/>
  <c r="E1107" i="12"/>
  <c r="D1107" i="12"/>
  <c r="L1106" i="12"/>
  <c r="F1106" i="12"/>
  <c r="K1106" i="12" s="1"/>
  <c r="L1105" i="12"/>
  <c r="F1105" i="12"/>
  <c r="K1105" i="12" s="1"/>
  <c r="N1104" i="12"/>
  <c r="J1104" i="12"/>
  <c r="H1104" i="12"/>
  <c r="E1104" i="12"/>
  <c r="D1104" i="12"/>
  <c r="L1103" i="12"/>
  <c r="F1103" i="12"/>
  <c r="N1102" i="12"/>
  <c r="J1102" i="12"/>
  <c r="H1102" i="12"/>
  <c r="E1102" i="12"/>
  <c r="D1102" i="12"/>
  <c r="L1101" i="12"/>
  <c r="F1101" i="12"/>
  <c r="L1100" i="12"/>
  <c r="F1100" i="12"/>
  <c r="L1099" i="12"/>
  <c r="F1099" i="12"/>
  <c r="K1099" i="12" s="1"/>
  <c r="L1098" i="12"/>
  <c r="F1098" i="12"/>
  <c r="I1098" i="12" s="1"/>
  <c r="N1097" i="12"/>
  <c r="J1097" i="12"/>
  <c r="H1097" i="12"/>
  <c r="E1097" i="12"/>
  <c r="D1097" i="12"/>
  <c r="L1096" i="12"/>
  <c r="F1096" i="12"/>
  <c r="N1095" i="12"/>
  <c r="J1095" i="12"/>
  <c r="H1095" i="12"/>
  <c r="E1095" i="12"/>
  <c r="D1095" i="12"/>
  <c r="L1094" i="12"/>
  <c r="F1094" i="12"/>
  <c r="K1094" i="12" s="1"/>
  <c r="N1093" i="12"/>
  <c r="J1093" i="12"/>
  <c r="H1093" i="12"/>
  <c r="E1093" i="12"/>
  <c r="D1093" i="12"/>
  <c r="L1092" i="12"/>
  <c r="F1092" i="12"/>
  <c r="N1091" i="12"/>
  <c r="J1091" i="12"/>
  <c r="H1091" i="12"/>
  <c r="E1091" i="12"/>
  <c r="D1091" i="12"/>
  <c r="L1090" i="12"/>
  <c r="F1090" i="12"/>
  <c r="I1090" i="12" s="1"/>
  <c r="N1089" i="12"/>
  <c r="J1089" i="12"/>
  <c r="H1089" i="12"/>
  <c r="E1089" i="12"/>
  <c r="D1089" i="12"/>
  <c r="L1088" i="12"/>
  <c r="F1088" i="12"/>
  <c r="L1087" i="12"/>
  <c r="F1087" i="12"/>
  <c r="L1086" i="12"/>
  <c r="F1086" i="12"/>
  <c r="I1086" i="12" s="1"/>
  <c r="L1085" i="12"/>
  <c r="F1085" i="12"/>
  <c r="K1085" i="12" s="1"/>
  <c r="L1084" i="12"/>
  <c r="F1084" i="12"/>
  <c r="I1084" i="12" s="1"/>
  <c r="L1083" i="12"/>
  <c r="F1083" i="12"/>
  <c r="I1083" i="12" s="1"/>
  <c r="N1082" i="12"/>
  <c r="J1082" i="12"/>
  <c r="H1082" i="12"/>
  <c r="E1082" i="12"/>
  <c r="D1082" i="12"/>
  <c r="L1081" i="12"/>
  <c r="F1081" i="12"/>
  <c r="K1081" i="12" s="1"/>
  <c r="N1080" i="12"/>
  <c r="J1080" i="12"/>
  <c r="H1080" i="12"/>
  <c r="E1080" i="12"/>
  <c r="D1080" i="12"/>
  <c r="L1079" i="12"/>
  <c r="F1079" i="12"/>
  <c r="N1078" i="12"/>
  <c r="J1078" i="12"/>
  <c r="H1078" i="12"/>
  <c r="E1078" i="12"/>
  <c r="D1078" i="12"/>
  <c r="L1076" i="12"/>
  <c r="F1076" i="12"/>
  <c r="I1076" i="12" s="1"/>
  <c r="N1075" i="12"/>
  <c r="J1075" i="12"/>
  <c r="H1075" i="12"/>
  <c r="E1075" i="12"/>
  <c r="D1075" i="12"/>
  <c r="L1074" i="12"/>
  <c r="F1074" i="12"/>
  <c r="N1073" i="12"/>
  <c r="J1073" i="12"/>
  <c r="H1073" i="12"/>
  <c r="H1072" i="12" s="1"/>
  <c r="E1073" i="12"/>
  <c r="E1072" i="12" s="1"/>
  <c r="D1073" i="12"/>
  <c r="L1071" i="12"/>
  <c r="F1071" i="12"/>
  <c r="O1071" i="12" s="1"/>
  <c r="L1070" i="12"/>
  <c r="F1070" i="12"/>
  <c r="N1069" i="12"/>
  <c r="J1069" i="12"/>
  <c r="H1069" i="12"/>
  <c r="E1069" i="12"/>
  <c r="D1069" i="12"/>
  <c r="L1068" i="12"/>
  <c r="F1068" i="12"/>
  <c r="K1068" i="12" s="1"/>
  <c r="N1067" i="12"/>
  <c r="J1067" i="12"/>
  <c r="H1067" i="12"/>
  <c r="E1067" i="12"/>
  <c r="D1067" i="12"/>
  <c r="L1065" i="12"/>
  <c r="F1065" i="12"/>
  <c r="N1064" i="12"/>
  <c r="J1064" i="12"/>
  <c r="H1064" i="12"/>
  <c r="E1064" i="12"/>
  <c r="D1064" i="12"/>
  <c r="L1063" i="12"/>
  <c r="F1063" i="12"/>
  <c r="I1063" i="12" s="1"/>
  <c r="N1062" i="12"/>
  <c r="J1062" i="12"/>
  <c r="H1062" i="12"/>
  <c r="E1062" i="12"/>
  <c r="D1062" i="12"/>
  <c r="L1061" i="12"/>
  <c r="F1061" i="12"/>
  <c r="N1060" i="12"/>
  <c r="J1060" i="12"/>
  <c r="H1060" i="12"/>
  <c r="E1060" i="12"/>
  <c r="D1060" i="12"/>
  <c r="L1059" i="12"/>
  <c r="F1059" i="12"/>
  <c r="N1058" i="12"/>
  <c r="J1058" i="12"/>
  <c r="H1058" i="12"/>
  <c r="E1058" i="12"/>
  <c r="D1058" i="12"/>
  <c r="L1057" i="12"/>
  <c r="F1057" i="12"/>
  <c r="I1057" i="12" s="1"/>
  <c r="N1056" i="12"/>
  <c r="J1056" i="12"/>
  <c r="H1056" i="12"/>
  <c r="E1056" i="12"/>
  <c r="D1056" i="12"/>
  <c r="L1055" i="12"/>
  <c r="F1055" i="12"/>
  <c r="O1055" i="12" s="1"/>
  <c r="N1054" i="12"/>
  <c r="J1054" i="12"/>
  <c r="H1054" i="12"/>
  <c r="E1054" i="12"/>
  <c r="D1054" i="12"/>
  <c r="L1052" i="12"/>
  <c r="F1052" i="12"/>
  <c r="K1052" i="12" s="1"/>
  <c r="N1051" i="12"/>
  <c r="J1051" i="12"/>
  <c r="H1051" i="12"/>
  <c r="E1051" i="12"/>
  <c r="D1051" i="12"/>
  <c r="L1050" i="12"/>
  <c r="F1050" i="12"/>
  <c r="O1050" i="12" s="1"/>
  <c r="N1049" i="12"/>
  <c r="J1049" i="12"/>
  <c r="H1049" i="12"/>
  <c r="E1049" i="12"/>
  <c r="D1049" i="12"/>
  <c r="L1048" i="12"/>
  <c r="F1048" i="12"/>
  <c r="L1047" i="12"/>
  <c r="F1047" i="12"/>
  <c r="N1046" i="12"/>
  <c r="J1046" i="12"/>
  <c r="H1046" i="12"/>
  <c r="E1046" i="12"/>
  <c r="D1046" i="12"/>
  <c r="L1045" i="12"/>
  <c r="F1045" i="12"/>
  <c r="N1044" i="12"/>
  <c r="J1044" i="12"/>
  <c r="H1044" i="12"/>
  <c r="E1044" i="12"/>
  <c r="D1044" i="12"/>
  <c r="L1042" i="12"/>
  <c r="F1042" i="12"/>
  <c r="K1042" i="12" s="1"/>
  <c r="N1041" i="12"/>
  <c r="J1041" i="12"/>
  <c r="H1041" i="12"/>
  <c r="E1041" i="12"/>
  <c r="D1041" i="12"/>
  <c r="L1040" i="12"/>
  <c r="F1040" i="12"/>
  <c r="K1040" i="12" s="1"/>
  <c r="N1039" i="12"/>
  <c r="J1039" i="12"/>
  <c r="H1039" i="12"/>
  <c r="E1039" i="12"/>
  <c r="D1039" i="12"/>
  <c r="L1038" i="12"/>
  <c r="F1038" i="12"/>
  <c r="N1037" i="12"/>
  <c r="J1037" i="12"/>
  <c r="H1037" i="12"/>
  <c r="E1037" i="12"/>
  <c r="D1037" i="12"/>
  <c r="L1036" i="12"/>
  <c r="F1036" i="12"/>
  <c r="L1035" i="12"/>
  <c r="F1035" i="12"/>
  <c r="O1035" i="12" s="1"/>
  <c r="N1034" i="12"/>
  <c r="J1034" i="12"/>
  <c r="H1034" i="12"/>
  <c r="E1034" i="12"/>
  <c r="D1034" i="12"/>
  <c r="L1033" i="12"/>
  <c r="F1033" i="12"/>
  <c r="L1032" i="12"/>
  <c r="F1032" i="12"/>
  <c r="K1032" i="12" s="1"/>
  <c r="N1031" i="12"/>
  <c r="J1031" i="12"/>
  <c r="H1031" i="12"/>
  <c r="E1031" i="12"/>
  <c r="D1031" i="12"/>
  <c r="L1030" i="12"/>
  <c r="F1030" i="12"/>
  <c r="L1029" i="12"/>
  <c r="F1029" i="12"/>
  <c r="O1029" i="12" s="1"/>
  <c r="L1028" i="12"/>
  <c r="F1028" i="12"/>
  <c r="K1028" i="12" s="1"/>
  <c r="N1027" i="12"/>
  <c r="J1027" i="12"/>
  <c r="H1027" i="12"/>
  <c r="E1027" i="12"/>
  <c r="D1027" i="12"/>
  <c r="L1026" i="12"/>
  <c r="F1026" i="12"/>
  <c r="N1025" i="12"/>
  <c r="J1025" i="12"/>
  <c r="H1025" i="12"/>
  <c r="E1025" i="12"/>
  <c r="D1025" i="12"/>
  <c r="L1024" i="12"/>
  <c r="F1024" i="12"/>
  <c r="N1023" i="12"/>
  <c r="J1023" i="12"/>
  <c r="H1023" i="12"/>
  <c r="E1023" i="12"/>
  <c r="D1023" i="12"/>
  <c r="L1022" i="12"/>
  <c r="F1022" i="12"/>
  <c r="N1021" i="12"/>
  <c r="J1021" i="12"/>
  <c r="H1021" i="12"/>
  <c r="E1021" i="12"/>
  <c r="D1021" i="12"/>
  <c r="L1020" i="12"/>
  <c r="F1020" i="12"/>
  <c r="N1019" i="12"/>
  <c r="J1019" i="12"/>
  <c r="H1019" i="12"/>
  <c r="E1019" i="12"/>
  <c r="D1019" i="12"/>
  <c r="L1018" i="12"/>
  <c r="F1018" i="12"/>
  <c r="K1018" i="12" s="1"/>
  <c r="N1017" i="12"/>
  <c r="J1017" i="12"/>
  <c r="H1017" i="12"/>
  <c r="E1017" i="12"/>
  <c r="D1017" i="12"/>
  <c r="L1016" i="12"/>
  <c r="F1016" i="12"/>
  <c r="N1015" i="12"/>
  <c r="J1015" i="12"/>
  <c r="H1015" i="12"/>
  <c r="E1015" i="12"/>
  <c r="D1015" i="12"/>
  <c r="L1014" i="12"/>
  <c r="F1014" i="12"/>
  <c r="K1014" i="12" s="1"/>
  <c r="N1013" i="12"/>
  <c r="J1013" i="12"/>
  <c r="H1013" i="12"/>
  <c r="E1013" i="12"/>
  <c r="D1013" i="12"/>
  <c r="L1012" i="12"/>
  <c r="F1012" i="12"/>
  <c r="N1011" i="12"/>
  <c r="J1011" i="12"/>
  <c r="H1011" i="12"/>
  <c r="E1011" i="12"/>
  <c r="D1011" i="12"/>
  <c r="L1010" i="12"/>
  <c r="F1010" i="12"/>
  <c r="N1009" i="12"/>
  <c r="J1009" i="12"/>
  <c r="H1009" i="12"/>
  <c r="E1009" i="12"/>
  <c r="D1009" i="12"/>
  <c r="L1008" i="12"/>
  <c r="F1008" i="12"/>
  <c r="N1007" i="12"/>
  <c r="J1007" i="12"/>
  <c r="H1007" i="12"/>
  <c r="E1007" i="12"/>
  <c r="D1007" i="12"/>
  <c r="L1006" i="12"/>
  <c r="F1006" i="12"/>
  <c r="P1006" i="12" s="1"/>
  <c r="N1005" i="12"/>
  <c r="J1005" i="12"/>
  <c r="H1005" i="12"/>
  <c r="E1005" i="12"/>
  <c r="D1005" i="12"/>
  <c r="L1004" i="12"/>
  <c r="F1004" i="12"/>
  <c r="O1004" i="12" s="1"/>
  <c r="N1003" i="12"/>
  <c r="J1003" i="12"/>
  <c r="H1003" i="12"/>
  <c r="E1003" i="12"/>
  <c r="D1003" i="12"/>
  <c r="L1002" i="12"/>
  <c r="F1002" i="12"/>
  <c r="O1002" i="12" s="1"/>
  <c r="N1001" i="12"/>
  <c r="J1001" i="12"/>
  <c r="H1001" i="12"/>
  <c r="E1001" i="12"/>
  <c r="D1001" i="12"/>
  <c r="L1000" i="12"/>
  <c r="F1000" i="12"/>
  <c r="K1000" i="12" s="1"/>
  <c r="N999" i="12"/>
  <c r="J999" i="12"/>
  <c r="H999" i="12"/>
  <c r="E999" i="12"/>
  <c r="D999" i="12"/>
  <c r="L998" i="12"/>
  <c r="F998" i="12"/>
  <c r="K998" i="12" s="1"/>
  <c r="N997" i="12"/>
  <c r="J997" i="12"/>
  <c r="H997" i="12"/>
  <c r="E997" i="12"/>
  <c r="D997" i="12"/>
  <c r="L996" i="12"/>
  <c r="F996" i="12"/>
  <c r="K996" i="12" s="1"/>
  <c r="N995" i="12"/>
  <c r="J995" i="12"/>
  <c r="H995" i="12"/>
  <c r="E995" i="12"/>
  <c r="D995" i="12"/>
  <c r="L994" i="12"/>
  <c r="F994" i="12"/>
  <c r="I994" i="12" s="1"/>
  <c r="N993" i="12"/>
  <c r="J993" i="12"/>
  <c r="H993" i="12"/>
  <c r="E993" i="12"/>
  <c r="D993" i="12"/>
  <c r="L992" i="12"/>
  <c r="F992" i="12"/>
  <c r="I992" i="12" s="1"/>
  <c r="N991" i="12"/>
  <c r="J991" i="12"/>
  <c r="H991" i="12"/>
  <c r="E991" i="12"/>
  <c r="D991" i="12"/>
  <c r="L990" i="12"/>
  <c r="F990" i="12"/>
  <c r="N989" i="12"/>
  <c r="J989" i="12"/>
  <c r="H989" i="12"/>
  <c r="E989" i="12"/>
  <c r="D989" i="12"/>
  <c r="L988" i="12"/>
  <c r="F988" i="12"/>
  <c r="N987" i="12"/>
  <c r="J987" i="12"/>
  <c r="H987" i="12"/>
  <c r="E987" i="12"/>
  <c r="D987" i="12"/>
  <c r="L986" i="12"/>
  <c r="F986" i="12"/>
  <c r="N985" i="12"/>
  <c r="J985" i="12"/>
  <c r="H985" i="12"/>
  <c r="E985" i="12"/>
  <c r="D985" i="12"/>
  <c r="L984" i="12"/>
  <c r="F984" i="12"/>
  <c r="K984" i="12" s="1"/>
  <c r="N983" i="12"/>
  <c r="J983" i="12"/>
  <c r="H983" i="12"/>
  <c r="E983" i="12"/>
  <c r="D983" i="12"/>
  <c r="L982" i="12"/>
  <c r="F982" i="12"/>
  <c r="O982" i="12" s="1"/>
  <c r="N981" i="12"/>
  <c r="J981" i="12"/>
  <c r="H981" i="12"/>
  <c r="E981" i="12"/>
  <c r="D981" i="12"/>
  <c r="L980" i="12"/>
  <c r="F980" i="12"/>
  <c r="P980" i="12" s="1"/>
  <c r="N979" i="12"/>
  <c r="J979" i="12"/>
  <c r="H979" i="12"/>
  <c r="E979" i="12"/>
  <c r="D979" i="12"/>
  <c r="L978" i="12"/>
  <c r="F978" i="12"/>
  <c r="N977" i="12"/>
  <c r="J977" i="12"/>
  <c r="H977" i="12"/>
  <c r="E977" i="12"/>
  <c r="D977" i="12"/>
  <c r="L976" i="12"/>
  <c r="F976" i="12"/>
  <c r="P976" i="12" s="1"/>
  <c r="L975" i="12"/>
  <c r="F975" i="12"/>
  <c r="K975" i="12" s="1"/>
  <c r="N974" i="12"/>
  <c r="J974" i="12"/>
  <c r="H974" i="12"/>
  <c r="E974" i="12"/>
  <c r="D974" i="12"/>
  <c r="L973" i="12"/>
  <c r="F973" i="12"/>
  <c r="N972" i="12"/>
  <c r="J972" i="12"/>
  <c r="H972" i="12"/>
  <c r="E972" i="12"/>
  <c r="D972" i="12"/>
  <c r="L970" i="12"/>
  <c r="F970" i="12"/>
  <c r="K970" i="12" s="1"/>
  <c r="L969" i="12"/>
  <c r="F969" i="12"/>
  <c r="N968" i="12"/>
  <c r="J968" i="12"/>
  <c r="H968" i="12"/>
  <c r="E968" i="12"/>
  <c r="D968" i="12"/>
  <c r="L967" i="12"/>
  <c r="F967" i="12"/>
  <c r="I967" i="12" s="1"/>
  <c r="N966" i="12"/>
  <c r="J966" i="12"/>
  <c r="H966" i="12"/>
  <c r="E966" i="12"/>
  <c r="D966" i="12"/>
  <c r="F966" i="12" s="1"/>
  <c r="L965" i="12"/>
  <c r="F965" i="12"/>
  <c r="N964" i="12"/>
  <c r="N963" i="12" s="1"/>
  <c r="J964" i="12"/>
  <c r="H964" i="12"/>
  <c r="H963" i="12" s="1"/>
  <c r="E964" i="12"/>
  <c r="D964" i="12"/>
  <c r="D963" i="12" s="1"/>
  <c r="L962" i="12"/>
  <c r="F962" i="12"/>
  <c r="K962" i="12" s="1"/>
  <c r="L961" i="12"/>
  <c r="F961" i="12"/>
  <c r="K961" i="12" s="1"/>
  <c r="L960" i="12"/>
  <c r="F960" i="12"/>
  <c r="P960" i="12" s="1"/>
  <c r="N959" i="12"/>
  <c r="J959" i="12"/>
  <c r="H959" i="12"/>
  <c r="E959" i="12"/>
  <c r="D959" i="12"/>
  <c r="L958" i="12"/>
  <c r="F958" i="12"/>
  <c r="I958" i="12" s="1"/>
  <c r="N957" i="12"/>
  <c r="J957" i="12"/>
  <c r="H957" i="12"/>
  <c r="E957" i="12"/>
  <c r="D957" i="12"/>
  <c r="L956" i="12"/>
  <c r="F956" i="12"/>
  <c r="K956" i="12" s="1"/>
  <c r="N955" i="12"/>
  <c r="J955" i="12"/>
  <c r="H955" i="12"/>
  <c r="E955" i="12"/>
  <c r="D955" i="12"/>
  <c r="L954" i="12"/>
  <c r="F954" i="12"/>
  <c r="I954" i="12" s="1"/>
  <c r="L953" i="12"/>
  <c r="F953" i="12"/>
  <c r="K953" i="12" s="1"/>
  <c r="N952" i="12"/>
  <c r="J952" i="12"/>
  <c r="H952" i="12"/>
  <c r="E952" i="12"/>
  <c r="D952" i="12"/>
  <c r="L951" i="12"/>
  <c r="F951" i="12"/>
  <c r="I951" i="12" s="1"/>
  <c r="N950" i="12"/>
  <c r="J950" i="12"/>
  <c r="H950" i="12"/>
  <c r="E950" i="12"/>
  <c r="D950" i="12"/>
  <c r="L949" i="12"/>
  <c r="F949" i="12"/>
  <c r="P949" i="12" s="1"/>
  <c r="N948" i="12"/>
  <c r="J948" i="12"/>
  <c r="H948" i="12"/>
  <c r="E948" i="12"/>
  <c r="D948" i="12"/>
  <c r="L947" i="12"/>
  <c r="F947" i="12"/>
  <c r="N946" i="12"/>
  <c r="J946" i="12"/>
  <c r="H946" i="12"/>
  <c r="E946" i="12"/>
  <c r="D946" i="12"/>
  <c r="L945" i="12"/>
  <c r="F945" i="12"/>
  <c r="P945" i="12" s="1"/>
  <c r="N944" i="12"/>
  <c r="J944" i="12"/>
  <c r="H944" i="12"/>
  <c r="E944" i="12"/>
  <c r="D944" i="12"/>
  <c r="L943" i="12"/>
  <c r="F943" i="12"/>
  <c r="N942" i="12"/>
  <c r="J942" i="12"/>
  <c r="H942" i="12"/>
  <c r="E942" i="12"/>
  <c r="D942" i="12"/>
  <c r="L941" i="12"/>
  <c r="F941" i="12"/>
  <c r="I941" i="12" s="1"/>
  <c r="N940" i="12"/>
  <c r="J940" i="12"/>
  <c r="H940" i="12"/>
  <c r="E940" i="12"/>
  <c r="D940" i="12"/>
  <c r="L939" i="12"/>
  <c r="F939" i="12"/>
  <c r="I939" i="12" s="1"/>
  <c r="N938" i="12"/>
  <c r="J938" i="12"/>
  <c r="H938" i="12"/>
  <c r="E938" i="12"/>
  <c r="D938" i="12"/>
  <c r="L937" i="12"/>
  <c r="F937" i="12"/>
  <c r="K937" i="12" s="1"/>
  <c r="N936" i="12"/>
  <c r="J936" i="12"/>
  <c r="H936" i="12"/>
  <c r="E936" i="12"/>
  <c r="D936" i="12"/>
  <c r="L935" i="12"/>
  <c r="F935" i="12"/>
  <c r="I935" i="12" s="1"/>
  <c r="N934" i="12"/>
  <c r="J934" i="12"/>
  <c r="H934" i="12"/>
  <c r="E934" i="12"/>
  <c r="D934" i="12"/>
  <c r="L933" i="12"/>
  <c r="F933" i="12"/>
  <c r="N932" i="12"/>
  <c r="J932" i="12"/>
  <c r="H932" i="12"/>
  <c r="E932" i="12"/>
  <c r="D932" i="12"/>
  <c r="L931" i="12"/>
  <c r="F931" i="12"/>
  <c r="P931" i="12" s="1"/>
  <c r="N930" i="12"/>
  <c r="J930" i="12"/>
  <c r="H930" i="12"/>
  <c r="E930" i="12"/>
  <c r="D930" i="12"/>
  <c r="L927" i="12"/>
  <c r="F927" i="12"/>
  <c r="K927" i="12" s="1"/>
  <c r="L926" i="12"/>
  <c r="F926" i="12"/>
  <c r="K926" i="12" s="1"/>
  <c r="N925" i="12"/>
  <c r="J925" i="12"/>
  <c r="J924" i="12" s="1"/>
  <c r="H925" i="12"/>
  <c r="H924" i="12" s="1"/>
  <c r="E925" i="12"/>
  <c r="E924" i="12" s="1"/>
  <c r="D925" i="12"/>
  <c r="L923" i="12"/>
  <c r="F923" i="12"/>
  <c r="K923" i="12" s="1"/>
  <c r="N922" i="12"/>
  <c r="J922" i="12"/>
  <c r="H922" i="12"/>
  <c r="E922" i="12"/>
  <c r="D922" i="12"/>
  <c r="F922" i="12" s="1"/>
  <c r="L921" i="12"/>
  <c r="F921" i="12"/>
  <c r="P921" i="12" s="1"/>
  <c r="N920" i="12"/>
  <c r="J920" i="12"/>
  <c r="H920" i="12"/>
  <c r="E920" i="12"/>
  <c r="D920" i="12"/>
  <c r="L919" i="12"/>
  <c r="F919" i="12"/>
  <c r="P919" i="12" s="1"/>
  <c r="N918" i="12"/>
  <c r="J918" i="12"/>
  <c r="H918" i="12"/>
  <c r="E918" i="12"/>
  <c r="D918" i="12"/>
  <c r="F918" i="12" s="1"/>
  <c r="L917" i="12"/>
  <c r="F917" i="12"/>
  <c r="N916" i="12"/>
  <c r="J916" i="12"/>
  <c r="H916" i="12"/>
  <c r="E916" i="12"/>
  <c r="D916" i="12"/>
  <c r="L914" i="12"/>
  <c r="F914" i="12"/>
  <c r="K914" i="12" s="1"/>
  <c r="L913" i="12"/>
  <c r="F913" i="12"/>
  <c r="I913" i="12" s="1"/>
  <c r="L912" i="12"/>
  <c r="F912" i="12"/>
  <c r="N911" i="12"/>
  <c r="J911" i="12"/>
  <c r="H911" i="12"/>
  <c r="E911" i="12"/>
  <c r="D911" i="12"/>
  <c r="L910" i="12"/>
  <c r="F910" i="12"/>
  <c r="K910" i="12" s="1"/>
  <c r="L909" i="12"/>
  <c r="F909" i="12"/>
  <c r="K909" i="12" s="1"/>
  <c r="L908" i="12"/>
  <c r="F908" i="12"/>
  <c r="L907" i="12"/>
  <c r="F907" i="12"/>
  <c r="P907" i="12" s="1"/>
  <c r="L906" i="12"/>
  <c r="F906" i="12"/>
  <c r="P906" i="12" s="1"/>
  <c r="L905" i="12"/>
  <c r="F905" i="12"/>
  <c r="P905" i="12" s="1"/>
  <c r="N904" i="12"/>
  <c r="J904" i="12"/>
  <c r="H904" i="12"/>
  <c r="E904" i="12"/>
  <c r="D904" i="12"/>
  <c r="L902" i="12"/>
  <c r="F902" i="12"/>
  <c r="N901" i="12"/>
  <c r="J901" i="12"/>
  <c r="H901" i="12"/>
  <c r="E901" i="12"/>
  <c r="D901" i="12"/>
  <c r="L900" i="12"/>
  <c r="F900" i="12"/>
  <c r="N899" i="12"/>
  <c r="J899" i="12"/>
  <c r="H899" i="12"/>
  <c r="E899" i="12"/>
  <c r="D899" i="12"/>
  <c r="L898" i="12"/>
  <c r="F898" i="12"/>
  <c r="K898" i="12" s="1"/>
  <c r="N897" i="12"/>
  <c r="J897" i="12"/>
  <c r="H897" i="12"/>
  <c r="E897" i="12"/>
  <c r="D897" i="12"/>
  <c r="L896" i="12"/>
  <c r="F896" i="12"/>
  <c r="K896" i="12" s="1"/>
  <c r="N895" i="12"/>
  <c r="J895" i="12"/>
  <c r="H895" i="12"/>
  <c r="E895" i="12"/>
  <c r="D895" i="12"/>
  <c r="L894" i="12"/>
  <c r="F894" i="12"/>
  <c r="I894" i="12" s="1"/>
  <c r="N893" i="12"/>
  <c r="J893" i="12"/>
  <c r="H893" i="12"/>
  <c r="E893" i="12"/>
  <c r="D893" i="12"/>
  <c r="L892" i="12"/>
  <c r="F892" i="12"/>
  <c r="N891" i="12"/>
  <c r="J891" i="12"/>
  <c r="H891" i="12"/>
  <c r="E891" i="12"/>
  <c r="D891" i="12"/>
  <c r="L890" i="12"/>
  <c r="F890" i="12"/>
  <c r="P890" i="12" s="1"/>
  <c r="N889" i="12"/>
  <c r="J889" i="12"/>
  <c r="H889" i="12"/>
  <c r="E889" i="12"/>
  <c r="D889" i="12"/>
  <c r="L888" i="12"/>
  <c r="F888" i="12"/>
  <c r="P888" i="12" s="1"/>
  <c r="N887" i="12"/>
  <c r="J887" i="12"/>
  <c r="H887" i="12"/>
  <c r="E887" i="12"/>
  <c r="D887" i="12"/>
  <c r="L886" i="12"/>
  <c r="F886" i="12"/>
  <c r="N885" i="12"/>
  <c r="J885" i="12"/>
  <c r="H885" i="12"/>
  <c r="E885" i="12"/>
  <c r="D885" i="12"/>
  <c r="L884" i="12"/>
  <c r="F884" i="12"/>
  <c r="P884" i="12" s="1"/>
  <c r="N883" i="12"/>
  <c r="J883" i="12"/>
  <c r="H883" i="12"/>
  <c r="E883" i="12"/>
  <c r="D883" i="12"/>
  <c r="L882" i="12"/>
  <c r="F882" i="12"/>
  <c r="K882" i="12" s="1"/>
  <c r="L881" i="12"/>
  <c r="F881" i="12"/>
  <c r="K881" i="12" s="1"/>
  <c r="N880" i="12"/>
  <c r="J880" i="12"/>
  <c r="H880" i="12"/>
  <c r="E880" i="12"/>
  <c r="D880" i="12"/>
  <c r="L879" i="12"/>
  <c r="F879" i="12"/>
  <c r="K879" i="12" s="1"/>
  <c r="L878" i="12"/>
  <c r="F878" i="12"/>
  <c r="K878" i="12" s="1"/>
  <c r="N877" i="12"/>
  <c r="J877" i="12"/>
  <c r="L877" i="12" s="1"/>
  <c r="H877" i="12"/>
  <c r="E877" i="12"/>
  <c r="D877" i="12"/>
  <c r="L876" i="12"/>
  <c r="F876" i="12"/>
  <c r="K876" i="12" s="1"/>
  <c r="N875" i="12"/>
  <c r="J875" i="12"/>
  <c r="H875" i="12"/>
  <c r="E875" i="12"/>
  <c r="D875" i="12"/>
  <c r="L874" i="12"/>
  <c r="F874" i="12"/>
  <c r="K874" i="12" s="1"/>
  <c r="N873" i="12"/>
  <c r="J873" i="12"/>
  <c r="H873" i="12"/>
  <c r="E873" i="12"/>
  <c r="D873" i="12"/>
  <c r="L872" i="12"/>
  <c r="F872" i="12"/>
  <c r="N871" i="12"/>
  <c r="J871" i="12"/>
  <c r="H871" i="12"/>
  <c r="E871" i="12"/>
  <c r="D871" i="12"/>
  <c r="L870" i="12"/>
  <c r="F870" i="12"/>
  <c r="K870" i="12" s="1"/>
  <c r="N869" i="12"/>
  <c r="J869" i="12"/>
  <c r="H869" i="12"/>
  <c r="E869" i="12"/>
  <c r="D869" i="12"/>
  <c r="L868" i="12"/>
  <c r="F868" i="12"/>
  <c r="P868" i="12" s="1"/>
  <c r="N867" i="12"/>
  <c r="J867" i="12"/>
  <c r="H867" i="12"/>
  <c r="E867" i="12"/>
  <c r="D867" i="12"/>
  <c r="L865" i="12"/>
  <c r="F865" i="12"/>
  <c r="N864" i="12"/>
  <c r="J864" i="12"/>
  <c r="H864" i="12"/>
  <c r="E864" i="12"/>
  <c r="D864" i="12"/>
  <c r="L863" i="12"/>
  <c r="F863" i="12"/>
  <c r="K863" i="12" s="1"/>
  <c r="N862" i="12"/>
  <c r="J862" i="12"/>
  <c r="H862" i="12"/>
  <c r="E862" i="12"/>
  <c r="D862" i="12"/>
  <c r="L861" i="12"/>
  <c r="F861" i="12"/>
  <c r="K861" i="12" s="1"/>
  <c r="N860" i="12"/>
  <c r="J860" i="12"/>
  <c r="H860" i="12"/>
  <c r="E860" i="12"/>
  <c r="D860" i="12"/>
  <c r="L859" i="12"/>
  <c r="F859" i="12"/>
  <c r="I859" i="12" s="1"/>
  <c r="N858" i="12"/>
  <c r="J858" i="12"/>
  <c r="H858" i="12"/>
  <c r="E858" i="12"/>
  <c r="D858" i="12"/>
  <c r="L857" i="12"/>
  <c r="F857" i="12"/>
  <c r="N856" i="12"/>
  <c r="J856" i="12"/>
  <c r="H856" i="12"/>
  <c r="E856" i="12"/>
  <c r="D856" i="12"/>
  <c r="L855" i="12"/>
  <c r="F855" i="12"/>
  <c r="N854" i="12"/>
  <c r="J854" i="12"/>
  <c r="L854" i="12" s="1"/>
  <c r="H854" i="12"/>
  <c r="E854" i="12"/>
  <c r="D854" i="12"/>
  <c r="L853" i="12"/>
  <c r="F853" i="12"/>
  <c r="L852" i="12"/>
  <c r="F852" i="12"/>
  <c r="P852" i="12" s="1"/>
  <c r="N851" i="12"/>
  <c r="J851" i="12"/>
  <c r="H851" i="12"/>
  <c r="E851" i="12"/>
  <c r="D851" i="12"/>
  <c r="L850" i="12"/>
  <c r="F850" i="12"/>
  <c r="N849" i="12"/>
  <c r="J849" i="12"/>
  <c r="H849" i="12"/>
  <c r="E849" i="12"/>
  <c r="D849" i="12"/>
  <c r="L847" i="12"/>
  <c r="F847" i="12"/>
  <c r="L846" i="12"/>
  <c r="F846" i="12"/>
  <c r="L845" i="12"/>
  <c r="F845" i="12"/>
  <c r="P845" i="12" s="1"/>
  <c r="L844" i="12"/>
  <c r="F844" i="12"/>
  <c r="P844" i="12" s="1"/>
  <c r="L843" i="12"/>
  <c r="F843" i="12"/>
  <c r="I843" i="12" s="1"/>
  <c r="L842" i="12"/>
  <c r="F842" i="12"/>
  <c r="K842" i="12" s="1"/>
  <c r="L841" i="12"/>
  <c r="F841" i="12"/>
  <c r="K841" i="12" s="1"/>
  <c r="L840" i="12"/>
  <c r="F840" i="12"/>
  <c r="I840" i="12" s="1"/>
  <c r="L839" i="12"/>
  <c r="F839" i="12"/>
  <c r="I839" i="12" s="1"/>
  <c r="L838" i="12"/>
  <c r="F838" i="12"/>
  <c r="K838" i="12" s="1"/>
  <c r="L837" i="12"/>
  <c r="F837" i="12"/>
  <c r="K837" i="12" s="1"/>
  <c r="N836" i="12"/>
  <c r="J836" i="12"/>
  <c r="H836" i="12"/>
  <c r="E836" i="12"/>
  <c r="D836" i="12"/>
  <c r="L835" i="12"/>
  <c r="F835" i="12"/>
  <c r="K835" i="12" s="1"/>
  <c r="N834" i="12"/>
  <c r="J834" i="12"/>
  <c r="H834" i="12"/>
  <c r="E834" i="12"/>
  <c r="D834" i="12"/>
  <c r="L833" i="12"/>
  <c r="F833" i="12"/>
  <c r="K833" i="12" s="1"/>
  <c r="N832" i="12"/>
  <c r="J832" i="12"/>
  <c r="H832" i="12"/>
  <c r="E832" i="12"/>
  <c r="D832" i="12"/>
  <c r="F832" i="12" s="1"/>
  <c r="L831" i="12"/>
  <c r="F831" i="12"/>
  <c r="I831" i="12" s="1"/>
  <c r="N830" i="12"/>
  <c r="J830" i="12"/>
  <c r="H830" i="12"/>
  <c r="E830" i="12"/>
  <c r="D830" i="12"/>
  <c r="L829" i="12"/>
  <c r="F829" i="12"/>
  <c r="I829" i="12" s="1"/>
  <c r="N828" i="12"/>
  <c r="J828" i="12"/>
  <c r="H828" i="12"/>
  <c r="E828" i="12"/>
  <c r="D828" i="12"/>
  <c r="L827" i="12"/>
  <c r="F827" i="12"/>
  <c r="I827" i="12" s="1"/>
  <c r="N826" i="12"/>
  <c r="J826" i="12"/>
  <c r="H826" i="12"/>
  <c r="E826" i="12"/>
  <c r="D826" i="12"/>
  <c r="L825" i="12"/>
  <c r="F825" i="12"/>
  <c r="N824" i="12"/>
  <c r="J824" i="12"/>
  <c r="H824" i="12"/>
  <c r="E824" i="12"/>
  <c r="D824" i="12"/>
  <c r="L823" i="12"/>
  <c r="F823" i="12"/>
  <c r="P823" i="12" s="1"/>
  <c r="L822" i="12"/>
  <c r="F822" i="12"/>
  <c r="N821" i="12"/>
  <c r="J821" i="12"/>
  <c r="H821" i="12"/>
  <c r="E821" i="12"/>
  <c r="D821" i="12"/>
  <c r="L820" i="12"/>
  <c r="F820" i="12"/>
  <c r="P820" i="12" s="1"/>
  <c r="N819" i="12"/>
  <c r="J819" i="12"/>
  <c r="H819" i="12"/>
  <c r="E819" i="12"/>
  <c r="D819" i="12"/>
  <c r="L818" i="12"/>
  <c r="F818" i="12"/>
  <c r="P818" i="12" s="1"/>
  <c r="N817" i="12"/>
  <c r="J817" i="12"/>
  <c r="H817" i="12"/>
  <c r="E817" i="12"/>
  <c r="D817" i="12"/>
  <c r="L816" i="12"/>
  <c r="F816" i="12"/>
  <c r="L815" i="12"/>
  <c r="F815" i="12"/>
  <c r="P815" i="12" s="1"/>
  <c r="L814" i="12"/>
  <c r="F814" i="12"/>
  <c r="L813" i="12"/>
  <c r="F813" i="12"/>
  <c r="N812" i="12"/>
  <c r="J812" i="12"/>
  <c r="H812" i="12"/>
  <c r="E812" i="12"/>
  <c r="D812" i="12"/>
  <c r="L811" i="12"/>
  <c r="F811" i="12"/>
  <c r="N810" i="12"/>
  <c r="J810" i="12"/>
  <c r="H810" i="12"/>
  <c r="E810" i="12"/>
  <c r="D810" i="12"/>
  <c r="F810" i="12" s="1"/>
  <c r="L809" i="12"/>
  <c r="F809" i="12"/>
  <c r="P809" i="12" s="1"/>
  <c r="N808" i="12"/>
  <c r="J808" i="12"/>
  <c r="H808" i="12"/>
  <c r="E808" i="12"/>
  <c r="D808" i="12"/>
  <c r="L807" i="12"/>
  <c r="F807" i="12"/>
  <c r="L806" i="12"/>
  <c r="F806" i="12"/>
  <c r="L805" i="12"/>
  <c r="F805" i="12"/>
  <c r="L804" i="12"/>
  <c r="F804" i="12"/>
  <c r="L803" i="12"/>
  <c r="F803" i="12"/>
  <c r="L802" i="12"/>
  <c r="F802" i="12"/>
  <c r="K802" i="12" s="1"/>
  <c r="N801" i="12"/>
  <c r="J801" i="12"/>
  <c r="H801" i="12"/>
  <c r="E801" i="12"/>
  <c r="D801" i="12"/>
  <c r="L799" i="12"/>
  <c r="F799" i="12"/>
  <c r="P799" i="12" s="1"/>
  <c r="N798" i="12"/>
  <c r="J798" i="12"/>
  <c r="H798" i="12"/>
  <c r="E798" i="12"/>
  <c r="D798" i="12"/>
  <c r="L796" i="12"/>
  <c r="F796" i="12"/>
  <c r="L795" i="12"/>
  <c r="F795" i="12"/>
  <c r="N794" i="12"/>
  <c r="J794" i="12"/>
  <c r="H794" i="12"/>
  <c r="E794" i="12"/>
  <c r="D794" i="12"/>
  <c r="L793" i="12"/>
  <c r="F793" i="12"/>
  <c r="P793" i="12" s="1"/>
  <c r="N792" i="12"/>
  <c r="J792" i="12"/>
  <c r="H792" i="12"/>
  <c r="E792" i="12"/>
  <c r="D792" i="12"/>
  <c r="L791" i="12"/>
  <c r="F791" i="12"/>
  <c r="N790" i="12"/>
  <c r="J790" i="12"/>
  <c r="H790" i="12"/>
  <c r="E790" i="12"/>
  <c r="D790" i="12"/>
  <c r="L789" i="12"/>
  <c r="F789" i="12"/>
  <c r="K789" i="12" s="1"/>
  <c r="N788" i="12"/>
  <c r="J788" i="12"/>
  <c r="H788" i="12"/>
  <c r="E788" i="12"/>
  <c r="D788" i="12"/>
  <c r="L787" i="12"/>
  <c r="F787" i="12"/>
  <c r="I787" i="12" s="1"/>
  <c r="N786" i="12"/>
  <c r="J786" i="12"/>
  <c r="H786" i="12"/>
  <c r="E786" i="12"/>
  <c r="D786" i="12"/>
  <c r="L784" i="12"/>
  <c r="F784" i="12"/>
  <c r="N783" i="12"/>
  <c r="J783" i="12"/>
  <c r="H783" i="12"/>
  <c r="E783" i="12"/>
  <c r="D783" i="12"/>
  <c r="L782" i="12"/>
  <c r="F782" i="12"/>
  <c r="P782" i="12" s="1"/>
  <c r="N781" i="12"/>
  <c r="J781" i="12"/>
  <c r="H781" i="12"/>
  <c r="E781" i="12"/>
  <c r="D781" i="12"/>
  <c r="L780" i="12"/>
  <c r="F780" i="12"/>
  <c r="P780" i="12" s="1"/>
  <c r="N779" i="12"/>
  <c r="J779" i="12"/>
  <c r="H779" i="12"/>
  <c r="E779" i="12"/>
  <c r="D779" i="12"/>
  <c r="L778" i="12"/>
  <c r="F778" i="12"/>
  <c r="I778" i="12" s="1"/>
  <c r="L777" i="12"/>
  <c r="F777" i="12"/>
  <c r="L776" i="12"/>
  <c r="F776" i="12"/>
  <c r="L775" i="12"/>
  <c r="F775" i="12"/>
  <c r="N774" i="12"/>
  <c r="J774" i="12"/>
  <c r="H774" i="12"/>
  <c r="E774" i="12"/>
  <c r="D774" i="12"/>
  <c r="L773" i="12"/>
  <c r="F773" i="12"/>
  <c r="L772" i="12"/>
  <c r="F772" i="12"/>
  <c r="N771" i="12"/>
  <c r="J771" i="12"/>
  <c r="H771" i="12"/>
  <c r="E771" i="12"/>
  <c r="D771" i="12"/>
  <c r="L770" i="12"/>
  <c r="F770" i="12"/>
  <c r="N769" i="12"/>
  <c r="J769" i="12"/>
  <c r="H769" i="12"/>
  <c r="E769" i="12"/>
  <c r="D769" i="12"/>
  <c r="L768" i="12"/>
  <c r="F768" i="12"/>
  <c r="N767" i="12"/>
  <c r="L767" i="12" s="1"/>
  <c r="J767" i="12"/>
  <c r="H767" i="12"/>
  <c r="E767" i="12"/>
  <c r="D767" i="12"/>
  <c r="L766" i="12"/>
  <c r="F766" i="12"/>
  <c r="K766" i="12" s="1"/>
  <c r="N765" i="12"/>
  <c r="J765" i="12"/>
  <c r="H765" i="12"/>
  <c r="E765" i="12"/>
  <c r="D765" i="12"/>
  <c r="L764" i="12"/>
  <c r="F764" i="12"/>
  <c r="K764" i="12" s="1"/>
  <c r="N763" i="12"/>
  <c r="J763" i="12"/>
  <c r="H763" i="12"/>
  <c r="E763" i="12"/>
  <c r="D763" i="12"/>
  <c r="L762" i="12"/>
  <c r="F762" i="12"/>
  <c r="I762" i="12" s="1"/>
  <c r="N761" i="12"/>
  <c r="J761" i="12"/>
  <c r="H761" i="12"/>
  <c r="E761" i="12"/>
  <c r="D761" i="12"/>
  <c r="L758" i="12"/>
  <c r="F758" i="12"/>
  <c r="K758" i="12" s="1"/>
  <c r="N757" i="12"/>
  <c r="J757" i="12"/>
  <c r="H757" i="12"/>
  <c r="E757" i="12"/>
  <c r="D757" i="12"/>
  <c r="L756" i="12"/>
  <c r="F756" i="12"/>
  <c r="K756" i="12" s="1"/>
  <c r="N755" i="12"/>
  <c r="J755" i="12"/>
  <c r="H755" i="12"/>
  <c r="E755" i="12"/>
  <c r="D755" i="12"/>
  <c r="L754" i="12"/>
  <c r="F754" i="12"/>
  <c r="K754" i="12" s="1"/>
  <c r="N753" i="12"/>
  <c r="J753" i="12"/>
  <c r="H753" i="12"/>
  <c r="E753" i="12"/>
  <c r="D753" i="12"/>
  <c r="L752" i="12"/>
  <c r="F752" i="12"/>
  <c r="N751" i="12"/>
  <c r="J751" i="12"/>
  <c r="H751" i="12"/>
  <c r="E751" i="12"/>
  <c r="D751" i="12"/>
  <c r="L750" i="12"/>
  <c r="F750" i="12"/>
  <c r="K750" i="12" s="1"/>
  <c r="N749" i="12"/>
  <c r="J749" i="12"/>
  <c r="H749" i="12"/>
  <c r="E749" i="12"/>
  <c r="D749" i="12"/>
  <c r="L748" i="12"/>
  <c r="F748" i="12"/>
  <c r="I748" i="12" s="1"/>
  <c r="N747" i="12"/>
  <c r="J747" i="12"/>
  <c r="H747" i="12"/>
  <c r="E747" i="12"/>
  <c r="D747" i="12"/>
  <c r="L745" i="12"/>
  <c r="F745" i="12"/>
  <c r="K745" i="12" s="1"/>
  <c r="N744" i="12"/>
  <c r="J744" i="12"/>
  <c r="H744" i="12"/>
  <c r="E744" i="12"/>
  <c r="D744" i="12"/>
  <c r="L743" i="12"/>
  <c r="F743" i="12"/>
  <c r="K743" i="12" s="1"/>
  <c r="N742" i="12"/>
  <c r="J742" i="12"/>
  <c r="H742" i="12"/>
  <c r="E742" i="12"/>
  <c r="D742" i="12"/>
  <c r="L741" i="12"/>
  <c r="F741" i="12"/>
  <c r="K741" i="12" s="1"/>
  <c r="L740" i="12"/>
  <c r="F740" i="12"/>
  <c r="K740" i="12" s="1"/>
  <c r="N739" i="12"/>
  <c r="J739" i="12"/>
  <c r="H739" i="12"/>
  <c r="E739" i="12"/>
  <c r="D739" i="12"/>
  <c r="L738" i="12"/>
  <c r="F738" i="12"/>
  <c r="K738" i="12" s="1"/>
  <c r="N737" i="12"/>
  <c r="J737" i="12"/>
  <c r="H737" i="12"/>
  <c r="E737" i="12"/>
  <c r="D737" i="12"/>
  <c r="L736" i="12"/>
  <c r="F736" i="12"/>
  <c r="I736" i="12" s="1"/>
  <c r="N735" i="12"/>
  <c r="J735" i="12"/>
  <c r="H735" i="12"/>
  <c r="E735" i="12"/>
  <c r="D735" i="12"/>
  <c r="L734" i="12"/>
  <c r="F734" i="12"/>
  <c r="N733" i="12"/>
  <c r="J733" i="12"/>
  <c r="H733" i="12"/>
  <c r="E733" i="12"/>
  <c r="D733" i="12"/>
  <c r="L732" i="12"/>
  <c r="F732" i="12"/>
  <c r="P732" i="12" s="1"/>
  <c r="N731" i="12"/>
  <c r="J731" i="12"/>
  <c r="H731" i="12"/>
  <c r="E731" i="12"/>
  <c r="D731" i="12"/>
  <c r="L730" i="12"/>
  <c r="F730" i="12"/>
  <c r="N729" i="12"/>
  <c r="J729" i="12"/>
  <c r="H729" i="12"/>
  <c r="E729" i="12"/>
  <c r="D729" i="12"/>
  <c r="L728" i="12"/>
  <c r="F728" i="12"/>
  <c r="P728" i="12" s="1"/>
  <c r="N727" i="12"/>
  <c r="J727" i="12"/>
  <c r="H727" i="12"/>
  <c r="E727" i="12"/>
  <c r="D727" i="12"/>
  <c r="L726" i="12"/>
  <c r="F726" i="12"/>
  <c r="K726" i="12" s="1"/>
  <c r="N725" i="12"/>
  <c r="J725" i="12"/>
  <c r="H725" i="12"/>
  <c r="E725" i="12"/>
  <c r="D725" i="12"/>
  <c r="L724" i="12"/>
  <c r="F724" i="12"/>
  <c r="K724" i="12" s="1"/>
  <c r="N723" i="12"/>
  <c r="J723" i="12"/>
  <c r="H723" i="12"/>
  <c r="E723" i="12"/>
  <c r="D723" i="12"/>
  <c r="L722" i="12"/>
  <c r="F722" i="12"/>
  <c r="K722" i="12" s="1"/>
  <c r="N721" i="12"/>
  <c r="J721" i="12"/>
  <c r="H721" i="12"/>
  <c r="E721" i="12"/>
  <c r="D721" i="12"/>
  <c r="L720" i="12"/>
  <c r="F720" i="12"/>
  <c r="N719" i="12"/>
  <c r="J719" i="12"/>
  <c r="H719" i="12"/>
  <c r="E719" i="12"/>
  <c r="D719" i="12"/>
  <c r="L718" i="12"/>
  <c r="F718" i="12"/>
  <c r="I718" i="12" s="1"/>
  <c r="N717" i="12"/>
  <c r="L717" i="12" s="1"/>
  <c r="J717" i="12"/>
  <c r="H717" i="12"/>
  <c r="E717" i="12"/>
  <c r="D717" i="12"/>
  <c r="L715" i="12"/>
  <c r="F715" i="12"/>
  <c r="P715" i="12" s="1"/>
  <c r="N714" i="12"/>
  <c r="J714" i="12"/>
  <c r="H714" i="12"/>
  <c r="E714" i="12"/>
  <c r="D714" i="12"/>
  <c r="L713" i="12"/>
  <c r="F713" i="12"/>
  <c r="O713" i="12" s="1"/>
  <c r="N712" i="12"/>
  <c r="J712" i="12"/>
  <c r="H712" i="12"/>
  <c r="E712" i="12"/>
  <c r="D712" i="12"/>
  <c r="L711" i="12"/>
  <c r="F711" i="12"/>
  <c r="P711" i="12" s="1"/>
  <c r="N710" i="12"/>
  <c r="J710" i="12"/>
  <c r="H710" i="12"/>
  <c r="E710" i="12"/>
  <c r="D710" i="12"/>
  <c r="L709" i="12"/>
  <c r="F709" i="12"/>
  <c r="K709" i="12" s="1"/>
  <c r="N708" i="12"/>
  <c r="J708" i="12"/>
  <c r="H708" i="12"/>
  <c r="E708" i="12"/>
  <c r="D708" i="12"/>
  <c r="L707" i="12"/>
  <c r="F707" i="12"/>
  <c r="K707" i="12" s="1"/>
  <c r="N706" i="12"/>
  <c r="J706" i="12"/>
  <c r="H706" i="12"/>
  <c r="E706" i="12"/>
  <c r="D706" i="12"/>
  <c r="L705" i="12"/>
  <c r="F705" i="12"/>
  <c r="N704" i="12"/>
  <c r="J704" i="12"/>
  <c r="H704" i="12"/>
  <c r="E704" i="12"/>
  <c r="D704" i="12"/>
  <c r="L703" i="12"/>
  <c r="F703" i="12"/>
  <c r="N702" i="12"/>
  <c r="J702" i="12"/>
  <c r="H702" i="12"/>
  <c r="E702" i="12"/>
  <c r="D702" i="12"/>
  <c r="L701" i="12"/>
  <c r="F701" i="12"/>
  <c r="N700" i="12"/>
  <c r="J700" i="12"/>
  <c r="H700" i="12"/>
  <c r="E700" i="12"/>
  <c r="D700" i="12"/>
  <c r="L699" i="12"/>
  <c r="F699" i="12"/>
  <c r="P699" i="12" s="1"/>
  <c r="N698" i="12"/>
  <c r="J698" i="12"/>
  <c r="H698" i="12"/>
  <c r="E698" i="12"/>
  <c r="D698" i="12"/>
  <c r="L696" i="12"/>
  <c r="F696" i="12"/>
  <c r="N695" i="12"/>
  <c r="J695" i="12"/>
  <c r="H695" i="12"/>
  <c r="E695" i="12"/>
  <c r="D695" i="12"/>
  <c r="L694" i="12"/>
  <c r="F694" i="12"/>
  <c r="K694" i="12" s="1"/>
  <c r="N693" i="12"/>
  <c r="J693" i="12"/>
  <c r="H693" i="12"/>
  <c r="E693" i="12"/>
  <c r="D693" i="12"/>
  <c r="L691" i="12"/>
  <c r="F691" i="12"/>
  <c r="N690" i="12"/>
  <c r="J690" i="12"/>
  <c r="H690" i="12"/>
  <c r="E690" i="12"/>
  <c r="D690" i="12"/>
  <c r="L689" i="12"/>
  <c r="F689" i="12"/>
  <c r="N688" i="12"/>
  <c r="J688" i="12"/>
  <c r="H688" i="12"/>
  <c r="E688" i="12"/>
  <c r="D688" i="12"/>
  <c r="L687" i="12"/>
  <c r="F687" i="12"/>
  <c r="N686" i="12"/>
  <c r="J686" i="12"/>
  <c r="H686" i="12"/>
  <c r="E686" i="12"/>
  <c r="D686" i="12"/>
  <c r="L685" i="12"/>
  <c r="F685" i="12"/>
  <c r="K685" i="12" s="1"/>
  <c r="N684" i="12"/>
  <c r="J684" i="12"/>
  <c r="H684" i="12"/>
  <c r="E684" i="12"/>
  <c r="D684" i="12"/>
  <c r="L683" i="12"/>
  <c r="F683" i="12"/>
  <c r="N682" i="12"/>
  <c r="J682" i="12"/>
  <c r="H682" i="12"/>
  <c r="E682" i="12"/>
  <c r="D682" i="12"/>
  <c r="L680" i="12"/>
  <c r="F680" i="12"/>
  <c r="N679" i="12"/>
  <c r="J679" i="12"/>
  <c r="H679" i="12"/>
  <c r="E679" i="12"/>
  <c r="D679" i="12"/>
  <c r="L678" i="12"/>
  <c r="F678" i="12"/>
  <c r="N677" i="12"/>
  <c r="J677" i="12"/>
  <c r="H677" i="12"/>
  <c r="E677" i="12"/>
  <c r="D677" i="12"/>
  <c r="L676" i="12"/>
  <c r="F676" i="12"/>
  <c r="K676" i="12" s="1"/>
  <c r="N675" i="12"/>
  <c r="J675" i="12"/>
  <c r="H675" i="12"/>
  <c r="E675" i="12"/>
  <c r="D675" i="12"/>
  <c r="L674" i="12"/>
  <c r="F674" i="12"/>
  <c r="I674" i="12" s="1"/>
  <c r="N673" i="12"/>
  <c r="J673" i="12"/>
  <c r="H673" i="12"/>
  <c r="E673" i="12"/>
  <c r="D673" i="12"/>
  <c r="L672" i="12"/>
  <c r="F672" i="12"/>
  <c r="N671" i="12"/>
  <c r="J671" i="12"/>
  <c r="H671" i="12"/>
  <c r="E671" i="12"/>
  <c r="D671" i="12"/>
  <c r="L670" i="12"/>
  <c r="M670" i="12" s="1"/>
  <c r="F670" i="12"/>
  <c r="N669" i="12"/>
  <c r="J669" i="12"/>
  <c r="H669" i="12"/>
  <c r="E669" i="12"/>
  <c r="D669" i="12"/>
  <c r="L668" i="12"/>
  <c r="F668" i="12"/>
  <c r="P668" i="12" s="1"/>
  <c r="N667" i="12"/>
  <c r="J667" i="12"/>
  <c r="H667" i="12"/>
  <c r="E667" i="12"/>
  <c r="D667" i="12"/>
  <c r="L665" i="12"/>
  <c r="F665" i="12"/>
  <c r="N664" i="12"/>
  <c r="J664" i="12"/>
  <c r="H664" i="12"/>
  <c r="E664" i="12"/>
  <c r="D664" i="12"/>
  <c r="L663" i="12"/>
  <c r="F663" i="12"/>
  <c r="P663" i="12" s="1"/>
  <c r="N662" i="12"/>
  <c r="J662" i="12"/>
  <c r="H662" i="12"/>
  <c r="E662" i="12"/>
  <c r="D662" i="12"/>
  <c r="L661" i="12"/>
  <c r="F661" i="12"/>
  <c r="N660" i="12"/>
  <c r="J660" i="12"/>
  <c r="H660" i="12"/>
  <c r="E660" i="12"/>
  <c r="D660" i="12"/>
  <c r="F660" i="12" s="1"/>
  <c r="L659" i="12"/>
  <c r="F659" i="12"/>
  <c r="N658" i="12"/>
  <c r="J658" i="12"/>
  <c r="H658" i="12"/>
  <c r="E658" i="12"/>
  <c r="E657" i="12" s="1"/>
  <c r="D658" i="12"/>
  <c r="L656" i="12"/>
  <c r="F656" i="12"/>
  <c r="N655" i="12"/>
  <c r="J655" i="12"/>
  <c r="H655" i="12"/>
  <c r="E655" i="12"/>
  <c r="D655" i="12"/>
  <c r="L654" i="12"/>
  <c r="F654" i="12"/>
  <c r="N653" i="12"/>
  <c r="J653" i="12"/>
  <c r="H653" i="12"/>
  <c r="E653" i="12"/>
  <c r="D653" i="12"/>
  <c r="L652" i="12"/>
  <c r="F652" i="12"/>
  <c r="I652" i="12" s="1"/>
  <c r="N651" i="12"/>
  <c r="J651" i="12"/>
  <c r="H651" i="12"/>
  <c r="H650" i="12" s="1"/>
  <c r="E651" i="12"/>
  <c r="D651" i="12"/>
  <c r="L649" i="12"/>
  <c r="F649" i="12"/>
  <c r="I649" i="12" s="1"/>
  <c r="N648" i="12"/>
  <c r="J648" i="12"/>
  <c r="H648" i="12"/>
  <c r="E648" i="12"/>
  <c r="D648" i="12"/>
  <c r="L647" i="12"/>
  <c r="F647" i="12"/>
  <c r="N646" i="12"/>
  <c r="J646" i="12"/>
  <c r="H646" i="12"/>
  <c r="E646" i="12"/>
  <c r="D646" i="12"/>
  <c r="L645" i="12"/>
  <c r="F645" i="12"/>
  <c r="N644" i="12"/>
  <c r="J644" i="12"/>
  <c r="H644" i="12"/>
  <c r="E644" i="12"/>
  <c r="D644" i="12"/>
  <c r="L643" i="12"/>
  <c r="F643" i="12"/>
  <c r="P643" i="12" s="1"/>
  <c r="N642" i="12"/>
  <c r="J642" i="12"/>
  <c r="H642" i="12"/>
  <c r="E642" i="12"/>
  <c r="D642" i="12"/>
  <c r="L640" i="12"/>
  <c r="F640" i="12"/>
  <c r="I640" i="12" s="1"/>
  <c r="N639" i="12"/>
  <c r="J639" i="12"/>
  <c r="H639" i="12"/>
  <c r="E639" i="12"/>
  <c r="D639" i="12"/>
  <c r="L638" i="12"/>
  <c r="F638" i="12"/>
  <c r="N637" i="12"/>
  <c r="J637" i="12"/>
  <c r="H637" i="12"/>
  <c r="E637" i="12"/>
  <c r="D637" i="12"/>
  <c r="L636" i="12"/>
  <c r="F636" i="12"/>
  <c r="I636" i="12" s="1"/>
  <c r="N635" i="12"/>
  <c r="J635" i="12"/>
  <c r="H635" i="12"/>
  <c r="E635" i="12"/>
  <c r="D635" i="12"/>
  <c r="L634" i="12"/>
  <c r="F634" i="12"/>
  <c r="K634" i="12" s="1"/>
  <c r="N633" i="12"/>
  <c r="J633" i="12"/>
  <c r="H633" i="12"/>
  <c r="E633" i="12"/>
  <c r="D633" i="12"/>
  <c r="L632" i="12"/>
  <c r="F632" i="12"/>
  <c r="I632" i="12" s="1"/>
  <c r="N631" i="12"/>
  <c r="J631" i="12"/>
  <c r="H631" i="12"/>
  <c r="E631" i="12"/>
  <c r="D631" i="12"/>
  <c r="L630" i="12"/>
  <c r="F630" i="12"/>
  <c r="P630" i="12" s="1"/>
  <c r="N629" i="12"/>
  <c r="J629" i="12"/>
  <c r="H629" i="12"/>
  <c r="E629" i="12"/>
  <c r="D629" i="12"/>
  <c r="L628" i="12"/>
  <c r="F628" i="12"/>
  <c r="N627" i="12"/>
  <c r="J627" i="12"/>
  <c r="H627" i="12"/>
  <c r="E627" i="12"/>
  <c r="D627" i="12"/>
  <c r="L626" i="12"/>
  <c r="F626" i="12"/>
  <c r="I626" i="12" s="1"/>
  <c r="L625" i="12"/>
  <c r="F625" i="12"/>
  <c r="L624" i="12"/>
  <c r="M624" i="12" s="1"/>
  <c r="F624" i="12"/>
  <c r="P624" i="12" s="1"/>
  <c r="L623" i="12"/>
  <c r="F623" i="12"/>
  <c r="N622" i="12"/>
  <c r="J622" i="12"/>
  <c r="H622" i="12"/>
  <c r="E622" i="12"/>
  <c r="D622" i="12"/>
  <c r="L621" i="12"/>
  <c r="F621" i="12"/>
  <c r="P621" i="12" s="1"/>
  <c r="N620" i="12"/>
  <c r="J620" i="12"/>
  <c r="H620" i="12"/>
  <c r="E620" i="12"/>
  <c r="D620" i="12"/>
  <c r="L619" i="12"/>
  <c r="F619" i="12"/>
  <c r="N618" i="12"/>
  <c r="J618" i="12"/>
  <c r="H618" i="12"/>
  <c r="E618" i="12"/>
  <c r="D618" i="12"/>
  <c r="L617" i="12"/>
  <c r="F617" i="12"/>
  <c r="K617" i="12" s="1"/>
  <c r="N616" i="12"/>
  <c r="J616" i="12"/>
  <c r="H616" i="12"/>
  <c r="E616" i="12"/>
  <c r="D616" i="12"/>
  <c r="L615" i="12"/>
  <c r="F615" i="12"/>
  <c r="P615" i="12" s="1"/>
  <c r="N614" i="12"/>
  <c r="J614" i="12"/>
  <c r="H614" i="12"/>
  <c r="E614" i="12"/>
  <c r="D614" i="12"/>
  <c r="L613" i="12"/>
  <c r="F613" i="12"/>
  <c r="O613" i="12" s="1"/>
  <c r="N612" i="12"/>
  <c r="J612" i="12"/>
  <c r="H612" i="12"/>
  <c r="E612" i="12"/>
  <c r="D612" i="12"/>
  <c r="L611" i="12"/>
  <c r="F611" i="12"/>
  <c r="I611" i="12" s="1"/>
  <c r="N610" i="12"/>
  <c r="J610" i="12"/>
  <c r="H610" i="12"/>
  <c r="E610" i="12"/>
  <c r="D610" i="12"/>
  <c r="L609" i="12"/>
  <c r="F609" i="12"/>
  <c r="N608" i="12"/>
  <c r="J608" i="12"/>
  <c r="H608" i="12"/>
  <c r="E608" i="12"/>
  <c r="D608" i="12"/>
  <c r="L607" i="12"/>
  <c r="F607" i="12"/>
  <c r="N606" i="12"/>
  <c r="J606" i="12"/>
  <c r="H606" i="12"/>
  <c r="E606" i="12"/>
  <c r="D606" i="12"/>
  <c r="L605" i="12"/>
  <c r="F605" i="12"/>
  <c r="P605" i="12" s="1"/>
  <c r="N604" i="12"/>
  <c r="J604" i="12"/>
  <c r="H604" i="12"/>
  <c r="E604" i="12"/>
  <c r="D604" i="12"/>
  <c r="L603" i="12"/>
  <c r="F603" i="12"/>
  <c r="L602" i="12"/>
  <c r="F602" i="12"/>
  <c r="L601" i="12"/>
  <c r="F601" i="12"/>
  <c r="N600" i="12"/>
  <c r="J600" i="12"/>
  <c r="H600" i="12"/>
  <c r="E600" i="12"/>
  <c r="D600" i="12"/>
  <c r="L599" i="12"/>
  <c r="F599" i="12"/>
  <c r="P599" i="12" s="1"/>
  <c r="L598" i="12"/>
  <c r="F598" i="12"/>
  <c r="I598" i="12" s="1"/>
  <c r="L597" i="12"/>
  <c r="F597" i="12"/>
  <c r="L596" i="12"/>
  <c r="F596" i="12"/>
  <c r="I596" i="12" s="1"/>
  <c r="N595" i="12"/>
  <c r="J595" i="12"/>
  <c r="H595" i="12"/>
  <c r="E595" i="12"/>
  <c r="D595" i="12"/>
  <c r="L594" i="12"/>
  <c r="F594" i="12"/>
  <c r="P594" i="12" s="1"/>
  <c r="N593" i="12"/>
  <c r="J593" i="12"/>
  <c r="H593" i="12"/>
  <c r="E593" i="12"/>
  <c r="D593" i="12"/>
  <c r="L592" i="12"/>
  <c r="F592" i="12"/>
  <c r="I592" i="12" s="1"/>
  <c r="N591" i="12"/>
  <c r="J591" i="12"/>
  <c r="H591" i="12"/>
  <c r="E591" i="12"/>
  <c r="D591" i="12"/>
  <c r="L590" i="12"/>
  <c r="F590" i="12"/>
  <c r="P590" i="12" s="1"/>
  <c r="N589" i="12"/>
  <c r="J589" i="12"/>
  <c r="H589" i="12"/>
  <c r="E589" i="12"/>
  <c r="D589" i="12"/>
  <c r="L588" i="12"/>
  <c r="F588" i="12"/>
  <c r="N587" i="12"/>
  <c r="J587" i="12"/>
  <c r="H587" i="12"/>
  <c r="E587" i="12"/>
  <c r="D587" i="12"/>
  <c r="L586" i="12"/>
  <c r="F586" i="12"/>
  <c r="I586" i="12" s="1"/>
  <c r="N585" i="12"/>
  <c r="J585" i="12"/>
  <c r="H585" i="12"/>
  <c r="E585" i="12"/>
  <c r="D585" i="12"/>
  <c r="L584" i="12"/>
  <c r="F584" i="12"/>
  <c r="I584" i="12" s="1"/>
  <c r="N583" i="12"/>
  <c r="J583" i="12"/>
  <c r="H583" i="12"/>
  <c r="E583" i="12"/>
  <c r="D583" i="12"/>
  <c r="L581" i="12"/>
  <c r="F581" i="12"/>
  <c r="P581" i="12" s="1"/>
  <c r="N580" i="12"/>
  <c r="J580" i="12"/>
  <c r="H580" i="12"/>
  <c r="E580" i="12"/>
  <c r="D580" i="12"/>
  <c r="L579" i="12"/>
  <c r="F579" i="12"/>
  <c r="I579" i="12" s="1"/>
  <c r="N578" i="12"/>
  <c r="J578" i="12"/>
  <c r="H578" i="12"/>
  <c r="E578" i="12"/>
  <c r="D578" i="12"/>
  <c r="L577" i="12"/>
  <c r="F577" i="12"/>
  <c r="P577" i="12" s="1"/>
  <c r="N576" i="12"/>
  <c r="J576" i="12"/>
  <c r="H576" i="12"/>
  <c r="E576" i="12"/>
  <c r="D576" i="12"/>
  <c r="L575" i="12"/>
  <c r="F575" i="12"/>
  <c r="N574" i="12"/>
  <c r="J574" i="12"/>
  <c r="H574" i="12"/>
  <c r="E574" i="12"/>
  <c r="D574" i="12"/>
  <c r="L573" i="12"/>
  <c r="F573" i="12"/>
  <c r="N572" i="12"/>
  <c r="J572" i="12"/>
  <c r="H572" i="12"/>
  <c r="E572" i="12"/>
  <c r="D572" i="12"/>
  <c r="L571" i="12"/>
  <c r="F571" i="12"/>
  <c r="O571" i="12" s="1"/>
  <c r="N570" i="12"/>
  <c r="J570" i="12"/>
  <c r="H570" i="12"/>
  <c r="E570" i="12"/>
  <c r="D570" i="12"/>
  <c r="L569" i="12"/>
  <c r="F569" i="12"/>
  <c r="L568" i="12"/>
  <c r="F568" i="12"/>
  <c r="N567" i="12"/>
  <c r="J567" i="12"/>
  <c r="L567" i="12" s="1"/>
  <c r="H567" i="12"/>
  <c r="E567" i="12"/>
  <c r="D567" i="12"/>
  <c r="L566" i="12"/>
  <c r="F566" i="12"/>
  <c r="K566" i="12" s="1"/>
  <c r="N565" i="12"/>
  <c r="J565" i="12"/>
  <c r="H565" i="12"/>
  <c r="E565" i="12"/>
  <c r="D565" i="12"/>
  <c r="L563" i="12"/>
  <c r="F563" i="12"/>
  <c r="P563" i="12" s="1"/>
  <c r="L562" i="12"/>
  <c r="F562" i="12"/>
  <c r="P562" i="12" s="1"/>
  <c r="N561" i="12"/>
  <c r="N560" i="12" s="1"/>
  <c r="J561" i="12"/>
  <c r="H561" i="12"/>
  <c r="H560" i="12" s="1"/>
  <c r="E561" i="12"/>
  <c r="E560" i="12" s="1"/>
  <c r="D561" i="12"/>
  <c r="L559" i="12"/>
  <c r="F559" i="12"/>
  <c r="N558" i="12"/>
  <c r="J558" i="12"/>
  <c r="H558" i="12"/>
  <c r="E558" i="12"/>
  <c r="D558" i="12"/>
  <c r="L557" i="12"/>
  <c r="F557" i="12"/>
  <c r="I557" i="12" s="1"/>
  <c r="N556" i="12"/>
  <c r="J556" i="12"/>
  <c r="H556" i="12"/>
  <c r="E556" i="12"/>
  <c r="D556" i="12"/>
  <c r="L555" i="12"/>
  <c r="F555" i="12"/>
  <c r="K555" i="12" s="1"/>
  <c r="N554" i="12"/>
  <c r="J554" i="12"/>
  <c r="H554" i="12"/>
  <c r="E554" i="12"/>
  <c r="D554" i="12"/>
  <c r="L553" i="12"/>
  <c r="F553" i="12"/>
  <c r="P553" i="12" s="1"/>
  <c r="N552" i="12"/>
  <c r="J552" i="12"/>
  <c r="H552" i="12"/>
  <c r="E552" i="12"/>
  <c r="D552" i="12"/>
  <c r="L551" i="12"/>
  <c r="F551" i="12"/>
  <c r="P551" i="12" s="1"/>
  <c r="N550" i="12"/>
  <c r="J550" i="12"/>
  <c r="H550" i="12"/>
  <c r="E550" i="12"/>
  <c r="D550" i="12"/>
  <c r="L549" i="12"/>
  <c r="F549" i="12"/>
  <c r="P549" i="12" s="1"/>
  <c r="N548" i="12"/>
  <c r="J548" i="12"/>
  <c r="H548" i="12"/>
  <c r="E548" i="12"/>
  <c r="D548" i="12"/>
  <c r="L547" i="12"/>
  <c r="F547" i="12"/>
  <c r="N546" i="12"/>
  <c r="J546" i="12"/>
  <c r="H546" i="12"/>
  <c r="E546" i="12"/>
  <c r="D546" i="12"/>
  <c r="L545" i="12"/>
  <c r="F545" i="12"/>
  <c r="I545" i="12" s="1"/>
  <c r="N544" i="12"/>
  <c r="J544" i="12"/>
  <c r="H544" i="12"/>
  <c r="E544" i="12"/>
  <c r="D544" i="12"/>
  <c r="L543" i="12"/>
  <c r="F543" i="12"/>
  <c r="P543" i="12" s="1"/>
  <c r="N542" i="12"/>
  <c r="J542" i="12"/>
  <c r="H542" i="12"/>
  <c r="E542" i="12"/>
  <c r="D542" i="12"/>
  <c r="L541" i="12"/>
  <c r="F541" i="12"/>
  <c r="K541" i="12" s="1"/>
  <c r="N540" i="12"/>
  <c r="J540" i="12"/>
  <c r="H540" i="12"/>
  <c r="E540" i="12"/>
  <c r="D540" i="12"/>
  <c r="L539" i="12"/>
  <c r="F539" i="12"/>
  <c r="I539" i="12" s="1"/>
  <c r="N538" i="12"/>
  <c r="J538" i="12"/>
  <c r="H538" i="12"/>
  <c r="E538" i="12"/>
  <c r="D538" i="12"/>
  <c r="L537" i="12"/>
  <c r="F537" i="12"/>
  <c r="N536" i="12"/>
  <c r="J536" i="12"/>
  <c r="H536" i="12"/>
  <c r="E536" i="12"/>
  <c r="D536" i="12"/>
  <c r="L535" i="12"/>
  <c r="F535" i="12"/>
  <c r="L534" i="12"/>
  <c r="F534" i="12"/>
  <c r="N533" i="12"/>
  <c r="J533" i="12"/>
  <c r="H533" i="12"/>
  <c r="E533" i="12"/>
  <c r="D533" i="12"/>
  <c r="L532" i="12"/>
  <c r="F532" i="12"/>
  <c r="I532" i="12" s="1"/>
  <c r="N531" i="12"/>
  <c r="J531" i="12"/>
  <c r="H531" i="12"/>
  <c r="E531" i="12"/>
  <c r="D531" i="12"/>
  <c r="L530" i="12"/>
  <c r="F530" i="12"/>
  <c r="N529" i="12"/>
  <c r="J529" i="12"/>
  <c r="H529" i="12"/>
  <c r="E529" i="12"/>
  <c r="D529" i="12"/>
  <c r="L528" i="12"/>
  <c r="F528" i="12"/>
  <c r="O528" i="12" s="1"/>
  <c r="N527" i="12"/>
  <c r="J527" i="12"/>
  <c r="H527" i="12"/>
  <c r="E527" i="12"/>
  <c r="D527" i="12"/>
  <c r="L526" i="12"/>
  <c r="F526" i="12"/>
  <c r="I526" i="12" s="1"/>
  <c r="N525" i="12"/>
  <c r="J525" i="12"/>
  <c r="H525" i="12"/>
  <c r="E525" i="12"/>
  <c r="D525" i="12"/>
  <c r="L524" i="12"/>
  <c r="F524" i="12"/>
  <c r="N523" i="12"/>
  <c r="J523" i="12"/>
  <c r="H523" i="12"/>
  <c r="E523" i="12"/>
  <c r="D523" i="12"/>
  <c r="L522" i="12"/>
  <c r="F522" i="12"/>
  <c r="K522" i="12" s="1"/>
  <c r="N521" i="12"/>
  <c r="J521" i="12"/>
  <c r="H521" i="12"/>
  <c r="E521" i="12"/>
  <c r="D521" i="12"/>
  <c r="L520" i="12"/>
  <c r="F520" i="12"/>
  <c r="N519" i="12"/>
  <c r="J519" i="12"/>
  <c r="H519" i="12"/>
  <c r="E519" i="12"/>
  <c r="D519" i="12"/>
  <c r="L518" i="12"/>
  <c r="F518" i="12"/>
  <c r="N517" i="12"/>
  <c r="J517" i="12"/>
  <c r="H517" i="12"/>
  <c r="E517" i="12"/>
  <c r="D517" i="12"/>
  <c r="L516" i="12"/>
  <c r="F516" i="12"/>
  <c r="I516" i="12" s="1"/>
  <c r="N515" i="12"/>
  <c r="J515" i="12"/>
  <c r="H515" i="12"/>
  <c r="E515" i="12"/>
  <c r="D515" i="12"/>
  <c r="L514" i="12"/>
  <c r="F514" i="12"/>
  <c r="N513" i="12"/>
  <c r="J513" i="12"/>
  <c r="H513" i="12"/>
  <c r="E513" i="12"/>
  <c r="D513" i="12"/>
  <c r="L512" i="12"/>
  <c r="F512" i="12"/>
  <c r="O512" i="12" s="1"/>
  <c r="N511" i="12"/>
  <c r="J511" i="12"/>
  <c r="H511" i="12"/>
  <c r="E511" i="12"/>
  <c r="D511" i="12"/>
  <c r="L509" i="12"/>
  <c r="F509" i="12"/>
  <c r="I509" i="12" s="1"/>
  <c r="N508" i="12"/>
  <c r="J508" i="12"/>
  <c r="H508" i="12"/>
  <c r="E508" i="12"/>
  <c r="D508" i="12"/>
  <c r="L507" i="12"/>
  <c r="F507" i="12"/>
  <c r="N506" i="12"/>
  <c r="J506" i="12"/>
  <c r="H506" i="12"/>
  <c r="E506" i="12"/>
  <c r="D506" i="12"/>
  <c r="L505" i="12"/>
  <c r="F505" i="12"/>
  <c r="L504" i="12"/>
  <c r="F504" i="12"/>
  <c r="K504" i="12" s="1"/>
  <c r="N503" i="12"/>
  <c r="J503" i="12"/>
  <c r="H503" i="12"/>
  <c r="E503" i="12"/>
  <c r="D503" i="12"/>
  <c r="L502" i="12"/>
  <c r="F502" i="12"/>
  <c r="N501" i="12"/>
  <c r="J501" i="12"/>
  <c r="H501" i="12"/>
  <c r="E501" i="12"/>
  <c r="D501" i="12"/>
  <c r="L500" i="12"/>
  <c r="F500" i="12"/>
  <c r="L499" i="12"/>
  <c r="F499" i="12"/>
  <c r="N498" i="12"/>
  <c r="J498" i="12"/>
  <c r="H498" i="12"/>
  <c r="E498" i="12"/>
  <c r="D498" i="12"/>
  <c r="L497" i="12"/>
  <c r="F497" i="12"/>
  <c r="N496" i="12"/>
  <c r="J496" i="12"/>
  <c r="H496" i="12"/>
  <c r="E496" i="12"/>
  <c r="D496" i="12"/>
  <c r="L494" i="12"/>
  <c r="F494" i="12"/>
  <c r="N493" i="12"/>
  <c r="J493" i="12"/>
  <c r="H493" i="12"/>
  <c r="E493" i="12"/>
  <c r="D493" i="12"/>
  <c r="L492" i="12"/>
  <c r="F492" i="12"/>
  <c r="K492" i="12" s="1"/>
  <c r="N491" i="12"/>
  <c r="J491" i="12"/>
  <c r="H491" i="12"/>
  <c r="E491" i="12"/>
  <c r="D491" i="12"/>
  <c r="L490" i="12"/>
  <c r="F490" i="12"/>
  <c r="I490" i="12" s="1"/>
  <c r="N489" i="12"/>
  <c r="J489" i="12"/>
  <c r="H489" i="12"/>
  <c r="E489" i="12"/>
  <c r="D489" i="12"/>
  <c r="L488" i="12"/>
  <c r="F488" i="12"/>
  <c r="N487" i="12"/>
  <c r="J487" i="12"/>
  <c r="H487" i="12"/>
  <c r="E487" i="12"/>
  <c r="D487" i="12"/>
  <c r="L486" i="12"/>
  <c r="F486" i="12"/>
  <c r="K486" i="12" s="1"/>
  <c r="N485" i="12"/>
  <c r="J485" i="12"/>
  <c r="H485" i="12"/>
  <c r="E485" i="12"/>
  <c r="D485" i="12"/>
  <c r="L484" i="12"/>
  <c r="F484" i="12"/>
  <c r="P484" i="12" s="1"/>
  <c r="N483" i="12"/>
  <c r="J483" i="12"/>
  <c r="H483" i="12"/>
  <c r="E483" i="12"/>
  <c r="D483" i="12"/>
  <c r="L482" i="12"/>
  <c r="F482" i="12"/>
  <c r="N481" i="12"/>
  <c r="J481" i="12"/>
  <c r="H481" i="12"/>
  <c r="E481" i="12"/>
  <c r="D481" i="12"/>
  <c r="L480" i="12"/>
  <c r="F480" i="12"/>
  <c r="N479" i="12"/>
  <c r="J479" i="12"/>
  <c r="H479" i="12"/>
  <c r="E479" i="12"/>
  <c r="D479" i="12"/>
  <c r="L478" i="12"/>
  <c r="F478" i="12"/>
  <c r="P478" i="12" s="1"/>
  <c r="N477" i="12"/>
  <c r="J477" i="12"/>
  <c r="H477" i="12"/>
  <c r="E477" i="12"/>
  <c r="D477" i="12"/>
  <c r="L476" i="12"/>
  <c r="F476" i="12"/>
  <c r="K476" i="12" s="1"/>
  <c r="N475" i="12"/>
  <c r="J475" i="12"/>
  <c r="H475" i="12"/>
  <c r="E475" i="12"/>
  <c r="D475" i="12"/>
  <c r="L474" i="12"/>
  <c r="F474" i="12"/>
  <c r="N473" i="12"/>
  <c r="J473" i="12"/>
  <c r="H473" i="12"/>
  <c r="E473" i="12"/>
  <c r="D473" i="12"/>
  <c r="L472" i="12"/>
  <c r="F472" i="12"/>
  <c r="K472" i="12" s="1"/>
  <c r="N471" i="12"/>
  <c r="J471" i="12"/>
  <c r="H471" i="12"/>
  <c r="E471" i="12"/>
  <c r="D471" i="12"/>
  <c r="L470" i="12"/>
  <c r="F470" i="12"/>
  <c r="N469" i="12"/>
  <c r="J469" i="12"/>
  <c r="H469" i="12"/>
  <c r="E469" i="12"/>
  <c r="D469" i="12"/>
  <c r="L468" i="12"/>
  <c r="F468" i="12"/>
  <c r="K468" i="12" s="1"/>
  <c r="N467" i="12"/>
  <c r="J467" i="12"/>
  <c r="H467" i="12"/>
  <c r="E467" i="12"/>
  <c r="D467" i="12"/>
  <c r="L466" i="12"/>
  <c r="F466" i="12"/>
  <c r="N465" i="12"/>
  <c r="J465" i="12"/>
  <c r="H465" i="12"/>
  <c r="E465" i="12"/>
  <c r="D465" i="12"/>
  <c r="L464" i="12"/>
  <c r="F464" i="12"/>
  <c r="I464" i="12" s="1"/>
  <c r="N463" i="12"/>
  <c r="J463" i="12"/>
  <c r="H463" i="12"/>
  <c r="E463" i="12"/>
  <c r="D463" i="12"/>
  <c r="L462" i="12"/>
  <c r="F462" i="12"/>
  <c r="I462" i="12" s="1"/>
  <c r="N461" i="12"/>
  <c r="J461" i="12"/>
  <c r="H461" i="12"/>
  <c r="E461" i="12"/>
  <c r="D461" i="12"/>
  <c r="L460" i="12"/>
  <c r="F460" i="12"/>
  <c r="K460" i="12" s="1"/>
  <c r="N459" i="12"/>
  <c r="J459" i="12"/>
  <c r="H459" i="12"/>
  <c r="E459" i="12"/>
  <c r="D459" i="12"/>
  <c r="L458" i="12"/>
  <c r="F458" i="12"/>
  <c r="N457" i="12"/>
  <c r="J457" i="12"/>
  <c r="H457" i="12"/>
  <c r="E457" i="12"/>
  <c r="D457" i="12"/>
  <c r="L456" i="12"/>
  <c r="F456" i="12"/>
  <c r="K456" i="12" s="1"/>
  <c r="N455" i="12"/>
  <c r="J455" i="12"/>
  <c r="H455" i="12"/>
  <c r="E455" i="12"/>
  <c r="D455" i="12"/>
  <c r="L454" i="12"/>
  <c r="F454" i="12"/>
  <c r="K454" i="12" s="1"/>
  <c r="L453" i="12"/>
  <c r="F453" i="12"/>
  <c r="O453" i="12" s="1"/>
  <c r="N452" i="12"/>
  <c r="J452" i="12"/>
  <c r="H452" i="12"/>
  <c r="E452" i="12"/>
  <c r="D452" i="12"/>
  <c r="L451" i="12"/>
  <c r="F451" i="12"/>
  <c r="N450" i="12"/>
  <c r="J450" i="12"/>
  <c r="H450" i="12"/>
  <c r="E450" i="12"/>
  <c r="D450" i="12"/>
  <c r="L449" i="12"/>
  <c r="F449" i="12"/>
  <c r="N448" i="12"/>
  <c r="J448" i="12"/>
  <c r="L448" i="12" s="1"/>
  <c r="H448" i="12"/>
  <c r="E448" i="12"/>
  <c r="D448" i="12"/>
  <c r="F448" i="12" s="1"/>
  <c r="L447" i="12"/>
  <c r="F447" i="12"/>
  <c r="N446" i="12"/>
  <c r="J446" i="12"/>
  <c r="H446" i="12"/>
  <c r="E446" i="12"/>
  <c r="D446" i="12"/>
  <c r="L445" i="12"/>
  <c r="F445" i="12"/>
  <c r="I445" i="12" s="1"/>
  <c r="N444" i="12"/>
  <c r="J444" i="12"/>
  <c r="H444" i="12"/>
  <c r="E444" i="12"/>
  <c r="D444" i="12"/>
  <c r="L443" i="12"/>
  <c r="F443" i="12"/>
  <c r="I443" i="12" s="1"/>
  <c r="N442" i="12"/>
  <c r="J442" i="12"/>
  <c r="H442" i="12"/>
  <c r="E442" i="12"/>
  <c r="D442" i="12"/>
  <c r="L440" i="12"/>
  <c r="F440" i="12"/>
  <c r="O440" i="12" s="1"/>
  <c r="N439" i="12"/>
  <c r="J439" i="12"/>
  <c r="H439" i="12"/>
  <c r="E439" i="12"/>
  <c r="D439" i="12"/>
  <c r="L438" i="12"/>
  <c r="F438" i="12"/>
  <c r="K438" i="12" s="1"/>
  <c r="N437" i="12"/>
  <c r="J437" i="12"/>
  <c r="H437" i="12"/>
  <c r="E437" i="12"/>
  <c r="D437" i="12"/>
  <c r="L436" i="12"/>
  <c r="F436" i="12"/>
  <c r="K436" i="12" s="1"/>
  <c r="N435" i="12"/>
  <c r="J435" i="12"/>
  <c r="H435" i="12"/>
  <c r="E435" i="12"/>
  <c r="D435" i="12"/>
  <c r="L434" i="12"/>
  <c r="F434" i="12"/>
  <c r="K434" i="12" s="1"/>
  <c r="N433" i="12"/>
  <c r="J433" i="12"/>
  <c r="H433" i="12"/>
  <c r="E433" i="12"/>
  <c r="D433" i="12"/>
  <c r="F433" i="12" s="1"/>
  <c r="L432" i="12"/>
  <c r="F432" i="12"/>
  <c r="I432" i="12" s="1"/>
  <c r="N431" i="12"/>
  <c r="J431" i="12"/>
  <c r="H431" i="12"/>
  <c r="E431" i="12"/>
  <c r="D431" i="12"/>
  <c r="L430" i="12"/>
  <c r="F430" i="12"/>
  <c r="P430" i="12" s="1"/>
  <c r="N429" i="12"/>
  <c r="J429" i="12"/>
  <c r="H429" i="12"/>
  <c r="E429" i="12"/>
  <c r="D429" i="12"/>
  <c r="F429" i="12" s="1"/>
  <c r="L428" i="12"/>
  <c r="F428" i="12"/>
  <c r="O428" i="12" s="1"/>
  <c r="N427" i="12"/>
  <c r="J427" i="12"/>
  <c r="H427" i="12"/>
  <c r="E427" i="12"/>
  <c r="D427" i="12"/>
  <c r="L426" i="12"/>
  <c r="F426" i="12"/>
  <c r="N425" i="12"/>
  <c r="J425" i="12"/>
  <c r="H425" i="12"/>
  <c r="E425" i="12"/>
  <c r="D425" i="12"/>
  <c r="L424" i="12"/>
  <c r="F424" i="12"/>
  <c r="O424" i="12" s="1"/>
  <c r="N423" i="12"/>
  <c r="J423" i="12"/>
  <c r="H423" i="12"/>
  <c r="E423" i="12"/>
  <c r="D423" i="12"/>
  <c r="L422" i="12"/>
  <c r="F422" i="12"/>
  <c r="N421" i="12"/>
  <c r="J421" i="12"/>
  <c r="H421" i="12"/>
  <c r="E421" i="12"/>
  <c r="D421" i="12"/>
  <c r="L420" i="12"/>
  <c r="F420" i="12"/>
  <c r="K420" i="12" s="1"/>
  <c r="N419" i="12"/>
  <c r="J419" i="12"/>
  <c r="H419" i="12"/>
  <c r="E419" i="12"/>
  <c r="D419" i="12"/>
  <c r="F419" i="12" s="1"/>
  <c r="L418" i="12"/>
  <c r="F418" i="12"/>
  <c r="N417" i="12"/>
  <c r="J417" i="12"/>
  <c r="H417" i="12"/>
  <c r="E417" i="12"/>
  <c r="D417" i="12"/>
  <c r="L416" i="12"/>
  <c r="F416" i="12"/>
  <c r="I416" i="12" s="1"/>
  <c r="N415" i="12"/>
  <c r="J415" i="12"/>
  <c r="H415" i="12"/>
  <c r="E415" i="12"/>
  <c r="D415" i="12"/>
  <c r="L413" i="12"/>
  <c r="F413" i="12"/>
  <c r="N412" i="12"/>
  <c r="J412" i="12"/>
  <c r="H412" i="12"/>
  <c r="E412" i="12"/>
  <c r="D412" i="12"/>
  <c r="F412" i="12" s="1"/>
  <c r="L411" i="12"/>
  <c r="F411" i="12"/>
  <c r="O411" i="12" s="1"/>
  <c r="N410" i="12"/>
  <c r="J410" i="12"/>
  <c r="H410" i="12"/>
  <c r="E410" i="12"/>
  <c r="D410" i="12"/>
  <c r="L409" i="12"/>
  <c r="F409" i="12"/>
  <c r="K409" i="12" s="1"/>
  <c r="L408" i="12"/>
  <c r="F408" i="12"/>
  <c r="L407" i="12"/>
  <c r="F407" i="12"/>
  <c r="N406" i="12"/>
  <c r="J406" i="12"/>
  <c r="H406" i="12"/>
  <c r="E406" i="12"/>
  <c r="D406" i="12"/>
  <c r="L405" i="12"/>
  <c r="F405" i="12"/>
  <c r="O405" i="12" s="1"/>
  <c r="N404" i="12"/>
  <c r="J404" i="12"/>
  <c r="H404" i="12"/>
  <c r="E404" i="12"/>
  <c r="D404" i="12"/>
  <c r="L403" i="12"/>
  <c r="F403" i="12"/>
  <c r="K403" i="12" s="1"/>
  <c r="L402" i="12"/>
  <c r="F402" i="12"/>
  <c r="O402" i="12" s="1"/>
  <c r="L401" i="12"/>
  <c r="F401" i="12"/>
  <c r="N400" i="12"/>
  <c r="J400" i="12"/>
  <c r="H400" i="12"/>
  <c r="H399" i="12" s="1"/>
  <c r="E400" i="12"/>
  <c r="D400" i="12"/>
  <c r="L394" i="12"/>
  <c r="F394" i="12"/>
  <c r="P394" i="12" s="1"/>
  <c r="L393" i="12"/>
  <c r="F393" i="12"/>
  <c r="K393" i="12" s="1"/>
  <c r="L392" i="12"/>
  <c r="F392" i="12"/>
  <c r="O392" i="12" s="1"/>
  <c r="L391" i="12"/>
  <c r="F391" i="12"/>
  <c r="N390" i="12"/>
  <c r="J390" i="12"/>
  <c r="H390" i="12"/>
  <c r="E390" i="12"/>
  <c r="D390" i="12"/>
  <c r="L389" i="12"/>
  <c r="F389" i="12"/>
  <c r="O389" i="12" s="1"/>
  <c r="N388" i="12"/>
  <c r="N387" i="12" s="1"/>
  <c r="J388" i="12"/>
  <c r="H388" i="12"/>
  <c r="H387" i="12" s="1"/>
  <c r="H386" i="12" s="1"/>
  <c r="E388" i="12"/>
  <c r="E387" i="12" s="1"/>
  <c r="E386" i="12" s="1"/>
  <c r="D388" i="12"/>
  <c r="L385" i="12"/>
  <c r="F385" i="12"/>
  <c r="L384" i="12"/>
  <c r="F384" i="12"/>
  <c r="L383" i="12"/>
  <c r="F383" i="12"/>
  <c r="L382" i="12"/>
  <c r="F382" i="12"/>
  <c r="L381" i="12"/>
  <c r="F381" i="12"/>
  <c r="K381" i="12" s="1"/>
  <c r="N380" i="12"/>
  <c r="J380" i="12"/>
  <c r="H380" i="12"/>
  <c r="E380" i="12"/>
  <c r="D380" i="12"/>
  <c r="L379" i="12"/>
  <c r="F379" i="12"/>
  <c r="I379" i="12" s="1"/>
  <c r="L378" i="12"/>
  <c r="F378" i="12"/>
  <c r="K378" i="12" s="1"/>
  <c r="L377" i="12"/>
  <c r="F377" i="12"/>
  <c r="K377" i="12" s="1"/>
  <c r="N376" i="12"/>
  <c r="J376" i="12"/>
  <c r="H376" i="12"/>
  <c r="E376" i="12"/>
  <c r="D376" i="12"/>
  <c r="L374" i="12"/>
  <c r="F374" i="12"/>
  <c r="I374" i="12" s="1"/>
  <c r="L373" i="12"/>
  <c r="F373" i="12"/>
  <c r="I373" i="12" s="1"/>
  <c r="L372" i="12"/>
  <c r="F372" i="12"/>
  <c r="K372" i="12" s="1"/>
  <c r="N371" i="12"/>
  <c r="N280" i="12" s="1"/>
  <c r="J371" i="12"/>
  <c r="J280" i="12" s="1"/>
  <c r="H371" i="12"/>
  <c r="H280" i="12" s="1"/>
  <c r="E371" i="12"/>
  <c r="E280" i="12" s="1"/>
  <c r="D371" i="12"/>
  <c r="L370" i="12"/>
  <c r="F370" i="12"/>
  <c r="I370" i="12" s="1"/>
  <c r="L369" i="12"/>
  <c r="F369" i="12"/>
  <c r="K369" i="12" s="1"/>
  <c r="L368" i="12"/>
  <c r="F368" i="12"/>
  <c r="P368" i="12" s="1"/>
  <c r="L367" i="12"/>
  <c r="F367" i="12"/>
  <c r="L366" i="12"/>
  <c r="F366" i="12"/>
  <c r="O366" i="12" s="1"/>
  <c r="L365" i="12"/>
  <c r="F365" i="12"/>
  <c r="I365" i="12" s="1"/>
  <c r="L364" i="12"/>
  <c r="F364" i="12"/>
  <c r="I364" i="12" s="1"/>
  <c r="L363" i="12"/>
  <c r="F363" i="12"/>
  <c r="P363" i="12" s="1"/>
  <c r="N362" i="12"/>
  <c r="J362" i="12"/>
  <c r="H362" i="12"/>
  <c r="E362" i="12"/>
  <c r="D362" i="12"/>
  <c r="L310" i="12"/>
  <c r="F310" i="12"/>
  <c r="P310" i="12" s="1"/>
  <c r="L309" i="12"/>
  <c r="F309" i="12"/>
  <c r="I309" i="12" s="1"/>
  <c r="D308" i="12"/>
  <c r="D286" i="12" s="1"/>
  <c r="D280" i="12" s="1"/>
  <c r="L306" i="12"/>
  <c r="F306" i="12"/>
  <c r="K306" i="12" s="1"/>
  <c r="L305" i="12"/>
  <c r="F305" i="12"/>
  <c r="L304" i="12"/>
  <c r="F304" i="12"/>
  <c r="L303" i="12"/>
  <c r="F303" i="12"/>
  <c r="L302" i="12"/>
  <c r="F302" i="12"/>
  <c r="I302" i="12" s="1"/>
  <c r="L301" i="12"/>
  <c r="L299" i="12"/>
  <c r="F299" i="12"/>
  <c r="K299" i="12" s="1"/>
  <c r="L298" i="12"/>
  <c r="F298" i="12"/>
  <c r="K298" i="12" s="1"/>
  <c r="L297" i="12"/>
  <c r="F297" i="12"/>
  <c r="O297" i="12" s="1"/>
  <c r="L296" i="12"/>
  <c r="F296" i="12"/>
  <c r="O296" i="12" s="1"/>
  <c r="L295" i="12"/>
  <c r="F295" i="12"/>
  <c r="L292" i="12"/>
  <c r="F292" i="12"/>
  <c r="O292" i="12" s="1"/>
  <c r="L291" i="12"/>
  <c r="F291" i="12"/>
  <c r="L290" i="12"/>
  <c r="F290" i="12"/>
  <c r="L289" i="12"/>
  <c r="F289" i="12"/>
  <c r="P289" i="12" s="1"/>
  <c r="L288" i="12"/>
  <c r="F288" i="12"/>
  <c r="P288" i="12" s="1"/>
  <c r="L285" i="12"/>
  <c r="F285" i="12"/>
  <c r="L284" i="12"/>
  <c r="F284" i="12"/>
  <c r="O284" i="12" s="1"/>
  <c r="L283" i="12"/>
  <c r="F283" i="12"/>
  <c r="P283" i="12" s="1"/>
  <c r="L282" i="12"/>
  <c r="F282" i="12"/>
  <c r="P282" i="12" s="1"/>
  <c r="L281" i="12"/>
  <c r="F281" i="12"/>
  <c r="L266" i="12"/>
  <c r="F266" i="12"/>
  <c r="L265" i="12"/>
  <c r="F265" i="12"/>
  <c r="P265" i="12" s="1"/>
  <c r="L264" i="12"/>
  <c r="F264" i="12"/>
  <c r="P264" i="12" s="1"/>
  <c r="N263" i="12"/>
  <c r="N255" i="12" s="1"/>
  <c r="J263" i="12"/>
  <c r="J255" i="12" s="1"/>
  <c r="H263" i="12"/>
  <c r="H255" i="12" s="1"/>
  <c r="E263" i="12"/>
  <c r="E255" i="12" s="1"/>
  <c r="D263" i="12"/>
  <c r="D255" i="12" s="1"/>
  <c r="L262" i="12"/>
  <c r="F262" i="12"/>
  <c r="L261" i="12"/>
  <c r="F261" i="12"/>
  <c r="P261" i="12" s="1"/>
  <c r="L260" i="12"/>
  <c r="F260" i="12"/>
  <c r="I260" i="12" s="1"/>
  <c r="L259" i="12"/>
  <c r="F259" i="12"/>
  <c r="L258" i="12"/>
  <c r="F258" i="12"/>
  <c r="K258" i="12" s="1"/>
  <c r="L257" i="12"/>
  <c r="F257" i="12"/>
  <c r="P257" i="12" s="1"/>
  <c r="L256" i="12"/>
  <c r="F256" i="12"/>
  <c r="O256" i="12" s="1"/>
  <c r="L254" i="12"/>
  <c r="F254" i="12"/>
  <c r="P254" i="12" s="1"/>
  <c r="L253" i="12"/>
  <c r="F253" i="12"/>
  <c r="I253" i="12" s="1"/>
  <c r="L252" i="12"/>
  <c r="F252" i="12"/>
  <c r="I252" i="12" s="1"/>
  <c r="L251" i="12"/>
  <c r="F251" i="12"/>
  <c r="O251" i="12" s="1"/>
  <c r="L250" i="12"/>
  <c r="F250" i="12"/>
  <c r="N249" i="12"/>
  <c r="J249" i="12"/>
  <c r="H249" i="12"/>
  <c r="E249" i="12"/>
  <c r="D249" i="12"/>
  <c r="L248" i="12"/>
  <c r="F248" i="12"/>
  <c r="N247" i="12"/>
  <c r="J247" i="12"/>
  <c r="H247" i="12"/>
  <c r="E247" i="12"/>
  <c r="D247" i="12"/>
  <c r="L246" i="12"/>
  <c r="F246" i="12"/>
  <c r="L245" i="12"/>
  <c r="F245" i="12"/>
  <c r="L244" i="12"/>
  <c r="F244" i="12"/>
  <c r="P244" i="12" s="1"/>
  <c r="L243" i="12"/>
  <c r="F243" i="12"/>
  <c r="L242" i="12"/>
  <c r="F242" i="12"/>
  <c r="P242" i="12" s="1"/>
  <c r="L241" i="12"/>
  <c r="F241" i="12"/>
  <c r="I241" i="12" s="1"/>
  <c r="N240" i="12"/>
  <c r="J240" i="12"/>
  <c r="H240" i="12"/>
  <c r="E240" i="12"/>
  <c r="D240" i="12"/>
  <c r="L238" i="12"/>
  <c r="F238" i="12"/>
  <c r="L237" i="12"/>
  <c r="F237" i="12"/>
  <c r="I237" i="12" s="1"/>
  <c r="L236" i="12"/>
  <c r="F236" i="12"/>
  <c r="K236" i="12" s="1"/>
  <c r="L235" i="12"/>
  <c r="F235" i="12"/>
  <c r="K235" i="12" s="1"/>
  <c r="N234" i="12"/>
  <c r="J234" i="12"/>
  <c r="H234" i="12"/>
  <c r="E234" i="12"/>
  <c r="D234" i="12"/>
  <c r="L233" i="12"/>
  <c r="F233" i="12"/>
  <c r="K233" i="12" s="1"/>
  <c r="L232" i="12"/>
  <c r="F232" i="12"/>
  <c r="L231" i="12"/>
  <c r="F231" i="12"/>
  <c r="L230" i="12"/>
  <c r="F230" i="12"/>
  <c r="L229" i="12"/>
  <c r="F229" i="12"/>
  <c r="P229" i="12" s="1"/>
  <c r="L228" i="12"/>
  <c r="F228" i="12"/>
  <c r="L227" i="12"/>
  <c r="F227" i="12"/>
  <c r="P227" i="12" s="1"/>
  <c r="L226" i="12"/>
  <c r="F226" i="12"/>
  <c r="I226" i="12" s="1"/>
  <c r="N225" i="12"/>
  <c r="J225" i="12"/>
  <c r="H225" i="12"/>
  <c r="E225" i="12"/>
  <c r="D225" i="12"/>
  <c r="L224" i="12"/>
  <c r="F224" i="12"/>
  <c r="L223" i="12"/>
  <c r="F223" i="12"/>
  <c r="I223" i="12" s="1"/>
  <c r="L222" i="12"/>
  <c r="F222" i="12"/>
  <c r="I222" i="12" s="1"/>
  <c r="L221" i="12"/>
  <c r="F221" i="12"/>
  <c r="K221" i="12" s="1"/>
  <c r="L220" i="12"/>
  <c r="F220" i="12"/>
  <c r="K220" i="12" s="1"/>
  <c r="N219" i="12"/>
  <c r="J219" i="12"/>
  <c r="H219" i="12"/>
  <c r="E219" i="12"/>
  <c r="D219" i="12"/>
  <c r="L217" i="12"/>
  <c r="F217" i="12"/>
  <c r="I217" i="12" s="1"/>
  <c r="N216" i="12"/>
  <c r="J216" i="12"/>
  <c r="H216" i="12"/>
  <c r="E216" i="12"/>
  <c r="D216" i="12"/>
  <c r="L215" i="12"/>
  <c r="F215" i="12"/>
  <c r="P215" i="12" s="1"/>
  <c r="L214" i="12"/>
  <c r="F214" i="12"/>
  <c r="L213" i="12"/>
  <c r="F213" i="12"/>
  <c r="O213" i="12" s="1"/>
  <c r="L212" i="12"/>
  <c r="F212" i="12"/>
  <c r="N211" i="12"/>
  <c r="J211" i="12"/>
  <c r="H211" i="12"/>
  <c r="H193" i="12" s="1"/>
  <c r="E211" i="12"/>
  <c r="E193" i="12" s="1"/>
  <c r="D211" i="12"/>
  <c r="L210" i="12"/>
  <c r="F210" i="12"/>
  <c r="K210" i="12" s="1"/>
  <c r="L209" i="12"/>
  <c r="F209" i="12"/>
  <c r="L208" i="12"/>
  <c r="F208" i="12"/>
  <c r="L207" i="12"/>
  <c r="F207" i="12"/>
  <c r="L206" i="12"/>
  <c r="F206" i="12"/>
  <c r="I206" i="12" s="1"/>
  <c r="L205" i="12"/>
  <c r="F205" i="12"/>
  <c r="L204" i="12"/>
  <c r="F204" i="12"/>
  <c r="P204" i="12" s="1"/>
  <c r="L203" i="12"/>
  <c r="F203" i="12"/>
  <c r="L202" i="12"/>
  <c r="F202" i="12"/>
  <c r="O202" i="12" s="1"/>
  <c r="L201" i="12"/>
  <c r="F201" i="12"/>
  <c r="L200" i="12"/>
  <c r="F200" i="12"/>
  <c r="L199" i="12"/>
  <c r="F199" i="12"/>
  <c r="L198" i="12"/>
  <c r="F198" i="12"/>
  <c r="L197" i="12"/>
  <c r="F197" i="12"/>
  <c r="K197" i="12" s="1"/>
  <c r="L196" i="12"/>
  <c r="F196" i="12"/>
  <c r="P196" i="12" s="1"/>
  <c r="L195" i="12"/>
  <c r="F195" i="12"/>
  <c r="I195" i="12" s="1"/>
  <c r="L194" i="12"/>
  <c r="F194" i="12"/>
  <c r="K194" i="12" s="1"/>
  <c r="L189" i="12"/>
  <c r="F189" i="12"/>
  <c r="L188" i="12"/>
  <c r="F188" i="12"/>
  <c r="K188" i="12" s="1"/>
  <c r="N187" i="12"/>
  <c r="J187" i="12"/>
  <c r="H187" i="12"/>
  <c r="E187" i="12"/>
  <c r="F187" i="12" s="1"/>
  <c r="D187" i="12"/>
  <c r="L186" i="12"/>
  <c r="F186" i="12"/>
  <c r="L185" i="12"/>
  <c r="F185" i="12"/>
  <c r="K185" i="12" s="1"/>
  <c r="L184" i="12"/>
  <c r="F184" i="12"/>
  <c r="L183" i="12"/>
  <c r="F183" i="12"/>
  <c r="P183" i="12" s="1"/>
  <c r="L182" i="12"/>
  <c r="F182" i="12"/>
  <c r="I182" i="12" s="1"/>
  <c r="L181" i="12"/>
  <c r="F181" i="12"/>
  <c r="P181" i="12" s="1"/>
  <c r="N180" i="12"/>
  <c r="J180" i="12"/>
  <c r="H180" i="12"/>
  <c r="E180" i="12"/>
  <c r="D180" i="12"/>
  <c r="L179" i="12"/>
  <c r="F179" i="12"/>
  <c r="K179" i="12" s="1"/>
  <c r="L178" i="12"/>
  <c r="F178" i="12"/>
  <c r="P178" i="12" s="1"/>
  <c r="L177" i="12"/>
  <c r="F177" i="12"/>
  <c r="I177" i="12" s="1"/>
  <c r="N176" i="12"/>
  <c r="J176" i="12"/>
  <c r="H176" i="12"/>
  <c r="E176" i="12"/>
  <c r="D176" i="12"/>
  <c r="L175" i="12"/>
  <c r="F175" i="12"/>
  <c r="P175" i="12" s="1"/>
  <c r="L174" i="12"/>
  <c r="F174" i="12"/>
  <c r="I174" i="12" s="1"/>
  <c r="N173" i="12"/>
  <c r="J173" i="12"/>
  <c r="H173" i="12"/>
  <c r="E173" i="12"/>
  <c r="D173" i="12"/>
  <c r="L172" i="12"/>
  <c r="F172" i="12"/>
  <c r="N171" i="12"/>
  <c r="J171" i="12"/>
  <c r="H171" i="12"/>
  <c r="E171" i="12"/>
  <c r="D171" i="12"/>
  <c r="L170" i="12"/>
  <c r="F170" i="12"/>
  <c r="K170" i="12" s="1"/>
  <c r="L169" i="12"/>
  <c r="F169" i="12"/>
  <c r="I169" i="12" s="1"/>
  <c r="L168" i="12"/>
  <c r="F168" i="12"/>
  <c r="P168" i="12" s="1"/>
  <c r="L167" i="12"/>
  <c r="F167" i="12"/>
  <c r="I167" i="12" s="1"/>
  <c r="L166" i="12"/>
  <c r="F166" i="12"/>
  <c r="K166" i="12" s="1"/>
  <c r="L165" i="12"/>
  <c r="F165" i="12"/>
  <c r="L164" i="12"/>
  <c r="F164" i="12"/>
  <c r="K164" i="12" s="1"/>
  <c r="L163" i="12"/>
  <c r="F163" i="12"/>
  <c r="I163" i="12" s="1"/>
  <c r="L162" i="12"/>
  <c r="F162" i="12"/>
  <c r="L161" i="12"/>
  <c r="F161" i="12"/>
  <c r="O161" i="12" s="1"/>
  <c r="L160" i="12"/>
  <c r="F160" i="12"/>
  <c r="P160" i="12" s="1"/>
  <c r="L159" i="12"/>
  <c r="F159" i="12"/>
  <c r="L158" i="12"/>
  <c r="F158" i="12"/>
  <c r="L157" i="12"/>
  <c r="F157" i="12"/>
  <c r="O157" i="12" s="1"/>
  <c r="L156" i="12"/>
  <c r="F156" i="12"/>
  <c r="L155" i="12"/>
  <c r="F155" i="12"/>
  <c r="L154" i="12"/>
  <c r="F154" i="12"/>
  <c r="P154" i="12" s="1"/>
  <c r="L153" i="12"/>
  <c r="F153" i="12"/>
  <c r="L152" i="12"/>
  <c r="F152" i="12"/>
  <c r="P152" i="12" s="1"/>
  <c r="L151" i="12"/>
  <c r="F151" i="12"/>
  <c r="I151" i="12" s="1"/>
  <c r="L150" i="12"/>
  <c r="F150" i="12"/>
  <c r="K150" i="12" s="1"/>
  <c r="L149" i="12"/>
  <c r="F149" i="12"/>
  <c r="O149" i="12" s="1"/>
  <c r="L148" i="12"/>
  <c r="F148" i="12"/>
  <c r="K148" i="12" s="1"/>
  <c r="N147" i="12"/>
  <c r="J147" i="12"/>
  <c r="J137" i="12" s="1"/>
  <c r="H147" i="12"/>
  <c r="H137" i="12" s="1"/>
  <c r="E147" i="12"/>
  <c r="D147" i="12"/>
  <c r="D137" i="12" s="1"/>
  <c r="L146" i="12"/>
  <c r="F146" i="12"/>
  <c r="L145" i="12"/>
  <c r="F145" i="12"/>
  <c r="K145" i="12" s="1"/>
  <c r="L144" i="12"/>
  <c r="F144" i="12"/>
  <c r="I144" i="12" s="1"/>
  <c r="L143" i="12"/>
  <c r="F143" i="12"/>
  <c r="L142" i="12"/>
  <c r="F142" i="12"/>
  <c r="I142" i="12" s="1"/>
  <c r="L141" i="12"/>
  <c r="F141" i="12"/>
  <c r="P141" i="12" s="1"/>
  <c r="L140" i="12"/>
  <c r="F140" i="12"/>
  <c r="I140" i="12" s="1"/>
  <c r="L139" i="12"/>
  <c r="F139" i="12"/>
  <c r="K139" i="12" s="1"/>
  <c r="L138" i="12"/>
  <c r="F138" i="12"/>
  <c r="L136" i="12"/>
  <c r="F136" i="12"/>
  <c r="K136" i="12" s="1"/>
  <c r="L135" i="12"/>
  <c r="F135" i="12"/>
  <c r="L134" i="12"/>
  <c r="F134" i="12"/>
  <c r="K134" i="12" s="1"/>
  <c r="L133" i="12"/>
  <c r="F133" i="12"/>
  <c r="L132" i="12"/>
  <c r="F132" i="12"/>
  <c r="L131" i="12"/>
  <c r="F131" i="12"/>
  <c r="O131" i="12" s="1"/>
  <c r="L130" i="12"/>
  <c r="F130" i="12"/>
  <c r="N129" i="12"/>
  <c r="J129" i="12"/>
  <c r="H129" i="12"/>
  <c r="E129" i="12"/>
  <c r="D129" i="12"/>
  <c r="L128" i="12"/>
  <c r="F128" i="12"/>
  <c r="L127" i="12"/>
  <c r="F127" i="12"/>
  <c r="P127" i="12" s="1"/>
  <c r="L126" i="12"/>
  <c r="F126" i="12"/>
  <c r="I126" i="12" s="1"/>
  <c r="N125" i="12"/>
  <c r="J125" i="12"/>
  <c r="H125" i="12"/>
  <c r="E125" i="12"/>
  <c r="D125" i="12"/>
  <c r="L124" i="12"/>
  <c r="F124" i="12"/>
  <c r="P124" i="12" s="1"/>
  <c r="L123" i="12"/>
  <c r="F123" i="12"/>
  <c r="I123" i="12" s="1"/>
  <c r="L122" i="12"/>
  <c r="F122" i="12"/>
  <c r="K122" i="12" s="1"/>
  <c r="L121" i="12"/>
  <c r="F121" i="12"/>
  <c r="O121" i="12" s="1"/>
  <c r="L120" i="12"/>
  <c r="F120" i="12"/>
  <c r="K120" i="12" s="1"/>
  <c r="L119" i="12"/>
  <c r="F119" i="12"/>
  <c r="I119" i="12" s="1"/>
  <c r="L118" i="12"/>
  <c r="F118" i="12"/>
  <c r="P118" i="12" s="1"/>
  <c r="L117" i="12"/>
  <c r="F117" i="12"/>
  <c r="I117" i="12" s="1"/>
  <c r="L116" i="12"/>
  <c r="F116" i="12"/>
  <c r="P116" i="12" s="1"/>
  <c r="L115" i="12"/>
  <c r="F115" i="12"/>
  <c r="I115" i="12" s="1"/>
  <c r="L114" i="12"/>
  <c r="F114" i="12"/>
  <c r="L113" i="12"/>
  <c r="F113" i="12"/>
  <c r="L112" i="12"/>
  <c r="F112" i="12"/>
  <c r="K112" i="12" s="1"/>
  <c r="L111" i="12"/>
  <c r="F111" i="12"/>
  <c r="L108" i="12"/>
  <c r="F108" i="12"/>
  <c r="L107" i="12"/>
  <c r="F107" i="12"/>
  <c r="O107" i="12" s="1"/>
  <c r="L106" i="12"/>
  <c r="F106" i="12"/>
  <c r="L105" i="12"/>
  <c r="F105" i="12"/>
  <c r="L104" i="12"/>
  <c r="F104" i="12"/>
  <c r="P104" i="12" s="1"/>
  <c r="N103" i="12"/>
  <c r="J103" i="12"/>
  <c r="H103" i="12"/>
  <c r="E103" i="12"/>
  <c r="D103" i="12"/>
  <c r="N102" i="12"/>
  <c r="J102" i="12"/>
  <c r="H102" i="12"/>
  <c r="E102" i="12"/>
  <c r="D102" i="12"/>
  <c r="L101" i="12"/>
  <c r="F101" i="12"/>
  <c r="L100" i="12"/>
  <c r="F100" i="12"/>
  <c r="L99" i="12"/>
  <c r="F99" i="12"/>
  <c r="I99" i="12" s="1"/>
  <c r="L98" i="12"/>
  <c r="F98" i="12"/>
  <c r="P98" i="12" s="1"/>
  <c r="L97" i="12"/>
  <c r="F97" i="12"/>
  <c r="O97" i="12" s="1"/>
  <c r="N96" i="12"/>
  <c r="J96" i="12"/>
  <c r="H96" i="12"/>
  <c r="E96" i="12"/>
  <c r="D96" i="12"/>
  <c r="L95" i="12"/>
  <c r="F95" i="12"/>
  <c r="I95" i="12" s="1"/>
  <c r="L94" i="12"/>
  <c r="F94" i="12"/>
  <c r="L93" i="12"/>
  <c r="F93" i="12"/>
  <c r="K93" i="12" s="1"/>
  <c r="L92" i="12"/>
  <c r="F92" i="12"/>
  <c r="I92" i="12" s="1"/>
  <c r="L91" i="12"/>
  <c r="F91" i="12"/>
  <c r="N90" i="12"/>
  <c r="J90" i="12"/>
  <c r="H90" i="12"/>
  <c r="E90" i="12"/>
  <c r="D90" i="12"/>
  <c r="L89" i="12"/>
  <c r="F89" i="12"/>
  <c r="I89" i="12" s="1"/>
  <c r="L88" i="12"/>
  <c r="F88" i="12"/>
  <c r="K88" i="12" s="1"/>
  <c r="L87" i="12"/>
  <c r="F87" i="12"/>
  <c r="L86" i="12"/>
  <c r="F86" i="12"/>
  <c r="K86" i="12" s="1"/>
  <c r="L85" i="12"/>
  <c r="F85" i="12"/>
  <c r="I85" i="12" s="1"/>
  <c r="N84" i="12"/>
  <c r="J84" i="12"/>
  <c r="H84" i="12"/>
  <c r="E84" i="12"/>
  <c r="D84" i="12"/>
  <c r="L83" i="12"/>
  <c r="F83" i="12"/>
  <c r="L82" i="12"/>
  <c r="F82" i="12"/>
  <c r="L81" i="12"/>
  <c r="F81" i="12"/>
  <c r="P81" i="12" s="1"/>
  <c r="L80" i="12"/>
  <c r="F80" i="12"/>
  <c r="N79" i="12"/>
  <c r="J79" i="12"/>
  <c r="H79" i="12"/>
  <c r="E79" i="12"/>
  <c r="D79" i="12"/>
  <c r="L78" i="12"/>
  <c r="F78" i="12"/>
  <c r="P78" i="12" s="1"/>
  <c r="L77" i="12"/>
  <c r="F77" i="12"/>
  <c r="P77" i="12" s="1"/>
  <c r="N76" i="12"/>
  <c r="J76" i="12"/>
  <c r="H76" i="12"/>
  <c r="E76" i="12"/>
  <c r="D76" i="12"/>
  <c r="L75" i="12"/>
  <c r="F75" i="12"/>
  <c r="P75" i="12" s="1"/>
  <c r="L74" i="12"/>
  <c r="F74" i="12"/>
  <c r="L73" i="12"/>
  <c r="F73" i="12"/>
  <c r="P73" i="12" s="1"/>
  <c r="L72" i="12"/>
  <c r="F72" i="12"/>
  <c r="I72" i="12" s="1"/>
  <c r="L70" i="12"/>
  <c r="F70" i="12"/>
  <c r="P70" i="12" s="1"/>
  <c r="L69" i="12"/>
  <c r="F69" i="12"/>
  <c r="I69" i="12" s="1"/>
  <c r="L68" i="12"/>
  <c r="F68" i="12"/>
  <c r="L67" i="12"/>
  <c r="F67" i="12"/>
  <c r="O67" i="12" s="1"/>
  <c r="L66" i="12"/>
  <c r="F66" i="12"/>
  <c r="K66" i="12" s="1"/>
  <c r="N65" i="12"/>
  <c r="J65" i="12"/>
  <c r="H65" i="12"/>
  <c r="E65" i="12"/>
  <c r="D65" i="12"/>
  <c r="L63" i="12"/>
  <c r="F63" i="12"/>
  <c r="I63" i="12" s="1"/>
  <c r="L62" i="12"/>
  <c r="F62" i="12"/>
  <c r="K62" i="12" s="1"/>
  <c r="L61" i="12"/>
  <c r="F61" i="12"/>
  <c r="O61" i="12" s="1"/>
  <c r="L60" i="12"/>
  <c r="F60" i="12"/>
  <c r="K60" i="12" s="1"/>
  <c r="L59" i="12"/>
  <c r="F59" i="12"/>
  <c r="I59" i="12" s="1"/>
  <c r="L58" i="12"/>
  <c r="F58" i="12"/>
  <c r="L57" i="12"/>
  <c r="F57" i="12"/>
  <c r="L56" i="12"/>
  <c r="F56" i="12"/>
  <c r="K56" i="12" s="1"/>
  <c r="L55" i="12"/>
  <c r="F55" i="12"/>
  <c r="L54" i="12"/>
  <c r="F54" i="12"/>
  <c r="J53" i="12"/>
  <c r="H53" i="12"/>
  <c r="E53" i="12"/>
  <c r="D53" i="12"/>
  <c r="L52" i="12"/>
  <c r="F52" i="12"/>
  <c r="I52" i="12" s="1"/>
  <c r="L51" i="12"/>
  <c r="F51" i="12"/>
  <c r="K51" i="12" s="1"/>
  <c r="L50" i="12"/>
  <c r="F50" i="12"/>
  <c r="L49" i="12"/>
  <c r="F49" i="12"/>
  <c r="K49" i="12" s="1"/>
  <c r="L48" i="12"/>
  <c r="F48" i="12"/>
  <c r="I48" i="12" s="1"/>
  <c r="J47" i="12"/>
  <c r="H47" i="12"/>
  <c r="E47" i="12"/>
  <c r="D47" i="12"/>
  <c r="L45" i="12"/>
  <c r="F45" i="12"/>
  <c r="K45" i="12" s="1"/>
  <c r="L44" i="12"/>
  <c r="F44" i="12"/>
  <c r="O44" i="12" s="1"/>
  <c r="L43" i="12"/>
  <c r="F43" i="12"/>
  <c r="K43" i="12" s="1"/>
  <c r="L42" i="12"/>
  <c r="F42" i="12"/>
  <c r="I42" i="12" s="1"/>
  <c r="L41" i="12"/>
  <c r="F41" i="12"/>
  <c r="J40" i="12"/>
  <c r="J37" i="12" s="1"/>
  <c r="H40" i="12"/>
  <c r="H37" i="12" s="1"/>
  <c r="E40" i="12"/>
  <c r="E37" i="12" s="1"/>
  <c r="D40" i="12"/>
  <c r="D37" i="12" s="1"/>
  <c r="L39" i="12"/>
  <c r="F39" i="12"/>
  <c r="I39" i="12" s="1"/>
  <c r="L38" i="12"/>
  <c r="F38" i="12"/>
  <c r="L36" i="12"/>
  <c r="F36" i="12"/>
  <c r="I36" i="12" s="1"/>
  <c r="L35" i="12"/>
  <c r="F35" i="12"/>
  <c r="P35" i="12" s="1"/>
  <c r="L34" i="12"/>
  <c r="F34" i="12"/>
  <c r="L33" i="12"/>
  <c r="F33" i="12"/>
  <c r="P33" i="12" s="1"/>
  <c r="L32" i="12"/>
  <c r="F32" i="12"/>
  <c r="I32" i="12" s="1"/>
  <c r="L31" i="12"/>
  <c r="F31" i="12"/>
  <c r="K31" i="12" s="1"/>
  <c r="J30" i="12"/>
  <c r="J11" i="12" s="1"/>
  <c r="H30" i="12"/>
  <c r="H11" i="12" s="1"/>
  <c r="E30" i="12"/>
  <c r="E11" i="12" s="1"/>
  <c r="D30" i="12"/>
  <c r="D11" i="12" s="1"/>
  <c r="L29" i="12"/>
  <c r="F29" i="12"/>
  <c r="I29" i="12" s="1"/>
  <c r="L28" i="12"/>
  <c r="F28" i="12"/>
  <c r="K28" i="12" s="1"/>
  <c r="L27" i="12"/>
  <c r="F27" i="12"/>
  <c r="L26" i="12"/>
  <c r="F26" i="12"/>
  <c r="K26" i="12" s="1"/>
  <c r="L25" i="12"/>
  <c r="F25" i="12"/>
  <c r="I25" i="12" s="1"/>
  <c r="L24" i="12"/>
  <c r="F24" i="12"/>
  <c r="P24" i="12" s="1"/>
  <c r="L23" i="12"/>
  <c r="F23" i="12"/>
  <c r="I23" i="12" s="1"/>
  <c r="L22" i="12"/>
  <c r="F22" i="12"/>
  <c r="K22" i="12" s="1"/>
  <c r="L21" i="12"/>
  <c r="F21" i="12"/>
  <c r="L20" i="12"/>
  <c r="F20" i="12"/>
  <c r="K20" i="12" s="1"/>
  <c r="L19" i="12"/>
  <c r="F19" i="12"/>
  <c r="L18" i="12"/>
  <c r="F18" i="12"/>
  <c r="K18" i="12" s="1"/>
  <c r="L17" i="12"/>
  <c r="F17" i="12"/>
  <c r="I17" i="12" s="1"/>
  <c r="L16" i="12"/>
  <c r="F16" i="12"/>
  <c r="L15" i="12"/>
  <c r="F15" i="12"/>
  <c r="L14" i="12"/>
  <c r="F14" i="12"/>
  <c r="K14" i="12" s="1"/>
  <c r="L13" i="12"/>
  <c r="F13" i="12"/>
  <c r="I13" i="12" s="1"/>
  <c r="L12" i="12"/>
  <c r="F12" i="12"/>
  <c r="N11" i="12"/>
  <c r="L1376" i="13"/>
  <c r="F1376" i="13"/>
  <c r="L1375" i="13"/>
  <c r="F1375" i="13"/>
  <c r="P1375" i="13" s="1"/>
  <c r="L1374" i="13"/>
  <c r="F1374" i="13"/>
  <c r="I1374" i="13" s="1"/>
  <c r="N1373" i="13"/>
  <c r="J1373" i="13"/>
  <c r="H1373" i="13"/>
  <c r="E1373" i="13"/>
  <c r="D1373" i="13"/>
  <c r="L1372" i="13"/>
  <c r="F1372" i="13"/>
  <c r="P1372" i="13" s="1"/>
  <c r="L1370" i="13"/>
  <c r="F1370" i="13"/>
  <c r="I1370" i="13" s="1"/>
  <c r="L1369" i="13"/>
  <c r="F1369" i="13"/>
  <c r="K1369" i="13" s="1"/>
  <c r="L1368" i="13"/>
  <c r="F1368" i="13"/>
  <c r="O1368" i="13" s="1"/>
  <c r="L1367" i="13"/>
  <c r="F1367" i="13"/>
  <c r="P1367" i="13" s="1"/>
  <c r="L1366" i="13"/>
  <c r="F1366" i="13"/>
  <c r="L1365" i="13"/>
  <c r="F1365" i="13"/>
  <c r="P1365" i="13" s="1"/>
  <c r="L1364" i="13"/>
  <c r="F1364" i="13"/>
  <c r="L1363" i="13"/>
  <c r="F1363" i="13"/>
  <c r="L1362" i="13"/>
  <c r="F1362" i="13"/>
  <c r="P1362" i="13" s="1"/>
  <c r="L1361" i="13"/>
  <c r="F1361" i="13"/>
  <c r="L1360" i="13"/>
  <c r="F1360" i="13"/>
  <c r="N1359" i="13"/>
  <c r="J1359" i="13"/>
  <c r="H1359" i="13"/>
  <c r="H1358" i="13" s="1"/>
  <c r="E1359" i="13"/>
  <c r="D1359" i="13"/>
  <c r="D1358" i="13" s="1"/>
  <c r="L1357" i="13"/>
  <c r="F1357" i="13"/>
  <c r="I1357" i="13" s="1"/>
  <c r="L1356" i="13"/>
  <c r="F1356" i="13"/>
  <c r="L1355" i="13"/>
  <c r="F1355" i="13"/>
  <c r="L1354" i="13"/>
  <c r="F1354" i="13"/>
  <c r="P1354" i="13" s="1"/>
  <c r="L1353" i="13"/>
  <c r="F1353" i="13"/>
  <c r="L1352" i="13"/>
  <c r="F1352" i="13"/>
  <c r="L1351" i="13"/>
  <c r="F1351" i="13"/>
  <c r="P1351" i="13" s="1"/>
  <c r="L1350" i="13"/>
  <c r="F1350" i="13"/>
  <c r="N1349" i="13"/>
  <c r="J1349" i="13"/>
  <c r="H1349" i="13"/>
  <c r="E1349" i="13"/>
  <c r="D1349" i="13"/>
  <c r="L1348" i="13"/>
  <c r="F1348" i="13"/>
  <c r="P1348" i="13" s="1"/>
  <c r="N1347" i="13"/>
  <c r="J1347" i="13"/>
  <c r="H1347" i="13"/>
  <c r="E1347" i="13"/>
  <c r="D1347" i="13"/>
  <c r="L1346" i="13"/>
  <c r="F1346" i="13"/>
  <c r="L1345" i="13"/>
  <c r="F1345" i="13"/>
  <c r="L1344" i="13"/>
  <c r="F1344" i="13"/>
  <c r="L1343" i="13"/>
  <c r="F1343" i="13"/>
  <c r="I1343" i="13" s="1"/>
  <c r="N1342" i="13"/>
  <c r="J1342" i="13"/>
  <c r="H1342" i="13"/>
  <c r="E1342" i="13"/>
  <c r="D1342" i="13"/>
  <c r="L1341" i="13"/>
  <c r="F1341" i="13"/>
  <c r="L1340" i="13"/>
  <c r="F1340" i="13"/>
  <c r="P1340" i="13" s="1"/>
  <c r="L1339" i="13"/>
  <c r="F1339" i="13"/>
  <c r="L1338" i="13"/>
  <c r="F1338" i="13"/>
  <c r="L1337" i="13"/>
  <c r="F1337" i="13"/>
  <c r="I1337" i="13" s="1"/>
  <c r="L1336" i="13"/>
  <c r="F1336" i="13"/>
  <c r="P1336" i="13" s="1"/>
  <c r="L1335" i="13"/>
  <c r="F1335" i="13"/>
  <c r="I1335" i="13" s="1"/>
  <c r="L1334" i="13"/>
  <c r="F1334" i="13"/>
  <c r="K1334" i="13" s="1"/>
  <c r="L1333" i="13"/>
  <c r="F1333" i="13"/>
  <c r="L1332" i="13"/>
  <c r="F1332" i="13"/>
  <c r="K1332" i="13" s="1"/>
  <c r="L1331" i="13"/>
  <c r="F1331" i="13"/>
  <c r="L1330" i="13"/>
  <c r="F1330" i="13"/>
  <c r="L1329" i="13"/>
  <c r="F1329" i="13"/>
  <c r="I1329" i="13" s="1"/>
  <c r="L1328" i="13"/>
  <c r="F1328" i="13"/>
  <c r="L1327" i="13"/>
  <c r="F1327" i="13"/>
  <c r="O1327" i="13" s="1"/>
  <c r="N1326" i="13"/>
  <c r="J1326" i="13"/>
  <c r="H1326" i="13"/>
  <c r="E1326" i="13"/>
  <c r="D1326" i="13"/>
  <c r="L1325" i="13"/>
  <c r="F1325" i="13"/>
  <c r="P1325" i="13" s="1"/>
  <c r="L1324" i="13"/>
  <c r="F1324" i="13"/>
  <c r="O1324" i="13" s="1"/>
  <c r="L1323" i="13"/>
  <c r="F1323" i="13"/>
  <c r="L1322" i="13"/>
  <c r="F1322" i="13"/>
  <c r="L1321" i="13"/>
  <c r="F1321" i="13"/>
  <c r="K1321" i="13" s="1"/>
  <c r="L1320" i="13"/>
  <c r="F1320" i="13"/>
  <c r="L1319" i="13"/>
  <c r="F1319" i="13"/>
  <c r="P1319" i="13" s="1"/>
  <c r="L1318" i="13"/>
  <c r="F1318" i="13"/>
  <c r="L1317" i="13"/>
  <c r="F1317" i="13"/>
  <c r="P1317" i="13" s="1"/>
  <c r="L1316" i="13"/>
  <c r="F1316" i="13"/>
  <c r="P1316" i="13" s="1"/>
  <c r="L1315" i="13"/>
  <c r="F1315" i="13"/>
  <c r="L1314" i="13"/>
  <c r="F1314" i="13"/>
  <c r="O1314" i="13" s="1"/>
  <c r="L1313" i="13"/>
  <c r="F1313" i="13"/>
  <c r="K1313" i="13" s="1"/>
  <c r="L1312" i="13"/>
  <c r="F1312" i="13"/>
  <c r="L1311" i="13"/>
  <c r="F1311" i="13"/>
  <c r="P1311" i="13" s="1"/>
  <c r="L1310" i="13"/>
  <c r="F1310" i="13"/>
  <c r="L1309" i="13"/>
  <c r="F1309" i="13"/>
  <c r="P1309" i="13" s="1"/>
  <c r="L1308" i="13"/>
  <c r="F1308" i="13"/>
  <c r="P1308" i="13" s="1"/>
  <c r="L1307" i="13"/>
  <c r="F1307" i="13"/>
  <c r="P1307" i="13" s="1"/>
  <c r="L1306" i="13"/>
  <c r="F1306" i="13"/>
  <c r="N1305" i="13"/>
  <c r="J1305" i="13"/>
  <c r="H1305" i="13"/>
  <c r="E1305" i="13"/>
  <c r="D1305" i="13"/>
  <c r="L1304" i="13"/>
  <c r="M1304" i="13" s="1"/>
  <c r="F1304" i="13"/>
  <c r="K1304" i="13" s="1"/>
  <c r="L1303" i="13"/>
  <c r="F1303" i="13"/>
  <c r="L1302" i="13"/>
  <c r="F1302" i="13"/>
  <c r="K1302" i="13" s="1"/>
  <c r="N1301" i="13"/>
  <c r="J1301" i="13"/>
  <c r="H1301" i="13"/>
  <c r="E1301" i="13"/>
  <c r="D1301" i="13"/>
  <c r="L1300" i="13"/>
  <c r="F1300" i="13"/>
  <c r="P1300" i="13" s="1"/>
  <c r="L1299" i="13"/>
  <c r="F1299" i="13"/>
  <c r="L1298" i="13"/>
  <c r="F1298" i="13"/>
  <c r="P1298" i="13" s="1"/>
  <c r="N1297" i="13"/>
  <c r="J1297" i="13"/>
  <c r="H1297" i="13"/>
  <c r="H1290" i="13" s="1"/>
  <c r="E1297" i="13"/>
  <c r="E1290" i="13" s="1"/>
  <c r="D1297" i="13"/>
  <c r="D1290" i="13" s="1"/>
  <c r="L1296" i="13"/>
  <c r="F1296" i="13"/>
  <c r="L1295" i="13"/>
  <c r="F1295" i="13"/>
  <c r="P1295" i="13" s="1"/>
  <c r="L1294" i="13"/>
  <c r="F1294" i="13"/>
  <c r="L1293" i="13"/>
  <c r="F1293" i="13"/>
  <c r="O1293" i="13" s="1"/>
  <c r="L1292" i="13"/>
  <c r="F1292" i="13"/>
  <c r="N1291" i="13"/>
  <c r="J1291" i="13"/>
  <c r="H1291" i="13"/>
  <c r="E1291" i="13"/>
  <c r="D1291" i="13"/>
  <c r="L1289" i="13"/>
  <c r="F1289" i="13"/>
  <c r="I1289" i="13" s="1"/>
  <c r="L1288" i="13"/>
  <c r="F1288" i="13"/>
  <c r="P1288" i="13" s="1"/>
  <c r="N1287" i="13"/>
  <c r="J1287" i="13"/>
  <c r="H1287" i="13"/>
  <c r="E1287" i="13"/>
  <c r="D1287" i="13"/>
  <c r="L1286" i="13"/>
  <c r="F1286" i="13"/>
  <c r="L1285" i="13"/>
  <c r="F1285" i="13"/>
  <c r="I1285" i="13" s="1"/>
  <c r="N1284" i="13"/>
  <c r="J1284" i="13"/>
  <c r="H1284" i="13"/>
  <c r="E1284" i="13"/>
  <c r="D1284" i="13"/>
  <c r="L1282" i="13"/>
  <c r="F1282" i="13"/>
  <c r="L1281" i="13"/>
  <c r="F1281" i="13"/>
  <c r="P1281" i="13" s="1"/>
  <c r="L1280" i="13"/>
  <c r="F1280" i="13"/>
  <c r="I1280" i="13" s="1"/>
  <c r="L1279" i="13"/>
  <c r="F1279" i="13"/>
  <c r="N1278" i="13"/>
  <c r="J1278" i="13"/>
  <c r="J1261" i="13" s="1"/>
  <c r="H1278" i="13"/>
  <c r="H1261" i="13" s="1"/>
  <c r="E1278" i="13"/>
  <c r="E1261" i="13" s="1"/>
  <c r="D1278" i="13"/>
  <c r="L1277" i="13"/>
  <c r="F1277" i="13"/>
  <c r="K1277" i="13" s="1"/>
  <c r="L1276" i="13"/>
  <c r="F1276" i="13"/>
  <c r="K1276" i="13" s="1"/>
  <c r="L1275" i="13"/>
  <c r="F1275" i="13"/>
  <c r="K1275" i="13" s="1"/>
  <c r="L1274" i="13"/>
  <c r="F1274" i="13"/>
  <c r="L1273" i="13"/>
  <c r="F1273" i="13"/>
  <c r="O1273" i="13" s="1"/>
  <c r="L1272" i="13"/>
  <c r="M1272" i="13" s="1"/>
  <c r="F1272" i="13"/>
  <c r="I1272" i="13" s="1"/>
  <c r="L1271" i="13"/>
  <c r="F1271" i="13"/>
  <c r="L1270" i="13"/>
  <c r="F1270" i="13"/>
  <c r="I1270" i="13" s="1"/>
  <c r="L1269" i="13"/>
  <c r="F1269" i="13"/>
  <c r="I1269" i="13" s="1"/>
  <c r="L1268" i="13"/>
  <c r="F1268" i="13"/>
  <c r="I1268" i="13" s="1"/>
  <c r="L1267" i="13"/>
  <c r="F1267" i="13"/>
  <c r="K1267" i="13" s="1"/>
  <c r="L1266" i="13"/>
  <c r="F1266" i="13"/>
  <c r="O1266" i="13" s="1"/>
  <c r="L1265" i="13"/>
  <c r="F1265" i="13"/>
  <c r="O1265" i="13" s="1"/>
  <c r="L1264" i="13"/>
  <c r="F1264" i="13"/>
  <c r="L1263" i="13"/>
  <c r="F1263" i="13"/>
  <c r="I1263" i="13" s="1"/>
  <c r="L1262" i="13"/>
  <c r="F1262" i="13"/>
  <c r="I1262" i="13" s="1"/>
  <c r="N1261" i="13"/>
  <c r="L1259" i="13"/>
  <c r="F1259" i="13"/>
  <c r="N1258" i="13"/>
  <c r="J1258" i="13"/>
  <c r="H1258" i="13"/>
  <c r="H1257" i="13" s="1"/>
  <c r="E1258" i="13"/>
  <c r="E1257" i="13" s="1"/>
  <c r="D1258" i="13"/>
  <c r="L1256" i="13"/>
  <c r="F1256" i="13"/>
  <c r="N1255" i="13"/>
  <c r="J1255" i="13"/>
  <c r="H1255" i="13"/>
  <c r="E1255" i="13"/>
  <c r="D1255" i="13"/>
  <c r="L1254" i="13"/>
  <c r="F1254" i="13"/>
  <c r="K1254" i="13" s="1"/>
  <c r="N1253" i="13"/>
  <c r="J1253" i="13"/>
  <c r="H1253" i="13"/>
  <c r="E1253" i="13"/>
  <c r="D1253" i="13"/>
  <c r="L1252" i="13"/>
  <c r="F1252" i="13"/>
  <c r="I1252" i="13" s="1"/>
  <c r="L1251" i="13"/>
  <c r="F1251" i="13"/>
  <c r="K1251" i="13" s="1"/>
  <c r="N1250" i="13"/>
  <c r="J1250" i="13"/>
  <c r="H1250" i="13"/>
  <c r="E1250" i="13"/>
  <c r="D1250" i="13"/>
  <c r="L1249" i="13"/>
  <c r="F1249" i="13"/>
  <c r="L1248" i="13"/>
  <c r="F1248" i="13"/>
  <c r="K1248" i="13" s="1"/>
  <c r="L1247" i="13"/>
  <c r="F1247" i="13"/>
  <c r="I1247" i="13" s="1"/>
  <c r="L1246" i="13"/>
  <c r="F1246" i="13"/>
  <c r="K1246" i="13" s="1"/>
  <c r="N1245" i="13"/>
  <c r="J1245" i="13"/>
  <c r="H1245" i="13"/>
  <c r="E1245" i="13"/>
  <c r="D1245" i="13"/>
  <c r="L1244" i="13"/>
  <c r="F1244" i="13"/>
  <c r="N1243" i="13"/>
  <c r="J1243" i="13"/>
  <c r="H1243" i="13"/>
  <c r="E1243" i="13"/>
  <c r="D1243" i="13"/>
  <c r="L1242" i="13"/>
  <c r="F1242" i="13"/>
  <c r="K1242" i="13" s="1"/>
  <c r="N1241" i="13"/>
  <c r="J1241" i="13"/>
  <c r="H1241" i="13"/>
  <c r="E1241" i="13"/>
  <c r="D1241" i="13"/>
  <c r="L1240" i="13"/>
  <c r="F1240" i="13"/>
  <c r="I1240" i="13" s="1"/>
  <c r="N1239" i="13"/>
  <c r="J1239" i="13"/>
  <c r="H1239" i="13"/>
  <c r="E1239" i="13"/>
  <c r="D1239" i="13"/>
  <c r="L1238" i="13"/>
  <c r="F1238" i="13"/>
  <c r="I1238" i="13" s="1"/>
  <c r="N1237" i="13"/>
  <c r="J1237" i="13"/>
  <c r="H1237" i="13"/>
  <c r="E1237" i="13"/>
  <c r="D1237" i="13"/>
  <c r="L1236" i="13"/>
  <c r="F1236" i="13"/>
  <c r="N1235" i="13"/>
  <c r="J1235" i="13"/>
  <c r="H1235" i="13"/>
  <c r="E1235" i="13"/>
  <c r="D1235" i="13"/>
  <c r="L1233" i="13"/>
  <c r="F1233" i="13"/>
  <c r="K1233" i="13" s="1"/>
  <c r="N1232" i="13"/>
  <c r="J1232" i="13"/>
  <c r="H1232" i="13"/>
  <c r="E1232" i="13"/>
  <c r="D1232" i="13"/>
  <c r="F1232" i="13" s="1"/>
  <c r="L1231" i="13"/>
  <c r="F1231" i="13"/>
  <c r="I1231" i="13" s="1"/>
  <c r="N1230" i="13"/>
  <c r="J1230" i="13"/>
  <c r="H1230" i="13"/>
  <c r="E1230" i="13"/>
  <c r="D1230" i="13"/>
  <c r="L1229" i="13"/>
  <c r="F1229" i="13"/>
  <c r="N1228" i="13"/>
  <c r="J1228" i="13"/>
  <c r="H1228" i="13"/>
  <c r="E1228" i="13"/>
  <c r="D1228" i="13"/>
  <c r="L1227" i="13"/>
  <c r="F1227" i="13"/>
  <c r="I1227" i="13" s="1"/>
  <c r="N1226" i="13"/>
  <c r="J1226" i="13"/>
  <c r="H1226" i="13"/>
  <c r="E1226" i="13"/>
  <c r="D1226" i="13"/>
  <c r="L1225" i="13"/>
  <c r="F1225" i="13"/>
  <c r="I1225" i="13" s="1"/>
  <c r="N1224" i="13"/>
  <c r="J1224" i="13"/>
  <c r="H1224" i="13"/>
  <c r="E1224" i="13"/>
  <c r="D1224" i="13"/>
  <c r="L1223" i="13"/>
  <c r="F1223" i="13"/>
  <c r="K1223" i="13" s="1"/>
  <c r="N1222" i="13"/>
  <c r="J1222" i="13"/>
  <c r="H1222" i="13"/>
  <c r="E1222" i="13"/>
  <c r="D1222" i="13"/>
  <c r="L1221" i="13"/>
  <c r="F1221" i="13"/>
  <c r="N1220" i="13"/>
  <c r="J1220" i="13"/>
  <c r="H1220" i="13"/>
  <c r="E1220" i="13"/>
  <c r="D1220" i="13"/>
  <c r="L1219" i="13"/>
  <c r="F1219" i="13"/>
  <c r="O1219" i="13" s="1"/>
  <c r="L1218" i="13"/>
  <c r="F1218" i="13"/>
  <c r="L1217" i="13"/>
  <c r="F1217" i="13"/>
  <c r="N1216" i="13"/>
  <c r="J1216" i="13"/>
  <c r="H1216" i="13"/>
  <c r="E1216" i="13"/>
  <c r="D1216" i="13"/>
  <c r="L1215" i="13"/>
  <c r="F1215" i="13"/>
  <c r="N1214" i="13"/>
  <c r="J1214" i="13"/>
  <c r="H1214" i="13"/>
  <c r="E1214" i="13"/>
  <c r="D1214" i="13"/>
  <c r="L1213" i="13"/>
  <c r="F1213" i="13"/>
  <c r="K1213" i="13" s="1"/>
  <c r="N1212" i="13"/>
  <c r="J1212" i="13"/>
  <c r="H1212" i="13"/>
  <c r="E1212" i="13"/>
  <c r="D1212" i="13"/>
  <c r="L1211" i="13"/>
  <c r="F1211" i="13"/>
  <c r="K1211" i="13" s="1"/>
  <c r="N1210" i="13"/>
  <c r="J1210" i="13"/>
  <c r="H1210" i="13"/>
  <c r="E1210" i="13"/>
  <c r="D1210" i="13"/>
  <c r="L1209" i="13"/>
  <c r="F1209" i="13"/>
  <c r="N1208" i="13"/>
  <c r="J1208" i="13"/>
  <c r="H1208" i="13"/>
  <c r="E1208" i="13"/>
  <c r="D1208" i="13"/>
  <c r="L1207" i="13"/>
  <c r="F1207" i="13"/>
  <c r="K1207" i="13" s="1"/>
  <c r="N1206" i="13"/>
  <c r="J1206" i="13"/>
  <c r="H1206" i="13"/>
  <c r="E1206" i="13"/>
  <c r="D1206" i="13"/>
  <c r="F1206" i="13" s="1"/>
  <c r="L1205" i="13"/>
  <c r="F1205" i="13"/>
  <c r="I1205" i="13" s="1"/>
  <c r="N1204" i="13"/>
  <c r="J1204" i="13"/>
  <c r="H1204" i="13"/>
  <c r="E1204" i="13"/>
  <c r="D1204" i="13"/>
  <c r="L1203" i="13"/>
  <c r="F1203" i="13"/>
  <c r="N1202" i="13"/>
  <c r="J1202" i="13"/>
  <c r="H1202" i="13"/>
  <c r="E1202" i="13"/>
  <c r="D1202" i="13"/>
  <c r="L1201" i="13"/>
  <c r="F1201" i="13"/>
  <c r="I1201" i="13" s="1"/>
  <c r="L1200" i="13"/>
  <c r="F1200" i="13"/>
  <c r="I1200" i="13" s="1"/>
  <c r="N1199" i="13"/>
  <c r="J1199" i="13"/>
  <c r="H1199" i="13"/>
  <c r="E1199" i="13"/>
  <c r="D1199" i="13"/>
  <c r="L1198" i="13"/>
  <c r="F1198" i="13"/>
  <c r="K1198" i="13" s="1"/>
  <c r="N1197" i="13"/>
  <c r="J1197" i="13"/>
  <c r="H1197" i="13"/>
  <c r="E1197" i="13"/>
  <c r="D1197" i="13"/>
  <c r="L1196" i="13"/>
  <c r="F1196" i="13"/>
  <c r="N1195" i="13"/>
  <c r="J1195" i="13"/>
  <c r="H1195" i="13"/>
  <c r="E1195" i="13"/>
  <c r="D1195" i="13"/>
  <c r="L1194" i="13"/>
  <c r="M1194" i="13" s="1"/>
  <c r="F1194" i="13"/>
  <c r="O1194" i="13" s="1"/>
  <c r="L1193" i="13"/>
  <c r="F1193" i="13"/>
  <c r="L1192" i="13"/>
  <c r="F1192" i="13"/>
  <c r="N1191" i="13"/>
  <c r="J1191" i="13"/>
  <c r="H1191" i="13"/>
  <c r="E1191" i="13"/>
  <c r="D1191" i="13"/>
  <c r="L1190" i="13"/>
  <c r="F1190" i="13"/>
  <c r="O1190" i="13" s="1"/>
  <c r="N1189" i="13"/>
  <c r="J1189" i="13"/>
  <c r="H1189" i="13"/>
  <c r="E1189" i="13"/>
  <c r="D1189" i="13"/>
  <c r="L1188" i="13"/>
  <c r="F1188" i="13"/>
  <c r="N1187" i="13"/>
  <c r="L1187" i="13" s="1"/>
  <c r="J1187" i="13"/>
  <c r="H1187" i="13"/>
  <c r="E1187" i="13"/>
  <c r="D1187" i="13"/>
  <c r="L1186" i="13"/>
  <c r="F1186" i="13"/>
  <c r="K1186" i="13" s="1"/>
  <c r="N1185" i="13"/>
  <c r="J1185" i="13"/>
  <c r="H1185" i="13"/>
  <c r="E1185" i="13"/>
  <c r="D1185" i="13"/>
  <c r="L1184" i="13"/>
  <c r="F1184" i="13"/>
  <c r="P1184" i="13" s="1"/>
  <c r="N1183" i="13"/>
  <c r="J1183" i="13"/>
  <c r="H1183" i="13"/>
  <c r="E1183" i="13"/>
  <c r="D1183" i="13"/>
  <c r="L1182" i="13"/>
  <c r="F1182" i="13"/>
  <c r="N1181" i="13"/>
  <c r="L1181" i="13" s="1"/>
  <c r="J1181" i="13"/>
  <c r="H1181" i="13"/>
  <c r="E1181" i="13"/>
  <c r="D1181" i="13"/>
  <c r="L1180" i="13"/>
  <c r="F1180" i="13"/>
  <c r="I1180" i="13" s="1"/>
  <c r="N1179" i="13"/>
  <c r="J1179" i="13"/>
  <c r="H1179" i="13"/>
  <c r="E1179" i="13"/>
  <c r="D1179" i="13"/>
  <c r="L1178" i="13"/>
  <c r="F1178" i="13"/>
  <c r="N1177" i="13"/>
  <c r="J1177" i="13"/>
  <c r="H1177" i="13"/>
  <c r="E1177" i="13"/>
  <c r="D1177" i="13"/>
  <c r="L1176" i="13"/>
  <c r="F1176" i="13"/>
  <c r="N1175" i="13"/>
  <c r="J1175" i="13"/>
  <c r="H1175" i="13"/>
  <c r="E1175" i="13"/>
  <c r="D1175" i="13"/>
  <c r="L1174" i="13"/>
  <c r="F1174" i="13"/>
  <c r="O1174" i="13" s="1"/>
  <c r="N1173" i="13"/>
  <c r="J1173" i="13"/>
  <c r="H1173" i="13"/>
  <c r="E1173" i="13"/>
  <c r="D1173" i="13"/>
  <c r="L1172" i="13"/>
  <c r="F1172" i="13"/>
  <c r="N1171" i="13"/>
  <c r="J1171" i="13"/>
  <c r="H1171" i="13"/>
  <c r="E1171" i="13"/>
  <c r="D1171" i="13"/>
  <c r="L1170" i="13"/>
  <c r="F1170" i="13"/>
  <c r="K1170" i="13" s="1"/>
  <c r="N1169" i="13"/>
  <c r="J1169" i="13"/>
  <c r="H1169" i="13"/>
  <c r="E1169" i="13"/>
  <c r="D1169" i="13"/>
  <c r="L1168" i="13"/>
  <c r="F1168" i="13"/>
  <c r="P1168" i="13" s="1"/>
  <c r="N1167" i="13"/>
  <c r="J1167" i="13"/>
  <c r="H1167" i="13"/>
  <c r="E1167" i="13"/>
  <c r="D1167" i="13"/>
  <c r="L1166" i="13"/>
  <c r="F1166" i="13"/>
  <c r="I1166" i="13" s="1"/>
  <c r="N1165" i="13"/>
  <c r="J1165" i="13"/>
  <c r="H1165" i="13"/>
  <c r="E1165" i="13"/>
  <c r="D1165" i="13"/>
  <c r="L1164" i="13"/>
  <c r="F1164" i="13"/>
  <c r="N1163" i="13"/>
  <c r="J1163" i="13"/>
  <c r="H1163" i="13"/>
  <c r="E1163" i="13"/>
  <c r="D1163" i="13"/>
  <c r="L1162" i="13"/>
  <c r="F1162" i="13"/>
  <c r="I1162" i="13" s="1"/>
  <c r="N1161" i="13"/>
  <c r="J1161" i="13"/>
  <c r="H1161" i="13"/>
  <c r="E1161" i="13"/>
  <c r="D1161" i="13"/>
  <c r="L1160" i="13"/>
  <c r="F1160" i="13"/>
  <c r="O1160" i="13" s="1"/>
  <c r="N1159" i="13"/>
  <c r="J1159" i="13"/>
  <c r="H1159" i="13"/>
  <c r="E1159" i="13"/>
  <c r="D1159" i="13"/>
  <c r="L1158" i="13"/>
  <c r="F1158" i="13"/>
  <c r="N1157" i="13"/>
  <c r="J1157" i="13"/>
  <c r="H1157" i="13"/>
  <c r="E1157" i="13"/>
  <c r="D1157" i="13"/>
  <c r="L1156" i="13"/>
  <c r="F1156" i="13"/>
  <c r="K1156" i="13" s="1"/>
  <c r="N1155" i="13"/>
  <c r="J1155" i="13"/>
  <c r="H1155" i="13"/>
  <c r="E1155" i="13"/>
  <c r="D1155" i="13"/>
  <c r="L1154" i="13"/>
  <c r="F1154" i="13"/>
  <c r="K1154" i="13" s="1"/>
  <c r="N1153" i="13"/>
  <c r="J1153" i="13"/>
  <c r="H1153" i="13"/>
  <c r="E1153" i="13"/>
  <c r="D1153" i="13"/>
  <c r="L1152" i="13"/>
  <c r="F1152" i="13"/>
  <c r="K1152" i="13" s="1"/>
  <c r="N1151" i="13"/>
  <c r="J1151" i="13"/>
  <c r="H1151" i="13"/>
  <c r="E1151" i="13"/>
  <c r="D1151" i="13"/>
  <c r="L1150" i="13"/>
  <c r="F1150" i="13"/>
  <c r="N1149" i="13"/>
  <c r="J1149" i="13"/>
  <c r="H1149" i="13"/>
  <c r="E1149" i="13"/>
  <c r="D1149" i="13"/>
  <c r="L1148" i="13"/>
  <c r="F1148" i="13"/>
  <c r="N1147" i="13"/>
  <c r="J1147" i="13"/>
  <c r="H1147" i="13"/>
  <c r="E1147" i="13"/>
  <c r="D1147" i="13"/>
  <c r="L1146" i="13"/>
  <c r="F1146" i="13"/>
  <c r="N1145" i="13"/>
  <c r="J1145" i="13"/>
  <c r="H1145" i="13"/>
  <c r="E1145" i="13"/>
  <c r="D1145" i="13"/>
  <c r="L1144" i="13"/>
  <c r="F1144" i="13"/>
  <c r="I1144" i="13" s="1"/>
  <c r="N1143" i="13"/>
  <c r="J1143" i="13"/>
  <c r="H1143" i="13"/>
  <c r="E1143" i="13"/>
  <c r="D1143" i="13"/>
  <c r="L1142" i="13"/>
  <c r="F1142" i="13"/>
  <c r="N1141" i="13"/>
  <c r="J1141" i="13"/>
  <c r="H1141" i="13"/>
  <c r="E1141" i="13"/>
  <c r="D1141" i="13"/>
  <c r="L1140" i="13"/>
  <c r="F1140" i="13"/>
  <c r="O1140" i="13" s="1"/>
  <c r="N1139" i="13"/>
  <c r="J1139" i="13"/>
  <c r="H1139" i="13"/>
  <c r="E1139" i="13"/>
  <c r="D1139" i="13"/>
  <c r="L1138" i="13"/>
  <c r="F1138" i="13"/>
  <c r="N1137" i="13"/>
  <c r="J1137" i="13"/>
  <c r="H1137" i="13"/>
  <c r="E1137" i="13"/>
  <c r="D1137" i="13"/>
  <c r="L1136" i="13"/>
  <c r="F1136" i="13"/>
  <c r="N1135" i="13"/>
  <c r="J1135" i="13"/>
  <c r="H1135" i="13"/>
  <c r="E1135" i="13"/>
  <c r="D1135" i="13"/>
  <c r="L1134" i="13"/>
  <c r="F1134" i="13"/>
  <c r="K1134" i="13" s="1"/>
  <c r="N1133" i="13"/>
  <c r="J1133" i="13"/>
  <c r="H1133" i="13"/>
  <c r="E1133" i="13"/>
  <c r="D1133" i="13"/>
  <c r="L1132" i="13"/>
  <c r="F1132" i="13"/>
  <c r="I1132" i="13" s="1"/>
  <c r="N1131" i="13"/>
  <c r="J1131" i="13"/>
  <c r="H1131" i="13"/>
  <c r="E1131" i="13"/>
  <c r="D1131" i="13"/>
  <c r="L1130" i="13"/>
  <c r="F1130" i="13"/>
  <c r="N1129" i="13"/>
  <c r="J1129" i="13"/>
  <c r="H1129" i="13"/>
  <c r="E1129" i="13"/>
  <c r="D1129" i="13"/>
  <c r="L1128" i="13"/>
  <c r="F1128" i="13"/>
  <c r="K1128" i="13" s="1"/>
  <c r="N1127" i="13"/>
  <c r="J1127" i="13"/>
  <c r="H1127" i="13"/>
  <c r="E1127" i="13"/>
  <c r="D1127" i="13"/>
  <c r="L1126" i="13"/>
  <c r="F1126" i="13"/>
  <c r="O1126" i="13" s="1"/>
  <c r="N1125" i="13"/>
  <c r="J1125" i="13"/>
  <c r="H1125" i="13"/>
  <c r="E1125" i="13"/>
  <c r="D1125" i="13"/>
  <c r="L1124" i="13"/>
  <c r="F1124" i="13"/>
  <c r="O1124" i="13" s="1"/>
  <c r="N1123" i="13"/>
  <c r="J1123" i="13"/>
  <c r="H1123" i="13"/>
  <c r="E1123" i="13"/>
  <c r="D1123" i="13"/>
  <c r="L1122" i="13"/>
  <c r="F1122" i="13"/>
  <c r="K1122" i="13" s="1"/>
  <c r="N1121" i="13"/>
  <c r="J1121" i="13"/>
  <c r="H1121" i="13"/>
  <c r="E1121" i="13"/>
  <c r="D1121" i="13"/>
  <c r="L1120" i="13"/>
  <c r="F1120" i="13"/>
  <c r="I1120" i="13" s="1"/>
  <c r="N1119" i="13"/>
  <c r="J1119" i="13"/>
  <c r="H1119" i="13"/>
  <c r="E1119" i="13"/>
  <c r="D1119" i="13"/>
  <c r="L1118" i="13"/>
  <c r="F1118" i="13"/>
  <c r="K1118" i="13" s="1"/>
  <c r="N1117" i="13"/>
  <c r="J1117" i="13"/>
  <c r="H1117" i="13"/>
  <c r="E1117" i="13"/>
  <c r="D1117" i="13"/>
  <c r="L1116" i="13"/>
  <c r="F1116" i="13"/>
  <c r="N1115" i="13"/>
  <c r="J1115" i="13"/>
  <c r="H1115" i="13"/>
  <c r="E1115" i="13"/>
  <c r="D1115" i="13"/>
  <c r="L1114" i="13"/>
  <c r="F1114" i="13"/>
  <c r="N1113" i="13"/>
  <c r="J1113" i="13"/>
  <c r="H1113" i="13"/>
  <c r="E1113" i="13"/>
  <c r="D1113" i="13"/>
  <c r="L1112" i="13"/>
  <c r="F1112" i="13"/>
  <c r="N1111" i="13"/>
  <c r="J1111" i="13"/>
  <c r="H1111" i="13"/>
  <c r="E1111" i="13"/>
  <c r="D1111" i="13"/>
  <c r="L1110" i="13"/>
  <c r="F1110" i="13"/>
  <c r="N1109" i="13"/>
  <c r="J1109" i="13"/>
  <c r="H1109" i="13"/>
  <c r="E1109" i="13"/>
  <c r="D1109" i="13"/>
  <c r="L1108" i="13"/>
  <c r="F1108" i="13"/>
  <c r="N1107" i="13"/>
  <c r="J1107" i="13"/>
  <c r="H1107" i="13"/>
  <c r="E1107" i="13"/>
  <c r="D1107" i="13"/>
  <c r="L1106" i="13"/>
  <c r="F1106" i="13"/>
  <c r="K1106" i="13" s="1"/>
  <c r="L1105" i="13"/>
  <c r="F1105" i="13"/>
  <c r="O1105" i="13" s="1"/>
  <c r="N1104" i="13"/>
  <c r="J1104" i="13"/>
  <c r="H1104" i="13"/>
  <c r="E1104" i="13"/>
  <c r="D1104" i="13"/>
  <c r="L1103" i="13"/>
  <c r="F1103" i="13"/>
  <c r="N1102" i="13"/>
  <c r="J1102" i="13"/>
  <c r="H1102" i="13"/>
  <c r="E1102" i="13"/>
  <c r="D1102" i="13"/>
  <c r="L1101" i="13"/>
  <c r="F1101" i="13"/>
  <c r="K1101" i="13" s="1"/>
  <c r="L1100" i="13"/>
  <c r="F1100" i="13"/>
  <c r="K1100" i="13" s="1"/>
  <c r="L1099" i="13"/>
  <c r="F1099" i="13"/>
  <c r="K1099" i="13" s="1"/>
  <c r="L1098" i="13"/>
  <c r="F1098" i="13"/>
  <c r="O1098" i="13" s="1"/>
  <c r="N1097" i="13"/>
  <c r="J1097" i="13"/>
  <c r="H1097" i="13"/>
  <c r="E1097" i="13"/>
  <c r="D1097" i="13"/>
  <c r="L1096" i="13"/>
  <c r="F1096" i="13"/>
  <c r="O1096" i="13" s="1"/>
  <c r="N1095" i="13"/>
  <c r="J1095" i="13"/>
  <c r="H1095" i="13"/>
  <c r="E1095" i="13"/>
  <c r="D1095" i="13"/>
  <c r="L1094" i="13"/>
  <c r="F1094" i="13"/>
  <c r="K1094" i="13" s="1"/>
  <c r="N1093" i="13"/>
  <c r="J1093" i="13"/>
  <c r="H1093" i="13"/>
  <c r="E1093" i="13"/>
  <c r="D1093" i="13"/>
  <c r="L1092" i="13"/>
  <c r="F1092" i="13"/>
  <c r="K1092" i="13" s="1"/>
  <c r="N1091" i="13"/>
  <c r="J1091" i="13"/>
  <c r="H1091" i="13"/>
  <c r="E1091" i="13"/>
  <c r="D1091" i="13"/>
  <c r="L1090" i="13"/>
  <c r="F1090" i="13"/>
  <c r="K1090" i="13" s="1"/>
  <c r="N1089" i="13"/>
  <c r="J1089" i="13"/>
  <c r="H1089" i="13"/>
  <c r="E1089" i="13"/>
  <c r="D1089" i="13"/>
  <c r="L1088" i="13"/>
  <c r="F1088" i="13"/>
  <c r="I1088" i="13" s="1"/>
  <c r="L1087" i="13"/>
  <c r="F1087" i="13"/>
  <c r="K1087" i="13" s="1"/>
  <c r="L1086" i="13"/>
  <c r="F1086" i="13"/>
  <c r="P1086" i="13" s="1"/>
  <c r="L1085" i="13"/>
  <c r="F1085" i="13"/>
  <c r="L1084" i="13"/>
  <c r="F1084" i="13"/>
  <c r="L1083" i="13"/>
  <c r="F1083" i="13"/>
  <c r="O1083" i="13" s="1"/>
  <c r="N1082" i="13"/>
  <c r="J1082" i="13"/>
  <c r="H1082" i="13"/>
  <c r="E1082" i="13"/>
  <c r="D1082" i="13"/>
  <c r="L1081" i="13"/>
  <c r="F1081" i="13"/>
  <c r="O1081" i="13" s="1"/>
  <c r="N1080" i="13"/>
  <c r="J1080" i="13"/>
  <c r="H1080" i="13"/>
  <c r="E1080" i="13"/>
  <c r="D1080" i="13"/>
  <c r="L1079" i="13"/>
  <c r="F1079" i="13"/>
  <c r="K1079" i="13" s="1"/>
  <c r="N1078" i="13"/>
  <c r="J1078" i="13"/>
  <c r="H1078" i="13"/>
  <c r="E1078" i="13"/>
  <c r="D1078" i="13"/>
  <c r="L1076" i="13"/>
  <c r="F1076" i="13"/>
  <c r="I1076" i="13" s="1"/>
  <c r="N1075" i="13"/>
  <c r="J1075" i="13"/>
  <c r="H1075" i="13"/>
  <c r="E1075" i="13"/>
  <c r="D1075" i="13"/>
  <c r="L1074" i="13"/>
  <c r="F1074" i="13"/>
  <c r="I1074" i="13" s="1"/>
  <c r="N1073" i="13"/>
  <c r="J1073" i="13"/>
  <c r="H1073" i="13"/>
  <c r="H1072" i="13" s="1"/>
  <c r="E1073" i="13"/>
  <c r="D1073" i="13"/>
  <c r="L1071" i="13"/>
  <c r="F1071" i="13"/>
  <c r="L1070" i="13"/>
  <c r="F1070" i="13"/>
  <c r="N1069" i="13"/>
  <c r="J1069" i="13"/>
  <c r="H1069" i="13"/>
  <c r="E1069" i="13"/>
  <c r="D1069" i="13"/>
  <c r="L1068" i="13"/>
  <c r="F1068" i="13"/>
  <c r="O1068" i="13" s="1"/>
  <c r="N1067" i="13"/>
  <c r="J1067" i="13"/>
  <c r="H1067" i="13"/>
  <c r="E1067" i="13"/>
  <c r="D1067" i="13"/>
  <c r="L1065" i="13"/>
  <c r="F1065" i="13"/>
  <c r="N1064" i="13"/>
  <c r="J1064" i="13"/>
  <c r="H1064" i="13"/>
  <c r="E1064" i="13"/>
  <c r="D1064" i="13"/>
  <c r="L1063" i="13"/>
  <c r="F1063" i="13"/>
  <c r="N1062" i="13"/>
  <c r="J1062" i="13"/>
  <c r="H1062" i="13"/>
  <c r="E1062" i="13"/>
  <c r="D1062" i="13"/>
  <c r="L1061" i="13"/>
  <c r="F1061" i="13"/>
  <c r="N1060" i="13"/>
  <c r="J1060" i="13"/>
  <c r="H1060" i="13"/>
  <c r="E1060" i="13"/>
  <c r="D1060" i="13"/>
  <c r="L1059" i="13"/>
  <c r="F1059" i="13"/>
  <c r="P1059" i="13" s="1"/>
  <c r="N1058" i="13"/>
  <c r="J1058" i="13"/>
  <c r="H1058" i="13"/>
  <c r="E1058" i="13"/>
  <c r="D1058" i="13"/>
  <c r="L1057" i="13"/>
  <c r="F1057" i="13"/>
  <c r="I1057" i="13" s="1"/>
  <c r="N1056" i="13"/>
  <c r="J1056" i="13"/>
  <c r="H1056" i="13"/>
  <c r="E1056" i="13"/>
  <c r="D1056" i="13"/>
  <c r="L1055" i="13"/>
  <c r="M1055" i="13" s="1"/>
  <c r="F1055" i="13"/>
  <c r="O1055" i="13" s="1"/>
  <c r="N1054" i="13"/>
  <c r="J1054" i="13"/>
  <c r="H1054" i="13"/>
  <c r="E1054" i="13"/>
  <c r="D1054" i="13"/>
  <c r="L1052" i="13"/>
  <c r="F1052" i="13"/>
  <c r="N1051" i="13"/>
  <c r="J1051" i="13"/>
  <c r="H1051" i="13"/>
  <c r="E1051" i="13"/>
  <c r="D1051" i="13"/>
  <c r="L1050" i="13"/>
  <c r="F1050" i="13"/>
  <c r="N1049" i="13"/>
  <c r="J1049" i="13"/>
  <c r="H1049" i="13"/>
  <c r="E1049" i="13"/>
  <c r="D1049" i="13"/>
  <c r="L1048" i="13"/>
  <c r="F1048" i="13"/>
  <c r="O1048" i="13" s="1"/>
  <c r="L1047" i="13"/>
  <c r="F1047" i="13"/>
  <c r="I1047" i="13" s="1"/>
  <c r="N1046" i="13"/>
  <c r="J1046" i="13"/>
  <c r="H1046" i="13"/>
  <c r="E1046" i="13"/>
  <c r="D1046" i="13"/>
  <c r="L1045" i="13"/>
  <c r="F1045" i="13"/>
  <c r="I1045" i="13" s="1"/>
  <c r="N1044" i="13"/>
  <c r="J1044" i="13"/>
  <c r="H1044" i="13"/>
  <c r="E1044" i="13"/>
  <c r="D1044" i="13"/>
  <c r="L1042" i="13"/>
  <c r="F1042" i="13"/>
  <c r="N1041" i="13"/>
  <c r="J1041" i="13"/>
  <c r="H1041" i="13"/>
  <c r="E1041" i="13"/>
  <c r="D1041" i="13"/>
  <c r="L1040" i="13"/>
  <c r="F1040" i="13"/>
  <c r="N1039" i="13"/>
  <c r="J1039" i="13"/>
  <c r="H1039" i="13"/>
  <c r="E1039" i="13"/>
  <c r="D1039" i="13"/>
  <c r="L1038" i="13"/>
  <c r="F1038" i="13"/>
  <c r="N1037" i="13"/>
  <c r="J1037" i="13"/>
  <c r="H1037" i="13"/>
  <c r="E1037" i="13"/>
  <c r="D1037" i="13"/>
  <c r="L1036" i="13"/>
  <c r="F1036" i="13"/>
  <c r="I1036" i="13" s="1"/>
  <c r="L1035" i="13"/>
  <c r="F1035" i="13"/>
  <c r="I1035" i="13" s="1"/>
  <c r="N1034" i="13"/>
  <c r="J1034" i="13"/>
  <c r="H1034" i="13"/>
  <c r="E1034" i="13"/>
  <c r="D1034" i="13"/>
  <c r="L1033" i="13"/>
  <c r="F1033" i="13"/>
  <c r="O1033" i="13" s="1"/>
  <c r="L1032" i="13"/>
  <c r="F1032" i="13"/>
  <c r="I1032" i="13" s="1"/>
  <c r="N1031" i="13"/>
  <c r="J1031" i="13"/>
  <c r="H1031" i="13"/>
  <c r="E1031" i="13"/>
  <c r="D1031" i="13"/>
  <c r="L1030" i="13"/>
  <c r="F1030" i="13"/>
  <c r="L1029" i="13"/>
  <c r="F1029" i="13"/>
  <c r="I1029" i="13" s="1"/>
  <c r="L1028" i="13"/>
  <c r="F1028" i="13"/>
  <c r="I1028" i="13" s="1"/>
  <c r="N1027" i="13"/>
  <c r="J1027" i="13"/>
  <c r="H1027" i="13"/>
  <c r="E1027" i="13"/>
  <c r="D1027" i="13"/>
  <c r="L1026" i="13"/>
  <c r="F1026" i="13"/>
  <c r="I1026" i="13" s="1"/>
  <c r="N1025" i="13"/>
  <c r="J1025" i="13"/>
  <c r="H1025" i="13"/>
  <c r="E1025" i="13"/>
  <c r="D1025" i="13"/>
  <c r="L1024" i="13"/>
  <c r="F1024" i="13"/>
  <c r="N1023" i="13"/>
  <c r="J1023" i="13"/>
  <c r="H1023" i="13"/>
  <c r="E1023" i="13"/>
  <c r="D1023" i="13"/>
  <c r="L1022" i="13"/>
  <c r="F1022" i="13"/>
  <c r="O1022" i="13" s="1"/>
  <c r="N1021" i="13"/>
  <c r="J1021" i="13"/>
  <c r="H1021" i="13"/>
  <c r="E1021" i="13"/>
  <c r="D1021" i="13"/>
  <c r="L1020" i="13"/>
  <c r="F1020" i="13"/>
  <c r="N1019" i="13"/>
  <c r="J1019" i="13"/>
  <c r="H1019" i="13"/>
  <c r="E1019" i="13"/>
  <c r="D1019" i="13"/>
  <c r="L1018" i="13"/>
  <c r="F1018" i="13"/>
  <c r="P1018" i="13" s="1"/>
  <c r="N1017" i="13"/>
  <c r="J1017" i="13"/>
  <c r="H1017" i="13"/>
  <c r="E1017" i="13"/>
  <c r="F1017" i="13" s="1"/>
  <c r="D1017" i="13"/>
  <c r="L1016" i="13"/>
  <c r="F1016" i="13"/>
  <c r="P1016" i="13" s="1"/>
  <c r="N1015" i="13"/>
  <c r="J1015" i="13"/>
  <c r="H1015" i="13"/>
  <c r="E1015" i="13"/>
  <c r="D1015" i="13"/>
  <c r="L1014" i="13"/>
  <c r="F1014" i="13"/>
  <c r="P1014" i="13" s="1"/>
  <c r="N1013" i="13"/>
  <c r="J1013" i="13"/>
  <c r="H1013" i="13"/>
  <c r="E1013" i="13"/>
  <c r="D1013" i="13"/>
  <c r="L1012" i="13"/>
  <c r="F1012" i="13"/>
  <c r="O1012" i="13" s="1"/>
  <c r="N1011" i="13"/>
  <c r="J1011" i="13"/>
  <c r="H1011" i="13"/>
  <c r="E1011" i="13"/>
  <c r="D1011" i="13"/>
  <c r="L1010" i="13"/>
  <c r="F1010" i="13"/>
  <c r="P1010" i="13" s="1"/>
  <c r="N1009" i="13"/>
  <c r="J1009" i="13"/>
  <c r="H1009" i="13"/>
  <c r="E1009" i="13"/>
  <c r="D1009" i="13"/>
  <c r="L1008" i="13"/>
  <c r="F1008" i="13"/>
  <c r="P1008" i="13" s="1"/>
  <c r="N1007" i="13"/>
  <c r="J1007" i="13"/>
  <c r="H1007" i="13"/>
  <c r="E1007" i="13"/>
  <c r="D1007" i="13"/>
  <c r="L1006" i="13"/>
  <c r="F1006" i="13"/>
  <c r="N1005" i="13"/>
  <c r="J1005" i="13"/>
  <c r="H1005" i="13"/>
  <c r="E1005" i="13"/>
  <c r="D1005" i="13"/>
  <c r="L1004" i="13"/>
  <c r="F1004" i="13"/>
  <c r="O1004" i="13" s="1"/>
  <c r="N1003" i="13"/>
  <c r="J1003" i="13"/>
  <c r="H1003" i="13"/>
  <c r="E1003" i="13"/>
  <c r="D1003" i="13"/>
  <c r="F1003" i="13" s="1"/>
  <c r="L1002" i="13"/>
  <c r="F1002" i="13"/>
  <c r="N1001" i="13"/>
  <c r="J1001" i="13"/>
  <c r="H1001" i="13"/>
  <c r="E1001" i="13"/>
  <c r="D1001" i="13"/>
  <c r="L1000" i="13"/>
  <c r="F1000" i="13"/>
  <c r="N999" i="13"/>
  <c r="J999" i="13"/>
  <c r="H999" i="13"/>
  <c r="E999" i="13"/>
  <c r="D999" i="13"/>
  <c r="L998" i="13"/>
  <c r="F998" i="13"/>
  <c r="O998" i="13" s="1"/>
  <c r="N997" i="13"/>
  <c r="J997" i="13"/>
  <c r="H997" i="13"/>
  <c r="E997" i="13"/>
  <c r="D997" i="13"/>
  <c r="F997" i="13" s="1"/>
  <c r="L996" i="13"/>
  <c r="F996" i="13"/>
  <c r="N995" i="13"/>
  <c r="J995" i="13"/>
  <c r="H995" i="13"/>
  <c r="E995" i="13"/>
  <c r="D995" i="13"/>
  <c r="L994" i="13"/>
  <c r="F994" i="13"/>
  <c r="O994" i="13" s="1"/>
  <c r="N993" i="13"/>
  <c r="J993" i="13"/>
  <c r="H993" i="13"/>
  <c r="E993" i="13"/>
  <c r="D993" i="13"/>
  <c r="L992" i="13"/>
  <c r="F992" i="13"/>
  <c r="N991" i="13"/>
  <c r="J991" i="13"/>
  <c r="H991" i="13"/>
  <c r="E991" i="13"/>
  <c r="D991" i="13"/>
  <c r="L990" i="13"/>
  <c r="F990" i="13"/>
  <c r="I990" i="13" s="1"/>
  <c r="N989" i="13"/>
  <c r="J989" i="13"/>
  <c r="H989" i="13"/>
  <c r="E989" i="13"/>
  <c r="D989" i="13"/>
  <c r="L988" i="13"/>
  <c r="F988" i="13"/>
  <c r="K988" i="13" s="1"/>
  <c r="N987" i="13"/>
  <c r="J987" i="13"/>
  <c r="H987" i="13"/>
  <c r="E987" i="13"/>
  <c r="D987" i="13"/>
  <c r="L986" i="13"/>
  <c r="F986" i="13"/>
  <c r="K986" i="13" s="1"/>
  <c r="N985" i="13"/>
  <c r="J985" i="13"/>
  <c r="H985" i="13"/>
  <c r="E985" i="13"/>
  <c r="D985" i="13"/>
  <c r="L984" i="13"/>
  <c r="F984" i="13"/>
  <c r="N983" i="13"/>
  <c r="J983" i="13"/>
  <c r="H983" i="13"/>
  <c r="E983" i="13"/>
  <c r="D983" i="13"/>
  <c r="L982" i="13"/>
  <c r="F982" i="13"/>
  <c r="O982" i="13" s="1"/>
  <c r="N981" i="13"/>
  <c r="J981" i="13"/>
  <c r="H981" i="13"/>
  <c r="E981" i="13"/>
  <c r="D981" i="13"/>
  <c r="L980" i="13"/>
  <c r="F980" i="13"/>
  <c r="N979" i="13"/>
  <c r="J979" i="13"/>
  <c r="H979" i="13"/>
  <c r="E979" i="13"/>
  <c r="D979" i="13"/>
  <c r="L978" i="13"/>
  <c r="F978" i="13"/>
  <c r="O978" i="13" s="1"/>
  <c r="N977" i="13"/>
  <c r="J977" i="13"/>
  <c r="H977" i="13"/>
  <c r="E977" i="13"/>
  <c r="D977" i="13"/>
  <c r="L976" i="13"/>
  <c r="F976" i="13"/>
  <c r="K976" i="13" s="1"/>
  <c r="L975" i="13"/>
  <c r="F975" i="13"/>
  <c r="O975" i="13" s="1"/>
  <c r="N974" i="13"/>
  <c r="J974" i="13"/>
  <c r="H974" i="13"/>
  <c r="E974" i="13"/>
  <c r="D974" i="13"/>
  <c r="L973" i="13"/>
  <c r="F973" i="13"/>
  <c r="N972" i="13"/>
  <c r="J972" i="13"/>
  <c r="H972" i="13"/>
  <c r="E972" i="13"/>
  <c r="D972" i="13"/>
  <c r="L970" i="13"/>
  <c r="F970" i="13"/>
  <c r="I970" i="13" s="1"/>
  <c r="L969" i="13"/>
  <c r="F969" i="13"/>
  <c r="N968" i="13"/>
  <c r="J968" i="13"/>
  <c r="H968" i="13"/>
  <c r="E968" i="13"/>
  <c r="D968" i="13"/>
  <c r="L967" i="13"/>
  <c r="F967" i="13"/>
  <c r="I967" i="13" s="1"/>
  <c r="N966" i="13"/>
  <c r="J966" i="13"/>
  <c r="H966" i="13"/>
  <c r="E966" i="13"/>
  <c r="D966" i="13"/>
  <c r="L965" i="13"/>
  <c r="F965" i="13"/>
  <c r="N964" i="13"/>
  <c r="J964" i="13"/>
  <c r="H964" i="13"/>
  <c r="H963" i="13" s="1"/>
  <c r="E964" i="13"/>
  <c r="D964" i="13"/>
  <c r="L962" i="13"/>
  <c r="F962" i="13"/>
  <c r="O962" i="13" s="1"/>
  <c r="L961" i="13"/>
  <c r="F961" i="13"/>
  <c r="L960" i="13"/>
  <c r="F960" i="13"/>
  <c r="I960" i="13" s="1"/>
  <c r="N959" i="13"/>
  <c r="J959" i="13"/>
  <c r="H959" i="13"/>
  <c r="E959" i="13"/>
  <c r="D959" i="13"/>
  <c r="L958" i="13"/>
  <c r="F958" i="13"/>
  <c r="N957" i="13"/>
  <c r="J957" i="13"/>
  <c r="H957" i="13"/>
  <c r="E957" i="13"/>
  <c r="D957" i="13"/>
  <c r="L956" i="13"/>
  <c r="F956" i="13"/>
  <c r="O956" i="13" s="1"/>
  <c r="N955" i="13"/>
  <c r="J955" i="13"/>
  <c r="H955" i="13"/>
  <c r="E955" i="13"/>
  <c r="D955" i="13"/>
  <c r="L954" i="13"/>
  <c r="F954" i="13"/>
  <c r="K954" i="13" s="1"/>
  <c r="L953" i="13"/>
  <c r="F953" i="13"/>
  <c r="N952" i="13"/>
  <c r="J952" i="13"/>
  <c r="H952" i="13"/>
  <c r="E952" i="13"/>
  <c r="D952" i="13"/>
  <c r="L951" i="13"/>
  <c r="F951" i="13"/>
  <c r="K951" i="13" s="1"/>
  <c r="N950" i="13"/>
  <c r="J950" i="13"/>
  <c r="H950" i="13"/>
  <c r="E950" i="13"/>
  <c r="D950" i="13"/>
  <c r="L949" i="13"/>
  <c r="F949" i="13"/>
  <c r="I949" i="13" s="1"/>
  <c r="N948" i="13"/>
  <c r="J948" i="13"/>
  <c r="H948" i="13"/>
  <c r="E948" i="13"/>
  <c r="D948" i="13"/>
  <c r="L947" i="13"/>
  <c r="F947" i="13"/>
  <c r="N946" i="13"/>
  <c r="J946" i="13"/>
  <c r="H946" i="13"/>
  <c r="E946" i="13"/>
  <c r="D946" i="13"/>
  <c r="F946" i="13" s="1"/>
  <c r="L945" i="13"/>
  <c r="F945" i="13"/>
  <c r="N944" i="13"/>
  <c r="J944" i="13"/>
  <c r="H944" i="13"/>
  <c r="E944" i="13"/>
  <c r="D944" i="13"/>
  <c r="L943" i="13"/>
  <c r="F943" i="13"/>
  <c r="O943" i="13" s="1"/>
  <c r="N942" i="13"/>
  <c r="J942" i="13"/>
  <c r="H942" i="13"/>
  <c r="E942" i="13"/>
  <c r="D942" i="13"/>
  <c r="L941" i="13"/>
  <c r="F941" i="13"/>
  <c r="N940" i="13"/>
  <c r="J940" i="13"/>
  <c r="H940" i="13"/>
  <c r="E940" i="13"/>
  <c r="D940" i="13"/>
  <c r="L939" i="13"/>
  <c r="F939" i="13"/>
  <c r="N938" i="13"/>
  <c r="J938" i="13"/>
  <c r="H938" i="13"/>
  <c r="E938" i="13"/>
  <c r="D938" i="13"/>
  <c r="L937" i="13"/>
  <c r="F937" i="13"/>
  <c r="K937" i="13" s="1"/>
  <c r="N936" i="13"/>
  <c r="J936" i="13"/>
  <c r="H936" i="13"/>
  <c r="E936" i="13"/>
  <c r="D936" i="13"/>
  <c r="L935" i="13"/>
  <c r="F935" i="13"/>
  <c r="K935" i="13" s="1"/>
  <c r="N934" i="13"/>
  <c r="J934" i="13"/>
  <c r="H934" i="13"/>
  <c r="E934" i="13"/>
  <c r="D934" i="13"/>
  <c r="L933" i="13"/>
  <c r="F933" i="13"/>
  <c r="I933" i="13" s="1"/>
  <c r="N932" i="13"/>
  <c r="J932" i="13"/>
  <c r="H932" i="13"/>
  <c r="E932" i="13"/>
  <c r="D932" i="13"/>
  <c r="L931" i="13"/>
  <c r="F931" i="13"/>
  <c r="N930" i="13"/>
  <c r="J930" i="13"/>
  <c r="H930" i="13"/>
  <c r="E930" i="13"/>
  <c r="D930" i="13"/>
  <c r="F930" i="13" s="1"/>
  <c r="L927" i="13"/>
  <c r="F927" i="13"/>
  <c r="L926" i="13"/>
  <c r="F926" i="13"/>
  <c r="N925" i="13"/>
  <c r="J925" i="13"/>
  <c r="H925" i="13"/>
  <c r="H924" i="13" s="1"/>
  <c r="E925" i="13"/>
  <c r="E924" i="13" s="1"/>
  <c r="D925" i="13"/>
  <c r="D924" i="13" s="1"/>
  <c r="L923" i="13"/>
  <c r="F923" i="13"/>
  <c r="I923" i="13" s="1"/>
  <c r="N922" i="13"/>
  <c r="J922" i="13"/>
  <c r="H922" i="13"/>
  <c r="E922" i="13"/>
  <c r="D922" i="13"/>
  <c r="L921" i="13"/>
  <c r="F921" i="13"/>
  <c r="N920" i="13"/>
  <c r="J920" i="13"/>
  <c r="H920" i="13"/>
  <c r="E920" i="13"/>
  <c r="D920" i="13"/>
  <c r="L919" i="13"/>
  <c r="F919" i="13"/>
  <c r="I919" i="13" s="1"/>
  <c r="N918" i="13"/>
  <c r="L918" i="13" s="1"/>
  <c r="J918" i="13"/>
  <c r="H918" i="13"/>
  <c r="E918" i="13"/>
  <c r="D918" i="13"/>
  <c r="L917" i="13"/>
  <c r="F917" i="13"/>
  <c r="I917" i="13" s="1"/>
  <c r="N916" i="13"/>
  <c r="J916" i="13"/>
  <c r="H916" i="13"/>
  <c r="E916" i="13"/>
  <c r="D916" i="13"/>
  <c r="L914" i="13"/>
  <c r="F914" i="13"/>
  <c r="O914" i="13" s="1"/>
  <c r="L913" i="13"/>
  <c r="F913" i="13"/>
  <c r="L912" i="13"/>
  <c r="F912" i="13"/>
  <c r="N911" i="13"/>
  <c r="J911" i="13"/>
  <c r="H911" i="13"/>
  <c r="E911" i="13"/>
  <c r="D911" i="13"/>
  <c r="L910" i="13"/>
  <c r="F910" i="13"/>
  <c r="L909" i="13"/>
  <c r="F909" i="13"/>
  <c r="L908" i="13"/>
  <c r="F908" i="13"/>
  <c r="O908" i="13" s="1"/>
  <c r="L907" i="13"/>
  <c r="F907" i="13"/>
  <c r="I907" i="13" s="1"/>
  <c r="L906" i="13"/>
  <c r="F906" i="13"/>
  <c r="L905" i="13"/>
  <c r="F905" i="13"/>
  <c r="N904" i="13"/>
  <c r="J904" i="13"/>
  <c r="H904" i="13"/>
  <c r="E904" i="13"/>
  <c r="D904" i="13"/>
  <c r="L902" i="13"/>
  <c r="F902" i="13"/>
  <c r="O902" i="13" s="1"/>
  <c r="N901" i="13"/>
  <c r="J901" i="13"/>
  <c r="H901" i="13"/>
  <c r="E901" i="13"/>
  <c r="D901" i="13"/>
  <c r="L900" i="13"/>
  <c r="F900" i="13"/>
  <c r="N899" i="13"/>
  <c r="J899" i="13"/>
  <c r="H899" i="13"/>
  <c r="E899" i="13"/>
  <c r="D899" i="13"/>
  <c r="L898" i="13"/>
  <c r="F898" i="13"/>
  <c r="N897" i="13"/>
  <c r="J897" i="13"/>
  <c r="H897" i="13"/>
  <c r="E897" i="13"/>
  <c r="D897" i="13"/>
  <c r="L896" i="13"/>
  <c r="F896" i="13"/>
  <c r="N895" i="13"/>
  <c r="J895" i="13"/>
  <c r="H895" i="13"/>
  <c r="E895" i="13"/>
  <c r="D895" i="13"/>
  <c r="L894" i="13"/>
  <c r="F894" i="13"/>
  <c r="K894" i="13" s="1"/>
  <c r="N893" i="13"/>
  <c r="J893" i="13"/>
  <c r="H893" i="13"/>
  <c r="E893" i="13"/>
  <c r="D893" i="13"/>
  <c r="L892" i="13"/>
  <c r="F892" i="13"/>
  <c r="N891" i="13"/>
  <c r="J891" i="13"/>
  <c r="H891" i="13"/>
  <c r="E891" i="13"/>
  <c r="D891" i="13"/>
  <c r="L890" i="13"/>
  <c r="F890" i="13"/>
  <c r="N889" i="13"/>
  <c r="J889" i="13"/>
  <c r="H889" i="13"/>
  <c r="E889" i="13"/>
  <c r="D889" i="13"/>
  <c r="L888" i="13"/>
  <c r="F888" i="13"/>
  <c r="I888" i="13" s="1"/>
  <c r="N887" i="13"/>
  <c r="J887" i="13"/>
  <c r="H887" i="13"/>
  <c r="E887" i="13"/>
  <c r="D887" i="13"/>
  <c r="L886" i="13"/>
  <c r="F886" i="13"/>
  <c r="O886" i="13" s="1"/>
  <c r="N885" i="13"/>
  <c r="J885" i="13"/>
  <c r="H885" i="13"/>
  <c r="E885" i="13"/>
  <c r="D885" i="13"/>
  <c r="L884" i="13"/>
  <c r="F884" i="13"/>
  <c r="N883" i="13"/>
  <c r="J883" i="13"/>
  <c r="H883" i="13"/>
  <c r="E883" i="13"/>
  <c r="D883" i="13"/>
  <c r="L882" i="13"/>
  <c r="F882" i="13"/>
  <c r="L881" i="13"/>
  <c r="F881" i="13"/>
  <c r="N880" i="13"/>
  <c r="J880" i="13"/>
  <c r="H880" i="13"/>
  <c r="E880" i="13"/>
  <c r="D880" i="13"/>
  <c r="L879" i="13"/>
  <c r="F879" i="13"/>
  <c r="L878" i="13"/>
  <c r="F878" i="13"/>
  <c r="N877" i="13"/>
  <c r="J877" i="13"/>
  <c r="H877" i="13"/>
  <c r="E877" i="13"/>
  <c r="D877" i="13"/>
  <c r="L876" i="13"/>
  <c r="F876" i="13"/>
  <c r="N875" i="13"/>
  <c r="J875" i="13"/>
  <c r="H875" i="13"/>
  <c r="E875" i="13"/>
  <c r="D875" i="13"/>
  <c r="L874" i="13"/>
  <c r="F874" i="13"/>
  <c r="O874" i="13" s="1"/>
  <c r="N873" i="13"/>
  <c r="J873" i="13"/>
  <c r="H873" i="13"/>
  <c r="E873" i="13"/>
  <c r="D873" i="13"/>
  <c r="L872" i="13"/>
  <c r="F872" i="13"/>
  <c r="K872" i="13" s="1"/>
  <c r="N871" i="13"/>
  <c r="J871" i="13"/>
  <c r="H871" i="13"/>
  <c r="E871" i="13"/>
  <c r="D871" i="13"/>
  <c r="L870" i="13"/>
  <c r="F870" i="13"/>
  <c r="N869" i="13"/>
  <c r="J869" i="13"/>
  <c r="H869" i="13"/>
  <c r="E869" i="13"/>
  <c r="D869" i="13"/>
  <c r="L868" i="13"/>
  <c r="F868" i="13"/>
  <c r="N867" i="13"/>
  <c r="J867" i="13"/>
  <c r="H867" i="13"/>
  <c r="E867" i="13"/>
  <c r="D867" i="13"/>
  <c r="L865" i="13"/>
  <c r="F865" i="13"/>
  <c r="O865" i="13" s="1"/>
  <c r="N864" i="13"/>
  <c r="J864" i="13"/>
  <c r="H864" i="13"/>
  <c r="E864" i="13"/>
  <c r="D864" i="13"/>
  <c r="L863" i="13"/>
  <c r="F863" i="13"/>
  <c r="N862" i="13"/>
  <c r="J862" i="13"/>
  <c r="H862" i="13"/>
  <c r="E862" i="13"/>
  <c r="D862" i="13"/>
  <c r="L861" i="13"/>
  <c r="F861" i="13"/>
  <c r="N860" i="13"/>
  <c r="J860" i="13"/>
  <c r="H860" i="13"/>
  <c r="E860" i="13"/>
  <c r="D860" i="13"/>
  <c r="L859" i="13"/>
  <c r="F859" i="13"/>
  <c r="N858" i="13"/>
  <c r="J858" i="13"/>
  <c r="H858" i="13"/>
  <c r="E858" i="13"/>
  <c r="D858" i="13"/>
  <c r="L857" i="13"/>
  <c r="F857" i="13"/>
  <c r="I857" i="13" s="1"/>
  <c r="N856" i="13"/>
  <c r="J856" i="13"/>
  <c r="H856" i="13"/>
  <c r="E856" i="13"/>
  <c r="D856" i="13"/>
  <c r="L855" i="13"/>
  <c r="F855" i="13"/>
  <c r="N854" i="13"/>
  <c r="J854" i="13"/>
  <c r="H854" i="13"/>
  <c r="E854" i="13"/>
  <c r="D854" i="13"/>
  <c r="L853" i="13"/>
  <c r="F853" i="13"/>
  <c r="I853" i="13" s="1"/>
  <c r="L852" i="13"/>
  <c r="F852" i="13"/>
  <c r="N851" i="13"/>
  <c r="J851" i="13"/>
  <c r="H851" i="13"/>
  <c r="E851" i="13"/>
  <c r="D851" i="13"/>
  <c r="L850" i="13"/>
  <c r="F850" i="13"/>
  <c r="N849" i="13"/>
  <c r="J849" i="13"/>
  <c r="H849" i="13"/>
  <c r="E849" i="13"/>
  <c r="D849" i="13"/>
  <c r="L847" i="13"/>
  <c r="F847" i="13"/>
  <c r="O847" i="13" s="1"/>
  <c r="L846" i="13"/>
  <c r="F846" i="13"/>
  <c r="I846" i="13" s="1"/>
  <c r="L845" i="13"/>
  <c r="F845" i="13"/>
  <c r="L844" i="13"/>
  <c r="F844" i="13"/>
  <c r="K844" i="13" s="1"/>
  <c r="L843" i="13"/>
  <c r="F843" i="13"/>
  <c r="K843" i="13" s="1"/>
  <c r="L842" i="13"/>
  <c r="F842" i="13"/>
  <c r="O842" i="13" s="1"/>
  <c r="L841" i="13"/>
  <c r="F841" i="13"/>
  <c r="L840" i="13"/>
  <c r="F840" i="13"/>
  <c r="L839" i="13"/>
  <c r="F839" i="13"/>
  <c r="L838" i="13"/>
  <c r="F838" i="13"/>
  <c r="L837" i="13"/>
  <c r="F837" i="13"/>
  <c r="P837" i="13" s="1"/>
  <c r="N836" i="13"/>
  <c r="J836" i="13"/>
  <c r="H836" i="13"/>
  <c r="E836" i="13"/>
  <c r="D836" i="13"/>
  <c r="L835" i="13"/>
  <c r="F835" i="13"/>
  <c r="O835" i="13" s="1"/>
  <c r="N834" i="13"/>
  <c r="J834" i="13"/>
  <c r="H834" i="13"/>
  <c r="E834" i="13"/>
  <c r="D834" i="13"/>
  <c r="L833" i="13"/>
  <c r="F833" i="13"/>
  <c r="N832" i="13"/>
  <c r="J832" i="13"/>
  <c r="H832" i="13"/>
  <c r="E832" i="13"/>
  <c r="D832" i="13"/>
  <c r="L831" i="13"/>
  <c r="F831" i="13"/>
  <c r="O831" i="13" s="1"/>
  <c r="N830" i="13"/>
  <c r="J830" i="13"/>
  <c r="H830" i="13"/>
  <c r="E830" i="13"/>
  <c r="D830" i="13"/>
  <c r="L829" i="13"/>
  <c r="F829" i="13"/>
  <c r="I829" i="13" s="1"/>
  <c r="N828" i="13"/>
  <c r="J828" i="13"/>
  <c r="H828" i="13"/>
  <c r="E828" i="13"/>
  <c r="D828" i="13"/>
  <c r="L827" i="13"/>
  <c r="F827" i="13"/>
  <c r="I827" i="13" s="1"/>
  <c r="N826" i="13"/>
  <c r="J826" i="13"/>
  <c r="H826" i="13"/>
  <c r="E826" i="13"/>
  <c r="D826" i="13"/>
  <c r="L825" i="13"/>
  <c r="F825" i="13"/>
  <c r="I825" i="13" s="1"/>
  <c r="N824" i="13"/>
  <c r="J824" i="13"/>
  <c r="H824" i="13"/>
  <c r="E824" i="13"/>
  <c r="D824" i="13"/>
  <c r="L823" i="13"/>
  <c r="F823" i="13"/>
  <c r="I823" i="13" s="1"/>
  <c r="L822" i="13"/>
  <c r="F822" i="13"/>
  <c r="I822" i="13" s="1"/>
  <c r="N821" i="13"/>
  <c r="J821" i="13"/>
  <c r="H821" i="13"/>
  <c r="E821" i="13"/>
  <c r="D821" i="13"/>
  <c r="L820" i="13"/>
  <c r="F820" i="13"/>
  <c r="O820" i="13" s="1"/>
  <c r="N819" i="13"/>
  <c r="J819" i="13"/>
  <c r="H819" i="13"/>
  <c r="E819" i="13"/>
  <c r="D819" i="13"/>
  <c r="L818" i="13"/>
  <c r="F818" i="13"/>
  <c r="N817" i="13"/>
  <c r="J817" i="13"/>
  <c r="H817" i="13"/>
  <c r="E817" i="13"/>
  <c r="D817" i="13"/>
  <c r="L816" i="13"/>
  <c r="F816" i="13"/>
  <c r="O816" i="13" s="1"/>
  <c r="L815" i="13"/>
  <c r="F815" i="13"/>
  <c r="L814" i="13"/>
  <c r="F814" i="13"/>
  <c r="L813" i="13"/>
  <c r="F813" i="13"/>
  <c r="I813" i="13" s="1"/>
  <c r="N812" i="13"/>
  <c r="J812" i="13"/>
  <c r="H812" i="13"/>
  <c r="E812" i="13"/>
  <c r="D812" i="13"/>
  <c r="L811" i="13"/>
  <c r="F811" i="13"/>
  <c r="N810" i="13"/>
  <c r="J810" i="13"/>
  <c r="H810" i="13"/>
  <c r="E810" i="13"/>
  <c r="D810" i="13"/>
  <c r="L809" i="13"/>
  <c r="F809" i="13"/>
  <c r="I809" i="13" s="1"/>
  <c r="N808" i="13"/>
  <c r="J808" i="13"/>
  <c r="H808" i="13"/>
  <c r="E808" i="13"/>
  <c r="D808" i="13"/>
  <c r="L807" i="13"/>
  <c r="F807" i="13"/>
  <c r="L806" i="13"/>
  <c r="F806" i="13"/>
  <c r="L805" i="13"/>
  <c r="F805" i="13"/>
  <c r="O805" i="13" s="1"/>
  <c r="L804" i="13"/>
  <c r="F804" i="13"/>
  <c r="L803" i="13"/>
  <c r="F803" i="13"/>
  <c r="L802" i="13"/>
  <c r="F802" i="13"/>
  <c r="I802" i="13" s="1"/>
  <c r="N801" i="13"/>
  <c r="J801" i="13"/>
  <c r="H801" i="13"/>
  <c r="E801" i="13"/>
  <c r="D801" i="13"/>
  <c r="L799" i="13"/>
  <c r="F799" i="13"/>
  <c r="N798" i="13"/>
  <c r="J798" i="13"/>
  <c r="H798" i="13"/>
  <c r="E798" i="13"/>
  <c r="D798" i="13"/>
  <c r="L796" i="13"/>
  <c r="F796" i="13"/>
  <c r="L795" i="13"/>
  <c r="F795" i="13"/>
  <c r="O795" i="13" s="1"/>
  <c r="N794" i="13"/>
  <c r="J794" i="13"/>
  <c r="H794" i="13"/>
  <c r="E794" i="13"/>
  <c r="D794" i="13"/>
  <c r="L793" i="13"/>
  <c r="F793" i="13"/>
  <c r="N792" i="13"/>
  <c r="J792" i="13"/>
  <c r="H792" i="13"/>
  <c r="E792" i="13"/>
  <c r="D792" i="13"/>
  <c r="L791" i="13"/>
  <c r="F791" i="13"/>
  <c r="O791" i="13" s="1"/>
  <c r="N790" i="13"/>
  <c r="J790" i="13"/>
  <c r="H790" i="13"/>
  <c r="E790" i="13"/>
  <c r="D790" i="13"/>
  <c r="L789" i="13"/>
  <c r="F789" i="13"/>
  <c r="O789" i="13" s="1"/>
  <c r="N788" i="13"/>
  <c r="J788" i="13"/>
  <c r="H788" i="13"/>
  <c r="E788" i="13"/>
  <c r="D788" i="13"/>
  <c r="L787" i="13"/>
  <c r="F787" i="13"/>
  <c r="K787" i="13" s="1"/>
  <c r="N786" i="13"/>
  <c r="L786" i="13" s="1"/>
  <c r="J786" i="13"/>
  <c r="H786" i="13"/>
  <c r="E786" i="13"/>
  <c r="D786" i="13"/>
  <c r="L784" i="13"/>
  <c r="F784" i="13"/>
  <c r="N783" i="13"/>
  <c r="J783" i="13"/>
  <c r="H783" i="13"/>
  <c r="E783" i="13"/>
  <c r="D783" i="13"/>
  <c r="L782" i="13"/>
  <c r="F782" i="13"/>
  <c r="O782" i="13" s="1"/>
  <c r="N781" i="13"/>
  <c r="J781" i="13"/>
  <c r="H781" i="13"/>
  <c r="E781" i="13"/>
  <c r="D781" i="13"/>
  <c r="L780" i="13"/>
  <c r="F780" i="13"/>
  <c r="N779" i="13"/>
  <c r="J779" i="13"/>
  <c r="H779" i="13"/>
  <c r="E779" i="13"/>
  <c r="D779" i="13"/>
  <c r="L778" i="13"/>
  <c r="F778" i="13"/>
  <c r="O778" i="13" s="1"/>
  <c r="L777" i="13"/>
  <c r="F777" i="13"/>
  <c r="L776" i="13"/>
  <c r="F776" i="13"/>
  <c r="I776" i="13" s="1"/>
  <c r="L775" i="13"/>
  <c r="F775" i="13"/>
  <c r="I775" i="13" s="1"/>
  <c r="N774" i="13"/>
  <c r="J774" i="13"/>
  <c r="H774" i="13"/>
  <c r="E774" i="13"/>
  <c r="D774" i="13"/>
  <c r="L773" i="13"/>
  <c r="F773" i="13"/>
  <c r="O773" i="13" s="1"/>
  <c r="L772" i="13"/>
  <c r="F772" i="13"/>
  <c r="I772" i="13" s="1"/>
  <c r="N771" i="13"/>
  <c r="J771" i="13"/>
  <c r="H771" i="13"/>
  <c r="E771" i="13"/>
  <c r="D771" i="13"/>
  <c r="L770" i="13"/>
  <c r="F770" i="13"/>
  <c r="O770" i="13" s="1"/>
  <c r="N769" i="13"/>
  <c r="J769" i="13"/>
  <c r="H769" i="13"/>
  <c r="E769" i="13"/>
  <c r="D769" i="13"/>
  <c r="F769" i="13" s="1"/>
  <c r="L768" i="13"/>
  <c r="F768" i="13"/>
  <c r="I768" i="13" s="1"/>
  <c r="N767" i="13"/>
  <c r="J767" i="13"/>
  <c r="H767" i="13"/>
  <c r="E767" i="13"/>
  <c r="D767" i="13"/>
  <c r="L766" i="13"/>
  <c r="F766" i="13"/>
  <c r="O766" i="13" s="1"/>
  <c r="N765" i="13"/>
  <c r="J765" i="13"/>
  <c r="H765" i="13"/>
  <c r="E765" i="13"/>
  <c r="D765" i="13"/>
  <c r="L764" i="13"/>
  <c r="F764" i="13"/>
  <c r="P764" i="13" s="1"/>
  <c r="N763" i="13"/>
  <c r="J763" i="13"/>
  <c r="H763" i="13"/>
  <c r="E763" i="13"/>
  <c r="D763" i="13"/>
  <c r="L762" i="13"/>
  <c r="F762" i="13"/>
  <c r="N761" i="13"/>
  <c r="J761" i="13"/>
  <c r="H761" i="13"/>
  <c r="E761" i="13"/>
  <c r="D761" i="13"/>
  <c r="L758" i="13"/>
  <c r="F758" i="13"/>
  <c r="N757" i="13"/>
  <c r="J757" i="13"/>
  <c r="H757" i="13"/>
  <c r="E757" i="13"/>
  <c r="D757" i="13"/>
  <c r="L756" i="13"/>
  <c r="F756" i="13"/>
  <c r="N755" i="13"/>
  <c r="J755" i="13"/>
  <c r="H755" i="13"/>
  <c r="E755" i="13"/>
  <c r="D755" i="13"/>
  <c r="L754" i="13"/>
  <c r="F754" i="13"/>
  <c r="N753" i="13"/>
  <c r="J753" i="13"/>
  <c r="H753" i="13"/>
  <c r="E753" i="13"/>
  <c r="D753" i="13"/>
  <c r="L752" i="13"/>
  <c r="F752" i="13"/>
  <c r="N751" i="13"/>
  <c r="J751" i="13"/>
  <c r="H751" i="13"/>
  <c r="E751" i="13"/>
  <c r="D751" i="13"/>
  <c r="L750" i="13"/>
  <c r="F750" i="13"/>
  <c r="N749" i="13"/>
  <c r="J749" i="13"/>
  <c r="H749" i="13"/>
  <c r="E749" i="13"/>
  <c r="D749" i="13"/>
  <c r="L748" i="13"/>
  <c r="F748" i="13"/>
  <c r="O748" i="13" s="1"/>
  <c r="N747" i="13"/>
  <c r="J747" i="13"/>
  <c r="H747" i="13"/>
  <c r="E747" i="13"/>
  <c r="D747" i="13"/>
  <c r="L745" i="13"/>
  <c r="F745" i="13"/>
  <c r="N744" i="13"/>
  <c r="J744" i="13"/>
  <c r="H744" i="13"/>
  <c r="E744" i="13"/>
  <c r="D744" i="13"/>
  <c r="L743" i="13"/>
  <c r="F743" i="13"/>
  <c r="N742" i="13"/>
  <c r="J742" i="13"/>
  <c r="H742" i="13"/>
  <c r="E742" i="13"/>
  <c r="D742" i="13"/>
  <c r="L741" i="13"/>
  <c r="F741" i="13"/>
  <c r="L740" i="13"/>
  <c r="F740" i="13"/>
  <c r="O740" i="13" s="1"/>
  <c r="N739" i="13"/>
  <c r="J739" i="13"/>
  <c r="H739" i="13"/>
  <c r="E739" i="13"/>
  <c r="D739" i="13"/>
  <c r="L738" i="13"/>
  <c r="F738" i="13"/>
  <c r="K738" i="13" s="1"/>
  <c r="N737" i="13"/>
  <c r="J737" i="13"/>
  <c r="H737" i="13"/>
  <c r="E737" i="13"/>
  <c r="D737" i="13"/>
  <c r="L736" i="13"/>
  <c r="F736" i="13"/>
  <c r="O736" i="13" s="1"/>
  <c r="N735" i="13"/>
  <c r="J735" i="13"/>
  <c r="H735" i="13"/>
  <c r="E735" i="13"/>
  <c r="D735" i="13"/>
  <c r="L734" i="13"/>
  <c r="F734" i="13"/>
  <c r="N733" i="13"/>
  <c r="J733" i="13"/>
  <c r="H733" i="13"/>
  <c r="E733" i="13"/>
  <c r="D733" i="13"/>
  <c r="L732" i="13"/>
  <c r="F732" i="13"/>
  <c r="N731" i="13"/>
  <c r="J731" i="13"/>
  <c r="H731" i="13"/>
  <c r="E731" i="13"/>
  <c r="D731" i="13"/>
  <c r="L730" i="13"/>
  <c r="F730" i="13"/>
  <c r="K730" i="13" s="1"/>
  <c r="N729" i="13"/>
  <c r="J729" i="13"/>
  <c r="H729" i="13"/>
  <c r="E729" i="13"/>
  <c r="D729" i="13"/>
  <c r="L728" i="13"/>
  <c r="F728" i="13"/>
  <c r="O728" i="13" s="1"/>
  <c r="N727" i="13"/>
  <c r="J727" i="13"/>
  <c r="H727" i="13"/>
  <c r="E727" i="13"/>
  <c r="D727" i="13"/>
  <c r="L726" i="13"/>
  <c r="F726" i="13"/>
  <c r="K726" i="13" s="1"/>
  <c r="N725" i="13"/>
  <c r="J725" i="13"/>
  <c r="H725" i="13"/>
  <c r="E725" i="13"/>
  <c r="D725" i="13"/>
  <c r="L724" i="13"/>
  <c r="F724" i="13"/>
  <c r="O724" i="13" s="1"/>
  <c r="N723" i="13"/>
  <c r="J723" i="13"/>
  <c r="H723" i="13"/>
  <c r="E723" i="13"/>
  <c r="D723" i="13"/>
  <c r="L722" i="13"/>
  <c r="F722" i="13"/>
  <c r="O722" i="13" s="1"/>
  <c r="N721" i="13"/>
  <c r="J721" i="13"/>
  <c r="H721" i="13"/>
  <c r="E721" i="13"/>
  <c r="D721" i="13"/>
  <c r="L720" i="13"/>
  <c r="F720" i="13"/>
  <c r="N719" i="13"/>
  <c r="J719" i="13"/>
  <c r="H719" i="13"/>
  <c r="E719" i="13"/>
  <c r="D719" i="13"/>
  <c r="L718" i="13"/>
  <c r="F718" i="13"/>
  <c r="P718" i="13" s="1"/>
  <c r="N717" i="13"/>
  <c r="J717" i="13"/>
  <c r="J716" i="13" s="1"/>
  <c r="H717" i="13"/>
  <c r="H716" i="13" s="1"/>
  <c r="E717" i="13"/>
  <c r="D717" i="13"/>
  <c r="L715" i="13"/>
  <c r="F715" i="13"/>
  <c r="N714" i="13"/>
  <c r="J714" i="13"/>
  <c r="H714" i="13"/>
  <c r="E714" i="13"/>
  <c r="D714" i="13"/>
  <c r="L713" i="13"/>
  <c r="F713" i="13"/>
  <c r="N712" i="13"/>
  <c r="J712" i="13"/>
  <c r="H712" i="13"/>
  <c r="E712" i="13"/>
  <c r="D712" i="13"/>
  <c r="L711" i="13"/>
  <c r="F711" i="13"/>
  <c r="O711" i="13" s="1"/>
  <c r="N710" i="13"/>
  <c r="J710" i="13"/>
  <c r="H710" i="13"/>
  <c r="E710" i="13"/>
  <c r="D710" i="13"/>
  <c r="L709" i="13"/>
  <c r="F709" i="13"/>
  <c r="K709" i="13" s="1"/>
  <c r="N708" i="13"/>
  <c r="J708" i="13"/>
  <c r="H708" i="13"/>
  <c r="E708" i="13"/>
  <c r="D708" i="13"/>
  <c r="L707" i="13"/>
  <c r="F707" i="13"/>
  <c r="O707" i="13" s="1"/>
  <c r="N706" i="13"/>
  <c r="J706" i="13"/>
  <c r="H706" i="13"/>
  <c r="E706" i="13"/>
  <c r="D706" i="13"/>
  <c r="L705" i="13"/>
  <c r="F705" i="13"/>
  <c r="K705" i="13" s="1"/>
  <c r="N704" i="13"/>
  <c r="J704" i="13"/>
  <c r="H704" i="13"/>
  <c r="E704" i="13"/>
  <c r="D704" i="13"/>
  <c r="L703" i="13"/>
  <c r="F703" i="13"/>
  <c r="N702" i="13"/>
  <c r="J702" i="13"/>
  <c r="H702" i="13"/>
  <c r="E702" i="13"/>
  <c r="D702" i="13"/>
  <c r="L701" i="13"/>
  <c r="F701" i="13"/>
  <c r="I701" i="13" s="1"/>
  <c r="N700" i="13"/>
  <c r="J700" i="13"/>
  <c r="H700" i="13"/>
  <c r="E700" i="13"/>
  <c r="D700" i="13"/>
  <c r="L699" i="13"/>
  <c r="F699" i="13"/>
  <c r="I699" i="13" s="1"/>
  <c r="N698" i="13"/>
  <c r="J698" i="13"/>
  <c r="H698" i="13"/>
  <c r="E698" i="13"/>
  <c r="D698" i="13"/>
  <c r="L696" i="13"/>
  <c r="F696" i="13"/>
  <c r="K696" i="13" s="1"/>
  <c r="N695" i="13"/>
  <c r="J695" i="13"/>
  <c r="H695" i="13"/>
  <c r="E695" i="13"/>
  <c r="D695" i="13"/>
  <c r="L694" i="13"/>
  <c r="F694" i="13"/>
  <c r="I694" i="13" s="1"/>
  <c r="N693" i="13"/>
  <c r="N692" i="13" s="1"/>
  <c r="J693" i="13"/>
  <c r="H693" i="13"/>
  <c r="E693" i="13"/>
  <c r="D693" i="13"/>
  <c r="L691" i="13"/>
  <c r="F691" i="13"/>
  <c r="N690" i="13"/>
  <c r="J690" i="13"/>
  <c r="H690" i="13"/>
  <c r="E690" i="13"/>
  <c r="D690" i="13"/>
  <c r="L689" i="13"/>
  <c r="F689" i="13"/>
  <c r="P689" i="13" s="1"/>
  <c r="N688" i="13"/>
  <c r="J688" i="13"/>
  <c r="H688" i="13"/>
  <c r="E688" i="13"/>
  <c r="D688" i="13"/>
  <c r="L687" i="13"/>
  <c r="F687" i="13"/>
  <c r="K687" i="13" s="1"/>
  <c r="N686" i="13"/>
  <c r="J686" i="13"/>
  <c r="H686" i="13"/>
  <c r="E686" i="13"/>
  <c r="D686" i="13"/>
  <c r="L685" i="13"/>
  <c r="F685" i="13"/>
  <c r="P685" i="13" s="1"/>
  <c r="N684" i="13"/>
  <c r="J684" i="13"/>
  <c r="H684" i="13"/>
  <c r="E684" i="13"/>
  <c r="D684" i="13"/>
  <c r="L683" i="13"/>
  <c r="F683" i="13"/>
  <c r="N682" i="13"/>
  <c r="J682" i="13"/>
  <c r="H682" i="13"/>
  <c r="H681" i="13" s="1"/>
  <c r="E682" i="13"/>
  <c r="D682" i="13"/>
  <c r="L680" i="13"/>
  <c r="F680" i="13"/>
  <c r="N679" i="13"/>
  <c r="J679" i="13"/>
  <c r="H679" i="13"/>
  <c r="E679" i="13"/>
  <c r="D679" i="13"/>
  <c r="L678" i="13"/>
  <c r="F678" i="13"/>
  <c r="N677" i="13"/>
  <c r="J677" i="13"/>
  <c r="H677" i="13"/>
  <c r="E677" i="13"/>
  <c r="D677" i="13"/>
  <c r="L676" i="13"/>
  <c r="F676" i="13"/>
  <c r="K676" i="13" s="1"/>
  <c r="N675" i="13"/>
  <c r="J675" i="13"/>
  <c r="H675" i="13"/>
  <c r="E675" i="13"/>
  <c r="D675" i="13"/>
  <c r="L674" i="13"/>
  <c r="F674" i="13"/>
  <c r="I674" i="13" s="1"/>
  <c r="N673" i="13"/>
  <c r="J673" i="13"/>
  <c r="L673" i="13" s="1"/>
  <c r="H673" i="13"/>
  <c r="E673" i="13"/>
  <c r="D673" i="13"/>
  <c r="L672" i="13"/>
  <c r="F672" i="13"/>
  <c r="P672" i="13" s="1"/>
  <c r="N671" i="13"/>
  <c r="J671" i="13"/>
  <c r="H671" i="13"/>
  <c r="E671" i="13"/>
  <c r="D671" i="13"/>
  <c r="L670" i="13"/>
  <c r="F670" i="13"/>
  <c r="K670" i="13" s="1"/>
  <c r="N669" i="13"/>
  <c r="J669" i="13"/>
  <c r="H669" i="13"/>
  <c r="E669" i="13"/>
  <c r="D669" i="13"/>
  <c r="L668" i="13"/>
  <c r="F668" i="13"/>
  <c r="N667" i="13"/>
  <c r="J667" i="13"/>
  <c r="H667" i="13"/>
  <c r="E667" i="13"/>
  <c r="D667" i="13"/>
  <c r="L665" i="13"/>
  <c r="F665" i="13"/>
  <c r="I665" i="13" s="1"/>
  <c r="N664" i="13"/>
  <c r="J664" i="13"/>
  <c r="H664" i="13"/>
  <c r="E664" i="13"/>
  <c r="D664" i="13"/>
  <c r="L663" i="13"/>
  <c r="F663" i="13"/>
  <c r="K663" i="13" s="1"/>
  <c r="N662" i="13"/>
  <c r="J662" i="13"/>
  <c r="H662" i="13"/>
  <c r="E662" i="13"/>
  <c r="D662" i="13"/>
  <c r="L661" i="13"/>
  <c r="F661" i="13"/>
  <c r="K661" i="13" s="1"/>
  <c r="N660" i="13"/>
  <c r="J660" i="13"/>
  <c r="H660" i="13"/>
  <c r="E660" i="13"/>
  <c r="D660" i="13"/>
  <c r="L659" i="13"/>
  <c r="F659" i="13"/>
  <c r="P659" i="13" s="1"/>
  <c r="N658" i="13"/>
  <c r="J658" i="13"/>
  <c r="J657" i="13" s="1"/>
  <c r="H658" i="13"/>
  <c r="E658" i="13"/>
  <c r="D658" i="13"/>
  <c r="L656" i="13"/>
  <c r="F656" i="13"/>
  <c r="I656" i="13" s="1"/>
  <c r="N655" i="13"/>
  <c r="J655" i="13"/>
  <c r="H655" i="13"/>
  <c r="E655" i="13"/>
  <c r="D655" i="13"/>
  <c r="L654" i="13"/>
  <c r="F654" i="13"/>
  <c r="N653" i="13"/>
  <c r="J653" i="13"/>
  <c r="H653" i="13"/>
  <c r="E653" i="13"/>
  <c r="D653" i="13"/>
  <c r="L652" i="13"/>
  <c r="F652" i="13"/>
  <c r="I652" i="13" s="1"/>
  <c r="N651" i="13"/>
  <c r="J651" i="13"/>
  <c r="H651" i="13"/>
  <c r="E651" i="13"/>
  <c r="D651" i="13"/>
  <c r="D650" i="13" s="1"/>
  <c r="L649" i="13"/>
  <c r="F649" i="13"/>
  <c r="P649" i="13" s="1"/>
  <c r="N648" i="13"/>
  <c r="J648" i="13"/>
  <c r="H648" i="13"/>
  <c r="E648" i="13"/>
  <c r="D648" i="13"/>
  <c r="L647" i="13"/>
  <c r="F647" i="13"/>
  <c r="K647" i="13" s="1"/>
  <c r="N646" i="13"/>
  <c r="J646" i="13"/>
  <c r="H646" i="13"/>
  <c r="E646" i="13"/>
  <c r="D646" i="13"/>
  <c r="L645" i="13"/>
  <c r="F645" i="13"/>
  <c r="K645" i="13" s="1"/>
  <c r="N644" i="13"/>
  <c r="J644" i="13"/>
  <c r="L644" i="13" s="1"/>
  <c r="H644" i="13"/>
  <c r="E644" i="13"/>
  <c r="D644" i="13"/>
  <c r="L643" i="13"/>
  <c r="F643" i="13"/>
  <c r="K643" i="13" s="1"/>
  <c r="N642" i="13"/>
  <c r="J642" i="13"/>
  <c r="H642" i="13"/>
  <c r="E642" i="13"/>
  <c r="D642" i="13"/>
  <c r="L640" i="13"/>
  <c r="F640" i="13"/>
  <c r="I640" i="13" s="1"/>
  <c r="N639" i="13"/>
  <c r="J639" i="13"/>
  <c r="L639" i="13" s="1"/>
  <c r="H639" i="13"/>
  <c r="E639" i="13"/>
  <c r="D639" i="13"/>
  <c r="L638" i="13"/>
  <c r="F638" i="13"/>
  <c r="P638" i="13" s="1"/>
  <c r="N637" i="13"/>
  <c r="J637" i="13"/>
  <c r="L637" i="13" s="1"/>
  <c r="H637" i="13"/>
  <c r="E637" i="13"/>
  <c r="D637" i="13"/>
  <c r="L636" i="13"/>
  <c r="F636" i="13"/>
  <c r="P636" i="13" s="1"/>
  <c r="N635" i="13"/>
  <c r="J635" i="13"/>
  <c r="H635" i="13"/>
  <c r="E635" i="13"/>
  <c r="D635" i="13"/>
  <c r="L634" i="13"/>
  <c r="F634" i="13"/>
  <c r="K634" i="13" s="1"/>
  <c r="N633" i="13"/>
  <c r="J633" i="13"/>
  <c r="H633" i="13"/>
  <c r="E633" i="13"/>
  <c r="D633" i="13"/>
  <c r="L632" i="13"/>
  <c r="F632" i="13"/>
  <c r="K632" i="13" s="1"/>
  <c r="N631" i="13"/>
  <c r="J631" i="13"/>
  <c r="H631" i="13"/>
  <c r="E631" i="13"/>
  <c r="D631" i="13"/>
  <c r="L630" i="13"/>
  <c r="F630" i="13"/>
  <c r="N629" i="13"/>
  <c r="J629" i="13"/>
  <c r="H629" i="13"/>
  <c r="E629" i="13"/>
  <c r="D629" i="13"/>
  <c r="L628" i="13"/>
  <c r="F628" i="13"/>
  <c r="N627" i="13"/>
  <c r="J627" i="13"/>
  <c r="H627" i="13"/>
  <c r="E627" i="13"/>
  <c r="D627" i="13"/>
  <c r="L626" i="13"/>
  <c r="F626" i="13"/>
  <c r="I626" i="13" s="1"/>
  <c r="L625" i="13"/>
  <c r="F625" i="13"/>
  <c r="L624" i="13"/>
  <c r="F624" i="13"/>
  <c r="K624" i="13" s="1"/>
  <c r="L623" i="13"/>
  <c r="F623" i="13"/>
  <c r="N622" i="13"/>
  <c r="J622" i="13"/>
  <c r="H622" i="13"/>
  <c r="E622" i="13"/>
  <c r="D622" i="13"/>
  <c r="F622" i="13" s="1"/>
  <c r="L621" i="13"/>
  <c r="F621" i="13"/>
  <c r="P621" i="13" s="1"/>
  <c r="N620" i="13"/>
  <c r="J620" i="13"/>
  <c r="H620" i="13"/>
  <c r="E620" i="13"/>
  <c r="D620" i="13"/>
  <c r="L619" i="13"/>
  <c r="F619" i="13"/>
  <c r="N618" i="13"/>
  <c r="J618" i="13"/>
  <c r="H618" i="13"/>
  <c r="E618" i="13"/>
  <c r="D618" i="13"/>
  <c r="L617" i="13"/>
  <c r="F617" i="13"/>
  <c r="I617" i="13" s="1"/>
  <c r="N616" i="13"/>
  <c r="J616" i="13"/>
  <c r="H616" i="13"/>
  <c r="E616" i="13"/>
  <c r="D616" i="13"/>
  <c r="L615" i="13"/>
  <c r="F615" i="13"/>
  <c r="P615" i="13" s="1"/>
  <c r="N614" i="13"/>
  <c r="J614" i="13"/>
  <c r="H614" i="13"/>
  <c r="E614" i="13"/>
  <c r="D614" i="13"/>
  <c r="L613" i="13"/>
  <c r="F613" i="13"/>
  <c r="N612" i="13"/>
  <c r="J612" i="13"/>
  <c r="H612" i="13"/>
  <c r="E612" i="13"/>
  <c r="D612" i="13"/>
  <c r="L611" i="13"/>
  <c r="F611" i="13"/>
  <c r="P611" i="13" s="1"/>
  <c r="N610" i="13"/>
  <c r="J610" i="13"/>
  <c r="H610" i="13"/>
  <c r="E610" i="13"/>
  <c r="D610" i="13"/>
  <c r="L609" i="13"/>
  <c r="F609" i="13"/>
  <c r="K609" i="13" s="1"/>
  <c r="N608" i="13"/>
  <c r="J608" i="13"/>
  <c r="H608" i="13"/>
  <c r="E608" i="13"/>
  <c r="D608" i="13"/>
  <c r="L607" i="13"/>
  <c r="F607" i="13"/>
  <c r="K607" i="13" s="1"/>
  <c r="N606" i="13"/>
  <c r="J606" i="13"/>
  <c r="H606" i="13"/>
  <c r="E606" i="13"/>
  <c r="D606" i="13"/>
  <c r="L605" i="13"/>
  <c r="F605" i="13"/>
  <c r="K605" i="13" s="1"/>
  <c r="N604" i="13"/>
  <c r="J604" i="13"/>
  <c r="H604" i="13"/>
  <c r="E604" i="13"/>
  <c r="D604" i="13"/>
  <c r="L603" i="13"/>
  <c r="F603" i="13"/>
  <c r="L602" i="13"/>
  <c r="F602" i="13"/>
  <c r="L601" i="13"/>
  <c r="F601" i="13"/>
  <c r="N600" i="13"/>
  <c r="J600" i="13"/>
  <c r="H600" i="13"/>
  <c r="E600" i="13"/>
  <c r="D600" i="13"/>
  <c r="L599" i="13"/>
  <c r="F599" i="13"/>
  <c r="L598" i="13"/>
  <c r="F598" i="13"/>
  <c r="L597" i="13"/>
  <c r="F597" i="13"/>
  <c r="K597" i="13" s="1"/>
  <c r="L596" i="13"/>
  <c r="F596" i="13"/>
  <c r="P596" i="13" s="1"/>
  <c r="N595" i="13"/>
  <c r="J595" i="13"/>
  <c r="H595" i="13"/>
  <c r="E595" i="13"/>
  <c r="D595" i="13"/>
  <c r="L594" i="13"/>
  <c r="F594" i="13"/>
  <c r="N593" i="13"/>
  <c r="J593" i="13"/>
  <c r="H593" i="13"/>
  <c r="E593" i="13"/>
  <c r="D593" i="13"/>
  <c r="L592" i="13"/>
  <c r="F592" i="13"/>
  <c r="N591" i="13"/>
  <c r="J591" i="13"/>
  <c r="H591" i="13"/>
  <c r="E591" i="13"/>
  <c r="D591" i="13"/>
  <c r="F591" i="13" s="1"/>
  <c r="L590" i="13"/>
  <c r="F590" i="13"/>
  <c r="K590" i="13" s="1"/>
  <c r="N589" i="13"/>
  <c r="J589" i="13"/>
  <c r="H589" i="13"/>
  <c r="E589" i="13"/>
  <c r="D589" i="13"/>
  <c r="L588" i="13"/>
  <c r="F588" i="13"/>
  <c r="N587" i="13"/>
  <c r="J587" i="13"/>
  <c r="H587" i="13"/>
  <c r="E587" i="13"/>
  <c r="D587" i="13"/>
  <c r="F587" i="13" s="1"/>
  <c r="L586" i="13"/>
  <c r="F586" i="13"/>
  <c r="N585" i="13"/>
  <c r="J585" i="13"/>
  <c r="H585" i="13"/>
  <c r="E585" i="13"/>
  <c r="D585" i="13"/>
  <c r="L584" i="13"/>
  <c r="F584" i="13"/>
  <c r="K584" i="13" s="1"/>
  <c r="N583" i="13"/>
  <c r="J583" i="13"/>
  <c r="H583" i="13"/>
  <c r="E583" i="13"/>
  <c r="D583" i="13"/>
  <c r="L581" i="13"/>
  <c r="F581" i="13"/>
  <c r="K581" i="13" s="1"/>
  <c r="N580" i="13"/>
  <c r="J580" i="13"/>
  <c r="H580" i="13"/>
  <c r="E580" i="13"/>
  <c r="D580" i="13"/>
  <c r="L579" i="13"/>
  <c r="F579" i="13"/>
  <c r="K579" i="13" s="1"/>
  <c r="N578" i="13"/>
  <c r="J578" i="13"/>
  <c r="H578" i="13"/>
  <c r="E578" i="13"/>
  <c r="D578" i="13"/>
  <c r="L577" i="13"/>
  <c r="F577" i="13"/>
  <c r="K577" i="13" s="1"/>
  <c r="N576" i="13"/>
  <c r="J576" i="13"/>
  <c r="H576" i="13"/>
  <c r="E576" i="13"/>
  <c r="D576" i="13"/>
  <c r="F576" i="13" s="1"/>
  <c r="L575" i="13"/>
  <c r="F575" i="13"/>
  <c r="N574" i="13"/>
  <c r="J574" i="13"/>
  <c r="H574" i="13"/>
  <c r="E574" i="13"/>
  <c r="D574" i="13"/>
  <c r="F574" i="13" s="1"/>
  <c r="L573" i="13"/>
  <c r="F573" i="13"/>
  <c r="I573" i="13" s="1"/>
  <c r="N572" i="13"/>
  <c r="J572" i="13"/>
  <c r="H572" i="13"/>
  <c r="E572" i="13"/>
  <c r="D572" i="13"/>
  <c r="L571" i="13"/>
  <c r="F571" i="13"/>
  <c r="P571" i="13" s="1"/>
  <c r="N570" i="13"/>
  <c r="J570" i="13"/>
  <c r="H570" i="13"/>
  <c r="E570" i="13"/>
  <c r="D570" i="13"/>
  <c r="L569" i="13"/>
  <c r="F569" i="13"/>
  <c r="I569" i="13" s="1"/>
  <c r="L568" i="13"/>
  <c r="F568" i="13"/>
  <c r="P568" i="13" s="1"/>
  <c r="N567" i="13"/>
  <c r="J567" i="13"/>
  <c r="H567" i="13"/>
  <c r="E567" i="13"/>
  <c r="D567" i="13"/>
  <c r="L566" i="13"/>
  <c r="F566" i="13"/>
  <c r="N565" i="13"/>
  <c r="J565" i="13"/>
  <c r="H565" i="13"/>
  <c r="E565" i="13"/>
  <c r="D565" i="13"/>
  <c r="L563" i="13"/>
  <c r="F563" i="13"/>
  <c r="K563" i="13" s="1"/>
  <c r="L562" i="13"/>
  <c r="F562" i="13"/>
  <c r="P562" i="13" s="1"/>
  <c r="N561" i="13"/>
  <c r="N560" i="13" s="1"/>
  <c r="J561" i="13"/>
  <c r="H561" i="13"/>
  <c r="H560" i="13" s="1"/>
  <c r="E561" i="13"/>
  <c r="D561" i="13"/>
  <c r="D560" i="13" s="1"/>
  <c r="L559" i="13"/>
  <c r="F559" i="13"/>
  <c r="N558" i="13"/>
  <c r="J558" i="13"/>
  <c r="H558" i="13"/>
  <c r="E558" i="13"/>
  <c r="D558" i="13"/>
  <c r="L557" i="13"/>
  <c r="F557" i="13"/>
  <c r="I557" i="13" s="1"/>
  <c r="N556" i="13"/>
  <c r="J556" i="13"/>
  <c r="H556" i="13"/>
  <c r="E556" i="13"/>
  <c r="D556" i="13"/>
  <c r="L555" i="13"/>
  <c r="F555" i="13"/>
  <c r="K555" i="13" s="1"/>
  <c r="N554" i="13"/>
  <c r="J554" i="13"/>
  <c r="H554" i="13"/>
  <c r="E554" i="13"/>
  <c r="D554" i="13"/>
  <c r="F554" i="13" s="1"/>
  <c r="L553" i="13"/>
  <c r="F553" i="13"/>
  <c r="N552" i="13"/>
  <c r="J552" i="13"/>
  <c r="H552" i="13"/>
  <c r="E552" i="13"/>
  <c r="D552" i="13"/>
  <c r="L551" i="13"/>
  <c r="F551" i="13"/>
  <c r="P551" i="13" s="1"/>
  <c r="N550" i="13"/>
  <c r="J550" i="13"/>
  <c r="H550" i="13"/>
  <c r="E550" i="13"/>
  <c r="D550" i="13"/>
  <c r="L549" i="13"/>
  <c r="F549" i="13"/>
  <c r="K549" i="13" s="1"/>
  <c r="N548" i="13"/>
  <c r="J548" i="13"/>
  <c r="H548" i="13"/>
  <c r="E548" i="13"/>
  <c r="D548" i="13"/>
  <c r="L547" i="13"/>
  <c r="F547" i="13"/>
  <c r="N546" i="13"/>
  <c r="J546" i="13"/>
  <c r="H546" i="13"/>
  <c r="E546" i="13"/>
  <c r="D546" i="13"/>
  <c r="L545" i="13"/>
  <c r="F545" i="13"/>
  <c r="I545" i="13" s="1"/>
  <c r="N544" i="13"/>
  <c r="J544" i="13"/>
  <c r="H544" i="13"/>
  <c r="E544" i="13"/>
  <c r="D544" i="13"/>
  <c r="L543" i="13"/>
  <c r="F543" i="13"/>
  <c r="N542" i="13"/>
  <c r="J542" i="13"/>
  <c r="H542" i="13"/>
  <c r="E542" i="13"/>
  <c r="D542" i="13"/>
  <c r="L541" i="13"/>
  <c r="F541" i="13"/>
  <c r="P541" i="13" s="1"/>
  <c r="N540" i="13"/>
  <c r="J540" i="13"/>
  <c r="H540" i="13"/>
  <c r="E540" i="13"/>
  <c r="D540" i="13"/>
  <c r="L539" i="13"/>
  <c r="F539" i="13"/>
  <c r="N538" i="13"/>
  <c r="J538" i="13"/>
  <c r="H538" i="13"/>
  <c r="E538" i="13"/>
  <c r="F538" i="13" s="1"/>
  <c r="D538" i="13"/>
  <c r="L537" i="13"/>
  <c r="F537" i="13"/>
  <c r="K537" i="13" s="1"/>
  <c r="N536" i="13"/>
  <c r="J536" i="13"/>
  <c r="H536" i="13"/>
  <c r="E536" i="13"/>
  <c r="D536" i="13"/>
  <c r="L535" i="13"/>
  <c r="F535" i="13"/>
  <c r="L534" i="13"/>
  <c r="F534" i="13"/>
  <c r="N533" i="13"/>
  <c r="J533" i="13"/>
  <c r="H533" i="13"/>
  <c r="E533" i="13"/>
  <c r="D533" i="13"/>
  <c r="L532" i="13"/>
  <c r="F532" i="13"/>
  <c r="K532" i="13" s="1"/>
  <c r="N531" i="13"/>
  <c r="J531" i="13"/>
  <c r="H531" i="13"/>
  <c r="E531" i="13"/>
  <c r="D531" i="13"/>
  <c r="F531" i="13" s="1"/>
  <c r="L530" i="13"/>
  <c r="F530" i="13"/>
  <c r="K530" i="13" s="1"/>
  <c r="N529" i="13"/>
  <c r="J529" i="13"/>
  <c r="H529" i="13"/>
  <c r="E529" i="13"/>
  <c r="D529" i="13"/>
  <c r="L528" i="13"/>
  <c r="F528" i="13"/>
  <c r="N527" i="13"/>
  <c r="J527" i="13"/>
  <c r="H527" i="13"/>
  <c r="E527" i="13"/>
  <c r="D527" i="13"/>
  <c r="F527" i="13" s="1"/>
  <c r="L526" i="13"/>
  <c r="F526" i="13"/>
  <c r="I526" i="13" s="1"/>
  <c r="N525" i="13"/>
  <c r="J525" i="13"/>
  <c r="H525" i="13"/>
  <c r="E525" i="13"/>
  <c r="D525" i="13"/>
  <c r="L524" i="13"/>
  <c r="F524" i="13"/>
  <c r="N523" i="13"/>
  <c r="J523" i="13"/>
  <c r="H523" i="13"/>
  <c r="E523" i="13"/>
  <c r="D523" i="13"/>
  <c r="L522" i="13"/>
  <c r="F522" i="13"/>
  <c r="P522" i="13" s="1"/>
  <c r="N521" i="13"/>
  <c r="J521" i="13"/>
  <c r="H521" i="13"/>
  <c r="E521" i="13"/>
  <c r="D521" i="13"/>
  <c r="L520" i="13"/>
  <c r="F520" i="13"/>
  <c r="N519" i="13"/>
  <c r="J519" i="13"/>
  <c r="H519" i="13"/>
  <c r="E519" i="13"/>
  <c r="D519" i="13"/>
  <c r="L518" i="13"/>
  <c r="F518" i="13"/>
  <c r="P518" i="13" s="1"/>
  <c r="N517" i="13"/>
  <c r="J517" i="13"/>
  <c r="H517" i="13"/>
  <c r="E517" i="13"/>
  <c r="D517" i="13"/>
  <c r="L516" i="13"/>
  <c r="F516" i="13"/>
  <c r="P516" i="13" s="1"/>
  <c r="N515" i="13"/>
  <c r="J515" i="13"/>
  <c r="H515" i="13"/>
  <c r="E515" i="13"/>
  <c r="D515" i="13"/>
  <c r="L514" i="13"/>
  <c r="F514" i="13"/>
  <c r="O514" i="13" s="1"/>
  <c r="N513" i="13"/>
  <c r="J513" i="13"/>
  <c r="H513" i="13"/>
  <c r="E513" i="13"/>
  <c r="D513" i="13"/>
  <c r="L512" i="13"/>
  <c r="F512" i="13"/>
  <c r="N511" i="13"/>
  <c r="J511" i="13"/>
  <c r="H511" i="13"/>
  <c r="E511" i="13"/>
  <c r="D511" i="13"/>
  <c r="L509" i="13"/>
  <c r="F509" i="13"/>
  <c r="N508" i="13"/>
  <c r="J508" i="13"/>
  <c r="H508" i="13"/>
  <c r="E508" i="13"/>
  <c r="D508" i="13"/>
  <c r="L507" i="13"/>
  <c r="F507" i="13"/>
  <c r="K507" i="13" s="1"/>
  <c r="N506" i="13"/>
  <c r="J506" i="13"/>
  <c r="H506" i="13"/>
  <c r="E506" i="13"/>
  <c r="D506" i="13"/>
  <c r="F506" i="13" s="1"/>
  <c r="L505" i="13"/>
  <c r="F505" i="13"/>
  <c r="K505" i="13" s="1"/>
  <c r="L504" i="13"/>
  <c r="F504" i="13"/>
  <c r="I504" i="13" s="1"/>
  <c r="N503" i="13"/>
  <c r="J503" i="13"/>
  <c r="H503" i="13"/>
  <c r="E503" i="13"/>
  <c r="D503" i="13"/>
  <c r="L502" i="13"/>
  <c r="F502" i="13"/>
  <c r="K502" i="13" s="1"/>
  <c r="N501" i="13"/>
  <c r="J501" i="13"/>
  <c r="H501" i="13"/>
  <c r="E501" i="13"/>
  <c r="D501" i="13"/>
  <c r="L500" i="13"/>
  <c r="F500" i="13"/>
  <c r="L499" i="13"/>
  <c r="F499" i="13"/>
  <c r="I499" i="13" s="1"/>
  <c r="N498" i="13"/>
  <c r="J498" i="13"/>
  <c r="H498" i="13"/>
  <c r="E498" i="13"/>
  <c r="D498" i="13"/>
  <c r="L497" i="13"/>
  <c r="F497" i="13"/>
  <c r="N496" i="13"/>
  <c r="J496" i="13"/>
  <c r="H496" i="13"/>
  <c r="E496" i="13"/>
  <c r="D496" i="13"/>
  <c r="L494" i="13"/>
  <c r="F494" i="13"/>
  <c r="O494" i="13" s="1"/>
  <c r="N493" i="13"/>
  <c r="J493" i="13"/>
  <c r="H493" i="13"/>
  <c r="E493" i="13"/>
  <c r="D493" i="13"/>
  <c r="L492" i="13"/>
  <c r="F492" i="13"/>
  <c r="N491" i="13"/>
  <c r="J491" i="13"/>
  <c r="H491" i="13"/>
  <c r="E491" i="13"/>
  <c r="D491" i="13"/>
  <c r="L490" i="13"/>
  <c r="F490" i="13"/>
  <c r="N489" i="13"/>
  <c r="J489" i="13"/>
  <c r="H489" i="13"/>
  <c r="E489" i="13"/>
  <c r="D489" i="13"/>
  <c r="L488" i="13"/>
  <c r="F488" i="13"/>
  <c r="P488" i="13" s="1"/>
  <c r="N487" i="13"/>
  <c r="J487" i="13"/>
  <c r="H487" i="13"/>
  <c r="E487" i="13"/>
  <c r="D487" i="13"/>
  <c r="L486" i="13"/>
  <c r="F486" i="13"/>
  <c r="I486" i="13" s="1"/>
  <c r="N485" i="13"/>
  <c r="J485" i="13"/>
  <c r="H485" i="13"/>
  <c r="E485" i="13"/>
  <c r="D485" i="13"/>
  <c r="L484" i="13"/>
  <c r="F484" i="13"/>
  <c r="N483" i="13"/>
  <c r="J483" i="13"/>
  <c r="H483" i="13"/>
  <c r="E483" i="13"/>
  <c r="D483" i="13"/>
  <c r="L482" i="13"/>
  <c r="F482" i="13"/>
  <c r="N481" i="13"/>
  <c r="J481" i="13"/>
  <c r="H481" i="13"/>
  <c r="E481" i="13"/>
  <c r="D481" i="13"/>
  <c r="L480" i="13"/>
  <c r="F480" i="13"/>
  <c r="K480" i="13" s="1"/>
  <c r="N479" i="13"/>
  <c r="J479" i="13"/>
  <c r="H479" i="13"/>
  <c r="E479" i="13"/>
  <c r="D479" i="13"/>
  <c r="L478" i="13"/>
  <c r="F478" i="13"/>
  <c r="P478" i="13" s="1"/>
  <c r="N477" i="13"/>
  <c r="J477" i="13"/>
  <c r="L477" i="13" s="1"/>
  <c r="H477" i="13"/>
  <c r="E477" i="13"/>
  <c r="D477" i="13"/>
  <c r="L476" i="13"/>
  <c r="F476" i="13"/>
  <c r="N475" i="13"/>
  <c r="J475" i="13"/>
  <c r="H475" i="13"/>
  <c r="E475" i="13"/>
  <c r="D475" i="13"/>
  <c r="L474" i="13"/>
  <c r="F474" i="13"/>
  <c r="K474" i="13" s="1"/>
  <c r="N473" i="13"/>
  <c r="J473" i="13"/>
  <c r="H473" i="13"/>
  <c r="E473" i="13"/>
  <c r="D473" i="13"/>
  <c r="L472" i="13"/>
  <c r="F472" i="13"/>
  <c r="K472" i="13" s="1"/>
  <c r="N471" i="13"/>
  <c r="J471" i="13"/>
  <c r="H471" i="13"/>
  <c r="E471" i="13"/>
  <c r="D471" i="13"/>
  <c r="L470" i="13"/>
  <c r="F470" i="13"/>
  <c r="K470" i="13" s="1"/>
  <c r="N469" i="13"/>
  <c r="J469" i="13"/>
  <c r="H469" i="13"/>
  <c r="E469" i="13"/>
  <c r="D469" i="13"/>
  <c r="F469" i="13" s="1"/>
  <c r="L468" i="13"/>
  <c r="F468" i="13"/>
  <c r="N467" i="13"/>
  <c r="J467" i="13"/>
  <c r="H467" i="13"/>
  <c r="E467" i="13"/>
  <c r="D467" i="13"/>
  <c r="F467" i="13" s="1"/>
  <c r="O467" i="13" s="1"/>
  <c r="L466" i="13"/>
  <c r="F466" i="13"/>
  <c r="I466" i="13" s="1"/>
  <c r="N465" i="13"/>
  <c r="J465" i="13"/>
  <c r="H465" i="13"/>
  <c r="E465" i="13"/>
  <c r="D465" i="13"/>
  <c r="F465" i="13" s="1"/>
  <c r="L464" i="13"/>
  <c r="F464" i="13"/>
  <c r="P464" i="13" s="1"/>
  <c r="N463" i="13"/>
  <c r="J463" i="13"/>
  <c r="H463" i="13"/>
  <c r="E463" i="13"/>
  <c r="D463" i="13"/>
  <c r="F463" i="13" s="1"/>
  <c r="L462" i="13"/>
  <c r="F462" i="13"/>
  <c r="I462" i="13" s="1"/>
  <c r="N461" i="13"/>
  <c r="J461" i="13"/>
  <c r="H461" i="13"/>
  <c r="E461" i="13"/>
  <c r="D461" i="13"/>
  <c r="L460" i="13"/>
  <c r="F460" i="13"/>
  <c r="N459" i="13"/>
  <c r="J459" i="13"/>
  <c r="H459" i="13"/>
  <c r="E459" i="13"/>
  <c r="D459" i="13"/>
  <c r="F459" i="13" s="1"/>
  <c r="K459" i="13" s="1"/>
  <c r="L458" i="13"/>
  <c r="F458" i="13"/>
  <c r="N457" i="13"/>
  <c r="J457" i="13"/>
  <c r="H457" i="13"/>
  <c r="E457" i="13"/>
  <c r="D457" i="13"/>
  <c r="L456" i="13"/>
  <c r="F456" i="13"/>
  <c r="K456" i="13" s="1"/>
  <c r="N455" i="13"/>
  <c r="J455" i="13"/>
  <c r="H455" i="13"/>
  <c r="E455" i="13"/>
  <c r="D455" i="13"/>
  <c r="L454" i="13"/>
  <c r="F454" i="13"/>
  <c r="K454" i="13" s="1"/>
  <c r="L453" i="13"/>
  <c r="F453" i="13"/>
  <c r="I453" i="13" s="1"/>
  <c r="N452" i="13"/>
  <c r="J452" i="13"/>
  <c r="H452" i="13"/>
  <c r="E452" i="13"/>
  <c r="D452" i="13"/>
  <c r="L451" i="13"/>
  <c r="F451" i="13"/>
  <c r="N450" i="13"/>
  <c r="J450" i="13"/>
  <c r="H450" i="13"/>
  <c r="E450" i="13"/>
  <c r="D450" i="13"/>
  <c r="L449" i="13"/>
  <c r="F449" i="13"/>
  <c r="N448" i="13"/>
  <c r="J448" i="13"/>
  <c r="H448" i="13"/>
  <c r="E448" i="13"/>
  <c r="D448" i="13"/>
  <c r="L447" i="13"/>
  <c r="F447" i="13"/>
  <c r="I447" i="13" s="1"/>
  <c r="N446" i="13"/>
  <c r="J446" i="13"/>
  <c r="H446" i="13"/>
  <c r="E446" i="13"/>
  <c r="D446" i="13"/>
  <c r="L445" i="13"/>
  <c r="F445" i="13"/>
  <c r="N444" i="13"/>
  <c r="J444" i="13"/>
  <c r="H444" i="13"/>
  <c r="E444" i="13"/>
  <c r="D444" i="13"/>
  <c r="L443" i="13"/>
  <c r="F443" i="13"/>
  <c r="O443" i="13" s="1"/>
  <c r="N442" i="13"/>
  <c r="J442" i="13"/>
  <c r="H442" i="13"/>
  <c r="E442" i="13"/>
  <c r="D442" i="13"/>
  <c r="L440" i="13"/>
  <c r="F440" i="13"/>
  <c r="K440" i="13" s="1"/>
  <c r="N439" i="13"/>
  <c r="J439" i="13"/>
  <c r="H439" i="13"/>
  <c r="E439" i="13"/>
  <c r="D439" i="13"/>
  <c r="L438" i="13"/>
  <c r="F438" i="13"/>
  <c r="N437" i="13"/>
  <c r="J437" i="13"/>
  <c r="H437" i="13"/>
  <c r="E437" i="13"/>
  <c r="D437" i="13"/>
  <c r="L436" i="13"/>
  <c r="F436" i="13"/>
  <c r="N435" i="13"/>
  <c r="J435" i="13"/>
  <c r="H435" i="13"/>
  <c r="E435" i="13"/>
  <c r="D435" i="13"/>
  <c r="L434" i="13"/>
  <c r="F434" i="13"/>
  <c r="I434" i="13" s="1"/>
  <c r="N433" i="13"/>
  <c r="J433" i="13"/>
  <c r="H433" i="13"/>
  <c r="E433" i="13"/>
  <c r="D433" i="13"/>
  <c r="L432" i="13"/>
  <c r="F432" i="13"/>
  <c r="N431" i="13"/>
  <c r="J431" i="13"/>
  <c r="H431" i="13"/>
  <c r="E431" i="13"/>
  <c r="D431" i="13"/>
  <c r="L430" i="13"/>
  <c r="F430" i="13"/>
  <c r="O430" i="13" s="1"/>
  <c r="N429" i="13"/>
  <c r="J429" i="13"/>
  <c r="H429" i="13"/>
  <c r="E429" i="13"/>
  <c r="D429" i="13"/>
  <c r="L428" i="13"/>
  <c r="F428" i="13"/>
  <c r="N427" i="13"/>
  <c r="J427" i="13"/>
  <c r="H427" i="13"/>
  <c r="E427" i="13"/>
  <c r="D427" i="13"/>
  <c r="F427" i="13" s="1"/>
  <c r="L426" i="13"/>
  <c r="F426" i="13"/>
  <c r="K426" i="13" s="1"/>
  <c r="N425" i="13"/>
  <c r="J425" i="13"/>
  <c r="H425" i="13"/>
  <c r="E425" i="13"/>
  <c r="D425" i="13"/>
  <c r="F425" i="13" s="1"/>
  <c r="L424" i="13"/>
  <c r="F424" i="13"/>
  <c r="I424" i="13" s="1"/>
  <c r="N423" i="13"/>
  <c r="J423" i="13"/>
  <c r="H423" i="13"/>
  <c r="E423" i="13"/>
  <c r="D423" i="13"/>
  <c r="L422" i="13"/>
  <c r="F422" i="13"/>
  <c r="K422" i="13" s="1"/>
  <c r="N421" i="13"/>
  <c r="J421" i="13"/>
  <c r="H421" i="13"/>
  <c r="E421" i="13"/>
  <c r="D421" i="13"/>
  <c r="L420" i="13"/>
  <c r="F420" i="13"/>
  <c r="N419" i="13"/>
  <c r="J419" i="13"/>
  <c r="H419" i="13"/>
  <c r="E419" i="13"/>
  <c r="D419" i="13"/>
  <c r="L418" i="13"/>
  <c r="F418" i="13"/>
  <c r="N417" i="13"/>
  <c r="J417" i="13"/>
  <c r="H417" i="13"/>
  <c r="E417" i="13"/>
  <c r="D417" i="13"/>
  <c r="L416" i="13"/>
  <c r="F416" i="13"/>
  <c r="N415" i="13"/>
  <c r="J415" i="13"/>
  <c r="H415" i="13"/>
  <c r="E415" i="13"/>
  <c r="D415" i="13"/>
  <c r="L413" i="13"/>
  <c r="F413" i="13"/>
  <c r="P413" i="13" s="1"/>
  <c r="N412" i="13"/>
  <c r="J412" i="13"/>
  <c r="H412" i="13"/>
  <c r="E412" i="13"/>
  <c r="D412" i="13"/>
  <c r="L411" i="13"/>
  <c r="F411" i="13"/>
  <c r="N410" i="13"/>
  <c r="J410" i="13"/>
  <c r="H410" i="13"/>
  <c r="E410" i="13"/>
  <c r="D410" i="13"/>
  <c r="L409" i="13"/>
  <c r="F409" i="13"/>
  <c r="K409" i="13" s="1"/>
  <c r="L408" i="13"/>
  <c r="F408" i="13"/>
  <c r="K408" i="13" s="1"/>
  <c r="L407" i="13"/>
  <c r="F407" i="13"/>
  <c r="N406" i="13"/>
  <c r="J406" i="13"/>
  <c r="H406" i="13"/>
  <c r="E406" i="13"/>
  <c r="D406" i="13"/>
  <c r="L405" i="13"/>
  <c r="F405" i="13"/>
  <c r="N404" i="13"/>
  <c r="J404" i="13"/>
  <c r="H404" i="13"/>
  <c r="E404" i="13"/>
  <c r="D404" i="13"/>
  <c r="L403" i="13"/>
  <c r="F403" i="13"/>
  <c r="L402" i="13"/>
  <c r="F402" i="13"/>
  <c r="L401" i="13"/>
  <c r="F401" i="13"/>
  <c r="K401" i="13" s="1"/>
  <c r="N400" i="13"/>
  <c r="J400" i="13"/>
  <c r="H400" i="13"/>
  <c r="E400" i="13"/>
  <c r="D400" i="13"/>
  <c r="L394" i="13"/>
  <c r="F394" i="13"/>
  <c r="L393" i="13"/>
  <c r="F393" i="13"/>
  <c r="L392" i="13"/>
  <c r="F392" i="13"/>
  <c r="P392" i="13" s="1"/>
  <c r="L391" i="13"/>
  <c r="F391" i="13"/>
  <c r="P391" i="13" s="1"/>
  <c r="N390" i="13"/>
  <c r="J390" i="13"/>
  <c r="H390" i="13"/>
  <c r="E390" i="13"/>
  <c r="D390" i="13"/>
  <c r="L389" i="13"/>
  <c r="F389" i="13"/>
  <c r="I389" i="13" s="1"/>
  <c r="N388" i="13"/>
  <c r="J388" i="13"/>
  <c r="J387" i="13" s="1"/>
  <c r="J386" i="13" s="1"/>
  <c r="H388" i="13"/>
  <c r="H387" i="13" s="1"/>
  <c r="E388" i="13"/>
  <c r="E387" i="13" s="1"/>
  <c r="E386" i="13" s="1"/>
  <c r="D388" i="13"/>
  <c r="L385" i="13"/>
  <c r="F385" i="13"/>
  <c r="L384" i="13"/>
  <c r="F384" i="13"/>
  <c r="L383" i="13"/>
  <c r="F383" i="13"/>
  <c r="P383" i="13" s="1"/>
  <c r="L382" i="13"/>
  <c r="F382" i="13"/>
  <c r="L381" i="13"/>
  <c r="F381" i="13"/>
  <c r="N380" i="13"/>
  <c r="J380" i="13"/>
  <c r="H380" i="13"/>
  <c r="E380" i="13"/>
  <c r="D380" i="13"/>
  <c r="L379" i="13"/>
  <c r="F379" i="13"/>
  <c r="P379" i="13" s="1"/>
  <c r="L378" i="13"/>
  <c r="F378" i="13"/>
  <c r="K378" i="13" s="1"/>
  <c r="L377" i="13"/>
  <c r="F377" i="13"/>
  <c r="N376" i="13"/>
  <c r="J376" i="13"/>
  <c r="H376" i="13"/>
  <c r="E376" i="13"/>
  <c r="D376" i="13"/>
  <c r="L374" i="13"/>
  <c r="M374" i="13" s="1"/>
  <c r="F374" i="13"/>
  <c r="I374" i="13" s="1"/>
  <c r="L373" i="13"/>
  <c r="F373" i="13"/>
  <c r="P373" i="13" s="1"/>
  <c r="L372" i="13"/>
  <c r="F372" i="13"/>
  <c r="N371" i="13"/>
  <c r="N280" i="13" s="1"/>
  <c r="J371" i="13"/>
  <c r="J280" i="13" s="1"/>
  <c r="H371" i="13"/>
  <c r="H280" i="13" s="1"/>
  <c r="E371" i="13"/>
  <c r="E280" i="13" s="1"/>
  <c r="D371" i="13"/>
  <c r="L370" i="13"/>
  <c r="F370" i="13"/>
  <c r="P370" i="13" s="1"/>
  <c r="L369" i="13"/>
  <c r="F369" i="13"/>
  <c r="K369" i="13" s="1"/>
  <c r="L368" i="13"/>
  <c r="F368" i="13"/>
  <c r="L367" i="13"/>
  <c r="F367" i="13"/>
  <c r="L366" i="13"/>
  <c r="F366" i="13"/>
  <c r="K366" i="13" s="1"/>
  <c r="L365" i="13"/>
  <c r="F365" i="13"/>
  <c r="P365" i="13" s="1"/>
  <c r="L364" i="13"/>
  <c r="F364" i="13"/>
  <c r="L363" i="13"/>
  <c r="F363" i="13"/>
  <c r="N362" i="13"/>
  <c r="J362" i="13"/>
  <c r="H362" i="13"/>
  <c r="E362" i="13"/>
  <c r="D362" i="13"/>
  <c r="L310" i="13"/>
  <c r="F310" i="13"/>
  <c r="L309" i="13"/>
  <c r="F309" i="13"/>
  <c r="P309" i="13" s="1"/>
  <c r="L308" i="13"/>
  <c r="D308" i="13"/>
  <c r="D286" i="13" s="1"/>
  <c r="D280" i="13" s="1"/>
  <c r="L306" i="13"/>
  <c r="F306" i="13"/>
  <c r="L305" i="13"/>
  <c r="F305" i="13"/>
  <c r="I305" i="13" s="1"/>
  <c r="L304" i="13"/>
  <c r="F304" i="13"/>
  <c r="L303" i="13"/>
  <c r="F303" i="13"/>
  <c r="P303" i="13" s="1"/>
  <c r="L302" i="13"/>
  <c r="F302" i="13"/>
  <c r="L299" i="13"/>
  <c r="F299" i="13"/>
  <c r="P299" i="13" s="1"/>
  <c r="L298" i="13"/>
  <c r="F298" i="13"/>
  <c r="L297" i="13"/>
  <c r="F297" i="13"/>
  <c r="O297" i="13" s="1"/>
  <c r="L296" i="13"/>
  <c r="F296" i="13"/>
  <c r="K296" i="13" s="1"/>
  <c r="L295" i="13"/>
  <c r="F295" i="13"/>
  <c r="P295" i="13" s="1"/>
  <c r="L292" i="13"/>
  <c r="F292" i="13"/>
  <c r="P292" i="13" s="1"/>
  <c r="L291" i="13"/>
  <c r="F291" i="13"/>
  <c r="P291" i="13" s="1"/>
  <c r="L290" i="13"/>
  <c r="F290" i="13"/>
  <c r="L289" i="13"/>
  <c r="F289" i="13"/>
  <c r="L288" i="13"/>
  <c r="F288" i="13"/>
  <c r="L285" i="13"/>
  <c r="F285" i="13"/>
  <c r="L284" i="13"/>
  <c r="F284" i="13"/>
  <c r="L283" i="13"/>
  <c r="F283" i="13"/>
  <c r="L282" i="13"/>
  <c r="F282" i="13"/>
  <c r="L281" i="13"/>
  <c r="F281" i="13"/>
  <c r="I281" i="13" s="1"/>
  <c r="L266" i="13"/>
  <c r="F266" i="13"/>
  <c r="I266" i="13" s="1"/>
  <c r="L265" i="13"/>
  <c r="F265" i="13"/>
  <c r="L264" i="13"/>
  <c r="F264" i="13"/>
  <c r="O264" i="13" s="1"/>
  <c r="N263" i="13"/>
  <c r="N255" i="13" s="1"/>
  <c r="J263" i="13"/>
  <c r="J255" i="13" s="1"/>
  <c r="H263" i="13"/>
  <c r="H255" i="13" s="1"/>
  <c r="E263" i="13"/>
  <c r="E255" i="13" s="1"/>
  <c r="D263" i="13"/>
  <c r="D255" i="13" s="1"/>
  <c r="L262" i="13"/>
  <c r="F262" i="13"/>
  <c r="I262" i="13" s="1"/>
  <c r="L261" i="13"/>
  <c r="F261" i="13"/>
  <c r="I261" i="13" s="1"/>
  <c r="L260" i="13"/>
  <c r="F260" i="13"/>
  <c r="I260" i="13" s="1"/>
  <c r="L259" i="13"/>
  <c r="F259" i="13"/>
  <c r="K259" i="13" s="1"/>
  <c r="L258" i="13"/>
  <c r="F258" i="13"/>
  <c r="L257" i="13"/>
  <c r="F257" i="13"/>
  <c r="O257" i="13" s="1"/>
  <c r="L256" i="13"/>
  <c r="F256" i="13"/>
  <c r="I256" i="13" s="1"/>
  <c r="L254" i="13"/>
  <c r="F254" i="13"/>
  <c r="O254" i="13" s="1"/>
  <c r="L253" i="13"/>
  <c r="F253" i="13"/>
  <c r="L252" i="13"/>
  <c r="F252" i="13"/>
  <c r="I252" i="13" s="1"/>
  <c r="L251" i="13"/>
  <c r="F251" i="13"/>
  <c r="I251" i="13" s="1"/>
  <c r="L250" i="13"/>
  <c r="F250" i="13"/>
  <c r="P250" i="13" s="1"/>
  <c r="N249" i="13"/>
  <c r="J249" i="13"/>
  <c r="H249" i="13"/>
  <c r="E249" i="13"/>
  <c r="D249" i="13"/>
  <c r="L248" i="13"/>
  <c r="F248" i="13"/>
  <c r="I248" i="13" s="1"/>
  <c r="N247" i="13"/>
  <c r="J247" i="13"/>
  <c r="H247" i="13"/>
  <c r="E247" i="13"/>
  <c r="D247" i="13"/>
  <c r="L246" i="13"/>
  <c r="F246" i="13"/>
  <c r="I246" i="13" s="1"/>
  <c r="L245" i="13"/>
  <c r="F245" i="13"/>
  <c r="I245" i="13" s="1"/>
  <c r="L244" i="13"/>
  <c r="F244" i="13"/>
  <c r="K244" i="13" s="1"/>
  <c r="L243" i="13"/>
  <c r="F243" i="13"/>
  <c r="L242" i="13"/>
  <c r="F242" i="13"/>
  <c r="K242" i="13" s="1"/>
  <c r="L241" i="13"/>
  <c r="F241" i="13"/>
  <c r="O241" i="13" s="1"/>
  <c r="N240" i="13"/>
  <c r="J240" i="13"/>
  <c r="H240" i="13"/>
  <c r="E240" i="13"/>
  <c r="D240" i="13"/>
  <c r="L238" i="13"/>
  <c r="F238" i="13"/>
  <c r="K238" i="13" s="1"/>
  <c r="L237" i="13"/>
  <c r="F237" i="13"/>
  <c r="O237" i="13" s="1"/>
  <c r="L236" i="13"/>
  <c r="F236" i="13"/>
  <c r="O236" i="13" s="1"/>
  <c r="L235" i="13"/>
  <c r="F235" i="13"/>
  <c r="O235" i="13" s="1"/>
  <c r="N234" i="13"/>
  <c r="J234" i="13"/>
  <c r="H234" i="13"/>
  <c r="E234" i="13"/>
  <c r="D234" i="13"/>
  <c r="L233" i="13"/>
  <c r="F233" i="13"/>
  <c r="O233" i="13" s="1"/>
  <c r="L232" i="13"/>
  <c r="F232" i="13"/>
  <c r="L231" i="13"/>
  <c r="F231" i="13"/>
  <c r="I231" i="13" s="1"/>
  <c r="L230" i="13"/>
  <c r="F230" i="13"/>
  <c r="I230" i="13" s="1"/>
  <c r="L229" i="13"/>
  <c r="F229" i="13"/>
  <c r="L228" i="13"/>
  <c r="F228" i="13"/>
  <c r="I228" i="13" s="1"/>
  <c r="L227" i="13"/>
  <c r="F227" i="13"/>
  <c r="K227" i="13" s="1"/>
  <c r="L226" i="13"/>
  <c r="F226" i="13"/>
  <c r="N225" i="13"/>
  <c r="J225" i="13"/>
  <c r="H225" i="13"/>
  <c r="E225" i="13"/>
  <c r="D225" i="13"/>
  <c r="L224" i="13"/>
  <c r="F224" i="13"/>
  <c r="K224" i="13" s="1"/>
  <c r="L223" i="13"/>
  <c r="F223" i="13"/>
  <c r="O223" i="13" s="1"/>
  <c r="L222" i="13"/>
  <c r="F222" i="13"/>
  <c r="L221" i="13"/>
  <c r="F221" i="13"/>
  <c r="I221" i="13" s="1"/>
  <c r="L220" i="13"/>
  <c r="F220" i="13"/>
  <c r="N219" i="13"/>
  <c r="J219" i="13"/>
  <c r="H219" i="13"/>
  <c r="E219" i="13"/>
  <c r="D219" i="13"/>
  <c r="L217" i="13"/>
  <c r="F217" i="13"/>
  <c r="O217" i="13" s="1"/>
  <c r="N216" i="13"/>
  <c r="J216" i="13"/>
  <c r="H216" i="13"/>
  <c r="E216" i="13"/>
  <c r="D216" i="13"/>
  <c r="L215" i="13"/>
  <c r="F215" i="13"/>
  <c r="L214" i="13"/>
  <c r="F214" i="13"/>
  <c r="O214" i="13" s="1"/>
  <c r="L213" i="13"/>
  <c r="F213" i="13"/>
  <c r="O213" i="13" s="1"/>
  <c r="L212" i="13"/>
  <c r="F212" i="13"/>
  <c r="I212" i="13" s="1"/>
  <c r="N211" i="13"/>
  <c r="J211" i="13"/>
  <c r="H211" i="13"/>
  <c r="H193" i="13" s="1"/>
  <c r="E211" i="13"/>
  <c r="D211" i="13"/>
  <c r="D193" i="13" s="1"/>
  <c r="L210" i="13"/>
  <c r="F210" i="13"/>
  <c r="L209" i="13"/>
  <c r="F209" i="13"/>
  <c r="I209" i="13" s="1"/>
  <c r="L208" i="13"/>
  <c r="F208" i="13"/>
  <c r="L207" i="13"/>
  <c r="F207" i="13"/>
  <c r="I207" i="13" s="1"/>
  <c r="L206" i="13"/>
  <c r="F206" i="13"/>
  <c r="K206" i="13" s="1"/>
  <c r="L205" i="13"/>
  <c r="F205" i="13"/>
  <c r="L204" i="13"/>
  <c r="F204" i="13"/>
  <c r="K204" i="13" s="1"/>
  <c r="L203" i="13"/>
  <c r="F203" i="13"/>
  <c r="O203" i="13" s="1"/>
  <c r="L202" i="13"/>
  <c r="F202" i="13"/>
  <c r="L201" i="13"/>
  <c r="F201" i="13"/>
  <c r="I201" i="13" s="1"/>
  <c r="L200" i="13"/>
  <c r="F200" i="13"/>
  <c r="I200" i="13" s="1"/>
  <c r="L199" i="13"/>
  <c r="F199" i="13"/>
  <c r="I199" i="13" s="1"/>
  <c r="L198" i="13"/>
  <c r="F198" i="13"/>
  <c r="K198" i="13" s="1"/>
  <c r="L197" i="13"/>
  <c r="F197" i="13"/>
  <c r="I197" i="13" s="1"/>
  <c r="L196" i="13"/>
  <c r="F196" i="13"/>
  <c r="K196" i="13" s="1"/>
  <c r="L195" i="13"/>
  <c r="F195" i="13"/>
  <c r="O195" i="13" s="1"/>
  <c r="L194" i="13"/>
  <c r="F194" i="13"/>
  <c r="O194" i="13" s="1"/>
  <c r="L189" i="13"/>
  <c r="F189" i="13"/>
  <c r="L188" i="13"/>
  <c r="F188" i="13"/>
  <c r="I188" i="13" s="1"/>
  <c r="N187" i="13"/>
  <c r="J187" i="13"/>
  <c r="H187" i="13"/>
  <c r="E187" i="13"/>
  <c r="D187" i="13"/>
  <c r="L186" i="13"/>
  <c r="F186" i="13"/>
  <c r="O186" i="13" s="1"/>
  <c r="L185" i="13"/>
  <c r="F185" i="13"/>
  <c r="L184" i="13"/>
  <c r="F184" i="13"/>
  <c r="L183" i="13"/>
  <c r="F183" i="13"/>
  <c r="O183" i="13" s="1"/>
  <c r="L182" i="13"/>
  <c r="F182" i="13"/>
  <c r="I182" i="13" s="1"/>
  <c r="L181" i="13"/>
  <c r="F181" i="13"/>
  <c r="N180" i="13"/>
  <c r="J180" i="13"/>
  <c r="H180" i="13"/>
  <c r="E180" i="13"/>
  <c r="D180" i="13"/>
  <c r="F180" i="13" s="1"/>
  <c r="L179" i="13"/>
  <c r="F179" i="13"/>
  <c r="I179" i="13" s="1"/>
  <c r="L178" i="13"/>
  <c r="F178" i="13"/>
  <c r="L177" i="13"/>
  <c r="F177" i="13"/>
  <c r="O177" i="13" s="1"/>
  <c r="N176" i="13"/>
  <c r="J176" i="13"/>
  <c r="H176" i="13"/>
  <c r="E176" i="13"/>
  <c r="D176" i="13"/>
  <c r="L175" i="13"/>
  <c r="F175" i="13"/>
  <c r="K175" i="13" s="1"/>
  <c r="L174" i="13"/>
  <c r="F174" i="13"/>
  <c r="N173" i="13"/>
  <c r="J173" i="13"/>
  <c r="H173" i="13"/>
  <c r="E173" i="13"/>
  <c r="D173" i="13"/>
  <c r="L172" i="13"/>
  <c r="F172" i="13"/>
  <c r="K172" i="13" s="1"/>
  <c r="N171" i="13"/>
  <c r="J171" i="13"/>
  <c r="H171" i="13"/>
  <c r="E171" i="13"/>
  <c r="D171" i="13"/>
  <c r="L170" i="13"/>
  <c r="F170" i="13"/>
  <c r="K170" i="13" s="1"/>
  <c r="L169" i="13"/>
  <c r="F169" i="13"/>
  <c r="I169" i="13" s="1"/>
  <c r="L168" i="13"/>
  <c r="F168" i="13"/>
  <c r="K168" i="13" s="1"/>
  <c r="L167" i="13"/>
  <c r="F167" i="13"/>
  <c r="L166" i="13"/>
  <c r="F166" i="13"/>
  <c r="L165" i="13"/>
  <c r="F165" i="13"/>
  <c r="O165" i="13" s="1"/>
  <c r="L164" i="13"/>
  <c r="F164" i="13"/>
  <c r="L163" i="13"/>
  <c r="F163" i="13"/>
  <c r="I163" i="13" s="1"/>
  <c r="L162" i="13"/>
  <c r="F162" i="13"/>
  <c r="P162" i="13" s="1"/>
  <c r="L161" i="13"/>
  <c r="F161" i="13"/>
  <c r="L160" i="13"/>
  <c r="F160" i="13"/>
  <c r="K160" i="13" s="1"/>
  <c r="L159" i="13"/>
  <c r="F159" i="13"/>
  <c r="O159" i="13" s="1"/>
  <c r="L158" i="13"/>
  <c r="F158" i="13"/>
  <c r="O158" i="13" s="1"/>
  <c r="L157" i="13"/>
  <c r="F157" i="13"/>
  <c r="K157" i="13" s="1"/>
  <c r="L156" i="13"/>
  <c r="F156" i="13"/>
  <c r="L155" i="13"/>
  <c r="F155" i="13"/>
  <c r="I155" i="13" s="1"/>
  <c r="L154" i="13"/>
  <c r="F154" i="13"/>
  <c r="K154" i="13" s="1"/>
  <c r="L153" i="13"/>
  <c r="F153" i="13"/>
  <c r="I153" i="13" s="1"/>
  <c r="L152" i="13"/>
  <c r="F152" i="13"/>
  <c r="K152" i="13" s="1"/>
  <c r="L151" i="13"/>
  <c r="F151" i="13"/>
  <c r="L150" i="13"/>
  <c r="F150" i="13"/>
  <c r="L149" i="13"/>
  <c r="F149" i="13"/>
  <c r="O149" i="13" s="1"/>
  <c r="L148" i="13"/>
  <c r="F148" i="13"/>
  <c r="I148" i="13" s="1"/>
  <c r="N147" i="13"/>
  <c r="J147" i="13"/>
  <c r="H147" i="13"/>
  <c r="H137" i="13" s="1"/>
  <c r="E147" i="13"/>
  <c r="E137" i="13" s="1"/>
  <c r="D147" i="13"/>
  <c r="L146" i="13"/>
  <c r="F146" i="13"/>
  <c r="O146" i="13" s="1"/>
  <c r="L145" i="13"/>
  <c r="F145" i="13"/>
  <c r="L144" i="13"/>
  <c r="F144" i="13"/>
  <c r="L143" i="13"/>
  <c r="F143" i="13"/>
  <c r="O143" i="13" s="1"/>
  <c r="L142" i="13"/>
  <c r="F142" i="13"/>
  <c r="I142" i="13" s="1"/>
  <c r="L141" i="13"/>
  <c r="F141" i="13"/>
  <c r="L140" i="13"/>
  <c r="F140" i="13"/>
  <c r="O140" i="13" s="1"/>
  <c r="L139" i="13"/>
  <c r="F139" i="13"/>
  <c r="L138" i="13"/>
  <c r="F138" i="13"/>
  <c r="I138" i="13" s="1"/>
  <c r="L136" i="13"/>
  <c r="F136" i="13"/>
  <c r="O136" i="13" s="1"/>
  <c r="L135" i="13"/>
  <c r="F135" i="13"/>
  <c r="K135" i="13" s="1"/>
  <c r="L134" i="13"/>
  <c r="F134" i="13"/>
  <c r="I134" i="13" s="1"/>
  <c r="L133" i="13"/>
  <c r="F133" i="13"/>
  <c r="L132" i="13"/>
  <c r="F132" i="13"/>
  <c r="O132" i="13" s="1"/>
  <c r="L131" i="13"/>
  <c r="F131" i="13"/>
  <c r="I131" i="13" s="1"/>
  <c r="L130" i="13"/>
  <c r="F130" i="13"/>
  <c r="N129" i="13"/>
  <c r="J129" i="13"/>
  <c r="H129" i="13"/>
  <c r="E129" i="13"/>
  <c r="D129" i="13"/>
  <c r="L128" i="13"/>
  <c r="F128" i="13"/>
  <c r="I128" i="13" s="1"/>
  <c r="L127" i="13"/>
  <c r="F127" i="13"/>
  <c r="L126" i="13"/>
  <c r="F126" i="13"/>
  <c r="O126" i="13" s="1"/>
  <c r="N125" i="13"/>
  <c r="J125" i="13"/>
  <c r="H125" i="13"/>
  <c r="E125" i="13"/>
  <c r="D125" i="13"/>
  <c r="L124" i="13"/>
  <c r="F124" i="13"/>
  <c r="K124" i="13" s="1"/>
  <c r="L123" i="13"/>
  <c r="F123" i="13"/>
  <c r="L122" i="13"/>
  <c r="F122" i="13"/>
  <c r="L121" i="13"/>
  <c r="F121" i="13"/>
  <c r="K121" i="13" s="1"/>
  <c r="L120" i="13"/>
  <c r="F120" i="13"/>
  <c r="L119" i="13"/>
  <c r="F119" i="13"/>
  <c r="I119" i="13" s="1"/>
  <c r="L118" i="13"/>
  <c r="F118" i="13"/>
  <c r="I118" i="13" s="1"/>
  <c r="L117" i="13"/>
  <c r="F117" i="13"/>
  <c r="L116" i="13"/>
  <c r="F116" i="13"/>
  <c r="L115" i="13"/>
  <c r="F115" i="13"/>
  <c r="L114" i="13"/>
  <c r="F114" i="13"/>
  <c r="O114" i="13" s="1"/>
  <c r="L113" i="13"/>
  <c r="F113" i="13"/>
  <c r="K113" i="13" s="1"/>
  <c r="L112" i="13"/>
  <c r="F112" i="13"/>
  <c r="I112" i="13" s="1"/>
  <c r="L111" i="13"/>
  <c r="F111" i="13"/>
  <c r="I111" i="13" s="1"/>
  <c r="L108" i="13"/>
  <c r="F108" i="13"/>
  <c r="O108" i="13" s="1"/>
  <c r="L107" i="13"/>
  <c r="F107" i="13"/>
  <c r="O107" i="13" s="1"/>
  <c r="L106" i="13"/>
  <c r="F106" i="13"/>
  <c r="I106" i="13" s="1"/>
  <c r="L105" i="13"/>
  <c r="F105" i="13"/>
  <c r="I105" i="13" s="1"/>
  <c r="L104" i="13"/>
  <c r="F104" i="13"/>
  <c r="I104" i="13" s="1"/>
  <c r="N103" i="13"/>
  <c r="J103" i="13"/>
  <c r="H103" i="13"/>
  <c r="E103" i="13"/>
  <c r="D103" i="13"/>
  <c r="N102" i="13"/>
  <c r="J102" i="13"/>
  <c r="H102" i="13"/>
  <c r="E102" i="13"/>
  <c r="D102" i="13"/>
  <c r="L101" i="13"/>
  <c r="F101" i="13"/>
  <c r="K101" i="13" s="1"/>
  <c r="L100" i="13"/>
  <c r="F100" i="13"/>
  <c r="L99" i="13"/>
  <c r="F99" i="13"/>
  <c r="I99" i="13" s="1"/>
  <c r="L98" i="13"/>
  <c r="F98" i="13"/>
  <c r="K98" i="13" s="1"/>
  <c r="L97" i="13"/>
  <c r="F97" i="13"/>
  <c r="I97" i="13" s="1"/>
  <c r="N96" i="13"/>
  <c r="J96" i="13"/>
  <c r="H96" i="13"/>
  <c r="E96" i="13"/>
  <c r="D96" i="13"/>
  <c r="L95" i="13"/>
  <c r="F95" i="13"/>
  <c r="K95" i="13" s="1"/>
  <c r="L94" i="13"/>
  <c r="F94" i="13"/>
  <c r="I94" i="13" s="1"/>
  <c r="L93" i="13"/>
  <c r="F93" i="13"/>
  <c r="O93" i="13" s="1"/>
  <c r="L92" i="13"/>
  <c r="F92" i="13"/>
  <c r="O92" i="13" s="1"/>
  <c r="L91" i="13"/>
  <c r="F91" i="13"/>
  <c r="I91" i="13" s="1"/>
  <c r="N90" i="13"/>
  <c r="J90" i="13"/>
  <c r="H90" i="13"/>
  <c r="E90" i="13"/>
  <c r="D90" i="13"/>
  <c r="L89" i="13"/>
  <c r="F89" i="13"/>
  <c r="O89" i="13" s="1"/>
  <c r="L88" i="13"/>
  <c r="F88" i="13"/>
  <c r="L87" i="13"/>
  <c r="F87" i="13"/>
  <c r="L86" i="13"/>
  <c r="F86" i="13"/>
  <c r="I86" i="13" s="1"/>
  <c r="L85" i="13"/>
  <c r="F85" i="13"/>
  <c r="I85" i="13" s="1"/>
  <c r="N84" i="13"/>
  <c r="J84" i="13"/>
  <c r="H84" i="13"/>
  <c r="E84" i="13"/>
  <c r="D84" i="13"/>
  <c r="L83" i="13"/>
  <c r="F83" i="13"/>
  <c r="L82" i="13"/>
  <c r="F82" i="13"/>
  <c r="I82" i="13" s="1"/>
  <c r="L81" i="13"/>
  <c r="F81" i="13"/>
  <c r="L80" i="13"/>
  <c r="F80" i="13"/>
  <c r="I80" i="13" s="1"/>
  <c r="N79" i="13"/>
  <c r="J79" i="13"/>
  <c r="H79" i="13"/>
  <c r="E79" i="13"/>
  <c r="D79" i="13"/>
  <c r="L78" i="13"/>
  <c r="F78" i="13"/>
  <c r="K78" i="13" s="1"/>
  <c r="L77" i="13"/>
  <c r="F77" i="13"/>
  <c r="N76" i="13"/>
  <c r="J76" i="13"/>
  <c r="H76" i="13"/>
  <c r="E76" i="13"/>
  <c r="D76" i="13"/>
  <c r="L75" i="13"/>
  <c r="F75" i="13"/>
  <c r="K75" i="13" s="1"/>
  <c r="L74" i="13"/>
  <c r="F74" i="13"/>
  <c r="I74" i="13" s="1"/>
  <c r="L73" i="13"/>
  <c r="F73" i="13"/>
  <c r="O73" i="13" s="1"/>
  <c r="L72" i="13"/>
  <c r="F72" i="13"/>
  <c r="O72" i="13" s="1"/>
  <c r="L70" i="13"/>
  <c r="F70" i="13"/>
  <c r="L69" i="13"/>
  <c r="F69" i="13"/>
  <c r="O69" i="13" s="1"/>
  <c r="L68" i="13"/>
  <c r="F68" i="13"/>
  <c r="L67" i="13"/>
  <c r="F67" i="13"/>
  <c r="L66" i="13"/>
  <c r="F66" i="13"/>
  <c r="I66" i="13" s="1"/>
  <c r="N65" i="13"/>
  <c r="J65" i="13"/>
  <c r="H65" i="13"/>
  <c r="E65" i="13"/>
  <c r="D65" i="13"/>
  <c r="L63" i="13"/>
  <c r="F63" i="13"/>
  <c r="L62" i="13"/>
  <c r="F62" i="13"/>
  <c r="O62" i="13" s="1"/>
  <c r="L61" i="13"/>
  <c r="F61" i="13"/>
  <c r="K61" i="13" s="1"/>
  <c r="L60" i="13"/>
  <c r="F60" i="13"/>
  <c r="L59" i="13"/>
  <c r="F59" i="13"/>
  <c r="I59" i="13" s="1"/>
  <c r="L58" i="13"/>
  <c r="F58" i="13"/>
  <c r="K58" i="13" s="1"/>
  <c r="L57" i="13"/>
  <c r="F57" i="13"/>
  <c r="L56" i="13"/>
  <c r="F56" i="13"/>
  <c r="L55" i="13"/>
  <c r="F55" i="13"/>
  <c r="O55" i="13" s="1"/>
  <c r="L54" i="13"/>
  <c r="F54" i="13"/>
  <c r="O54" i="13" s="1"/>
  <c r="J53" i="13"/>
  <c r="H53" i="13"/>
  <c r="E53" i="13"/>
  <c r="D53" i="13"/>
  <c r="L52" i="13"/>
  <c r="F52" i="13"/>
  <c r="L51" i="13"/>
  <c r="F51" i="13"/>
  <c r="O51" i="13" s="1"/>
  <c r="L50" i="13"/>
  <c r="F50" i="13"/>
  <c r="K50" i="13" s="1"/>
  <c r="L49" i="13"/>
  <c r="F49" i="13"/>
  <c r="I49" i="13" s="1"/>
  <c r="L48" i="13"/>
  <c r="F48" i="13"/>
  <c r="I48" i="13" s="1"/>
  <c r="J47" i="13"/>
  <c r="H47" i="13"/>
  <c r="E47" i="13"/>
  <c r="D47" i="13"/>
  <c r="L45" i="13"/>
  <c r="F45" i="13"/>
  <c r="I45" i="13" s="1"/>
  <c r="L44" i="13"/>
  <c r="F44" i="13"/>
  <c r="L43" i="13"/>
  <c r="F43" i="13"/>
  <c r="I43" i="13" s="1"/>
  <c r="L42" i="13"/>
  <c r="F42" i="13"/>
  <c r="I42" i="13" s="1"/>
  <c r="L41" i="13"/>
  <c r="F41" i="13"/>
  <c r="K41" i="13" s="1"/>
  <c r="J40" i="13"/>
  <c r="J37" i="13" s="1"/>
  <c r="H40" i="13"/>
  <c r="H37" i="13" s="1"/>
  <c r="E40" i="13"/>
  <c r="E37" i="13" s="1"/>
  <c r="D40" i="13"/>
  <c r="D37" i="13" s="1"/>
  <c r="L39" i="13"/>
  <c r="F39" i="13"/>
  <c r="K39" i="13" s="1"/>
  <c r="L38" i="13"/>
  <c r="F38" i="13"/>
  <c r="L36" i="13"/>
  <c r="F36" i="13"/>
  <c r="I36" i="13" s="1"/>
  <c r="L35" i="13"/>
  <c r="F35" i="13"/>
  <c r="L34" i="13"/>
  <c r="F34" i="13"/>
  <c r="P34" i="13" s="1"/>
  <c r="L33" i="13"/>
  <c r="F33" i="13"/>
  <c r="O33" i="13" s="1"/>
  <c r="L32" i="13"/>
  <c r="F32" i="13"/>
  <c r="O32" i="13" s="1"/>
  <c r="L31" i="13"/>
  <c r="F31" i="13"/>
  <c r="J30" i="13"/>
  <c r="J11" i="13" s="1"/>
  <c r="H30" i="13"/>
  <c r="H11" i="13" s="1"/>
  <c r="E30" i="13"/>
  <c r="E11" i="13" s="1"/>
  <c r="D30" i="13"/>
  <c r="L29" i="13"/>
  <c r="F29" i="13"/>
  <c r="O29" i="13" s="1"/>
  <c r="L28" i="13"/>
  <c r="F28" i="13"/>
  <c r="I28" i="13" s="1"/>
  <c r="L27" i="13"/>
  <c r="F27" i="13"/>
  <c r="P27" i="13" s="1"/>
  <c r="L26" i="13"/>
  <c r="F26" i="13"/>
  <c r="I26" i="13" s="1"/>
  <c r="L25" i="13"/>
  <c r="F25" i="13"/>
  <c r="I25" i="13" s="1"/>
  <c r="L24" i="13"/>
  <c r="F24" i="13"/>
  <c r="K24" i="13" s="1"/>
  <c r="L23" i="13"/>
  <c r="F23" i="13"/>
  <c r="L22" i="13"/>
  <c r="F22" i="13"/>
  <c r="L21" i="13"/>
  <c r="F21" i="13"/>
  <c r="L20" i="13"/>
  <c r="F20" i="13"/>
  <c r="K20" i="13" s="1"/>
  <c r="L19" i="13"/>
  <c r="F19" i="13"/>
  <c r="I19" i="13" s="1"/>
  <c r="L18" i="13"/>
  <c r="F18" i="13"/>
  <c r="L17" i="13"/>
  <c r="F17" i="13"/>
  <c r="I17" i="13" s="1"/>
  <c r="L16" i="13"/>
  <c r="F16" i="13"/>
  <c r="K16" i="13" s="1"/>
  <c r="L15" i="13"/>
  <c r="F15" i="13"/>
  <c r="K15" i="13" s="1"/>
  <c r="L14" i="13"/>
  <c r="F14" i="13"/>
  <c r="O14" i="13" s="1"/>
  <c r="L13" i="13"/>
  <c r="F13" i="13"/>
  <c r="O13" i="13" s="1"/>
  <c r="L12" i="13"/>
  <c r="F12" i="13"/>
  <c r="I12" i="13" s="1"/>
  <c r="N11" i="13"/>
  <c r="L1376" i="14"/>
  <c r="F1376" i="14"/>
  <c r="K1376" i="14" s="1"/>
  <c r="L1375" i="14"/>
  <c r="F1375" i="14"/>
  <c r="L1374" i="14"/>
  <c r="F1374" i="14"/>
  <c r="N1373" i="14"/>
  <c r="J1373" i="14"/>
  <c r="H1373" i="14"/>
  <c r="E1373" i="14"/>
  <c r="D1373" i="14"/>
  <c r="L1372" i="14"/>
  <c r="F1372" i="14"/>
  <c r="O1372" i="14" s="1"/>
  <c r="L1370" i="14"/>
  <c r="F1370" i="14"/>
  <c r="L1369" i="14"/>
  <c r="F1369" i="14"/>
  <c r="K1369" i="14" s="1"/>
  <c r="L1368" i="14"/>
  <c r="F1368" i="14"/>
  <c r="K1368" i="14" s="1"/>
  <c r="L1367" i="14"/>
  <c r="F1367" i="14"/>
  <c r="I1367" i="14" s="1"/>
  <c r="L1366" i="14"/>
  <c r="F1366" i="14"/>
  <c r="L1365" i="14"/>
  <c r="F1365" i="14"/>
  <c r="K1365" i="14" s="1"/>
  <c r="L1364" i="14"/>
  <c r="F1364" i="14"/>
  <c r="K1364" i="14" s="1"/>
  <c r="L1362" i="14"/>
  <c r="F1362" i="14"/>
  <c r="K1362" i="14" s="1"/>
  <c r="L1361" i="14"/>
  <c r="F1361" i="14"/>
  <c r="K1361" i="14" s="1"/>
  <c r="L1360" i="14"/>
  <c r="F1360" i="14"/>
  <c r="N1359" i="14"/>
  <c r="N1358" i="14" s="1"/>
  <c r="J1359" i="14"/>
  <c r="H1359" i="14"/>
  <c r="H1358" i="14" s="1"/>
  <c r="E1359" i="14"/>
  <c r="D1359" i="14"/>
  <c r="L1357" i="14"/>
  <c r="F1357" i="14"/>
  <c r="O1357" i="14" s="1"/>
  <c r="L1356" i="14"/>
  <c r="F1356" i="14"/>
  <c r="K1356" i="14" s="1"/>
  <c r="L1355" i="14"/>
  <c r="F1355" i="14"/>
  <c r="I1355" i="14" s="1"/>
  <c r="L1354" i="14"/>
  <c r="F1354" i="14"/>
  <c r="L1353" i="14"/>
  <c r="F1353" i="14"/>
  <c r="P1353" i="14" s="1"/>
  <c r="L1352" i="14"/>
  <c r="F1352" i="14"/>
  <c r="L1351" i="14"/>
  <c r="F1351" i="14"/>
  <c r="O1351" i="14" s="1"/>
  <c r="L1350" i="14"/>
  <c r="F1350" i="14"/>
  <c r="N1349" i="14"/>
  <c r="J1349" i="14"/>
  <c r="H1349" i="14"/>
  <c r="E1349" i="14"/>
  <c r="D1349" i="14"/>
  <c r="L1348" i="14"/>
  <c r="F1348" i="14"/>
  <c r="I1348" i="14" s="1"/>
  <c r="N1347" i="14"/>
  <c r="J1347" i="14"/>
  <c r="H1347" i="14"/>
  <c r="E1347" i="14"/>
  <c r="D1347" i="14"/>
  <c r="L1346" i="14"/>
  <c r="F1346" i="14"/>
  <c r="K1346" i="14" s="1"/>
  <c r="L1345" i="14"/>
  <c r="F1345" i="14"/>
  <c r="I1345" i="14" s="1"/>
  <c r="L1344" i="14"/>
  <c r="F1344" i="14"/>
  <c r="K1344" i="14" s="1"/>
  <c r="L1343" i="14"/>
  <c r="F1343" i="14"/>
  <c r="N1342" i="14"/>
  <c r="J1342" i="14"/>
  <c r="H1342" i="14"/>
  <c r="E1342" i="14"/>
  <c r="D1342" i="14"/>
  <c r="L1341" i="14"/>
  <c r="F1341" i="14"/>
  <c r="I1341" i="14" s="1"/>
  <c r="L1340" i="14"/>
  <c r="F1340" i="14"/>
  <c r="I1340" i="14" s="1"/>
  <c r="L1339" i="14"/>
  <c r="F1339" i="14"/>
  <c r="I1339" i="14" s="1"/>
  <c r="L1338" i="14"/>
  <c r="F1338" i="14"/>
  <c r="L1337" i="14"/>
  <c r="F1337" i="14"/>
  <c r="P1337" i="14" s="1"/>
  <c r="L1336" i="14"/>
  <c r="F1336" i="14"/>
  <c r="P1336" i="14" s="1"/>
  <c r="L1335" i="14"/>
  <c r="F1335" i="14"/>
  <c r="L1334" i="14"/>
  <c r="F1334" i="14"/>
  <c r="P1334" i="14" s="1"/>
  <c r="L1333" i="14"/>
  <c r="F1333" i="14"/>
  <c r="L1332" i="14"/>
  <c r="F1332" i="14"/>
  <c r="K1332" i="14" s="1"/>
  <c r="L1331" i="14"/>
  <c r="F1331" i="14"/>
  <c r="I1331" i="14" s="1"/>
  <c r="L1330" i="14"/>
  <c r="F1330" i="14"/>
  <c r="K1330" i="14" s="1"/>
  <c r="L1329" i="14"/>
  <c r="F1329" i="14"/>
  <c r="K1329" i="14" s="1"/>
  <c r="L1328" i="14"/>
  <c r="F1328" i="14"/>
  <c r="P1328" i="14" s="1"/>
  <c r="L1327" i="14"/>
  <c r="F1327" i="14"/>
  <c r="N1326" i="14"/>
  <c r="J1326" i="14"/>
  <c r="H1326" i="14"/>
  <c r="E1326" i="14"/>
  <c r="D1326" i="14"/>
  <c r="L1325" i="14"/>
  <c r="F1325" i="14"/>
  <c r="P1325" i="14" s="1"/>
  <c r="L1324" i="14"/>
  <c r="F1324" i="14"/>
  <c r="L1323" i="14"/>
  <c r="F1323" i="14"/>
  <c r="L1322" i="14"/>
  <c r="F1322" i="14"/>
  <c r="L1321" i="14"/>
  <c r="F1321" i="14"/>
  <c r="K1321" i="14" s="1"/>
  <c r="L1320" i="14"/>
  <c r="F1320" i="14"/>
  <c r="I1320" i="14" s="1"/>
  <c r="L1319" i="14"/>
  <c r="F1319" i="14"/>
  <c r="K1319" i="14" s="1"/>
  <c r="L1318" i="14"/>
  <c r="F1318" i="14"/>
  <c r="K1318" i="14" s="1"/>
  <c r="L1317" i="14"/>
  <c r="F1317" i="14"/>
  <c r="L1316" i="14"/>
  <c r="F1316" i="14"/>
  <c r="L1315" i="14"/>
  <c r="F1315" i="14"/>
  <c r="P1315" i="14" s="1"/>
  <c r="L1314" i="14"/>
  <c r="F1314" i="14"/>
  <c r="P1314" i="14" s="1"/>
  <c r="L1313" i="14"/>
  <c r="F1313" i="14"/>
  <c r="K1313" i="14" s="1"/>
  <c r="L1312" i="14"/>
  <c r="F1312" i="14"/>
  <c r="I1312" i="14" s="1"/>
  <c r="L1311" i="14"/>
  <c r="F1311" i="14"/>
  <c r="K1311" i="14" s="1"/>
  <c r="L1310" i="14"/>
  <c r="F1310" i="14"/>
  <c r="L1309" i="14"/>
  <c r="F1309" i="14"/>
  <c r="P1309" i="14" s="1"/>
  <c r="L1308" i="14"/>
  <c r="F1308" i="14"/>
  <c r="L1307" i="14"/>
  <c r="F1307" i="14"/>
  <c r="L1306" i="14"/>
  <c r="F1306" i="14"/>
  <c r="I1306" i="14" s="1"/>
  <c r="N1305" i="14"/>
  <c r="J1305" i="14"/>
  <c r="H1305" i="14"/>
  <c r="E1305" i="14"/>
  <c r="D1305" i="14"/>
  <c r="L1304" i="14"/>
  <c r="F1304" i="14"/>
  <c r="L1303" i="14"/>
  <c r="F1303" i="14"/>
  <c r="L1302" i="14"/>
  <c r="F1302" i="14"/>
  <c r="K1302" i="14" s="1"/>
  <c r="N1301" i="14"/>
  <c r="J1301" i="14"/>
  <c r="H1301" i="14"/>
  <c r="E1301" i="14"/>
  <c r="D1301" i="14"/>
  <c r="L1300" i="14"/>
  <c r="F1300" i="14"/>
  <c r="L1299" i="14"/>
  <c r="F1299" i="14"/>
  <c r="P1299" i="14" s="1"/>
  <c r="L1298" i="14"/>
  <c r="F1298" i="14"/>
  <c r="P1298" i="14" s="1"/>
  <c r="N1297" i="14"/>
  <c r="J1297" i="14"/>
  <c r="J1290" i="14" s="1"/>
  <c r="H1297" i="14"/>
  <c r="H1290" i="14" s="1"/>
  <c r="E1297" i="14"/>
  <c r="E1290" i="14" s="1"/>
  <c r="D1297" i="14"/>
  <c r="L1296" i="14"/>
  <c r="F1296" i="14"/>
  <c r="L1295" i="14"/>
  <c r="F1295" i="14"/>
  <c r="L1294" i="14"/>
  <c r="F1294" i="14"/>
  <c r="I1294" i="14" s="1"/>
  <c r="L1293" i="14"/>
  <c r="F1293" i="14"/>
  <c r="L1292" i="14"/>
  <c r="F1292" i="14"/>
  <c r="P1292" i="14" s="1"/>
  <c r="N1291" i="14"/>
  <c r="J1291" i="14"/>
  <c r="H1291" i="14"/>
  <c r="E1291" i="14"/>
  <c r="D1291" i="14"/>
  <c r="L1289" i="14"/>
  <c r="F1289" i="14"/>
  <c r="L1288" i="14"/>
  <c r="F1288" i="14"/>
  <c r="P1288" i="14" s="1"/>
  <c r="N1287" i="14"/>
  <c r="J1287" i="14"/>
  <c r="H1287" i="14"/>
  <c r="E1287" i="14"/>
  <c r="D1287" i="14"/>
  <c r="L1286" i="14"/>
  <c r="F1286" i="14"/>
  <c r="K1286" i="14" s="1"/>
  <c r="L1285" i="14"/>
  <c r="F1285" i="14"/>
  <c r="N1284" i="14"/>
  <c r="J1284" i="14"/>
  <c r="H1284" i="14"/>
  <c r="E1284" i="14"/>
  <c r="D1284" i="14"/>
  <c r="L1282" i="14"/>
  <c r="F1282" i="14"/>
  <c r="I1282" i="14" s="1"/>
  <c r="L1281" i="14"/>
  <c r="F1281" i="14"/>
  <c r="L1280" i="14"/>
  <c r="F1280" i="14"/>
  <c r="L1279" i="14"/>
  <c r="F1279" i="14"/>
  <c r="N1278" i="14"/>
  <c r="J1278" i="14"/>
  <c r="H1278" i="14"/>
  <c r="E1278" i="14"/>
  <c r="E1261" i="14" s="1"/>
  <c r="D1278" i="14"/>
  <c r="L1277" i="14"/>
  <c r="F1277" i="14"/>
  <c r="K1277" i="14" s="1"/>
  <c r="L1276" i="14"/>
  <c r="F1276" i="14"/>
  <c r="P1276" i="14" s="1"/>
  <c r="L1275" i="14"/>
  <c r="F1275" i="14"/>
  <c r="L1274" i="14"/>
  <c r="F1274" i="14"/>
  <c r="L1273" i="14"/>
  <c r="F1273" i="14"/>
  <c r="L1272" i="14"/>
  <c r="F1272" i="14"/>
  <c r="K1272" i="14" s="1"/>
  <c r="L1271" i="14"/>
  <c r="F1271" i="14"/>
  <c r="I1271" i="14" s="1"/>
  <c r="L1270" i="14"/>
  <c r="F1270" i="14"/>
  <c r="L1269" i="14"/>
  <c r="F1269" i="14"/>
  <c r="P1269" i="14" s="1"/>
  <c r="L1268" i="14"/>
  <c r="F1268" i="14"/>
  <c r="P1268" i="14" s="1"/>
  <c r="L1267" i="14"/>
  <c r="F1267" i="14"/>
  <c r="L1266" i="14"/>
  <c r="F1266" i="14"/>
  <c r="P1266" i="14" s="1"/>
  <c r="L1265" i="14"/>
  <c r="F1265" i="14"/>
  <c r="P1265" i="14" s="1"/>
  <c r="L1264" i="14"/>
  <c r="F1264" i="14"/>
  <c r="K1264" i="14" s="1"/>
  <c r="L1263" i="14"/>
  <c r="F1263" i="14"/>
  <c r="I1263" i="14" s="1"/>
  <c r="L1262" i="14"/>
  <c r="F1262" i="14"/>
  <c r="L1259" i="14"/>
  <c r="F1259" i="14"/>
  <c r="P1259" i="14" s="1"/>
  <c r="N1258" i="14"/>
  <c r="J1258" i="14"/>
  <c r="J1257" i="14" s="1"/>
  <c r="H1258" i="14"/>
  <c r="H1257" i="14" s="1"/>
  <c r="E1258" i="14"/>
  <c r="E1257" i="14" s="1"/>
  <c r="D1258" i="14"/>
  <c r="L1256" i="14"/>
  <c r="F1256" i="14"/>
  <c r="N1255" i="14"/>
  <c r="J1255" i="14"/>
  <c r="H1255" i="14"/>
  <c r="E1255" i="14"/>
  <c r="D1255" i="14"/>
  <c r="L1254" i="14"/>
  <c r="F1254" i="14"/>
  <c r="N1253" i="14"/>
  <c r="J1253" i="14"/>
  <c r="H1253" i="14"/>
  <c r="E1253" i="14"/>
  <c r="D1253" i="14"/>
  <c r="L1252" i="14"/>
  <c r="F1252" i="14"/>
  <c r="K1252" i="14" s="1"/>
  <c r="L1251" i="14"/>
  <c r="F1251" i="14"/>
  <c r="I1251" i="14" s="1"/>
  <c r="N1250" i="14"/>
  <c r="J1250" i="14"/>
  <c r="H1250" i="14"/>
  <c r="E1250" i="14"/>
  <c r="D1250" i="14"/>
  <c r="L1249" i="14"/>
  <c r="F1249" i="14"/>
  <c r="L1248" i="14"/>
  <c r="F1248" i="14"/>
  <c r="P1248" i="14" s="1"/>
  <c r="L1247" i="14"/>
  <c r="F1247" i="14"/>
  <c r="P1247" i="14" s="1"/>
  <c r="L1246" i="14"/>
  <c r="F1246" i="14"/>
  <c r="N1245" i="14"/>
  <c r="J1245" i="14"/>
  <c r="H1245" i="14"/>
  <c r="E1245" i="14"/>
  <c r="D1245" i="14"/>
  <c r="F1245" i="14" s="1"/>
  <c r="P1245" i="14" s="1"/>
  <c r="L1244" i="14"/>
  <c r="F1244" i="14"/>
  <c r="P1244" i="14" s="1"/>
  <c r="N1243" i="14"/>
  <c r="J1243" i="14"/>
  <c r="H1243" i="14"/>
  <c r="E1243" i="14"/>
  <c r="D1243" i="14"/>
  <c r="L1242" i="14"/>
  <c r="F1242" i="14"/>
  <c r="N1241" i="14"/>
  <c r="J1241" i="14"/>
  <c r="H1241" i="14"/>
  <c r="E1241" i="14"/>
  <c r="D1241" i="14"/>
  <c r="L1240" i="14"/>
  <c r="F1240" i="14"/>
  <c r="K1240" i="14" s="1"/>
  <c r="N1239" i="14"/>
  <c r="J1239" i="14"/>
  <c r="H1239" i="14"/>
  <c r="E1239" i="14"/>
  <c r="D1239" i="14"/>
  <c r="L1238" i="14"/>
  <c r="F1238" i="14"/>
  <c r="I1238" i="14" s="1"/>
  <c r="N1237" i="14"/>
  <c r="J1237" i="14"/>
  <c r="H1237" i="14"/>
  <c r="E1237" i="14"/>
  <c r="D1237" i="14"/>
  <c r="L1236" i="14"/>
  <c r="F1236" i="14"/>
  <c r="K1236" i="14" s="1"/>
  <c r="N1235" i="14"/>
  <c r="J1235" i="14"/>
  <c r="H1235" i="14"/>
  <c r="E1235" i="14"/>
  <c r="D1235" i="14"/>
  <c r="L1233" i="14"/>
  <c r="F1233" i="14"/>
  <c r="N1232" i="14"/>
  <c r="J1232" i="14"/>
  <c r="H1232" i="14"/>
  <c r="E1232" i="14"/>
  <c r="D1232" i="14"/>
  <c r="L1231" i="14"/>
  <c r="F1231" i="14"/>
  <c r="N1230" i="14"/>
  <c r="J1230" i="14"/>
  <c r="H1230" i="14"/>
  <c r="E1230" i="14"/>
  <c r="D1230" i="14"/>
  <c r="L1229" i="14"/>
  <c r="F1229" i="14"/>
  <c r="K1229" i="14" s="1"/>
  <c r="N1228" i="14"/>
  <c r="J1228" i="14"/>
  <c r="H1228" i="14"/>
  <c r="E1228" i="14"/>
  <c r="D1228" i="14"/>
  <c r="F1228" i="14" s="1"/>
  <c r="L1227" i="14"/>
  <c r="F1227" i="14"/>
  <c r="K1227" i="14" s="1"/>
  <c r="N1226" i="14"/>
  <c r="J1226" i="14"/>
  <c r="H1226" i="14"/>
  <c r="E1226" i="14"/>
  <c r="D1226" i="14"/>
  <c r="L1225" i="14"/>
  <c r="F1225" i="14"/>
  <c r="I1225" i="14" s="1"/>
  <c r="N1224" i="14"/>
  <c r="J1224" i="14"/>
  <c r="H1224" i="14"/>
  <c r="E1224" i="14"/>
  <c r="D1224" i="14"/>
  <c r="L1223" i="14"/>
  <c r="F1223" i="14"/>
  <c r="K1223" i="14" s="1"/>
  <c r="N1222" i="14"/>
  <c r="J1222" i="14"/>
  <c r="H1222" i="14"/>
  <c r="E1222" i="14"/>
  <c r="D1222" i="14"/>
  <c r="L1221" i="14"/>
  <c r="F1221" i="14"/>
  <c r="K1221" i="14" s="1"/>
  <c r="N1220" i="14"/>
  <c r="J1220" i="14"/>
  <c r="H1220" i="14"/>
  <c r="E1220" i="14"/>
  <c r="D1220" i="14"/>
  <c r="L1219" i="14"/>
  <c r="F1219" i="14"/>
  <c r="P1219" i="14" s="1"/>
  <c r="L1218" i="14"/>
  <c r="F1218" i="14"/>
  <c r="P1218" i="14" s="1"/>
  <c r="L1217" i="14"/>
  <c r="F1217" i="14"/>
  <c r="K1217" i="14" s="1"/>
  <c r="N1216" i="14"/>
  <c r="J1216" i="14"/>
  <c r="H1216" i="14"/>
  <c r="E1216" i="14"/>
  <c r="D1216" i="14"/>
  <c r="L1215" i="14"/>
  <c r="F1215" i="14"/>
  <c r="K1215" i="14" s="1"/>
  <c r="N1214" i="14"/>
  <c r="J1214" i="14"/>
  <c r="H1214" i="14"/>
  <c r="E1214" i="14"/>
  <c r="D1214" i="14"/>
  <c r="L1213" i="14"/>
  <c r="F1213" i="14"/>
  <c r="P1213" i="14" s="1"/>
  <c r="N1212" i="14"/>
  <c r="J1212" i="14"/>
  <c r="H1212" i="14"/>
  <c r="E1212" i="14"/>
  <c r="D1212" i="14"/>
  <c r="L1211" i="14"/>
  <c r="F1211" i="14"/>
  <c r="N1210" i="14"/>
  <c r="J1210" i="14"/>
  <c r="H1210" i="14"/>
  <c r="E1210" i="14"/>
  <c r="D1210" i="14"/>
  <c r="L1209" i="14"/>
  <c r="F1209" i="14"/>
  <c r="P1209" i="14" s="1"/>
  <c r="N1208" i="14"/>
  <c r="J1208" i="14"/>
  <c r="H1208" i="14"/>
  <c r="E1208" i="14"/>
  <c r="D1208" i="14"/>
  <c r="F1208" i="14" s="1"/>
  <c r="L1207" i="14"/>
  <c r="F1207" i="14"/>
  <c r="K1207" i="14" s="1"/>
  <c r="N1206" i="14"/>
  <c r="J1206" i="14"/>
  <c r="H1206" i="14"/>
  <c r="E1206" i="14"/>
  <c r="D1206" i="14"/>
  <c r="L1205" i="14"/>
  <c r="F1205" i="14"/>
  <c r="K1205" i="14" s="1"/>
  <c r="N1204" i="14"/>
  <c r="J1204" i="14"/>
  <c r="H1204" i="14"/>
  <c r="E1204" i="14"/>
  <c r="D1204" i="14"/>
  <c r="L1203" i="14"/>
  <c r="F1203" i="14"/>
  <c r="N1202" i="14"/>
  <c r="J1202" i="14"/>
  <c r="H1202" i="14"/>
  <c r="E1202" i="14"/>
  <c r="D1202" i="14"/>
  <c r="L1201" i="14"/>
  <c r="F1201" i="14"/>
  <c r="K1201" i="14" s="1"/>
  <c r="L1200" i="14"/>
  <c r="F1200" i="14"/>
  <c r="I1200" i="14" s="1"/>
  <c r="N1199" i="14"/>
  <c r="J1199" i="14"/>
  <c r="H1199" i="14"/>
  <c r="E1199" i="14"/>
  <c r="D1199" i="14"/>
  <c r="L1198" i="14"/>
  <c r="F1198" i="14"/>
  <c r="K1198" i="14" s="1"/>
  <c r="N1197" i="14"/>
  <c r="J1197" i="14"/>
  <c r="H1197" i="14"/>
  <c r="E1197" i="14"/>
  <c r="D1197" i="14"/>
  <c r="L1196" i="14"/>
  <c r="F1196" i="14"/>
  <c r="N1195" i="14"/>
  <c r="J1195" i="14"/>
  <c r="L1195" i="14" s="1"/>
  <c r="H1195" i="14"/>
  <c r="E1195" i="14"/>
  <c r="D1195" i="14"/>
  <c r="L1194" i="14"/>
  <c r="F1194" i="14"/>
  <c r="I1194" i="14" s="1"/>
  <c r="L1193" i="14"/>
  <c r="F1193" i="14"/>
  <c r="K1193" i="14" s="1"/>
  <c r="L1192" i="14"/>
  <c r="F1192" i="14"/>
  <c r="K1192" i="14" s="1"/>
  <c r="N1191" i="14"/>
  <c r="J1191" i="14"/>
  <c r="H1191" i="14"/>
  <c r="E1191" i="14"/>
  <c r="D1191" i="14"/>
  <c r="L1190" i="14"/>
  <c r="F1190" i="14"/>
  <c r="P1190" i="14" s="1"/>
  <c r="N1189" i="14"/>
  <c r="J1189" i="14"/>
  <c r="H1189" i="14"/>
  <c r="E1189" i="14"/>
  <c r="D1189" i="14"/>
  <c r="L1188" i="14"/>
  <c r="F1188" i="14"/>
  <c r="I1188" i="14" s="1"/>
  <c r="N1187" i="14"/>
  <c r="J1187" i="14"/>
  <c r="H1187" i="14"/>
  <c r="E1187" i="14"/>
  <c r="D1187" i="14"/>
  <c r="L1186" i="14"/>
  <c r="F1186" i="14"/>
  <c r="N1185" i="14"/>
  <c r="J1185" i="14"/>
  <c r="H1185" i="14"/>
  <c r="E1185" i="14"/>
  <c r="D1185" i="14"/>
  <c r="L1184" i="14"/>
  <c r="F1184" i="14"/>
  <c r="P1184" i="14" s="1"/>
  <c r="N1183" i="14"/>
  <c r="J1183" i="14"/>
  <c r="H1183" i="14"/>
  <c r="E1183" i="14"/>
  <c r="D1183" i="14"/>
  <c r="L1182" i="14"/>
  <c r="F1182" i="14"/>
  <c r="K1182" i="14" s="1"/>
  <c r="N1181" i="14"/>
  <c r="J1181" i="14"/>
  <c r="H1181" i="14"/>
  <c r="E1181" i="14"/>
  <c r="D1181" i="14"/>
  <c r="L1180" i="14"/>
  <c r="F1180" i="14"/>
  <c r="N1179" i="14"/>
  <c r="J1179" i="14"/>
  <c r="H1179" i="14"/>
  <c r="E1179" i="14"/>
  <c r="D1179" i="14"/>
  <c r="L1178" i="14"/>
  <c r="F1178" i="14"/>
  <c r="I1178" i="14" s="1"/>
  <c r="N1177" i="14"/>
  <c r="J1177" i="14"/>
  <c r="H1177" i="14"/>
  <c r="E1177" i="14"/>
  <c r="D1177" i="14"/>
  <c r="L1176" i="14"/>
  <c r="F1176" i="14"/>
  <c r="K1176" i="14" s="1"/>
  <c r="N1175" i="14"/>
  <c r="J1175" i="14"/>
  <c r="H1175" i="14"/>
  <c r="E1175" i="14"/>
  <c r="D1175" i="14"/>
  <c r="L1174" i="14"/>
  <c r="F1174" i="14"/>
  <c r="K1174" i="14" s="1"/>
  <c r="N1173" i="14"/>
  <c r="J1173" i="14"/>
  <c r="H1173" i="14"/>
  <c r="E1173" i="14"/>
  <c r="D1173" i="14"/>
  <c r="L1172" i="14"/>
  <c r="F1172" i="14"/>
  <c r="I1172" i="14" s="1"/>
  <c r="N1171" i="14"/>
  <c r="J1171" i="14"/>
  <c r="H1171" i="14"/>
  <c r="E1171" i="14"/>
  <c r="D1171" i="14"/>
  <c r="L1170" i="14"/>
  <c r="F1170" i="14"/>
  <c r="N1169" i="14"/>
  <c r="J1169" i="14"/>
  <c r="H1169" i="14"/>
  <c r="E1169" i="14"/>
  <c r="D1169" i="14"/>
  <c r="L1168" i="14"/>
  <c r="F1168" i="14"/>
  <c r="P1168" i="14" s="1"/>
  <c r="N1167" i="14"/>
  <c r="J1167" i="14"/>
  <c r="H1167" i="14"/>
  <c r="E1167" i="14"/>
  <c r="D1167" i="14"/>
  <c r="L1166" i="14"/>
  <c r="F1166" i="14"/>
  <c r="N1165" i="14"/>
  <c r="J1165" i="14"/>
  <c r="H1165" i="14"/>
  <c r="E1165" i="14"/>
  <c r="D1165" i="14"/>
  <c r="L1164" i="14"/>
  <c r="F1164" i="14"/>
  <c r="K1164" i="14" s="1"/>
  <c r="N1163" i="14"/>
  <c r="J1163" i="14"/>
  <c r="H1163" i="14"/>
  <c r="E1163" i="14"/>
  <c r="D1163" i="14"/>
  <c r="L1162" i="14"/>
  <c r="F1162" i="14"/>
  <c r="I1162" i="14" s="1"/>
  <c r="N1161" i="14"/>
  <c r="J1161" i="14"/>
  <c r="H1161" i="14"/>
  <c r="E1161" i="14"/>
  <c r="D1161" i="14"/>
  <c r="L1160" i="14"/>
  <c r="F1160" i="14"/>
  <c r="K1160" i="14" s="1"/>
  <c r="N1159" i="14"/>
  <c r="J1159" i="14"/>
  <c r="H1159" i="14"/>
  <c r="E1159" i="14"/>
  <c r="D1159" i="14"/>
  <c r="L1158" i="14"/>
  <c r="F1158" i="14"/>
  <c r="K1158" i="14" s="1"/>
  <c r="N1157" i="14"/>
  <c r="J1157" i="14"/>
  <c r="H1157" i="14"/>
  <c r="E1157" i="14"/>
  <c r="D1157" i="14"/>
  <c r="L1156" i="14"/>
  <c r="F1156" i="14"/>
  <c r="P1156" i="14" s="1"/>
  <c r="N1155" i="14"/>
  <c r="J1155" i="14"/>
  <c r="H1155" i="14"/>
  <c r="E1155" i="14"/>
  <c r="D1155" i="14"/>
  <c r="F1155" i="14" s="1"/>
  <c r="L1154" i="14"/>
  <c r="F1154" i="14"/>
  <c r="N1153" i="14"/>
  <c r="J1153" i="14"/>
  <c r="H1153" i="14"/>
  <c r="E1153" i="14"/>
  <c r="D1153" i="14"/>
  <c r="F1153" i="14" s="1"/>
  <c r="L1152" i="14"/>
  <c r="F1152" i="14"/>
  <c r="P1152" i="14" s="1"/>
  <c r="N1151" i="14"/>
  <c r="J1151" i="14"/>
  <c r="H1151" i="14"/>
  <c r="E1151" i="14"/>
  <c r="D1151" i="14"/>
  <c r="L1150" i="14"/>
  <c r="F1150" i="14"/>
  <c r="O1150" i="14" s="1"/>
  <c r="N1149" i="14"/>
  <c r="J1149" i="14"/>
  <c r="H1149" i="14"/>
  <c r="E1149" i="14"/>
  <c r="D1149" i="14"/>
  <c r="L1148" i="14"/>
  <c r="F1148" i="14"/>
  <c r="K1148" i="14" s="1"/>
  <c r="N1147" i="14"/>
  <c r="J1147" i="14"/>
  <c r="H1147" i="14"/>
  <c r="E1147" i="14"/>
  <c r="D1147" i="14"/>
  <c r="L1146" i="14"/>
  <c r="F1146" i="14"/>
  <c r="I1146" i="14" s="1"/>
  <c r="N1145" i="14"/>
  <c r="J1145" i="14"/>
  <c r="H1145" i="14"/>
  <c r="E1145" i="14"/>
  <c r="D1145" i="14"/>
  <c r="L1144" i="14"/>
  <c r="F1144" i="14"/>
  <c r="N1143" i="14"/>
  <c r="J1143" i="14"/>
  <c r="H1143" i="14"/>
  <c r="E1143" i="14"/>
  <c r="D1143" i="14"/>
  <c r="L1142" i="14"/>
  <c r="F1142" i="14"/>
  <c r="I1142" i="14" s="1"/>
  <c r="N1141" i="14"/>
  <c r="J1141" i="14"/>
  <c r="H1141" i="14"/>
  <c r="E1141" i="14"/>
  <c r="D1141" i="14"/>
  <c r="L1140" i="14"/>
  <c r="F1140" i="14"/>
  <c r="N1139" i="14"/>
  <c r="J1139" i="14"/>
  <c r="H1139" i="14"/>
  <c r="E1139" i="14"/>
  <c r="D1139" i="14"/>
  <c r="L1138" i="14"/>
  <c r="F1138" i="14"/>
  <c r="N1137" i="14"/>
  <c r="J1137" i="14"/>
  <c r="H1137" i="14"/>
  <c r="E1137" i="14"/>
  <c r="D1137" i="14"/>
  <c r="L1136" i="14"/>
  <c r="F1136" i="14"/>
  <c r="N1135" i="14"/>
  <c r="J1135" i="14"/>
  <c r="H1135" i="14"/>
  <c r="E1135" i="14"/>
  <c r="D1135" i="14"/>
  <c r="L1134" i="14"/>
  <c r="F1134" i="14"/>
  <c r="K1134" i="14" s="1"/>
  <c r="N1133" i="14"/>
  <c r="J1133" i="14"/>
  <c r="H1133" i="14"/>
  <c r="E1133" i="14"/>
  <c r="D1133" i="14"/>
  <c r="L1132" i="14"/>
  <c r="F1132" i="14"/>
  <c r="P1132" i="14" s="1"/>
  <c r="N1131" i="14"/>
  <c r="J1131" i="14"/>
  <c r="H1131" i="14"/>
  <c r="E1131" i="14"/>
  <c r="D1131" i="14"/>
  <c r="L1130" i="14"/>
  <c r="F1130" i="14"/>
  <c r="I1130" i="14" s="1"/>
  <c r="N1129" i="14"/>
  <c r="J1129" i="14"/>
  <c r="H1129" i="14"/>
  <c r="E1129" i="14"/>
  <c r="D1129" i="14"/>
  <c r="L1128" i="14"/>
  <c r="F1128" i="14"/>
  <c r="N1127" i="14"/>
  <c r="J1127" i="14"/>
  <c r="H1127" i="14"/>
  <c r="E1127" i="14"/>
  <c r="D1127" i="14"/>
  <c r="L1126" i="14"/>
  <c r="F1126" i="14"/>
  <c r="K1126" i="14" s="1"/>
  <c r="N1125" i="14"/>
  <c r="J1125" i="14"/>
  <c r="H1125" i="14"/>
  <c r="E1125" i="14"/>
  <c r="D1125" i="14"/>
  <c r="L1124" i="14"/>
  <c r="F1124" i="14"/>
  <c r="I1124" i="14" s="1"/>
  <c r="N1123" i="14"/>
  <c r="J1123" i="14"/>
  <c r="H1123" i="14"/>
  <c r="E1123" i="14"/>
  <c r="D1123" i="14"/>
  <c r="L1122" i="14"/>
  <c r="F1122" i="14"/>
  <c r="N1121" i="14"/>
  <c r="J1121" i="14"/>
  <c r="H1121" i="14"/>
  <c r="E1121" i="14"/>
  <c r="D1121" i="14"/>
  <c r="L1120" i="14"/>
  <c r="F1120" i="14"/>
  <c r="N1119" i="14"/>
  <c r="J1119" i="14"/>
  <c r="H1119" i="14"/>
  <c r="E1119" i="14"/>
  <c r="D1119" i="14"/>
  <c r="L1118" i="14"/>
  <c r="F1118" i="14"/>
  <c r="K1118" i="14" s="1"/>
  <c r="N1117" i="14"/>
  <c r="J1117" i="14"/>
  <c r="H1117" i="14"/>
  <c r="E1117" i="14"/>
  <c r="D1117" i="14"/>
  <c r="L1116" i="14"/>
  <c r="F1116" i="14"/>
  <c r="N1115" i="14"/>
  <c r="J1115" i="14"/>
  <c r="H1115" i="14"/>
  <c r="E1115" i="14"/>
  <c r="D1115" i="14"/>
  <c r="L1114" i="14"/>
  <c r="F1114" i="14"/>
  <c r="I1114" i="14" s="1"/>
  <c r="N1113" i="14"/>
  <c r="J1113" i="14"/>
  <c r="H1113" i="14"/>
  <c r="E1113" i="14"/>
  <c r="D1113" i="14"/>
  <c r="L1112" i="14"/>
  <c r="F1112" i="14"/>
  <c r="N1111" i="14"/>
  <c r="J1111" i="14"/>
  <c r="H1111" i="14"/>
  <c r="E1111" i="14"/>
  <c r="D1111" i="14"/>
  <c r="L1110" i="14"/>
  <c r="F1110" i="14"/>
  <c r="N1109" i="14"/>
  <c r="J1109" i="14"/>
  <c r="H1109" i="14"/>
  <c r="E1109" i="14"/>
  <c r="D1109" i="14"/>
  <c r="L1108" i="14"/>
  <c r="M1108" i="14" s="1"/>
  <c r="F1108" i="14"/>
  <c r="P1108" i="14" s="1"/>
  <c r="N1107" i="14"/>
  <c r="J1107" i="14"/>
  <c r="H1107" i="14"/>
  <c r="E1107" i="14"/>
  <c r="D1107" i="14"/>
  <c r="L1106" i="14"/>
  <c r="F1106" i="14"/>
  <c r="L1105" i="14"/>
  <c r="F1105" i="14"/>
  <c r="P1105" i="14" s="1"/>
  <c r="N1104" i="14"/>
  <c r="J1104" i="14"/>
  <c r="H1104" i="14"/>
  <c r="E1104" i="14"/>
  <c r="D1104" i="14"/>
  <c r="L1103" i="14"/>
  <c r="F1103" i="14"/>
  <c r="N1102" i="14"/>
  <c r="J1102" i="14"/>
  <c r="H1102" i="14"/>
  <c r="E1102" i="14"/>
  <c r="D1102" i="14"/>
  <c r="L1101" i="14"/>
  <c r="F1101" i="14"/>
  <c r="P1101" i="14" s="1"/>
  <c r="L1100" i="14"/>
  <c r="F1100" i="14"/>
  <c r="L1099" i="14"/>
  <c r="F1099" i="14"/>
  <c r="P1099" i="14" s="1"/>
  <c r="L1098" i="14"/>
  <c r="F1098" i="14"/>
  <c r="N1097" i="14"/>
  <c r="J1097" i="14"/>
  <c r="H1097" i="14"/>
  <c r="E1097" i="14"/>
  <c r="D1097" i="14"/>
  <c r="L1096" i="14"/>
  <c r="F1096" i="14"/>
  <c r="P1096" i="14" s="1"/>
  <c r="N1095" i="14"/>
  <c r="J1095" i="14"/>
  <c r="H1095" i="14"/>
  <c r="E1095" i="14"/>
  <c r="D1095" i="14"/>
  <c r="L1094" i="14"/>
  <c r="F1094" i="14"/>
  <c r="N1093" i="14"/>
  <c r="J1093" i="14"/>
  <c r="H1093" i="14"/>
  <c r="E1093" i="14"/>
  <c r="D1093" i="14"/>
  <c r="L1092" i="14"/>
  <c r="F1092" i="14"/>
  <c r="N1091" i="14"/>
  <c r="J1091" i="14"/>
  <c r="H1091" i="14"/>
  <c r="E1091" i="14"/>
  <c r="D1091" i="14"/>
  <c r="L1090" i="14"/>
  <c r="F1090" i="14"/>
  <c r="K1090" i="14" s="1"/>
  <c r="N1089" i="14"/>
  <c r="J1089" i="14"/>
  <c r="H1089" i="14"/>
  <c r="E1089" i="14"/>
  <c r="D1089" i="14"/>
  <c r="L1088" i="14"/>
  <c r="F1088" i="14"/>
  <c r="K1088" i="14" s="1"/>
  <c r="L1087" i="14"/>
  <c r="F1087" i="14"/>
  <c r="K1087" i="14" s="1"/>
  <c r="L1086" i="14"/>
  <c r="F1086" i="14"/>
  <c r="L1085" i="14"/>
  <c r="F1085" i="14"/>
  <c r="L1084" i="14"/>
  <c r="F1084" i="14"/>
  <c r="L1083" i="14"/>
  <c r="F1083" i="14"/>
  <c r="N1082" i="14"/>
  <c r="J1082" i="14"/>
  <c r="H1082" i="14"/>
  <c r="E1082" i="14"/>
  <c r="D1082" i="14"/>
  <c r="L1081" i="14"/>
  <c r="F1081" i="14"/>
  <c r="P1081" i="14" s="1"/>
  <c r="N1080" i="14"/>
  <c r="J1080" i="14"/>
  <c r="H1080" i="14"/>
  <c r="E1080" i="14"/>
  <c r="D1080" i="14"/>
  <c r="L1079" i="14"/>
  <c r="F1079" i="14"/>
  <c r="N1078" i="14"/>
  <c r="J1078" i="14"/>
  <c r="H1078" i="14"/>
  <c r="E1078" i="14"/>
  <c r="F1078" i="14" s="1"/>
  <c r="D1078" i="14"/>
  <c r="L1076" i="14"/>
  <c r="F1076" i="14"/>
  <c r="K1076" i="14" s="1"/>
  <c r="N1075" i="14"/>
  <c r="J1075" i="14"/>
  <c r="H1075" i="14"/>
  <c r="E1075" i="14"/>
  <c r="D1075" i="14"/>
  <c r="L1074" i="14"/>
  <c r="F1074" i="14"/>
  <c r="N1073" i="14"/>
  <c r="J1073" i="14"/>
  <c r="H1073" i="14"/>
  <c r="E1073" i="14"/>
  <c r="D1073" i="14"/>
  <c r="L1071" i="14"/>
  <c r="F1071" i="14"/>
  <c r="P1071" i="14" s="1"/>
  <c r="L1070" i="14"/>
  <c r="F1070" i="14"/>
  <c r="K1070" i="14" s="1"/>
  <c r="N1069" i="14"/>
  <c r="J1069" i="14"/>
  <c r="H1069" i="14"/>
  <c r="E1069" i="14"/>
  <c r="D1069" i="14"/>
  <c r="L1068" i="14"/>
  <c r="F1068" i="14"/>
  <c r="P1068" i="14" s="1"/>
  <c r="N1067" i="14"/>
  <c r="J1067" i="14"/>
  <c r="J1066" i="14" s="1"/>
  <c r="H1067" i="14"/>
  <c r="E1067" i="14"/>
  <c r="E1066" i="14" s="1"/>
  <c r="D1067" i="14"/>
  <c r="L1065" i="14"/>
  <c r="F1065" i="14"/>
  <c r="I1065" i="14" s="1"/>
  <c r="N1064" i="14"/>
  <c r="J1064" i="14"/>
  <c r="H1064" i="14"/>
  <c r="E1064" i="14"/>
  <c r="D1064" i="14"/>
  <c r="L1063" i="14"/>
  <c r="F1063" i="14"/>
  <c r="N1062" i="14"/>
  <c r="J1062" i="14"/>
  <c r="H1062" i="14"/>
  <c r="E1062" i="14"/>
  <c r="D1062" i="14"/>
  <c r="L1061" i="14"/>
  <c r="F1061" i="14"/>
  <c r="N1060" i="14"/>
  <c r="J1060" i="14"/>
  <c r="H1060" i="14"/>
  <c r="E1060" i="14"/>
  <c r="D1060" i="14"/>
  <c r="L1059" i="14"/>
  <c r="F1059" i="14"/>
  <c r="N1058" i="14"/>
  <c r="J1058" i="14"/>
  <c r="H1058" i="14"/>
  <c r="E1058" i="14"/>
  <c r="D1058" i="14"/>
  <c r="L1057" i="14"/>
  <c r="F1057" i="14"/>
  <c r="N1056" i="14"/>
  <c r="J1056" i="14"/>
  <c r="H1056" i="14"/>
  <c r="E1056" i="14"/>
  <c r="D1056" i="14"/>
  <c r="L1055" i="14"/>
  <c r="F1055" i="14"/>
  <c r="P1055" i="14" s="1"/>
  <c r="N1054" i="14"/>
  <c r="J1054" i="14"/>
  <c r="H1054" i="14"/>
  <c r="E1054" i="14"/>
  <c r="D1054" i="14"/>
  <c r="L1052" i="14"/>
  <c r="F1052" i="14"/>
  <c r="O1052" i="14" s="1"/>
  <c r="N1051" i="14"/>
  <c r="J1051" i="14"/>
  <c r="H1051" i="14"/>
  <c r="E1051" i="14"/>
  <c r="D1051" i="14"/>
  <c r="L1050" i="14"/>
  <c r="F1050" i="14"/>
  <c r="N1049" i="14"/>
  <c r="J1049" i="14"/>
  <c r="H1049" i="14"/>
  <c r="E1049" i="14"/>
  <c r="D1049" i="14"/>
  <c r="L1048" i="14"/>
  <c r="F1048" i="14"/>
  <c r="L1047" i="14"/>
  <c r="F1047" i="14"/>
  <c r="I1047" i="14" s="1"/>
  <c r="N1046" i="14"/>
  <c r="J1046" i="14"/>
  <c r="H1046" i="14"/>
  <c r="E1046" i="14"/>
  <c r="D1046" i="14"/>
  <c r="L1045" i="14"/>
  <c r="F1045" i="14"/>
  <c r="N1044" i="14"/>
  <c r="J1044" i="14"/>
  <c r="H1044" i="14"/>
  <c r="E1044" i="14"/>
  <c r="D1044" i="14"/>
  <c r="L1042" i="14"/>
  <c r="F1042" i="14"/>
  <c r="N1041" i="14"/>
  <c r="J1041" i="14"/>
  <c r="H1041" i="14"/>
  <c r="E1041" i="14"/>
  <c r="D1041" i="14"/>
  <c r="L1040" i="14"/>
  <c r="F1040" i="14"/>
  <c r="O1040" i="14" s="1"/>
  <c r="N1039" i="14"/>
  <c r="J1039" i="14"/>
  <c r="H1039" i="14"/>
  <c r="E1039" i="14"/>
  <c r="D1039" i="14"/>
  <c r="L1038" i="14"/>
  <c r="F1038" i="14"/>
  <c r="K1038" i="14" s="1"/>
  <c r="N1037" i="14"/>
  <c r="J1037" i="14"/>
  <c r="H1037" i="14"/>
  <c r="E1037" i="14"/>
  <c r="D1037" i="14"/>
  <c r="L1036" i="14"/>
  <c r="F1036" i="14"/>
  <c r="L1035" i="14"/>
  <c r="F1035" i="14"/>
  <c r="N1034" i="14"/>
  <c r="J1034" i="14"/>
  <c r="H1034" i="14"/>
  <c r="E1034" i="14"/>
  <c r="D1034" i="14"/>
  <c r="L1033" i="14"/>
  <c r="F1033" i="14"/>
  <c r="L1032" i="14"/>
  <c r="F1032" i="14"/>
  <c r="O1032" i="14" s="1"/>
  <c r="N1031" i="14"/>
  <c r="J1031" i="14"/>
  <c r="H1031" i="14"/>
  <c r="E1031" i="14"/>
  <c r="D1031" i="14"/>
  <c r="L1030" i="14"/>
  <c r="F1030" i="14"/>
  <c r="L1029" i="14"/>
  <c r="F1029" i="14"/>
  <c r="K1029" i="14" s="1"/>
  <c r="L1028" i="14"/>
  <c r="F1028" i="14"/>
  <c r="K1028" i="14" s="1"/>
  <c r="N1027" i="14"/>
  <c r="J1027" i="14"/>
  <c r="H1027" i="14"/>
  <c r="E1027" i="14"/>
  <c r="D1027" i="14"/>
  <c r="L1026" i="14"/>
  <c r="F1026" i="14"/>
  <c r="I1026" i="14" s="1"/>
  <c r="N1025" i="14"/>
  <c r="J1025" i="14"/>
  <c r="H1025" i="14"/>
  <c r="E1025" i="14"/>
  <c r="D1025" i="14"/>
  <c r="L1024" i="14"/>
  <c r="F1024" i="14"/>
  <c r="N1023" i="14"/>
  <c r="J1023" i="14"/>
  <c r="H1023" i="14"/>
  <c r="E1023" i="14"/>
  <c r="D1023" i="14"/>
  <c r="L1022" i="14"/>
  <c r="F1022" i="14"/>
  <c r="N1021" i="14"/>
  <c r="J1021" i="14"/>
  <c r="H1021" i="14"/>
  <c r="E1021" i="14"/>
  <c r="D1021" i="14"/>
  <c r="L1020" i="14"/>
  <c r="F1020" i="14"/>
  <c r="N1019" i="14"/>
  <c r="J1019" i="14"/>
  <c r="H1019" i="14"/>
  <c r="E1019" i="14"/>
  <c r="D1019" i="14"/>
  <c r="L1018" i="14"/>
  <c r="F1018" i="14"/>
  <c r="N1017" i="14"/>
  <c r="J1017" i="14"/>
  <c r="H1017" i="14"/>
  <c r="E1017" i="14"/>
  <c r="D1017" i="14"/>
  <c r="L1016" i="14"/>
  <c r="F1016" i="14"/>
  <c r="N1015" i="14"/>
  <c r="J1015" i="14"/>
  <c r="H1015" i="14"/>
  <c r="E1015" i="14"/>
  <c r="D1015" i="14"/>
  <c r="L1014" i="14"/>
  <c r="F1014" i="14"/>
  <c r="K1014" i="14" s="1"/>
  <c r="N1013" i="14"/>
  <c r="J1013" i="14"/>
  <c r="H1013" i="14"/>
  <c r="E1013" i="14"/>
  <c r="D1013" i="14"/>
  <c r="L1012" i="14"/>
  <c r="F1012" i="14"/>
  <c r="K1012" i="14" s="1"/>
  <c r="N1011" i="14"/>
  <c r="J1011" i="14"/>
  <c r="H1011" i="14"/>
  <c r="E1011" i="14"/>
  <c r="D1011" i="14"/>
  <c r="L1010" i="14"/>
  <c r="F1010" i="14"/>
  <c r="P1010" i="14" s="1"/>
  <c r="N1009" i="14"/>
  <c r="J1009" i="14"/>
  <c r="H1009" i="14"/>
  <c r="E1009" i="14"/>
  <c r="D1009" i="14"/>
  <c r="L1008" i="14"/>
  <c r="F1008" i="14"/>
  <c r="N1007" i="14"/>
  <c r="J1007" i="14"/>
  <c r="H1007" i="14"/>
  <c r="E1007" i="14"/>
  <c r="D1007" i="14"/>
  <c r="L1006" i="14"/>
  <c r="F1006" i="14"/>
  <c r="K1006" i="14" s="1"/>
  <c r="N1005" i="14"/>
  <c r="J1005" i="14"/>
  <c r="H1005" i="14"/>
  <c r="E1005" i="14"/>
  <c r="D1005" i="14"/>
  <c r="L1004" i="14"/>
  <c r="F1004" i="14"/>
  <c r="O1004" i="14" s="1"/>
  <c r="N1003" i="14"/>
  <c r="J1003" i="14"/>
  <c r="H1003" i="14"/>
  <c r="E1003" i="14"/>
  <c r="D1003" i="14"/>
  <c r="L1002" i="14"/>
  <c r="F1002" i="14"/>
  <c r="I1002" i="14" s="1"/>
  <c r="N1001" i="14"/>
  <c r="J1001" i="14"/>
  <c r="H1001" i="14"/>
  <c r="E1001" i="14"/>
  <c r="D1001" i="14"/>
  <c r="L1000" i="14"/>
  <c r="F1000" i="14"/>
  <c r="N999" i="14"/>
  <c r="J999" i="14"/>
  <c r="H999" i="14"/>
  <c r="E999" i="14"/>
  <c r="D999" i="14"/>
  <c r="L998" i="14"/>
  <c r="F998" i="14"/>
  <c r="N997" i="14"/>
  <c r="J997" i="14"/>
  <c r="H997" i="14"/>
  <c r="E997" i="14"/>
  <c r="D997" i="14"/>
  <c r="L996" i="14"/>
  <c r="F996" i="14"/>
  <c r="K996" i="14" s="1"/>
  <c r="N995" i="14"/>
  <c r="J995" i="14"/>
  <c r="H995" i="14"/>
  <c r="E995" i="14"/>
  <c r="D995" i="14"/>
  <c r="L994" i="14"/>
  <c r="F994" i="14"/>
  <c r="K994" i="14" s="1"/>
  <c r="N993" i="14"/>
  <c r="J993" i="14"/>
  <c r="H993" i="14"/>
  <c r="E993" i="14"/>
  <c r="D993" i="14"/>
  <c r="L992" i="14"/>
  <c r="F992" i="14"/>
  <c r="N991" i="14"/>
  <c r="J991" i="14"/>
  <c r="H991" i="14"/>
  <c r="E991" i="14"/>
  <c r="D991" i="14"/>
  <c r="L990" i="14"/>
  <c r="F990" i="14"/>
  <c r="I990" i="14" s="1"/>
  <c r="N989" i="14"/>
  <c r="J989" i="14"/>
  <c r="H989" i="14"/>
  <c r="E989" i="14"/>
  <c r="D989" i="14"/>
  <c r="L988" i="14"/>
  <c r="F988" i="14"/>
  <c r="N987" i="14"/>
  <c r="J987" i="14"/>
  <c r="H987" i="14"/>
  <c r="E987" i="14"/>
  <c r="D987" i="14"/>
  <c r="L986" i="14"/>
  <c r="F986" i="14"/>
  <c r="I986" i="14" s="1"/>
  <c r="N985" i="14"/>
  <c r="J985" i="14"/>
  <c r="H985" i="14"/>
  <c r="E985" i="14"/>
  <c r="D985" i="14"/>
  <c r="L984" i="14"/>
  <c r="F984" i="14"/>
  <c r="N983" i="14"/>
  <c r="J983" i="14"/>
  <c r="H983" i="14"/>
  <c r="E983" i="14"/>
  <c r="D983" i="14"/>
  <c r="L982" i="14"/>
  <c r="F982" i="14"/>
  <c r="O982" i="14" s="1"/>
  <c r="N981" i="14"/>
  <c r="J981" i="14"/>
  <c r="H981" i="14"/>
  <c r="E981" i="14"/>
  <c r="D981" i="14"/>
  <c r="L980" i="14"/>
  <c r="F980" i="14"/>
  <c r="N979" i="14"/>
  <c r="J979" i="14"/>
  <c r="H979" i="14"/>
  <c r="E979" i="14"/>
  <c r="D979" i="14"/>
  <c r="L978" i="14"/>
  <c r="F978" i="14"/>
  <c r="O978" i="14" s="1"/>
  <c r="N977" i="14"/>
  <c r="J977" i="14"/>
  <c r="H977" i="14"/>
  <c r="E977" i="14"/>
  <c r="D977" i="14"/>
  <c r="L976" i="14"/>
  <c r="F976" i="14"/>
  <c r="L975" i="14"/>
  <c r="F975" i="14"/>
  <c r="I975" i="14" s="1"/>
  <c r="N974" i="14"/>
  <c r="J974" i="14"/>
  <c r="H974" i="14"/>
  <c r="E974" i="14"/>
  <c r="D974" i="14"/>
  <c r="L973" i="14"/>
  <c r="F973" i="14"/>
  <c r="N972" i="14"/>
  <c r="J972" i="14"/>
  <c r="H972" i="14"/>
  <c r="E972" i="14"/>
  <c r="D972" i="14"/>
  <c r="L970" i="14"/>
  <c r="F970" i="14"/>
  <c r="P970" i="14" s="1"/>
  <c r="L969" i="14"/>
  <c r="F969" i="14"/>
  <c r="N968" i="14"/>
  <c r="J968" i="14"/>
  <c r="H968" i="14"/>
  <c r="E968" i="14"/>
  <c r="D968" i="14"/>
  <c r="L967" i="14"/>
  <c r="F967" i="14"/>
  <c r="N966" i="14"/>
  <c r="J966" i="14"/>
  <c r="H966" i="14"/>
  <c r="E966" i="14"/>
  <c r="D966" i="14"/>
  <c r="L965" i="14"/>
  <c r="F965" i="14"/>
  <c r="N964" i="14"/>
  <c r="J964" i="14"/>
  <c r="H964" i="14"/>
  <c r="E964" i="14"/>
  <c r="D964" i="14"/>
  <c r="L962" i="14"/>
  <c r="F962" i="14"/>
  <c r="O962" i="14" s="1"/>
  <c r="L961" i="14"/>
  <c r="F961" i="14"/>
  <c r="K961" i="14" s="1"/>
  <c r="L960" i="14"/>
  <c r="F960" i="14"/>
  <c r="O960" i="14" s="1"/>
  <c r="N959" i="14"/>
  <c r="J959" i="14"/>
  <c r="H959" i="14"/>
  <c r="E959" i="14"/>
  <c r="D959" i="14"/>
  <c r="L958" i="14"/>
  <c r="F958" i="14"/>
  <c r="K958" i="14" s="1"/>
  <c r="N957" i="14"/>
  <c r="J957" i="14"/>
  <c r="H957" i="14"/>
  <c r="E957" i="14"/>
  <c r="D957" i="14"/>
  <c r="L956" i="14"/>
  <c r="F956" i="14"/>
  <c r="K956" i="14" s="1"/>
  <c r="N955" i="14"/>
  <c r="J955" i="14"/>
  <c r="H955" i="14"/>
  <c r="E955" i="14"/>
  <c r="D955" i="14"/>
  <c r="L954" i="14"/>
  <c r="F954" i="14"/>
  <c r="L953" i="14"/>
  <c r="F953" i="14"/>
  <c r="N952" i="14"/>
  <c r="J952" i="14"/>
  <c r="H952" i="14"/>
  <c r="E952" i="14"/>
  <c r="D952" i="14"/>
  <c r="L951" i="14"/>
  <c r="F951" i="14"/>
  <c r="N950" i="14"/>
  <c r="J950" i="14"/>
  <c r="H950" i="14"/>
  <c r="E950" i="14"/>
  <c r="D950" i="14"/>
  <c r="L949" i="14"/>
  <c r="F949" i="14"/>
  <c r="I949" i="14" s="1"/>
  <c r="N948" i="14"/>
  <c r="J948" i="14"/>
  <c r="H948" i="14"/>
  <c r="E948" i="14"/>
  <c r="D948" i="14"/>
  <c r="L947" i="14"/>
  <c r="F947" i="14"/>
  <c r="N946" i="14"/>
  <c r="J946" i="14"/>
  <c r="H946" i="14"/>
  <c r="E946" i="14"/>
  <c r="D946" i="14"/>
  <c r="L945" i="14"/>
  <c r="F945" i="14"/>
  <c r="K945" i="14" s="1"/>
  <c r="N944" i="14"/>
  <c r="J944" i="14"/>
  <c r="H944" i="14"/>
  <c r="E944" i="14"/>
  <c r="D944" i="14"/>
  <c r="L943" i="14"/>
  <c r="F943" i="14"/>
  <c r="N942" i="14"/>
  <c r="J942" i="14"/>
  <c r="H942" i="14"/>
  <c r="E942" i="14"/>
  <c r="D942" i="14"/>
  <c r="L941" i="14"/>
  <c r="F941" i="14"/>
  <c r="O941" i="14" s="1"/>
  <c r="N940" i="14"/>
  <c r="J940" i="14"/>
  <c r="H940" i="14"/>
  <c r="E940" i="14"/>
  <c r="D940" i="14"/>
  <c r="L939" i="14"/>
  <c r="F939" i="14"/>
  <c r="N938" i="14"/>
  <c r="J938" i="14"/>
  <c r="H938" i="14"/>
  <c r="E938" i="14"/>
  <c r="D938" i="14"/>
  <c r="L937" i="14"/>
  <c r="F937" i="14"/>
  <c r="O937" i="14" s="1"/>
  <c r="N936" i="14"/>
  <c r="J936" i="14"/>
  <c r="H936" i="14"/>
  <c r="E936" i="14"/>
  <c r="D936" i="14"/>
  <c r="L935" i="14"/>
  <c r="F935" i="14"/>
  <c r="N934" i="14"/>
  <c r="J934" i="14"/>
  <c r="H934" i="14"/>
  <c r="E934" i="14"/>
  <c r="D934" i="14"/>
  <c r="L933" i="14"/>
  <c r="F933" i="14"/>
  <c r="I933" i="14" s="1"/>
  <c r="N932" i="14"/>
  <c r="J932" i="14"/>
  <c r="H932" i="14"/>
  <c r="E932" i="14"/>
  <c r="D932" i="14"/>
  <c r="L931" i="14"/>
  <c r="F931" i="14"/>
  <c r="O931" i="14" s="1"/>
  <c r="N930" i="14"/>
  <c r="J930" i="14"/>
  <c r="H930" i="14"/>
  <c r="E930" i="14"/>
  <c r="D930" i="14"/>
  <c r="L927" i="14"/>
  <c r="F927" i="14"/>
  <c r="L926" i="14"/>
  <c r="F926" i="14"/>
  <c r="K926" i="14" s="1"/>
  <c r="N925" i="14"/>
  <c r="N924" i="14" s="1"/>
  <c r="J925" i="14"/>
  <c r="H925" i="14"/>
  <c r="H924" i="14" s="1"/>
  <c r="E925" i="14"/>
  <c r="E924" i="14" s="1"/>
  <c r="D925" i="14"/>
  <c r="L923" i="14"/>
  <c r="F923" i="14"/>
  <c r="I923" i="14" s="1"/>
  <c r="N922" i="14"/>
  <c r="J922" i="14"/>
  <c r="H922" i="14"/>
  <c r="E922" i="14"/>
  <c r="D922" i="14"/>
  <c r="L921" i="14"/>
  <c r="F921" i="14"/>
  <c r="O921" i="14" s="1"/>
  <c r="N920" i="14"/>
  <c r="J920" i="14"/>
  <c r="H920" i="14"/>
  <c r="E920" i="14"/>
  <c r="D920" i="14"/>
  <c r="L919" i="14"/>
  <c r="F919" i="14"/>
  <c r="N918" i="14"/>
  <c r="J918" i="14"/>
  <c r="H918" i="14"/>
  <c r="E918" i="14"/>
  <c r="D918" i="14"/>
  <c r="L917" i="14"/>
  <c r="F917" i="14"/>
  <c r="N916" i="14"/>
  <c r="J916" i="14"/>
  <c r="H916" i="14"/>
  <c r="H915" i="14" s="1"/>
  <c r="E916" i="14"/>
  <c r="D916" i="14"/>
  <c r="L914" i="14"/>
  <c r="F914" i="14"/>
  <c r="I914" i="14" s="1"/>
  <c r="L913" i="14"/>
  <c r="F913" i="14"/>
  <c r="K913" i="14" s="1"/>
  <c r="L912" i="14"/>
  <c r="F912" i="14"/>
  <c r="O912" i="14" s="1"/>
  <c r="N911" i="14"/>
  <c r="J911" i="14"/>
  <c r="H911" i="14"/>
  <c r="E911" i="14"/>
  <c r="D911" i="14"/>
  <c r="L910" i="14"/>
  <c r="F910" i="14"/>
  <c r="L909" i="14"/>
  <c r="F909" i="14"/>
  <c r="O909" i="14" s="1"/>
  <c r="L908" i="14"/>
  <c r="F908" i="14"/>
  <c r="L907" i="14"/>
  <c r="F907" i="14"/>
  <c r="I907" i="14" s="1"/>
  <c r="L906" i="14"/>
  <c r="F906" i="14"/>
  <c r="O906" i="14" s="1"/>
  <c r="L905" i="14"/>
  <c r="F905" i="14"/>
  <c r="I905" i="14" s="1"/>
  <c r="N904" i="14"/>
  <c r="J904" i="14"/>
  <c r="H904" i="14"/>
  <c r="E904" i="14"/>
  <c r="D904" i="14"/>
  <c r="L902" i="14"/>
  <c r="F902" i="14"/>
  <c r="N901" i="14"/>
  <c r="J901" i="14"/>
  <c r="H901" i="14"/>
  <c r="E901" i="14"/>
  <c r="D901" i="14"/>
  <c r="L900" i="14"/>
  <c r="F900" i="14"/>
  <c r="O900" i="14" s="1"/>
  <c r="N899" i="14"/>
  <c r="J899" i="14"/>
  <c r="H899" i="14"/>
  <c r="E899" i="14"/>
  <c r="D899" i="14"/>
  <c r="L898" i="14"/>
  <c r="F898" i="14"/>
  <c r="K898" i="14" s="1"/>
  <c r="N897" i="14"/>
  <c r="J897" i="14"/>
  <c r="H897" i="14"/>
  <c r="E897" i="14"/>
  <c r="D897" i="14"/>
  <c r="L896" i="14"/>
  <c r="F896" i="14"/>
  <c r="K896" i="14" s="1"/>
  <c r="N895" i="14"/>
  <c r="J895" i="14"/>
  <c r="H895" i="14"/>
  <c r="E895" i="14"/>
  <c r="D895" i="14"/>
  <c r="L894" i="14"/>
  <c r="F894" i="14"/>
  <c r="N893" i="14"/>
  <c r="J893" i="14"/>
  <c r="H893" i="14"/>
  <c r="E893" i="14"/>
  <c r="D893" i="14"/>
  <c r="L892" i="14"/>
  <c r="F892" i="14"/>
  <c r="I892" i="14" s="1"/>
  <c r="N891" i="14"/>
  <c r="J891" i="14"/>
  <c r="H891" i="14"/>
  <c r="E891" i="14"/>
  <c r="D891" i="14"/>
  <c r="L890" i="14"/>
  <c r="F890" i="14"/>
  <c r="O890" i="14" s="1"/>
  <c r="N889" i="14"/>
  <c r="J889" i="14"/>
  <c r="H889" i="14"/>
  <c r="E889" i="14"/>
  <c r="D889" i="14"/>
  <c r="L888" i="14"/>
  <c r="F888" i="14"/>
  <c r="N887" i="14"/>
  <c r="J887" i="14"/>
  <c r="H887" i="14"/>
  <c r="E887" i="14"/>
  <c r="D887" i="14"/>
  <c r="L886" i="14"/>
  <c r="F886" i="14"/>
  <c r="N885" i="14"/>
  <c r="J885" i="14"/>
  <c r="H885" i="14"/>
  <c r="E885" i="14"/>
  <c r="D885" i="14"/>
  <c r="L884" i="14"/>
  <c r="F884" i="14"/>
  <c r="O884" i="14" s="1"/>
  <c r="N883" i="14"/>
  <c r="J883" i="14"/>
  <c r="H883" i="14"/>
  <c r="E883" i="14"/>
  <c r="D883" i="14"/>
  <c r="L882" i="14"/>
  <c r="F882" i="14"/>
  <c r="L881" i="14"/>
  <c r="F881" i="14"/>
  <c r="O881" i="14" s="1"/>
  <c r="N880" i="14"/>
  <c r="J880" i="14"/>
  <c r="H880" i="14"/>
  <c r="E880" i="14"/>
  <c r="D880" i="14"/>
  <c r="L879" i="14"/>
  <c r="F879" i="14"/>
  <c r="K879" i="14" s="1"/>
  <c r="L878" i="14"/>
  <c r="F878" i="14"/>
  <c r="N877" i="14"/>
  <c r="J877" i="14"/>
  <c r="H877" i="14"/>
  <c r="E877" i="14"/>
  <c r="D877" i="14"/>
  <c r="L876" i="14"/>
  <c r="F876" i="14"/>
  <c r="K876" i="14" s="1"/>
  <c r="N875" i="14"/>
  <c r="J875" i="14"/>
  <c r="H875" i="14"/>
  <c r="E875" i="14"/>
  <c r="D875" i="14"/>
  <c r="L874" i="14"/>
  <c r="F874" i="14"/>
  <c r="I874" i="14" s="1"/>
  <c r="N873" i="14"/>
  <c r="J873" i="14"/>
  <c r="H873" i="14"/>
  <c r="E873" i="14"/>
  <c r="D873" i="14"/>
  <c r="L872" i="14"/>
  <c r="F872" i="14"/>
  <c r="N871" i="14"/>
  <c r="J871" i="14"/>
  <c r="H871" i="14"/>
  <c r="E871" i="14"/>
  <c r="D871" i="14"/>
  <c r="F871" i="14" s="1"/>
  <c r="L870" i="14"/>
  <c r="F870" i="14"/>
  <c r="N869" i="14"/>
  <c r="J869" i="14"/>
  <c r="H869" i="14"/>
  <c r="E869" i="14"/>
  <c r="D869" i="14"/>
  <c r="L868" i="14"/>
  <c r="F868" i="14"/>
  <c r="O868" i="14" s="1"/>
  <c r="N867" i="14"/>
  <c r="J867" i="14"/>
  <c r="H867" i="14"/>
  <c r="E867" i="14"/>
  <c r="D867" i="14"/>
  <c r="L865" i="14"/>
  <c r="F865" i="14"/>
  <c r="O865" i="14" s="1"/>
  <c r="N864" i="14"/>
  <c r="J864" i="14"/>
  <c r="H864" i="14"/>
  <c r="E864" i="14"/>
  <c r="D864" i="14"/>
  <c r="L863" i="14"/>
  <c r="F863" i="14"/>
  <c r="K863" i="14" s="1"/>
  <c r="N862" i="14"/>
  <c r="J862" i="14"/>
  <c r="H862" i="14"/>
  <c r="E862" i="14"/>
  <c r="D862" i="14"/>
  <c r="L861" i="14"/>
  <c r="F861" i="14"/>
  <c r="K861" i="14" s="1"/>
  <c r="N860" i="14"/>
  <c r="J860" i="14"/>
  <c r="H860" i="14"/>
  <c r="E860" i="14"/>
  <c r="D860" i="14"/>
  <c r="L859" i="14"/>
  <c r="F859" i="14"/>
  <c r="I859" i="14" s="1"/>
  <c r="N858" i="14"/>
  <c r="J858" i="14"/>
  <c r="H858" i="14"/>
  <c r="E858" i="14"/>
  <c r="D858" i="14"/>
  <c r="L857" i="14"/>
  <c r="F857" i="14"/>
  <c r="I857" i="14" s="1"/>
  <c r="N856" i="14"/>
  <c r="J856" i="14"/>
  <c r="H856" i="14"/>
  <c r="E856" i="14"/>
  <c r="D856" i="14"/>
  <c r="L855" i="14"/>
  <c r="F855" i="14"/>
  <c r="N854" i="14"/>
  <c r="J854" i="14"/>
  <c r="H854" i="14"/>
  <c r="E854" i="14"/>
  <c r="D854" i="14"/>
  <c r="L853" i="14"/>
  <c r="F853" i="14"/>
  <c r="K853" i="14" s="1"/>
  <c r="L852" i="14"/>
  <c r="F852" i="14"/>
  <c r="I852" i="14" s="1"/>
  <c r="N851" i="14"/>
  <c r="J851" i="14"/>
  <c r="H851" i="14"/>
  <c r="E851" i="14"/>
  <c r="D851" i="14"/>
  <c r="L850" i="14"/>
  <c r="F850" i="14"/>
  <c r="K850" i="14" s="1"/>
  <c r="N849" i="14"/>
  <c r="J849" i="14"/>
  <c r="H849" i="14"/>
  <c r="E849" i="14"/>
  <c r="D849" i="14"/>
  <c r="L847" i="14"/>
  <c r="F847" i="14"/>
  <c r="L846" i="14"/>
  <c r="F846" i="14"/>
  <c r="P846" i="14" s="1"/>
  <c r="L845" i="14"/>
  <c r="F845" i="14"/>
  <c r="I845" i="14" s="1"/>
  <c r="L844" i="14"/>
  <c r="F844" i="14"/>
  <c r="K844" i="14" s="1"/>
  <c r="L843" i="14"/>
  <c r="F843" i="14"/>
  <c r="I843" i="14" s="1"/>
  <c r="L842" i="14"/>
  <c r="F842" i="14"/>
  <c r="K842" i="14" s="1"/>
  <c r="L841" i="14"/>
  <c r="F841" i="14"/>
  <c r="K841" i="14" s="1"/>
  <c r="L840" i="14"/>
  <c r="F840" i="14"/>
  <c r="L838" i="14"/>
  <c r="F838" i="14"/>
  <c r="K838" i="14" s="1"/>
  <c r="L837" i="14"/>
  <c r="F837" i="14"/>
  <c r="O837" i="14" s="1"/>
  <c r="N836" i="14"/>
  <c r="J836" i="14"/>
  <c r="H836" i="14"/>
  <c r="E836" i="14"/>
  <c r="D836" i="14"/>
  <c r="L835" i="14"/>
  <c r="F835" i="14"/>
  <c r="N834" i="14"/>
  <c r="J834" i="14"/>
  <c r="H834" i="14"/>
  <c r="E834" i="14"/>
  <c r="D834" i="14"/>
  <c r="L833" i="14"/>
  <c r="F833" i="14"/>
  <c r="P833" i="14" s="1"/>
  <c r="N832" i="14"/>
  <c r="J832" i="14"/>
  <c r="H832" i="14"/>
  <c r="E832" i="14"/>
  <c r="D832" i="14"/>
  <c r="L831" i="14"/>
  <c r="F831" i="14"/>
  <c r="I831" i="14" s="1"/>
  <c r="N830" i="14"/>
  <c r="J830" i="14"/>
  <c r="H830" i="14"/>
  <c r="E830" i="14"/>
  <c r="D830" i="14"/>
  <c r="L829" i="14"/>
  <c r="F829" i="14"/>
  <c r="I829" i="14" s="1"/>
  <c r="N828" i="14"/>
  <c r="J828" i="14"/>
  <c r="H828" i="14"/>
  <c r="E828" i="14"/>
  <c r="D828" i="14"/>
  <c r="L827" i="14"/>
  <c r="F827" i="14"/>
  <c r="I827" i="14" s="1"/>
  <c r="N826" i="14"/>
  <c r="J826" i="14"/>
  <c r="L826" i="14" s="1"/>
  <c r="H826" i="14"/>
  <c r="E826" i="14"/>
  <c r="D826" i="14"/>
  <c r="L825" i="14"/>
  <c r="F825" i="14"/>
  <c r="K825" i="14" s="1"/>
  <c r="N824" i="14"/>
  <c r="J824" i="14"/>
  <c r="L824" i="14" s="1"/>
  <c r="H824" i="14"/>
  <c r="E824" i="14"/>
  <c r="D824" i="14"/>
  <c r="L823" i="14"/>
  <c r="F823" i="14"/>
  <c r="L822" i="14"/>
  <c r="F822" i="14"/>
  <c r="I822" i="14" s="1"/>
  <c r="N821" i="14"/>
  <c r="J821" i="14"/>
  <c r="H821" i="14"/>
  <c r="E821" i="14"/>
  <c r="D821" i="14"/>
  <c r="L820" i="14"/>
  <c r="F820" i="14"/>
  <c r="N819" i="14"/>
  <c r="J819" i="14"/>
  <c r="H819" i="14"/>
  <c r="E819" i="14"/>
  <c r="D819" i="14"/>
  <c r="L818" i="14"/>
  <c r="F818" i="14"/>
  <c r="K818" i="14" s="1"/>
  <c r="N817" i="14"/>
  <c r="J817" i="14"/>
  <c r="H817" i="14"/>
  <c r="E817" i="14"/>
  <c r="D817" i="14"/>
  <c r="L816" i="14"/>
  <c r="F816" i="14"/>
  <c r="K816" i="14" s="1"/>
  <c r="L815" i="14"/>
  <c r="F815" i="14"/>
  <c r="O815" i="14" s="1"/>
  <c r="L814" i="14"/>
  <c r="F814" i="14"/>
  <c r="O814" i="14" s="1"/>
  <c r="L813" i="14"/>
  <c r="F813" i="14"/>
  <c r="N812" i="14"/>
  <c r="J812" i="14"/>
  <c r="H812" i="14"/>
  <c r="E812" i="14"/>
  <c r="D812" i="14"/>
  <c r="L811" i="14"/>
  <c r="F811" i="14"/>
  <c r="O811" i="14" s="1"/>
  <c r="N810" i="14"/>
  <c r="J810" i="14"/>
  <c r="H810" i="14"/>
  <c r="E810" i="14"/>
  <c r="D810" i="14"/>
  <c r="L809" i="14"/>
  <c r="F809" i="14"/>
  <c r="K809" i="14" s="1"/>
  <c r="N808" i="14"/>
  <c r="J808" i="14"/>
  <c r="H808" i="14"/>
  <c r="E808" i="14"/>
  <c r="D808" i="14"/>
  <c r="L807" i="14"/>
  <c r="F807" i="14"/>
  <c r="K807" i="14" s="1"/>
  <c r="L806" i="14"/>
  <c r="F806" i="14"/>
  <c r="O806" i="14" s="1"/>
  <c r="L805" i="14"/>
  <c r="F805" i="14"/>
  <c r="L804" i="14"/>
  <c r="F804" i="14"/>
  <c r="P804" i="14" s="1"/>
  <c r="L803" i="14"/>
  <c r="F803" i="14"/>
  <c r="I803" i="14" s="1"/>
  <c r="L802" i="14"/>
  <c r="F802" i="14"/>
  <c r="K802" i="14" s="1"/>
  <c r="N801" i="14"/>
  <c r="J801" i="14"/>
  <c r="H801" i="14"/>
  <c r="E801" i="14"/>
  <c r="D801" i="14"/>
  <c r="L799" i="14"/>
  <c r="F799" i="14"/>
  <c r="N798" i="14"/>
  <c r="J798" i="14"/>
  <c r="H798" i="14"/>
  <c r="E798" i="14"/>
  <c r="D798" i="14"/>
  <c r="L796" i="14"/>
  <c r="F796" i="14"/>
  <c r="O796" i="14" s="1"/>
  <c r="L795" i="14"/>
  <c r="F795" i="14"/>
  <c r="O795" i="14" s="1"/>
  <c r="N794" i="14"/>
  <c r="J794" i="14"/>
  <c r="H794" i="14"/>
  <c r="E794" i="14"/>
  <c r="D794" i="14"/>
  <c r="L793" i="14"/>
  <c r="F793" i="14"/>
  <c r="N792" i="14"/>
  <c r="J792" i="14"/>
  <c r="H792" i="14"/>
  <c r="E792" i="14"/>
  <c r="D792" i="14"/>
  <c r="L791" i="14"/>
  <c r="F791" i="14"/>
  <c r="K791" i="14" s="1"/>
  <c r="N790" i="14"/>
  <c r="J790" i="14"/>
  <c r="H790" i="14"/>
  <c r="E790" i="14"/>
  <c r="D790" i="14"/>
  <c r="L789" i="14"/>
  <c r="F789" i="14"/>
  <c r="N788" i="14"/>
  <c r="J788" i="14"/>
  <c r="H788" i="14"/>
  <c r="E788" i="14"/>
  <c r="D788" i="14"/>
  <c r="L787" i="14"/>
  <c r="F787" i="14"/>
  <c r="I787" i="14" s="1"/>
  <c r="N786" i="14"/>
  <c r="J786" i="14"/>
  <c r="H786" i="14"/>
  <c r="E786" i="14"/>
  <c r="D786" i="14"/>
  <c r="L784" i="14"/>
  <c r="F784" i="14"/>
  <c r="P784" i="14" s="1"/>
  <c r="N783" i="14"/>
  <c r="J783" i="14"/>
  <c r="H783" i="14"/>
  <c r="E783" i="14"/>
  <c r="D783" i="14"/>
  <c r="L782" i="14"/>
  <c r="F782" i="14"/>
  <c r="O782" i="14" s="1"/>
  <c r="N781" i="14"/>
  <c r="J781" i="14"/>
  <c r="H781" i="14"/>
  <c r="E781" i="14"/>
  <c r="D781" i="14"/>
  <c r="L780" i="14"/>
  <c r="F780" i="14"/>
  <c r="O780" i="14" s="1"/>
  <c r="N779" i="14"/>
  <c r="J779" i="14"/>
  <c r="H779" i="14"/>
  <c r="E779" i="14"/>
  <c r="D779" i="14"/>
  <c r="L778" i="14"/>
  <c r="F778" i="14"/>
  <c r="L777" i="14"/>
  <c r="F777" i="14"/>
  <c r="O777" i="14" s="1"/>
  <c r="L776" i="14"/>
  <c r="F776" i="14"/>
  <c r="O776" i="14" s="1"/>
  <c r="L775" i="14"/>
  <c r="F775" i="14"/>
  <c r="I775" i="14" s="1"/>
  <c r="N774" i="14"/>
  <c r="J774" i="14"/>
  <c r="H774" i="14"/>
  <c r="E774" i="14"/>
  <c r="D774" i="14"/>
  <c r="L773" i="14"/>
  <c r="F773" i="14"/>
  <c r="O773" i="14" s="1"/>
  <c r="L772" i="14"/>
  <c r="F772" i="14"/>
  <c r="P772" i="14" s="1"/>
  <c r="N771" i="14"/>
  <c r="J771" i="14"/>
  <c r="H771" i="14"/>
  <c r="E771" i="14"/>
  <c r="D771" i="14"/>
  <c r="L770" i="14"/>
  <c r="F770" i="14"/>
  <c r="O770" i="14" s="1"/>
  <c r="N769" i="14"/>
  <c r="J769" i="14"/>
  <c r="H769" i="14"/>
  <c r="E769" i="14"/>
  <c r="D769" i="14"/>
  <c r="L768" i="14"/>
  <c r="F768" i="14"/>
  <c r="N767" i="14"/>
  <c r="J767" i="14"/>
  <c r="H767" i="14"/>
  <c r="E767" i="14"/>
  <c r="D767" i="14"/>
  <c r="L766" i="14"/>
  <c r="F766" i="14"/>
  <c r="K766" i="14" s="1"/>
  <c r="N765" i="14"/>
  <c r="J765" i="14"/>
  <c r="H765" i="14"/>
  <c r="E765" i="14"/>
  <c r="D765" i="14"/>
  <c r="L764" i="14"/>
  <c r="F764" i="14"/>
  <c r="N763" i="14"/>
  <c r="J763" i="14"/>
  <c r="H763" i="14"/>
  <c r="E763" i="14"/>
  <c r="D763" i="14"/>
  <c r="F763" i="14" s="1"/>
  <c r="L762" i="14"/>
  <c r="F762" i="14"/>
  <c r="N761" i="14"/>
  <c r="J761" i="14"/>
  <c r="H761" i="14"/>
  <c r="E761" i="14"/>
  <c r="D761" i="14"/>
  <c r="L758" i="14"/>
  <c r="F758" i="14"/>
  <c r="O758" i="14" s="1"/>
  <c r="N757" i="14"/>
  <c r="J757" i="14"/>
  <c r="H757" i="14"/>
  <c r="E757" i="14"/>
  <c r="D757" i="14"/>
  <c r="L756" i="14"/>
  <c r="F756" i="14"/>
  <c r="I756" i="14" s="1"/>
  <c r="N755" i="14"/>
  <c r="J755" i="14"/>
  <c r="H755" i="14"/>
  <c r="E755" i="14"/>
  <c r="D755" i="14"/>
  <c r="L754" i="14"/>
  <c r="F754" i="14"/>
  <c r="N753" i="14"/>
  <c r="J753" i="14"/>
  <c r="H753" i="14"/>
  <c r="E753" i="14"/>
  <c r="D753" i="14"/>
  <c r="L752" i="14"/>
  <c r="F752" i="14"/>
  <c r="O752" i="14" s="1"/>
  <c r="N751" i="14"/>
  <c r="J751" i="14"/>
  <c r="H751" i="14"/>
  <c r="E751" i="14"/>
  <c r="D751" i="14"/>
  <c r="L750" i="14"/>
  <c r="F750" i="14"/>
  <c r="I750" i="14" s="1"/>
  <c r="N749" i="14"/>
  <c r="J749" i="14"/>
  <c r="H749" i="14"/>
  <c r="E749" i="14"/>
  <c r="D749" i="14"/>
  <c r="L748" i="14"/>
  <c r="F748" i="14"/>
  <c r="O748" i="14" s="1"/>
  <c r="N747" i="14"/>
  <c r="J747" i="14"/>
  <c r="H747" i="14"/>
  <c r="E747" i="14"/>
  <c r="D747" i="14"/>
  <c r="L745" i="14"/>
  <c r="F745" i="14"/>
  <c r="O745" i="14" s="1"/>
  <c r="N744" i="14"/>
  <c r="J744" i="14"/>
  <c r="H744" i="14"/>
  <c r="E744" i="14"/>
  <c r="D744" i="14"/>
  <c r="L743" i="14"/>
  <c r="F743" i="14"/>
  <c r="I743" i="14" s="1"/>
  <c r="N742" i="14"/>
  <c r="J742" i="14"/>
  <c r="H742" i="14"/>
  <c r="E742" i="14"/>
  <c r="D742" i="14"/>
  <c r="L741" i="14"/>
  <c r="F741" i="14"/>
  <c r="L740" i="14"/>
  <c r="F740" i="14"/>
  <c r="N739" i="14"/>
  <c r="J739" i="14"/>
  <c r="H739" i="14"/>
  <c r="E739" i="14"/>
  <c r="D739" i="14"/>
  <c r="L738" i="14"/>
  <c r="F738" i="14"/>
  <c r="I738" i="14" s="1"/>
  <c r="N737" i="14"/>
  <c r="J737" i="14"/>
  <c r="H737" i="14"/>
  <c r="E737" i="14"/>
  <c r="D737" i="14"/>
  <c r="L736" i="14"/>
  <c r="F736" i="14"/>
  <c r="I736" i="14" s="1"/>
  <c r="N735" i="14"/>
  <c r="J735" i="14"/>
  <c r="H735" i="14"/>
  <c r="E735" i="14"/>
  <c r="D735" i="14"/>
  <c r="L734" i="14"/>
  <c r="F734" i="14"/>
  <c r="N733" i="14"/>
  <c r="J733" i="14"/>
  <c r="H733" i="14"/>
  <c r="E733" i="14"/>
  <c r="D733" i="14"/>
  <c r="L732" i="14"/>
  <c r="F732" i="14"/>
  <c r="N731" i="14"/>
  <c r="J731" i="14"/>
  <c r="H731" i="14"/>
  <c r="E731" i="14"/>
  <c r="D731" i="14"/>
  <c r="L730" i="14"/>
  <c r="F730" i="14"/>
  <c r="I730" i="14" s="1"/>
  <c r="N729" i="14"/>
  <c r="J729" i="14"/>
  <c r="H729" i="14"/>
  <c r="E729" i="14"/>
  <c r="D729" i="14"/>
  <c r="L728" i="14"/>
  <c r="F728" i="14"/>
  <c r="O728" i="14" s="1"/>
  <c r="N727" i="14"/>
  <c r="J727" i="14"/>
  <c r="H727" i="14"/>
  <c r="E727" i="14"/>
  <c r="D727" i="14"/>
  <c r="L726" i="14"/>
  <c r="F726" i="14"/>
  <c r="N725" i="14"/>
  <c r="J725" i="14"/>
  <c r="H725" i="14"/>
  <c r="E725" i="14"/>
  <c r="D725" i="14"/>
  <c r="L724" i="14"/>
  <c r="F724" i="14"/>
  <c r="I724" i="14" s="1"/>
  <c r="N723" i="14"/>
  <c r="J723" i="14"/>
  <c r="H723" i="14"/>
  <c r="E723" i="14"/>
  <c r="D723" i="14"/>
  <c r="L722" i="14"/>
  <c r="F722" i="14"/>
  <c r="I722" i="14" s="1"/>
  <c r="N721" i="14"/>
  <c r="J721" i="14"/>
  <c r="H721" i="14"/>
  <c r="E721" i="14"/>
  <c r="D721" i="14"/>
  <c r="L720" i="14"/>
  <c r="F720" i="14"/>
  <c r="O720" i="14" s="1"/>
  <c r="N719" i="14"/>
  <c r="J719" i="14"/>
  <c r="H719" i="14"/>
  <c r="E719" i="14"/>
  <c r="D719" i="14"/>
  <c r="L718" i="14"/>
  <c r="F718" i="14"/>
  <c r="N717" i="14"/>
  <c r="J717" i="14"/>
  <c r="H717" i="14"/>
  <c r="E717" i="14"/>
  <c r="D717" i="14"/>
  <c r="L715" i="14"/>
  <c r="F715" i="14"/>
  <c r="I715" i="14" s="1"/>
  <c r="N714" i="14"/>
  <c r="J714" i="14"/>
  <c r="H714" i="14"/>
  <c r="E714" i="14"/>
  <c r="D714" i="14"/>
  <c r="F714" i="14" s="1"/>
  <c r="L713" i="14"/>
  <c r="F713" i="14"/>
  <c r="N712" i="14"/>
  <c r="J712" i="14"/>
  <c r="H712" i="14"/>
  <c r="E712" i="14"/>
  <c r="D712" i="14"/>
  <c r="L711" i="14"/>
  <c r="F711" i="14"/>
  <c r="N710" i="14"/>
  <c r="J710" i="14"/>
  <c r="H710" i="14"/>
  <c r="E710" i="14"/>
  <c r="D710" i="14"/>
  <c r="L709" i="14"/>
  <c r="F709" i="14"/>
  <c r="I709" i="14" s="1"/>
  <c r="N708" i="14"/>
  <c r="J708" i="14"/>
  <c r="H708" i="14"/>
  <c r="E708" i="14"/>
  <c r="D708" i="14"/>
  <c r="L707" i="14"/>
  <c r="F707" i="14"/>
  <c r="O707" i="14" s="1"/>
  <c r="N706" i="14"/>
  <c r="J706" i="14"/>
  <c r="H706" i="14"/>
  <c r="E706" i="14"/>
  <c r="D706" i="14"/>
  <c r="F706" i="14" s="1"/>
  <c r="L705" i="14"/>
  <c r="F705" i="14"/>
  <c r="N704" i="14"/>
  <c r="J704" i="14"/>
  <c r="H704" i="14"/>
  <c r="E704" i="14"/>
  <c r="D704" i="14"/>
  <c r="L703" i="14"/>
  <c r="F703" i="14"/>
  <c r="I703" i="14" s="1"/>
  <c r="N702" i="14"/>
  <c r="J702" i="14"/>
  <c r="H702" i="14"/>
  <c r="E702" i="14"/>
  <c r="D702" i="14"/>
  <c r="L701" i="14"/>
  <c r="F701" i="14"/>
  <c r="K701" i="14" s="1"/>
  <c r="N700" i="14"/>
  <c r="J700" i="14"/>
  <c r="H700" i="14"/>
  <c r="E700" i="14"/>
  <c r="D700" i="14"/>
  <c r="L699" i="14"/>
  <c r="F699" i="14"/>
  <c r="O699" i="14" s="1"/>
  <c r="N698" i="14"/>
  <c r="J698" i="14"/>
  <c r="H698" i="14"/>
  <c r="E698" i="14"/>
  <c r="D698" i="14"/>
  <c r="L696" i="14"/>
  <c r="F696" i="14"/>
  <c r="K696" i="14" s="1"/>
  <c r="N695" i="14"/>
  <c r="J695" i="14"/>
  <c r="H695" i="14"/>
  <c r="E695" i="14"/>
  <c r="D695" i="14"/>
  <c r="L694" i="14"/>
  <c r="F694" i="14"/>
  <c r="O694" i="14" s="1"/>
  <c r="N693" i="14"/>
  <c r="N692" i="14" s="1"/>
  <c r="J693" i="14"/>
  <c r="H693" i="14"/>
  <c r="E693" i="14"/>
  <c r="E692" i="14" s="1"/>
  <c r="D693" i="14"/>
  <c r="L691" i="14"/>
  <c r="F691" i="14"/>
  <c r="P691" i="14" s="1"/>
  <c r="N690" i="14"/>
  <c r="J690" i="14"/>
  <c r="H690" i="14"/>
  <c r="E690" i="14"/>
  <c r="D690" i="14"/>
  <c r="L689" i="14"/>
  <c r="F689" i="14"/>
  <c r="O689" i="14" s="1"/>
  <c r="N688" i="14"/>
  <c r="J688" i="14"/>
  <c r="H688" i="14"/>
  <c r="E688" i="14"/>
  <c r="D688" i="14"/>
  <c r="L687" i="14"/>
  <c r="F687" i="14"/>
  <c r="K687" i="14" s="1"/>
  <c r="N686" i="14"/>
  <c r="J686" i="14"/>
  <c r="H686" i="14"/>
  <c r="E686" i="14"/>
  <c r="D686" i="14"/>
  <c r="L685" i="14"/>
  <c r="F685" i="14"/>
  <c r="N684" i="14"/>
  <c r="J684" i="14"/>
  <c r="H684" i="14"/>
  <c r="E684" i="14"/>
  <c r="D684" i="14"/>
  <c r="L683" i="14"/>
  <c r="F683" i="14"/>
  <c r="K683" i="14" s="1"/>
  <c r="N682" i="14"/>
  <c r="J682" i="14"/>
  <c r="H682" i="14"/>
  <c r="E682" i="14"/>
  <c r="D682" i="14"/>
  <c r="L680" i="14"/>
  <c r="F680" i="14"/>
  <c r="N679" i="14"/>
  <c r="J679" i="14"/>
  <c r="H679" i="14"/>
  <c r="E679" i="14"/>
  <c r="D679" i="14"/>
  <c r="L678" i="14"/>
  <c r="F678" i="14"/>
  <c r="O678" i="14" s="1"/>
  <c r="N677" i="14"/>
  <c r="J677" i="14"/>
  <c r="H677" i="14"/>
  <c r="E677" i="14"/>
  <c r="D677" i="14"/>
  <c r="L676" i="14"/>
  <c r="F676" i="14"/>
  <c r="K676" i="14" s="1"/>
  <c r="N675" i="14"/>
  <c r="J675" i="14"/>
  <c r="H675" i="14"/>
  <c r="E675" i="14"/>
  <c r="D675" i="14"/>
  <c r="L674" i="14"/>
  <c r="F674" i="14"/>
  <c r="I674" i="14" s="1"/>
  <c r="N673" i="14"/>
  <c r="J673" i="14"/>
  <c r="H673" i="14"/>
  <c r="E673" i="14"/>
  <c r="D673" i="14"/>
  <c r="L672" i="14"/>
  <c r="F672" i="14"/>
  <c r="K672" i="14" s="1"/>
  <c r="N671" i="14"/>
  <c r="J671" i="14"/>
  <c r="H671" i="14"/>
  <c r="E671" i="14"/>
  <c r="D671" i="14"/>
  <c r="L670" i="14"/>
  <c r="F670" i="14"/>
  <c r="N669" i="14"/>
  <c r="J669" i="14"/>
  <c r="H669" i="14"/>
  <c r="E669" i="14"/>
  <c r="D669" i="14"/>
  <c r="L668" i="14"/>
  <c r="F668" i="14"/>
  <c r="P668" i="14" s="1"/>
  <c r="N667" i="14"/>
  <c r="J667" i="14"/>
  <c r="H667" i="14"/>
  <c r="E667" i="14"/>
  <c r="D667" i="14"/>
  <c r="L665" i="14"/>
  <c r="F665" i="14"/>
  <c r="K665" i="14" s="1"/>
  <c r="N664" i="14"/>
  <c r="J664" i="14"/>
  <c r="H664" i="14"/>
  <c r="E664" i="14"/>
  <c r="D664" i="14"/>
  <c r="L663" i="14"/>
  <c r="F663" i="14"/>
  <c r="N662" i="14"/>
  <c r="J662" i="14"/>
  <c r="H662" i="14"/>
  <c r="E662" i="14"/>
  <c r="D662" i="14"/>
  <c r="L661" i="14"/>
  <c r="F661" i="14"/>
  <c r="I661" i="14" s="1"/>
  <c r="N660" i="14"/>
  <c r="J660" i="14"/>
  <c r="H660" i="14"/>
  <c r="E660" i="14"/>
  <c r="D660" i="14"/>
  <c r="L659" i="14"/>
  <c r="F659" i="14"/>
  <c r="K659" i="14" s="1"/>
  <c r="N658" i="14"/>
  <c r="J658" i="14"/>
  <c r="H658" i="14"/>
  <c r="E658" i="14"/>
  <c r="D658" i="14"/>
  <c r="L656" i="14"/>
  <c r="F656" i="14"/>
  <c r="N655" i="14"/>
  <c r="J655" i="14"/>
  <c r="H655" i="14"/>
  <c r="E655" i="14"/>
  <c r="D655" i="14"/>
  <c r="L654" i="14"/>
  <c r="F654" i="14"/>
  <c r="N653" i="14"/>
  <c r="J653" i="14"/>
  <c r="H653" i="14"/>
  <c r="E653" i="14"/>
  <c r="D653" i="14"/>
  <c r="L652" i="14"/>
  <c r="F652" i="14"/>
  <c r="N651" i="14"/>
  <c r="J651" i="14"/>
  <c r="L651" i="14" s="1"/>
  <c r="H651" i="14"/>
  <c r="E651" i="14"/>
  <c r="D651" i="14"/>
  <c r="L649" i="14"/>
  <c r="F649" i="14"/>
  <c r="K649" i="14" s="1"/>
  <c r="N648" i="14"/>
  <c r="J648" i="14"/>
  <c r="H648" i="14"/>
  <c r="E648" i="14"/>
  <c r="D648" i="14"/>
  <c r="L647" i="14"/>
  <c r="F647" i="14"/>
  <c r="N646" i="14"/>
  <c r="J646" i="14"/>
  <c r="H646" i="14"/>
  <c r="E646" i="14"/>
  <c r="D646" i="14"/>
  <c r="L645" i="14"/>
  <c r="F645" i="14"/>
  <c r="P645" i="14" s="1"/>
  <c r="N644" i="14"/>
  <c r="J644" i="14"/>
  <c r="H644" i="14"/>
  <c r="E644" i="14"/>
  <c r="D644" i="14"/>
  <c r="L643" i="14"/>
  <c r="F643" i="14"/>
  <c r="N642" i="14"/>
  <c r="J642" i="14"/>
  <c r="H642" i="14"/>
  <c r="E642" i="14"/>
  <c r="D642" i="14"/>
  <c r="L640" i="14"/>
  <c r="F640" i="14"/>
  <c r="K640" i="14" s="1"/>
  <c r="N639" i="14"/>
  <c r="J639" i="14"/>
  <c r="H639" i="14"/>
  <c r="E639" i="14"/>
  <c r="D639" i="14"/>
  <c r="L638" i="14"/>
  <c r="F638" i="14"/>
  <c r="I638" i="14" s="1"/>
  <c r="N637" i="14"/>
  <c r="J637" i="14"/>
  <c r="H637" i="14"/>
  <c r="E637" i="14"/>
  <c r="D637" i="14"/>
  <c r="L636" i="14"/>
  <c r="F636" i="14"/>
  <c r="K636" i="14" s="1"/>
  <c r="N635" i="14"/>
  <c r="J635" i="14"/>
  <c r="H635" i="14"/>
  <c r="E635" i="14"/>
  <c r="D635" i="14"/>
  <c r="L634" i="14"/>
  <c r="F634" i="14"/>
  <c r="O634" i="14" s="1"/>
  <c r="N633" i="14"/>
  <c r="J633" i="14"/>
  <c r="H633" i="14"/>
  <c r="E633" i="14"/>
  <c r="D633" i="14"/>
  <c r="L632" i="14"/>
  <c r="F632" i="14"/>
  <c r="P632" i="14" s="1"/>
  <c r="N631" i="14"/>
  <c r="J631" i="14"/>
  <c r="H631" i="14"/>
  <c r="E631" i="14"/>
  <c r="D631" i="14"/>
  <c r="L630" i="14"/>
  <c r="F630" i="14"/>
  <c r="N629" i="14"/>
  <c r="J629" i="14"/>
  <c r="H629" i="14"/>
  <c r="E629" i="14"/>
  <c r="D629" i="14"/>
  <c r="L628" i="14"/>
  <c r="F628" i="14"/>
  <c r="N627" i="14"/>
  <c r="J627" i="14"/>
  <c r="H627" i="14"/>
  <c r="E627" i="14"/>
  <c r="D627" i="14"/>
  <c r="L626" i="14"/>
  <c r="F626" i="14"/>
  <c r="L625" i="14"/>
  <c r="F625" i="14"/>
  <c r="K625" i="14" s="1"/>
  <c r="L624" i="14"/>
  <c r="F624" i="14"/>
  <c r="L623" i="14"/>
  <c r="F623" i="14"/>
  <c r="P623" i="14" s="1"/>
  <c r="N622" i="14"/>
  <c r="J622" i="14"/>
  <c r="H622" i="14"/>
  <c r="E622" i="14"/>
  <c r="D622" i="14"/>
  <c r="L621" i="14"/>
  <c r="F621" i="14"/>
  <c r="N620" i="14"/>
  <c r="J620" i="14"/>
  <c r="H620" i="14"/>
  <c r="E620" i="14"/>
  <c r="D620" i="14"/>
  <c r="L619" i="14"/>
  <c r="F619" i="14"/>
  <c r="N618" i="14"/>
  <c r="J618" i="14"/>
  <c r="H618" i="14"/>
  <c r="E618" i="14"/>
  <c r="D618" i="14"/>
  <c r="L617" i="14"/>
  <c r="F617" i="14"/>
  <c r="I617" i="14" s="1"/>
  <c r="N616" i="14"/>
  <c r="J616" i="14"/>
  <c r="H616" i="14"/>
  <c r="E616" i="14"/>
  <c r="D616" i="14"/>
  <c r="L615" i="14"/>
  <c r="F615" i="14"/>
  <c r="K615" i="14" s="1"/>
  <c r="N614" i="14"/>
  <c r="J614" i="14"/>
  <c r="H614" i="14"/>
  <c r="E614" i="14"/>
  <c r="D614" i="14"/>
  <c r="L613" i="14"/>
  <c r="F613" i="14"/>
  <c r="I613" i="14" s="1"/>
  <c r="N612" i="14"/>
  <c r="J612" i="14"/>
  <c r="H612" i="14"/>
  <c r="E612" i="14"/>
  <c r="D612" i="14"/>
  <c r="L611" i="14"/>
  <c r="F611" i="14"/>
  <c r="K611" i="14" s="1"/>
  <c r="N610" i="14"/>
  <c r="J610" i="14"/>
  <c r="H610" i="14"/>
  <c r="E610" i="14"/>
  <c r="D610" i="14"/>
  <c r="L609" i="14"/>
  <c r="F609" i="14"/>
  <c r="P609" i="14" s="1"/>
  <c r="N608" i="14"/>
  <c r="J608" i="14"/>
  <c r="H608" i="14"/>
  <c r="E608" i="14"/>
  <c r="D608" i="14"/>
  <c r="L607" i="14"/>
  <c r="F607" i="14"/>
  <c r="P607" i="14" s="1"/>
  <c r="N606" i="14"/>
  <c r="J606" i="14"/>
  <c r="H606" i="14"/>
  <c r="E606" i="14"/>
  <c r="D606" i="14"/>
  <c r="L605" i="14"/>
  <c r="F605" i="14"/>
  <c r="N604" i="14"/>
  <c r="J604" i="14"/>
  <c r="H604" i="14"/>
  <c r="E604" i="14"/>
  <c r="D604" i="14"/>
  <c r="L603" i="14"/>
  <c r="F603" i="14"/>
  <c r="L602" i="14"/>
  <c r="F602" i="14"/>
  <c r="L601" i="14"/>
  <c r="F601" i="14"/>
  <c r="P601" i="14" s="1"/>
  <c r="N600" i="14"/>
  <c r="J600" i="14"/>
  <c r="H600" i="14"/>
  <c r="E600" i="14"/>
  <c r="D600" i="14"/>
  <c r="L599" i="14"/>
  <c r="F599" i="14"/>
  <c r="L598" i="14"/>
  <c r="F598" i="14"/>
  <c r="P598" i="14" s="1"/>
  <c r="L597" i="14"/>
  <c r="F597" i="14"/>
  <c r="O597" i="14" s="1"/>
  <c r="L596" i="14"/>
  <c r="F596" i="14"/>
  <c r="K596" i="14" s="1"/>
  <c r="N595" i="14"/>
  <c r="J595" i="14"/>
  <c r="H595" i="14"/>
  <c r="E595" i="14"/>
  <c r="D595" i="14"/>
  <c r="L594" i="14"/>
  <c r="F594" i="14"/>
  <c r="N593" i="14"/>
  <c r="J593" i="14"/>
  <c r="H593" i="14"/>
  <c r="E593" i="14"/>
  <c r="D593" i="14"/>
  <c r="L592" i="14"/>
  <c r="F592" i="14"/>
  <c r="P592" i="14" s="1"/>
  <c r="N591" i="14"/>
  <c r="J591" i="14"/>
  <c r="H591" i="14"/>
  <c r="E591" i="14"/>
  <c r="D591" i="14"/>
  <c r="L590" i="14"/>
  <c r="F590" i="14"/>
  <c r="N589" i="14"/>
  <c r="J589" i="14"/>
  <c r="H589" i="14"/>
  <c r="E589" i="14"/>
  <c r="D589" i="14"/>
  <c r="L588" i="14"/>
  <c r="F588" i="14"/>
  <c r="K588" i="14" s="1"/>
  <c r="N587" i="14"/>
  <c r="J587" i="14"/>
  <c r="H587" i="14"/>
  <c r="E587" i="14"/>
  <c r="D587" i="14"/>
  <c r="L586" i="14"/>
  <c r="F586" i="14"/>
  <c r="K586" i="14" s="1"/>
  <c r="N585" i="14"/>
  <c r="J585" i="14"/>
  <c r="H585" i="14"/>
  <c r="E585" i="14"/>
  <c r="D585" i="14"/>
  <c r="L584" i="14"/>
  <c r="F584" i="14"/>
  <c r="N583" i="14"/>
  <c r="J583" i="14"/>
  <c r="H583" i="14"/>
  <c r="E583" i="14"/>
  <c r="D583" i="14"/>
  <c r="L581" i="14"/>
  <c r="F581" i="14"/>
  <c r="P581" i="14" s="1"/>
  <c r="N580" i="14"/>
  <c r="J580" i="14"/>
  <c r="L580" i="14" s="1"/>
  <c r="H580" i="14"/>
  <c r="E580" i="14"/>
  <c r="D580" i="14"/>
  <c r="L579" i="14"/>
  <c r="F579" i="14"/>
  <c r="P579" i="14" s="1"/>
  <c r="N578" i="14"/>
  <c r="J578" i="14"/>
  <c r="H578" i="14"/>
  <c r="E578" i="14"/>
  <c r="D578" i="14"/>
  <c r="L577" i="14"/>
  <c r="F577" i="14"/>
  <c r="N576" i="14"/>
  <c r="J576" i="14"/>
  <c r="H576" i="14"/>
  <c r="E576" i="14"/>
  <c r="D576" i="14"/>
  <c r="L575" i="14"/>
  <c r="F575" i="14"/>
  <c r="N574" i="14"/>
  <c r="J574" i="14"/>
  <c r="H574" i="14"/>
  <c r="E574" i="14"/>
  <c r="D574" i="14"/>
  <c r="L573" i="14"/>
  <c r="F573" i="14"/>
  <c r="N572" i="14"/>
  <c r="J572" i="14"/>
  <c r="H572" i="14"/>
  <c r="E572" i="14"/>
  <c r="D572" i="14"/>
  <c r="L571" i="14"/>
  <c r="F571" i="14"/>
  <c r="K571" i="14" s="1"/>
  <c r="N570" i="14"/>
  <c r="J570" i="14"/>
  <c r="H570" i="14"/>
  <c r="E570" i="14"/>
  <c r="D570" i="14"/>
  <c r="L569" i="14"/>
  <c r="F569" i="14"/>
  <c r="I569" i="14" s="1"/>
  <c r="L568" i="14"/>
  <c r="F568" i="14"/>
  <c r="K568" i="14" s="1"/>
  <c r="N567" i="14"/>
  <c r="J567" i="14"/>
  <c r="H567" i="14"/>
  <c r="E567" i="14"/>
  <c r="D567" i="14"/>
  <c r="L566" i="14"/>
  <c r="F566" i="14"/>
  <c r="I566" i="14" s="1"/>
  <c r="N565" i="14"/>
  <c r="J565" i="14"/>
  <c r="H565" i="14"/>
  <c r="E565" i="14"/>
  <c r="D565" i="14"/>
  <c r="L563" i="14"/>
  <c r="F563" i="14"/>
  <c r="P563" i="14" s="1"/>
  <c r="L562" i="14"/>
  <c r="F562" i="14"/>
  <c r="K562" i="14" s="1"/>
  <c r="N561" i="14"/>
  <c r="N560" i="14" s="1"/>
  <c r="J561" i="14"/>
  <c r="H561" i="14"/>
  <c r="H560" i="14" s="1"/>
  <c r="E561" i="14"/>
  <c r="E560" i="14" s="1"/>
  <c r="D561" i="14"/>
  <c r="L559" i="14"/>
  <c r="F559" i="14"/>
  <c r="K559" i="14" s="1"/>
  <c r="N558" i="14"/>
  <c r="J558" i="14"/>
  <c r="H558" i="14"/>
  <c r="E558" i="14"/>
  <c r="D558" i="14"/>
  <c r="L557" i="14"/>
  <c r="F557" i="14"/>
  <c r="I557" i="14" s="1"/>
  <c r="N556" i="14"/>
  <c r="J556" i="14"/>
  <c r="H556" i="14"/>
  <c r="E556" i="14"/>
  <c r="D556" i="14"/>
  <c r="L555" i="14"/>
  <c r="F555" i="14"/>
  <c r="I555" i="14" s="1"/>
  <c r="N554" i="14"/>
  <c r="J554" i="14"/>
  <c r="H554" i="14"/>
  <c r="E554" i="14"/>
  <c r="D554" i="14"/>
  <c r="L553" i="14"/>
  <c r="F553" i="14"/>
  <c r="P553" i="14" s="1"/>
  <c r="N552" i="14"/>
  <c r="J552" i="14"/>
  <c r="H552" i="14"/>
  <c r="E552" i="14"/>
  <c r="D552" i="14"/>
  <c r="L551" i="14"/>
  <c r="F551" i="14"/>
  <c r="P551" i="14" s="1"/>
  <c r="N550" i="14"/>
  <c r="J550" i="14"/>
  <c r="H550" i="14"/>
  <c r="E550" i="14"/>
  <c r="D550" i="14"/>
  <c r="L549" i="14"/>
  <c r="F549" i="14"/>
  <c r="N548" i="14"/>
  <c r="J548" i="14"/>
  <c r="H548" i="14"/>
  <c r="E548" i="14"/>
  <c r="D548" i="14"/>
  <c r="L547" i="14"/>
  <c r="F547" i="14"/>
  <c r="K547" i="14" s="1"/>
  <c r="N546" i="14"/>
  <c r="J546" i="14"/>
  <c r="H546" i="14"/>
  <c r="E546" i="14"/>
  <c r="D546" i="14"/>
  <c r="L545" i="14"/>
  <c r="F545" i="14"/>
  <c r="I545" i="14" s="1"/>
  <c r="N544" i="14"/>
  <c r="J544" i="14"/>
  <c r="H544" i="14"/>
  <c r="E544" i="14"/>
  <c r="D544" i="14"/>
  <c r="L543" i="14"/>
  <c r="F543" i="14"/>
  <c r="N542" i="14"/>
  <c r="J542" i="14"/>
  <c r="H542" i="14"/>
  <c r="E542" i="14"/>
  <c r="D542" i="14"/>
  <c r="L541" i="14"/>
  <c r="F541" i="14"/>
  <c r="I541" i="14" s="1"/>
  <c r="N540" i="14"/>
  <c r="J540" i="14"/>
  <c r="H540" i="14"/>
  <c r="E540" i="14"/>
  <c r="D540" i="14"/>
  <c r="L539" i="14"/>
  <c r="F539" i="14"/>
  <c r="K539" i="14" s="1"/>
  <c r="N538" i="14"/>
  <c r="J538" i="14"/>
  <c r="H538" i="14"/>
  <c r="E538" i="14"/>
  <c r="D538" i="14"/>
  <c r="L537" i="14"/>
  <c r="F537" i="14"/>
  <c r="P537" i="14" s="1"/>
  <c r="N536" i="14"/>
  <c r="J536" i="14"/>
  <c r="H536" i="14"/>
  <c r="E536" i="14"/>
  <c r="D536" i="14"/>
  <c r="L535" i="14"/>
  <c r="F535" i="14"/>
  <c r="L534" i="14"/>
  <c r="F534" i="14"/>
  <c r="O534" i="14" s="1"/>
  <c r="N533" i="14"/>
  <c r="J533" i="14"/>
  <c r="H533" i="14"/>
  <c r="E533" i="14"/>
  <c r="D533" i="14"/>
  <c r="L532" i="14"/>
  <c r="F532" i="14"/>
  <c r="P532" i="14" s="1"/>
  <c r="N531" i="14"/>
  <c r="J531" i="14"/>
  <c r="H531" i="14"/>
  <c r="E531" i="14"/>
  <c r="D531" i="14"/>
  <c r="L530" i="14"/>
  <c r="F530" i="14"/>
  <c r="N529" i="14"/>
  <c r="J529" i="14"/>
  <c r="H529" i="14"/>
  <c r="E529" i="14"/>
  <c r="D529" i="14"/>
  <c r="L528" i="14"/>
  <c r="F528" i="14"/>
  <c r="N527" i="14"/>
  <c r="J527" i="14"/>
  <c r="H527" i="14"/>
  <c r="E527" i="14"/>
  <c r="D527" i="14"/>
  <c r="L526" i="14"/>
  <c r="F526" i="14"/>
  <c r="N525" i="14"/>
  <c r="J525" i="14"/>
  <c r="H525" i="14"/>
  <c r="E525" i="14"/>
  <c r="D525" i="14"/>
  <c r="L524" i="14"/>
  <c r="F524" i="14"/>
  <c r="K524" i="14" s="1"/>
  <c r="N523" i="14"/>
  <c r="J523" i="14"/>
  <c r="H523" i="14"/>
  <c r="E523" i="14"/>
  <c r="D523" i="14"/>
  <c r="L522" i="14"/>
  <c r="F522" i="14"/>
  <c r="I522" i="14" s="1"/>
  <c r="N521" i="14"/>
  <c r="J521" i="14"/>
  <c r="H521" i="14"/>
  <c r="E521" i="14"/>
  <c r="D521" i="14"/>
  <c r="L520" i="14"/>
  <c r="F520" i="14"/>
  <c r="K520" i="14" s="1"/>
  <c r="N519" i="14"/>
  <c r="J519" i="14"/>
  <c r="H519" i="14"/>
  <c r="E519" i="14"/>
  <c r="D519" i="14"/>
  <c r="L518" i="14"/>
  <c r="F518" i="14"/>
  <c r="N517" i="14"/>
  <c r="J517" i="14"/>
  <c r="H517" i="14"/>
  <c r="E517" i="14"/>
  <c r="D517" i="14"/>
  <c r="L516" i="14"/>
  <c r="F516" i="14"/>
  <c r="P516" i="14" s="1"/>
  <c r="N515" i="14"/>
  <c r="J515" i="14"/>
  <c r="H515" i="14"/>
  <c r="E515" i="14"/>
  <c r="D515" i="14"/>
  <c r="L514" i="14"/>
  <c r="F514" i="14"/>
  <c r="N513" i="14"/>
  <c r="J513" i="14"/>
  <c r="H513" i="14"/>
  <c r="E513" i="14"/>
  <c r="D513" i="14"/>
  <c r="L512" i="14"/>
  <c r="F512" i="14"/>
  <c r="P512" i="14" s="1"/>
  <c r="N511" i="14"/>
  <c r="J511" i="14"/>
  <c r="H511" i="14"/>
  <c r="E511" i="14"/>
  <c r="D511" i="14"/>
  <c r="L509" i="14"/>
  <c r="F509" i="14"/>
  <c r="K509" i="14" s="1"/>
  <c r="N508" i="14"/>
  <c r="J508" i="14"/>
  <c r="H508" i="14"/>
  <c r="E508" i="14"/>
  <c r="D508" i="14"/>
  <c r="L507" i="14"/>
  <c r="F507" i="14"/>
  <c r="N506" i="14"/>
  <c r="J506" i="14"/>
  <c r="H506" i="14"/>
  <c r="E506" i="14"/>
  <c r="D506" i="14"/>
  <c r="L505" i="14"/>
  <c r="F505" i="14"/>
  <c r="L504" i="14"/>
  <c r="F504" i="14"/>
  <c r="N503" i="14"/>
  <c r="J503" i="14"/>
  <c r="H503" i="14"/>
  <c r="E503" i="14"/>
  <c r="D503" i="14"/>
  <c r="L502" i="14"/>
  <c r="F502" i="14"/>
  <c r="N501" i="14"/>
  <c r="J501" i="14"/>
  <c r="H501" i="14"/>
  <c r="E501" i="14"/>
  <c r="D501" i="14"/>
  <c r="L500" i="14"/>
  <c r="F500" i="14"/>
  <c r="L499" i="14"/>
  <c r="F499" i="14"/>
  <c r="N498" i="14"/>
  <c r="J498" i="14"/>
  <c r="H498" i="14"/>
  <c r="E498" i="14"/>
  <c r="D498" i="14"/>
  <c r="L497" i="14"/>
  <c r="F497" i="14"/>
  <c r="N496" i="14"/>
  <c r="J496" i="14"/>
  <c r="H496" i="14"/>
  <c r="E496" i="14"/>
  <c r="D496" i="14"/>
  <c r="L494" i="14"/>
  <c r="F494" i="14"/>
  <c r="I494" i="14" s="1"/>
  <c r="N493" i="14"/>
  <c r="J493" i="14"/>
  <c r="H493" i="14"/>
  <c r="E493" i="14"/>
  <c r="D493" i="14"/>
  <c r="L492" i="14"/>
  <c r="F492" i="14"/>
  <c r="K492" i="14" s="1"/>
  <c r="N491" i="14"/>
  <c r="J491" i="14"/>
  <c r="H491" i="14"/>
  <c r="E491" i="14"/>
  <c r="D491" i="14"/>
  <c r="L490" i="14"/>
  <c r="F490" i="14"/>
  <c r="N489" i="14"/>
  <c r="J489" i="14"/>
  <c r="H489" i="14"/>
  <c r="E489" i="14"/>
  <c r="D489" i="14"/>
  <c r="L488" i="14"/>
  <c r="F488" i="14"/>
  <c r="N487" i="14"/>
  <c r="J487" i="14"/>
  <c r="H487" i="14"/>
  <c r="E487" i="14"/>
  <c r="D487" i="14"/>
  <c r="L486" i="14"/>
  <c r="F486" i="14"/>
  <c r="N485" i="14"/>
  <c r="J485" i="14"/>
  <c r="H485" i="14"/>
  <c r="E485" i="14"/>
  <c r="D485" i="14"/>
  <c r="F485" i="14" s="1"/>
  <c r="P485" i="14" s="1"/>
  <c r="L484" i="14"/>
  <c r="F484" i="14"/>
  <c r="P484" i="14" s="1"/>
  <c r="N483" i="14"/>
  <c r="J483" i="14"/>
  <c r="H483" i="14"/>
  <c r="E483" i="14"/>
  <c r="D483" i="14"/>
  <c r="L482" i="14"/>
  <c r="F482" i="14"/>
  <c r="I482" i="14" s="1"/>
  <c r="N481" i="14"/>
  <c r="J481" i="14"/>
  <c r="H481" i="14"/>
  <c r="E481" i="14"/>
  <c r="D481" i="14"/>
  <c r="L480" i="14"/>
  <c r="F480" i="14"/>
  <c r="K480" i="14" s="1"/>
  <c r="N479" i="14"/>
  <c r="J479" i="14"/>
  <c r="H479" i="14"/>
  <c r="E479" i="14"/>
  <c r="D479" i="14"/>
  <c r="L478" i="14"/>
  <c r="F478" i="14"/>
  <c r="I478" i="14" s="1"/>
  <c r="N477" i="14"/>
  <c r="J477" i="14"/>
  <c r="H477" i="14"/>
  <c r="E477" i="14"/>
  <c r="D477" i="14"/>
  <c r="L476" i="14"/>
  <c r="F476" i="14"/>
  <c r="K476" i="14" s="1"/>
  <c r="N475" i="14"/>
  <c r="J475" i="14"/>
  <c r="H475" i="14"/>
  <c r="E475" i="14"/>
  <c r="D475" i="14"/>
  <c r="L474" i="14"/>
  <c r="F474" i="14"/>
  <c r="K474" i="14" s="1"/>
  <c r="N473" i="14"/>
  <c r="J473" i="14"/>
  <c r="H473" i="14"/>
  <c r="E473" i="14"/>
  <c r="D473" i="14"/>
  <c r="L472" i="14"/>
  <c r="F472" i="14"/>
  <c r="P472" i="14" s="1"/>
  <c r="N471" i="14"/>
  <c r="J471" i="14"/>
  <c r="H471" i="14"/>
  <c r="E471" i="14"/>
  <c r="D471" i="14"/>
  <c r="L470" i="14"/>
  <c r="F470" i="14"/>
  <c r="N469" i="14"/>
  <c r="L469" i="14" s="1"/>
  <c r="J469" i="14"/>
  <c r="H469" i="14"/>
  <c r="E469" i="14"/>
  <c r="D469" i="14"/>
  <c r="L468" i="14"/>
  <c r="F468" i="14"/>
  <c r="P468" i="14" s="1"/>
  <c r="N467" i="14"/>
  <c r="J467" i="14"/>
  <c r="H467" i="14"/>
  <c r="E467" i="14"/>
  <c r="D467" i="14"/>
  <c r="L466" i="14"/>
  <c r="F466" i="14"/>
  <c r="O466" i="14" s="1"/>
  <c r="N465" i="14"/>
  <c r="J465" i="14"/>
  <c r="H465" i="14"/>
  <c r="E465" i="14"/>
  <c r="D465" i="14"/>
  <c r="L464" i="14"/>
  <c r="F464" i="14"/>
  <c r="K464" i="14" s="1"/>
  <c r="N463" i="14"/>
  <c r="J463" i="14"/>
  <c r="H463" i="14"/>
  <c r="E463" i="14"/>
  <c r="D463" i="14"/>
  <c r="L462" i="14"/>
  <c r="F462" i="14"/>
  <c r="I462" i="14" s="1"/>
  <c r="N461" i="14"/>
  <c r="J461" i="14"/>
  <c r="H461" i="14"/>
  <c r="E461" i="14"/>
  <c r="D461" i="14"/>
  <c r="L460" i="14"/>
  <c r="F460" i="14"/>
  <c r="K460" i="14" s="1"/>
  <c r="N459" i="14"/>
  <c r="J459" i="14"/>
  <c r="H459" i="14"/>
  <c r="E459" i="14"/>
  <c r="D459" i="14"/>
  <c r="L458" i="14"/>
  <c r="F458" i="14"/>
  <c r="P458" i="14" s="1"/>
  <c r="N457" i="14"/>
  <c r="J457" i="14"/>
  <c r="H457" i="14"/>
  <c r="E457" i="14"/>
  <c r="D457" i="14"/>
  <c r="L456" i="14"/>
  <c r="F456" i="14"/>
  <c r="P456" i="14" s="1"/>
  <c r="N455" i="14"/>
  <c r="J455" i="14"/>
  <c r="H455" i="14"/>
  <c r="E455" i="14"/>
  <c r="D455" i="14"/>
  <c r="L454" i="14"/>
  <c r="F454" i="14"/>
  <c r="L453" i="14"/>
  <c r="M453" i="14" s="1"/>
  <c r="F453" i="14"/>
  <c r="P453" i="14" s="1"/>
  <c r="N452" i="14"/>
  <c r="J452" i="14"/>
  <c r="H452" i="14"/>
  <c r="E452" i="14"/>
  <c r="D452" i="14"/>
  <c r="L451" i="14"/>
  <c r="F451" i="14"/>
  <c r="N450" i="14"/>
  <c r="J450" i="14"/>
  <c r="H450" i="14"/>
  <c r="E450" i="14"/>
  <c r="D450" i="14"/>
  <c r="L449" i="14"/>
  <c r="F449" i="14"/>
  <c r="N448" i="14"/>
  <c r="J448" i="14"/>
  <c r="H448" i="14"/>
  <c r="E448" i="14"/>
  <c r="D448" i="14"/>
  <c r="L447" i="14"/>
  <c r="F447" i="14"/>
  <c r="N446" i="14"/>
  <c r="J446" i="14"/>
  <c r="H446" i="14"/>
  <c r="E446" i="14"/>
  <c r="D446" i="14"/>
  <c r="L445" i="14"/>
  <c r="F445" i="14"/>
  <c r="K445" i="14" s="1"/>
  <c r="N444" i="14"/>
  <c r="J444" i="14"/>
  <c r="H444" i="14"/>
  <c r="E444" i="14"/>
  <c r="D444" i="14"/>
  <c r="L443" i="14"/>
  <c r="F443" i="14"/>
  <c r="I443" i="14" s="1"/>
  <c r="N442" i="14"/>
  <c r="J442" i="14"/>
  <c r="H442" i="14"/>
  <c r="E442" i="14"/>
  <c r="D442" i="14"/>
  <c r="L440" i="14"/>
  <c r="F440" i="14"/>
  <c r="P440" i="14" s="1"/>
  <c r="N439" i="14"/>
  <c r="J439" i="14"/>
  <c r="H439" i="14"/>
  <c r="E439" i="14"/>
  <c r="D439" i="14"/>
  <c r="F439" i="14" s="1"/>
  <c r="L438" i="14"/>
  <c r="F438" i="14"/>
  <c r="N437" i="14"/>
  <c r="J437" i="14"/>
  <c r="H437" i="14"/>
  <c r="E437" i="14"/>
  <c r="D437" i="14"/>
  <c r="L436" i="14"/>
  <c r="F436" i="14"/>
  <c r="N435" i="14"/>
  <c r="J435" i="14"/>
  <c r="H435" i="14"/>
  <c r="E435" i="14"/>
  <c r="D435" i="14"/>
  <c r="L434" i="14"/>
  <c r="F434" i="14"/>
  <c r="K434" i="14" s="1"/>
  <c r="N433" i="14"/>
  <c r="J433" i="14"/>
  <c r="H433" i="14"/>
  <c r="E433" i="14"/>
  <c r="D433" i="14"/>
  <c r="L432" i="14"/>
  <c r="F432" i="14"/>
  <c r="N431" i="14"/>
  <c r="J431" i="14"/>
  <c r="H431" i="14"/>
  <c r="E431" i="14"/>
  <c r="D431" i="14"/>
  <c r="L430" i="14"/>
  <c r="F430" i="14"/>
  <c r="I430" i="14" s="1"/>
  <c r="N429" i="14"/>
  <c r="J429" i="14"/>
  <c r="H429" i="14"/>
  <c r="E429" i="14"/>
  <c r="D429" i="14"/>
  <c r="L428" i="14"/>
  <c r="F428" i="14"/>
  <c r="K428" i="14" s="1"/>
  <c r="N427" i="14"/>
  <c r="J427" i="14"/>
  <c r="H427" i="14"/>
  <c r="E427" i="14"/>
  <c r="D427" i="14"/>
  <c r="L426" i="14"/>
  <c r="F426" i="14"/>
  <c r="K426" i="14" s="1"/>
  <c r="N425" i="14"/>
  <c r="J425" i="14"/>
  <c r="H425" i="14"/>
  <c r="E425" i="14"/>
  <c r="D425" i="14"/>
  <c r="L424" i="14"/>
  <c r="F424" i="14"/>
  <c r="N423" i="14"/>
  <c r="J423" i="14"/>
  <c r="H423" i="14"/>
  <c r="E423" i="14"/>
  <c r="D423" i="14"/>
  <c r="F423" i="14" s="1"/>
  <c r="L422" i="14"/>
  <c r="F422" i="14"/>
  <c r="N421" i="14"/>
  <c r="J421" i="14"/>
  <c r="H421" i="14"/>
  <c r="E421" i="14"/>
  <c r="D421" i="14"/>
  <c r="L420" i="14"/>
  <c r="F420" i="14"/>
  <c r="N419" i="14"/>
  <c r="J419" i="14"/>
  <c r="H419" i="14"/>
  <c r="E419" i="14"/>
  <c r="D419" i="14"/>
  <c r="L418" i="14"/>
  <c r="F418" i="14"/>
  <c r="O418" i="14" s="1"/>
  <c r="N417" i="14"/>
  <c r="J417" i="14"/>
  <c r="H417" i="14"/>
  <c r="E417" i="14"/>
  <c r="D417" i="14"/>
  <c r="L416" i="14"/>
  <c r="F416" i="14"/>
  <c r="K416" i="14" s="1"/>
  <c r="N415" i="14"/>
  <c r="J415" i="14"/>
  <c r="H415" i="14"/>
  <c r="E415" i="14"/>
  <c r="D415" i="14"/>
  <c r="L413" i="14"/>
  <c r="F413" i="14"/>
  <c r="P413" i="14" s="1"/>
  <c r="N412" i="14"/>
  <c r="J412" i="14"/>
  <c r="H412" i="14"/>
  <c r="E412" i="14"/>
  <c r="D412" i="14"/>
  <c r="L411" i="14"/>
  <c r="F411" i="14"/>
  <c r="P411" i="14" s="1"/>
  <c r="N410" i="14"/>
  <c r="J410" i="14"/>
  <c r="H410" i="14"/>
  <c r="E410" i="14"/>
  <c r="D410" i="14"/>
  <c r="L409" i="14"/>
  <c r="F409" i="14"/>
  <c r="L408" i="14"/>
  <c r="F408" i="14"/>
  <c r="P408" i="14" s="1"/>
  <c r="L407" i="14"/>
  <c r="F407" i="14"/>
  <c r="P407" i="14" s="1"/>
  <c r="N406" i="14"/>
  <c r="J406" i="14"/>
  <c r="H406" i="14"/>
  <c r="E406" i="14"/>
  <c r="D406" i="14"/>
  <c r="L405" i="14"/>
  <c r="F405" i="14"/>
  <c r="P405" i="14" s="1"/>
  <c r="N404" i="14"/>
  <c r="J404" i="14"/>
  <c r="H404" i="14"/>
  <c r="E404" i="14"/>
  <c r="D404" i="14"/>
  <c r="L403" i="14"/>
  <c r="F403" i="14"/>
  <c r="L402" i="14"/>
  <c r="F402" i="14"/>
  <c r="P402" i="14" s="1"/>
  <c r="L401" i="14"/>
  <c r="F401" i="14"/>
  <c r="O401" i="14" s="1"/>
  <c r="N400" i="14"/>
  <c r="J400" i="14"/>
  <c r="H400" i="14"/>
  <c r="E400" i="14"/>
  <c r="D400" i="14"/>
  <c r="L394" i="14"/>
  <c r="F394" i="14"/>
  <c r="L393" i="14"/>
  <c r="F393" i="14"/>
  <c r="L392" i="14"/>
  <c r="F392" i="14"/>
  <c r="P392" i="14" s="1"/>
  <c r="L391" i="14"/>
  <c r="F391" i="14"/>
  <c r="K391" i="14" s="1"/>
  <c r="N390" i="14"/>
  <c r="J390" i="14"/>
  <c r="H390" i="14"/>
  <c r="E390" i="14"/>
  <c r="D390" i="14"/>
  <c r="L389" i="14"/>
  <c r="F389" i="14"/>
  <c r="P389" i="14" s="1"/>
  <c r="N388" i="14"/>
  <c r="J388" i="14"/>
  <c r="J387" i="14" s="1"/>
  <c r="H388" i="14"/>
  <c r="H387" i="14" s="1"/>
  <c r="H386" i="14" s="1"/>
  <c r="E388" i="14"/>
  <c r="E387" i="14" s="1"/>
  <c r="E386" i="14" s="1"/>
  <c r="D388" i="14"/>
  <c r="L385" i="14"/>
  <c r="F385" i="14"/>
  <c r="K385" i="14" s="1"/>
  <c r="L384" i="14"/>
  <c r="F384" i="14"/>
  <c r="L383" i="14"/>
  <c r="F383" i="14"/>
  <c r="I383" i="14" s="1"/>
  <c r="L382" i="14"/>
  <c r="F382" i="14"/>
  <c r="K382" i="14" s="1"/>
  <c r="L381" i="14"/>
  <c r="F381" i="14"/>
  <c r="I381" i="14" s="1"/>
  <c r="N380" i="14"/>
  <c r="J380" i="14"/>
  <c r="H380" i="14"/>
  <c r="E380" i="14"/>
  <c r="D380" i="14"/>
  <c r="L379" i="14"/>
  <c r="F379" i="14"/>
  <c r="K379" i="14" s="1"/>
  <c r="L378" i="14"/>
  <c r="F378" i="14"/>
  <c r="P378" i="14" s="1"/>
  <c r="L377" i="14"/>
  <c r="F377" i="14"/>
  <c r="N376" i="14"/>
  <c r="J376" i="14"/>
  <c r="H376" i="14"/>
  <c r="E376" i="14"/>
  <c r="D376" i="14"/>
  <c r="L374" i="14"/>
  <c r="F374" i="14"/>
  <c r="I374" i="14" s="1"/>
  <c r="L373" i="14"/>
  <c r="F373" i="14"/>
  <c r="K373" i="14" s="1"/>
  <c r="L372" i="14"/>
  <c r="F372" i="14"/>
  <c r="I372" i="14" s="1"/>
  <c r="N371" i="14"/>
  <c r="N280" i="14" s="1"/>
  <c r="J371" i="14"/>
  <c r="J280" i="14" s="1"/>
  <c r="H371" i="14"/>
  <c r="H280" i="14" s="1"/>
  <c r="E371" i="14"/>
  <c r="E280" i="14" s="1"/>
  <c r="D371" i="14"/>
  <c r="L370" i="14"/>
  <c r="F370" i="14"/>
  <c r="L369" i="14"/>
  <c r="F369" i="14"/>
  <c r="L368" i="14"/>
  <c r="F368" i="14"/>
  <c r="L367" i="14"/>
  <c r="F367" i="14"/>
  <c r="L366" i="14"/>
  <c r="F366" i="14"/>
  <c r="P366" i="14" s="1"/>
  <c r="L365" i="14"/>
  <c r="F365" i="14"/>
  <c r="P365" i="14" s="1"/>
  <c r="L364" i="14"/>
  <c r="F364" i="14"/>
  <c r="L363" i="14"/>
  <c r="F363" i="14"/>
  <c r="I363" i="14" s="1"/>
  <c r="N362" i="14"/>
  <c r="J362" i="14"/>
  <c r="H362" i="14"/>
  <c r="E362" i="14"/>
  <c r="D362" i="14"/>
  <c r="L310" i="14"/>
  <c r="F310" i="14"/>
  <c r="L309" i="14"/>
  <c r="F309" i="14"/>
  <c r="I309" i="14" s="1"/>
  <c r="D308" i="14"/>
  <c r="D286" i="14" s="1"/>
  <c r="D280" i="14" s="1"/>
  <c r="L306" i="14"/>
  <c r="F306" i="14"/>
  <c r="L305" i="14"/>
  <c r="F305" i="14"/>
  <c r="I305" i="14" s="1"/>
  <c r="L304" i="14"/>
  <c r="F304" i="14"/>
  <c r="K304" i="14" s="1"/>
  <c r="L303" i="14"/>
  <c r="F303" i="14"/>
  <c r="K303" i="14" s="1"/>
  <c r="L302" i="14"/>
  <c r="F302" i="14"/>
  <c r="L299" i="14"/>
  <c r="F299" i="14"/>
  <c r="O299" i="14" s="1"/>
  <c r="L298" i="14"/>
  <c r="F298" i="14"/>
  <c r="L297" i="14"/>
  <c r="F297" i="14"/>
  <c r="L296" i="14"/>
  <c r="F296" i="14"/>
  <c r="P296" i="14" s="1"/>
  <c r="L295" i="14"/>
  <c r="F295" i="14"/>
  <c r="L292" i="14"/>
  <c r="F292" i="14"/>
  <c r="P292" i="14" s="1"/>
  <c r="L291" i="14"/>
  <c r="F291" i="14"/>
  <c r="P291" i="14" s="1"/>
  <c r="L290" i="14"/>
  <c r="F290" i="14"/>
  <c r="K290" i="14" s="1"/>
  <c r="L289" i="14"/>
  <c r="F289" i="14"/>
  <c r="I289" i="14" s="1"/>
  <c r="L288" i="14"/>
  <c r="M288" i="14" s="1"/>
  <c r="F288" i="14"/>
  <c r="K288" i="14" s="1"/>
  <c r="L285" i="14"/>
  <c r="F285" i="14"/>
  <c r="K285" i="14" s="1"/>
  <c r="L284" i="14"/>
  <c r="F284" i="14"/>
  <c r="L283" i="14"/>
  <c r="F283" i="14"/>
  <c r="I283" i="14" s="1"/>
  <c r="L282" i="14"/>
  <c r="F282" i="14"/>
  <c r="K282" i="14" s="1"/>
  <c r="L281" i="14"/>
  <c r="F281" i="14"/>
  <c r="I281" i="14" s="1"/>
  <c r="L266" i="14"/>
  <c r="F266" i="14"/>
  <c r="L265" i="14"/>
  <c r="F265" i="14"/>
  <c r="I265" i="14" s="1"/>
  <c r="L264" i="14"/>
  <c r="F264" i="14"/>
  <c r="N263" i="14"/>
  <c r="J263" i="14"/>
  <c r="J255" i="14" s="1"/>
  <c r="H263" i="14"/>
  <c r="H255" i="14" s="1"/>
  <c r="E263" i="14"/>
  <c r="E255" i="14" s="1"/>
  <c r="D263" i="14"/>
  <c r="D255" i="14" s="1"/>
  <c r="L262" i="14"/>
  <c r="F262" i="14"/>
  <c r="I262" i="14" s="1"/>
  <c r="L261" i="14"/>
  <c r="F261" i="14"/>
  <c r="K261" i="14" s="1"/>
  <c r="L260" i="14"/>
  <c r="F260" i="14"/>
  <c r="P260" i="14" s="1"/>
  <c r="L259" i="14"/>
  <c r="F259" i="14"/>
  <c r="L258" i="14"/>
  <c r="F258" i="14"/>
  <c r="L257" i="14"/>
  <c r="F257" i="14"/>
  <c r="P257" i="14" s="1"/>
  <c r="L256" i="14"/>
  <c r="F256" i="14"/>
  <c r="L254" i="14"/>
  <c r="F254" i="14"/>
  <c r="P254" i="14" s="1"/>
  <c r="L253" i="14"/>
  <c r="F253" i="14"/>
  <c r="K253" i="14" s="1"/>
  <c r="L252" i="14"/>
  <c r="F252" i="14"/>
  <c r="L251" i="14"/>
  <c r="F251" i="14"/>
  <c r="I251" i="14" s="1"/>
  <c r="L250" i="14"/>
  <c r="F250" i="14"/>
  <c r="K250" i="14" s="1"/>
  <c r="N249" i="14"/>
  <c r="J249" i="14"/>
  <c r="H249" i="14"/>
  <c r="E249" i="14"/>
  <c r="D249" i="14"/>
  <c r="L248" i="14"/>
  <c r="F248" i="14"/>
  <c r="I248" i="14" s="1"/>
  <c r="N247" i="14"/>
  <c r="J247" i="14"/>
  <c r="H247" i="14"/>
  <c r="E247" i="14"/>
  <c r="D247" i="14"/>
  <c r="L246" i="14"/>
  <c r="F246" i="14"/>
  <c r="L245" i="14"/>
  <c r="F245" i="14"/>
  <c r="I245" i="14" s="1"/>
  <c r="L244" i="14"/>
  <c r="F244" i="14"/>
  <c r="K244" i="14" s="1"/>
  <c r="L243" i="14"/>
  <c r="F243" i="14"/>
  <c r="P243" i="14" s="1"/>
  <c r="L242" i="14"/>
  <c r="F242" i="14"/>
  <c r="L241" i="14"/>
  <c r="F241" i="14"/>
  <c r="N240" i="14"/>
  <c r="J240" i="14"/>
  <c r="H240" i="14"/>
  <c r="E240" i="14"/>
  <c r="D240" i="14"/>
  <c r="L238" i="14"/>
  <c r="F238" i="14"/>
  <c r="P238" i="14" s="1"/>
  <c r="L237" i="14"/>
  <c r="F237" i="14"/>
  <c r="L236" i="14"/>
  <c r="F236" i="14"/>
  <c r="P236" i="14" s="1"/>
  <c r="L235" i="14"/>
  <c r="F235" i="14"/>
  <c r="N234" i="14"/>
  <c r="J234" i="14"/>
  <c r="H234" i="14"/>
  <c r="E234" i="14"/>
  <c r="D234" i="14"/>
  <c r="L233" i="14"/>
  <c r="F233" i="14"/>
  <c r="P233" i="14" s="1"/>
  <c r="L232" i="14"/>
  <c r="F232" i="14"/>
  <c r="P232" i="14" s="1"/>
  <c r="L231" i="14"/>
  <c r="F231" i="14"/>
  <c r="K231" i="14" s="1"/>
  <c r="L230" i="14"/>
  <c r="F230" i="14"/>
  <c r="I230" i="14" s="1"/>
  <c r="L229" i="14"/>
  <c r="F229" i="14"/>
  <c r="K229" i="14" s="1"/>
  <c r="L228" i="14"/>
  <c r="F228" i="14"/>
  <c r="I228" i="14" s="1"/>
  <c r="L227" i="14"/>
  <c r="F227" i="14"/>
  <c r="L226" i="14"/>
  <c r="F226" i="14"/>
  <c r="N225" i="14"/>
  <c r="J225" i="14"/>
  <c r="H225" i="14"/>
  <c r="E225" i="14"/>
  <c r="D225" i="14"/>
  <c r="L224" i="14"/>
  <c r="F224" i="14"/>
  <c r="P224" i="14" s="1"/>
  <c r="L223" i="14"/>
  <c r="F223" i="14"/>
  <c r="L222" i="14"/>
  <c r="F222" i="14"/>
  <c r="P222" i="14" s="1"/>
  <c r="L221" i="14"/>
  <c r="F221" i="14"/>
  <c r="I221" i="14" s="1"/>
  <c r="L220" i="14"/>
  <c r="F220" i="14"/>
  <c r="N219" i="14"/>
  <c r="J219" i="14"/>
  <c r="H219" i="14"/>
  <c r="E219" i="14"/>
  <c r="D219" i="14"/>
  <c r="L217" i="14"/>
  <c r="F217" i="14"/>
  <c r="N216" i="14"/>
  <c r="J216" i="14"/>
  <c r="H216" i="14"/>
  <c r="E216" i="14"/>
  <c r="D216" i="14"/>
  <c r="L215" i="14"/>
  <c r="F215" i="14"/>
  <c r="L214" i="14"/>
  <c r="F214" i="14"/>
  <c r="L213" i="14"/>
  <c r="F213" i="14"/>
  <c r="P213" i="14" s="1"/>
  <c r="L212" i="14"/>
  <c r="F212" i="14"/>
  <c r="N211" i="14"/>
  <c r="J211" i="14"/>
  <c r="J193" i="14" s="1"/>
  <c r="H211" i="14"/>
  <c r="H193" i="14" s="1"/>
  <c r="E211" i="14"/>
  <c r="E193" i="14" s="1"/>
  <c r="D211" i="14"/>
  <c r="L210" i="14"/>
  <c r="F210" i="14"/>
  <c r="P210" i="14" s="1"/>
  <c r="L209" i="14"/>
  <c r="F209" i="14"/>
  <c r="I209" i="14" s="1"/>
  <c r="L208" i="14"/>
  <c r="F208" i="14"/>
  <c r="L207" i="14"/>
  <c r="F207" i="14"/>
  <c r="I207" i="14" s="1"/>
  <c r="L206" i="14"/>
  <c r="F206" i="14"/>
  <c r="K206" i="14" s="1"/>
  <c r="L205" i="14"/>
  <c r="F205" i="14"/>
  <c r="P205" i="14" s="1"/>
  <c r="L204" i="14"/>
  <c r="F204" i="14"/>
  <c r="L203" i="14"/>
  <c r="F203" i="14"/>
  <c r="L202" i="14"/>
  <c r="F202" i="14"/>
  <c r="P202" i="14" s="1"/>
  <c r="L201" i="14"/>
  <c r="F201" i="14"/>
  <c r="K201" i="14" s="1"/>
  <c r="L200" i="14"/>
  <c r="F200" i="14"/>
  <c r="L199" i="14"/>
  <c r="F199" i="14"/>
  <c r="I199" i="14" s="1"/>
  <c r="L198" i="14"/>
  <c r="F198" i="14"/>
  <c r="K198" i="14" s="1"/>
  <c r="L197" i="14"/>
  <c r="F197" i="14"/>
  <c r="P197" i="14" s="1"/>
  <c r="L196" i="14"/>
  <c r="F196" i="14"/>
  <c r="P196" i="14" s="1"/>
  <c r="L195" i="14"/>
  <c r="F195" i="14"/>
  <c r="L194" i="14"/>
  <c r="F194" i="14"/>
  <c r="P194" i="14" s="1"/>
  <c r="L189" i="14"/>
  <c r="F189" i="14"/>
  <c r="L188" i="14"/>
  <c r="F188" i="14"/>
  <c r="N187" i="14"/>
  <c r="J187" i="14"/>
  <c r="H187" i="14"/>
  <c r="E187" i="14"/>
  <c r="D187" i="14"/>
  <c r="L186" i="14"/>
  <c r="F186" i="14"/>
  <c r="L185" i="14"/>
  <c r="F185" i="14"/>
  <c r="L184" i="14"/>
  <c r="F184" i="14"/>
  <c r="I184" i="14" s="1"/>
  <c r="L183" i="14"/>
  <c r="F183" i="14"/>
  <c r="K183" i="14" s="1"/>
  <c r="L182" i="14"/>
  <c r="F182" i="14"/>
  <c r="P182" i="14" s="1"/>
  <c r="L181" i="14"/>
  <c r="F181" i="14"/>
  <c r="N180" i="14"/>
  <c r="J180" i="14"/>
  <c r="H180" i="14"/>
  <c r="E180" i="14"/>
  <c r="D180" i="14"/>
  <c r="L179" i="14"/>
  <c r="F179" i="14"/>
  <c r="L178" i="14"/>
  <c r="F178" i="14"/>
  <c r="L177" i="14"/>
  <c r="F177" i="14"/>
  <c r="N176" i="14"/>
  <c r="J176" i="14"/>
  <c r="H176" i="14"/>
  <c r="E176" i="14"/>
  <c r="D176" i="14"/>
  <c r="L175" i="14"/>
  <c r="F175" i="14"/>
  <c r="P175" i="14" s="1"/>
  <c r="L174" i="14"/>
  <c r="F174" i="14"/>
  <c r="N173" i="14"/>
  <c r="J173" i="14"/>
  <c r="H173" i="14"/>
  <c r="E173" i="14"/>
  <c r="D173" i="14"/>
  <c r="L172" i="14"/>
  <c r="F172" i="14"/>
  <c r="N171" i="14"/>
  <c r="J171" i="14"/>
  <c r="H171" i="14"/>
  <c r="E171" i="14"/>
  <c r="D171" i="14"/>
  <c r="L170" i="14"/>
  <c r="F170" i="14"/>
  <c r="L169" i="14"/>
  <c r="F169" i="14"/>
  <c r="P169" i="14" s="1"/>
  <c r="L168" i="14"/>
  <c r="F168" i="14"/>
  <c r="L167" i="14"/>
  <c r="F167" i="14"/>
  <c r="L166" i="14"/>
  <c r="F166" i="14"/>
  <c r="P166" i="14" s="1"/>
  <c r="L165" i="14"/>
  <c r="F165" i="14"/>
  <c r="I165" i="14" s="1"/>
  <c r="L164" i="14"/>
  <c r="F164" i="14"/>
  <c r="L163" i="14"/>
  <c r="F163" i="14"/>
  <c r="I163" i="14" s="1"/>
  <c r="L162" i="14"/>
  <c r="F162" i="14"/>
  <c r="P162" i="14" s="1"/>
  <c r="L161" i="14"/>
  <c r="F161" i="14"/>
  <c r="L160" i="14"/>
  <c r="F160" i="14"/>
  <c r="L159" i="14"/>
  <c r="F159" i="14"/>
  <c r="L158" i="14"/>
  <c r="F158" i="14"/>
  <c r="P158" i="14" s="1"/>
  <c r="L157" i="14"/>
  <c r="F157" i="14"/>
  <c r="L156" i="14"/>
  <c r="F156" i="14"/>
  <c r="L155" i="14"/>
  <c r="F155" i="14"/>
  <c r="I155" i="14" s="1"/>
  <c r="L154" i="14"/>
  <c r="F154" i="14"/>
  <c r="K154" i="14" s="1"/>
  <c r="L153" i="14"/>
  <c r="F153" i="14"/>
  <c r="K153" i="14" s="1"/>
  <c r="L152" i="14"/>
  <c r="F152" i="14"/>
  <c r="L151" i="14"/>
  <c r="F151" i="14"/>
  <c r="L150" i="14"/>
  <c r="F150" i="14"/>
  <c r="P150" i="14" s="1"/>
  <c r="L149" i="14"/>
  <c r="F149" i="14"/>
  <c r="L148" i="14"/>
  <c r="F148" i="14"/>
  <c r="N147" i="14"/>
  <c r="J147" i="14"/>
  <c r="H147" i="14"/>
  <c r="H137" i="14" s="1"/>
  <c r="E147" i="14"/>
  <c r="E137" i="14" s="1"/>
  <c r="D147" i="14"/>
  <c r="D137" i="14" s="1"/>
  <c r="L146" i="14"/>
  <c r="F146" i="14"/>
  <c r="L145" i="14"/>
  <c r="F145" i="14"/>
  <c r="K145" i="14" s="1"/>
  <c r="L144" i="14"/>
  <c r="F144" i="14"/>
  <c r="I144" i="14" s="1"/>
  <c r="L143" i="14"/>
  <c r="F143" i="14"/>
  <c r="K143" i="14" s="1"/>
  <c r="L142" i="14"/>
  <c r="F142" i="14"/>
  <c r="L141" i="14"/>
  <c r="F141" i="14"/>
  <c r="L140" i="14"/>
  <c r="F140" i="14"/>
  <c r="L139" i="14"/>
  <c r="F139" i="14"/>
  <c r="L138" i="14"/>
  <c r="F138" i="14"/>
  <c r="L136" i="14"/>
  <c r="F136" i="14"/>
  <c r="P136" i="14" s="1"/>
  <c r="L135" i="14"/>
  <c r="F135" i="14"/>
  <c r="L134" i="14"/>
  <c r="F134" i="14"/>
  <c r="L133" i="14"/>
  <c r="F133" i="14"/>
  <c r="I133" i="14" s="1"/>
  <c r="L132" i="14"/>
  <c r="F132" i="14"/>
  <c r="L131" i="14"/>
  <c r="F131" i="14"/>
  <c r="K131" i="14" s="1"/>
  <c r="L130" i="14"/>
  <c r="F130" i="14"/>
  <c r="P130" i="14" s="1"/>
  <c r="N129" i="14"/>
  <c r="J129" i="14"/>
  <c r="H129" i="14"/>
  <c r="E129" i="14"/>
  <c r="D129" i="14"/>
  <c r="L128" i="14"/>
  <c r="F128" i="14"/>
  <c r="K128" i="14" s="1"/>
  <c r="L127" i="14"/>
  <c r="F127" i="14"/>
  <c r="L126" i="14"/>
  <c r="F126" i="14"/>
  <c r="N125" i="14"/>
  <c r="J125" i="14"/>
  <c r="H125" i="14"/>
  <c r="E125" i="14"/>
  <c r="D125" i="14"/>
  <c r="L124" i="14"/>
  <c r="F124" i="14"/>
  <c r="L123" i="14"/>
  <c r="F123" i="14"/>
  <c r="L122" i="14"/>
  <c r="F122" i="14"/>
  <c r="P122" i="14" s="1"/>
  <c r="L121" i="14"/>
  <c r="F121" i="14"/>
  <c r="K121" i="14" s="1"/>
  <c r="L120" i="14"/>
  <c r="F120" i="14"/>
  <c r="L119" i="14"/>
  <c r="F119" i="14"/>
  <c r="I119" i="14" s="1"/>
  <c r="L118" i="14"/>
  <c r="F118" i="14"/>
  <c r="L117" i="14"/>
  <c r="F117" i="14"/>
  <c r="L116" i="14"/>
  <c r="F116" i="14"/>
  <c r="L115" i="14"/>
  <c r="F115" i="14"/>
  <c r="L114" i="14"/>
  <c r="F114" i="14"/>
  <c r="P114" i="14" s="1"/>
  <c r="L113" i="14"/>
  <c r="F113" i="14"/>
  <c r="K113" i="14" s="1"/>
  <c r="L112" i="14"/>
  <c r="F112" i="14"/>
  <c r="K112" i="14" s="1"/>
  <c r="L111" i="14"/>
  <c r="F111" i="14"/>
  <c r="I111" i="14" s="1"/>
  <c r="L108" i="14"/>
  <c r="F108" i="14"/>
  <c r="L107" i="14"/>
  <c r="F107" i="14"/>
  <c r="P107" i="14" s="1"/>
  <c r="L106" i="14"/>
  <c r="F106" i="14"/>
  <c r="L105" i="14"/>
  <c r="F105" i="14"/>
  <c r="I105" i="14" s="1"/>
  <c r="L104" i="14"/>
  <c r="F104" i="14"/>
  <c r="K104" i="14" s="1"/>
  <c r="N103" i="14"/>
  <c r="J103" i="14"/>
  <c r="H103" i="14"/>
  <c r="E103" i="14"/>
  <c r="D103" i="14"/>
  <c r="N102" i="14"/>
  <c r="J102" i="14"/>
  <c r="H102" i="14"/>
  <c r="E102" i="14"/>
  <c r="D102" i="14"/>
  <c r="L101" i="14"/>
  <c r="F101" i="14"/>
  <c r="I101" i="14" s="1"/>
  <c r="L100" i="14"/>
  <c r="F100" i="14"/>
  <c r="K100" i="14" s="1"/>
  <c r="L99" i="14"/>
  <c r="F99" i="14"/>
  <c r="I99" i="14" s="1"/>
  <c r="L98" i="14"/>
  <c r="F98" i="14"/>
  <c r="P98" i="14" s="1"/>
  <c r="L97" i="14"/>
  <c r="F97" i="14"/>
  <c r="N96" i="14"/>
  <c r="J96" i="14"/>
  <c r="H96" i="14"/>
  <c r="E96" i="14"/>
  <c r="D96" i="14"/>
  <c r="L95" i="14"/>
  <c r="F95" i="14"/>
  <c r="P95" i="14" s="1"/>
  <c r="L94" i="14"/>
  <c r="F94" i="14"/>
  <c r="P94" i="14" s="1"/>
  <c r="L93" i="14"/>
  <c r="F93" i="14"/>
  <c r="L92" i="14"/>
  <c r="F92" i="14"/>
  <c r="L91" i="14"/>
  <c r="F91" i="14"/>
  <c r="K91" i="14" s="1"/>
  <c r="N90" i="14"/>
  <c r="J90" i="14"/>
  <c r="H90" i="14"/>
  <c r="E90" i="14"/>
  <c r="D90" i="14"/>
  <c r="L89" i="14"/>
  <c r="F89" i="14"/>
  <c r="L88" i="14"/>
  <c r="F88" i="14"/>
  <c r="P88" i="14" s="1"/>
  <c r="L87" i="14"/>
  <c r="F87" i="14"/>
  <c r="L86" i="14"/>
  <c r="F86" i="14"/>
  <c r="L85" i="14"/>
  <c r="F85" i="14"/>
  <c r="I85" i="14" s="1"/>
  <c r="N84" i="14"/>
  <c r="J84" i="14"/>
  <c r="H84" i="14"/>
  <c r="E84" i="14"/>
  <c r="D84" i="14"/>
  <c r="L83" i="14"/>
  <c r="F83" i="14"/>
  <c r="L82" i="14"/>
  <c r="F82" i="14"/>
  <c r="L81" i="14"/>
  <c r="F81" i="14"/>
  <c r="I81" i="14" s="1"/>
  <c r="L80" i="14"/>
  <c r="F80" i="14"/>
  <c r="I80" i="14" s="1"/>
  <c r="N79" i="14"/>
  <c r="J79" i="14"/>
  <c r="H79" i="14"/>
  <c r="E79" i="14"/>
  <c r="D79" i="14"/>
  <c r="L78" i="14"/>
  <c r="F78" i="14"/>
  <c r="P78" i="14" s="1"/>
  <c r="L77" i="14"/>
  <c r="F77" i="14"/>
  <c r="N76" i="14"/>
  <c r="J76" i="14"/>
  <c r="H76" i="14"/>
  <c r="E76" i="14"/>
  <c r="D76" i="14"/>
  <c r="L75" i="14"/>
  <c r="F75" i="14"/>
  <c r="P75" i="14" s="1"/>
  <c r="L74" i="14"/>
  <c r="F74" i="14"/>
  <c r="P74" i="14" s="1"/>
  <c r="L73" i="14"/>
  <c r="F73" i="14"/>
  <c r="L72" i="14"/>
  <c r="F72" i="14"/>
  <c r="L70" i="14"/>
  <c r="F70" i="14"/>
  <c r="L69" i="14"/>
  <c r="F69" i="14"/>
  <c r="L68" i="14"/>
  <c r="F68" i="14"/>
  <c r="K68" i="14" s="1"/>
  <c r="L67" i="14"/>
  <c r="F67" i="14"/>
  <c r="K67" i="14" s="1"/>
  <c r="L66" i="14"/>
  <c r="F66" i="14"/>
  <c r="N65" i="14"/>
  <c r="J65" i="14"/>
  <c r="H65" i="14"/>
  <c r="E65" i="14"/>
  <c r="D65" i="14"/>
  <c r="L63" i="14"/>
  <c r="F63" i="14"/>
  <c r="L62" i="14"/>
  <c r="F62" i="14"/>
  <c r="P62" i="14" s="1"/>
  <c r="L61" i="14"/>
  <c r="F61" i="14"/>
  <c r="P61" i="14" s="1"/>
  <c r="L60" i="14"/>
  <c r="F60" i="14"/>
  <c r="L59" i="14"/>
  <c r="F59" i="14"/>
  <c r="L58" i="14"/>
  <c r="F58" i="14"/>
  <c r="K58" i="14" s="1"/>
  <c r="L57" i="14"/>
  <c r="F57" i="14"/>
  <c r="K57" i="14" s="1"/>
  <c r="L56" i="14"/>
  <c r="F56" i="14"/>
  <c r="P56" i="14" s="1"/>
  <c r="L55" i="14"/>
  <c r="F55" i="14"/>
  <c r="L54" i="14"/>
  <c r="F54" i="14"/>
  <c r="I54" i="14" s="1"/>
  <c r="J53" i="14"/>
  <c r="H53" i="14"/>
  <c r="E53" i="14"/>
  <c r="D53" i="14"/>
  <c r="L52" i="14"/>
  <c r="F52" i="14"/>
  <c r="L51" i="14"/>
  <c r="F51" i="14"/>
  <c r="L50" i="14"/>
  <c r="F50" i="14"/>
  <c r="P50" i="14" s="1"/>
  <c r="L49" i="14"/>
  <c r="F49" i="14"/>
  <c r="P49" i="14" s="1"/>
  <c r="L48" i="14"/>
  <c r="F48" i="14"/>
  <c r="J47" i="14"/>
  <c r="H47" i="14"/>
  <c r="E47" i="14"/>
  <c r="D47" i="14"/>
  <c r="L45" i="14"/>
  <c r="F45" i="14"/>
  <c r="O45" i="14" s="1"/>
  <c r="L44" i="14"/>
  <c r="F44" i="14"/>
  <c r="O44" i="14" s="1"/>
  <c r="L43" i="14"/>
  <c r="F43" i="14"/>
  <c r="L42" i="14"/>
  <c r="F42" i="14"/>
  <c r="L41" i="14"/>
  <c r="F41" i="14"/>
  <c r="K41" i="14" s="1"/>
  <c r="J40" i="14"/>
  <c r="J37" i="14" s="1"/>
  <c r="H40" i="14"/>
  <c r="H37" i="14" s="1"/>
  <c r="E40" i="14"/>
  <c r="E37" i="14" s="1"/>
  <c r="D40" i="14"/>
  <c r="L39" i="14"/>
  <c r="F39" i="14"/>
  <c r="L38" i="14"/>
  <c r="F38" i="14"/>
  <c r="L36" i="14"/>
  <c r="F36" i="14"/>
  <c r="L35" i="14"/>
  <c r="F35" i="14"/>
  <c r="I35" i="14" s="1"/>
  <c r="L34" i="14"/>
  <c r="F34" i="14"/>
  <c r="K34" i="14" s="1"/>
  <c r="L33" i="14"/>
  <c r="F33" i="14"/>
  <c r="L32" i="14"/>
  <c r="F32" i="14"/>
  <c r="L31" i="14"/>
  <c r="F31" i="14"/>
  <c r="J30" i="14"/>
  <c r="J11" i="14" s="1"/>
  <c r="H30" i="14"/>
  <c r="H11" i="14" s="1"/>
  <c r="E30" i="14"/>
  <c r="E11" i="14" s="1"/>
  <c r="D30" i="14"/>
  <c r="D11" i="14" s="1"/>
  <c r="L29" i="14"/>
  <c r="F29" i="14"/>
  <c r="L28" i="14"/>
  <c r="F28" i="14"/>
  <c r="K28" i="14" s="1"/>
  <c r="L27" i="14"/>
  <c r="F27" i="14"/>
  <c r="K27" i="14" s="1"/>
  <c r="L26" i="14"/>
  <c r="F26" i="14"/>
  <c r="L25" i="14"/>
  <c r="F25" i="14"/>
  <c r="L24" i="14"/>
  <c r="F24" i="14"/>
  <c r="P24" i="14" s="1"/>
  <c r="L23" i="14"/>
  <c r="F23" i="14"/>
  <c r="I23" i="14" s="1"/>
  <c r="L22" i="14"/>
  <c r="F22" i="14"/>
  <c r="P22" i="14" s="1"/>
  <c r="L21" i="14"/>
  <c r="F21" i="14"/>
  <c r="L20" i="14"/>
  <c r="F20" i="14"/>
  <c r="P20" i="14" s="1"/>
  <c r="L19" i="14"/>
  <c r="F19" i="14"/>
  <c r="P19" i="14" s="1"/>
  <c r="L18" i="14"/>
  <c r="F18" i="14"/>
  <c r="P18" i="14" s="1"/>
  <c r="L17" i="14"/>
  <c r="F17" i="14"/>
  <c r="L16" i="14"/>
  <c r="F16" i="14"/>
  <c r="P16" i="14" s="1"/>
  <c r="L15" i="14"/>
  <c r="F15" i="14"/>
  <c r="L14" i="14"/>
  <c r="F14" i="14"/>
  <c r="P14" i="14" s="1"/>
  <c r="L13" i="14"/>
  <c r="F13" i="14"/>
  <c r="L12" i="14"/>
  <c r="F12" i="14"/>
  <c r="L1376" i="15"/>
  <c r="F1376" i="15"/>
  <c r="P1376" i="15" s="1"/>
  <c r="L1375" i="15"/>
  <c r="F1375" i="15"/>
  <c r="K1375" i="15" s="1"/>
  <c r="L1374" i="15"/>
  <c r="F1374" i="15"/>
  <c r="N1373" i="15"/>
  <c r="J1373" i="15"/>
  <c r="H1373" i="15"/>
  <c r="E1373" i="15"/>
  <c r="D1373" i="15"/>
  <c r="L1372" i="15"/>
  <c r="F1372" i="15"/>
  <c r="L1370" i="15"/>
  <c r="F1370" i="15"/>
  <c r="L1369" i="15"/>
  <c r="F1369" i="15"/>
  <c r="P1369" i="15" s="1"/>
  <c r="L1368" i="15"/>
  <c r="F1368" i="15"/>
  <c r="I1368" i="15" s="1"/>
  <c r="L1367" i="15"/>
  <c r="F1367" i="15"/>
  <c r="P1367" i="15" s="1"/>
  <c r="L1366" i="15"/>
  <c r="F1366" i="15"/>
  <c r="L1365" i="15"/>
  <c r="F1365" i="15"/>
  <c r="P1365" i="15" s="1"/>
  <c r="L1364" i="15"/>
  <c r="F1364" i="15"/>
  <c r="L1362" i="15"/>
  <c r="F1362" i="15"/>
  <c r="P1362" i="15" s="1"/>
  <c r="L1361" i="15"/>
  <c r="F1361" i="15"/>
  <c r="P1361" i="15" s="1"/>
  <c r="L1360" i="15"/>
  <c r="F1360" i="15"/>
  <c r="N1359" i="15"/>
  <c r="J1359" i="15"/>
  <c r="H1359" i="15"/>
  <c r="H1358" i="15" s="1"/>
  <c r="E1359" i="15"/>
  <c r="D1359" i="15"/>
  <c r="D1358" i="15" s="1"/>
  <c r="L1357" i="15"/>
  <c r="F1357" i="15"/>
  <c r="L1356" i="15"/>
  <c r="F1356" i="15"/>
  <c r="I1356" i="15" s="1"/>
  <c r="L1355" i="15"/>
  <c r="F1355" i="15"/>
  <c r="K1355" i="15" s="1"/>
  <c r="L1354" i="15"/>
  <c r="F1354" i="15"/>
  <c r="L1353" i="15"/>
  <c r="F1353" i="15"/>
  <c r="L1352" i="15"/>
  <c r="F1352" i="15"/>
  <c r="I1352" i="15" s="1"/>
  <c r="L1351" i="15"/>
  <c r="F1351" i="15"/>
  <c r="P1351" i="15" s="1"/>
  <c r="L1350" i="15"/>
  <c r="F1350" i="15"/>
  <c r="P1350" i="15" s="1"/>
  <c r="N1349" i="15"/>
  <c r="J1349" i="15"/>
  <c r="H1349" i="15"/>
  <c r="E1349" i="15"/>
  <c r="D1349" i="15"/>
  <c r="L1348" i="15"/>
  <c r="F1348" i="15"/>
  <c r="N1347" i="15"/>
  <c r="J1347" i="15"/>
  <c r="H1347" i="15"/>
  <c r="E1347" i="15"/>
  <c r="D1347" i="15"/>
  <c r="L1346" i="15"/>
  <c r="F1346" i="15"/>
  <c r="P1346" i="15" s="1"/>
  <c r="L1345" i="15"/>
  <c r="F1345" i="15"/>
  <c r="P1345" i="15" s="1"/>
  <c r="L1344" i="15"/>
  <c r="F1344" i="15"/>
  <c r="K1344" i="15" s="1"/>
  <c r="L1343" i="15"/>
  <c r="F1343" i="15"/>
  <c r="N1342" i="15"/>
  <c r="J1342" i="15"/>
  <c r="H1342" i="15"/>
  <c r="E1342" i="15"/>
  <c r="D1342" i="15"/>
  <c r="L1341" i="15"/>
  <c r="F1341" i="15"/>
  <c r="I1341" i="15" s="1"/>
  <c r="L1340" i="15"/>
  <c r="F1340" i="15"/>
  <c r="L1339" i="15"/>
  <c r="M1339" i="15" s="1"/>
  <c r="F1339" i="15"/>
  <c r="P1339" i="15" s="1"/>
  <c r="L1338" i="15"/>
  <c r="F1338" i="15"/>
  <c r="L1337" i="15"/>
  <c r="F1337" i="15"/>
  <c r="M1337" i="15" s="1"/>
  <c r="L1336" i="15"/>
  <c r="F1336" i="15"/>
  <c r="K1336" i="15" s="1"/>
  <c r="L1335" i="15"/>
  <c r="F1335" i="15"/>
  <c r="K1335" i="15" s="1"/>
  <c r="L1334" i="15"/>
  <c r="F1334" i="15"/>
  <c r="L1333" i="15"/>
  <c r="F1333" i="15"/>
  <c r="L1332" i="15"/>
  <c r="F1332" i="15"/>
  <c r="K1332" i="15" s="1"/>
  <c r="L1331" i="15"/>
  <c r="F1331" i="15"/>
  <c r="L1330" i="15"/>
  <c r="F1330" i="15"/>
  <c r="P1330" i="15" s="1"/>
  <c r="L1329" i="15"/>
  <c r="F1329" i="15"/>
  <c r="L1328" i="15"/>
  <c r="F1328" i="15"/>
  <c r="P1328" i="15" s="1"/>
  <c r="L1327" i="15"/>
  <c r="F1327" i="15"/>
  <c r="N1326" i="15"/>
  <c r="J1326" i="15"/>
  <c r="H1326" i="15"/>
  <c r="E1326" i="15"/>
  <c r="D1326" i="15"/>
  <c r="L1325" i="15"/>
  <c r="F1325" i="15"/>
  <c r="P1325" i="15" s="1"/>
  <c r="L1324" i="15"/>
  <c r="F1324" i="15"/>
  <c r="P1324" i="15" s="1"/>
  <c r="L1323" i="15"/>
  <c r="F1323" i="15"/>
  <c r="L1322" i="15"/>
  <c r="F1322" i="15"/>
  <c r="O1322" i="15" s="1"/>
  <c r="L1321" i="15"/>
  <c r="F1321" i="15"/>
  <c r="K1321" i="15" s="1"/>
  <c r="L1320" i="15"/>
  <c r="F1320" i="15"/>
  <c r="P1320" i="15" s="1"/>
  <c r="L1319" i="15"/>
  <c r="F1319" i="15"/>
  <c r="P1319" i="15" s="1"/>
  <c r="L1318" i="15"/>
  <c r="F1318" i="15"/>
  <c r="L1317" i="15"/>
  <c r="F1317" i="15"/>
  <c r="P1317" i="15" s="1"/>
  <c r="L1316" i="15"/>
  <c r="F1316" i="15"/>
  <c r="P1316" i="15" s="1"/>
  <c r="L1315" i="15"/>
  <c r="F1315" i="15"/>
  <c r="L1314" i="15"/>
  <c r="F1314" i="15"/>
  <c r="L1313" i="15"/>
  <c r="F1313" i="15"/>
  <c r="O1313" i="15" s="1"/>
  <c r="L1312" i="15"/>
  <c r="F1312" i="15"/>
  <c r="L1311" i="15"/>
  <c r="F1311" i="15"/>
  <c r="P1311" i="15" s="1"/>
  <c r="L1310" i="15"/>
  <c r="F1310" i="15"/>
  <c r="I1310" i="15" s="1"/>
  <c r="L1309" i="15"/>
  <c r="F1309" i="15"/>
  <c r="O1309" i="15" s="1"/>
  <c r="L1308" i="15"/>
  <c r="F1308" i="15"/>
  <c r="L1307" i="15"/>
  <c r="F1307" i="15"/>
  <c r="P1307" i="15" s="1"/>
  <c r="L1306" i="15"/>
  <c r="F1306" i="15"/>
  <c r="O1306" i="15" s="1"/>
  <c r="N1305" i="15"/>
  <c r="J1305" i="15"/>
  <c r="H1305" i="15"/>
  <c r="E1305" i="15"/>
  <c r="D1305" i="15"/>
  <c r="L1304" i="15"/>
  <c r="F1304" i="15"/>
  <c r="O1304" i="15" s="1"/>
  <c r="L1303" i="15"/>
  <c r="F1303" i="15"/>
  <c r="O1303" i="15" s="1"/>
  <c r="L1302" i="15"/>
  <c r="F1302" i="15"/>
  <c r="N1301" i="15"/>
  <c r="J1301" i="15"/>
  <c r="H1301" i="15"/>
  <c r="E1301" i="15"/>
  <c r="D1301" i="15"/>
  <c r="L1300" i="15"/>
  <c r="F1300" i="15"/>
  <c r="K1300" i="15" s="1"/>
  <c r="L1299" i="15"/>
  <c r="F1299" i="15"/>
  <c r="L1298" i="15"/>
  <c r="F1298" i="15"/>
  <c r="K1298" i="15" s="1"/>
  <c r="N1297" i="15"/>
  <c r="J1297" i="15"/>
  <c r="J1290" i="15" s="1"/>
  <c r="H1297" i="15"/>
  <c r="H1290" i="15" s="1"/>
  <c r="E1297" i="15"/>
  <c r="E1290" i="15" s="1"/>
  <c r="D1297" i="15"/>
  <c r="D1290" i="15" s="1"/>
  <c r="L1296" i="15"/>
  <c r="F1296" i="15"/>
  <c r="L1295" i="15"/>
  <c r="F1295" i="15"/>
  <c r="O1295" i="15" s="1"/>
  <c r="L1294" i="15"/>
  <c r="F1294" i="15"/>
  <c r="I1294" i="15" s="1"/>
  <c r="L1293" i="15"/>
  <c r="F1293" i="15"/>
  <c r="O1293" i="15" s="1"/>
  <c r="L1292" i="15"/>
  <c r="F1292" i="15"/>
  <c r="I1292" i="15" s="1"/>
  <c r="N1291" i="15"/>
  <c r="J1291" i="15"/>
  <c r="H1291" i="15"/>
  <c r="E1291" i="15"/>
  <c r="D1291" i="15"/>
  <c r="N1290" i="15"/>
  <c r="L1289" i="15"/>
  <c r="F1289" i="15"/>
  <c r="L1288" i="15"/>
  <c r="F1288" i="15"/>
  <c r="O1288" i="15" s="1"/>
  <c r="N1287" i="15"/>
  <c r="J1287" i="15"/>
  <c r="H1287" i="15"/>
  <c r="E1287" i="15"/>
  <c r="D1287" i="15"/>
  <c r="L1286" i="15"/>
  <c r="F1286" i="15"/>
  <c r="K1286" i="15" s="1"/>
  <c r="L1285" i="15"/>
  <c r="F1285" i="15"/>
  <c r="O1285" i="15" s="1"/>
  <c r="N1284" i="15"/>
  <c r="J1284" i="15"/>
  <c r="H1284" i="15"/>
  <c r="E1284" i="15"/>
  <c r="D1284" i="15"/>
  <c r="L1282" i="15"/>
  <c r="F1282" i="15"/>
  <c r="K1282" i="15" s="1"/>
  <c r="L1281" i="15"/>
  <c r="F1281" i="15"/>
  <c r="P1281" i="15" s="1"/>
  <c r="L1280" i="15"/>
  <c r="F1280" i="15"/>
  <c r="K1280" i="15" s="1"/>
  <c r="L1279" i="15"/>
  <c r="F1279" i="15"/>
  <c r="O1279" i="15" s="1"/>
  <c r="N1278" i="15"/>
  <c r="J1278" i="15"/>
  <c r="J1261" i="15" s="1"/>
  <c r="H1278" i="15"/>
  <c r="H1261" i="15" s="1"/>
  <c r="E1278" i="15"/>
  <c r="E1261" i="15" s="1"/>
  <c r="D1278" i="15"/>
  <c r="D1261" i="15" s="1"/>
  <c r="L1277" i="15"/>
  <c r="F1277" i="15"/>
  <c r="K1277" i="15" s="1"/>
  <c r="L1276" i="15"/>
  <c r="F1276" i="15"/>
  <c r="O1276" i="15" s="1"/>
  <c r="L1275" i="15"/>
  <c r="F1275" i="15"/>
  <c r="L1274" i="15"/>
  <c r="F1274" i="15"/>
  <c r="L1273" i="15"/>
  <c r="F1273" i="15"/>
  <c r="O1273" i="15" s="1"/>
  <c r="L1272" i="15"/>
  <c r="F1272" i="15"/>
  <c r="I1272" i="15" s="1"/>
  <c r="L1271" i="15"/>
  <c r="F1271" i="15"/>
  <c r="K1271" i="15" s="1"/>
  <c r="L1270" i="15"/>
  <c r="F1270" i="15"/>
  <c r="O1270" i="15" s="1"/>
  <c r="L1269" i="15"/>
  <c r="F1269" i="15"/>
  <c r="K1269" i="15" s="1"/>
  <c r="L1268" i="15"/>
  <c r="F1268" i="15"/>
  <c r="O1268" i="15" s="1"/>
  <c r="L1267" i="15"/>
  <c r="F1267" i="15"/>
  <c r="L1266" i="15"/>
  <c r="F1266" i="15"/>
  <c r="K1266" i="15" s="1"/>
  <c r="L1265" i="15"/>
  <c r="F1265" i="15"/>
  <c r="O1265" i="15" s="1"/>
  <c r="L1264" i="15"/>
  <c r="F1264" i="15"/>
  <c r="I1264" i="15" s="1"/>
  <c r="L1263" i="15"/>
  <c r="F1263" i="15"/>
  <c r="K1263" i="15" s="1"/>
  <c r="L1262" i="15"/>
  <c r="F1262" i="15"/>
  <c r="I1262" i="15" s="1"/>
  <c r="L1259" i="15"/>
  <c r="F1259" i="15"/>
  <c r="O1259" i="15" s="1"/>
  <c r="N1258" i="15"/>
  <c r="J1258" i="15"/>
  <c r="J1257" i="15" s="1"/>
  <c r="H1258" i="15"/>
  <c r="H1257" i="15" s="1"/>
  <c r="E1258" i="15"/>
  <c r="E1257" i="15" s="1"/>
  <c r="D1258" i="15"/>
  <c r="L1256" i="15"/>
  <c r="F1256" i="15"/>
  <c r="O1256" i="15" s="1"/>
  <c r="N1255" i="15"/>
  <c r="J1255" i="15"/>
  <c r="H1255" i="15"/>
  <c r="E1255" i="15"/>
  <c r="D1255" i="15"/>
  <c r="L1254" i="15"/>
  <c r="F1254" i="15"/>
  <c r="K1254" i="15" s="1"/>
  <c r="N1253" i="15"/>
  <c r="J1253" i="15"/>
  <c r="H1253" i="15"/>
  <c r="E1253" i="15"/>
  <c r="D1253" i="15"/>
  <c r="L1252" i="15"/>
  <c r="F1252" i="15"/>
  <c r="K1252" i="15" s="1"/>
  <c r="L1251" i="15"/>
  <c r="F1251" i="15"/>
  <c r="K1251" i="15" s="1"/>
  <c r="N1250" i="15"/>
  <c r="J1250" i="15"/>
  <c r="H1250" i="15"/>
  <c r="E1250" i="15"/>
  <c r="D1250" i="15"/>
  <c r="L1249" i="15"/>
  <c r="F1249" i="15"/>
  <c r="L1248" i="15"/>
  <c r="F1248" i="15"/>
  <c r="K1248" i="15" s="1"/>
  <c r="L1247" i="15"/>
  <c r="F1247" i="15"/>
  <c r="O1247" i="15" s="1"/>
  <c r="L1246" i="15"/>
  <c r="F1246" i="15"/>
  <c r="N1245" i="15"/>
  <c r="J1245" i="15"/>
  <c r="H1245" i="15"/>
  <c r="E1245" i="15"/>
  <c r="D1245" i="15"/>
  <c r="L1244" i="15"/>
  <c r="F1244" i="15"/>
  <c r="O1244" i="15" s="1"/>
  <c r="N1243" i="15"/>
  <c r="J1243" i="15"/>
  <c r="H1243" i="15"/>
  <c r="E1243" i="15"/>
  <c r="D1243" i="15"/>
  <c r="L1242" i="15"/>
  <c r="F1242" i="15"/>
  <c r="K1242" i="15" s="1"/>
  <c r="N1241" i="15"/>
  <c r="J1241" i="15"/>
  <c r="H1241" i="15"/>
  <c r="E1241" i="15"/>
  <c r="D1241" i="15"/>
  <c r="O1240" i="15"/>
  <c r="L1240" i="15"/>
  <c r="F1240" i="15"/>
  <c r="N1239" i="15"/>
  <c r="J1239" i="15"/>
  <c r="H1239" i="15"/>
  <c r="E1239" i="15"/>
  <c r="D1239" i="15"/>
  <c r="L1238" i="15"/>
  <c r="F1238" i="15"/>
  <c r="K1238" i="15" s="1"/>
  <c r="N1237" i="15"/>
  <c r="J1237" i="15"/>
  <c r="H1237" i="15"/>
  <c r="E1237" i="15"/>
  <c r="D1237" i="15"/>
  <c r="L1236" i="15"/>
  <c r="F1236" i="15"/>
  <c r="I1236" i="15" s="1"/>
  <c r="N1235" i="15"/>
  <c r="J1235" i="15"/>
  <c r="H1235" i="15"/>
  <c r="E1235" i="15"/>
  <c r="D1235" i="15"/>
  <c r="L1233" i="15"/>
  <c r="F1233" i="15"/>
  <c r="N1232" i="15"/>
  <c r="J1232" i="15"/>
  <c r="H1232" i="15"/>
  <c r="E1232" i="15"/>
  <c r="D1232" i="15"/>
  <c r="L1231" i="15"/>
  <c r="F1231" i="15"/>
  <c r="N1230" i="15"/>
  <c r="J1230" i="15"/>
  <c r="H1230" i="15"/>
  <c r="E1230" i="15"/>
  <c r="D1230" i="15"/>
  <c r="L1229" i="15"/>
  <c r="F1229" i="15"/>
  <c r="N1228" i="15"/>
  <c r="J1228" i="15"/>
  <c r="H1228" i="15"/>
  <c r="E1228" i="15"/>
  <c r="D1228" i="15"/>
  <c r="L1227" i="15"/>
  <c r="F1227" i="15"/>
  <c r="P1227" i="15" s="1"/>
  <c r="N1226" i="15"/>
  <c r="J1226" i="15"/>
  <c r="H1226" i="15"/>
  <c r="E1226" i="15"/>
  <c r="D1226" i="15"/>
  <c r="L1225" i="15"/>
  <c r="F1225" i="15"/>
  <c r="N1224" i="15"/>
  <c r="J1224" i="15"/>
  <c r="H1224" i="15"/>
  <c r="E1224" i="15"/>
  <c r="D1224" i="15"/>
  <c r="L1223" i="15"/>
  <c r="F1223" i="15"/>
  <c r="I1223" i="15" s="1"/>
  <c r="N1222" i="15"/>
  <c r="J1222" i="15"/>
  <c r="H1222" i="15"/>
  <c r="E1222" i="15"/>
  <c r="D1222" i="15"/>
  <c r="L1221" i="15"/>
  <c r="F1221" i="15"/>
  <c r="O1221" i="15" s="1"/>
  <c r="N1220" i="15"/>
  <c r="J1220" i="15"/>
  <c r="H1220" i="15"/>
  <c r="E1220" i="15"/>
  <c r="D1220" i="15"/>
  <c r="L1219" i="15"/>
  <c r="F1219" i="15"/>
  <c r="K1219" i="15" s="1"/>
  <c r="L1218" i="15"/>
  <c r="F1218" i="15"/>
  <c r="L1217" i="15"/>
  <c r="F1217" i="15"/>
  <c r="I1217" i="15" s="1"/>
  <c r="N1216" i="15"/>
  <c r="J1216" i="15"/>
  <c r="H1216" i="15"/>
  <c r="E1216" i="15"/>
  <c r="D1216" i="15"/>
  <c r="L1215" i="15"/>
  <c r="F1215" i="15"/>
  <c r="I1215" i="15" s="1"/>
  <c r="N1214" i="15"/>
  <c r="J1214" i="15"/>
  <c r="H1214" i="15"/>
  <c r="E1214" i="15"/>
  <c r="D1214" i="15"/>
  <c r="L1213" i="15"/>
  <c r="F1213" i="15"/>
  <c r="N1212" i="15"/>
  <c r="J1212" i="15"/>
  <c r="H1212" i="15"/>
  <c r="E1212" i="15"/>
  <c r="D1212" i="15"/>
  <c r="L1211" i="15"/>
  <c r="F1211" i="15"/>
  <c r="N1210" i="15"/>
  <c r="J1210" i="15"/>
  <c r="H1210" i="15"/>
  <c r="E1210" i="15"/>
  <c r="D1210" i="15"/>
  <c r="L1209" i="15"/>
  <c r="F1209" i="15"/>
  <c r="O1209" i="15" s="1"/>
  <c r="N1208" i="15"/>
  <c r="J1208" i="15"/>
  <c r="H1208" i="15"/>
  <c r="E1208" i="15"/>
  <c r="F1208" i="15" s="1"/>
  <c r="D1208" i="15"/>
  <c r="L1207" i="15"/>
  <c r="F1207" i="15"/>
  <c r="N1206" i="15"/>
  <c r="J1206" i="15"/>
  <c r="H1206" i="15"/>
  <c r="E1206" i="15"/>
  <c r="D1206" i="15"/>
  <c r="L1205" i="15"/>
  <c r="F1205" i="15"/>
  <c r="P1205" i="15" s="1"/>
  <c r="N1204" i="15"/>
  <c r="J1204" i="15"/>
  <c r="H1204" i="15"/>
  <c r="E1204" i="15"/>
  <c r="D1204" i="15"/>
  <c r="L1203" i="15"/>
  <c r="F1203" i="15"/>
  <c r="N1202" i="15"/>
  <c r="J1202" i="15"/>
  <c r="H1202" i="15"/>
  <c r="E1202" i="15"/>
  <c r="D1202" i="15"/>
  <c r="L1201" i="15"/>
  <c r="M1201" i="15" s="1"/>
  <c r="F1201" i="15"/>
  <c r="L1200" i="15"/>
  <c r="F1200" i="15"/>
  <c r="N1199" i="15"/>
  <c r="J1199" i="15"/>
  <c r="H1199" i="15"/>
  <c r="E1199" i="15"/>
  <c r="D1199" i="15"/>
  <c r="L1198" i="15"/>
  <c r="F1198" i="15"/>
  <c r="I1198" i="15" s="1"/>
  <c r="N1197" i="15"/>
  <c r="J1197" i="15"/>
  <c r="H1197" i="15"/>
  <c r="E1197" i="15"/>
  <c r="D1197" i="15"/>
  <c r="L1196" i="15"/>
  <c r="F1196" i="15"/>
  <c r="O1196" i="15" s="1"/>
  <c r="N1195" i="15"/>
  <c r="J1195" i="15"/>
  <c r="H1195" i="15"/>
  <c r="E1195" i="15"/>
  <c r="D1195" i="15"/>
  <c r="L1194" i="15"/>
  <c r="F1194" i="15"/>
  <c r="K1194" i="15" s="1"/>
  <c r="L1193" i="15"/>
  <c r="F1193" i="15"/>
  <c r="L1192" i="15"/>
  <c r="F1192" i="15"/>
  <c r="I1192" i="15" s="1"/>
  <c r="N1191" i="15"/>
  <c r="J1191" i="15"/>
  <c r="H1191" i="15"/>
  <c r="E1191" i="15"/>
  <c r="D1191" i="15"/>
  <c r="L1190" i="15"/>
  <c r="F1190" i="15"/>
  <c r="I1190" i="15" s="1"/>
  <c r="N1189" i="15"/>
  <c r="J1189" i="15"/>
  <c r="H1189" i="15"/>
  <c r="E1189" i="15"/>
  <c r="D1189" i="15"/>
  <c r="L1188" i="15"/>
  <c r="F1188" i="15"/>
  <c r="I1188" i="15" s="1"/>
  <c r="N1187" i="15"/>
  <c r="J1187" i="15"/>
  <c r="H1187" i="15"/>
  <c r="E1187" i="15"/>
  <c r="D1187" i="15"/>
  <c r="L1186" i="15"/>
  <c r="F1186" i="15"/>
  <c r="N1185" i="15"/>
  <c r="J1185" i="15"/>
  <c r="H1185" i="15"/>
  <c r="E1185" i="15"/>
  <c r="D1185" i="15"/>
  <c r="L1184" i="15"/>
  <c r="F1184" i="15"/>
  <c r="N1183" i="15"/>
  <c r="J1183" i="15"/>
  <c r="H1183" i="15"/>
  <c r="E1183" i="15"/>
  <c r="D1183" i="15"/>
  <c r="L1182" i="15"/>
  <c r="F1182" i="15"/>
  <c r="K1182" i="15" s="1"/>
  <c r="N1181" i="15"/>
  <c r="J1181" i="15"/>
  <c r="H1181" i="15"/>
  <c r="E1181" i="15"/>
  <c r="D1181" i="15"/>
  <c r="L1180" i="15"/>
  <c r="F1180" i="15"/>
  <c r="N1179" i="15"/>
  <c r="J1179" i="15"/>
  <c r="H1179" i="15"/>
  <c r="E1179" i="15"/>
  <c r="D1179" i="15"/>
  <c r="L1178" i="15"/>
  <c r="F1178" i="15"/>
  <c r="N1177" i="15"/>
  <c r="J1177" i="15"/>
  <c r="H1177" i="15"/>
  <c r="E1177" i="15"/>
  <c r="D1177" i="15"/>
  <c r="L1176" i="15"/>
  <c r="F1176" i="15"/>
  <c r="I1176" i="15" s="1"/>
  <c r="N1175" i="15"/>
  <c r="J1175" i="15"/>
  <c r="H1175" i="15"/>
  <c r="E1175" i="15"/>
  <c r="D1175" i="15"/>
  <c r="L1174" i="15"/>
  <c r="F1174" i="15"/>
  <c r="I1174" i="15" s="1"/>
  <c r="N1173" i="15"/>
  <c r="J1173" i="15"/>
  <c r="H1173" i="15"/>
  <c r="E1173" i="15"/>
  <c r="D1173" i="15"/>
  <c r="L1172" i="15"/>
  <c r="F1172" i="15"/>
  <c r="P1172" i="15" s="1"/>
  <c r="N1171" i="15"/>
  <c r="J1171" i="15"/>
  <c r="H1171" i="15"/>
  <c r="E1171" i="15"/>
  <c r="D1171" i="15"/>
  <c r="L1170" i="15"/>
  <c r="F1170" i="15"/>
  <c r="N1169" i="15"/>
  <c r="J1169" i="15"/>
  <c r="H1169" i="15"/>
  <c r="E1169" i="15"/>
  <c r="D1169" i="15"/>
  <c r="L1168" i="15"/>
  <c r="F1168" i="15"/>
  <c r="N1167" i="15"/>
  <c r="J1167" i="15"/>
  <c r="H1167" i="15"/>
  <c r="E1167" i="15"/>
  <c r="D1167" i="15"/>
  <c r="L1166" i="15"/>
  <c r="F1166" i="15"/>
  <c r="K1166" i="15" s="1"/>
  <c r="N1165" i="15"/>
  <c r="J1165" i="15"/>
  <c r="H1165" i="15"/>
  <c r="E1165" i="15"/>
  <c r="D1165" i="15"/>
  <c r="L1164" i="15"/>
  <c r="F1164" i="15"/>
  <c r="K1164" i="15" s="1"/>
  <c r="N1163" i="15"/>
  <c r="J1163" i="15"/>
  <c r="H1163" i="15"/>
  <c r="E1163" i="15"/>
  <c r="D1163" i="15"/>
  <c r="L1162" i="15"/>
  <c r="F1162" i="15"/>
  <c r="N1161" i="15"/>
  <c r="J1161" i="15"/>
  <c r="H1161" i="15"/>
  <c r="E1161" i="15"/>
  <c r="D1161" i="15"/>
  <c r="L1160" i="15"/>
  <c r="F1160" i="15"/>
  <c r="I1160" i="15" s="1"/>
  <c r="N1159" i="15"/>
  <c r="J1159" i="15"/>
  <c r="H1159" i="15"/>
  <c r="E1159" i="15"/>
  <c r="D1159" i="15"/>
  <c r="L1158" i="15"/>
  <c r="F1158" i="15"/>
  <c r="N1157" i="15"/>
  <c r="J1157" i="15"/>
  <c r="H1157" i="15"/>
  <c r="E1157" i="15"/>
  <c r="D1157" i="15"/>
  <c r="L1156" i="15"/>
  <c r="F1156" i="15"/>
  <c r="O1156" i="15" s="1"/>
  <c r="N1155" i="15"/>
  <c r="J1155" i="15"/>
  <c r="H1155" i="15"/>
  <c r="E1155" i="15"/>
  <c r="D1155" i="15"/>
  <c r="L1154" i="15"/>
  <c r="F1154" i="15"/>
  <c r="N1153" i="15"/>
  <c r="J1153" i="15"/>
  <c r="H1153" i="15"/>
  <c r="E1153" i="15"/>
  <c r="D1153" i="15"/>
  <c r="L1152" i="15"/>
  <c r="F1152" i="15"/>
  <c r="O1152" i="15" s="1"/>
  <c r="N1151" i="15"/>
  <c r="J1151" i="15"/>
  <c r="H1151" i="15"/>
  <c r="E1151" i="15"/>
  <c r="D1151" i="15"/>
  <c r="L1150" i="15"/>
  <c r="F1150" i="15"/>
  <c r="K1150" i="15" s="1"/>
  <c r="N1149" i="15"/>
  <c r="J1149" i="15"/>
  <c r="H1149" i="15"/>
  <c r="E1149" i="15"/>
  <c r="D1149" i="15"/>
  <c r="L1148" i="15"/>
  <c r="F1148" i="15"/>
  <c r="O1148" i="15" s="1"/>
  <c r="N1147" i="15"/>
  <c r="J1147" i="15"/>
  <c r="H1147" i="15"/>
  <c r="E1147" i="15"/>
  <c r="D1147" i="15"/>
  <c r="L1146" i="15"/>
  <c r="F1146" i="15"/>
  <c r="N1145" i="15"/>
  <c r="J1145" i="15"/>
  <c r="H1145" i="15"/>
  <c r="E1145" i="15"/>
  <c r="D1145" i="15"/>
  <c r="L1144" i="15"/>
  <c r="F1144" i="15"/>
  <c r="I1144" i="15" s="1"/>
  <c r="N1143" i="15"/>
  <c r="J1143" i="15"/>
  <c r="H1143" i="15"/>
  <c r="E1143" i="15"/>
  <c r="D1143" i="15"/>
  <c r="L1142" i="15"/>
  <c r="F1142" i="15"/>
  <c r="O1142" i="15" s="1"/>
  <c r="N1141" i="15"/>
  <c r="J1141" i="15"/>
  <c r="H1141" i="15"/>
  <c r="E1141" i="15"/>
  <c r="D1141" i="15"/>
  <c r="L1140" i="15"/>
  <c r="F1140" i="15"/>
  <c r="P1140" i="15" s="1"/>
  <c r="N1139" i="15"/>
  <c r="J1139" i="15"/>
  <c r="H1139" i="15"/>
  <c r="E1139" i="15"/>
  <c r="D1139" i="15"/>
  <c r="L1138" i="15"/>
  <c r="F1138" i="15"/>
  <c r="N1137" i="15"/>
  <c r="J1137" i="15"/>
  <c r="H1137" i="15"/>
  <c r="E1137" i="15"/>
  <c r="D1137" i="15"/>
  <c r="L1136" i="15"/>
  <c r="F1136" i="15"/>
  <c r="O1136" i="15" s="1"/>
  <c r="N1135" i="15"/>
  <c r="J1135" i="15"/>
  <c r="H1135" i="15"/>
  <c r="E1135" i="15"/>
  <c r="D1135" i="15"/>
  <c r="L1134" i="15"/>
  <c r="F1134" i="15"/>
  <c r="N1133" i="15"/>
  <c r="J1133" i="15"/>
  <c r="H1133" i="15"/>
  <c r="E1133" i="15"/>
  <c r="D1133" i="15"/>
  <c r="L1132" i="15"/>
  <c r="F1132" i="15"/>
  <c r="P1132" i="15" s="1"/>
  <c r="N1131" i="15"/>
  <c r="J1131" i="15"/>
  <c r="H1131" i="15"/>
  <c r="E1131" i="15"/>
  <c r="D1131" i="15"/>
  <c r="L1130" i="15"/>
  <c r="F1130" i="15"/>
  <c r="N1129" i="15"/>
  <c r="J1129" i="15"/>
  <c r="H1129" i="15"/>
  <c r="E1129" i="15"/>
  <c r="D1129" i="15"/>
  <c r="L1128" i="15"/>
  <c r="F1128" i="15"/>
  <c r="N1127" i="15"/>
  <c r="J1127" i="15"/>
  <c r="H1127" i="15"/>
  <c r="E1127" i="15"/>
  <c r="D1127" i="15"/>
  <c r="L1126" i="15"/>
  <c r="F1126" i="15"/>
  <c r="O1126" i="15" s="1"/>
  <c r="N1125" i="15"/>
  <c r="J1125" i="15"/>
  <c r="H1125" i="15"/>
  <c r="E1125" i="15"/>
  <c r="D1125" i="15"/>
  <c r="L1124" i="15"/>
  <c r="F1124" i="15"/>
  <c r="K1124" i="15" s="1"/>
  <c r="N1123" i="15"/>
  <c r="J1123" i="15"/>
  <c r="H1123" i="15"/>
  <c r="E1123" i="15"/>
  <c r="D1123" i="15"/>
  <c r="L1122" i="15"/>
  <c r="F1122" i="15"/>
  <c r="N1121" i="15"/>
  <c r="J1121" i="15"/>
  <c r="H1121" i="15"/>
  <c r="E1121" i="15"/>
  <c r="D1121" i="15"/>
  <c r="L1120" i="15"/>
  <c r="F1120" i="15"/>
  <c r="O1120" i="15" s="1"/>
  <c r="N1119" i="15"/>
  <c r="J1119" i="15"/>
  <c r="H1119" i="15"/>
  <c r="E1119" i="15"/>
  <c r="D1119" i="15"/>
  <c r="L1118" i="15"/>
  <c r="F1118" i="15"/>
  <c r="K1118" i="15" s="1"/>
  <c r="N1117" i="15"/>
  <c r="J1117" i="15"/>
  <c r="H1117" i="15"/>
  <c r="E1117" i="15"/>
  <c r="D1117" i="15"/>
  <c r="L1116" i="15"/>
  <c r="F1116" i="15"/>
  <c r="I1116" i="15" s="1"/>
  <c r="N1115" i="15"/>
  <c r="J1115" i="15"/>
  <c r="H1115" i="15"/>
  <c r="E1115" i="15"/>
  <c r="D1115" i="15"/>
  <c r="L1114" i="15"/>
  <c r="F1114" i="15"/>
  <c r="N1113" i="15"/>
  <c r="J1113" i="15"/>
  <c r="H1113" i="15"/>
  <c r="E1113" i="15"/>
  <c r="D1113" i="15"/>
  <c r="L1112" i="15"/>
  <c r="F1112" i="15"/>
  <c r="I1112" i="15" s="1"/>
  <c r="N1111" i="15"/>
  <c r="J1111" i="15"/>
  <c r="H1111" i="15"/>
  <c r="E1111" i="15"/>
  <c r="D1111" i="15"/>
  <c r="L1110" i="15"/>
  <c r="F1110" i="15"/>
  <c r="N1109" i="15"/>
  <c r="J1109" i="15"/>
  <c r="H1109" i="15"/>
  <c r="E1109" i="15"/>
  <c r="D1109" i="15"/>
  <c r="L1108" i="15"/>
  <c r="F1108" i="15"/>
  <c r="K1108" i="15" s="1"/>
  <c r="N1107" i="15"/>
  <c r="J1107" i="15"/>
  <c r="H1107" i="15"/>
  <c r="E1107" i="15"/>
  <c r="D1107" i="15"/>
  <c r="L1106" i="15"/>
  <c r="F1106" i="15"/>
  <c r="L1105" i="15"/>
  <c r="F1105" i="15"/>
  <c r="O1105" i="15" s="1"/>
  <c r="N1104" i="15"/>
  <c r="J1104" i="15"/>
  <c r="H1104" i="15"/>
  <c r="E1104" i="15"/>
  <c r="D1104" i="15"/>
  <c r="L1103" i="15"/>
  <c r="F1103" i="15"/>
  <c r="N1102" i="15"/>
  <c r="J1102" i="15"/>
  <c r="H1102" i="15"/>
  <c r="E1102" i="15"/>
  <c r="D1102" i="15"/>
  <c r="L1101" i="15"/>
  <c r="F1101" i="15"/>
  <c r="O1101" i="15" s="1"/>
  <c r="L1100" i="15"/>
  <c r="F1100" i="15"/>
  <c r="L1099" i="15"/>
  <c r="F1099" i="15"/>
  <c r="L1098" i="15"/>
  <c r="F1098" i="15"/>
  <c r="O1098" i="15" s="1"/>
  <c r="N1097" i="15"/>
  <c r="J1097" i="15"/>
  <c r="H1097" i="15"/>
  <c r="E1097" i="15"/>
  <c r="D1097" i="15"/>
  <c r="L1096" i="15"/>
  <c r="F1096" i="15"/>
  <c r="K1096" i="15" s="1"/>
  <c r="N1095" i="15"/>
  <c r="J1095" i="15"/>
  <c r="H1095" i="15"/>
  <c r="E1095" i="15"/>
  <c r="D1095" i="15"/>
  <c r="L1094" i="15"/>
  <c r="F1094" i="15"/>
  <c r="N1093" i="15"/>
  <c r="J1093" i="15"/>
  <c r="H1093" i="15"/>
  <c r="E1093" i="15"/>
  <c r="D1093" i="15"/>
  <c r="L1092" i="15"/>
  <c r="F1092" i="15"/>
  <c r="O1092" i="15" s="1"/>
  <c r="N1091" i="15"/>
  <c r="L1091" i="15" s="1"/>
  <c r="J1091" i="15"/>
  <c r="H1091" i="15"/>
  <c r="E1091" i="15"/>
  <c r="D1091" i="15"/>
  <c r="L1090" i="15"/>
  <c r="I1090" i="15"/>
  <c r="F1090" i="15"/>
  <c r="K1090" i="15" s="1"/>
  <c r="N1089" i="15"/>
  <c r="J1089" i="15"/>
  <c r="H1089" i="15"/>
  <c r="E1089" i="15"/>
  <c r="D1089" i="15"/>
  <c r="L1088" i="15"/>
  <c r="F1088" i="15"/>
  <c r="K1088" i="15" s="1"/>
  <c r="L1087" i="15"/>
  <c r="F1087" i="15"/>
  <c r="K1087" i="15" s="1"/>
  <c r="L1086" i="15"/>
  <c r="F1086" i="15"/>
  <c r="O1086" i="15" s="1"/>
  <c r="L1085" i="15"/>
  <c r="F1085" i="15"/>
  <c r="L1084" i="15"/>
  <c r="F1084" i="15"/>
  <c r="P1084" i="15" s="1"/>
  <c r="L1083" i="15"/>
  <c r="F1083" i="15"/>
  <c r="O1083" i="15" s="1"/>
  <c r="N1082" i="15"/>
  <c r="J1082" i="15"/>
  <c r="H1082" i="15"/>
  <c r="E1082" i="15"/>
  <c r="D1082" i="15"/>
  <c r="L1081" i="15"/>
  <c r="F1081" i="15"/>
  <c r="K1081" i="15" s="1"/>
  <c r="N1080" i="15"/>
  <c r="J1080" i="15"/>
  <c r="H1080" i="15"/>
  <c r="E1080" i="15"/>
  <c r="D1080" i="15"/>
  <c r="L1079" i="15"/>
  <c r="F1079" i="15"/>
  <c r="N1078" i="15"/>
  <c r="J1078" i="15"/>
  <c r="H1078" i="15"/>
  <c r="E1078" i="15"/>
  <c r="D1078" i="15"/>
  <c r="L1076" i="15"/>
  <c r="F1076" i="15"/>
  <c r="K1076" i="15" s="1"/>
  <c r="N1075" i="15"/>
  <c r="J1075" i="15"/>
  <c r="H1075" i="15"/>
  <c r="E1075" i="15"/>
  <c r="D1075" i="15"/>
  <c r="L1074" i="15"/>
  <c r="F1074" i="15"/>
  <c r="N1073" i="15"/>
  <c r="J1073" i="15"/>
  <c r="H1073" i="15"/>
  <c r="E1073" i="15"/>
  <c r="D1073" i="15"/>
  <c r="D1072" i="15" s="1"/>
  <c r="H1072" i="15"/>
  <c r="L1071" i="15"/>
  <c r="F1071" i="15"/>
  <c r="L1070" i="15"/>
  <c r="F1070" i="15"/>
  <c r="O1070" i="15" s="1"/>
  <c r="N1069" i="15"/>
  <c r="J1069" i="15"/>
  <c r="H1069" i="15"/>
  <c r="E1069" i="15"/>
  <c r="D1069" i="15"/>
  <c r="L1068" i="15"/>
  <c r="F1068" i="15"/>
  <c r="K1068" i="15" s="1"/>
  <c r="N1067" i="15"/>
  <c r="J1067" i="15"/>
  <c r="H1067" i="15"/>
  <c r="E1067" i="15"/>
  <c r="D1067" i="15"/>
  <c r="L1065" i="15"/>
  <c r="F1065" i="15"/>
  <c r="K1065" i="15" s="1"/>
  <c r="N1064" i="15"/>
  <c r="J1064" i="15"/>
  <c r="H1064" i="15"/>
  <c r="E1064" i="15"/>
  <c r="D1064" i="15"/>
  <c r="L1063" i="15"/>
  <c r="F1063" i="15"/>
  <c r="N1062" i="15"/>
  <c r="J1062" i="15"/>
  <c r="H1062" i="15"/>
  <c r="E1062" i="15"/>
  <c r="D1062" i="15"/>
  <c r="L1061" i="15"/>
  <c r="F1061" i="15"/>
  <c r="N1060" i="15"/>
  <c r="J1060" i="15"/>
  <c r="H1060" i="15"/>
  <c r="E1060" i="15"/>
  <c r="D1060" i="15"/>
  <c r="L1059" i="15"/>
  <c r="F1059" i="15"/>
  <c r="I1059" i="15" s="1"/>
  <c r="N1058" i="15"/>
  <c r="J1058" i="15"/>
  <c r="H1058" i="15"/>
  <c r="E1058" i="15"/>
  <c r="D1058" i="15"/>
  <c r="L1057" i="15"/>
  <c r="F1057" i="15"/>
  <c r="I1057" i="15" s="1"/>
  <c r="N1056" i="15"/>
  <c r="J1056" i="15"/>
  <c r="H1056" i="15"/>
  <c r="E1056" i="15"/>
  <c r="D1056" i="15"/>
  <c r="L1055" i="15"/>
  <c r="F1055" i="15"/>
  <c r="N1054" i="15"/>
  <c r="J1054" i="15"/>
  <c r="H1054" i="15"/>
  <c r="E1054" i="15"/>
  <c r="D1054" i="15"/>
  <c r="L1052" i="15"/>
  <c r="F1052" i="15"/>
  <c r="K1052" i="15" s="1"/>
  <c r="N1051" i="15"/>
  <c r="J1051" i="15"/>
  <c r="H1051" i="15"/>
  <c r="E1051" i="15"/>
  <c r="D1051" i="15"/>
  <c r="L1050" i="15"/>
  <c r="F1050" i="15"/>
  <c r="O1050" i="15" s="1"/>
  <c r="N1049" i="15"/>
  <c r="J1049" i="15"/>
  <c r="H1049" i="15"/>
  <c r="E1049" i="15"/>
  <c r="D1049" i="15"/>
  <c r="L1048" i="15"/>
  <c r="F1048" i="15"/>
  <c r="I1048" i="15" s="1"/>
  <c r="L1047" i="15"/>
  <c r="F1047" i="15"/>
  <c r="P1047" i="15" s="1"/>
  <c r="N1046" i="15"/>
  <c r="J1046" i="15"/>
  <c r="H1046" i="15"/>
  <c r="E1046" i="15"/>
  <c r="D1046" i="15"/>
  <c r="L1045" i="15"/>
  <c r="F1045" i="15"/>
  <c r="I1045" i="15" s="1"/>
  <c r="N1044" i="15"/>
  <c r="J1044" i="15"/>
  <c r="H1044" i="15"/>
  <c r="E1044" i="15"/>
  <c r="D1044" i="15"/>
  <c r="L1042" i="15"/>
  <c r="F1042" i="15"/>
  <c r="O1042" i="15" s="1"/>
  <c r="N1041" i="15"/>
  <c r="J1041" i="15"/>
  <c r="H1041" i="15"/>
  <c r="E1041" i="15"/>
  <c r="D1041" i="15"/>
  <c r="L1040" i="15"/>
  <c r="F1040" i="15"/>
  <c r="K1040" i="15" s="1"/>
  <c r="N1039" i="15"/>
  <c r="J1039" i="15"/>
  <c r="H1039" i="15"/>
  <c r="E1039" i="15"/>
  <c r="D1039" i="15"/>
  <c r="L1038" i="15"/>
  <c r="F1038" i="15"/>
  <c r="K1038" i="15" s="1"/>
  <c r="N1037" i="15"/>
  <c r="J1037" i="15"/>
  <c r="H1037" i="15"/>
  <c r="E1037" i="15"/>
  <c r="D1037" i="15"/>
  <c r="L1036" i="15"/>
  <c r="F1036" i="15"/>
  <c r="L1035" i="15"/>
  <c r="F1035" i="15"/>
  <c r="K1035" i="15" s="1"/>
  <c r="N1034" i="15"/>
  <c r="J1034" i="15"/>
  <c r="H1034" i="15"/>
  <c r="E1034" i="15"/>
  <c r="D1034" i="15"/>
  <c r="L1033" i="15"/>
  <c r="F1033" i="15"/>
  <c r="L1032" i="15"/>
  <c r="F1032" i="15"/>
  <c r="N1031" i="15"/>
  <c r="J1031" i="15"/>
  <c r="H1031" i="15"/>
  <c r="E1031" i="15"/>
  <c r="D1031" i="15"/>
  <c r="L1030" i="15"/>
  <c r="F1030" i="15"/>
  <c r="L1029" i="15"/>
  <c r="F1029" i="15"/>
  <c r="P1029" i="15" s="1"/>
  <c r="L1028" i="15"/>
  <c r="F1028" i="15"/>
  <c r="K1028" i="15" s="1"/>
  <c r="N1027" i="15"/>
  <c r="J1027" i="15"/>
  <c r="H1027" i="15"/>
  <c r="E1027" i="15"/>
  <c r="D1027" i="15"/>
  <c r="L1026" i="15"/>
  <c r="F1026" i="15"/>
  <c r="K1026" i="15" s="1"/>
  <c r="N1025" i="15"/>
  <c r="J1025" i="15"/>
  <c r="H1025" i="15"/>
  <c r="E1025" i="15"/>
  <c r="D1025" i="15"/>
  <c r="L1024" i="15"/>
  <c r="F1024" i="15"/>
  <c r="N1023" i="15"/>
  <c r="J1023" i="15"/>
  <c r="H1023" i="15"/>
  <c r="E1023" i="15"/>
  <c r="D1023" i="15"/>
  <c r="L1022" i="15"/>
  <c r="F1022" i="15"/>
  <c r="I1022" i="15" s="1"/>
  <c r="N1021" i="15"/>
  <c r="J1021" i="15"/>
  <c r="H1021" i="15"/>
  <c r="E1021" i="15"/>
  <c r="D1021" i="15"/>
  <c r="L1020" i="15"/>
  <c r="F1020" i="15"/>
  <c r="O1020" i="15" s="1"/>
  <c r="N1019" i="15"/>
  <c r="J1019" i="15"/>
  <c r="H1019" i="15"/>
  <c r="E1019" i="15"/>
  <c r="D1019" i="15"/>
  <c r="L1018" i="15"/>
  <c r="F1018" i="15"/>
  <c r="P1018" i="15" s="1"/>
  <c r="N1017" i="15"/>
  <c r="J1017" i="15"/>
  <c r="H1017" i="15"/>
  <c r="E1017" i="15"/>
  <c r="D1017" i="15"/>
  <c r="L1016" i="15"/>
  <c r="F1016" i="15"/>
  <c r="O1016" i="15" s="1"/>
  <c r="N1015" i="15"/>
  <c r="J1015" i="15"/>
  <c r="H1015" i="15"/>
  <c r="E1015" i="15"/>
  <c r="D1015" i="15"/>
  <c r="L1014" i="15"/>
  <c r="F1014" i="15"/>
  <c r="O1014" i="15" s="1"/>
  <c r="N1013" i="15"/>
  <c r="J1013" i="15"/>
  <c r="H1013" i="15"/>
  <c r="E1013" i="15"/>
  <c r="D1013" i="15"/>
  <c r="L1012" i="15"/>
  <c r="F1012" i="15"/>
  <c r="K1012" i="15" s="1"/>
  <c r="N1011" i="15"/>
  <c r="J1011" i="15"/>
  <c r="H1011" i="15"/>
  <c r="E1011" i="15"/>
  <c r="D1011" i="15"/>
  <c r="L1010" i="15"/>
  <c r="F1010" i="15"/>
  <c r="O1010" i="15" s="1"/>
  <c r="N1009" i="15"/>
  <c r="J1009" i="15"/>
  <c r="H1009" i="15"/>
  <c r="E1009" i="15"/>
  <c r="D1009" i="15"/>
  <c r="L1008" i="15"/>
  <c r="F1008" i="15"/>
  <c r="I1008" i="15" s="1"/>
  <c r="N1007" i="15"/>
  <c r="J1007" i="15"/>
  <c r="H1007" i="15"/>
  <c r="E1007" i="15"/>
  <c r="D1007" i="15"/>
  <c r="L1006" i="15"/>
  <c r="F1006" i="15"/>
  <c r="I1006" i="15" s="1"/>
  <c r="N1005" i="15"/>
  <c r="J1005" i="15"/>
  <c r="H1005" i="15"/>
  <c r="E1005" i="15"/>
  <c r="D1005" i="15"/>
  <c r="L1004" i="15"/>
  <c r="F1004" i="15"/>
  <c r="I1004" i="15" s="1"/>
  <c r="N1003" i="15"/>
  <c r="J1003" i="15"/>
  <c r="H1003" i="15"/>
  <c r="E1003" i="15"/>
  <c r="D1003" i="15"/>
  <c r="L1002" i="15"/>
  <c r="F1002" i="15"/>
  <c r="N1001" i="15"/>
  <c r="J1001" i="15"/>
  <c r="H1001" i="15"/>
  <c r="E1001" i="15"/>
  <c r="D1001" i="15"/>
  <c r="L1000" i="15"/>
  <c r="F1000" i="15"/>
  <c r="N999" i="15"/>
  <c r="J999" i="15"/>
  <c r="H999" i="15"/>
  <c r="E999" i="15"/>
  <c r="D999" i="15"/>
  <c r="L998" i="15"/>
  <c r="F998" i="15"/>
  <c r="O998" i="15" s="1"/>
  <c r="N997" i="15"/>
  <c r="J997" i="15"/>
  <c r="H997" i="15"/>
  <c r="E997" i="15"/>
  <c r="D997" i="15"/>
  <c r="L996" i="15"/>
  <c r="F996" i="15"/>
  <c r="K996" i="15" s="1"/>
  <c r="N995" i="15"/>
  <c r="J995" i="15"/>
  <c r="H995" i="15"/>
  <c r="E995" i="15"/>
  <c r="D995" i="15"/>
  <c r="L994" i="15"/>
  <c r="F994" i="15"/>
  <c r="O994" i="15" s="1"/>
  <c r="N993" i="15"/>
  <c r="J993" i="15"/>
  <c r="H993" i="15"/>
  <c r="E993" i="15"/>
  <c r="D993" i="15"/>
  <c r="L992" i="15"/>
  <c r="F992" i="15"/>
  <c r="N991" i="15"/>
  <c r="J991" i="15"/>
  <c r="H991" i="15"/>
  <c r="E991" i="15"/>
  <c r="D991" i="15"/>
  <c r="L990" i="15"/>
  <c r="F990" i="15"/>
  <c r="I990" i="15" s="1"/>
  <c r="N989" i="15"/>
  <c r="J989" i="15"/>
  <c r="H989" i="15"/>
  <c r="E989" i="15"/>
  <c r="D989" i="15"/>
  <c r="L988" i="15"/>
  <c r="F988" i="15"/>
  <c r="N987" i="15"/>
  <c r="J987" i="15"/>
  <c r="H987" i="15"/>
  <c r="E987" i="15"/>
  <c r="D987" i="15"/>
  <c r="L986" i="15"/>
  <c r="F986" i="15"/>
  <c r="K986" i="15" s="1"/>
  <c r="N985" i="15"/>
  <c r="J985" i="15"/>
  <c r="H985" i="15"/>
  <c r="E985" i="15"/>
  <c r="D985" i="15"/>
  <c r="L984" i="15"/>
  <c r="F984" i="15"/>
  <c r="O984" i="15" s="1"/>
  <c r="N983" i="15"/>
  <c r="J983" i="15"/>
  <c r="H983" i="15"/>
  <c r="E983" i="15"/>
  <c r="D983" i="15"/>
  <c r="L982" i="15"/>
  <c r="F982" i="15"/>
  <c r="O982" i="15" s="1"/>
  <c r="N981" i="15"/>
  <c r="J981" i="15"/>
  <c r="H981" i="15"/>
  <c r="E981" i="15"/>
  <c r="D981" i="15"/>
  <c r="L980" i="15"/>
  <c r="F980" i="15"/>
  <c r="K980" i="15" s="1"/>
  <c r="N979" i="15"/>
  <c r="J979" i="15"/>
  <c r="H979" i="15"/>
  <c r="E979" i="15"/>
  <c r="D979" i="15"/>
  <c r="L978" i="15"/>
  <c r="F978" i="15"/>
  <c r="K978" i="15" s="1"/>
  <c r="N977" i="15"/>
  <c r="J977" i="15"/>
  <c r="H977" i="15"/>
  <c r="E977" i="15"/>
  <c r="D977" i="15"/>
  <c r="L976" i="15"/>
  <c r="F976" i="15"/>
  <c r="I976" i="15" s="1"/>
  <c r="L975" i="15"/>
  <c r="F975" i="15"/>
  <c r="N974" i="15"/>
  <c r="J974" i="15"/>
  <c r="H974" i="15"/>
  <c r="E974" i="15"/>
  <c r="D974" i="15"/>
  <c r="L973" i="15"/>
  <c r="F973" i="15"/>
  <c r="I973" i="15" s="1"/>
  <c r="N972" i="15"/>
  <c r="J972" i="15"/>
  <c r="H972" i="15"/>
  <c r="E972" i="15"/>
  <c r="D972" i="15"/>
  <c r="L970" i="15"/>
  <c r="F970" i="15"/>
  <c r="P970" i="15" s="1"/>
  <c r="L969" i="15"/>
  <c r="F969" i="15"/>
  <c r="O969" i="15" s="1"/>
  <c r="N968" i="15"/>
  <c r="J968" i="15"/>
  <c r="H968" i="15"/>
  <c r="E968" i="15"/>
  <c r="D968" i="15"/>
  <c r="L967" i="15"/>
  <c r="F967" i="15"/>
  <c r="K967" i="15" s="1"/>
  <c r="N966" i="15"/>
  <c r="J966" i="15"/>
  <c r="H966" i="15"/>
  <c r="E966" i="15"/>
  <c r="D966" i="15"/>
  <c r="L965" i="15"/>
  <c r="F965" i="15"/>
  <c r="N964" i="15"/>
  <c r="J964" i="15"/>
  <c r="H964" i="15"/>
  <c r="H963" i="15" s="1"/>
  <c r="E964" i="15"/>
  <c r="D964" i="15"/>
  <c r="L962" i="15"/>
  <c r="F962" i="15"/>
  <c r="K962" i="15" s="1"/>
  <c r="L961" i="15"/>
  <c r="F961" i="15"/>
  <c r="K961" i="15" s="1"/>
  <c r="L960" i="15"/>
  <c r="F960" i="15"/>
  <c r="O960" i="15" s="1"/>
  <c r="N959" i="15"/>
  <c r="J959" i="15"/>
  <c r="H959" i="15"/>
  <c r="E959" i="15"/>
  <c r="D959" i="15"/>
  <c r="L958" i="15"/>
  <c r="F958" i="15"/>
  <c r="K958" i="15" s="1"/>
  <c r="N957" i="15"/>
  <c r="J957" i="15"/>
  <c r="H957" i="15"/>
  <c r="E957" i="15"/>
  <c r="D957" i="15"/>
  <c r="L956" i="15"/>
  <c r="F956" i="15"/>
  <c r="O956" i="15" s="1"/>
  <c r="N955" i="15"/>
  <c r="J955" i="15"/>
  <c r="H955" i="15"/>
  <c r="E955" i="15"/>
  <c r="D955" i="15"/>
  <c r="L954" i="15"/>
  <c r="F954" i="15"/>
  <c r="L953" i="15"/>
  <c r="F953" i="15"/>
  <c r="P953" i="15" s="1"/>
  <c r="N952" i="15"/>
  <c r="J952" i="15"/>
  <c r="H952" i="15"/>
  <c r="E952" i="15"/>
  <c r="D952" i="15"/>
  <c r="L951" i="15"/>
  <c r="F951" i="15"/>
  <c r="N950" i="15"/>
  <c r="J950" i="15"/>
  <c r="H950" i="15"/>
  <c r="E950" i="15"/>
  <c r="D950" i="15"/>
  <c r="L949" i="15"/>
  <c r="F949" i="15"/>
  <c r="N948" i="15"/>
  <c r="J948" i="15"/>
  <c r="H948" i="15"/>
  <c r="E948" i="15"/>
  <c r="D948" i="15"/>
  <c r="L947" i="15"/>
  <c r="F947" i="15"/>
  <c r="N946" i="15"/>
  <c r="J946" i="15"/>
  <c r="H946" i="15"/>
  <c r="E946" i="15"/>
  <c r="D946" i="15"/>
  <c r="L945" i="15"/>
  <c r="F945" i="15"/>
  <c r="N944" i="15"/>
  <c r="J944" i="15"/>
  <c r="H944" i="15"/>
  <c r="E944" i="15"/>
  <c r="D944" i="15"/>
  <c r="L943" i="15"/>
  <c r="F943" i="15"/>
  <c r="O943" i="15" s="1"/>
  <c r="N942" i="15"/>
  <c r="J942" i="15"/>
  <c r="H942" i="15"/>
  <c r="E942" i="15"/>
  <c r="D942" i="15"/>
  <c r="L941" i="15"/>
  <c r="F941" i="15"/>
  <c r="N940" i="15"/>
  <c r="J940" i="15"/>
  <c r="H940" i="15"/>
  <c r="E940" i="15"/>
  <c r="D940" i="15"/>
  <c r="L939" i="15"/>
  <c r="F939" i="15"/>
  <c r="K939" i="15" s="1"/>
  <c r="N938" i="15"/>
  <c r="J938" i="15"/>
  <c r="H938" i="15"/>
  <c r="E938" i="15"/>
  <c r="D938" i="15"/>
  <c r="L937" i="15"/>
  <c r="F937" i="15"/>
  <c r="O937" i="15" s="1"/>
  <c r="N936" i="15"/>
  <c r="J936" i="15"/>
  <c r="H936" i="15"/>
  <c r="E936" i="15"/>
  <c r="D936" i="15"/>
  <c r="L935" i="15"/>
  <c r="F935" i="15"/>
  <c r="I935" i="15" s="1"/>
  <c r="N934" i="15"/>
  <c r="J934" i="15"/>
  <c r="H934" i="15"/>
  <c r="E934" i="15"/>
  <c r="D934" i="15"/>
  <c r="L933" i="15"/>
  <c r="F933" i="15"/>
  <c r="I933" i="15" s="1"/>
  <c r="N932" i="15"/>
  <c r="J932" i="15"/>
  <c r="H932" i="15"/>
  <c r="E932" i="15"/>
  <c r="D932" i="15"/>
  <c r="L931" i="15"/>
  <c r="F931" i="15"/>
  <c r="N930" i="15"/>
  <c r="J930" i="15"/>
  <c r="H930" i="15"/>
  <c r="E930" i="15"/>
  <c r="D930" i="15"/>
  <c r="L927" i="15"/>
  <c r="F927" i="15"/>
  <c r="P927" i="15" s="1"/>
  <c r="L926" i="15"/>
  <c r="F926" i="15"/>
  <c r="K926" i="15" s="1"/>
  <c r="N925" i="15"/>
  <c r="J925" i="15"/>
  <c r="J924" i="15" s="1"/>
  <c r="H925" i="15"/>
  <c r="H924" i="15" s="1"/>
  <c r="E925" i="15"/>
  <c r="E924" i="15" s="1"/>
  <c r="D925" i="15"/>
  <c r="D924" i="15" s="1"/>
  <c r="L923" i="15"/>
  <c r="F923" i="15"/>
  <c r="I923" i="15" s="1"/>
  <c r="N922" i="15"/>
  <c r="J922" i="15"/>
  <c r="H922" i="15"/>
  <c r="E922" i="15"/>
  <c r="D922" i="15"/>
  <c r="L921" i="15"/>
  <c r="F921" i="15"/>
  <c r="I921" i="15" s="1"/>
  <c r="N920" i="15"/>
  <c r="J920" i="15"/>
  <c r="H920" i="15"/>
  <c r="E920" i="15"/>
  <c r="D920" i="15"/>
  <c r="L919" i="15"/>
  <c r="F919" i="15"/>
  <c r="O919" i="15" s="1"/>
  <c r="N918" i="15"/>
  <c r="J918" i="15"/>
  <c r="H918" i="15"/>
  <c r="E918" i="15"/>
  <c r="D918" i="15"/>
  <c r="L917" i="15"/>
  <c r="F917" i="15"/>
  <c r="N916" i="15"/>
  <c r="J916" i="15"/>
  <c r="H916" i="15"/>
  <c r="E916" i="15"/>
  <c r="D916" i="15"/>
  <c r="L914" i="15"/>
  <c r="F914" i="15"/>
  <c r="I914" i="15" s="1"/>
  <c r="L913" i="15"/>
  <c r="F913" i="15"/>
  <c r="L912" i="15"/>
  <c r="F912" i="15"/>
  <c r="O912" i="15" s="1"/>
  <c r="N911" i="15"/>
  <c r="J911" i="15"/>
  <c r="H911" i="15"/>
  <c r="E911" i="15"/>
  <c r="D911" i="15"/>
  <c r="L910" i="15"/>
  <c r="F910" i="15"/>
  <c r="L909" i="15"/>
  <c r="F909" i="15"/>
  <c r="O909" i="15" s="1"/>
  <c r="L908" i="15"/>
  <c r="F908" i="15"/>
  <c r="O908" i="15" s="1"/>
  <c r="L907" i="15"/>
  <c r="F907" i="15"/>
  <c r="P907" i="15" s="1"/>
  <c r="L906" i="15"/>
  <c r="F906" i="15"/>
  <c r="L905" i="15"/>
  <c r="F905" i="15"/>
  <c r="I905" i="15" s="1"/>
  <c r="N904" i="15"/>
  <c r="J904" i="15"/>
  <c r="H904" i="15"/>
  <c r="E904" i="15"/>
  <c r="D904" i="15"/>
  <c r="L902" i="15"/>
  <c r="F902" i="15"/>
  <c r="O902" i="15" s="1"/>
  <c r="N901" i="15"/>
  <c r="J901" i="15"/>
  <c r="H901" i="15"/>
  <c r="E901" i="15"/>
  <c r="D901" i="15"/>
  <c r="L900" i="15"/>
  <c r="F900" i="15"/>
  <c r="O900" i="15" s="1"/>
  <c r="N899" i="15"/>
  <c r="J899" i="15"/>
  <c r="H899" i="15"/>
  <c r="E899" i="15"/>
  <c r="D899" i="15"/>
  <c r="L898" i="15"/>
  <c r="F898" i="15"/>
  <c r="K898" i="15" s="1"/>
  <c r="N897" i="15"/>
  <c r="L897" i="15" s="1"/>
  <c r="J897" i="15"/>
  <c r="H897" i="15"/>
  <c r="E897" i="15"/>
  <c r="D897" i="15"/>
  <c r="L896" i="15"/>
  <c r="F896" i="15"/>
  <c r="P896" i="15" s="1"/>
  <c r="N895" i="15"/>
  <c r="J895" i="15"/>
  <c r="H895" i="15"/>
  <c r="E895" i="15"/>
  <c r="D895" i="15"/>
  <c r="L894" i="15"/>
  <c r="F894" i="15"/>
  <c r="I894" i="15" s="1"/>
  <c r="N893" i="15"/>
  <c r="J893" i="15"/>
  <c r="H893" i="15"/>
  <c r="E893" i="15"/>
  <c r="D893" i="15"/>
  <c r="L892" i="15"/>
  <c r="F892" i="15"/>
  <c r="I892" i="15" s="1"/>
  <c r="N891" i="15"/>
  <c r="J891" i="15"/>
  <c r="H891" i="15"/>
  <c r="E891" i="15"/>
  <c r="D891" i="15"/>
  <c r="L890" i="15"/>
  <c r="F890" i="15"/>
  <c r="O890" i="15" s="1"/>
  <c r="N889" i="15"/>
  <c r="J889" i="15"/>
  <c r="H889" i="15"/>
  <c r="E889" i="15"/>
  <c r="D889" i="15"/>
  <c r="L888" i="15"/>
  <c r="F888" i="15"/>
  <c r="K888" i="15" s="1"/>
  <c r="N887" i="15"/>
  <c r="J887" i="15"/>
  <c r="H887" i="15"/>
  <c r="E887" i="15"/>
  <c r="D887" i="15"/>
  <c r="L886" i="15"/>
  <c r="F886" i="15"/>
  <c r="O886" i="15" s="1"/>
  <c r="N885" i="15"/>
  <c r="J885" i="15"/>
  <c r="H885" i="15"/>
  <c r="E885" i="15"/>
  <c r="D885" i="15"/>
  <c r="L884" i="15"/>
  <c r="F884" i="15"/>
  <c r="O884" i="15" s="1"/>
  <c r="N883" i="15"/>
  <c r="J883" i="15"/>
  <c r="H883" i="15"/>
  <c r="E883" i="15"/>
  <c r="D883" i="15"/>
  <c r="L882" i="15"/>
  <c r="F882" i="15"/>
  <c r="K882" i="15" s="1"/>
  <c r="L881" i="15"/>
  <c r="F881" i="15"/>
  <c r="O881" i="15" s="1"/>
  <c r="N880" i="15"/>
  <c r="J880" i="15"/>
  <c r="H880" i="15"/>
  <c r="E880" i="15"/>
  <c r="D880" i="15"/>
  <c r="L879" i="15"/>
  <c r="F879" i="15"/>
  <c r="K879" i="15" s="1"/>
  <c r="L878" i="15"/>
  <c r="F878" i="15"/>
  <c r="O878" i="15" s="1"/>
  <c r="N877" i="15"/>
  <c r="J877" i="15"/>
  <c r="H877" i="15"/>
  <c r="E877" i="15"/>
  <c r="D877" i="15"/>
  <c r="L876" i="15"/>
  <c r="F876" i="15"/>
  <c r="K876" i="15" s="1"/>
  <c r="N875" i="15"/>
  <c r="J875" i="15"/>
  <c r="H875" i="15"/>
  <c r="E875" i="15"/>
  <c r="D875" i="15"/>
  <c r="L874" i="15"/>
  <c r="F874" i="15"/>
  <c r="I874" i="15" s="1"/>
  <c r="N873" i="15"/>
  <c r="J873" i="15"/>
  <c r="H873" i="15"/>
  <c r="E873" i="15"/>
  <c r="D873" i="15"/>
  <c r="L872" i="15"/>
  <c r="F872" i="15"/>
  <c r="N871" i="15"/>
  <c r="J871" i="15"/>
  <c r="H871" i="15"/>
  <c r="E871" i="15"/>
  <c r="D871" i="15"/>
  <c r="L870" i="15"/>
  <c r="F870" i="15"/>
  <c r="I870" i="15" s="1"/>
  <c r="N869" i="15"/>
  <c r="J869" i="15"/>
  <c r="H869" i="15"/>
  <c r="E869" i="15"/>
  <c r="D869" i="15"/>
  <c r="L868" i="15"/>
  <c r="F868" i="15"/>
  <c r="N867" i="15"/>
  <c r="J867" i="15"/>
  <c r="H867" i="15"/>
  <c r="E867" i="15"/>
  <c r="D867" i="15"/>
  <c r="L865" i="15"/>
  <c r="F865" i="15"/>
  <c r="N864" i="15"/>
  <c r="J864" i="15"/>
  <c r="H864" i="15"/>
  <c r="E864" i="15"/>
  <c r="D864" i="15"/>
  <c r="L863" i="15"/>
  <c r="F863" i="15"/>
  <c r="K863" i="15" s="1"/>
  <c r="N862" i="15"/>
  <c r="J862" i="15"/>
  <c r="H862" i="15"/>
  <c r="E862" i="15"/>
  <c r="D862" i="15"/>
  <c r="L861" i="15"/>
  <c r="F861" i="15"/>
  <c r="K861" i="15" s="1"/>
  <c r="N860" i="15"/>
  <c r="J860" i="15"/>
  <c r="H860" i="15"/>
  <c r="E860" i="15"/>
  <c r="D860" i="15"/>
  <c r="L859" i="15"/>
  <c r="F859" i="15"/>
  <c r="I859" i="15" s="1"/>
  <c r="N858" i="15"/>
  <c r="J858" i="15"/>
  <c r="H858" i="15"/>
  <c r="E858" i="15"/>
  <c r="D858" i="15"/>
  <c r="L857" i="15"/>
  <c r="F857" i="15"/>
  <c r="I857" i="15" s="1"/>
  <c r="N856" i="15"/>
  <c r="J856" i="15"/>
  <c r="H856" i="15"/>
  <c r="E856" i="15"/>
  <c r="D856" i="15"/>
  <c r="L855" i="15"/>
  <c r="F855" i="15"/>
  <c r="O855" i="15" s="1"/>
  <c r="N854" i="15"/>
  <c r="J854" i="15"/>
  <c r="H854" i="15"/>
  <c r="E854" i="15"/>
  <c r="D854" i="15"/>
  <c r="L853" i="15"/>
  <c r="F853" i="15"/>
  <c r="K853" i="15" s="1"/>
  <c r="L852" i="15"/>
  <c r="F852" i="15"/>
  <c r="N851" i="15"/>
  <c r="J851" i="15"/>
  <c r="H851" i="15"/>
  <c r="E851" i="15"/>
  <c r="D851" i="15"/>
  <c r="L850" i="15"/>
  <c r="F850" i="15"/>
  <c r="K850" i="15" s="1"/>
  <c r="N849" i="15"/>
  <c r="J849" i="15"/>
  <c r="H849" i="15"/>
  <c r="E849" i="15"/>
  <c r="D849" i="15"/>
  <c r="L847" i="15"/>
  <c r="F847" i="15"/>
  <c r="L846" i="15"/>
  <c r="F846" i="15"/>
  <c r="L845" i="15"/>
  <c r="F845" i="15"/>
  <c r="O845" i="15" s="1"/>
  <c r="L844" i="15"/>
  <c r="F844" i="15"/>
  <c r="I844" i="15" s="1"/>
  <c r="L843" i="15"/>
  <c r="F843" i="15"/>
  <c r="L842" i="15"/>
  <c r="F842" i="15"/>
  <c r="K842" i="15" s="1"/>
  <c r="L841" i="15"/>
  <c r="F841" i="15"/>
  <c r="K841" i="15" s="1"/>
  <c r="L840" i="15"/>
  <c r="F840" i="15"/>
  <c r="O840" i="15" s="1"/>
  <c r="F839" i="15"/>
  <c r="O839" i="15" s="1"/>
  <c r="L838" i="15"/>
  <c r="F838" i="15"/>
  <c r="K838" i="15" s="1"/>
  <c r="L837" i="15"/>
  <c r="F837" i="15"/>
  <c r="O837" i="15" s="1"/>
  <c r="N836" i="15"/>
  <c r="J836" i="15"/>
  <c r="H836" i="15"/>
  <c r="E836" i="15"/>
  <c r="D836" i="15"/>
  <c r="L835" i="15"/>
  <c r="F835" i="15"/>
  <c r="N834" i="15"/>
  <c r="J834" i="15"/>
  <c r="H834" i="15"/>
  <c r="E834" i="15"/>
  <c r="D834" i="15"/>
  <c r="L833" i="15"/>
  <c r="F833" i="15"/>
  <c r="K833" i="15" s="1"/>
  <c r="N832" i="15"/>
  <c r="J832" i="15"/>
  <c r="H832" i="15"/>
  <c r="E832" i="15"/>
  <c r="D832" i="15"/>
  <c r="L831" i="15"/>
  <c r="F831" i="15"/>
  <c r="N830" i="15"/>
  <c r="J830" i="15"/>
  <c r="H830" i="15"/>
  <c r="E830" i="15"/>
  <c r="D830" i="15"/>
  <c r="L829" i="15"/>
  <c r="F829" i="15"/>
  <c r="I829" i="15" s="1"/>
  <c r="N828" i="15"/>
  <c r="J828" i="15"/>
  <c r="H828" i="15"/>
  <c r="E828" i="15"/>
  <c r="D828" i="15"/>
  <c r="L827" i="15"/>
  <c r="F827" i="15"/>
  <c r="I827" i="15" s="1"/>
  <c r="N826" i="15"/>
  <c r="L826" i="15" s="1"/>
  <c r="J826" i="15"/>
  <c r="H826" i="15"/>
  <c r="E826" i="15"/>
  <c r="D826" i="15"/>
  <c r="L825" i="15"/>
  <c r="F825" i="15"/>
  <c r="N824" i="15"/>
  <c r="J824" i="15"/>
  <c r="H824" i="15"/>
  <c r="E824" i="15"/>
  <c r="D824" i="15"/>
  <c r="L823" i="15"/>
  <c r="F823" i="15"/>
  <c r="L822" i="15"/>
  <c r="F822" i="15"/>
  <c r="P822" i="15" s="1"/>
  <c r="N821" i="15"/>
  <c r="J821" i="15"/>
  <c r="H821" i="15"/>
  <c r="E821" i="15"/>
  <c r="D821" i="15"/>
  <c r="L820" i="15"/>
  <c r="F820" i="15"/>
  <c r="O820" i="15" s="1"/>
  <c r="N819" i="15"/>
  <c r="J819" i="15"/>
  <c r="H819" i="15"/>
  <c r="E819" i="15"/>
  <c r="D819" i="15"/>
  <c r="L818" i="15"/>
  <c r="F818" i="15"/>
  <c r="O818" i="15" s="1"/>
  <c r="N817" i="15"/>
  <c r="J817" i="15"/>
  <c r="H817" i="15"/>
  <c r="E817" i="15"/>
  <c r="D817" i="15"/>
  <c r="L816" i="15"/>
  <c r="F816" i="15"/>
  <c r="O816" i="15" s="1"/>
  <c r="L815" i="15"/>
  <c r="F815" i="15"/>
  <c r="O815" i="15" s="1"/>
  <c r="L814" i="15"/>
  <c r="F814" i="15"/>
  <c r="L813" i="15"/>
  <c r="F813" i="15"/>
  <c r="P813" i="15" s="1"/>
  <c r="N812" i="15"/>
  <c r="J812" i="15"/>
  <c r="H812" i="15"/>
  <c r="E812" i="15"/>
  <c r="D812" i="15"/>
  <c r="L811" i="15"/>
  <c r="F811" i="15"/>
  <c r="N810" i="15"/>
  <c r="J810" i="15"/>
  <c r="H810" i="15"/>
  <c r="E810" i="15"/>
  <c r="D810" i="15"/>
  <c r="L809" i="15"/>
  <c r="F809" i="15"/>
  <c r="O809" i="15" s="1"/>
  <c r="N808" i="15"/>
  <c r="J808" i="15"/>
  <c r="H808" i="15"/>
  <c r="E808" i="15"/>
  <c r="D808" i="15"/>
  <c r="L807" i="15"/>
  <c r="F807" i="15"/>
  <c r="L806" i="15"/>
  <c r="M806" i="15" s="1"/>
  <c r="F806" i="15"/>
  <c r="O806" i="15" s="1"/>
  <c r="L805" i="15"/>
  <c r="F805" i="15"/>
  <c r="O805" i="15" s="1"/>
  <c r="L804" i="15"/>
  <c r="F804" i="15"/>
  <c r="K804" i="15" s="1"/>
  <c r="L803" i="15"/>
  <c r="F803" i="15"/>
  <c r="I803" i="15" s="1"/>
  <c r="L802" i="15"/>
  <c r="F802" i="15"/>
  <c r="N801" i="15"/>
  <c r="J801" i="15"/>
  <c r="H801" i="15"/>
  <c r="E801" i="15"/>
  <c r="D801" i="15"/>
  <c r="L799" i="15"/>
  <c r="F799" i="15"/>
  <c r="N798" i="15"/>
  <c r="J798" i="15"/>
  <c r="H798" i="15"/>
  <c r="E798" i="15"/>
  <c r="D798" i="15"/>
  <c r="L796" i="15"/>
  <c r="F796" i="15"/>
  <c r="O796" i="15" s="1"/>
  <c r="L795" i="15"/>
  <c r="F795" i="15"/>
  <c r="I795" i="15" s="1"/>
  <c r="N794" i="15"/>
  <c r="J794" i="15"/>
  <c r="H794" i="15"/>
  <c r="E794" i="15"/>
  <c r="D794" i="15"/>
  <c r="L793" i="15"/>
  <c r="F793" i="15"/>
  <c r="O793" i="15" s="1"/>
  <c r="N792" i="15"/>
  <c r="J792" i="15"/>
  <c r="H792" i="15"/>
  <c r="E792" i="15"/>
  <c r="D792" i="15"/>
  <c r="L791" i="15"/>
  <c r="F791" i="15"/>
  <c r="O791" i="15" s="1"/>
  <c r="N790" i="15"/>
  <c r="J790" i="15"/>
  <c r="H790" i="15"/>
  <c r="E790" i="15"/>
  <c r="D790" i="15"/>
  <c r="L789" i="15"/>
  <c r="F789" i="15"/>
  <c r="P789" i="15" s="1"/>
  <c r="N788" i="15"/>
  <c r="J788" i="15"/>
  <c r="H788" i="15"/>
  <c r="E788" i="15"/>
  <c r="D788" i="15"/>
  <c r="L787" i="15"/>
  <c r="F787" i="15"/>
  <c r="O787" i="15" s="1"/>
  <c r="N786" i="15"/>
  <c r="J786" i="15"/>
  <c r="H786" i="15"/>
  <c r="E786" i="15"/>
  <c r="D786" i="15"/>
  <c r="L784" i="15"/>
  <c r="F784" i="15"/>
  <c r="O784" i="15" s="1"/>
  <c r="N783" i="15"/>
  <c r="J783" i="15"/>
  <c r="H783" i="15"/>
  <c r="E783" i="15"/>
  <c r="D783" i="15"/>
  <c r="L782" i="15"/>
  <c r="F782" i="15"/>
  <c r="O782" i="15" s="1"/>
  <c r="N781" i="15"/>
  <c r="J781" i="15"/>
  <c r="H781" i="15"/>
  <c r="E781" i="15"/>
  <c r="D781" i="15"/>
  <c r="L780" i="15"/>
  <c r="F780" i="15"/>
  <c r="P780" i="15" s="1"/>
  <c r="N779" i="15"/>
  <c r="J779" i="15"/>
  <c r="H779" i="15"/>
  <c r="E779" i="15"/>
  <c r="D779" i="15"/>
  <c r="L778" i="15"/>
  <c r="F778" i="15"/>
  <c r="P778" i="15" s="1"/>
  <c r="L777" i="15"/>
  <c r="F777" i="15"/>
  <c r="K777" i="15" s="1"/>
  <c r="L776" i="15"/>
  <c r="F776" i="15"/>
  <c r="L775" i="15"/>
  <c r="F775" i="15"/>
  <c r="P775" i="15" s="1"/>
  <c r="N774" i="15"/>
  <c r="J774" i="15"/>
  <c r="H774" i="15"/>
  <c r="E774" i="15"/>
  <c r="D774" i="15"/>
  <c r="L773" i="15"/>
  <c r="F773" i="15"/>
  <c r="O773" i="15" s="1"/>
  <c r="L772" i="15"/>
  <c r="F772" i="15"/>
  <c r="O772" i="15" s="1"/>
  <c r="N771" i="15"/>
  <c r="J771" i="15"/>
  <c r="H771" i="15"/>
  <c r="E771" i="15"/>
  <c r="D771" i="15"/>
  <c r="L770" i="15"/>
  <c r="F770" i="15"/>
  <c r="O770" i="15" s="1"/>
  <c r="N769" i="15"/>
  <c r="J769" i="15"/>
  <c r="H769" i="15"/>
  <c r="E769" i="15"/>
  <c r="D769" i="15"/>
  <c r="L768" i="15"/>
  <c r="F768" i="15"/>
  <c r="N767" i="15"/>
  <c r="J767" i="15"/>
  <c r="H767" i="15"/>
  <c r="E767" i="15"/>
  <c r="D767" i="15"/>
  <c r="L766" i="15"/>
  <c r="F766" i="15"/>
  <c r="N765" i="15"/>
  <c r="J765" i="15"/>
  <c r="H765" i="15"/>
  <c r="E765" i="15"/>
  <c r="D765" i="15"/>
  <c r="L764" i="15"/>
  <c r="F764" i="15"/>
  <c r="N763" i="15"/>
  <c r="J763" i="15"/>
  <c r="H763" i="15"/>
  <c r="E763" i="15"/>
  <c r="D763" i="15"/>
  <c r="L762" i="15"/>
  <c r="F762" i="15"/>
  <c r="I762" i="15" s="1"/>
  <c r="N761" i="15"/>
  <c r="J761" i="15"/>
  <c r="H761" i="15"/>
  <c r="E761" i="15"/>
  <c r="D761" i="15"/>
  <c r="L758" i="15"/>
  <c r="F758" i="15"/>
  <c r="K758" i="15" s="1"/>
  <c r="N757" i="15"/>
  <c r="J757" i="15"/>
  <c r="H757" i="15"/>
  <c r="E757" i="15"/>
  <c r="D757" i="15"/>
  <c r="L756" i="15"/>
  <c r="F756" i="15"/>
  <c r="O756" i="15" s="1"/>
  <c r="N755" i="15"/>
  <c r="J755" i="15"/>
  <c r="H755" i="15"/>
  <c r="E755" i="15"/>
  <c r="D755" i="15"/>
  <c r="L754" i="15"/>
  <c r="F754" i="15"/>
  <c r="N753" i="15"/>
  <c r="J753" i="15"/>
  <c r="H753" i="15"/>
  <c r="E753" i="15"/>
  <c r="D753" i="15"/>
  <c r="L752" i="15"/>
  <c r="F752" i="15"/>
  <c r="I752" i="15" s="1"/>
  <c r="N751" i="15"/>
  <c r="J751" i="15"/>
  <c r="H751" i="15"/>
  <c r="E751" i="15"/>
  <c r="D751" i="15"/>
  <c r="L750" i="15"/>
  <c r="F750" i="15"/>
  <c r="P750" i="15" s="1"/>
  <c r="N749" i="15"/>
  <c r="J749" i="15"/>
  <c r="H749" i="15"/>
  <c r="E749" i="15"/>
  <c r="D749" i="15"/>
  <c r="L748" i="15"/>
  <c r="F748" i="15"/>
  <c r="K748" i="15" s="1"/>
  <c r="N747" i="15"/>
  <c r="J747" i="15"/>
  <c r="H747" i="15"/>
  <c r="E747" i="15"/>
  <c r="D747" i="15"/>
  <c r="L745" i="15"/>
  <c r="F745" i="15"/>
  <c r="N744" i="15"/>
  <c r="J744" i="15"/>
  <c r="H744" i="15"/>
  <c r="E744" i="15"/>
  <c r="D744" i="15"/>
  <c r="L743" i="15"/>
  <c r="F743" i="15"/>
  <c r="I743" i="15" s="1"/>
  <c r="N742" i="15"/>
  <c r="J742" i="15"/>
  <c r="H742" i="15"/>
  <c r="E742" i="15"/>
  <c r="D742" i="15"/>
  <c r="L741" i="15"/>
  <c r="F741" i="15"/>
  <c r="O741" i="15" s="1"/>
  <c r="L740" i="15"/>
  <c r="F740" i="15"/>
  <c r="N739" i="15"/>
  <c r="J739" i="15"/>
  <c r="H739" i="15"/>
  <c r="E739" i="15"/>
  <c r="D739" i="15"/>
  <c r="L738" i="15"/>
  <c r="F738" i="15"/>
  <c r="I738" i="15" s="1"/>
  <c r="N737" i="15"/>
  <c r="J737" i="15"/>
  <c r="H737" i="15"/>
  <c r="E737" i="15"/>
  <c r="D737" i="15"/>
  <c r="L736" i="15"/>
  <c r="F736" i="15"/>
  <c r="O736" i="15" s="1"/>
  <c r="N735" i="15"/>
  <c r="J735" i="15"/>
  <c r="H735" i="15"/>
  <c r="E735" i="15"/>
  <c r="D735" i="15"/>
  <c r="L734" i="15"/>
  <c r="F734" i="15"/>
  <c r="N733" i="15"/>
  <c r="J733" i="15"/>
  <c r="H733" i="15"/>
  <c r="E733" i="15"/>
  <c r="D733" i="15"/>
  <c r="L732" i="15"/>
  <c r="F732" i="15"/>
  <c r="O732" i="15" s="1"/>
  <c r="N731" i="15"/>
  <c r="J731" i="15"/>
  <c r="H731" i="15"/>
  <c r="E731" i="15"/>
  <c r="D731" i="15"/>
  <c r="L730" i="15"/>
  <c r="F730" i="15"/>
  <c r="O730" i="15" s="1"/>
  <c r="N729" i="15"/>
  <c r="L729" i="15" s="1"/>
  <c r="J729" i="15"/>
  <c r="H729" i="15"/>
  <c r="E729" i="15"/>
  <c r="D729" i="15"/>
  <c r="L728" i="15"/>
  <c r="F728" i="15"/>
  <c r="I728" i="15" s="1"/>
  <c r="N727" i="15"/>
  <c r="J727" i="15"/>
  <c r="H727" i="15"/>
  <c r="E727" i="15"/>
  <c r="D727" i="15"/>
  <c r="L726" i="15"/>
  <c r="F726" i="15"/>
  <c r="N725" i="15"/>
  <c r="J725" i="15"/>
  <c r="H725" i="15"/>
  <c r="E725" i="15"/>
  <c r="D725" i="15"/>
  <c r="F725" i="15" s="1"/>
  <c r="L724" i="15"/>
  <c r="F724" i="15"/>
  <c r="O724" i="15" s="1"/>
  <c r="N723" i="15"/>
  <c r="J723" i="15"/>
  <c r="H723" i="15"/>
  <c r="E723" i="15"/>
  <c r="D723" i="15"/>
  <c r="L722" i="15"/>
  <c r="F722" i="15"/>
  <c r="I722" i="15" s="1"/>
  <c r="N721" i="15"/>
  <c r="J721" i="15"/>
  <c r="H721" i="15"/>
  <c r="E721" i="15"/>
  <c r="D721" i="15"/>
  <c r="L720" i="15"/>
  <c r="F720" i="15"/>
  <c r="O720" i="15" s="1"/>
  <c r="N719" i="15"/>
  <c r="J719" i="15"/>
  <c r="H719" i="15"/>
  <c r="E719" i="15"/>
  <c r="D719" i="15"/>
  <c r="L718" i="15"/>
  <c r="F718" i="15"/>
  <c r="N717" i="15"/>
  <c r="J717" i="15"/>
  <c r="H717" i="15"/>
  <c r="E717" i="15"/>
  <c r="D717" i="15"/>
  <c r="L715" i="15"/>
  <c r="F715" i="15"/>
  <c r="I715" i="15" s="1"/>
  <c r="N714" i="15"/>
  <c r="J714" i="15"/>
  <c r="H714" i="15"/>
  <c r="E714" i="15"/>
  <c r="D714" i="15"/>
  <c r="L713" i="15"/>
  <c r="F713" i="15"/>
  <c r="N712" i="15"/>
  <c r="J712" i="15"/>
  <c r="H712" i="15"/>
  <c r="E712" i="15"/>
  <c r="D712" i="15"/>
  <c r="L711" i="15"/>
  <c r="F711" i="15"/>
  <c r="O711" i="15" s="1"/>
  <c r="N710" i="15"/>
  <c r="J710" i="15"/>
  <c r="H710" i="15"/>
  <c r="E710" i="15"/>
  <c r="D710" i="15"/>
  <c r="L709" i="15"/>
  <c r="F709" i="15"/>
  <c r="O709" i="15" s="1"/>
  <c r="N708" i="15"/>
  <c r="J708" i="15"/>
  <c r="H708" i="15"/>
  <c r="E708" i="15"/>
  <c r="D708" i="15"/>
  <c r="L707" i="15"/>
  <c r="F707" i="15"/>
  <c r="O707" i="15" s="1"/>
  <c r="N706" i="15"/>
  <c r="J706" i="15"/>
  <c r="H706" i="15"/>
  <c r="E706" i="15"/>
  <c r="D706" i="15"/>
  <c r="L705" i="15"/>
  <c r="F705" i="15"/>
  <c r="N704" i="15"/>
  <c r="J704" i="15"/>
  <c r="H704" i="15"/>
  <c r="E704" i="15"/>
  <c r="D704" i="15"/>
  <c r="L703" i="15"/>
  <c r="F703" i="15"/>
  <c r="O703" i="15" s="1"/>
  <c r="N702" i="15"/>
  <c r="J702" i="15"/>
  <c r="H702" i="15"/>
  <c r="E702" i="15"/>
  <c r="D702" i="15"/>
  <c r="L701" i="15"/>
  <c r="F701" i="15"/>
  <c r="K701" i="15" s="1"/>
  <c r="N700" i="15"/>
  <c r="J700" i="15"/>
  <c r="H700" i="15"/>
  <c r="E700" i="15"/>
  <c r="D700" i="15"/>
  <c r="L699" i="15"/>
  <c r="F699" i="15"/>
  <c r="N698" i="15"/>
  <c r="J698" i="15"/>
  <c r="H698" i="15"/>
  <c r="E698" i="15"/>
  <c r="D698" i="15"/>
  <c r="L696" i="15"/>
  <c r="F696" i="15"/>
  <c r="I696" i="15" s="1"/>
  <c r="N695" i="15"/>
  <c r="J695" i="15"/>
  <c r="H695" i="15"/>
  <c r="E695" i="15"/>
  <c r="D695" i="15"/>
  <c r="L694" i="15"/>
  <c r="F694" i="15"/>
  <c r="N693" i="15"/>
  <c r="N692" i="15" s="1"/>
  <c r="J693" i="15"/>
  <c r="J692" i="15" s="1"/>
  <c r="H693" i="15"/>
  <c r="E693" i="15"/>
  <c r="D693" i="15"/>
  <c r="L691" i="15"/>
  <c r="F691" i="15"/>
  <c r="K691" i="15" s="1"/>
  <c r="N690" i="15"/>
  <c r="J690" i="15"/>
  <c r="H690" i="15"/>
  <c r="E690" i="15"/>
  <c r="D690" i="15"/>
  <c r="L689" i="15"/>
  <c r="F689" i="15"/>
  <c r="I689" i="15" s="1"/>
  <c r="N688" i="15"/>
  <c r="J688" i="15"/>
  <c r="H688" i="15"/>
  <c r="E688" i="15"/>
  <c r="F688" i="15" s="1"/>
  <c r="D688" i="15"/>
  <c r="L687" i="15"/>
  <c r="F687" i="15"/>
  <c r="N686" i="15"/>
  <c r="J686" i="15"/>
  <c r="H686" i="15"/>
  <c r="E686" i="15"/>
  <c r="D686" i="15"/>
  <c r="L685" i="15"/>
  <c r="F685" i="15"/>
  <c r="O685" i="15" s="1"/>
  <c r="N684" i="15"/>
  <c r="J684" i="15"/>
  <c r="H684" i="15"/>
  <c r="E684" i="15"/>
  <c r="D684" i="15"/>
  <c r="L683" i="15"/>
  <c r="F683" i="15"/>
  <c r="O683" i="15" s="1"/>
  <c r="N682" i="15"/>
  <c r="J682" i="15"/>
  <c r="H682" i="15"/>
  <c r="E682" i="15"/>
  <c r="D682" i="15"/>
  <c r="L680" i="15"/>
  <c r="F680" i="15"/>
  <c r="K680" i="15" s="1"/>
  <c r="N679" i="15"/>
  <c r="J679" i="15"/>
  <c r="H679" i="15"/>
  <c r="E679" i="15"/>
  <c r="D679" i="15"/>
  <c r="L678" i="15"/>
  <c r="F678" i="15"/>
  <c r="N677" i="15"/>
  <c r="J677" i="15"/>
  <c r="H677" i="15"/>
  <c r="E677" i="15"/>
  <c r="D677" i="15"/>
  <c r="L676" i="15"/>
  <c r="F676" i="15"/>
  <c r="I676" i="15" s="1"/>
  <c r="N675" i="15"/>
  <c r="J675" i="15"/>
  <c r="H675" i="15"/>
  <c r="E675" i="15"/>
  <c r="D675" i="15"/>
  <c r="L674" i="15"/>
  <c r="F674" i="15"/>
  <c r="N673" i="15"/>
  <c r="J673" i="15"/>
  <c r="H673" i="15"/>
  <c r="E673" i="15"/>
  <c r="D673" i="15"/>
  <c r="L672" i="15"/>
  <c r="F672" i="15"/>
  <c r="K672" i="15" s="1"/>
  <c r="N671" i="15"/>
  <c r="J671" i="15"/>
  <c r="H671" i="15"/>
  <c r="E671" i="15"/>
  <c r="D671" i="15"/>
  <c r="L670" i="15"/>
  <c r="F670" i="15"/>
  <c r="O670" i="15" s="1"/>
  <c r="N669" i="15"/>
  <c r="J669" i="15"/>
  <c r="H669" i="15"/>
  <c r="E669" i="15"/>
  <c r="D669" i="15"/>
  <c r="L668" i="15"/>
  <c r="F668" i="15"/>
  <c r="O668" i="15" s="1"/>
  <c r="N667" i="15"/>
  <c r="J667" i="15"/>
  <c r="H667" i="15"/>
  <c r="E667" i="15"/>
  <c r="D667" i="15"/>
  <c r="L665" i="15"/>
  <c r="F665" i="15"/>
  <c r="K665" i="15" s="1"/>
  <c r="N664" i="15"/>
  <c r="J664" i="15"/>
  <c r="H664" i="15"/>
  <c r="E664" i="15"/>
  <c r="D664" i="15"/>
  <c r="L663" i="15"/>
  <c r="F663" i="15"/>
  <c r="I663" i="15" s="1"/>
  <c r="N662" i="15"/>
  <c r="J662" i="15"/>
  <c r="H662" i="15"/>
  <c r="E662" i="15"/>
  <c r="D662" i="15"/>
  <c r="L661" i="15"/>
  <c r="F661" i="15"/>
  <c r="N660" i="15"/>
  <c r="J660" i="15"/>
  <c r="H660" i="15"/>
  <c r="E660" i="15"/>
  <c r="D660" i="15"/>
  <c r="L659" i="15"/>
  <c r="F659" i="15"/>
  <c r="K659" i="15" s="1"/>
  <c r="N658" i="15"/>
  <c r="J658" i="15"/>
  <c r="H658" i="15"/>
  <c r="E658" i="15"/>
  <c r="D658" i="15"/>
  <c r="L656" i="15"/>
  <c r="F656" i="15"/>
  <c r="N655" i="15"/>
  <c r="J655" i="15"/>
  <c r="H655" i="15"/>
  <c r="E655" i="15"/>
  <c r="D655" i="15"/>
  <c r="L654" i="15"/>
  <c r="F654" i="15"/>
  <c r="N653" i="15"/>
  <c r="J653" i="15"/>
  <c r="H653" i="15"/>
  <c r="E653" i="15"/>
  <c r="D653" i="15"/>
  <c r="L652" i="15"/>
  <c r="F652" i="15"/>
  <c r="K652" i="15" s="1"/>
  <c r="N651" i="15"/>
  <c r="J651" i="15"/>
  <c r="H651" i="15"/>
  <c r="E651" i="15"/>
  <c r="D651" i="15"/>
  <c r="L649" i="15"/>
  <c r="F649" i="15"/>
  <c r="K649" i="15" s="1"/>
  <c r="N648" i="15"/>
  <c r="J648" i="15"/>
  <c r="H648" i="15"/>
  <c r="E648" i="15"/>
  <c r="D648" i="15"/>
  <c r="L647" i="15"/>
  <c r="F647" i="15"/>
  <c r="N646" i="15"/>
  <c r="J646" i="15"/>
  <c r="H646" i="15"/>
  <c r="E646" i="15"/>
  <c r="D646" i="15"/>
  <c r="L645" i="15"/>
  <c r="F645" i="15"/>
  <c r="O645" i="15" s="1"/>
  <c r="N644" i="15"/>
  <c r="J644" i="15"/>
  <c r="H644" i="15"/>
  <c r="E644" i="15"/>
  <c r="D644" i="15"/>
  <c r="L643" i="15"/>
  <c r="F643" i="15"/>
  <c r="N642" i="15"/>
  <c r="J642" i="15"/>
  <c r="H642" i="15"/>
  <c r="E642" i="15"/>
  <c r="D642" i="15"/>
  <c r="L640" i="15"/>
  <c r="F640" i="15"/>
  <c r="I640" i="15" s="1"/>
  <c r="N639" i="15"/>
  <c r="J639" i="15"/>
  <c r="H639" i="15"/>
  <c r="E639" i="15"/>
  <c r="D639" i="15"/>
  <c r="L638" i="15"/>
  <c r="F638" i="15"/>
  <c r="N637" i="15"/>
  <c r="J637" i="15"/>
  <c r="H637" i="15"/>
  <c r="E637" i="15"/>
  <c r="D637" i="15"/>
  <c r="L636" i="15"/>
  <c r="F636" i="15"/>
  <c r="K636" i="15" s="1"/>
  <c r="N635" i="15"/>
  <c r="J635" i="15"/>
  <c r="H635" i="15"/>
  <c r="E635" i="15"/>
  <c r="D635" i="15"/>
  <c r="L634" i="15"/>
  <c r="F634" i="15"/>
  <c r="O634" i="15" s="1"/>
  <c r="N633" i="15"/>
  <c r="J633" i="15"/>
  <c r="H633" i="15"/>
  <c r="E633" i="15"/>
  <c r="D633" i="15"/>
  <c r="L632" i="15"/>
  <c r="F632" i="15"/>
  <c r="O632" i="15" s="1"/>
  <c r="N631" i="15"/>
  <c r="J631" i="15"/>
  <c r="H631" i="15"/>
  <c r="E631" i="15"/>
  <c r="D631" i="15"/>
  <c r="L630" i="15"/>
  <c r="F630" i="15"/>
  <c r="N629" i="15"/>
  <c r="J629" i="15"/>
  <c r="H629" i="15"/>
  <c r="E629" i="15"/>
  <c r="D629" i="15"/>
  <c r="L628" i="15"/>
  <c r="F628" i="15"/>
  <c r="K628" i="15" s="1"/>
  <c r="N627" i="15"/>
  <c r="J627" i="15"/>
  <c r="H627" i="15"/>
  <c r="E627" i="15"/>
  <c r="D627" i="15"/>
  <c r="L626" i="15"/>
  <c r="F626" i="15"/>
  <c r="K626" i="15" s="1"/>
  <c r="L625" i="15"/>
  <c r="F625" i="15"/>
  <c r="P625" i="15" s="1"/>
  <c r="L624" i="15"/>
  <c r="F624" i="15"/>
  <c r="L623" i="15"/>
  <c r="F623" i="15"/>
  <c r="N622" i="15"/>
  <c r="J622" i="15"/>
  <c r="H622" i="15"/>
  <c r="E622" i="15"/>
  <c r="D622" i="15"/>
  <c r="L621" i="15"/>
  <c r="F621" i="15"/>
  <c r="N620" i="15"/>
  <c r="J620" i="15"/>
  <c r="H620" i="15"/>
  <c r="E620" i="15"/>
  <c r="D620" i="15"/>
  <c r="L619" i="15"/>
  <c r="F619" i="15"/>
  <c r="N618" i="15"/>
  <c r="J618" i="15"/>
  <c r="H618" i="15"/>
  <c r="E618" i="15"/>
  <c r="D618" i="15"/>
  <c r="L617" i="15"/>
  <c r="F617" i="15"/>
  <c r="K617" i="15" s="1"/>
  <c r="N616" i="15"/>
  <c r="J616" i="15"/>
  <c r="H616" i="15"/>
  <c r="E616" i="15"/>
  <c r="D616" i="15"/>
  <c r="L615" i="15"/>
  <c r="F615" i="15"/>
  <c r="I615" i="15" s="1"/>
  <c r="N614" i="15"/>
  <c r="J614" i="15"/>
  <c r="H614" i="15"/>
  <c r="E614" i="15"/>
  <c r="D614" i="15"/>
  <c r="L613" i="15"/>
  <c r="F613" i="15"/>
  <c r="N612" i="15"/>
  <c r="J612" i="15"/>
  <c r="H612" i="15"/>
  <c r="E612" i="15"/>
  <c r="D612" i="15"/>
  <c r="L611" i="15"/>
  <c r="F611" i="15"/>
  <c r="I611" i="15" s="1"/>
  <c r="N610" i="15"/>
  <c r="J610" i="15"/>
  <c r="H610" i="15"/>
  <c r="E610" i="15"/>
  <c r="D610" i="15"/>
  <c r="L609" i="15"/>
  <c r="F609" i="15"/>
  <c r="O609" i="15" s="1"/>
  <c r="N608" i="15"/>
  <c r="J608" i="15"/>
  <c r="H608" i="15"/>
  <c r="E608" i="15"/>
  <c r="D608" i="15"/>
  <c r="L607" i="15"/>
  <c r="F607" i="15"/>
  <c r="O607" i="15" s="1"/>
  <c r="N606" i="15"/>
  <c r="J606" i="15"/>
  <c r="H606" i="15"/>
  <c r="E606" i="15"/>
  <c r="D606" i="15"/>
  <c r="L605" i="15"/>
  <c r="F605" i="15"/>
  <c r="N604" i="15"/>
  <c r="J604" i="15"/>
  <c r="H604" i="15"/>
  <c r="E604" i="15"/>
  <c r="D604" i="15"/>
  <c r="L603" i="15"/>
  <c r="F603" i="15"/>
  <c r="K603" i="15" s="1"/>
  <c r="L602" i="15"/>
  <c r="F602" i="15"/>
  <c r="L601" i="15"/>
  <c r="F601" i="15"/>
  <c r="O601" i="15" s="1"/>
  <c r="N600" i="15"/>
  <c r="J600" i="15"/>
  <c r="H600" i="15"/>
  <c r="E600" i="15"/>
  <c r="D600" i="15"/>
  <c r="L599" i="15"/>
  <c r="F599" i="15"/>
  <c r="L598" i="15"/>
  <c r="F598" i="15"/>
  <c r="O598" i="15" s="1"/>
  <c r="L597" i="15"/>
  <c r="F597" i="15"/>
  <c r="I597" i="15" s="1"/>
  <c r="L596" i="15"/>
  <c r="F596" i="15"/>
  <c r="P596" i="15" s="1"/>
  <c r="N595" i="15"/>
  <c r="J595" i="15"/>
  <c r="H595" i="15"/>
  <c r="E595" i="15"/>
  <c r="D595" i="15"/>
  <c r="L594" i="15"/>
  <c r="F594" i="15"/>
  <c r="N593" i="15"/>
  <c r="J593" i="15"/>
  <c r="H593" i="15"/>
  <c r="E593" i="15"/>
  <c r="D593" i="15"/>
  <c r="L592" i="15"/>
  <c r="F592" i="15"/>
  <c r="N591" i="15"/>
  <c r="J591" i="15"/>
  <c r="H591" i="15"/>
  <c r="E591" i="15"/>
  <c r="D591" i="15"/>
  <c r="L590" i="15"/>
  <c r="F590" i="15"/>
  <c r="N589" i="15"/>
  <c r="J589" i="15"/>
  <c r="H589" i="15"/>
  <c r="E589" i="15"/>
  <c r="D589" i="15"/>
  <c r="L588" i="15"/>
  <c r="F588" i="15"/>
  <c r="P588" i="15" s="1"/>
  <c r="N587" i="15"/>
  <c r="J587" i="15"/>
  <c r="H587" i="15"/>
  <c r="E587" i="15"/>
  <c r="D587" i="15"/>
  <c r="L586" i="15"/>
  <c r="F586" i="15"/>
  <c r="K586" i="15" s="1"/>
  <c r="N585" i="15"/>
  <c r="J585" i="15"/>
  <c r="H585" i="15"/>
  <c r="E585" i="15"/>
  <c r="D585" i="15"/>
  <c r="L584" i="15"/>
  <c r="F584" i="15"/>
  <c r="I584" i="15" s="1"/>
  <c r="N583" i="15"/>
  <c r="J583" i="15"/>
  <c r="H583" i="15"/>
  <c r="E583" i="15"/>
  <c r="D583" i="15"/>
  <c r="L581" i="15"/>
  <c r="F581" i="15"/>
  <c r="O581" i="15" s="1"/>
  <c r="N580" i="15"/>
  <c r="J580" i="15"/>
  <c r="H580" i="15"/>
  <c r="E580" i="15"/>
  <c r="D580" i="15"/>
  <c r="L579" i="15"/>
  <c r="F579" i="15"/>
  <c r="O579" i="15" s="1"/>
  <c r="N578" i="15"/>
  <c r="J578" i="15"/>
  <c r="H578" i="15"/>
  <c r="E578" i="15"/>
  <c r="D578" i="15"/>
  <c r="L577" i="15"/>
  <c r="F577" i="15"/>
  <c r="N576" i="15"/>
  <c r="J576" i="15"/>
  <c r="H576" i="15"/>
  <c r="E576" i="15"/>
  <c r="D576" i="15"/>
  <c r="L575" i="15"/>
  <c r="F575" i="15"/>
  <c r="N574" i="15"/>
  <c r="J574" i="15"/>
  <c r="H574" i="15"/>
  <c r="E574" i="15"/>
  <c r="D574" i="15"/>
  <c r="L573" i="15"/>
  <c r="F573" i="15"/>
  <c r="K573" i="15" s="1"/>
  <c r="N572" i="15"/>
  <c r="J572" i="15"/>
  <c r="H572" i="15"/>
  <c r="E572" i="15"/>
  <c r="D572" i="15"/>
  <c r="L571" i="15"/>
  <c r="F571" i="15"/>
  <c r="I571" i="15" s="1"/>
  <c r="N570" i="15"/>
  <c r="J570" i="15"/>
  <c r="H570" i="15"/>
  <c r="E570" i="15"/>
  <c r="D570" i="15"/>
  <c r="L569" i="15"/>
  <c r="F569" i="15"/>
  <c r="L568" i="15"/>
  <c r="F568" i="15"/>
  <c r="I568" i="15" s="1"/>
  <c r="N567" i="15"/>
  <c r="J567" i="15"/>
  <c r="H567" i="15"/>
  <c r="E567" i="15"/>
  <c r="D567" i="15"/>
  <c r="L566" i="15"/>
  <c r="F566" i="15"/>
  <c r="N565" i="15"/>
  <c r="J565" i="15"/>
  <c r="H565" i="15"/>
  <c r="E565" i="15"/>
  <c r="D565" i="15"/>
  <c r="L563" i="15"/>
  <c r="F563" i="15"/>
  <c r="O563" i="15" s="1"/>
  <c r="L562" i="15"/>
  <c r="F562" i="15"/>
  <c r="I562" i="15" s="1"/>
  <c r="N561" i="15"/>
  <c r="J561" i="15"/>
  <c r="J560" i="15" s="1"/>
  <c r="H561" i="15"/>
  <c r="H560" i="15" s="1"/>
  <c r="E561" i="15"/>
  <c r="E560" i="15" s="1"/>
  <c r="D561" i="15"/>
  <c r="L559" i="15"/>
  <c r="F559" i="15"/>
  <c r="K559" i="15" s="1"/>
  <c r="N558" i="15"/>
  <c r="J558" i="15"/>
  <c r="H558" i="15"/>
  <c r="E558" i="15"/>
  <c r="D558" i="15"/>
  <c r="L557" i="15"/>
  <c r="F557" i="15"/>
  <c r="N556" i="15"/>
  <c r="J556" i="15"/>
  <c r="H556" i="15"/>
  <c r="E556" i="15"/>
  <c r="D556" i="15"/>
  <c r="L555" i="15"/>
  <c r="F555" i="15"/>
  <c r="N554" i="15"/>
  <c r="J554" i="15"/>
  <c r="H554" i="15"/>
  <c r="E554" i="15"/>
  <c r="D554" i="15"/>
  <c r="L553" i="15"/>
  <c r="F553" i="15"/>
  <c r="O553" i="15" s="1"/>
  <c r="N552" i="15"/>
  <c r="J552" i="15"/>
  <c r="H552" i="15"/>
  <c r="E552" i="15"/>
  <c r="D552" i="15"/>
  <c r="L551" i="15"/>
  <c r="F551" i="15"/>
  <c r="O551" i="15" s="1"/>
  <c r="N550" i="15"/>
  <c r="J550" i="15"/>
  <c r="H550" i="15"/>
  <c r="E550" i="15"/>
  <c r="D550" i="15"/>
  <c r="L549" i="15"/>
  <c r="F549" i="15"/>
  <c r="N548" i="15"/>
  <c r="J548" i="15"/>
  <c r="H548" i="15"/>
  <c r="E548" i="15"/>
  <c r="D548" i="15"/>
  <c r="L547" i="15"/>
  <c r="F547" i="15"/>
  <c r="I547" i="15" s="1"/>
  <c r="N546" i="15"/>
  <c r="J546" i="15"/>
  <c r="H546" i="15"/>
  <c r="E546" i="15"/>
  <c r="D546" i="15"/>
  <c r="L545" i="15"/>
  <c r="F545" i="15"/>
  <c r="N544" i="15"/>
  <c r="J544" i="15"/>
  <c r="H544" i="15"/>
  <c r="E544" i="15"/>
  <c r="D544" i="15"/>
  <c r="L543" i="15"/>
  <c r="F543" i="15"/>
  <c r="I543" i="15" s="1"/>
  <c r="N542" i="15"/>
  <c r="J542" i="15"/>
  <c r="H542" i="15"/>
  <c r="E542" i="15"/>
  <c r="D542" i="15"/>
  <c r="L541" i="15"/>
  <c r="F541" i="15"/>
  <c r="N540" i="15"/>
  <c r="J540" i="15"/>
  <c r="H540" i="15"/>
  <c r="E540" i="15"/>
  <c r="D540" i="15"/>
  <c r="L539" i="15"/>
  <c r="F539" i="15"/>
  <c r="N538" i="15"/>
  <c r="L538" i="15" s="1"/>
  <c r="J538" i="15"/>
  <c r="H538" i="15"/>
  <c r="E538" i="15"/>
  <c r="D538" i="15"/>
  <c r="L537" i="15"/>
  <c r="F537" i="15"/>
  <c r="N536" i="15"/>
  <c r="J536" i="15"/>
  <c r="H536" i="15"/>
  <c r="E536" i="15"/>
  <c r="D536" i="15"/>
  <c r="L535" i="15"/>
  <c r="F535" i="15"/>
  <c r="O535" i="15" s="1"/>
  <c r="L534" i="15"/>
  <c r="F534" i="15"/>
  <c r="O534" i="15" s="1"/>
  <c r="N533" i="15"/>
  <c r="J533" i="15"/>
  <c r="H533" i="15"/>
  <c r="E533" i="15"/>
  <c r="D533" i="15"/>
  <c r="L532" i="15"/>
  <c r="F532" i="15"/>
  <c r="O532" i="15" s="1"/>
  <c r="N531" i="15"/>
  <c r="J531" i="15"/>
  <c r="H531" i="15"/>
  <c r="E531" i="15"/>
  <c r="D531" i="15"/>
  <c r="L530" i="15"/>
  <c r="F530" i="15"/>
  <c r="N529" i="15"/>
  <c r="J529" i="15"/>
  <c r="H529" i="15"/>
  <c r="E529" i="15"/>
  <c r="D529" i="15"/>
  <c r="L528" i="15"/>
  <c r="F528" i="15"/>
  <c r="K528" i="15" s="1"/>
  <c r="N527" i="15"/>
  <c r="J527" i="15"/>
  <c r="H527" i="15"/>
  <c r="E527" i="15"/>
  <c r="D527" i="15"/>
  <c r="L526" i="15"/>
  <c r="F526" i="15"/>
  <c r="K526" i="15" s="1"/>
  <c r="N525" i="15"/>
  <c r="J525" i="15"/>
  <c r="H525" i="15"/>
  <c r="E525" i="15"/>
  <c r="D525" i="15"/>
  <c r="L524" i="15"/>
  <c r="F524" i="15"/>
  <c r="I524" i="15" s="1"/>
  <c r="N523" i="15"/>
  <c r="J523" i="15"/>
  <c r="H523" i="15"/>
  <c r="E523" i="15"/>
  <c r="D523" i="15"/>
  <c r="L522" i="15"/>
  <c r="F522" i="15"/>
  <c r="N521" i="15"/>
  <c r="J521" i="15"/>
  <c r="H521" i="15"/>
  <c r="E521" i="15"/>
  <c r="D521" i="15"/>
  <c r="L520" i="15"/>
  <c r="F520" i="15"/>
  <c r="N519" i="15"/>
  <c r="J519" i="15"/>
  <c r="H519" i="15"/>
  <c r="E519" i="15"/>
  <c r="D519" i="15"/>
  <c r="L518" i="15"/>
  <c r="F518" i="15"/>
  <c r="N517" i="15"/>
  <c r="J517" i="15"/>
  <c r="H517" i="15"/>
  <c r="E517" i="15"/>
  <c r="D517" i="15"/>
  <c r="L516" i="15"/>
  <c r="F516" i="15"/>
  <c r="O516" i="15" s="1"/>
  <c r="N515" i="15"/>
  <c r="J515" i="15"/>
  <c r="H515" i="15"/>
  <c r="E515" i="15"/>
  <c r="D515" i="15"/>
  <c r="L514" i="15"/>
  <c r="F514" i="15"/>
  <c r="N513" i="15"/>
  <c r="J513" i="15"/>
  <c r="H513" i="15"/>
  <c r="E513" i="15"/>
  <c r="D513" i="15"/>
  <c r="F513" i="15" s="1"/>
  <c r="L512" i="15"/>
  <c r="F512" i="15"/>
  <c r="K512" i="15" s="1"/>
  <c r="N511" i="15"/>
  <c r="J511" i="15"/>
  <c r="L511" i="15" s="1"/>
  <c r="H511" i="15"/>
  <c r="E511" i="15"/>
  <c r="D511" i="15"/>
  <c r="L509" i="15"/>
  <c r="F509" i="15"/>
  <c r="N508" i="15"/>
  <c r="J508" i="15"/>
  <c r="H508" i="15"/>
  <c r="E508" i="15"/>
  <c r="D508" i="15"/>
  <c r="L507" i="15"/>
  <c r="F507" i="15"/>
  <c r="O507" i="15" s="1"/>
  <c r="N506" i="15"/>
  <c r="J506" i="15"/>
  <c r="H506" i="15"/>
  <c r="E506" i="15"/>
  <c r="D506" i="15"/>
  <c r="L505" i="15"/>
  <c r="F505" i="15"/>
  <c r="L504" i="15"/>
  <c r="F504" i="15"/>
  <c r="O504" i="15" s="1"/>
  <c r="N503" i="15"/>
  <c r="J503" i="15"/>
  <c r="H503" i="15"/>
  <c r="E503" i="15"/>
  <c r="D503" i="15"/>
  <c r="L502" i="15"/>
  <c r="F502" i="15"/>
  <c r="N501" i="15"/>
  <c r="J501" i="15"/>
  <c r="H501" i="15"/>
  <c r="E501" i="15"/>
  <c r="D501" i="15"/>
  <c r="L500" i="15"/>
  <c r="F500" i="15"/>
  <c r="L499" i="15"/>
  <c r="F499" i="15"/>
  <c r="N498" i="15"/>
  <c r="J498" i="15"/>
  <c r="H498" i="15"/>
  <c r="E498" i="15"/>
  <c r="D498" i="15"/>
  <c r="L497" i="15"/>
  <c r="F497" i="15"/>
  <c r="P497" i="15" s="1"/>
  <c r="N496" i="15"/>
  <c r="J496" i="15"/>
  <c r="H496" i="15"/>
  <c r="E496" i="15"/>
  <c r="D496" i="15"/>
  <c r="L494" i="15"/>
  <c r="F494" i="15"/>
  <c r="N493" i="15"/>
  <c r="J493" i="15"/>
  <c r="H493" i="15"/>
  <c r="E493" i="15"/>
  <c r="D493" i="15"/>
  <c r="L492" i="15"/>
  <c r="F492" i="15"/>
  <c r="P492" i="15" s="1"/>
  <c r="N491" i="15"/>
  <c r="J491" i="15"/>
  <c r="H491" i="15"/>
  <c r="E491" i="15"/>
  <c r="D491" i="15"/>
  <c r="F491" i="15" s="1"/>
  <c r="L490" i="15"/>
  <c r="F490" i="15"/>
  <c r="O490" i="15" s="1"/>
  <c r="N489" i="15"/>
  <c r="J489" i="15"/>
  <c r="H489" i="15"/>
  <c r="E489" i="15"/>
  <c r="D489" i="15"/>
  <c r="F489" i="15" s="1"/>
  <c r="L488" i="15"/>
  <c r="F488" i="15"/>
  <c r="O488" i="15" s="1"/>
  <c r="N487" i="15"/>
  <c r="J487" i="15"/>
  <c r="H487" i="15"/>
  <c r="E487" i="15"/>
  <c r="D487" i="15"/>
  <c r="L486" i="15"/>
  <c r="F486" i="15"/>
  <c r="N485" i="15"/>
  <c r="J485" i="15"/>
  <c r="H485" i="15"/>
  <c r="E485" i="15"/>
  <c r="D485" i="15"/>
  <c r="F485" i="15" s="1"/>
  <c r="L484" i="15"/>
  <c r="F484" i="15"/>
  <c r="N483" i="15"/>
  <c r="J483" i="15"/>
  <c r="H483" i="15"/>
  <c r="E483" i="15"/>
  <c r="D483" i="15"/>
  <c r="L482" i="15"/>
  <c r="F482" i="15"/>
  <c r="K482" i="15" s="1"/>
  <c r="N481" i="15"/>
  <c r="J481" i="15"/>
  <c r="H481" i="15"/>
  <c r="E481" i="15"/>
  <c r="D481" i="15"/>
  <c r="L480" i="15"/>
  <c r="F480" i="15"/>
  <c r="I480" i="15" s="1"/>
  <c r="N479" i="15"/>
  <c r="J479" i="15"/>
  <c r="H479" i="15"/>
  <c r="E479" i="15"/>
  <c r="D479" i="15"/>
  <c r="L478" i="15"/>
  <c r="F478" i="15"/>
  <c r="N477" i="15"/>
  <c r="J477" i="15"/>
  <c r="H477" i="15"/>
  <c r="E477" i="15"/>
  <c r="D477" i="15"/>
  <c r="F477" i="15" s="1"/>
  <c r="L476" i="15"/>
  <c r="F476" i="15"/>
  <c r="I476" i="15" s="1"/>
  <c r="N475" i="15"/>
  <c r="J475" i="15"/>
  <c r="H475" i="15"/>
  <c r="E475" i="15"/>
  <c r="D475" i="15"/>
  <c r="L474" i="15"/>
  <c r="F474" i="15"/>
  <c r="O474" i="15" s="1"/>
  <c r="N473" i="15"/>
  <c r="J473" i="15"/>
  <c r="H473" i="15"/>
  <c r="E473" i="15"/>
  <c r="D473" i="15"/>
  <c r="L472" i="15"/>
  <c r="F472" i="15"/>
  <c r="O472" i="15" s="1"/>
  <c r="N471" i="15"/>
  <c r="J471" i="15"/>
  <c r="H471" i="15"/>
  <c r="E471" i="15"/>
  <c r="D471" i="15"/>
  <c r="L470" i="15"/>
  <c r="F470" i="15"/>
  <c r="N469" i="15"/>
  <c r="J469" i="15"/>
  <c r="H469" i="15"/>
  <c r="E469" i="15"/>
  <c r="D469" i="15"/>
  <c r="L468" i="15"/>
  <c r="F468" i="15"/>
  <c r="I468" i="15" s="1"/>
  <c r="N467" i="15"/>
  <c r="J467" i="15"/>
  <c r="H467" i="15"/>
  <c r="E467" i="15"/>
  <c r="D467" i="15"/>
  <c r="L466" i="15"/>
  <c r="F466" i="15"/>
  <c r="N465" i="15"/>
  <c r="J465" i="15"/>
  <c r="H465" i="15"/>
  <c r="E465" i="15"/>
  <c r="D465" i="15"/>
  <c r="L464" i="15"/>
  <c r="F464" i="15"/>
  <c r="I464" i="15" s="1"/>
  <c r="N463" i="15"/>
  <c r="J463" i="15"/>
  <c r="H463" i="15"/>
  <c r="E463" i="15"/>
  <c r="D463" i="15"/>
  <c r="L462" i="15"/>
  <c r="F462" i="15"/>
  <c r="N461" i="15"/>
  <c r="J461" i="15"/>
  <c r="H461" i="15"/>
  <c r="E461" i="15"/>
  <c r="D461" i="15"/>
  <c r="L460" i="15"/>
  <c r="M460" i="15" s="1"/>
  <c r="F460" i="15"/>
  <c r="I460" i="15" s="1"/>
  <c r="N459" i="15"/>
  <c r="J459" i="15"/>
  <c r="H459" i="15"/>
  <c r="E459" i="15"/>
  <c r="D459" i="15"/>
  <c r="L458" i="15"/>
  <c r="F458" i="15"/>
  <c r="N457" i="15"/>
  <c r="J457" i="15"/>
  <c r="H457" i="15"/>
  <c r="E457" i="15"/>
  <c r="D457" i="15"/>
  <c r="L456" i="15"/>
  <c r="F456" i="15"/>
  <c r="O456" i="15" s="1"/>
  <c r="N455" i="15"/>
  <c r="J455" i="15"/>
  <c r="H455" i="15"/>
  <c r="E455" i="15"/>
  <c r="D455" i="15"/>
  <c r="L454" i="15"/>
  <c r="F454" i="15"/>
  <c r="L453" i="15"/>
  <c r="F453" i="15"/>
  <c r="O453" i="15" s="1"/>
  <c r="N452" i="15"/>
  <c r="J452" i="15"/>
  <c r="H452" i="15"/>
  <c r="E452" i="15"/>
  <c r="D452" i="15"/>
  <c r="L451" i="15"/>
  <c r="F451" i="15"/>
  <c r="N450" i="15"/>
  <c r="J450" i="15"/>
  <c r="H450" i="15"/>
  <c r="E450" i="15"/>
  <c r="D450" i="15"/>
  <c r="L449" i="15"/>
  <c r="F449" i="15"/>
  <c r="I449" i="15" s="1"/>
  <c r="N448" i="15"/>
  <c r="J448" i="15"/>
  <c r="H448" i="15"/>
  <c r="E448" i="15"/>
  <c r="D448" i="15"/>
  <c r="L447" i="15"/>
  <c r="F447" i="15"/>
  <c r="N446" i="15"/>
  <c r="J446" i="15"/>
  <c r="H446" i="15"/>
  <c r="E446" i="15"/>
  <c r="D446" i="15"/>
  <c r="L445" i="15"/>
  <c r="F445" i="15"/>
  <c r="I445" i="15" s="1"/>
  <c r="N444" i="15"/>
  <c r="J444" i="15"/>
  <c r="H444" i="15"/>
  <c r="E444" i="15"/>
  <c r="F444" i="15" s="1"/>
  <c r="D444" i="15"/>
  <c r="L443" i="15"/>
  <c r="F443" i="15"/>
  <c r="N442" i="15"/>
  <c r="J442" i="15"/>
  <c r="H442" i="15"/>
  <c r="E442" i="15"/>
  <c r="D442" i="15"/>
  <c r="L440" i="15"/>
  <c r="F440" i="15"/>
  <c r="O440" i="15" s="1"/>
  <c r="N439" i="15"/>
  <c r="J439" i="15"/>
  <c r="H439" i="15"/>
  <c r="E439" i="15"/>
  <c r="D439" i="15"/>
  <c r="L438" i="15"/>
  <c r="F438" i="15"/>
  <c r="N437" i="15"/>
  <c r="J437" i="15"/>
  <c r="H437" i="15"/>
  <c r="E437" i="15"/>
  <c r="D437" i="15"/>
  <c r="L436" i="15"/>
  <c r="F436" i="15"/>
  <c r="O436" i="15" s="1"/>
  <c r="N435" i="15"/>
  <c r="J435" i="15"/>
  <c r="H435" i="15"/>
  <c r="E435" i="15"/>
  <c r="D435" i="15"/>
  <c r="L434" i="15"/>
  <c r="F434" i="15"/>
  <c r="N433" i="15"/>
  <c r="J433" i="15"/>
  <c r="H433" i="15"/>
  <c r="E433" i="15"/>
  <c r="D433" i="15"/>
  <c r="F433" i="15" s="1"/>
  <c r="L432" i="15"/>
  <c r="F432" i="15"/>
  <c r="I432" i="15" s="1"/>
  <c r="N431" i="15"/>
  <c r="J431" i="15"/>
  <c r="H431" i="15"/>
  <c r="E431" i="15"/>
  <c r="D431" i="15"/>
  <c r="L430" i="15"/>
  <c r="F430" i="15"/>
  <c r="N429" i="15"/>
  <c r="J429" i="15"/>
  <c r="H429" i="15"/>
  <c r="E429" i="15"/>
  <c r="D429" i="15"/>
  <c r="F429" i="15" s="1"/>
  <c r="L428" i="15"/>
  <c r="F428" i="15"/>
  <c r="N427" i="15"/>
  <c r="J427" i="15"/>
  <c r="L427" i="15" s="1"/>
  <c r="H427" i="15"/>
  <c r="E427" i="15"/>
  <c r="D427" i="15"/>
  <c r="L426" i="15"/>
  <c r="F426" i="15"/>
  <c r="O426" i="15" s="1"/>
  <c r="N425" i="15"/>
  <c r="J425" i="15"/>
  <c r="H425" i="15"/>
  <c r="E425" i="15"/>
  <c r="D425" i="15"/>
  <c r="L424" i="15"/>
  <c r="F424" i="15"/>
  <c r="N423" i="15"/>
  <c r="J423" i="15"/>
  <c r="H423" i="15"/>
  <c r="E423" i="15"/>
  <c r="D423" i="15"/>
  <c r="L422" i="15"/>
  <c r="F422" i="15"/>
  <c r="O422" i="15" s="1"/>
  <c r="N421" i="15"/>
  <c r="J421" i="15"/>
  <c r="H421" i="15"/>
  <c r="E421" i="15"/>
  <c r="D421" i="15"/>
  <c r="L420" i="15"/>
  <c r="F420" i="15"/>
  <c r="P420" i="15" s="1"/>
  <c r="N419" i="15"/>
  <c r="J419" i="15"/>
  <c r="H419" i="15"/>
  <c r="E419" i="15"/>
  <c r="D419" i="15"/>
  <c r="L418" i="15"/>
  <c r="F418" i="15"/>
  <c r="K418" i="15" s="1"/>
  <c r="N417" i="15"/>
  <c r="J417" i="15"/>
  <c r="H417" i="15"/>
  <c r="E417" i="15"/>
  <c r="D417" i="15"/>
  <c r="L416" i="15"/>
  <c r="F416" i="15"/>
  <c r="I416" i="15" s="1"/>
  <c r="N415" i="15"/>
  <c r="J415" i="15"/>
  <c r="H415" i="15"/>
  <c r="E415" i="15"/>
  <c r="D415" i="15"/>
  <c r="L413" i="15"/>
  <c r="F413" i="15"/>
  <c r="N412" i="15"/>
  <c r="J412" i="15"/>
  <c r="H412" i="15"/>
  <c r="E412" i="15"/>
  <c r="D412" i="15"/>
  <c r="L411" i="15"/>
  <c r="F411" i="15"/>
  <c r="O411" i="15" s="1"/>
  <c r="N410" i="15"/>
  <c r="J410" i="15"/>
  <c r="H410" i="15"/>
  <c r="E410" i="15"/>
  <c r="D410" i="15"/>
  <c r="L409" i="15"/>
  <c r="F409" i="15"/>
  <c r="L408" i="15"/>
  <c r="F408" i="15"/>
  <c r="O408" i="15" s="1"/>
  <c r="L407" i="15"/>
  <c r="F407" i="15"/>
  <c r="N406" i="15"/>
  <c r="J406" i="15"/>
  <c r="H406" i="15"/>
  <c r="E406" i="15"/>
  <c r="D406" i="15"/>
  <c r="L405" i="15"/>
  <c r="F405" i="15"/>
  <c r="O405" i="15" s="1"/>
  <c r="N404" i="15"/>
  <c r="J404" i="15"/>
  <c r="H404" i="15"/>
  <c r="E404" i="15"/>
  <c r="D404" i="15"/>
  <c r="L403" i="15"/>
  <c r="F403" i="15"/>
  <c r="L402" i="15"/>
  <c r="F402" i="15"/>
  <c r="O402" i="15" s="1"/>
  <c r="L401" i="15"/>
  <c r="F401" i="15"/>
  <c r="N400" i="15"/>
  <c r="J400" i="15"/>
  <c r="H400" i="15"/>
  <c r="E400" i="15"/>
  <c r="D400" i="15"/>
  <c r="L394" i="15"/>
  <c r="F394" i="15"/>
  <c r="I394" i="15" s="1"/>
  <c r="L393" i="15"/>
  <c r="F393" i="15"/>
  <c r="O393" i="15" s="1"/>
  <c r="L392" i="15"/>
  <c r="F392" i="15"/>
  <c r="O392" i="15" s="1"/>
  <c r="L391" i="15"/>
  <c r="F391" i="15"/>
  <c r="O391" i="15" s="1"/>
  <c r="N390" i="15"/>
  <c r="J390" i="15"/>
  <c r="H390" i="15"/>
  <c r="E390" i="15"/>
  <c r="D390" i="15"/>
  <c r="L389" i="15"/>
  <c r="F389" i="15"/>
  <c r="O389" i="15" s="1"/>
  <c r="N388" i="15"/>
  <c r="N387" i="15" s="1"/>
  <c r="J388" i="15"/>
  <c r="J387" i="15" s="1"/>
  <c r="H388" i="15"/>
  <c r="H387" i="15" s="1"/>
  <c r="E388" i="15"/>
  <c r="E387" i="15" s="1"/>
  <c r="D388" i="15"/>
  <c r="D387" i="15" s="1"/>
  <c r="L385" i="15"/>
  <c r="F385" i="15"/>
  <c r="K385" i="15" s="1"/>
  <c r="L384" i="15"/>
  <c r="F384" i="15"/>
  <c r="K384" i="15" s="1"/>
  <c r="L383" i="15"/>
  <c r="F383" i="15"/>
  <c r="I383" i="15" s="1"/>
  <c r="L382" i="15"/>
  <c r="F382" i="15"/>
  <c r="I382" i="15" s="1"/>
  <c r="L381" i="15"/>
  <c r="F381" i="15"/>
  <c r="K381" i="15" s="1"/>
  <c r="N380" i="15"/>
  <c r="J380" i="15"/>
  <c r="H380" i="15"/>
  <c r="E380" i="15"/>
  <c r="D380" i="15"/>
  <c r="L379" i="15"/>
  <c r="F379" i="15"/>
  <c r="L378" i="15"/>
  <c r="F378" i="15"/>
  <c r="K378" i="15" s="1"/>
  <c r="L377" i="15"/>
  <c r="F377" i="15"/>
  <c r="K377" i="15" s="1"/>
  <c r="N376" i="15"/>
  <c r="J376" i="15"/>
  <c r="H376" i="15"/>
  <c r="E376" i="15"/>
  <c r="D376" i="15"/>
  <c r="L374" i="15"/>
  <c r="F374" i="15"/>
  <c r="L373" i="15"/>
  <c r="F373" i="15"/>
  <c r="I373" i="15" s="1"/>
  <c r="L372" i="15"/>
  <c r="F372" i="15"/>
  <c r="K372" i="15" s="1"/>
  <c r="N371" i="15"/>
  <c r="N280" i="15" s="1"/>
  <c r="J371" i="15"/>
  <c r="J280" i="15" s="1"/>
  <c r="H371" i="15"/>
  <c r="H280" i="15" s="1"/>
  <c r="E371" i="15"/>
  <c r="E280" i="15" s="1"/>
  <c r="D371" i="15"/>
  <c r="L370" i="15"/>
  <c r="F370" i="15"/>
  <c r="I370" i="15" s="1"/>
  <c r="L369" i="15"/>
  <c r="F369" i="15"/>
  <c r="K369" i="15" s="1"/>
  <c r="L368" i="15"/>
  <c r="F368" i="15"/>
  <c r="I368" i="15" s="1"/>
  <c r="L367" i="15"/>
  <c r="F367" i="15"/>
  <c r="O367" i="15" s="1"/>
  <c r="L366" i="15"/>
  <c r="F366" i="15"/>
  <c r="O366" i="15" s="1"/>
  <c r="L365" i="15"/>
  <c r="F365" i="15"/>
  <c r="O365" i="15" s="1"/>
  <c r="L364" i="15"/>
  <c r="F364" i="15"/>
  <c r="L363" i="15"/>
  <c r="F363" i="15"/>
  <c r="N362" i="15"/>
  <c r="J362" i="15"/>
  <c r="H362" i="15"/>
  <c r="E362" i="15"/>
  <c r="D362" i="15"/>
  <c r="L310" i="15"/>
  <c r="F310" i="15"/>
  <c r="P310" i="15" s="1"/>
  <c r="L309" i="15"/>
  <c r="F309" i="15"/>
  <c r="I309" i="15" s="1"/>
  <c r="D308" i="15"/>
  <c r="D286" i="15" s="1"/>
  <c r="L306" i="15"/>
  <c r="F306" i="15"/>
  <c r="I306" i="15" s="1"/>
  <c r="L305" i="15"/>
  <c r="F305" i="15"/>
  <c r="L304" i="15"/>
  <c r="M304" i="15" s="1"/>
  <c r="F304" i="15"/>
  <c r="I304" i="15" s="1"/>
  <c r="L303" i="15"/>
  <c r="F303" i="15"/>
  <c r="K303" i="15" s="1"/>
  <c r="L302" i="15"/>
  <c r="F302" i="15"/>
  <c r="P302" i="15" s="1"/>
  <c r="L299" i="15"/>
  <c r="F299" i="15"/>
  <c r="K299" i="15" s="1"/>
  <c r="L298" i="15"/>
  <c r="F298" i="15"/>
  <c r="K298" i="15" s="1"/>
  <c r="L297" i="15"/>
  <c r="F297" i="15"/>
  <c r="O297" i="15" s="1"/>
  <c r="L296" i="15"/>
  <c r="F296" i="15"/>
  <c r="O296" i="15" s="1"/>
  <c r="L295" i="15"/>
  <c r="F295" i="15"/>
  <c r="L292" i="15"/>
  <c r="F292" i="15"/>
  <c r="O292" i="15" s="1"/>
  <c r="L291" i="15"/>
  <c r="F291" i="15"/>
  <c r="I291" i="15" s="1"/>
  <c r="L290" i="15"/>
  <c r="F290" i="15"/>
  <c r="I290" i="15" s="1"/>
  <c r="L289" i="15"/>
  <c r="F289" i="15"/>
  <c r="I289" i="15" s="1"/>
  <c r="L288" i="15"/>
  <c r="F288" i="15"/>
  <c r="I288" i="15" s="1"/>
  <c r="L285" i="15"/>
  <c r="F285" i="15"/>
  <c r="O285" i="15" s="1"/>
  <c r="L284" i="15"/>
  <c r="F284" i="15"/>
  <c r="P284" i="15" s="1"/>
  <c r="L283" i="15"/>
  <c r="F283" i="15"/>
  <c r="O283" i="15" s="1"/>
  <c r="L282" i="15"/>
  <c r="F282" i="15"/>
  <c r="L281" i="15"/>
  <c r="F281" i="15"/>
  <c r="L266" i="15"/>
  <c r="F266" i="15"/>
  <c r="P266" i="15" s="1"/>
  <c r="L265" i="15"/>
  <c r="F265" i="15"/>
  <c r="O265" i="15" s="1"/>
  <c r="L264" i="15"/>
  <c r="F264" i="15"/>
  <c r="I264" i="15" s="1"/>
  <c r="N263" i="15"/>
  <c r="N255" i="15" s="1"/>
  <c r="J263" i="15"/>
  <c r="J255" i="15" s="1"/>
  <c r="H263" i="15"/>
  <c r="H255" i="15" s="1"/>
  <c r="E263" i="15"/>
  <c r="E255" i="15" s="1"/>
  <c r="D263" i="15"/>
  <c r="D255" i="15" s="1"/>
  <c r="L262" i="15"/>
  <c r="F262" i="15"/>
  <c r="O262" i="15" s="1"/>
  <c r="L261" i="15"/>
  <c r="F261" i="15"/>
  <c r="I261" i="15" s="1"/>
  <c r="L260" i="15"/>
  <c r="F260" i="15"/>
  <c r="O260" i="15" s="1"/>
  <c r="L259" i="15"/>
  <c r="F259" i="15"/>
  <c r="O259" i="15" s="1"/>
  <c r="L258" i="15"/>
  <c r="F258" i="15"/>
  <c r="L257" i="15"/>
  <c r="F257" i="15"/>
  <c r="L256" i="15"/>
  <c r="F256" i="15"/>
  <c r="L254" i="15"/>
  <c r="F254" i="15"/>
  <c r="O254" i="15" s="1"/>
  <c r="L253" i="15"/>
  <c r="F253" i="15"/>
  <c r="O253" i="15" s="1"/>
  <c r="L252" i="15"/>
  <c r="F252" i="15"/>
  <c r="L251" i="15"/>
  <c r="F251" i="15"/>
  <c r="O251" i="15" s="1"/>
  <c r="L250" i="15"/>
  <c r="F250" i="15"/>
  <c r="I250" i="15" s="1"/>
  <c r="N249" i="15"/>
  <c r="J249" i="15"/>
  <c r="H249" i="15"/>
  <c r="E249" i="15"/>
  <c r="D249" i="15"/>
  <c r="L248" i="15"/>
  <c r="F248" i="15"/>
  <c r="N247" i="15"/>
  <c r="J247" i="15"/>
  <c r="H247" i="15"/>
  <c r="E247" i="15"/>
  <c r="D247" i="15"/>
  <c r="L246" i="15"/>
  <c r="F246" i="15"/>
  <c r="P246" i="15" s="1"/>
  <c r="L245" i="15"/>
  <c r="F245" i="15"/>
  <c r="O245" i="15" s="1"/>
  <c r="L244" i="15"/>
  <c r="F244" i="15"/>
  <c r="I244" i="15" s="1"/>
  <c r="L243" i="15"/>
  <c r="F243" i="15"/>
  <c r="I243" i="15" s="1"/>
  <c r="L242" i="15"/>
  <c r="F242" i="15"/>
  <c r="L241" i="15"/>
  <c r="F241" i="15"/>
  <c r="N240" i="15"/>
  <c r="J240" i="15"/>
  <c r="H240" i="15"/>
  <c r="E240" i="15"/>
  <c r="D240" i="15"/>
  <c r="L238" i="15"/>
  <c r="F238" i="15"/>
  <c r="I238" i="15" s="1"/>
  <c r="L237" i="15"/>
  <c r="F237" i="15"/>
  <c r="O237" i="15" s="1"/>
  <c r="L236" i="15"/>
  <c r="F236" i="15"/>
  <c r="O236" i="15" s="1"/>
  <c r="L235" i="15"/>
  <c r="F235" i="15"/>
  <c r="O235" i="15" s="1"/>
  <c r="N234" i="15"/>
  <c r="J234" i="15"/>
  <c r="H234" i="15"/>
  <c r="E234" i="15"/>
  <c r="D234" i="15"/>
  <c r="L233" i="15"/>
  <c r="F233" i="15"/>
  <c r="L232" i="15"/>
  <c r="F232" i="15"/>
  <c r="O232" i="15" s="1"/>
  <c r="L231" i="15"/>
  <c r="F231" i="15"/>
  <c r="P231" i="15" s="1"/>
  <c r="L230" i="15"/>
  <c r="F230" i="15"/>
  <c r="L229" i="15"/>
  <c r="F229" i="15"/>
  <c r="I229" i="15" s="1"/>
  <c r="L228" i="15"/>
  <c r="F228" i="15"/>
  <c r="L227" i="15"/>
  <c r="F227" i="15"/>
  <c r="K227" i="15" s="1"/>
  <c r="L226" i="15"/>
  <c r="F226" i="15"/>
  <c r="O226" i="15" s="1"/>
  <c r="N225" i="15"/>
  <c r="J225" i="15"/>
  <c r="H225" i="15"/>
  <c r="E225" i="15"/>
  <c r="D225" i="15"/>
  <c r="L224" i="15"/>
  <c r="F224" i="15"/>
  <c r="K224" i="15" s="1"/>
  <c r="L223" i="15"/>
  <c r="F223" i="15"/>
  <c r="L222" i="15"/>
  <c r="F222" i="15"/>
  <c r="O222" i="15" s="1"/>
  <c r="L221" i="15"/>
  <c r="F221" i="15"/>
  <c r="L220" i="15"/>
  <c r="F220" i="15"/>
  <c r="P220" i="15" s="1"/>
  <c r="N219" i="15"/>
  <c r="J219" i="15"/>
  <c r="H219" i="15"/>
  <c r="E219" i="15"/>
  <c r="D219" i="15"/>
  <c r="L217" i="15"/>
  <c r="F217" i="15"/>
  <c r="O217" i="15" s="1"/>
  <c r="N216" i="15"/>
  <c r="J216" i="15"/>
  <c r="H216" i="15"/>
  <c r="E216" i="15"/>
  <c r="D216" i="15"/>
  <c r="L215" i="15"/>
  <c r="F215" i="15"/>
  <c r="I215" i="15" s="1"/>
  <c r="L214" i="15"/>
  <c r="F214" i="15"/>
  <c r="O214" i="15" s="1"/>
  <c r="L213" i="15"/>
  <c r="F213" i="15"/>
  <c r="L212" i="15"/>
  <c r="F212" i="15"/>
  <c r="O212" i="15" s="1"/>
  <c r="N211" i="15"/>
  <c r="N193" i="15" s="1"/>
  <c r="J211" i="15"/>
  <c r="H211" i="15"/>
  <c r="H193" i="15" s="1"/>
  <c r="E211" i="15"/>
  <c r="E193" i="15" s="1"/>
  <c r="D211" i="15"/>
  <c r="D193" i="15" s="1"/>
  <c r="L210" i="15"/>
  <c r="F210" i="15"/>
  <c r="O210" i="15" s="1"/>
  <c r="L209" i="15"/>
  <c r="F209" i="15"/>
  <c r="L208" i="15"/>
  <c r="F208" i="15"/>
  <c r="L207" i="15"/>
  <c r="F207" i="15"/>
  <c r="O207" i="15" s="1"/>
  <c r="L206" i="15"/>
  <c r="F206" i="15"/>
  <c r="I206" i="15" s="1"/>
  <c r="L205" i="15"/>
  <c r="F205" i="15"/>
  <c r="I205" i="15" s="1"/>
  <c r="L204" i="15"/>
  <c r="F204" i="15"/>
  <c r="I204" i="15" s="1"/>
  <c r="L203" i="15"/>
  <c r="F203" i="15"/>
  <c r="I203" i="15" s="1"/>
  <c r="L202" i="15"/>
  <c r="F202" i="15"/>
  <c r="O202" i="15" s="1"/>
  <c r="L201" i="15"/>
  <c r="F201" i="15"/>
  <c r="L200" i="15"/>
  <c r="F200" i="15"/>
  <c r="I200" i="15" s="1"/>
  <c r="L199" i="15"/>
  <c r="F199" i="15"/>
  <c r="I199" i="15" s="1"/>
  <c r="L198" i="15"/>
  <c r="F198" i="15"/>
  <c r="I198" i="15" s="1"/>
  <c r="L197" i="15"/>
  <c r="F197" i="15"/>
  <c r="O197" i="15" s="1"/>
  <c r="L196" i="15"/>
  <c r="F196" i="15"/>
  <c r="K196" i="15" s="1"/>
  <c r="L195" i="15"/>
  <c r="F195" i="15"/>
  <c r="P195" i="15" s="1"/>
  <c r="L194" i="15"/>
  <c r="F194" i="15"/>
  <c r="K194" i="15" s="1"/>
  <c r="L189" i="15"/>
  <c r="F189" i="15"/>
  <c r="L188" i="15"/>
  <c r="F188" i="15"/>
  <c r="K188" i="15" s="1"/>
  <c r="N187" i="15"/>
  <c r="J187" i="15"/>
  <c r="H187" i="15"/>
  <c r="E187" i="15"/>
  <c r="D187" i="15"/>
  <c r="L186" i="15"/>
  <c r="F186" i="15"/>
  <c r="O186" i="15" s="1"/>
  <c r="L185" i="15"/>
  <c r="F185" i="15"/>
  <c r="P185" i="15" s="1"/>
  <c r="L184" i="15"/>
  <c r="F184" i="15"/>
  <c r="L183" i="15"/>
  <c r="F183" i="15"/>
  <c r="L182" i="15"/>
  <c r="F182" i="15"/>
  <c r="O182" i="15" s="1"/>
  <c r="L181" i="15"/>
  <c r="F181" i="15"/>
  <c r="P181" i="15" s="1"/>
  <c r="N180" i="15"/>
  <c r="J180" i="15"/>
  <c r="H180" i="15"/>
  <c r="E180" i="15"/>
  <c r="D180" i="15"/>
  <c r="L179" i="15"/>
  <c r="F179" i="15"/>
  <c r="O179" i="15" s="1"/>
  <c r="L178" i="15"/>
  <c r="F178" i="15"/>
  <c r="K178" i="15" s="1"/>
  <c r="L177" i="15"/>
  <c r="F177" i="15"/>
  <c r="P177" i="15" s="1"/>
  <c r="N176" i="15"/>
  <c r="J176" i="15"/>
  <c r="H176" i="15"/>
  <c r="E176" i="15"/>
  <c r="D176" i="15"/>
  <c r="L175" i="15"/>
  <c r="F175" i="15"/>
  <c r="L174" i="15"/>
  <c r="F174" i="15"/>
  <c r="K174" i="15" s="1"/>
  <c r="N173" i="15"/>
  <c r="J173" i="15"/>
  <c r="H173" i="15"/>
  <c r="E173" i="15"/>
  <c r="D173" i="15"/>
  <c r="L172" i="15"/>
  <c r="F172" i="15"/>
  <c r="N171" i="15"/>
  <c r="J171" i="15"/>
  <c r="H171" i="15"/>
  <c r="E171" i="15"/>
  <c r="D171" i="15"/>
  <c r="L170" i="15"/>
  <c r="F170" i="15"/>
  <c r="O170" i="15" s="1"/>
  <c r="L169" i="15"/>
  <c r="F169" i="15"/>
  <c r="O169" i="15" s="1"/>
  <c r="L168" i="15"/>
  <c r="F168" i="15"/>
  <c r="P168" i="15" s="1"/>
  <c r="L167" i="15"/>
  <c r="F167" i="15"/>
  <c r="P167" i="15" s="1"/>
  <c r="L166" i="15"/>
  <c r="F166" i="15"/>
  <c r="P166" i="15" s="1"/>
  <c r="L165" i="15"/>
  <c r="F165" i="15"/>
  <c r="I165" i="15" s="1"/>
  <c r="L164" i="15"/>
  <c r="F164" i="15"/>
  <c r="K164" i="15" s="1"/>
  <c r="L163" i="15"/>
  <c r="F163" i="15"/>
  <c r="K163" i="15" s="1"/>
  <c r="L162" i="15"/>
  <c r="F162" i="15"/>
  <c r="L161" i="15"/>
  <c r="F161" i="15"/>
  <c r="I161" i="15" s="1"/>
  <c r="L160" i="15"/>
  <c r="F160" i="15"/>
  <c r="I160" i="15" s="1"/>
  <c r="L159" i="15"/>
  <c r="F159" i="15"/>
  <c r="P159" i="15" s="1"/>
  <c r="L158" i="15"/>
  <c r="F158" i="15"/>
  <c r="L157" i="15"/>
  <c r="F157" i="15"/>
  <c r="I157" i="15" s="1"/>
  <c r="L156" i="15"/>
  <c r="F156" i="15"/>
  <c r="I156" i="15" s="1"/>
  <c r="L155" i="15"/>
  <c r="F155" i="15"/>
  <c r="I155" i="15" s="1"/>
  <c r="L154" i="15"/>
  <c r="F154" i="15"/>
  <c r="P154" i="15" s="1"/>
  <c r="L153" i="15"/>
  <c r="F153" i="15"/>
  <c r="O153" i="15" s="1"/>
  <c r="L152" i="15"/>
  <c r="F152" i="15"/>
  <c r="P152" i="15" s="1"/>
  <c r="L151" i="15"/>
  <c r="F151" i="15"/>
  <c r="P151" i="15" s="1"/>
  <c r="L150" i="15"/>
  <c r="F150" i="15"/>
  <c r="P150" i="15" s="1"/>
  <c r="L149" i="15"/>
  <c r="F149" i="15"/>
  <c r="I149" i="15" s="1"/>
  <c r="L148" i="15"/>
  <c r="F148" i="15"/>
  <c r="I148" i="15" s="1"/>
  <c r="N147" i="15"/>
  <c r="N137" i="15" s="1"/>
  <c r="J147" i="15"/>
  <c r="J137" i="15" s="1"/>
  <c r="H147" i="15"/>
  <c r="H137" i="15" s="1"/>
  <c r="E147" i="15"/>
  <c r="E137" i="15" s="1"/>
  <c r="D147" i="15"/>
  <c r="D137" i="15" s="1"/>
  <c r="L146" i="15"/>
  <c r="F146" i="15"/>
  <c r="O146" i="15" s="1"/>
  <c r="L145" i="15"/>
  <c r="F145" i="15"/>
  <c r="O145" i="15" s="1"/>
  <c r="L144" i="15"/>
  <c r="F144" i="15"/>
  <c r="O144" i="15" s="1"/>
  <c r="L143" i="15"/>
  <c r="F143" i="15"/>
  <c r="K143" i="15" s="1"/>
  <c r="L142" i="15"/>
  <c r="M142" i="15" s="1"/>
  <c r="F142" i="15"/>
  <c r="O142" i="15" s="1"/>
  <c r="L141" i="15"/>
  <c r="F141" i="15"/>
  <c r="O141" i="15" s="1"/>
  <c r="L140" i="15"/>
  <c r="F140" i="15"/>
  <c r="L139" i="15"/>
  <c r="F139" i="15"/>
  <c r="P139" i="15" s="1"/>
  <c r="L138" i="15"/>
  <c r="F138" i="15"/>
  <c r="L136" i="15"/>
  <c r="F136" i="15"/>
  <c r="P136" i="15" s="1"/>
  <c r="L135" i="15"/>
  <c r="F135" i="15"/>
  <c r="L134" i="15"/>
  <c r="F134" i="15"/>
  <c r="P134" i="15" s="1"/>
  <c r="L133" i="15"/>
  <c r="F133" i="15"/>
  <c r="L132" i="15"/>
  <c r="F132" i="15"/>
  <c r="K132" i="15" s="1"/>
  <c r="L131" i="15"/>
  <c r="F131" i="15"/>
  <c r="O131" i="15" s="1"/>
  <c r="L130" i="15"/>
  <c r="F130" i="15"/>
  <c r="I130" i="15" s="1"/>
  <c r="N129" i="15"/>
  <c r="J129" i="15"/>
  <c r="H129" i="15"/>
  <c r="E129" i="15"/>
  <c r="D129" i="15"/>
  <c r="L128" i="15"/>
  <c r="F128" i="15"/>
  <c r="O128" i="15" s="1"/>
  <c r="L127" i="15"/>
  <c r="F127" i="15"/>
  <c r="I127" i="15" s="1"/>
  <c r="L126" i="15"/>
  <c r="F126" i="15"/>
  <c r="K126" i="15" s="1"/>
  <c r="N125" i="15"/>
  <c r="J125" i="15"/>
  <c r="H125" i="15"/>
  <c r="E125" i="15"/>
  <c r="D125" i="15"/>
  <c r="L124" i="15"/>
  <c r="F124" i="15"/>
  <c r="I124" i="15" s="1"/>
  <c r="L123" i="15"/>
  <c r="F123" i="15"/>
  <c r="K123" i="15" s="1"/>
  <c r="L122" i="15"/>
  <c r="F122" i="15"/>
  <c r="P122" i="15" s="1"/>
  <c r="L121" i="15"/>
  <c r="F121" i="15"/>
  <c r="P121" i="15" s="1"/>
  <c r="L120" i="15"/>
  <c r="F120" i="15"/>
  <c r="P120" i="15" s="1"/>
  <c r="L119" i="15"/>
  <c r="F119" i="15"/>
  <c r="L118" i="15"/>
  <c r="F118" i="15"/>
  <c r="K118" i="15" s="1"/>
  <c r="L117" i="15"/>
  <c r="F117" i="15"/>
  <c r="O117" i="15" s="1"/>
  <c r="L116" i="15"/>
  <c r="F116" i="15"/>
  <c r="I116" i="15" s="1"/>
  <c r="L115" i="15"/>
  <c r="F115" i="15"/>
  <c r="K115" i="15" s="1"/>
  <c r="L114" i="15"/>
  <c r="F114" i="15"/>
  <c r="P114" i="15" s="1"/>
  <c r="L113" i="15"/>
  <c r="F113" i="15"/>
  <c r="P113" i="15" s="1"/>
  <c r="L112" i="15"/>
  <c r="F112" i="15"/>
  <c r="I112" i="15" s="1"/>
  <c r="L111" i="15"/>
  <c r="F111" i="15"/>
  <c r="L108" i="15"/>
  <c r="F108" i="15"/>
  <c r="P108" i="15" s="1"/>
  <c r="L107" i="15"/>
  <c r="F107" i="15"/>
  <c r="P107" i="15" s="1"/>
  <c r="L106" i="15"/>
  <c r="F106" i="15"/>
  <c r="K106" i="15" s="1"/>
  <c r="L105" i="15"/>
  <c r="F105" i="15"/>
  <c r="L104" i="15"/>
  <c r="F104" i="15"/>
  <c r="K104" i="15" s="1"/>
  <c r="N103" i="15"/>
  <c r="J103" i="15"/>
  <c r="H103" i="15"/>
  <c r="E103" i="15"/>
  <c r="D103" i="15"/>
  <c r="F103" i="15" s="1"/>
  <c r="N102" i="15"/>
  <c r="J102" i="15"/>
  <c r="H102" i="15"/>
  <c r="E102" i="15"/>
  <c r="D102" i="15"/>
  <c r="L101" i="15"/>
  <c r="F101" i="15"/>
  <c r="P101" i="15" s="1"/>
  <c r="L100" i="15"/>
  <c r="F100" i="15"/>
  <c r="I100" i="15" s="1"/>
  <c r="L99" i="15"/>
  <c r="F99" i="15"/>
  <c r="L98" i="15"/>
  <c r="F98" i="15"/>
  <c r="K98" i="15" s="1"/>
  <c r="L97" i="15"/>
  <c r="F97" i="15"/>
  <c r="O97" i="15" s="1"/>
  <c r="N96" i="15"/>
  <c r="J96" i="15"/>
  <c r="H96" i="15"/>
  <c r="E96" i="15"/>
  <c r="D96" i="15"/>
  <c r="L95" i="15"/>
  <c r="F95" i="15"/>
  <c r="L94" i="15"/>
  <c r="F94" i="15"/>
  <c r="O94" i="15" s="1"/>
  <c r="L93" i="15"/>
  <c r="F93" i="15"/>
  <c r="I93" i="15" s="1"/>
  <c r="L92" i="15"/>
  <c r="F92" i="15"/>
  <c r="L91" i="15"/>
  <c r="F91" i="15"/>
  <c r="P91" i="15" s="1"/>
  <c r="N90" i="15"/>
  <c r="J90" i="15"/>
  <c r="H90" i="15"/>
  <c r="E90" i="15"/>
  <c r="D90" i="15"/>
  <c r="L89" i="15"/>
  <c r="F89" i="15"/>
  <c r="L88" i="15"/>
  <c r="F88" i="15"/>
  <c r="P88" i="15" s="1"/>
  <c r="L87" i="15"/>
  <c r="F87" i="15"/>
  <c r="L86" i="15"/>
  <c r="F86" i="15"/>
  <c r="L85" i="15"/>
  <c r="F85" i="15"/>
  <c r="N84" i="15"/>
  <c r="J84" i="15"/>
  <c r="H84" i="15"/>
  <c r="E84" i="15"/>
  <c r="D84" i="15"/>
  <c r="L83" i="15"/>
  <c r="F83" i="15"/>
  <c r="P83" i="15" s="1"/>
  <c r="L82" i="15"/>
  <c r="F82" i="15"/>
  <c r="L81" i="15"/>
  <c r="F81" i="15"/>
  <c r="K81" i="15" s="1"/>
  <c r="L80" i="15"/>
  <c r="F80" i="15"/>
  <c r="O80" i="15" s="1"/>
  <c r="N79" i="15"/>
  <c r="J79" i="15"/>
  <c r="H79" i="15"/>
  <c r="E79" i="15"/>
  <c r="D79" i="15"/>
  <c r="L78" i="15"/>
  <c r="F78" i="15"/>
  <c r="K78" i="15" s="1"/>
  <c r="L77" i="15"/>
  <c r="F77" i="15"/>
  <c r="O77" i="15" s="1"/>
  <c r="N76" i="15"/>
  <c r="J76" i="15"/>
  <c r="H76" i="15"/>
  <c r="E76" i="15"/>
  <c r="D76" i="15"/>
  <c r="L75" i="15"/>
  <c r="F75" i="15"/>
  <c r="K75" i="15" s="1"/>
  <c r="L74" i="15"/>
  <c r="F74" i="15"/>
  <c r="I74" i="15" s="1"/>
  <c r="L73" i="15"/>
  <c r="F73" i="15"/>
  <c r="L72" i="15"/>
  <c r="F72" i="15"/>
  <c r="L70" i="15"/>
  <c r="F70" i="15"/>
  <c r="I70" i="15" s="1"/>
  <c r="L69" i="15"/>
  <c r="F69" i="15"/>
  <c r="L68" i="15"/>
  <c r="F68" i="15"/>
  <c r="P68" i="15" s="1"/>
  <c r="L67" i="15"/>
  <c r="F67" i="15"/>
  <c r="L66" i="15"/>
  <c r="F66" i="15"/>
  <c r="N65" i="15"/>
  <c r="J65" i="15"/>
  <c r="H65" i="15"/>
  <c r="E65" i="15"/>
  <c r="D65" i="15"/>
  <c r="L63" i="15"/>
  <c r="F63" i="15"/>
  <c r="L62" i="15"/>
  <c r="F62" i="15"/>
  <c r="P62" i="15" s="1"/>
  <c r="L61" i="15"/>
  <c r="F61" i="15"/>
  <c r="P61" i="15" s="1"/>
  <c r="L60" i="15"/>
  <c r="F60" i="15"/>
  <c r="K60" i="15" s="1"/>
  <c r="L59" i="15"/>
  <c r="F59" i="15"/>
  <c r="L58" i="15"/>
  <c r="F58" i="15"/>
  <c r="K58" i="15" s="1"/>
  <c r="L57" i="15"/>
  <c r="F57" i="15"/>
  <c r="I57" i="15" s="1"/>
  <c r="L56" i="15"/>
  <c r="F56" i="15"/>
  <c r="L55" i="15"/>
  <c r="F55" i="15"/>
  <c r="L54" i="15"/>
  <c r="F54" i="15"/>
  <c r="P54" i="15" s="1"/>
  <c r="J53" i="15"/>
  <c r="H53" i="15"/>
  <c r="E53" i="15"/>
  <c r="D53" i="15"/>
  <c r="L52" i="15"/>
  <c r="F52" i="15"/>
  <c r="L51" i="15"/>
  <c r="F51" i="15"/>
  <c r="P51" i="15" s="1"/>
  <c r="L50" i="15"/>
  <c r="F50" i="15"/>
  <c r="P50" i="15" s="1"/>
  <c r="L49" i="15"/>
  <c r="F49" i="15"/>
  <c r="O49" i="15" s="1"/>
  <c r="L48" i="15"/>
  <c r="F48" i="15"/>
  <c r="N47" i="15"/>
  <c r="J47" i="15"/>
  <c r="H47" i="15"/>
  <c r="E47" i="15"/>
  <c r="D47" i="15"/>
  <c r="L45" i="15"/>
  <c r="F45" i="15"/>
  <c r="L44" i="15"/>
  <c r="F44" i="15"/>
  <c r="P44" i="15" s="1"/>
  <c r="L43" i="15"/>
  <c r="F43" i="15"/>
  <c r="K43" i="15" s="1"/>
  <c r="L42" i="15"/>
  <c r="F42" i="15"/>
  <c r="L41" i="15"/>
  <c r="F41" i="15"/>
  <c r="K41" i="15" s="1"/>
  <c r="N40" i="15"/>
  <c r="N37" i="15" s="1"/>
  <c r="J40" i="15"/>
  <c r="J37" i="15" s="1"/>
  <c r="H40" i="15"/>
  <c r="H37" i="15" s="1"/>
  <c r="E40" i="15"/>
  <c r="E37" i="15" s="1"/>
  <c r="D40" i="15"/>
  <c r="D37" i="15" s="1"/>
  <c r="L39" i="15"/>
  <c r="F39" i="15"/>
  <c r="L38" i="15"/>
  <c r="F38" i="15"/>
  <c r="K38" i="15" s="1"/>
  <c r="L36" i="15"/>
  <c r="F36" i="15"/>
  <c r="L35" i="15"/>
  <c r="F35" i="15"/>
  <c r="K35" i="15" s="1"/>
  <c r="L34" i="15"/>
  <c r="F34" i="15"/>
  <c r="I34" i="15" s="1"/>
  <c r="L33" i="15"/>
  <c r="F33" i="15"/>
  <c r="I33" i="15" s="1"/>
  <c r="L32" i="15"/>
  <c r="F32" i="15"/>
  <c r="L31" i="15"/>
  <c r="F31" i="15"/>
  <c r="N30" i="15"/>
  <c r="J30" i="15"/>
  <c r="H30" i="15"/>
  <c r="H11" i="15" s="1"/>
  <c r="E30" i="15"/>
  <c r="E11" i="15" s="1"/>
  <c r="D30" i="15"/>
  <c r="L29" i="15"/>
  <c r="F29" i="15"/>
  <c r="L28" i="15"/>
  <c r="F28" i="15"/>
  <c r="P28" i="15" s="1"/>
  <c r="L27" i="15"/>
  <c r="F27" i="15"/>
  <c r="L26" i="15"/>
  <c r="F26" i="15"/>
  <c r="L25" i="15"/>
  <c r="F25" i="15"/>
  <c r="L24" i="15"/>
  <c r="F24" i="15"/>
  <c r="K24" i="15" s="1"/>
  <c r="L23" i="15"/>
  <c r="F23" i="15"/>
  <c r="O23" i="15" s="1"/>
  <c r="L22" i="15"/>
  <c r="F22" i="15"/>
  <c r="I22" i="15" s="1"/>
  <c r="L21" i="15"/>
  <c r="F21" i="15"/>
  <c r="L20" i="15"/>
  <c r="F20" i="15"/>
  <c r="P20" i="15" s="1"/>
  <c r="L19" i="15"/>
  <c r="F19" i="15"/>
  <c r="P19" i="15" s="1"/>
  <c r="L18" i="15"/>
  <c r="F18" i="15"/>
  <c r="P18" i="15" s="1"/>
  <c r="L17" i="15"/>
  <c r="F17" i="15"/>
  <c r="L16" i="15"/>
  <c r="F16" i="15"/>
  <c r="K16" i="15" s="1"/>
  <c r="L15" i="15"/>
  <c r="F15" i="15"/>
  <c r="L14" i="15"/>
  <c r="F14" i="15"/>
  <c r="I14" i="15" s="1"/>
  <c r="L13" i="15"/>
  <c r="F13" i="15"/>
  <c r="L12" i="15"/>
  <c r="F12" i="15"/>
  <c r="P12" i="15" s="1"/>
  <c r="D11" i="15"/>
  <c r="S1376" i="16"/>
  <c r="S1375" i="16"/>
  <c r="S1374" i="16"/>
  <c r="H1373" i="16"/>
  <c r="S1372" i="16"/>
  <c r="S1370" i="16"/>
  <c r="S1369" i="16"/>
  <c r="P1369" i="16"/>
  <c r="S1368" i="16"/>
  <c r="P1368" i="16"/>
  <c r="S1367" i="16"/>
  <c r="S1366" i="16"/>
  <c r="S1365" i="16"/>
  <c r="S1364" i="16"/>
  <c r="S1363" i="16"/>
  <c r="F1363" i="16"/>
  <c r="P1363" i="16" s="1"/>
  <c r="S1362" i="16"/>
  <c r="S1361" i="16"/>
  <c r="S1360" i="16"/>
  <c r="H1359" i="16"/>
  <c r="S1357" i="16"/>
  <c r="S1356" i="16"/>
  <c r="S1355" i="16"/>
  <c r="S1354" i="16"/>
  <c r="S1353" i="16"/>
  <c r="S1352" i="16"/>
  <c r="P1352" i="16"/>
  <c r="S1351" i="16"/>
  <c r="P1351" i="16"/>
  <c r="S1350" i="16"/>
  <c r="H1349" i="16"/>
  <c r="S1348" i="16"/>
  <c r="H1347" i="16"/>
  <c r="S1346" i="16"/>
  <c r="P1346" i="16"/>
  <c r="S1345" i="16"/>
  <c r="P1345" i="16"/>
  <c r="S1344" i="16"/>
  <c r="S1343" i="16"/>
  <c r="H1342" i="16"/>
  <c r="P1341" i="16"/>
  <c r="P1339" i="16"/>
  <c r="S1338" i="16"/>
  <c r="S1337" i="16"/>
  <c r="S1336" i="16"/>
  <c r="S1335" i="16"/>
  <c r="S1334" i="16"/>
  <c r="S1333" i="16"/>
  <c r="S1332" i="16"/>
  <c r="P1332" i="16"/>
  <c r="S1331" i="16"/>
  <c r="P1331" i="16"/>
  <c r="S1330" i="16"/>
  <c r="O1330" i="16"/>
  <c r="S1329" i="16"/>
  <c r="S1328" i="16"/>
  <c r="S1327" i="16"/>
  <c r="O1327" i="16"/>
  <c r="S1326" i="16"/>
  <c r="H1326" i="16"/>
  <c r="S1325" i="16"/>
  <c r="S1324" i="16"/>
  <c r="S1323" i="16"/>
  <c r="S1322" i="16"/>
  <c r="S1321" i="16"/>
  <c r="P1321" i="16"/>
  <c r="S1320" i="16"/>
  <c r="P1320" i="16"/>
  <c r="S1319" i="16"/>
  <c r="S1318" i="16"/>
  <c r="S1317" i="16"/>
  <c r="S1316" i="16"/>
  <c r="S1315" i="16"/>
  <c r="S1314" i="16"/>
  <c r="S1313" i="16"/>
  <c r="P1313" i="16"/>
  <c r="S1312" i="16"/>
  <c r="P1312" i="16"/>
  <c r="S1311" i="16"/>
  <c r="S1310" i="16"/>
  <c r="O1310" i="16"/>
  <c r="S1309" i="16"/>
  <c r="S1308" i="16"/>
  <c r="O1308" i="16"/>
  <c r="S1307" i="16"/>
  <c r="S1306" i="16"/>
  <c r="H1305" i="16"/>
  <c r="F1305" i="16"/>
  <c r="S1304" i="16"/>
  <c r="S1303" i="16"/>
  <c r="S1302" i="16"/>
  <c r="P1302" i="16"/>
  <c r="S1301" i="16"/>
  <c r="H1301" i="16"/>
  <c r="S1297" i="16"/>
  <c r="H1297" i="16"/>
  <c r="H1290" i="16" s="1"/>
  <c r="S1296" i="16"/>
  <c r="O1296" i="16"/>
  <c r="S1295" i="16"/>
  <c r="S1294" i="16"/>
  <c r="L1291" i="16"/>
  <c r="H1291" i="16"/>
  <c r="S1288" i="16"/>
  <c r="H1287" i="16"/>
  <c r="S1286" i="16"/>
  <c r="O1286" i="16"/>
  <c r="S1285" i="16"/>
  <c r="H1284" i="16"/>
  <c r="S1282" i="16"/>
  <c r="P1282" i="16"/>
  <c r="S1281" i="16"/>
  <c r="S1280" i="16"/>
  <c r="O1280" i="16"/>
  <c r="S1279" i="16"/>
  <c r="L1278" i="16"/>
  <c r="H1278" i="16"/>
  <c r="H1261" i="16" s="1"/>
  <c r="S1277" i="16"/>
  <c r="O1277" i="16"/>
  <c r="S1276" i="16"/>
  <c r="S1275" i="16"/>
  <c r="S1274" i="16"/>
  <c r="S1273" i="16"/>
  <c r="S1272" i="16"/>
  <c r="P1272" i="16"/>
  <c r="S1271" i="16"/>
  <c r="S1270" i="16"/>
  <c r="P1270" i="16"/>
  <c r="S1269" i="16"/>
  <c r="S1268" i="16"/>
  <c r="S1267" i="16"/>
  <c r="S1266" i="16"/>
  <c r="S1265" i="16"/>
  <c r="S1264" i="16"/>
  <c r="P1264" i="16"/>
  <c r="S1263" i="16"/>
  <c r="P1263" i="16"/>
  <c r="S1262" i="16"/>
  <c r="S1259" i="16"/>
  <c r="H1258" i="16"/>
  <c r="H1257" i="16" s="1"/>
  <c r="S1256" i="16"/>
  <c r="H1255" i="16"/>
  <c r="S1254" i="16"/>
  <c r="O1254" i="16"/>
  <c r="H1253" i="16"/>
  <c r="S1252" i="16"/>
  <c r="S1251" i="16"/>
  <c r="O1251" i="16"/>
  <c r="H1250" i="16"/>
  <c r="S1249" i="16"/>
  <c r="P1249" i="16"/>
  <c r="S1248" i="16"/>
  <c r="S1247" i="16"/>
  <c r="S1246" i="16"/>
  <c r="S1245" i="16"/>
  <c r="H1245" i="16"/>
  <c r="S1244" i="16"/>
  <c r="H1243" i="16"/>
  <c r="S1242" i="16"/>
  <c r="H1241" i="16"/>
  <c r="S1240" i="16"/>
  <c r="H1239" i="16"/>
  <c r="S1238" i="16"/>
  <c r="P1238" i="16"/>
  <c r="H1237" i="16"/>
  <c r="S1236" i="16"/>
  <c r="P1236" i="16"/>
  <c r="S1235" i="16"/>
  <c r="H1235" i="16"/>
  <c r="S1233" i="16"/>
  <c r="O1233" i="16"/>
  <c r="S1232" i="16"/>
  <c r="H1232" i="16"/>
  <c r="S1231" i="16"/>
  <c r="H1230" i="16"/>
  <c r="S1229" i="16"/>
  <c r="O1229" i="16"/>
  <c r="H1228" i="16"/>
  <c r="S1227" i="16"/>
  <c r="H1226" i="16"/>
  <c r="S1225" i="16"/>
  <c r="P1225" i="16"/>
  <c r="H1224" i="16"/>
  <c r="S1223" i="16"/>
  <c r="S1222" i="16"/>
  <c r="H1222" i="16"/>
  <c r="S1221" i="16"/>
  <c r="H1220" i="16"/>
  <c r="S1219" i="16"/>
  <c r="S1218" i="16"/>
  <c r="S1217" i="16"/>
  <c r="P1217" i="16"/>
  <c r="S1216" i="16"/>
  <c r="H1216" i="16"/>
  <c r="S1215" i="16"/>
  <c r="H1214" i="16"/>
  <c r="S1213" i="16"/>
  <c r="S1212" i="16"/>
  <c r="H1212" i="16"/>
  <c r="S1211" i="16"/>
  <c r="O1211" i="16"/>
  <c r="H1210" i="16"/>
  <c r="S1209" i="16"/>
  <c r="H1208" i="16"/>
  <c r="S1207" i="16"/>
  <c r="H1206" i="16"/>
  <c r="S1205" i="16"/>
  <c r="S1204" i="16"/>
  <c r="H1204" i="16"/>
  <c r="S1203" i="16"/>
  <c r="P1203" i="16"/>
  <c r="H1202" i="16"/>
  <c r="S1201" i="16"/>
  <c r="S1200" i="16"/>
  <c r="P1200" i="16"/>
  <c r="H1199" i="16"/>
  <c r="S1198" i="16"/>
  <c r="P1198" i="16"/>
  <c r="S1197" i="16"/>
  <c r="H1197" i="16"/>
  <c r="S1196" i="16"/>
  <c r="H1195" i="16"/>
  <c r="S1194" i="16"/>
  <c r="S1193" i="16"/>
  <c r="S1192" i="16"/>
  <c r="S1191" i="16"/>
  <c r="H1191" i="16"/>
  <c r="S1190" i="16"/>
  <c r="H1189" i="16"/>
  <c r="S1188" i="16"/>
  <c r="S1187" i="16"/>
  <c r="H1187" i="16"/>
  <c r="S1186" i="16"/>
  <c r="O1186" i="16"/>
  <c r="S1185" i="16"/>
  <c r="H1185" i="16"/>
  <c r="S1184" i="16"/>
  <c r="H1183" i="16"/>
  <c r="S1182" i="16"/>
  <c r="O1182" i="16"/>
  <c r="H1181" i="16"/>
  <c r="S1180" i="16"/>
  <c r="S1179" i="16"/>
  <c r="H1179" i="16"/>
  <c r="S1178" i="16"/>
  <c r="P1178" i="16"/>
  <c r="H1177" i="16"/>
  <c r="S1176" i="16"/>
  <c r="P1176" i="16"/>
  <c r="H1175" i="16"/>
  <c r="S1174" i="16"/>
  <c r="H1173" i="16"/>
  <c r="S1172" i="16"/>
  <c r="S1171" i="16"/>
  <c r="H1171" i="16"/>
  <c r="S1170" i="16"/>
  <c r="S1169" i="16"/>
  <c r="H1169" i="16"/>
  <c r="S1168" i="16"/>
  <c r="H1167" i="16"/>
  <c r="F1167" i="16"/>
  <c r="S1166" i="16"/>
  <c r="H1165" i="16"/>
  <c r="S1164" i="16"/>
  <c r="O1164" i="16"/>
  <c r="H1163" i="16"/>
  <c r="S1162" i="16"/>
  <c r="P1162" i="16"/>
  <c r="H1161" i="16"/>
  <c r="S1160" i="16"/>
  <c r="P1160" i="16"/>
  <c r="S1159" i="16"/>
  <c r="H1159" i="16"/>
  <c r="S1158" i="16"/>
  <c r="H1157" i="16"/>
  <c r="F1157" i="16"/>
  <c r="S1156" i="16"/>
  <c r="S1155" i="16"/>
  <c r="H1155" i="16"/>
  <c r="S1154" i="16"/>
  <c r="S1153" i="16"/>
  <c r="H1153" i="16"/>
  <c r="S1152" i="16"/>
  <c r="H1151" i="16"/>
  <c r="S1150" i="16"/>
  <c r="O1150" i="16"/>
  <c r="H1149" i="16"/>
  <c r="S1148" i="16"/>
  <c r="H1147" i="16"/>
  <c r="S1146" i="16"/>
  <c r="P1146" i="16"/>
  <c r="H1145" i="16"/>
  <c r="S1144" i="16"/>
  <c r="S1143" i="16"/>
  <c r="H1143" i="16"/>
  <c r="S1142" i="16"/>
  <c r="L1141" i="16"/>
  <c r="H1141" i="16"/>
  <c r="S1140" i="16"/>
  <c r="S1139" i="16"/>
  <c r="H1139" i="16"/>
  <c r="S1138" i="16"/>
  <c r="S1137" i="16"/>
  <c r="H1137" i="16"/>
  <c r="S1136" i="16"/>
  <c r="L1135" i="16"/>
  <c r="H1135" i="16"/>
  <c r="S1134" i="16"/>
  <c r="H1133" i="16"/>
  <c r="S1132" i="16"/>
  <c r="P1132" i="16"/>
  <c r="H1131" i="16"/>
  <c r="S1130" i="16"/>
  <c r="P1130" i="16"/>
  <c r="H1129" i="16"/>
  <c r="S1128" i="16"/>
  <c r="P1128" i="16"/>
  <c r="H1127" i="16"/>
  <c r="S1126" i="16"/>
  <c r="H1125" i="16"/>
  <c r="S1124" i="16"/>
  <c r="S1123" i="16"/>
  <c r="H1123" i="16"/>
  <c r="S1122" i="16"/>
  <c r="O1122" i="16"/>
  <c r="S1121" i="16"/>
  <c r="H1121" i="16"/>
  <c r="S1120" i="16"/>
  <c r="H1119" i="16"/>
  <c r="S1118" i="16"/>
  <c r="O1118" i="16"/>
  <c r="H1117" i="16"/>
  <c r="S1116" i="16"/>
  <c r="P1116" i="16"/>
  <c r="S1115" i="16"/>
  <c r="H1115" i="16"/>
  <c r="S1114" i="16"/>
  <c r="P1114" i="16"/>
  <c r="H1113" i="16"/>
  <c r="S1112" i="16"/>
  <c r="P1112" i="16"/>
  <c r="S1111" i="16"/>
  <c r="H1111" i="16"/>
  <c r="S1110" i="16"/>
  <c r="H1109" i="16"/>
  <c r="S1108" i="16"/>
  <c r="S1107" i="16"/>
  <c r="H1107" i="16"/>
  <c r="S1106" i="16"/>
  <c r="S1105" i="16"/>
  <c r="H1104" i="16"/>
  <c r="S1103" i="16"/>
  <c r="H1102" i="16"/>
  <c r="S1101" i="16"/>
  <c r="S1100" i="16"/>
  <c r="S1099" i="16"/>
  <c r="S1098" i="16"/>
  <c r="H1097" i="16"/>
  <c r="S1096" i="16"/>
  <c r="S1095" i="16"/>
  <c r="H1095" i="16"/>
  <c r="S1094" i="16"/>
  <c r="S1093" i="16"/>
  <c r="H1093" i="16"/>
  <c r="S1092" i="16"/>
  <c r="H1091" i="16"/>
  <c r="S1090" i="16"/>
  <c r="O1090" i="16"/>
  <c r="H1089" i="16"/>
  <c r="S1088" i="16"/>
  <c r="P1088" i="16"/>
  <c r="S1087" i="16"/>
  <c r="S1086" i="16"/>
  <c r="S1085" i="16"/>
  <c r="O1085" i="16"/>
  <c r="S1084" i="16"/>
  <c r="S1083" i="16"/>
  <c r="H1082" i="16"/>
  <c r="S1081" i="16"/>
  <c r="S1080" i="16"/>
  <c r="H1080" i="16"/>
  <c r="S1079" i="16"/>
  <c r="S1078" i="16"/>
  <c r="H1078" i="16"/>
  <c r="S1076" i="16"/>
  <c r="H1075" i="16"/>
  <c r="S1074" i="16"/>
  <c r="H1073" i="16"/>
  <c r="H1072" i="16" s="1"/>
  <c r="S1071" i="16"/>
  <c r="S1070" i="16"/>
  <c r="H1069" i="16"/>
  <c r="S1068" i="16"/>
  <c r="S1067" i="16"/>
  <c r="H1067" i="16"/>
  <c r="H1066" i="16" s="1"/>
  <c r="S1065" i="16"/>
  <c r="O1065" i="16"/>
  <c r="H1064" i="16"/>
  <c r="S1063" i="16"/>
  <c r="O1063" i="16"/>
  <c r="H1062" i="16"/>
  <c r="S1061" i="16"/>
  <c r="P1061" i="16"/>
  <c r="H1060" i="16"/>
  <c r="S1059" i="16"/>
  <c r="P1059" i="16"/>
  <c r="H1058" i="16"/>
  <c r="S1057" i="16"/>
  <c r="H1056" i="16"/>
  <c r="S1055" i="16"/>
  <c r="S1054" i="16"/>
  <c r="H1054" i="16"/>
  <c r="S1052" i="16"/>
  <c r="H1051" i="16"/>
  <c r="S1050" i="16"/>
  <c r="H1049" i="16"/>
  <c r="S1048" i="16"/>
  <c r="P1048" i="16"/>
  <c r="S1047" i="16"/>
  <c r="P1047" i="16"/>
  <c r="H1046" i="16"/>
  <c r="F1046" i="16"/>
  <c r="S1045" i="16"/>
  <c r="P1045" i="16"/>
  <c r="H1044" i="16"/>
  <c r="H1041" i="16"/>
  <c r="S1040" i="16"/>
  <c r="O1040" i="16"/>
  <c r="H1039" i="16"/>
  <c r="S1038" i="16"/>
  <c r="H1037" i="16"/>
  <c r="S1036" i="16"/>
  <c r="S1035" i="16"/>
  <c r="H1034" i="16"/>
  <c r="S1033" i="16"/>
  <c r="O1033" i="16"/>
  <c r="S1032" i="16"/>
  <c r="H1031" i="16"/>
  <c r="S1030" i="16"/>
  <c r="S1029" i="16"/>
  <c r="S1028" i="16"/>
  <c r="H1027" i="16"/>
  <c r="S1026" i="16"/>
  <c r="H1025" i="16"/>
  <c r="S1024" i="16"/>
  <c r="O1024" i="16"/>
  <c r="H1023" i="16"/>
  <c r="S1022" i="16"/>
  <c r="O1022" i="16"/>
  <c r="S1021" i="16"/>
  <c r="H1021" i="16"/>
  <c r="S1020" i="16"/>
  <c r="H1019" i="16"/>
  <c r="S1018" i="16"/>
  <c r="P1018" i="16"/>
  <c r="S1017" i="16"/>
  <c r="H1017" i="16"/>
  <c r="S1016" i="16"/>
  <c r="P1016" i="16"/>
  <c r="S1015" i="16"/>
  <c r="H1015" i="16"/>
  <c r="S1014" i="16"/>
  <c r="H1013" i="16"/>
  <c r="S1012" i="16"/>
  <c r="O1012" i="16"/>
  <c r="H1011" i="16"/>
  <c r="S1010" i="16"/>
  <c r="O1010" i="16"/>
  <c r="H1009" i="16"/>
  <c r="S1008" i="16"/>
  <c r="L1007" i="16"/>
  <c r="H1007" i="16"/>
  <c r="S1006" i="16"/>
  <c r="P1006" i="16"/>
  <c r="S1005" i="16"/>
  <c r="H1005" i="16"/>
  <c r="S1004" i="16"/>
  <c r="H1003" i="16"/>
  <c r="S1002" i="16"/>
  <c r="S1001" i="16"/>
  <c r="H1001" i="16"/>
  <c r="S1000" i="16"/>
  <c r="P1000" i="16"/>
  <c r="S999" i="16"/>
  <c r="H999" i="16"/>
  <c r="S998" i="16"/>
  <c r="H997" i="16"/>
  <c r="S996" i="16"/>
  <c r="H995" i="16"/>
  <c r="S994" i="16"/>
  <c r="O994" i="16"/>
  <c r="H993" i="16"/>
  <c r="S992" i="16"/>
  <c r="O992" i="16"/>
  <c r="H991" i="16"/>
  <c r="S990" i="16"/>
  <c r="P990" i="16"/>
  <c r="S989" i="16"/>
  <c r="H989" i="16"/>
  <c r="S988" i="16"/>
  <c r="H987" i="16"/>
  <c r="S986" i="16"/>
  <c r="S985" i="16"/>
  <c r="H985" i="16"/>
  <c r="S984" i="16"/>
  <c r="H983" i="16"/>
  <c r="S982" i="16"/>
  <c r="H981" i="16"/>
  <c r="S980" i="16"/>
  <c r="O980" i="16"/>
  <c r="H979" i="16"/>
  <c r="S978" i="16"/>
  <c r="O978" i="16"/>
  <c r="L977" i="16"/>
  <c r="H977" i="16"/>
  <c r="S976" i="16"/>
  <c r="S975" i="16"/>
  <c r="O975" i="16"/>
  <c r="H974" i="16"/>
  <c r="S973" i="16"/>
  <c r="H972" i="16"/>
  <c r="S970" i="16"/>
  <c r="S969" i="16"/>
  <c r="L969" i="16"/>
  <c r="F969" i="16"/>
  <c r="I969" i="16" s="1"/>
  <c r="H968" i="16"/>
  <c r="S967" i="16"/>
  <c r="S966" i="16"/>
  <c r="H966" i="16"/>
  <c r="S965" i="16"/>
  <c r="S964" i="16"/>
  <c r="H964" i="16"/>
  <c r="S962" i="16"/>
  <c r="O962" i="16"/>
  <c r="S961" i="16"/>
  <c r="P961" i="16"/>
  <c r="S960" i="16"/>
  <c r="O960" i="16"/>
  <c r="S959" i="16"/>
  <c r="H959" i="16"/>
  <c r="S958" i="16"/>
  <c r="P958" i="16"/>
  <c r="H957" i="16"/>
  <c r="S956" i="16"/>
  <c r="P956" i="16"/>
  <c r="S955" i="16"/>
  <c r="H955" i="16"/>
  <c r="S954" i="16"/>
  <c r="S953" i="16"/>
  <c r="S952" i="16"/>
  <c r="H952" i="16"/>
  <c r="S951" i="16"/>
  <c r="H950" i="16"/>
  <c r="S949" i="16"/>
  <c r="H948" i="16"/>
  <c r="S947" i="16"/>
  <c r="S946" i="16"/>
  <c r="H946" i="16"/>
  <c r="S945" i="16"/>
  <c r="S944" i="16"/>
  <c r="H944" i="16"/>
  <c r="S943" i="16"/>
  <c r="S942" i="16"/>
  <c r="H942" i="16"/>
  <c r="S941" i="16"/>
  <c r="H940" i="16"/>
  <c r="S939" i="16"/>
  <c r="H938" i="16"/>
  <c r="S937" i="16"/>
  <c r="P937" i="16"/>
  <c r="S936" i="16"/>
  <c r="H936" i="16"/>
  <c r="S935" i="16"/>
  <c r="H934" i="16"/>
  <c r="S933" i="16"/>
  <c r="H932" i="16"/>
  <c r="S931" i="16"/>
  <c r="S930" i="16"/>
  <c r="H930" i="16"/>
  <c r="S927" i="16"/>
  <c r="S926" i="16"/>
  <c r="H925" i="16"/>
  <c r="H924" i="16" s="1"/>
  <c r="S923" i="16"/>
  <c r="H922" i="16"/>
  <c r="S921" i="16"/>
  <c r="S920" i="16"/>
  <c r="H920" i="16"/>
  <c r="S919" i="16"/>
  <c r="S918" i="16"/>
  <c r="H918" i="16"/>
  <c r="S917" i="16"/>
  <c r="S916" i="16"/>
  <c r="H916" i="16"/>
  <c r="S914" i="16"/>
  <c r="P914" i="16"/>
  <c r="S913" i="16"/>
  <c r="S912" i="16"/>
  <c r="O912" i="16"/>
  <c r="S911" i="16"/>
  <c r="H911" i="16"/>
  <c r="S910" i="16"/>
  <c r="S909" i="16"/>
  <c r="O909" i="16"/>
  <c r="S908" i="16"/>
  <c r="S907" i="16"/>
  <c r="S906" i="16"/>
  <c r="S905" i="16"/>
  <c r="H904" i="16"/>
  <c r="S902" i="16"/>
  <c r="S901" i="16"/>
  <c r="H901" i="16"/>
  <c r="S900" i="16"/>
  <c r="O900" i="16"/>
  <c r="H899" i="16"/>
  <c r="S898" i="16"/>
  <c r="H897" i="16"/>
  <c r="S896" i="16"/>
  <c r="P896" i="16"/>
  <c r="L895" i="16"/>
  <c r="H895" i="16"/>
  <c r="S894" i="16"/>
  <c r="H893" i="16"/>
  <c r="S892" i="16"/>
  <c r="H891" i="16"/>
  <c r="S890" i="16"/>
  <c r="S889" i="16"/>
  <c r="H889" i="16"/>
  <c r="S888" i="16"/>
  <c r="S887" i="16"/>
  <c r="H887" i="16"/>
  <c r="S886" i="16"/>
  <c r="S885" i="16"/>
  <c r="H885" i="16"/>
  <c r="S884" i="16"/>
  <c r="O884" i="16"/>
  <c r="L883" i="16"/>
  <c r="H883" i="16"/>
  <c r="S882" i="16"/>
  <c r="S881" i="16"/>
  <c r="O881" i="16"/>
  <c r="H880" i="16"/>
  <c r="S879" i="16"/>
  <c r="O879" i="16"/>
  <c r="S878" i="16"/>
  <c r="O878" i="16"/>
  <c r="S877" i="16"/>
  <c r="H877" i="16"/>
  <c r="S876" i="16"/>
  <c r="H875" i="16"/>
  <c r="S874" i="16"/>
  <c r="P874" i="16"/>
  <c r="S873" i="16"/>
  <c r="H873" i="16"/>
  <c r="S872" i="16"/>
  <c r="H871" i="16"/>
  <c r="S870" i="16"/>
  <c r="H869" i="16"/>
  <c r="S868" i="16"/>
  <c r="S867" i="16"/>
  <c r="H867" i="16"/>
  <c r="S865" i="16"/>
  <c r="O865" i="16"/>
  <c r="H864" i="16"/>
  <c r="S863" i="16"/>
  <c r="H862" i="16"/>
  <c r="S861" i="16"/>
  <c r="P861" i="16"/>
  <c r="S860" i="16"/>
  <c r="H860" i="16"/>
  <c r="S859" i="16"/>
  <c r="H858" i="16"/>
  <c r="S857" i="16"/>
  <c r="H856" i="16"/>
  <c r="S855" i="16"/>
  <c r="S854" i="16"/>
  <c r="H854" i="16"/>
  <c r="S853" i="16"/>
  <c r="S852" i="16"/>
  <c r="S851" i="16"/>
  <c r="H851" i="16"/>
  <c r="S850" i="16"/>
  <c r="S849" i="16"/>
  <c r="H849" i="16"/>
  <c r="S847" i="16"/>
  <c r="S846" i="16"/>
  <c r="S845" i="16"/>
  <c r="S844" i="16"/>
  <c r="S843" i="16"/>
  <c r="S842" i="16"/>
  <c r="P842" i="16"/>
  <c r="S841" i="16"/>
  <c r="O841" i="16"/>
  <c r="S840" i="16"/>
  <c r="O840" i="16"/>
  <c r="S839" i="16"/>
  <c r="F839" i="16"/>
  <c r="I839" i="16" s="1"/>
  <c r="S838" i="16"/>
  <c r="S837" i="16"/>
  <c r="H836" i="16"/>
  <c r="S835" i="16"/>
  <c r="H834" i="16"/>
  <c r="S833" i="16"/>
  <c r="P833" i="16"/>
  <c r="H832" i="16"/>
  <c r="S831" i="16"/>
  <c r="H830" i="16"/>
  <c r="S829" i="16"/>
  <c r="H828" i="16"/>
  <c r="S827" i="16"/>
  <c r="H826" i="16"/>
  <c r="F826" i="16"/>
  <c r="S825" i="16"/>
  <c r="S824" i="16"/>
  <c r="H824" i="16"/>
  <c r="S823" i="16"/>
  <c r="S822" i="16"/>
  <c r="S821" i="16"/>
  <c r="H821" i="16"/>
  <c r="S820" i="16"/>
  <c r="S819" i="16"/>
  <c r="H819" i="16"/>
  <c r="S818" i="16"/>
  <c r="O818" i="16"/>
  <c r="S817" i="16"/>
  <c r="H817" i="16"/>
  <c r="S816" i="16"/>
  <c r="S815" i="16"/>
  <c r="O815" i="16"/>
  <c r="S814" i="16"/>
  <c r="S813" i="16"/>
  <c r="S812" i="16"/>
  <c r="H812" i="16"/>
  <c r="S811" i="16"/>
  <c r="H810" i="16"/>
  <c r="S809" i="16"/>
  <c r="O809" i="16"/>
  <c r="H808" i="16"/>
  <c r="S807" i="16"/>
  <c r="S806" i="16"/>
  <c r="O806" i="16"/>
  <c r="S805" i="16"/>
  <c r="S804" i="16"/>
  <c r="S803" i="16"/>
  <c r="S802" i="16"/>
  <c r="H801" i="16"/>
  <c r="S799" i="16"/>
  <c r="S798" i="16"/>
  <c r="H798" i="16"/>
  <c r="S796" i="16"/>
  <c r="O796" i="16"/>
  <c r="S795" i="16"/>
  <c r="S794" i="16"/>
  <c r="H794" i="16"/>
  <c r="S793" i="16"/>
  <c r="O793" i="16"/>
  <c r="H792" i="16"/>
  <c r="S791" i="16"/>
  <c r="P791" i="16"/>
  <c r="H790" i="16"/>
  <c r="S789" i="16"/>
  <c r="P789" i="16"/>
  <c r="H788" i="16"/>
  <c r="S787" i="16"/>
  <c r="H786" i="16"/>
  <c r="S784" i="16"/>
  <c r="S783" i="16"/>
  <c r="H783" i="16"/>
  <c r="S782" i="16"/>
  <c r="S781" i="16"/>
  <c r="H781" i="16"/>
  <c r="S780" i="16"/>
  <c r="O780" i="16"/>
  <c r="S779" i="16"/>
  <c r="H779" i="16"/>
  <c r="S778" i="16"/>
  <c r="P778" i="16"/>
  <c r="S777" i="16"/>
  <c r="O777" i="16"/>
  <c r="S776" i="16"/>
  <c r="S775" i="16"/>
  <c r="H774" i="16"/>
  <c r="S773" i="16"/>
  <c r="S772" i="16"/>
  <c r="S771" i="16"/>
  <c r="L771" i="16"/>
  <c r="H771" i="16"/>
  <c r="S770" i="16"/>
  <c r="S769" i="16"/>
  <c r="H769" i="16"/>
  <c r="S768" i="16"/>
  <c r="O768" i="16"/>
  <c r="S767" i="16"/>
  <c r="H767" i="16"/>
  <c r="S766" i="16"/>
  <c r="P766" i="16"/>
  <c r="H765" i="16"/>
  <c r="S764" i="16"/>
  <c r="P764" i="16"/>
  <c r="S763" i="16"/>
  <c r="H763" i="16"/>
  <c r="S762" i="16"/>
  <c r="H761" i="16"/>
  <c r="S758" i="16"/>
  <c r="O758" i="16"/>
  <c r="H757" i="16"/>
  <c r="S756" i="16"/>
  <c r="H755" i="16"/>
  <c r="F755" i="16"/>
  <c r="S754" i="16"/>
  <c r="S753" i="16"/>
  <c r="H753" i="16"/>
  <c r="S752" i="16"/>
  <c r="H751" i="16"/>
  <c r="S750" i="16"/>
  <c r="H749" i="16"/>
  <c r="S748" i="16"/>
  <c r="H747" i="16"/>
  <c r="S745" i="16"/>
  <c r="O745" i="16"/>
  <c r="S744" i="16"/>
  <c r="H744" i="16"/>
  <c r="S743" i="16"/>
  <c r="H742" i="16"/>
  <c r="S741" i="16"/>
  <c r="P741" i="16"/>
  <c r="S740" i="16"/>
  <c r="H739" i="16"/>
  <c r="S738" i="16"/>
  <c r="P738" i="16"/>
  <c r="S737" i="16"/>
  <c r="H737" i="16"/>
  <c r="S736" i="16"/>
  <c r="H735" i="16"/>
  <c r="S734" i="16"/>
  <c r="H733" i="16"/>
  <c r="S732" i="16"/>
  <c r="S731" i="16"/>
  <c r="H731" i="16"/>
  <c r="S730" i="16"/>
  <c r="S729" i="16"/>
  <c r="H729" i="16"/>
  <c r="S728" i="16"/>
  <c r="O728" i="16"/>
  <c r="S727" i="16"/>
  <c r="H727" i="16"/>
  <c r="S726" i="16"/>
  <c r="S725" i="16"/>
  <c r="H725" i="16"/>
  <c r="S724" i="16"/>
  <c r="H723" i="16"/>
  <c r="F723" i="16"/>
  <c r="S722" i="16"/>
  <c r="P722" i="16"/>
  <c r="S721" i="16"/>
  <c r="H721" i="16"/>
  <c r="S720" i="16"/>
  <c r="H719" i="16"/>
  <c r="S718" i="16"/>
  <c r="H717" i="16"/>
  <c r="S715" i="16"/>
  <c r="O715" i="16"/>
  <c r="S714" i="16"/>
  <c r="H714" i="16"/>
  <c r="S713" i="16"/>
  <c r="O713" i="16"/>
  <c r="S712" i="16"/>
  <c r="H712" i="16"/>
  <c r="S711" i="16"/>
  <c r="P711" i="16"/>
  <c r="H710" i="16"/>
  <c r="S709" i="16"/>
  <c r="S708" i="16"/>
  <c r="H708" i="16"/>
  <c r="S707" i="16"/>
  <c r="H706" i="16"/>
  <c r="S705" i="16"/>
  <c r="L704" i="16"/>
  <c r="H704" i="16"/>
  <c r="S703" i="16"/>
  <c r="S702" i="16"/>
  <c r="H702" i="16"/>
  <c r="S701" i="16"/>
  <c r="S700" i="16"/>
  <c r="H700" i="16"/>
  <c r="S699" i="16"/>
  <c r="O699" i="16"/>
  <c r="S698" i="16"/>
  <c r="H698" i="16"/>
  <c r="S696" i="16"/>
  <c r="P696" i="16"/>
  <c r="S695" i="16"/>
  <c r="H695" i="16"/>
  <c r="S694" i="16"/>
  <c r="H693" i="16"/>
  <c r="S691" i="16"/>
  <c r="S690" i="16"/>
  <c r="H690" i="16"/>
  <c r="S689" i="16"/>
  <c r="O689" i="16"/>
  <c r="H688" i="16"/>
  <c r="S687" i="16"/>
  <c r="O687" i="16"/>
  <c r="H686" i="16"/>
  <c r="S685" i="16"/>
  <c r="H684" i="16"/>
  <c r="S683" i="16"/>
  <c r="P683" i="16"/>
  <c r="H682" i="16"/>
  <c r="S680" i="16"/>
  <c r="S679" i="16"/>
  <c r="H679" i="16"/>
  <c r="S678" i="16"/>
  <c r="H677" i="16"/>
  <c r="S676" i="16"/>
  <c r="O676" i="16"/>
  <c r="S675" i="16"/>
  <c r="H675" i="16"/>
  <c r="F675" i="16"/>
  <c r="S674" i="16"/>
  <c r="O674" i="16"/>
  <c r="H673" i="16"/>
  <c r="S672" i="16"/>
  <c r="P672" i="16"/>
  <c r="H671" i="16"/>
  <c r="S670" i="16"/>
  <c r="P670" i="16"/>
  <c r="S669" i="16"/>
  <c r="H669" i="16"/>
  <c r="S668" i="16"/>
  <c r="H667" i="16"/>
  <c r="S665" i="16"/>
  <c r="S664" i="16"/>
  <c r="H664" i="16"/>
  <c r="S663" i="16"/>
  <c r="O663" i="16"/>
  <c r="S662" i="16"/>
  <c r="H662" i="16"/>
  <c r="S661" i="16"/>
  <c r="O661" i="16"/>
  <c r="H660" i="16"/>
  <c r="S659" i="16"/>
  <c r="H658" i="16"/>
  <c r="S656" i="16"/>
  <c r="H655" i="16"/>
  <c r="S654" i="16"/>
  <c r="H653" i="16"/>
  <c r="S652" i="16"/>
  <c r="S651" i="16"/>
  <c r="H651" i="16"/>
  <c r="S649" i="16"/>
  <c r="O649" i="16"/>
  <c r="H648" i="16"/>
  <c r="S647" i="16"/>
  <c r="P647" i="16"/>
  <c r="S646" i="16"/>
  <c r="H646" i="16"/>
  <c r="S645" i="16"/>
  <c r="H644" i="16"/>
  <c r="S643" i="16"/>
  <c r="H642" i="16"/>
  <c r="S640" i="16"/>
  <c r="O640" i="16"/>
  <c r="S639" i="16"/>
  <c r="H639" i="16"/>
  <c r="S638" i="16"/>
  <c r="H637" i="16"/>
  <c r="S636" i="16"/>
  <c r="H635" i="16"/>
  <c r="S634" i="16"/>
  <c r="P634" i="16"/>
  <c r="S633" i="16"/>
  <c r="H633" i="16"/>
  <c r="S632" i="16"/>
  <c r="H631" i="16"/>
  <c r="S630" i="16"/>
  <c r="H629" i="16"/>
  <c r="S628" i="16"/>
  <c r="S627" i="16"/>
  <c r="H627" i="16"/>
  <c r="S626" i="16"/>
  <c r="S625" i="16"/>
  <c r="S624" i="16"/>
  <c r="S623" i="16"/>
  <c r="H622" i="16"/>
  <c r="S621" i="16"/>
  <c r="H620" i="16"/>
  <c r="S619" i="16"/>
  <c r="S618" i="16"/>
  <c r="H618" i="16"/>
  <c r="S617" i="16"/>
  <c r="H616" i="16"/>
  <c r="S615" i="16"/>
  <c r="O615" i="16"/>
  <c r="S614" i="16"/>
  <c r="H614" i="16"/>
  <c r="S613" i="16"/>
  <c r="H612" i="16"/>
  <c r="S611" i="16"/>
  <c r="H610" i="16"/>
  <c r="S609" i="16"/>
  <c r="H608" i="16"/>
  <c r="S607" i="16"/>
  <c r="H606" i="16"/>
  <c r="S605" i="16"/>
  <c r="H604" i="16"/>
  <c r="S603" i="16"/>
  <c r="S602" i="16"/>
  <c r="S601" i="16"/>
  <c r="H600" i="16"/>
  <c r="S599" i="16"/>
  <c r="S598" i="16"/>
  <c r="S597" i="16"/>
  <c r="P597" i="16"/>
  <c r="S596" i="16"/>
  <c r="H595" i="16"/>
  <c r="S594" i="16"/>
  <c r="P594" i="16"/>
  <c r="S593" i="16"/>
  <c r="H593" i="16"/>
  <c r="S592" i="16"/>
  <c r="L591" i="16"/>
  <c r="H591" i="16"/>
  <c r="S590" i="16"/>
  <c r="H589" i="16"/>
  <c r="S588" i="16"/>
  <c r="S587" i="16"/>
  <c r="H587" i="16"/>
  <c r="S586" i="16"/>
  <c r="S585" i="16"/>
  <c r="H585" i="16"/>
  <c r="S584" i="16"/>
  <c r="S583" i="16"/>
  <c r="H583" i="16"/>
  <c r="S581" i="16"/>
  <c r="P581" i="16"/>
  <c r="H580" i="16"/>
  <c r="S579" i="16"/>
  <c r="H578" i="16"/>
  <c r="S577" i="16"/>
  <c r="H576" i="16"/>
  <c r="S575" i="16"/>
  <c r="S574" i="16"/>
  <c r="H574" i="16"/>
  <c r="S573" i="16"/>
  <c r="S572" i="16"/>
  <c r="H572" i="16"/>
  <c r="S571" i="16"/>
  <c r="O571" i="16"/>
  <c r="H570" i="16"/>
  <c r="S569" i="16"/>
  <c r="O569" i="16"/>
  <c r="S568" i="16"/>
  <c r="H567" i="16"/>
  <c r="S566" i="16"/>
  <c r="O566" i="16"/>
  <c r="S565" i="16"/>
  <c r="H565" i="16"/>
  <c r="S563" i="16"/>
  <c r="S562" i="16"/>
  <c r="P562" i="16"/>
  <c r="S561" i="16"/>
  <c r="H561" i="16"/>
  <c r="H560" i="16" s="1"/>
  <c r="S559" i="16"/>
  <c r="S558" i="16"/>
  <c r="H558" i="16"/>
  <c r="S557" i="16"/>
  <c r="S556" i="16"/>
  <c r="H556" i="16"/>
  <c r="O555" i="16"/>
  <c r="H554" i="16"/>
  <c r="S553" i="16"/>
  <c r="P553" i="16"/>
  <c r="S552" i="16"/>
  <c r="H552" i="16"/>
  <c r="S551" i="16"/>
  <c r="L550" i="16"/>
  <c r="H550" i="16"/>
  <c r="S549" i="16"/>
  <c r="H548" i="16"/>
  <c r="S547" i="16"/>
  <c r="S546" i="16"/>
  <c r="L546" i="16"/>
  <c r="H546" i="16"/>
  <c r="S545" i="16"/>
  <c r="S544" i="16"/>
  <c r="H544" i="16"/>
  <c r="S543" i="16"/>
  <c r="O543" i="16"/>
  <c r="S542" i="16"/>
  <c r="H542" i="16"/>
  <c r="S541" i="16"/>
  <c r="O541" i="16"/>
  <c r="H540" i="16"/>
  <c r="S539" i="16"/>
  <c r="H538" i="16"/>
  <c r="S537" i="16"/>
  <c r="P537" i="16"/>
  <c r="S536" i="16"/>
  <c r="L536" i="16"/>
  <c r="H536" i="16"/>
  <c r="S535" i="16"/>
  <c r="S534" i="16"/>
  <c r="P534" i="16"/>
  <c r="S533" i="16"/>
  <c r="H533" i="16"/>
  <c r="S532" i="16"/>
  <c r="H531" i="16"/>
  <c r="S530" i="16"/>
  <c r="H529" i="16"/>
  <c r="S528" i="16"/>
  <c r="S527" i="16"/>
  <c r="H527" i="16"/>
  <c r="S526" i="16"/>
  <c r="H525" i="16"/>
  <c r="S524" i="16"/>
  <c r="O524" i="16"/>
  <c r="S523" i="16"/>
  <c r="H523" i="16"/>
  <c r="S522" i="16"/>
  <c r="O522" i="16"/>
  <c r="S521" i="16"/>
  <c r="H521" i="16"/>
  <c r="S520" i="16"/>
  <c r="O520" i="16"/>
  <c r="S519" i="16"/>
  <c r="H519" i="16"/>
  <c r="S518" i="16"/>
  <c r="P518" i="16"/>
  <c r="S517" i="16"/>
  <c r="H517" i="16"/>
  <c r="S516" i="16"/>
  <c r="S515" i="16"/>
  <c r="H515" i="16"/>
  <c r="S514" i="16"/>
  <c r="H513" i="16"/>
  <c r="F513" i="16"/>
  <c r="S512" i="16"/>
  <c r="P512" i="16"/>
  <c r="S511" i="16"/>
  <c r="H511" i="16"/>
  <c r="H508" i="16"/>
  <c r="S507" i="16"/>
  <c r="S506" i="16"/>
  <c r="H506" i="16"/>
  <c r="S505" i="16"/>
  <c r="S504" i="16"/>
  <c r="S503" i="16"/>
  <c r="H503" i="16"/>
  <c r="S502" i="16"/>
  <c r="H501" i="16"/>
  <c r="S500" i="16"/>
  <c r="P500" i="16"/>
  <c r="S499" i="16"/>
  <c r="H498" i="16"/>
  <c r="S497" i="16"/>
  <c r="P497" i="16"/>
  <c r="S496" i="16"/>
  <c r="H496" i="16"/>
  <c r="S494" i="16"/>
  <c r="S493" i="16"/>
  <c r="H493" i="16"/>
  <c r="F493" i="16"/>
  <c r="S492" i="16"/>
  <c r="P492" i="16"/>
  <c r="H491" i="16"/>
  <c r="F491" i="16"/>
  <c r="S490" i="16"/>
  <c r="P490" i="16"/>
  <c r="S489" i="16"/>
  <c r="H489" i="16"/>
  <c r="S488" i="16"/>
  <c r="S487" i="16"/>
  <c r="H487" i="16"/>
  <c r="S486" i="16"/>
  <c r="H485" i="16"/>
  <c r="S484" i="16"/>
  <c r="S483" i="16"/>
  <c r="H483" i="16"/>
  <c r="S482" i="16"/>
  <c r="H481" i="16"/>
  <c r="S480" i="16"/>
  <c r="O480" i="16"/>
  <c r="H479" i="16"/>
  <c r="F479" i="16"/>
  <c r="S478" i="16"/>
  <c r="P478" i="16"/>
  <c r="S477" i="16"/>
  <c r="H477" i="16"/>
  <c r="S476" i="16"/>
  <c r="S475" i="16"/>
  <c r="H475" i="16"/>
  <c r="S474" i="16"/>
  <c r="H473" i="16"/>
  <c r="S472" i="16"/>
  <c r="S471" i="16"/>
  <c r="H471" i="16"/>
  <c r="S470" i="16"/>
  <c r="H469" i="16"/>
  <c r="S468" i="16"/>
  <c r="S467" i="16"/>
  <c r="H467" i="16"/>
  <c r="S466" i="16"/>
  <c r="S465" i="16"/>
  <c r="H465" i="16"/>
  <c r="S464" i="16"/>
  <c r="O464" i="16"/>
  <c r="S463" i="16"/>
  <c r="H463" i="16"/>
  <c r="S462" i="16"/>
  <c r="P462" i="16"/>
  <c r="H461" i="16"/>
  <c r="S460" i="16"/>
  <c r="S459" i="16"/>
  <c r="H459" i="16"/>
  <c r="S458" i="16"/>
  <c r="P458" i="16"/>
  <c r="H457" i="16"/>
  <c r="S456" i="16"/>
  <c r="S455" i="16"/>
  <c r="H455" i="16"/>
  <c r="S454" i="16"/>
  <c r="S453" i="16"/>
  <c r="S452" i="16"/>
  <c r="H452" i="16"/>
  <c r="S451" i="16"/>
  <c r="H450" i="16"/>
  <c r="S449" i="16"/>
  <c r="S448" i="16"/>
  <c r="H448" i="16"/>
  <c r="S447" i="16"/>
  <c r="H446" i="16"/>
  <c r="S445" i="16"/>
  <c r="S444" i="16"/>
  <c r="H444" i="16"/>
  <c r="S443" i="16"/>
  <c r="P443" i="16"/>
  <c r="S442" i="16"/>
  <c r="H442" i="16"/>
  <c r="S440" i="16"/>
  <c r="S439" i="16"/>
  <c r="H439" i="16"/>
  <c r="S438" i="16"/>
  <c r="H437" i="16"/>
  <c r="S436" i="16"/>
  <c r="P436" i="16"/>
  <c r="S435" i="16"/>
  <c r="H435" i="16"/>
  <c r="S434" i="16"/>
  <c r="S433" i="16"/>
  <c r="H433" i="16"/>
  <c r="S432" i="16"/>
  <c r="O432" i="16"/>
  <c r="H431" i="16"/>
  <c r="S430" i="16"/>
  <c r="S429" i="16"/>
  <c r="H429" i="16"/>
  <c r="S428" i="16"/>
  <c r="H427" i="16"/>
  <c r="S426" i="16"/>
  <c r="P426" i="16"/>
  <c r="S425" i="16"/>
  <c r="H425" i="16"/>
  <c r="S424" i="16"/>
  <c r="S423" i="16"/>
  <c r="H423" i="16"/>
  <c r="S422" i="16"/>
  <c r="H421" i="16"/>
  <c r="S420" i="16"/>
  <c r="O420" i="16"/>
  <c r="S419" i="16"/>
  <c r="H419" i="16"/>
  <c r="S418" i="16"/>
  <c r="S417" i="16"/>
  <c r="H417" i="16"/>
  <c r="S416" i="16"/>
  <c r="O416" i="16"/>
  <c r="H415" i="16"/>
  <c r="S413" i="16"/>
  <c r="S412" i="16"/>
  <c r="H412" i="16"/>
  <c r="S411" i="16"/>
  <c r="S410" i="16"/>
  <c r="H410" i="16"/>
  <c r="S409" i="16"/>
  <c r="P409" i="16"/>
  <c r="S408" i="16"/>
  <c r="S407" i="16"/>
  <c r="P407" i="16"/>
  <c r="S406" i="16"/>
  <c r="H406" i="16"/>
  <c r="S405" i="16"/>
  <c r="S404" i="16"/>
  <c r="H404" i="16"/>
  <c r="S403" i="16"/>
  <c r="P403" i="16"/>
  <c r="S402" i="16"/>
  <c r="S401" i="16"/>
  <c r="P401" i="16"/>
  <c r="S400" i="16"/>
  <c r="H400" i="16"/>
  <c r="S394" i="16"/>
  <c r="S393" i="16"/>
  <c r="S392" i="16"/>
  <c r="S391" i="16"/>
  <c r="O391" i="16"/>
  <c r="H390" i="16"/>
  <c r="S389" i="16"/>
  <c r="H388" i="16"/>
  <c r="H387" i="16" s="1"/>
  <c r="P385" i="16"/>
  <c r="L384" i="16"/>
  <c r="F384" i="16"/>
  <c r="P384" i="16" s="1"/>
  <c r="S383" i="16"/>
  <c r="S382" i="16"/>
  <c r="P382" i="16"/>
  <c r="S381" i="16"/>
  <c r="H380" i="16"/>
  <c r="S379" i="16"/>
  <c r="S378" i="16"/>
  <c r="S377" i="16"/>
  <c r="H376" i="16"/>
  <c r="S374" i="16"/>
  <c r="S373" i="16"/>
  <c r="P373" i="16"/>
  <c r="S372" i="16"/>
  <c r="H371" i="16"/>
  <c r="H280" i="16" s="1"/>
  <c r="S370" i="16"/>
  <c r="P370" i="16"/>
  <c r="S369" i="16"/>
  <c r="S368" i="16"/>
  <c r="S367" i="16"/>
  <c r="P367" i="16"/>
  <c r="S366" i="16"/>
  <c r="S365" i="16"/>
  <c r="O365" i="16"/>
  <c r="S364" i="16"/>
  <c r="P364" i="16"/>
  <c r="S363" i="16"/>
  <c r="P363" i="16"/>
  <c r="S362" i="16"/>
  <c r="H362" i="16"/>
  <c r="S310" i="16"/>
  <c r="P310" i="16"/>
  <c r="S309" i="16"/>
  <c r="P309" i="16"/>
  <c r="S308" i="16"/>
  <c r="S306" i="16"/>
  <c r="P306" i="16"/>
  <c r="S305" i="16"/>
  <c r="S304" i="16"/>
  <c r="S303" i="16"/>
  <c r="S302" i="16"/>
  <c r="S299" i="16"/>
  <c r="S298" i="16"/>
  <c r="S297" i="16"/>
  <c r="S296" i="16"/>
  <c r="S295" i="16"/>
  <c r="O295" i="16"/>
  <c r="S294" i="16"/>
  <c r="S292" i="16"/>
  <c r="S291" i="16"/>
  <c r="O291" i="16"/>
  <c r="S290" i="16"/>
  <c r="P290" i="16"/>
  <c r="S289" i="16"/>
  <c r="P289" i="16"/>
  <c r="S288" i="16"/>
  <c r="P288" i="16"/>
  <c r="S285" i="16"/>
  <c r="O285" i="16"/>
  <c r="S284" i="16"/>
  <c r="P284" i="16"/>
  <c r="S283" i="16"/>
  <c r="S282" i="16"/>
  <c r="S281" i="16"/>
  <c r="S266" i="16"/>
  <c r="P266" i="16"/>
  <c r="S265" i="16"/>
  <c r="P265" i="16"/>
  <c r="S264" i="16"/>
  <c r="P264" i="16"/>
  <c r="H263" i="16"/>
  <c r="H255" i="16" s="1"/>
  <c r="S262" i="16"/>
  <c r="S261" i="16"/>
  <c r="S260" i="16"/>
  <c r="S259" i="16"/>
  <c r="S258" i="16"/>
  <c r="S257" i="16"/>
  <c r="S256" i="16"/>
  <c r="O256" i="16"/>
  <c r="S254" i="16"/>
  <c r="P254" i="16"/>
  <c r="S253" i="16"/>
  <c r="O253" i="16"/>
  <c r="S252" i="16"/>
  <c r="P252" i="16"/>
  <c r="S251" i="16"/>
  <c r="O251" i="16"/>
  <c r="S250" i="16"/>
  <c r="S249" i="16"/>
  <c r="H249" i="16"/>
  <c r="S248" i="16"/>
  <c r="P248" i="16"/>
  <c r="H247" i="16"/>
  <c r="S246" i="16"/>
  <c r="P246" i="16"/>
  <c r="S245" i="16"/>
  <c r="S244" i="16"/>
  <c r="P244" i="16"/>
  <c r="S243" i="16"/>
  <c r="S242" i="16"/>
  <c r="S241" i="16"/>
  <c r="P241" i="16"/>
  <c r="S240" i="16"/>
  <c r="H240" i="16"/>
  <c r="S238" i="16"/>
  <c r="S237" i="16"/>
  <c r="S236" i="16"/>
  <c r="P236" i="16"/>
  <c r="S235" i="16"/>
  <c r="O235" i="16"/>
  <c r="S234" i="16"/>
  <c r="H234" i="16"/>
  <c r="S233" i="16"/>
  <c r="S232" i="16"/>
  <c r="O232" i="16"/>
  <c r="S231" i="16"/>
  <c r="P231" i="16"/>
  <c r="S230" i="16"/>
  <c r="S229" i="16"/>
  <c r="S228" i="16"/>
  <c r="S227" i="16"/>
  <c r="S226" i="16"/>
  <c r="H225" i="16"/>
  <c r="S224" i="16"/>
  <c r="S223" i="16"/>
  <c r="S222" i="16"/>
  <c r="S221" i="16"/>
  <c r="S220" i="16"/>
  <c r="P220" i="16"/>
  <c r="S219" i="16"/>
  <c r="H219" i="16"/>
  <c r="S217" i="16"/>
  <c r="O217" i="16"/>
  <c r="H216" i="16"/>
  <c r="S215" i="16"/>
  <c r="S214" i="16"/>
  <c r="S213" i="16"/>
  <c r="S212" i="16"/>
  <c r="O212" i="16"/>
  <c r="S211" i="16"/>
  <c r="H211" i="16"/>
  <c r="S210" i="16"/>
  <c r="S209" i="16"/>
  <c r="O209" i="16"/>
  <c r="S208" i="16"/>
  <c r="P208" i="16"/>
  <c r="S207" i="16"/>
  <c r="S206" i="16"/>
  <c r="P206" i="16"/>
  <c r="S205" i="16"/>
  <c r="S204" i="16"/>
  <c r="S203" i="16"/>
  <c r="S202" i="16"/>
  <c r="O202" i="16"/>
  <c r="S201" i="16"/>
  <c r="O201" i="16"/>
  <c r="S200" i="16"/>
  <c r="P200" i="16"/>
  <c r="S199" i="16"/>
  <c r="S198" i="16"/>
  <c r="S197" i="16"/>
  <c r="S196" i="16"/>
  <c r="S195" i="16"/>
  <c r="S194" i="16"/>
  <c r="P194" i="16"/>
  <c r="H193" i="16"/>
  <c r="S188" i="16"/>
  <c r="P188" i="16"/>
  <c r="S187" i="16"/>
  <c r="H187" i="16"/>
  <c r="S186" i="16"/>
  <c r="O186" i="16"/>
  <c r="S185" i="16"/>
  <c r="P185" i="16"/>
  <c r="S184" i="16"/>
  <c r="S183" i="16"/>
  <c r="P183" i="16"/>
  <c r="S182" i="16"/>
  <c r="S181" i="16"/>
  <c r="H180" i="16"/>
  <c r="S179" i="16"/>
  <c r="S178" i="16"/>
  <c r="S177" i="16"/>
  <c r="S176" i="16"/>
  <c r="H176" i="16"/>
  <c r="S175" i="16"/>
  <c r="S174" i="16"/>
  <c r="P174" i="16"/>
  <c r="S173" i="16"/>
  <c r="H173" i="16"/>
  <c r="F173" i="16"/>
  <c r="S172" i="16"/>
  <c r="H171" i="16"/>
  <c r="S170" i="16"/>
  <c r="S168" i="16"/>
  <c r="S167" i="16"/>
  <c r="S166" i="16"/>
  <c r="P166" i="16"/>
  <c r="S165" i="16"/>
  <c r="O165" i="16"/>
  <c r="S164" i="16"/>
  <c r="P164" i="16"/>
  <c r="S163" i="16"/>
  <c r="P163" i="16"/>
  <c r="S162" i="16"/>
  <c r="P162" i="16"/>
  <c r="S161" i="16"/>
  <c r="S160" i="16"/>
  <c r="S159" i="16"/>
  <c r="S158" i="16"/>
  <c r="P158" i="16"/>
  <c r="S157" i="16"/>
  <c r="O157" i="16"/>
  <c r="S156" i="16"/>
  <c r="S155" i="16"/>
  <c r="S154" i="16"/>
  <c r="S153" i="16"/>
  <c r="S152" i="16"/>
  <c r="S151" i="16"/>
  <c r="S150" i="16"/>
  <c r="S149" i="16"/>
  <c r="O149" i="16"/>
  <c r="S148" i="16"/>
  <c r="S147" i="16"/>
  <c r="H147" i="16"/>
  <c r="H137" i="16" s="1"/>
  <c r="S146" i="16"/>
  <c r="O146" i="16"/>
  <c r="S145" i="16"/>
  <c r="S144" i="16"/>
  <c r="S143" i="16"/>
  <c r="P143" i="16"/>
  <c r="S142" i="16"/>
  <c r="S141" i="16"/>
  <c r="S140" i="16"/>
  <c r="O140" i="16"/>
  <c r="S139" i="16"/>
  <c r="S138" i="16"/>
  <c r="O138" i="16"/>
  <c r="S137" i="16"/>
  <c r="S136" i="16"/>
  <c r="S135" i="16"/>
  <c r="O135" i="16"/>
  <c r="S134" i="16"/>
  <c r="S133" i="16"/>
  <c r="S132" i="16"/>
  <c r="S131" i="16"/>
  <c r="S130" i="16"/>
  <c r="H129" i="16"/>
  <c r="S128" i="16"/>
  <c r="S127" i="16"/>
  <c r="S126" i="16"/>
  <c r="O126" i="16"/>
  <c r="H125" i="16"/>
  <c r="H110" i="16" s="1"/>
  <c r="S124" i="16"/>
  <c r="S123" i="16"/>
  <c r="P123" i="16"/>
  <c r="S122" i="16"/>
  <c r="S121" i="16"/>
  <c r="O121" i="16"/>
  <c r="S120" i="16"/>
  <c r="S119" i="16"/>
  <c r="S118" i="16"/>
  <c r="P118" i="16"/>
  <c r="S117" i="16"/>
  <c r="S116" i="16"/>
  <c r="S115" i="16"/>
  <c r="S114" i="16"/>
  <c r="S113" i="16"/>
  <c r="S112" i="16"/>
  <c r="S111" i="16"/>
  <c r="S108" i="16"/>
  <c r="S107" i="16"/>
  <c r="O107" i="16"/>
  <c r="S106" i="16"/>
  <c r="S105" i="16"/>
  <c r="S104" i="16"/>
  <c r="S103" i="16"/>
  <c r="H103" i="16"/>
  <c r="S102" i="16"/>
  <c r="H102" i="16"/>
  <c r="S101" i="16"/>
  <c r="O101" i="16"/>
  <c r="S100" i="16"/>
  <c r="S99" i="16"/>
  <c r="S98" i="16"/>
  <c r="S97" i="16"/>
  <c r="H96" i="16"/>
  <c r="S95" i="16"/>
  <c r="P95" i="16"/>
  <c r="S94" i="16"/>
  <c r="S93" i="16"/>
  <c r="S92" i="16"/>
  <c r="S91" i="16"/>
  <c r="S90" i="16"/>
  <c r="H90" i="16"/>
  <c r="S89" i="16"/>
  <c r="S88" i="16"/>
  <c r="S87" i="16"/>
  <c r="S86" i="16"/>
  <c r="S85" i="16"/>
  <c r="P85" i="16"/>
  <c r="H84" i="16"/>
  <c r="S83" i="16"/>
  <c r="S82" i="16"/>
  <c r="S81" i="16"/>
  <c r="S80" i="16"/>
  <c r="H79" i="16"/>
  <c r="S78" i="16"/>
  <c r="S77" i="16"/>
  <c r="H76" i="16"/>
  <c r="S75" i="16"/>
  <c r="P75" i="16"/>
  <c r="S74" i="16"/>
  <c r="S73" i="16"/>
  <c r="S72" i="16"/>
  <c r="P72" i="16"/>
  <c r="S70" i="16"/>
  <c r="S69" i="16"/>
  <c r="S68" i="16"/>
  <c r="P68" i="16"/>
  <c r="S67" i="16"/>
  <c r="O67" i="16"/>
  <c r="S66" i="16"/>
  <c r="S65" i="16"/>
  <c r="H65" i="16"/>
  <c r="F65" i="16"/>
  <c r="S63" i="16"/>
  <c r="P63" i="16"/>
  <c r="S62" i="16"/>
  <c r="S61" i="16"/>
  <c r="O61" i="16"/>
  <c r="S60" i="16"/>
  <c r="S59" i="16"/>
  <c r="S58" i="16"/>
  <c r="P58" i="16"/>
  <c r="S57" i="16"/>
  <c r="S56" i="16"/>
  <c r="S55" i="16"/>
  <c r="P55" i="16"/>
  <c r="S54" i="16"/>
  <c r="P54" i="16"/>
  <c r="S53" i="16"/>
  <c r="H53" i="16"/>
  <c r="S52" i="16"/>
  <c r="S51" i="16"/>
  <c r="S50" i="16"/>
  <c r="S49" i="16"/>
  <c r="S48" i="16"/>
  <c r="S47" i="16"/>
  <c r="H47" i="16"/>
  <c r="S45" i="16"/>
  <c r="O45" i="16"/>
  <c r="S44" i="16"/>
  <c r="O44" i="16"/>
  <c r="S43" i="16"/>
  <c r="S42" i="16"/>
  <c r="S41" i="16"/>
  <c r="S37" i="16"/>
  <c r="H40" i="16"/>
  <c r="S39" i="16"/>
  <c r="S38" i="16"/>
  <c r="S36" i="16"/>
  <c r="S35" i="16"/>
  <c r="S34" i="16"/>
  <c r="S33" i="16"/>
  <c r="S32" i="16"/>
  <c r="P32" i="16"/>
  <c r="S31" i="16"/>
  <c r="H30" i="16"/>
  <c r="H11" i="16" s="1"/>
  <c r="S29" i="16"/>
  <c r="S28" i="16"/>
  <c r="P28" i="16"/>
  <c r="S27" i="16"/>
  <c r="O27" i="16"/>
  <c r="S26" i="16"/>
  <c r="S25" i="16"/>
  <c r="O25" i="16"/>
  <c r="S24" i="16"/>
  <c r="S23" i="16"/>
  <c r="S22" i="16"/>
  <c r="S21" i="16"/>
  <c r="P21" i="16"/>
  <c r="S20" i="16"/>
  <c r="P20" i="16"/>
  <c r="S19" i="16"/>
  <c r="O19" i="16"/>
  <c r="S18" i="16"/>
  <c r="S17" i="16"/>
  <c r="S16" i="16"/>
  <c r="S15" i="16"/>
  <c r="S14" i="16"/>
  <c r="S13" i="16"/>
  <c r="S12" i="16"/>
  <c r="L12" i="16"/>
  <c r="F12" i="16"/>
  <c r="P12" i="16" s="1"/>
  <c r="L1376" i="18"/>
  <c r="F1376" i="18"/>
  <c r="L1375" i="18"/>
  <c r="F1375" i="18"/>
  <c r="K1375" i="18" s="1"/>
  <c r="L1374" i="18"/>
  <c r="F1374" i="18"/>
  <c r="K1374" i="18" s="1"/>
  <c r="N1373" i="18"/>
  <c r="J1373" i="18"/>
  <c r="H1373" i="18"/>
  <c r="E1373" i="18"/>
  <c r="D1373" i="18"/>
  <c r="L1372" i="18"/>
  <c r="F1372" i="18"/>
  <c r="K1372" i="18" s="1"/>
  <c r="L1370" i="18"/>
  <c r="F1370" i="18"/>
  <c r="O1370" i="18" s="1"/>
  <c r="L1369" i="18"/>
  <c r="F1369" i="18"/>
  <c r="L1368" i="18"/>
  <c r="F1368" i="18"/>
  <c r="L1367" i="18"/>
  <c r="F1367" i="18"/>
  <c r="L1366" i="18"/>
  <c r="F1366" i="18"/>
  <c r="K1366" i="18" s="1"/>
  <c r="L1365" i="18"/>
  <c r="F1365" i="18"/>
  <c r="I1365" i="18" s="1"/>
  <c r="L1364" i="18"/>
  <c r="F1364" i="18"/>
  <c r="L1362" i="18"/>
  <c r="F1362" i="18"/>
  <c r="L1361" i="18"/>
  <c r="F1361" i="18"/>
  <c r="L1360" i="18"/>
  <c r="F1360" i="18"/>
  <c r="K1360" i="18" s="1"/>
  <c r="N1359" i="18"/>
  <c r="J1359" i="18"/>
  <c r="H1359" i="18"/>
  <c r="H1358" i="18" s="1"/>
  <c r="E1359" i="18"/>
  <c r="D1359" i="18"/>
  <c r="D1358" i="18" s="1"/>
  <c r="L1357" i="18"/>
  <c r="F1357" i="18"/>
  <c r="L1356" i="18"/>
  <c r="F1356" i="18"/>
  <c r="P1356" i="18" s="1"/>
  <c r="L1355" i="18"/>
  <c r="F1355" i="18"/>
  <c r="K1355" i="18" s="1"/>
  <c r="L1354" i="18"/>
  <c r="F1354" i="18"/>
  <c r="K1354" i="18" s="1"/>
  <c r="L1353" i="18"/>
  <c r="F1353" i="18"/>
  <c r="O1353" i="18" s="1"/>
  <c r="L1352" i="18"/>
  <c r="F1352" i="18"/>
  <c r="O1352" i="18" s="1"/>
  <c r="L1351" i="18"/>
  <c r="F1351" i="18"/>
  <c r="L1350" i="18"/>
  <c r="F1350" i="18"/>
  <c r="N1349" i="18"/>
  <c r="J1349" i="18"/>
  <c r="H1349" i="18"/>
  <c r="E1349" i="18"/>
  <c r="D1349" i="18"/>
  <c r="L1348" i="18"/>
  <c r="F1348" i="18"/>
  <c r="N1347" i="18"/>
  <c r="J1347" i="18"/>
  <c r="H1347" i="18"/>
  <c r="E1347" i="18"/>
  <c r="D1347" i="18"/>
  <c r="F1347" i="18" s="1"/>
  <c r="L1346" i="18"/>
  <c r="F1346" i="18"/>
  <c r="O1346" i="18" s="1"/>
  <c r="L1345" i="18"/>
  <c r="F1345" i="18"/>
  <c r="L1344" i="18"/>
  <c r="F1344" i="18"/>
  <c r="L1343" i="18"/>
  <c r="F1343" i="18"/>
  <c r="P1343" i="18" s="1"/>
  <c r="N1342" i="18"/>
  <c r="J1342" i="18"/>
  <c r="H1342" i="18"/>
  <c r="E1342" i="18"/>
  <c r="D1342" i="18"/>
  <c r="L1341" i="18"/>
  <c r="F1341" i="18"/>
  <c r="L1340" i="18"/>
  <c r="F1340" i="18"/>
  <c r="O1340" i="18" s="1"/>
  <c r="L1339" i="18"/>
  <c r="F1339" i="18"/>
  <c r="O1339" i="18" s="1"/>
  <c r="L1338" i="18"/>
  <c r="F1338" i="18"/>
  <c r="L1337" i="18"/>
  <c r="F1337" i="18"/>
  <c r="L1336" i="18"/>
  <c r="F1336" i="18"/>
  <c r="P1336" i="18" s="1"/>
  <c r="L1335" i="18"/>
  <c r="F1335" i="18"/>
  <c r="K1335" i="18" s="1"/>
  <c r="L1334" i="18"/>
  <c r="F1334" i="18"/>
  <c r="K1334" i="18" s="1"/>
  <c r="L1333" i="18"/>
  <c r="M1333" i="18" s="1"/>
  <c r="F1333" i="18"/>
  <c r="P1333" i="18" s="1"/>
  <c r="L1332" i="18"/>
  <c r="F1332" i="18"/>
  <c r="L1331" i="18"/>
  <c r="F1331" i="18"/>
  <c r="O1331" i="18" s="1"/>
  <c r="L1330" i="18"/>
  <c r="F1330" i="18"/>
  <c r="L1329" i="18"/>
  <c r="F1329" i="18"/>
  <c r="K1329" i="18" s="1"/>
  <c r="L1328" i="18"/>
  <c r="F1328" i="18"/>
  <c r="K1328" i="18" s="1"/>
  <c r="L1327" i="18"/>
  <c r="F1327" i="18"/>
  <c r="K1327" i="18" s="1"/>
  <c r="N1326" i="18"/>
  <c r="J1326" i="18"/>
  <c r="H1326" i="18"/>
  <c r="E1326" i="18"/>
  <c r="D1326" i="18"/>
  <c r="L1325" i="18"/>
  <c r="F1325" i="18"/>
  <c r="P1325" i="18" s="1"/>
  <c r="L1324" i="18"/>
  <c r="F1324" i="18"/>
  <c r="K1324" i="18" s="1"/>
  <c r="L1323" i="18"/>
  <c r="F1323" i="18"/>
  <c r="L1322" i="18"/>
  <c r="F1322" i="18"/>
  <c r="L1321" i="18"/>
  <c r="F1321" i="18"/>
  <c r="L1320" i="18"/>
  <c r="F1320" i="18"/>
  <c r="O1320" i="18" s="1"/>
  <c r="L1319" i="18"/>
  <c r="F1319" i="18"/>
  <c r="L1318" i="18"/>
  <c r="F1318" i="18"/>
  <c r="L1317" i="18"/>
  <c r="F1317" i="18"/>
  <c r="L1316" i="18"/>
  <c r="F1316" i="18"/>
  <c r="K1316" i="18" s="1"/>
  <c r="L1315" i="18"/>
  <c r="F1315" i="18"/>
  <c r="K1315" i="18" s="1"/>
  <c r="L1314" i="18"/>
  <c r="F1314" i="18"/>
  <c r="O1314" i="18" s="1"/>
  <c r="L1313" i="18"/>
  <c r="F1313" i="18"/>
  <c r="O1313" i="18" s="1"/>
  <c r="L1312" i="18"/>
  <c r="F1312" i="18"/>
  <c r="O1312" i="18" s="1"/>
  <c r="L1311" i="18"/>
  <c r="F1311" i="18"/>
  <c r="L1310" i="18"/>
  <c r="F1310" i="18"/>
  <c r="K1310" i="18" s="1"/>
  <c r="L1309" i="18"/>
  <c r="F1309" i="18"/>
  <c r="I1309" i="18" s="1"/>
  <c r="L1308" i="18"/>
  <c r="F1308" i="18"/>
  <c r="L1307" i="18"/>
  <c r="F1307" i="18"/>
  <c r="K1307" i="18" s="1"/>
  <c r="L1306" i="18"/>
  <c r="F1306" i="18"/>
  <c r="P1306" i="18" s="1"/>
  <c r="N1305" i="18"/>
  <c r="J1305" i="18"/>
  <c r="H1305" i="18"/>
  <c r="E1305" i="18"/>
  <c r="D1305" i="18"/>
  <c r="L1304" i="18"/>
  <c r="F1304" i="18"/>
  <c r="K1304" i="18" s="1"/>
  <c r="L1303" i="18"/>
  <c r="F1303" i="18"/>
  <c r="I1303" i="18" s="1"/>
  <c r="L1302" i="18"/>
  <c r="F1302" i="18"/>
  <c r="K1302" i="18" s="1"/>
  <c r="N1301" i="18"/>
  <c r="J1301" i="18"/>
  <c r="H1301" i="18"/>
  <c r="E1301" i="18"/>
  <c r="D1301" i="18"/>
  <c r="L1300" i="18"/>
  <c r="F1300" i="18"/>
  <c r="K1300" i="18" s="1"/>
  <c r="L1299" i="18"/>
  <c r="F1299" i="18"/>
  <c r="L1298" i="18"/>
  <c r="F1298" i="18"/>
  <c r="K1298" i="18" s="1"/>
  <c r="N1297" i="18"/>
  <c r="J1297" i="18"/>
  <c r="J1290" i="18" s="1"/>
  <c r="H1297" i="18"/>
  <c r="H1290" i="18" s="1"/>
  <c r="E1297" i="18"/>
  <c r="D1297" i="18"/>
  <c r="L1296" i="18"/>
  <c r="F1296" i="18"/>
  <c r="K1296" i="18" s="1"/>
  <c r="L1295" i="18"/>
  <c r="F1295" i="18"/>
  <c r="K1295" i="18" s="1"/>
  <c r="L1294" i="18"/>
  <c r="F1294" i="18"/>
  <c r="I1294" i="18" s="1"/>
  <c r="L1293" i="18"/>
  <c r="F1293" i="18"/>
  <c r="L1292" i="18"/>
  <c r="F1292" i="18"/>
  <c r="N1291" i="18"/>
  <c r="J1291" i="18"/>
  <c r="H1291" i="18"/>
  <c r="E1291" i="18"/>
  <c r="D1291" i="18"/>
  <c r="F1291" i="18" s="1"/>
  <c r="E1290" i="18"/>
  <c r="L1289" i="18"/>
  <c r="F1289" i="18"/>
  <c r="L1288" i="18"/>
  <c r="F1288" i="18"/>
  <c r="P1288" i="18" s="1"/>
  <c r="N1287" i="18"/>
  <c r="J1287" i="18"/>
  <c r="H1287" i="18"/>
  <c r="E1287" i="18"/>
  <c r="D1287" i="18"/>
  <c r="L1286" i="18"/>
  <c r="F1286" i="18"/>
  <c r="L1285" i="18"/>
  <c r="F1285" i="18"/>
  <c r="N1284" i="18"/>
  <c r="J1284" i="18"/>
  <c r="H1284" i="18"/>
  <c r="E1284" i="18"/>
  <c r="D1284" i="18"/>
  <c r="L1282" i="18"/>
  <c r="F1282" i="18"/>
  <c r="O1282" i="18" s="1"/>
  <c r="L1281" i="18"/>
  <c r="F1281" i="18"/>
  <c r="L1280" i="18"/>
  <c r="F1280" i="18"/>
  <c r="L1279" i="18"/>
  <c r="F1279" i="18"/>
  <c r="P1279" i="18" s="1"/>
  <c r="N1278" i="18"/>
  <c r="J1278" i="18"/>
  <c r="J1261" i="18" s="1"/>
  <c r="H1278" i="18"/>
  <c r="E1278" i="18"/>
  <c r="E1261" i="18" s="1"/>
  <c r="D1278" i="18"/>
  <c r="L1277" i="18"/>
  <c r="F1277" i="18"/>
  <c r="O1277" i="18" s="1"/>
  <c r="L1276" i="18"/>
  <c r="M1276" i="18" s="1"/>
  <c r="F1276" i="18"/>
  <c r="L1275" i="18"/>
  <c r="F1275" i="18"/>
  <c r="K1275" i="18" s="1"/>
  <c r="L1274" i="18"/>
  <c r="F1274" i="18"/>
  <c r="K1274" i="18" s="1"/>
  <c r="L1273" i="18"/>
  <c r="F1273" i="18"/>
  <c r="L1272" i="18"/>
  <c r="F1272" i="18"/>
  <c r="L1271" i="18"/>
  <c r="F1271" i="18"/>
  <c r="O1271" i="18" s="1"/>
  <c r="L1270" i="18"/>
  <c r="F1270" i="18"/>
  <c r="L1269" i="18"/>
  <c r="F1269" i="18"/>
  <c r="L1268" i="18"/>
  <c r="F1268" i="18"/>
  <c r="L1267" i="18"/>
  <c r="F1267" i="18"/>
  <c r="K1267" i="18" s="1"/>
  <c r="L1266" i="18"/>
  <c r="F1266" i="18"/>
  <c r="L1265" i="18"/>
  <c r="F1265" i="18"/>
  <c r="L1264" i="18"/>
  <c r="F1264" i="18"/>
  <c r="P1264" i="18" s="1"/>
  <c r="L1263" i="18"/>
  <c r="F1263" i="18"/>
  <c r="O1263" i="18" s="1"/>
  <c r="L1262" i="18"/>
  <c r="F1262" i="18"/>
  <c r="H1261" i="18"/>
  <c r="L1259" i="18"/>
  <c r="F1259" i="18"/>
  <c r="N1258" i="18"/>
  <c r="J1258" i="18"/>
  <c r="J1257" i="18" s="1"/>
  <c r="H1258" i="18"/>
  <c r="H1257" i="18" s="1"/>
  <c r="E1258" i="18"/>
  <c r="E1257" i="18" s="1"/>
  <c r="D1258" i="18"/>
  <c r="L1256" i="18"/>
  <c r="F1256" i="18"/>
  <c r="P1256" i="18" s="1"/>
  <c r="N1255" i="18"/>
  <c r="J1255" i="18"/>
  <c r="H1255" i="18"/>
  <c r="E1255" i="18"/>
  <c r="D1255" i="18"/>
  <c r="L1254" i="18"/>
  <c r="F1254" i="18"/>
  <c r="N1253" i="18"/>
  <c r="J1253" i="18"/>
  <c r="H1253" i="18"/>
  <c r="E1253" i="18"/>
  <c r="D1253" i="18"/>
  <c r="F1253" i="18" s="1"/>
  <c r="L1252" i="18"/>
  <c r="F1252" i="18"/>
  <c r="L1251" i="18"/>
  <c r="F1251" i="18"/>
  <c r="K1251" i="18" s="1"/>
  <c r="N1250" i="18"/>
  <c r="J1250" i="18"/>
  <c r="H1250" i="18"/>
  <c r="E1250" i="18"/>
  <c r="D1250" i="18"/>
  <c r="L1249" i="18"/>
  <c r="F1249" i="18"/>
  <c r="L1248" i="18"/>
  <c r="F1248" i="18"/>
  <c r="L1247" i="18"/>
  <c r="F1247" i="18"/>
  <c r="P1247" i="18" s="1"/>
  <c r="L1246" i="18"/>
  <c r="F1246" i="18"/>
  <c r="N1245" i="18"/>
  <c r="J1245" i="18"/>
  <c r="H1245" i="18"/>
  <c r="E1245" i="18"/>
  <c r="D1245" i="18"/>
  <c r="L1244" i="18"/>
  <c r="F1244" i="18"/>
  <c r="N1243" i="18"/>
  <c r="J1243" i="18"/>
  <c r="H1243" i="18"/>
  <c r="E1243" i="18"/>
  <c r="D1243" i="18"/>
  <c r="L1242" i="18"/>
  <c r="F1242" i="18"/>
  <c r="K1242" i="18" s="1"/>
  <c r="N1241" i="18"/>
  <c r="J1241" i="18"/>
  <c r="H1241" i="18"/>
  <c r="E1241" i="18"/>
  <c r="D1241" i="18"/>
  <c r="L1240" i="18"/>
  <c r="F1240" i="18"/>
  <c r="N1239" i="18"/>
  <c r="J1239" i="18"/>
  <c r="H1239" i="18"/>
  <c r="E1239" i="18"/>
  <c r="D1239" i="18"/>
  <c r="L1238" i="18"/>
  <c r="F1238" i="18"/>
  <c r="O1238" i="18" s="1"/>
  <c r="N1237" i="18"/>
  <c r="J1237" i="18"/>
  <c r="H1237" i="18"/>
  <c r="E1237" i="18"/>
  <c r="D1237" i="18"/>
  <c r="L1236" i="18"/>
  <c r="F1236" i="18"/>
  <c r="P1236" i="18" s="1"/>
  <c r="N1235" i="18"/>
  <c r="J1235" i="18"/>
  <c r="H1235" i="18"/>
  <c r="E1235" i="18"/>
  <c r="D1235" i="18"/>
  <c r="L1233" i="18"/>
  <c r="F1233" i="18"/>
  <c r="N1232" i="18"/>
  <c r="J1232" i="18"/>
  <c r="H1232" i="18"/>
  <c r="E1232" i="18"/>
  <c r="D1232" i="18"/>
  <c r="L1231" i="18"/>
  <c r="F1231" i="18"/>
  <c r="P1231" i="18" s="1"/>
  <c r="N1230" i="18"/>
  <c r="J1230" i="18"/>
  <c r="H1230" i="18"/>
  <c r="E1230" i="18"/>
  <c r="D1230" i="18"/>
  <c r="L1229" i="18"/>
  <c r="F1229" i="18"/>
  <c r="I1229" i="18" s="1"/>
  <c r="N1228" i="18"/>
  <c r="J1228" i="18"/>
  <c r="H1228" i="18"/>
  <c r="E1228" i="18"/>
  <c r="D1228" i="18"/>
  <c r="L1227" i="18"/>
  <c r="F1227" i="18"/>
  <c r="N1226" i="18"/>
  <c r="J1226" i="18"/>
  <c r="H1226" i="18"/>
  <c r="E1226" i="18"/>
  <c r="D1226" i="18"/>
  <c r="L1225" i="18"/>
  <c r="F1225" i="18"/>
  <c r="O1225" i="18" s="1"/>
  <c r="N1224" i="18"/>
  <c r="J1224" i="18"/>
  <c r="H1224" i="18"/>
  <c r="E1224" i="18"/>
  <c r="D1224" i="18"/>
  <c r="L1223" i="18"/>
  <c r="F1223" i="18"/>
  <c r="N1222" i="18"/>
  <c r="J1222" i="18"/>
  <c r="H1222" i="18"/>
  <c r="E1222" i="18"/>
  <c r="D1222" i="18"/>
  <c r="L1221" i="18"/>
  <c r="F1221" i="18"/>
  <c r="P1221" i="18" s="1"/>
  <c r="N1220" i="18"/>
  <c r="J1220" i="18"/>
  <c r="H1220" i="18"/>
  <c r="E1220" i="18"/>
  <c r="D1220" i="18"/>
  <c r="L1219" i="18"/>
  <c r="F1219" i="18"/>
  <c r="K1219" i="18" s="1"/>
  <c r="L1218" i="18"/>
  <c r="F1218" i="18"/>
  <c r="K1218" i="18" s="1"/>
  <c r="L1217" i="18"/>
  <c r="F1217" i="18"/>
  <c r="I1217" i="18" s="1"/>
  <c r="N1216" i="18"/>
  <c r="J1216" i="18"/>
  <c r="H1216" i="18"/>
  <c r="E1216" i="18"/>
  <c r="D1216" i="18"/>
  <c r="L1215" i="18"/>
  <c r="F1215" i="18"/>
  <c r="N1214" i="18"/>
  <c r="J1214" i="18"/>
  <c r="H1214" i="18"/>
  <c r="E1214" i="18"/>
  <c r="D1214" i="18"/>
  <c r="L1213" i="18"/>
  <c r="F1213" i="18"/>
  <c r="N1212" i="18"/>
  <c r="J1212" i="18"/>
  <c r="H1212" i="18"/>
  <c r="E1212" i="18"/>
  <c r="D1212" i="18"/>
  <c r="L1211" i="18"/>
  <c r="F1211" i="18"/>
  <c r="K1211" i="18" s="1"/>
  <c r="N1210" i="18"/>
  <c r="J1210" i="18"/>
  <c r="H1210" i="18"/>
  <c r="E1210" i="18"/>
  <c r="D1210" i="18"/>
  <c r="L1209" i="18"/>
  <c r="F1209" i="18"/>
  <c r="N1208" i="18"/>
  <c r="J1208" i="18"/>
  <c r="H1208" i="18"/>
  <c r="E1208" i="18"/>
  <c r="D1208" i="18"/>
  <c r="L1207" i="18"/>
  <c r="F1207" i="18"/>
  <c r="I1207" i="18" s="1"/>
  <c r="N1206" i="18"/>
  <c r="J1206" i="18"/>
  <c r="L1206" i="18" s="1"/>
  <c r="H1206" i="18"/>
  <c r="E1206" i="18"/>
  <c r="D1206" i="18"/>
  <c r="L1205" i="18"/>
  <c r="F1205" i="18"/>
  <c r="N1204" i="18"/>
  <c r="J1204" i="18"/>
  <c r="H1204" i="18"/>
  <c r="E1204" i="18"/>
  <c r="D1204" i="18"/>
  <c r="L1203" i="18"/>
  <c r="F1203" i="18"/>
  <c r="N1202" i="18"/>
  <c r="J1202" i="18"/>
  <c r="H1202" i="18"/>
  <c r="E1202" i="18"/>
  <c r="D1202" i="18"/>
  <c r="L1201" i="18"/>
  <c r="F1201" i="18"/>
  <c r="L1200" i="18"/>
  <c r="F1200" i="18"/>
  <c r="O1200" i="18" s="1"/>
  <c r="N1199" i="18"/>
  <c r="J1199" i="18"/>
  <c r="H1199" i="18"/>
  <c r="E1199" i="18"/>
  <c r="D1199" i="18"/>
  <c r="L1198" i="18"/>
  <c r="F1198" i="18"/>
  <c r="P1198" i="18" s="1"/>
  <c r="N1197" i="18"/>
  <c r="J1197" i="18"/>
  <c r="H1197" i="18"/>
  <c r="E1197" i="18"/>
  <c r="D1197" i="18"/>
  <c r="L1196" i="18"/>
  <c r="F1196" i="18"/>
  <c r="N1195" i="18"/>
  <c r="J1195" i="18"/>
  <c r="H1195" i="18"/>
  <c r="E1195" i="18"/>
  <c r="D1195" i="18"/>
  <c r="L1194" i="18"/>
  <c r="F1194" i="18"/>
  <c r="K1194" i="18" s="1"/>
  <c r="L1193" i="18"/>
  <c r="F1193" i="18"/>
  <c r="I1193" i="18" s="1"/>
  <c r="L1192" i="18"/>
  <c r="F1192" i="18"/>
  <c r="P1192" i="18" s="1"/>
  <c r="N1191" i="18"/>
  <c r="J1191" i="18"/>
  <c r="H1191" i="18"/>
  <c r="E1191" i="18"/>
  <c r="D1191" i="18"/>
  <c r="L1190" i="18"/>
  <c r="F1190" i="18"/>
  <c r="N1189" i="18"/>
  <c r="J1189" i="18"/>
  <c r="H1189" i="18"/>
  <c r="E1189" i="18"/>
  <c r="D1189" i="18"/>
  <c r="L1188" i="18"/>
  <c r="F1188" i="18"/>
  <c r="K1188" i="18" s="1"/>
  <c r="N1187" i="18"/>
  <c r="J1187" i="18"/>
  <c r="H1187" i="18"/>
  <c r="E1187" i="18"/>
  <c r="D1187" i="18"/>
  <c r="L1186" i="18"/>
  <c r="F1186" i="18"/>
  <c r="N1185" i="18"/>
  <c r="J1185" i="18"/>
  <c r="H1185" i="18"/>
  <c r="E1185" i="18"/>
  <c r="D1185" i="18"/>
  <c r="L1184" i="18"/>
  <c r="F1184" i="18"/>
  <c r="N1183" i="18"/>
  <c r="J1183" i="18"/>
  <c r="H1183" i="18"/>
  <c r="E1183" i="18"/>
  <c r="D1183" i="18"/>
  <c r="L1182" i="18"/>
  <c r="F1182" i="18"/>
  <c r="P1182" i="18" s="1"/>
  <c r="N1181" i="18"/>
  <c r="J1181" i="18"/>
  <c r="H1181" i="18"/>
  <c r="E1181" i="18"/>
  <c r="D1181" i="18"/>
  <c r="L1180" i="18"/>
  <c r="F1180" i="18"/>
  <c r="N1179" i="18"/>
  <c r="J1179" i="18"/>
  <c r="H1179" i="18"/>
  <c r="E1179" i="18"/>
  <c r="D1179" i="18"/>
  <c r="L1178" i="18"/>
  <c r="F1178" i="18"/>
  <c r="O1178" i="18" s="1"/>
  <c r="N1177" i="18"/>
  <c r="J1177" i="18"/>
  <c r="H1177" i="18"/>
  <c r="E1177" i="18"/>
  <c r="D1177" i="18"/>
  <c r="L1176" i="18"/>
  <c r="F1176" i="18"/>
  <c r="I1176" i="18" s="1"/>
  <c r="N1175" i="18"/>
  <c r="J1175" i="18"/>
  <c r="H1175" i="18"/>
  <c r="E1175" i="18"/>
  <c r="D1175" i="18"/>
  <c r="L1174" i="18"/>
  <c r="F1174" i="18"/>
  <c r="I1174" i="18" s="1"/>
  <c r="N1173" i="18"/>
  <c r="J1173" i="18"/>
  <c r="H1173" i="18"/>
  <c r="E1173" i="18"/>
  <c r="D1173" i="18"/>
  <c r="L1172" i="18"/>
  <c r="F1172" i="18"/>
  <c r="K1172" i="18" s="1"/>
  <c r="N1171" i="18"/>
  <c r="J1171" i="18"/>
  <c r="H1171" i="18"/>
  <c r="E1171" i="18"/>
  <c r="D1171" i="18"/>
  <c r="L1170" i="18"/>
  <c r="F1170" i="18"/>
  <c r="K1170" i="18" s="1"/>
  <c r="N1169" i="18"/>
  <c r="J1169" i="18"/>
  <c r="H1169" i="18"/>
  <c r="E1169" i="18"/>
  <c r="D1169" i="18"/>
  <c r="L1168" i="18"/>
  <c r="F1168" i="18"/>
  <c r="N1167" i="18"/>
  <c r="J1167" i="18"/>
  <c r="H1167" i="18"/>
  <c r="E1167" i="18"/>
  <c r="D1167" i="18"/>
  <c r="L1166" i="18"/>
  <c r="F1166" i="18"/>
  <c r="P1166" i="18" s="1"/>
  <c r="N1165" i="18"/>
  <c r="J1165" i="18"/>
  <c r="H1165" i="18"/>
  <c r="E1165" i="18"/>
  <c r="D1165" i="18"/>
  <c r="L1164" i="18"/>
  <c r="F1164" i="18"/>
  <c r="N1163" i="18"/>
  <c r="J1163" i="18"/>
  <c r="H1163" i="18"/>
  <c r="E1163" i="18"/>
  <c r="D1163" i="18"/>
  <c r="L1162" i="18"/>
  <c r="F1162" i="18"/>
  <c r="N1161" i="18"/>
  <c r="J1161" i="18"/>
  <c r="H1161" i="18"/>
  <c r="E1161" i="18"/>
  <c r="D1161" i="18"/>
  <c r="L1160" i="18"/>
  <c r="F1160" i="18"/>
  <c r="P1160" i="18" s="1"/>
  <c r="N1159" i="18"/>
  <c r="J1159" i="18"/>
  <c r="H1159" i="18"/>
  <c r="E1159" i="18"/>
  <c r="D1159" i="18"/>
  <c r="L1158" i="18"/>
  <c r="F1158" i="18"/>
  <c r="N1157" i="18"/>
  <c r="J1157" i="18"/>
  <c r="H1157" i="18"/>
  <c r="E1157" i="18"/>
  <c r="D1157" i="18"/>
  <c r="L1156" i="18"/>
  <c r="F1156" i="18"/>
  <c r="K1156" i="18" s="1"/>
  <c r="N1155" i="18"/>
  <c r="J1155" i="18"/>
  <c r="H1155" i="18"/>
  <c r="E1155" i="18"/>
  <c r="D1155" i="18"/>
  <c r="L1154" i="18"/>
  <c r="F1154" i="18"/>
  <c r="K1154" i="18" s="1"/>
  <c r="N1153" i="18"/>
  <c r="J1153" i="18"/>
  <c r="H1153" i="18"/>
  <c r="E1153" i="18"/>
  <c r="D1153" i="18"/>
  <c r="L1152" i="18"/>
  <c r="F1152" i="18"/>
  <c r="K1152" i="18" s="1"/>
  <c r="N1151" i="18"/>
  <c r="J1151" i="18"/>
  <c r="H1151" i="18"/>
  <c r="E1151" i="18"/>
  <c r="D1151" i="18"/>
  <c r="L1150" i="18"/>
  <c r="F1150" i="18"/>
  <c r="K1150" i="18" s="1"/>
  <c r="N1149" i="18"/>
  <c r="J1149" i="18"/>
  <c r="H1149" i="18"/>
  <c r="E1149" i="18"/>
  <c r="D1149" i="18"/>
  <c r="L1148" i="18"/>
  <c r="F1148" i="18"/>
  <c r="N1147" i="18"/>
  <c r="J1147" i="18"/>
  <c r="H1147" i="18"/>
  <c r="E1147" i="18"/>
  <c r="D1147" i="18"/>
  <c r="L1146" i="18"/>
  <c r="F1146" i="18"/>
  <c r="N1145" i="18"/>
  <c r="J1145" i="18"/>
  <c r="H1145" i="18"/>
  <c r="E1145" i="18"/>
  <c r="D1145" i="18"/>
  <c r="L1144" i="18"/>
  <c r="F1144" i="18"/>
  <c r="P1144" i="18" s="1"/>
  <c r="N1143" i="18"/>
  <c r="J1143" i="18"/>
  <c r="H1143" i="18"/>
  <c r="E1143" i="18"/>
  <c r="D1143" i="18"/>
  <c r="L1142" i="18"/>
  <c r="F1142" i="18"/>
  <c r="N1141" i="18"/>
  <c r="J1141" i="18"/>
  <c r="H1141" i="18"/>
  <c r="E1141" i="18"/>
  <c r="D1141" i="18"/>
  <c r="L1140" i="18"/>
  <c r="F1140" i="18"/>
  <c r="K1140" i="18" s="1"/>
  <c r="N1139" i="18"/>
  <c r="J1139" i="18"/>
  <c r="H1139" i="18"/>
  <c r="E1139" i="18"/>
  <c r="D1139" i="18"/>
  <c r="L1138" i="18"/>
  <c r="F1138" i="18"/>
  <c r="K1138" i="18" s="1"/>
  <c r="N1137" i="18"/>
  <c r="J1137" i="18"/>
  <c r="H1137" i="18"/>
  <c r="E1137" i="18"/>
  <c r="D1137" i="18"/>
  <c r="L1136" i="18"/>
  <c r="F1136" i="18"/>
  <c r="I1136" i="18" s="1"/>
  <c r="N1135" i="18"/>
  <c r="J1135" i="18"/>
  <c r="H1135" i="18"/>
  <c r="E1135" i="18"/>
  <c r="D1135" i="18"/>
  <c r="L1134" i="18"/>
  <c r="F1134" i="18"/>
  <c r="K1134" i="18" s="1"/>
  <c r="N1133" i="18"/>
  <c r="J1133" i="18"/>
  <c r="H1133" i="18"/>
  <c r="E1133" i="18"/>
  <c r="D1133" i="18"/>
  <c r="L1132" i="18"/>
  <c r="F1132" i="18"/>
  <c r="N1131" i="18"/>
  <c r="J1131" i="18"/>
  <c r="H1131" i="18"/>
  <c r="E1131" i="18"/>
  <c r="D1131" i="18"/>
  <c r="L1130" i="18"/>
  <c r="F1130" i="18"/>
  <c r="N1129" i="18"/>
  <c r="J1129" i="18"/>
  <c r="H1129" i="18"/>
  <c r="E1129" i="18"/>
  <c r="D1129" i="18"/>
  <c r="F1129" i="18" s="1"/>
  <c r="I1129" i="18" s="1"/>
  <c r="L1128" i="18"/>
  <c r="F1128" i="18"/>
  <c r="N1127" i="18"/>
  <c r="J1127" i="18"/>
  <c r="H1127" i="18"/>
  <c r="E1127" i="18"/>
  <c r="D1127" i="18"/>
  <c r="L1126" i="18"/>
  <c r="F1126" i="18"/>
  <c r="P1126" i="18" s="1"/>
  <c r="N1125" i="18"/>
  <c r="J1125" i="18"/>
  <c r="H1125" i="18"/>
  <c r="E1125" i="18"/>
  <c r="D1125" i="18"/>
  <c r="L1124" i="18"/>
  <c r="F1124" i="18"/>
  <c r="K1124" i="18" s="1"/>
  <c r="N1123" i="18"/>
  <c r="J1123" i="18"/>
  <c r="H1123" i="18"/>
  <c r="E1123" i="18"/>
  <c r="D1123" i="18"/>
  <c r="L1122" i="18"/>
  <c r="F1122" i="18"/>
  <c r="K1122" i="18" s="1"/>
  <c r="N1121" i="18"/>
  <c r="J1121" i="18"/>
  <c r="H1121" i="18"/>
  <c r="E1121" i="18"/>
  <c r="D1121" i="18"/>
  <c r="L1120" i="18"/>
  <c r="F1120" i="18"/>
  <c r="P1120" i="18" s="1"/>
  <c r="N1119" i="18"/>
  <c r="J1119" i="18"/>
  <c r="H1119" i="18"/>
  <c r="E1119" i="18"/>
  <c r="D1119" i="18"/>
  <c r="L1118" i="18"/>
  <c r="F1118" i="18"/>
  <c r="K1118" i="18" s="1"/>
  <c r="N1117" i="18"/>
  <c r="J1117" i="18"/>
  <c r="H1117" i="18"/>
  <c r="E1117" i="18"/>
  <c r="D1117" i="18"/>
  <c r="L1116" i="18"/>
  <c r="F1116" i="18"/>
  <c r="O1116" i="18" s="1"/>
  <c r="N1115" i="18"/>
  <c r="J1115" i="18"/>
  <c r="H1115" i="18"/>
  <c r="E1115" i="18"/>
  <c r="D1115" i="18"/>
  <c r="L1114" i="18"/>
  <c r="F1114" i="18"/>
  <c r="P1114" i="18" s="1"/>
  <c r="N1113" i="18"/>
  <c r="J1113" i="18"/>
  <c r="H1113" i="18"/>
  <c r="E1113" i="18"/>
  <c r="D1113" i="18"/>
  <c r="F1113" i="18" s="1"/>
  <c r="I1113" i="18" s="1"/>
  <c r="L1112" i="18"/>
  <c r="F1112" i="18"/>
  <c r="N1111" i="18"/>
  <c r="J1111" i="18"/>
  <c r="H1111" i="18"/>
  <c r="E1111" i="18"/>
  <c r="D1111" i="18"/>
  <c r="L1110" i="18"/>
  <c r="F1110" i="18"/>
  <c r="N1109" i="18"/>
  <c r="J1109" i="18"/>
  <c r="H1109" i="18"/>
  <c r="E1109" i="18"/>
  <c r="D1109" i="18"/>
  <c r="L1108" i="18"/>
  <c r="F1108" i="18"/>
  <c r="I1108" i="18" s="1"/>
  <c r="N1107" i="18"/>
  <c r="J1107" i="18"/>
  <c r="H1107" i="18"/>
  <c r="E1107" i="18"/>
  <c r="D1107" i="18"/>
  <c r="L1106" i="18"/>
  <c r="F1106" i="18"/>
  <c r="P1106" i="18" s="1"/>
  <c r="L1105" i="18"/>
  <c r="F1105" i="18"/>
  <c r="N1104" i="18"/>
  <c r="J1104" i="18"/>
  <c r="H1104" i="18"/>
  <c r="E1104" i="18"/>
  <c r="D1104" i="18"/>
  <c r="L1103" i="18"/>
  <c r="F1103" i="18"/>
  <c r="P1103" i="18" s="1"/>
  <c r="N1102" i="18"/>
  <c r="J1102" i="18"/>
  <c r="H1102" i="18"/>
  <c r="E1102" i="18"/>
  <c r="D1102" i="18"/>
  <c r="L1101" i="18"/>
  <c r="F1101" i="18"/>
  <c r="P1101" i="18" s="1"/>
  <c r="L1100" i="18"/>
  <c r="F1100" i="18"/>
  <c r="P1100" i="18" s="1"/>
  <c r="L1099" i="18"/>
  <c r="F1099" i="18"/>
  <c r="L1098" i="18"/>
  <c r="F1098" i="18"/>
  <c r="P1098" i="18" s="1"/>
  <c r="N1097" i="18"/>
  <c r="J1097" i="18"/>
  <c r="H1097" i="18"/>
  <c r="E1097" i="18"/>
  <c r="D1097" i="18"/>
  <c r="L1096" i="18"/>
  <c r="F1096" i="18"/>
  <c r="O1096" i="18" s="1"/>
  <c r="N1095" i="18"/>
  <c r="J1095" i="18"/>
  <c r="H1095" i="18"/>
  <c r="E1095" i="18"/>
  <c r="D1095" i="18"/>
  <c r="L1094" i="18"/>
  <c r="F1094" i="18"/>
  <c r="N1093" i="18"/>
  <c r="J1093" i="18"/>
  <c r="H1093" i="18"/>
  <c r="E1093" i="18"/>
  <c r="D1093" i="18"/>
  <c r="L1092" i="18"/>
  <c r="F1092" i="18"/>
  <c r="O1092" i="18" s="1"/>
  <c r="N1091" i="18"/>
  <c r="J1091" i="18"/>
  <c r="H1091" i="18"/>
  <c r="E1091" i="18"/>
  <c r="D1091" i="18"/>
  <c r="L1090" i="18"/>
  <c r="F1090" i="18"/>
  <c r="P1090" i="18" s="1"/>
  <c r="N1089" i="18"/>
  <c r="J1089" i="18"/>
  <c r="H1089" i="18"/>
  <c r="E1089" i="18"/>
  <c r="D1089" i="18"/>
  <c r="L1088" i="18"/>
  <c r="F1088" i="18"/>
  <c r="O1088" i="18" s="1"/>
  <c r="L1087" i="18"/>
  <c r="F1087" i="18"/>
  <c r="L1086" i="18"/>
  <c r="F1086" i="18"/>
  <c r="O1086" i="18" s="1"/>
  <c r="L1085" i="18"/>
  <c r="F1085" i="18"/>
  <c r="L1084" i="18"/>
  <c r="F1084" i="18"/>
  <c r="O1084" i="18" s="1"/>
  <c r="L1083" i="18"/>
  <c r="F1083" i="18"/>
  <c r="K1083" i="18" s="1"/>
  <c r="N1082" i="18"/>
  <c r="J1082" i="18"/>
  <c r="H1082" i="18"/>
  <c r="E1082" i="18"/>
  <c r="D1082" i="18"/>
  <c r="L1081" i="18"/>
  <c r="F1081" i="18"/>
  <c r="O1081" i="18" s="1"/>
  <c r="N1080" i="18"/>
  <c r="J1080" i="18"/>
  <c r="H1080" i="18"/>
  <c r="E1080" i="18"/>
  <c r="D1080" i="18"/>
  <c r="L1079" i="18"/>
  <c r="F1079" i="18"/>
  <c r="N1078" i="18"/>
  <c r="J1078" i="18"/>
  <c r="H1078" i="18"/>
  <c r="E1078" i="18"/>
  <c r="D1078" i="18"/>
  <c r="L1076" i="18"/>
  <c r="F1076" i="18"/>
  <c r="O1076" i="18" s="1"/>
  <c r="N1075" i="18"/>
  <c r="J1075" i="18"/>
  <c r="H1075" i="18"/>
  <c r="E1075" i="18"/>
  <c r="D1075" i="18"/>
  <c r="L1074" i="18"/>
  <c r="F1074" i="18"/>
  <c r="N1073" i="18"/>
  <c r="J1073" i="18"/>
  <c r="H1073" i="18"/>
  <c r="E1073" i="18"/>
  <c r="E1072" i="18" s="1"/>
  <c r="D1073" i="18"/>
  <c r="F1073" i="18" s="1"/>
  <c r="L1071" i="18"/>
  <c r="F1071" i="18"/>
  <c r="O1071" i="18" s="1"/>
  <c r="L1070" i="18"/>
  <c r="F1070" i="18"/>
  <c r="O1070" i="18" s="1"/>
  <c r="N1069" i="18"/>
  <c r="J1069" i="18"/>
  <c r="H1069" i="18"/>
  <c r="E1069" i="18"/>
  <c r="D1069" i="18"/>
  <c r="F1069" i="18" s="1"/>
  <c r="L1068" i="18"/>
  <c r="F1068" i="18"/>
  <c r="I1068" i="18" s="1"/>
  <c r="N1067" i="18"/>
  <c r="J1067" i="18"/>
  <c r="H1067" i="18"/>
  <c r="E1067" i="18"/>
  <c r="E1066" i="18" s="1"/>
  <c r="D1067" i="18"/>
  <c r="L1065" i="18"/>
  <c r="F1065" i="18"/>
  <c r="K1065" i="18" s="1"/>
  <c r="N1064" i="18"/>
  <c r="J1064" i="18"/>
  <c r="H1064" i="18"/>
  <c r="E1064" i="18"/>
  <c r="D1064" i="18"/>
  <c r="L1063" i="18"/>
  <c r="F1063" i="18"/>
  <c r="N1062" i="18"/>
  <c r="J1062" i="18"/>
  <c r="H1062" i="18"/>
  <c r="E1062" i="18"/>
  <c r="D1062" i="18"/>
  <c r="L1061" i="18"/>
  <c r="F1061" i="18"/>
  <c r="N1060" i="18"/>
  <c r="J1060" i="18"/>
  <c r="H1060" i="18"/>
  <c r="E1060" i="18"/>
  <c r="D1060" i="18"/>
  <c r="L1059" i="18"/>
  <c r="F1059" i="18"/>
  <c r="N1058" i="18"/>
  <c r="J1058" i="18"/>
  <c r="H1058" i="18"/>
  <c r="E1058" i="18"/>
  <c r="D1058" i="18"/>
  <c r="L1057" i="18"/>
  <c r="F1057" i="18"/>
  <c r="P1057" i="18" s="1"/>
  <c r="N1056" i="18"/>
  <c r="J1056" i="18"/>
  <c r="H1056" i="18"/>
  <c r="E1056" i="18"/>
  <c r="D1056" i="18"/>
  <c r="L1055" i="18"/>
  <c r="F1055" i="18"/>
  <c r="O1055" i="18" s="1"/>
  <c r="N1054" i="18"/>
  <c r="J1054" i="18"/>
  <c r="H1054" i="18"/>
  <c r="E1054" i="18"/>
  <c r="D1054" i="18"/>
  <c r="L1052" i="18"/>
  <c r="F1052" i="18"/>
  <c r="K1052" i="18" s="1"/>
  <c r="N1051" i="18"/>
  <c r="J1051" i="18"/>
  <c r="H1051" i="18"/>
  <c r="E1051" i="18"/>
  <c r="D1051" i="18"/>
  <c r="L1050" i="18"/>
  <c r="F1050" i="18"/>
  <c r="K1050" i="18" s="1"/>
  <c r="N1049" i="18"/>
  <c r="J1049" i="18"/>
  <c r="H1049" i="18"/>
  <c r="E1049" i="18"/>
  <c r="D1049" i="18"/>
  <c r="L1048" i="18"/>
  <c r="F1048" i="18"/>
  <c r="I1048" i="18" s="1"/>
  <c r="L1047" i="18"/>
  <c r="F1047" i="18"/>
  <c r="K1047" i="18" s="1"/>
  <c r="N1046" i="18"/>
  <c r="J1046" i="18"/>
  <c r="H1046" i="18"/>
  <c r="E1046" i="18"/>
  <c r="D1046" i="18"/>
  <c r="L1045" i="18"/>
  <c r="F1045" i="18"/>
  <c r="I1045" i="18" s="1"/>
  <c r="N1044" i="18"/>
  <c r="N1043" i="18" s="1"/>
  <c r="J1044" i="18"/>
  <c r="H1044" i="18"/>
  <c r="H1043" i="18" s="1"/>
  <c r="E1044" i="18"/>
  <c r="D1044" i="18"/>
  <c r="L1042" i="18"/>
  <c r="F1042" i="18"/>
  <c r="I1042" i="18" s="1"/>
  <c r="N1041" i="18"/>
  <c r="J1041" i="18"/>
  <c r="H1041" i="18"/>
  <c r="E1041" i="18"/>
  <c r="D1041" i="18"/>
  <c r="L1040" i="18"/>
  <c r="F1040" i="18"/>
  <c r="K1040" i="18" s="1"/>
  <c r="N1039" i="18"/>
  <c r="J1039" i="18"/>
  <c r="H1039" i="18"/>
  <c r="E1039" i="18"/>
  <c r="D1039" i="18"/>
  <c r="L1038" i="18"/>
  <c r="F1038" i="18"/>
  <c r="K1038" i="18" s="1"/>
  <c r="N1037" i="18"/>
  <c r="J1037" i="18"/>
  <c r="H1037" i="18"/>
  <c r="E1037" i="18"/>
  <c r="D1037" i="18"/>
  <c r="L1036" i="18"/>
  <c r="F1036" i="18"/>
  <c r="P1036" i="18" s="1"/>
  <c r="L1035" i="18"/>
  <c r="F1035" i="18"/>
  <c r="K1035" i="18" s="1"/>
  <c r="N1034" i="18"/>
  <c r="J1034" i="18"/>
  <c r="H1034" i="18"/>
  <c r="E1034" i="18"/>
  <c r="D1034" i="18"/>
  <c r="L1033" i="18"/>
  <c r="F1033" i="18"/>
  <c r="I1033" i="18" s="1"/>
  <c r="L1032" i="18"/>
  <c r="F1032" i="18"/>
  <c r="K1032" i="18" s="1"/>
  <c r="N1031" i="18"/>
  <c r="J1031" i="18"/>
  <c r="H1031" i="18"/>
  <c r="E1031" i="18"/>
  <c r="D1031" i="18"/>
  <c r="L1030" i="18"/>
  <c r="F1030" i="18"/>
  <c r="P1030" i="18" s="1"/>
  <c r="L1029" i="18"/>
  <c r="F1029" i="18"/>
  <c r="K1029" i="18" s="1"/>
  <c r="L1028" i="18"/>
  <c r="F1028" i="18"/>
  <c r="K1028" i="18" s="1"/>
  <c r="N1027" i="18"/>
  <c r="J1027" i="18"/>
  <c r="H1027" i="18"/>
  <c r="E1027" i="18"/>
  <c r="D1027" i="18"/>
  <c r="L1026" i="18"/>
  <c r="F1026" i="18"/>
  <c r="K1026" i="18" s="1"/>
  <c r="N1025" i="18"/>
  <c r="J1025" i="18"/>
  <c r="H1025" i="18"/>
  <c r="E1025" i="18"/>
  <c r="D1025" i="18"/>
  <c r="L1024" i="18"/>
  <c r="F1024" i="18"/>
  <c r="P1024" i="18" s="1"/>
  <c r="N1023" i="18"/>
  <c r="J1023" i="18"/>
  <c r="H1023" i="18"/>
  <c r="E1023" i="18"/>
  <c r="D1023" i="18"/>
  <c r="L1022" i="18"/>
  <c r="F1022" i="18"/>
  <c r="I1022" i="18" s="1"/>
  <c r="N1021" i="18"/>
  <c r="J1021" i="18"/>
  <c r="H1021" i="18"/>
  <c r="E1021" i="18"/>
  <c r="D1021" i="18"/>
  <c r="L1020" i="18"/>
  <c r="F1020" i="18"/>
  <c r="P1020" i="18" s="1"/>
  <c r="N1019" i="18"/>
  <c r="J1019" i="18"/>
  <c r="H1019" i="18"/>
  <c r="E1019" i="18"/>
  <c r="D1019" i="18"/>
  <c r="L1018" i="18"/>
  <c r="F1018" i="18"/>
  <c r="O1018" i="18" s="1"/>
  <c r="N1017" i="18"/>
  <c r="J1017" i="18"/>
  <c r="H1017" i="18"/>
  <c r="E1017" i="18"/>
  <c r="D1017" i="18"/>
  <c r="L1016" i="18"/>
  <c r="F1016" i="18"/>
  <c r="I1016" i="18" s="1"/>
  <c r="N1015" i="18"/>
  <c r="J1015" i="18"/>
  <c r="H1015" i="18"/>
  <c r="E1015" i="18"/>
  <c r="D1015" i="18"/>
  <c r="L1014" i="18"/>
  <c r="F1014" i="18"/>
  <c r="P1014" i="18" s="1"/>
  <c r="N1013" i="18"/>
  <c r="J1013" i="18"/>
  <c r="H1013" i="18"/>
  <c r="E1013" i="18"/>
  <c r="D1013" i="18"/>
  <c r="L1012" i="18"/>
  <c r="F1012" i="18"/>
  <c r="N1011" i="18"/>
  <c r="J1011" i="18"/>
  <c r="H1011" i="18"/>
  <c r="E1011" i="18"/>
  <c r="D1011" i="18"/>
  <c r="L1010" i="18"/>
  <c r="F1010" i="18"/>
  <c r="K1010" i="18" s="1"/>
  <c r="N1009" i="18"/>
  <c r="J1009" i="18"/>
  <c r="H1009" i="18"/>
  <c r="E1009" i="18"/>
  <c r="D1009" i="18"/>
  <c r="L1008" i="18"/>
  <c r="F1008" i="18"/>
  <c r="P1008" i="18" s="1"/>
  <c r="N1007" i="18"/>
  <c r="J1007" i="18"/>
  <c r="H1007" i="18"/>
  <c r="E1007" i="18"/>
  <c r="D1007" i="18"/>
  <c r="L1006" i="18"/>
  <c r="F1006" i="18"/>
  <c r="P1006" i="18" s="1"/>
  <c r="N1005" i="18"/>
  <c r="J1005" i="18"/>
  <c r="H1005" i="18"/>
  <c r="E1005" i="18"/>
  <c r="D1005" i="18"/>
  <c r="L1004" i="18"/>
  <c r="F1004" i="18"/>
  <c r="P1004" i="18" s="1"/>
  <c r="N1003" i="18"/>
  <c r="J1003" i="18"/>
  <c r="H1003" i="18"/>
  <c r="E1003" i="18"/>
  <c r="D1003" i="18"/>
  <c r="F1003" i="18" s="1"/>
  <c r="L1002" i="18"/>
  <c r="F1002" i="18"/>
  <c r="O1002" i="18" s="1"/>
  <c r="N1001" i="18"/>
  <c r="J1001" i="18"/>
  <c r="H1001" i="18"/>
  <c r="E1001" i="18"/>
  <c r="D1001" i="18"/>
  <c r="F1001" i="18" s="1"/>
  <c r="I1001" i="18" s="1"/>
  <c r="L1000" i="18"/>
  <c r="F1000" i="18"/>
  <c r="I1000" i="18" s="1"/>
  <c r="N999" i="18"/>
  <c r="J999" i="18"/>
  <c r="H999" i="18"/>
  <c r="E999" i="18"/>
  <c r="D999" i="18"/>
  <c r="L998" i="18"/>
  <c r="F998" i="18"/>
  <c r="N997" i="18"/>
  <c r="J997" i="18"/>
  <c r="H997" i="18"/>
  <c r="E997" i="18"/>
  <c r="D997" i="18"/>
  <c r="L996" i="18"/>
  <c r="F996" i="18"/>
  <c r="K996" i="18" s="1"/>
  <c r="N995" i="18"/>
  <c r="J995" i="18"/>
  <c r="H995" i="18"/>
  <c r="E995" i="18"/>
  <c r="D995" i="18"/>
  <c r="L994" i="18"/>
  <c r="F994" i="18"/>
  <c r="K994" i="18" s="1"/>
  <c r="N993" i="18"/>
  <c r="J993" i="18"/>
  <c r="H993" i="18"/>
  <c r="E993" i="18"/>
  <c r="D993" i="18"/>
  <c r="L992" i="18"/>
  <c r="F992" i="18"/>
  <c r="P992" i="18" s="1"/>
  <c r="N991" i="18"/>
  <c r="J991" i="18"/>
  <c r="H991" i="18"/>
  <c r="E991" i="18"/>
  <c r="D991" i="18"/>
  <c r="L990" i="18"/>
  <c r="F990" i="18"/>
  <c r="K990" i="18" s="1"/>
  <c r="N989" i="18"/>
  <c r="J989" i="18"/>
  <c r="H989" i="18"/>
  <c r="E989" i="18"/>
  <c r="D989" i="18"/>
  <c r="L988" i="18"/>
  <c r="F988" i="18"/>
  <c r="P988" i="18" s="1"/>
  <c r="N987" i="18"/>
  <c r="J987" i="18"/>
  <c r="H987" i="18"/>
  <c r="E987" i="18"/>
  <c r="D987" i="18"/>
  <c r="L986" i="18"/>
  <c r="F986" i="18"/>
  <c r="O986" i="18" s="1"/>
  <c r="N985" i="18"/>
  <c r="J985" i="18"/>
  <c r="H985" i="18"/>
  <c r="E985" i="18"/>
  <c r="D985" i="18"/>
  <c r="L984" i="18"/>
  <c r="F984" i="18"/>
  <c r="I984" i="18" s="1"/>
  <c r="N983" i="18"/>
  <c r="J983" i="18"/>
  <c r="H983" i="18"/>
  <c r="E983" i="18"/>
  <c r="D983" i="18"/>
  <c r="L982" i="18"/>
  <c r="F982" i="18"/>
  <c r="I982" i="18" s="1"/>
  <c r="N981" i="18"/>
  <c r="J981" i="18"/>
  <c r="H981" i="18"/>
  <c r="E981" i="18"/>
  <c r="D981" i="18"/>
  <c r="L980" i="18"/>
  <c r="F980" i="18"/>
  <c r="K980" i="18" s="1"/>
  <c r="N979" i="18"/>
  <c r="J979" i="18"/>
  <c r="H979" i="18"/>
  <c r="E979" i="18"/>
  <c r="D979" i="18"/>
  <c r="L978" i="18"/>
  <c r="F978" i="18"/>
  <c r="K978" i="18" s="1"/>
  <c r="N977" i="18"/>
  <c r="J977" i="18"/>
  <c r="H977" i="18"/>
  <c r="E977" i="18"/>
  <c r="D977" i="18"/>
  <c r="L976" i="18"/>
  <c r="F976" i="18"/>
  <c r="I976" i="18" s="1"/>
  <c r="L975" i="18"/>
  <c r="F975" i="18"/>
  <c r="K975" i="18" s="1"/>
  <c r="N974" i="18"/>
  <c r="J974" i="18"/>
  <c r="H974" i="18"/>
  <c r="E974" i="18"/>
  <c r="D974" i="18"/>
  <c r="L973" i="18"/>
  <c r="F973" i="18"/>
  <c r="N972" i="18"/>
  <c r="J972" i="18"/>
  <c r="H972" i="18"/>
  <c r="E972" i="18"/>
  <c r="D972" i="18"/>
  <c r="L970" i="18"/>
  <c r="F970" i="18"/>
  <c r="O970" i="18" s="1"/>
  <c r="L969" i="18"/>
  <c r="F969" i="18"/>
  <c r="P969" i="18" s="1"/>
  <c r="N968" i="18"/>
  <c r="J968" i="18"/>
  <c r="H968" i="18"/>
  <c r="E968" i="18"/>
  <c r="D968" i="18"/>
  <c r="L967" i="18"/>
  <c r="F967" i="18"/>
  <c r="O967" i="18" s="1"/>
  <c r="N966" i="18"/>
  <c r="J966" i="18"/>
  <c r="H966" i="18"/>
  <c r="E966" i="18"/>
  <c r="D966" i="18"/>
  <c r="L965" i="18"/>
  <c r="F965" i="18"/>
  <c r="I965" i="18" s="1"/>
  <c r="N964" i="18"/>
  <c r="J964" i="18"/>
  <c r="H964" i="18"/>
  <c r="E964" i="18"/>
  <c r="E963" i="18" s="1"/>
  <c r="D964" i="18"/>
  <c r="L962" i="18"/>
  <c r="F962" i="18"/>
  <c r="K962" i="18" s="1"/>
  <c r="L961" i="18"/>
  <c r="F961" i="18"/>
  <c r="L960" i="18"/>
  <c r="F960" i="18"/>
  <c r="K960" i="18" s="1"/>
  <c r="N959" i="18"/>
  <c r="J959" i="18"/>
  <c r="H959" i="18"/>
  <c r="E959" i="18"/>
  <c r="D959" i="18"/>
  <c r="L958" i="18"/>
  <c r="F958" i="18"/>
  <c r="K958" i="18" s="1"/>
  <c r="N957" i="18"/>
  <c r="J957" i="18"/>
  <c r="H957" i="18"/>
  <c r="E957" i="18"/>
  <c r="D957" i="18"/>
  <c r="L956" i="18"/>
  <c r="F956" i="18"/>
  <c r="K956" i="18" s="1"/>
  <c r="N955" i="18"/>
  <c r="J955" i="18"/>
  <c r="H955" i="18"/>
  <c r="E955" i="18"/>
  <c r="D955" i="18"/>
  <c r="L954" i="18"/>
  <c r="F954" i="18"/>
  <c r="P954" i="18" s="1"/>
  <c r="L953" i="18"/>
  <c r="F953" i="18"/>
  <c r="K953" i="18" s="1"/>
  <c r="N952" i="18"/>
  <c r="J952" i="18"/>
  <c r="H952" i="18"/>
  <c r="E952" i="18"/>
  <c r="D952" i="18"/>
  <c r="L951" i="18"/>
  <c r="F951" i="18"/>
  <c r="P951" i="18" s="1"/>
  <c r="N950" i="18"/>
  <c r="J950" i="18"/>
  <c r="H950" i="18"/>
  <c r="E950" i="18"/>
  <c r="D950" i="18"/>
  <c r="L949" i="18"/>
  <c r="F949" i="18"/>
  <c r="P949" i="18" s="1"/>
  <c r="N948" i="18"/>
  <c r="J948" i="18"/>
  <c r="H948" i="18"/>
  <c r="E948" i="18"/>
  <c r="D948" i="18"/>
  <c r="L947" i="18"/>
  <c r="F947" i="18"/>
  <c r="P947" i="18" s="1"/>
  <c r="N946" i="18"/>
  <c r="J946" i="18"/>
  <c r="H946" i="18"/>
  <c r="E946" i="18"/>
  <c r="D946" i="18"/>
  <c r="L945" i="18"/>
  <c r="F945" i="18"/>
  <c r="O945" i="18" s="1"/>
  <c r="N944" i="18"/>
  <c r="J944" i="18"/>
  <c r="H944" i="18"/>
  <c r="E944" i="18"/>
  <c r="D944" i="18"/>
  <c r="L943" i="18"/>
  <c r="F943" i="18"/>
  <c r="I943" i="18" s="1"/>
  <c r="N942" i="18"/>
  <c r="J942" i="18"/>
  <c r="H942" i="18"/>
  <c r="E942" i="18"/>
  <c r="D942" i="18"/>
  <c r="L941" i="18"/>
  <c r="F941" i="18"/>
  <c r="K941" i="18" s="1"/>
  <c r="N940" i="18"/>
  <c r="J940" i="18"/>
  <c r="H940" i="18"/>
  <c r="E940" i="18"/>
  <c r="D940" i="18"/>
  <c r="L939" i="18"/>
  <c r="F939" i="18"/>
  <c r="K939" i="18" s="1"/>
  <c r="N938" i="18"/>
  <c r="J938" i="18"/>
  <c r="H938" i="18"/>
  <c r="E938" i="18"/>
  <c r="D938" i="18"/>
  <c r="L937" i="18"/>
  <c r="F937" i="18"/>
  <c r="K937" i="18" s="1"/>
  <c r="N936" i="18"/>
  <c r="L936" i="18" s="1"/>
  <c r="J936" i="18"/>
  <c r="H936" i="18"/>
  <c r="E936" i="18"/>
  <c r="D936" i="18"/>
  <c r="L935" i="18"/>
  <c r="F935" i="18"/>
  <c r="P935" i="18" s="1"/>
  <c r="N934" i="18"/>
  <c r="J934" i="18"/>
  <c r="L934" i="18" s="1"/>
  <c r="H934" i="18"/>
  <c r="E934" i="18"/>
  <c r="D934" i="18"/>
  <c r="L933" i="18"/>
  <c r="F933" i="18"/>
  <c r="I933" i="18" s="1"/>
  <c r="N932" i="18"/>
  <c r="J932" i="18"/>
  <c r="H932" i="18"/>
  <c r="E932" i="18"/>
  <c r="D932" i="18"/>
  <c r="L931" i="18"/>
  <c r="F931" i="18"/>
  <c r="P931" i="18" s="1"/>
  <c r="N930" i="18"/>
  <c r="J930" i="18"/>
  <c r="H930" i="18"/>
  <c r="E930" i="18"/>
  <c r="D930" i="18"/>
  <c r="L927" i="18"/>
  <c r="F927" i="18"/>
  <c r="K927" i="18" s="1"/>
  <c r="L926" i="18"/>
  <c r="F926" i="18"/>
  <c r="K926" i="18" s="1"/>
  <c r="N925" i="18"/>
  <c r="J925" i="18"/>
  <c r="J924" i="18" s="1"/>
  <c r="H925" i="18"/>
  <c r="H924" i="18" s="1"/>
  <c r="E925" i="18"/>
  <c r="E924" i="18" s="1"/>
  <c r="D925" i="18"/>
  <c r="D924" i="18" s="1"/>
  <c r="L923" i="18"/>
  <c r="F923" i="18"/>
  <c r="O923" i="18" s="1"/>
  <c r="N922" i="18"/>
  <c r="J922" i="18"/>
  <c r="H922" i="18"/>
  <c r="E922" i="18"/>
  <c r="D922" i="18"/>
  <c r="L921" i="18"/>
  <c r="F921" i="18"/>
  <c r="P921" i="18" s="1"/>
  <c r="N920" i="18"/>
  <c r="J920" i="18"/>
  <c r="H920" i="18"/>
  <c r="E920" i="18"/>
  <c r="D920" i="18"/>
  <c r="L919" i="18"/>
  <c r="F919" i="18"/>
  <c r="O919" i="18" s="1"/>
  <c r="N918" i="18"/>
  <c r="J918" i="18"/>
  <c r="H918" i="18"/>
  <c r="E918" i="18"/>
  <c r="D918" i="18"/>
  <c r="L917" i="18"/>
  <c r="F917" i="18"/>
  <c r="I917" i="18" s="1"/>
  <c r="N916" i="18"/>
  <c r="J916" i="18"/>
  <c r="J915" i="18" s="1"/>
  <c r="H916" i="18"/>
  <c r="H915" i="18" s="1"/>
  <c r="E916" i="18"/>
  <c r="E915" i="18" s="1"/>
  <c r="D916" i="18"/>
  <c r="L914" i="18"/>
  <c r="F914" i="18"/>
  <c r="K914" i="18" s="1"/>
  <c r="L913" i="18"/>
  <c r="F913" i="18"/>
  <c r="L912" i="18"/>
  <c r="F912" i="18"/>
  <c r="N911" i="18"/>
  <c r="J911" i="18"/>
  <c r="H911" i="18"/>
  <c r="E911" i="18"/>
  <c r="D911" i="18"/>
  <c r="L910" i="18"/>
  <c r="F910" i="18"/>
  <c r="K910" i="18" s="1"/>
  <c r="L909" i="18"/>
  <c r="F909" i="18"/>
  <c r="P909" i="18" s="1"/>
  <c r="L908" i="18"/>
  <c r="F908" i="18"/>
  <c r="I908" i="18" s="1"/>
  <c r="L907" i="18"/>
  <c r="F907" i="18"/>
  <c r="O907" i="18" s="1"/>
  <c r="L906" i="18"/>
  <c r="F906" i="18"/>
  <c r="P906" i="18" s="1"/>
  <c r="L905" i="18"/>
  <c r="F905" i="18"/>
  <c r="O905" i="18" s="1"/>
  <c r="N904" i="18"/>
  <c r="J904" i="18"/>
  <c r="H904" i="18"/>
  <c r="H903" i="18" s="1"/>
  <c r="E904" i="18"/>
  <c r="D904" i="18"/>
  <c r="L902" i="18"/>
  <c r="F902" i="18"/>
  <c r="I902" i="18" s="1"/>
  <c r="N901" i="18"/>
  <c r="J901" i="18"/>
  <c r="H901" i="18"/>
  <c r="E901" i="18"/>
  <c r="D901" i="18"/>
  <c r="L900" i="18"/>
  <c r="F900" i="18"/>
  <c r="N899" i="18"/>
  <c r="J899" i="18"/>
  <c r="H899" i="18"/>
  <c r="E899" i="18"/>
  <c r="D899" i="18"/>
  <c r="F899" i="18" s="1"/>
  <c r="L898" i="18"/>
  <c r="F898" i="18"/>
  <c r="K898" i="18" s="1"/>
  <c r="N897" i="18"/>
  <c r="J897" i="18"/>
  <c r="H897" i="18"/>
  <c r="E897" i="18"/>
  <c r="D897" i="18"/>
  <c r="L896" i="18"/>
  <c r="F896" i="18"/>
  <c r="K896" i="18" s="1"/>
  <c r="N895" i="18"/>
  <c r="J895" i="18"/>
  <c r="H895" i="18"/>
  <c r="E895" i="18"/>
  <c r="D895" i="18"/>
  <c r="L894" i="18"/>
  <c r="F894" i="18"/>
  <c r="P894" i="18" s="1"/>
  <c r="N893" i="18"/>
  <c r="J893" i="18"/>
  <c r="H893" i="18"/>
  <c r="E893" i="18"/>
  <c r="D893" i="18"/>
  <c r="L892" i="18"/>
  <c r="F892" i="18"/>
  <c r="P892" i="18" s="1"/>
  <c r="N891" i="18"/>
  <c r="J891" i="18"/>
  <c r="H891" i="18"/>
  <c r="E891" i="18"/>
  <c r="D891" i="18"/>
  <c r="L890" i="18"/>
  <c r="F890" i="18"/>
  <c r="P890" i="18" s="1"/>
  <c r="N889" i="18"/>
  <c r="J889" i="18"/>
  <c r="H889" i="18"/>
  <c r="E889" i="18"/>
  <c r="D889" i="18"/>
  <c r="L888" i="18"/>
  <c r="F888" i="18"/>
  <c r="O888" i="18" s="1"/>
  <c r="N887" i="18"/>
  <c r="J887" i="18"/>
  <c r="H887" i="18"/>
  <c r="E887" i="18"/>
  <c r="D887" i="18"/>
  <c r="L886" i="18"/>
  <c r="F886" i="18"/>
  <c r="N885" i="18"/>
  <c r="J885" i="18"/>
  <c r="H885" i="18"/>
  <c r="E885" i="18"/>
  <c r="D885" i="18"/>
  <c r="L884" i="18"/>
  <c r="F884" i="18"/>
  <c r="K884" i="18" s="1"/>
  <c r="N883" i="18"/>
  <c r="J883" i="18"/>
  <c r="H883" i="18"/>
  <c r="E883" i="18"/>
  <c r="D883" i="18"/>
  <c r="L882" i="18"/>
  <c r="F882" i="18"/>
  <c r="K882" i="18" s="1"/>
  <c r="L881" i="18"/>
  <c r="F881" i="18"/>
  <c r="N880" i="18"/>
  <c r="J880" i="18"/>
  <c r="H880" i="18"/>
  <c r="E880" i="18"/>
  <c r="D880" i="18"/>
  <c r="L879" i="18"/>
  <c r="F879" i="18"/>
  <c r="K879" i="18" s="1"/>
  <c r="L878" i="18"/>
  <c r="F878" i="18"/>
  <c r="K878" i="18" s="1"/>
  <c r="N877" i="18"/>
  <c r="J877" i="18"/>
  <c r="H877" i="18"/>
  <c r="E877" i="18"/>
  <c r="D877" i="18"/>
  <c r="L876" i="18"/>
  <c r="F876" i="18"/>
  <c r="K876" i="18" s="1"/>
  <c r="N875" i="18"/>
  <c r="J875" i="18"/>
  <c r="H875" i="18"/>
  <c r="E875" i="18"/>
  <c r="D875" i="18"/>
  <c r="L874" i="18"/>
  <c r="F874" i="18"/>
  <c r="K874" i="18" s="1"/>
  <c r="N873" i="18"/>
  <c r="J873" i="18"/>
  <c r="H873" i="18"/>
  <c r="E873" i="18"/>
  <c r="D873" i="18"/>
  <c r="L872" i="18"/>
  <c r="F872" i="18"/>
  <c r="P872" i="18" s="1"/>
  <c r="N871" i="18"/>
  <c r="J871" i="18"/>
  <c r="H871" i="18"/>
  <c r="E871" i="18"/>
  <c r="D871" i="18"/>
  <c r="L870" i="18"/>
  <c r="F870" i="18"/>
  <c r="K870" i="18" s="1"/>
  <c r="N869" i="18"/>
  <c r="J869" i="18"/>
  <c r="H869" i="18"/>
  <c r="E869" i="18"/>
  <c r="D869" i="18"/>
  <c r="L868" i="18"/>
  <c r="F868" i="18"/>
  <c r="P868" i="18" s="1"/>
  <c r="N867" i="18"/>
  <c r="J867" i="18"/>
  <c r="H867" i="18"/>
  <c r="E867" i="18"/>
  <c r="D867" i="18"/>
  <c r="L865" i="18"/>
  <c r="F865" i="18"/>
  <c r="K865" i="18" s="1"/>
  <c r="N864" i="18"/>
  <c r="J864" i="18"/>
  <c r="H864" i="18"/>
  <c r="E864" i="18"/>
  <c r="D864" i="18"/>
  <c r="L863" i="18"/>
  <c r="F863" i="18"/>
  <c r="K863" i="18" s="1"/>
  <c r="N862" i="18"/>
  <c r="J862" i="18"/>
  <c r="H862" i="18"/>
  <c r="E862" i="18"/>
  <c r="D862" i="18"/>
  <c r="L861" i="18"/>
  <c r="F861" i="18"/>
  <c r="K861" i="18" s="1"/>
  <c r="N860" i="18"/>
  <c r="J860" i="18"/>
  <c r="H860" i="18"/>
  <c r="E860" i="18"/>
  <c r="D860" i="18"/>
  <c r="L859" i="18"/>
  <c r="F859" i="18"/>
  <c r="P859" i="18" s="1"/>
  <c r="N858" i="18"/>
  <c r="J858" i="18"/>
  <c r="H858" i="18"/>
  <c r="E858" i="18"/>
  <c r="D858" i="18"/>
  <c r="L857" i="18"/>
  <c r="M857" i="18" s="1"/>
  <c r="F857" i="18"/>
  <c r="K857" i="18" s="1"/>
  <c r="N856" i="18"/>
  <c r="J856" i="18"/>
  <c r="H856" i="18"/>
  <c r="E856" i="18"/>
  <c r="D856" i="18"/>
  <c r="L855" i="18"/>
  <c r="F855" i="18"/>
  <c r="P855" i="18" s="1"/>
  <c r="N854" i="18"/>
  <c r="J854" i="18"/>
  <c r="H854" i="18"/>
  <c r="E854" i="18"/>
  <c r="D854" i="18"/>
  <c r="L853" i="18"/>
  <c r="F853" i="18"/>
  <c r="O853" i="18" s="1"/>
  <c r="L852" i="18"/>
  <c r="F852" i="18"/>
  <c r="P852" i="18" s="1"/>
  <c r="N851" i="18"/>
  <c r="J851" i="18"/>
  <c r="H851" i="18"/>
  <c r="E851" i="18"/>
  <c r="D851" i="18"/>
  <c r="L850" i="18"/>
  <c r="F850" i="18"/>
  <c r="O850" i="18" s="1"/>
  <c r="N849" i="18"/>
  <c r="J849" i="18"/>
  <c r="H849" i="18"/>
  <c r="E849" i="18"/>
  <c r="D849" i="18"/>
  <c r="L847" i="18"/>
  <c r="F847" i="18"/>
  <c r="I847" i="18" s="1"/>
  <c r="L846" i="18"/>
  <c r="F846" i="18"/>
  <c r="O846" i="18" s="1"/>
  <c r="L845" i="18"/>
  <c r="F845" i="18"/>
  <c r="P845" i="18" s="1"/>
  <c r="L844" i="18"/>
  <c r="F844" i="18"/>
  <c r="P844" i="18" s="1"/>
  <c r="L843" i="18"/>
  <c r="F843" i="18"/>
  <c r="P843" i="18" s="1"/>
  <c r="L842" i="18"/>
  <c r="F842" i="18"/>
  <c r="K842" i="18" s="1"/>
  <c r="L841" i="18"/>
  <c r="F841" i="18"/>
  <c r="K841" i="18" s="1"/>
  <c r="L840" i="18"/>
  <c r="F840" i="18"/>
  <c r="K840" i="18" s="1"/>
  <c r="F839" i="18"/>
  <c r="L838" i="18"/>
  <c r="F838" i="18"/>
  <c r="K838" i="18" s="1"/>
  <c r="L837" i="18"/>
  <c r="F837" i="18"/>
  <c r="P837" i="18" s="1"/>
  <c r="N836" i="18"/>
  <c r="J836" i="18"/>
  <c r="H836" i="18"/>
  <c r="E836" i="18"/>
  <c r="D836" i="18"/>
  <c r="L835" i="18"/>
  <c r="F835" i="18"/>
  <c r="K835" i="18" s="1"/>
  <c r="N834" i="18"/>
  <c r="J834" i="18"/>
  <c r="H834" i="18"/>
  <c r="E834" i="18"/>
  <c r="D834" i="18"/>
  <c r="L833" i="18"/>
  <c r="F833" i="18"/>
  <c r="K833" i="18" s="1"/>
  <c r="N832" i="18"/>
  <c r="L832" i="18" s="1"/>
  <c r="J832" i="18"/>
  <c r="H832" i="18"/>
  <c r="E832" i="18"/>
  <c r="D832" i="18"/>
  <c r="L831" i="18"/>
  <c r="F831" i="18"/>
  <c r="N830" i="18"/>
  <c r="J830" i="18"/>
  <c r="H830" i="18"/>
  <c r="E830" i="18"/>
  <c r="D830" i="18"/>
  <c r="L829" i="18"/>
  <c r="F829" i="18"/>
  <c r="P829" i="18" s="1"/>
  <c r="N828" i="18"/>
  <c r="L828" i="18" s="1"/>
  <c r="J828" i="18"/>
  <c r="H828" i="18"/>
  <c r="E828" i="18"/>
  <c r="D828" i="18"/>
  <c r="L827" i="18"/>
  <c r="F827" i="18"/>
  <c r="P827" i="18" s="1"/>
  <c r="N826" i="18"/>
  <c r="J826" i="18"/>
  <c r="H826" i="18"/>
  <c r="E826" i="18"/>
  <c r="D826" i="18"/>
  <c r="L825" i="18"/>
  <c r="F825" i="18"/>
  <c r="O825" i="18" s="1"/>
  <c r="N824" i="18"/>
  <c r="J824" i="18"/>
  <c r="H824" i="18"/>
  <c r="E824" i="18"/>
  <c r="D824" i="18"/>
  <c r="L823" i="18"/>
  <c r="F823" i="18"/>
  <c r="I823" i="18" s="1"/>
  <c r="L822" i="18"/>
  <c r="F822" i="18"/>
  <c r="O822" i="18" s="1"/>
  <c r="N821" i="18"/>
  <c r="J821" i="18"/>
  <c r="H821" i="18"/>
  <c r="E821" i="18"/>
  <c r="D821" i="18"/>
  <c r="L820" i="18"/>
  <c r="F820" i="18"/>
  <c r="I820" i="18" s="1"/>
  <c r="N819" i="18"/>
  <c r="J819" i="18"/>
  <c r="H819" i="18"/>
  <c r="E819" i="18"/>
  <c r="D819" i="18"/>
  <c r="L818" i="18"/>
  <c r="F818" i="18"/>
  <c r="I818" i="18" s="1"/>
  <c r="N817" i="18"/>
  <c r="J817" i="18"/>
  <c r="H817" i="18"/>
  <c r="E817" i="18"/>
  <c r="D817" i="18"/>
  <c r="L816" i="18"/>
  <c r="F816" i="18"/>
  <c r="K816" i="18" s="1"/>
  <c r="L815" i="18"/>
  <c r="F815" i="18"/>
  <c r="O815" i="18" s="1"/>
  <c r="L814" i="18"/>
  <c r="F814" i="18"/>
  <c r="I814" i="18" s="1"/>
  <c r="L813" i="18"/>
  <c r="F813" i="18"/>
  <c r="O813" i="18" s="1"/>
  <c r="N812" i="18"/>
  <c r="J812" i="18"/>
  <c r="H812" i="18"/>
  <c r="E812" i="18"/>
  <c r="D812" i="18"/>
  <c r="L811" i="18"/>
  <c r="F811" i="18"/>
  <c r="I811" i="18" s="1"/>
  <c r="N810" i="18"/>
  <c r="J810" i="18"/>
  <c r="H810" i="18"/>
  <c r="E810" i="18"/>
  <c r="D810" i="18"/>
  <c r="L809" i="18"/>
  <c r="F809" i="18"/>
  <c r="P809" i="18" s="1"/>
  <c r="N808" i="18"/>
  <c r="J808" i="18"/>
  <c r="H808" i="18"/>
  <c r="E808" i="18"/>
  <c r="D808" i="18"/>
  <c r="L807" i="18"/>
  <c r="F807" i="18"/>
  <c r="K807" i="18" s="1"/>
  <c r="L806" i="18"/>
  <c r="F806" i="18"/>
  <c r="K806" i="18" s="1"/>
  <c r="L805" i="18"/>
  <c r="F805" i="18"/>
  <c r="I805" i="18" s="1"/>
  <c r="L804" i="18"/>
  <c r="F804" i="18"/>
  <c r="O804" i="18" s="1"/>
  <c r="L803" i="18"/>
  <c r="F803" i="18"/>
  <c r="P803" i="18" s="1"/>
  <c r="L802" i="18"/>
  <c r="F802" i="18"/>
  <c r="P802" i="18" s="1"/>
  <c r="N801" i="18"/>
  <c r="J801" i="18"/>
  <c r="H801" i="18"/>
  <c r="E801" i="18"/>
  <c r="D801" i="18"/>
  <c r="L799" i="18"/>
  <c r="F799" i="18"/>
  <c r="P799" i="18" s="1"/>
  <c r="N798" i="18"/>
  <c r="J798" i="18"/>
  <c r="H798" i="18"/>
  <c r="E798" i="18"/>
  <c r="D798" i="18"/>
  <c r="L796" i="18"/>
  <c r="F796" i="18"/>
  <c r="P796" i="18" s="1"/>
  <c r="L795" i="18"/>
  <c r="F795" i="18"/>
  <c r="I795" i="18" s="1"/>
  <c r="N794" i="18"/>
  <c r="J794" i="18"/>
  <c r="H794" i="18"/>
  <c r="E794" i="18"/>
  <c r="D794" i="18"/>
  <c r="L793" i="18"/>
  <c r="F793" i="18"/>
  <c r="I793" i="18" s="1"/>
  <c r="N792" i="18"/>
  <c r="J792" i="18"/>
  <c r="H792" i="18"/>
  <c r="E792" i="18"/>
  <c r="D792" i="18"/>
  <c r="L791" i="18"/>
  <c r="F791" i="18"/>
  <c r="K791" i="18" s="1"/>
  <c r="N790" i="18"/>
  <c r="L790" i="18" s="1"/>
  <c r="J790" i="18"/>
  <c r="H790" i="18"/>
  <c r="E790" i="18"/>
  <c r="D790" i="18"/>
  <c r="L789" i="18"/>
  <c r="F789" i="18"/>
  <c r="K789" i="18" s="1"/>
  <c r="N788" i="18"/>
  <c r="L788" i="18" s="1"/>
  <c r="J788" i="18"/>
  <c r="H788" i="18"/>
  <c r="E788" i="18"/>
  <c r="D788" i="18"/>
  <c r="L787" i="18"/>
  <c r="F787" i="18"/>
  <c r="I787" i="18" s="1"/>
  <c r="N786" i="18"/>
  <c r="N785" i="18" s="1"/>
  <c r="J786" i="18"/>
  <c r="H786" i="18"/>
  <c r="E786" i="18"/>
  <c r="E785" i="18" s="1"/>
  <c r="D786" i="18"/>
  <c r="L784" i="18"/>
  <c r="F784" i="18"/>
  <c r="O784" i="18" s="1"/>
  <c r="N783" i="18"/>
  <c r="J783" i="18"/>
  <c r="H783" i="18"/>
  <c r="E783" i="18"/>
  <c r="D783" i="18"/>
  <c r="L782" i="18"/>
  <c r="F782" i="18"/>
  <c r="I782" i="18" s="1"/>
  <c r="N781" i="18"/>
  <c r="J781" i="18"/>
  <c r="H781" i="18"/>
  <c r="E781" i="18"/>
  <c r="D781" i="18"/>
  <c r="L780" i="18"/>
  <c r="F780" i="18"/>
  <c r="O780" i="18" s="1"/>
  <c r="N779" i="18"/>
  <c r="J779" i="18"/>
  <c r="H779" i="18"/>
  <c r="E779" i="18"/>
  <c r="D779" i="18"/>
  <c r="L778" i="18"/>
  <c r="F778" i="18"/>
  <c r="K778" i="18" s="1"/>
  <c r="L777" i="18"/>
  <c r="F777" i="18"/>
  <c r="I777" i="18" s="1"/>
  <c r="L776" i="18"/>
  <c r="F776" i="18"/>
  <c r="I776" i="18" s="1"/>
  <c r="L775" i="18"/>
  <c r="F775" i="18"/>
  <c r="O775" i="18" s="1"/>
  <c r="N774" i="18"/>
  <c r="J774" i="18"/>
  <c r="H774" i="18"/>
  <c r="E774" i="18"/>
  <c r="D774" i="18"/>
  <c r="L773" i="18"/>
  <c r="F773" i="18"/>
  <c r="I773" i="18" s="1"/>
  <c r="L772" i="18"/>
  <c r="F772" i="18"/>
  <c r="O772" i="18" s="1"/>
  <c r="N771" i="18"/>
  <c r="J771" i="18"/>
  <c r="H771" i="18"/>
  <c r="E771" i="18"/>
  <c r="D771" i="18"/>
  <c r="L770" i="18"/>
  <c r="F770" i="18"/>
  <c r="I770" i="18" s="1"/>
  <c r="N769" i="18"/>
  <c r="J769" i="18"/>
  <c r="H769" i="18"/>
  <c r="E769" i="18"/>
  <c r="D769" i="18"/>
  <c r="L768" i="18"/>
  <c r="F768" i="18"/>
  <c r="P768" i="18" s="1"/>
  <c r="N767" i="18"/>
  <c r="J767" i="18"/>
  <c r="H767" i="18"/>
  <c r="E767" i="18"/>
  <c r="D767" i="18"/>
  <c r="L766" i="18"/>
  <c r="F766" i="18"/>
  <c r="K766" i="18" s="1"/>
  <c r="N765" i="18"/>
  <c r="J765" i="18"/>
  <c r="H765" i="18"/>
  <c r="E765" i="18"/>
  <c r="D765" i="18"/>
  <c r="F765" i="18" s="1"/>
  <c r="L764" i="18"/>
  <c r="F764" i="18"/>
  <c r="K764" i="18" s="1"/>
  <c r="N763" i="18"/>
  <c r="J763" i="18"/>
  <c r="H763" i="18"/>
  <c r="E763" i="18"/>
  <c r="D763" i="18"/>
  <c r="L762" i="18"/>
  <c r="F762" i="18"/>
  <c r="N761" i="18"/>
  <c r="J761" i="18"/>
  <c r="H761" i="18"/>
  <c r="E761" i="18"/>
  <c r="D761" i="18"/>
  <c r="L758" i="18"/>
  <c r="F758" i="18"/>
  <c r="P758" i="18" s="1"/>
  <c r="N757" i="18"/>
  <c r="J757" i="18"/>
  <c r="H757" i="18"/>
  <c r="E757" i="18"/>
  <c r="D757" i="18"/>
  <c r="L756" i="18"/>
  <c r="F756" i="18"/>
  <c r="K756" i="18" s="1"/>
  <c r="N755" i="18"/>
  <c r="J755" i="18"/>
  <c r="H755" i="18"/>
  <c r="E755" i="18"/>
  <c r="D755" i="18"/>
  <c r="L754" i="18"/>
  <c r="F754" i="18"/>
  <c r="K754" i="18" s="1"/>
  <c r="N753" i="18"/>
  <c r="J753" i="18"/>
  <c r="H753" i="18"/>
  <c r="E753" i="18"/>
  <c r="D753" i="18"/>
  <c r="L752" i="18"/>
  <c r="F752" i="18"/>
  <c r="N751" i="18"/>
  <c r="J751" i="18"/>
  <c r="H751" i="18"/>
  <c r="E751" i="18"/>
  <c r="D751" i="18"/>
  <c r="L750" i="18"/>
  <c r="F750" i="18"/>
  <c r="P750" i="18" s="1"/>
  <c r="N749" i="18"/>
  <c r="J749" i="18"/>
  <c r="H749" i="18"/>
  <c r="E749" i="18"/>
  <c r="D749" i="18"/>
  <c r="L748" i="18"/>
  <c r="F748" i="18"/>
  <c r="P748" i="18" s="1"/>
  <c r="N747" i="18"/>
  <c r="J747" i="18"/>
  <c r="H747" i="18"/>
  <c r="E747" i="18"/>
  <c r="E746" i="18" s="1"/>
  <c r="D747" i="18"/>
  <c r="F747" i="18" s="1"/>
  <c r="L745" i="18"/>
  <c r="F745" i="18"/>
  <c r="P745" i="18" s="1"/>
  <c r="N744" i="18"/>
  <c r="J744" i="18"/>
  <c r="H744" i="18"/>
  <c r="E744" i="18"/>
  <c r="D744" i="18"/>
  <c r="L743" i="18"/>
  <c r="F743" i="18"/>
  <c r="K743" i="18" s="1"/>
  <c r="N742" i="18"/>
  <c r="J742" i="18"/>
  <c r="H742" i="18"/>
  <c r="E742" i="18"/>
  <c r="D742" i="18"/>
  <c r="L741" i="18"/>
  <c r="F741" i="18"/>
  <c r="K741" i="18" s="1"/>
  <c r="L740" i="18"/>
  <c r="F740" i="18"/>
  <c r="K740" i="18" s="1"/>
  <c r="N739" i="18"/>
  <c r="J739" i="18"/>
  <c r="H739" i="18"/>
  <c r="E739" i="18"/>
  <c r="D739" i="18"/>
  <c r="L738" i="18"/>
  <c r="F738" i="18"/>
  <c r="K738" i="18" s="1"/>
  <c r="N737" i="18"/>
  <c r="J737" i="18"/>
  <c r="H737" i="18"/>
  <c r="E737" i="18"/>
  <c r="D737" i="18"/>
  <c r="L736" i="18"/>
  <c r="F736" i="18"/>
  <c r="P736" i="18" s="1"/>
  <c r="N735" i="18"/>
  <c r="J735" i="18"/>
  <c r="H735" i="18"/>
  <c r="E735" i="18"/>
  <c r="D735" i="18"/>
  <c r="L734" i="18"/>
  <c r="F734" i="18"/>
  <c r="P734" i="18" s="1"/>
  <c r="N733" i="18"/>
  <c r="J733" i="18"/>
  <c r="H733" i="18"/>
  <c r="E733" i="18"/>
  <c r="D733" i="18"/>
  <c r="L732" i="18"/>
  <c r="F732" i="18"/>
  <c r="P732" i="18" s="1"/>
  <c r="N731" i="18"/>
  <c r="J731" i="18"/>
  <c r="H731" i="18"/>
  <c r="E731" i="18"/>
  <c r="D731" i="18"/>
  <c r="L730" i="18"/>
  <c r="F730" i="18"/>
  <c r="O730" i="18" s="1"/>
  <c r="N729" i="18"/>
  <c r="J729" i="18"/>
  <c r="H729" i="18"/>
  <c r="E729" i="18"/>
  <c r="D729" i="18"/>
  <c r="L728" i="18"/>
  <c r="F728" i="18"/>
  <c r="I728" i="18" s="1"/>
  <c r="N727" i="18"/>
  <c r="J727" i="18"/>
  <c r="H727" i="18"/>
  <c r="E727" i="18"/>
  <c r="D727" i="18"/>
  <c r="L726" i="18"/>
  <c r="F726" i="18"/>
  <c r="K726" i="18" s="1"/>
  <c r="N725" i="18"/>
  <c r="J725" i="18"/>
  <c r="H725" i="18"/>
  <c r="E725" i="18"/>
  <c r="D725" i="18"/>
  <c r="L724" i="18"/>
  <c r="F724" i="18"/>
  <c r="K724" i="18" s="1"/>
  <c r="N723" i="18"/>
  <c r="L723" i="18" s="1"/>
  <c r="J723" i="18"/>
  <c r="H723" i="18"/>
  <c r="E723" i="18"/>
  <c r="D723" i="18"/>
  <c r="L722" i="18"/>
  <c r="F722" i="18"/>
  <c r="K722" i="18" s="1"/>
  <c r="N721" i="18"/>
  <c r="J721" i="18"/>
  <c r="H721" i="18"/>
  <c r="E721" i="18"/>
  <c r="D721" i="18"/>
  <c r="L720" i="18"/>
  <c r="F720" i="18"/>
  <c r="N719" i="18"/>
  <c r="J719" i="18"/>
  <c r="H719" i="18"/>
  <c r="E719" i="18"/>
  <c r="D719" i="18"/>
  <c r="L718" i="18"/>
  <c r="F718" i="18"/>
  <c r="P718" i="18" s="1"/>
  <c r="N717" i="18"/>
  <c r="J717" i="18"/>
  <c r="H717" i="18"/>
  <c r="E717" i="18"/>
  <c r="D717" i="18"/>
  <c r="F717" i="18" s="1"/>
  <c r="L715" i="18"/>
  <c r="F715" i="18"/>
  <c r="I715" i="18" s="1"/>
  <c r="N714" i="18"/>
  <c r="J714" i="18"/>
  <c r="H714" i="18"/>
  <c r="E714" i="18"/>
  <c r="D714" i="18"/>
  <c r="L713" i="18"/>
  <c r="F713" i="18"/>
  <c r="I713" i="18" s="1"/>
  <c r="N712" i="18"/>
  <c r="J712" i="18"/>
  <c r="H712" i="18"/>
  <c r="E712" i="18"/>
  <c r="D712" i="18"/>
  <c r="L711" i="18"/>
  <c r="F711" i="18"/>
  <c r="K711" i="18" s="1"/>
  <c r="N710" i="18"/>
  <c r="J710" i="18"/>
  <c r="H710" i="18"/>
  <c r="E710" i="18"/>
  <c r="D710" i="18"/>
  <c r="L709" i="18"/>
  <c r="F709" i="18"/>
  <c r="K709" i="18" s="1"/>
  <c r="N708" i="18"/>
  <c r="J708" i="18"/>
  <c r="H708" i="18"/>
  <c r="E708" i="18"/>
  <c r="D708" i="18"/>
  <c r="L707" i="18"/>
  <c r="F707" i="18"/>
  <c r="P707" i="18" s="1"/>
  <c r="N706" i="18"/>
  <c r="J706" i="18"/>
  <c r="H706" i="18"/>
  <c r="E706" i="18"/>
  <c r="D706" i="18"/>
  <c r="L705" i="18"/>
  <c r="F705" i="18"/>
  <c r="K705" i="18" s="1"/>
  <c r="N704" i="18"/>
  <c r="J704" i="18"/>
  <c r="H704" i="18"/>
  <c r="E704" i="18"/>
  <c r="D704" i="18"/>
  <c r="F704" i="18" s="1"/>
  <c r="L703" i="18"/>
  <c r="F703" i="18"/>
  <c r="P703" i="18" s="1"/>
  <c r="N702" i="18"/>
  <c r="J702" i="18"/>
  <c r="H702" i="18"/>
  <c r="E702" i="18"/>
  <c r="D702" i="18"/>
  <c r="F702" i="18" s="1"/>
  <c r="L701" i="18"/>
  <c r="F701" i="18"/>
  <c r="O701" i="18" s="1"/>
  <c r="N700" i="18"/>
  <c r="J700" i="18"/>
  <c r="H700" i="18"/>
  <c r="E700" i="18"/>
  <c r="D700" i="18"/>
  <c r="F700" i="18" s="1"/>
  <c r="I700" i="18" s="1"/>
  <c r="L699" i="18"/>
  <c r="F699" i="18"/>
  <c r="I699" i="18" s="1"/>
  <c r="N698" i="18"/>
  <c r="J698" i="18"/>
  <c r="H698" i="18"/>
  <c r="E698" i="18"/>
  <c r="D698" i="18"/>
  <c r="L696" i="18"/>
  <c r="F696" i="18"/>
  <c r="K696" i="18" s="1"/>
  <c r="N695" i="18"/>
  <c r="J695" i="18"/>
  <c r="H695" i="18"/>
  <c r="E695" i="18"/>
  <c r="D695" i="18"/>
  <c r="L694" i="18"/>
  <c r="F694" i="18"/>
  <c r="P694" i="18" s="1"/>
  <c r="N693" i="18"/>
  <c r="J693" i="18"/>
  <c r="H693" i="18"/>
  <c r="E693" i="18"/>
  <c r="E692" i="18" s="1"/>
  <c r="D693" i="18"/>
  <c r="L691" i="18"/>
  <c r="F691" i="18"/>
  <c r="O691" i="18" s="1"/>
  <c r="N690" i="18"/>
  <c r="J690" i="18"/>
  <c r="H690" i="18"/>
  <c r="E690" i="18"/>
  <c r="D690" i="18"/>
  <c r="L689" i="18"/>
  <c r="F689" i="18"/>
  <c r="I689" i="18" s="1"/>
  <c r="N688" i="18"/>
  <c r="J688" i="18"/>
  <c r="H688" i="18"/>
  <c r="E688" i="18"/>
  <c r="D688" i="18"/>
  <c r="L687" i="18"/>
  <c r="F687" i="18"/>
  <c r="P687" i="18" s="1"/>
  <c r="N686" i="18"/>
  <c r="J686" i="18"/>
  <c r="H686" i="18"/>
  <c r="E686" i="18"/>
  <c r="D686" i="18"/>
  <c r="L685" i="18"/>
  <c r="F685" i="18"/>
  <c r="K685" i="18" s="1"/>
  <c r="N684" i="18"/>
  <c r="J684" i="18"/>
  <c r="H684" i="18"/>
  <c r="E684" i="18"/>
  <c r="D684" i="18"/>
  <c r="L683" i="18"/>
  <c r="F683" i="18"/>
  <c r="K683" i="18" s="1"/>
  <c r="N682" i="18"/>
  <c r="J682" i="18"/>
  <c r="J681" i="18" s="1"/>
  <c r="H682" i="18"/>
  <c r="H681" i="18" s="1"/>
  <c r="E682" i="18"/>
  <c r="E681" i="18" s="1"/>
  <c r="D682" i="18"/>
  <c r="L680" i="18"/>
  <c r="F680" i="18"/>
  <c r="P680" i="18" s="1"/>
  <c r="N679" i="18"/>
  <c r="J679" i="18"/>
  <c r="H679" i="18"/>
  <c r="E679" i="18"/>
  <c r="D679" i="18"/>
  <c r="L678" i="18"/>
  <c r="F678" i="18"/>
  <c r="O678" i="18" s="1"/>
  <c r="N677" i="18"/>
  <c r="J677" i="18"/>
  <c r="H677" i="18"/>
  <c r="E677" i="18"/>
  <c r="D677" i="18"/>
  <c r="L676" i="18"/>
  <c r="F676" i="18"/>
  <c r="I676" i="18" s="1"/>
  <c r="N675" i="18"/>
  <c r="J675" i="18"/>
  <c r="H675" i="18"/>
  <c r="E675" i="18"/>
  <c r="D675" i="18"/>
  <c r="L674" i="18"/>
  <c r="F674" i="18"/>
  <c r="P674" i="18" s="1"/>
  <c r="N673" i="18"/>
  <c r="J673" i="18"/>
  <c r="H673" i="18"/>
  <c r="E673" i="18"/>
  <c r="D673" i="18"/>
  <c r="L672" i="18"/>
  <c r="F672" i="18"/>
  <c r="K672" i="18" s="1"/>
  <c r="N671" i="18"/>
  <c r="J671" i="18"/>
  <c r="H671" i="18"/>
  <c r="E671" i="18"/>
  <c r="D671" i="18"/>
  <c r="L670" i="18"/>
  <c r="F670" i="18"/>
  <c r="K670" i="18" s="1"/>
  <c r="N669" i="18"/>
  <c r="J669" i="18"/>
  <c r="H669" i="18"/>
  <c r="E669" i="18"/>
  <c r="D669" i="18"/>
  <c r="L668" i="18"/>
  <c r="F668" i="18"/>
  <c r="P668" i="18" s="1"/>
  <c r="N667" i="18"/>
  <c r="J667" i="18"/>
  <c r="H667" i="18"/>
  <c r="E667" i="18"/>
  <c r="D667" i="18"/>
  <c r="L665" i="18"/>
  <c r="F665" i="18"/>
  <c r="O665" i="18" s="1"/>
  <c r="N664" i="18"/>
  <c r="J664" i="18"/>
  <c r="H664" i="18"/>
  <c r="E664" i="18"/>
  <c r="D664" i="18"/>
  <c r="L663" i="18"/>
  <c r="F663" i="18"/>
  <c r="I663" i="18" s="1"/>
  <c r="N662" i="18"/>
  <c r="J662" i="18"/>
  <c r="H662" i="18"/>
  <c r="E662" i="18"/>
  <c r="D662" i="18"/>
  <c r="L661" i="18"/>
  <c r="F661" i="18"/>
  <c r="K661" i="18" s="1"/>
  <c r="N660" i="18"/>
  <c r="J660" i="18"/>
  <c r="H660" i="18"/>
  <c r="E660" i="18"/>
  <c r="D660" i="18"/>
  <c r="L659" i="18"/>
  <c r="F659" i="18"/>
  <c r="K659" i="18" s="1"/>
  <c r="N658" i="18"/>
  <c r="J658" i="18"/>
  <c r="H658" i="18"/>
  <c r="E658" i="18"/>
  <c r="D658" i="18"/>
  <c r="L656" i="18"/>
  <c r="F656" i="18"/>
  <c r="N655" i="18"/>
  <c r="J655" i="18"/>
  <c r="H655" i="18"/>
  <c r="E655" i="18"/>
  <c r="D655" i="18"/>
  <c r="L654" i="18"/>
  <c r="F654" i="18"/>
  <c r="P654" i="18" s="1"/>
  <c r="N653" i="18"/>
  <c r="J653" i="18"/>
  <c r="H653" i="18"/>
  <c r="E653" i="18"/>
  <c r="D653" i="18"/>
  <c r="L652" i="18"/>
  <c r="F652" i="18"/>
  <c r="O652" i="18" s="1"/>
  <c r="N651" i="18"/>
  <c r="J651" i="18"/>
  <c r="J650" i="18" s="1"/>
  <c r="H651" i="18"/>
  <c r="E651" i="18"/>
  <c r="E650" i="18" s="1"/>
  <c r="D651" i="18"/>
  <c r="L649" i="18"/>
  <c r="F649" i="18"/>
  <c r="K649" i="18" s="1"/>
  <c r="N648" i="18"/>
  <c r="J648" i="18"/>
  <c r="H648" i="18"/>
  <c r="E648" i="18"/>
  <c r="D648" i="18"/>
  <c r="L647" i="18"/>
  <c r="F647" i="18"/>
  <c r="K647" i="18" s="1"/>
  <c r="N646" i="18"/>
  <c r="J646" i="18"/>
  <c r="H646" i="18"/>
  <c r="E646" i="18"/>
  <c r="D646" i="18"/>
  <c r="L645" i="18"/>
  <c r="F645" i="18"/>
  <c r="N644" i="18"/>
  <c r="J644" i="18"/>
  <c r="H644" i="18"/>
  <c r="E644" i="18"/>
  <c r="D644" i="18"/>
  <c r="L643" i="18"/>
  <c r="F643" i="18"/>
  <c r="K643" i="18" s="1"/>
  <c r="N642" i="18"/>
  <c r="J642" i="18"/>
  <c r="H642" i="18"/>
  <c r="E642" i="18"/>
  <c r="E641" i="18" s="1"/>
  <c r="D642" i="18"/>
  <c r="L640" i="18"/>
  <c r="F640" i="18"/>
  <c r="I640" i="18" s="1"/>
  <c r="N639" i="18"/>
  <c r="J639" i="18"/>
  <c r="H639" i="18"/>
  <c r="E639" i="18"/>
  <c r="D639" i="18"/>
  <c r="L638" i="18"/>
  <c r="F638" i="18"/>
  <c r="N637" i="18"/>
  <c r="J637" i="18"/>
  <c r="H637" i="18"/>
  <c r="E637" i="18"/>
  <c r="D637" i="18"/>
  <c r="L636" i="18"/>
  <c r="F636" i="18"/>
  <c r="K636" i="18" s="1"/>
  <c r="N635" i="18"/>
  <c r="J635" i="18"/>
  <c r="H635" i="18"/>
  <c r="E635" i="18"/>
  <c r="F635" i="18" s="1"/>
  <c r="I635" i="18" s="1"/>
  <c r="D635" i="18"/>
  <c r="L634" i="18"/>
  <c r="F634" i="18"/>
  <c r="K634" i="18" s="1"/>
  <c r="N633" i="18"/>
  <c r="J633" i="18"/>
  <c r="H633" i="18"/>
  <c r="E633" i="18"/>
  <c r="D633" i="18"/>
  <c r="L632" i="18"/>
  <c r="F632" i="18"/>
  <c r="P632" i="18" s="1"/>
  <c r="N631" i="18"/>
  <c r="J631" i="18"/>
  <c r="H631" i="18"/>
  <c r="E631" i="18"/>
  <c r="D631" i="18"/>
  <c r="L630" i="18"/>
  <c r="F630" i="18"/>
  <c r="K630" i="18" s="1"/>
  <c r="N629" i="18"/>
  <c r="J629" i="18"/>
  <c r="H629" i="18"/>
  <c r="E629" i="18"/>
  <c r="D629" i="18"/>
  <c r="L628" i="18"/>
  <c r="F628" i="18"/>
  <c r="P628" i="18" s="1"/>
  <c r="N627" i="18"/>
  <c r="J627" i="18"/>
  <c r="H627" i="18"/>
  <c r="E627" i="18"/>
  <c r="D627" i="18"/>
  <c r="L626" i="18"/>
  <c r="F626" i="18"/>
  <c r="O626" i="18" s="1"/>
  <c r="L625" i="18"/>
  <c r="F625" i="18"/>
  <c r="P625" i="18" s="1"/>
  <c r="L624" i="18"/>
  <c r="F624" i="18"/>
  <c r="L623" i="18"/>
  <c r="F623" i="18"/>
  <c r="I623" i="18" s="1"/>
  <c r="N622" i="18"/>
  <c r="J622" i="18"/>
  <c r="H622" i="18"/>
  <c r="E622" i="18"/>
  <c r="D622" i="18"/>
  <c r="L621" i="18"/>
  <c r="F621" i="18"/>
  <c r="P621" i="18" s="1"/>
  <c r="N620" i="18"/>
  <c r="J620" i="18"/>
  <c r="H620" i="18"/>
  <c r="E620" i="18"/>
  <c r="D620" i="18"/>
  <c r="L619" i="18"/>
  <c r="F619" i="18"/>
  <c r="P619" i="18" s="1"/>
  <c r="N618" i="18"/>
  <c r="J618" i="18"/>
  <c r="H618" i="18"/>
  <c r="E618" i="18"/>
  <c r="D618" i="18"/>
  <c r="L617" i="18"/>
  <c r="F617" i="18"/>
  <c r="O617" i="18" s="1"/>
  <c r="N616" i="18"/>
  <c r="J616" i="18"/>
  <c r="H616" i="18"/>
  <c r="E616" i="18"/>
  <c r="D616" i="18"/>
  <c r="L615" i="18"/>
  <c r="F615" i="18"/>
  <c r="I615" i="18" s="1"/>
  <c r="N614" i="18"/>
  <c r="J614" i="18"/>
  <c r="H614" i="18"/>
  <c r="E614" i="18"/>
  <c r="D614" i="18"/>
  <c r="L613" i="18"/>
  <c r="F613" i="18"/>
  <c r="K613" i="18" s="1"/>
  <c r="N612" i="18"/>
  <c r="J612" i="18"/>
  <c r="H612" i="18"/>
  <c r="E612" i="18"/>
  <c r="D612" i="18"/>
  <c r="L611" i="18"/>
  <c r="F611" i="18"/>
  <c r="N610" i="18"/>
  <c r="J610" i="18"/>
  <c r="H610" i="18"/>
  <c r="E610" i="18"/>
  <c r="D610" i="18"/>
  <c r="L609" i="18"/>
  <c r="F609" i="18"/>
  <c r="K609" i="18" s="1"/>
  <c r="N608" i="18"/>
  <c r="J608" i="18"/>
  <c r="H608" i="18"/>
  <c r="E608" i="18"/>
  <c r="D608" i="18"/>
  <c r="L607" i="18"/>
  <c r="F607" i="18"/>
  <c r="P607" i="18" s="1"/>
  <c r="N606" i="18"/>
  <c r="J606" i="18"/>
  <c r="H606" i="18"/>
  <c r="E606" i="18"/>
  <c r="D606" i="18"/>
  <c r="L605" i="18"/>
  <c r="F605" i="18"/>
  <c r="K605" i="18" s="1"/>
  <c r="N604" i="18"/>
  <c r="J604" i="18"/>
  <c r="H604" i="18"/>
  <c r="E604" i="18"/>
  <c r="D604" i="18"/>
  <c r="L603" i="18"/>
  <c r="F603" i="18"/>
  <c r="P603" i="18" s="1"/>
  <c r="L602" i="18"/>
  <c r="F602" i="18"/>
  <c r="P602" i="18" s="1"/>
  <c r="L601" i="18"/>
  <c r="F601" i="18"/>
  <c r="P601" i="18" s="1"/>
  <c r="N600" i="18"/>
  <c r="J600" i="18"/>
  <c r="H600" i="18"/>
  <c r="E600" i="18"/>
  <c r="D600" i="18"/>
  <c r="L599" i="18"/>
  <c r="F599" i="18"/>
  <c r="K599" i="18" s="1"/>
  <c r="L598" i="18"/>
  <c r="F598" i="18"/>
  <c r="L597" i="18"/>
  <c r="F597" i="18"/>
  <c r="K597" i="18" s="1"/>
  <c r="L596" i="18"/>
  <c r="F596" i="18"/>
  <c r="N595" i="18"/>
  <c r="J595" i="18"/>
  <c r="H595" i="18"/>
  <c r="E595" i="18"/>
  <c r="D595" i="18"/>
  <c r="L594" i="18"/>
  <c r="F594" i="18"/>
  <c r="K594" i="18" s="1"/>
  <c r="N593" i="18"/>
  <c r="J593" i="18"/>
  <c r="H593" i="18"/>
  <c r="E593" i="18"/>
  <c r="D593" i="18"/>
  <c r="L592" i="18"/>
  <c r="F592" i="18"/>
  <c r="P592" i="18" s="1"/>
  <c r="N591" i="18"/>
  <c r="J591" i="18"/>
  <c r="H591" i="18"/>
  <c r="E591" i="18"/>
  <c r="D591" i="18"/>
  <c r="L590" i="18"/>
  <c r="F590" i="18"/>
  <c r="K590" i="18" s="1"/>
  <c r="N589" i="18"/>
  <c r="J589" i="18"/>
  <c r="H589" i="18"/>
  <c r="E589" i="18"/>
  <c r="D589" i="18"/>
  <c r="L588" i="18"/>
  <c r="F588" i="18"/>
  <c r="P588" i="18" s="1"/>
  <c r="N587" i="18"/>
  <c r="J587" i="18"/>
  <c r="H587" i="18"/>
  <c r="E587" i="18"/>
  <c r="D587" i="18"/>
  <c r="L586" i="18"/>
  <c r="F586" i="18"/>
  <c r="O586" i="18" s="1"/>
  <c r="N585" i="18"/>
  <c r="J585" i="18"/>
  <c r="H585" i="18"/>
  <c r="E585" i="18"/>
  <c r="D585" i="18"/>
  <c r="L584" i="18"/>
  <c r="F584" i="18"/>
  <c r="I584" i="18" s="1"/>
  <c r="N583" i="18"/>
  <c r="J583" i="18"/>
  <c r="H583" i="18"/>
  <c r="E583" i="18"/>
  <c r="D583" i="18"/>
  <c r="L581" i="18"/>
  <c r="F581" i="18"/>
  <c r="K581" i="18" s="1"/>
  <c r="N580" i="18"/>
  <c r="J580" i="18"/>
  <c r="H580" i="18"/>
  <c r="E580" i="18"/>
  <c r="D580" i="18"/>
  <c r="L579" i="18"/>
  <c r="F579" i="18"/>
  <c r="P579" i="18" s="1"/>
  <c r="N578" i="18"/>
  <c r="J578" i="18"/>
  <c r="H578" i="18"/>
  <c r="E578" i="18"/>
  <c r="D578" i="18"/>
  <c r="L577" i="18"/>
  <c r="F577" i="18"/>
  <c r="O577" i="18" s="1"/>
  <c r="N576" i="18"/>
  <c r="J576" i="18"/>
  <c r="H576" i="18"/>
  <c r="E576" i="18"/>
  <c r="D576" i="18"/>
  <c r="L575" i="18"/>
  <c r="F575" i="18"/>
  <c r="P575" i="18" s="1"/>
  <c r="N574" i="18"/>
  <c r="J574" i="18"/>
  <c r="H574" i="18"/>
  <c r="E574" i="18"/>
  <c r="D574" i="18"/>
  <c r="L573" i="18"/>
  <c r="F573" i="18"/>
  <c r="O573" i="18" s="1"/>
  <c r="N572" i="18"/>
  <c r="J572" i="18"/>
  <c r="H572" i="18"/>
  <c r="E572" i="18"/>
  <c r="D572" i="18"/>
  <c r="L571" i="18"/>
  <c r="F571" i="18"/>
  <c r="N570" i="18"/>
  <c r="J570" i="18"/>
  <c r="H570" i="18"/>
  <c r="E570" i="18"/>
  <c r="D570" i="18"/>
  <c r="L569" i="18"/>
  <c r="M569" i="18" s="1"/>
  <c r="F569" i="18"/>
  <c r="K569" i="18" s="1"/>
  <c r="L568" i="18"/>
  <c r="F568" i="18"/>
  <c r="N567" i="18"/>
  <c r="J567" i="18"/>
  <c r="H567" i="18"/>
  <c r="E567" i="18"/>
  <c r="D567" i="18"/>
  <c r="L566" i="18"/>
  <c r="F566" i="18"/>
  <c r="K566" i="18" s="1"/>
  <c r="N565" i="18"/>
  <c r="J565" i="18"/>
  <c r="H565" i="18"/>
  <c r="E565" i="18"/>
  <c r="D565" i="18"/>
  <c r="L563" i="18"/>
  <c r="F563" i="18"/>
  <c r="I563" i="18" s="1"/>
  <c r="L562" i="18"/>
  <c r="F562" i="18"/>
  <c r="K562" i="18" s="1"/>
  <c r="N561" i="18"/>
  <c r="J561" i="18"/>
  <c r="J560" i="18" s="1"/>
  <c r="H561" i="18"/>
  <c r="H560" i="18" s="1"/>
  <c r="E561" i="18"/>
  <c r="E560" i="18" s="1"/>
  <c r="D561" i="18"/>
  <c r="D560" i="18" s="1"/>
  <c r="F560" i="18" s="1"/>
  <c r="L559" i="18"/>
  <c r="F559" i="18"/>
  <c r="P559" i="18" s="1"/>
  <c r="N558" i="18"/>
  <c r="J558" i="18"/>
  <c r="H558" i="18"/>
  <c r="E558" i="18"/>
  <c r="D558" i="18"/>
  <c r="L557" i="18"/>
  <c r="F557" i="18"/>
  <c r="O557" i="18" s="1"/>
  <c r="N556" i="18"/>
  <c r="J556" i="18"/>
  <c r="H556" i="18"/>
  <c r="E556" i="18"/>
  <c r="D556" i="18"/>
  <c r="L555" i="18"/>
  <c r="F555" i="18"/>
  <c r="P555" i="18" s="1"/>
  <c r="N554" i="18"/>
  <c r="J554" i="18"/>
  <c r="H554" i="18"/>
  <c r="E554" i="18"/>
  <c r="D554" i="18"/>
  <c r="L553" i="18"/>
  <c r="F553" i="18"/>
  <c r="K553" i="18" s="1"/>
  <c r="N552" i="18"/>
  <c r="J552" i="18"/>
  <c r="H552" i="18"/>
  <c r="E552" i="18"/>
  <c r="D552" i="18"/>
  <c r="L551" i="18"/>
  <c r="F551" i="18"/>
  <c r="N550" i="18"/>
  <c r="J550" i="18"/>
  <c r="H550" i="18"/>
  <c r="E550" i="18"/>
  <c r="D550" i="18"/>
  <c r="L549" i="18"/>
  <c r="F549" i="18"/>
  <c r="K549" i="18" s="1"/>
  <c r="N548" i="18"/>
  <c r="J548" i="18"/>
  <c r="H548" i="18"/>
  <c r="E548" i="18"/>
  <c r="D548" i="18"/>
  <c r="L547" i="18"/>
  <c r="F547" i="18"/>
  <c r="P547" i="18" s="1"/>
  <c r="N546" i="18"/>
  <c r="J546" i="18"/>
  <c r="H546" i="18"/>
  <c r="E546" i="18"/>
  <c r="D546" i="18"/>
  <c r="L545" i="18"/>
  <c r="F545" i="18"/>
  <c r="O545" i="18" s="1"/>
  <c r="N544" i="18"/>
  <c r="J544" i="18"/>
  <c r="H544" i="18"/>
  <c r="E544" i="18"/>
  <c r="D544" i="18"/>
  <c r="L543" i="18"/>
  <c r="F543" i="18"/>
  <c r="O543" i="18" s="1"/>
  <c r="N542" i="18"/>
  <c r="J542" i="18"/>
  <c r="H542" i="18"/>
  <c r="E542" i="18"/>
  <c r="D542" i="18"/>
  <c r="L541" i="18"/>
  <c r="F541" i="18"/>
  <c r="N540" i="18"/>
  <c r="J540" i="18"/>
  <c r="H540" i="18"/>
  <c r="E540" i="18"/>
  <c r="D540" i="18"/>
  <c r="L539" i="18"/>
  <c r="F539" i="18"/>
  <c r="K539" i="18" s="1"/>
  <c r="N538" i="18"/>
  <c r="J538" i="18"/>
  <c r="H538" i="18"/>
  <c r="E538" i="18"/>
  <c r="D538" i="18"/>
  <c r="L537" i="18"/>
  <c r="F537" i="18"/>
  <c r="K537" i="18" s="1"/>
  <c r="N536" i="18"/>
  <c r="J536" i="18"/>
  <c r="H536" i="18"/>
  <c r="E536" i="18"/>
  <c r="D536" i="18"/>
  <c r="L535" i="18"/>
  <c r="F535" i="18"/>
  <c r="I535" i="18" s="1"/>
  <c r="L534" i="18"/>
  <c r="F534" i="18"/>
  <c r="K534" i="18" s="1"/>
  <c r="N533" i="18"/>
  <c r="L533" i="18" s="1"/>
  <c r="J533" i="18"/>
  <c r="H533" i="18"/>
  <c r="E533" i="18"/>
  <c r="D533" i="18"/>
  <c r="L532" i="18"/>
  <c r="F532" i="18"/>
  <c r="P532" i="18" s="1"/>
  <c r="N531" i="18"/>
  <c r="J531" i="18"/>
  <c r="H531" i="18"/>
  <c r="E531" i="18"/>
  <c r="D531" i="18"/>
  <c r="L530" i="18"/>
  <c r="F530" i="18"/>
  <c r="P530" i="18" s="1"/>
  <c r="N529" i="18"/>
  <c r="J529" i="18"/>
  <c r="H529" i="18"/>
  <c r="E529" i="18"/>
  <c r="D529" i="18"/>
  <c r="L528" i="18"/>
  <c r="F528" i="18"/>
  <c r="P528" i="18" s="1"/>
  <c r="N527" i="18"/>
  <c r="J527" i="18"/>
  <c r="H527" i="18"/>
  <c r="E527" i="18"/>
  <c r="D527" i="18"/>
  <c r="L526" i="18"/>
  <c r="F526" i="18"/>
  <c r="O526" i="18" s="1"/>
  <c r="N525" i="18"/>
  <c r="J525" i="18"/>
  <c r="H525" i="18"/>
  <c r="E525" i="18"/>
  <c r="D525" i="18"/>
  <c r="L524" i="18"/>
  <c r="F524" i="18"/>
  <c r="O524" i="18" s="1"/>
  <c r="N523" i="18"/>
  <c r="J523" i="18"/>
  <c r="H523" i="18"/>
  <c r="E523" i="18"/>
  <c r="D523" i="18"/>
  <c r="L522" i="18"/>
  <c r="F522" i="18"/>
  <c r="N521" i="18"/>
  <c r="J521" i="18"/>
  <c r="H521" i="18"/>
  <c r="E521" i="18"/>
  <c r="D521" i="18"/>
  <c r="L520" i="18"/>
  <c r="F520" i="18"/>
  <c r="K520" i="18" s="1"/>
  <c r="N519" i="18"/>
  <c r="J519" i="18"/>
  <c r="H519" i="18"/>
  <c r="E519" i="18"/>
  <c r="D519" i="18"/>
  <c r="L518" i="18"/>
  <c r="F518" i="18"/>
  <c r="K518" i="18" s="1"/>
  <c r="N517" i="18"/>
  <c r="J517" i="18"/>
  <c r="H517" i="18"/>
  <c r="E517" i="18"/>
  <c r="D517" i="18"/>
  <c r="L516" i="18"/>
  <c r="F516" i="18"/>
  <c r="P516" i="18" s="1"/>
  <c r="N515" i="18"/>
  <c r="J515" i="18"/>
  <c r="H515" i="18"/>
  <c r="E515" i="18"/>
  <c r="D515" i="18"/>
  <c r="L514" i="18"/>
  <c r="F514" i="18"/>
  <c r="K514" i="18" s="1"/>
  <c r="N513" i="18"/>
  <c r="J513" i="18"/>
  <c r="H513" i="18"/>
  <c r="E513" i="18"/>
  <c r="D513" i="18"/>
  <c r="L512" i="18"/>
  <c r="F512" i="18"/>
  <c r="P512" i="18" s="1"/>
  <c r="N511" i="18"/>
  <c r="J511" i="18"/>
  <c r="H511" i="18"/>
  <c r="E511" i="18"/>
  <c r="D511" i="18"/>
  <c r="L509" i="18"/>
  <c r="F509" i="18"/>
  <c r="K509" i="18" s="1"/>
  <c r="N508" i="18"/>
  <c r="J508" i="18"/>
  <c r="H508" i="18"/>
  <c r="E508" i="18"/>
  <c r="D508" i="18"/>
  <c r="L507" i="18"/>
  <c r="F507" i="18"/>
  <c r="P507" i="18" s="1"/>
  <c r="N506" i="18"/>
  <c r="J506" i="18"/>
  <c r="H506" i="18"/>
  <c r="E506" i="18"/>
  <c r="D506" i="18"/>
  <c r="L505" i="18"/>
  <c r="F505" i="18"/>
  <c r="I505" i="18" s="1"/>
  <c r="L504" i="18"/>
  <c r="F504" i="18"/>
  <c r="N503" i="18"/>
  <c r="J503" i="18"/>
  <c r="H503" i="18"/>
  <c r="E503" i="18"/>
  <c r="D503" i="18"/>
  <c r="L502" i="18"/>
  <c r="F502" i="18"/>
  <c r="K502" i="18" s="1"/>
  <c r="N501" i="18"/>
  <c r="J501" i="18"/>
  <c r="H501" i="18"/>
  <c r="E501" i="18"/>
  <c r="D501" i="18"/>
  <c r="L500" i="18"/>
  <c r="F500" i="18"/>
  <c r="P500" i="18" s="1"/>
  <c r="L499" i="18"/>
  <c r="F499" i="18"/>
  <c r="P499" i="18" s="1"/>
  <c r="N498" i="18"/>
  <c r="J498" i="18"/>
  <c r="H498" i="18"/>
  <c r="E498" i="18"/>
  <c r="D498" i="18"/>
  <c r="L497" i="18"/>
  <c r="F497" i="18"/>
  <c r="P497" i="18" s="1"/>
  <c r="N496" i="18"/>
  <c r="J496" i="18"/>
  <c r="H496" i="18"/>
  <c r="E496" i="18"/>
  <c r="D496" i="18"/>
  <c r="L494" i="18"/>
  <c r="F494" i="18"/>
  <c r="N493" i="18"/>
  <c r="J493" i="18"/>
  <c r="H493" i="18"/>
  <c r="E493" i="18"/>
  <c r="D493" i="18"/>
  <c r="F493" i="18" s="1"/>
  <c r="L492" i="18"/>
  <c r="F492" i="18"/>
  <c r="K492" i="18" s="1"/>
  <c r="N491" i="18"/>
  <c r="J491" i="18"/>
  <c r="H491" i="18"/>
  <c r="E491" i="18"/>
  <c r="D491" i="18"/>
  <c r="F491" i="18" s="1"/>
  <c r="L490" i="18"/>
  <c r="F490" i="18"/>
  <c r="K490" i="18" s="1"/>
  <c r="N489" i="18"/>
  <c r="J489" i="18"/>
  <c r="H489" i="18"/>
  <c r="E489" i="18"/>
  <c r="D489" i="18"/>
  <c r="L488" i="18"/>
  <c r="F488" i="18"/>
  <c r="P488" i="18" s="1"/>
  <c r="N487" i="18"/>
  <c r="J487" i="18"/>
  <c r="H487" i="18"/>
  <c r="E487" i="18"/>
  <c r="D487" i="18"/>
  <c r="F487" i="18" s="1"/>
  <c r="L486" i="18"/>
  <c r="F486" i="18"/>
  <c r="N485" i="18"/>
  <c r="J485" i="18"/>
  <c r="H485" i="18"/>
  <c r="E485" i="18"/>
  <c r="D485" i="18"/>
  <c r="L484" i="18"/>
  <c r="F484" i="18"/>
  <c r="P484" i="18" s="1"/>
  <c r="N483" i="18"/>
  <c r="J483" i="18"/>
  <c r="H483" i="18"/>
  <c r="E483" i="18"/>
  <c r="D483" i="18"/>
  <c r="F483" i="18" s="1"/>
  <c r="L482" i="18"/>
  <c r="F482" i="18"/>
  <c r="O482" i="18" s="1"/>
  <c r="N481" i="18"/>
  <c r="J481" i="18"/>
  <c r="H481" i="18"/>
  <c r="E481" i="18"/>
  <c r="D481" i="18"/>
  <c r="F481" i="18" s="1"/>
  <c r="L480" i="18"/>
  <c r="F480" i="18"/>
  <c r="O480" i="18" s="1"/>
  <c r="N479" i="18"/>
  <c r="J479" i="18"/>
  <c r="H479" i="18"/>
  <c r="E479" i="18"/>
  <c r="D479" i="18"/>
  <c r="L478" i="18"/>
  <c r="F478" i="18"/>
  <c r="P478" i="18" s="1"/>
  <c r="N477" i="18"/>
  <c r="J477" i="18"/>
  <c r="H477" i="18"/>
  <c r="E477" i="18"/>
  <c r="D477" i="18"/>
  <c r="F477" i="18" s="1"/>
  <c r="L476" i="18"/>
  <c r="F476" i="18"/>
  <c r="K476" i="18" s="1"/>
  <c r="N475" i="18"/>
  <c r="J475" i="18"/>
  <c r="H475" i="18"/>
  <c r="E475" i="18"/>
  <c r="D475" i="18"/>
  <c r="F475" i="18" s="1"/>
  <c r="L474" i="18"/>
  <c r="F474" i="18"/>
  <c r="K474" i="18" s="1"/>
  <c r="N473" i="18"/>
  <c r="J473" i="18"/>
  <c r="H473" i="18"/>
  <c r="E473" i="18"/>
  <c r="D473" i="18"/>
  <c r="L472" i="18"/>
  <c r="F472" i="18"/>
  <c r="P472" i="18" s="1"/>
  <c r="N471" i="18"/>
  <c r="J471" i="18"/>
  <c r="H471" i="18"/>
  <c r="E471" i="18"/>
  <c r="D471" i="18"/>
  <c r="F471" i="18" s="1"/>
  <c r="L470" i="18"/>
  <c r="F470" i="18"/>
  <c r="N469" i="18"/>
  <c r="J469" i="18"/>
  <c r="H469" i="18"/>
  <c r="E469" i="18"/>
  <c r="D469" i="18"/>
  <c r="L468" i="18"/>
  <c r="F468" i="18"/>
  <c r="P468" i="18" s="1"/>
  <c r="N467" i="18"/>
  <c r="J467" i="18"/>
  <c r="H467" i="18"/>
  <c r="E467" i="18"/>
  <c r="D467" i="18"/>
  <c r="F467" i="18" s="1"/>
  <c r="L466" i="18"/>
  <c r="F466" i="18"/>
  <c r="O466" i="18" s="1"/>
  <c r="N465" i="18"/>
  <c r="J465" i="18"/>
  <c r="H465" i="18"/>
  <c r="E465" i="18"/>
  <c r="D465" i="18"/>
  <c r="F465" i="18" s="1"/>
  <c r="L464" i="18"/>
  <c r="F464" i="18"/>
  <c r="O464" i="18" s="1"/>
  <c r="N463" i="18"/>
  <c r="J463" i="18"/>
  <c r="H463" i="18"/>
  <c r="E463" i="18"/>
  <c r="D463" i="18"/>
  <c r="L462" i="18"/>
  <c r="F462" i="18"/>
  <c r="P462" i="18" s="1"/>
  <c r="N461" i="18"/>
  <c r="J461" i="18"/>
  <c r="H461" i="18"/>
  <c r="E461" i="18"/>
  <c r="D461" i="18"/>
  <c r="L460" i="18"/>
  <c r="F460" i="18"/>
  <c r="N459" i="18"/>
  <c r="J459" i="18"/>
  <c r="H459" i="18"/>
  <c r="E459" i="18"/>
  <c r="D459" i="18"/>
  <c r="F459" i="18" s="1"/>
  <c r="L458" i="18"/>
  <c r="F458" i="18"/>
  <c r="K458" i="18" s="1"/>
  <c r="N457" i="18"/>
  <c r="J457" i="18"/>
  <c r="H457" i="18"/>
  <c r="E457" i="18"/>
  <c r="D457" i="18"/>
  <c r="L456" i="18"/>
  <c r="F456" i="18"/>
  <c r="N455" i="18"/>
  <c r="J455" i="18"/>
  <c r="H455" i="18"/>
  <c r="E455" i="18"/>
  <c r="D455" i="18"/>
  <c r="L454" i="18"/>
  <c r="F454" i="18"/>
  <c r="P454" i="18" s="1"/>
  <c r="L453" i="18"/>
  <c r="F453" i="18"/>
  <c r="P453" i="18" s="1"/>
  <c r="N452" i="18"/>
  <c r="J452" i="18"/>
  <c r="H452" i="18"/>
  <c r="E452" i="18"/>
  <c r="D452" i="18"/>
  <c r="L451" i="18"/>
  <c r="F451" i="18"/>
  <c r="N450" i="18"/>
  <c r="J450" i="18"/>
  <c r="H450" i="18"/>
  <c r="E450" i="18"/>
  <c r="D450" i="18"/>
  <c r="L449" i="18"/>
  <c r="F449" i="18"/>
  <c r="P449" i="18" s="1"/>
  <c r="N448" i="18"/>
  <c r="J448" i="18"/>
  <c r="H448" i="18"/>
  <c r="E448" i="18"/>
  <c r="D448" i="18"/>
  <c r="L447" i="18"/>
  <c r="F447" i="18"/>
  <c r="N446" i="18"/>
  <c r="J446" i="18"/>
  <c r="H446" i="18"/>
  <c r="E446" i="18"/>
  <c r="D446" i="18"/>
  <c r="L445" i="18"/>
  <c r="F445" i="18"/>
  <c r="O445" i="18" s="1"/>
  <c r="N444" i="18"/>
  <c r="J444" i="18"/>
  <c r="H444" i="18"/>
  <c r="E444" i="18"/>
  <c r="D444" i="18"/>
  <c r="L443" i="18"/>
  <c r="F443" i="18"/>
  <c r="P443" i="18" s="1"/>
  <c r="N442" i="18"/>
  <c r="J442" i="18"/>
  <c r="H442" i="18"/>
  <c r="E442" i="18"/>
  <c r="D442" i="18"/>
  <c r="L440" i="18"/>
  <c r="F440" i="18"/>
  <c r="I440" i="18" s="1"/>
  <c r="N439" i="18"/>
  <c r="J439" i="18"/>
  <c r="H439" i="18"/>
  <c r="E439" i="18"/>
  <c r="D439" i="18"/>
  <c r="L438" i="18"/>
  <c r="F438" i="18"/>
  <c r="P438" i="18" s="1"/>
  <c r="N437" i="18"/>
  <c r="J437" i="18"/>
  <c r="H437" i="18"/>
  <c r="E437" i="18"/>
  <c r="D437" i="18"/>
  <c r="L436" i="18"/>
  <c r="F436" i="18"/>
  <c r="P436" i="18" s="1"/>
  <c r="N435" i="18"/>
  <c r="J435" i="18"/>
  <c r="H435" i="18"/>
  <c r="E435" i="18"/>
  <c r="D435" i="18"/>
  <c r="L434" i="18"/>
  <c r="F434" i="18"/>
  <c r="N433" i="18"/>
  <c r="J433" i="18"/>
  <c r="H433" i="18"/>
  <c r="E433" i="18"/>
  <c r="D433" i="18"/>
  <c r="L432" i="18"/>
  <c r="F432" i="18"/>
  <c r="O432" i="18" s="1"/>
  <c r="N431" i="18"/>
  <c r="J431" i="18"/>
  <c r="H431" i="18"/>
  <c r="E431" i="18"/>
  <c r="D431" i="18"/>
  <c r="L430" i="18"/>
  <c r="F430" i="18"/>
  <c r="N429" i="18"/>
  <c r="J429" i="18"/>
  <c r="H429" i="18"/>
  <c r="E429" i="18"/>
  <c r="D429" i="18"/>
  <c r="L428" i="18"/>
  <c r="F428" i="18"/>
  <c r="K428" i="18" s="1"/>
  <c r="N427" i="18"/>
  <c r="J427" i="18"/>
  <c r="H427" i="18"/>
  <c r="E427" i="18"/>
  <c r="D427" i="18"/>
  <c r="L426" i="18"/>
  <c r="F426" i="18"/>
  <c r="K426" i="18" s="1"/>
  <c r="N425" i="18"/>
  <c r="J425" i="18"/>
  <c r="H425" i="18"/>
  <c r="E425" i="18"/>
  <c r="D425" i="18"/>
  <c r="L424" i="18"/>
  <c r="F424" i="18"/>
  <c r="P424" i="18" s="1"/>
  <c r="N423" i="18"/>
  <c r="J423" i="18"/>
  <c r="H423" i="18"/>
  <c r="E423" i="18"/>
  <c r="D423" i="18"/>
  <c r="L422" i="18"/>
  <c r="F422" i="18"/>
  <c r="O422" i="18" s="1"/>
  <c r="N421" i="18"/>
  <c r="J421" i="18"/>
  <c r="H421" i="18"/>
  <c r="E421" i="18"/>
  <c r="D421" i="18"/>
  <c r="L420" i="18"/>
  <c r="F420" i="18"/>
  <c r="P420" i="18" s="1"/>
  <c r="N419" i="18"/>
  <c r="J419" i="18"/>
  <c r="H419" i="18"/>
  <c r="E419" i="18"/>
  <c r="D419" i="18"/>
  <c r="L418" i="18"/>
  <c r="F418" i="18"/>
  <c r="O418" i="18" s="1"/>
  <c r="N417" i="18"/>
  <c r="J417" i="18"/>
  <c r="H417" i="18"/>
  <c r="E417" i="18"/>
  <c r="D417" i="18"/>
  <c r="L416" i="18"/>
  <c r="F416" i="18"/>
  <c r="O416" i="18" s="1"/>
  <c r="N415" i="18"/>
  <c r="J415" i="18"/>
  <c r="H415" i="18"/>
  <c r="E415" i="18"/>
  <c r="D415" i="18"/>
  <c r="L413" i="18"/>
  <c r="F413" i="18"/>
  <c r="K413" i="18" s="1"/>
  <c r="N412" i="18"/>
  <c r="J412" i="18"/>
  <c r="H412" i="18"/>
  <c r="E412" i="18"/>
  <c r="D412" i="18"/>
  <c r="L411" i="18"/>
  <c r="F411" i="18"/>
  <c r="I411" i="18" s="1"/>
  <c r="N410" i="18"/>
  <c r="J410" i="18"/>
  <c r="H410" i="18"/>
  <c r="E410" i="18"/>
  <c r="D410" i="18"/>
  <c r="L409" i="18"/>
  <c r="F409" i="18"/>
  <c r="P409" i="18" s="1"/>
  <c r="L408" i="18"/>
  <c r="F408" i="18"/>
  <c r="P408" i="18" s="1"/>
  <c r="L407" i="18"/>
  <c r="F407" i="18"/>
  <c r="K407" i="18" s="1"/>
  <c r="N406" i="18"/>
  <c r="J406" i="18"/>
  <c r="H406" i="18"/>
  <c r="E406" i="18"/>
  <c r="D406" i="18"/>
  <c r="L405" i="18"/>
  <c r="F405" i="18"/>
  <c r="I405" i="18" s="1"/>
  <c r="N404" i="18"/>
  <c r="J404" i="18"/>
  <c r="H404" i="18"/>
  <c r="E404" i="18"/>
  <c r="D404" i="18"/>
  <c r="F404" i="18" s="1"/>
  <c r="L403" i="18"/>
  <c r="F403" i="18"/>
  <c r="P403" i="18" s="1"/>
  <c r="L402" i="18"/>
  <c r="M402" i="18" s="1"/>
  <c r="F402" i="18"/>
  <c r="P402" i="18" s="1"/>
  <c r="L401" i="18"/>
  <c r="F401" i="18"/>
  <c r="K401" i="18" s="1"/>
  <c r="N400" i="18"/>
  <c r="J400" i="18"/>
  <c r="H400" i="18"/>
  <c r="E400" i="18"/>
  <c r="F400" i="18" s="1"/>
  <c r="D400" i="18"/>
  <c r="L394" i="18"/>
  <c r="F394" i="18"/>
  <c r="P394" i="18" s="1"/>
  <c r="L393" i="18"/>
  <c r="F393" i="18"/>
  <c r="P393" i="18" s="1"/>
  <c r="L392" i="18"/>
  <c r="F392" i="18"/>
  <c r="I392" i="18" s="1"/>
  <c r="L391" i="18"/>
  <c r="F391" i="18"/>
  <c r="K391" i="18" s="1"/>
  <c r="N390" i="18"/>
  <c r="J390" i="18"/>
  <c r="H390" i="18"/>
  <c r="E390" i="18"/>
  <c r="D390" i="18"/>
  <c r="L389" i="18"/>
  <c r="F389" i="18"/>
  <c r="P389" i="18" s="1"/>
  <c r="N388" i="18"/>
  <c r="J388" i="18"/>
  <c r="J387" i="18" s="1"/>
  <c r="H388" i="18"/>
  <c r="H387" i="18" s="1"/>
  <c r="H386" i="18" s="1"/>
  <c r="E388" i="18"/>
  <c r="E387" i="18" s="1"/>
  <c r="E386" i="18" s="1"/>
  <c r="D388" i="18"/>
  <c r="D387" i="18" s="1"/>
  <c r="L385" i="18"/>
  <c r="F385" i="18"/>
  <c r="K385" i="18" s="1"/>
  <c r="L384" i="18"/>
  <c r="F384" i="18"/>
  <c r="K384" i="18" s="1"/>
  <c r="L383" i="18"/>
  <c r="F383" i="18"/>
  <c r="P383" i="18" s="1"/>
  <c r="L382" i="18"/>
  <c r="F382" i="18"/>
  <c r="O382" i="18" s="1"/>
  <c r="L381" i="18"/>
  <c r="F381" i="18"/>
  <c r="O381" i="18" s="1"/>
  <c r="N380" i="18"/>
  <c r="J380" i="18"/>
  <c r="H380" i="18"/>
  <c r="E380" i="18"/>
  <c r="D380" i="18"/>
  <c r="L379" i="18"/>
  <c r="F379" i="18"/>
  <c r="O379" i="18" s="1"/>
  <c r="L378" i="18"/>
  <c r="F378" i="18"/>
  <c r="O378" i="18" s="1"/>
  <c r="L377" i="18"/>
  <c r="F377" i="18"/>
  <c r="P377" i="18" s="1"/>
  <c r="N376" i="18"/>
  <c r="J376" i="18"/>
  <c r="H376" i="18"/>
  <c r="E376" i="18"/>
  <c r="D376" i="18"/>
  <c r="L374" i="18"/>
  <c r="F374" i="18"/>
  <c r="K374" i="18" s="1"/>
  <c r="L373" i="18"/>
  <c r="F373" i="18"/>
  <c r="O373" i="18" s="1"/>
  <c r="L372" i="18"/>
  <c r="F372" i="18"/>
  <c r="O372" i="18" s="1"/>
  <c r="N371" i="18"/>
  <c r="J371" i="18"/>
  <c r="J280" i="18" s="1"/>
  <c r="H371" i="18"/>
  <c r="H280" i="18" s="1"/>
  <c r="E371" i="18"/>
  <c r="E280" i="18" s="1"/>
  <c r="D371" i="18"/>
  <c r="L370" i="18"/>
  <c r="F370" i="18"/>
  <c r="O370" i="18" s="1"/>
  <c r="L369" i="18"/>
  <c r="F369" i="18"/>
  <c r="O369" i="18" s="1"/>
  <c r="L368" i="18"/>
  <c r="F368" i="18"/>
  <c r="P368" i="18" s="1"/>
  <c r="L367" i="18"/>
  <c r="F367" i="18"/>
  <c r="P367" i="18" s="1"/>
  <c r="L366" i="18"/>
  <c r="F366" i="18"/>
  <c r="P366" i="18" s="1"/>
  <c r="L365" i="18"/>
  <c r="F365" i="18"/>
  <c r="K365" i="18" s="1"/>
  <c r="L364" i="18"/>
  <c r="F364" i="18"/>
  <c r="K364" i="18" s="1"/>
  <c r="L363" i="18"/>
  <c r="F363" i="18"/>
  <c r="K363" i="18" s="1"/>
  <c r="N362" i="18"/>
  <c r="J362" i="18"/>
  <c r="H362" i="18"/>
  <c r="E362" i="18"/>
  <c r="D362" i="18"/>
  <c r="L310" i="18"/>
  <c r="F310" i="18"/>
  <c r="K310" i="18" s="1"/>
  <c r="L309" i="18"/>
  <c r="F309" i="18"/>
  <c r="P309" i="18" s="1"/>
  <c r="D308" i="18"/>
  <c r="D286" i="18" s="1"/>
  <c r="L306" i="18"/>
  <c r="F306" i="18"/>
  <c r="K306" i="18" s="1"/>
  <c r="L305" i="18"/>
  <c r="F305" i="18"/>
  <c r="K305" i="18" s="1"/>
  <c r="L304" i="18"/>
  <c r="F304" i="18"/>
  <c r="O304" i="18" s="1"/>
  <c r="L303" i="18"/>
  <c r="F303" i="18"/>
  <c r="O303" i="18" s="1"/>
  <c r="L302" i="18"/>
  <c r="F302" i="18"/>
  <c r="P302" i="18" s="1"/>
  <c r="L299" i="18"/>
  <c r="F299" i="18"/>
  <c r="O299" i="18" s="1"/>
  <c r="L298" i="18"/>
  <c r="F298" i="18"/>
  <c r="P298" i="18" s="1"/>
  <c r="L297" i="18"/>
  <c r="F297" i="18"/>
  <c r="P297" i="18" s="1"/>
  <c r="L296" i="18"/>
  <c r="F296" i="18"/>
  <c r="P296" i="18" s="1"/>
  <c r="L295" i="18"/>
  <c r="F295" i="18"/>
  <c r="K295" i="18" s="1"/>
  <c r="L292" i="18"/>
  <c r="F292" i="18"/>
  <c r="P292" i="18" s="1"/>
  <c r="L291" i="18"/>
  <c r="F291" i="18"/>
  <c r="K291" i="18" s="1"/>
  <c r="L290" i="18"/>
  <c r="F290" i="18"/>
  <c r="K290" i="18" s="1"/>
  <c r="L289" i="18"/>
  <c r="F289" i="18"/>
  <c r="K289" i="18" s="1"/>
  <c r="L288" i="18"/>
  <c r="F288" i="18"/>
  <c r="O288" i="18" s="1"/>
  <c r="L285" i="18"/>
  <c r="F285" i="18"/>
  <c r="K285" i="18" s="1"/>
  <c r="L284" i="18"/>
  <c r="F284" i="18"/>
  <c r="K284" i="18" s="1"/>
  <c r="L283" i="18"/>
  <c r="F283" i="18"/>
  <c r="P283" i="18" s="1"/>
  <c r="L282" i="18"/>
  <c r="F282" i="18"/>
  <c r="O282" i="18" s="1"/>
  <c r="L281" i="18"/>
  <c r="F281" i="18"/>
  <c r="L266" i="18"/>
  <c r="F266" i="18"/>
  <c r="K266" i="18" s="1"/>
  <c r="L265" i="18"/>
  <c r="F265" i="18"/>
  <c r="P265" i="18" s="1"/>
  <c r="L264" i="18"/>
  <c r="F264" i="18"/>
  <c r="O264" i="18" s="1"/>
  <c r="N263" i="18"/>
  <c r="N255" i="18" s="1"/>
  <c r="J263" i="18"/>
  <c r="J255" i="18" s="1"/>
  <c r="H263" i="18"/>
  <c r="H255" i="18" s="1"/>
  <c r="E263" i="18"/>
  <c r="E255" i="18" s="1"/>
  <c r="D263" i="18"/>
  <c r="D255" i="18" s="1"/>
  <c r="L262" i="18"/>
  <c r="F262" i="18"/>
  <c r="L261" i="18"/>
  <c r="F261" i="18"/>
  <c r="O261" i="18" s="1"/>
  <c r="L260" i="18"/>
  <c r="F260" i="18"/>
  <c r="O260" i="18" s="1"/>
  <c r="L259" i="18"/>
  <c r="F259" i="18"/>
  <c r="P259" i="18" s="1"/>
  <c r="L258" i="18"/>
  <c r="F258" i="18"/>
  <c r="L257" i="18"/>
  <c r="F257" i="18"/>
  <c r="P257" i="18" s="1"/>
  <c r="L256" i="18"/>
  <c r="F256" i="18"/>
  <c r="K256" i="18" s="1"/>
  <c r="L254" i="18"/>
  <c r="F254" i="18"/>
  <c r="P254" i="18" s="1"/>
  <c r="L253" i="18"/>
  <c r="F253" i="18"/>
  <c r="K253" i="18" s="1"/>
  <c r="L252" i="18"/>
  <c r="F252" i="18"/>
  <c r="K252" i="18" s="1"/>
  <c r="L251" i="18"/>
  <c r="F251" i="18"/>
  <c r="P251" i="18" s="1"/>
  <c r="L250" i="18"/>
  <c r="F250" i="18"/>
  <c r="O250" i="18" s="1"/>
  <c r="N249" i="18"/>
  <c r="J249" i="18"/>
  <c r="H249" i="18"/>
  <c r="E249" i="18"/>
  <c r="D249" i="18"/>
  <c r="L248" i="18"/>
  <c r="F248" i="18"/>
  <c r="P248" i="18" s="1"/>
  <c r="N247" i="18"/>
  <c r="J247" i="18"/>
  <c r="H247" i="18"/>
  <c r="E247" i="18"/>
  <c r="D247" i="18"/>
  <c r="L246" i="18"/>
  <c r="F246" i="18"/>
  <c r="L245" i="18"/>
  <c r="F245" i="18"/>
  <c r="I245" i="18" s="1"/>
  <c r="L244" i="18"/>
  <c r="F244" i="18"/>
  <c r="O244" i="18" s="1"/>
  <c r="L243" i="18"/>
  <c r="F243" i="18"/>
  <c r="O243" i="18" s="1"/>
  <c r="L242" i="18"/>
  <c r="F242" i="18"/>
  <c r="P242" i="18" s="1"/>
  <c r="L241" i="18"/>
  <c r="F241" i="18"/>
  <c r="P241" i="18" s="1"/>
  <c r="N240" i="18"/>
  <c r="J240" i="18"/>
  <c r="H240" i="18"/>
  <c r="E240" i="18"/>
  <c r="D240" i="18"/>
  <c r="L238" i="18"/>
  <c r="F238" i="18"/>
  <c r="P238" i="18" s="1"/>
  <c r="L237" i="18"/>
  <c r="F237" i="18"/>
  <c r="L236" i="18"/>
  <c r="F236" i="18"/>
  <c r="P236" i="18" s="1"/>
  <c r="L235" i="18"/>
  <c r="F235" i="18"/>
  <c r="K235" i="18" s="1"/>
  <c r="N234" i="18"/>
  <c r="J234" i="18"/>
  <c r="H234" i="18"/>
  <c r="E234" i="18"/>
  <c r="D234" i="18"/>
  <c r="L233" i="18"/>
  <c r="F233" i="18"/>
  <c r="I233" i="18" s="1"/>
  <c r="L232" i="18"/>
  <c r="F232" i="18"/>
  <c r="K232" i="18" s="1"/>
  <c r="L231" i="18"/>
  <c r="F231" i="18"/>
  <c r="K231" i="18" s="1"/>
  <c r="L230" i="18"/>
  <c r="F230" i="18"/>
  <c r="K230" i="18" s="1"/>
  <c r="L229" i="18"/>
  <c r="F229" i="18"/>
  <c r="O229" i="18" s="1"/>
  <c r="L228" i="18"/>
  <c r="F228" i="18"/>
  <c r="O228" i="18" s="1"/>
  <c r="L227" i="18"/>
  <c r="F227" i="18"/>
  <c r="P227" i="18" s="1"/>
  <c r="L226" i="18"/>
  <c r="F226" i="18"/>
  <c r="N225" i="18"/>
  <c r="J225" i="18"/>
  <c r="H225" i="18"/>
  <c r="E225" i="18"/>
  <c r="D225" i="18"/>
  <c r="L224" i="18"/>
  <c r="F224" i="18"/>
  <c r="P224" i="18" s="1"/>
  <c r="L223" i="18"/>
  <c r="F223" i="18"/>
  <c r="I223" i="18" s="1"/>
  <c r="L222" i="18"/>
  <c r="F222" i="18"/>
  <c r="P222" i="18" s="1"/>
  <c r="L221" i="18"/>
  <c r="F221" i="18"/>
  <c r="K221" i="18" s="1"/>
  <c r="L220" i="18"/>
  <c r="F220" i="18"/>
  <c r="K220" i="18" s="1"/>
  <c r="N219" i="18"/>
  <c r="J219" i="18"/>
  <c r="H219" i="18"/>
  <c r="E219" i="18"/>
  <c r="D219" i="18"/>
  <c r="L217" i="18"/>
  <c r="F217" i="18"/>
  <c r="I217" i="18" s="1"/>
  <c r="N216" i="18"/>
  <c r="J216" i="18"/>
  <c r="H216" i="18"/>
  <c r="E216" i="18"/>
  <c r="D216" i="18"/>
  <c r="L215" i="18"/>
  <c r="F215" i="18"/>
  <c r="P215" i="18" s="1"/>
  <c r="L214" i="18"/>
  <c r="F214" i="18"/>
  <c r="I214" i="18" s="1"/>
  <c r="L213" i="18"/>
  <c r="F213" i="18"/>
  <c r="L212" i="18"/>
  <c r="F212" i="18"/>
  <c r="K212" i="18" s="1"/>
  <c r="N211" i="18"/>
  <c r="J211" i="18"/>
  <c r="H211" i="18"/>
  <c r="H193" i="18" s="1"/>
  <c r="E211" i="18"/>
  <c r="E193" i="18" s="1"/>
  <c r="D211" i="18"/>
  <c r="L210" i="18"/>
  <c r="F210" i="18"/>
  <c r="P210" i="18" s="1"/>
  <c r="L209" i="18"/>
  <c r="F209" i="18"/>
  <c r="K209" i="18" s="1"/>
  <c r="L208" i="18"/>
  <c r="F208" i="18"/>
  <c r="K208" i="18" s="1"/>
  <c r="L207" i="18"/>
  <c r="F207" i="18"/>
  <c r="P207" i="18" s="1"/>
  <c r="L206" i="18"/>
  <c r="F206" i="18"/>
  <c r="O206" i="18" s="1"/>
  <c r="L205" i="18"/>
  <c r="F205" i="18"/>
  <c r="O205" i="18" s="1"/>
  <c r="L204" i="18"/>
  <c r="F204" i="18"/>
  <c r="L203" i="18"/>
  <c r="F203" i="18"/>
  <c r="I203" i="18" s="1"/>
  <c r="L202" i="18"/>
  <c r="F202" i="18"/>
  <c r="P202" i="18" s="1"/>
  <c r="L201" i="18"/>
  <c r="F201" i="18"/>
  <c r="K201" i="18" s="1"/>
  <c r="L200" i="18"/>
  <c r="F200" i="18"/>
  <c r="K200" i="18" s="1"/>
  <c r="L199" i="18"/>
  <c r="F199" i="18"/>
  <c r="K199" i="18" s="1"/>
  <c r="L198" i="18"/>
  <c r="F198" i="18"/>
  <c r="O198" i="18" s="1"/>
  <c r="L197" i="18"/>
  <c r="F197" i="18"/>
  <c r="O197" i="18" s="1"/>
  <c r="L196" i="18"/>
  <c r="F196" i="18"/>
  <c r="P196" i="18" s="1"/>
  <c r="L195" i="18"/>
  <c r="F195" i="18"/>
  <c r="I195" i="18" s="1"/>
  <c r="L194" i="18"/>
  <c r="F194" i="18"/>
  <c r="N193" i="18"/>
  <c r="L189" i="18"/>
  <c r="F189" i="18"/>
  <c r="L188" i="18"/>
  <c r="F188" i="18"/>
  <c r="K188" i="18" s="1"/>
  <c r="N187" i="18"/>
  <c r="J187" i="18"/>
  <c r="H187" i="18"/>
  <c r="E187" i="18"/>
  <c r="D187" i="18"/>
  <c r="L186" i="18"/>
  <c r="F186" i="18"/>
  <c r="K186" i="18" s="1"/>
  <c r="L185" i="18"/>
  <c r="F185" i="18"/>
  <c r="K185" i="18" s="1"/>
  <c r="L184" i="18"/>
  <c r="F184" i="18"/>
  <c r="K184" i="18" s="1"/>
  <c r="L183" i="18"/>
  <c r="F183" i="18"/>
  <c r="O183" i="18" s="1"/>
  <c r="L182" i="18"/>
  <c r="F182" i="18"/>
  <c r="O182" i="18" s="1"/>
  <c r="L181" i="18"/>
  <c r="F181" i="18"/>
  <c r="P181" i="18" s="1"/>
  <c r="N180" i="18"/>
  <c r="J180" i="18"/>
  <c r="H180" i="18"/>
  <c r="E180" i="18"/>
  <c r="D180" i="18"/>
  <c r="L179" i="18"/>
  <c r="F179" i="18"/>
  <c r="O179" i="18" s="1"/>
  <c r="L178" i="18"/>
  <c r="M178" i="18" s="1"/>
  <c r="F178" i="18"/>
  <c r="P178" i="18" s="1"/>
  <c r="L177" i="18"/>
  <c r="F177" i="18"/>
  <c r="I177" i="18" s="1"/>
  <c r="N176" i="18"/>
  <c r="J176" i="18"/>
  <c r="H176" i="18"/>
  <c r="E176" i="18"/>
  <c r="D176" i="18"/>
  <c r="L175" i="18"/>
  <c r="F175" i="18"/>
  <c r="P175" i="18" s="1"/>
  <c r="L174" i="18"/>
  <c r="F174" i="18"/>
  <c r="I174" i="18" s="1"/>
  <c r="N173" i="18"/>
  <c r="J173" i="18"/>
  <c r="H173" i="18"/>
  <c r="E173" i="18"/>
  <c r="D173" i="18"/>
  <c r="L172" i="18"/>
  <c r="F172" i="18"/>
  <c r="P172" i="18" s="1"/>
  <c r="N171" i="18"/>
  <c r="J171" i="18"/>
  <c r="H171" i="18"/>
  <c r="E171" i="18"/>
  <c r="D171" i="18"/>
  <c r="L170" i="18"/>
  <c r="F170" i="18"/>
  <c r="O170" i="18" s="1"/>
  <c r="L169" i="18"/>
  <c r="F169" i="18"/>
  <c r="O169" i="18" s="1"/>
  <c r="L168" i="18"/>
  <c r="F168" i="18"/>
  <c r="P168" i="18" s="1"/>
  <c r="L167" i="18"/>
  <c r="F167" i="18"/>
  <c r="I167" i="18" s="1"/>
  <c r="L166" i="18"/>
  <c r="F166" i="18"/>
  <c r="P166" i="18" s="1"/>
  <c r="L165" i="18"/>
  <c r="F165" i="18"/>
  <c r="K165" i="18" s="1"/>
  <c r="L164" i="18"/>
  <c r="F164" i="18"/>
  <c r="K164" i="18" s="1"/>
  <c r="L163" i="18"/>
  <c r="F163" i="18"/>
  <c r="L162" i="18"/>
  <c r="F162" i="18"/>
  <c r="O162" i="18" s="1"/>
  <c r="L161" i="18"/>
  <c r="F161" i="18"/>
  <c r="O161" i="18" s="1"/>
  <c r="L160" i="18"/>
  <c r="M160" i="18" s="1"/>
  <c r="F160" i="18"/>
  <c r="P160" i="18" s="1"/>
  <c r="L159" i="18"/>
  <c r="F159" i="18"/>
  <c r="L158" i="18"/>
  <c r="F158" i="18"/>
  <c r="P158" i="18" s="1"/>
  <c r="L157" i="18"/>
  <c r="F157" i="18"/>
  <c r="K157" i="18" s="1"/>
  <c r="L156" i="18"/>
  <c r="F156" i="18"/>
  <c r="K156" i="18" s="1"/>
  <c r="L155" i="18"/>
  <c r="F155" i="18"/>
  <c r="P155" i="18" s="1"/>
  <c r="L154" i="18"/>
  <c r="F154" i="18"/>
  <c r="O154" i="18" s="1"/>
  <c r="L153" i="18"/>
  <c r="F153" i="18"/>
  <c r="O153" i="18" s="1"/>
  <c r="L152" i="18"/>
  <c r="M152" i="18" s="1"/>
  <c r="F152" i="18"/>
  <c r="P152" i="18" s="1"/>
  <c r="L151" i="18"/>
  <c r="F151" i="18"/>
  <c r="I151" i="18" s="1"/>
  <c r="L150" i="18"/>
  <c r="F150" i="18"/>
  <c r="I150" i="18" s="1"/>
  <c r="L149" i="18"/>
  <c r="F149" i="18"/>
  <c r="K149" i="18" s="1"/>
  <c r="L148" i="18"/>
  <c r="F148" i="18"/>
  <c r="K148" i="18" s="1"/>
  <c r="N147" i="18"/>
  <c r="J147" i="18"/>
  <c r="J137" i="18" s="1"/>
  <c r="H147" i="18"/>
  <c r="H137" i="18" s="1"/>
  <c r="E147" i="18"/>
  <c r="E137" i="18" s="1"/>
  <c r="D147" i="18"/>
  <c r="D137" i="18" s="1"/>
  <c r="L146" i="18"/>
  <c r="F146" i="18"/>
  <c r="K146" i="18" s="1"/>
  <c r="L145" i="18"/>
  <c r="F145" i="18"/>
  <c r="K145" i="18" s="1"/>
  <c r="L144" i="18"/>
  <c r="F144" i="18"/>
  <c r="O144" i="18" s="1"/>
  <c r="L143" i="18"/>
  <c r="F143" i="18"/>
  <c r="O143" i="18" s="1"/>
  <c r="L142" i="18"/>
  <c r="F142" i="18"/>
  <c r="O142" i="18" s="1"/>
  <c r="L141" i="18"/>
  <c r="F141" i="18"/>
  <c r="P141" i="18" s="1"/>
  <c r="L140" i="18"/>
  <c r="F140" i="18"/>
  <c r="I140" i="18" s="1"/>
  <c r="L139" i="18"/>
  <c r="F139" i="18"/>
  <c r="P139" i="18" s="1"/>
  <c r="L138" i="18"/>
  <c r="F138" i="18"/>
  <c r="K138" i="18" s="1"/>
  <c r="L136" i="18"/>
  <c r="F136" i="18"/>
  <c r="P136" i="18" s="1"/>
  <c r="L135" i="18"/>
  <c r="F135" i="18"/>
  <c r="K135" i="18" s="1"/>
  <c r="L134" i="18"/>
  <c r="F134" i="18"/>
  <c r="K134" i="18" s="1"/>
  <c r="L133" i="18"/>
  <c r="F133" i="18"/>
  <c r="O133" i="18" s="1"/>
  <c r="L132" i="18"/>
  <c r="F132" i="18"/>
  <c r="O132" i="18" s="1"/>
  <c r="L131" i="18"/>
  <c r="F131" i="18"/>
  <c r="L130" i="18"/>
  <c r="M130" i="18" s="1"/>
  <c r="F130" i="18"/>
  <c r="P130" i="18" s="1"/>
  <c r="N129" i="18"/>
  <c r="J129" i="18"/>
  <c r="H129" i="18"/>
  <c r="E129" i="18"/>
  <c r="D129" i="18"/>
  <c r="L128" i="18"/>
  <c r="F128" i="18"/>
  <c r="O128" i="18" s="1"/>
  <c r="L127" i="18"/>
  <c r="F127" i="18"/>
  <c r="P127" i="18" s="1"/>
  <c r="L126" i="18"/>
  <c r="F126" i="18"/>
  <c r="P126" i="18" s="1"/>
  <c r="N125" i="18"/>
  <c r="J125" i="18"/>
  <c r="H125" i="18"/>
  <c r="E125" i="18"/>
  <c r="D125" i="18"/>
  <c r="L124" i="18"/>
  <c r="F124" i="18"/>
  <c r="P124" i="18" s="1"/>
  <c r="L123" i="18"/>
  <c r="F123" i="18"/>
  <c r="P123" i="18" s="1"/>
  <c r="L122" i="18"/>
  <c r="F122" i="18"/>
  <c r="P122" i="18" s="1"/>
  <c r="L121" i="18"/>
  <c r="F121" i="18"/>
  <c r="K121" i="18" s="1"/>
  <c r="L120" i="18"/>
  <c r="F120" i="18"/>
  <c r="K120" i="18" s="1"/>
  <c r="L119" i="18"/>
  <c r="F119" i="18"/>
  <c r="O119" i="18" s="1"/>
  <c r="L118" i="18"/>
  <c r="F118" i="18"/>
  <c r="O118" i="18" s="1"/>
  <c r="L117" i="18"/>
  <c r="F117" i="18"/>
  <c r="O117" i="18" s="1"/>
  <c r="L116" i="18"/>
  <c r="F116" i="18"/>
  <c r="P116" i="18" s="1"/>
  <c r="L115" i="18"/>
  <c r="F115" i="18"/>
  <c r="I115" i="18" s="1"/>
  <c r="L114" i="18"/>
  <c r="F114" i="18"/>
  <c r="P114" i="18" s="1"/>
  <c r="L113" i="18"/>
  <c r="F113" i="18"/>
  <c r="K113" i="18" s="1"/>
  <c r="L112" i="18"/>
  <c r="F112" i="18"/>
  <c r="K112" i="18" s="1"/>
  <c r="L111" i="18"/>
  <c r="F111" i="18"/>
  <c r="O111" i="18" s="1"/>
  <c r="L108" i="18"/>
  <c r="F108" i="18"/>
  <c r="I108" i="18" s="1"/>
  <c r="L107" i="18"/>
  <c r="F107" i="18"/>
  <c r="K107" i="18" s="1"/>
  <c r="L106" i="18"/>
  <c r="F106" i="18"/>
  <c r="K106" i="18" s="1"/>
  <c r="L105" i="18"/>
  <c r="F105" i="18"/>
  <c r="O105" i="18" s="1"/>
  <c r="L104" i="18"/>
  <c r="F104" i="18"/>
  <c r="O104" i="18" s="1"/>
  <c r="N103" i="18"/>
  <c r="J103" i="18"/>
  <c r="H103" i="18"/>
  <c r="E103" i="18"/>
  <c r="D103" i="18"/>
  <c r="N102" i="18"/>
  <c r="J102" i="18"/>
  <c r="H102" i="18"/>
  <c r="E102" i="18"/>
  <c r="D102" i="18"/>
  <c r="L101" i="18"/>
  <c r="F101" i="18"/>
  <c r="K101" i="18" s="1"/>
  <c r="L100" i="18"/>
  <c r="F100" i="18"/>
  <c r="K100" i="18" s="1"/>
  <c r="L99" i="18"/>
  <c r="F99" i="18"/>
  <c r="O99" i="18" s="1"/>
  <c r="L98" i="18"/>
  <c r="F98" i="18"/>
  <c r="O98" i="18" s="1"/>
  <c r="L97" i="18"/>
  <c r="F97" i="18"/>
  <c r="P97" i="18" s="1"/>
  <c r="N96" i="18"/>
  <c r="J96" i="18"/>
  <c r="H96" i="18"/>
  <c r="E96" i="18"/>
  <c r="D96" i="18"/>
  <c r="L95" i="18"/>
  <c r="F95" i="18"/>
  <c r="O95" i="18" s="1"/>
  <c r="L94" i="18"/>
  <c r="F94" i="18"/>
  <c r="I94" i="18" s="1"/>
  <c r="L93" i="18"/>
  <c r="F93" i="18"/>
  <c r="P93" i="18" s="1"/>
  <c r="L92" i="18"/>
  <c r="F92" i="18"/>
  <c r="I92" i="18" s="1"/>
  <c r="L91" i="18"/>
  <c r="F91" i="18"/>
  <c r="I91" i="18" s="1"/>
  <c r="N90" i="18"/>
  <c r="J90" i="18"/>
  <c r="H90" i="18"/>
  <c r="E90" i="18"/>
  <c r="D90" i="18"/>
  <c r="L89" i="18"/>
  <c r="F89" i="18"/>
  <c r="I89" i="18" s="1"/>
  <c r="L88" i="18"/>
  <c r="F88" i="18"/>
  <c r="I88" i="18" s="1"/>
  <c r="L87" i="18"/>
  <c r="F87" i="18"/>
  <c r="K87" i="18" s="1"/>
  <c r="L86" i="18"/>
  <c r="F86" i="18"/>
  <c r="P86" i="18" s="1"/>
  <c r="L85" i="18"/>
  <c r="F85" i="18"/>
  <c r="P85" i="18" s="1"/>
  <c r="N84" i="18"/>
  <c r="J84" i="18"/>
  <c r="H84" i="18"/>
  <c r="E84" i="18"/>
  <c r="D84" i="18"/>
  <c r="L83" i="18"/>
  <c r="F83" i="18"/>
  <c r="P83" i="18" s="1"/>
  <c r="L82" i="18"/>
  <c r="M82" i="18" s="1"/>
  <c r="F82" i="18"/>
  <c r="P82" i="18" s="1"/>
  <c r="L81" i="18"/>
  <c r="F81" i="18"/>
  <c r="O81" i="18" s="1"/>
  <c r="L80" i="18"/>
  <c r="F80" i="18"/>
  <c r="K80" i="18" s="1"/>
  <c r="N79" i="18"/>
  <c r="J79" i="18"/>
  <c r="H79" i="18"/>
  <c r="E79" i="18"/>
  <c r="D79" i="18"/>
  <c r="L78" i="18"/>
  <c r="F78" i="18"/>
  <c r="O78" i="18" s="1"/>
  <c r="L77" i="18"/>
  <c r="F77" i="18"/>
  <c r="K77" i="18" s="1"/>
  <c r="N76" i="18"/>
  <c r="J76" i="18"/>
  <c r="H76" i="18"/>
  <c r="E76" i="18"/>
  <c r="D76" i="18"/>
  <c r="L75" i="18"/>
  <c r="F75" i="18"/>
  <c r="O75" i="18" s="1"/>
  <c r="L74" i="18"/>
  <c r="F74" i="18"/>
  <c r="K74" i="18" s="1"/>
  <c r="L73" i="18"/>
  <c r="F73" i="18"/>
  <c r="P73" i="18" s="1"/>
  <c r="L72" i="18"/>
  <c r="F72" i="18"/>
  <c r="I72" i="18" s="1"/>
  <c r="L70" i="18"/>
  <c r="F70" i="18"/>
  <c r="P70" i="18" s="1"/>
  <c r="L69" i="18"/>
  <c r="F69" i="18"/>
  <c r="I69" i="18" s="1"/>
  <c r="L68" i="18"/>
  <c r="F68" i="18"/>
  <c r="P68" i="18" s="1"/>
  <c r="L67" i="18"/>
  <c r="F67" i="18"/>
  <c r="K67" i="18" s="1"/>
  <c r="L66" i="18"/>
  <c r="F66" i="18"/>
  <c r="P66" i="18" s="1"/>
  <c r="N65" i="18"/>
  <c r="J65" i="18"/>
  <c r="H65" i="18"/>
  <c r="E65" i="18"/>
  <c r="D65" i="18"/>
  <c r="L63" i="18"/>
  <c r="F63" i="18"/>
  <c r="L62" i="18"/>
  <c r="F62" i="18"/>
  <c r="P62" i="18" s="1"/>
  <c r="L61" i="18"/>
  <c r="F61" i="18"/>
  <c r="K61" i="18" s="1"/>
  <c r="L60" i="18"/>
  <c r="F60" i="18"/>
  <c r="P60" i="18" s="1"/>
  <c r="L59" i="18"/>
  <c r="F59" i="18"/>
  <c r="P59" i="18" s="1"/>
  <c r="L58" i="18"/>
  <c r="F58" i="18"/>
  <c r="O58" i="18" s="1"/>
  <c r="L57" i="18"/>
  <c r="F57" i="18"/>
  <c r="K57" i="18" s="1"/>
  <c r="L56" i="18"/>
  <c r="F56" i="18"/>
  <c r="P56" i="18" s="1"/>
  <c r="L55" i="18"/>
  <c r="F55" i="18"/>
  <c r="I55" i="18" s="1"/>
  <c r="L54" i="18"/>
  <c r="F54" i="18"/>
  <c r="I54" i="18" s="1"/>
  <c r="N53" i="18"/>
  <c r="J53" i="18"/>
  <c r="H53" i="18"/>
  <c r="E53" i="18"/>
  <c r="D53" i="18"/>
  <c r="L52" i="18"/>
  <c r="F52" i="18"/>
  <c r="I52" i="18" s="1"/>
  <c r="L51" i="18"/>
  <c r="F51" i="18"/>
  <c r="I51" i="18" s="1"/>
  <c r="L50" i="18"/>
  <c r="F50" i="18"/>
  <c r="K50" i="18" s="1"/>
  <c r="L49" i="18"/>
  <c r="F49" i="18"/>
  <c r="P49" i="18" s="1"/>
  <c r="L48" i="18"/>
  <c r="M48" i="18" s="1"/>
  <c r="F48" i="18"/>
  <c r="K48" i="18" s="1"/>
  <c r="N47" i="18"/>
  <c r="J47" i="18"/>
  <c r="H47" i="18"/>
  <c r="E47" i="18"/>
  <c r="D47" i="18"/>
  <c r="L45" i="18"/>
  <c r="F45" i="18"/>
  <c r="I45" i="18" s="1"/>
  <c r="L44" i="18"/>
  <c r="F44" i="18"/>
  <c r="K44" i="18" s="1"/>
  <c r="L43" i="18"/>
  <c r="F43" i="18"/>
  <c r="O43" i="18" s="1"/>
  <c r="L42" i="18"/>
  <c r="F42" i="18"/>
  <c r="I42" i="18" s="1"/>
  <c r="L41" i="18"/>
  <c r="F41" i="18"/>
  <c r="O41" i="18" s="1"/>
  <c r="N40" i="18"/>
  <c r="N37" i="18" s="1"/>
  <c r="J40" i="18"/>
  <c r="J37" i="18" s="1"/>
  <c r="H40" i="18"/>
  <c r="H37" i="18" s="1"/>
  <c r="E40" i="18"/>
  <c r="E37" i="18" s="1"/>
  <c r="D40" i="18"/>
  <c r="D37" i="18" s="1"/>
  <c r="L39" i="18"/>
  <c r="F39" i="18"/>
  <c r="K39" i="18" s="1"/>
  <c r="L38" i="18"/>
  <c r="F38" i="18"/>
  <c r="O38" i="18" s="1"/>
  <c r="L36" i="18"/>
  <c r="F36" i="18"/>
  <c r="L35" i="18"/>
  <c r="F35" i="18"/>
  <c r="O35" i="18" s="1"/>
  <c r="L34" i="18"/>
  <c r="F34" i="18"/>
  <c r="K34" i="18" s="1"/>
  <c r="L33" i="18"/>
  <c r="F33" i="18"/>
  <c r="P33" i="18" s="1"/>
  <c r="L32" i="18"/>
  <c r="F32" i="18"/>
  <c r="I32" i="18" s="1"/>
  <c r="L31" i="18"/>
  <c r="F31" i="18"/>
  <c r="P31" i="18" s="1"/>
  <c r="N30" i="18"/>
  <c r="J30" i="18"/>
  <c r="J11" i="18" s="1"/>
  <c r="H30" i="18"/>
  <c r="H11" i="18" s="1"/>
  <c r="E30" i="18"/>
  <c r="E11" i="18" s="1"/>
  <c r="D30" i="18"/>
  <c r="L29" i="18"/>
  <c r="F29" i="18"/>
  <c r="I29" i="18" s="1"/>
  <c r="L28" i="18"/>
  <c r="F28" i="18"/>
  <c r="P28" i="18" s="1"/>
  <c r="L27" i="18"/>
  <c r="F27" i="18"/>
  <c r="K27" i="18" s="1"/>
  <c r="L26" i="18"/>
  <c r="F26" i="18"/>
  <c r="O26" i="18" s="1"/>
  <c r="L25" i="18"/>
  <c r="F25" i="18"/>
  <c r="P25" i="18" s="1"/>
  <c r="L24" i="18"/>
  <c r="F24" i="18"/>
  <c r="O24" i="18" s="1"/>
  <c r="L23" i="18"/>
  <c r="F23" i="18"/>
  <c r="K23" i="18" s="1"/>
  <c r="L22" i="18"/>
  <c r="F22" i="18"/>
  <c r="P22" i="18" s="1"/>
  <c r="L21" i="18"/>
  <c r="F21" i="18"/>
  <c r="I21" i="18" s="1"/>
  <c r="L20" i="18"/>
  <c r="F20" i="18"/>
  <c r="I20" i="18" s="1"/>
  <c r="L19" i="18"/>
  <c r="F19" i="18"/>
  <c r="K19" i="18" s="1"/>
  <c r="L18" i="18"/>
  <c r="F18" i="18"/>
  <c r="I18" i="18" s="1"/>
  <c r="L17" i="18"/>
  <c r="F17" i="18"/>
  <c r="P17" i="18" s="1"/>
  <c r="L16" i="18"/>
  <c r="F16" i="18"/>
  <c r="O16" i="18" s="1"/>
  <c r="L15" i="18"/>
  <c r="F15" i="18"/>
  <c r="K15" i="18" s="1"/>
  <c r="L14" i="18"/>
  <c r="F14" i="18"/>
  <c r="P14" i="18" s="1"/>
  <c r="L13" i="18"/>
  <c r="F13" i="18"/>
  <c r="I13" i="18" s="1"/>
  <c r="L12" i="18"/>
  <c r="F12" i="18"/>
  <c r="I12" i="18" s="1"/>
  <c r="D11" i="18"/>
  <c r="E340" i="4"/>
  <c r="H340" i="4" s="1"/>
  <c r="E338" i="4"/>
  <c r="I338" i="4" s="1"/>
  <c r="E337" i="4"/>
  <c r="H337" i="4" s="1"/>
  <c r="E336" i="4"/>
  <c r="I336" i="4" s="1"/>
  <c r="G335" i="4"/>
  <c r="D335" i="4"/>
  <c r="C335" i="4"/>
  <c r="E335" i="4" s="1"/>
  <c r="E334" i="4"/>
  <c r="I334" i="4" s="1"/>
  <c r="E333" i="4"/>
  <c r="I333" i="4" s="1"/>
  <c r="E332" i="4"/>
  <c r="I332" i="4" s="1"/>
  <c r="E331" i="4"/>
  <c r="I331" i="4" s="1"/>
  <c r="E330" i="4"/>
  <c r="I330" i="4" s="1"/>
  <c r="E329" i="4"/>
  <c r="E328" i="4"/>
  <c r="E327" i="4"/>
  <c r="E326" i="4"/>
  <c r="G325" i="4"/>
  <c r="D325" i="4"/>
  <c r="C325" i="4"/>
  <c r="C317" i="4" s="1"/>
  <c r="E324" i="4"/>
  <c r="E323" i="4"/>
  <c r="E322" i="4"/>
  <c r="E321" i="4"/>
  <c r="E320" i="4"/>
  <c r="E319" i="4"/>
  <c r="E318" i="4"/>
  <c r="E316" i="4"/>
  <c r="E315" i="4"/>
  <c r="E314" i="4"/>
  <c r="E313" i="4"/>
  <c r="G312" i="4"/>
  <c r="D312" i="4"/>
  <c r="C312" i="4"/>
  <c r="E312" i="4" s="1"/>
  <c r="I312" i="4" s="1"/>
  <c r="E311" i="4"/>
  <c r="E310" i="4"/>
  <c r="E309" i="4"/>
  <c r="E308" i="4"/>
  <c r="G307" i="4"/>
  <c r="D307" i="4"/>
  <c r="D301" i="4" s="1"/>
  <c r="C307" i="4"/>
  <c r="E306" i="4"/>
  <c r="E305" i="4"/>
  <c r="E304" i="4"/>
  <c r="E303" i="4"/>
  <c r="E302" i="4"/>
  <c r="C301" i="4"/>
  <c r="E299" i="4"/>
  <c r="E298" i="4"/>
  <c r="G297" i="4"/>
  <c r="D297" i="4"/>
  <c r="C297" i="4"/>
  <c r="E297" i="4" s="1"/>
  <c r="I297" i="4" s="1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G279" i="4"/>
  <c r="D279" i="4"/>
  <c r="C279" i="4"/>
  <c r="E278" i="4"/>
  <c r="E277" i="4"/>
  <c r="E276" i="4"/>
  <c r="E275" i="4"/>
  <c r="E274" i="4"/>
  <c r="E273" i="4"/>
  <c r="G272" i="4"/>
  <c r="D272" i="4"/>
  <c r="D271" i="4" s="1"/>
  <c r="C272" i="4"/>
  <c r="E270" i="4"/>
  <c r="G269" i="4"/>
  <c r="D269" i="4"/>
  <c r="C269" i="4"/>
  <c r="E268" i="4"/>
  <c r="E267" i="4"/>
  <c r="E266" i="4"/>
  <c r="G265" i="4"/>
  <c r="D265" i="4"/>
  <c r="D263" i="4" s="1"/>
  <c r="D262" i="4" s="1"/>
  <c r="C265" i="4"/>
  <c r="C263" i="4" s="1"/>
  <c r="C262" i="4" s="1"/>
  <c r="E264" i="4"/>
  <c r="G263" i="4"/>
  <c r="G262" i="4" s="1"/>
  <c r="E261" i="4"/>
  <c r="E256" i="4"/>
  <c r="E255" i="4"/>
  <c r="G254" i="4"/>
  <c r="D254" i="4"/>
  <c r="C254" i="4"/>
  <c r="E253" i="4"/>
  <c r="E252" i="4"/>
  <c r="E251" i="4"/>
  <c r="G250" i="4"/>
  <c r="D250" i="4"/>
  <c r="D248" i="4" s="1"/>
  <c r="C250" i="4"/>
  <c r="C248" i="4" s="1"/>
  <c r="E249" i="4"/>
  <c r="E247" i="4"/>
  <c r="E246" i="4"/>
  <c r="G245" i="4"/>
  <c r="D245" i="4"/>
  <c r="C245" i="4"/>
  <c r="E244" i="4"/>
  <c r="E243" i="4"/>
  <c r="E242" i="4"/>
  <c r="E241" i="4"/>
  <c r="G240" i="4"/>
  <c r="D240" i="4"/>
  <c r="C240" i="4"/>
  <c r="E239" i="4"/>
  <c r="E238" i="4"/>
  <c r="E237" i="4"/>
  <c r="E236" i="4"/>
  <c r="E235" i="4"/>
  <c r="E234" i="4"/>
  <c r="E233" i="4"/>
  <c r="E232" i="4"/>
  <c r="E231" i="4"/>
  <c r="G230" i="4"/>
  <c r="G229" i="4" s="1"/>
  <c r="D230" i="4"/>
  <c r="D229" i="4" s="1"/>
  <c r="C230" i="4"/>
  <c r="E228" i="4"/>
  <c r="G227" i="4"/>
  <c r="D227" i="4"/>
  <c r="C227" i="4"/>
  <c r="E227" i="4" s="1"/>
  <c r="I227" i="4" s="1"/>
  <c r="E226" i="4"/>
  <c r="E225" i="4"/>
  <c r="E224" i="4"/>
  <c r="E223" i="4"/>
  <c r="E222" i="4"/>
  <c r="G221" i="4"/>
  <c r="D221" i="4"/>
  <c r="D220" i="4" s="1"/>
  <c r="C221" i="4"/>
  <c r="E221" i="4" s="1"/>
  <c r="I221" i="4" s="1"/>
  <c r="E217" i="4"/>
  <c r="E216" i="4"/>
  <c r="G214" i="4"/>
  <c r="D214" i="4"/>
  <c r="C214" i="4"/>
  <c r="E214" i="4" s="1"/>
  <c r="I213" i="4"/>
  <c r="E213" i="4"/>
  <c r="H213" i="4" s="1"/>
  <c r="E212" i="4"/>
  <c r="I212" i="4" s="1"/>
  <c r="E211" i="4"/>
  <c r="I211" i="4" s="1"/>
  <c r="E210" i="4"/>
  <c r="I210" i="4" s="1"/>
  <c r="E209" i="4"/>
  <c r="I209" i="4" s="1"/>
  <c r="E208" i="4"/>
  <c r="I208" i="4" s="1"/>
  <c r="G207" i="4"/>
  <c r="D207" i="4"/>
  <c r="C207" i="4"/>
  <c r="E206" i="4"/>
  <c r="I206" i="4" s="1"/>
  <c r="E205" i="4"/>
  <c r="H205" i="4" s="1"/>
  <c r="G204" i="4"/>
  <c r="D204" i="4"/>
  <c r="E204" i="4" s="1"/>
  <c r="C204" i="4"/>
  <c r="E203" i="4"/>
  <c r="I203" i="4" s="1"/>
  <c r="E202" i="4"/>
  <c r="I202" i="4" s="1"/>
  <c r="E201" i="4"/>
  <c r="I201" i="4" s="1"/>
  <c r="E200" i="4"/>
  <c r="I200" i="4" s="1"/>
  <c r="G199" i="4"/>
  <c r="D199" i="4"/>
  <c r="C199" i="4"/>
  <c r="E198" i="4"/>
  <c r="E197" i="4"/>
  <c r="H197" i="4" s="1"/>
  <c r="G196" i="4"/>
  <c r="D196" i="4"/>
  <c r="C196" i="4"/>
  <c r="E195" i="4"/>
  <c r="I195" i="4" s="1"/>
  <c r="E194" i="4"/>
  <c r="I194" i="4" s="1"/>
  <c r="G193" i="4"/>
  <c r="D193" i="4"/>
  <c r="D172" i="4" s="1"/>
  <c r="C193" i="4"/>
  <c r="I192" i="4"/>
  <c r="E192" i="4"/>
  <c r="H192" i="4" s="1"/>
  <c r="E191" i="4"/>
  <c r="I191" i="4" s="1"/>
  <c r="E190" i="4"/>
  <c r="H190" i="4" s="1"/>
  <c r="G189" i="4"/>
  <c r="D189" i="4"/>
  <c r="C189" i="4"/>
  <c r="E188" i="4"/>
  <c r="I188" i="4" s="1"/>
  <c r="E187" i="4"/>
  <c r="I187" i="4" s="1"/>
  <c r="G186" i="4"/>
  <c r="D186" i="4"/>
  <c r="C186" i="4"/>
  <c r="C172" i="4" s="1"/>
  <c r="E185" i="4"/>
  <c r="E184" i="4"/>
  <c r="H184" i="4" s="1"/>
  <c r="E183" i="4"/>
  <c r="G182" i="4"/>
  <c r="D182" i="4"/>
  <c r="C182" i="4"/>
  <c r="I181" i="4"/>
  <c r="H181" i="4"/>
  <c r="E181" i="4"/>
  <c r="E180" i="4"/>
  <c r="I180" i="4" s="1"/>
  <c r="E179" i="4"/>
  <c r="I179" i="4" s="1"/>
  <c r="E178" i="4"/>
  <c r="I178" i="4" s="1"/>
  <c r="H177" i="4"/>
  <c r="E177" i="4"/>
  <c r="I177" i="4" s="1"/>
  <c r="E176" i="4"/>
  <c r="I176" i="4" s="1"/>
  <c r="H175" i="4"/>
  <c r="E175" i="4"/>
  <c r="I175" i="4" s="1"/>
  <c r="E174" i="4"/>
  <c r="H174" i="4" s="1"/>
  <c r="E173" i="4"/>
  <c r="I173" i="4" s="1"/>
  <c r="E171" i="4"/>
  <c r="H171" i="4" s="1"/>
  <c r="E170" i="4"/>
  <c r="I170" i="4" s="1"/>
  <c r="E169" i="4"/>
  <c r="I169" i="4" s="1"/>
  <c r="H168" i="4"/>
  <c r="E168" i="4"/>
  <c r="I168" i="4" s="1"/>
  <c r="E167" i="4"/>
  <c r="I167" i="4" s="1"/>
  <c r="E166" i="4"/>
  <c r="I166" i="4" s="1"/>
  <c r="E165" i="4"/>
  <c r="I165" i="4" s="1"/>
  <c r="G164" i="4"/>
  <c r="D164" i="4"/>
  <c r="C164" i="4"/>
  <c r="G163" i="4"/>
  <c r="D163" i="4"/>
  <c r="C163" i="4"/>
  <c r="E162" i="4"/>
  <c r="E161" i="4"/>
  <c r="H161" i="4" s="1"/>
  <c r="E160" i="4"/>
  <c r="E159" i="4"/>
  <c r="H159" i="4" s="1"/>
  <c r="E158" i="4"/>
  <c r="E157" i="4"/>
  <c r="H157" i="4" s="1"/>
  <c r="E156" i="4"/>
  <c r="E155" i="4"/>
  <c r="H155" i="4" s="1"/>
  <c r="G154" i="4"/>
  <c r="D154" i="4"/>
  <c r="C154" i="4"/>
  <c r="G153" i="4"/>
  <c r="D153" i="4"/>
  <c r="C153" i="4"/>
  <c r="E152" i="4"/>
  <c r="H152" i="4" s="1"/>
  <c r="E151" i="4"/>
  <c r="I151" i="4" s="1"/>
  <c r="E150" i="4"/>
  <c r="I150" i="4" s="1"/>
  <c r="H149" i="4"/>
  <c r="E149" i="4"/>
  <c r="I149" i="4" s="1"/>
  <c r="G148" i="4"/>
  <c r="D148" i="4"/>
  <c r="C148" i="4"/>
  <c r="E147" i="4"/>
  <c r="I147" i="4" s="1"/>
  <c r="E146" i="4"/>
  <c r="E145" i="4"/>
  <c r="I145" i="4" s="1"/>
  <c r="E144" i="4"/>
  <c r="E143" i="4"/>
  <c r="I143" i="4" s="1"/>
  <c r="E142" i="4"/>
  <c r="E141" i="4"/>
  <c r="I141" i="4" s="1"/>
  <c r="E140" i="4"/>
  <c r="G139" i="4"/>
  <c r="D139" i="4"/>
  <c r="D135" i="4" s="1"/>
  <c r="C139" i="4"/>
  <c r="E138" i="4"/>
  <c r="H138" i="4" s="1"/>
  <c r="E137" i="4"/>
  <c r="E136" i="4"/>
  <c r="H136" i="4" s="1"/>
  <c r="E134" i="4"/>
  <c r="H134" i="4" s="1"/>
  <c r="E133" i="4"/>
  <c r="E132" i="4"/>
  <c r="I132" i="4" s="1"/>
  <c r="E131" i="4"/>
  <c r="I131" i="4" s="1"/>
  <c r="E130" i="4"/>
  <c r="I130" i="4" s="1"/>
  <c r="I129" i="4"/>
  <c r="H129" i="4"/>
  <c r="E129" i="4"/>
  <c r="E128" i="4"/>
  <c r="H128" i="4" s="1"/>
  <c r="G127" i="4"/>
  <c r="D127" i="4"/>
  <c r="C127" i="4"/>
  <c r="E127" i="4" s="1"/>
  <c r="E126" i="4"/>
  <c r="E125" i="4"/>
  <c r="I125" i="4" s="1"/>
  <c r="G124" i="4"/>
  <c r="D124" i="4"/>
  <c r="C124" i="4"/>
  <c r="E123" i="4"/>
  <c r="E122" i="4"/>
  <c r="H122" i="4" s="1"/>
  <c r="E121" i="4"/>
  <c r="E120" i="4"/>
  <c r="H120" i="4" s="1"/>
  <c r="E119" i="4"/>
  <c r="E118" i="4"/>
  <c r="I118" i="4" s="1"/>
  <c r="E117" i="4"/>
  <c r="E116" i="4"/>
  <c r="I116" i="4" s="1"/>
  <c r="G115" i="4"/>
  <c r="D115" i="4"/>
  <c r="C115" i="4"/>
  <c r="E114" i="4"/>
  <c r="I114" i="4" s="1"/>
  <c r="E113" i="4"/>
  <c r="E110" i="4"/>
  <c r="I110" i="4" s="1"/>
  <c r="E109" i="4"/>
  <c r="I109" i="4" s="1"/>
  <c r="E108" i="4"/>
  <c r="I108" i="4" s="1"/>
  <c r="G107" i="4"/>
  <c r="D107" i="4"/>
  <c r="C107" i="4"/>
  <c r="E106" i="4"/>
  <c r="E105" i="4"/>
  <c r="I105" i="4" s="1"/>
  <c r="E104" i="4"/>
  <c r="E103" i="4"/>
  <c r="I103" i="4" s="1"/>
  <c r="E102" i="4"/>
  <c r="E100" i="4"/>
  <c r="E99" i="4"/>
  <c r="E98" i="4"/>
  <c r="I98" i="4" s="1"/>
  <c r="E97" i="4"/>
  <c r="E96" i="4"/>
  <c r="I96" i="4" s="1"/>
  <c r="E95" i="4"/>
  <c r="E94" i="4"/>
  <c r="E93" i="4"/>
  <c r="E92" i="4"/>
  <c r="I92" i="4" s="1"/>
  <c r="G91" i="4"/>
  <c r="D91" i="4"/>
  <c r="C91" i="4"/>
  <c r="E90" i="4"/>
  <c r="I90" i="4" s="1"/>
  <c r="E89" i="4"/>
  <c r="E88" i="4"/>
  <c r="I88" i="4" s="1"/>
  <c r="E87" i="4"/>
  <c r="H87" i="4" s="1"/>
  <c r="G86" i="4"/>
  <c r="D86" i="4"/>
  <c r="C86" i="4"/>
  <c r="E86" i="4" s="1"/>
  <c r="E85" i="4"/>
  <c r="H85" i="4" s="1"/>
  <c r="E68" i="4"/>
  <c r="H68" i="4" s="1"/>
  <c r="E67" i="4"/>
  <c r="H67" i="4" s="1"/>
  <c r="E66" i="4"/>
  <c r="H66" i="4" s="1"/>
  <c r="E65" i="4"/>
  <c r="H65" i="4" s="1"/>
  <c r="E64" i="4"/>
  <c r="H64" i="4" s="1"/>
  <c r="E63" i="4"/>
  <c r="H63" i="4" s="1"/>
  <c r="E62" i="4"/>
  <c r="H62" i="4" s="1"/>
  <c r="E61" i="4"/>
  <c r="H61" i="4" s="1"/>
  <c r="E54" i="4"/>
  <c r="I54" i="4" s="1"/>
  <c r="E53" i="4"/>
  <c r="I53" i="4" s="1"/>
  <c r="E52" i="4"/>
  <c r="I52" i="4" s="1"/>
  <c r="E51" i="4"/>
  <c r="I51" i="4" s="1"/>
  <c r="E50" i="4"/>
  <c r="I50" i="4" s="1"/>
  <c r="E49" i="4"/>
  <c r="I49" i="4" s="1"/>
  <c r="E48" i="4"/>
  <c r="I48" i="4" s="1"/>
  <c r="G47" i="4"/>
  <c r="G46" i="4" s="1"/>
  <c r="D47" i="4"/>
  <c r="D46" i="4" s="1"/>
  <c r="C47" i="4"/>
  <c r="E45" i="4"/>
  <c r="H45" i="4" s="1"/>
  <c r="E44" i="4"/>
  <c r="I44" i="4" s="1"/>
  <c r="E43" i="4"/>
  <c r="H43" i="4" s="1"/>
  <c r="E42" i="4"/>
  <c r="I42" i="4" s="1"/>
  <c r="E41" i="4"/>
  <c r="H41" i="4" s="1"/>
  <c r="G40" i="4"/>
  <c r="D40" i="4"/>
  <c r="C40" i="4"/>
  <c r="E39" i="4"/>
  <c r="H39" i="4" s="1"/>
  <c r="E38" i="4"/>
  <c r="H38" i="4" s="1"/>
  <c r="G37" i="4"/>
  <c r="G36" i="4" s="1"/>
  <c r="D37" i="4"/>
  <c r="C37" i="4"/>
  <c r="C36" i="4" s="1"/>
  <c r="E33" i="4"/>
  <c r="I33" i="4" s="1"/>
  <c r="G32" i="4"/>
  <c r="D32" i="4"/>
  <c r="C32" i="4"/>
  <c r="E30" i="4"/>
  <c r="I30" i="4" s="1"/>
  <c r="E29" i="4"/>
  <c r="E28" i="4"/>
  <c r="I28" i="4" s="1"/>
  <c r="E27" i="4"/>
  <c r="E26" i="4"/>
  <c r="I26" i="4" s="1"/>
  <c r="E25" i="4"/>
  <c r="E24" i="4"/>
  <c r="I24" i="4" s="1"/>
  <c r="E23" i="4"/>
  <c r="E22" i="4"/>
  <c r="I22" i="4" s="1"/>
  <c r="E21" i="4"/>
  <c r="E20" i="4"/>
  <c r="I20" i="4" s="1"/>
  <c r="E19" i="4"/>
  <c r="E18" i="4"/>
  <c r="I18" i="4" s="1"/>
  <c r="E17" i="4"/>
  <c r="E16" i="4"/>
  <c r="I16" i="4" s="1"/>
  <c r="E15" i="4"/>
  <c r="G14" i="4"/>
  <c r="D14" i="4"/>
  <c r="C14" i="4"/>
  <c r="E14" i="4" s="1"/>
  <c r="E11" i="4"/>
  <c r="I11" i="4" s="1"/>
  <c r="E10" i="4"/>
  <c r="I10" i="4" s="1"/>
  <c r="E9" i="4"/>
  <c r="I9" i="4" s="1"/>
  <c r="G8" i="4"/>
  <c r="D8" i="4"/>
  <c r="C8" i="4"/>
  <c r="E340" i="6"/>
  <c r="H340" i="6" s="1"/>
  <c r="E338" i="6"/>
  <c r="H338" i="6" s="1"/>
  <c r="E337" i="6"/>
  <c r="H337" i="6" s="1"/>
  <c r="E336" i="6"/>
  <c r="H336" i="6" s="1"/>
  <c r="G335" i="6"/>
  <c r="D335" i="6"/>
  <c r="C335" i="6"/>
  <c r="E335" i="6" s="1"/>
  <c r="H335" i="6" s="1"/>
  <c r="E334" i="6"/>
  <c r="I334" i="6" s="1"/>
  <c r="E333" i="6"/>
  <c r="I333" i="6" s="1"/>
  <c r="E332" i="6"/>
  <c r="I332" i="6" s="1"/>
  <c r="E331" i="6"/>
  <c r="I331" i="6" s="1"/>
  <c r="E330" i="6"/>
  <c r="I330" i="6" s="1"/>
  <c r="E329" i="6"/>
  <c r="E328" i="6"/>
  <c r="E327" i="6"/>
  <c r="E326" i="6"/>
  <c r="G325" i="6"/>
  <c r="D325" i="6"/>
  <c r="C325" i="6"/>
  <c r="E324" i="6"/>
  <c r="E323" i="6"/>
  <c r="E322" i="6"/>
  <c r="E321" i="6"/>
  <c r="E320" i="6"/>
  <c r="E319" i="6"/>
  <c r="E318" i="6"/>
  <c r="G317" i="6"/>
  <c r="G300" i="6" s="1"/>
  <c r="D317" i="6"/>
  <c r="E316" i="6"/>
  <c r="E315" i="6"/>
  <c r="E314" i="6"/>
  <c r="E313" i="6"/>
  <c r="G312" i="6"/>
  <c r="D312" i="6"/>
  <c r="C312" i="6"/>
  <c r="E311" i="6"/>
  <c r="E310" i="6"/>
  <c r="E309" i="6"/>
  <c r="E308" i="6"/>
  <c r="G307" i="6"/>
  <c r="D307" i="6"/>
  <c r="C307" i="6"/>
  <c r="E306" i="6"/>
  <c r="E305" i="6"/>
  <c r="E304" i="6"/>
  <c r="E303" i="6"/>
  <c r="E302" i="6"/>
  <c r="G301" i="6"/>
  <c r="D301" i="6"/>
  <c r="C301" i="6"/>
  <c r="E299" i="6"/>
  <c r="E298" i="6"/>
  <c r="G297" i="6"/>
  <c r="D297" i="6"/>
  <c r="C297" i="6"/>
  <c r="E297" i="6" s="1"/>
  <c r="I297" i="6" s="1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G279" i="6"/>
  <c r="D279" i="6"/>
  <c r="C279" i="6"/>
  <c r="E278" i="6"/>
  <c r="E277" i="6"/>
  <c r="E276" i="6"/>
  <c r="E275" i="6"/>
  <c r="E274" i="6"/>
  <c r="E273" i="6"/>
  <c r="G272" i="6"/>
  <c r="D272" i="6"/>
  <c r="C272" i="6"/>
  <c r="C271" i="6" s="1"/>
  <c r="E270" i="6"/>
  <c r="G269" i="6"/>
  <c r="D269" i="6"/>
  <c r="C269" i="6"/>
  <c r="E268" i="6"/>
  <c r="E267" i="6"/>
  <c r="E266" i="6"/>
  <c r="G265" i="6"/>
  <c r="H265" i="6" s="1"/>
  <c r="D265" i="6"/>
  <c r="C265" i="6"/>
  <c r="E265" i="6" s="1"/>
  <c r="E264" i="6"/>
  <c r="D263" i="6"/>
  <c r="D262" i="6" s="1"/>
  <c r="E261" i="6"/>
  <c r="E256" i="6"/>
  <c r="E255" i="6"/>
  <c r="G254" i="6"/>
  <c r="D254" i="6"/>
  <c r="C254" i="6"/>
  <c r="E253" i="6"/>
  <c r="E252" i="6"/>
  <c r="E251" i="6"/>
  <c r="G250" i="6"/>
  <c r="D250" i="6"/>
  <c r="D248" i="6" s="1"/>
  <c r="C250" i="6"/>
  <c r="E249" i="6"/>
  <c r="E247" i="6"/>
  <c r="E246" i="6"/>
  <c r="G245" i="6"/>
  <c r="H245" i="6" s="1"/>
  <c r="D245" i="6"/>
  <c r="E245" i="6" s="1"/>
  <c r="C245" i="6"/>
  <c r="E244" i="6"/>
  <c r="E243" i="6"/>
  <c r="E242" i="6"/>
  <c r="E241" i="6"/>
  <c r="G240" i="6"/>
  <c r="D240" i="6"/>
  <c r="C240" i="6"/>
  <c r="E239" i="6"/>
  <c r="E238" i="6"/>
  <c r="E237" i="6"/>
  <c r="E236" i="6"/>
  <c r="E235" i="6"/>
  <c r="E234" i="6"/>
  <c r="E233" i="6"/>
  <c r="E232" i="6"/>
  <c r="E231" i="6"/>
  <c r="G230" i="6"/>
  <c r="D230" i="6"/>
  <c r="D229" i="6" s="1"/>
  <c r="C230" i="6"/>
  <c r="E228" i="6"/>
  <c r="G227" i="6"/>
  <c r="D227" i="6"/>
  <c r="C227" i="6"/>
  <c r="E226" i="6"/>
  <c r="E225" i="6"/>
  <c r="E224" i="6"/>
  <c r="E223" i="6"/>
  <c r="E222" i="6"/>
  <c r="G221" i="6"/>
  <c r="D221" i="6"/>
  <c r="C221" i="6"/>
  <c r="E217" i="6"/>
  <c r="E216" i="6"/>
  <c r="G214" i="6"/>
  <c r="D214" i="6"/>
  <c r="C214" i="6"/>
  <c r="E214" i="6" s="1"/>
  <c r="E213" i="6"/>
  <c r="I213" i="6" s="1"/>
  <c r="E212" i="6"/>
  <c r="I212" i="6" s="1"/>
  <c r="E211" i="6"/>
  <c r="I211" i="6" s="1"/>
  <c r="E210" i="6"/>
  <c r="I210" i="6" s="1"/>
  <c r="E209" i="6"/>
  <c r="I209" i="6" s="1"/>
  <c r="E208" i="6"/>
  <c r="I208" i="6" s="1"/>
  <c r="G207" i="6"/>
  <c r="D207" i="6"/>
  <c r="C207" i="6"/>
  <c r="E207" i="6" s="1"/>
  <c r="E206" i="6"/>
  <c r="H206" i="6" s="1"/>
  <c r="E205" i="6"/>
  <c r="G204" i="6"/>
  <c r="D204" i="6"/>
  <c r="C204" i="6"/>
  <c r="E203" i="6"/>
  <c r="I203" i="6" s="1"/>
  <c r="E202" i="6"/>
  <c r="H202" i="6" s="1"/>
  <c r="E201" i="6"/>
  <c r="I201" i="6" s="1"/>
  <c r="E200" i="6"/>
  <c r="H200" i="6" s="1"/>
  <c r="G199" i="6"/>
  <c r="D199" i="6"/>
  <c r="C199" i="6"/>
  <c r="E199" i="6" s="1"/>
  <c r="I199" i="6" s="1"/>
  <c r="E198" i="6"/>
  <c r="I198" i="6" s="1"/>
  <c r="E197" i="6"/>
  <c r="I197" i="6" s="1"/>
  <c r="G196" i="6"/>
  <c r="D196" i="6"/>
  <c r="C196" i="6"/>
  <c r="E195" i="6"/>
  <c r="I195" i="6" s="1"/>
  <c r="E194" i="6"/>
  <c r="G193" i="6"/>
  <c r="G172" i="6" s="1"/>
  <c r="D193" i="6"/>
  <c r="C193" i="6"/>
  <c r="E193" i="6" s="1"/>
  <c r="E192" i="6"/>
  <c r="E191" i="6"/>
  <c r="H191" i="6" s="1"/>
  <c r="E190" i="6"/>
  <c r="G189" i="6"/>
  <c r="D189" i="6"/>
  <c r="C189" i="6"/>
  <c r="E188" i="6"/>
  <c r="I188" i="6" s="1"/>
  <c r="E187" i="6"/>
  <c r="H187" i="6" s="1"/>
  <c r="G186" i="6"/>
  <c r="D186" i="6"/>
  <c r="C186" i="6"/>
  <c r="E185" i="6"/>
  <c r="I185" i="6" s="1"/>
  <c r="E184" i="6"/>
  <c r="I184" i="6" s="1"/>
  <c r="E183" i="6"/>
  <c r="I183" i="6" s="1"/>
  <c r="G182" i="6"/>
  <c r="D182" i="6"/>
  <c r="C182" i="6"/>
  <c r="E181" i="6"/>
  <c r="I181" i="6" s="1"/>
  <c r="E180" i="6"/>
  <c r="I180" i="6" s="1"/>
  <c r="E179" i="6"/>
  <c r="I179" i="6" s="1"/>
  <c r="E178" i="6"/>
  <c r="I178" i="6" s="1"/>
  <c r="E177" i="6"/>
  <c r="I177" i="6" s="1"/>
  <c r="E176" i="6"/>
  <c r="I176" i="6" s="1"/>
  <c r="E175" i="6"/>
  <c r="I175" i="6" s="1"/>
  <c r="E174" i="6"/>
  <c r="I174" i="6" s="1"/>
  <c r="E173" i="6"/>
  <c r="I173" i="6" s="1"/>
  <c r="E171" i="6"/>
  <c r="E170" i="6"/>
  <c r="H170" i="6" s="1"/>
  <c r="E169" i="6"/>
  <c r="E168" i="6"/>
  <c r="H168" i="6" s="1"/>
  <c r="E167" i="6"/>
  <c r="E166" i="6"/>
  <c r="H166" i="6" s="1"/>
  <c r="E165" i="6"/>
  <c r="G164" i="6"/>
  <c r="D164" i="6"/>
  <c r="C164" i="6"/>
  <c r="E164" i="6" s="1"/>
  <c r="G163" i="6"/>
  <c r="D163" i="6"/>
  <c r="C163" i="6"/>
  <c r="E163" i="6" s="1"/>
  <c r="E162" i="6"/>
  <c r="I162" i="6" s="1"/>
  <c r="E161" i="6"/>
  <c r="I161" i="6" s="1"/>
  <c r="H160" i="6"/>
  <c r="E160" i="6"/>
  <c r="I160" i="6" s="1"/>
  <c r="E159" i="6"/>
  <c r="I159" i="6" s="1"/>
  <c r="E158" i="6"/>
  <c r="I158" i="6" s="1"/>
  <c r="E157" i="6"/>
  <c r="I157" i="6" s="1"/>
  <c r="E156" i="6"/>
  <c r="I156" i="6" s="1"/>
  <c r="E155" i="6"/>
  <c r="I155" i="6" s="1"/>
  <c r="G154" i="6"/>
  <c r="D154" i="6"/>
  <c r="E154" i="6" s="1"/>
  <c r="C154" i="6"/>
  <c r="G153" i="6"/>
  <c r="D153" i="6"/>
  <c r="C153" i="6"/>
  <c r="E152" i="6"/>
  <c r="E151" i="6"/>
  <c r="H151" i="6" s="1"/>
  <c r="E150" i="6"/>
  <c r="E149" i="6"/>
  <c r="H149" i="6" s="1"/>
  <c r="G148" i="6"/>
  <c r="D148" i="6"/>
  <c r="C148" i="6"/>
  <c r="E147" i="6"/>
  <c r="H147" i="6" s="1"/>
  <c r="E146" i="6"/>
  <c r="I146" i="6" s="1"/>
  <c r="E145" i="6"/>
  <c r="I145" i="6" s="1"/>
  <c r="I144" i="6"/>
  <c r="H144" i="6"/>
  <c r="E144" i="6"/>
  <c r="E143" i="6"/>
  <c r="I143" i="6" s="1"/>
  <c r="E142" i="6"/>
  <c r="I142" i="6" s="1"/>
  <c r="E141" i="6"/>
  <c r="H141" i="6" s="1"/>
  <c r="E140" i="6"/>
  <c r="I140" i="6" s="1"/>
  <c r="G139" i="6"/>
  <c r="G135" i="6" s="1"/>
  <c r="D139" i="6"/>
  <c r="D135" i="6" s="1"/>
  <c r="C139" i="6"/>
  <c r="E138" i="6"/>
  <c r="I138" i="6" s="1"/>
  <c r="E137" i="6"/>
  <c r="I137" i="6" s="1"/>
  <c r="E136" i="6"/>
  <c r="I136" i="6" s="1"/>
  <c r="C135" i="6"/>
  <c r="E134" i="6"/>
  <c r="E133" i="6"/>
  <c r="I133" i="6" s="1"/>
  <c r="E132" i="6"/>
  <c r="E131" i="6"/>
  <c r="I131" i="6" s="1"/>
  <c r="E130" i="6"/>
  <c r="E129" i="6"/>
  <c r="I129" i="6" s="1"/>
  <c r="E128" i="6"/>
  <c r="G127" i="6"/>
  <c r="D127" i="6"/>
  <c r="C127" i="6"/>
  <c r="E126" i="6"/>
  <c r="E125" i="6"/>
  <c r="G124" i="6"/>
  <c r="D124" i="6"/>
  <c r="E124" i="6" s="1"/>
  <c r="H124" i="6" s="1"/>
  <c r="C124" i="6"/>
  <c r="E123" i="6"/>
  <c r="I123" i="6" s="1"/>
  <c r="E122" i="6"/>
  <c r="I122" i="6" s="1"/>
  <c r="E121" i="6"/>
  <c r="H121" i="6" s="1"/>
  <c r="E120" i="6"/>
  <c r="H119" i="6"/>
  <c r="E119" i="6"/>
  <c r="I119" i="6" s="1"/>
  <c r="H118" i="6"/>
  <c r="E118" i="6"/>
  <c r="I118" i="6" s="1"/>
  <c r="E117" i="6"/>
  <c r="H117" i="6" s="1"/>
  <c r="E116" i="6"/>
  <c r="I116" i="6" s="1"/>
  <c r="G115" i="6"/>
  <c r="D115" i="6"/>
  <c r="C115" i="6"/>
  <c r="H114" i="6"/>
  <c r="E114" i="6"/>
  <c r="I114" i="6" s="1"/>
  <c r="H113" i="6"/>
  <c r="E113" i="6"/>
  <c r="I113" i="6" s="1"/>
  <c r="E110" i="6"/>
  <c r="E109" i="6"/>
  <c r="E108" i="6"/>
  <c r="I108" i="6" s="1"/>
  <c r="G107" i="6"/>
  <c r="D107" i="6"/>
  <c r="C107" i="6"/>
  <c r="E106" i="6"/>
  <c r="I106" i="6" s="1"/>
  <c r="E105" i="6"/>
  <c r="H105" i="6" s="1"/>
  <c r="E104" i="6"/>
  <c r="I104" i="6" s="1"/>
  <c r="H103" i="6"/>
  <c r="E103" i="6"/>
  <c r="I103" i="6" s="1"/>
  <c r="H102" i="6"/>
  <c r="E102" i="6"/>
  <c r="I102" i="6" s="1"/>
  <c r="E100" i="6"/>
  <c r="I100" i="6" s="1"/>
  <c r="E99" i="6"/>
  <c r="I99" i="6" s="1"/>
  <c r="E98" i="6"/>
  <c r="I98" i="6" s="1"/>
  <c r="E97" i="6"/>
  <c r="I97" i="6" s="1"/>
  <c r="E96" i="6"/>
  <c r="I96" i="6" s="1"/>
  <c r="E95" i="6"/>
  <c r="H95" i="6" s="1"/>
  <c r="E94" i="6"/>
  <c r="I94" i="6" s="1"/>
  <c r="E93" i="6"/>
  <c r="I93" i="6" s="1"/>
  <c r="E92" i="6"/>
  <c r="I92" i="6" s="1"/>
  <c r="G91" i="6"/>
  <c r="D91" i="6"/>
  <c r="C91" i="6"/>
  <c r="E90" i="6"/>
  <c r="E89" i="6"/>
  <c r="I89" i="6" s="1"/>
  <c r="E88" i="6"/>
  <c r="E87" i="6"/>
  <c r="I87" i="6" s="1"/>
  <c r="G86" i="6"/>
  <c r="D86" i="6"/>
  <c r="C86" i="6"/>
  <c r="E86" i="6" s="1"/>
  <c r="E85" i="6"/>
  <c r="I85" i="6" s="1"/>
  <c r="E68" i="6"/>
  <c r="H68" i="6" s="1"/>
  <c r="E67" i="6"/>
  <c r="I67" i="6" s="1"/>
  <c r="E66" i="6"/>
  <c r="E65" i="6"/>
  <c r="I65" i="6" s="1"/>
  <c r="E64" i="6"/>
  <c r="H64" i="6" s="1"/>
  <c r="E63" i="6"/>
  <c r="I63" i="6" s="1"/>
  <c r="E62" i="6"/>
  <c r="H62" i="6" s="1"/>
  <c r="E61" i="6"/>
  <c r="I61" i="6" s="1"/>
  <c r="E54" i="6"/>
  <c r="H54" i="6" s="1"/>
  <c r="E53" i="6"/>
  <c r="H53" i="6" s="1"/>
  <c r="E52" i="6"/>
  <c r="I52" i="6" s="1"/>
  <c r="E51" i="6"/>
  <c r="H51" i="6" s="1"/>
  <c r="E50" i="6"/>
  <c r="I50" i="6" s="1"/>
  <c r="E49" i="6"/>
  <c r="H49" i="6" s="1"/>
  <c r="E48" i="6"/>
  <c r="I48" i="6" s="1"/>
  <c r="G47" i="6"/>
  <c r="G46" i="6" s="1"/>
  <c r="D47" i="6"/>
  <c r="C47" i="6"/>
  <c r="C46" i="6" s="1"/>
  <c r="E45" i="6"/>
  <c r="I45" i="6" s="1"/>
  <c r="E44" i="6"/>
  <c r="E43" i="6"/>
  <c r="I43" i="6" s="1"/>
  <c r="E42" i="6"/>
  <c r="E41" i="6"/>
  <c r="I41" i="6" s="1"/>
  <c r="G40" i="6"/>
  <c r="D40" i="6"/>
  <c r="C40" i="6"/>
  <c r="E40" i="6" s="1"/>
  <c r="E39" i="6"/>
  <c r="I39" i="6" s="1"/>
  <c r="E38" i="6"/>
  <c r="H38" i="6" s="1"/>
  <c r="G37" i="6"/>
  <c r="D37" i="6"/>
  <c r="D36" i="6" s="1"/>
  <c r="C37" i="6"/>
  <c r="E33" i="6"/>
  <c r="H33" i="6" s="1"/>
  <c r="G32" i="6"/>
  <c r="D32" i="6"/>
  <c r="C32" i="6"/>
  <c r="E32" i="6" s="1"/>
  <c r="E30" i="6"/>
  <c r="I30" i="6" s="1"/>
  <c r="E29" i="6"/>
  <c r="I29" i="6" s="1"/>
  <c r="E28" i="6"/>
  <c r="I28" i="6" s="1"/>
  <c r="E27" i="6"/>
  <c r="H27" i="6" s="1"/>
  <c r="E26" i="6"/>
  <c r="I26" i="6" s="1"/>
  <c r="E25" i="6"/>
  <c r="I25" i="6" s="1"/>
  <c r="E24" i="6"/>
  <c r="I24" i="6" s="1"/>
  <c r="E23" i="6"/>
  <c r="I23" i="6" s="1"/>
  <c r="H22" i="6"/>
  <c r="E22" i="6"/>
  <c r="I22" i="6" s="1"/>
  <c r="E21" i="6"/>
  <c r="H21" i="6" s="1"/>
  <c r="E20" i="6"/>
  <c r="I20" i="6" s="1"/>
  <c r="E19" i="6"/>
  <c r="I19" i="6" s="1"/>
  <c r="E18" i="6"/>
  <c r="E17" i="6"/>
  <c r="I17" i="6" s="1"/>
  <c r="E16" i="6"/>
  <c r="I16" i="6" s="1"/>
  <c r="E15" i="6"/>
  <c r="I15" i="6" s="1"/>
  <c r="G14" i="6"/>
  <c r="D14" i="6"/>
  <c r="C14" i="6"/>
  <c r="E11" i="6"/>
  <c r="I11" i="6" s="1"/>
  <c r="E10" i="6"/>
  <c r="H10" i="6" s="1"/>
  <c r="E9" i="6"/>
  <c r="I9" i="6" s="1"/>
  <c r="G8" i="6"/>
  <c r="D8" i="6"/>
  <c r="C8" i="6"/>
  <c r="E340" i="7"/>
  <c r="H340" i="7" s="1"/>
  <c r="E338" i="7"/>
  <c r="I338" i="7" s="1"/>
  <c r="E337" i="7"/>
  <c r="H337" i="7" s="1"/>
  <c r="E336" i="7"/>
  <c r="I336" i="7" s="1"/>
  <c r="G335" i="7"/>
  <c r="D335" i="7"/>
  <c r="C335" i="7"/>
  <c r="E335" i="7" s="1"/>
  <c r="I335" i="7" s="1"/>
  <c r="E334" i="7"/>
  <c r="I334" i="7" s="1"/>
  <c r="I333" i="7"/>
  <c r="E333" i="7"/>
  <c r="H333" i="7" s="1"/>
  <c r="E332" i="7"/>
  <c r="I332" i="7" s="1"/>
  <c r="E331" i="7"/>
  <c r="H331" i="7" s="1"/>
  <c r="E330" i="7"/>
  <c r="I330" i="7" s="1"/>
  <c r="E329" i="7"/>
  <c r="E328" i="7"/>
  <c r="E327" i="7"/>
  <c r="E326" i="7"/>
  <c r="G325" i="7"/>
  <c r="D325" i="7"/>
  <c r="D317" i="7" s="1"/>
  <c r="C325" i="7"/>
  <c r="E324" i="7"/>
  <c r="E323" i="7"/>
  <c r="E322" i="7"/>
  <c r="E321" i="7"/>
  <c r="E320" i="7"/>
  <c r="E319" i="7"/>
  <c r="E318" i="7"/>
  <c r="C317" i="7"/>
  <c r="E316" i="7"/>
  <c r="E315" i="7"/>
  <c r="E314" i="7"/>
  <c r="E313" i="7"/>
  <c r="G312" i="7"/>
  <c r="D312" i="7"/>
  <c r="C312" i="7"/>
  <c r="E311" i="7"/>
  <c r="E310" i="7"/>
  <c r="E309" i="7"/>
  <c r="E308" i="7"/>
  <c r="G307" i="7"/>
  <c r="D307" i="7"/>
  <c r="C307" i="7"/>
  <c r="C301" i="7" s="1"/>
  <c r="E306" i="7"/>
  <c r="E305" i="7"/>
  <c r="E304" i="7"/>
  <c r="E303" i="7"/>
  <c r="E302" i="7"/>
  <c r="G301" i="7"/>
  <c r="D301" i="7"/>
  <c r="E299" i="7"/>
  <c r="E298" i="7"/>
  <c r="G297" i="7"/>
  <c r="D297" i="7"/>
  <c r="C297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G279" i="7"/>
  <c r="D279" i="7"/>
  <c r="C279" i="7"/>
  <c r="E278" i="7"/>
  <c r="E277" i="7"/>
  <c r="E276" i="7"/>
  <c r="E275" i="7"/>
  <c r="E274" i="7"/>
  <c r="E273" i="7"/>
  <c r="G272" i="7"/>
  <c r="H272" i="7" s="1"/>
  <c r="D272" i="7"/>
  <c r="E272" i="7" s="1"/>
  <c r="C272" i="7"/>
  <c r="C271" i="7" s="1"/>
  <c r="D271" i="7"/>
  <c r="E270" i="7"/>
  <c r="G269" i="7"/>
  <c r="D269" i="7"/>
  <c r="C269" i="7"/>
  <c r="E269" i="7" s="1"/>
  <c r="I269" i="7" s="1"/>
  <c r="E268" i="7"/>
  <c r="E267" i="7"/>
  <c r="E266" i="7"/>
  <c r="G265" i="7"/>
  <c r="D265" i="7"/>
  <c r="D263" i="7" s="1"/>
  <c r="D262" i="7" s="1"/>
  <c r="C265" i="7"/>
  <c r="C263" i="7" s="1"/>
  <c r="C262" i="7" s="1"/>
  <c r="E264" i="7"/>
  <c r="E261" i="7"/>
  <c r="E256" i="7"/>
  <c r="E255" i="7"/>
  <c r="G254" i="7"/>
  <c r="D254" i="7"/>
  <c r="C254" i="7"/>
  <c r="E253" i="7"/>
  <c r="E252" i="7"/>
  <c r="E251" i="7"/>
  <c r="G250" i="7"/>
  <c r="D250" i="7"/>
  <c r="D248" i="7" s="1"/>
  <c r="C250" i="7"/>
  <c r="C248" i="7" s="1"/>
  <c r="E249" i="7"/>
  <c r="E247" i="7"/>
  <c r="E246" i="7"/>
  <c r="G245" i="7"/>
  <c r="D245" i="7"/>
  <c r="C245" i="7"/>
  <c r="E244" i="7"/>
  <c r="E243" i="7"/>
  <c r="E242" i="7"/>
  <c r="E241" i="7"/>
  <c r="G240" i="7"/>
  <c r="D240" i="7"/>
  <c r="C240" i="7"/>
  <c r="E240" i="7" s="1"/>
  <c r="I240" i="7" s="1"/>
  <c r="E239" i="7"/>
  <c r="E238" i="7"/>
  <c r="E237" i="7"/>
  <c r="E236" i="7"/>
  <c r="E235" i="7"/>
  <c r="E234" i="7"/>
  <c r="E233" i="7"/>
  <c r="E232" i="7"/>
  <c r="E231" i="7"/>
  <c r="G230" i="7"/>
  <c r="D230" i="7"/>
  <c r="D229" i="7" s="1"/>
  <c r="C230" i="7"/>
  <c r="E230" i="7" s="1"/>
  <c r="I230" i="7" s="1"/>
  <c r="E228" i="7"/>
  <c r="G227" i="7"/>
  <c r="D227" i="7"/>
  <c r="C227" i="7"/>
  <c r="E227" i="7" s="1"/>
  <c r="I227" i="7" s="1"/>
  <c r="E226" i="7"/>
  <c r="E225" i="7"/>
  <c r="E224" i="7"/>
  <c r="E223" i="7"/>
  <c r="E222" i="7"/>
  <c r="G221" i="7"/>
  <c r="G220" i="7" s="1"/>
  <c r="D221" i="7"/>
  <c r="D220" i="7" s="1"/>
  <c r="D219" i="7" s="1"/>
  <c r="C221" i="7"/>
  <c r="E217" i="7"/>
  <c r="E216" i="7"/>
  <c r="G214" i="7"/>
  <c r="D214" i="7"/>
  <c r="C214" i="7"/>
  <c r="E213" i="7"/>
  <c r="E212" i="7"/>
  <c r="I212" i="7" s="1"/>
  <c r="E211" i="7"/>
  <c r="E210" i="7"/>
  <c r="I210" i="7" s="1"/>
  <c r="E209" i="7"/>
  <c r="E208" i="7"/>
  <c r="I208" i="7" s="1"/>
  <c r="G207" i="7"/>
  <c r="D207" i="7"/>
  <c r="C207" i="7"/>
  <c r="E206" i="7"/>
  <c r="I206" i="7" s="1"/>
  <c r="E205" i="7"/>
  <c r="H205" i="7" s="1"/>
  <c r="G204" i="7"/>
  <c r="D204" i="7"/>
  <c r="C204" i="7"/>
  <c r="E204" i="7" s="1"/>
  <c r="E203" i="7"/>
  <c r="H203" i="7" s="1"/>
  <c r="E202" i="7"/>
  <c r="I202" i="7" s="1"/>
  <c r="E201" i="7"/>
  <c r="H201" i="7" s="1"/>
  <c r="E200" i="7"/>
  <c r="I200" i="7" s="1"/>
  <c r="G199" i="7"/>
  <c r="D199" i="7"/>
  <c r="C199" i="7"/>
  <c r="E198" i="7"/>
  <c r="I198" i="7" s="1"/>
  <c r="E197" i="7"/>
  <c r="I197" i="7" s="1"/>
  <c r="G196" i="7"/>
  <c r="D196" i="7"/>
  <c r="C196" i="7"/>
  <c r="E195" i="7"/>
  <c r="I195" i="7" s="1"/>
  <c r="E194" i="7"/>
  <c r="G193" i="7"/>
  <c r="D193" i="7"/>
  <c r="C193" i="7"/>
  <c r="E192" i="7"/>
  <c r="H192" i="7" s="1"/>
  <c r="E191" i="7"/>
  <c r="I191" i="7" s="1"/>
  <c r="E190" i="7"/>
  <c r="H190" i="7" s="1"/>
  <c r="G189" i="7"/>
  <c r="D189" i="7"/>
  <c r="C189" i="7"/>
  <c r="E188" i="7"/>
  <c r="H188" i="7" s="1"/>
  <c r="E187" i="7"/>
  <c r="I187" i="7" s="1"/>
  <c r="G186" i="7"/>
  <c r="D186" i="7"/>
  <c r="C186" i="7"/>
  <c r="E185" i="7"/>
  <c r="I185" i="7" s="1"/>
  <c r="E184" i="7"/>
  <c r="I184" i="7" s="1"/>
  <c r="E183" i="7"/>
  <c r="I183" i="7" s="1"/>
  <c r="G182" i="7"/>
  <c r="D182" i="7"/>
  <c r="C182" i="7"/>
  <c r="E181" i="7"/>
  <c r="E180" i="7"/>
  <c r="I180" i="7" s="1"/>
  <c r="E179" i="7"/>
  <c r="E178" i="7"/>
  <c r="I178" i="7" s="1"/>
  <c r="E177" i="7"/>
  <c r="E176" i="7"/>
  <c r="I176" i="7" s="1"/>
  <c r="E175" i="7"/>
  <c r="E174" i="7"/>
  <c r="I174" i="7" s="1"/>
  <c r="E173" i="7"/>
  <c r="E171" i="7"/>
  <c r="H171" i="7" s="1"/>
  <c r="E170" i="7"/>
  <c r="I170" i="7" s="1"/>
  <c r="E169" i="7"/>
  <c r="H169" i="7" s="1"/>
  <c r="E168" i="7"/>
  <c r="I168" i="7" s="1"/>
  <c r="E167" i="7"/>
  <c r="H167" i="7" s="1"/>
  <c r="E166" i="7"/>
  <c r="I166" i="7" s="1"/>
  <c r="E165" i="7"/>
  <c r="H165" i="7" s="1"/>
  <c r="G164" i="7"/>
  <c r="D164" i="7"/>
  <c r="C164" i="7"/>
  <c r="E164" i="7" s="1"/>
  <c r="G163" i="7"/>
  <c r="D163" i="7"/>
  <c r="E163" i="7" s="1"/>
  <c r="C163" i="7"/>
  <c r="E162" i="7"/>
  <c r="H162" i="7" s="1"/>
  <c r="E161" i="7"/>
  <c r="H161" i="7" s="1"/>
  <c r="E160" i="7"/>
  <c r="I160" i="7" s="1"/>
  <c r="E159" i="7"/>
  <c r="I159" i="7" s="1"/>
  <c r="E158" i="7"/>
  <c r="I158" i="7" s="1"/>
  <c r="E157" i="7"/>
  <c r="I157" i="7" s="1"/>
  <c r="E156" i="7"/>
  <c r="I156" i="7" s="1"/>
  <c r="E155" i="7"/>
  <c r="H155" i="7" s="1"/>
  <c r="G154" i="7"/>
  <c r="D154" i="7"/>
  <c r="C154" i="7"/>
  <c r="G153" i="7"/>
  <c r="D153" i="7"/>
  <c r="C153" i="7"/>
  <c r="E152" i="7"/>
  <c r="H152" i="7" s="1"/>
  <c r="E151" i="7"/>
  <c r="I151" i="7" s="1"/>
  <c r="E150" i="7"/>
  <c r="H150" i="7" s="1"/>
  <c r="E149" i="7"/>
  <c r="I149" i="7" s="1"/>
  <c r="G148" i="7"/>
  <c r="D148" i="7"/>
  <c r="C148" i="7"/>
  <c r="E147" i="7"/>
  <c r="I147" i="7" s="1"/>
  <c r="E146" i="7"/>
  <c r="H146" i="7" s="1"/>
  <c r="E145" i="7"/>
  <c r="I145" i="7" s="1"/>
  <c r="E144" i="7"/>
  <c r="H144" i="7" s="1"/>
  <c r="E143" i="7"/>
  <c r="I143" i="7" s="1"/>
  <c r="E142" i="7"/>
  <c r="H142" i="7" s="1"/>
  <c r="E141" i="7"/>
  <c r="I141" i="7" s="1"/>
  <c r="E140" i="7"/>
  <c r="H140" i="7" s="1"/>
  <c r="G139" i="7"/>
  <c r="E139" i="7"/>
  <c r="H139" i="7" s="1"/>
  <c r="D139" i="7"/>
  <c r="C139" i="7"/>
  <c r="C135" i="7" s="1"/>
  <c r="E135" i="7" s="1"/>
  <c r="E138" i="7"/>
  <c r="I138" i="7" s="1"/>
  <c r="E137" i="7"/>
  <c r="I137" i="7" s="1"/>
  <c r="E136" i="7"/>
  <c r="H136" i="7" s="1"/>
  <c r="G135" i="7"/>
  <c r="D135" i="7"/>
  <c r="E134" i="7"/>
  <c r="I134" i="7" s="1"/>
  <c r="E133" i="7"/>
  <c r="E132" i="7"/>
  <c r="I132" i="7" s="1"/>
  <c r="E131" i="7"/>
  <c r="E130" i="7"/>
  <c r="I130" i="7" s="1"/>
  <c r="E129" i="7"/>
  <c r="E128" i="7"/>
  <c r="I128" i="7" s="1"/>
  <c r="G127" i="7"/>
  <c r="D127" i="7"/>
  <c r="C127" i="7"/>
  <c r="E127" i="7" s="1"/>
  <c r="I127" i="7" s="1"/>
  <c r="E126" i="7"/>
  <c r="I126" i="7" s="1"/>
  <c r="E125" i="7"/>
  <c r="H125" i="7" s="1"/>
  <c r="G124" i="7"/>
  <c r="D124" i="7"/>
  <c r="E124" i="7" s="1"/>
  <c r="C124" i="7"/>
  <c r="E123" i="7"/>
  <c r="H123" i="7" s="1"/>
  <c r="E122" i="7"/>
  <c r="I122" i="7" s="1"/>
  <c r="E121" i="7"/>
  <c r="E120" i="7"/>
  <c r="I120" i="7" s="1"/>
  <c r="E119" i="7"/>
  <c r="H119" i="7" s="1"/>
  <c r="E118" i="7"/>
  <c r="I118" i="7" s="1"/>
  <c r="E117" i="7"/>
  <c r="H117" i="7" s="1"/>
  <c r="E116" i="7"/>
  <c r="I116" i="7" s="1"/>
  <c r="G115" i="7"/>
  <c r="D115" i="7"/>
  <c r="C115" i="7"/>
  <c r="E114" i="7"/>
  <c r="I114" i="7" s="1"/>
  <c r="E113" i="7"/>
  <c r="I113" i="7" s="1"/>
  <c r="E110" i="7"/>
  <c r="H110" i="7" s="1"/>
  <c r="E109" i="7"/>
  <c r="I109" i="7" s="1"/>
  <c r="E108" i="7"/>
  <c r="H108" i="7" s="1"/>
  <c r="G107" i="7"/>
  <c r="D107" i="7"/>
  <c r="C107" i="7"/>
  <c r="E106" i="7"/>
  <c r="H106" i="7" s="1"/>
  <c r="E105" i="7"/>
  <c r="I105" i="7" s="1"/>
  <c r="E104" i="7"/>
  <c r="H104" i="7" s="1"/>
  <c r="H103" i="7"/>
  <c r="E103" i="7"/>
  <c r="I103" i="7" s="1"/>
  <c r="E102" i="7"/>
  <c r="H102" i="7" s="1"/>
  <c r="E100" i="7"/>
  <c r="I100" i="7" s="1"/>
  <c r="E99" i="7"/>
  <c r="H99" i="7" s="1"/>
  <c r="E98" i="7"/>
  <c r="I98" i="7" s="1"/>
  <c r="E97" i="7"/>
  <c r="H97" i="7" s="1"/>
  <c r="E96" i="7"/>
  <c r="I96" i="7" s="1"/>
  <c r="E95" i="7"/>
  <c r="H95" i="7" s="1"/>
  <c r="E94" i="7"/>
  <c r="H94" i="7" s="1"/>
  <c r="E93" i="7"/>
  <c r="H93" i="7" s="1"/>
  <c r="E92" i="7"/>
  <c r="G91" i="7"/>
  <c r="D91" i="7"/>
  <c r="C91" i="7"/>
  <c r="E90" i="7"/>
  <c r="I90" i="7" s="1"/>
  <c r="E89" i="7"/>
  <c r="I89" i="7" s="1"/>
  <c r="E88" i="7"/>
  <c r="I88" i="7" s="1"/>
  <c r="E87" i="7"/>
  <c r="I87" i="7" s="1"/>
  <c r="G86" i="7"/>
  <c r="D86" i="7"/>
  <c r="C86" i="7"/>
  <c r="E85" i="7"/>
  <c r="I85" i="7" s="1"/>
  <c r="E68" i="7"/>
  <c r="E67" i="7"/>
  <c r="I67" i="7" s="1"/>
  <c r="E66" i="7"/>
  <c r="E65" i="7"/>
  <c r="I65" i="7" s="1"/>
  <c r="E64" i="7"/>
  <c r="E63" i="7"/>
  <c r="I63" i="7" s="1"/>
  <c r="E62" i="7"/>
  <c r="E61" i="7"/>
  <c r="I61" i="7" s="1"/>
  <c r="E54" i="7"/>
  <c r="I54" i="7" s="1"/>
  <c r="E53" i="7"/>
  <c r="E52" i="7"/>
  <c r="I52" i="7" s="1"/>
  <c r="E51" i="7"/>
  <c r="E50" i="7"/>
  <c r="I50" i="7" s="1"/>
  <c r="E49" i="7"/>
  <c r="I49" i="7" s="1"/>
  <c r="E48" i="7"/>
  <c r="I48" i="7" s="1"/>
  <c r="G47" i="7"/>
  <c r="G46" i="7" s="1"/>
  <c r="D47" i="7"/>
  <c r="D46" i="7" s="1"/>
  <c r="C47" i="7"/>
  <c r="E45" i="7"/>
  <c r="I45" i="7" s="1"/>
  <c r="E44" i="7"/>
  <c r="I44" i="7" s="1"/>
  <c r="H43" i="7"/>
  <c r="E43" i="7"/>
  <c r="I43" i="7" s="1"/>
  <c r="E42" i="7"/>
  <c r="I42" i="7" s="1"/>
  <c r="E41" i="7"/>
  <c r="I41" i="7" s="1"/>
  <c r="G40" i="7"/>
  <c r="D40" i="7"/>
  <c r="C40" i="7"/>
  <c r="E39" i="7"/>
  <c r="I39" i="7" s="1"/>
  <c r="E38" i="7"/>
  <c r="G37" i="7"/>
  <c r="D37" i="7"/>
  <c r="D36" i="7" s="1"/>
  <c r="C37" i="7"/>
  <c r="C36" i="7"/>
  <c r="E33" i="7"/>
  <c r="H33" i="7" s="1"/>
  <c r="G32" i="7"/>
  <c r="D32" i="7"/>
  <c r="C32" i="7"/>
  <c r="E30" i="7"/>
  <c r="E29" i="7"/>
  <c r="I29" i="7" s="1"/>
  <c r="E28" i="7"/>
  <c r="I28" i="7" s="1"/>
  <c r="E27" i="7"/>
  <c r="I27" i="7" s="1"/>
  <c r="E26" i="7"/>
  <c r="I26" i="7" s="1"/>
  <c r="E25" i="7"/>
  <c r="I25" i="7" s="1"/>
  <c r="E24" i="7"/>
  <c r="I24" i="7" s="1"/>
  <c r="E23" i="7"/>
  <c r="I23" i="7" s="1"/>
  <c r="E22" i="7"/>
  <c r="I22" i="7" s="1"/>
  <c r="E21" i="7"/>
  <c r="I21" i="7" s="1"/>
  <c r="E20" i="7"/>
  <c r="I20" i="7" s="1"/>
  <c r="E19" i="7"/>
  <c r="H19" i="7" s="1"/>
  <c r="E18" i="7"/>
  <c r="E17" i="7"/>
  <c r="H17" i="7" s="1"/>
  <c r="H16" i="7"/>
  <c r="E16" i="7"/>
  <c r="I16" i="7" s="1"/>
  <c r="E15" i="7"/>
  <c r="I15" i="7" s="1"/>
  <c r="G14" i="7"/>
  <c r="D14" i="7"/>
  <c r="C14" i="7"/>
  <c r="H11" i="7"/>
  <c r="E11" i="7"/>
  <c r="I11" i="7" s="1"/>
  <c r="E10" i="7"/>
  <c r="H10" i="7" s="1"/>
  <c r="E9" i="7"/>
  <c r="G8" i="7"/>
  <c r="D8" i="7"/>
  <c r="C8" i="7"/>
  <c r="E340" i="8"/>
  <c r="H340" i="8" s="1"/>
  <c r="E338" i="8"/>
  <c r="I338" i="8" s="1"/>
  <c r="E337" i="8"/>
  <c r="H337" i="8" s="1"/>
  <c r="E336" i="8"/>
  <c r="I336" i="8" s="1"/>
  <c r="G335" i="8"/>
  <c r="D335" i="8"/>
  <c r="C335" i="8"/>
  <c r="E335" i="8" s="1"/>
  <c r="E334" i="8"/>
  <c r="H334" i="8" s="1"/>
  <c r="E333" i="8"/>
  <c r="H333" i="8" s="1"/>
  <c r="E332" i="8"/>
  <c r="I332" i="8" s="1"/>
  <c r="I331" i="8"/>
  <c r="E331" i="8"/>
  <c r="H331" i="8" s="1"/>
  <c r="E330" i="8"/>
  <c r="I330" i="8" s="1"/>
  <c r="E329" i="8"/>
  <c r="E328" i="8"/>
  <c r="E327" i="8"/>
  <c r="E326" i="8"/>
  <c r="G325" i="8"/>
  <c r="D325" i="8"/>
  <c r="C325" i="8"/>
  <c r="E324" i="8"/>
  <c r="E323" i="8"/>
  <c r="E322" i="8"/>
  <c r="E321" i="8"/>
  <c r="E320" i="8"/>
  <c r="E319" i="8"/>
  <c r="E318" i="8"/>
  <c r="C317" i="8"/>
  <c r="E316" i="8"/>
  <c r="E315" i="8"/>
  <c r="E314" i="8"/>
  <c r="E313" i="8"/>
  <c r="G312" i="8"/>
  <c r="D312" i="8"/>
  <c r="C312" i="8"/>
  <c r="E311" i="8"/>
  <c r="E310" i="8"/>
  <c r="E309" i="8"/>
  <c r="E308" i="8"/>
  <c r="G307" i="8"/>
  <c r="D307" i="8"/>
  <c r="C307" i="8"/>
  <c r="C301" i="8" s="1"/>
  <c r="E306" i="8"/>
  <c r="E305" i="8"/>
  <c r="E304" i="8"/>
  <c r="E303" i="8"/>
  <c r="E302" i="8"/>
  <c r="D301" i="8"/>
  <c r="E299" i="8"/>
  <c r="E298" i="8"/>
  <c r="G297" i="8"/>
  <c r="D297" i="8"/>
  <c r="C297" i="8"/>
  <c r="E297" i="8" s="1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G279" i="8"/>
  <c r="D279" i="8"/>
  <c r="C279" i="8"/>
  <c r="E278" i="8"/>
  <c r="E277" i="8"/>
  <c r="E276" i="8"/>
  <c r="E275" i="8"/>
  <c r="E274" i="8"/>
  <c r="E273" i="8"/>
  <c r="G272" i="8"/>
  <c r="G271" i="8" s="1"/>
  <c r="D272" i="8"/>
  <c r="D271" i="8" s="1"/>
  <c r="C272" i="8"/>
  <c r="C271" i="8" s="1"/>
  <c r="E270" i="8"/>
  <c r="G269" i="8"/>
  <c r="D269" i="8"/>
  <c r="C269" i="8"/>
  <c r="E268" i="8"/>
  <c r="E267" i="8"/>
  <c r="E266" i="8"/>
  <c r="G265" i="8"/>
  <c r="D265" i="8"/>
  <c r="D263" i="8" s="1"/>
  <c r="C265" i="8"/>
  <c r="E265" i="8" s="1"/>
  <c r="I265" i="8" s="1"/>
  <c r="E264" i="8"/>
  <c r="E261" i="8"/>
  <c r="E256" i="8"/>
  <c r="E255" i="8"/>
  <c r="G254" i="8"/>
  <c r="D254" i="8"/>
  <c r="C254" i="8"/>
  <c r="E254" i="8" s="1"/>
  <c r="I254" i="8" s="1"/>
  <c r="E253" i="8"/>
  <c r="E252" i="8"/>
  <c r="E251" i="8"/>
  <c r="G250" i="8"/>
  <c r="D250" i="8"/>
  <c r="D248" i="8" s="1"/>
  <c r="C250" i="8"/>
  <c r="E249" i="8"/>
  <c r="C248" i="8"/>
  <c r="E248" i="8" s="1"/>
  <c r="E247" i="8"/>
  <c r="E246" i="8"/>
  <c r="G245" i="8"/>
  <c r="D245" i="8"/>
  <c r="C245" i="8"/>
  <c r="E244" i="8"/>
  <c r="E243" i="8"/>
  <c r="E242" i="8"/>
  <c r="E241" i="8"/>
  <c r="G240" i="8"/>
  <c r="D240" i="8"/>
  <c r="C240" i="8"/>
  <c r="E239" i="8"/>
  <c r="E238" i="8"/>
  <c r="E237" i="8"/>
  <c r="E236" i="8"/>
  <c r="E235" i="8"/>
  <c r="E234" i="8"/>
  <c r="E233" i="8"/>
  <c r="E232" i="8"/>
  <c r="E231" i="8"/>
  <c r="G230" i="8"/>
  <c r="G229" i="8" s="1"/>
  <c r="D230" i="8"/>
  <c r="C230" i="8"/>
  <c r="E230" i="8" s="1"/>
  <c r="I230" i="8" s="1"/>
  <c r="D229" i="8"/>
  <c r="E228" i="8"/>
  <c r="G227" i="8"/>
  <c r="D227" i="8"/>
  <c r="C227" i="8"/>
  <c r="E226" i="8"/>
  <c r="E225" i="8"/>
  <c r="E224" i="8"/>
  <c r="E223" i="8"/>
  <c r="E222" i="8"/>
  <c r="G221" i="8"/>
  <c r="D221" i="8"/>
  <c r="C221" i="8"/>
  <c r="E217" i="8"/>
  <c r="E216" i="8"/>
  <c r="G214" i="8"/>
  <c r="D214" i="8"/>
  <c r="C214" i="8"/>
  <c r="E214" i="8" s="1"/>
  <c r="E213" i="8"/>
  <c r="E212" i="8"/>
  <c r="I212" i="8" s="1"/>
  <c r="E211" i="8"/>
  <c r="I211" i="8" s="1"/>
  <c r="E210" i="8"/>
  <c r="I210" i="8" s="1"/>
  <c r="E209" i="8"/>
  <c r="I209" i="8" s="1"/>
  <c r="E208" i="8"/>
  <c r="I208" i="8" s="1"/>
  <c r="G207" i="8"/>
  <c r="D207" i="8"/>
  <c r="C207" i="8"/>
  <c r="H206" i="8"/>
  <c r="E206" i="8"/>
  <c r="I206" i="8" s="1"/>
  <c r="E205" i="8"/>
  <c r="H205" i="8" s="1"/>
  <c r="G204" i="8"/>
  <c r="D204" i="8"/>
  <c r="C204" i="8"/>
  <c r="E203" i="8"/>
  <c r="I203" i="8" s="1"/>
  <c r="E202" i="8"/>
  <c r="I202" i="8" s="1"/>
  <c r="E201" i="8"/>
  <c r="H201" i="8" s="1"/>
  <c r="E200" i="8"/>
  <c r="I200" i="8" s="1"/>
  <c r="G199" i="8"/>
  <c r="D199" i="8"/>
  <c r="C199" i="8"/>
  <c r="E198" i="8"/>
  <c r="E197" i="8"/>
  <c r="I197" i="8" s="1"/>
  <c r="G196" i="8"/>
  <c r="D196" i="8"/>
  <c r="C196" i="8"/>
  <c r="E195" i="8"/>
  <c r="I195" i="8" s="1"/>
  <c r="E194" i="8"/>
  <c r="G193" i="8"/>
  <c r="D193" i="8"/>
  <c r="C193" i="8"/>
  <c r="E192" i="8"/>
  <c r="H192" i="8" s="1"/>
  <c r="E191" i="8"/>
  <c r="I191" i="8" s="1"/>
  <c r="E190" i="8"/>
  <c r="H190" i="8" s="1"/>
  <c r="G189" i="8"/>
  <c r="D189" i="8"/>
  <c r="C189" i="8"/>
  <c r="E188" i="8"/>
  <c r="I188" i="8" s="1"/>
  <c r="I187" i="8"/>
  <c r="E187" i="8"/>
  <c r="H187" i="8" s="1"/>
  <c r="G186" i="8"/>
  <c r="D186" i="8"/>
  <c r="C186" i="8"/>
  <c r="E185" i="8"/>
  <c r="E184" i="8"/>
  <c r="I184" i="8" s="1"/>
  <c r="E183" i="8"/>
  <c r="G182" i="8"/>
  <c r="D182" i="8"/>
  <c r="C182" i="8"/>
  <c r="E181" i="8"/>
  <c r="I181" i="8" s="1"/>
  <c r="E180" i="8"/>
  <c r="I180" i="8" s="1"/>
  <c r="E179" i="8"/>
  <c r="I179" i="8" s="1"/>
  <c r="E178" i="8"/>
  <c r="I178" i="8" s="1"/>
  <c r="E177" i="8"/>
  <c r="E176" i="8"/>
  <c r="I176" i="8" s="1"/>
  <c r="E175" i="8"/>
  <c r="E174" i="8"/>
  <c r="I174" i="8" s="1"/>
  <c r="E173" i="8"/>
  <c r="E171" i="8"/>
  <c r="H171" i="8" s="1"/>
  <c r="E170" i="8"/>
  <c r="I170" i="8" s="1"/>
  <c r="E169" i="8"/>
  <c r="H169" i="8" s="1"/>
  <c r="E168" i="8"/>
  <c r="H168" i="8" s="1"/>
  <c r="E167" i="8"/>
  <c r="H167" i="8" s="1"/>
  <c r="E166" i="8"/>
  <c r="I166" i="8" s="1"/>
  <c r="E165" i="8"/>
  <c r="H165" i="8" s="1"/>
  <c r="G164" i="8"/>
  <c r="D164" i="8"/>
  <c r="C164" i="8"/>
  <c r="E164" i="8" s="1"/>
  <c r="H164" i="8" s="1"/>
  <c r="G163" i="8"/>
  <c r="D163" i="8"/>
  <c r="C163" i="8"/>
  <c r="E162" i="8"/>
  <c r="E161" i="8"/>
  <c r="I161" i="8" s="1"/>
  <c r="E160" i="8"/>
  <c r="E159" i="8"/>
  <c r="I159" i="8" s="1"/>
  <c r="E158" i="8"/>
  <c r="E157" i="8"/>
  <c r="I157" i="8" s="1"/>
  <c r="E156" i="8"/>
  <c r="E155" i="8"/>
  <c r="I155" i="8" s="1"/>
  <c r="G154" i="8"/>
  <c r="D154" i="8"/>
  <c r="C154" i="8"/>
  <c r="G153" i="8"/>
  <c r="D153" i="8"/>
  <c r="C153" i="8"/>
  <c r="E152" i="8"/>
  <c r="E151" i="8"/>
  <c r="I151" i="8" s="1"/>
  <c r="E150" i="8"/>
  <c r="E149" i="8"/>
  <c r="I149" i="8" s="1"/>
  <c r="G148" i="8"/>
  <c r="D148" i="8"/>
  <c r="C148" i="8"/>
  <c r="E147" i="8"/>
  <c r="I147" i="8" s="1"/>
  <c r="E146" i="8"/>
  <c r="E145" i="8"/>
  <c r="H145" i="8" s="1"/>
  <c r="E144" i="8"/>
  <c r="E143" i="8"/>
  <c r="H143" i="8" s="1"/>
  <c r="E142" i="8"/>
  <c r="E141" i="8"/>
  <c r="H141" i="8" s="1"/>
  <c r="E140" i="8"/>
  <c r="G139" i="8"/>
  <c r="G135" i="8" s="1"/>
  <c r="D139" i="8"/>
  <c r="D135" i="8" s="1"/>
  <c r="C139" i="8"/>
  <c r="C135" i="8" s="1"/>
  <c r="E138" i="8"/>
  <c r="I138" i="8" s="1"/>
  <c r="E137" i="8"/>
  <c r="I137" i="8" s="1"/>
  <c r="E136" i="8"/>
  <c r="I136" i="8" s="1"/>
  <c r="E134" i="8"/>
  <c r="I134" i="8" s="1"/>
  <c r="E133" i="8"/>
  <c r="E132" i="8"/>
  <c r="I132" i="8" s="1"/>
  <c r="E131" i="8"/>
  <c r="I131" i="8" s="1"/>
  <c r="E130" i="8"/>
  <c r="I130" i="8" s="1"/>
  <c r="E129" i="8"/>
  <c r="I129" i="8" s="1"/>
  <c r="E128" i="8"/>
  <c r="I128" i="8" s="1"/>
  <c r="G127" i="8"/>
  <c r="D127" i="8"/>
  <c r="C127" i="8"/>
  <c r="E126" i="8"/>
  <c r="I126" i="8" s="1"/>
  <c r="E125" i="8"/>
  <c r="I125" i="8" s="1"/>
  <c r="G124" i="8"/>
  <c r="D124" i="8"/>
  <c r="C124" i="8"/>
  <c r="E123" i="8"/>
  <c r="E122" i="8"/>
  <c r="H122" i="8" s="1"/>
  <c r="E121" i="8"/>
  <c r="E120" i="8"/>
  <c r="H120" i="8" s="1"/>
  <c r="E119" i="8"/>
  <c r="E118" i="8"/>
  <c r="H118" i="8" s="1"/>
  <c r="E117" i="8"/>
  <c r="E116" i="8"/>
  <c r="H116" i="8" s="1"/>
  <c r="G115" i="8"/>
  <c r="D115" i="8"/>
  <c r="C115" i="8"/>
  <c r="E114" i="8"/>
  <c r="I114" i="8" s="1"/>
  <c r="E113" i="8"/>
  <c r="E110" i="8"/>
  <c r="I110" i="8" s="1"/>
  <c r="E109" i="8"/>
  <c r="I109" i="8" s="1"/>
  <c r="E108" i="8"/>
  <c r="I108" i="8" s="1"/>
  <c r="G107" i="8"/>
  <c r="D107" i="8"/>
  <c r="C107" i="8"/>
  <c r="E106" i="8"/>
  <c r="E105" i="8"/>
  <c r="H105" i="8" s="1"/>
  <c r="E104" i="8"/>
  <c r="E103" i="8"/>
  <c r="H103" i="8" s="1"/>
  <c r="E102" i="8"/>
  <c r="E100" i="8"/>
  <c r="H100" i="8" s="1"/>
  <c r="E99" i="8"/>
  <c r="E98" i="8"/>
  <c r="H98" i="8" s="1"/>
  <c r="E97" i="8"/>
  <c r="E96" i="8"/>
  <c r="H96" i="8" s="1"/>
  <c r="E95" i="8"/>
  <c r="E94" i="8"/>
  <c r="E93" i="8"/>
  <c r="E92" i="8"/>
  <c r="H92" i="8" s="1"/>
  <c r="G91" i="8"/>
  <c r="D91" i="8"/>
  <c r="C91" i="8"/>
  <c r="E91" i="8" s="1"/>
  <c r="E90" i="8"/>
  <c r="I90" i="8" s="1"/>
  <c r="E89" i="8"/>
  <c r="I89" i="8" s="1"/>
  <c r="E88" i="8"/>
  <c r="I88" i="8" s="1"/>
  <c r="E87" i="8"/>
  <c r="H87" i="8" s="1"/>
  <c r="G86" i="8"/>
  <c r="D86" i="8"/>
  <c r="C86" i="8"/>
  <c r="E85" i="8"/>
  <c r="E68" i="8"/>
  <c r="I68" i="8" s="1"/>
  <c r="E67" i="8"/>
  <c r="H67" i="8" s="1"/>
  <c r="E66" i="8"/>
  <c r="H66" i="8" s="1"/>
  <c r="E65" i="8"/>
  <c r="I65" i="8" s="1"/>
  <c r="E64" i="8"/>
  <c r="I64" i="8" s="1"/>
  <c r="E63" i="8"/>
  <c r="E62" i="8"/>
  <c r="I62" i="8" s="1"/>
  <c r="E61" i="8"/>
  <c r="I61" i="8" s="1"/>
  <c r="E54" i="8"/>
  <c r="I54" i="8" s="1"/>
  <c r="E53" i="8"/>
  <c r="I53" i="8" s="1"/>
  <c r="E52" i="8"/>
  <c r="I52" i="8" s="1"/>
  <c r="E51" i="8"/>
  <c r="I51" i="8" s="1"/>
  <c r="E50" i="8"/>
  <c r="I50" i="8" s="1"/>
  <c r="E49" i="8"/>
  <c r="I49" i="8" s="1"/>
  <c r="E48" i="8"/>
  <c r="I48" i="8" s="1"/>
  <c r="G47" i="8"/>
  <c r="D47" i="8"/>
  <c r="D46" i="8" s="1"/>
  <c r="C47" i="8"/>
  <c r="E45" i="8"/>
  <c r="I45" i="8" s="1"/>
  <c r="E44" i="8"/>
  <c r="I44" i="8" s="1"/>
  <c r="E43" i="8"/>
  <c r="I43" i="8" s="1"/>
  <c r="E42" i="8"/>
  <c r="I42" i="8" s="1"/>
  <c r="E41" i="8"/>
  <c r="I41" i="8" s="1"/>
  <c r="G40" i="8"/>
  <c r="D40" i="8"/>
  <c r="C40" i="8"/>
  <c r="E39" i="8"/>
  <c r="H39" i="8" s="1"/>
  <c r="E38" i="8"/>
  <c r="I38" i="8" s="1"/>
  <c r="G37" i="8"/>
  <c r="G36" i="8" s="1"/>
  <c r="D37" i="8"/>
  <c r="C37" i="8"/>
  <c r="E33" i="8"/>
  <c r="I33" i="8" s="1"/>
  <c r="G32" i="8"/>
  <c r="D32" i="8"/>
  <c r="C32" i="8"/>
  <c r="E30" i="8"/>
  <c r="H30" i="8" s="1"/>
  <c r="E29" i="8"/>
  <c r="E28" i="8"/>
  <c r="H28" i="8" s="1"/>
  <c r="E27" i="8"/>
  <c r="E26" i="8"/>
  <c r="H26" i="8" s="1"/>
  <c r="E25" i="8"/>
  <c r="E24" i="8"/>
  <c r="H24" i="8" s="1"/>
  <c r="E23" i="8"/>
  <c r="E22" i="8"/>
  <c r="E21" i="8"/>
  <c r="E20" i="8"/>
  <c r="H20" i="8" s="1"/>
  <c r="E19" i="8"/>
  <c r="E18" i="8"/>
  <c r="E17" i="8"/>
  <c r="E16" i="8"/>
  <c r="H16" i="8" s="1"/>
  <c r="E15" i="8"/>
  <c r="G14" i="8"/>
  <c r="D14" i="8"/>
  <c r="C14" i="8"/>
  <c r="E14" i="8" s="1"/>
  <c r="E11" i="8"/>
  <c r="E10" i="8"/>
  <c r="I10" i="8" s="1"/>
  <c r="E9" i="8"/>
  <c r="I9" i="8" s="1"/>
  <c r="G8" i="8"/>
  <c r="D8" i="8"/>
  <c r="C8" i="8"/>
  <c r="E340" i="9"/>
  <c r="I340" i="9" s="1"/>
  <c r="E338" i="9"/>
  <c r="I338" i="9" s="1"/>
  <c r="I337" i="9"/>
  <c r="E337" i="9"/>
  <c r="H337" i="9" s="1"/>
  <c r="E336" i="9"/>
  <c r="I336" i="9" s="1"/>
  <c r="G335" i="9"/>
  <c r="D335" i="9"/>
  <c r="C335" i="9"/>
  <c r="E334" i="9"/>
  <c r="I334" i="9" s="1"/>
  <c r="E333" i="9"/>
  <c r="I333" i="9" s="1"/>
  <c r="E332" i="9"/>
  <c r="I332" i="9" s="1"/>
  <c r="E331" i="9"/>
  <c r="I331" i="9" s="1"/>
  <c r="E330" i="9"/>
  <c r="I330" i="9" s="1"/>
  <c r="E329" i="9"/>
  <c r="E328" i="9"/>
  <c r="E327" i="9"/>
  <c r="E326" i="9"/>
  <c r="G325" i="9"/>
  <c r="D325" i="9"/>
  <c r="D317" i="9" s="1"/>
  <c r="C325" i="9"/>
  <c r="E324" i="9"/>
  <c r="E323" i="9"/>
  <c r="E322" i="9"/>
  <c r="E321" i="9"/>
  <c r="E320" i="9"/>
  <c r="E319" i="9"/>
  <c r="E318" i="9"/>
  <c r="E316" i="9"/>
  <c r="E315" i="9"/>
  <c r="E314" i="9"/>
  <c r="E313" i="9"/>
  <c r="G312" i="9"/>
  <c r="D312" i="9"/>
  <c r="C312" i="9"/>
  <c r="E311" i="9"/>
  <c r="E310" i="9"/>
  <c r="E309" i="9"/>
  <c r="E308" i="9"/>
  <c r="G307" i="9"/>
  <c r="D307" i="9"/>
  <c r="C307" i="9"/>
  <c r="C301" i="9" s="1"/>
  <c r="E306" i="9"/>
  <c r="E305" i="9"/>
  <c r="E304" i="9"/>
  <c r="E303" i="9"/>
  <c r="E302" i="9"/>
  <c r="E299" i="9"/>
  <c r="E298" i="9"/>
  <c r="G297" i="9"/>
  <c r="D297" i="9"/>
  <c r="C297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G279" i="9"/>
  <c r="D279" i="9"/>
  <c r="C279" i="9"/>
  <c r="E278" i="9"/>
  <c r="E277" i="9"/>
  <c r="E276" i="9"/>
  <c r="E275" i="9"/>
  <c r="E274" i="9"/>
  <c r="E273" i="9"/>
  <c r="G272" i="9"/>
  <c r="D272" i="9"/>
  <c r="D271" i="9" s="1"/>
  <c r="C272" i="9"/>
  <c r="E270" i="9"/>
  <c r="G269" i="9"/>
  <c r="H269" i="9" s="1"/>
  <c r="D269" i="9"/>
  <c r="C269" i="9"/>
  <c r="E269" i="9" s="1"/>
  <c r="E268" i="9"/>
  <c r="E267" i="9"/>
  <c r="E266" i="9"/>
  <c r="G265" i="9"/>
  <c r="D265" i="9"/>
  <c r="D263" i="9" s="1"/>
  <c r="D262" i="9" s="1"/>
  <c r="C265" i="9"/>
  <c r="C263" i="9" s="1"/>
  <c r="C262" i="9" s="1"/>
  <c r="E264" i="9"/>
  <c r="E261" i="9"/>
  <c r="E256" i="9"/>
  <c r="E255" i="9"/>
  <c r="G254" i="9"/>
  <c r="D254" i="9"/>
  <c r="C254" i="9"/>
  <c r="E253" i="9"/>
  <c r="E252" i="9"/>
  <c r="E251" i="9"/>
  <c r="G250" i="9"/>
  <c r="G248" i="9" s="1"/>
  <c r="D250" i="9"/>
  <c r="D248" i="9" s="1"/>
  <c r="C250" i="9"/>
  <c r="E249" i="9"/>
  <c r="C248" i="9"/>
  <c r="E247" i="9"/>
  <c r="E246" i="9"/>
  <c r="G245" i="9"/>
  <c r="D245" i="9"/>
  <c r="C245" i="9"/>
  <c r="E244" i="9"/>
  <c r="E243" i="9"/>
  <c r="E242" i="9"/>
  <c r="E241" i="9"/>
  <c r="G240" i="9"/>
  <c r="D240" i="9"/>
  <c r="C240" i="9"/>
  <c r="E240" i="9" s="1"/>
  <c r="E239" i="9"/>
  <c r="E238" i="9"/>
  <c r="E237" i="9"/>
  <c r="E236" i="9"/>
  <c r="E235" i="9"/>
  <c r="E234" i="9"/>
  <c r="E233" i="9"/>
  <c r="E232" i="9"/>
  <c r="E231" i="9"/>
  <c r="G230" i="9"/>
  <c r="D230" i="9"/>
  <c r="E230" i="9" s="1"/>
  <c r="I230" i="9" s="1"/>
  <c r="C230" i="9"/>
  <c r="C229" i="9" s="1"/>
  <c r="E228" i="9"/>
  <c r="G227" i="9"/>
  <c r="D227" i="9"/>
  <c r="C227" i="9"/>
  <c r="E226" i="9"/>
  <c r="E225" i="9"/>
  <c r="E224" i="9"/>
  <c r="E223" i="9"/>
  <c r="E222" i="9"/>
  <c r="G221" i="9"/>
  <c r="D221" i="9"/>
  <c r="D220" i="9" s="1"/>
  <c r="D219" i="9" s="1"/>
  <c r="C221" i="9"/>
  <c r="E217" i="9"/>
  <c r="E216" i="9"/>
  <c r="G214" i="9"/>
  <c r="D214" i="9"/>
  <c r="C214" i="9"/>
  <c r="E213" i="9"/>
  <c r="H213" i="9" s="1"/>
  <c r="E212" i="9"/>
  <c r="I212" i="9" s="1"/>
  <c r="E211" i="9"/>
  <c r="I211" i="9" s="1"/>
  <c r="E210" i="9"/>
  <c r="I210" i="9" s="1"/>
  <c r="E209" i="9"/>
  <c r="I209" i="9" s="1"/>
  <c r="E208" i="9"/>
  <c r="I208" i="9" s="1"/>
  <c r="G207" i="9"/>
  <c r="D207" i="9"/>
  <c r="C207" i="9"/>
  <c r="E206" i="9"/>
  <c r="I206" i="9" s="1"/>
  <c r="E205" i="9"/>
  <c r="I205" i="9" s="1"/>
  <c r="G204" i="9"/>
  <c r="D204" i="9"/>
  <c r="C204" i="9"/>
  <c r="E203" i="9"/>
  <c r="E202" i="9"/>
  <c r="H202" i="9" s="1"/>
  <c r="E201" i="9"/>
  <c r="E200" i="9"/>
  <c r="H200" i="9" s="1"/>
  <c r="G199" i="9"/>
  <c r="D199" i="9"/>
  <c r="C199" i="9"/>
  <c r="E198" i="9"/>
  <c r="E197" i="9"/>
  <c r="I197" i="9" s="1"/>
  <c r="G196" i="9"/>
  <c r="D196" i="9"/>
  <c r="C196" i="9"/>
  <c r="E196" i="9" s="1"/>
  <c r="E195" i="9"/>
  <c r="E194" i="9"/>
  <c r="I194" i="9" s="1"/>
  <c r="G193" i="9"/>
  <c r="D193" i="9"/>
  <c r="C193" i="9"/>
  <c r="E192" i="9"/>
  <c r="I192" i="9" s="1"/>
  <c r="E191" i="9"/>
  <c r="I191" i="9" s="1"/>
  <c r="E190" i="9"/>
  <c r="I190" i="9" s="1"/>
  <c r="G189" i="9"/>
  <c r="D189" i="9"/>
  <c r="C189" i="9"/>
  <c r="E189" i="9" s="1"/>
  <c r="E188" i="9"/>
  <c r="E187" i="9"/>
  <c r="G186" i="9"/>
  <c r="D186" i="9"/>
  <c r="C186" i="9"/>
  <c r="C172" i="9" s="1"/>
  <c r="E185" i="9"/>
  <c r="I185" i="9" s="1"/>
  <c r="E184" i="9"/>
  <c r="I184" i="9" s="1"/>
  <c r="E183" i="9"/>
  <c r="I183" i="9" s="1"/>
  <c r="G182" i="9"/>
  <c r="D182" i="9"/>
  <c r="C182" i="9"/>
  <c r="I181" i="9"/>
  <c r="E181" i="9"/>
  <c r="H181" i="9" s="1"/>
  <c r="E180" i="9"/>
  <c r="I180" i="9" s="1"/>
  <c r="E179" i="9"/>
  <c r="I179" i="9" s="1"/>
  <c r="H178" i="9"/>
  <c r="E178" i="9"/>
  <c r="I178" i="9" s="1"/>
  <c r="E177" i="9"/>
  <c r="I177" i="9" s="1"/>
  <c r="E176" i="9"/>
  <c r="E175" i="9"/>
  <c r="I175" i="9" s="1"/>
  <c r="E174" i="9"/>
  <c r="I174" i="9" s="1"/>
  <c r="E173" i="9"/>
  <c r="H173" i="9" s="1"/>
  <c r="E171" i="9"/>
  <c r="H171" i="9" s="1"/>
  <c r="E170" i="9"/>
  <c r="H170" i="9" s="1"/>
  <c r="E169" i="9"/>
  <c r="H169" i="9" s="1"/>
  <c r="E168" i="9"/>
  <c r="H168" i="9" s="1"/>
  <c r="E167" i="9"/>
  <c r="H167" i="9" s="1"/>
  <c r="E166" i="9"/>
  <c r="H166" i="9" s="1"/>
  <c r="E165" i="9"/>
  <c r="H165" i="9" s="1"/>
  <c r="G164" i="9"/>
  <c r="D164" i="9"/>
  <c r="C164" i="9"/>
  <c r="G163" i="9"/>
  <c r="D163" i="9"/>
  <c r="C163" i="9"/>
  <c r="E162" i="9"/>
  <c r="E161" i="9"/>
  <c r="E160" i="9"/>
  <c r="E159" i="9"/>
  <c r="I159" i="9" s="1"/>
  <c r="E158" i="9"/>
  <c r="E157" i="9"/>
  <c r="I157" i="9" s="1"/>
  <c r="E156" i="9"/>
  <c r="E155" i="9"/>
  <c r="I155" i="9" s="1"/>
  <c r="G154" i="9"/>
  <c r="D154" i="9"/>
  <c r="C154" i="9"/>
  <c r="G153" i="9"/>
  <c r="D153" i="9"/>
  <c r="C153" i="9"/>
  <c r="E152" i="9"/>
  <c r="H152" i="9" s="1"/>
  <c r="E151" i="9"/>
  <c r="H151" i="9" s="1"/>
  <c r="E150" i="9"/>
  <c r="H150" i="9" s="1"/>
  <c r="E149" i="9"/>
  <c r="H149" i="9" s="1"/>
  <c r="G148" i="9"/>
  <c r="D148" i="9"/>
  <c r="C148" i="9"/>
  <c r="E147" i="9"/>
  <c r="I147" i="9" s="1"/>
  <c r="E146" i="9"/>
  <c r="I146" i="9" s="1"/>
  <c r="E145" i="9"/>
  <c r="I145" i="9" s="1"/>
  <c r="E144" i="9"/>
  <c r="I144" i="9" s="1"/>
  <c r="E143" i="9"/>
  <c r="I143" i="9" s="1"/>
  <c r="E142" i="9"/>
  <c r="I142" i="9" s="1"/>
  <c r="E141" i="9"/>
  <c r="I141" i="9" s="1"/>
  <c r="E140" i="9"/>
  <c r="I140" i="9" s="1"/>
  <c r="G139" i="9"/>
  <c r="G135" i="9" s="1"/>
  <c r="D139" i="9"/>
  <c r="D135" i="9" s="1"/>
  <c r="C139" i="9"/>
  <c r="E138" i="9"/>
  <c r="E137" i="9"/>
  <c r="E136" i="9"/>
  <c r="E134" i="9"/>
  <c r="I134" i="9" s="1"/>
  <c r="E133" i="9"/>
  <c r="H133" i="9" s="1"/>
  <c r="E132" i="9"/>
  <c r="I132" i="9" s="1"/>
  <c r="E131" i="9"/>
  <c r="H131" i="9" s="1"/>
  <c r="E130" i="9"/>
  <c r="I130" i="9" s="1"/>
  <c r="I129" i="9"/>
  <c r="E129" i="9"/>
  <c r="H129" i="9" s="1"/>
  <c r="E128" i="9"/>
  <c r="I128" i="9" s="1"/>
  <c r="G127" i="9"/>
  <c r="D127" i="9"/>
  <c r="C127" i="9"/>
  <c r="E126" i="9"/>
  <c r="H126" i="9" s="1"/>
  <c r="E125" i="9"/>
  <c r="H125" i="9" s="1"/>
  <c r="G124" i="9"/>
  <c r="D124" i="9"/>
  <c r="C124" i="9"/>
  <c r="E123" i="9"/>
  <c r="E122" i="9"/>
  <c r="I122" i="9" s="1"/>
  <c r="E121" i="9"/>
  <c r="I121" i="9" s="1"/>
  <c r="E120" i="9"/>
  <c r="I120" i="9" s="1"/>
  <c r="E119" i="9"/>
  <c r="E118" i="9"/>
  <c r="I118" i="9" s="1"/>
  <c r="E117" i="9"/>
  <c r="I117" i="9" s="1"/>
  <c r="E116" i="9"/>
  <c r="I116" i="9" s="1"/>
  <c r="G115" i="9"/>
  <c r="D115" i="9"/>
  <c r="C115" i="9"/>
  <c r="E114" i="9"/>
  <c r="E113" i="9"/>
  <c r="I113" i="9" s="1"/>
  <c r="E110" i="9"/>
  <c r="H110" i="9" s="1"/>
  <c r="E109" i="9"/>
  <c r="H109" i="9" s="1"/>
  <c r="E108" i="9"/>
  <c r="H108" i="9" s="1"/>
  <c r="G107" i="9"/>
  <c r="D107" i="9"/>
  <c r="C107" i="9"/>
  <c r="E107" i="9" s="1"/>
  <c r="E106" i="9"/>
  <c r="H106" i="9" s="1"/>
  <c r="E105" i="9"/>
  <c r="I105" i="9" s="1"/>
  <c r="E104" i="9"/>
  <c r="H104" i="9" s="1"/>
  <c r="E103" i="9"/>
  <c r="I103" i="9" s="1"/>
  <c r="E102" i="9"/>
  <c r="E100" i="9"/>
  <c r="I100" i="9" s="1"/>
  <c r="E99" i="9"/>
  <c r="H99" i="9" s="1"/>
  <c r="E98" i="9"/>
  <c r="I98" i="9" s="1"/>
  <c r="E97" i="9"/>
  <c r="H97" i="9" s="1"/>
  <c r="E96" i="9"/>
  <c r="I96" i="9" s="1"/>
  <c r="E95" i="9"/>
  <c r="H95" i="9" s="1"/>
  <c r="E94" i="9"/>
  <c r="I94" i="9" s="1"/>
  <c r="E93" i="9"/>
  <c r="H93" i="9" s="1"/>
  <c r="E92" i="9"/>
  <c r="I92" i="9" s="1"/>
  <c r="G91" i="9"/>
  <c r="D91" i="9"/>
  <c r="C91" i="9"/>
  <c r="E91" i="9" s="1"/>
  <c r="E90" i="9"/>
  <c r="E89" i="9"/>
  <c r="I89" i="9" s="1"/>
  <c r="E88" i="9"/>
  <c r="E87" i="9"/>
  <c r="I87" i="9" s="1"/>
  <c r="G86" i="9"/>
  <c r="D86" i="9"/>
  <c r="C86" i="9"/>
  <c r="E86" i="9" s="1"/>
  <c r="E85" i="9"/>
  <c r="I85" i="9" s="1"/>
  <c r="E68" i="9"/>
  <c r="H68" i="9" s="1"/>
  <c r="E67" i="9"/>
  <c r="I67" i="9" s="1"/>
  <c r="E66" i="9"/>
  <c r="H66" i="9" s="1"/>
  <c r="E65" i="9"/>
  <c r="I65" i="9" s="1"/>
  <c r="E64" i="9"/>
  <c r="H64" i="9" s="1"/>
  <c r="E63" i="9"/>
  <c r="I63" i="9" s="1"/>
  <c r="E62" i="9"/>
  <c r="H62" i="9" s="1"/>
  <c r="E61" i="9"/>
  <c r="I61" i="9" s="1"/>
  <c r="E54" i="9"/>
  <c r="I54" i="9" s="1"/>
  <c r="E53" i="9"/>
  <c r="E52" i="9"/>
  <c r="H52" i="9" s="1"/>
  <c r="E51" i="9"/>
  <c r="H51" i="9" s="1"/>
  <c r="E50" i="9"/>
  <c r="E49" i="9"/>
  <c r="H49" i="9" s="1"/>
  <c r="E48" i="9"/>
  <c r="I48" i="9" s="1"/>
  <c r="G47" i="9"/>
  <c r="D47" i="9"/>
  <c r="C47" i="9"/>
  <c r="C46" i="9" s="1"/>
  <c r="E45" i="9"/>
  <c r="I45" i="9" s="1"/>
  <c r="E44" i="9"/>
  <c r="E43" i="9"/>
  <c r="I43" i="9" s="1"/>
  <c r="E42" i="9"/>
  <c r="E41" i="9"/>
  <c r="I41" i="9" s="1"/>
  <c r="G40" i="9"/>
  <c r="D40" i="9"/>
  <c r="C40" i="9"/>
  <c r="E39" i="9"/>
  <c r="I39" i="9" s="1"/>
  <c r="E38" i="9"/>
  <c r="G37" i="9"/>
  <c r="G36" i="9" s="1"/>
  <c r="D37" i="9"/>
  <c r="D36" i="9" s="1"/>
  <c r="C37" i="9"/>
  <c r="E33" i="9"/>
  <c r="H33" i="9" s="1"/>
  <c r="G32" i="9"/>
  <c r="D32" i="9"/>
  <c r="C32" i="9"/>
  <c r="E32" i="9" s="1"/>
  <c r="E30" i="9"/>
  <c r="I30" i="9" s="1"/>
  <c r="E29" i="9"/>
  <c r="I29" i="9" s="1"/>
  <c r="E28" i="9"/>
  <c r="I28" i="9" s="1"/>
  <c r="E27" i="9"/>
  <c r="I27" i="9" s="1"/>
  <c r="E26" i="9"/>
  <c r="I26" i="9" s="1"/>
  <c r="E25" i="9"/>
  <c r="I25" i="9" s="1"/>
  <c r="E24" i="9"/>
  <c r="I24" i="9" s="1"/>
  <c r="E23" i="9"/>
  <c r="I23" i="9" s="1"/>
  <c r="E22" i="9"/>
  <c r="I22" i="9" s="1"/>
  <c r="E21" i="9"/>
  <c r="I21" i="9" s="1"/>
  <c r="E20" i="9"/>
  <c r="I20" i="9" s="1"/>
  <c r="E19" i="9"/>
  <c r="I19" i="9" s="1"/>
  <c r="E18" i="9"/>
  <c r="E17" i="9"/>
  <c r="I17" i="9" s="1"/>
  <c r="E16" i="9"/>
  <c r="E15" i="9"/>
  <c r="I15" i="9" s="1"/>
  <c r="G14" i="9"/>
  <c r="D14" i="9"/>
  <c r="C14" i="9"/>
  <c r="E11" i="9"/>
  <c r="I11" i="9" s="1"/>
  <c r="E10" i="9"/>
  <c r="H10" i="9" s="1"/>
  <c r="E9" i="9"/>
  <c r="G8" i="9"/>
  <c r="D8" i="9"/>
  <c r="C8" i="9"/>
  <c r="E340" i="3"/>
  <c r="H340" i="3" s="1"/>
  <c r="E338" i="3"/>
  <c r="I338" i="3" s="1"/>
  <c r="E337" i="3"/>
  <c r="H337" i="3" s="1"/>
  <c r="E336" i="3"/>
  <c r="I336" i="3" s="1"/>
  <c r="G335" i="3"/>
  <c r="D335" i="3"/>
  <c r="C335" i="3"/>
  <c r="K335" i="10" s="1"/>
  <c r="L335" i="10" s="1"/>
  <c r="E334" i="3"/>
  <c r="H334" i="3" s="1"/>
  <c r="E333" i="3"/>
  <c r="I333" i="3" s="1"/>
  <c r="E332" i="3"/>
  <c r="H332" i="3" s="1"/>
  <c r="E331" i="3"/>
  <c r="I331" i="3" s="1"/>
  <c r="E330" i="3"/>
  <c r="H330" i="3" s="1"/>
  <c r="E329" i="3"/>
  <c r="E328" i="3"/>
  <c r="E327" i="3"/>
  <c r="E326" i="3"/>
  <c r="G325" i="3"/>
  <c r="D325" i="3"/>
  <c r="D317" i="3" s="1"/>
  <c r="C325" i="3"/>
  <c r="K325" i="10" s="1"/>
  <c r="L325" i="10" s="1"/>
  <c r="E324" i="3"/>
  <c r="E323" i="3"/>
  <c r="E322" i="3"/>
  <c r="E321" i="3"/>
  <c r="E320" i="3"/>
  <c r="E319" i="3"/>
  <c r="E318" i="3"/>
  <c r="E316" i="3"/>
  <c r="E315" i="3"/>
  <c r="E314" i="3"/>
  <c r="E313" i="3"/>
  <c r="G312" i="3"/>
  <c r="D312" i="3"/>
  <c r="C312" i="3"/>
  <c r="K312" i="10" s="1"/>
  <c r="L312" i="10" s="1"/>
  <c r="E311" i="3"/>
  <c r="E310" i="3"/>
  <c r="E309" i="3"/>
  <c r="E308" i="3"/>
  <c r="G307" i="3"/>
  <c r="D307" i="3"/>
  <c r="D301" i="3" s="1"/>
  <c r="C307" i="3"/>
  <c r="K307" i="10" s="1"/>
  <c r="L307" i="10" s="1"/>
  <c r="E306" i="3"/>
  <c r="E305" i="3"/>
  <c r="E304" i="3"/>
  <c r="E303" i="3"/>
  <c r="E302" i="3"/>
  <c r="E299" i="3"/>
  <c r="E298" i="3"/>
  <c r="G297" i="3"/>
  <c r="D297" i="3"/>
  <c r="C297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G279" i="3"/>
  <c r="D279" i="3"/>
  <c r="C279" i="3"/>
  <c r="K279" i="10" s="1"/>
  <c r="L279" i="10" s="1"/>
  <c r="E278" i="3"/>
  <c r="E277" i="3"/>
  <c r="E276" i="3"/>
  <c r="E275" i="3"/>
  <c r="E274" i="3"/>
  <c r="E273" i="3"/>
  <c r="G272" i="3"/>
  <c r="D272" i="3"/>
  <c r="D271" i="3" s="1"/>
  <c r="C272" i="3"/>
  <c r="E270" i="3"/>
  <c r="G269" i="3"/>
  <c r="D269" i="3"/>
  <c r="C269" i="3"/>
  <c r="K269" i="10" s="1"/>
  <c r="L269" i="10" s="1"/>
  <c r="E268" i="3"/>
  <c r="E267" i="3"/>
  <c r="E266" i="3"/>
  <c r="G265" i="3"/>
  <c r="D265" i="3"/>
  <c r="D263" i="3" s="1"/>
  <c r="C265" i="3"/>
  <c r="K265" i="10" s="1"/>
  <c r="L265" i="10" s="1"/>
  <c r="E264" i="3"/>
  <c r="E261" i="3"/>
  <c r="E256" i="3"/>
  <c r="E255" i="3"/>
  <c r="G254" i="3"/>
  <c r="D254" i="3"/>
  <c r="C254" i="3"/>
  <c r="K254" i="10" s="1"/>
  <c r="L254" i="10" s="1"/>
  <c r="E253" i="3"/>
  <c r="E252" i="3"/>
  <c r="E251" i="3"/>
  <c r="G250" i="3"/>
  <c r="D250" i="3"/>
  <c r="C250" i="3"/>
  <c r="E249" i="3"/>
  <c r="G248" i="3"/>
  <c r="D248" i="3"/>
  <c r="E247" i="3"/>
  <c r="E246" i="3"/>
  <c r="G245" i="3"/>
  <c r="D245" i="3"/>
  <c r="C245" i="3"/>
  <c r="K245" i="10" s="1"/>
  <c r="L245" i="10" s="1"/>
  <c r="E244" i="3"/>
  <c r="E243" i="3"/>
  <c r="E242" i="3"/>
  <c r="E241" i="3"/>
  <c r="G240" i="3"/>
  <c r="D240" i="3"/>
  <c r="C240" i="3"/>
  <c r="K240" i="10" s="1"/>
  <c r="L240" i="10" s="1"/>
  <c r="E239" i="3"/>
  <c r="E238" i="3"/>
  <c r="E237" i="3"/>
  <c r="E236" i="3"/>
  <c r="E235" i="3"/>
  <c r="E234" i="3"/>
  <c r="E233" i="3"/>
  <c r="E232" i="3"/>
  <c r="E231" i="3"/>
  <c r="G230" i="3"/>
  <c r="D230" i="3"/>
  <c r="C230" i="3"/>
  <c r="E228" i="3"/>
  <c r="G227" i="3"/>
  <c r="D227" i="3"/>
  <c r="C227" i="3"/>
  <c r="E226" i="3"/>
  <c r="E225" i="3"/>
  <c r="E224" i="3"/>
  <c r="E223" i="3"/>
  <c r="E222" i="3"/>
  <c r="G221" i="3"/>
  <c r="D221" i="3"/>
  <c r="C221" i="3"/>
  <c r="K221" i="10" s="1"/>
  <c r="L221" i="10" s="1"/>
  <c r="C220" i="3"/>
  <c r="K220" i="10" s="1"/>
  <c r="L220" i="10" s="1"/>
  <c r="E217" i="3"/>
  <c r="E216" i="3"/>
  <c r="G214" i="3"/>
  <c r="D214" i="3"/>
  <c r="C214" i="3"/>
  <c r="K214" i="10" s="1"/>
  <c r="L214" i="10" s="1"/>
  <c r="E213" i="3"/>
  <c r="E212" i="3"/>
  <c r="I212" i="3" s="1"/>
  <c r="H211" i="3"/>
  <c r="E211" i="3"/>
  <c r="I211" i="3" s="1"/>
  <c r="E210" i="3"/>
  <c r="I210" i="3" s="1"/>
  <c r="H209" i="3"/>
  <c r="E209" i="3"/>
  <c r="I209" i="3" s="1"/>
  <c r="E208" i="3"/>
  <c r="I208" i="3" s="1"/>
  <c r="G207" i="3"/>
  <c r="D207" i="3"/>
  <c r="C207" i="3"/>
  <c r="K207" i="10" s="1"/>
  <c r="L207" i="10" s="1"/>
  <c r="E206" i="3"/>
  <c r="I206" i="3" s="1"/>
  <c r="E205" i="3"/>
  <c r="I205" i="3" s="1"/>
  <c r="G204" i="3"/>
  <c r="D204" i="3"/>
  <c r="C204" i="3"/>
  <c r="K204" i="10" s="1"/>
  <c r="L204" i="10" s="1"/>
  <c r="E203" i="3"/>
  <c r="I203" i="3" s="1"/>
  <c r="E202" i="3"/>
  <c r="H202" i="3" s="1"/>
  <c r="E201" i="3"/>
  <c r="I201" i="3" s="1"/>
  <c r="E200" i="3"/>
  <c r="H200" i="3" s="1"/>
  <c r="G199" i="3"/>
  <c r="D199" i="3"/>
  <c r="C199" i="3"/>
  <c r="E198" i="3"/>
  <c r="H198" i="3" s="1"/>
  <c r="E197" i="3"/>
  <c r="I197" i="3" s="1"/>
  <c r="G196" i="3"/>
  <c r="D196" i="3"/>
  <c r="C196" i="3"/>
  <c r="K196" i="10" s="1"/>
  <c r="L196" i="10" s="1"/>
  <c r="E195" i="3"/>
  <c r="H195" i="3" s="1"/>
  <c r="E194" i="3"/>
  <c r="H194" i="3" s="1"/>
  <c r="G193" i="3"/>
  <c r="D193" i="3"/>
  <c r="C193" i="3"/>
  <c r="E192" i="3"/>
  <c r="E191" i="3"/>
  <c r="I191" i="3" s="1"/>
  <c r="E190" i="3"/>
  <c r="I190" i="3" s="1"/>
  <c r="G189" i="3"/>
  <c r="D189" i="3"/>
  <c r="C189" i="3"/>
  <c r="K189" i="10" s="1"/>
  <c r="L189" i="10" s="1"/>
  <c r="E188" i="3"/>
  <c r="I188" i="3" s="1"/>
  <c r="E187" i="3"/>
  <c r="H187" i="3" s="1"/>
  <c r="G186" i="3"/>
  <c r="D186" i="3"/>
  <c r="C186" i="3"/>
  <c r="E185" i="3"/>
  <c r="H185" i="3" s="1"/>
  <c r="E184" i="3"/>
  <c r="I184" i="3" s="1"/>
  <c r="E183" i="3"/>
  <c r="H183" i="3" s="1"/>
  <c r="G182" i="3"/>
  <c r="D182" i="3"/>
  <c r="C182" i="3"/>
  <c r="E181" i="3"/>
  <c r="H181" i="3" s="1"/>
  <c r="E180" i="3"/>
  <c r="I180" i="3" s="1"/>
  <c r="E179" i="3"/>
  <c r="I179" i="3" s="1"/>
  <c r="E178" i="3"/>
  <c r="H178" i="3" s="1"/>
  <c r="E177" i="3"/>
  <c r="H177" i="3" s="1"/>
  <c r="E176" i="3"/>
  <c r="E175" i="3"/>
  <c r="I175" i="3" s="1"/>
  <c r="E174" i="3"/>
  <c r="H174" i="3" s="1"/>
  <c r="H173" i="3"/>
  <c r="E173" i="3"/>
  <c r="I173" i="3" s="1"/>
  <c r="E171" i="3"/>
  <c r="I171" i="3" s="1"/>
  <c r="E170" i="3"/>
  <c r="I170" i="3" s="1"/>
  <c r="E169" i="3"/>
  <c r="I169" i="3" s="1"/>
  <c r="E168" i="3"/>
  <c r="I168" i="3" s="1"/>
  <c r="E167" i="3"/>
  <c r="I167" i="3" s="1"/>
  <c r="E166" i="3"/>
  <c r="I166" i="3" s="1"/>
  <c r="H165" i="3"/>
  <c r="E165" i="3"/>
  <c r="I165" i="3" s="1"/>
  <c r="G164" i="3"/>
  <c r="D164" i="3"/>
  <c r="C164" i="3"/>
  <c r="G163" i="3"/>
  <c r="D163" i="3"/>
  <c r="C163" i="3"/>
  <c r="E162" i="3"/>
  <c r="H162" i="3" s="1"/>
  <c r="E161" i="3"/>
  <c r="I161" i="3" s="1"/>
  <c r="E160" i="3"/>
  <c r="H160" i="3" s="1"/>
  <c r="E159" i="3"/>
  <c r="I159" i="3" s="1"/>
  <c r="E158" i="3"/>
  <c r="H158" i="3" s="1"/>
  <c r="E157" i="3"/>
  <c r="I157" i="3" s="1"/>
  <c r="E156" i="3"/>
  <c r="H156" i="3" s="1"/>
  <c r="E155" i="3"/>
  <c r="I155" i="3" s="1"/>
  <c r="G154" i="3"/>
  <c r="D154" i="3"/>
  <c r="C154" i="3"/>
  <c r="K154" i="10" s="1"/>
  <c r="L154" i="10" s="1"/>
  <c r="G153" i="3"/>
  <c r="D153" i="3"/>
  <c r="C153" i="3"/>
  <c r="K153" i="10" s="1"/>
  <c r="L153" i="10" s="1"/>
  <c r="E152" i="3"/>
  <c r="E151" i="3"/>
  <c r="I151" i="3" s="1"/>
  <c r="E150" i="3"/>
  <c r="I150" i="3" s="1"/>
  <c r="E149" i="3"/>
  <c r="I149" i="3" s="1"/>
  <c r="G148" i="3"/>
  <c r="D148" i="3"/>
  <c r="C148" i="3"/>
  <c r="K148" i="10" s="1"/>
  <c r="L148" i="10" s="1"/>
  <c r="E147" i="3"/>
  <c r="H147" i="3" s="1"/>
  <c r="E146" i="3"/>
  <c r="I146" i="3" s="1"/>
  <c r="E145" i="3"/>
  <c r="H145" i="3" s="1"/>
  <c r="E144" i="3"/>
  <c r="I144" i="3" s="1"/>
  <c r="E143" i="3"/>
  <c r="H143" i="3" s="1"/>
  <c r="E142" i="3"/>
  <c r="I142" i="3" s="1"/>
  <c r="E141" i="3"/>
  <c r="H141" i="3" s="1"/>
  <c r="E140" i="3"/>
  <c r="I140" i="3" s="1"/>
  <c r="G139" i="3"/>
  <c r="G135" i="3" s="1"/>
  <c r="D139" i="3"/>
  <c r="D135" i="3" s="1"/>
  <c r="C139" i="3"/>
  <c r="E138" i="3"/>
  <c r="I138" i="3" s="1"/>
  <c r="E137" i="3"/>
  <c r="H137" i="3" s="1"/>
  <c r="E136" i="3"/>
  <c r="I136" i="3" s="1"/>
  <c r="E134" i="3"/>
  <c r="I134" i="3" s="1"/>
  <c r="E133" i="3"/>
  <c r="H133" i="3" s="1"/>
  <c r="E132" i="3"/>
  <c r="I132" i="3" s="1"/>
  <c r="E131" i="3"/>
  <c r="E130" i="3"/>
  <c r="I130" i="3" s="1"/>
  <c r="E129" i="3"/>
  <c r="I129" i="3" s="1"/>
  <c r="E128" i="3"/>
  <c r="I128" i="3" s="1"/>
  <c r="G127" i="3"/>
  <c r="D127" i="3"/>
  <c r="C127" i="3"/>
  <c r="K127" i="10" s="1"/>
  <c r="L127" i="10" s="1"/>
  <c r="E126" i="3"/>
  <c r="I126" i="3" s="1"/>
  <c r="E125" i="3"/>
  <c r="G124" i="3"/>
  <c r="D124" i="3"/>
  <c r="C124" i="3"/>
  <c r="K124" i="10" s="1"/>
  <c r="L124" i="10" s="1"/>
  <c r="E123" i="3"/>
  <c r="I123" i="3" s="1"/>
  <c r="E122" i="3"/>
  <c r="H122" i="3" s="1"/>
  <c r="E121" i="3"/>
  <c r="I121" i="3" s="1"/>
  <c r="E120" i="3"/>
  <c r="H120" i="3" s="1"/>
  <c r="E119" i="3"/>
  <c r="I119" i="3" s="1"/>
  <c r="E118" i="3"/>
  <c r="H118" i="3" s="1"/>
  <c r="E117" i="3"/>
  <c r="I117" i="3" s="1"/>
  <c r="E116" i="3"/>
  <c r="H116" i="3" s="1"/>
  <c r="G115" i="3"/>
  <c r="D115" i="3"/>
  <c r="C115" i="3"/>
  <c r="E114" i="3"/>
  <c r="H114" i="3" s="1"/>
  <c r="E113" i="3"/>
  <c r="I113" i="3" s="1"/>
  <c r="E110" i="3"/>
  <c r="I110" i="3" s="1"/>
  <c r="E109" i="3"/>
  <c r="I109" i="3" s="1"/>
  <c r="E108" i="3"/>
  <c r="G107" i="3"/>
  <c r="D107" i="3"/>
  <c r="C107" i="3"/>
  <c r="K107" i="10" s="1"/>
  <c r="L107" i="10" s="1"/>
  <c r="E106" i="3"/>
  <c r="I106" i="3" s="1"/>
  <c r="E105" i="3"/>
  <c r="E104" i="3"/>
  <c r="I104" i="3" s="1"/>
  <c r="E103" i="3"/>
  <c r="H103" i="3" s="1"/>
  <c r="E102" i="3"/>
  <c r="I102" i="3" s="1"/>
  <c r="E100" i="3"/>
  <c r="H100" i="3" s="1"/>
  <c r="E99" i="3"/>
  <c r="I99" i="3" s="1"/>
  <c r="E98" i="3"/>
  <c r="H98" i="3" s="1"/>
  <c r="E97" i="3"/>
  <c r="I97" i="3" s="1"/>
  <c r="E96" i="3"/>
  <c r="H96" i="3" s="1"/>
  <c r="E95" i="3"/>
  <c r="I95" i="3" s="1"/>
  <c r="E94" i="3"/>
  <c r="H94" i="3" s="1"/>
  <c r="E93" i="3"/>
  <c r="I93" i="3" s="1"/>
  <c r="E92" i="3"/>
  <c r="G91" i="3"/>
  <c r="D91" i="3"/>
  <c r="C91" i="3"/>
  <c r="K91" i="10" s="1"/>
  <c r="L91" i="10" s="1"/>
  <c r="E90" i="3"/>
  <c r="H90" i="3" s="1"/>
  <c r="E89" i="3"/>
  <c r="I89" i="3" s="1"/>
  <c r="E88" i="3"/>
  <c r="E87" i="3"/>
  <c r="I87" i="3" s="1"/>
  <c r="G86" i="3"/>
  <c r="D86" i="3"/>
  <c r="C86" i="3"/>
  <c r="K86" i="10" s="1"/>
  <c r="L86" i="10" s="1"/>
  <c r="E85" i="3"/>
  <c r="I85" i="3" s="1"/>
  <c r="E68" i="3"/>
  <c r="I68" i="3" s="1"/>
  <c r="E67" i="3"/>
  <c r="I67" i="3" s="1"/>
  <c r="E66" i="3"/>
  <c r="H66" i="3" s="1"/>
  <c r="E65" i="3"/>
  <c r="I65" i="3" s="1"/>
  <c r="E64" i="3"/>
  <c r="E63" i="3"/>
  <c r="I63" i="3" s="1"/>
  <c r="E62" i="3"/>
  <c r="I62" i="3" s="1"/>
  <c r="E61" i="3"/>
  <c r="I61" i="3" s="1"/>
  <c r="E54" i="3"/>
  <c r="I54" i="3" s="1"/>
  <c r="E53" i="3"/>
  <c r="E52" i="3"/>
  <c r="I52" i="3" s="1"/>
  <c r="E51" i="3"/>
  <c r="I51" i="3" s="1"/>
  <c r="E50" i="3"/>
  <c r="I50" i="3" s="1"/>
  <c r="E49" i="3"/>
  <c r="I49" i="3" s="1"/>
  <c r="E48" i="3"/>
  <c r="I48" i="3" s="1"/>
  <c r="G47" i="3"/>
  <c r="G46" i="3" s="1"/>
  <c r="D47" i="3"/>
  <c r="D46" i="3" s="1"/>
  <c r="C47" i="3"/>
  <c r="K47" i="10" s="1"/>
  <c r="L47" i="10" s="1"/>
  <c r="E45" i="3"/>
  <c r="I45" i="3" s="1"/>
  <c r="E44" i="3"/>
  <c r="H44" i="3" s="1"/>
  <c r="E43" i="3"/>
  <c r="I43" i="3" s="1"/>
  <c r="E42" i="3"/>
  <c r="E41" i="3"/>
  <c r="I41" i="3" s="1"/>
  <c r="G40" i="3"/>
  <c r="D40" i="3"/>
  <c r="C40" i="3"/>
  <c r="K40" i="10" s="1"/>
  <c r="L40" i="10" s="1"/>
  <c r="E39" i="3"/>
  <c r="I39" i="3" s="1"/>
  <c r="E38" i="3"/>
  <c r="H38" i="3" s="1"/>
  <c r="G37" i="3"/>
  <c r="D37" i="3"/>
  <c r="C37" i="3"/>
  <c r="H33" i="3"/>
  <c r="E33" i="3"/>
  <c r="I33" i="3" s="1"/>
  <c r="G32" i="3"/>
  <c r="D32" i="3"/>
  <c r="C32" i="3"/>
  <c r="E30" i="3"/>
  <c r="H30" i="3" s="1"/>
  <c r="E29" i="3"/>
  <c r="I29" i="3" s="1"/>
  <c r="E28" i="3"/>
  <c r="H28" i="3" s="1"/>
  <c r="E27" i="3"/>
  <c r="I27" i="3" s="1"/>
  <c r="E26" i="3"/>
  <c r="H26" i="3" s="1"/>
  <c r="E25" i="3"/>
  <c r="I25" i="3" s="1"/>
  <c r="E24" i="3"/>
  <c r="E23" i="3"/>
  <c r="I23" i="3" s="1"/>
  <c r="E22" i="3"/>
  <c r="H22" i="3" s="1"/>
  <c r="E21" i="3"/>
  <c r="I21" i="3" s="1"/>
  <c r="E20" i="3"/>
  <c r="E19" i="3"/>
  <c r="I19" i="3" s="1"/>
  <c r="E18" i="3"/>
  <c r="H18" i="3" s="1"/>
  <c r="E17" i="3"/>
  <c r="I17" i="3" s="1"/>
  <c r="E16" i="3"/>
  <c r="H16" i="3" s="1"/>
  <c r="E15" i="3"/>
  <c r="I15" i="3" s="1"/>
  <c r="G14" i="3"/>
  <c r="D14" i="3"/>
  <c r="C14" i="3"/>
  <c r="K14" i="10" s="1"/>
  <c r="L14" i="10" s="1"/>
  <c r="E11" i="3"/>
  <c r="I11" i="3" s="1"/>
  <c r="E10" i="3"/>
  <c r="I10" i="3" s="1"/>
  <c r="E9" i="3"/>
  <c r="I9" i="3" s="1"/>
  <c r="G8" i="3"/>
  <c r="X38" i="19" s="1"/>
  <c r="D8" i="3"/>
  <c r="U38" i="19" s="1"/>
  <c r="C8" i="3"/>
  <c r="L1376" i="2"/>
  <c r="F1376" i="2"/>
  <c r="O1376" i="2" s="1"/>
  <c r="L1375" i="2"/>
  <c r="F1375" i="2"/>
  <c r="L1374" i="2"/>
  <c r="F1374" i="2"/>
  <c r="P1374" i="2" s="1"/>
  <c r="N1373" i="2"/>
  <c r="J1373" i="2"/>
  <c r="H1373" i="2"/>
  <c r="E1373" i="2"/>
  <c r="D1373" i="2"/>
  <c r="L1372" i="2"/>
  <c r="F1372" i="2"/>
  <c r="L1370" i="2"/>
  <c r="M1370" i="2" s="1"/>
  <c r="F1370" i="2"/>
  <c r="P1370" i="2" s="1"/>
  <c r="L1369" i="2"/>
  <c r="F1369" i="2"/>
  <c r="P1369" i="2" s="1"/>
  <c r="L1368" i="2"/>
  <c r="F1368" i="2"/>
  <c r="I1368" i="2" s="1"/>
  <c r="L1367" i="2"/>
  <c r="F1367" i="2"/>
  <c r="K1367" i="2" s="1"/>
  <c r="L1366" i="2"/>
  <c r="F1366" i="2"/>
  <c r="L1365" i="2"/>
  <c r="F1365" i="2"/>
  <c r="L1364" i="2"/>
  <c r="F1364" i="2"/>
  <c r="O1364" i="2" s="1"/>
  <c r="L1362" i="2"/>
  <c r="F1362" i="2"/>
  <c r="I1362" i="2" s="1"/>
  <c r="L1361" i="2"/>
  <c r="F1361" i="2"/>
  <c r="L1360" i="2"/>
  <c r="F1360" i="2"/>
  <c r="N1359" i="2"/>
  <c r="J1359" i="2"/>
  <c r="H1359" i="2"/>
  <c r="H1358" i="2" s="1"/>
  <c r="E1359" i="2"/>
  <c r="E1358" i="2" s="1"/>
  <c r="D1359" i="2"/>
  <c r="L1357" i="2"/>
  <c r="F1357" i="2"/>
  <c r="K1357" i="2" s="1"/>
  <c r="L1356" i="2"/>
  <c r="F1356" i="2"/>
  <c r="P1356" i="2" s="1"/>
  <c r="L1355" i="2"/>
  <c r="F1355" i="2"/>
  <c r="O1355" i="2" s="1"/>
  <c r="L1354" i="2"/>
  <c r="F1354" i="2"/>
  <c r="L1353" i="2"/>
  <c r="F1353" i="2"/>
  <c r="L1352" i="2"/>
  <c r="F1352" i="2"/>
  <c r="L1351" i="2"/>
  <c r="F1351" i="2"/>
  <c r="I1351" i="2" s="1"/>
  <c r="L1350" i="2"/>
  <c r="F1350" i="2"/>
  <c r="K1350" i="2" s="1"/>
  <c r="N1349" i="2"/>
  <c r="J1349" i="2"/>
  <c r="H1349" i="2"/>
  <c r="E1349" i="2"/>
  <c r="D1349" i="2"/>
  <c r="L1348" i="2"/>
  <c r="F1348" i="2"/>
  <c r="I1348" i="2" s="1"/>
  <c r="N1347" i="2"/>
  <c r="J1347" i="2"/>
  <c r="H1347" i="2"/>
  <c r="E1347" i="2"/>
  <c r="D1347" i="2"/>
  <c r="L1346" i="2"/>
  <c r="F1346" i="2"/>
  <c r="P1346" i="2" s="1"/>
  <c r="L1345" i="2"/>
  <c r="F1345" i="2"/>
  <c r="L1344" i="2"/>
  <c r="F1344" i="2"/>
  <c r="K1344" i="2" s="1"/>
  <c r="L1343" i="2"/>
  <c r="F1343" i="2"/>
  <c r="N1342" i="2"/>
  <c r="J1342" i="2"/>
  <c r="H1342" i="2"/>
  <c r="E1342" i="2"/>
  <c r="D1342" i="2"/>
  <c r="L1341" i="2"/>
  <c r="F1341" i="2"/>
  <c r="I1341" i="2" s="1"/>
  <c r="L1340" i="2"/>
  <c r="F1340" i="2"/>
  <c r="L1339" i="2"/>
  <c r="F1339" i="2"/>
  <c r="I1339" i="2" s="1"/>
  <c r="L1338" i="2"/>
  <c r="F1338" i="2"/>
  <c r="K1338" i="2" s="1"/>
  <c r="L1337" i="2"/>
  <c r="F1337" i="2"/>
  <c r="K1337" i="2" s="1"/>
  <c r="L1336" i="2"/>
  <c r="F1336" i="2"/>
  <c r="L1335" i="2"/>
  <c r="F1335" i="2"/>
  <c r="O1335" i="2" s="1"/>
  <c r="L1334" i="2"/>
  <c r="F1334" i="2"/>
  <c r="L1333" i="2"/>
  <c r="F1333" i="2"/>
  <c r="L1332" i="2"/>
  <c r="F1332" i="2"/>
  <c r="P1332" i="2" s="1"/>
  <c r="L1331" i="2"/>
  <c r="F1331" i="2"/>
  <c r="I1331" i="2" s="1"/>
  <c r="L1330" i="2"/>
  <c r="F1330" i="2"/>
  <c r="K1330" i="2" s="1"/>
  <c r="L1329" i="2"/>
  <c r="F1329" i="2"/>
  <c r="K1329" i="2" s="1"/>
  <c r="L1328" i="2"/>
  <c r="F1328" i="2"/>
  <c r="L1327" i="2"/>
  <c r="F1327" i="2"/>
  <c r="O1327" i="2" s="1"/>
  <c r="N1326" i="2"/>
  <c r="J1326" i="2"/>
  <c r="H1326" i="2"/>
  <c r="E1326" i="2"/>
  <c r="D1326" i="2"/>
  <c r="L1325" i="2"/>
  <c r="F1325" i="2"/>
  <c r="I1325" i="2" s="1"/>
  <c r="L1324" i="2"/>
  <c r="F1324" i="2"/>
  <c r="L1323" i="2"/>
  <c r="F1323" i="2"/>
  <c r="L1322" i="2"/>
  <c r="F1322" i="2"/>
  <c r="P1322" i="2" s="1"/>
  <c r="L1321" i="2"/>
  <c r="F1321" i="2"/>
  <c r="P1321" i="2" s="1"/>
  <c r="L1320" i="2"/>
  <c r="F1320" i="2"/>
  <c r="I1320" i="2" s="1"/>
  <c r="L1319" i="2"/>
  <c r="F1319" i="2"/>
  <c r="K1319" i="2" s="1"/>
  <c r="L1318" i="2"/>
  <c r="F1318" i="2"/>
  <c r="K1318" i="2" s="1"/>
  <c r="L1317" i="2"/>
  <c r="F1317" i="2"/>
  <c r="L1316" i="2"/>
  <c r="F1316" i="2"/>
  <c r="L1315" i="2"/>
  <c r="F1315" i="2"/>
  <c r="L1314" i="2"/>
  <c r="F1314" i="2"/>
  <c r="L1313" i="2"/>
  <c r="F1313" i="2"/>
  <c r="L1312" i="2"/>
  <c r="F1312" i="2"/>
  <c r="I1312" i="2" s="1"/>
  <c r="L1311" i="2"/>
  <c r="F1311" i="2"/>
  <c r="K1311" i="2" s="1"/>
  <c r="L1310" i="2"/>
  <c r="F1310" i="2"/>
  <c r="L1309" i="2"/>
  <c r="F1309" i="2"/>
  <c r="O1309" i="2" s="1"/>
  <c r="L1308" i="2"/>
  <c r="M1308" i="2" s="1"/>
  <c r="F1308" i="2"/>
  <c r="L1307" i="2"/>
  <c r="F1307" i="2"/>
  <c r="L1306" i="2"/>
  <c r="F1306" i="2"/>
  <c r="I1306" i="2" s="1"/>
  <c r="N1305" i="2"/>
  <c r="J1305" i="2"/>
  <c r="H1305" i="2"/>
  <c r="E1305" i="2"/>
  <c r="D1305" i="2"/>
  <c r="L1304" i="2"/>
  <c r="F1304" i="2"/>
  <c r="L1303" i="2"/>
  <c r="F1303" i="2"/>
  <c r="L1302" i="2"/>
  <c r="F1302" i="2"/>
  <c r="N1301" i="2"/>
  <c r="J1301" i="2"/>
  <c r="H1301" i="2"/>
  <c r="E1301" i="2"/>
  <c r="D1301" i="2"/>
  <c r="L1300" i="2"/>
  <c r="F1300" i="2"/>
  <c r="L1299" i="2"/>
  <c r="F1299" i="2"/>
  <c r="L1298" i="2"/>
  <c r="F1298" i="2"/>
  <c r="N1297" i="2"/>
  <c r="N1290" i="2" s="1"/>
  <c r="J1297" i="2"/>
  <c r="J1290" i="2" s="1"/>
  <c r="H1297" i="2"/>
  <c r="H1290" i="2" s="1"/>
  <c r="E1297" i="2"/>
  <c r="E1290" i="2" s="1"/>
  <c r="D1297" i="2"/>
  <c r="F1297" i="2" s="1"/>
  <c r="L1296" i="2"/>
  <c r="F1296" i="2"/>
  <c r="L1295" i="2"/>
  <c r="F1295" i="2"/>
  <c r="L1294" i="2"/>
  <c r="F1294" i="2"/>
  <c r="P1294" i="2" s="1"/>
  <c r="L1293" i="2"/>
  <c r="F1293" i="2"/>
  <c r="P1293" i="2" s="1"/>
  <c r="L1292" i="2"/>
  <c r="F1292" i="2"/>
  <c r="P1292" i="2" s="1"/>
  <c r="N1291" i="2"/>
  <c r="J1291" i="2"/>
  <c r="H1291" i="2"/>
  <c r="E1291" i="2"/>
  <c r="D1291" i="2"/>
  <c r="D1290" i="2"/>
  <c r="L1289" i="2"/>
  <c r="F1289" i="2"/>
  <c r="L1288" i="2"/>
  <c r="F1288" i="2"/>
  <c r="P1288" i="2" s="1"/>
  <c r="N1287" i="2"/>
  <c r="J1287" i="2"/>
  <c r="H1287" i="2"/>
  <c r="E1287" i="2"/>
  <c r="D1287" i="2"/>
  <c r="L1286" i="2"/>
  <c r="F1286" i="2"/>
  <c r="K1286" i="2" s="1"/>
  <c r="L1285" i="2"/>
  <c r="F1285" i="2"/>
  <c r="I1285" i="2" s="1"/>
  <c r="N1284" i="2"/>
  <c r="J1284" i="2"/>
  <c r="H1284" i="2"/>
  <c r="E1284" i="2"/>
  <c r="D1284" i="2"/>
  <c r="L1282" i="2"/>
  <c r="F1282" i="2"/>
  <c r="K1282" i="2" s="1"/>
  <c r="L1281" i="2"/>
  <c r="F1281" i="2"/>
  <c r="P1281" i="2" s="1"/>
  <c r="L1280" i="2"/>
  <c r="F1280" i="2"/>
  <c r="I1280" i="2" s="1"/>
  <c r="L1279" i="2"/>
  <c r="F1279" i="2"/>
  <c r="N1278" i="2"/>
  <c r="J1278" i="2"/>
  <c r="J1261" i="2" s="1"/>
  <c r="H1278" i="2"/>
  <c r="E1278" i="2"/>
  <c r="D1278" i="2"/>
  <c r="L1277" i="2"/>
  <c r="F1277" i="2"/>
  <c r="I1277" i="2" s="1"/>
  <c r="L1276" i="2"/>
  <c r="F1276" i="2"/>
  <c r="O1276" i="2" s="1"/>
  <c r="L1275" i="2"/>
  <c r="F1275" i="2"/>
  <c r="L1274" i="2"/>
  <c r="F1274" i="2"/>
  <c r="P1274" i="2" s="1"/>
  <c r="L1273" i="2"/>
  <c r="F1273" i="2"/>
  <c r="L1272" i="2"/>
  <c r="F1272" i="2"/>
  <c r="I1272" i="2" s="1"/>
  <c r="L1271" i="2"/>
  <c r="M1271" i="2" s="1"/>
  <c r="F1271" i="2"/>
  <c r="K1271" i="2" s="1"/>
  <c r="L1270" i="2"/>
  <c r="F1270" i="2"/>
  <c r="P1270" i="2" s="1"/>
  <c r="L1269" i="2"/>
  <c r="F1269" i="2"/>
  <c r="L1268" i="2"/>
  <c r="F1268" i="2"/>
  <c r="O1268" i="2" s="1"/>
  <c r="L1267" i="2"/>
  <c r="F1267" i="2"/>
  <c r="L1266" i="2"/>
  <c r="F1266" i="2"/>
  <c r="L1265" i="2"/>
  <c r="F1265" i="2"/>
  <c r="K1265" i="2" s="1"/>
  <c r="L1264" i="2"/>
  <c r="F1264" i="2"/>
  <c r="I1264" i="2" s="1"/>
  <c r="L1263" i="2"/>
  <c r="F1263" i="2"/>
  <c r="L1262" i="2"/>
  <c r="F1262" i="2"/>
  <c r="P1262" i="2" s="1"/>
  <c r="H1261" i="2"/>
  <c r="E1261" i="2"/>
  <c r="D1261" i="2"/>
  <c r="L1259" i="2"/>
  <c r="F1259" i="2"/>
  <c r="P1259" i="2" s="1"/>
  <c r="N1258" i="2"/>
  <c r="J1258" i="2"/>
  <c r="J1257" i="2" s="1"/>
  <c r="H1258" i="2"/>
  <c r="H1257" i="2" s="1"/>
  <c r="E1258" i="2"/>
  <c r="E1257" i="2" s="1"/>
  <c r="D1258" i="2"/>
  <c r="L1256" i="2"/>
  <c r="F1256" i="2"/>
  <c r="O1256" i="2" s="1"/>
  <c r="N1255" i="2"/>
  <c r="J1255" i="2"/>
  <c r="H1255" i="2"/>
  <c r="E1255" i="2"/>
  <c r="D1255" i="2"/>
  <c r="L1254" i="2"/>
  <c r="F1254" i="2"/>
  <c r="I1254" i="2" s="1"/>
  <c r="N1253" i="2"/>
  <c r="J1253" i="2"/>
  <c r="H1253" i="2"/>
  <c r="E1253" i="2"/>
  <c r="D1253" i="2"/>
  <c r="L1252" i="2"/>
  <c r="F1252" i="2"/>
  <c r="L1251" i="2"/>
  <c r="F1251" i="2"/>
  <c r="I1251" i="2" s="1"/>
  <c r="N1250" i="2"/>
  <c r="J1250" i="2"/>
  <c r="H1250" i="2"/>
  <c r="E1250" i="2"/>
  <c r="D1250" i="2"/>
  <c r="L1249" i="2"/>
  <c r="F1249" i="2"/>
  <c r="P1249" i="2" s="1"/>
  <c r="L1248" i="2"/>
  <c r="F1248" i="2"/>
  <c r="I1248" i="2" s="1"/>
  <c r="L1247" i="2"/>
  <c r="F1247" i="2"/>
  <c r="O1247" i="2" s="1"/>
  <c r="L1246" i="2"/>
  <c r="F1246" i="2"/>
  <c r="N1245" i="2"/>
  <c r="J1245" i="2"/>
  <c r="H1245" i="2"/>
  <c r="E1245" i="2"/>
  <c r="D1245" i="2"/>
  <c r="L1244" i="2"/>
  <c r="F1244" i="2"/>
  <c r="O1244" i="2" s="1"/>
  <c r="N1243" i="2"/>
  <c r="J1243" i="2"/>
  <c r="H1243" i="2"/>
  <c r="E1243" i="2"/>
  <c r="D1243" i="2"/>
  <c r="L1242" i="2"/>
  <c r="F1242" i="2"/>
  <c r="I1242" i="2" s="1"/>
  <c r="N1241" i="2"/>
  <c r="J1241" i="2"/>
  <c r="H1241" i="2"/>
  <c r="E1241" i="2"/>
  <c r="D1241" i="2"/>
  <c r="L1240" i="2"/>
  <c r="F1240" i="2"/>
  <c r="P1240" i="2" s="1"/>
  <c r="N1239" i="2"/>
  <c r="J1239" i="2"/>
  <c r="H1239" i="2"/>
  <c r="E1239" i="2"/>
  <c r="D1239" i="2"/>
  <c r="L1238" i="2"/>
  <c r="F1238" i="2"/>
  <c r="K1238" i="2" s="1"/>
  <c r="N1237" i="2"/>
  <c r="J1237" i="2"/>
  <c r="H1237" i="2"/>
  <c r="E1237" i="2"/>
  <c r="D1237" i="2"/>
  <c r="L1236" i="2"/>
  <c r="F1236" i="2"/>
  <c r="K1236" i="2" s="1"/>
  <c r="N1235" i="2"/>
  <c r="J1235" i="2"/>
  <c r="H1235" i="2"/>
  <c r="E1235" i="2"/>
  <c r="D1235" i="2"/>
  <c r="L1233" i="2"/>
  <c r="F1233" i="2"/>
  <c r="N1232" i="2"/>
  <c r="J1232" i="2"/>
  <c r="H1232" i="2"/>
  <c r="E1232" i="2"/>
  <c r="D1232" i="2"/>
  <c r="L1231" i="2"/>
  <c r="F1231" i="2"/>
  <c r="N1230" i="2"/>
  <c r="J1230" i="2"/>
  <c r="H1230" i="2"/>
  <c r="E1230" i="2"/>
  <c r="D1230" i="2"/>
  <c r="L1229" i="2"/>
  <c r="F1229" i="2"/>
  <c r="N1228" i="2"/>
  <c r="J1228" i="2"/>
  <c r="H1228" i="2"/>
  <c r="E1228" i="2"/>
  <c r="D1228" i="2"/>
  <c r="L1227" i="2"/>
  <c r="F1227" i="2"/>
  <c r="P1227" i="2" s="1"/>
  <c r="N1226" i="2"/>
  <c r="J1226" i="2"/>
  <c r="H1226" i="2"/>
  <c r="E1226" i="2"/>
  <c r="D1226" i="2"/>
  <c r="L1225" i="2"/>
  <c r="F1225" i="2"/>
  <c r="K1225" i="2" s="1"/>
  <c r="N1224" i="2"/>
  <c r="J1224" i="2"/>
  <c r="H1224" i="2"/>
  <c r="E1224" i="2"/>
  <c r="D1224" i="2"/>
  <c r="L1223" i="2"/>
  <c r="F1223" i="2"/>
  <c r="K1223" i="2" s="1"/>
  <c r="N1222" i="2"/>
  <c r="J1222" i="2"/>
  <c r="H1222" i="2"/>
  <c r="E1222" i="2"/>
  <c r="D1222" i="2"/>
  <c r="L1221" i="2"/>
  <c r="F1221" i="2"/>
  <c r="I1221" i="2" s="1"/>
  <c r="N1220" i="2"/>
  <c r="J1220" i="2"/>
  <c r="H1220" i="2"/>
  <c r="E1220" i="2"/>
  <c r="D1220" i="2"/>
  <c r="L1219" i="2"/>
  <c r="F1219" i="2"/>
  <c r="P1219" i="2" s="1"/>
  <c r="L1218" i="2"/>
  <c r="F1218" i="2"/>
  <c r="I1218" i="2" s="1"/>
  <c r="L1217" i="2"/>
  <c r="F1217" i="2"/>
  <c r="N1216" i="2"/>
  <c r="J1216" i="2"/>
  <c r="H1216" i="2"/>
  <c r="E1216" i="2"/>
  <c r="D1216" i="2"/>
  <c r="L1215" i="2"/>
  <c r="F1215" i="2"/>
  <c r="P1215" i="2" s="1"/>
  <c r="N1214" i="2"/>
  <c r="J1214" i="2"/>
  <c r="H1214" i="2"/>
  <c r="E1214" i="2"/>
  <c r="D1214" i="2"/>
  <c r="L1213" i="2"/>
  <c r="F1213" i="2"/>
  <c r="O1213" i="2" s="1"/>
  <c r="N1212" i="2"/>
  <c r="J1212" i="2"/>
  <c r="H1212" i="2"/>
  <c r="E1212" i="2"/>
  <c r="D1212" i="2"/>
  <c r="L1211" i="2"/>
  <c r="F1211" i="2"/>
  <c r="O1211" i="2" s="1"/>
  <c r="N1210" i="2"/>
  <c r="J1210" i="2"/>
  <c r="H1210" i="2"/>
  <c r="E1210" i="2"/>
  <c r="D1210" i="2"/>
  <c r="L1209" i="2"/>
  <c r="F1209" i="2"/>
  <c r="N1208" i="2"/>
  <c r="J1208" i="2"/>
  <c r="H1208" i="2"/>
  <c r="E1208" i="2"/>
  <c r="D1208" i="2"/>
  <c r="L1207" i="2"/>
  <c r="F1207" i="2"/>
  <c r="O1207" i="2" s="1"/>
  <c r="N1206" i="2"/>
  <c r="J1206" i="2"/>
  <c r="H1206" i="2"/>
  <c r="E1206" i="2"/>
  <c r="D1206" i="2"/>
  <c r="L1205" i="2"/>
  <c r="F1205" i="2"/>
  <c r="I1205" i="2" s="1"/>
  <c r="N1204" i="2"/>
  <c r="J1204" i="2"/>
  <c r="H1204" i="2"/>
  <c r="E1204" i="2"/>
  <c r="D1204" i="2"/>
  <c r="L1203" i="2"/>
  <c r="F1203" i="2"/>
  <c r="I1203" i="2" s="1"/>
  <c r="N1202" i="2"/>
  <c r="J1202" i="2"/>
  <c r="H1202" i="2"/>
  <c r="E1202" i="2"/>
  <c r="D1202" i="2"/>
  <c r="L1201" i="2"/>
  <c r="F1201" i="2"/>
  <c r="K1201" i="2" s="1"/>
  <c r="L1200" i="2"/>
  <c r="F1200" i="2"/>
  <c r="N1199" i="2"/>
  <c r="J1199" i="2"/>
  <c r="H1199" i="2"/>
  <c r="E1199" i="2"/>
  <c r="D1199" i="2"/>
  <c r="L1198" i="2"/>
  <c r="F1198" i="2"/>
  <c r="K1198" i="2" s="1"/>
  <c r="N1197" i="2"/>
  <c r="J1197" i="2"/>
  <c r="H1197" i="2"/>
  <c r="E1197" i="2"/>
  <c r="D1197" i="2"/>
  <c r="L1196" i="2"/>
  <c r="F1196" i="2"/>
  <c r="I1196" i="2" s="1"/>
  <c r="N1195" i="2"/>
  <c r="J1195" i="2"/>
  <c r="H1195" i="2"/>
  <c r="E1195" i="2"/>
  <c r="D1195" i="2"/>
  <c r="L1194" i="2"/>
  <c r="F1194" i="2"/>
  <c r="P1194" i="2" s="1"/>
  <c r="L1193" i="2"/>
  <c r="F1193" i="2"/>
  <c r="L1192" i="2"/>
  <c r="F1192" i="2"/>
  <c r="K1192" i="2" s="1"/>
  <c r="N1191" i="2"/>
  <c r="J1191" i="2"/>
  <c r="H1191" i="2"/>
  <c r="E1191" i="2"/>
  <c r="D1191" i="2"/>
  <c r="L1190" i="2"/>
  <c r="F1190" i="2"/>
  <c r="I1190" i="2" s="1"/>
  <c r="N1189" i="2"/>
  <c r="L1189" i="2" s="1"/>
  <c r="J1189" i="2"/>
  <c r="H1189" i="2"/>
  <c r="E1189" i="2"/>
  <c r="D1189" i="2"/>
  <c r="L1188" i="2"/>
  <c r="F1188" i="2"/>
  <c r="K1188" i="2" s="1"/>
  <c r="N1187" i="2"/>
  <c r="J1187" i="2"/>
  <c r="H1187" i="2"/>
  <c r="E1187" i="2"/>
  <c r="D1187" i="2"/>
  <c r="L1186" i="2"/>
  <c r="F1186" i="2"/>
  <c r="P1186" i="2" s="1"/>
  <c r="N1185" i="2"/>
  <c r="J1185" i="2"/>
  <c r="H1185" i="2"/>
  <c r="E1185" i="2"/>
  <c r="D1185" i="2"/>
  <c r="L1184" i="2"/>
  <c r="F1184" i="2"/>
  <c r="N1183" i="2"/>
  <c r="J1183" i="2"/>
  <c r="H1183" i="2"/>
  <c r="E1183" i="2"/>
  <c r="D1183" i="2"/>
  <c r="L1182" i="2"/>
  <c r="F1182" i="2"/>
  <c r="O1182" i="2" s="1"/>
  <c r="N1181" i="2"/>
  <c r="J1181" i="2"/>
  <c r="H1181" i="2"/>
  <c r="E1181" i="2"/>
  <c r="D1181" i="2"/>
  <c r="L1180" i="2"/>
  <c r="F1180" i="2"/>
  <c r="N1179" i="2"/>
  <c r="J1179" i="2"/>
  <c r="L1179" i="2" s="1"/>
  <c r="H1179" i="2"/>
  <c r="E1179" i="2"/>
  <c r="D1179" i="2"/>
  <c r="L1178" i="2"/>
  <c r="F1178" i="2"/>
  <c r="K1178" i="2" s="1"/>
  <c r="N1177" i="2"/>
  <c r="J1177" i="2"/>
  <c r="H1177" i="2"/>
  <c r="E1177" i="2"/>
  <c r="D1177" i="2"/>
  <c r="L1176" i="2"/>
  <c r="F1176" i="2"/>
  <c r="K1176" i="2" s="1"/>
  <c r="N1175" i="2"/>
  <c r="J1175" i="2"/>
  <c r="H1175" i="2"/>
  <c r="E1175" i="2"/>
  <c r="D1175" i="2"/>
  <c r="L1174" i="2"/>
  <c r="F1174" i="2"/>
  <c r="I1174" i="2" s="1"/>
  <c r="N1173" i="2"/>
  <c r="J1173" i="2"/>
  <c r="H1173" i="2"/>
  <c r="E1173" i="2"/>
  <c r="D1173" i="2"/>
  <c r="L1172" i="2"/>
  <c r="F1172" i="2"/>
  <c r="I1172" i="2" s="1"/>
  <c r="N1171" i="2"/>
  <c r="J1171" i="2"/>
  <c r="H1171" i="2"/>
  <c r="E1171" i="2"/>
  <c r="D1171" i="2"/>
  <c r="L1170" i="2"/>
  <c r="F1170" i="2"/>
  <c r="N1169" i="2"/>
  <c r="J1169" i="2"/>
  <c r="H1169" i="2"/>
  <c r="E1169" i="2"/>
  <c r="D1169" i="2"/>
  <c r="L1168" i="2"/>
  <c r="F1168" i="2"/>
  <c r="N1167" i="2"/>
  <c r="J1167" i="2"/>
  <c r="H1167" i="2"/>
  <c r="E1167" i="2"/>
  <c r="D1167" i="2"/>
  <c r="L1166" i="2"/>
  <c r="F1166" i="2"/>
  <c r="N1165" i="2"/>
  <c r="J1165" i="2"/>
  <c r="H1165" i="2"/>
  <c r="E1165" i="2"/>
  <c r="D1165" i="2"/>
  <c r="L1164" i="2"/>
  <c r="F1164" i="2"/>
  <c r="O1164" i="2" s="1"/>
  <c r="N1163" i="2"/>
  <c r="J1163" i="2"/>
  <c r="H1163" i="2"/>
  <c r="E1163" i="2"/>
  <c r="D1163" i="2"/>
  <c r="L1162" i="2"/>
  <c r="F1162" i="2"/>
  <c r="K1162" i="2" s="1"/>
  <c r="N1161" i="2"/>
  <c r="J1161" i="2"/>
  <c r="H1161" i="2"/>
  <c r="E1161" i="2"/>
  <c r="D1161" i="2"/>
  <c r="L1160" i="2"/>
  <c r="F1160" i="2"/>
  <c r="N1159" i="2"/>
  <c r="J1159" i="2"/>
  <c r="H1159" i="2"/>
  <c r="E1159" i="2"/>
  <c r="D1159" i="2"/>
  <c r="L1158" i="2"/>
  <c r="F1158" i="2"/>
  <c r="P1158" i="2" s="1"/>
  <c r="N1157" i="2"/>
  <c r="J1157" i="2"/>
  <c r="H1157" i="2"/>
  <c r="E1157" i="2"/>
  <c r="D1157" i="2"/>
  <c r="F1157" i="2" s="1"/>
  <c r="L1156" i="2"/>
  <c r="F1156" i="2"/>
  <c r="N1155" i="2"/>
  <c r="J1155" i="2"/>
  <c r="H1155" i="2"/>
  <c r="E1155" i="2"/>
  <c r="D1155" i="2"/>
  <c r="F1155" i="2" s="1"/>
  <c r="L1154" i="2"/>
  <c r="F1154" i="2"/>
  <c r="P1154" i="2" s="1"/>
  <c r="N1153" i="2"/>
  <c r="J1153" i="2"/>
  <c r="H1153" i="2"/>
  <c r="E1153" i="2"/>
  <c r="D1153" i="2"/>
  <c r="L1152" i="2"/>
  <c r="F1152" i="2"/>
  <c r="N1151" i="2"/>
  <c r="J1151" i="2"/>
  <c r="H1151" i="2"/>
  <c r="E1151" i="2"/>
  <c r="D1151" i="2"/>
  <c r="L1150" i="2"/>
  <c r="F1150" i="2"/>
  <c r="N1149" i="2"/>
  <c r="J1149" i="2"/>
  <c r="H1149" i="2"/>
  <c r="E1149" i="2"/>
  <c r="D1149" i="2"/>
  <c r="L1148" i="2"/>
  <c r="F1148" i="2"/>
  <c r="O1148" i="2" s="1"/>
  <c r="N1147" i="2"/>
  <c r="J1147" i="2"/>
  <c r="H1147" i="2"/>
  <c r="E1147" i="2"/>
  <c r="D1147" i="2"/>
  <c r="L1146" i="2"/>
  <c r="F1146" i="2"/>
  <c r="O1146" i="2" s="1"/>
  <c r="N1145" i="2"/>
  <c r="J1145" i="2"/>
  <c r="H1145" i="2"/>
  <c r="E1145" i="2"/>
  <c r="D1145" i="2"/>
  <c r="F1145" i="2" s="1"/>
  <c r="L1144" i="2"/>
  <c r="F1144" i="2"/>
  <c r="K1144" i="2" s="1"/>
  <c r="N1143" i="2"/>
  <c r="J1143" i="2"/>
  <c r="H1143" i="2"/>
  <c r="E1143" i="2"/>
  <c r="D1143" i="2"/>
  <c r="L1142" i="2"/>
  <c r="F1142" i="2"/>
  <c r="N1141" i="2"/>
  <c r="J1141" i="2"/>
  <c r="H1141" i="2"/>
  <c r="E1141" i="2"/>
  <c r="D1141" i="2"/>
  <c r="L1140" i="2"/>
  <c r="F1140" i="2"/>
  <c r="N1139" i="2"/>
  <c r="J1139" i="2"/>
  <c r="H1139" i="2"/>
  <c r="E1139" i="2"/>
  <c r="D1139" i="2"/>
  <c r="L1138" i="2"/>
  <c r="F1138" i="2"/>
  <c r="O1138" i="2" s="1"/>
  <c r="N1137" i="2"/>
  <c r="J1137" i="2"/>
  <c r="H1137" i="2"/>
  <c r="E1137" i="2"/>
  <c r="D1137" i="2"/>
  <c r="L1136" i="2"/>
  <c r="F1136" i="2"/>
  <c r="K1136" i="2" s="1"/>
  <c r="N1135" i="2"/>
  <c r="J1135" i="2"/>
  <c r="H1135" i="2"/>
  <c r="E1135" i="2"/>
  <c r="D1135" i="2"/>
  <c r="L1134" i="2"/>
  <c r="F1134" i="2"/>
  <c r="N1133" i="2"/>
  <c r="J1133" i="2"/>
  <c r="H1133" i="2"/>
  <c r="E1133" i="2"/>
  <c r="D1133" i="2"/>
  <c r="L1132" i="2"/>
  <c r="F1132" i="2"/>
  <c r="K1132" i="2" s="1"/>
  <c r="N1131" i="2"/>
  <c r="J1131" i="2"/>
  <c r="H1131" i="2"/>
  <c r="E1131" i="2"/>
  <c r="D1131" i="2"/>
  <c r="L1130" i="2"/>
  <c r="F1130" i="2"/>
  <c r="I1130" i="2" s="1"/>
  <c r="N1129" i="2"/>
  <c r="J1129" i="2"/>
  <c r="H1129" i="2"/>
  <c r="E1129" i="2"/>
  <c r="D1129" i="2"/>
  <c r="L1128" i="2"/>
  <c r="F1128" i="2"/>
  <c r="I1128" i="2" s="1"/>
  <c r="N1127" i="2"/>
  <c r="J1127" i="2"/>
  <c r="H1127" i="2"/>
  <c r="E1127" i="2"/>
  <c r="D1127" i="2"/>
  <c r="L1126" i="2"/>
  <c r="F1126" i="2"/>
  <c r="P1126" i="2" s="1"/>
  <c r="N1125" i="2"/>
  <c r="J1125" i="2"/>
  <c r="H1125" i="2"/>
  <c r="E1125" i="2"/>
  <c r="D1125" i="2"/>
  <c r="F1125" i="2" s="1"/>
  <c r="L1124" i="2"/>
  <c r="F1124" i="2"/>
  <c r="N1123" i="2"/>
  <c r="J1123" i="2"/>
  <c r="H1123" i="2"/>
  <c r="E1123" i="2"/>
  <c r="D1123" i="2"/>
  <c r="F1123" i="2" s="1"/>
  <c r="L1122" i="2"/>
  <c r="F1122" i="2"/>
  <c r="O1122" i="2" s="1"/>
  <c r="N1121" i="2"/>
  <c r="J1121" i="2"/>
  <c r="H1121" i="2"/>
  <c r="E1121" i="2"/>
  <c r="D1121" i="2"/>
  <c r="L1120" i="2"/>
  <c r="F1120" i="2"/>
  <c r="K1120" i="2" s="1"/>
  <c r="N1119" i="2"/>
  <c r="J1119" i="2"/>
  <c r="H1119" i="2"/>
  <c r="E1119" i="2"/>
  <c r="D1119" i="2"/>
  <c r="L1118" i="2"/>
  <c r="F1118" i="2"/>
  <c r="O1118" i="2" s="1"/>
  <c r="N1117" i="2"/>
  <c r="L1117" i="2" s="1"/>
  <c r="J1117" i="2"/>
  <c r="H1117" i="2"/>
  <c r="E1117" i="2"/>
  <c r="D1117" i="2"/>
  <c r="L1116" i="2"/>
  <c r="F1116" i="2"/>
  <c r="K1116" i="2" s="1"/>
  <c r="N1115" i="2"/>
  <c r="J1115" i="2"/>
  <c r="H1115" i="2"/>
  <c r="E1115" i="2"/>
  <c r="D1115" i="2"/>
  <c r="L1114" i="2"/>
  <c r="F1114" i="2"/>
  <c r="N1113" i="2"/>
  <c r="J1113" i="2"/>
  <c r="H1113" i="2"/>
  <c r="E1113" i="2"/>
  <c r="D1113" i="2"/>
  <c r="L1112" i="2"/>
  <c r="F1112" i="2"/>
  <c r="K1112" i="2" s="1"/>
  <c r="N1111" i="2"/>
  <c r="J1111" i="2"/>
  <c r="H1111" i="2"/>
  <c r="E1111" i="2"/>
  <c r="D1111" i="2"/>
  <c r="L1110" i="2"/>
  <c r="F1110" i="2"/>
  <c r="O1110" i="2" s="1"/>
  <c r="N1109" i="2"/>
  <c r="J1109" i="2"/>
  <c r="H1109" i="2"/>
  <c r="E1109" i="2"/>
  <c r="D1109" i="2"/>
  <c r="L1108" i="2"/>
  <c r="F1108" i="2"/>
  <c r="N1107" i="2"/>
  <c r="J1107" i="2"/>
  <c r="H1107" i="2"/>
  <c r="E1107" i="2"/>
  <c r="D1107" i="2"/>
  <c r="L1106" i="2"/>
  <c r="F1106" i="2"/>
  <c r="O1106" i="2" s="1"/>
  <c r="L1105" i="2"/>
  <c r="F1105" i="2"/>
  <c r="N1104" i="2"/>
  <c r="J1104" i="2"/>
  <c r="H1104" i="2"/>
  <c r="E1104" i="2"/>
  <c r="D1104" i="2"/>
  <c r="L1103" i="2"/>
  <c r="F1103" i="2"/>
  <c r="N1102" i="2"/>
  <c r="J1102" i="2"/>
  <c r="H1102" i="2"/>
  <c r="E1102" i="2"/>
  <c r="D1102" i="2"/>
  <c r="L1101" i="2"/>
  <c r="F1101" i="2"/>
  <c r="L1100" i="2"/>
  <c r="F1100" i="2"/>
  <c r="O1100" i="2" s="1"/>
  <c r="L1099" i="2"/>
  <c r="F1099" i="2"/>
  <c r="L1098" i="2"/>
  <c r="F1098" i="2"/>
  <c r="K1098" i="2" s="1"/>
  <c r="N1097" i="2"/>
  <c r="J1097" i="2"/>
  <c r="H1097" i="2"/>
  <c r="E1097" i="2"/>
  <c r="D1097" i="2"/>
  <c r="L1096" i="2"/>
  <c r="F1096" i="2"/>
  <c r="N1095" i="2"/>
  <c r="J1095" i="2"/>
  <c r="H1095" i="2"/>
  <c r="E1095" i="2"/>
  <c r="D1095" i="2"/>
  <c r="L1094" i="2"/>
  <c r="F1094" i="2"/>
  <c r="O1094" i="2" s="1"/>
  <c r="N1093" i="2"/>
  <c r="J1093" i="2"/>
  <c r="H1093" i="2"/>
  <c r="E1093" i="2"/>
  <c r="D1093" i="2"/>
  <c r="L1092" i="2"/>
  <c r="F1092" i="2"/>
  <c r="O1092" i="2" s="1"/>
  <c r="N1091" i="2"/>
  <c r="J1091" i="2"/>
  <c r="H1091" i="2"/>
  <c r="E1091" i="2"/>
  <c r="D1091" i="2"/>
  <c r="L1090" i="2"/>
  <c r="F1090" i="2"/>
  <c r="O1090" i="2" s="1"/>
  <c r="N1089" i="2"/>
  <c r="J1089" i="2"/>
  <c r="H1089" i="2"/>
  <c r="E1089" i="2"/>
  <c r="D1089" i="2"/>
  <c r="L1088" i="2"/>
  <c r="F1088" i="2"/>
  <c r="K1088" i="2" s="1"/>
  <c r="L1087" i="2"/>
  <c r="F1087" i="2"/>
  <c r="P1087" i="2" s="1"/>
  <c r="L1086" i="2"/>
  <c r="F1086" i="2"/>
  <c r="L1085" i="2"/>
  <c r="F1085" i="2"/>
  <c r="L1084" i="2"/>
  <c r="F1084" i="2"/>
  <c r="I1084" i="2" s="1"/>
  <c r="L1083" i="2"/>
  <c r="F1083" i="2"/>
  <c r="O1083" i="2" s="1"/>
  <c r="N1082" i="2"/>
  <c r="J1082" i="2"/>
  <c r="H1082" i="2"/>
  <c r="E1082" i="2"/>
  <c r="D1082" i="2"/>
  <c r="L1081" i="2"/>
  <c r="F1081" i="2"/>
  <c r="I1081" i="2" s="1"/>
  <c r="N1080" i="2"/>
  <c r="J1080" i="2"/>
  <c r="H1080" i="2"/>
  <c r="E1080" i="2"/>
  <c r="D1080" i="2"/>
  <c r="L1079" i="2"/>
  <c r="F1079" i="2"/>
  <c r="P1079" i="2" s="1"/>
  <c r="N1078" i="2"/>
  <c r="J1078" i="2"/>
  <c r="H1078" i="2"/>
  <c r="E1078" i="2"/>
  <c r="D1078" i="2"/>
  <c r="L1076" i="2"/>
  <c r="F1076" i="2"/>
  <c r="N1075" i="2"/>
  <c r="J1075" i="2"/>
  <c r="H1075" i="2"/>
  <c r="E1075" i="2"/>
  <c r="D1075" i="2"/>
  <c r="L1074" i="2"/>
  <c r="F1074" i="2"/>
  <c r="N1073" i="2"/>
  <c r="J1073" i="2"/>
  <c r="H1073" i="2"/>
  <c r="E1073" i="2"/>
  <c r="E1072" i="2" s="1"/>
  <c r="D1073" i="2"/>
  <c r="D1072" i="2" s="1"/>
  <c r="L1071" i="2"/>
  <c r="F1071" i="2"/>
  <c r="L1070" i="2"/>
  <c r="F1070" i="2"/>
  <c r="P1070" i="2" s="1"/>
  <c r="N1069" i="2"/>
  <c r="J1069" i="2"/>
  <c r="H1069" i="2"/>
  <c r="E1069" i="2"/>
  <c r="D1069" i="2"/>
  <c r="L1068" i="2"/>
  <c r="F1068" i="2"/>
  <c r="O1068" i="2" s="1"/>
  <c r="N1067" i="2"/>
  <c r="J1067" i="2"/>
  <c r="J1066" i="2" s="1"/>
  <c r="H1067" i="2"/>
  <c r="E1067" i="2"/>
  <c r="D1067" i="2"/>
  <c r="D1066" i="2" s="1"/>
  <c r="L1065" i="2"/>
  <c r="F1065" i="2"/>
  <c r="N1064" i="2"/>
  <c r="J1064" i="2"/>
  <c r="H1064" i="2"/>
  <c r="E1064" i="2"/>
  <c r="D1064" i="2"/>
  <c r="L1063" i="2"/>
  <c r="F1063" i="2"/>
  <c r="N1062" i="2"/>
  <c r="J1062" i="2"/>
  <c r="H1062" i="2"/>
  <c r="E1062" i="2"/>
  <c r="D1062" i="2"/>
  <c r="L1061" i="2"/>
  <c r="F1061" i="2"/>
  <c r="K1061" i="2" s="1"/>
  <c r="N1060" i="2"/>
  <c r="J1060" i="2"/>
  <c r="H1060" i="2"/>
  <c r="E1060" i="2"/>
  <c r="D1060" i="2"/>
  <c r="L1059" i="2"/>
  <c r="F1059" i="2"/>
  <c r="N1058" i="2"/>
  <c r="J1058" i="2"/>
  <c r="H1058" i="2"/>
  <c r="E1058" i="2"/>
  <c r="D1058" i="2"/>
  <c r="L1057" i="2"/>
  <c r="F1057" i="2"/>
  <c r="I1057" i="2" s="1"/>
  <c r="N1056" i="2"/>
  <c r="J1056" i="2"/>
  <c r="H1056" i="2"/>
  <c r="E1056" i="2"/>
  <c r="D1056" i="2"/>
  <c r="L1055" i="2"/>
  <c r="F1055" i="2"/>
  <c r="K1055" i="2" s="1"/>
  <c r="N1054" i="2"/>
  <c r="J1054" i="2"/>
  <c r="H1054" i="2"/>
  <c r="E1054" i="2"/>
  <c r="D1054" i="2"/>
  <c r="L1052" i="2"/>
  <c r="F1052" i="2"/>
  <c r="N1051" i="2"/>
  <c r="J1051" i="2"/>
  <c r="H1051" i="2"/>
  <c r="E1051" i="2"/>
  <c r="D1051" i="2"/>
  <c r="L1050" i="2"/>
  <c r="F1050" i="2"/>
  <c r="O1050" i="2" s="1"/>
  <c r="N1049" i="2"/>
  <c r="J1049" i="2"/>
  <c r="H1049" i="2"/>
  <c r="E1049" i="2"/>
  <c r="D1049" i="2"/>
  <c r="L1048" i="2"/>
  <c r="F1048" i="2"/>
  <c r="I1048" i="2" s="1"/>
  <c r="L1047" i="2"/>
  <c r="F1047" i="2"/>
  <c r="O1047" i="2" s="1"/>
  <c r="N1046" i="2"/>
  <c r="J1046" i="2"/>
  <c r="H1046" i="2"/>
  <c r="E1046" i="2"/>
  <c r="D1046" i="2"/>
  <c r="L1045" i="2"/>
  <c r="F1045" i="2"/>
  <c r="O1045" i="2" s="1"/>
  <c r="N1044" i="2"/>
  <c r="J1044" i="2"/>
  <c r="H1044" i="2"/>
  <c r="E1044" i="2"/>
  <c r="D1044" i="2"/>
  <c r="F1044" i="2" s="1"/>
  <c r="L1042" i="2"/>
  <c r="F1042" i="2"/>
  <c r="K1042" i="2" s="1"/>
  <c r="N1041" i="2"/>
  <c r="J1041" i="2"/>
  <c r="H1041" i="2"/>
  <c r="E1041" i="2"/>
  <c r="D1041" i="2"/>
  <c r="L1040" i="2"/>
  <c r="F1040" i="2"/>
  <c r="N1039" i="2"/>
  <c r="J1039" i="2"/>
  <c r="H1039" i="2"/>
  <c r="E1039" i="2"/>
  <c r="D1039" i="2"/>
  <c r="L1038" i="2"/>
  <c r="F1038" i="2"/>
  <c r="O1038" i="2" s="1"/>
  <c r="N1037" i="2"/>
  <c r="J1037" i="2"/>
  <c r="H1037" i="2"/>
  <c r="E1037" i="2"/>
  <c r="D1037" i="2"/>
  <c r="L1036" i="2"/>
  <c r="F1036" i="2"/>
  <c r="P1036" i="2" s="1"/>
  <c r="L1035" i="2"/>
  <c r="F1035" i="2"/>
  <c r="N1034" i="2"/>
  <c r="J1034" i="2"/>
  <c r="H1034" i="2"/>
  <c r="E1034" i="2"/>
  <c r="D1034" i="2"/>
  <c r="L1033" i="2"/>
  <c r="F1033" i="2"/>
  <c r="P1033" i="2" s="1"/>
  <c r="L1032" i="2"/>
  <c r="F1032" i="2"/>
  <c r="N1031" i="2"/>
  <c r="J1031" i="2"/>
  <c r="H1031" i="2"/>
  <c r="E1031" i="2"/>
  <c r="D1031" i="2"/>
  <c r="L1030" i="2"/>
  <c r="F1030" i="2"/>
  <c r="O1030" i="2" s="1"/>
  <c r="L1029" i="2"/>
  <c r="F1029" i="2"/>
  <c r="O1029" i="2" s="1"/>
  <c r="L1028" i="2"/>
  <c r="F1028" i="2"/>
  <c r="N1027" i="2"/>
  <c r="J1027" i="2"/>
  <c r="H1027" i="2"/>
  <c r="E1027" i="2"/>
  <c r="D1027" i="2"/>
  <c r="F1027" i="2" s="1"/>
  <c r="L1026" i="2"/>
  <c r="F1026" i="2"/>
  <c r="O1026" i="2" s="1"/>
  <c r="N1025" i="2"/>
  <c r="J1025" i="2"/>
  <c r="H1025" i="2"/>
  <c r="E1025" i="2"/>
  <c r="D1025" i="2"/>
  <c r="L1024" i="2"/>
  <c r="F1024" i="2"/>
  <c r="I1024" i="2" s="1"/>
  <c r="N1023" i="2"/>
  <c r="L1023" i="2" s="1"/>
  <c r="J1023" i="2"/>
  <c r="H1023" i="2"/>
  <c r="E1023" i="2"/>
  <c r="D1023" i="2"/>
  <c r="L1022" i="2"/>
  <c r="F1022" i="2"/>
  <c r="N1021" i="2"/>
  <c r="J1021" i="2"/>
  <c r="H1021" i="2"/>
  <c r="E1021" i="2"/>
  <c r="D1021" i="2"/>
  <c r="L1020" i="2"/>
  <c r="F1020" i="2"/>
  <c r="I1020" i="2" s="1"/>
  <c r="N1019" i="2"/>
  <c r="J1019" i="2"/>
  <c r="H1019" i="2"/>
  <c r="E1019" i="2"/>
  <c r="D1019" i="2"/>
  <c r="L1018" i="2"/>
  <c r="F1018" i="2"/>
  <c r="N1017" i="2"/>
  <c r="J1017" i="2"/>
  <c r="H1017" i="2"/>
  <c r="E1017" i="2"/>
  <c r="D1017" i="2"/>
  <c r="L1016" i="2"/>
  <c r="F1016" i="2"/>
  <c r="I1016" i="2" s="1"/>
  <c r="N1015" i="2"/>
  <c r="J1015" i="2"/>
  <c r="H1015" i="2"/>
  <c r="E1015" i="2"/>
  <c r="D1015" i="2"/>
  <c r="L1014" i="2"/>
  <c r="F1014" i="2"/>
  <c r="N1013" i="2"/>
  <c r="J1013" i="2"/>
  <c r="H1013" i="2"/>
  <c r="E1013" i="2"/>
  <c r="D1013" i="2"/>
  <c r="L1012" i="2"/>
  <c r="F1012" i="2"/>
  <c r="N1011" i="2"/>
  <c r="J1011" i="2"/>
  <c r="H1011" i="2"/>
  <c r="E1011" i="2"/>
  <c r="D1011" i="2"/>
  <c r="L1010" i="2"/>
  <c r="F1010" i="2"/>
  <c r="O1010" i="2" s="1"/>
  <c r="N1009" i="2"/>
  <c r="J1009" i="2"/>
  <c r="H1009" i="2"/>
  <c r="E1009" i="2"/>
  <c r="D1009" i="2"/>
  <c r="L1008" i="2"/>
  <c r="F1008" i="2"/>
  <c r="N1007" i="2"/>
  <c r="J1007" i="2"/>
  <c r="H1007" i="2"/>
  <c r="E1007" i="2"/>
  <c r="D1007" i="2"/>
  <c r="L1006" i="2"/>
  <c r="F1006" i="2"/>
  <c r="K1006" i="2" s="1"/>
  <c r="N1005" i="2"/>
  <c r="J1005" i="2"/>
  <c r="H1005" i="2"/>
  <c r="E1005" i="2"/>
  <c r="D1005" i="2"/>
  <c r="L1004" i="2"/>
  <c r="F1004" i="2"/>
  <c r="I1004" i="2" s="1"/>
  <c r="N1003" i="2"/>
  <c r="J1003" i="2"/>
  <c r="H1003" i="2"/>
  <c r="E1003" i="2"/>
  <c r="D1003" i="2"/>
  <c r="L1002" i="2"/>
  <c r="F1002" i="2"/>
  <c r="P1002" i="2" s="1"/>
  <c r="N1001" i="2"/>
  <c r="J1001" i="2"/>
  <c r="H1001" i="2"/>
  <c r="E1001" i="2"/>
  <c r="D1001" i="2"/>
  <c r="L1000" i="2"/>
  <c r="F1000" i="2"/>
  <c r="O1000" i="2" s="1"/>
  <c r="N999" i="2"/>
  <c r="J999" i="2"/>
  <c r="H999" i="2"/>
  <c r="E999" i="2"/>
  <c r="D999" i="2"/>
  <c r="L998" i="2"/>
  <c r="F998" i="2"/>
  <c r="P998" i="2" s="1"/>
  <c r="N997" i="2"/>
  <c r="J997" i="2"/>
  <c r="H997" i="2"/>
  <c r="E997" i="2"/>
  <c r="D997" i="2"/>
  <c r="L996" i="2"/>
  <c r="F996" i="2"/>
  <c r="N995" i="2"/>
  <c r="J995" i="2"/>
  <c r="H995" i="2"/>
  <c r="E995" i="2"/>
  <c r="D995" i="2"/>
  <c r="F995" i="2" s="1"/>
  <c r="L994" i="2"/>
  <c r="F994" i="2"/>
  <c r="P994" i="2" s="1"/>
  <c r="N993" i="2"/>
  <c r="J993" i="2"/>
  <c r="H993" i="2"/>
  <c r="E993" i="2"/>
  <c r="D993" i="2"/>
  <c r="L992" i="2"/>
  <c r="F992" i="2"/>
  <c r="I992" i="2" s="1"/>
  <c r="N991" i="2"/>
  <c r="J991" i="2"/>
  <c r="H991" i="2"/>
  <c r="E991" i="2"/>
  <c r="D991" i="2"/>
  <c r="L990" i="2"/>
  <c r="F990" i="2"/>
  <c r="K990" i="2" s="1"/>
  <c r="N989" i="2"/>
  <c r="J989" i="2"/>
  <c r="H989" i="2"/>
  <c r="E989" i="2"/>
  <c r="D989" i="2"/>
  <c r="L988" i="2"/>
  <c r="F988" i="2"/>
  <c r="I988" i="2" s="1"/>
  <c r="N987" i="2"/>
  <c r="J987" i="2"/>
  <c r="H987" i="2"/>
  <c r="E987" i="2"/>
  <c r="D987" i="2"/>
  <c r="L986" i="2"/>
  <c r="F986" i="2"/>
  <c r="I986" i="2" s="1"/>
  <c r="N985" i="2"/>
  <c r="J985" i="2"/>
  <c r="H985" i="2"/>
  <c r="E985" i="2"/>
  <c r="D985" i="2"/>
  <c r="L984" i="2"/>
  <c r="F984" i="2"/>
  <c r="P984" i="2" s="1"/>
  <c r="N983" i="2"/>
  <c r="J983" i="2"/>
  <c r="L983" i="2" s="1"/>
  <c r="H983" i="2"/>
  <c r="E983" i="2"/>
  <c r="D983" i="2"/>
  <c r="L982" i="2"/>
  <c r="F982" i="2"/>
  <c r="N981" i="2"/>
  <c r="J981" i="2"/>
  <c r="H981" i="2"/>
  <c r="E981" i="2"/>
  <c r="D981" i="2"/>
  <c r="L980" i="2"/>
  <c r="F980" i="2"/>
  <c r="N979" i="2"/>
  <c r="J979" i="2"/>
  <c r="H979" i="2"/>
  <c r="E979" i="2"/>
  <c r="D979" i="2"/>
  <c r="L978" i="2"/>
  <c r="F978" i="2"/>
  <c r="P978" i="2" s="1"/>
  <c r="N977" i="2"/>
  <c r="J977" i="2"/>
  <c r="H977" i="2"/>
  <c r="E977" i="2"/>
  <c r="D977" i="2"/>
  <c r="L976" i="2"/>
  <c r="F976" i="2"/>
  <c r="I976" i="2" s="1"/>
  <c r="L975" i="2"/>
  <c r="F975" i="2"/>
  <c r="N974" i="2"/>
  <c r="J974" i="2"/>
  <c r="H974" i="2"/>
  <c r="E974" i="2"/>
  <c r="D974" i="2"/>
  <c r="L973" i="2"/>
  <c r="F973" i="2"/>
  <c r="P973" i="2" s="1"/>
  <c r="N972" i="2"/>
  <c r="J972" i="2"/>
  <c r="H972" i="2"/>
  <c r="E972" i="2"/>
  <c r="D972" i="2"/>
  <c r="L970" i="2"/>
  <c r="M970" i="2" s="1"/>
  <c r="F970" i="2"/>
  <c r="P970" i="2" s="1"/>
  <c r="L969" i="2"/>
  <c r="F969" i="2"/>
  <c r="K969" i="2" s="1"/>
  <c r="N968" i="2"/>
  <c r="J968" i="2"/>
  <c r="H968" i="2"/>
  <c r="E968" i="2"/>
  <c r="D968" i="2"/>
  <c r="L967" i="2"/>
  <c r="F967" i="2"/>
  <c r="K967" i="2" s="1"/>
  <c r="N966" i="2"/>
  <c r="J966" i="2"/>
  <c r="H966" i="2"/>
  <c r="E966" i="2"/>
  <c r="D966" i="2"/>
  <c r="L965" i="2"/>
  <c r="F965" i="2"/>
  <c r="O965" i="2" s="1"/>
  <c r="N964" i="2"/>
  <c r="N963" i="2" s="1"/>
  <c r="J964" i="2"/>
  <c r="H964" i="2"/>
  <c r="E964" i="2"/>
  <c r="D964" i="2"/>
  <c r="L962" i="2"/>
  <c r="F962" i="2"/>
  <c r="L961" i="2"/>
  <c r="F961" i="2"/>
  <c r="L960" i="2"/>
  <c r="F960" i="2"/>
  <c r="P960" i="2" s="1"/>
  <c r="N959" i="2"/>
  <c r="J959" i="2"/>
  <c r="H959" i="2"/>
  <c r="E959" i="2"/>
  <c r="D959" i="2"/>
  <c r="L958" i="2"/>
  <c r="F958" i="2"/>
  <c r="N957" i="2"/>
  <c r="J957" i="2"/>
  <c r="H957" i="2"/>
  <c r="E957" i="2"/>
  <c r="D957" i="2"/>
  <c r="L956" i="2"/>
  <c r="F956" i="2"/>
  <c r="N955" i="2"/>
  <c r="J955" i="2"/>
  <c r="H955" i="2"/>
  <c r="E955" i="2"/>
  <c r="D955" i="2"/>
  <c r="L954" i="2"/>
  <c r="F954" i="2"/>
  <c r="L953" i="2"/>
  <c r="F953" i="2"/>
  <c r="O953" i="2" s="1"/>
  <c r="N952" i="2"/>
  <c r="J952" i="2"/>
  <c r="H952" i="2"/>
  <c r="E952" i="2"/>
  <c r="D952" i="2"/>
  <c r="L951" i="2"/>
  <c r="F951" i="2"/>
  <c r="N950" i="2"/>
  <c r="J950" i="2"/>
  <c r="H950" i="2"/>
  <c r="E950" i="2"/>
  <c r="D950" i="2"/>
  <c r="L949" i="2"/>
  <c r="F949" i="2"/>
  <c r="K949" i="2" s="1"/>
  <c r="N948" i="2"/>
  <c r="J948" i="2"/>
  <c r="H948" i="2"/>
  <c r="E948" i="2"/>
  <c r="D948" i="2"/>
  <c r="L947" i="2"/>
  <c r="F947" i="2"/>
  <c r="K947" i="2" s="1"/>
  <c r="N946" i="2"/>
  <c r="J946" i="2"/>
  <c r="H946" i="2"/>
  <c r="E946" i="2"/>
  <c r="D946" i="2"/>
  <c r="F946" i="2" s="1"/>
  <c r="L945" i="2"/>
  <c r="F945" i="2"/>
  <c r="N944" i="2"/>
  <c r="J944" i="2"/>
  <c r="H944" i="2"/>
  <c r="E944" i="2"/>
  <c r="D944" i="2"/>
  <c r="L943" i="2"/>
  <c r="F943" i="2"/>
  <c r="I943" i="2" s="1"/>
  <c r="N942" i="2"/>
  <c r="J942" i="2"/>
  <c r="H942" i="2"/>
  <c r="E942" i="2"/>
  <c r="D942" i="2"/>
  <c r="L941" i="2"/>
  <c r="F941" i="2"/>
  <c r="P941" i="2" s="1"/>
  <c r="N940" i="2"/>
  <c r="J940" i="2"/>
  <c r="H940" i="2"/>
  <c r="E940" i="2"/>
  <c r="D940" i="2"/>
  <c r="L939" i="2"/>
  <c r="F939" i="2"/>
  <c r="N938" i="2"/>
  <c r="J938" i="2"/>
  <c r="H938" i="2"/>
  <c r="E938" i="2"/>
  <c r="D938" i="2"/>
  <c r="L937" i="2"/>
  <c r="F937" i="2"/>
  <c r="O937" i="2" s="1"/>
  <c r="N936" i="2"/>
  <c r="J936" i="2"/>
  <c r="H936" i="2"/>
  <c r="E936" i="2"/>
  <c r="D936" i="2"/>
  <c r="L935" i="2"/>
  <c r="F935" i="2"/>
  <c r="N934" i="2"/>
  <c r="J934" i="2"/>
  <c r="H934" i="2"/>
  <c r="E934" i="2"/>
  <c r="D934" i="2"/>
  <c r="L933" i="2"/>
  <c r="F933" i="2"/>
  <c r="K933" i="2" s="1"/>
  <c r="N932" i="2"/>
  <c r="J932" i="2"/>
  <c r="H932" i="2"/>
  <c r="E932" i="2"/>
  <c r="D932" i="2"/>
  <c r="L931" i="2"/>
  <c r="F931" i="2"/>
  <c r="K931" i="2" s="1"/>
  <c r="N930" i="2"/>
  <c r="J930" i="2"/>
  <c r="H930" i="2"/>
  <c r="E930" i="2"/>
  <c r="D930" i="2"/>
  <c r="L927" i="2"/>
  <c r="F927" i="2"/>
  <c r="L926" i="2"/>
  <c r="F926" i="2"/>
  <c r="N925" i="2"/>
  <c r="J925" i="2"/>
  <c r="J924" i="2" s="1"/>
  <c r="H925" i="2"/>
  <c r="H924" i="2" s="1"/>
  <c r="E925" i="2"/>
  <c r="E924" i="2" s="1"/>
  <c r="D925" i="2"/>
  <c r="L923" i="2"/>
  <c r="F923" i="2"/>
  <c r="O923" i="2" s="1"/>
  <c r="N922" i="2"/>
  <c r="J922" i="2"/>
  <c r="H922" i="2"/>
  <c r="E922" i="2"/>
  <c r="D922" i="2"/>
  <c r="L921" i="2"/>
  <c r="F921" i="2"/>
  <c r="N920" i="2"/>
  <c r="J920" i="2"/>
  <c r="H920" i="2"/>
  <c r="E920" i="2"/>
  <c r="D920" i="2"/>
  <c r="L919" i="2"/>
  <c r="F919" i="2"/>
  <c r="I919" i="2" s="1"/>
  <c r="N918" i="2"/>
  <c r="J918" i="2"/>
  <c r="H918" i="2"/>
  <c r="E918" i="2"/>
  <c r="D918" i="2"/>
  <c r="L917" i="2"/>
  <c r="F917" i="2"/>
  <c r="N916" i="2"/>
  <c r="J916" i="2"/>
  <c r="H916" i="2"/>
  <c r="E916" i="2"/>
  <c r="D916" i="2"/>
  <c r="D915" i="2" s="1"/>
  <c r="L914" i="2"/>
  <c r="F914" i="2"/>
  <c r="L913" i="2"/>
  <c r="F913" i="2"/>
  <c r="L912" i="2"/>
  <c r="M912" i="2" s="1"/>
  <c r="F912" i="2"/>
  <c r="I912" i="2" s="1"/>
  <c r="N911" i="2"/>
  <c r="J911" i="2"/>
  <c r="L911" i="2" s="1"/>
  <c r="H911" i="2"/>
  <c r="E911" i="2"/>
  <c r="D911" i="2"/>
  <c r="L910" i="2"/>
  <c r="F910" i="2"/>
  <c r="L909" i="2"/>
  <c r="F909" i="2"/>
  <c r="O909" i="2" s="1"/>
  <c r="L908" i="2"/>
  <c r="F908" i="2"/>
  <c r="I908" i="2" s="1"/>
  <c r="L907" i="2"/>
  <c r="F907" i="2"/>
  <c r="L906" i="2"/>
  <c r="F906" i="2"/>
  <c r="K906" i="2" s="1"/>
  <c r="L905" i="2"/>
  <c r="F905" i="2"/>
  <c r="P905" i="2" s="1"/>
  <c r="N904" i="2"/>
  <c r="N903" i="2" s="1"/>
  <c r="J904" i="2"/>
  <c r="H904" i="2"/>
  <c r="H903" i="2" s="1"/>
  <c r="E904" i="2"/>
  <c r="D904" i="2"/>
  <c r="L902" i="2"/>
  <c r="F902" i="2"/>
  <c r="N901" i="2"/>
  <c r="J901" i="2"/>
  <c r="H901" i="2"/>
  <c r="E901" i="2"/>
  <c r="D901" i="2"/>
  <c r="L900" i="2"/>
  <c r="F900" i="2"/>
  <c r="N899" i="2"/>
  <c r="J899" i="2"/>
  <c r="H899" i="2"/>
  <c r="E899" i="2"/>
  <c r="D899" i="2"/>
  <c r="L898" i="2"/>
  <c r="F898" i="2"/>
  <c r="O898" i="2" s="1"/>
  <c r="N897" i="2"/>
  <c r="J897" i="2"/>
  <c r="H897" i="2"/>
  <c r="E897" i="2"/>
  <c r="D897" i="2"/>
  <c r="L896" i="2"/>
  <c r="F896" i="2"/>
  <c r="P896" i="2" s="1"/>
  <c r="N895" i="2"/>
  <c r="J895" i="2"/>
  <c r="H895" i="2"/>
  <c r="E895" i="2"/>
  <c r="D895" i="2"/>
  <c r="L894" i="2"/>
  <c r="F894" i="2"/>
  <c r="P894" i="2" s="1"/>
  <c r="N893" i="2"/>
  <c r="J893" i="2"/>
  <c r="H893" i="2"/>
  <c r="E893" i="2"/>
  <c r="D893" i="2"/>
  <c r="L892" i="2"/>
  <c r="F892" i="2"/>
  <c r="K892" i="2" s="1"/>
  <c r="N891" i="2"/>
  <c r="J891" i="2"/>
  <c r="H891" i="2"/>
  <c r="E891" i="2"/>
  <c r="D891" i="2"/>
  <c r="L890" i="2"/>
  <c r="F890" i="2"/>
  <c r="O890" i="2" s="1"/>
  <c r="N889" i="2"/>
  <c r="J889" i="2"/>
  <c r="H889" i="2"/>
  <c r="E889" i="2"/>
  <c r="D889" i="2"/>
  <c r="L888" i="2"/>
  <c r="F888" i="2"/>
  <c r="O888" i="2" s="1"/>
  <c r="N887" i="2"/>
  <c r="J887" i="2"/>
  <c r="H887" i="2"/>
  <c r="E887" i="2"/>
  <c r="D887" i="2"/>
  <c r="L886" i="2"/>
  <c r="F886" i="2"/>
  <c r="I886" i="2" s="1"/>
  <c r="N885" i="2"/>
  <c r="J885" i="2"/>
  <c r="H885" i="2"/>
  <c r="E885" i="2"/>
  <c r="D885" i="2"/>
  <c r="L884" i="2"/>
  <c r="F884" i="2"/>
  <c r="K884" i="2" s="1"/>
  <c r="N883" i="2"/>
  <c r="J883" i="2"/>
  <c r="H883" i="2"/>
  <c r="E883" i="2"/>
  <c r="D883" i="2"/>
  <c r="L882" i="2"/>
  <c r="F882" i="2"/>
  <c r="K882" i="2" s="1"/>
  <c r="L881" i="2"/>
  <c r="F881" i="2"/>
  <c r="I881" i="2" s="1"/>
  <c r="N880" i="2"/>
  <c r="J880" i="2"/>
  <c r="H880" i="2"/>
  <c r="E880" i="2"/>
  <c r="D880" i="2"/>
  <c r="L879" i="2"/>
  <c r="F879" i="2"/>
  <c r="L878" i="2"/>
  <c r="F878" i="2"/>
  <c r="N877" i="2"/>
  <c r="J877" i="2"/>
  <c r="H877" i="2"/>
  <c r="E877" i="2"/>
  <c r="D877" i="2"/>
  <c r="L876" i="2"/>
  <c r="F876" i="2"/>
  <c r="N875" i="2"/>
  <c r="L875" i="2" s="1"/>
  <c r="J875" i="2"/>
  <c r="H875" i="2"/>
  <c r="E875" i="2"/>
  <c r="D875" i="2"/>
  <c r="L874" i="2"/>
  <c r="F874" i="2"/>
  <c r="I874" i="2" s="1"/>
  <c r="N873" i="2"/>
  <c r="L873" i="2" s="1"/>
  <c r="J873" i="2"/>
  <c r="H873" i="2"/>
  <c r="E873" i="2"/>
  <c r="D873" i="2"/>
  <c r="L872" i="2"/>
  <c r="F872" i="2"/>
  <c r="N871" i="2"/>
  <c r="J871" i="2"/>
  <c r="H871" i="2"/>
  <c r="E871" i="2"/>
  <c r="D871" i="2"/>
  <c r="L870" i="2"/>
  <c r="F870" i="2"/>
  <c r="P870" i="2" s="1"/>
  <c r="N869" i="2"/>
  <c r="J869" i="2"/>
  <c r="H869" i="2"/>
  <c r="E869" i="2"/>
  <c r="D869" i="2"/>
  <c r="L868" i="2"/>
  <c r="F868" i="2"/>
  <c r="P868" i="2" s="1"/>
  <c r="N867" i="2"/>
  <c r="J867" i="2"/>
  <c r="H867" i="2"/>
  <c r="E867" i="2"/>
  <c r="D867" i="2"/>
  <c r="L865" i="2"/>
  <c r="F865" i="2"/>
  <c r="P865" i="2" s="1"/>
  <c r="N864" i="2"/>
  <c r="J864" i="2"/>
  <c r="H864" i="2"/>
  <c r="E864" i="2"/>
  <c r="D864" i="2"/>
  <c r="F864" i="2" s="1"/>
  <c r="L863" i="2"/>
  <c r="F863" i="2"/>
  <c r="K863" i="2" s="1"/>
  <c r="N862" i="2"/>
  <c r="J862" i="2"/>
  <c r="H862" i="2"/>
  <c r="E862" i="2"/>
  <c r="D862" i="2"/>
  <c r="F862" i="2" s="1"/>
  <c r="L861" i="2"/>
  <c r="F861" i="2"/>
  <c r="I861" i="2" s="1"/>
  <c r="N860" i="2"/>
  <c r="L860" i="2" s="1"/>
  <c r="J860" i="2"/>
  <c r="H860" i="2"/>
  <c r="E860" i="2"/>
  <c r="D860" i="2"/>
  <c r="L859" i="2"/>
  <c r="F859" i="2"/>
  <c r="K859" i="2" s="1"/>
  <c r="N858" i="2"/>
  <c r="J858" i="2"/>
  <c r="H858" i="2"/>
  <c r="E858" i="2"/>
  <c r="D858" i="2"/>
  <c r="L857" i="2"/>
  <c r="F857" i="2"/>
  <c r="O857" i="2" s="1"/>
  <c r="N856" i="2"/>
  <c r="J856" i="2"/>
  <c r="H856" i="2"/>
  <c r="E856" i="2"/>
  <c r="D856" i="2"/>
  <c r="L855" i="2"/>
  <c r="F855" i="2"/>
  <c r="P855" i="2" s="1"/>
  <c r="N854" i="2"/>
  <c r="J854" i="2"/>
  <c r="H854" i="2"/>
  <c r="E854" i="2"/>
  <c r="D854" i="2"/>
  <c r="L853" i="2"/>
  <c r="F853" i="2"/>
  <c r="O853" i="2" s="1"/>
  <c r="L852" i="2"/>
  <c r="F852" i="2"/>
  <c r="P852" i="2" s="1"/>
  <c r="N851" i="2"/>
  <c r="J851" i="2"/>
  <c r="H851" i="2"/>
  <c r="E851" i="2"/>
  <c r="D851" i="2"/>
  <c r="L850" i="2"/>
  <c r="F850" i="2"/>
  <c r="O850" i="2" s="1"/>
  <c r="N849" i="2"/>
  <c r="J849" i="2"/>
  <c r="H849" i="2"/>
  <c r="E849" i="2"/>
  <c r="D849" i="2"/>
  <c r="L847" i="2"/>
  <c r="F847" i="2"/>
  <c r="L846" i="2"/>
  <c r="F846" i="2"/>
  <c r="O846" i="2" s="1"/>
  <c r="L845" i="2"/>
  <c r="F845" i="2"/>
  <c r="P845" i="2" s="1"/>
  <c r="L844" i="2"/>
  <c r="F844" i="2"/>
  <c r="L843" i="2"/>
  <c r="F843" i="2"/>
  <c r="P843" i="2" s="1"/>
  <c r="L842" i="2"/>
  <c r="F842" i="2"/>
  <c r="I842" i="2" s="1"/>
  <c r="L841" i="2"/>
  <c r="F841" i="2"/>
  <c r="K841" i="2" s="1"/>
  <c r="L840" i="2"/>
  <c r="F840" i="2"/>
  <c r="O840" i="2" s="1"/>
  <c r="L839" i="2"/>
  <c r="L838" i="2"/>
  <c r="F838" i="2"/>
  <c r="K838" i="2" s="1"/>
  <c r="L837" i="2"/>
  <c r="F837" i="2"/>
  <c r="P837" i="2" s="1"/>
  <c r="N836" i="2"/>
  <c r="J836" i="2"/>
  <c r="H836" i="2"/>
  <c r="E836" i="2"/>
  <c r="D836" i="2"/>
  <c r="L835" i="2"/>
  <c r="F835" i="2"/>
  <c r="K835" i="2" s="1"/>
  <c r="N834" i="2"/>
  <c r="L834" i="2" s="1"/>
  <c r="J834" i="2"/>
  <c r="H834" i="2"/>
  <c r="E834" i="2"/>
  <c r="D834" i="2"/>
  <c r="L833" i="2"/>
  <c r="F833" i="2"/>
  <c r="I833" i="2" s="1"/>
  <c r="N832" i="2"/>
  <c r="J832" i="2"/>
  <c r="H832" i="2"/>
  <c r="E832" i="2"/>
  <c r="D832" i="2"/>
  <c r="L831" i="2"/>
  <c r="F831" i="2"/>
  <c r="K831" i="2" s="1"/>
  <c r="N830" i="2"/>
  <c r="J830" i="2"/>
  <c r="H830" i="2"/>
  <c r="E830" i="2"/>
  <c r="D830" i="2"/>
  <c r="L829" i="2"/>
  <c r="F829" i="2"/>
  <c r="N828" i="2"/>
  <c r="J828" i="2"/>
  <c r="H828" i="2"/>
  <c r="E828" i="2"/>
  <c r="D828" i="2"/>
  <c r="L827" i="2"/>
  <c r="F827" i="2"/>
  <c r="P827" i="2" s="1"/>
  <c r="N826" i="2"/>
  <c r="J826" i="2"/>
  <c r="H826" i="2"/>
  <c r="E826" i="2"/>
  <c r="D826" i="2"/>
  <c r="L825" i="2"/>
  <c r="F825" i="2"/>
  <c r="O825" i="2" s="1"/>
  <c r="N824" i="2"/>
  <c r="J824" i="2"/>
  <c r="H824" i="2"/>
  <c r="E824" i="2"/>
  <c r="D824" i="2"/>
  <c r="L823" i="2"/>
  <c r="F823" i="2"/>
  <c r="I823" i="2" s="1"/>
  <c r="L822" i="2"/>
  <c r="F822" i="2"/>
  <c r="N821" i="2"/>
  <c r="J821" i="2"/>
  <c r="H821" i="2"/>
  <c r="E821" i="2"/>
  <c r="D821" i="2"/>
  <c r="L820" i="2"/>
  <c r="F820" i="2"/>
  <c r="I820" i="2" s="1"/>
  <c r="N819" i="2"/>
  <c r="J819" i="2"/>
  <c r="H819" i="2"/>
  <c r="E819" i="2"/>
  <c r="D819" i="2"/>
  <c r="L818" i="2"/>
  <c r="F818" i="2"/>
  <c r="P818" i="2" s="1"/>
  <c r="N817" i="2"/>
  <c r="J817" i="2"/>
  <c r="H817" i="2"/>
  <c r="E817" i="2"/>
  <c r="D817" i="2"/>
  <c r="L816" i="2"/>
  <c r="F816" i="2"/>
  <c r="K816" i="2" s="1"/>
  <c r="L815" i="2"/>
  <c r="F815" i="2"/>
  <c r="P815" i="2" s="1"/>
  <c r="L814" i="2"/>
  <c r="F814" i="2"/>
  <c r="I814" i="2" s="1"/>
  <c r="L813" i="2"/>
  <c r="F813" i="2"/>
  <c r="O813" i="2" s="1"/>
  <c r="N812" i="2"/>
  <c r="J812" i="2"/>
  <c r="H812" i="2"/>
  <c r="E812" i="2"/>
  <c r="D812" i="2"/>
  <c r="L811" i="2"/>
  <c r="F811" i="2"/>
  <c r="I811" i="2" s="1"/>
  <c r="N810" i="2"/>
  <c r="J810" i="2"/>
  <c r="H810" i="2"/>
  <c r="E810" i="2"/>
  <c r="D810" i="2"/>
  <c r="L809" i="2"/>
  <c r="F809" i="2"/>
  <c r="P809" i="2" s="1"/>
  <c r="N808" i="2"/>
  <c r="J808" i="2"/>
  <c r="H808" i="2"/>
  <c r="E808" i="2"/>
  <c r="D808" i="2"/>
  <c r="L807" i="2"/>
  <c r="F807" i="2"/>
  <c r="K807" i="2" s="1"/>
  <c r="L806" i="2"/>
  <c r="F806" i="2"/>
  <c r="O806" i="2" s="1"/>
  <c r="L805" i="2"/>
  <c r="F805" i="2"/>
  <c r="I805" i="2" s="1"/>
  <c r="L804" i="2"/>
  <c r="F804" i="2"/>
  <c r="L803" i="2"/>
  <c r="F803" i="2"/>
  <c r="P803" i="2" s="1"/>
  <c r="L802" i="2"/>
  <c r="F802" i="2"/>
  <c r="O802" i="2" s="1"/>
  <c r="N801" i="2"/>
  <c r="J801" i="2"/>
  <c r="H801" i="2"/>
  <c r="E801" i="2"/>
  <c r="D801" i="2"/>
  <c r="L799" i="2"/>
  <c r="F799" i="2"/>
  <c r="P799" i="2" s="1"/>
  <c r="N798" i="2"/>
  <c r="J798" i="2"/>
  <c r="H798" i="2"/>
  <c r="E798" i="2"/>
  <c r="D798" i="2"/>
  <c r="L796" i="2"/>
  <c r="F796" i="2"/>
  <c r="P796" i="2" s="1"/>
  <c r="L795" i="2"/>
  <c r="F795" i="2"/>
  <c r="I795" i="2" s="1"/>
  <c r="N794" i="2"/>
  <c r="J794" i="2"/>
  <c r="H794" i="2"/>
  <c r="E794" i="2"/>
  <c r="D794" i="2"/>
  <c r="L793" i="2"/>
  <c r="F793" i="2"/>
  <c r="I793" i="2" s="1"/>
  <c r="N792" i="2"/>
  <c r="J792" i="2"/>
  <c r="H792" i="2"/>
  <c r="E792" i="2"/>
  <c r="D792" i="2"/>
  <c r="L791" i="2"/>
  <c r="F791" i="2"/>
  <c r="N790" i="2"/>
  <c r="J790" i="2"/>
  <c r="H790" i="2"/>
  <c r="E790" i="2"/>
  <c r="D790" i="2"/>
  <c r="L789" i="2"/>
  <c r="F789" i="2"/>
  <c r="N788" i="2"/>
  <c r="J788" i="2"/>
  <c r="H788" i="2"/>
  <c r="E788" i="2"/>
  <c r="D788" i="2"/>
  <c r="L787" i="2"/>
  <c r="F787" i="2"/>
  <c r="K787" i="2" s="1"/>
  <c r="N786" i="2"/>
  <c r="J786" i="2"/>
  <c r="H786" i="2"/>
  <c r="E786" i="2"/>
  <c r="D786" i="2"/>
  <c r="L784" i="2"/>
  <c r="F784" i="2"/>
  <c r="O784" i="2" s="1"/>
  <c r="N783" i="2"/>
  <c r="J783" i="2"/>
  <c r="H783" i="2"/>
  <c r="E783" i="2"/>
  <c r="D783" i="2"/>
  <c r="L782" i="2"/>
  <c r="F782" i="2"/>
  <c r="I782" i="2" s="1"/>
  <c r="N781" i="2"/>
  <c r="J781" i="2"/>
  <c r="H781" i="2"/>
  <c r="E781" i="2"/>
  <c r="D781" i="2"/>
  <c r="L780" i="2"/>
  <c r="F780" i="2"/>
  <c r="I780" i="2" s="1"/>
  <c r="N779" i="2"/>
  <c r="J779" i="2"/>
  <c r="H779" i="2"/>
  <c r="E779" i="2"/>
  <c r="D779" i="2"/>
  <c r="L778" i="2"/>
  <c r="F778" i="2"/>
  <c r="K778" i="2" s="1"/>
  <c r="L777" i="2"/>
  <c r="F777" i="2"/>
  <c r="O777" i="2" s="1"/>
  <c r="L776" i="2"/>
  <c r="F776" i="2"/>
  <c r="I776" i="2" s="1"/>
  <c r="L775" i="2"/>
  <c r="F775" i="2"/>
  <c r="N774" i="2"/>
  <c r="J774" i="2"/>
  <c r="H774" i="2"/>
  <c r="E774" i="2"/>
  <c r="D774" i="2"/>
  <c r="L773" i="2"/>
  <c r="F773" i="2"/>
  <c r="L772" i="2"/>
  <c r="F772" i="2"/>
  <c r="P772" i="2" s="1"/>
  <c r="N771" i="2"/>
  <c r="J771" i="2"/>
  <c r="H771" i="2"/>
  <c r="E771" i="2"/>
  <c r="D771" i="2"/>
  <c r="L770" i="2"/>
  <c r="F770" i="2"/>
  <c r="N769" i="2"/>
  <c r="J769" i="2"/>
  <c r="H769" i="2"/>
  <c r="E769" i="2"/>
  <c r="D769" i="2"/>
  <c r="L768" i="2"/>
  <c r="F768" i="2"/>
  <c r="O768" i="2" s="1"/>
  <c r="N767" i="2"/>
  <c r="J767" i="2"/>
  <c r="H767" i="2"/>
  <c r="E767" i="2"/>
  <c r="D767" i="2"/>
  <c r="L766" i="2"/>
  <c r="F766" i="2"/>
  <c r="K766" i="2" s="1"/>
  <c r="N765" i="2"/>
  <c r="J765" i="2"/>
  <c r="H765" i="2"/>
  <c r="E765" i="2"/>
  <c r="D765" i="2"/>
  <c r="L764" i="2"/>
  <c r="F764" i="2"/>
  <c r="N763" i="2"/>
  <c r="J763" i="2"/>
  <c r="H763" i="2"/>
  <c r="E763" i="2"/>
  <c r="D763" i="2"/>
  <c r="L762" i="2"/>
  <c r="F762" i="2"/>
  <c r="P762" i="2" s="1"/>
  <c r="N761" i="2"/>
  <c r="J761" i="2"/>
  <c r="H761" i="2"/>
  <c r="E761" i="2"/>
  <c r="D761" i="2"/>
  <c r="L758" i="2"/>
  <c r="F758" i="2"/>
  <c r="O758" i="2" s="1"/>
  <c r="N757" i="2"/>
  <c r="J757" i="2"/>
  <c r="H757" i="2"/>
  <c r="E757" i="2"/>
  <c r="D757" i="2"/>
  <c r="L756" i="2"/>
  <c r="F756" i="2"/>
  <c r="K756" i="2" s="1"/>
  <c r="N755" i="2"/>
  <c r="J755" i="2"/>
  <c r="H755" i="2"/>
  <c r="E755" i="2"/>
  <c r="D755" i="2"/>
  <c r="L754" i="2"/>
  <c r="F754" i="2"/>
  <c r="K754" i="2" s="1"/>
  <c r="N753" i="2"/>
  <c r="J753" i="2"/>
  <c r="H753" i="2"/>
  <c r="E753" i="2"/>
  <c r="D753" i="2"/>
  <c r="L752" i="2"/>
  <c r="F752" i="2"/>
  <c r="P752" i="2" s="1"/>
  <c r="N751" i="2"/>
  <c r="J751" i="2"/>
  <c r="H751" i="2"/>
  <c r="E751" i="2"/>
  <c r="D751" i="2"/>
  <c r="L750" i="2"/>
  <c r="F750" i="2"/>
  <c r="N749" i="2"/>
  <c r="J749" i="2"/>
  <c r="H749" i="2"/>
  <c r="E749" i="2"/>
  <c r="D749" i="2"/>
  <c r="L748" i="2"/>
  <c r="F748" i="2"/>
  <c r="I748" i="2" s="1"/>
  <c r="N747" i="2"/>
  <c r="J747" i="2"/>
  <c r="H747" i="2"/>
  <c r="E747" i="2"/>
  <c r="D747" i="2"/>
  <c r="L745" i="2"/>
  <c r="F745" i="2"/>
  <c r="O745" i="2" s="1"/>
  <c r="N744" i="2"/>
  <c r="J744" i="2"/>
  <c r="H744" i="2"/>
  <c r="E744" i="2"/>
  <c r="D744" i="2"/>
  <c r="L743" i="2"/>
  <c r="F743" i="2"/>
  <c r="K743" i="2" s="1"/>
  <c r="N742" i="2"/>
  <c r="J742" i="2"/>
  <c r="H742" i="2"/>
  <c r="E742" i="2"/>
  <c r="D742" i="2"/>
  <c r="L741" i="2"/>
  <c r="F741" i="2"/>
  <c r="K741" i="2" s="1"/>
  <c r="L740" i="2"/>
  <c r="F740" i="2"/>
  <c r="K740" i="2" s="1"/>
  <c r="N739" i="2"/>
  <c r="J739" i="2"/>
  <c r="H739" i="2"/>
  <c r="E739" i="2"/>
  <c r="D739" i="2"/>
  <c r="L738" i="2"/>
  <c r="F738" i="2"/>
  <c r="K738" i="2" s="1"/>
  <c r="N737" i="2"/>
  <c r="J737" i="2"/>
  <c r="H737" i="2"/>
  <c r="E737" i="2"/>
  <c r="D737" i="2"/>
  <c r="L736" i="2"/>
  <c r="F736" i="2"/>
  <c r="P736" i="2" s="1"/>
  <c r="N735" i="2"/>
  <c r="J735" i="2"/>
  <c r="H735" i="2"/>
  <c r="E735" i="2"/>
  <c r="D735" i="2"/>
  <c r="L734" i="2"/>
  <c r="F734" i="2"/>
  <c r="P734" i="2" s="1"/>
  <c r="N733" i="2"/>
  <c r="J733" i="2"/>
  <c r="H733" i="2"/>
  <c r="E733" i="2"/>
  <c r="D733" i="2"/>
  <c r="L732" i="2"/>
  <c r="F732" i="2"/>
  <c r="O732" i="2" s="1"/>
  <c r="N731" i="2"/>
  <c r="J731" i="2"/>
  <c r="H731" i="2"/>
  <c r="E731" i="2"/>
  <c r="D731" i="2"/>
  <c r="L730" i="2"/>
  <c r="F730" i="2"/>
  <c r="P730" i="2" s="1"/>
  <c r="N729" i="2"/>
  <c r="J729" i="2"/>
  <c r="H729" i="2"/>
  <c r="E729" i="2"/>
  <c r="D729" i="2"/>
  <c r="L728" i="2"/>
  <c r="F728" i="2"/>
  <c r="N727" i="2"/>
  <c r="J727" i="2"/>
  <c r="H727" i="2"/>
  <c r="E727" i="2"/>
  <c r="D727" i="2"/>
  <c r="L726" i="2"/>
  <c r="F726" i="2"/>
  <c r="K726" i="2" s="1"/>
  <c r="N725" i="2"/>
  <c r="J725" i="2"/>
  <c r="H725" i="2"/>
  <c r="E725" i="2"/>
  <c r="D725" i="2"/>
  <c r="L724" i="2"/>
  <c r="F724" i="2"/>
  <c r="N723" i="2"/>
  <c r="J723" i="2"/>
  <c r="H723" i="2"/>
  <c r="E723" i="2"/>
  <c r="D723" i="2"/>
  <c r="L722" i="2"/>
  <c r="F722" i="2"/>
  <c r="K722" i="2" s="1"/>
  <c r="N721" i="2"/>
  <c r="J721" i="2"/>
  <c r="H721" i="2"/>
  <c r="E721" i="2"/>
  <c r="D721" i="2"/>
  <c r="L720" i="2"/>
  <c r="F720" i="2"/>
  <c r="P720" i="2" s="1"/>
  <c r="N719" i="2"/>
  <c r="J719" i="2"/>
  <c r="H719" i="2"/>
  <c r="E719" i="2"/>
  <c r="D719" i="2"/>
  <c r="L718" i="2"/>
  <c r="F718" i="2"/>
  <c r="N717" i="2"/>
  <c r="J717" i="2"/>
  <c r="H717" i="2"/>
  <c r="E717" i="2"/>
  <c r="D717" i="2"/>
  <c r="L715" i="2"/>
  <c r="F715" i="2"/>
  <c r="K715" i="2" s="1"/>
  <c r="N714" i="2"/>
  <c r="J714" i="2"/>
  <c r="H714" i="2"/>
  <c r="E714" i="2"/>
  <c r="D714" i="2"/>
  <c r="L713" i="2"/>
  <c r="F713" i="2"/>
  <c r="K713" i="2" s="1"/>
  <c r="N712" i="2"/>
  <c r="J712" i="2"/>
  <c r="H712" i="2"/>
  <c r="E712" i="2"/>
  <c r="D712" i="2"/>
  <c r="L711" i="2"/>
  <c r="F711" i="2"/>
  <c r="I711" i="2" s="1"/>
  <c r="N710" i="2"/>
  <c r="J710" i="2"/>
  <c r="H710" i="2"/>
  <c r="E710" i="2"/>
  <c r="D710" i="2"/>
  <c r="L709" i="2"/>
  <c r="F709" i="2"/>
  <c r="N708" i="2"/>
  <c r="J708" i="2"/>
  <c r="H708" i="2"/>
  <c r="E708" i="2"/>
  <c r="D708" i="2"/>
  <c r="L707" i="2"/>
  <c r="F707" i="2"/>
  <c r="P707" i="2" s="1"/>
  <c r="N706" i="2"/>
  <c r="J706" i="2"/>
  <c r="H706" i="2"/>
  <c r="E706" i="2"/>
  <c r="D706" i="2"/>
  <c r="L705" i="2"/>
  <c r="F705" i="2"/>
  <c r="P705" i="2" s="1"/>
  <c r="N704" i="2"/>
  <c r="J704" i="2"/>
  <c r="H704" i="2"/>
  <c r="E704" i="2"/>
  <c r="D704" i="2"/>
  <c r="L703" i="2"/>
  <c r="F703" i="2"/>
  <c r="N702" i="2"/>
  <c r="J702" i="2"/>
  <c r="H702" i="2"/>
  <c r="E702" i="2"/>
  <c r="D702" i="2"/>
  <c r="L701" i="2"/>
  <c r="F701" i="2"/>
  <c r="N700" i="2"/>
  <c r="J700" i="2"/>
  <c r="H700" i="2"/>
  <c r="E700" i="2"/>
  <c r="D700" i="2"/>
  <c r="L699" i="2"/>
  <c r="F699" i="2"/>
  <c r="P699" i="2" s="1"/>
  <c r="N698" i="2"/>
  <c r="J698" i="2"/>
  <c r="H698" i="2"/>
  <c r="E698" i="2"/>
  <c r="D698" i="2"/>
  <c r="L696" i="2"/>
  <c r="F696" i="2"/>
  <c r="K696" i="2" s="1"/>
  <c r="N695" i="2"/>
  <c r="J695" i="2"/>
  <c r="H695" i="2"/>
  <c r="E695" i="2"/>
  <c r="D695" i="2"/>
  <c r="L694" i="2"/>
  <c r="F694" i="2"/>
  <c r="N693" i="2"/>
  <c r="J693" i="2"/>
  <c r="J692" i="2" s="1"/>
  <c r="H693" i="2"/>
  <c r="E693" i="2"/>
  <c r="D693" i="2"/>
  <c r="D692" i="2"/>
  <c r="L691" i="2"/>
  <c r="F691" i="2"/>
  <c r="N690" i="2"/>
  <c r="J690" i="2"/>
  <c r="H690" i="2"/>
  <c r="E690" i="2"/>
  <c r="D690" i="2"/>
  <c r="L689" i="2"/>
  <c r="F689" i="2"/>
  <c r="N688" i="2"/>
  <c r="J688" i="2"/>
  <c r="H688" i="2"/>
  <c r="E688" i="2"/>
  <c r="D688" i="2"/>
  <c r="L687" i="2"/>
  <c r="F687" i="2"/>
  <c r="I687" i="2" s="1"/>
  <c r="N686" i="2"/>
  <c r="J686" i="2"/>
  <c r="H686" i="2"/>
  <c r="E686" i="2"/>
  <c r="D686" i="2"/>
  <c r="L685" i="2"/>
  <c r="F685" i="2"/>
  <c r="P685" i="2" s="1"/>
  <c r="N684" i="2"/>
  <c r="J684" i="2"/>
  <c r="H684" i="2"/>
  <c r="E684" i="2"/>
  <c r="D684" i="2"/>
  <c r="L683" i="2"/>
  <c r="F683" i="2"/>
  <c r="K683" i="2" s="1"/>
  <c r="N682" i="2"/>
  <c r="J682" i="2"/>
  <c r="H682" i="2"/>
  <c r="E682" i="2"/>
  <c r="D682" i="2"/>
  <c r="L680" i="2"/>
  <c r="F680" i="2"/>
  <c r="P680" i="2" s="1"/>
  <c r="N679" i="2"/>
  <c r="J679" i="2"/>
  <c r="H679" i="2"/>
  <c r="E679" i="2"/>
  <c r="D679" i="2"/>
  <c r="L678" i="2"/>
  <c r="F678" i="2"/>
  <c r="P678" i="2" s="1"/>
  <c r="N677" i="2"/>
  <c r="J677" i="2"/>
  <c r="H677" i="2"/>
  <c r="E677" i="2"/>
  <c r="D677" i="2"/>
  <c r="L676" i="2"/>
  <c r="F676" i="2"/>
  <c r="N675" i="2"/>
  <c r="J675" i="2"/>
  <c r="H675" i="2"/>
  <c r="E675" i="2"/>
  <c r="D675" i="2"/>
  <c r="L674" i="2"/>
  <c r="F674" i="2"/>
  <c r="N673" i="2"/>
  <c r="J673" i="2"/>
  <c r="H673" i="2"/>
  <c r="E673" i="2"/>
  <c r="D673" i="2"/>
  <c r="L672" i="2"/>
  <c r="F672" i="2"/>
  <c r="N671" i="2"/>
  <c r="J671" i="2"/>
  <c r="H671" i="2"/>
  <c r="E671" i="2"/>
  <c r="D671" i="2"/>
  <c r="L670" i="2"/>
  <c r="F670" i="2"/>
  <c r="K670" i="2" s="1"/>
  <c r="N669" i="2"/>
  <c r="J669" i="2"/>
  <c r="H669" i="2"/>
  <c r="E669" i="2"/>
  <c r="D669" i="2"/>
  <c r="L668" i="2"/>
  <c r="F668" i="2"/>
  <c r="N667" i="2"/>
  <c r="J667" i="2"/>
  <c r="H667" i="2"/>
  <c r="E667" i="2"/>
  <c r="D667" i="2"/>
  <c r="L665" i="2"/>
  <c r="F665" i="2"/>
  <c r="P665" i="2" s="1"/>
  <c r="N664" i="2"/>
  <c r="J664" i="2"/>
  <c r="H664" i="2"/>
  <c r="E664" i="2"/>
  <c r="D664" i="2"/>
  <c r="L663" i="2"/>
  <c r="F663" i="2"/>
  <c r="N662" i="2"/>
  <c r="J662" i="2"/>
  <c r="H662" i="2"/>
  <c r="E662" i="2"/>
  <c r="D662" i="2"/>
  <c r="L661" i="2"/>
  <c r="F661" i="2"/>
  <c r="K661" i="2" s="1"/>
  <c r="N660" i="2"/>
  <c r="J660" i="2"/>
  <c r="L660" i="2" s="1"/>
  <c r="H660" i="2"/>
  <c r="E660" i="2"/>
  <c r="D660" i="2"/>
  <c r="L659" i="2"/>
  <c r="F659" i="2"/>
  <c r="N658" i="2"/>
  <c r="J658" i="2"/>
  <c r="H658" i="2"/>
  <c r="E658" i="2"/>
  <c r="D658" i="2"/>
  <c r="L656" i="2"/>
  <c r="F656" i="2"/>
  <c r="O656" i="2" s="1"/>
  <c r="N655" i="2"/>
  <c r="J655" i="2"/>
  <c r="H655" i="2"/>
  <c r="E655" i="2"/>
  <c r="D655" i="2"/>
  <c r="L654" i="2"/>
  <c r="F654" i="2"/>
  <c r="P654" i="2" s="1"/>
  <c r="N653" i="2"/>
  <c r="J653" i="2"/>
  <c r="H653" i="2"/>
  <c r="E653" i="2"/>
  <c r="D653" i="2"/>
  <c r="L652" i="2"/>
  <c r="F652" i="2"/>
  <c r="P652" i="2" s="1"/>
  <c r="N651" i="2"/>
  <c r="J651" i="2"/>
  <c r="H651" i="2"/>
  <c r="E651" i="2"/>
  <c r="E650" i="2" s="1"/>
  <c r="D651" i="2"/>
  <c r="L649" i="2"/>
  <c r="F649" i="2"/>
  <c r="N648" i="2"/>
  <c r="J648" i="2"/>
  <c r="H648" i="2"/>
  <c r="E648" i="2"/>
  <c r="D648" i="2"/>
  <c r="L647" i="2"/>
  <c r="F647" i="2"/>
  <c r="K647" i="2" s="1"/>
  <c r="N646" i="2"/>
  <c r="J646" i="2"/>
  <c r="H646" i="2"/>
  <c r="E646" i="2"/>
  <c r="D646" i="2"/>
  <c r="L645" i="2"/>
  <c r="F645" i="2"/>
  <c r="N644" i="2"/>
  <c r="J644" i="2"/>
  <c r="H644" i="2"/>
  <c r="E644" i="2"/>
  <c r="D644" i="2"/>
  <c r="L643" i="2"/>
  <c r="F643" i="2"/>
  <c r="K643" i="2" s="1"/>
  <c r="N642" i="2"/>
  <c r="J642" i="2"/>
  <c r="H642" i="2"/>
  <c r="E642" i="2"/>
  <c r="D642" i="2"/>
  <c r="L640" i="2"/>
  <c r="F640" i="2"/>
  <c r="N639" i="2"/>
  <c r="J639" i="2"/>
  <c r="H639" i="2"/>
  <c r="E639" i="2"/>
  <c r="D639" i="2"/>
  <c r="L638" i="2"/>
  <c r="F638" i="2"/>
  <c r="K638" i="2" s="1"/>
  <c r="N637" i="2"/>
  <c r="J637" i="2"/>
  <c r="H637" i="2"/>
  <c r="E637" i="2"/>
  <c r="D637" i="2"/>
  <c r="L636" i="2"/>
  <c r="F636" i="2"/>
  <c r="N635" i="2"/>
  <c r="J635" i="2"/>
  <c r="H635" i="2"/>
  <c r="E635" i="2"/>
  <c r="D635" i="2"/>
  <c r="L634" i="2"/>
  <c r="F634" i="2"/>
  <c r="K634" i="2" s="1"/>
  <c r="N633" i="2"/>
  <c r="J633" i="2"/>
  <c r="H633" i="2"/>
  <c r="E633" i="2"/>
  <c r="D633" i="2"/>
  <c r="L632" i="2"/>
  <c r="F632" i="2"/>
  <c r="I632" i="2" s="1"/>
  <c r="N631" i="2"/>
  <c r="J631" i="2"/>
  <c r="H631" i="2"/>
  <c r="E631" i="2"/>
  <c r="D631" i="2"/>
  <c r="L630" i="2"/>
  <c r="F630" i="2"/>
  <c r="O630" i="2" s="1"/>
  <c r="N629" i="2"/>
  <c r="J629" i="2"/>
  <c r="H629" i="2"/>
  <c r="E629" i="2"/>
  <c r="D629" i="2"/>
  <c r="L628" i="2"/>
  <c r="F628" i="2"/>
  <c r="O628" i="2" s="1"/>
  <c r="N627" i="2"/>
  <c r="J627" i="2"/>
  <c r="H627" i="2"/>
  <c r="E627" i="2"/>
  <c r="D627" i="2"/>
  <c r="L626" i="2"/>
  <c r="F626" i="2"/>
  <c r="P626" i="2" s="1"/>
  <c r="L625" i="2"/>
  <c r="F625" i="2"/>
  <c r="O625" i="2" s="1"/>
  <c r="L624" i="2"/>
  <c r="F624" i="2"/>
  <c r="O624" i="2" s="1"/>
  <c r="L623" i="2"/>
  <c r="F623" i="2"/>
  <c r="I623" i="2" s="1"/>
  <c r="N622" i="2"/>
  <c r="J622" i="2"/>
  <c r="H622" i="2"/>
  <c r="E622" i="2"/>
  <c r="D622" i="2"/>
  <c r="L621" i="2"/>
  <c r="F621" i="2"/>
  <c r="I621" i="2" s="1"/>
  <c r="N620" i="2"/>
  <c r="J620" i="2"/>
  <c r="H620" i="2"/>
  <c r="E620" i="2"/>
  <c r="D620" i="2"/>
  <c r="L619" i="2"/>
  <c r="F619" i="2"/>
  <c r="O619" i="2" s="1"/>
  <c r="N618" i="2"/>
  <c r="J618" i="2"/>
  <c r="H618" i="2"/>
  <c r="E618" i="2"/>
  <c r="D618" i="2"/>
  <c r="L617" i="2"/>
  <c r="F617" i="2"/>
  <c r="P617" i="2" s="1"/>
  <c r="N616" i="2"/>
  <c r="J616" i="2"/>
  <c r="H616" i="2"/>
  <c r="E616" i="2"/>
  <c r="D616" i="2"/>
  <c r="L615" i="2"/>
  <c r="F615" i="2"/>
  <c r="N614" i="2"/>
  <c r="J614" i="2"/>
  <c r="H614" i="2"/>
  <c r="E614" i="2"/>
  <c r="D614" i="2"/>
  <c r="L613" i="2"/>
  <c r="F613" i="2"/>
  <c r="K613" i="2" s="1"/>
  <c r="N612" i="2"/>
  <c r="J612" i="2"/>
  <c r="H612" i="2"/>
  <c r="E612" i="2"/>
  <c r="D612" i="2"/>
  <c r="L611" i="2"/>
  <c r="F611" i="2"/>
  <c r="O611" i="2" s="1"/>
  <c r="N610" i="2"/>
  <c r="J610" i="2"/>
  <c r="H610" i="2"/>
  <c r="E610" i="2"/>
  <c r="D610" i="2"/>
  <c r="L609" i="2"/>
  <c r="F609" i="2"/>
  <c r="K609" i="2" s="1"/>
  <c r="N608" i="2"/>
  <c r="J608" i="2"/>
  <c r="H608" i="2"/>
  <c r="E608" i="2"/>
  <c r="D608" i="2"/>
  <c r="L607" i="2"/>
  <c r="F607" i="2"/>
  <c r="I607" i="2" s="1"/>
  <c r="N606" i="2"/>
  <c r="J606" i="2"/>
  <c r="H606" i="2"/>
  <c r="E606" i="2"/>
  <c r="D606" i="2"/>
  <c r="L605" i="2"/>
  <c r="F605" i="2"/>
  <c r="O605" i="2" s="1"/>
  <c r="N604" i="2"/>
  <c r="J604" i="2"/>
  <c r="H604" i="2"/>
  <c r="E604" i="2"/>
  <c r="D604" i="2"/>
  <c r="L603" i="2"/>
  <c r="F603" i="2"/>
  <c r="O603" i="2" s="1"/>
  <c r="L602" i="2"/>
  <c r="M602" i="2" s="1"/>
  <c r="F602" i="2"/>
  <c r="I602" i="2" s="1"/>
  <c r="L601" i="2"/>
  <c r="F601" i="2"/>
  <c r="I601" i="2" s="1"/>
  <c r="N600" i="2"/>
  <c r="J600" i="2"/>
  <c r="H600" i="2"/>
  <c r="E600" i="2"/>
  <c r="D600" i="2"/>
  <c r="L599" i="2"/>
  <c r="F599" i="2"/>
  <c r="K599" i="2" s="1"/>
  <c r="L598" i="2"/>
  <c r="F598" i="2"/>
  <c r="I598" i="2" s="1"/>
  <c r="L597" i="2"/>
  <c r="F597" i="2"/>
  <c r="K597" i="2" s="1"/>
  <c r="L596" i="2"/>
  <c r="F596" i="2"/>
  <c r="N595" i="2"/>
  <c r="J595" i="2"/>
  <c r="H595" i="2"/>
  <c r="E595" i="2"/>
  <c r="D595" i="2"/>
  <c r="L594" i="2"/>
  <c r="F594" i="2"/>
  <c r="K594" i="2" s="1"/>
  <c r="N593" i="2"/>
  <c r="J593" i="2"/>
  <c r="H593" i="2"/>
  <c r="E593" i="2"/>
  <c r="D593" i="2"/>
  <c r="L592" i="2"/>
  <c r="F592" i="2"/>
  <c r="I592" i="2" s="1"/>
  <c r="N591" i="2"/>
  <c r="J591" i="2"/>
  <c r="H591" i="2"/>
  <c r="E591" i="2"/>
  <c r="D591" i="2"/>
  <c r="L590" i="2"/>
  <c r="F590" i="2"/>
  <c r="K590" i="2" s="1"/>
  <c r="N589" i="2"/>
  <c r="J589" i="2"/>
  <c r="H589" i="2"/>
  <c r="E589" i="2"/>
  <c r="D589" i="2"/>
  <c r="L588" i="2"/>
  <c r="F588" i="2"/>
  <c r="O588" i="2" s="1"/>
  <c r="N587" i="2"/>
  <c r="J587" i="2"/>
  <c r="H587" i="2"/>
  <c r="E587" i="2"/>
  <c r="D587" i="2"/>
  <c r="L586" i="2"/>
  <c r="F586" i="2"/>
  <c r="P586" i="2" s="1"/>
  <c r="N585" i="2"/>
  <c r="J585" i="2"/>
  <c r="H585" i="2"/>
  <c r="E585" i="2"/>
  <c r="D585" i="2"/>
  <c r="L584" i="2"/>
  <c r="F584" i="2"/>
  <c r="N583" i="2"/>
  <c r="J583" i="2"/>
  <c r="H583" i="2"/>
  <c r="E583" i="2"/>
  <c r="D583" i="2"/>
  <c r="L581" i="2"/>
  <c r="F581" i="2"/>
  <c r="K581" i="2" s="1"/>
  <c r="N580" i="2"/>
  <c r="J580" i="2"/>
  <c r="H580" i="2"/>
  <c r="E580" i="2"/>
  <c r="D580" i="2"/>
  <c r="L579" i="2"/>
  <c r="F579" i="2"/>
  <c r="I579" i="2" s="1"/>
  <c r="N578" i="2"/>
  <c r="J578" i="2"/>
  <c r="H578" i="2"/>
  <c r="E578" i="2"/>
  <c r="D578" i="2"/>
  <c r="L577" i="2"/>
  <c r="F577" i="2"/>
  <c r="I577" i="2" s="1"/>
  <c r="N576" i="2"/>
  <c r="J576" i="2"/>
  <c r="H576" i="2"/>
  <c r="E576" i="2"/>
  <c r="D576" i="2"/>
  <c r="L575" i="2"/>
  <c r="F575" i="2"/>
  <c r="O575" i="2" s="1"/>
  <c r="N574" i="2"/>
  <c r="L574" i="2" s="1"/>
  <c r="J574" i="2"/>
  <c r="H574" i="2"/>
  <c r="E574" i="2"/>
  <c r="D574" i="2"/>
  <c r="L573" i="2"/>
  <c r="F573" i="2"/>
  <c r="P573" i="2" s="1"/>
  <c r="N572" i="2"/>
  <c r="J572" i="2"/>
  <c r="H572" i="2"/>
  <c r="E572" i="2"/>
  <c r="D572" i="2"/>
  <c r="L571" i="2"/>
  <c r="F571" i="2"/>
  <c r="N570" i="2"/>
  <c r="J570" i="2"/>
  <c r="H570" i="2"/>
  <c r="E570" i="2"/>
  <c r="D570" i="2"/>
  <c r="F570" i="2" s="1"/>
  <c r="L569" i="2"/>
  <c r="F569" i="2"/>
  <c r="K569" i="2" s="1"/>
  <c r="L568" i="2"/>
  <c r="F568" i="2"/>
  <c r="N567" i="2"/>
  <c r="J567" i="2"/>
  <c r="H567" i="2"/>
  <c r="E567" i="2"/>
  <c r="D567" i="2"/>
  <c r="L566" i="2"/>
  <c r="F566" i="2"/>
  <c r="K566" i="2" s="1"/>
  <c r="N565" i="2"/>
  <c r="J565" i="2"/>
  <c r="H565" i="2"/>
  <c r="E565" i="2"/>
  <c r="D565" i="2"/>
  <c r="L563" i="2"/>
  <c r="F563" i="2"/>
  <c r="I563" i="2" s="1"/>
  <c r="L562" i="2"/>
  <c r="F562" i="2"/>
  <c r="K562" i="2" s="1"/>
  <c r="N561" i="2"/>
  <c r="J561" i="2"/>
  <c r="J560" i="2" s="1"/>
  <c r="H561" i="2"/>
  <c r="H560" i="2" s="1"/>
  <c r="E561" i="2"/>
  <c r="E560" i="2" s="1"/>
  <c r="D561" i="2"/>
  <c r="D560" i="2" s="1"/>
  <c r="F560" i="2" s="1"/>
  <c r="L559" i="2"/>
  <c r="F559" i="2"/>
  <c r="O559" i="2" s="1"/>
  <c r="N558" i="2"/>
  <c r="J558" i="2"/>
  <c r="L558" i="2" s="1"/>
  <c r="H558" i="2"/>
  <c r="E558" i="2"/>
  <c r="D558" i="2"/>
  <c r="L557" i="2"/>
  <c r="F557" i="2"/>
  <c r="K557" i="2" s="1"/>
  <c r="N556" i="2"/>
  <c r="J556" i="2"/>
  <c r="H556" i="2"/>
  <c r="E556" i="2"/>
  <c r="D556" i="2"/>
  <c r="L555" i="2"/>
  <c r="F555" i="2"/>
  <c r="K555" i="2" s="1"/>
  <c r="N554" i="2"/>
  <c r="J554" i="2"/>
  <c r="H554" i="2"/>
  <c r="E554" i="2"/>
  <c r="D554" i="2"/>
  <c r="L553" i="2"/>
  <c r="F553" i="2"/>
  <c r="K553" i="2" s="1"/>
  <c r="N552" i="2"/>
  <c r="J552" i="2"/>
  <c r="H552" i="2"/>
  <c r="E552" i="2"/>
  <c r="D552" i="2"/>
  <c r="L551" i="2"/>
  <c r="F551" i="2"/>
  <c r="I551" i="2" s="1"/>
  <c r="N550" i="2"/>
  <c r="J550" i="2"/>
  <c r="H550" i="2"/>
  <c r="E550" i="2"/>
  <c r="D550" i="2"/>
  <c r="L549" i="2"/>
  <c r="F549" i="2"/>
  <c r="I549" i="2" s="1"/>
  <c r="N548" i="2"/>
  <c r="J548" i="2"/>
  <c r="H548" i="2"/>
  <c r="E548" i="2"/>
  <c r="D548" i="2"/>
  <c r="L547" i="2"/>
  <c r="F547" i="2"/>
  <c r="O547" i="2" s="1"/>
  <c r="N546" i="2"/>
  <c r="J546" i="2"/>
  <c r="H546" i="2"/>
  <c r="E546" i="2"/>
  <c r="D546" i="2"/>
  <c r="L545" i="2"/>
  <c r="F545" i="2"/>
  <c r="N544" i="2"/>
  <c r="J544" i="2"/>
  <c r="H544" i="2"/>
  <c r="E544" i="2"/>
  <c r="D544" i="2"/>
  <c r="L543" i="2"/>
  <c r="F543" i="2"/>
  <c r="K543" i="2" s="1"/>
  <c r="N542" i="2"/>
  <c r="J542" i="2"/>
  <c r="H542" i="2"/>
  <c r="E542" i="2"/>
  <c r="D542" i="2"/>
  <c r="L541" i="2"/>
  <c r="F541" i="2"/>
  <c r="K541" i="2" s="1"/>
  <c r="N540" i="2"/>
  <c r="J540" i="2"/>
  <c r="H540" i="2"/>
  <c r="E540" i="2"/>
  <c r="D540" i="2"/>
  <c r="L539" i="2"/>
  <c r="F539" i="2"/>
  <c r="N538" i="2"/>
  <c r="J538" i="2"/>
  <c r="H538" i="2"/>
  <c r="E538" i="2"/>
  <c r="D538" i="2"/>
  <c r="L537" i="2"/>
  <c r="F537" i="2"/>
  <c r="N536" i="2"/>
  <c r="J536" i="2"/>
  <c r="H536" i="2"/>
  <c r="E536" i="2"/>
  <c r="D536" i="2"/>
  <c r="L535" i="2"/>
  <c r="F535" i="2"/>
  <c r="I535" i="2" s="1"/>
  <c r="L534" i="2"/>
  <c r="F534" i="2"/>
  <c r="P534" i="2" s="1"/>
  <c r="N533" i="2"/>
  <c r="J533" i="2"/>
  <c r="H533" i="2"/>
  <c r="E533" i="2"/>
  <c r="D533" i="2"/>
  <c r="L532" i="2"/>
  <c r="F532" i="2"/>
  <c r="I532" i="2" s="1"/>
  <c r="N531" i="2"/>
  <c r="J531" i="2"/>
  <c r="H531" i="2"/>
  <c r="E531" i="2"/>
  <c r="D531" i="2"/>
  <c r="L530" i="2"/>
  <c r="F530" i="2"/>
  <c r="O530" i="2" s="1"/>
  <c r="N529" i="2"/>
  <c r="J529" i="2"/>
  <c r="H529" i="2"/>
  <c r="E529" i="2"/>
  <c r="D529" i="2"/>
  <c r="L528" i="2"/>
  <c r="F528" i="2"/>
  <c r="O528" i="2" s="1"/>
  <c r="N527" i="2"/>
  <c r="J527" i="2"/>
  <c r="H527" i="2"/>
  <c r="E527" i="2"/>
  <c r="D527" i="2"/>
  <c r="L526" i="2"/>
  <c r="F526" i="2"/>
  <c r="P526" i="2" s="1"/>
  <c r="N525" i="2"/>
  <c r="J525" i="2"/>
  <c r="H525" i="2"/>
  <c r="E525" i="2"/>
  <c r="D525" i="2"/>
  <c r="L524" i="2"/>
  <c r="F524" i="2"/>
  <c r="O524" i="2" s="1"/>
  <c r="N523" i="2"/>
  <c r="L523" i="2" s="1"/>
  <c r="J523" i="2"/>
  <c r="H523" i="2"/>
  <c r="E523" i="2"/>
  <c r="D523" i="2"/>
  <c r="L522" i="2"/>
  <c r="F522" i="2"/>
  <c r="I522" i="2" s="1"/>
  <c r="N521" i="2"/>
  <c r="J521" i="2"/>
  <c r="L521" i="2" s="1"/>
  <c r="H521" i="2"/>
  <c r="E521" i="2"/>
  <c r="D521" i="2"/>
  <c r="L520" i="2"/>
  <c r="F520" i="2"/>
  <c r="O520" i="2" s="1"/>
  <c r="N519" i="2"/>
  <c r="J519" i="2"/>
  <c r="H519" i="2"/>
  <c r="E519" i="2"/>
  <c r="D519" i="2"/>
  <c r="L518" i="2"/>
  <c r="F518" i="2"/>
  <c r="N517" i="2"/>
  <c r="J517" i="2"/>
  <c r="H517" i="2"/>
  <c r="E517" i="2"/>
  <c r="D517" i="2"/>
  <c r="L516" i="2"/>
  <c r="F516" i="2"/>
  <c r="O516" i="2" s="1"/>
  <c r="N515" i="2"/>
  <c r="J515" i="2"/>
  <c r="H515" i="2"/>
  <c r="E515" i="2"/>
  <c r="D515" i="2"/>
  <c r="L514" i="2"/>
  <c r="F514" i="2"/>
  <c r="I514" i="2" s="1"/>
  <c r="N513" i="2"/>
  <c r="J513" i="2"/>
  <c r="H513" i="2"/>
  <c r="E513" i="2"/>
  <c r="D513" i="2"/>
  <c r="L512" i="2"/>
  <c r="F512" i="2"/>
  <c r="I512" i="2" s="1"/>
  <c r="N511" i="2"/>
  <c r="J511" i="2"/>
  <c r="H511" i="2"/>
  <c r="E511" i="2"/>
  <c r="D511" i="2"/>
  <c r="L509" i="2"/>
  <c r="F509" i="2"/>
  <c r="P509" i="2" s="1"/>
  <c r="N508" i="2"/>
  <c r="J508" i="2"/>
  <c r="H508" i="2"/>
  <c r="E508" i="2"/>
  <c r="D508" i="2"/>
  <c r="L507" i="2"/>
  <c r="F507" i="2"/>
  <c r="O507" i="2" s="1"/>
  <c r="N506" i="2"/>
  <c r="J506" i="2"/>
  <c r="H506" i="2"/>
  <c r="E506" i="2"/>
  <c r="D506" i="2"/>
  <c r="L505" i="2"/>
  <c r="F505" i="2"/>
  <c r="I505" i="2" s="1"/>
  <c r="L504" i="2"/>
  <c r="F504" i="2"/>
  <c r="O504" i="2" s="1"/>
  <c r="N503" i="2"/>
  <c r="J503" i="2"/>
  <c r="H503" i="2"/>
  <c r="E503" i="2"/>
  <c r="D503" i="2"/>
  <c r="L502" i="2"/>
  <c r="F502" i="2"/>
  <c r="I502" i="2" s="1"/>
  <c r="N501" i="2"/>
  <c r="J501" i="2"/>
  <c r="H501" i="2"/>
  <c r="E501" i="2"/>
  <c r="D501" i="2"/>
  <c r="L500" i="2"/>
  <c r="F500" i="2"/>
  <c r="P500" i="2" s="1"/>
  <c r="L499" i="2"/>
  <c r="F499" i="2"/>
  <c r="I499" i="2" s="1"/>
  <c r="N498" i="2"/>
  <c r="J498" i="2"/>
  <c r="H498" i="2"/>
  <c r="E498" i="2"/>
  <c r="D498" i="2"/>
  <c r="L497" i="2"/>
  <c r="F497" i="2"/>
  <c r="I497" i="2" s="1"/>
  <c r="N496" i="2"/>
  <c r="J496" i="2"/>
  <c r="H496" i="2"/>
  <c r="E496" i="2"/>
  <c r="D496" i="2"/>
  <c r="L494" i="2"/>
  <c r="F494" i="2"/>
  <c r="I494" i="2" s="1"/>
  <c r="N493" i="2"/>
  <c r="J493" i="2"/>
  <c r="H493" i="2"/>
  <c r="E493" i="2"/>
  <c r="D493" i="2"/>
  <c r="L492" i="2"/>
  <c r="F492" i="2"/>
  <c r="P492" i="2" s="1"/>
  <c r="N491" i="2"/>
  <c r="J491" i="2"/>
  <c r="H491" i="2"/>
  <c r="E491" i="2"/>
  <c r="D491" i="2"/>
  <c r="F491" i="2" s="1"/>
  <c r="L490" i="2"/>
  <c r="F490" i="2"/>
  <c r="N489" i="2"/>
  <c r="J489" i="2"/>
  <c r="H489" i="2"/>
  <c r="E489" i="2"/>
  <c r="D489" i="2"/>
  <c r="L488" i="2"/>
  <c r="F488" i="2"/>
  <c r="O488" i="2" s="1"/>
  <c r="N487" i="2"/>
  <c r="J487" i="2"/>
  <c r="H487" i="2"/>
  <c r="E487" i="2"/>
  <c r="D487" i="2"/>
  <c r="L486" i="2"/>
  <c r="F486" i="2"/>
  <c r="I486" i="2" s="1"/>
  <c r="N485" i="2"/>
  <c r="J485" i="2"/>
  <c r="H485" i="2"/>
  <c r="E485" i="2"/>
  <c r="D485" i="2"/>
  <c r="L484" i="2"/>
  <c r="F484" i="2"/>
  <c r="P484" i="2" s="1"/>
  <c r="N483" i="2"/>
  <c r="J483" i="2"/>
  <c r="H483" i="2"/>
  <c r="E483" i="2"/>
  <c r="D483" i="2"/>
  <c r="F483" i="2" s="1"/>
  <c r="L482" i="2"/>
  <c r="F482" i="2"/>
  <c r="K482" i="2" s="1"/>
  <c r="N481" i="2"/>
  <c r="J481" i="2"/>
  <c r="H481" i="2"/>
  <c r="E481" i="2"/>
  <c r="D481" i="2"/>
  <c r="L480" i="2"/>
  <c r="F480" i="2"/>
  <c r="I480" i="2" s="1"/>
  <c r="N479" i="2"/>
  <c r="J479" i="2"/>
  <c r="H479" i="2"/>
  <c r="E479" i="2"/>
  <c r="D479" i="2"/>
  <c r="L478" i="2"/>
  <c r="F478" i="2"/>
  <c r="I478" i="2" s="1"/>
  <c r="N477" i="2"/>
  <c r="J477" i="2"/>
  <c r="H477" i="2"/>
  <c r="E477" i="2"/>
  <c r="D477" i="2"/>
  <c r="L476" i="2"/>
  <c r="F476" i="2"/>
  <c r="P476" i="2" s="1"/>
  <c r="N475" i="2"/>
  <c r="J475" i="2"/>
  <c r="H475" i="2"/>
  <c r="E475" i="2"/>
  <c r="D475" i="2"/>
  <c r="L474" i="2"/>
  <c r="F474" i="2"/>
  <c r="N473" i="2"/>
  <c r="J473" i="2"/>
  <c r="H473" i="2"/>
  <c r="E473" i="2"/>
  <c r="D473" i="2"/>
  <c r="L472" i="2"/>
  <c r="F472" i="2"/>
  <c r="O472" i="2" s="1"/>
  <c r="N471" i="2"/>
  <c r="J471" i="2"/>
  <c r="H471" i="2"/>
  <c r="E471" i="2"/>
  <c r="D471" i="2"/>
  <c r="L470" i="2"/>
  <c r="F470" i="2"/>
  <c r="I470" i="2" s="1"/>
  <c r="N469" i="2"/>
  <c r="J469" i="2"/>
  <c r="H469" i="2"/>
  <c r="E469" i="2"/>
  <c r="D469" i="2"/>
  <c r="L468" i="2"/>
  <c r="F468" i="2"/>
  <c r="P468" i="2" s="1"/>
  <c r="N467" i="2"/>
  <c r="J467" i="2"/>
  <c r="H467" i="2"/>
  <c r="E467" i="2"/>
  <c r="D467" i="2"/>
  <c r="L466" i="2"/>
  <c r="F466" i="2"/>
  <c r="K466" i="2" s="1"/>
  <c r="N465" i="2"/>
  <c r="J465" i="2"/>
  <c r="H465" i="2"/>
  <c r="E465" i="2"/>
  <c r="D465" i="2"/>
  <c r="L464" i="2"/>
  <c r="F464" i="2"/>
  <c r="I464" i="2" s="1"/>
  <c r="N463" i="2"/>
  <c r="J463" i="2"/>
  <c r="H463" i="2"/>
  <c r="E463" i="2"/>
  <c r="D463" i="2"/>
  <c r="L462" i="2"/>
  <c r="F462" i="2"/>
  <c r="K462" i="2" s="1"/>
  <c r="N461" i="2"/>
  <c r="J461" i="2"/>
  <c r="H461" i="2"/>
  <c r="E461" i="2"/>
  <c r="D461" i="2"/>
  <c r="L460" i="2"/>
  <c r="F460" i="2"/>
  <c r="I460" i="2" s="1"/>
  <c r="N459" i="2"/>
  <c r="J459" i="2"/>
  <c r="H459" i="2"/>
  <c r="E459" i="2"/>
  <c r="D459" i="2"/>
  <c r="L458" i="2"/>
  <c r="F458" i="2"/>
  <c r="N457" i="2"/>
  <c r="J457" i="2"/>
  <c r="H457" i="2"/>
  <c r="E457" i="2"/>
  <c r="D457" i="2"/>
  <c r="L456" i="2"/>
  <c r="F456" i="2"/>
  <c r="O456" i="2" s="1"/>
  <c r="N455" i="2"/>
  <c r="J455" i="2"/>
  <c r="H455" i="2"/>
  <c r="E455" i="2"/>
  <c r="D455" i="2"/>
  <c r="L454" i="2"/>
  <c r="F454" i="2"/>
  <c r="I454" i="2" s="1"/>
  <c r="L453" i="2"/>
  <c r="F453" i="2"/>
  <c r="O453" i="2" s="1"/>
  <c r="N452" i="2"/>
  <c r="J452" i="2"/>
  <c r="H452" i="2"/>
  <c r="E452" i="2"/>
  <c r="D452" i="2"/>
  <c r="L451" i="2"/>
  <c r="F451" i="2"/>
  <c r="I451" i="2" s="1"/>
  <c r="N450" i="2"/>
  <c r="J450" i="2"/>
  <c r="H450" i="2"/>
  <c r="E450" i="2"/>
  <c r="D450" i="2"/>
  <c r="L449" i="2"/>
  <c r="F449" i="2"/>
  <c r="K449" i="2" s="1"/>
  <c r="N448" i="2"/>
  <c r="J448" i="2"/>
  <c r="H448" i="2"/>
  <c r="E448" i="2"/>
  <c r="D448" i="2"/>
  <c r="L447" i="2"/>
  <c r="F447" i="2"/>
  <c r="K447" i="2" s="1"/>
  <c r="N446" i="2"/>
  <c r="J446" i="2"/>
  <c r="H446" i="2"/>
  <c r="E446" i="2"/>
  <c r="D446" i="2"/>
  <c r="L445" i="2"/>
  <c r="F445" i="2"/>
  <c r="I445" i="2" s="1"/>
  <c r="N444" i="2"/>
  <c r="J444" i="2"/>
  <c r="H444" i="2"/>
  <c r="E444" i="2"/>
  <c r="D444" i="2"/>
  <c r="L443" i="2"/>
  <c r="F443" i="2"/>
  <c r="P443" i="2" s="1"/>
  <c r="N442" i="2"/>
  <c r="J442" i="2"/>
  <c r="H442" i="2"/>
  <c r="E442" i="2"/>
  <c r="D442" i="2"/>
  <c r="L440" i="2"/>
  <c r="F440" i="2"/>
  <c r="O440" i="2" s="1"/>
  <c r="N439" i="2"/>
  <c r="J439" i="2"/>
  <c r="H439" i="2"/>
  <c r="E439" i="2"/>
  <c r="D439" i="2"/>
  <c r="F439" i="2" s="1"/>
  <c r="L438" i="2"/>
  <c r="F438" i="2"/>
  <c r="I438" i="2" s="1"/>
  <c r="N437" i="2"/>
  <c r="J437" i="2"/>
  <c r="H437" i="2"/>
  <c r="E437" i="2"/>
  <c r="D437" i="2"/>
  <c r="L436" i="2"/>
  <c r="F436" i="2"/>
  <c r="O436" i="2" s="1"/>
  <c r="N435" i="2"/>
  <c r="J435" i="2"/>
  <c r="H435" i="2"/>
  <c r="E435" i="2"/>
  <c r="D435" i="2"/>
  <c r="L434" i="2"/>
  <c r="F434" i="2"/>
  <c r="K434" i="2" s="1"/>
  <c r="N433" i="2"/>
  <c r="J433" i="2"/>
  <c r="H433" i="2"/>
  <c r="E433" i="2"/>
  <c r="D433" i="2"/>
  <c r="L432" i="2"/>
  <c r="F432" i="2"/>
  <c r="K432" i="2" s="1"/>
  <c r="N431" i="2"/>
  <c r="J431" i="2"/>
  <c r="H431" i="2"/>
  <c r="E431" i="2"/>
  <c r="D431" i="2"/>
  <c r="L430" i="2"/>
  <c r="F430" i="2"/>
  <c r="P430" i="2" s="1"/>
  <c r="N429" i="2"/>
  <c r="J429" i="2"/>
  <c r="H429" i="2"/>
  <c r="E429" i="2"/>
  <c r="D429" i="2"/>
  <c r="L428" i="2"/>
  <c r="F428" i="2"/>
  <c r="P428" i="2" s="1"/>
  <c r="N427" i="2"/>
  <c r="L427" i="2" s="1"/>
  <c r="J427" i="2"/>
  <c r="H427" i="2"/>
  <c r="E427" i="2"/>
  <c r="D427" i="2"/>
  <c r="L426" i="2"/>
  <c r="F426" i="2"/>
  <c r="N425" i="2"/>
  <c r="J425" i="2"/>
  <c r="H425" i="2"/>
  <c r="E425" i="2"/>
  <c r="D425" i="2"/>
  <c r="F425" i="2" s="1"/>
  <c r="L424" i="2"/>
  <c r="F424" i="2"/>
  <c r="O424" i="2" s="1"/>
  <c r="N423" i="2"/>
  <c r="J423" i="2"/>
  <c r="H423" i="2"/>
  <c r="E423" i="2"/>
  <c r="D423" i="2"/>
  <c r="F423" i="2" s="1"/>
  <c r="L422" i="2"/>
  <c r="F422" i="2"/>
  <c r="I422" i="2" s="1"/>
  <c r="N421" i="2"/>
  <c r="J421" i="2"/>
  <c r="H421" i="2"/>
  <c r="E421" i="2"/>
  <c r="D421" i="2"/>
  <c r="L420" i="2"/>
  <c r="F420" i="2"/>
  <c r="O420" i="2" s="1"/>
  <c r="N419" i="2"/>
  <c r="J419" i="2"/>
  <c r="H419" i="2"/>
  <c r="E419" i="2"/>
  <c r="D419" i="2"/>
  <c r="L418" i="2"/>
  <c r="F418" i="2"/>
  <c r="K418" i="2" s="1"/>
  <c r="N417" i="2"/>
  <c r="J417" i="2"/>
  <c r="H417" i="2"/>
  <c r="E417" i="2"/>
  <c r="D417" i="2"/>
  <c r="L416" i="2"/>
  <c r="F416" i="2"/>
  <c r="K416" i="2" s="1"/>
  <c r="N415" i="2"/>
  <c r="J415" i="2"/>
  <c r="H415" i="2"/>
  <c r="E415" i="2"/>
  <c r="D415" i="2"/>
  <c r="L413" i="2"/>
  <c r="F413" i="2"/>
  <c r="N412" i="2"/>
  <c r="J412" i="2"/>
  <c r="H412" i="2"/>
  <c r="E412" i="2"/>
  <c r="D412" i="2"/>
  <c r="L411" i="2"/>
  <c r="F411" i="2"/>
  <c r="P411" i="2" s="1"/>
  <c r="N410" i="2"/>
  <c r="J410" i="2"/>
  <c r="H410" i="2"/>
  <c r="E410" i="2"/>
  <c r="D410" i="2"/>
  <c r="L409" i="2"/>
  <c r="F409" i="2"/>
  <c r="I409" i="2" s="1"/>
  <c r="L408" i="2"/>
  <c r="F408" i="2"/>
  <c r="L407" i="2"/>
  <c r="F407" i="2"/>
  <c r="N406" i="2"/>
  <c r="J406" i="2"/>
  <c r="H406" i="2"/>
  <c r="E406" i="2"/>
  <c r="D406" i="2"/>
  <c r="L405" i="2"/>
  <c r="F405" i="2"/>
  <c r="N404" i="2"/>
  <c r="J404" i="2"/>
  <c r="H404" i="2"/>
  <c r="E404" i="2"/>
  <c r="D404" i="2"/>
  <c r="L403" i="2"/>
  <c r="F403" i="2"/>
  <c r="I403" i="2" s="1"/>
  <c r="L402" i="2"/>
  <c r="F402" i="2"/>
  <c r="L401" i="2"/>
  <c r="F401" i="2"/>
  <c r="N400" i="2"/>
  <c r="J400" i="2"/>
  <c r="H400" i="2"/>
  <c r="E400" i="2"/>
  <c r="D400" i="2"/>
  <c r="L394" i="2"/>
  <c r="F394" i="2"/>
  <c r="K394" i="2" s="1"/>
  <c r="L393" i="2"/>
  <c r="F393" i="2"/>
  <c r="K393" i="2" s="1"/>
  <c r="L392" i="2"/>
  <c r="F392" i="2"/>
  <c r="P392" i="2" s="1"/>
  <c r="L391" i="2"/>
  <c r="M391" i="2" s="1"/>
  <c r="F391" i="2"/>
  <c r="I391" i="2" s="1"/>
  <c r="N390" i="2"/>
  <c r="J390" i="2"/>
  <c r="H390" i="2"/>
  <c r="E390" i="2"/>
  <c r="D390" i="2"/>
  <c r="L389" i="2"/>
  <c r="F389" i="2"/>
  <c r="N388" i="2"/>
  <c r="J388" i="2"/>
  <c r="J387" i="2" s="1"/>
  <c r="H388" i="2"/>
  <c r="H387" i="2" s="1"/>
  <c r="H386" i="2" s="1"/>
  <c r="E388" i="2"/>
  <c r="E387" i="2" s="1"/>
  <c r="D388" i="2"/>
  <c r="L385" i="2"/>
  <c r="F385" i="2"/>
  <c r="P385" i="2" s="1"/>
  <c r="L384" i="2"/>
  <c r="F384" i="2"/>
  <c r="O384" i="2" s="1"/>
  <c r="L383" i="2"/>
  <c r="F383" i="2"/>
  <c r="L382" i="2"/>
  <c r="F382" i="2"/>
  <c r="L381" i="2"/>
  <c r="F381" i="2"/>
  <c r="P381" i="2" s="1"/>
  <c r="N380" i="2"/>
  <c r="J380" i="2"/>
  <c r="H380" i="2"/>
  <c r="E380" i="2"/>
  <c r="D380" i="2"/>
  <c r="L379" i="2"/>
  <c r="F379" i="2"/>
  <c r="L378" i="2"/>
  <c r="F378" i="2"/>
  <c r="P378" i="2" s="1"/>
  <c r="L377" i="2"/>
  <c r="F377" i="2"/>
  <c r="O377" i="2" s="1"/>
  <c r="N376" i="2"/>
  <c r="J376" i="2"/>
  <c r="H376" i="2"/>
  <c r="E376" i="2"/>
  <c r="D376" i="2"/>
  <c r="L374" i="2"/>
  <c r="F374" i="2"/>
  <c r="K374" i="2" s="1"/>
  <c r="L373" i="2"/>
  <c r="F373" i="2"/>
  <c r="L372" i="2"/>
  <c r="F372" i="2"/>
  <c r="P372" i="2" s="1"/>
  <c r="N371" i="2"/>
  <c r="N280" i="2" s="1"/>
  <c r="J371" i="2"/>
  <c r="J280" i="2" s="1"/>
  <c r="H371" i="2"/>
  <c r="H280" i="2" s="1"/>
  <c r="E371" i="2"/>
  <c r="D371" i="2"/>
  <c r="L370" i="2"/>
  <c r="F370" i="2"/>
  <c r="L369" i="2"/>
  <c r="F369" i="2"/>
  <c r="P369" i="2" s="1"/>
  <c r="L368" i="2"/>
  <c r="F368" i="2"/>
  <c r="O368" i="2" s="1"/>
  <c r="L367" i="2"/>
  <c r="F367" i="2"/>
  <c r="I367" i="2" s="1"/>
  <c r="L366" i="2"/>
  <c r="F366" i="2"/>
  <c r="I366" i="2" s="1"/>
  <c r="L365" i="2"/>
  <c r="F365" i="2"/>
  <c r="K365" i="2" s="1"/>
  <c r="L364" i="2"/>
  <c r="F364" i="2"/>
  <c r="O364" i="2" s="1"/>
  <c r="L363" i="2"/>
  <c r="F363" i="2"/>
  <c r="K363" i="2" s="1"/>
  <c r="N362" i="2"/>
  <c r="J362" i="2"/>
  <c r="H362" i="2"/>
  <c r="E362" i="2"/>
  <c r="D362" i="2"/>
  <c r="L310" i="2"/>
  <c r="F310" i="2"/>
  <c r="L309" i="2"/>
  <c r="F309" i="2"/>
  <c r="K309" i="2" s="1"/>
  <c r="D308" i="2"/>
  <c r="D286" i="2" s="1"/>
  <c r="D280" i="2" s="1"/>
  <c r="L306" i="2"/>
  <c r="F306" i="2"/>
  <c r="L305" i="2"/>
  <c r="F305" i="2"/>
  <c r="K305" i="2" s="1"/>
  <c r="L304" i="2"/>
  <c r="F304" i="2"/>
  <c r="L303" i="2"/>
  <c r="F303" i="2"/>
  <c r="P303" i="2" s="1"/>
  <c r="L302" i="2"/>
  <c r="F302" i="2"/>
  <c r="O302" i="2" s="1"/>
  <c r="L301" i="2"/>
  <c r="L299" i="2"/>
  <c r="F299" i="2"/>
  <c r="P299" i="2" s="1"/>
  <c r="L298" i="2"/>
  <c r="F298" i="2"/>
  <c r="O298" i="2" s="1"/>
  <c r="L297" i="2"/>
  <c r="F297" i="2"/>
  <c r="I297" i="2" s="1"/>
  <c r="L296" i="2"/>
  <c r="F296" i="2"/>
  <c r="K296" i="2" s="1"/>
  <c r="L295" i="2"/>
  <c r="F295" i="2"/>
  <c r="K295" i="2" s="1"/>
  <c r="L292" i="2"/>
  <c r="F292" i="2"/>
  <c r="O292" i="2" s="1"/>
  <c r="L291" i="2"/>
  <c r="F291" i="2"/>
  <c r="K291" i="2" s="1"/>
  <c r="L290" i="2"/>
  <c r="F290" i="2"/>
  <c r="O290" i="2" s="1"/>
  <c r="L289" i="2"/>
  <c r="F289" i="2"/>
  <c r="K289" i="2" s="1"/>
  <c r="L288" i="2"/>
  <c r="F288" i="2"/>
  <c r="L285" i="2"/>
  <c r="F285" i="2"/>
  <c r="K285" i="2" s="1"/>
  <c r="L284" i="2"/>
  <c r="F284" i="2"/>
  <c r="O284" i="2" s="1"/>
  <c r="L283" i="2"/>
  <c r="F283" i="2"/>
  <c r="K283" i="2" s="1"/>
  <c r="L282" i="2"/>
  <c r="F282" i="2"/>
  <c r="L281" i="2"/>
  <c r="F281" i="2"/>
  <c r="P281" i="2" s="1"/>
  <c r="L266" i="2"/>
  <c r="F266" i="2"/>
  <c r="L265" i="2"/>
  <c r="F265" i="2"/>
  <c r="K265" i="2" s="1"/>
  <c r="L264" i="2"/>
  <c r="F264" i="2"/>
  <c r="N263" i="2"/>
  <c r="J263" i="2"/>
  <c r="J255" i="2" s="1"/>
  <c r="H263" i="2"/>
  <c r="H255" i="2" s="1"/>
  <c r="E263" i="2"/>
  <c r="E255" i="2" s="1"/>
  <c r="D263" i="2"/>
  <c r="D255" i="2" s="1"/>
  <c r="L262" i="2"/>
  <c r="F262" i="2"/>
  <c r="K262" i="2" s="1"/>
  <c r="L261" i="2"/>
  <c r="F261" i="2"/>
  <c r="L260" i="2"/>
  <c r="F260" i="2"/>
  <c r="P260" i="2" s="1"/>
  <c r="L259" i="2"/>
  <c r="F259" i="2"/>
  <c r="O259" i="2" s="1"/>
  <c r="L258" i="2"/>
  <c r="F258" i="2"/>
  <c r="I258" i="2" s="1"/>
  <c r="L257" i="2"/>
  <c r="F257" i="2"/>
  <c r="I257" i="2" s="1"/>
  <c r="L256" i="2"/>
  <c r="F256" i="2"/>
  <c r="K256" i="2" s="1"/>
  <c r="L254" i="2"/>
  <c r="F254" i="2"/>
  <c r="I254" i="2" s="1"/>
  <c r="L253" i="2"/>
  <c r="F253" i="2"/>
  <c r="K253" i="2" s="1"/>
  <c r="L252" i="2"/>
  <c r="F252" i="2"/>
  <c r="L251" i="2"/>
  <c r="F251" i="2"/>
  <c r="K251" i="2" s="1"/>
  <c r="L250" i="2"/>
  <c r="F250" i="2"/>
  <c r="N249" i="2"/>
  <c r="J249" i="2"/>
  <c r="H249" i="2"/>
  <c r="E249" i="2"/>
  <c r="D249" i="2"/>
  <c r="L248" i="2"/>
  <c r="F248" i="2"/>
  <c r="K248" i="2" s="1"/>
  <c r="N247" i="2"/>
  <c r="J247" i="2"/>
  <c r="H247" i="2"/>
  <c r="E247" i="2"/>
  <c r="D247" i="2"/>
  <c r="L246" i="2"/>
  <c r="F246" i="2"/>
  <c r="O246" i="2" s="1"/>
  <c r="L245" i="2"/>
  <c r="F245" i="2"/>
  <c r="K245" i="2" s="1"/>
  <c r="L244" i="2"/>
  <c r="F244" i="2"/>
  <c r="L243" i="2"/>
  <c r="F243" i="2"/>
  <c r="P243" i="2" s="1"/>
  <c r="L242" i="2"/>
  <c r="F242" i="2"/>
  <c r="O242" i="2" s="1"/>
  <c r="L241" i="2"/>
  <c r="F241" i="2"/>
  <c r="I241" i="2" s="1"/>
  <c r="N240" i="2"/>
  <c r="J240" i="2"/>
  <c r="H240" i="2"/>
  <c r="E240" i="2"/>
  <c r="D240" i="2"/>
  <c r="L238" i="2"/>
  <c r="F238" i="2"/>
  <c r="O238" i="2" s="1"/>
  <c r="L237" i="2"/>
  <c r="F237" i="2"/>
  <c r="I237" i="2" s="1"/>
  <c r="L236" i="2"/>
  <c r="F236" i="2"/>
  <c r="I236" i="2" s="1"/>
  <c r="L235" i="2"/>
  <c r="F235" i="2"/>
  <c r="K235" i="2" s="1"/>
  <c r="N234" i="2"/>
  <c r="J234" i="2"/>
  <c r="H234" i="2"/>
  <c r="E234" i="2"/>
  <c r="D234" i="2"/>
  <c r="L233" i="2"/>
  <c r="F233" i="2"/>
  <c r="I233" i="2" s="1"/>
  <c r="L232" i="2"/>
  <c r="F232" i="2"/>
  <c r="K232" i="2" s="1"/>
  <c r="L231" i="2"/>
  <c r="F231" i="2"/>
  <c r="L230" i="2"/>
  <c r="F230" i="2"/>
  <c r="K230" i="2" s="1"/>
  <c r="L229" i="2"/>
  <c r="F229" i="2"/>
  <c r="L228" i="2"/>
  <c r="F228" i="2"/>
  <c r="P228" i="2" s="1"/>
  <c r="L227" i="2"/>
  <c r="F227" i="2"/>
  <c r="O227" i="2" s="1"/>
  <c r="L226" i="2"/>
  <c r="F226" i="2"/>
  <c r="I226" i="2" s="1"/>
  <c r="N225" i="2"/>
  <c r="J225" i="2"/>
  <c r="H225" i="2"/>
  <c r="E225" i="2"/>
  <c r="D225" i="2"/>
  <c r="L224" i="2"/>
  <c r="F224" i="2"/>
  <c r="O224" i="2" s="1"/>
  <c r="L223" i="2"/>
  <c r="F223" i="2"/>
  <c r="I223" i="2" s="1"/>
  <c r="L222" i="2"/>
  <c r="F222" i="2"/>
  <c r="I222" i="2" s="1"/>
  <c r="L221" i="2"/>
  <c r="F221" i="2"/>
  <c r="K221" i="2" s="1"/>
  <c r="L220" i="2"/>
  <c r="F220" i="2"/>
  <c r="N219" i="2"/>
  <c r="J219" i="2"/>
  <c r="H219" i="2"/>
  <c r="E219" i="2"/>
  <c r="D219" i="2"/>
  <c r="L217" i="2"/>
  <c r="F217" i="2"/>
  <c r="I217" i="2" s="1"/>
  <c r="N216" i="2"/>
  <c r="J216" i="2"/>
  <c r="H216" i="2"/>
  <c r="E216" i="2"/>
  <c r="D216" i="2"/>
  <c r="L215" i="2"/>
  <c r="F215" i="2"/>
  <c r="O215" i="2" s="1"/>
  <c r="L214" i="2"/>
  <c r="F214" i="2"/>
  <c r="I214" i="2" s="1"/>
  <c r="L213" i="2"/>
  <c r="F213" i="2"/>
  <c r="I213" i="2" s="1"/>
  <c r="L212" i="2"/>
  <c r="F212" i="2"/>
  <c r="K212" i="2" s="1"/>
  <c r="N211" i="2"/>
  <c r="J211" i="2"/>
  <c r="H211" i="2"/>
  <c r="H193" i="2" s="1"/>
  <c r="E211" i="2"/>
  <c r="E193" i="2" s="1"/>
  <c r="D211" i="2"/>
  <c r="L210" i="2"/>
  <c r="F210" i="2"/>
  <c r="I210" i="2" s="1"/>
  <c r="L209" i="2"/>
  <c r="F209" i="2"/>
  <c r="K209" i="2" s="1"/>
  <c r="L208" i="2"/>
  <c r="F208" i="2"/>
  <c r="O208" i="2" s="1"/>
  <c r="L207" i="2"/>
  <c r="F207" i="2"/>
  <c r="K207" i="2" s="1"/>
  <c r="L206" i="2"/>
  <c r="F206" i="2"/>
  <c r="L205" i="2"/>
  <c r="F205" i="2"/>
  <c r="P205" i="2" s="1"/>
  <c r="L204" i="2"/>
  <c r="F204" i="2"/>
  <c r="O204" i="2" s="1"/>
  <c r="L203" i="2"/>
  <c r="F203" i="2"/>
  <c r="L202" i="2"/>
  <c r="F202" i="2"/>
  <c r="P202" i="2" s="1"/>
  <c r="L201" i="2"/>
  <c r="F201" i="2"/>
  <c r="K201" i="2" s="1"/>
  <c r="L200" i="2"/>
  <c r="F200" i="2"/>
  <c r="O200" i="2" s="1"/>
  <c r="L199" i="2"/>
  <c r="F199" i="2"/>
  <c r="K199" i="2" s="1"/>
  <c r="L198" i="2"/>
  <c r="F198" i="2"/>
  <c r="L197" i="2"/>
  <c r="F197" i="2"/>
  <c r="P197" i="2" s="1"/>
  <c r="L196" i="2"/>
  <c r="F196" i="2"/>
  <c r="O196" i="2" s="1"/>
  <c r="L195" i="2"/>
  <c r="F195" i="2"/>
  <c r="K195" i="2" s="1"/>
  <c r="L194" i="2"/>
  <c r="F194" i="2"/>
  <c r="K194" i="2" s="1"/>
  <c r="N193" i="2"/>
  <c r="L189" i="2"/>
  <c r="F189" i="2"/>
  <c r="O189" i="2" s="1"/>
  <c r="L188" i="2"/>
  <c r="F188" i="2"/>
  <c r="K188" i="2" s="1"/>
  <c r="N187" i="2"/>
  <c r="J187" i="2"/>
  <c r="H187" i="2"/>
  <c r="E187" i="2"/>
  <c r="D187" i="2"/>
  <c r="L186" i="2"/>
  <c r="F186" i="2"/>
  <c r="I186" i="2" s="1"/>
  <c r="L185" i="2"/>
  <c r="F185" i="2"/>
  <c r="K185" i="2" s="1"/>
  <c r="L184" i="2"/>
  <c r="F184" i="2"/>
  <c r="K184" i="2" s="1"/>
  <c r="L183" i="2"/>
  <c r="F183" i="2"/>
  <c r="P183" i="2" s="1"/>
  <c r="L182" i="2"/>
  <c r="F182" i="2"/>
  <c r="O182" i="2" s="1"/>
  <c r="L181" i="2"/>
  <c r="F181" i="2"/>
  <c r="O181" i="2" s="1"/>
  <c r="N180" i="2"/>
  <c r="J180" i="2"/>
  <c r="H180" i="2"/>
  <c r="E180" i="2"/>
  <c r="D180" i="2"/>
  <c r="L179" i="2"/>
  <c r="F179" i="2"/>
  <c r="P179" i="2" s="1"/>
  <c r="L178" i="2"/>
  <c r="F178" i="2"/>
  <c r="O178" i="2" s="1"/>
  <c r="L177" i="2"/>
  <c r="F177" i="2"/>
  <c r="O177" i="2" s="1"/>
  <c r="N176" i="2"/>
  <c r="J176" i="2"/>
  <c r="H176" i="2"/>
  <c r="E176" i="2"/>
  <c r="D176" i="2"/>
  <c r="L175" i="2"/>
  <c r="F175" i="2"/>
  <c r="O175" i="2" s="1"/>
  <c r="L174" i="2"/>
  <c r="F174" i="2"/>
  <c r="O174" i="2" s="1"/>
  <c r="N173" i="2"/>
  <c r="J173" i="2"/>
  <c r="H173" i="2"/>
  <c r="E173" i="2"/>
  <c r="D173" i="2"/>
  <c r="L172" i="2"/>
  <c r="F172" i="2"/>
  <c r="O172" i="2" s="1"/>
  <c r="N171" i="2"/>
  <c r="J171" i="2"/>
  <c r="H171" i="2"/>
  <c r="E171" i="2"/>
  <c r="D171" i="2"/>
  <c r="L170" i="2"/>
  <c r="F170" i="2"/>
  <c r="P170" i="2" s="1"/>
  <c r="L169" i="2"/>
  <c r="F169" i="2"/>
  <c r="P169" i="2" s="1"/>
  <c r="L168" i="2"/>
  <c r="F168" i="2"/>
  <c r="O168" i="2" s="1"/>
  <c r="L167" i="2"/>
  <c r="F167" i="2"/>
  <c r="O167" i="2" s="1"/>
  <c r="L166" i="2"/>
  <c r="F166" i="2"/>
  <c r="I166" i="2" s="1"/>
  <c r="L165" i="2"/>
  <c r="F165" i="2"/>
  <c r="P165" i="2" s="1"/>
  <c r="L164" i="2"/>
  <c r="F164" i="2"/>
  <c r="I164" i="2" s="1"/>
  <c r="L163" i="2"/>
  <c r="F163" i="2"/>
  <c r="K163" i="2" s="1"/>
  <c r="L162" i="2"/>
  <c r="F162" i="2"/>
  <c r="O162" i="2" s="1"/>
  <c r="L161" i="2"/>
  <c r="F161" i="2"/>
  <c r="P161" i="2" s="1"/>
  <c r="L160" i="2"/>
  <c r="F160" i="2"/>
  <c r="O160" i="2" s="1"/>
  <c r="L159" i="2"/>
  <c r="F159" i="2"/>
  <c r="I159" i="2" s="1"/>
  <c r="L158" i="2"/>
  <c r="F158" i="2"/>
  <c r="I158" i="2" s="1"/>
  <c r="L157" i="2"/>
  <c r="F157" i="2"/>
  <c r="P157" i="2" s="1"/>
  <c r="L156" i="2"/>
  <c r="F156" i="2"/>
  <c r="I156" i="2" s="1"/>
  <c r="L155" i="2"/>
  <c r="F155" i="2"/>
  <c r="K155" i="2" s="1"/>
  <c r="L154" i="2"/>
  <c r="F154" i="2"/>
  <c r="O154" i="2" s="1"/>
  <c r="L153" i="2"/>
  <c r="F153" i="2"/>
  <c r="P153" i="2" s="1"/>
  <c r="L152" i="2"/>
  <c r="F152" i="2"/>
  <c r="O152" i="2" s="1"/>
  <c r="L151" i="2"/>
  <c r="F151" i="2"/>
  <c r="O151" i="2" s="1"/>
  <c r="L150" i="2"/>
  <c r="F150" i="2"/>
  <c r="I150" i="2" s="1"/>
  <c r="L149" i="2"/>
  <c r="F149" i="2"/>
  <c r="P149" i="2" s="1"/>
  <c r="L148" i="2"/>
  <c r="F148" i="2"/>
  <c r="O148" i="2" s="1"/>
  <c r="N147" i="2"/>
  <c r="J147" i="2"/>
  <c r="J137" i="2" s="1"/>
  <c r="H147" i="2"/>
  <c r="H137" i="2" s="1"/>
  <c r="E147" i="2"/>
  <c r="E137" i="2" s="1"/>
  <c r="D147" i="2"/>
  <c r="L146" i="2"/>
  <c r="F146" i="2"/>
  <c r="P146" i="2" s="1"/>
  <c r="L145" i="2"/>
  <c r="F145" i="2"/>
  <c r="O145" i="2" s="1"/>
  <c r="L144" i="2"/>
  <c r="F144" i="2"/>
  <c r="I144" i="2" s="1"/>
  <c r="L143" i="2"/>
  <c r="F143" i="2"/>
  <c r="O143" i="2" s="1"/>
  <c r="L142" i="2"/>
  <c r="F142" i="2"/>
  <c r="K142" i="2" s="1"/>
  <c r="L141" i="2"/>
  <c r="F141" i="2"/>
  <c r="I141" i="2" s="1"/>
  <c r="L140" i="2"/>
  <c r="F140" i="2"/>
  <c r="K140" i="2" s="1"/>
  <c r="L139" i="2"/>
  <c r="F139" i="2"/>
  <c r="P139" i="2" s="1"/>
  <c r="L138" i="2"/>
  <c r="F138" i="2"/>
  <c r="P138" i="2" s="1"/>
  <c r="L136" i="2"/>
  <c r="F136" i="2"/>
  <c r="P136" i="2" s="1"/>
  <c r="L135" i="2"/>
  <c r="F135" i="2"/>
  <c r="P135" i="2" s="1"/>
  <c r="L134" i="2"/>
  <c r="F134" i="2"/>
  <c r="O134" i="2" s="1"/>
  <c r="L133" i="2"/>
  <c r="F133" i="2"/>
  <c r="I133" i="2" s="1"/>
  <c r="L132" i="2"/>
  <c r="F132" i="2"/>
  <c r="O132" i="2" s="1"/>
  <c r="L131" i="2"/>
  <c r="F131" i="2"/>
  <c r="K131" i="2" s="1"/>
  <c r="L130" i="2"/>
  <c r="F130" i="2"/>
  <c r="I130" i="2" s="1"/>
  <c r="N129" i="2"/>
  <c r="J129" i="2"/>
  <c r="H129" i="2"/>
  <c r="E129" i="2"/>
  <c r="D129" i="2"/>
  <c r="L128" i="2"/>
  <c r="F128" i="2"/>
  <c r="K128" i="2" s="1"/>
  <c r="L127" i="2"/>
  <c r="F127" i="2"/>
  <c r="I127" i="2" s="1"/>
  <c r="L126" i="2"/>
  <c r="F126" i="2"/>
  <c r="K126" i="2" s="1"/>
  <c r="N125" i="2"/>
  <c r="J125" i="2"/>
  <c r="H125" i="2"/>
  <c r="E125" i="2"/>
  <c r="D125" i="2"/>
  <c r="L124" i="2"/>
  <c r="F124" i="2"/>
  <c r="I124" i="2" s="1"/>
  <c r="L123" i="2"/>
  <c r="F123" i="2"/>
  <c r="K123" i="2" s="1"/>
  <c r="L122" i="2"/>
  <c r="F122" i="2"/>
  <c r="P122" i="2" s="1"/>
  <c r="L121" i="2"/>
  <c r="F121" i="2"/>
  <c r="P121" i="2" s="1"/>
  <c r="L120" i="2"/>
  <c r="F120" i="2"/>
  <c r="O120" i="2" s="1"/>
  <c r="L119" i="2"/>
  <c r="F119" i="2"/>
  <c r="I119" i="2" s="1"/>
  <c r="L118" i="2"/>
  <c r="F118" i="2"/>
  <c r="O118" i="2" s="1"/>
  <c r="L117" i="2"/>
  <c r="F117" i="2"/>
  <c r="K117" i="2" s="1"/>
  <c r="L116" i="2"/>
  <c r="F116" i="2"/>
  <c r="I116" i="2" s="1"/>
  <c r="L115" i="2"/>
  <c r="F115" i="2"/>
  <c r="K115" i="2" s="1"/>
  <c r="L114" i="2"/>
  <c r="F114" i="2"/>
  <c r="P114" i="2" s="1"/>
  <c r="L113" i="2"/>
  <c r="F113" i="2"/>
  <c r="P113" i="2" s="1"/>
  <c r="L112" i="2"/>
  <c r="F112" i="2"/>
  <c r="O112" i="2" s="1"/>
  <c r="L111" i="2"/>
  <c r="F111" i="2"/>
  <c r="I111" i="2" s="1"/>
  <c r="L108" i="2"/>
  <c r="F108" i="2"/>
  <c r="P108" i="2" s="1"/>
  <c r="L107" i="2"/>
  <c r="F107" i="2"/>
  <c r="P107" i="2" s="1"/>
  <c r="L106" i="2"/>
  <c r="F106" i="2"/>
  <c r="O106" i="2" s="1"/>
  <c r="L105" i="2"/>
  <c r="F105" i="2"/>
  <c r="I105" i="2" s="1"/>
  <c r="L104" i="2"/>
  <c r="F104" i="2"/>
  <c r="K104" i="2" s="1"/>
  <c r="N103" i="2"/>
  <c r="J103" i="2"/>
  <c r="H103" i="2"/>
  <c r="E103" i="2"/>
  <c r="D103" i="2"/>
  <c r="N102" i="2"/>
  <c r="J102" i="2"/>
  <c r="H102" i="2"/>
  <c r="E102" i="2"/>
  <c r="D102" i="2"/>
  <c r="L101" i="2"/>
  <c r="M101" i="2" s="1"/>
  <c r="F101" i="2"/>
  <c r="P101" i="2" s="1"/>
  <c r="L100" i="2"/>
  <c r="F100" i="2"/>
  <c r="O100" i="2" s="1"/>
  <c r="L99" i="2"/>
  <c r="F99" i="2"/>
  <c r="I99" i="2" s="1"/>
  <c r="L98" i="2"/>
  <c r="F98" i="2"/>
  <c r="O98" i="2" s="1"/>
  <c r="L97" i="2"/>
  <c r="F97" i="2"/>
  <c r="K97" i="2" s="1"/>
  <c r="N96" i="2"/>
  <c r="J96" i="2"/>
  <c r="H96" i="2"/>
  <c r="E96" i="2"/>
  <c r="D96" i="2"/>
  <c r="L95" i="2"/>
  <c r="F95" i="2"/>
  <c r="P95" i="2" s="1"/>
  <c r="L94" i="2"/>
  <c r="F94" i="2"/>
  <c r="K94" i="2" s="1"/>
  <c r="L93" i="2"/>
  <c r="F93" i="2"/>
  <c r="I93" i="2" s="1"/>
  <c r="L92" i="2"/>
  <c r="F92" i="2"/>
  <c r="K92" i="2" s="1"/>
  <c r="L91" i="2"/>
  <c r="F91" i="2"/>
  <c r="P91" i="2" s="1"/>
  <c r="N90" i="2"/>
  <c r="J90" i="2"/>
  <c r="H90" i="2"/>
  <c r="E90" i="2"/>
  <c r="D90" i="2"/>
  <c r="L89" i="2"/>
  <c r="F89" i="2"/>
  <c r="K89" i="2" s="1"/>
  <c r="L88" i="2"/>
  <c r="F88" i="2"/>
  <c r="P88" i="2" s="1"/>
  <c r="L87" i="2"/>
  <c r="F87" i="2"/>
  <c r="P87" i="2" s="1"/>
  <c r="L86" i="2"/>
  <c r="F86" i="2"/>
  <c r="O86" i="2" s="1"/>
  <c r="L85" i="2"/>
  <c r="F85" i="2"/>
  <c r="I85" i="2" s="1"/>
  <c r="N84" i="2"/>
  <c r="J84" i="2"/>
  <c r="H84" i="2"/>
  <c r="E84" i="2"/>
  <c r="D84" i="2"/>
  <c r="L83" i="2"/>
  <c r="F83" i="2"/>
  <c r="O83" i="2" s="1"/>
  <c r="L82" i="2"/>
  <c r="F82" i="2"/>
  <c r="I82" i="2" s="1"/>
  <c r="L81" i="2"/>
  <c r="F81" i="2"/>
  <c r="P81" i="2" s="1"/>
  <c r="L80" i="2"/>
  <c r="F80" i="2"/>
  <c r="K80" i="2" s="1"/>
  <c r="N79" i="2"/>
  <c r="J79" i="2"/>
  <c r="H79" i="2"/>
  <c r="E79" i="2"/>
  <c r="D79" i="2"/>
  <c r="L78" i="2"/>
  <c r="F78" i="2"/>
  <c r="O78" i="2" s="1"/>
  <c r="L77" i="2"/>
  <c r="F77" i="2"/>
  <c r="K77" i="2" s="1"/>
  <c r="N76" i="2"/>
  <c r="J76" i="2"/>
  <c r="H76" i="2"/>
  <c r="E76" i="2"/>
  <c r="D76" i="2"/>
  <c r="L75" i="2"/>
  <c r="F75" i="2"/>
  <c r="K75" i="2" s="1"/>
  <c r="L74" i="2"/>
  <c r="F74" i="2"/>
  <c r="K74" i="2" s="1"/>
  <c r="L73" i="2"/>
  <c r="F73" i="2"/>
  <c r="I73" i="2" s="1"/>
  <c r="L72" i="2"/>
  <c r="F72" i="2"/>
  <c r="K72" i="2" s="1"/>
  <c r="L70" i="2"/>
  <c r="F70" i="2"/>
  <c r="I70" i="2" s="1"/>
  <c r="L69" i="2"/>
  <c r="F69" i="2"/>
  <c r="K69" i="2" s="1"/>
  <c r="L68" i="2"/>
  <c r="F68" i="2"/>
  <c r="P68" i="2" s="1"/>
  <c r="L67" i="2"/>
  <c r="F67" i="2"/>
  <c r="P67" i="2" s="1"/>
  <c r="L66" i="2"/>
  <c r="F66" i="2"/>
  <c r="O66" i="2" s="1"/>
  <c r="N65" i="2"/>
  <c r="J65" i="2"/>
  <c r="H65" i="2"/>
  <c r="E65" i="2"/>
  <c r="D65" i="2"/>
  <c r="L63" i="2"/>
  <c r="F63" i="2"/>
  <c r="K63" i="2" s="1"/>
  <c r="L62" i="2"/>
  <c r="F62" i="2"/>
  <c r="P62" i="2" s="1"/>
  <c r="L61" i="2"/>
  <c r="F61" i="2"/>
  <c r="P61" i="2" s="1"/>
  <c r="L60" i="2"/>
  <c r="F60" i="2"/>
  <c r="O60" i="2" s="1"/>
  <c r="L59" i="2"/>
  <c r="F59" i="2"/>
  <c r="I59" i="2" s="1"/>
  <c r="L58" i="2"/>
  <c r="F58" i="2"/>
  <c r="K58" i="2" s="1"/>
  <c r="L57" i="2"/>
  <c r="F57" i="2"/>
  <c r="K57" i="2" s="1"/>
  <c r="L56" i="2"/>
  <c r="F56" i="2"/>
  <c r="I56" i="2" s="1"/>
  <c r="L55" i="2"/>
  <c r="F55" i="2"/>
  <c r="K55" i="2" s="1"/>
  <c r="L54" i="2"/>
  <c r="F54" i="2"/>
  <c r="P54" i="2" s="1"/>
  <c r="N53" i="2"/>
  <c r="J53" i="2"/>
  <c r="H53" i="2"/>
  <c r="E53" i="2"/>
  <c r="D53" i="2"/>
  <c r="L52" i="2"/>
  <c r="F52" i="2"/>
  <c r="K52" i="2" s="1"/>
  <c r="L51" i="2"/>
  <c r="F51" i="2"/>
  <c r="P51" i="2" s="1"/>
  <c r="L50" i="2"/>
  <c r="F50" i="2"/>
  <c r="P50" i="2" s="1"/>
  <c r="L49" i="2"/>
  <c r="F49" i="2"/>
  <c r="O49" i="2" s="1"/>
  <c r="L48" i="2"/>
  <c r="F48" i="2"/>
  <c r="I48" i="2" s="1"/>
  <c r="N47" i="2"/>
  <c r="J47" i="2"/>
  <c r="H47" i="2"/>
  <c r="E47" i="2"/>
  <c r="D47" i="2"/>
  <c r="L45" i="2"/>
  <c r="F45" i="2"/>
  <c r="P45" i="2" s="1"/>
  <c r="L44" i="2"/>
  <c r="M44" i="2" s="1"/>
  <c r="F44" i="2"/>
  <c r="P44" i="2" s="1"/>
  <c r="L43" i="2"/>
  <c r="F43" i="2"/>
  <c r="O43" i="2" s="1"/>
  <c r="L42" i="2"/>
  <c r="F42" i="2"/>
  <c r="I42" i="2" s="1"/>
  <c r="L41" i="2"/>
  <c r="F41" i="2"/>
  <c r="O41" i="2" s="1"/>
  <c r="N40" i="2"/>
  <c r="N37" i="2" s="1"/>
  <c r="J40" i="2"/>
  <c r="J37" i="2" s="1"/>
  <c r="H40" i="2"/>
  <c r="H37" i="2" s="1"/>
  <c r="E40" i="2"/>
  <c r="E37" i="2" s="1"/>
  <c r="D40" i="2"/>
  <c r="D37" i="2" s="1"/>
  <c r="L39" i="2"/>
  <c r="F39" i="2"/>
  <c r="I39" i="2" s="1"/>
  <c r="L38" i="2"/>
  <c r="F38" i="2"/>
  <c r="I38" i="2" s="1"/>
  <c r="L36" i="2"/>
  <c r="F36" i="2"/>
  <c r="I36" i="2" s="1"/>
  <c r="L35" i="2"/>
  <c r="F35" i="2"/>
  <c r="I35" i="2" s="1"/>
  <c r="L34" i="2"/>
  <c r="F34" i="2"/>
  <c r="K34" i="2" s="1"/>
  <c r="L33" i="2"/>
  <c r="F33" i="2"/>
  <c r="I33" i="2" s="1"/>
  <c r="L32" i="2"/>
  <c r="M32" i="2" s="1"/>
  <c r="F32" i="2"/>
  <c r="K32" i="2" s="1"/>
  <c r="L31" i="2"/>
  <c r="F31" i="2"/>
  <c r="P31" i="2" s="1"/>
  <c r="N30" i="2"/>
  <c r="J30" i="2"/>
  <c r="H30" i="2"/>
  <c r="H11" i="2" s="1"/>
  <c r="E30" i="2"/>
  <c r="E11" i="2" s="1"/>
  <c r="D30" i="2"/>
  <c r="D11" i="2" s="1"/>
  <c r="L29" i="2"/>
  <c r="F29" i="2"/>
  <c r="K29" i="2" s="1"/>
  <c r="L28" i="2"/>
  <c r="F28" i="2"/>
  <c r="P28" i="2" s="1"/>
  <c r="L27" i="2"/>
  <c r="F27" i="2"/>
  <c r="P27" i="2" s="1"/>
  <c r="L26" i="2"/>
  <c r="F26" i="2"/>
  <c r="O26" i="2" s="1"/>
  <c r="L25" i="2"/>
  <c r="F25" i="2"/>
  <c r="I25" i="2" s="1"/>
  <c r="L24" i="2"/>
  <c r="F24" i="2"/>
  <c r="K24" i="2" s="1"/>
  <c r="L23" i="2"/>
  <c r="F23" i="2"/>
  <c r="K23" i="2" s="1"/>
  <c r="L22" i="2"/>
  <c r="F22" i="2"/>
  <c r="I22" i="2" s="1"/>
  <c r="L21" i="2"/>
  <c r="F21" i="2"/>
  <c r="K21" i="2" s="1"/>
  <c r="L20" i="2"/>
  <c r="F20" i="2"/>
  <c r="P20" i="2" s="1"/>
  <c r="L19" i="2"/>
  <c r="F19" i="2"/>
  <c r="P19" i="2" s="1"/>
  <c r="L18" i="2"/>
  <c r="F18" i="2"/>
  <c r="O18" i="2" s="1"/>
  <c r="L17" i="2"/>
  <c r="F17" i="2"/>
  <c r="I17" i="2" s="1"/>
  <c r="L16" i="2"/>
  <c r="F16" i="2"/>
  <c r="I16" i="2" s="1"/>
  <c r="L15" i="2"/>
  <c r="F15" i="2"/>
  <c r="K15" i="2" s="1"/>
  <c r="L14" i="2"/>
  <c r="F14" i="2"/>
  <c r="I14" i="2" s="1"/>
  <c r="L13" i="2"/>
  <c r="F13" i="2"/>
  <c r="K13" i="2" s="1"/>
  <c r="L12" i="2"/>
  <c r="F12" i="2"/>
  <c r="P12" i="2" s="1"/>
  <c r="E340" i="1"/>
  <c r="H340" i="1" s="1"/>
  <c r="E338" i="1"/>
  <c r="I338" i="1" s="1"/>
  <c r="E337" i="1"/>
  <c r="H337" i="1" s="1"/>
  <c r="E336" i="1"/>
  <c r="I336" i="1" s="1"/>
  <c r="G335" i="1"/>
  <c r="D335" i="1"/>
  <c r="C335" i="1"/>
  <c r="E334" i="1"/>
  <c r="I334" i="1" s="1"/>
  <c r="E333" i="1"/>
  <c r="H333" i="1" s="1"/>
  <c r="E332" i="1"/>
  <c r="I332" i="1" s="1"/>
  <c r="E331" i="1"/>
  <c r="H331" i="1" s="1"/>
  <c r="E330" i="1"/>
  <c r="I330" i="1" s="1"/>
  <c r="E329" i="1"/>
  <c r="E328" i="1"/>
  <c r="E327" i="1"/>
  <c r="E326" i="1"/>
  <c r="G325" i="1"/>
  <c r="G317" i="1" s="1"/>
  <c r="D325" i="1"/>
  <c r="C325" i="1"/>
  <c r="C317" i="1" s="1"/>
  <c r="E324" i="1"/>
  <c r="E323" i="1"/>
  <c r="E322" i="1"/>
  <c r="E321" i="1"/>
  <c r="E320" i="1"/>
  <c r="E319" i="1"/>
  <c r="E318" i="1"/>
  <c r="E316" i="1"/>
  <c r="E315" i="1"/>
  <c r="E314" i="1"/>
  <c r="E313" i="1"/>
  <c r="G312" i="1"/>
  <c r="D312" i="1"/>
  <c r="C312" i="1"/>
  <c r="E312" i="1" s="1"/>
  <c r="E311" i="1"/>
  <c r="E310" i="1"/>
  <c r="E309" i="1"/>
  <c r="E308" i="1"/>
  <c r="G307" i="1"/>
  <c r="D307" i="1"/>
  <c r="C307" i="1"/>
  <c r="E307" i="1" s="1"/>
  <c r="E306" i="1"/>
  <c r="E305" i="1"/>
  <c r="E304" i="1"/>
  <c r="E303" i="1"/>
  <c r="E302" i="1"/>
  <c r="G301" i="1"/>
  <c r="D301" i="1"/>
  <c r="C301" i="1"/>
  <c r="E299" i="1"/>
  <c r="E298" i="1"/>
  <c r="G297" i="1"/>
  <c r="D297" i="1"/>
  <c r="C297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G279" i="1"/>
  <c r="D279" i="1"/>
  <c r="C279" i="1"/>
  <c r="E279" i="1" s="1"/>
  <c r="E278" i="1"/>
  <c r="E277" i="1"/>
  <c r="E276" i="1"/>
  <c r="E275" i="1"/>
  <c r="E274" i="1"/>
  <c r="E273" i="1"/>
  <c r="G272" i="1"/>
  <c r="D272" i="1"/>
  <c r="D271" i="1" s="1"/>
  <c r="C272" i="1"/>
  <c r="E272" i="1" s="1"/>
  <c r="E270" i="1"/>
  <c r="G269" i="1"/>
  <c r="D269" i="1"/>
  <c r="C269" i="1"/>
  <c r="E268" i="1"/>
  <c r="E267" i="1"/>
  <c r="E266" i="1"/>
  <c r="G265" i="1"/>
  <c r="G263" i="1" s="1"/>
  <c r="D265" i="1"/>
  <c r="D263" i="1" s="1"/>
  <c r="C265" i="1"/>
  <c r="E265" i="1" s="1"/>
  <c r="E264" i="1"/>
  <c r="C263" i="1"/>
  <c r="E261" i="1"/>
  <c r="E256" i="1"/>
  <c r="E255" i="1"/>
  <c r="G254" i="1"/>
  <c r="D254" i="1"/>
  <c r="C254" i="1"/>
  <c r="E253" i="1"/>
  <c r="E252" i="1"/>
  <c r="E251" i="1"/>
  <c r="G250" i="1"/>
  <c r="G248" i="1" s="1"/>
  <c r="D250" i="1"/>
  <c r="D248" i="1" s="1"/>
  <c r="C250" i="1"/>
  <c r="E249" i="1"/>
  <c r="E247" i="1"/>
  <c r="E246" i="1"/>
  <c r="G245" i="1"/>
  <c r="D245" i="1"/>
  <c r="C245" i="1"/>
  <c r="E244" i="1"/>
  <c r="E243" i="1"/>
  <c r="E242" i="1"/>
  <c r="E241" i="1"/>
  <c r="G240" i="1"/>
  <c r="D240" i="1"/>
  <c r="C240" i="1"/>
  <c r="E239" i="1"/>
  <c r="E238" i="1"/>
  <c r="E237" i="1"/>
  <c r="E236" i="1"/>
  <c r="E235" i="1"/>
  <c r="E234" i="1"/>
  <c r="E233" i="1"/>
  <c r="E232" i="1"/>
  <c r="E231" i="1"/>
  <c r="G230" i="1"/>
  <c r="G229" i="1" s="1"/>
  <c r="D230" i="1"/>
  <c r="C230" i="1"/>
  <c r="C229" i="1" s="1"/>
  <c r="E228" i="1"/>
  <c r="G227" i="1"/>
  <c r="D227" i="1"/>
  <c r="C227" i="1"/>
  <c r="E226" i="1"/>
  <c r="E225" i="1"/>
  <c r="E224" i="1"/>
  <c r="E223" i="1"/>
  <c r="E222" i="1"/>
  <c r="G221" i="1"/>
  <c r="D221" i="1"/>
  <c r="C221" i="1"/>
  <c r="E217" i="1"/>
  <c r="E216" i="1"/>
  <c r="G214" i="1"/>
  <c r="D214" i="1"/>
  <c r="C214" i="1"/>
  <c r="E214" i="1" s="1"/>
  <c r="E213" i="1"/>
  <c r="E212" i="1"/>
  <c r="I212" i="1" s="1"/>
  <c r="E211" i="1"/>
  <c r="I211" i="1" s="1"/>
  <c r="E210" i="1"/>
  <c r="I210" i="1" s="1"/>
  <c r="E209" i="1"/>
  <c r="E208" i="1"/>
  <c r="I208" i="1" s="1"/>
  <c r="G207" i="1"/>
  <c r="D207" i="1"/>
  <c r="C207" i="1"/>
  <c r="E207" i="1" s="1"/>
  <c r="I207" i="1" s="1"/>
  <c r="H206" i="1"/>
  <c r="E206" i="1"/>
  <c r="I206" i="1" s="1"/>
  <c r="E205" i="1"/>
  <c r="H205" i="1" s="1"/>
  <c r="G204" i="1"/>
  <c r="D204" i="1"/>
  <c r="C204" i="1"/>
  <c r="E203" i="1"/>
  <c r="I203" i="1" s="1"/>
  <c r="E202" i="1"/>
  <c r="I202" i="1" s="1"/>
  <c r="E201" i="1"/>
  <c r="I201" i="1" s="1"/>
  <c r="E200" i="1"/>
  <c r="I200" i="1" s="1"/>
  <c r="G199" i="1"/>
  <c r="D199" i="1"/>
  <c r="C199" i="1"/>
  <c r="E198" i="1"/>
  <c r="E197" i="1"/>
  <c r="I197" i="1" s="1"/>
  <c r="G196" i="1"/>
  <c r="D196" i="1"/>
  <c r="C196" i="1"/>
  <c r="E196" i="1" s="1"/>
  <c r="E195" i="1"/>
  <c r="E194" i="1"/>
  <c r="I194" i="1" s="1"/>
  <c r="G193" i="1"/>
  <c r="D193" i="1"/>
  <c r="C193" i="1"/>
  <c r="E192" i="1"/>
  <c r="H192" i="1" s="1"/>
  <c r="E191" i="1"/>
  <c r="I191" i="1" s="1"/>
  <c r="I190" i="1"/>
  <c r="E190" i="1"/>
  <c r="H190" i="1" s="1"/>
  <c r="G189" i="1"/>
  <c r="D189" i="1"/>
  <c r="C189" i="1"/>
  <c r="E189" i="1" s="1"/>
  <c r="E188" i="1"/>
  <c r="I188" i="1" s="1"/>
  <c r="E187" i="1"/>
  <c r="I187" i="1" s="1"/>
  <c r="G186" i="1"/>
  <c r="D186" i="1"/>
  <c r="C186" i="1"/>
  <c r="E185" i="1"/>
  <c r="E184" i="1"/>
  <c r="I184" i="1" s="1"/>
  <c r="E183" i="1"/>
  <c r="G182" i="1"/>
  <c r="D182" i="1"/>
  <c r="C182" i="1"/>
  <c r="E181" i="1"/>
  <c r="I181" i="1" s="1"/>
  <c r="E180" i="1"/>
  <c r="E179" i="1"/>
  <c r="E178" i="1"/>
  <c r="E177" i="1"/>
  <c r="E176" i="1"/>
  <c r="E175" i="1"/>
  <c r="I175" i="1" s="1"/>
  <c r="E174" i="1"/>
  <c r="E173" i="1"/>
  <c r="E171" i="1"/>
  <c r="H171" i="1" s="1"/>
  <c r="E170" i="1"/>
  <c r="I170" i="1" s="1"/>
  <c r="E169" i="1"/>
  <c r="H169" i="1" s="1"/>
  <c r="E168" i="1"/>
  <c r="I168" i="1" s="1"/>
  <c r="E167" i="1"/>
  <c r="I167" i="1" s="1"/>
  <c r="E166" i="1"/>
  <c r="I166" i="1" s="1"/>
  <c r="E165" i="1"/>
  <c r="H165" i="1" s="1"/>
  <c r="G164" i="1"/>
  <c r="D164" i="1"/>
  <c r="E164" i="1" s="1"/>
  <c r="I164" i="1" s="1"/>
  <c r="C164" i="1"/>
  <c r="G163" i="1"/>
  <c r="D163" i="1"/>
  <c r="C163" i="1"/>
  <c r="E163" i="1" s="1"/>
  <c r="E162" i="1"/>
  <c r="I162" i="1" s="1"/>
  <c r="E161" i="1"/>
  <c r="I161" i="1" s="1"/>
  <c r="E160" i="1"/>
  <c r="I160" i="1" s="1"/>
  <c r="H159" i="1"/>
  <c r="E159" i="1"/>
  <c r="I159" i="1" s="1"/>
  <c r="E158" i="1"/>
  <c r="I158" i="1" s="1"/>
  <c r="E157" i="1"/>
  <c r="I157" i="1" s="1"/>
  <c r="E156" i="1"/>
  <c r="I156" i="1" s="1"/>
  <c r="H155" i="1"/>
  <c r="E155" i="1"/>
  <c r="I155" i="1" s="1"/>
  <c r="G154" i="1"/>
  <c r="D154" i="1"/>
  <c r="C154" i="1"/>
  <c r="G153" i="1"/>
  <c r="D153" i="1"/>
  <c r="C153" i="1"/>
  <c r="I152" i="1"/>
  <c r="E152" i="1"/>
  <c r="H152" i="1" s="1"/>
  <c r="E151" i="1"/>
  <c r="I151" i="1" s="1"/>
  <c r="E150" i="1"/>
  <c r="I150" i="1" s="1"/>
  <c r="E149" i="1"/>
  <c r="I149" i="1" s="1"/>
  <c r="G148" i="1"/>
  <c r="D148" i="1"/>
  <c r="C148" i="1"/>
  <c r="E147" i="1"/>
  <c r="I147" i="1" s="1"/>
  <c r="E146" i="1"/>
  <c r="H146" i="1" s="1"/>
  <c r="E145" i="1"/>
  <c r="I145" i="1" s="1"/>
  <c r="E144" i="1"/>
  <c r="H144" i="1" s="1"/>
  <c r="E143" i="1"/>
  <c r="I143" i="1" s="1"/>
  <c r="E142" i="1"/>
  <c r="H142" i="1" s="1"/>
  <c r="E141" i="1"/>
  <c r="I141" i="1" s="1"/>
  <c r="I140" i="1"/>
  <c r="E140" i="1"/>
  <c r="H140" i="1" s="1"/>
  <c r="G139" i="1"/>
  <c r="D139" i="1"/>
  <c r="D135" i="1" s="1"/>
  <c r="C139" i="1"/>
  <c r="C135" i="1" s="1"/>
  <c r="E138" i="1"/>
  <c r="H137" i="1"/>
  <c r="E137" i="1"/>
  <c r="I137" i="1" s="1"/>
  <c r="E136" i="1"/>
  <c r="E134" i="1"/>
  <c r="I134" i="1" s="1"/>
  <c r="E133" i="1"/>
  <c r="I133" i="1" s="1"/>
  <c r="H132" i="1"/>
  <c r="E132" i="1"/>
  <c r="I132" i="1" s="1"/>
  <c r="E131" i="1"/>
  <c r="I131" i="1" s="1"/>
  <c r="H130" i="1"/>
  <c r="E130" i="1"/>
  <c r="I130" i="1" s="1"/>
  <c r="E129" i="1"/>
  <c r="I129" i="1" s="1"/>
  <c r="E128" i="1"/>
  <c r="I128" i="1" s="1"/>
  <c r="G127" i="1"/>
  <c r="D127" i="1"/>
  <c r="C127" i="1"/>
  <c r="E126" i="1"/>
  <c r="I126" i="1" s="1"/>
  <c r="E125" i="1"/>
  <c r="I125" i="1" s="1"/>
  <c r="G124" i="1"/>
  <c r="D124" i="1"/>
  <c r="C124" i="1"/>
  <c r="E123" i="1"/>
  <c r="I123" i="1" s="1"/>
  <c r="E122" i="1"/>
  <c r="I122" i="1" s="1"/>
  <c r="E121" i="1"/>
  <c r="I121" i="1" s="1"/>
  <c r="E120" i="1"/>
  <c r="I120" i="1" s="1"/>
  <c r="E119" i="1"/>
  <c r="I119" i="1" s="1"/>
  <c r="H118" i="1"/>
  <c r="E118" i="1"/>
  <c r="I118" i="1" s="1"/>
  <c r="E117" i="1"/>
  <c r="I117" i="1" s="1"/>
  <c r="E116" i="1"/>
  <c r="I116" i="1" s="1"/>
  <c r="G115" i="1"/>
  <c r="D115" i="1"/>
  <c r="C115" i="1"/>
  <c r="E114" i="1"/>
  <c r="H114" i="1" s="1"/>
  <c r="E113" i="1"/>
  <c r="E110" i="1"/>
  <c r="I110" i="1" s="1"/>
  <c r="E109" i="1"/>
  <c r="I109" i="1" s="1"/>
  <c r="E108" i="1"/>
  <c r="I108" i="1" s="1"/>
  <c r="G107" i="1"/>
  <c r="D107" i="1"/>
  <c r="C107" i="1"/>
  <c r="E106" i="1"/>
  <c r="I106" i="1" s="1"/>
  <c r="E105" i="1"/>
  <c r="I105" i="1" s="1"/>
  <c r="E104" i="1"/>
  <c r="I104" i="1" s="1"/>
  <c r="E103" i="1"/>
  <c r="I103" i="1" s="1"/>
  <c r="E102" i="1"/>
  <c r="I102" i="1" s="1"/>
  <c r="E100" i="1"/>
  <c r="I100" i="1" s="1"/>
  <c r="E99" i="1"/>
  <c r="I99" i="1" s="1"/>
  <c r="E98" i="1"/>
  <c r="I98" i="1" s="1"/>
  <c r="E97" i="1"/>
  <c r="I97" i="1" s="1"/>
  <c r="E96" i="1"/>
  <c r="I96" i="1" s="1"/>
  <c r="E95" i="1"/>
  <c r="I95" i="1" s="1"/>
  <c r="E94" i="1"/>
  <c r="I94" i="1" s="1"/>
  <c r="E93" i="1"/>
  <c r="I93" i="1" s="1"/>
  <c r="E92" i="1"/>
  <c r="I92" i="1" s="1"/>
  <c r="G91" i="1"/>
  <c r="D91" i="1"/>
  <c r="C91" i="1"/>
  <c r="E90" i="1"/>
  <c r="H90" i="1" s="1"/>
  <c r="E89" i="1"/>
  <c r="E88" i="1"/>
  <c r="H88" i="1" s="1"/>
  <c r="E87" i="1"/>
  <c r="G86" i="1"/>
  <c r="D86" i="1"/>
  <c r="C86" i="1"/>
  <c r="E85" i="1"/>
  <c r="I85" i="1" s="1"/>
  <c r="E68" i="1"/>
  <c r="I68" i="1" s="1"/>
  <c r="E67" i="1"/>
  <c r="H67" i="1" s="1"/>
  <c r="E66" i="1"/>
  <c r="I66" i="1" s="1"/>
  <c r="E65" i="1"/>
  <c r="I65" i="1" s="1"/>
  <c r="E64" i="1"/>
  <c r="I64" i="1" s="1"/>
  <c r="E63" i="1"/>
  <c r="H63" i="1" s="1"/>
  <c r="E62" i="1"/>
  <c r="I62" i="1" s="1"/>
  <c r="E61" i="1"/>
  <c r="I61" i="1" s="1"/>
  <c r="E54" i="1"/>
  <c r="I54" i="1" s="1"/>
  <c r="E53" i="1"/>
  <c r="I53" i="1" s="1"/>
  <c r="E52" i="1"/>
  <c r="I52" i="1" s="1"/>
  <c r="E51" i="1"/>
  <c r="H51" i="1" s="1"/>
  <c r="E50" i="1"/>
  <c r="I50" i="1" s="1"/>
  <c r="E49" i="1"/>
  <c r="I49" i="1" s="1"/>
  <c r="E48" i="1"/>
  <c r="I48" i="1" s="1"/>
  <c r="G47" i="1"/>
  <c r="D47" i="1"/>
  <c r="D46" i="1" s="1"/>
  <c r="C47" i="1"/>
  <c r="C46" i="1" s="1"/>
  <c r="E45" i="1"/>
  <c r="E44" i="1"/>
  <c r="H44" i="1" s="1"/>
  <c r="E43" i="1"/>
  <c r="E42" i="1"/>
  <c r="H42" i="1" s="1"/>
  <c r="E41" i="1"/>
  <c r="G40" i="1"/>
  <c r="D40" i="1"/>
  <c r="C40" i="1"/>
  <c r="H39" i="1"/>
  <c r="E39" i="1"/>
  <c r="I39" i="1" s="1"/>
  <c r="E38" i="1"/>
  <c r="I38" i="1" s="1"/>
  <c r="G37" i="1"/>
  <c r="D37" i="1"/>
  <c r="C37" i="1"/>
  <c r="E37" i="1" s="1"/>
  <c r="I37" i="1" s="1"/>
  <c r="E33" i="1"/>
  <c r="I33" i="1" s="1"/>
  <c r="G32" i="1"/>
  <c r="D32" i="1"/>
  <c r="C32" i="1"/>
  <c r="E30" i="1"/>
  <c r="I30" i="1" s="1"/>
  <c r="E29" i="1"/>
  <c r="I29" i="1" s="1"/>
  <c r="E28" i="1"/>
  <c r="I28" i="1" s="1"/>
  <c r="E27" i="1"/>
  <c r="I27" i="1" s="1"/>
  <c r="E26" i="1"/>
  <c r="I26" i="1" s="1"/>
  <c r="E25" i="1"/>
  <c r="I25" i="1" s="1"/>
  <c r="E24" i="1"/>
  <c r="I24" i="1" s="1"/>
  <c r="E23" i="1"/>
  <c r="I23" i="1" s="1"/>
  <c r="E22" i="1"/>
  <c r="I22" i="1" s="1"/>
  <c r="E21" i="1"/>
  <c r="I21" i="1" s="1"/>
  <c r="E20" i="1"/>
  <c r="I20" i="1" s="1"/>
  <c r="E19" i="1"/>
  <c r="I19" i="1" s="1"/>
  <c r="E18" i="1"/>
  <c r="I18" i="1" s="1"/>
  <c r="E17" i="1"/>
  <c r="I17" i="1" s="1"/>
  <c r="E16" i="1"/>
  <c r="I16" i="1" s="1"/>
  <c r="E15" i="1"/>
  <c r="I15" i="1" s="1"/>
  <c r="G14" i="1"/>
  <c r="D14" i="1"/>
  <c r="C14" i="1"/>
  <c r="E11" i="1"/>
  <c r="H11" i="1" s="1"/>
  <c r="E10" i="1"/>
  <c r="I10" i="1" s="1"/>
  <c r="E9" i="1"/>
  <c r="H9" i="1" s="1"/>
  <c r="G8" i="1"/>
  <c r="D8" i="1"/>
  <c r="C8" i="1"/>
  <c r="T34" i="19" l="1"/>
  <c r="U34" i="19"/>
  <c r="U40" i="19" s="1"/>
  <c r="U43" i="19" s="1"/>
  <c r="X34" i="19"/>
  <c r="X40" i="19" s="1"/>
  <c r="X43" i="19" s="1"/>
  <c r="H386" i="16"/>
  <c r="E115" i="3"/>
  <c r="K115" i="10"/>
  <c r="L115" i="10" s="1"/>
  <c r="T38" i="19"/>
  <c r="K8" i="10"/>
  <c r="L8" i="10" s="1"/>
  <c r="H212" i="3"/>
  <c r="E250" i="3"/>
  <c r="I250" i="3" s="1"/>
  <c r="K250" i="10"/>
  <c r="L250" i="10" s="1"/>
  <c r="E32" i="3"/>
  <c r="I32" i="3" s="1"/>
  <c r="K32" i="10"/>
  <c r="L32" i="10" s="1"/>
  <c r="E164" i="3"/>
  <c r="K164" i="10"/>
  <c r="L164" i="10" s="1"/>
  <c r="E227" i="3"/>
  <c r="I227" i="3" s="1"/>
  <c r="K227" i="10"/>
  <c r="L227" i="10" s="1"/>
  <c r="E297" i="3"/>
  <c r="I297" i="3" s="1"/>
  <c r="K297" i="10"/>
  <c r="L297" i="10" s="1"/>
  <c r="E193" i="3"/>
  <c r="H193" i="3" s="1"/>
  <c r="K193" i="10"/>
  <c r="L193" i="10" s="1"/>
  <c r="H65" i="3"/>
  <c r="D172" i="3"/>
  <c r="E199" i="3"/>
  <c r="K199" i="10"/>
  <c r="L199" i="10" s="1"/>
  <c r="E186" i="3"/>
  <c r="H186" i="3" s="1"/>
  <c r="K186" i="10"/>
  <c r="L186" i="10" s="1"/>
  <c r="I195" i="3"/>
  <c r="E214" i="3"/>
  <c r="I118" i="3"/>
  <c r="C229" i="3"/>
  <c r="K229" i="10" s="1"/>
  <c r="L229" i="10" s="1"/>
  <c r="K230" i="10"/>
  <c r="L230" i="10" s="1"/>
  <c r="E272" i="3"/>
  <c r="I272" i="3" s="1"/>
  <c r="K272" i="10"/>
  <c r="L272" i="10" s="1"/>
  <c r="E37" i="3"/>
  <c r="K37" i="10"/>
  <c r="L37" i="10" s="1"/>
  <c r="E139" i="3"/>
  <c r="K139" i="10"/>
  <c r="L139" i="10" s="1"/>
  <c r="E163" i="3"/>
  <c r="K163" i="10"/>
  <c r="L163" i="10" s="1"/>
  <c r="E182" i="3"/>
  <c r="I182" i="3" s="1"/>
  <c r="K182" i="10"/>
  <c r="L182" i="10" s="1"/>
  <c r="D262" i="3"/>
  <c r="C301" i="3"/>
  <c r="K301" i="10" s="1"/>
  <c r="L301" i="10" s="1"/>
  <c r="I322" i="3"/>
  <c r="H322" i="3"/>
  <c r="M1186" i="2"/>
  <c r="K1205" i="2"/>
  <c r="P1276" i="2"/>
  <c r="D915" i="18"/>
  <c r="M1124" i="18"/>
  <c r="O377" i="15"/>
  <c r="I1205" i="15"/>
  <c r="F536" i="13"/>
  <c r="L642" i="13"/>
  <c r="K170" i="2"/>
  <c r="F410" i="2"/>
  <c r="F427" i="2"/>
  <c r="F503" i="2"/>
  <c r="K628" i="2"/>
  <c r="H692" i="2"/>
  <c r="O1186" i="2"/>
  <c r="L721" i="18"/>
  <c r="M33" i="15"/>
  <c r="M132" i="15"/>
  <c r="M1266" i="15"/>
  <c r="F1064" i="13"/>
  <c r="M670" i="11"/>
  <c r="M1182" i="2"/>
  <c r="I1194" i="2"/>
  <c r="I859" i="18"/>
  <c r="L578" i="14"/>
  <c r="F1230" i="14"/>
  <c r="M167" i="2"/>
  <c r="M223" i="2"/>
  <c r="J386" i="2"/>
  <c r="M394" i="2"/>
  <c r="E495" i="2"/>
  <c r="F506" i="2"/>
  <c r="F1202" i="2"/>
  <c r="F47" i="18"/>
  <c r="K1069" i="18"/>
  <c r="F1199" i="15"/>
  <c r="F1359" i="14"/>
  <c r="K518" i="13"/>
  <c r="F371" i="2"/>
  <c r="E280" i="2"/>
  <c r="J650" i="2"/>
  <c r="H963" i="2"/>
  <c r="I1036" i="2"/>
  <c r="F1133" i="2"/>
  <c r="M12" i="18"/>
  <c r="M157" i="15"/>
  <c r="D280" i="15"/>
  <c r="K1148" i="15"/>
  <c r="F1153" i="15"/>
  <c r="F421" i="14"/>
  <c r="F437" i="14"/>
  <c r="P437" i="14" s="1"/>
  <c r="M676" i="13"/>
  <c r="K1277" i="12"/>
  <c r="L538" i="11"/>
  <c r="E399" i="2"/>
  <c r="F489" i="2"/>
  <c r="L496" i="2"/>
  <c r="F517" i="2"/>
  <c r="F533" i="2"/>
  <c r="L991" i="2"/>
  <c r="F1147" i="2"/>
  <c r="F1005" i="18"/>
  <c r="F1287" i="18"/>
  <c r="F1049" i="14"/>
  <c r="M1265" i="14"/>
  <c r="F435" i="13"/>
  <c r="O435" i="13" s="1"/>
  <c r="L501" i="13"/>
  <c r="M514" i="13"/>
  <c r="M56" i="12"/>
  <c r="F633" i="18"/>
  <c r="F648" i="12"/>
  <c r="F693" i="2"/>
  <c r="L735" i="2"/>
  <c r="K862" i="2"/>
  <c r="M956" i="2"/>
  <c r="M128" i="18"/>
  <c r="M261" i="18"/>
  <c r="D280" i="18"/>
  <c r="M383" i="18"/>
  <c r="J386" i="18"/>
  <c r="P569" i="18"/>
  <c r="L578" i="18"/>
  <c r="J963" i="18"/>
  <c r="J1066" i="18"/>
  <c r="M1302" i="18"/>
  <c r="M58" i="15"/>
  <c r="P304" i="15"/>
  <c r="L595" i="15"/>
  <c r="M789" i="15"/>
  <c r="H963" i="14"/>
  <c r="M674" i="11"/>
  <c r="M1356" i="18"/>
  <c r="M1343" i="12"/>
  <c r="M1312" i="2"/>
  <c r="M1309" i="11"/>
  <c r="O1291" i="18"/>
  <c r="L1287" i="13"/>
  <c r="M1317" i="13"/>
  <c r="M1268" i="2"/>
  <c r="L1243" i="13"/>
  <c r="K1106" i="18"/>
  <c r="L1115" i="15"/>
  <c r="L1109" i="14"/>
  <c r="M1170" i="11"/>
  <c r="I1172" i="11"/>
  <c r="M1098" i="12"/>
  <c r="L1175" i="15"/>
  <c r="F1095" i="2"/>
  <c r="O1095" i="2" s="1"/>
  <c r="O1108" i="14"/>
  <c r="F1155" i="18"/>
  <c r="F1161" i="18"/>
  <c r="F1163" i="18"/>
  <c r="F1165" i="18"/>
  <c r="F1107" i="14"/>
  <c r="F1220" i="14"/>
  <c r="I1220" i="14" s="1"/>
  <c r="F1220" i="13"/>
  <c r="O1220" i="13" s="1"/>
  <c r="F1222" i="13"/>
  <c r="F1111" i="12"/>
  <c r="F1039" i="15"/>
  <c r="F1011" i="18"/>
  <c r="I1011" i="18" s="1"/>
  <c r="M1022" i="15"/>
  <c r="M1028" i="15"/>
  <c r="F955" i="2"/>
  <c r="F899" i="11"/>
  <c r="O853" i="15"/>
  <c r="L871" i="13"/>
  <c r="J903" i="11"/>
  <c r="H915" i="16"/>
  <c r="L899" i="13"/>
  <c r="L901" i="13"/>
  <c r="L851" i="18"/>
  <c r="F858" i="18"/>
  <c r="F830" i="13"/>
  <c r="F824" i="18"/>
  <c r="F826" i="18"/>
  <c r="F828" i="18"/>
  <c r="F783" i="13"/>
  <c r="M780" i="12"/>
  <c r="F774" i="12"/>
  <c r="F751" i="18"/>
  <c r="M613" i="18"/>
  <c r="L600" i="14"/>
  <c r="L686" i="13"/>
  <c r="L620" i="11"/>
  <c r="O615" i="18"/>
  <c r="F684" i="14"/>
  <c r="L622" i="18"/>
  <c r="M623" i="15"/>
  <c r="F637" i="11"/>
  <c r="K436" i="15"/>
  <c r="M482" i="14"/>
  <c r="M407" i="11"/>
  <c r="I462" i="2"/>
  <c r="M577" i="2"/>
  <c r="L515" i="15"/>
  <c r="M545" i="12"/>
  <c r="M549" i="12"/>
  <c r="K553" i="12"/>
  <c r="F576" i="12"/>
  <c r="L429" i="13"/>
  <c r="F558" i="2"/>
  <c r="O444" i="15"/>
  <c r="P468" i="15"/>
  <c r="M492" i="15"/>
  <c r="M497" i="15"/>
  <c r="F461" i="15"/>
  <c r="F465" i="15"/>
  <c r="F467" i="15"/>
  <c r="M428" i="12"/>
  <c r="L536" i="12"/>
  <c r="F567" i="12"/>
  <c r="P567" i="12" s="1"/>
  <c r="L531" i="11"/>
  <c r="F538" i="11"/>
  <c r="K538" i="11" s="1"/>
  <c r="F552" i="11"/>
  <c r="F380" i="2"/>
  <c r="F380" i="15"/>
  <c r="H218" i="2"/>
  <c r="M186" i="14"/>
  <c r="M142" i="2"/>
  <c r="M152" i="2"/>
  <c r="M153" i="15"/>
  <c r="J110" i="12"/>
  <c r="M130" i="12"/>
  <c r="P112" i="2"/>
  <c r="H71" i="2"/>
  <c r="M62" i="18"/>
  <c r="E46" i="11"/>
  <c r="E86" i="8"/>
  <c r="E193" i="8"/>
  <c r="I190" i="8"/>
  <c r="E135" i="8"/>
  <c r="E240" i="8"/>
  <c r="I240" i="8" s="1"/>
  <c r="H68" i="3"/>
  <c r="H65" i="8"/>
  <c r="E154" i="8"/>
  <c r="I154" i="8" s="1"/>
  <c r="D262" i="8"/>
  <c r="H61" i="8"/>
  <c r="E163" i="8"/>
  <c r="I297" i="8"/>
  <c r="I98" i="8"/>
  <c r="E189" i="8"/>
  <c r="H203" i="8"/>
  <c r="H33" i="8"/>
  <c r="E40" i="8"/>
  <c r="C36" i="8"/>
  <c r="H38" i="8"/>
  <c r="I306" i="8"/>
  <c r="H306" i="8"/>
  <c r="E312" i="8"/>
  <c r="I312" i="8" s="1"/>
  <c r="H312" i="8"/>
  <c r="G301" i="8"/>
  <c r="I313" i="8"/>
  <c r="H313" i="8"/>
  <c r="I308" i="8"/>
  <c r="H308" i="8"/>
  <c r="H314" i="8"/>
  <c r="I314" i="8"/>
  <c r="I303" i="8"/>
  <c r="H303" i="8"/>
  <c r="I309" i="8"/>
  <c r="H309" i="8"/>
  <c r="I315" i="8"/>
  <c r="H315" i="8"/>
  <c r="I304" i="8"/>
  <c r="H304" i="8"/>
  <c r="H310" i="8"/>
  <c r="I310" i="8"/>
  <c r="I316" i="8"/>
  <c r="H316" i="8"/>
  <c r="I305" i="8"/>
  <c r="H305" i="8"/>
  <c r="I311" i="8"/>
  <c r="H311" i="8"/>
  <c r="C300" i="8"/>
  <c r="I319" i="8"/>
  <c r="H319" i="8"/>
  <c r="G317" i="8"/>
  <c r="I320" i="8"/>
  <c r="H320" i="8"/>
  <c r="I326" i="8"/>
  <c r="H326" i="8"/>
  <c r="H321" i="8"/>
  <c r="I321" i="8"/>
  <c r="I327" i="8"/>
  <c r="H327" i="8"/>
  <c r="I322" i="8"/>
  <c r="H322" i="8"/>
  <c r="I328" i="8"/>
  <c r="H328" i="8"/>
  <c r="I318" i="8"/>
  <c r="H318" i="8"/>
  <c r="I323" i="8"/>
  <c r="H323" i="8"/>
  <c r="I324" i="8"/>
  <c r="H324" i="8"/>
  <c r="I329" i="8"/>
  <c r="H329" i="8"/>
  <c r="I232" i="8"/>
  <c r="H232" i="8"/>
  <c r="G248" i="8"/>
  <c r="H248" i="8" s="1"/>
  <c r="I256" i="8"/>
  <c r="H256" i="8"/>
  <c r="G263" i="8"/>
  <c r="H265" i="8"/>
  <c r="I275" i="8"/>
  <c r="H275" i="8"/>
  <c r="I281" i="8"/>
  <c r="H281" i="8"/>
  <c r="I289" i="8"/>
  <c r="H289" i="8"/>
  <c r="I298" i="8"/>
  <c r="H298" i="8"/>
  <c r="H170" i="8"/>
  <c r="I222" i="8"/>
  <c r="H222" i="8"/>
  <c r="I228" i="8"/>
  <c r="H228" i="8"/>
  <c r="H233" i="8"/>
  <c r="I233" i="8"/>
  <c r="I251" i="8"/>
  <c r="H251" i="8"/>
  <c r="H261" i="8"/>
  <c r="I261" i="8"/>
  <c r="H266" i="8"/>
  <c r="I266" i="8"/>
  <c r="I276" i="8"/>
  <c r="H276" i="8"/>
  <c r="I282" i="8"/>
  <c r="H282" i="8"/>
  <c r="H290" i="8"/>
  <c r="I290" i="8"/>
  <c r="H299" i="8"/>
  <c r="I299" i="8"/>
  <c r="I87" i="8"/>
  <c r="H138" i="8"/>
  <c r="I223" i="8"/>
  <c r="H223" i="8"/>
  <c r="I234" i="8"/>
  <c r="H234" i="8"/>
  <c r="H240" i="8"/>
  <c r="I246" i="8"/>
  <c r="H246" i="8"/>
  <c r="I252" i="8"/>
  <c r="H252" i="8"/>
  <c r="C263" i="8"/>
  <c r="C262" i="8" s="1"/>
  <c r="I267" i="8"/>
  <c r="H267" i="8"/>
  <c r="I277" i="8"/>
  <c r="H277" i="8"/>
  <c r="I283" i="8"/>
  <c r="H283" i="8"/>
  <c r="I291" i="8"/>
  <c r="H291" i="8"/>
  <c r="I224" i="8"/>
  <c r="H224" i="8"/>
  <c r="I235" i="8"/>
  <c r="H235" i="8"/>
  <c r="H241" i="8"/>
  <c r="I241" i="8"/>
  <c r="I247" i="8"/>
  <c r="H247" i="8"/>
  <c r="H253" i="8"/>
  <c r="I253" i="8"/>
  <c r="I268" i="8"/>
  <c r="H268" i="8"/>
  <c r="E272" i="8"/>
  <c r="I272" i="8" s="1"/>
  <c r="H278" i="8"/>
  <c r="I278" i="8"/>
  <c r="I284" i="8"/>
  <c r="H284" i="8"/>
  <c r="I292" i="8"/>
  <c r="H292" i="8"/>
  <c r="H68" i="8"/>
  <c r="E127" i="8"/>
  <c r="H155" i="8"/>
  <c r="H216" i="8"/>
  <c r="I216" i="8"/>
  <c r="H225" i="8"/>
  <c r="I225" i="8"/>
  <c r="I236" i="8"/>
  <c r="H236" i="8"/>
  <c r="I242" i="8"/>
  <c r="H242" i="8"/>
  <c r="I248" i="8"/>
  <c r="I264" i="8"/>
  <c r="H264" i="8"/>
  <c r="E279" i="8"/>
  <c r="I279" i="8" s="1"/>
  <c r="I285" i="8"/>
  <c r="H285" i="8"/>
  <c r="I293" i="8"/>
  <c r="H293" i="8"/>
  <c r="I302" i="8"/>
  <c r="H302" i="8"/>
  <c r="H108" i="8"/>
  <c r="E153" i="8"/>
  <c r="I153" i="8" s="1"/>
  <c r="I217" i="8"/>
  <c r="H217" i="8"/>
  <c r="I226" i="8"/>
  <c r="H226" i="8"/>
  <c r="H237" i="8"/>
  <c r="I237" i="8"/>
  <c r="I243" i="8"/>
  <c r="H243" i="8"/>
  <c r="H249" i="8"/>
  <c r="I249" i="8"/>
  <c r="H272" i="8"/>
  <c r="H286" i="8"/>
  <c r="I286" i="8"/>
  <c r="I91" i="8"/>
  <c r="H230" i="8"/>
  <c r="I238" i="8"/>
  <c r="H238" i="8"/>
  <c r="I244" i="8"/>
  <c r="H244" i="8"/>
  <c r="H254" i="8"/>
  <c r="I273" i="8"/>
  <c r="H273" i="8"/>
  <c r="H279" i="8"/>
  <c r="I287" i="8"/>
  <c r="H287" i="8"/>
  <c r="I105" i="8"/>
  <c r="H109" i="8"/>
  <c r="H136" i="8"/>
  <c r="E207" i="8"/>
  <c r="I207" i="8" s="1"/>
  <c r="I231" i="8"/>
  <c r="H231" i="8"/>
  <c r="I239" i="8"/>
  <c r="H239" i="8"/>
  <c r="E245" i="8"/>
  <c r="I245" i="8" s="1"/>
  <c r="I255" i="8"/>
  <c r="H255" i="8"/>
  <c r="I270" i="8"/>
  <c r="H270" i="8"/>
  <c r="H274" i="8"/>
  <c r="I274" i="8"/>
  <c r="I280" i="8"/>
  <c r="H280" i="8"/>
  <c r="I288" i="8"/>
  <c r="H288" i="8"/>
  <c r="H297" i="8"/>
  <c r="I21" i="6"/>
  <c r="I86" i="6"/>
  <c r="E91" i="6"/>
  <c r="H92" i="6"/>
  <c r="H99" i="6"/>
  <c r="H104" i="6"/>
  <c r="H100" i="6"/>
  <c r="E312" i="6"/>
  <c r="I312" i="6" s="1"/>
  <c r="D300" i="6"/>
  <c r="H312" i="6"/>
  <c r="H313" i="6"/>
  <c r="I313" i="6"/>
  <c r="H308" i="6"/>
  <c r="I308" i="6"/>
  <c r="I314" i="6"/>
  <c r="H314" i="6"/>
  <c r="I303" i="6"/>
  <c r="H303" i="6"/>
  <c r="H309" i="6"/>
  <c r="I309" i="6"/>
  <c r="I315" i="6"/>
  <c r="H315" i="6"/>
  <c r="H304" i="6"/>
  <c r="I304" i="6"/>
  <c r="I310" i="6"/>
  <c r="H310" i="6"/>
  <c r="H316" i="6"/>
  <c r="I316" i="6"/>
  <c r="I306" i="6"/>
  <c r="H306" i="6"/>
  <c r="H305" i="6"/>
  <c r="I305" i="6"/>
  <c r="I311" i="6"/>
  <c r="H311" i="6"/>
  <c r="I318" i="6"/>
  <c r="H318" i="6"/>
  <c r="I319" i="6"/>
  <c r="H319" i="6"/>
  <c r="H320" i="6"/>
  <c r="I320" i="6"/>
  <c r="I326" i="6"/>
  <c r="H326" i="6"/>
  <c r="I321" i="6"/>
  <c r="H321" i="6"/>
  <c r="I327" i="6"/>
  <c r="H327" i="6"/>
  <c r="I322" i="6"/>
  <c r="H322" i="6"/>
  <c r="H328" i="6"/>
  <c r="I328" i="6"/>
  <c r="I323" i="6"/>
  <c r="H323" i="6"/>
  <c r="H324" i="6"/>
  <c r="I324" i="6"/>
  <c r="H333" i="6"/>
  <c r="H329" i="6"/>
  <c r="I329" i="6"/>
  <c r="H243" i="6"/>
  <c r="I243" i="6"/>
  <c r="I216" i="6"/>
  <c r="H216" i="6"/>
  <c r="I225" i="6"/>
  <c r="H225" i="6"/>
  <c r="I238" i="6"/>
  <c r="H238" i="6"/>
  <c r="I244" i="6"/>
  <c r="H244" i="6"/>
  <c r="H255" i="6"/>
  <c r="I255" i="6"/>
  <c r="I266" i="6"/>
  <c r="H266" i="6"/>
  <c r="E279" i="6"/>
  <c r="I279" i="6" s="1"/>
  <c r="I285" i="6"/>
  <c r="H285" i="6"/>
  <c r="I293" i="6"/>
  <c r="H293" i="6"/>
  <c r="H292" i="6"/>
  <c r="I292" i="6"/>
  <c r="I217" i="6"/>
  <c r="H217" i="6"/>
  <c r="I226" i="6"/>
  <c r="H226" i="6"/>
  <c r="H231" i="6"/>
  <c r="I231" i="6"/>
  <c r="H239" i="6"/>
  <c r="I239" i="6"/>
  <c r="I256" i="6"/>
  <c r="H256" i="6"/>
  <c r="H267" i="6"/>
  <c r="I267" i="6"/>
  <c r="G271" i="6"/>
  <c r="I286" i="6"/>
  <c r="H286" i="6"/>
  <c r="I237" i="6"/>
  <c r="H237" i="6"/>
  <c r="I278" i="6"/>
  <c r="H278" i="6"/>
  <c r="H116" i="6"/>
  <c r="E186" i="6"/>
  <c r="I186" i="6" s="1"/>
  <c r="E227" i="6"/>
  <c r="I227" i="6" s="1"/>
  <c r="I232" i="6"/>
  <c r="H232" i="6"/>
  <c r="E240" i="6"/>
  <c r="I240" i="6" s="1"/>
  <c r="I245" i="6"/>
  <c r="H251" i="6"/>
  <c r="I251" i="6"/>
  <c r="I261" i="6"/>
  <c r="H261" i="6"/>
  <c r="H268" i="6"/>
  <c r="I268" i="6"/>
  <c r="I273" i="6"/>
  <c r="H273" i="6"/>
  <c r="H287" i="6"/>
  <c r="I287" i="6"/>
  <c r="I302" i="6"/>
  <c r="H302" i="6"/>
  <c r="I233" i="6"/>
  <c r="H233" i="6"/>
  <c r="I252" i="6"/>
  <c r="H252" i="6"/>
  <c r="I274" i="6"/>
  <c r="H274" i="6"/>
  <c r="H280" i="6"/>
  <c r="I280" i="6"/>
  <c r="H288" i="6"/>
  <c r="I288" i="6"/>
  <c r="H297" i="6"/>
  <c r="I224" i="6"/>
  <c r="H224" i="6"/>
  <c r="H284" i="6"/>
  <c r="I284" i="6"/>
  <c r="I95" i="6"/>
  <c r="H140" i="6"/>
  <c r="I151" i="6"/>
  <c r="G220" i="6"/>
  <c r="H227" i="6"/>
  <c r="I234" i="6"/>
  <c r="H234" i="6"/>
  <c r="H240" i="6"/>
  <c r="I246" i="6"/>
  <c r="H246" i="6"/>
  <c r="I253" i="6"/>
  <c r="H253" i="6"/>
  <c r="H264" i="6"/>
  <c r="I264" i="6"/>
  <c r="H275" i="6"/>
  <c r="I275" i="6"/>
  <c r="I281" i="6"/>
  <c r="H281" i="6"/>
  <c r="I289" i="6"/>
  <c r="H289" i="6"/>
  <c r="I298" i="6"/>
  <c r="H298" i="6"/>
  <c r="I163" i="6"/>
  <c r="H222" i="6"/>
  <c r="I222" i="6"/>
  <c r="I228" i="6"/>
  <c r="H228" i="6"/>
  <c r="H235" i="6"/>
  <c r="I235" i="6"/>
  <c r="I241" i="6"/>
  <c r="H241" i="6"/>
  <c r="H247" i="6"/>
  <c r="I247" i="6"/>
  <c r="I265" i="6"/>
  <c r="H276" i="6"/>
  <c r="I276" i="6"/>
  <c r="I282" i="6"/>
  <c r="H282" i="6"/>
  <c r="I290" i="6"/>
  <c r="H290" i="6"/>
  <c r="I299" i="6"/>
  <c r="H299" i="6"/>
  <c r="E115" i="6"/>
  <c r="I115" i="6" s="1"/>
  <c r="G112" i="6"/>
  <c r="E148" i="6"/>
  <c r="I148" i="6" s="1"/>
  <c r="E153" i="6"/>
  <c r="H203" i="6"/>
  <c r="H223" i="6"/>
  <c r="I223" i="6"/>
  <c r="I236" i="6"/>
  <c r="H236" i="6"/>
  <c r="I242" i="6"/>
  <c r="H242" i="6"/>
  <c r="I249" i="6"/>
  <c r="H249" i="6"/>
  <c r="I270" i="6"/>
  <c r="H270" i="6"/>
  <c r="I277" i="6"/>
  <c r="H277" i="6"/>
  <c r="H283" i="6"/>
  <c r="I283" i="6"/>
  <c r="H291" i="6"/>
  <c r="I291" i="6"/>
  <c r="I51" i="6"/>
  <c r="H50" i="6"/>
  <c r="H330" i="7"/>
  <c r="I319" i="7"/>
  <c r="H319" i="7"/>
  <c r="H320" i="7"/>
  <c r="I320" i="7"/>
  <c r="I326" i="7"/>
  <c r="H326" i="7"/>
  <c r="H321" i="7"/>
  <c r="I321" i="7"/>
  <c r="I327" i="7"/>
  <c r="H327" i="7"/>
  <c r="I322" i="7"/>
  <c r="H322" i="7"/>
  <c r="H328" i="7"/>
  <c r="I328" i="7"/>
  <c r="I323" i="7"/>
  <c r="H323" i="7"/>
  <c r="H324" i="7"/>
  <c r="I324" i="7"/>
  <c r="I318" i="7"/>
  <c r="H318" i="7"/>
  <c r="G317" i="7"/>
  <c r="E301" i="7"/>
  <c r="I301" i="7" s="1"/>
  <c r="H301" i="7"/>
  <c r="I313" i="7"/>
  <c r="H313" i="7"/>
  <c r="I302" i="7"/>
  <c r="H302" i="7"/>
  <c r="I308" i="7"/>
  <c r="H308" i="7"/>
  <c r="I314" i="7"/>
  <c r="H314" i="7"/>
  <c r="H303" i="7"/>
  <c r="I303" i="7"/>
  <c r="I309" i="7"/>
  <c r="H309" i="7"/>
  <c r="H315" i="7"/>
  <c r="I315" i="7"/>
  <c r="I304" i="7"/>
  <c r="H304" i="7"/>
  <c r="I310" i="7"/>
  <c r="H310" i="7"/>
  <c r="I316" i="7"/>
  <c r="H316" i="7"/>
  <c r="I305" i="7"/>
  <c r="H305" i="7"/>
  <c r="H311" i="7"/>
  <c r="I311" i="7"/>
  <c r="I306" i="7"/>
  <c r="H306" i="7"/>
  <c r="I292" i="7"/>
  <c r="H292" i="7"/>
  <c r="I291" i="7"/>
  <c r="H291" i="7"/>
  <c r="H293" i="7"/>
  <c r="I293" i="7"/>
  <c r="H289" i="7"/>
  <c r="I289" i="7"/>
  <c r="H298" i="7"/>
  <c r="I298" i="7"/>
  <c r="H290" i="7"/>
  <c r="I290" i="7"/>
  <c r="H299" i="7"/>
  <c r="I299" i="7"/>
  <c r="I266" i="7"/>
  <c r="H266" i="7"/>
  <c r="I278" i="7"/>
  <c r="H278" i="7"/>
  <c r="H284" i="7"/>
  <c r="I284" i="7"/>
  <c r="I267" i="7"/>
  <c r="H267" i="7"/>
  <c r="I272" i="7"/>
  <c r="I285" i="7"/>
  <c r="H285" i="7"/>
  <c r="H268" i="7"/>
  <c r="I268" i="7"/>
  <c r="I286" i="7"/>
  <c r="H286" i="7"/>
  <c r="I273" i="7"/>
  <c r="H273" i="7"/>
  <c r="I287" i="7"/>
  <c r="H287" i="7"/>
  <c r="I277" i="7"/>
  <c r="H277" i="7"/>
  <c r="H264" i="7"/>
  <c r="I264" i="7"/>
  <c r="I274" i="7"/>
  <c r="H274" i="7"/>
  <c r="H280" i="7"/>
  <c r="I280" i="7"/>
  <c r="H269" i="7"/>
  <c r="I275" i="7"/>
  <c r="H275" i="7"/>
  <c r="I281" i="7"/>
  <c r="H281" i="7"/>
  <c r="I283" i="7"/>
  <c r="H283" i="7"/>
  <c r="I270" i="7"/>
  <c r="H270" i="7"/>
  <c r="H276" i="7"/>
  <c r="I276" i="7"/>
  <c r="I282" i="7"/>
  <c r="H282" i="7"/>
  <c r="H223" i="7"/>
  <c r="I223" i="7"/>
  <c r="I236" i="7"/>
  <c r="H236" i="7"/>
  <c r="I242" i="7"/>
  <c r="H242" i="7"/>
  <c r="I249" i="7"/>
  <c r="H249" i="7"/>
  <c r="I224" i="7"/>
  <c r="H224" i="7"/>
  <c r="I237" i="7"/>
  <c r="H237" i="7"/>
  <c r="H243" i="7"/>
  <c r="I243" i="7"/>
  <c r="I225" i="7"/>
  <c r="H225" i="7"/>
  <c r="H230" i="7"/>
  <c r="I238" i="7"/>
  <c r="H238" i="7"/>
  <c r="I244" i="7"/>
  <c r="H244" i="7"/>
  <c r="H255" i="7"/>
  <c r="I255" i="7"/>
  <c r="I226" i="7"/>
  <c r="H226" i="7"/>
  <c r="H231" i="7"/>
  <c r="I231" i="7"/>
  <c r="H239" i="7"/>
  <c r="I239" i="7"/>
  <c r="I256" i="7"/>
  <c r="H256" i="7"/>
  <c r="I232" i="7"/>
  <c r="H232" i="7"/>
  <c r="E245" i="7"/>
  <c r="I245" i="7" s="1"/>
  <c r="H251" i="7"/>
  <c r="I251" i="7"/>
  <c r="I261" i="7"/>
  <c r="H261" i="7"/>
  <c r="I233" i="7"/>
  <c r="H233" i="7"/>
  <c r="I252" i="7"/>
  <c r="H252" i="7"/>
  <c r="H227" i="7"/>
  <c r="I234" i="7"/>
  <c r="H234" i="7"/>
  <c r="H240" i="7"/>
  <c r="I246" i="7"/>
  <c r="H246" i="7"/>
  <c r="I253" i="7"/>
  <c r="H253" i="7"/>
  <c r="I222" i="7"/>
  <c r="H222" i="7"/>
  <c r="I228" i="7"/>
  <c r="H228" i="7"/>
  <c r="H235" i="7"/>
  <c r="I235" i="7"/>
  <c r="I241" i="7"/>
  <c r="H241" i="7"/>
  <c r="H247" i="7"/>
  <c r="I247" i="7"/>
  <c r="I190" i="7"/>
  <c r="I104" i="7"/>
  <c r="I108" i="7"/>
  <c r="H105" i="7"/>
  <c r="E153" i="7"/>
  <c r="I192" i="7"/>
  <c r="I201" i="7"/>
  <c r="I102" i="7"/>
  <c r="I136" i="7"/>
  <c r="H178" i="7"/>
  <c r="C112" i="7"/>
  <c r="I171" i="7"/>
  <c r="I216" i="7"/>
  <c r="H216" i="7"/>
  <c r="I329" i="7"/>
  <c r="H329" i="7"/>
  <c r="I288" i="7"/>
  <c r="H288" i="7"/>
  <c r="I217" i="7"/>
  <c r="H217" i="7"/>
  <c r="E91" i="7"/>
  <c r="E37" i="9"/>
  <c r="H41" i="9"/>
  <c r="H45" i="9"/>
  <c r="C36" i="9"/>
  <c r="I52" i="9"/>
  <c r="I86" i="9"/>
  <c r="I97" i="9"/>
  <c r="H222" i="9"/>
  <c r="I222" i="9"/>
  <c r="I228" i="9"/>
  <c r="H228" i="9"/>
  <c r="H234" i="9"/>
  <c r="I234" i="9"/>
  <c r="I223" i="9"/>
  <c r="H223" i="9"/>
  <c r="I235" i="9"/>
  <c r="H235" i="9"/>
  <c r="I224" i="9"/>
  <c r="H224" i="9"/>
  <c r="I236" i="9"/>
  <c r="H236" i="9"/>
  <c r="I225" i="9"/>
  <c r="H225" i="9"/>
  <c r="I237" i="9"/>
  <c r="H237" i="9"/>
  <c r="I226" i="9"/>
  <c r="H226" i="9"/>
  <c r="G229" i="9"/>
  <c r="H230" i="9"/>
  <c r="H238" i="9"/>
  <c r="I238" i="9"/>
  <c r="E221" i="9"/>
  <c r="I221" i="9" s="1"/>
  <c r="I231" i="9"/>
  <c r="H231" i="9"/>
  <c r="I232" i="9"/>
  <c r="H232" i="9"/>
  <c r="G220" i="9"/>
  <c r="H221" i="9"/>
  <c r="H227" i="9"/>
  <c r="I233" i="9"/>
  <c r="H233" i="9"/>
  <c r="H241" i="9"/>
  <c r="I241" i="9"/>
  <c r="G301" i="9"/>
  <c r="I313" i="9"/>
  <c r="H313" i="9"/>
  <c r="I322" i="9"/>
  <c r="H322" i="9"/>
  <c r="H328" i="9"/>
  <c r="I328" i="9"/>
  <c r="I302" i="9"/>
  <c r="H302" i="9"/>
  <c r="H308" i="9"/>
  <c r="I308" i="9"/>
  <c r="I314" i="9"/>
  <c r="H314" i="9"/>
  <c r="I323" i="9"/>
  <c r="H323" i="9"/>
  <c r="I329" i="9"/>
  <c r="H329" i="9"/>
  <c r="I303" i="9"/>
  <c r="H303" i="9"/>
  <c r="I309" i="9"/>
  <c r="H309" i="9"/>
  <c r="I315" i="9"/>
  <c r="H315" i="9"/>
  <c r="H324" i="9"/>
  <c r="I324" i="9"/>
  <c r="H304" i="9"/>
  <c r="I304" i="9"/>
  <c r="I310" i="9"/>
  <c r="H310" i="9"/>
  <c r="H316" i="9"/>
  <c r="I316" i="9"/>
  <c r="I305" i="9"/>
  <c r="H305" i="9"/>
  <c r="I311" i="9"/>
  <c r="H311" i="9"/>
  <c r="I318" i="9"/>
  <c r="H318" i="9"/>
  <c r="I306" i="9"/>
  <c r="H306" i="9"/>
  <c r="I319" i="9"/>
  <c r="H319" i="9"/>
  <c r="G317" i="9"/>
  <c r="H320" i="9"/>
  <c r="I320" i="9"/>
  <c r="I326" i="9"/>
  <c r="H326" i="9"/>
  <c r="H333" i="9"/>
  <c r="I321" i="9"/>
  <c r="H321" i="9"/>
  <c r="I327" i="9"/>
  <c r="H327" i="9"/>
  <c r="I290" i="9"/>
  <c r="H290" i="9"/>
  <c r="I299" i="9"/>
  <c r="H299" i="9"/>
  <c r="H291" i="9"/>
  <c r="I291" i="9"/>
  <c r="I292" i="9"/>
  <c r="H292" i="9"/>
  <c r="I293" i="9"/>
  <c r="H293" i="9"/>
  <c r="I289" i="9"/>
  <c r="H289" i="9"/>
  <c r="I298" i="9"/>
  <c r="H298" i="9"/>
  <c r="I276" i="9"/>
  <c r="H276" i="9"/>
  <c r="H282" i="9"/>
  <c r="I282" i="9"/>
  <c r="H270" i="9"/>
  <c r="I270" i="9"/>
  <c r="I277" i="9"/>
  <c r="H277" i="9"/>
  <c r="I283" i="9"/>
  <c r="H283" i="9"/>
  <c r="G263" i="9"/>
  <c r="H278" i="9"/>
  <c r="I278" i="9"/>
  <c r="I284" i="9"/>
  <c r="H284" i="9"/>
  <c r="H266" i="9"/>
  <c r="I266" i="9"/>
  <c r="I285" i="9"/>
  <c r="H285" i="9"/>
  <c r="I267" i="9"/>
  <c r="H267" i="9"/>
  <c r="G271" i="9"/>
  <c r="H286" i="9"/>
  <c r="I286" i="9"/>
  <c r="I268" i="9"/>
  <c r="H268" i="9"/>
  <c r="I273" i="9"/>
  <c r="H273" i="9"/>
  <c r="I287" i="9"/>
  <c r="H287" i="9"/>
  <c r="I269" i="9"/>
  <c r="H274" i="9"/>
  <c r="I274" i="9"/>
  <c r="I280" i="9"/>
  <c r="H280" i="9"/>
  <c r="I264" i="9"/>
  <c r="H264" i="9"/>
  <c r="I275" i="9"/>
  <c r="H275" i="9"/>
  <c r="I281" i="9"/>
  <c r="H281" i="9"/>
  <c r="I288" i="9"/>
  <c r="H288" i="9"/>
  <c r="I253" i="9"/>
  <c r="H253" i="9"/>
  <c r="I243" i="9"/>
  <c r="H243" i="9"/>
  <c r="E254" i="9"/>
  <c r="I254" i="9" s="1"/>
  <c r="I249" i="9"/>
  <c r="H249" i="9"/>
  <c r="I255" i="9"/>
  <c r="H255" i="9"/>
  <c r="I256" i="9"/>
  <c r="H256" i="9"/>
  <c r="H246" i="9"/>
  <c r="I246" i="9"/>
  <c r="I251" i="9"/>
  <c r="H251" i="9"/>
  <c r="I261" i="9"/>
  <c r="H261" i="9"/>
  <c r="I244" i="9"/>
  <c r="H244" i="9"/>
  <c r="I247" i="9"/>
  <c r="H247" i="9"/>
  <c r="I252" i="9"/>
  <c r="H252" i="9"/>
  <c r="H242" i="9"/>
  <c r="I242" i="9"/>
  <c r="I240" i="9"/>
  <c r="H240" i="9"/>
  <c r="I239" i="9"/>
  <c r="H239" i="9"/>
  <c r="H113" i="9"/>
  <c r="H177" i="9"/>
  <c r="H205" i="9"/>
  <c r="I216" i="9"/>
  <c r="H216" i="9"/>
  <c r="H107" i="9"/>
  <c r="I171" i="9"/>
  <c r="H191" i="9"/>
  <c r="H217" i="9"/>
  <c r="I217" i="9"/>
  <c r="I99" i="9"/>
  <c r="H212" i="9"/>
  <c r="I152" i="9"/>
  <c r="H155" i="9"/>
  <c r="I213" i="9"/>
  <c r="E124" i="9"/>
  <c r="E153" i="9"/>
  <c r="H180" i="9"/>
  <c r="H184" i="9"/>
  <c r="I106" i="9"/>
  <c r="I335" i="4"/>
  <c r="I318" i="4"/>
  <c r="H318" i="4"/>
  <c r="I319" i="4"/>
  <c r="H319" i="4"/>
  <c r="G317" i="4"/>
  <c r="I320" i="4"/>
  <c r="H320" i="4"/>
  <c r="I326" i="4"/>
  <c r="H326" i="4"/>
  <c r="I324" i="4"/>
  <c r="H324" i="4"/>
  <c r="H321" i="4"/>
  <c r="I321" i="4"/>
  <c r="I327" i="4"/>
  <c r="H327" i="4"/>
  <c r="I322" i="4"/>
  <c r="H322" i="4"/>
  <c r="I328" i="4"/>
  <c r="H328" i="4"/>
  <c r="I323" i="4"/>
  <c r="H323" i="4"/>
  <c r="I303" i="4"/>
  <c r="H303" i="4"/>
  <c r="H304" i="4"/>
  <c r="I304" i="4"/>
  <c r="I310" i="4"/>
  <c r="H310" i="4"/>
  <c r="H316" i="4"/>
  <c r="I316" i="4"/>
  <c r="I305" i="4"/>
  <c r="H305" i="4"/>
  <c r="I311" i="4"/>
  <c r="H311" i="4"/>
  <c r="I306" i="4"/>
  <c r="H306" i="4"/>
  <c r="I309" i="4"/>
  <c r="H309" i="4"/>
  <c r="I315" i="4"/>
  <c r="H315" i="4"/>
  <c r="E301" i="4"/>
  <c r="I301" i="4" s="1"/>
  <c r="H312" i="4"/>
  <c r="G301" i="4"/>
  <c r="H301" i="4" s="1"/>
  <c r="I313" i="4"/>
  <c r="H313" i="4"/>
  <c r="I302" i="4"/>
  <c r="H302" i="4"/>
  <c r="H308" i="4"/>
  <c r="I308" i="4"/>
  <c r="I314" i="4"/>
  <c r="H314" i="4"/>
  <c r="H297" i="4"/>
  <c r="I298" i="4"/>
  <c r="H298" i="4"/>
  <c r="H299" i="4"/>
  <c r="I299" i="4"/>
  <c r="I291" i="4"/>
  <c r="H291" i="4"/>
  <c r="I292" i="4"/>
  <c r="H292" i="4"/>
  <c r="H285" i="4"/>
  <c r="I285" i="4"/>
  <c r="H268" i="4"/>
  <c r="I268" i="4"/>
  <c r="I286" i="4"/>
  <c r="H286" i="4"/>
  <c r="H273" i="4"/>
  <c r="I273" i="4"/>
  <c r="I287" i="4"/>
  <c r="H287" i="4"/>
  <c r="I274" i="4"/>
  <c r="H274" i="4"/>
  <c r="H280" i="4"/>
  <c r="I280" i="4"/>
  <c r="H288" i="4"/>
  <c r="I288" i="4"/>
  <c r="I267" i="4"/>
  <c r="H267" i="4"/>
  <c r="I275" i="4"/>
  <c r="H275" i="4"/>
  <c r="H281" i="4"/>
  <c r="I281" i="4"/>
  <c r="H289" i="4"/>
  <c r="I289" i="4"/>
  <c r="I270" i="4"/>
  <c r="H270" i="4"/>
  <c r="H276" i="4"/>
  <c r="I276" i="4"/>
  <c r="H265" i="4"/>
  <c r="G271" i="4"/>
  <c r="H277" i="4"/>
  <c r="I277" i="4"/>
  <c r="I283" i="4"/>
  <c r="H283" i="4"/>
  <c r="I282" i="4"/>
  <c r="H282" i="4"/>
  <c r="I266" i="4"/>
  <c r="H266" i="4"/>
  <c r="E272" i="4"/>
  <c r="I272" i="4" s="1"/>
  <c r="I278" i="4"/>
  <c r="H278" i="4"/>
  <c r="H284" i="4"/>
  <c r="I284" i="4"/>
  <c r="G248" i="4"/>
  <c r="I251" i="4"/>
  <c r="H251" i="4"/>
  <c r="H261" i="4"/>
  <c r="I261" i="4"/>
  <c r="I252" i="4"/>
  <c r="H252" i="4"/>
  <c r="H253" i="4"/>
  <c r="I253" i="4"/>
  <c r="H249" i="4"/>
  <c r="I249" i="4"/>
  <c r="I256" i="4"/>
  <c r="H256" i="4"/>
  <c r="I255" i="4"/>
  <c r="H255" i="4"/>
  <c r="D219" i="4"/>
  <c r="D218" i="4" s="1"/>
  <c r="I246" i="4"/>
  <c r="H246" i="4"/>
  <c r="I232" i="4"/>
  <c r="H232" i="4"/>
  <c r="H221" i="4"/>
  <c r="H227" i="4"/>
  <c r="I233" i="4"/>
  <c r="H233" i="4"/>
  <c r="H231" i="4"/>
  <c r="I231" i="4"/>
  <c r="I222" i="4"/>
  <c r="H222" i="4"/>
  <c r="I228" i="4"/>
  <c r="H228" i="4"/>
  <c r="I234" i="4"/>
  <c r="H234" i="4"/>
  <c r="H223" i="4"/>
  <c r="I223" i="4"/>
  <c r="H235" i="4"/>
  <c r="I235" i="4"/>
  <c r="I241" i="4"/>
  <c r="H241" i="4"/>
  <c r="I224" i="4"/>
  <c r="H224" i="4"/>
  <c r="I236" i="4"/>
  <c r="H236" i="4"/>
  <c r="I242" i="4"/>
  <c r="H242" i="4"/>
  <c r="I225" i="4"/>
  <c r="H225" i="4"/>
  <c r="I237" i="4"/>
  <c r="H237" i="4"/>
  <c r="H243" i="4"/>
  <c r="I243" i="4"/>
  <c r="H239" i="4"/>
  <c r="I239" i="4"/>
  <c r="I226" i="4"/>
  <c r="H226" i="4"/>
  <c r="I238" i="4"/>
  <c r="H238" i="4"/>
  <c r="I244" i="4"/>
  <c r="H244" i="4"/>
  <c r="I120" i="4"/>
  <c r="H173" i="4"/>
  <c r="E193" i="4"/>
  <c r="H202" i="4"/>
  <c r="H130" i="4"/>
  <c r="I174" i="4"/>
  <c r="E189" i="4"/>
  <c r="H109" i="4"/>
  <c r="I122" i="4"/>
  <c r="E154" i="4"/>
  <c r="I154" i="4" s="1"/>
  <c r="I159" i="4"/>
  <c r="H204" i="4"/>
  <c r="H214" i="4"/>
  <c r="H118" i="4"/>
  <c r="H132" i="4"/>
  <c r="H145" i="4"/>
  <c r="I216" i="4"/>
  <c r="H216" i="4"/>
  <c r="E196" i="4"/>
  <c r="I196" i="4" s="1"/>
  <c r="H217" i="4"/>
  <c r="I217" i="4"/>
  <c r="E91" i="4"/>
  <c r="I91" i="4" s="1"/>
  <c r="H53" i="4"/>
  <c r="I41" i="4"/>
  <c r="C300" i="4"/>
  <c r="I329" i="4"/>
  <c r="H329" i="4"/>
  <c r="H293" i="4"/>
  <c r="I293" i="4"/>
  <c r="I290" i="4"/>
  <c r="H290" i="4"/>
  <c r="I264" i="4"/>
  <c r="H264" i="4"/>
  <c r="I247" i="4"/>
  <c r="H247" i="4"/>
  <c r="I330" i="3"/>
  <c r="G317" i="3"/>
  <c r="I326" i="3"/>
  <c r="H326" i="3"/>
  <c r="H327" i="3"/>
  <c r="I327" i="3"/>
  <c r="I328" i="3"/>
  <c r="H328" i="3"/>
  <c r="I324" i="3"/>
  <c r="H324" i="3"/>
  <c r="H323" i="3"/>
  <c r="I323" i="3"/>
  <c r="I329" i="3"/>
  <c r="H329" i="3"/>
  <c r="I321" i="3"/>
  <c r="H321" i="3"/>
  <c r="H318" i="3"/>
  <c r="I318" i="3"/>
  <c r="I319" i="3"/>
  <c r="H319" i="3"/>
  <c r="I303" i="3"/>
  <c r="H303" i="3"/>
  <c r="H309" i="3"/>
  <c r="I309" i="3"/>
  <c r="I315" i="3"/>
  <c r="H315" i="3"/>
  <c r="I304" i="3"/>
  <c r="H304" i="3"/>
  <c r="I310" i="3"/>
  <c r="H310" i="3"/>
  <c r="I316" i="3"/>
  <c r="H316" i="3"/>
  <c r="H305" i="3"/>
  <c r="I305" i="3"/>
  <c r="I311" i="3"/>
  <c r="H311" i="3"/>
  <c r="I306" i="3"/>
  <c r="H306" i="3"/>
  <c r="G301" i="3"/>
  <c r="H313" i="3"/>
  <c r="I313" i="3"/>
  <c r="I308" i="3"/>
  <c r="H308" i="3"/>
  <c r="I314" i="3"/>
  <c r="H314" i="3"/>
  <c r="G36" i="3"/>
  <c r="G35" i="3" s="1"/>
  <c r="G34" i="3" s="1"/>
  <c r="I38" i="3"/>
  <c r="H39" i="3"/>
  <c r="I30" i="3"/>
  <c r="I28" i="3"/>
  <c r="I320" i="3"/>
  <c r="H320" i="3"/>
  <c r="I222" i="3"/>
  <c r="H222" i="3"/>
  <c r="I228" i="3"/>
  <c r="H228" i="3"/>
  <c r="I234" i="3"/>
  <c r="H234" i="3"/>
  <c r="I246" i="3"/>
  <c r="H246" i="3"/>
  <c r="H251" i="3"/>
  <c r="I251" i="3"/>
  <c r="I261" i="3"/>
  <c r="H261" i="3"/>
  <c r="H272" i="3"/>
  <c r="I286" i="3"/>
  <c r="H286" i="3"/>
  <c r="H128" i="3"/>
  <c r="I177" i="3"/>
  <c r="H223" i="3"/>
  <c r="I223" i="3"/>
  <c r="H235" i="3"/>
  <c r="I235" i="3"/>
  <c r="I241" i="3"/>
  <c r="H241" i="3"/>
  <c r="H247" i="3"/>
  <c r="I247" i="3"/>
  <c r="I252" i="3"/>
  <c r="H252" i="3"/>
  <c r="I264" i="3"/>
  <c r="H264" i="3"/>
  <c r="I273" i="3"/>
  <c r="H273" i="3"/>
  <c r="H287" i="3"/>
  <c r="I287" i="3"/>
  <c r="I216" i="3"/>
  <c r="H216" i="3"/>
  <c r="I224" i="3"/>
  <c r="H224" i="3"/>
  <c r="I236" i="3"/>
  <c r="H236" i="3"/>
  <c r="I242" i="3"/>
  <c r="H242" i="3"/>
  <c r="I253" i="3"/>
  <c r="H253" i="3"/>
  <c r="I274" i="3"/>
  <c r="H274" i="3"/>
  <c r="I280" i="3"/>
  <c r="H280" i="3"/>
  <c r="I288" i="3"/>
  <c r="H288" i="3"/>
  <c r="H297" i="3"/>
  <c r="I114" i="3"/>
  <c r="I202" i="3"/>
  <c r="I217" i="3"/>
  <c r="H217" i="3"/>
  <c r="I225" i="3"/>
  <c r="H225" i="3"/>
  <c r="E230" i="3"/>
  <c r="I230" i="3" s="1"/>
  <c r="I237" i="3"/>
  <c r="H237" i="3"/>
  <c r="H243" i="3"/>
  <c r="I243" i="3"/>
  <c r="I270" i="3"/>
  <c r="H270" i="3"/>
  <c r="H275" i="3"/>
  <c r="I275" i="3"/>
  <c r="I281" i="3"/>
  <c r="H281" i="3"/>
  <c r="I289" i="3"/>
  <c r="H289" i="3"/>
  <c r="I298" i="3"/>
  <c r="H298" i="3"/>
  <c r="I226" i="3"/>
  <c r="H226" i="3"/>
  <c r="I238" i="3"/>
  <c r="H238" i="3"/>
  <c r="I244" i="3"/>
  <c r="H244" i="3"/>
  <c r="I249" i="3"/>
  <c r="H249" i="3"/>
  <c r="G263" i="3"/>
  <c r="G262" i="3" s="1"/>
  <c r="C271" i="3"/>
  <c r="K271" i="10" s="1"/>
  <c r="L271" i="10" s="1"/>
  <c r="I276" i="3"/>
  <c r="H276" i="3"/>
  <c r="I282" i="3"/>
  <c r="H282" i="3"/>
  <c r="I290" i="3"/>
  <c r="H290" i="3"/>
  <c r="I299" i="3"/>
  <c r="H299" i="3"/>
  <c r="E127" i="3"/>
  <c r="I127" i="3" s="1"/>
  <c r="I145" i="3"/>
  <c r="H180" i="3"/>
  <c r="H231" i="3"/>
  <c r="I231" i="3"/>
  <c r="H239" i="3"/>
  <c r="I239" i="3"/>
  <c r="I266" i="3"/>
  <c r="H266" i="3"/>
  <c r="I277" i="3"/>
  <c r="H277" i="3"/>
  <c r="H283" i="3"/>
  <c r="I283" i="3"/>
  <c r="H291" i="3"/>
  <c r="I291" i="3"/>
  <c r="I232" i="3"/>
  <c r="H232" i="3"/>
  <c r="H255" i="3"/>
  <c r="I255" i="3"/>
  <c r="H267" i="3"/>
  <c r="I267" i="3"/>
  <c r="I278" i="3"/>
  <c r="H278" i="3"/>
  <c r="I284" i="3"/>
  <c r="H284" i="3"/>
  <c r="I292" i="3"/>
  <c r="H292" i="3"/>
  <c r="I103" i="3"/>
  <c r="I181" i="3"/>
  <c r="H190" i="3"/>
  <c r="I233" i="3"/>
  <c r="H233" i="3"/>
  <c r="H250" i="3"/>
  <c r="I256" i="3"/>
  <c r="H256" i="3"/>
  <c r="I268" i="3"/>
  <c r="H268" i="3"/>
  <c r="I285" i="3"/>
  <c r="H285" i="3"/>
  <c r="I293" i="3"/>
  <c r="H293" i="3"/>
  <c r="I302" i="3"/>
  <c r="H302" i="3"/>
  <c r="E60" i="3"/>
  <c r="I60" i="3" s="1"/>
  <c r="E60" i="9"/>
  <c r="H60" i="9" s="1"/>
  <c r="D34" i="7"/>
  <c r="E60" i="6"/>
  <c r="E60" i="4"/>
  <c r="I11" i="8"/>
  <c r="H11" i="8"/>
  <c r="H9" i="7"/>
  <c r="I9" i="7"/>
  <c r="I30" i="7"/>
  <c r="H30" i="7"/>
  <c r="I51" i="1"/>
  <c r="H141" i="1"/>
  <c r="H187" i="1"/>
  <c r="H49" i="3"/>
  <c r="I120" i="3"/>
  <c r="I141" i="3"/>
  <c r="I194" i="3"/>
  <c r="D229" i="3"/>
  <c r="H133" i="4"/>
  <c r="I133" i="4"/>
  <c r="I11" i="1"/>
  <c r="E193" i="1"/>
  <c r="I193" i="1" s="1"/>
  <c r="E91" i="3"/>
  <c r="H91" i="3" s="1"/>
  <c r="I96" i="3"/>
  <c r="I147" i="3"/>
  <c r="E153" i="3"/>
  <c r="H163" i="3"/>
  <c r="H167" i="3"/>
  <c r="I174" i="3"/>
  <c r="I332" i="3"/>
  <c r="H140" i="9"/>
  <c r="I120" i="6"/>
  <c r="H120" i="6"/>
  <c r="I194" i="6"/>
  <c r="H194" i="6"/>
  <c r="I100" i="4"/>
  <c r="H100" i="4"/>
  <c r="I136" i="9"/>
  <c r="H136" i="9"/>
  <c r="H66" i="6"/>
  <c r="I66" i="6"/>
  <c r="I126" i="4"/>
  <c r="H126" i="4"/>
  <c r="H203" i="1"/>
  <c r="H61" i="3"/>
  <c r="E86" i="3"/>
  <c r="I86" i="3" s="1"/>
  <c r="H110" i="3"/>
  <c r="H132" i="3"/>
  <c r="I143" i="3"/>
  <c r="I187" i="3"/>
  <c r="I125" i="9"/>
  <c r="E148" i="9"/>
  <c r="E204" i="8"/>
  <c r="H204" i="8" s="1"/>
  <c r="I18" i="7"/>
  <c r="H18" i="7"/>
  <c r="H92" i="7"/>
  <c r="I92" i="7"/>
  <c r="I94" i="4"/>
  <c r="H94" i="4"/>
  <c r="E254" i="1"/>
  <c r="D36" i="3"/>
  <c r="D35" i="3" s="1"/>
  <c r="D34" i="3" s="1"/>
  <c r="I66" i="3"/>
  <c r="I98" i="3"/>
  <c r="E196" i="3"/>
  <c r="H196" i="3" s="1"/>
  <c r="E221" i="3"/>
  <c r="I221" i="3" s="1"/>
  <c r="I195" i="9"/>
  <c r="H195" i="9"/>
  <c r="H89" i="4"/>
  <c r="I89" i="4"/>
  <c r="E32" i="1"/>
  <c r="I32" i="1" s="1"/>
  <c r="H145" i="1"/>
  <c r="E107" i="3"/>
  <c r="D112" i="3"/>
  <c r="D111" i="3" s="1"/>
  <c r="E154" i="3"/>
  <c r="E189" i="3"/>
  <c r="H210" i="3"/>
  <c r="H25" i="9"/>
  <c r="I95" i="9"/>
  <c r="H102" i="9"/>
  <c r="I102" i="9"/>
  <c r="I133" i="8"/>
  <c r="H133" i="8"/>
  <c r="I18" i="6"/>
  <c r="H18" i="6"/>
  <c r="E182" i="1"/>
  <c r="E250" i="1"/>
  <c r="C271" i="1"/>
  <c r="E14" i="3"/>
  <c r="H63" i="3"/>
  <c r="I214" i="3"/>
  <c r="E254" i="3"/>
  <c r="I254" i="3" s="1"/>
  <c r="H11" i="9"/>
  <c r="H144" i="9"/>
  <c r="H18" i="8"/>
  <c r="I18" i="8"/>
  <c r="I85" i="8"/>
  <c r="H85" i="8"/>
  <c r="H146" i="8"/>
  <c r="I146" i="8"/>
  <c r="H121" i="7"/>
  <c r="I121" i="7"/>
  <c r="H113" i="4"/>
  <c r="I113" i="4"/>
  <c r="E186" i="9"/>
  <c r="E214" i="9"/>
  <c r="I214" i="9" s="1"/>
  <c r="D218" i="9"/>
  <c r="E124" i="8"/>
  <c r="E271" i="8"/>
  <c r="I271" i="8" s="1"/>
  <c r="E60" i="7"/>
  <c r="E154" i="7"/>
  <c r="E189" i="7"/>
  <c r="E297" i="7"/>
  <c r="I297" i="7" s="1"/>
  <c r="E301" i="6"/>
  <c r="E307" i="6"/>
  <c r="I307" i="6" s="1"/>
  <c r="E182" i="4"/>
  <c r="E230" i="4"/>
  <c r="I230" i="4" s="1"/>
  <c r="E279" i="4"/>
  <c r="I279" i="4" s="1"/>
  <c r="H39" i="9"/>
  <c r="H43" i="9"/>
  <c r="H54" i="9"/>
  <c r="H157" i="9"/>
  <c r="H210" i="9"/>
  <c r="E312" i="9"/>
  <c r="I312" i="9" s="1"/>
  <c r="I26" i="8"/>
  <c r="H54" i="8"/>
  <c r="H62" i="8"/>
  <c r="I66" i="8"/>
  <c r="H89" i="8"/>
  <c r="I92" i="8"/>
  <c r="H128" i="8"/>
  <c r="I165" i="8"/>
  <c r="I201" i="8"/>
  <c r="E263" i="8"/>
  <c r="I333" i="8"/>
  <c r="I10" i="7"/>
  <c r="H15" i="7"/>
  <c r="I19" i="7"/>
  <c r="E32" i="7"/>
  <c r="H89" i="7"/>
  <c r="H122" i="7"/>
  <c r="I146" i="7"/>
  <c r="I205" i="7"/>
  <c r="H19" i="6"/>
  <c r="H29" i="6"/>
  <c r="E37" i="6"/>
  <c r="I117" i="6"/>
  <c r="I141" i="6"/>
  <c r="I166" i="6"/>
  <c r="I338" i="6"/>
  <c r="H10" i="4"/>
  <c r="I39" i="4"/>
  <c r="H114" i="4"/>
  <c r="H209" i="4"/>
  <c r="E40" i="9"/>
  <c r="I40" i="9" s="1"/>
  <c r="I49" i="9"/>
  <c r="D112" i="9"/>
  <c r="H175" i="9"/>
  <c r="H206" i="9"/>
  <c r="E245" i="9"/>
  <c r="I245" i="9" s="1"/>
  <c r="I20" i="8"/>
  <c r="H43" i="8"/>
  <c r="E148" i="8"/>
  <c r="I171" i="8"/>
  <c r="H184" i="8"/>
  <c r="I205" i="8"/>
  <c r="H27" i="7"/>
  <c r="I94" i="7"/>
  <c r="H137" i="7"/>
  <c r="I162" i="7"/>
  <c r="H198" i="7"/>
  <c r="H202" i="7"/>
  <c r="I10" i="6"/>
  <c r="H15" i="6"/>
  <c r="I121" i="6"/>
  <c r="C172" i="6"/>
  <c r="E196" i="6"/>
  <c r="H196" i="6" s="1"/>
  <c r="H49" i="4"/>
  <c r="H96" i="4"/>
  <c r="H141" i="4"/>
  <c r="H169" i="4"/>
  <c r="I205" i="4"/>
  <c r="H87" i="9"/>
  <c r="I104" i="9"/>
  <c r="I133" i="9"/>
  <c r="H142" i="9"/>
  <c r="H146" i="9"/>
  <c r="I150" i="9"/>
  <c r="H336" i="9"/>
  <c r="I39" i="8"/>
  <c r="H50" i="8"/>
  <c r="I67" i="8"/>
  <c r="I100" i="8"/>
  <c r="H125" i="8"/>
  <c r="H157" i="8"/>
  <c r="I334" i="8"/>
  <c r="H45" i="7"/>
  <c r="I106" i="7"/>
  <c r="I123" i="7"/>
  <c r="H147" i="7"/>
  <c r="E271" i="7"/>
  <c r="H24" i="6"/>
  <c r="H48" i="6"/>
  <c r="I53" i="6"/>
  <c r="I105" i="6"/>
  <c r="D172" i="6"/>
  <c r="H211" i="6"/>
  <c r="E40" i="4"/>
  <c r="I45" i="4"/>
  <c r="D112" i="4"/>
  <c r="D111" i="4" s="1"/>
  <c r="E124" i="4"/>
  <c r="H165" i="4"/>
  <c r="E269" i="4"/>
  <c r="I269" i="4" s="1"/>
  <c r="H29" i="9"/>
  <c r="H40" i="9"/>
  <c r="I93" i="9"/>
  <c r="E204" i="9"/>
  <c r="H204" i="9" s="1"/>
  <c r="E250" i="9"/>
  <c r="I250" i="9" s="1"/>
  <c r="E272" i="9"/>
  <c r="I272" i="9" s="1"/>
  <c r="G300" i="9"/>
  <c r="E36" i="7"/>
  <c r="I91" i="7"/>
  <c r="E107" i="7"/>
  <c r="E182" i="7"/>
  <c r="H195" i="7"/>
  <c r="E199" i="7"/>
  <c r="C300" i="7"/>
  <c r="H11" i="6"/>
  <c r="H16" i="6"/>
  <c r="I38" i="6"/>
  <c r="I168" i="6"/>
  <c r="I202" i="6"/>
  <c r="C220" i="6"/>
  <c r="H105" i="4"/>
  <c r="I152" i="4"/>
  <c r="E279" i="3"/>
  <c r="I279" i="3" s="1"/>
  <c r="E199" i="9"/>
  <c r="E297" i="9"/>
  <c r="I297" i="9" s="1"/>
  <c r="H51" i="8"/>
  <c r="D112" i="8"/>
  <c r="D111" i="8" s="1"/>
  <c r="I145" i="8"/>
  <c r="I168" i="8"/>
  <c r="E227" i="8"/>
  <c r="I227" i="8" s="1"/>
  <c r="I17" i="7"/>
  <c r="H29" i="7"/>
  <c r="H120" i="7"/>
  <c r="H143" i="7"/>
  <c r="E148" i="7"/>
  <c r="H176" i="7"/>
  <c r="E279" i="7"/>
  <c r="I279" i="7" s="1"/>
  <c r="I54" i="6"/>
  <c r="H97" i="6"/>
  <c r="E107" i="6"/>
  <c r="I107" i="6" s="1"/>
  <c r="H193" i="6"/>
  <c r="I336" i="6"/>
  <c r="H51" i="4"/>
  <c r="E139" i="4"/>
  <c r="E153" i="4"/>
  <c r="E172" i="4"/>
  <c r="E186" i="4"/>
  <c r="E199" i="4"/>
  <c r="H211" i="4"/>
  <c r="C229" i="4"/>
  <c r="E229" i="4" s="1"/>
  <c r="I229" i="4" s="1"/>
  <c r="E240" i="4"/>
  <c r="I240" i="4" s="1"/>
  <c r="H60" i="3"/>
  <c r="H85" i="3"/>
  <c r="I340" i="1"/>
  <c r="H332" i="1"/>
  <c r="H334" i="1"/>
  <c r="E301" i="1"/>
  <c r="G271" i="1"/>
  <c r="E230" i="1"/>
  <c r="H100" i="1"/>
  <c r="I114" i="1"/>
  <c r="H128" i="1"/>
  <c r="E135" i="1"/>
  <c r="H160" i="1"/>
  <c r="H168" i="1"/>
  <c r="E204" i="1"/>
  <c r="H134" i="1"/>
  <c r="H147" i="1"/>
  <c r="H108" i="1"/>
  <c r="H125" i="1"/>
  <c r="E139" i="1"/>
  <c r="H143" i="1"/>
  <c r="E148" i="1"/>
  <c r="I165" i="1"/>
  <c r="I169" i="1"/>
  <c r="I192" i="1"/>
  <c r="H122" i="1"/>
  <c r="E127" i="1"/>
  <c r="I144" i="1"/>
  <c r="H166" i="1"/>
  <c r="H202" i="1"/>
  <c r="I205" i="1"/>
  <c r="H110" i="1"/>
  <c r="E154" i="1"/>
  <c r="H163" i="1"/>
  <c r="I171" i="1"/>
  <c r="H105" i="1"/>
  <c r="E91" i="1"/>
  <c r="H91" i="1" s="1"/>
  <c r="H92" i="1"/>
  <c r="I90" i="1"/>
  <c r="E60" i="1"/>
  <c r="I67" i="1"/>
  <c r="I88" i="1"/>
  <c r="D36" i="1"/>
  <c r="G36" i="1"/>
  <c r="H37" i="1"/>
  <c r="I42" i="1"/>
  <c r="E40" i="1"/>
  <c r="I44" i="1"/>
  <c r="H18" i="1"/>
  <c r="H22" i="1"/>
  <c r="H20" i="1"/>
  <c r="H26" i="1"/>
  <c r="I9" i="1"/>
  <c r="I337" i="1"/>
  <c r="C300" i="1"/>
  <c r="C248" i="1"/>
  <c r="E248" i="1" s="1"/>
  <c r="H96" i="1"/>
  <c r="I63" i="1"/>
  <c r="F1165" i="16"/>
  <c r="H963" i="16"/>
  <c r="F880" i="16"/>
  <c r="L693" i="16"/>
  <c r="F686" i="16"/>
  <c r="P686" i="16" s="1"/>
  <c r="L667" i="16"/>
  <c r="F595" i="16"/>
  <c r="P595" i="16" s="1"/>
  <c r="L589" i="16"/>
  <c r="L457" i="16"/>
  <c r="F171" i="16"/>
  <c r="P171" i="16" s="1"/>
  <c r="F808" i="16"/>
  <c r="P586" i="16"/>
  <c r="F938" i="16"/>
  <c r="K938" i="16" s="1"/>
  <c r="F942" i="16"/>
  <c r="P942" i="16" s="1"/>
  <c r="F946" i="16"/>
  <c r="K946" i="16" s="1"/>
  <c r="F1091" i="16"/>
  <c r="P1091" i="16" s="1"/>
  <c r="F1093" i="16"/>
  <c r="K1093" i="16" s="1"/>
  <c r="L1155" i="16"/>
  <c r="M369" i="18"/>
  <c r="N280" i="18"/>
  <c r="N255" i="2"/>
  <c r="N255" i="11"/>
  <c r="M259" i="15"/>
  <c r="N255" i="14"/>
  <c r="M206" i="12"/>
  <c r="M220" i="18"/>
  <c r="F362" i="13"/>
  <c r="M285" i="14"/>
  <c r="M436" i="18"/>
  <c r="J495" i="18"/>
  <c r="I516" i="18"/>
  <c r="L895" i="18"/>
  <c r="L991" i="18"/>
  <c r="L1025" i="18"/>
  <c r="F410" i="18"/>
  <c r="I410" i="18" s="1"/>
  <c r="F417" i="18"/>
  <c r="K417" i="18" s="1"/>
  <c r="F427" i="18"/>
  <c r="F433" i="18"/>
  <c r="L860" i="18"/>
  <c r="M898" i="18"/>
  <c r="M933" i="18"/>
  <c r="P1165" i="18"/>
  <c r="L503" i="18"/>
  <c r="M859" i="18"/>
  <c r="I459" i="18"/>
  <c r="F1075" i="18"/>
  <c r="F1078" i="18"/>
  <c r="M27" i="18"/>
  <c r="L757" i="18"/>
  <c r="F862" i="18"/>
  <c r="F871" i="18"/>
  <c r="F968" i="18"/>
  <c r="L1173" i="18"/>
  <c r="M195" i="18"/>
  <c r="M228" i="18"/>
  <c r="I238" i="18"/>
  <c r="M259" i="18"/>
  <c r="J218" i="18"/>
  <c r="M283" i="18"/>
  <c r="M198" i="18"/>
  <c r="M711" i="18"/>
  <c r="K713" i="18"/>
  <c r="M843" i="18"/>
  <c r="I941" i="18"/>
  <c r="M980" i="18"/>
  <c r="M982" i="18"/>
  <c r="M984" i="18"/>
  <c r="M986" i="18"/>
  <c r="M988" i="18"/>
  <c r="M1020" i="18"/>
  <c r="K1022" i="18"/>
  <c r="L527" i="18"/>
  <c r="M713" i="18"/>
  <c r="F883" i="18"/>
  <c r="M409" i="18"/>
  <c r="F1349" i="18"/>
  <c r="M516" i="18"/>
  <c r="M1263" i="18"/>
  <c r="M1318" i="18"/>
  <c r="I427" i="18"/>
  <c r="L989" i="18"/>
  <c r="F742" i="18"/>
  <c r="F744" i="18"/>
  <c r="L938" i="18"/>
  <c r="M305" i="18"/>
  <c r="M121" i="2"/>
  <c r="K133" i="2"/>
  <c r="M181" i="2"/>
  <c r="H399" i="2"/>
  <c r="K436" i="2"/>
  <c r="F463" i="2"/>
  <c r="F633" i="2"/>
  <c r="F635" i="2"/>
  <c r="F644" i="2"/>
  <c r="F646" i="2"/>
  <c r="F658" i="2"/>
  <c r="F824" i="2"/>
  <c r="I824" i="2" s="1"/>
  <c r="E903" i="2"/>
  <c r="L920" i="2"/>
  <c r="L955" i="2"/>
  <c r="F1058" i="2"/>
  <c r="F1197" i="2"/>
  <c r="F1199" i="2"/>
  <c r="O1199" i="2" s="1"/>
  <c r="K1227" i="2"/>
  <c r="M1292" i="2"/>
  <c r="M1339" i="2"/>
  <c r="M1354" i="2"/>
  <c r="K530" i="18"/>
  <c r="L606" i="18"/>
  <c r="L608" i="18"/>
  <c r="L610" i="18"/>
  <c r="E903" i="18"/>
  <c r="L922" i="18"/>
  <c r="I1024" i="18"/>
  <c r="L1034" i="18"/>
  <c r="M1144" i="18"/>
  <c r="M1156" i="18"/>
  <c r="M1306" i="18"/>
  <c r="M1352" i="18"/>
  <c r="L481" i="16"/>
  <c r="F897" i="16"/>
  <c r="P897" i="16" s="1"/>
  <c r="L1037" i="16"/>
  <c r="L1041" i="16"/>
  <c r="O103" i="15"/>
  <c r="F570" i="15"/>
  <c r="M672" i="15"/>
  <c r="M680" i="15"/>
  <c r="M724" i="15"/>
  <c r="M58" i="14"/>
  <c r="M281" i="14"/>
  <c r="M292" i="14"/>
  <c r="M309" i="14"/>
  <c r="F1060" i="14"/>
  <c r="M1076" i="14"/>
  <c r="M1081" i="14"/>
  <c r="M1105" i="14"/>
  <c r="F1111" i="14"/>
  <c r="M1368" i="14"/>
  <c r="M844" i="13"/>
  <c r="M1217" i="13"/>
  <c r="M24" i="12"/>
  <c r="F477" i="12"/>
  <c r="K711" i="12"/>
  <c r="F997" i="12"/>
  <c r="F999" i="12"/>
  <c r="F1232" i="12"/>
  <c r="K1232" i="12" s="1"/>
  <c r="F1235" i="12"/>
  <c r="K1235" i="12" s="1"/>
  <c r="I1249" i="12"/>
  <c r="F1305" i="12"/>
  <c r="M82" i="11"/>
  <c r="M159" i="11"/>
  <c r="F682" i="11"/>
  <c r="F686" i="11"/>
  <c r="F706" i="11"/>
  <c r="F708" i="11"/>
  <c r="F712" i="11"/>
  <c r="F737" i="11"/>
  <c r="M776" i="11"/>
  <c r="F788" i="11"/>
  <c r="F794" i="11"/>
  <c r="M97" i="2"/>
  <c r="M133" i="2"/>
  <c r="O369" i="2"/>
  <c r="F240" i="18"/>
  <c r="M530" i="18"/>
  <c r="J903" i="18"/>
  <c r="M1294" i="18"/>
  <c r="K1325" i="18"/>
  <c r="M1343" i="18"/>
  <c r="L972" i="16"/>
  <c r="F977" i="16"/>
  <c r="I977" i="16" s="1"/>
  <c r="F1009" i="16"/>
  <c r="P1009" i="16" s="1"/>
  <c r="F1210" i="16"/>
  <c r="J110" i="15"/>
  <c r="K420" i="15"/>
  <c r="O1090" i="15"/>
  <c r="M229" i="14"/>
  <c r="M251" i="14"/>
  <c r="M378" i="14"/>
  <c r="F810" i="14"/>
  <c r="M1303" i="14"/>
  <c r="I976" i="13"/>
  <c r="M1313" i="13"/>
  <c r="O194" i="12"/>
  <c r="M1249" i="12"/>
  <c r="M100" i="2"/>
  <c r="L757" i="2"/>
  <c r="L761" i="2"/>
  <c r="L854" i="2"/>
  <c r="L858" i="2"/>
  <c r="L893" i="2"/>
  <c r="J903" i="2"/>
  <c r="F1009" i="2"/>
  <c r="F1097" i="2"/>
  <c r="P1097" i="2" s="1"/>
  <c r="M1249" i="2"/>
  <c r="M1251" i="2"/>
  <c r="M1293" i="2"/>
  <c r="L600" i="18"/>
  <c r="F1199" i="18"/>
  <c r="L604" i="16"/>
  <c r="M818" i="15"/>
  <c r="P153" i="13"/>
  <c r="M976" i="13"/>
  <c r="K428" i="12"/>
  <c r="L519" i="12"/>
  <c r="F556" i="12"/>
  <c r="F698" i="12"/>
  <c r="L1359" i="12"/>
  <c r="M602" i="11"/>
  <c r="L854" i="11"/>
  <c r="L858" i="11"/>
  <c r="L860" i="11"/>
  <c r="K890" i="11"/>
  <c r="M1065" i="11"/>
  <c r="L1093" i="11"/>
  <c r="L1095" i="11"/>
  <c r="M1246" i="11"/>
  <c r="M1343" i="11"/>
  <c r="F1183" i="18"/>
  <c r="O1183" i="18" s="1"/>
  <c r="F1187" i="18"/>
  <c r="K1187" i="18" s="1"/>
  <c r="F1224" i="18"/>
  <c r="F1226" i="18"/>
  <c r="F1228" i="18"/>
  <c r="K1228" i="18" s="1"/>
  <c r="F1230" i="18"/>
  <c r="L173" i="16"/>
  <c r="F176" i="16"/>
  <c r="O176" i="16" s="1"/>
  <c r="L1179" i="14"/>
  <c r="L1181" i="14"/>
  <c r="O621" i="13"/>
  <c r="P825" i="13"/>
  <c r="J903" i="12"/>
  <c r="I1134" i="12"/>
  <c r="M177" i="11"/>
  <c r="O520" i="11"/>
  <c r="M845" i="11"/>
  <c r="M886" i="2"/>
  <c r="M973" i="2"/>
  <c r="M243" i="18"/>
  <c r="M661" i="18"/>
  <c r="I672" i="18"/>
  <c r="F810" i="18"/>
  <c r="P491" i="16"/>
  <c r="P493" i="16"/>
  <c r="P1046" i="16"/>
  <c r="M736" i="13"/>
  <c r="M403" i="12"/>
  <c r="I750" i="12"/>
  <c r="M1068" i="12"/>
  <c r="M1345" i="12"/>
  <c r="M44" i="11"/>
  <c r="E110" i="11"/>
  <c r="M284" i="11"/>
  <c r="L587" i="11"/>
  <c r="F388" i="2"/>
  <c r="I533" i="2"/>
  <c r="M840" i="2"/>
  <c r="P1110" i="2"/>
  <c r="M1120" i="2"/>
  <c r="O203" i="18"/>
  <c r="H279" i="18"/>
  <c r="O409" i="18"/>
  <c r="F595" i="18"/>
  <c r="F616" i="18"/>
  <c r="I616" i="18" s="1"/>
  <c r="F618" i="18"/>
  <c r="F620" i="18"/>
  <c r="F1210" i="18"/>
  <c r="I1210" i="18" s="1"/>
  <c r="M1218" i="18"/>
  <c r="M1252" i="18"/>
  <c r="P545" i="16"/>
  <c r="L940" i="16"/>
  <c r="S1261" i="16"/>
  <c r="L556" i="15"/>
  <c r="K579" i="15"/>
  <c r="L651" i="15"/>
  <c r="M833" i="15"/>
  <c r="I855" i="15"/>
  <c r="L862" i="15"/>
  <c r="L864" i="15"/>
  <c r="L877" i="15"/>
  <c r="M1108" i="15"/>
  <c r="L1347" i="15"/>
  <c r="O243" i="14"/>
  <c r="M1194" i="14"/>
  <c r="M262" i="13"/>
  <c r="M956" i="13"/>
  <c r="M118" i="12"/>
  <c r="O1142" i="12"/>
  <c r="M584" i="11"/>
  <c r="P899" i="11"/>
  <c r="F578" i="2"/>
  <c r="L725" i="2"/>
  <c r="L1202" i="2"/>
  <c r="L1239" i="2"/>
  <c r="F1349" i="2"/>
  <c r="M238" i="18"/>
  <c r="F380" i="18"/>
  <c r="F538" i="18"/>
  <c r="F540" i="18"/>
  <c r="F554" i="18"/>
  <c r="I554" i="18" s="1"/>
  <c r="F600" i="18"/>
  <c r="F648" i="18"/>
  <c r="M1331" i="18"/>
  <c r="O48" i="16"/>
  <c r="O123" i="16"/>
  <c r="F540" i="16"/>
  <c r="K540" i="16" s="1"/>
  <c r="F1031" i="16"/>
  <c r="I1031" i="16" s="1"/>
  <c r="F1051" i="16"/>
  <c r="P1051" i="16" s="1"/>
  <c r="O1178" i="16"/>
  <c r="O882" i="15"/>
  <c r="M1024" i="15"/>
  <c r="F1261" i="15"/>
  <c r="F301" i="14"/>
  <c r="F629" i="14"/>
  <c r="P629" i="14" s="1"/>
  <c r="F631" i="14"/>
  <c r="F633" i="14"/>
  <c r="I633" i="14" s="1"/>
  <c r="F637" i="14"/>
  <c r="F662" i="14"/>
  <c r="L763" i="14"/>
  <c r="L771" i="14"/>
  <c r="F774" i="14"/>
  <c r="K774" i="14" s="1"/>
  <c r="P206" i="13"/>
  <c r="F658" i="13"/>
  <c r="F671" i="13"/>
  <c r="O671" i="13" s="1"/>
  <c r="F673" i="13"/>
  <c r="F677" i="13"/>
  <c r="L1056" i="13"/>
  <c r="M160" i="12"/>
  <c r="M661" i="12"/>
  <c r="F821" i="12"/>
  <c r="M996" i="12"/>
  <c r="M1000" i="12"/>
  <c r="F1257" i="12"/>
  <c r="P72" i="11"/>
  <c r="F578" i="11"/>
  <c r="P578" i="11" s="1"/>
  <c r="M724" i="11"/>
  <c r="L765" i="11"/>
  <c r="L1169" i="11"/>
  <c r="F1347" i="11"/>
  <c r="M226" i="2"/>
  <c r="M512" i="2"/>
  <c r="M514" i="2"/>
  <c r="L580" i="2"/>
  <c r="F631" i="2"/>
  <c r="M953" i="2"/>
  <c r="M992" i="2"/>
  <c r="I998" i="2"/>
  <c r="L1089" i="2"/>
  <c r="M1112" i="2"/>
  <c r="I1116" i="2"/>
  <c r="F1222" i="2"/>
  <c r="L1301" i="2"/>
  <c r="M1306" i="2"/>
  <c r="M183" i="18"/>
  <c r="M212" i="18"/>
  <c r="M227" i="18"/>
  <c r="F412" i="18"/>
  <c r="L471" i="18"/>
  <c r="L473" i="18"/>
  <c r="F501" i="18"/>
  <c r="F580" i="18"/>
  <c r="K674" i="18"/>
  <c r="L682" i="18"/>
  <c r="M758" i="18"/>
  <c r="K768" i="18"/>
  <c r="M879" i="18"/>
  <c r="P1209" i="18"/>
  <c r="K1209" i="18"/>
  <c r="L1210" i="18"/>
  <c r="I1244" i="18"/>
  <c r="P1244" i="18"/>
  <c r="P1293" i="11"/>
  <c r="I1293" i="11"/>
  <c r="E110" i="2"/>
  <c r="M1116" i="2"/>
  <c r="M674" i="18"/>
  <c r="L731" i="18"/>
  <c r="M1205" i="18"/>
  <c r="I1209" i="18"/>
  <c r="M1375" i="18"/>
  <c r="L608" i="14"/>
  <c r="M609" i="2"/>
  <c r="I1090" i="2"/>
  <c r="M1126" i="2"/>
  <c r="M458" i="18"/>
  <c r="M462" i="18"/>
  <c r="I765" i="18"/>
  <c r="F812" i="18"/>
  <c r="I812" i="18" s="1"/>
  <c r="F849" i="18"/>
  <c r="I849" i="18" s="1"/>
  <c r="L867" i="18"/>
  <c r="L871" i="18"/>
  <c r="O151" i="13"/>
  <c r="P151" i="13"/>
  <c r="K35" i="2"/>
  <c r="P388" i="2"/>
  <c r="M476" i="2"/>
  <c r="D218" i="18"/>
  <c r="L435" i="18"/>
  <c r="F515" i="18"/>
  <c r="M534" i="18"/>
  <c r="L653" i="18"/>
  <c r="I718" i="18"/>
  <c r="I784" i="13"/>
  <c r="K784" i="13"/>
  <c r="I55" i="12"/>
  <c r="O55" i="12"/>
  <c r="P506" i="2"/>
  <c r="M814" i="2"/>
  <c r="K1145" i="2"/>
  <c r="N1261" i="18"/>
  <c r="O793" i="14"/>
  <c r="K793" i="14"/>
  <c r="I1364" i="13"/>
  <c r="K1364" i="13"/>
  <c r="K392" i="11"/>
  <c r="O392" i="11"/>
  <c r="I624" i="2"/>
  <c r="M630" i="2"/>
  <c r="M632" i="2"/>
  <c r="P859" i="2"/>
  <c r="P886" i="2"/>
  <c r="M888" i="2"/>
  <c r="M92" i="18"/>
  <c r="M124" i="18"/>
  <c r="M303" i="18"/>
  <c r="M364" i="18"/>
  <c r="M377" i="18"/>
  <c r="L400" i="18"/>
  <c r="K403" i="18"/>
  <c r="M420" i="18"/>
  <c r="M422" i="18"/>
  <c r="I424" i="18"/>
  <c r="L439" i="18"/>
  <c r="L442" i="18"/>
  <c r="F517" i="18"/>
  <c r="M617" i="18"/>
  <c r="M619" i="18"/>
  <c r="M621" i="18"/>
  <c r="F695" i="18"/>
  <c r="M780" i="18"/>
  <c r="M782" i="18"/>
  <c r="M793" i="18"/>
  <c r="I1269" i="18"/>
  <c r="O1269" i="18"/>
  <c r="M1303" i="18"/>
  <c r="O1180" i="16"/>
  <c r="O941" i="15"/>
  <c r="K941" i="15"/>
  <c r="I722" i="11"/>
  <c r="K722" i="11"/>
  <c r="F536" i="2"/>
  <c r="F538" i="2"/>
  <c r="F540" i="2"/>
  <c r="F542" i="2"/>
  <c r="I542" i="2" s="1"/>
  <c r="F546" i="2"/>
  <c r="F552" i="2"/>
  <c r="F627" i="2"/>
  <c r="M670" i="2"/>
  <c r="M680" i="2"/>
  <c r="M683" i="2"/>
  <c r="L1013" i="2"/>
  <c r="M1036" i="2"/>
  <c r="M199" i="18"/>
  <c r="F249" i="18"/>
  <c r="O249" i="18" s="1"/>
  <c r="F255" i="18"/>
  <c r="I255" i="18" s="1"/>
  <c r="M284" i="18"/>
  <c r="M389" i="18"/>
  <c r="M391" i="18"/>
  <c r="M424" i="18"/>
  <c r="M432" i="18"/>
  <c r="L513" i="18"/>
  <c r="F531" i="18"/>
  <c r="I531" i="18" s="1"/>
  <c r="M545" i="18"/>
  <c r="M547" i="18"/>
  <c r="M549" i="18"/>
  <c r="F572" i="18"/>
  <c r="I572" i="18" s="1"/>
  <c r="I661" i="18"/>
  <c r="F729" i="18"/>
  <c r="F733" i="18"/>
  <c r="F735" i="18"/>
  <c r="F774" i="18"/>
  <c r="L880" i="18"/>
  <c r="F885" i="18"/>
  <c r="F887" i="18"/>
  <c r="I887" i="18" s="1"/>
  <c r="F897" i="18"/>
  <c r="I897" i="18" s="1"/>
  <c r="F519" i="16"/>
  <c r="F612" i="16"/>
  <c r="I612" i="16" s="1"/>
  <c r="F932" i="16"/>
  <c r="K932" i="16" s="1"/>
  <c r="F934" i="16"/>
  <c r="O934" i="16" s="1"/>
  <c r="L216" i="15"/>
  <c r="M367" i="15"/>
  <c r="L465" i="15"/>
  <c r="M900" i="15"/>
  <c r="M937" i="15"/>
  <c r="L948" i="15"/>
  <c r="M28" i="14"/>
  <c r="M579" i="14"/>
  <c r="L616" i="14"/>
  <c r="M625" i="14"/>
  <c r="M806" i="14"/>
  <c r="H903" i="14"/>
  <c r="F1210" i="14"/>
  <c r="M1298" i="14"/>
  <c r="M151" i="13"/>
  <c r="M245" i="13"/>
  <c r="F920" i="13"/>
  <c r="M1247" i="13"/>
  <c r="M1369" i="13"/>
  <c r="M86" i="12"/>
  <c r="F574" i="12"/>
  <c r="M599" i="12"/>
  <c r="M756" i="12"/>
  <c r="M852" i="12"/>
  <c r="M910" i="12"/>
  <c r="M912" i="12"/>
  <c r="L1064" i="12"/>
  <c r="M1124" i="12"/>
  <c r="F1175" i="12"/>
  <c r="M1370" i="12"/>
  <c r="M13" i="11"/>
  <c r="M140" i="11"/>
  <c r="M199" i="11"/>
  <c r="L570" i="11"/>
  <c r="O674" i="11"/>
  <c r="M718" i="11"/>
  <c r="M905" i="11"/>
  <c r="F924" i="11"/>
  <c r="M1006" i="11"/>
  <c r="F1117" i="11"/>
  <c r="O1117" i="11" s="1"/>
  <c r="F1119" i="11"/>
  <c r="P1119" i="11" s="1"/>
  <c r="M960" i="18"/>
  <c r="M1277" i="18"/>
  <c r="F1359" i="18"/>
  <c r="F600" i="16"/>
  <c r="F742" i="16"/>
  <c r="P742" i="16" s="1"/>
  <c r="L821" i="16"/>
  <c r="S915" i="16"/>
  <c r="L1031" i="16"/>
  <c r="S1290" i="16"/>
  <c r="L1305" i="16"/>
  <c r="D110" i="15"/>
  <c r="M227" i="15"/>
  <c r="L479" i="15"/>
  <c r="M776" i="15"/>
  <c r="M809" i="15"/>
  <c r="I813" i="15"/>
  <c r="M857" i="15"/>
  <c r="M861" i="15"/>
  <c r="M863" i="15"/>
  <c r="M870" i="15"/>
  <c r="M874" i="15"/>
  <c r="M1052" i="15"/>
  <c r="M1251" i="15"/>
  <c r="M303" i="14"/>
  <c r="M401" i="14"/>
  <c r="M793" i="14"/>
  <c r="L1169" i="14"/>
  <c r="M1248" i="14"/>
  <c r="M1375" i="14"/>
  <c r="M33" i="13"/>
  <c r="M89" i="13"/>
  <c r="L444" i="13"/>
  <c r="M840" i="13"/>
  <c r="F1171" i="13"/>
  <c r="I1171" i="13" s="1"/>
  <c r="K215" i="12"/>
  <c r="M1052" i="12"/>
  <c r="F1216" i="12"/>
  <c r="L247" i="11"/>
  <c r="F371" i="11"/>
  <c r="P520" i="11"/>
  <c r="M524" i="11"/>
  <c r="L612" i="11"/>
  <c r="L616" i="11"/>
  <c r="M1213" i="11"/>
  <c r="M1262" i="11"/>
  <c r="L904" i="18"/>
  <c r="L1181" i="18"/>
  <c r="M1209" i="18"/>
  <c r="K1365" i="18"/>
  <c r="F812" i="16"/>
  <c r="O816" i="16"/>
  <c r="F955" i="16"/>
  <c r="L1017" i="16"/>
  <c r="L1019" i="16"/>
  <c r="L1067" i="16"/>
  <c r="F565" i="15"/>
  <c r="I565" i="15" s="1"/>
  <c r="M953" i="15"/>
  <c r="O980" i="15"/>
  <c r="M996" i="15"/>
  <c r="M998" i="15"/>
  <c r="O1057" i="15"/>
  <c r="M1247" i="15"/>
  <c r="M372" i="14"/>
  <c r="I408" i="14"/>
  <c r="M480" i="14"/>
  <c r="M750" i="14"/>
  <c r="P1158" i="14"/>
  <c r="L1204" i="14"/>
  <c r="L521" i="13"/>
  <c r="E903" i="13"/>
  <c r="F938" i="13"/>
  <c r="F948" i="13"/>
  <c r="O237" i="12"/>
  <c r="M416" i="12"/>
  <c r="M643" i="12"/>
  <c r="I1266" i="12"/>
  <c r="M366" i="11"/>
  <c r="M492" i="11"/>
  <c r="L550" i="11"/>
  <c r="P682" i="11"/>
  <c r="M1103" i="11"/>
  <c r="O1213" i="11"/>
  <c r="F918" i="18"/>
  <c r="F920" i="18"/>
  <c r="F922" i="18"/>
  <c r="M1083" i="18"/>
  <c r="M1365" i="18"/>
  <c r="F129" i="16"/>
  <c r="O129" i="16" s="1"/>
  <c r="F180" i="16"/>
  <c r="K180" i="16" s="1"/>
  <c r="F216" i="16"/>
  <c r="L308" i="16"/>
  <c r="F362" i="16"/>
  <c r="F412" i="16"/>
  <c r="K412" i="16" s="1"/>
  <c r="F415" i="16"/>
  <c r="I415" i="16" s="1"/>
  <c r="F427" i="16"/>
  <c r="P427" i="16" s="1"/>
  <c r="F435" i="16"/>
  <c r="I435" i="16" s="1"/>
  <c r="F448" i="16"/>
  <c r="I448" i="16" s="1"/>
  <c r="L489" i="16"/>
  <c r="F501" i="16"/>
  <c r="K501" i="16" s="1"/>
  <c r="F706" i="16"/>
  <c r="F708" i="16"/>
  <c r="K708" i="16" s="1"/>
  <c r="F714" i="16"/>
  <c r="I714" i="16" s="1"/>
  <c r="L851" i="16"/>
  <c r="F885" i="16"/>
  <c r="O885" i="16" s="1"/>
  <c r="F899" i="16"/>
  <c r="F901" i="16"/>
  <c r="F1181" i="16"/>
  <c r="I1181" i="16" s="1"/>
  <c r="F1183" i="16"/>
  <c r="I1183" i="16" s="1"/>
  <c r="F1185" i="16"/>
  <c r="O1185" i="16" s="1"/>
  <c r="F1189" i="16"/>
  <c r="I1189" i="16" s="1"/>
  <c r="F1237" i="16"/>
  <c r="O1237" i="16" s="1"/>
  <c r="F1243" i="16"/>
  <c r="I1243" i="16" s="1"/>
  <c r="F308" i="15"/>
  <c r="I820" i="15"/>
  <c r="F1031" i="15"/>
  <c r="M126" i="14"/>
  <c r="O482" i="14"/>
  <c r="F583" i="14"/>
  <c r="O583" i="14" s="1"/>
  <c r="F585" i="14"/>
  <c r="F587" i="14"/>
  <c r="K587" i="14" s="1"/>
  <c r="F589" i="14"/>
  <c r="F591" i="14"/>
  <c r="K591" i="14" s="1"/>
  <c r="M601" i="14"/>
  <c r="F604" i="14"/>
  <c r="P604" i="14" s="1"/>
  <c r="F606" i="14"/>
  <c r="F608" i="14"/>
  <c r="P1049" i="14"/>
  <c r="F1058" i="14"/>
  <c r="F301" i="13"/>
  <c r="L455" i="13"/>
  <c r="L479" i="13"/>
  <c r="L485" i="13"/>
  <c r="F1089" i="13"/>
  <c r="M434" i="12"/>
  <c r="M436" i="12"/>
  <c r="L459" i="12"/>
  <c r="L461" i="12"/>
  <c r="M859" i="12"/>
  <c r="M861" i="12"/>
  <c r="M868" i="12"/>
  <c r="L922" i="12"/>
  <c r="F1051" i="12"/>
  <c r="F1129" i="12"/>
  <c r="O1129" i="12" s="1"/>
  <c r="F1131" i="12"/>
  <c r="K1131" i="12" s="1"/>
  <c r="F521" i="11"/>
  <c r="F525" i="11"/>
  <c r="L660" i="11"/>
  <c r="P1329" i="18"/>
  <c r="M547" i="15"/>
  <c r="I553" i="15"/>
  <c r="I559" i="15"/>
  <c r="M581" i="15"/>
  <c r="K1107" i="14"/>
  <c r="E279" i="13"/>
  <c r="F788" i="13"/>
  <c r="D218" i="12"/>
  <c r="L1117" i="18"/>
  <c r="I1161" i="18"/>
  <c r="M1190" i="18"/>
  <c r="I1192" i="18"/>
  <c r="M1320" i="18"/>
  <c r="K1343" i="18"/>
  <c r="O63" i="16"/>
  <c r="O518" i="16"/>
  <c r="F739" i="16"/>
  <c r="K739" i="16" s="1"/>
  <c r="P780" i="16"/>
  <c r="F864" i="16"/>
  <c r="P864" i="16" s="1"/>
  <c r="H903" i="16"/>
  <c r="L918" i="16"/>
  <c r="L1199" i="16"/>
  <c r="M25" i="15"/>
  <c r="O113" i="15"/>
  <c r="M366" i="15"/>
  <c r="N650" i="15"/>
  <c r="L1039" i="15"/>
  <c r="L1041" i="15"/>
  <c r="F1058" i="15"/>
  <c r="M1088" i="15"/>
  <c r="M1172" i="15"/>
  <c r="M1176" i="15"/>
  <c r="M1248" i="15"/>
  <c r="M1274" i="15"/>
  <c r="M1365" i="15"/>
  <c r="M1376" i="15"/>
  <c r="M282" i="14"/>
  <c r="M373" i="14"/>
  <c r="M568" i="14"/>
  <c r="M715" i="14"/>
  <c r="M718" i="14"/>
  <c r="L727" i="14"/>
  <c r="L731" i="14"/>
  <c r="L733" i="14"/>
  <c r="M97" i="13"/>
  <c r="M140" i="13"/>
  <c r="M160" i="13"/>
  <c r="K370" i="13"/>
  <c r="F419" i="13"/>
  <c r="L498" i="13"/>
  <c r="M914" i="13"/>
  <c r="M1128" i="13"/>
  <c r="M1132" i="13"/>
  <c r="M1138" i="13"/>
  <c r="K1140" i="13"/>
  <c r="P1324" i="13"/>
  <c r="M577" i="12"/>
  <c r="M579" i="12"/>
  <c r="K581" i="12"/>
  <c r="L985" i="12"/>
  <c r="M1081" i="12"/>
  <c r="M1105" i="12"/>
  <c r="O1164" i="12"/>
  <c r="M1170" i="12"/>
  <c r="M1184" i="12"/>
  <c r="M1192" i="12"/>
  <c r="M121" i="11"/>
  <c r="M264" i="11"/>
  <c r="M367" i="11"/>
  <c r="M599" i="11"/>
  <c r="K630" i="11"/>
  <c r="F904" i="18"/>
  <c r="F930" i="18"/>
  <c r="F934" i="18"/>
  <c r="M941" i="18"/>
  <c r="M1014" i="18"/>
  <c r="F1104" i="18"/>
  <c r="F1195" i="18"/>
  <c r="P1352" i="18"/>
  <c r="F461" i="16"/>
  <c r="O461" i="16" s="1"/>
  <c r="F463" i="16"/>
  <c r="P463" i="16" s="1"/>
  <c r="F469" i="16"/>
  <c r="K469" i="16" s="1"/>
  <c r="F471" i="16"/>
  <c r="K471" i="16" s="1"/>
  <c r="O553" i="16"/>
  <c r="F578" i="16"/>
  <c r="S650" i="16"/>
  <c r="F979" i="16"/>
  <c r="I979" i="16" s="1"/>
  <c r="F981" i="16"/>
  <c r="K981" i="16" s="1"/>
  <c r="F995" i="16"/>
  <c r="I995" i="16" s="1"/>
  <c r="F997" i="16"/>
  <c r="P997" i="16" s="1"/>
  <c r="F999" i="16"/>
  <c r="P999" i="16" s="1"/>
  <c r="F1001" i="16"/>
  <c r="F1109" i="16"/>
  <c r="F1113" i="16"/>
  <c r="I1113" i="16" s="1"/>
  <c r="F1137" i="16"/>
  <c r="P1137" i="16" s="1"/>
  <c r="F1139" i="16"/>
  <c r="L1187" i="16"/>
  <c r="L1245" i="16"/>
  <c r="O1335" i="16"/>
  <c r="I54" i="15"/>
  <c r="O121" i="15"/>
  <c r="L211" i="15"/>
  <c r="F593" i="15"/>
  <c r="L944" i="15"/>
  <c r="F1125" i="15"/>
  <c r="P1125" i="15" s="1"/>
  <c r="F1129" i="15"/>
  <c r="O1129" i="15" s="1"/>
  <c r="O1182" i="15"/>
  <c r="O1248" i="15"/>
  <c r="F47" i="14"/>
  <c r="J399" i="14"/>
  <c r="L506" i="14"/>
  <c r="L508" i="14"/>
  <c r="L593" i="14"/>
  <c r="F885" i="14"/>
  <c r="F887" i="14"/>
  <c r="F901" i="14"/>
  <c r="F950" i="14"/>
  <c r="L1031" i="14"/>
  <c r="L1049" i="14"/>
  <c r="O224" i="13"/>
  <c r="M370" i="13"/>
  <c r="F376" i="13"/>
  <c r="F406" i="12"/>
  <c r="I406" i="12" s="1"/>
  <c r="F508" i="12"/>
  <c r="M581" i="12"/>
  <c r="F737" i="12"/>
  <c r="F739" i="12"/>
  <c r="F783" i="12"/>
  <c r="F786" i="12"/>
  <c r="F957" i="12"/>
  <c r="P957" i="12" s="1"/>
  <c r="M1364" i="12"/>
  <c r="M1375" i="12"/>
  <c r="M15" i="11"/>
  <c r="M23" i="11"/>
  <c r="O405" i="11"/>
  <c r="F419" i="11"/>
  <c r="F425" i="11"/>
  <c r="F433" i="11"/>
  <c r="I433" i="11" s="1"/>
  <c r="F450" i="11"/>
  <c r="O450" i="11" s="1"/>
  <c r="F556" i="11"/>
  <c r="F558" i="11"/>
  <c r="P599" i="11"/>
  <c r="F612" i="11"/>
  <c r="F614" i="11"/>
  <c r="F1039" i="11"/>
  <c r="O1194" i="11"/>
  <c r="M232" i="2"/>
  <c r="M434" i="2"/>
  <c r="O483" i="2"/>
  <c r="F606" i="2"/>
  <c r="O782" i="2"/>
  <c r="F966" i="2"/>
  <c r="F1003" i="2"/>
  <c r="F1019" i="2"/>
  <c r="L1161" i="2"/>
  <c r="F1183" i="2"/>
  <c r="F1185" i="2"/>
  <c r="M1288" i="2"/>
  <c r="L30" i="18"/>
  <c r="F79" i="18"/>
  <c r="M502" i="18"/>
  <c r="F631" i="18"/>
  <c r="F642" i="18"/>
  <c r="K642" i="18" s="1"/>
  <c r="F779" i="18"/>
  <c r="P793" i="18"/>
  <c r="K795" i="18"/>
  <c r="O823" i="18"/>
  <c r="M827" i="18"/>
  <c r="M829" i="18"/>
  <c r="F880" i="18"/>
  <c r="M258" i="2"/>
  <c r="I298" i="2"/>
  <c r="M451" i="2"/>
  <c r="P413" i="16"/>
  <c r="P898" i="16"/>
  <c r="O1356" i="16"/>
  <c r="I807" i="15"/>
  <c r="O807" i="15"/>
  <c r="M93" i="2"/>
  <c r="M172" i="2"/>
  <c r="M624" i="2"/>
  <c r="P632" i="2"/>
  <c r="M643" i="2"/>
  <c r="F860" i="2"/>
  <c r="M905" i="2"/>
  <c r="F1113" i="2"/>
  <c r="K1113" i="2" s="1"/>
  <c r="F1121" i="2"/>
  <c r="O1121" i="2" s="1"/>
  <c r="O1126" i="2"/>
  <c r="I1154" i="2"/>
  <c r="M1201" i="2"/>
  <c r="K1221" i="2"/>
  <c r="M1248" i="2"/>
  <c r="F1347" i="2"/>
  <c r="M1368" i="2"/>
  <c r="P29" i="18"/>
  <c r="I31" i="18"/>
  <c r="H71" i="18"/>
  <c r="M141" i="18"/>
  <c r="M368" i="18"/>
  <c r="M405" i="18"/>
  <c r="K418" i="18"/>
  <c r="M464" i="18"/>
  <c r="M484" i="18"/>
  <c r="M488" i="18"/>
  <c r="M490" i="18"/>
  <c r="I512" i="18"/>
  <c r="M599" i="18"/>
  <c r="I605" i="18"/>
  <c r="F658" i="18"/>
  <c r="F783" i="18"/>
  <c r="I872" i="18"/>
  <c r="I884" i="18"/>
  <c r="M926" i="18"/>
  <c r="F942" i="18"/>
  <c r="I802" i="15"/>
  <c r="K802" i="15"/>
  <c r="I152" i="2"/>
  <c r="L475" i="2"/>
  <c r="L491" i="2"/>
  <c r="P151" i="18"/>
  <c r="M224" i="18"/>
  <c r="M418" i="18"/>
  <c r="M499" i="18"/>
  <c r="M512" i="18"/>
  <c r="P599" i="18"/>
  <c r="M615" i="18"/>
  <c r="L629" i="18"/>
  <c r="F662" i="18"/>
  <c r="F669" i="18"/>
  <c r="F755" i="18"/>
  <c r="M884" i="18"/>
  <c r="I898" i="18"/>
  <c r="M912" i="18"/>
  <c r="I282" i="15"/>
  <c r="K282" i="15"/>
  <c r="P140" i="2"/>
  <c r="P145" i="2"/>
  <c r="M213" i="2"/>
  <c r="L294" i="2"/>
  <c r="M820" i="2"/>
  <c r="L828" i="2"/>
  <c r="K992" i="2"/>
  <c r="M45" i="18"/>
  <c r="N218" i="18"/>
  <c r="L218" i="18" s="1"/>
  <c r="M229" i="18"/>
  <c r="M253" i="18"/>
  <c r="M264" i="18"/>
  <c r="I471" i="18"/>
  <c r="I481" i="18"/>
  <c r="O499" i="18"/>
  <c r="E760" i="18"/>
  <c r="F771" i="18"/>
  <c r="I771" i="18" s="1"/>
  <c r="M796" i="18"/>
  <c r="M816" i="18"/>
  <c r="M818" i="18"/>
  <c r="M820" i="18"/>
  <c r="I918" i="18"/>
  <c r="M1105" i="18"/>
  <c r="I1105" i="18"/>
  <c r="O1368" i="18"/>
  <c r="P1368" i="18"/>
  <c r="P1148" i="16"/>
  <c r="F247" i="2"/>
  <c r="P247" i="2" s="1"/>
  <c r="M528" i="2"/>
  <c r="F667" i="2"/>
  <c r="O683" i="2"/>
  <c r="F744" i="2"/>
  <c r="P744" i="2" s="1"/>
  <c r="F749" i="2"/>
  <c r="F755" i="2"/>
  <c r="F763" i="2"/>
  <c r="F765" i="2"/>
  <c r="J785" i="2"/>
  <c r="L792" i="2"/>
  <c r="O1178" i="2"/>
  <c r="I208" i="18"/>
  <c r="M215" i="18"/>
  <c r="I242" i="18"/>
  <c r="I251" i="18"/>
  <c r="F423" i="18"/>
  <c r="I423" i="18" s="1"/>
  <c r="F513" i="18"/>
  <c r="M513" i="18" s="1"/>
  <c r="F690" i="18"/>
  <c r="I690" i="18" s="1"/>
  <c r="F693" i="18"/>
  <c r="M718" i="18"/>
  <c r="M724" i="18"/>
  <c r="M726" i="18"/>
  <c r="M847" i="18"/>
  <c r="M850" i="18"/>
  <c r="M852" i="18"/>
  <c r="L854" i="18"/>
  <c r="P1190" i="18"/>
  <c r="I1190" i="18"/>
  <c r="O1268" i="16"/>
  <c r="M1000" i="2"/>
  <c r="M630" i="18"/>
  <c r="L747" i="18"/>
  <c r="K1012" i="18"/>
  <c r="O1012" i="18"/>
  <c r="K1323" i="18"/>
  <c r="I1323" i="18"/>
  <c r="K1229" i="15"/>
  <c r="O1229" i="15"/>
  <c r="M128" i="2"/>
  <c r="M214" i="2"/>
  <c r="P292" i="2"/>
  <c r="I434" i="2"/>
  <c r="L442" i="2"/>
  <c r="M492" i="2"/>
  <c r="M590" i="2"/>
  <c r="M724" i="2"/>
  <c r="M730" i="2"/>
  <c r="M780" i="2"/>
  <c r="M782" i="2"/>
  <c r="M823" i="2"/>
  <c r="M825" i="2"/>
  <c r="M831" i="2"/>
  <c r="M837" i="2"/>
  <c r="K861" i="2"/>
  <c r="F950" i="2"/>
  <c r="P950" i="2" s="1"/>
  <c r="M1059" i="2"/>
  <c r="M1061" i="2"/>
  <c r="M1265" i="2"/>
  <c r="M1309" i="2"/>
  <c r="M1341" i="2"/>
  <c r="I26" i="18"/>
  <c r="M35" i="18"/>
  <c r="M85" i="18"/>
  <c r="M201" i="18"/>
  <c r="M245" i="18"/>
  <c r="L388" i="18"/>
  <c r="K393" i="18"/>
  <c r="I433" i="18"/>
  <c r="K481" i="18"/>
  <c r="M500" i="18"/>
  <c r="I502" i="18"/>
  <c r="F525" i="18"/>
  <c r="I525" i="18" s="1"/>
  <c r="M577" i="18"/>
  <c r="L595" i="18"/>
  <c r="F629" i="18"/>
  <c r="I729" i="18"/>
  <c r="L763" i="18"/>
  <c r="O782" i="18"/>
  <c r="M803" i="18"/>
  <c r="F901" i="18"/>
  <c r="M943" i="18"/>
  <c r="M1323" i="18"/>
  <c r="P1346" i="13"/>
  <c r="O1346" i="13"/>
  <c r="P1353" i="12"/>
  <c r="I1353" i="12"/>
  <c r="F1017" i="18"/>
  <c r="I1017" i="18" s="1"/>
  <c r="M1099" i="18"/>
  <c r="M1182" i="18"/>
  <c r="M1194" i="18"/>
  <c r="M1196" i="18"/>
  <c r="M1198" i="18"/>
  <c r="F1237" i="18"/>
  <c r="F1239" i="18"/>
  <c r="M1251" i="18"/>
  <c r="M1310" i="18"/>
  <c r="M1325" i="18"/>
  <c r="M1354" i="18"/>
  <c r="F301" i="16"/>
  <c r="K301" i="16" s="1"/>
  <c r="F455" i="16"/>
  <c r="O455" i="16" s="1"/>
  <c r="F538" i="16"/>
  <c r="P538" i="16" s="1"/>
  <c r="L556" i="16"/>
  <c r="F591" i="16"/>
  <c r="M591" i="16" s="1"/>
  <c r="L631" i="16"/>
  <c r="F871" i="16"/>
  <c r="F875" i="16"/>
  <c r="P875" i="16" s="1"/>
  <c r="F877" i="16"/>
  <c r="I877" i="16" s="1"/>
  <c r="F883" i="16"/>
  <c r="O883" i="16" s="1"/>
  <c r="L922" i="16"/>
  <c r="L955" i="16"/>
  <c r="M955" i="16" s="1"/>
  <c r="L1056" i="16"/>
  <c r="P1081" i="16"/>
  <c r="O1094" i="16"/>
  <c r="F1119" i="16"/>
  <c r="K1119" i="16" s="1"/>
  <c r="O1146" i="16"/>
  <c r="L1202" i="16"/>
  <c r="L1212" i="16"/>
  <c r="L1220" i="16"/>
  <c r="L1224" i="16"/>
  <c r="L1226" i="16"/>
  <c r="L1235" i="16"/>
  <c r="F1250" i="16"/>
  <c r="P1250" i="16" s="1"/>
  <c r="L1287" i="16"/>
  <c r="F129" i="15"/>
  <c r="P129" i="15" s="1"/>
  <c r="M149" i="15"/>
  <c r="L225" i="15"/>
  <c r="L255" i="15"/>
  <c r="M290" i="15"/>
  <c r="F406" i="15"/>
  <c r="L471" i="15"/>
  <c r="L473" i="15"/>
  <c r="L475" i="15"/>
  <c r="L496" i="15"/>
  <c r="L525" i="15"/>
  <c r="F633" i="15"/>
  <c r="P633" i="15" s="1"/>
  <c r="F637" i="15"/>
  <c r="P637" i="15" s="1"/>
  <c r="N681" i="15"/>
  <c r="L739" i="15"/>
  <c r="M796" i="15"/>
  <c r="L819" i="15"/>
  <c r="J903" i="15"/>
  <c r="M914" i="15"/>
  <c r="M919" i="15"/>
  <c r="F948" i="15"/>
  <c r="M956" i="15"/>
  <c r="M958" i="15"/>
  <c r="F1003" i="15"/>
  <c r="M1065" i="15"/>
  <c r="M1229" i="15"/>
  <c r="L1235" i="15"/>
  <c r="L1239" i="15"/>
  <c r="I1299" i="15"/>
  <c r="K1299" i="15"/>
  <c r="K1059" i="14"/>
  <c r="P1059" i="14"/>
  <c r="O793" i="13"/>
  <c r="I793" i="13"/>
  <c r="P1323" i="13"/>
  <c r="K1323" i="13"/>
  <c r="K1132" i="12"/>
  <c r="O1132" i="12"/>
  <c r="M282" i="15"/>
  <c r="P647" i="12"/>
  <c r="K647" i="12"/>
  <c r="L952" i="18"/>
  <c r="L1037" i="18"/>
  <c r="L1039" i="18"/>
  <c r="L1041" i="18"/>
  <c r="L1097" i="18"/>
  <c r="F1102" i="18"/>
  <c r="F1127" i="18"/>
  <c r="P1127" i="18" s="1"/>
  <c r="L1208" i="18"/>
  <c r="M1270" i="18"/>
  <c r="P1313" i="18"/>
  <c r="M1330" i="18"/>
  <c r="P44" i="16"/>
  <c r="F211" i="16"/>
  <c r="P211" i="16" s="1"/>
  <c r="L247" i="16"/>
  <c r="F477" i="16"/>
  <c r="P477" i="16" s="1"/>
  <c r="F498" i="16"/>
  <c r="O498" i="16" s="1"/>
  <c r="L578" i="16"/>
  <c r="M578" i="16" s="1"/>
  <c r="F781" i="16"/>
  <c r="K781" i="16" s="1"/>
  <c r="L801" i="16"/>
  <c r="M196" i="15"/>
  <c r="I302" i="15"/>
  <c r="M392" i="15"/>
  <c r="L410" i="15"/>
  <c r="M472" i="15"/>
  <c r="P516" i="15"/>
  <c r="L570" i="15"/>
  <c r="L572" i="15"/>
  <c r="L616" i="15"/>
  <c r="L622" i="15"/>
  <c r="M691" i="15"/>
  <c r="M703" i="15"/>
  <c r="K707" i="15"/>
  <c r="F769" i="15"/>
  <c r="L794" i="15"/>
  <c r="P874" i="15"/>
  <c r="I876" i="15"/>
  <c r="M884" i="15"/>
  <c r="M888" i="15"/>
  <c r="F955" i="15"/>
  <c r="O1108" i="15"/>
  <c r="M1112" i="15"/>
  <c r="F1185" i="15"/>
  <c r="F1189" i="15"/>
  <c r="K1189" i="15" s="1"/>
  <c r="M1209" i="15"/>
  <c r="F1224" i="15"/>
  <c r="M1238" i="15"/>
  <c r="L1243" i="15"/>
  <c r="K142" i="14"/>
  <c r="O142" i="14"/>
  <c r="P490" i="14"/>
  <c r="K490" i="14"/>
  <c r="K745" i="13"/>
  <c r="O745" i="13"/>
  <c r="P1279" i="13"/>
  <c r="O1279" i="13"/>
  <c r="P198" i="12"/>
  <c r="M198" i="12"/>
  <c r="I1012" i="12"/>
  <c r="P1012" i="12"/>
  <c r="L1013" i="18"/>
  <c r="I1096" i="18"/>
  <c r="K1100" i="18"/>
  <c r="L1125" i="18"/>
  <c r="M1154" i="18"/>
  <c r="I1156" i="18"/>
  <c r="L1241" i="18"/>
  <c r="K1256" i="18"/>
  <c r="O265" i="16"/>
  <c r="F851" i="16"/>
  <c r="P851" i="16" s="1"/>
  <c r="O1061" i="16"/>
  <c r="O1276" i="16"/>
  <c r="H650" i="15"/>
  <c r="M709" i="15"/>
  <c r="O888" i="15"/>
  <c r="M1252" i="15"/>
  <c r="O1318" i="15"/>
  <c r="I1318" i="15"/>
  <c r="K507" i="12"/>
  <c r="I507" i="12"/>
  <c r="N1257" i="11"/>
  <c r="O20" i="16"/>
  <c r="O32" i="16"/>
  <c r="F550" i="16"/>
  <c r="F631" i="16"/>
  <c r="K631" i="16" s="1"/>
  <c r="F633" i="16"/>
  <c r="F635" i="16"/>
  <c r="P635" i="16" s="1"/>
  <c r="P649" i="16"/>
  <c r="F761" i="16"/>
  <c r="K761" i="16" s="1"/>
  <c r="F763" i="16"/>
  <c r="O763" i="16" s="1"/>
  <c r="F767" i="16"/>
  <c r="O767" i="16" s="1"/>
  <c r="L783" i="16"/>
  <c r="L877" i="16"/>
  <c r="O956" i="16"/>
  <c r="L1139" i="16"/>
  <c r="F1202" i="16"/>
  <c r="M1202" i="16" s="1"/>
  <c r="P1244" i="16"/>
  <c r="F1326" i="16"/>
  <c r="P1326" i="16" s="1"/>
  <c r="M254" i="15"/>
  <c r="F521" i="15"/>
  <c r="F527" i="15"/>
  <c r="F529" i="15"/>
  <c r="L1005" i="15"/>
  <c r="F1044" i="15"/>
  <c r="F1113" i="15"/>
  <c r="I1113" i="15" s="1"/>
  <c r="I1150" i="15"/>
  <c r="I19" i="14"/>
  <c r="M78" i="14"/>
  <c r="M92" i="14"/>
  <c r="F102" i="14"/>
  <c r="L103" i="14"/>
  <c r="M136" i="14"/>
  <c r="L412" i="14"/>
  <c r="P592" i="13"/>
  <c r="K592" i="13"/>
  <c r="I592" i="13"/>
  <c r="P1236" i="13"/>
  <c r="I1236" i="13"/>
  <c r="M969" i="18"/>
  <c r="L1069" i="18"/>
  <c r="L1135" i="18"/>
  <c r="M1221" i="18"/>
  <c r="M1227" i="18"/>
  <c r="M1229" i="18"/>
  <c r="I1231" i="18"/>
  <c r="L1291" i="18"/>
  <c r="H218" i="16"/>
  <c r="H192" i="16" s="1"/>
  <c r="H191" i="16" s="1"/>
  <c r="P250" i="16"/>
  <c r="P1165" i="16"/>
  <c r="P1210" i="16"/>
  <c r="O161" i="14"/>
  <c r="I161" i="14"/>
  <c r="I1164" i="13"/>
  <c r="K1164" i="13"/>
  <c r="P136" i="11"/>
  <c r="K136" i="11"/>
  <c r="F979" i="18"/>
  <c r="I979" i="18" s="1"/>
  <c r="F985" i="18"/>
  <c r="I985" i="18" s="1"/>
  <c r="F987" i="18"/>
  <c r="F989" i="18"/>
  <c r="L1027" i="18"/>
  <c r="F1041" i="18"/>
  <c r="P1118" i="18"/>
  <c r="M1120" i="18"/>
  <c r="M1176" i="18"/>
  <c r="O1302" i="18"/>
  <c r="M1329" i="18"/>
  <c r="P1331" i="18"/>
  <c r="F102" i="16"/>
  <c r="I102" i="16" s="1"/>
  <c r="F558" i="16"/>
  <c r="I558" i="16" s="1"/>
  <c r="F561" i="16"/>
  <c r="P561" i="16" s="1"/>
  <c r="L620" i="16"/>
  <c r="O659" i="16"/>
  <c r="L706" i="16"/>
  <c r="F725" i="16"/>
  <c r="K725" i="16" s="1"/>
  <c r="L744" i="16"/>
  <c r="S895" i="16"/>
  <c r="F925" i="16"/>
  <c r="P925" i="16" s="1"/>
  <c r="S940" i="16"/>
  <c r="F959" i="16"/>
  <c r="P959" i="16" s="1"/>
  <c r="L1097" i="16"/>
  <c r="F1163" i="16"/>
  <c r="P1163" i="16" s="1"/>
  <c r="F1214" i="16"/>
  <c r="F1216" i="16"/>
  <c r="K1216" i="16" s="1"/>
  <c r="O1338" i="16"/>
  <c r="M141" i="15"/>
  <c r="O156" i="15"/>
  <c r="K200" i="15"/>
  <c r="M243" i="15"/>
  <c r="M453" i="15"/>
  <c r="M601" i="15"/>
  <c r="F608" i="15"/>
  <c r="P608" i="15" s="1"/>
  <c r="M643" i="15"/>
  <c r="K645" i="15"/>
  <c r="L684" i="15"/>
  <c r="L765" i="15"/>
  <c r="P1050" i="15"/>
  <c r="I1052" i="15"/>
  <c r="F1149" i="15"/>
  <c r="P1149" i="15" s="1"/>
  <c r="I1172" i="15"/>
  <c r="L1222" i="15"/>
  <c r="M1324" i="15"/>
  <c r="J218" i="13"/>
  <c r="L219" i="13"/>
  <c r="K816" i="12"/>
  <c r="O816" i="12"/>
  <c r="I816" i="12"/>
  <c r="M154" i="14"/>
  <c r="M488" i="14"/>
  <c r="M507" i="14"/>
  <c r="F679" i="14"/>
  <c r="P679" i="14" s="1"/>
  <c r="L774" i="14"/>
  <c r="L862" i="14"/>
  <c r="L864" i="14"/>
  <c r="F922" i="14"/>
  <c r="M933" i="14"/>
  <c r="M949" i="14"/>
  <c r="L997" i="14"/>
  <c r="L1027" i="14"/>
  <c r="M1052" i="14"/>
  <c r="M1055" i="14"/>
  <c r="M1087" i="14"/>
  <c r="M1213" i="14"/>
  <c r="M1215" i="14"/>
  <c r="M1330" i="14"/>
  <c r="M82" i="13"/>
  <c r="M530" i="13"/>
  <c r="M532" i="13"/>
  <c r="M573" i="13"/>
  <c r="M577" i="13"/>
  <c r="L887" i="13"/>
  <c r="L893" i="13"/>
  <c r="J915" i="13"/>
  <c r="L1095" i="13"/>
  <c r="M1148" i="13"/>
  <c r="M1152" i="13"/>
  <c r="M1154" i="13"/>
  <c r="M1156" i="13"/>
  <c r="M97" i="12"/>
  <c r="M220" i="12"/>
  <c r="O643" i="12"/>
  <c r="J716" i="12"/>
  <c r="L880" i="12"/>
  <c r="M906" i="12"/>
  <c r="M1012" i="12"/>
  <c r="L1095" i="12"/>
  <c r="M1132" i="12"/>
  <c r="F1157" i="12"/>
  <c r="P1157" i="12" s="1"/>
  <c r="F1197" i="12"/>
  <c r="M1205" i="12"/>
  <c r="M1207" i="12"/>
  <c r="M1217" i="12"/>
  <c r="M1289" i="12"/>
  <c r="M57" i="11"/>
  <c r="P202" i="11"/>
  <c r="M456" i="11"/>
  <c r="F565" i="11"/>
  <c r="M601" i="11"/>
  <c r="M630" i="11"/>
  <c r="M636" i="11"/>
  <c r="M876" i="11"/>
  <c r="M898" i="11"/>
  <c r="L946" i="11"/>
  <c r="M1172" i="11"/>
  <c r="M1192" i="11"/>
  <c r="M1319" i="11"/>
  <c r="M1345" i="11"/>
  <c r="M1288" i="15"/>
  <c r="M1294" i="15"/>
  <c r="M119" i="14"/>
  <c r="M131" i="14"/>
  <c r="M198" i="14"/>
  <c r="M490" i="14"/>
  <c r="M728" i="14"/>
  <c r="F819" i="14"/>
  <c r="M845" i="14"/>
  <c r="L959" i="14"/>
  <c r="M982" i="14"/>
  <c r="M1061" i="14"/>
  <c r="M1065" i="14"/>
  <c r="M1068" i="14"/>
  <c r="M1070" i="14"/>
  <c r="L1080" i="14"/>
  <c r="M1100" i="14"/>
  <c r="M1114" i="14"/>
  <c r="M1126" i="14"/>
  <c r="M1132" i="14"/>
  <c r="F1232" i="14"/>
  <c r="P1232" i="14" s="1"/>
  <c r="M1274" i="14"/>
  <c r="M29" i="13"/>
  <c r="M61" i="13"/>
  <c r="I121" i="13"/>
  <c r="M378" i="13"/>
  <c r="M499" i="13"/>
  <c r="L540" i="13"/>
  <c r="L542" i="13"/>
  <c r="L550" i="13"/>
  <c r="M617" i="13"/>
  <c r="M621" i="13"/>
  <c r="L667" i="13"/>
  <c r="M793" i="13"/>
  <c r="L817" i="13"/>
  <c r="I886" i="13"/>
  <c r="M1164" i="13"/>
  <c r="M1242" i="13"/>
  <c r="M507" i="12"/>
  <c r="M522" i="12"/>
  <c r="M526" i="12"/>
  <c r="M816" i="12"/>
  <c r="M1050" i="12"/>
  <c r="O1081" i="12"/>
  <c r="K1090" i="12"/>
  <c r="I1321" i="12"/>
  <c r="K994" i="11"/>
  <c r="M1299" i="15"/>
  <c r="M1317" i="15"/>
  <c r="M209" i="14"/>
  <c r="M434" i="14"/>
  <c r="M551" i="14"/>
  <c r="M636" i="14"/>
  <c r="M640" i="14"/>
  <c r="M645" i="14"/>
  <c r="P962" i="14"/>
  <c r="P982" i="14"/>
  <c r="M990" i="14"/>
  <c r="M188" i="13"/>
  <c r="L437" i="13"/>
  <c r="P499" i="13"/>
  <c r="I531" i="13"/>
  <c r="O574" i="13"/>
  <c r="M592" i="13"/>
  <c r="M770" i="13"/>
  <c r="M772" i="13"/>
  <c r="M886" i="13"/>
  <c r="M1094" i="13"/>
  <c r="M1201" i="13"/>
  <c r="M1205" i="13"/>
  <c r="O1313" i="13"/>
  <c r="F1373" i="13"/>
  <c r="O365" i="12"/>
  <c r="M484" i="12"/>
  <c r="K818" i="12"/>
  <c r="L911" i="12"/>
  <c r="P970" i="12"/>
  <c r="P1050" i="12"/>
  <c r="F1183" i="12"/>
  <c r="M223" i="11"/>
  <c r="P472" i="11"/>
  <c r="M478" i="11"/>
  <c r="K809" i="11"/>
  <c r="L817" i="11"/>
  <c r="F832" i="11"/>
  <c r="M994" i="11"/>
  <c r="M1211" i="11"/>
  <c r="M1219" i="11"/>
  <c r="I1221" i="11"/>
  <c r="P209" i="14"/>
  <c r="N387" i="14"/>
  <c r="F496" i="14"/>
  <c r="L688" i="14"/>
  <c r="L812" i="14"/>
  <c r="M829" i="14"/>
  <c r="F977" i="14"/>
  <c r="F171" i="13"/>
  <c r="F216" i="13"/>
  <c r="F487" i="13"/>
  <c r="F493" i="13"/>
  <c r="F496" i="13"/>
  <c r="O496" i="13" s="1"/>
  <c r="F610" i="13"/>
  <c r="F616" i="13"/>
  <c r="I616" i="13" s="1"/>
  <c r="M643" i="13"/>
  <c r="F751" i="13"/>
  <c r="F761" i="13"/>
  <c r="F794" i="13"/>
  <c r="P794" i="13" s="1"/>
  <c r="P914" i="13"/>
  <c r="L1135" i="13"/>
  <c r="M1251" i="13"/>
  <c r="K117" i="12"/>
  <c r="D650" i="12"/>
  <c r="M720" i="12"/>
  <c r="M722" i="12"/>
  <c r="L826" i="12"/>
  <c r="L952" i="12"/>
  <c r="P1052" i="12"/>
  <c r="M1339" i="12"/>
  <c r="M241" i="11"/>
  <c r="F463" i="11"/>
  <c r="P463" i="11" s="1"/>
  <c r="O478" i="11"/>
  <c r="M701" i="11"/>
  <c r="K718" i="11"/>
  <c r="M879" i="11"/>
  <c r="I1215" i="11"/>
  <c r="M1221" i="11"/>
  <c r="P1325" i="11"/>
  <c r="M1327" i="11"/>
  <c r="P1153" i="14"/>
  <c r="F653" i="12"/>
  <c r="P653" i="12" s="1"/>
  <c r="I1148" i="12"/>
  <c r="P1280" i="12"/>
  <c r="M1329" i="12"/>
  <c r="O177" i="11"/>
  <c r="P241" i="11"/>
  <c r="I509" i="11"/>
  <c r="O592" i="11"/>
  <c r="K1100" i="11"/>
  <c r="M1114" i="11"/>
  <c r="M1215" i="11"/>
  <c r="K1279" i="11"/>
  <c r="M1323" i="15"/>
  <c r="M23" i="14"/>
  <c r="M63" i="14"/>
  <c r="M75" i="14"/>
  <c r="O153" i="14"/>
  <c r="M202" i="14"/>
  <c r="M456" i="14"/>
  <c r="M458" i="14"/>
  <c r="M460" i="14"/>
  <c r="M462" i="14"/>
  <c r="M466" i="14"/>
  <c r="M472" i="14"/>
  <c r="M474" i="14"/>
  <c r="M478" i="14"/>
  <c r="I480" i="14"/>
  <c r="M504" i="14"/>
  <c r="F548" i="14"/>
  <c r="F648" i="14"/>
  <c r="L698" i="14"/>
  <c r="O756" i="14"/>
  <c r="F790" i="14"/>
  <c r="F856" i="14"/>
  <c r="K856" i="14" s="1"/>
  <c r="F869" i="14"/>
  <c r="I869" i="14" s="1"/>
  <c r="L897" i="14"/>
  <c r="L930" i="14"/>
  <c r="F983" i="14"/>
  <c r="F997" i="14"/>
  <c r="F1007" i="14"/>
  <c r="F1013" i="14"/>
  <c r="M1029" i="14"/>
  <c r="M1311" i="14"/>
  <c r="M1340" i="14"/>
  <c r="M502" i="13"/>
  <c r="M504" i="13"/>
  <c r="L583" i="13"/>
  <c r="F648" i="13"/>
  <c r="O648" i="13" s="1"/>
  <c r="I677" i="13"/>
  <c r="O1247" i="13"/>
  <c r="K1354" i="13"/>
  <c r="M1362" i="13"/>
  <c r="P18" i="12"/>
  <c r="M120" i="12"/>
  <c r="K364" i="12"/>
  <c r="F455" i="12"/>
  <c r="F469" i="12"/>
  <c r="F481" i="12"/>
  <c r="F485" i="12"/>
  <c r="L513" i="12"/>
  <c r="M553" i="12"/>
  <c r="M815" i="12"/>
  <c r="M905" i="12"/>
  <c r="M949" i="12"/>
  <c r="K1029" i="12"/>
  <c r="M1322" i="12"/>
  <c r="M1357" i="12"/>
  <c r="P153" i="11"/>
  <c r="K367" i="11"/>
  <c r="K509" i="11"/>
  <c r="M1140" i="11"/>
  <c r="M1318" i="11"/>
  <c r="I1376" i="15"/>
  <c r="I16" i="14"/>
  <c r="M197" i="14"/>
  <c r="H650" i="14"/>
  <c r="F667" i="14"/>
  <c r="F669" i="14"/>
  <c r="F742" i="14"/>
  <c r="F753" i="14"/>
  <c r="P753" i="14" s="1"/>
  <c r="F755" i="14"/>
  <c r="F794" i="14"/>
  <c r="P794" i="14" s="1"/>
  <c r="L1133" i="14"/>
  <c r="F1163" i="14"/>
  <c r="F1169" i="14"/>
  <c r="P1169" i="14" s="1"/>
  <c r="F1171" i="14"/>
  <c r="F1177" i="14"/>
  <c r="K1177" i="14" s="1"/>
  <c r="F1179" i="14"/>
  <c r="K1179" i="14" s="1"/>
  <c r="F1181" i="14"/>
  <c r="P1181" i="14" s="1"/>
  <c r="L1210" i="14"/>
  <c r="M1210" i="14" s="1"/>
  <c r="M1227" i="14"/>
  <c r="O1306" i="14"/>
  <c r="M1350" i="14"/>
  <c r="M23" i="13"/>
  <c r="F103" i="13"/>
  <c r="L173" i="13"/>
  <c r="L612" i="13"/>
  <c r="L614" i="13"/>
  <c r="F901" i="13"/>
  <c r="P901" i="13" s="1"/>
  <c r="L1021" i="13"/>
  <c r="I1087" i="13"/>
  <c r="L1175" i="13"/>
  <c r="M1354" i="13"/>
  <c r="F90" i="12"/>
  <c r="I284" i="12"/>
  <c r="P411" i="12"/>
  <c r="F587" i="12"/>
  <c r="F589" i="12"/>
  <c r="F595" i="12"/>
  <c r="L658" i="12"/>
  <c r="L1023" i="12"/>
  <c r="L1027" i="12"/>
  <c r="M1029" i="12"/>
  <c r="F1034" i="12"/>
  <c r="P1034" i="12" s="1"/>
  <c r="M39" i="11"/>
  <c r="O492" i="11"/>
  <c r="K599" i="11"/>
  <c r="P724" i="11"/>
  <c r="F849" i="11"/>
  <c r="M859" i="11"/>
  <c r="K886" i="11"/>
  <c r="F1075" i="11"/>
  <c r="F1111" i="11"/>
  <c r="F1125" i="11"/>
  <c r="O1154" i="11"/>
  <c r="K1156" i="11"/>
  <c r="I1262" i="11"/>
  <c r="L1287" i="11"/>
  <c r="M112" i="2"/>
  <c r="M117" i="2"/>
  <c r="K242" i="2"/>
  <c r="E279" i="2"/>
  <c r="M372" i="2"/>
  <c r="H666" i="2"/>
  <c r="P802" i="2"/>
  <c r="O809" i="2"/>
  <c r="F834" i="2"/>
  <c r="K834" i="2" s="1"/>
  <c r="L877" i="2"/>
  <c r="F893" i="2"/>
  <c r="I960" i="2"/>
  <c r="P967" i="2"/>
  <c r="L972" i="2"/>
  <c r="F979" i="2"/>
  <c r="F983" i="2"/>
  <c r="F1169" i="2"/>
  <c r="K1169" i="2" s="1"/>
  <c r="F1171" i="2"/>
  <c r="F1175" i="2"/>
  <c r="F1206" i="2"/>
  <c r="F1214" i="2"/>
  <c r="O29" i="18"/>
  <c r="K525" i="18"/>
  <c r="K611" i="18"/>
  <c r="O611" i="18"/>
  <c r="P973" i="18"/>
  <c r="I973" i="18"/>
  <c r="M92" i="2"/>
  <c r="P181" i="2"/>
  <c r="P186" i="2"/>
  <c r="P302" i="2"/>
  <c r="F417" i="2"/>
  <c r="K417" i="2" s="1"/>
  <c r="F421" i="2"/>
  <c r="P436" i="2"/>
  <c r="M440" i="2"/>
  <c r="M443" i="2"/>
  <c r="K445" i="2"/>
  <c r="O482" i="2"/>
  <c r="P514" i="2"/>
  <c r="M549" i="2"/>
  <c r="M553" i="2"/>
  <c r="O590" i="2"/>
  <c r="M605" i="2"/>
  <c r="E797" i="2"/>
  <c r="M865" i="2"/>
  <c r="M876" i="2"/>
  <c r="M937" i="2"/>
  <c r="K941" i="2"/>
  <c r="F957" i="2"/>
  <c r="P1000" i="2"/>
  <c r="M1006" i="2"/>
  <c r="M1010" i="2"/>
  <c r="L1054" i="2"/>
  <c r="L1058" i="2"/>
  <c r="L1109" i="2"/>
  <c r="I1132" i="2"/>
  <c r="F1241" i="2"/>
  <c r="M1247" i="2"/>
  <c r="M1270" i="2"/>
  <c r="P1348" i="2"/>
  <c r="M1361" i="2"/>
  <c r="P1364" i="2"/>
  <c r="L47" i="18"/>
  <c r="M57" i="18"/>
  <c r="M87" i="18"/>
  <c r="M108" i="18"/>
  <c r="K430" i="18"/>
  <c r="P430" i="18"/>
  <c r="I430" i="18"/>
  <c r="K522" i="18"/>
  <c r="O522" i="18"/>
  <c r="P720" i="18"/>
  <c r="I720" i="18"/>
  <c r="M85" i="2"/>
  <c r="K118" i="2"/>
  <c r="P150" i="2"/>
  <c r="M175" i="2"/>
  <c r="K258" i="2"/>
  <c r="F301" i="2"/>
  <c r="M445" i="2"/>
  <c r="I449" i="2"/>
  <c r="I492" i="2"/>
  <c r="K522" i="2"/>
  <c r="N657" i="2"/>
  <c r="F721" i="2"/>
  <c r="F810" i="2"/>
  <c r="L891" i="2"/>
  <c r="M941" i="2"/>
  <c r="M947" i="2"/>
  <c r="M1136" i="2"/>
  <c r="M1140" i="2"/>
  <c r="M1146" i="2"/>
  <c r="P15" i="18"/>
  <c r="I23" i="18"/>
  <c r="I34" i="18"/>
  <c r="K83" i="18"/>
  <c r="P451" i="18"/>
  <c r="K451" i="18"/>
  <c r="L576" i="18"/>
  <c r="O638" i="18"/>
  <c r="I638" i="18"/>
  <c r="L660" i="18"/>
  <c r="M295" i="2"/>
  <c r="M369" i="2"/>
  <c r="K381" i="2"/>
  <c r="O613" i="2"/>
  <c r="K621" i="2"/>
  <c r="O795" i="2"/>
  <c r="L901" i="2"/>
  <c r="D929" i="2"/>
  <c r="J963" i="2"/>
  <c r="M1065" i="2"/>
  <c r="M1068" i="2"/>
  <c r="I1070" i="2"/>
  <c r="I1110" i="2"/>
  <c r="P1148" i="2"/>
  <c r="M1254" i="2"/>
  <c r="M1286" i="2"/>
  <c r="O1321" i="2"/>
  <c r="M1356" i="2"/>
  <c r="K66" i="18"/>
  <c r="K163" i="18"/>
  <c r="I163" i="18"/>
  <c r="I571" i="18"/>
  <c r="K571" i="18"/>
  <c r="P881" i="18"/>
  <c r="I881" i="18"/>
  <c r="K913" i="18"/>
  <c r="I913" i="18"/>
  <c r="M241" i="2"/>
  <c r="P522" i="2"/>
  <c r="K528" i="2"/>
  <c r="M597" i="2"/>
  <c r="M621" i="2"/>
  <c r="K1044" i="2"/>
  <c r="O1133" i="2"/>
  <c r="I1294" i="2"/>
  <c r="M1319" i="2"/>
  <c r="P504" i="18"/>
  <c r="I504" i="18"/>
  <c r="K998" i="18"/>
  <c r="O998" i="18"/>
  <c r="K1112" i="18"/>
  <c r="P1112" i="18"/>
  <c r="M86" i="2"/>
  <c r="M156" i="2"/>
  <c r="M291" i="2"/>
  <c r="M301" i="2"/>
  <c r="M309" i="2"/>
  <c r="M367" i="2"/>
  <c r="K602" i="2"/>
  <c r="F618" i="2"/>
  <c r="M815" i="2"/>
  <c r="P831" i="2"/>
  <c r="I837" i="2"/>
  <c r="I840" i="2"/>
  <c r="F849" i="2"/>
  <c r="P888" i="2"/>
  <c r="M890" i="2"/>
  <c r="M900" i="2"/>
  <c r="E1043" i="2"/>
  <c r="F1135" i="2"/>
  <c r="M1164" i="2"/>
  <c r="M1170" i="2"/>
  <c r="M1174" i="2"/>
  <c r="M1207" i="2"/>
  <c r="M1240" i="2"/>
  <c r="M26" i="18"/>
  <c r="M61" i="18"/>
  <c r="P88" i="18"/>
  <c r="M100" i="18"/>
  <c r="P456" i="18"/>
  <c r="I456" i="18"/>
  <c r="M588" i="18"/>
  <c r="K596" i="18"/>
  <c r="O596" i="18"/>
  <c r="P762" i="18"/>
  <c r="I762" i="18"/>
  <c r="K1213" i="18"/>
  <c r="I1213" i="18"/>
  <c r="I112" i="2"/>
  <c r="I196" i="2"/>
  <c r="I365" i="2"/>
  <c r="O409" i="2"/>
  <c r="M418" i="2"/>
  <c r="M420" i="2"/>
  <c r="L479" i="2"/>
  <c r="P528" i="2"/>
  <c r="L561" i="2"/>
  <c r="D681" i="2"/>
  <c r="F771" i="2"/>
  <c r="I771" i="2" s="1"/>
  <c r="M796" i="2"/>
  <c r="M802" i="2"/>
  <c r="M807" i="2"/>
  <c r="L864" i="2"/>
  <c r="O881" i="2"/>
  <c r="F952" i="2"/>
  <c r="I952" i="2" s="1"/>
  <c r="M984" i="2"/>
  <c r="O1240" i="2"/>
  <c r="O1329" i="2"/>
  <c r="K82" i="18"/>
  <c r="O470" i="18"/>
  <c r="P470" i="18"/>
  <c r="L498" i="18"/>
  <c r="F936" i="18"/>
  <c r="M936" i="18" s="1"/>
  <c r="E929" i="18"/>
  <c r="O1063" i="18"/>
  <c r="I1063" i="18"/>
  <c r="I1087" i="18"/>
  <c r="K1087" i="18"/>
  <c r="P1128" i="18"/>
  <c r="I1128" i="18"/>
  <c r="P1337" i="18"/>
  <c r="I1337" i="18"/>
  <c r="P257" i="16"/>
  <c r="O257" i="16"/>
  <c r="S525" i="16"/>
  <c r="L525" i="16"/>
  <c r="M139" i="18"/>
  <c r="M196" i="18"/>
  <c r="M206" i="18"/>
  <c r="O208" i="18"/>
  <c r="F211" i="18"/>
  <c r="O211" i="18" s="1"/>
  <c r="M236" i="18"/>
  <c r="M382" i="18"/>
  <c r="H414" i="18"/>
  <c r="M428" i="18"/>
  <c r="L457" i="18"/>
  <c r="L461" i="18"/>
  <c r="F479" i="18"/>
  <c r="F533" i="18"/>
  <c r="M533" i="18" s="1"/>
  <c r="L552" i="18"/>
  <c r="M602" i="18"/>
  <c r="F614" i="18"/>
  <c r="M623" i="18"/>
  <c r="F639" i="18"/>
  <c r="P639" i="18" s="1"/>
  <c r="L669" i="18"/>
  <c r="M669" i="18" s="1"/>
  <c r="F710" i="18"/>
  <c r="K710" i="18" s="1"/>
  <c r="F712" i="18"/>
  <c r="O758" i="18"/>
  <c r="M776" i="18"/>
  <c r="F808" i="18"/>
  <c r="F854" i="18"/>
  <c r="L899" i="18"/>
  <c r="O943" i="18"/>
  <c r="M951" i="18"/>
  <c r="F966" i="18"/>
  <c r="I966" i="18" s="1"/>
  <c r="M970" i="18"/>
  <c r="M990" i="18"/>
  <c r="M992" i="18"/>
  <c r="M998" i="18"/>
  <c r="M1024" i="18"/>
  <c r="E1043" i="18"/>
  <c r="F1046" i="18"/>
  <c r="M1048" i="18"/>
  <c r="M1055" i="18"/>
  <c r="M1057" i="18"/>
  <c r="M1098" i="18"/>
  <c r="M1108" i="18"/>
  <c r="M1112" i="18"/>
  <c r="M1126" i="18"/>
  <c r="K1155" i="18"/>
  <c r="M1160" i="18"/>
  <c r="K1192" i="18"/>
  <c r="M1219" i="18"/>
  <c r="P1293" i="18"/>
  <c r="I1293" i="18"/>
  <c r="P1332" i="18"/>
  <c r="K1332" i="18"/>
  <c r="O99" i="16"/>
  <c r="P99" i="16"/>
  <c r="P108" i="16"/>
  <c r="P233" i="16"/>
  <c r="L387" i="16"/>
  <c r="O428" i="16"/>
  <c r="P984" i="16"/>
  <c r="I120" i="18"/>
  <c r="M133" i="18"/>
  <c r="I283" i="18"/>
  <c r="I368" i="18"/>
  <c r="O393" i="18"/>
  <c r="I409" i="18"/>
  <c r="L467" i="18"/>
  <c r="I487" i="18"/>
  <c r="M504" i="18"/>
  <c r="J564" i="18"/>
  <c r="M571" i="18"/>
  <c r="M626" i="18"/>
  <c r="L631" i="18"/>
  <c r="L637" i="18"/>
  <c r="M720" i="18"/>
  <c r="M784" i="18"/>
  <c r="M787" i="18"/>
  <c r="M791" i="18"/>
  <c r="K793" i="18"/>
  <c r="F817" i="18"/>
  <c r="F821" i="18"/>
  <c r="L830" i="18"/>
  <c r="K847" i="18"/>
  <c r="M881" i="18"/>
  <c r="M913" i="18"/>
  <c r="M1033" i="18"/>
  <c r="M1065" i="18"/>
  <c r="M1076" i="18"/>
  <c r="I1081" i="18"/>
  <c r="M1087" i="18"/>
  <c r="M1192" i="18"/>
  <c r="K1217" i="18"/>
  <c r="P449" i="16"/>
  <c r="L826" i="16"/>
  <c r="M826" i="16" s="1"/>
  <c r="S826" i="16"/>
  <c r="I699" i="15"/>
  <c r="K699" i="15"/>
  <c r="O1110" i="15"/>
  <c r="I1110" i="15"/>
  <c r="K1207" i="15"/>
  <c r="I1207" i="15"/>
  <c r="O1071" i="13"/>
  <c r="P1071" i="13"/>
  <c r="I160" i="18"/>
  <c r="P174" i="18"/>
  <c r="F216" i="18"/>
  <c r="K223" i="18"/>
  <c r="I227" i="18"/>
  <c r="F371" i="18"/>
  <c r="I371" i="18" s="1"/>
  <c r="F429" i="18"/>
  <c r="F455" i="18"/>
  <c r="I455" i="18" s="1"/>
  <c r="I499" i="18"/>
  <c r="I577" i="18"/>
  <c r="L589" i="18"/>
  <c r="M624" i="18"/>
  <c r="I648" i="18"/>
  <c r="M668" i="18"/>
  <c r="F714" i="18"/>
  <c r="P726" i="18"/>
  <c r="L744" i="18"/>
  <c r="M865" i="18"/>
  <c r="M868" i="18"/>
  <c r="F889" i="18"/>
  <c r="F891" i="18"/>
  <c r="F893" i="18"/>
  <c r="L940" i="18"/>
  <c r="F944" i="18"/>
  <c r="I944" i="18" s="1"/>
  <c r="L959" i="18"/>
  <c r="F972" i="18"/>
  <c r="F991" i="18"/>
  <c r="M1006" i="18"/>
  <c r="M1008" i="18"/>
  <c r="F1051" i="18"/>
  <c r="F1054" i="18"/>
  <c r="I1054" i="18" s="1"/>
  <c r="F1060" i="18"/>
  <c r="O1065" i="18"/>
  <c r="I1083" i="18"/>
  <c r="I1118" i="18"/>
  <c r="M1166" i="18"/>
  <c r="M1231" i="18"/>
  <c r="M1236" i="18"/>
  <c r="M1238" i="18"/>
  <c r="M1256" i="18"/>
  <c r="K1276" i="18"/>
  <c r="P1276" i="18"/>
  <c r="M1366" i="18"/>
  <c r="P52" i="16"/>
  <c r="P59" i="16"/>
  <c r="O59" i="16"/>
  <c r="P89" i="16"/>
  <c r="O89" i="16"/>
  <c r="S225" i="16"/>
  <c r="O233" i="16"/>
  <c r="M1069" i="18"/>
  <c r="P1078" i="18"/>
  <c r="O1226" i="18"/>
  <c r="O1369" i="18"/>
  <c r="P1369" i="18"/>
  <c r="K1369" i="18"/>
  <c r="H110" i="18"/>
  <c r="J110" i="18"/>
  <c r="M134" i="18"/>
  <c r="M143" i="18"/>
  <c r="M158" i="18"/>
  <c r="M168" i="18"/>
  <c r="M200" i="18"/>
  <c r="M214" i="18"/>
  <c r="M221" i="18"/>
  <c r="M230" i="18"/>
  <c r="M392" i="18"/>
  <c r="M394" i="18"/>
  <c r="M401" i="18"/>
  <c r="M413" i="18"/>
  <c r="M416" i="18"/>
  <c r="L423" i="18"/>
  <c r="P440" i="18"/>
  <c r="M449" i="18"/>
  <c r="M468" i="18"/>
  <c r="M470" i="18"/>
  <c r="L483" i="18"/>
  <c r="M505" i="18"/>
  <c r="M509" i="18"/>
  <c r="F542" i="18"/>
  <c r="F556" i="18"/>
  <c r="I556" i="18" s="1"/>
  <c r="M579" i="18"/>
  <c r="M586" i="18"/>
  <c r="L591" i="18"/>
  <c r="M605" i="18"/>
  <c r="M607" i="18"/>
  <c r="M611" i="18"/>
  <c r="M632" i="18"/>
  <c r="M636" i="18"/>
  <c r="L646" i="18"/>
  <c r="K648" i="18"/>
  <c r="M676" i="18"/>
  <c r="M680" i="18"/>
  <c r="L695" i="18"/>
  <c r="F721" i="18"/>
  <c r="F723" i="18"/>
  <c r="K723" i="18" s="1"/>
  <c r="L753" i="18"/>
  <c r="L779" i="18"/>
  <c r="F788" i="18"/>
  <c r="L856" i="18"/>
  <c r="F860" i="18"/>
  <c r="M860" i="18" s="1"/>
  <c r="I882" i="18"/>
  <c r="L883" i="18"/>
  <c r="M907" i="18"/>
  <c r="M939" i="18"/>
  <c r="M965" i="18"/>
  <c r="F974" i="18"/>
  <c r="M1040" i="18"/>
  <c r="E1053" i="18"/>
  <c r="M1092" i="18"/>
  <c r="F1115" i="18"/>
  <c r="I1115" i="18" s="1"/>
  <c r="F1117" i="18"/>
  <c r="K1117" i="18" s="1"/>
  <c r="O1118" i="18"/>
  <c r="I1163" i="18"/>
  <c r="K1207" i="18"/>
  <c r="F1216" i="18"/>
  <c r="P1216" i="18" s="1"/>
  <c r="N1257" i="18"/>
  <c r="S473" i="16"/>
  <c r="L473" i="16"/>
  <c r="M121" i="18"/>
  <c r="M138" i="18"/>
  <c r="H218" i="18"/>
  <c r="M381" i="18"/>
  <c r="I404" i="18"/>
  <c r="K427" i="18"/>
  <c r="M451" i="18"/>
  <c r="F457" i="18"/>
  <c r="I465" i="18"/>
  <c r="M478" i="18"/>
  <c r="L515" i="18"/>
  <c r="M638" i="18"/>
  <c r="I643" i="18"/>
  <c r="J657" i="18"/>
  <c r="E666" i="18"/>
  <c r="M685" i="18"/>
  <c r="M687" i="18"/>
  <c r="I824" i="18"/>
  <c r="F830" i="18"/>
  <c r="E866" i="18"/>
  <c r="M882" i="18"/>
  <c r="L889" i="18"/>
  <c r="L946" i="18"/>
  <c r="O965" i="18"/>
  <c r="F1009" i="18"/>
  <c r="M1016" i="18"/>
  <c r="K1018" i="18"/>
  <c r="O1040" i="18"/>
  <c r="L1056" i="18"/>
  <c r="N1066" i="18"/>
  <c r="O1068" i="18"/>
  <c r="P1086" i="18"/>
  <c r="M1094" i="18"/>
  <c r="L1109" i="18"/>
  <c r="F1145" i="18"/>
  <c r="P1152" i="18"/>
  <c r="F1179" i="18"/>
  <c r="F1181" i="18"/>
  <c r="P1181" i="18" s="1"/>
  <c r="F1204" i="18"/>
  <c r="I1204" i="18" s="1"/>
  <c r="F1206" i="18"/>
  <c r="P1206" i="18" s="1"/>
  <c r="O1351" i="18"/>
  <c r="P1351" i="18"/>
  <c r="P35" i="16"/>
  <c r="P222" i="16"/>
  <c r="O222" i="16"/>
  <c r="P539" i="16"/>
  <c r="F727" i="16"/>
  <c r="P727" i="16" s="1"/>
  <c r="P882" i="16"/>
  <c r="I124" i="18"/>
  <c r="L125" i="18"/>
  <c r="I128" i="18"/>
  <c r="M203" i="18"/>
  <c r="F446" i="18"/>
  <c r="I446" i="18" s="1"/>
  <c r="F506" i="18"/>
  <c r="I506" i="18" s="1"/>
  <c r="F565" i="18"/>
  <c r="L574" i="18"/>
  <c r="F585" i="18"/>
  <c r="I585" i="18" s="1"/>
  <c r="F587" i="18"/>
  <c r="F610" i="18"/>
  <c r="I621" i="18"/>
  <c r="M643" i="18"/>
  <c r="F677" i="18"/>
  <c r="F679" i="18"/>
  <c r="M699" i="18"/>
  <c r="M701" i="18"/>
  <c r="M703" i="18"/>
  <c r="M705" i="18"/>
  <c r="M707" i="18"/>
  <c r="I758" i="18"/>
  <c r="F834" i="18"/>
  <c r="F836" i="18"/>
  <c r="O836" i="18" s="1"/>
  <c r="M853" i="18"/>
  <c r="F875" i="18"/>
  <c r="I875" i="18" s="1"/>
  <c r="O882" i="18"/>
  <c r="N903" i="18"/>
  <c r="P923" i="18"/>
  <c r="F957" i="18"/>
  <c r="P957" i="18" s="1"/>
  <c r="F959" i="18"/>
  <c r="D963" i="18"/>
  <c r="F963" i="18" s="1"/>
  <c r="L1003" i="18"/>
  <c r="L1005" i="18"/>
  <c r="F1039" i="18"/>
  <c r="F1067" i="18"/>
  <c r="K1067" i="18" s="1"/>
  <c r="K1078" i="18"/>
  <c r="M1084" i="18"/>
  <c r="F1151" i="18"/>
  <c r="O1251" i="18"/>
  <c r="L1253" i="18"/>
  <c r="K1272" i="18"/>
  <c r="P1272" i="18"/>
  <c r="O1272" i="18"/>
  <c r="I1272" i="18"/>
  <c r="M1295" i="18"/>
  <c r="M1339" i="18"/>
  <c r="S30" i="16"/>
  <c r="S11" i="16"/>
  <c r="F667" i="16"/>
  <c r="F671" i="16"/>
  <c r="O671" i="16" s="1"/>
  <c r="F673" i="16"/>
  <c r="P673" i="16" s="1"/>
  <c r="F677" i="16"/>
  <c r="K677" i="16" s="1"/>
  <c r="F744" i="16"/>
  <c r="P744" i="16" s="1"/>
  <c r="F788" i="16"/>
  <c r="L812" i="16"/>
  <c r="M812" i="16" s="1"/>
  <c r="F836" i="16"/>
  <c r="O836" i="16" s="1"/>
  <c r="F1027" i="16"/>
  <c r="I1027" i="16" s="1"/>
  <c r="F1056" i="16"/>
  <c r="I1056" i="16" s="1"/>
  <c r="F1097" i="16"/>
  <c r="K1097" i="16" s="1"/>
  <c r="K509" i="15"/>
  <c r="P509" i="15"/>
  <c r="K51" i="14"/>
  <c r="O51" i="14"/>
  <c r="L400" i="16"/>
  <c r="L446" i="16"/>
  <c r="L452" i="16"/>
  <c r="F457" i="16"/>
  <c r="M457" i="16" s="1"/>
  <c r="F487" i="16"/>
  <c r="I487" i="16" s="1"/>
  <c r="F580" i="16"/>
  <c r="L622" i="16"/>
  <c r="F679" i="16"/>
  <c r="I679" i="16" s="1"/>
  <c r="F751" i="16"/>
  <c r="O751" i="16" s="1"/>
  <c r="F753" i="16"/>
  <c r="O753" i="16" s="1"/>
  <c r="F790" i="16"/>
  <c r="P790" i="16" s="1"/>
  <c r="F792" i="16"/>
  <c r="O792" i="16" s="1"/>
  <c r="F794" i="16"/>
  <c r="K794" i="16" s="1"/>
  <c r="F819" i="16"/>
  <c r="P819" i="16" s="1"/>
  <c r="F911" i="16"/>
  <c r="F924" i="16"/>
  <c r="K924" i="16" s="1"/>
  <c r="L946" i="16"/>
  <c r="L1054" i="16"/>
  <c r="L1073" i="16"/>
  <c r="L1080" i="16"/>
  <c r="F1102" i="16"/>
  <c r="P140" i="15"/>
  <c r="O140" i="15"/>
  <c r="I242" i="15"/>
  <c r="K242" i="15"/>
  <c r="M1280" i="18"/>
  <c r="M1309" i="18"/>
  <c r="M1374" i="18"/>
  <c r="O68" i="16"/>
  <c r="P520" i="16"/>
  <c r="L540" i="16"/>
  <c r="P555" i="16"/>
  <c r="F637" i="16"/>
  <c r="O637" i="16" s="1"/>
  <c r="L719" i="16"/>
  <c r="F765" i="16"/>
  <c r="P765" i="16" s="1"/>
  <c r="F769" i="16"/>
  <c r="L828" i="16"/>
  <c r="O913" i="16"/>
  <c r="F916" i="16"/>
  <c r="I916" i="16" s="1"/>
  <c r="F920" i="16"/>
  <c r="K920" i="16" s="1"/>
  <c r="L948" i="16"/>
  <c r="S963" i="16"/>
  <c r="L1009" i="16"/>
  <c r="M1009" i="16" s="1"/>
  <c r="L1013" i="16"/>
  <c r="F1064" i="16"/>
  <c r="P1064" i="16" s="1"/>
  <c r="F1067" i="16"/>
  <c r="O1067" i="16" s="1"/>
  <c r="F1069" i="16"/>
  <c r="O1355" i="16"/>
  <c r="O242" i="15"/>
  <c r="I575" i="15"/>
  <c r="K575" i="15"/>
  <c r="O931" i="15"/>
  <c r="I931" i="15"/>
  <c r="M1272" i="18"/>
  <c r="M1293" i="18"/>
  <c r="K1303" i="18"/>
  <c r="I1307" i="18"/>
  <c r="M1332" i="18"/>
  <c r="M1337" i="18"/>
  <c r="M1340" i="18"/>
  <c r="M1369" i="18"/>
  <c r="F390" i="16"/>
  <c r="P390" i="16" s="1"/>
  <c r="F404" i="16"/>
  <c r="K404" i="16" s="1"/>
  <c r="F437" i="16"/>
  <c r="I437" i="16" s="1"/>
  <c r="F442" i="16"/>
  <c r="I442" i="16" s="1"/>
  <c r="H495" i="16"/>
  <c r="F554" i="16"/>
  <c r="P554" i="16" s="1"/>
  <c r="F556" i="16"/>
  <c r="K556" i="16" s="1"/>
  <c r="F651" i="16"/>
  <c r="L677" i="16"/>
  <c r="F698" i="16"/>
  <c r="O698" i="16" s="1"/>
  <c r="F731" i="16"/>
  <c r="I731" i="16" s="1"/>
  <c r="F735" i="16"/>
  <c r="K735" i="16" s="1"/>
  <c r="F737" i="16"/>
  <c r="O737" i="16" s="1"/>
  <c r="L836" i="16"/>
  <c r="F858" i="16"/>
  <c r="F862" i="16"/>
  <c r="P862" i="16" s="1"/>
  <c r="F957" i="16"/>
  <c r="P957" i="16" s="1"/>
  <c r="F968" i="16"/>
  <c r="O1120" i="16"/>
  <c r="F1208" i="16"/>
  <c r="I1208" i="16" s="1"/>
  <c r="P1348" i="16"/>
  <c r="O1348" i="16"/>
  <c r="K434" i="15"/>
  <c r="O434" i="15"/>
  <c r="I539" i="15"/>
  <c r="K539" i="15"/>
  <c r="L783" i="15"/>
  <c r="M931" i="15"/>
  <c r="P1315" i="15"/>
  <c r="K1315" i="15"/>
  <c r="K132" i="14"/>
  <c r="O132" i="14"/>
  <c r="P1328" i="18"/>
  <c r="F96" i="16"/>
  <c r="K96" i="16" s="1"/>
  <c r="P379" i="16"/>
  <c r="O1344" i="16"/>
  <c r="O1364" i="16"/>
  <c r="O233" i="15"/>
  <c r="K233" i="15"/>
  <c r="P252" i="15"/>
  <c r="K252" i="15"/>
  <c r="I295" i="15"/>
  <c r="O295" i="15"/>
  <c r="L1155" i="15"/>
  <c r="N193" i="14"/>
  <c r="I1277" i="18"/>
  <c r="O1303" i="18"/>
  <c r="K171" i="16"/>
  <c r="P201" i="16"/>
  <c r="P285" i="16"/>
  <c r="L435" i="16"/>
  <c r="L508" i="16"/>
  <c r="F523" i="16"/>
  <c r="P523" i="16" s="1"/>
  <c r="L644" i="16"/>
  <c r="O665" i="16"/>
  <c r="L899" i="16"/>
  <c r="M899" i="16" s="1"/>
  <c r="L904" i="16"/>
  <c r="F1007" i="16"/>
  <c r="M1007" i="16" s="1"/>
  <c r="P1055" i="16"/>
  <c r="P1096" i="16"/>
  <c r="N11" i="15"/>
  <c r="J650" i="15"/>
  <c r="L653" i="15"/>
  <c r="P754" i="15"/>
  <c r="O754" i="15"/>
  <c r="O1168" i="15"/>
  <c r="K1168" i="15"/>
  <c r="K118" i="14"/>
  <c r="O118" i="14"/>
  <c r="I118" i="14"/>
  <c r="K1277" i="18"/>
  <c r="I1302" i="18"/>
  <c r="O1310" i="18"/>
  <c r="I1325" i="18"/>
  <c r="F1342" i="18"/>
  <c r="K1342" i="18" s="1"/>
  <c r="O1343" i="18"/>
  <c r="K1352" i="18"/>
  <c r="M1368" i="18"/>
  <c r="P69" i="16"/>
  <c r="F84" i="16"/>
  <c r="P98" i="16"/>
  <c r="H109" i="16"/>
  <c r="O150" i="16"/>
  <c r="O194" i="16"/>
  <c r="L406" i="16"/>
  <c r="L417" i="16"/>
  <c r="L419" i="16"/>
  <c r="F431" i="16"/>
  <c r="F450" i="16"/>
  <c r="K450" i="16" s="1"/>
  <c r="L471" i="16"/>
  <c r="F542" i="16"/>
  <c r="F544" i="16"/>
  <c r="I544" i="16" s="1"/>
  <c r="O634" i="16"/>
  <c r="F658" i="16"/>
  <c r="P658" i="16" s="1"/>
  <c r="F662" i="16"/>
  <c r="P662" i="16" s="1"/>
  <c r="F664" i="16"/>
  <c r="K664" i="16" s="1"/>
  <c r="F783" i="16"/>
  <c r="K783" i="16" s="1"/>
  <c r="O789" i="16"/>
  <c r="F830" i="16"/>
  <c r="P840" i="16"/>
  <c r="L860" i="16"/>
  <c r="F895" i="16"/>
  <c r="O895" i="16" s="1"/>
  <c r="O914" i="16"/>
  <c r="F950" i="16"/>
  <c r="O950" i="16" s="1"/>
  <c r="F972" i="16"/>
  <c r="P972" i="16" s="1"/>
  <c r="F991" i="16"/>
  <c r="I991" i="16" s="1"/>
  <c r="F1015" i="16"/>
  <c r="K1015" i="16" s="1"/>
  <c r="F1023" i="16"/>
  <c r="P1023" i="16" s="1"/>
  <c r="F1075" i="16"/>
  <c r="I1075" i="16" s="1"/>
  <c r="F1082" i="16"/>
  <c r="K1082" i="16" s="1"/>
  <c r="L1107" i="16"/>
  <c r="P640" i="15"/>
  <c r="O823" i="15"/>
  <c r="I823" i="15"/>
  <c r="L1226" i="15"/>
  <c r="I295" i="14"/>
  <c r="K295" i="14"/>
  <c r="I870" i="14"/>
  <c r="K870" i="14"/>
  <c r="L993" i="14"/>
  <c r="I850" i="13"/>
  <c r="P850" i="13"/>
  <c r="K1085" i="13"/>
  <c r="O1085" i="13"/>
  <c r="K1229" i="13"/>
  <c r="O1229" i="13"/>
  <c r="O645" i="12"/>
  <c r="P645" i="12"/>
  <c r="K645" i="12"/>
  <c r="O634" i="11"/>
  <c r="K634" i="11"/>
  <c r="I872" i="11"/>
  <c r="P872" i="11"/>
  <c r="F1145" i="16"/>
  <c r="P1145" i="16" s="1"/>
  <c r="F1173" i="16"/>
  <c r="I1173" i="16" s="1"/>
  <c r="L1183" i="16"/>
  <c r="M1183" i="16" s="1"/>
  <c r="F1204" i="16"/>
  <c r="P1204" i="16" s="1"/>
  <c r="F1224" i="16"/>
  <c r="F1232" i="16"/>
  <c r="P1232" i="16" s="1"/>
  <c r="F1255" i="16"/>
  <c r="I1255" i="16" s="1"/>
  <c r="F1284" i="16"/>
  <c r="P1284" i="16" s="1"/>
  <c r="F1291" i="16"/>
  <c r="M1291" i="16" s="1"/>
  <c r="L1301" i="16"/>
  <c r="L1347" i="16"/>
  <c r="L30" i="15"/>
  <c r="M121" i="15"/>
  <c r="M161" i="15"/>
  <c r="M169" i="15"/>
  <c r="M194" i="15"/>
  <c r="M224" i="15"/>
  <c r="F234" i="15"/>
  <c r="L423" i="15"/>
  <c r="M468" i="15"/>
  <c r="M535" i="15"/>
  <c r="L554" i="15"/>
  <c r="M573" i="15"/>
  <c r="F612" i="15"/>
  <c r="F616" i="15"/>
  <c r="M632" i="15"/>
  <c r="M634" i="15"/>
  <c r="M636" i="15"/>
  <c r="M640" i="15"/>
  <c r="F660" i="15"/>
  <c r="L747" i="15"/>
  <c r="M853" i="15"/>
  <c r="F891" i="15"/>
  <c r="F897" i="15"/>
  <c r="P897" i="15" s="1"/>
  <c r="D903" i="15"/>
  <c r="M970" i="15"/>
  <c r="M975" i="15"/>
  <c r="L979" i="15"/>
  <c r="F1075" i="15"/>
  <c r="F1082" i="15"/>
  <c r="F1145" i="15"/>
  <c r="F1147" i="15"/>
  <c r="M1152" i="15"/>
  <c r="L1159" i="15"/>
  <c r="L1163" i="15"/>
  <c r="F1230" i="15"/>
  <c r="F1232" i="15"/>
  <c r="I1232" i="15" s="1"/>
  <c r="F1239" i="15"/>
  <c r="K1239" i="15" s="1"/>
  <c r="M1242" i="15"/>
  <c r="M1244" i="15"/>
  <c r="L1250" i="15"/>
  <c r="M1329" i="15"/>
  <c r="M122" i="14"/>
  <c r="F125" i="14"/>
  <c r="P125" i="14" s="1"/>
  <c r="M174" i="14"/>
  <c r="M199" i="14"/>
  <c r="H218" i="14"/>
  <c r="P1018" i="14"/>
  <c r="O1018" i="14"/>
  <c r="K1018" i="14"/>
  <c r="I1018" i="14"/>
  <c r="O756" i="13"/>
  <c r="I756" i="13"/>
  <c r="P1176" i="13"/>
  <c r="I1176" i="13"/>
  <c r="L1163" i="16"/>
  <c r="O1376" i="16"/>
  <c r="M167" i="15"/>
  <c r="M188" i="15"/>
  <c r="M292" i="15"/>
  <c r="M432" i="15"/>
  <c r="M434" i="15"/>
  <c r="L446" i="15"/>
  <c r="M559" i="15"/>
  <c r="M579" i="15"/>
  <c r="M624" i="15"/>
  <c r="O696" i="15"/>
  <c r="F735" i="15"/>
  <c r="M754" i="15"/>
  <c r="L771" i="15"/>
  <c r="M780" i="15"/>
  <c r="M782" i="15"/>
  <c r="M813" i="15"/>
  <c r="H903" i="15"/>
  <c r="M943" i="15"/>
  <c r="L981" i="15"/>
  <c r="L991" i="15"/>
  <c r="L995" i="15"/>
  <c r="L1001" i="15"/>
  <c r="M1047" i="15"/>
  <c r="O1084" i="15"/>
  <c r="M1164" i="15"/>
  <c r="M1325" i="15"/>
  <c r="M1341" i="15"/>
  <c r="M24" i="14"/>
  <c r="O58" i="14"/>
  <c r="M82" i="14"/>
  <c r="H110" i="14"/>
  <c r="P548" i="14"/>
  <c r="L706" i="14"/>
  <c r="L710" i="14"/>
  <c r="L712" i="14"/>
  <c r="M766" i="14"/>
  <c r="M815" i="14"/>
  <c r="F940" i="14"/>
  <c r="I940" i="14" s="1"/>
  <c r="F1149" i="16"/>
  <c r="P1149" i="16" s="1"/>
  <c r="F1151" i="16"/>
  <c r="P1151" i="16" s="1"/>
  <c r="F1153" i="16"/>
  <c r="P1153" i="16" s="1"/>
  <c r="S1163" i="16"/>
  <c r="F1195" i="16"/>
  <c r="F1199" i="16"/>
  <c r="P1199" i="16" s="1"/>
  <c r="F1287" i="16"/>
  <c r="I1287" i="16" s="1"/>
  <c r="F53" i="15"/>
  <c r="F84" i="15"/>
  <c r="L176" i="15"/>
  <c r="M215" i="15"/>
  <c r="M242" i="15"/>
  <c r="M374" i="15"/>
  <c r="F412" i="15"/>
  <c r="K492" i="15"/>
  <c r="M512" i="15"/>
  <c r="F540" i="15"/>
  <c r="F548" i="15"/>
  <c r="F576" i="15"/>
  <c r="K576" i="15" s="1"/>
  <c r="P579" i="15"/>
  <c r="F642" i="15"/>
  <c r="M699" i="15"/>
  <c r="L731" i="15"/>
  <c r="K818" i="15"/>
  <c r="F834" i="15"/>
  <c r="K914" i="15"/>
  <c r="L1009" i="15"/>
  <c r="L1031" i="15"/>
  <c r="M1038" i="15"/>
  <c r="F1067" i="15"/>
  <c r="I1087" i="15"/>
  <c r="M1116" i="15"/>
  <c r="K1120" i="15"/>
  <c r="F1202" i="15"/>
  <c r="M1207" i="15"/>
  <c r="M1310" i="15"/>
  <c r="M1315" i="15"/>
  <c r="M1338" i="15"/>
  <c r="O19" i="14"/>
  <c r="M158" i="14"/>
  <c r="M210" i="14"/>
  <c r="M683" i="14"/>
  <c r="I705" i="14"/>
  <c r="M705" i="14"/>
  <c r="K919" i="14"/>
  <c r="O919" i="14"/>
  <c r="I796" i="13"/>
  <c r="K796" i="13"/>
  <c r="M813" i="13"/>
  <c r="O912" i="13"/>
  <c r="K912" i="13"/>
  <c r="K438" i="13"/>
  <c r="P438" i="13"/>
  <c r="I905" i="13"/>
  <c r="O905" i="13"/>
  <c r="L1177" i="16"/>
  <c r="L1210" i="16"/>
  <c r="M1210" i="16" s="1"/>
  <c r="L1237" i="16"/>
  <c r="L1239" i="16"/>
  <c r="J11" i="15"/>
  <c r="M91" i="15"/>
  <c r="M145" i="15"/>
  <c r="M160" i="15"/>
  <c r="F193" i="15"/>
  <c r="M245" i="15"/>
  <c r="M370" i="15"/>
  <c r="M394" i="15"/>
  <c r="P406" i="15"/>
  <c r="F421" i="15"/>
  <c r="I421" i="15" s="1"/>
  <c r="L455" i="15"/>
  <c r="P489" i="15"/>
  <c r="M522" i="15"/>
  <c r="M534" i="15"/>
  <c r="O588" i="15"/>
  <c r="M603" i="15"/>
  <c r="M609" i="15"/>
  <c r="K611" i="15"/>
  <c r="L677" i="15"/>
  <c r="M726" i="15"/>
  <c r="M728" i="15"/>
  <c r="M764" i="15"/>
  <c r="L801" i="15"/>
  <c r="M814" i="15"/>
  <c r="M850" i="15"/>
  <c r="F871" i="15"/>
  <c r="M890" i="15"/>
  <c r="K892" i="15"/>
  <c r="P919" i="15"/>
  <c r="F942" i="15"/>
  <c r="E1066" i="15"/>
  <c r="L1089" i="15"/>
  <c r="M1124" i="15"/>
  <c r="I1132" i="15"/>
  <c r="M1217" i="15"/>
  <c r="L1253" i="15"/>
  <c r="M1328" i="15"/>
  <c r="F1349" i="15"/>
  <c r="I1351" i="15"/>
  <c r="K1356" i="15"/>
  <c r="M85" i="14"/>
  <c r="M169" i="14"/>
  <c r="M223" i="14"/>
  <c r="M233" i="14"/>
  <c r="L548" i="14"/>
  <c r="M592" i="14"/>
  <c r="M607" i="14"/>
  <c r="L895" i="14"/>
  <c r="F1137" i="14"/>
  <c r="N387" i="13"/>
  <c r="P403" i="13"/>
  <c r="K403" i="13"/>
  <c r="I881" i="13"/>
  <c r="K881" i="13"/>
  <c r="L1214" i="16"/>
  <c r="H110" i="15"/>
  <c r="I196" i="15"/>
  <c r="M233" i="15"/>
  <c r="F450" i="15"/>
  <c r="F479" i="15"/>
  <c r="K479" i="15" s="1"/>
  <c r="O596" i="15"/>
  <c r="M663" i="15"/>
  <c r="M668" i="15"/>
  <c r="M670" i="15"/>
  <c r="I672" i="15"/>
  <c r="F712" i="15"/>
  <c r="H746" i="15"/>
  <c r="F761" i="15"/>
  <c r="P761" i="15" s="1"/>
  <c r="F763" i="15"/>
  <c r="F786" i="15"/>
  <c r="M804" i="15"/>
  <c r="F885" i="15"/>
  <c r="F916" i="15"/>
  <c r="K948" i="15"/>
  <c r="F999" i="15"/>
  <c r="F1001" i="15"/>
  <c r="M1014" i="15"/>
  <c r="M1076" i="15"/>
  <c r="M1132" i="15"/>
  <c r="M1136" i="15"/>
  <c r="M1140" i="15"/>
  <c r="M1146" i="15"/>
  <c r="K1176" i="15"/>
  <c r="M1194" i="15"/>
  <c r="I1208" i="15"/>
  <c r="M1356" i="15"/>
  <c r="M62" i="14"/>
  <c r="M74" i="14"/>
  <c r="M133" i="14"/>
  <c r="O169" i="14"/>
  <c r="K209" i="14"/>
  <c r="F216" i="14"/>
  <c r="D218" i="14"/>
  <c r="L1253" i="14"/>
  <c r="M1332" i="14"/>
  <c r="M25" i="13"/>
  <c r="M178" i="13"/>
  <c r="L362" i="13"/>
  <c r="M372" i="13"/>
  <c r="M385" i="13"/>
  <c r="F508" i="13"/>
  <c r="F519" i="13"/>
  <c r="L757" i="13"/>
  <c r="P769" i="13"/>
  <c r="L830" i="13"/>
  <c r="M850" i="13"/>
  <c r="M905" i="13"/>
  <c r="L922" i="13"/>
  <c r="M978" i="13"/>
  <c r="M986" i="13"/>
  <c r="M994" i="13"/>
  <c r="M1285" i="13"/>
  <c r="M1318" i="13"/>
  <c r="M1330" i="13"/>
  <c r="M43" i="12"/>
  <c r="M70" i="12"/>
  <c r="K659" i="12"/>
  <c r="I659" i="12"/>
  <c r="K1016" i="12"/>
  <c r="P1016" i="12"/>
  <c r="I1016" i="12"/>
  <c r="O1262" i="12"/>
  <c r="I1262" i="12"/>
  <c r="O978" i="11"/>
  <c r="K978" i="11"/>
  <c r="M1252" i="11"/>
  <c r="P1288" i="11"/>
  <c r="K1288" i="11"/>
  <c r="M266" i="14"/>
  <c r="M291" i="14"/>
  <c r="M304" i="14"/>
  <c r="M383" i="14"/>
  <c r="M392" i="14"/>
  <c r="F511" i="14"/>
  <c r="M537" i="14"/>
  <c r="M547" i="14"/>
  <c r="M557" i="14"/>
  <c r="F574" i="14"/>
  <c r="I574" i="14" s="1"/>
  <c r="F576" i="14"/>
  <c r="P576" i="14" s="1"/>
  <c r="F578" i="14"/>
  <c r="M696" i="14"/>
  <c r="M853" i="14"/>
  <c r="M954" i="14"/>
  <c r="M956" i="14"/>
  <c r="M960" i="14"/>
  <c r="M994" i="14"/>
  <c r="M996" i="14"/>
  <c r="M1010" i="14"/>
  <c r="L1025" i="14"/>
  <c r="F1093" i="14"/>
  <c r="P1093" i="14" s="1"/>
  <c r="M1099" i="14"/>
  <c r="M1182" i="14"/>
  <c r="M1190" i="14"/>
  <c r="L1206" i="14"/>
  <c r="L1241" i="14"/>
  <c r="M1252" i="14"/>
  <c r="M1271" i="14"/>
  <c r="M119" i="13"/>
  <c r="P121" i="13"/>
  <c r="M128" i="13"/>
  <c r="M159" i="13"/>
  <c r="E218" i="13"/>
  <c r="M243" i="13"/>
  <c r="M256" i="13"/>
  <c r="F423" i="13"/>
  <c r="M453" i="13"/>
  <c r="M537" i="13"/>
  <c r="L622" i="13"/>
  <c r="K671" i="13"/>
  <c r="M699" i="13"/>
  <c r="M705" i="13"/>
  <c r="M756" i="13"/>
  <c r="M796" i="13"/>
  <c r="M829" i="13"/>
  <c r="M967" i="13"/>
  <c r="L974" i="13"/>
  <c r="M1010" i="13"/>
  <c r="I1014" i="13"/>
  <c r="L1031" i="13"/>
  <c r="M1036" i="13"/>
  <c r="M1045" i="13"/>
  <c r="F1147" i="13"/>
  <c r="M1176" i="13"/>
  <c r="M1186" i="13"/>
  <c r="F1195" i="13"/>
  <c r="P1195" i="13" s="1"/>
  <c r="F1197" i="13"/>
  <c r="I1197" i="13" s="1"/>
  <c r="K1231" i="13"/>
  <c r="F1250" i="13"/>
  <c r="M1254" i="13"/>
  <c r="M1298" i="13"/>
  <c r="M1316" i="13"/>
  <c r="M1321" i="13"/>
  <c r="P703" i="12"/>
  <c r="I703" i="12"/>
  <c r="K114" i="11"/>
  <c r="I114" i="11"/>
  <c r="I947" i="11"/>
  <c r="O947" i="11"/>
  <c r="K1248" i="11"/>
  <c r="I1248" i="11"/>
  <c r="M299" i="14"/>
  <c r="I496" i="14"/>
  <c r="M553" i="14"/>
  <c r="M555" i="14"/>
  <c r="I846" i="14"/>
  <c r="M870" i="14"/>
  <c r="M874" i="14"/>
  <c r="M884" i="14"/>
  <c r="M892" i="14"/>
  <c r="M896" i="14"/>
  <c r="K900" i="14"/>
  <c r="M912" i="14"/>
  <c r="M1219" i="14"/>
  <c r="O1252" i="14"/>
  <c r="P1364" i="14"/>
  <c r="P107" i="13"/>
  <c r="M205" i="13"/>
  <c r="H218" i="13"/>
  <c r="I241" i="13"/>
  <c r="M394" i="13"/>
  <c r="L471" i="13"/>
  <c r="O592" i="13"/>
  <c r="O726" i="13"/>
  <c r="P829" i="13"/>
  <c r="L864" i="13"/>
  <c r="M923" i="13"/>
  <c r="M1014" i="13"/>
  <c r="O1036" i="13"/>
  <c r="M1074" i="13"/>
  <c r="I1222" i="13"/>
  <c r="M1231" i="13"/>
  <c r="K734" i="12"/>
  <c r="O734" i="12"/>
  <c r="I705" i="11"/>
  <c r="K705" i="11"/>
  <c r="F240" i="14"/>
  <c r="P240" i="14" s="1"/>
  <c r="M244" i="14"/>
  <c r="I257" i="14"/>
  <c r="M366" i="14"/>
  <c r="H399" i="14"/>
  <c r="L515" i="14"/>
  <c r="L531" i="14"/>
  <c r="M531" i="14" s="1"/>
  <c r="F536" i="14"/>
  <c r="F540" i="14"/>
  <c r="F544" i="14"/>
  <c r="P544" i="14" s="1"/>
  <c r="F546" i="14"/>
  <c r="I546" i="14" s="1"/>
  <c r="F556" i="14"/>
  <c r="P556" i="14" s="1"/>
  <c r="F558" i="14"/>
  <c r="I558" i="14" s="1"/>
  <c r="F595" i="14"/>
  <c r="K595" i="14" s="1"/>
  <c r="F600" i="14"/>
  <c r="F614" i="14"/>
  <c r="F618" i="14"/>
  <c r="I618" i="14" s="1"/>
  <c r="F620" i="14"/>
  <c r="O620" i="14" s="1"/>
  <c r="I640" i="14"/>
  <c r="L664" i="14"/>
  <c r="F771" i="14"/>
  <c r="K771" i="14" s="1"/>
  <c r="F836" i="14"/>
  <c r="O836" i="14" s="1"/>
  <c r="F858" i="14"/>
  <c r="F862" i="14"/>
  <c r="P862" i="14" s="1"/>
  <c r="O874" i="14"/>
  <c r="M900" i="14"/>
  <c r="F955" i="14"/>
  <c r="F995" i="14"/>
  <c r="O995" i="14" s="1"/>
  <c r="F999" i="14"/>
  <c r="F1001" i="14"/>
  <c r="F1037" i="14"/>
  <c r="F1044" i="14"/>
  <c r="L1147" i="14"/>
  <c r="F1167" i="14"/>
  <c r="F1185" i="14"/>
  <c r="F1187" i="14"/>
  <c r="K1187" i="14" s="1"/>
  <c r="F1197" i="14"/>
  <c r="F1199" i="14"/>
  <c r="K1199" i="14" s="1"/>
  <c r="M1207" i="14"/>
  <c r="L1250" i="14"/>
  <c r="F1301" i="14"/>
  <c r="M1310" i="14"/>
  <c r="F1326" i="14"/>
  <c r="K165" i="13"/>
  <c r="L176" i="13"/>
  <c r="M179" i="13"/>
  <c r="M241" i="13"/>
  <c r="M302" i="13"/>
  <c r="F448" i="13"/>
  <c r="F450" i="13"/>
  <c r="F556" i="13"/>
  <c r="F606" i="13"/>
  <c r="K606" i="13" s="1"/>
  <c r="F690" i="13"/>
  <c r="F700" i="13"/>
  <c r="F702" i="13"/>
  <c r="F706" i="13"/>
  <c r="M818" i="13"/>
  <c r="F851" i="13"/>
  <c r="O1014" i="13"/>
  <c r="I1022" i="13"/>
  <c r="L1027" i="13"/>
  <c r="M1032" i="13"/>
  <c r="I1094" i="13"/>
  <c r="F1109" i="13"/>
  <c r="F1111" i="13"/>
  <c r="L1143" i="13"/>
  <c r="M1236" i="13"/>
  <c r="K1240" i="13"/>
  <c r="F1255" i="13"/>
  <c r="M1286" i="13"/>
  <c r="F1297" i="13"/>
  <c r="M1314" i="13"/>
  <c r="K609" i="12"/>
  <c r="P609" i="12"/>
  <c r="I1101" i="12"/>
  <c r="K1101" i="12"/>
  <c r="P1217" i="11"/>
  <c r="K1217" i="11"/>
  <c r="M997" i="14"/>
  <c r="E1043" i="13"/>
  <c r="O281" i="12"/>
  <c r="I281" i="12"/>
  <c r="K1154" i="12"/>
  <c r="O1154" i="12"/>
  <c r="I1154" i="12"/>
  <c r="P1302" i="12"/>
  <c r="O1302" i="12"/>
  <c r="L498" i="11"/>
  <c r="O518" i="11"/>
  <c r="K518" i="11"/>
  <c r="M260" i="14"/>
  <c r="F362" i="14"/>
  <c r="M405" i="14"/>
  <c r="M407" i="14"/>
  <c r="M416" i="14"/>
  <c r="F554" i="14"/>
  <c r="L606" i="14"/>
  <c r="F635" i="14"/>
  <c r="M678" i="14"/>
  <c r="F717" i="14"/>
  <c r="M803" i="14"/>
  <c r="M842" i="14"/>
  <c r="F891" i="14"/>
  <c r="D903" i="14"/>
  <c r="M941" i="14"/>
  <c r="M945" i="14"/>
  <c r="L977" i="14"/>
  <c r="F1278" i="14"/>
  <c r="N1290" i="14"/>
  <c r="P61" i="13"/>
  <c r="E110" i="13"/>
  <c r="M201" i="13"/>
  <c r="I206" i="13"/>
  <c r="M260" i="13"/>
  <c r="M281" i="13"/>
  <c r="P297" i="13"/>
  <c r="N414" i="13"/>
  <c r="P456" i="13"/>
  <c r="M464" i="13"/>
  <c r="M507" i="13"/>
  <c r="M518" i="13"/>
  <c r="M526" i="13"/>
  <c r="L576" i="13"/>
  <c r="M576" i="13" s="1"/>
  <c r="O645" i="13"/>
  <c r="M665" i="13"/>
  <c r="M838" i="13"/>
  <c r="M846" i="13"/>
  <c r="M874" i="13"/>
  <c r="F922" i="13"/>
  <c r="M941" i="13"/>
  <c r="P1022" i="13"/>
  <c r="M1026" i="13"/>
  <c r="F1210" i="13"/>
  <c r="O1210" i="13" s="1"/>
  <c r="M1264" i="13"/>
  <c r="M1274" i="13"/>
  <c r="M1307" i="13"/>
  <c r="M295" i="14"/>
  <c r="M418" i="14"/>
  <c r="M424" i="14"/>
  <c r="I426" i="14"/>
  <c r="F463" i="14"/>
  <c r="F469" i="14"/>
  <c r="F471" i="14"/>
  <c r="F477" i="14"/>
  <c r="L561" i="14"/>
  <c r="F565" i="14"/>
  <c r="K565" i="14" s="1"/>
  <c r="F567" i="14"/>
  <c r="F642" i="14"/>
  <c r="P642" i="14" s="1"/>
  <c r="F646" i="14"/>
  <c r="F651" i="14"/>
  <c r="M668" i="14"/>
  <c r="L695" i="14"/>
  <c r="L700" i="14"/>
  <c r="F723" i="14"/>
  <c r="F727" i="14"/>
  <c r="F739" i="14"/>
  <c r="P739" i="14" s="1"/>
  <c r="M780" i="14"/>
  <c r="M791" i="14"/>
  <c r="O842" i="14"/>
  <c r="L867" i="14"/>
  <c r="M879" i="14"/>
  <c r="P945" i="14"/>
  <c r="L957" i="14"/>
  <c r="F972" i="14"/>
  <c r="L1017" i="14"/>
  <c r="L1039" i="14"/>
  <c r="M1088" i="14"/>
  <c r="F1123" i="14"/>
  <c r="M1154" i="14"/>
  <c r="M1156" i="14"/>
  <c r="O118" i="13"/>
  <c r="M153" i="13"/>
  <c r="O201" i="13"/>
  <c r="L404" i="13"/>
  <c r="L442" i="13"/>
  <c r="L452" i="13"/>
  <c r="F455" i="13"/>
  <c r="M488" i="13"/>
  <c r="F511" i="13"/>
  <c r="P526" i="13"/>
  <c r="L548" i="13"/>
  <c r="F567" i="13"/>
  <c r="F629" i="13"/>
  <c r="K629" i="13" s="1"/>
  <c r="F635" i="13"/>
  <c r="F642" i="13"/>
  <c r="P642" i="13" s="1"/>
  <c r="F644" i="13"/>
  <c r="I644" i="13" s="1"/>
  <c r="P665" i="13"/>
  <c r="L714" i="13"/>
  <c r="L725" i="13"/>
  <c r="P768" i="13"/>
  <c r="F862" i="13"/>
  <c r="F867" i="13"/>
  <c r="M949" i="13"/>
  <c r="M1035" i="13"/>
  <c r="F1051" i="13"/>
  <c r="F1097" i="13"/>
  <c r="O1097" i="13" s="1"/>
  <c r="O1101" i="13"/>
  <c r="L1230" i="13"/>
  <c r="F1241" i="13"/>
  <c r="F1245" i="13"/>
  <c r="K1272" i="13"/>
  <c r="F1301" i="13"/>
  <c r="K1301" i="13" s="1"/>
  <c r="M1365" i="13"/>
  <c r="K449" i="12"/>
  <c r="O449" i="12"/>
  <c r="P133" i="11"/>
  <c r="I133" i="11"/>
  <c r="I1036" i="11"/>
  <c r="K1036" i="11"/>
  <c r="I1158" i="11"/>
  <c r="K1158" i="11"/>
  <c r="M104" i="12"/>
  <c r="M154" i="12"/>
  <c r="M242" i="12"/>
  <c r="M392" i="12"/>
  <c r="P443" i="12"/>
  <c r="M449" i="12"/>
  <c r="F467" i="12"/>
  <c r="O467" i="12" s="1"/>
  <c r="L606" i="12"/>
  <c r="F616" i="12"/>
  <c r="P616" i="12" s="1"/>
  <c r="M656" i="12"/>
  <c r="M833" i="12"/>
  <c r="M835" i="12"/>
  <c r="L856" i="12"/>
  <c r="L862" i="12"/>
  <c r="L864" i="12"/>
  <c r="M923" i="12"/>
  <c r="L983" i="12"/>
  <c r="F1109" i="12"/>
  <c r="K1109" i="12" s="1"/>
  <c r="M1126" i="12"/>
  <c r="F1167" i="12"/>
  <c r="O1266" i="12"/>
  <c r="F1290" i="12"/>
  <c r="M1367" i="12"/>
  <c r="O1369" i="12"/>
  <c r="F1373" i="12"/>
  <c r="M28" i="11"/>
  <c r="M98" i="11"/>
  <c r="M203" i="11"/>
  <c r="O245" i="11"/>
  <c r="M290" i="11"/>
  <c r="M304" i="11"/>
  <c r="F380" i="11"/>
  <c r="M382" i="11"/>
  <c r="M385" i="11"/>
  <c r="M422" i="11"/>
  <c r="M432" i="11"/>
  <c r="M462" i="11"/>
  <c r="M514" i="11"/>
  <c r="M555" i="11"/>
  <c r="M778" i="11"/>
  <c r="P802" i="11"/>
  <c r="M868" i="11"/>
  <c r="M945" i="11"/>
  <c r="L966" i="11"/>
  <c r="L1031" i="11"/>
  <c r="M1108" i="11"/>
  <c r="F1141" i="11"/>
  <c r="F1143" i="11"/>
  <c r="M1271" i="11"/>
  <c r="M1357" i="11"/>
  <c r="M1366" i="11"/>
  <c r="F173" i="12"/>
  <c r="F400" i="12"/>
  <c r="F498" i="12"/>
  <c r="O498" i="12" s="1"/>
  <c r="F523" i="12"/>
  <c r="F527" i="12"/>
  <c r="F529" i="12"/>
  <c r="F531" i="12"/>
  <c r="P531" i="12" s="1"/>
  <c r="F627" i="12"/>
  <c r="P627" i="12" s="1"/>
  <c r="F631" i="12"/>
  <c r="F757" i="12"/>
  <c r="F763" i="12"/>
  <c r="F767" i="12"/>
  <c r="M886" i="12"/>
  <c r="M896" i="12"/>
  <c r="M898" i="12"/>
  <c r="M956" i="12"/>
  <c r="I960" i="12"/>
  <c r="L991" i="12"/>
  <c r="M1016" i="12"/>
  <c r="I1105" i="12"/>
  <c r="M1154" i="12"/>
  <c r="P1249" i="12"/>
  <c r="M1262" i="12"/>
  <c r="M1351" i="12"/>
  <c r="I39" i="11"/>
  <c r="M133" i="11"/>
  <c r="M167" i="11"/>
  <c r="O223" i="11"/>
  <c r="M310" i="11"/>
  <c r="M464" i="11"/>
  <c r="M499" i="11"/>
  <c r="M518" i="11"/>
  <c r="M598" i="11"/>
  <c r="M634" i="11"/>
  <c r="L673" i="11"/>
  <c r="F677" i="11"/>
  <c r="M705" i="11"/>
  <c r="K713" i="11"/>
  <c r="K762" i="11"/>
  <c r="I874" i="11"/>
  <c r="F1091" i="11"/>
  <c r="K1164" i="11"/>
  <c r="M1244" i="11"/>
  <c r="M1288" i="11"/>
  <c r="O1293" i="11"/>
  <c r="K1341" i="11"/>
  <c r="I1164" i="12"/>
  <c r="M1193" i="12"/>
  <c r="K59" i="11"/>
  <c r="O310" i="11"/>
  <c r="F459" i="11"/>
  <c r="O459" i="11" s="1"/>
  <c r="F461" i="11"/>
  <c r="K566" i="11"/>
  <c r="O598" i="11"/>
  <c r="M713" i="11"/>
  <c r="F812" i="11"/>
  <c r="M882" i="11"/>
  <c r="O1114" i="11"/>
  <c r="M1116" i="11"/>
  <c r="L1139" i="11"/>
  <c r="O1256" i="11"/>
  <c r="P1313" i="11"/>
  <c r="M1333" i="11"/>
  <c r="M182" i="12"/>
  <c r="M196" i="12"/>
  <c r="M233" i="12"/>
  <c r="M258" i="12"/>
  <c r="M298" i="12"/>
  <c r="M306" i="12"/>
  <c r="M393" i="12"/>
  <c r="L565" i="12"/>
  <c r="M609" i="12"/>
  <c r="P660" i="12"/>
  <c r="M691" i="12"/>
  <c r="M694" i="12"/>
  <c r="O870" i="12"/>
  <c r="M878" i="12"/>
  <c r="N903" i="12"/>
  <c r="I931" i="12"/>
  <c r="O960" i="12"/>
  <c r="F1013" i="12"/>
  <c r="I1050" i="12"/>
  <c r="M1134" i="12"/>
  <c r="K1142" i="12"/>
  <c r="K1164" i="12"/>
  <c r="F1287" i="12"/>
  <c r="K29" i="11"/>
  <c r="M36" i="11"/>
  <c r="M59" i="11"/>
  <c r="M78" i="11"/>
  <c r="P117" i="11"/>
  <c r="K202" i="11"/>
  <c r="M214" i="11"/>
  <c r="M246" i="11"/>
  <c r="I366" i="11"/>
  <c r="M401" i="11"/>
  <c r="F423" i="11"/>
  <c r="P447" i="11"/>
  <c r="M522" i="11"/>
  <c r="M526" i="11"/>
  <c r="F591" i="11"/>
  <c r="P591" i="11" s="1"/>
  <c r="I712" i="11"/>
  <c r="P757" i="11"/>
  <c r="P876" i="11"/>
  <c r="O1116" i="11"/>
  <c r="M1130" i="11"/>
  <c r="M1178" i="11"/>
  <c r="M1184" i="11"/>
  <c r="M1188" i="11"/>
  <c r="I1270" i="11"/>
  <c r="I1309" i="11"/>
  <c r="K1336" i="11"/>
  <c r="O117" i="12"/>
  <c r="M140" i="12"/>
  <c r="M166" i="12"/>
  <c r="F176" i="12"/>
  <c r="L287" i="12"/>
  <c r="L498" i="12"/>
  <c r="F503" i="12"/>
  <c r="L529" i="12"/>
  <c r="L531" i="12"/>
  <c r="L533" i="12"/>
  <c r="F536" i="12"/>
  <c r="F546" i="12"/>
  <c r="F552" i="12"/>
  <c r="L631" i="12"/>
  <c r="M703" i="12"/>
  <c r="F860" i="12"/>
  <c r="F862" i="12"/>
  <c r="F864" i="12"/>
  <c r="F869" i="12"/>
  <c r="K949" i="12"/>
  <c r="F955" i="12"/>
  <c r="M1028" i="12"/>
  <c r="L1062" i="12"/>
  <c r="F1073" i="12"/>
  <c r="F1075" i="12"/>
  <c r="L1123" i="12"/>
  <c r="L1147" i="12"/>
  <c r="P1215" i="12"/>
  <c r="P1227" i="12"/>
  <c r="I1270" i="12"/>
  <c r="M1352" i="12"/>
  <c r="L1373" i="12"/>
  <c r="M29" i="11"/>
  <c r="O92" i="11"/>
  <c r="M134" i="11"/>
  <c r="J375" i="11"/>
  <c r="Z58" i="17" s="1"/>
  <c r="F406" i="11"/>
  <c r="F437" i="11"/>
  <c r="F477" i="11"/>
  <c r="F648" i="11"/>
  <c r="F651" i="11"/>
  <c r="F653" i="11"/>
  <c r="F662" i="11"/>
  <c r="F667" i="11"/>
  <c r="I853" i="11"/>
  <c r="K898" i="11"/>
  <c r="F989" i="11"/>
  <c r="P1006" i="11"/>
  <c r="O1103" i="11"/>
  <c r="I1105" i="11"/>
  <c r="O1138" i="11"/>
  <c r="P1259" i="11"/>
  <c r="M1275" i="11"/>
  <c r="F1278" i="11"/>
  <c r="P1331" i="11"/>
  <c r="I774" i="12"/>
  <c r="I966" i="12"/>
  <c r="J785" i="11"/>
  <c r="F877" i="11"/>
  <c r="P877" i="11" s="1"/>
  <c r="K1148" i="11"/>
  <c r="P1270" i="11"/>
  <c r="M78" i="12"/>
  <c r="M202" i="12"/>
  <c r="M207" i="12"/>
  <c r="H218" i="12"/>
  <c r="M224" i="12"/>
  <c r="M226" i="12"/>
  <c r="M236" i="12"/>
  <c r="M244" i="12"/>
  <c r="F247" i="12"/>
  <c r="O253" i="12"/>
  <c r="I310" i="12"/>
  <c r="M372" i="12"/>
  <c r="M394" i="12"/>
  <c r="O403" i="12"/>
  <c r="F410" i="12"/>
  <c r="I434" i="12"/>
  <c r="M462" i="12"/>
  <c r="I484" i="12"/>
  <c r="H495" i="12"/>
  <c r="K509" i="12"/>
  <c r="F612" i="12"/>
  <c r="O612" i="12" s="1"/>
  <c r="M621" i="12"/>
  <c r="L673" i="12"/>
  <c r="F742" i="12"/>
  <c r="K815" i="12"/>
  <c r="M844" i="12"/>
  <c r="L889" i="12"/>
  <c r="L897" i="12"/>
  <c r="H903" i="12"/>
  <c r="F934" i="12"/>
  <c r="I934" i="12" s="1"/>
  <c r="F936" i="12"/>
  <c r="K936" i="12" s="1"/>
  <c r="O949" i="12"/>
  <c r="M953" i="12"/>
  <c r="I961" i="12"/>
  <c r="F987" i="12"/>
  <c r="F993" i="12"/>
  <c r="F1021" i="12"/>
  <c r="I1021" i="12" s="1"/>
  <c r="M1035" i="12"/>
  <c r="L1037" i="12"/>
  <c r="O1110" i="12"/>
  <c r="M1118" i="12"/>
  <c r="I1124" i="12"/>
  <c r="O1170" i="12"/>
  <c r="K1266" i="12"/>
  <c r="P1308" i="12"/>
  <c r="M1355" i="12"/>
  <c r="I1369" i="12"/>
  <c r="L171" i="11"/>
  <c r="L173" i="11"/>
  <c r="F187" i="11"/>
  <c r="M215" i="11"/>
  <c r="M251" i="11"/>
  <c r="M292" i="11"/>
  <c r="M369" i="11"/>
  <c r="I456" i="11"/>
  <c r="L467" i="11"/>
  <c r="L471" i="11"/>
  <c r="M569" i="11"/>
  <c r="M609" i="11"/>
  <c r="M615" i="11"/>
  <c r="M683" i="11"/>
  <c r="K687" i="11"/>
  <c r="M732" i="11"/>
  <c r="M799" i="11"/>
  <c r="I802" i="11"/>
  <c r="I905" i="11"/>
  <c r="F955" i="11"/>
  <c r="F1011" i="11"/>
  <c r="K1011" i="11" s="1"/>
  <c r="F1023" i="11"/>
  <c r="P1023" i="11" s="1"/>
  <c r="M1071" i="11"/>
  <c r="K1266" i="11"/>
  <c r="P1312" i="11"/>
  <c r="P1351" i="11"/>
  <c r="O1266" i="2"/>
  <c r="I1266" i="2"/>
  <c r="P598" i="18"/>
  <c r="I598" i="18"/>
  <c r="L993" i="18"/>
  <c r="P927" i="16"/>
  <c r="O927" i="16"/>
  <c r="P535" i="14"/>
  <c r="O535" i="14"/>
  <c r="M35" i="2"/>
  <c r="M78" i="2"/>
  <c r="P86" i="2"/>
  <c r="I120" i="2"/>
  <c r="M131" i="2"/>
  <c r="K141" i="2"/>
  <c r="L147" i="2"/>
  <c r="K205" i="2"/>
  <c r="M210" i="2"/>
  <c r="K236" i="2"/>
  <c r="I238" i="2"/>
  <c r="K299" i="2"/>
  <c r="M306" i="2"/>
  <c r="M403" i="2"/>
  <c r="M411" i="2"/>
  <c r="F481" i="2"/>
  <c r="L493" i="2"/>
  <c r="K524" i="2"/>
  <c r="K535" i="2"/>
  <c r="K586" i="2"/>
  <c r="L593" i="2"/>
  <c r="M634" i="2"/>
  <c r="M638" i="2"/>
  <c r="L658" i="2"/>
  <c r="L712" i="2"/>
  <c r="M743" i="2"/>
  <c r="P776" i="2"/>
  <c r="I778" i="2"/>
  <c r="H797" i="2"/>
  <c r="F832" i="2"/>
  <c r="L899" i="2"/>
  <c r="F911" i="2"/>
  <c r="I911" i="2" s="1"/>
  <c r="O947" i="2"/>
  <c r="L959" i="2"/>
  <c r="K986" i="2"/>
  <c r="M1002" i="2"/>
  <c r="K1004" i="2"/>
  <c r="F1031" i="2"/>
  <c r="M1033" i="2"/>
  <c r="P1038" i="2"/>
  <c r="P1045" i="2"/>
  <c r="M1070" i="2"/>
  <c r="M1084" i="2"/>
  <c r="F1119" i="2"/>
  <c r="P1119" i="2" s="1"/>
  <c r="F1177" i="2"/>
  <c r="O1177" i="2" s="1"/>
  <c r="P1207" i="2"/>
  <c r="K1213" i="2"/>
  <c r="K1219" i="2"/>
  <c r="P1244" i="2"/>
  <c r="M1266" i="2"/>
  <c r="M1314" i="2"/>
  <c r="K246" i="18"/>
  <c r="O246" i="18"/>
  <c r="I246" i="18"/>
  <c r="M426" i="18"/>
  <c r="L558" i="18"/>
  <c r="P656" i="18"/>
  <c r="O656" i="18"/>
  <c r="I886" i="18"/>
  <c r="O886" i="18"/>
  <c r="K886" i="18"/>
  <c r="P1110" i="18"/>
  <c r="K1110" i="18"/>
  <c r="I1110" i="18"/>
  <c r="L1255" i="18"/>
  <c r="O87" i="16"/>
  <c r="P87" i="16"/>
  <c r="P119" i="16"/>
  <c r="O119" i="16"/>
  <c r="O139" i="16"/>
  <c r="P139" i="16"/>
  <c r="P159" i="16"/>
  <c r="P1144" i="16"/>
  <c r="I44" i="13"/>
  <c r="P44" i="13"/>
  <c r="K44" i="13"/>
  <c r="K451" i="13"/>
  <c r="O451" i="13"/>
  <c r="M451" i="13"/>
  <c r="O113" i="2"/>
  <c r="M141" i="2"/>
  <c r="K150" i="2"/>
  <c r="O199" i="2"/>
  <c r="I201" i="2"/>
  <c r="M205" i="2"/>
  <c r="K238" i="2"/>
  <c r="K254" i="2"/>
  <c r="I262" i="2"/>
  <c r="F294" i="2"/>
  <c r="O294" i="2" s="1"/>
  <c r="I295" i="2"/>
  <c r="M299" i="2"/>
  <c r="O403" i="2"/>
  <c r="M524" i="2"/>
  <c r="M535" i="2"/>
  <c r="F561" i="2"/>
  <c r="P613" i="2"/>
  <c r="O756" i="2"/>
  <c r="M762" i="2"/>
  <c r="M778" i="2"/>
  <c r="J797" i="2"/>
  <c r="M806" i="2"/>
  <c r="L808" i="2"/>
  <c r="F812" i="2"/>
  <c r="K818" i="2"/>
  <c r="M870" i="2"/>
  <c r="O894" i="2"/>
  <c r="N924" i="2"/>
  <c r="M949" i="2"/>
  <c r="F968" i="2"/>
  <c r="O968" i="2" s="1"/>
  <c r="K970" i="2"/>
  <c r="M986" i="2"/>
  <c r="I990" i="2"/>
  <c r="L1021" i="2"/>
  <c r="O1033" i="2"/>
  <c r="F1064" i="2"/>
  <c r="O1070" i="2"/>
  <c r="M1087" i="2"/>
  <c r="I1164" i="2"/>
  <c r="M1213" i="2"/>
  <c r="M1219" i="2"/>
  <c r="K1289" i="2"/>
  <c r="O1289" i="2"/>
  <c r="P213" i="18"/>
  <c r="I213" i="18"/>
  <c r="P541" i="18"/>
  <c r="K541" i="18"/>
  <c r="K961" i="18"/>
  <c r="I961" i="18"/>
  <c r="P1215" i="18"/>
  <c r="O1215" i="18"/>
  <c r="K1215" i="18"/>
  <c r="I1215" i="18"/>
  <c r="K1286" i="18"/>
  <c r="O1286" i="18"/>
  <c r="P1286" i="18"/>
  <c r="K16" i="2"/>
  <c r="K85" i="2"/>
  <c r="M98" i="2"/>
  <c r="M118" i="2"/>
  <c r="I123" i="2"/>
  <c r="P141" i="2"/>
  <c r="M150" i="2"/>
  <c r="K152" i="2"/>
  <c r="I178" i="2"/>
  <c r="O197" i="2"/>
  <c r="P199" i="2"/>
  <c r="M201" i="2"/>
  <c r="O236" i="2"/>
  <c r="O245" i="2"/>
  <c r="M254" i="2"/>
  <c r="M262" i="2"/>
  <c r="O299" i="2"/>
  <c r="K369" i="2"/>
  <c r="M401" i="2"/>
  <c r="I410" i="2"/>
  <c r="F412" i="2"/>
  <c r="O412" i="2" s="1"/>
  <c r="I420" i="2"/>
  <c r="I447" i="2"/>
  <c r="L448" i="2"/>
  <c r="M456" i="2"/>
  <c r="M460" i="2"/>
  <c r="K497" i="2"/>
  <c r="M516" i="2"/>
  <c r="P535" i="2"/>
  <c r="M617" i="2"/>
  <c r="L669" i="2"/>
  <c r="L673" i="2"/>
  <c r="M696" i="2"/>
  <c r="M720" i="2"/>
  <c r="L788" i="2"/>
  <c r="K796" i="2"/>
  <c r="N797" i="2"/>
  <c r="M818" i="2"/>
  <c r="I831" i="2"/>
  <c r="P840" i="2"/>
  <c r="P850" i="2"/>
  <c r="M882" i="2"/>
  <c r="M898" i="2"/>
  <c r="M927" i="2"/>
  <c r="M990" i="2"/>
  <c r="P1010" i="2"/>
  <c r="P1029" i="2"/>
  <c r="L1169" i="2"/>
  <c r="M1169" i="2" s="1"/>
  <c r="L1171" i="2"/>
  <c r="M1171" i="2" s="1"/>
  <c r="M1196" i="2"/>
  <c r="M1198" i="2"/>
  <c r="P1213" i="2"/>
  <c r="M1215" i="2"/>
  <c r="I1227" i="2"/>
  <c r="P194" i="18"/>
  <c r="I194" i="18"/>
  <c r="P204" i="18"/>
  <c r="M204" i="18"/>
  <c r="E375" i="18"/>
  <c r="W60" i="17" s="1"/>
  <c r="O434" i="18"/>
  <c r="K434" i="18"/>
  <c r="I434" i="18"/>
  <c r="K460" i="18"/>
  <c r="P460" i="18"/>
  <c r="M541" i="18"/>
  <c r="P551" i="18"/>
  <c r="I551" i="18"/>
  <c r="L604" i="18"/>
  <c r="L673" i="18"/>
  <c r="I1168" i="18"/>
  <c r="P1168" i="18"/>
  <c r="K1168" i="18"/>
  <c r="P1314" i="2"/>
  <c r="I1314" i="2"/>
  <c r="I1345" i="2"/>
  <c r="K1345" i="2"/>
  <c r="F90" i="2"/>
  <c r="P98" i="2"/>
  <c r="F103" i="2"/>
  <c r="K103" i="2" s="1"/>
  <c r="K132" i="2"/>
  <c r="P148" i="2"/>
  <c r="F308" i="2"/>
  <c r="F404" i="2"/>
  <c r="I404" i="2" s="1"/>
  <c r="K420" i="2"/>
  <c r="M427" i="2"/>
  <c r="M447" i="2"/>
  <c r="M497" i="2"/>
  <c r="P516" i="2"/>
  <c r="F527" i="2"/>
  <c r="P553" i="2"/>
  <c r="F565" i="2"/>
  <c r="K565" i="2" s="1"/>
  <c r="F585" i="2"/>
  <c r="I777" i="2"/>
  <c r="M804" i="2"/>
  <c r="O820" i="2"/>
  <c r="F830" i="2"/>
  <c r="K830" i="2" s="1"/>
  <c r="K843" i="2"/>
  <c r="F877" i="2"/>
  <c r="L880" i="2"/>
  <c r="M907" i="2"/>
  <c r="P909" i="2"/>
  <c r="K960" i="2"/>
  <c r="M962" i="2"/>
  <c r="K965" i="2"/>
  <c r="O990" i="2"/>
  <c r="F1001" i="2"/>
  <c r="P1164" i="2"/>
  <c r="M1190" i="2"/>
  <c r="K1310" i="2"/>
  <c r="M1310" i="2"/>
  <c r="I36" i="18"/>
  <c r="K36" i="18"/>
  <c r="O131" i="18"/>
  <c r="K131" i="18"/>
  <c r="P237" i="18"/>
  <c r="K237" i="18"/>
  <c r="O281" i="18"/>
  <c r="I281" i="18"/>
  <c r="D650" i="18"/>
  <c r="F650" i="18" s="1"/>
  <c r="F651" i="18"/>
  <c r="I651" i="18" s="1"/>
  <c r="L877" i="18"/>
  <c r="P900" i="18"/>
  <c r="I900" i="18"/>
  <c r="P1060" i="18"/>
  <c r="O1203" i="18"/>
  <c r="P1203" i="18"/>
  <c r="L1250" i="18"/>
  <c r="P1259" i="18"/>
  <c r="K1259" i="18"/>
  <c r="I1259" i="18"/>
  <c r="I159" i="18"/>
  <c r="O159" i="18"/>
  <c r="K159" i="18"/>
  <c r="I405" i="13"/>
  <c r="O405" i="13"/>
  <c r="I691" i="13"/>
  <c r="P691" i="13"/>
  <c r="M63" i="2"/>
  <c r="I165" i="2"/>
  <c r="L390" i="2"/>
  <c r="L435" i="2"/>
  <c r="F446" i="2"/>
  <c r="O447" i="2"/>
  <c r="F455" i="2"/>
  <c r="M462" i="2"/>
  <c r="M470" i="2"/>
  <c r="K476" i="2"/>
  <c r="P499" i="2"/>
  <c r="I520" i="2"/>
  <c r="M599" i="2"/>
  <c r="K721" i="2"/>
  <c r="M738" i="2"/>
  <c r="F781" i="2"/>
  <c r="P781" i="2" s="1"/>
  <c r="P782" i="2"/>
  <c r="O796" i="2"/>
  <c r="M911" i="2"/>
  <c r="I941" i="2"/>
  <c r="P953" i="2"/>
  <c r="M965" i="2"/>
  <c r="L1069" i="2"/>
  <c r="M1071" i="2"/>
  <c r="M1074" i="2"/>
  <c r="M1227" i="2"/>
  <c r="M1238" i="2"/>
  <c r="P1247" i="2"/>
  <c r="P1328" i="2"/>
  <c r="K1328" i="2"/>
  <c r="M407" i="18"/>
  <c r="O447" i="18"/>
  <c r="I447" i="18"/>
  <c r="I568" i="18"/>
  <c r="O568" i="18"/>
  <c r="P831" i="18"/>
  <c r="I831" i="18"/>
  <c r="H46" i="2"/>
  <c r="I155" i="2"/>
  <c r="M160" i="2"/>
  <c r="K196" i="2"/>
  <c r="K200" i="2"/>
  <c r="I202" i="2"/>
  <c r="I221" i="2"/>
  <c r="M265" i="2"/>
  <c r="I292" i="2"/>
  <c r="I305" i="2"/>
  <c r="P422" i="2"/>
  <c r="F544" i="2"/>
  <c r="K544" i="2" s="1"/>
  <c r="M573" i="2"/>
  <c r="K577" i="2"/>
  <c r="F593" i="2"/>
  <c r="P593" i="2" s="1"/>
  <c r="F595" i="2"/>
  <c r="M607" i="2"/>
  <c r="F719" i="2"/>
  <c r="L744" i="2"/>
  <c r="P777" i="2"/>
  <c r="M793" i="2"/>
  <c r="K795" i="2"/>
  <c r="K809" i="2"/>
  <c r="O812" i="2"/>
  <c r="F821" i="2"/>
  <c r="K833" i="2"/>
  <c r="M846" i="2"/>
  <c r="M853" i="2"/>
  <c r="F901" i="2"/>
  <c r="F930" i="2"/>
  <c r="O960" i="2"/>
  <c r="P965" i="2"/>
  <c r="F1021" i="2"/>
  <c r="F1023" i="2"/>
  <c r="P1023" i="2" s="1"/>
  <c r="M1032" i="2"/>
  <c r="K1036" i="2"/>
  <c r="M1052" i="2"/>
  <c r="K1057" i="2"/>
  <c r="P1083" i="2"/>
  <c r="O1116" i="2"/>
  <c r="I1118" i="2"/>
  <c r="F1129" i="2"/>
  <c r="O1296" i="2"/>
  <c r="K1296" i="2"/>
  <c r="M63" i="18"/>
  <c r="O63" i="18"/>
  <c r="P226" i="18"/>
  <c r="K226" i="18"/>
  <c r="L808" i="16"/>
  <c r="M808" i="16" s="1"/>
  <c r="S808" i="16"/>
  <c r="L981" i="16"/>
  <c r="S981" i="16"/>
  <c r="K619" i="14"/>
  <c r="P619" i="14"/>
  <c r="O998" i="14"/>
  <c r="K998" i="14"/>
  <c r="K25" i="2"/>
  <c r="K82" i="2"/>
  <c r="I86" i="2"/>
  <c r="M124" i="2"/>
  <c r="I126" i="2"/>
  <c r="M135" i="2"/>
  <c r="O138" i="2"/>
  <c r="M149" i="2"/>
  <c r="K153" i="2"/>
  <c r="M155" i="2"/>
  <c r="F171" i="2"/>
  <c r="M196" i="2"/>
  <c r="K202" i="2"/>
  <c r="M221" i="2"/>
  <c r="I242" i="2"/>
  <c r="M253" i="2"/>
  <c r="M305" i="2"/>
  <c r="P365" i="2"/>
  <c r="L406" i="2"/>
  <c r="J441" i="2"/>
  <c r="F448" i="2"/>
  <c r="O448" i="2" s="1"/>
  <c r="F471" i="2"/>
  <c r="K471" i="2" s="1"/>
  <c r="L565" i="2"/>
  <c r="F622" i="2"/>
  <c r="F669" i="2"/>
  <c r="O669" i="2" s="1"/>
  <c r="F673" i="2"/>
  <c r="I673" i="2" s="1"/>
  <c r="H716" i="2"/>
  <c r="F729" i="2"/>
  <c r="F731" i="2"/>
  <c r="F774" i="2"/>
  <c r="I774" i="2" s="1"/>
  <c r="F783" i="2"/>
  <c r="F790" i="2"/>
  <c r="D797" i="2"/>
  <c r="F801" i="2"/>
  <c r="M881" i="2"/>
  <c r="F885" i="2"/>
  <c r="F936" i="2"/>
  <c r="I936" i="2" s="1"/>
  <c r="F938" i="2"/>
  <c r="F1072" i="2"/>
  <c r="F1075" i="2"/>
  <c r="F1089" i="2"/>
  <c r="M1118" i="2"/>
  <c r="F1139" i="2"/>
  <c r="F1141" i="2"/>
  <c r="P1174" i="2"/>
  <c r="F1230" i="2"/>
  <c r="F1237" i="2"/>
  <c r="I1237" i="2" s="1"/>
  <c r="O1324" i="2"/>
  <c r="P1324" i="2"/>
  <c r="P258" i="18"/>
  <c r="O258" i="18"/>
  <c r="K258" i="18"/>
  <c r="L501" i="18"/>
  <c r="J510" i="18"/>
  <c r="P645" i="18"/>
  <c r="I645" i="18"/>
  <c r="N716" i="18"/>
  <c r="P752" i="18"/>
  <c r="I752" i="18"/>
  <c r="L801" i="18"/>
  <c r="L1023" i="18"/>
  <c r="I1145" i="18"/>
  <c r="I1273" i="18"/>
  <c r="P1273" i="18"/>
  <c r="K1273" i="18"/>
  <c r="P1280" i="2"/>
  <c r="M1289" i="2"/>
  <c r="M1294" i="2"/>
  <c r="P1312" i="2"/>
  <c r="M1330" i="2"/>
  <c r="M1362" i="2"/>
  <c r="M23" i="18"/>
  <c r="J46" i="18"/>
  <c r="J10" i="18" s="1"/>
  <c r="M107" i="18"/>
  <c r="M123" i="18"/>
  <c r="P133" i="18"/>
  <c r="F171" i="18"/>
  <c r="O171" i="18" s="1"/>
  <c r="L180" i="18"/>
  <c r="L234" i="18"/>
  <c r="L247" i="18"/>
  <c r="M363" i="18"/>
  <c r="H375" i="18"/>
  <c r="P385" i="18"/>
  <c r="P405" i="18"/>
  <c r="L410" i="18"/>
  <c r="L412" i="18"/>
  <c r="L427" i="18"/>
  <c r="F437" i="18"/>
  <c r="K437" i="18" s="1"/>
  <c r="F439" i="18"/>
  <c r="I439" i="18" s="1"/>
  <c r="M443" i="18"/>
  <c r="M445" i="18"/>
  <c r="F489" i="18"/>
  <c r="F508" i="18"/>
  <c r="L517" i="18"/>
  <c r="M517" i="18" s="1"/>
  <c r="L529" i="18"/>
  <c r="M537" i="18"/>
  <c r="O549" i="18"/>
  <c r="M566" i="18"/>
  <c r="M568" i="18"/>
  <c r="F570" i="18"/>
  <c r="F576" i="18"/>
  <c r="L587" i="18"/>
  <c r="N641" i="18"/>
  <c r="F653" i="18"/>
  <c r="F655" i="18"/>
  <c r="F664" i="18"/>
  <c r="I664" i="18" s="1"/>
  <c r="F667" i="18"/>
  <c r="I667" i="18" s="1"/>
  <c r="M672" i="18"/>
  <c r="L679" i="18"/>
  <c r="F727" i="18"/>
  <c r="M736" i="18"/>
  <c r="M768" i="18"/>
  <c r="M770" i="18"/>
  <c r="M799" i="18"/>
  <c r="M815" i="18"/>
  <c r="L862" i="18"/>
  <c r="M862" i="18" s="1"/>
  <c r="H866" i="18"/>
  <c r="M872" i="18"/>
  <c r="M906" i="18"/>
  <c r="L925" i="18"/>
  <c r="P933" i="18"/>
  <c r="F946" i="18"/>
  <c r="M946" i="18" s="1"/>
  <c r="F950" i="18"/>
  <c r="L955" i="18"/>
  <c r="H963" i="18"/>
  <c r="P976" i="18"/>
  <c r="L997" i="18"/>
  <c r="F1015" i="18"/>
  <c r="L1049" i="18"/>
  <c r="L1051" i="18"/>
  <c r="F1058" i="18"/>
  <c r="L1062" i="18"/>
  <c r="M1071" i="18"/>
  <c r="L1080" i="18"/>
  <c r="O1083" i="18"/>
  <c r="O1087" i="18"/>
  <c r="F1091" i="18"/>
  <c r="I1091" i="18" s="1"/>
  <c r="F1093" i="18"/>
  <c r="P1093" i="18" s="1"/>
  <c r="F1109" i="18"/>
  <c r="M1109" i="18" s="1"/>
  <c r="M1118" i="18"/>
  <c r="K1128" i="18"/>
  <c r="M1140" i="18"/>
  <c r="O1166" i="18"/>
  <c r="O1176" i="18"/>
  <c r="M1178" i="18"/>
  <c r="M1180" i="18"/>
  <c r="M1213" i="18"/>
  <c r="K1231" i="18"/>
  <c r="L1278" i="18"/>
  <c r="M1286" i="18"/>
  <c r="L84" i="16"/>
  <c r="M84" i="16" s="1"/>
  <c r="S84" i="16"/>
  <c r="P136" i="16"/>
  <c r="P203" i="16"/>
  <c r="F410" i="16"/>
  <c r="I410" i="16" s="1"/>
  <c r="P709" i="16"/>
  <c r="M1328" i="2"/>
  <c r="O23" i="18"/>
  <c r="M36" i="18"/>
  <c r="M159" i="18"/>
  <c r="M194" i="18"/>
  <c r="M213" i="18"/>
  <c r="M252" i="18"/>
  <c r="M258" i="18"/>
  <c r="M260" i="18"/>
  <c r="M281" i="18"/>
  <c r="L308" i="18"/>
  <c r="M366" i="18"/>
  <c r="J375" i="18"/>
  <c r="Z60" i="17" s="1"/>
  <c r="L429" i="18"/>
  <c r="F442" i="18"/>
  <c r="M447" i="18"/>
  <c r="F473" i="18"/>
  <c r="F498" i="18"/>
  <c r="O498" i="18" s="1"/>
  <c r="K505" i="18"/>
  <c r="M551" i="18"/>
  <c r="M553" i="18"/>
  <c r="M555" i="18"/>
  <c r="M559" i="18"/>
  <c r="L561" i="18"/>
  <c r="M598" i="18"/>
  <c r="K635" i="18"/>
  <c r="M645" i="18"/>
  <c r="F671" i="18"/>
  <c r="I671" i="18" s="1"/>
  <c r="L686" i="18"/>
  <c r="M752" i="18"/>
  <c r="I756" i="18"/>
  <c r="F763" i="18"/>
  <c r="M831" i="18"/>
  <c r="M835" i="18"/>
  <c r="M837" i="18"/>
  <c r="M840" i="18"/>
  <c r="O847" i="18"/>
  <c r="M886" i="18"/>
  <c r="K897" i="18"/>
  <c r="M900" i="18"/>
  <c r="K909" i="18"/>
  <c r="F915" i="18"/>
  <c r="F924" i="18"/>
  <c r="M935" i="18"/>
  <c r="M961" i="18"/>
  <c r="N971" i="18"/>
  <c r="L979" i="18"/>
  <c r="F999" i="18"/>
  <c r="F1007" i="18"/>
  <c r="F1019" i="18"/>
  <c r="P1087" i="18"/>
  <c r="M1096" i="18"/>
  <c r="M1128" i="18"/>
  <c r="F1139" i="18"/>
  <c r="O1139" i="18" s="1"/>
  <c r="I1144" i="18"/>
  <c r="I1160" i="18"/>
  <c r="M1168" i="18"/>
  <c r="F1212" i="18"/>
  <c r="I1251" i="18"/>
  <c r="M1273" i="18"/>
  <c r="P1322" i="18"/>
  <c r="K1322" i="18"/>
  <c r="I1322" i="18"/>
  <c r="O1345" i="18"/>
  <c r="P1345" i="18"/>
  <c r="P24" i="16"/>
  <c r="L376" i="16"/>
  <c r="P557" i="16"/>
  <c r="P609" i="16"/>
  <c r="M1252" i="2"/>
  <c r="K1254" i="2"/>
  <c r="K1277" i="2"/>
  <c r="I1286" i="2"/>
  <c r="M1299" i="2"/>
  <c r="K1320" i="2"/>
  <c r="M1322" i="2"/>
  <c r="M1336" i="2"/>
  <c r="I1346" i="2"/>
  <c r="L1347" i="2"/>
  <c r="K42" i="18"/>
  <c r="M81" i="18"/>
  <c r="I99" i="18"/>
  <c r="M101" i="18"/>
  <c r="I112" i="18"/>
  <c r="I142" i="18"/>
  <c r="K144" i="18"/>
  <c r="M148" i="18"/>
  <c r="P150" i="18"/>
  <c r="K155" i="18"/>
  <c r="M175" i="18"/>
  <c r="M186" i="18"/>
  <c r="M188" i="18"/>
  <c r="M207" i="18"/>
  <c r="M209" i="18"/>
  <c r="L211" i="18"/>
  <c r="K217" i="18"/>
  <c r="F219" i="18"/>
  <c r="I219" i="18" s="1"/>
  <c r="M223" i="18"/>
  <c r="P233" i="18"/>
  <c r="M235" i="18"/>
  <c r="M242" i="18"/>
  <c r="M248" i="18"/>
  <c r="M250" i="18"/>
  <c r="M256" i="18"/>
  <c r="F362" i="18"/>
  <c r="K362" i="18" s="1"/>
  <c r="H399" i="18"/>
  <c r="F421" i="18"/>
  <c r="M434" i="18"/>
  <c r="L485" i="18"/>
  <c r="M518" i="18"/>
  <c r="I520" i="18"/>
  <c r="L521" i="18"/>
  <c r="L548" i="18"/>
  <c r="F550" i="18"/>
  <c r="I550" i="18" s="1"/>
  <c r="M584" i="18"/>
  <c r="F604" i="18"/>
  <c r="L618" i="18"/>
  <c r="L633" i="18"/>
  <c r="L635" i="18"/>
  <c r="M649" i="18"/>
  <c r="I659" i="18"/>
  <c r="F673" i="18"/>
  <c r="F708" i="18"/>
  <c r="M756" i="18"/>
  <c r="M777" i="18"/>
  <c r="F781" i="18"/>
  <c r="F798" i="18"/>
  <c r="I798" i="18" s="1"/>
  <c r="D797" i="18"/>
  <c r="F801" i="18"/>
  <c r="M802" i="18"/>
  <c r="M809" i="18"/>
  <c r="M811" i="18"/>
  <c r="I843" i="18"/>
  <c r="L869" i="18"/>
  <c r="M878" i="18"/>
  <c r="M888" i="18"/>
  <c r="M890" i="18"/>
  <c r="M892" i="18"/>
  <c r="I894" i="18"/>
  <c r="H929" i="18"/>
  <c r="F952" i="18"/>
  <c r="M952" i="18" s="1"/>
  <c r="L974" i="18"/>
  <c r="L981" i="18"/>
  <c r="F983" i="18"/>
  <c r="F1023" i="18"/>
  <c r="L1031" i="18"/>
  <c r="I1036" i="18"/>
  <c r="P1048" i="18"/>
  <c r="I1052" i="18"/>
  <c r="H1053" i="18"/>
  <c r="M1061" i="18"/>
  <c r="L1064" i="18"/>
  <c r="O1069" i="18"/>
  <c r="L1082" i="18"/>
  <c r="M1110" i="18"/>
  <c r="F1141" i="18"/>
  <c r="O1141" i="18" s="1"/>
  <c r="L1151" i="18"/>
  <c r="M1151" i="18" s="1"/>
  <c r="F1157" i="18"/>
  <c r="O1157" i="18" s="1"/>
  <c r="K1160" i="18"/>
  <c r="F1177" i="18"/>
  <c r="L1189" i="18"/>
  <c r="F1191" i="18"/>
  <c r="P1191" i="18" s="1"/>
  <c r="I1198" i="18"/>
  <c r="F1202" i="18"/>
  <c r="I1202" i="18" s="1"/>
  <c r="M1215" i="18"/>
  <c r="L1228" i="18"/>
  <c r="M1228" i="18" s="1"/>
  <c r="M1240" i="18"/>
  <c r="F1250" i="18"/>
  <c r="P1250" i="18" s="1"/>
  <c r="F1255" i="18"/>
  <c r="I1256" i="18"/>
  <c r="M1259" i="18"/>
  <c r="P1277" i="18"/>
  <c r="L1284" i="18"/>
  <c r="P1317" i="18"/>
  <c r="I1317" i="18"/>
  <c r="O62" i="16"/>
  <c r="P262" i="16"/>
  <c r="O262" i="16"/>
  <c r="P296" i="16"/>
  <c r="O296" i="16"/>
  <c r="P526" i="16"/>
  <c r="I1318" i="2"/>
  <c r="K1346" i="2"/>
  <c r="N11" i="18"/>
  <c r="O72" i="18"/>
  <c r="K142" i="18"/>
  <c r="M144" i="18"/>
  <c r="O148" i="18"/>
  <c r="K203" i="18"/>
  <c r="O223" i="18"/>
  <c r="K245" i="18"/>
  <c r="M379" i="18"/>
  <c r="I381" i="18"/>
  <c r="L419" i="18"/>
  <c r="P428" i="18"/>
  <c r="I436" i="18"/>
  <c r="F448" i="18"/>
  <c r="F461" i="18"/>
  <c r="O461" i="18" s="1"/>
  <c r="K475" i="18"/>
  <c r="H495" i="18"/>
  <c r="I515" i="18"/>
  <c r="F536" i="18"/>
  <c r="P545" i="18"/>
  <c r="H564" i="18"/>
  <c r="O624" i="18"/>
  <c r="H641" i="18"/>
  <c r="O649" i="18"/>
  <c r="H692" i="18"/>
  <c r="F737" i="18"/>
  <c r="F739" i="18"/>
  <c r="I755" i="18"/>
  <c r="N760" i="18"/>
  <c r="K765" i="18"/>
  <c r="F769" i="18"/>
  <c r="E797" i="18"/>
  <c r="F797" i="18" s="1"/>
  <c r="I834" i="18"/>
  <c r="F873" i="18"/>
  <c r="M894" i="18"/>
  <c r="L920" i="18"/>
  <c r="L930" i="18"/>
  <c r="M930" i="18" s="1"/>
  <c r="F938" i="18"/>
  <c r="I938" i="18" s="1"/>
  <c r="F940" i="18"/>
  <c r="I1014" i="18"/>
  <c r="I1030" i="18"/>
  <c r="M1036" i="18"/>
  <c r="I1040" i="18"/>
  <c r="J1053" i="18"/>
  <c r="O1195" i="18"/>
  <c r="O1204" i="18"/>
  <c r="D1290" i="18"/>
  <c r="F1297" i="18"/>
  <c r="I1297" i="18" s="1"/>
  <c r="O36" i="16"/>
  <c r="P36" i="16"/>
  <c r="P92" i="16"/>
  <c r="O92" i="16"/>
  <c r="O199" i="16"/>
  <c r="L496" i="16"/>
  <c r="S580" i="16"/>
  <c r="L580" i="16"/>
  <c r="P1254" i="2"/>
  <c r="O1277" i="2"/>
  <c r="I1293" i="2"/>
  <c r="K1309" i="2"/>
  <c r="M1329" i="2"/>
  <c r="P1331" i="2"/>
  <c r="K1339" i="2"/>
  <c r="M1346" i="2"/>
  <c r="M1355" i="2"/>
  <c r="M1364" i="2"/>
  <c r="M22" i="18"/>
  <c r="M24" i="18"/>
  <c r="P26" i="18"/>
  <c r="M42" i="18"/>
  <c r="M95" i="18"/>
  <c r="P99" i="18"/>
  <c r="F102" i="18"/>
  <c r="K115" i="18"/>
  <c r="M142" i="18"/>
  <c r="K167" i="18"/>
  <c r="F180" i="18"/>
  <c r="M184" i="18"/>
  <c r="F187" i="18"/>
  <c r="P187" i="18" s="1"/>
  <c r="I197" i="18"/>
  <c r="I199" i="18"/>
  <c r="K214" i="18"/>
  <c r="O217" i="18"/>
  <c r="K219" i="18"/>
  <c r="F247" i="18"/>
  <c r="K247" i="18" s="1"/>
  <c r="M282" i="18"/>
  <c r="J399" i="18"/>
  <c r="M408" i="18"/>
  <c r="F452" i="18"/>
  <c r="I452" i="18" s="1"/>
  <c r="M471" i="18"/>
  <c r="L477" i="18"/>
  <c r="M477" i="18" s="1"/>
  <c r="M486" i="18"/>
  <c r="M494" i="18"/>
  <c r="O502" i="18"/>
  <c r="P505" i="18"/>
  <c r="F519" i="18"/>
  <c r="O520" i="18"/>
  <c r="F544" i="18"/>
  <c r="I544" i="18" s="1"/>
  <c r="F552" i="18"/>
  <c r="M552" i="18" s="1"/>
  <c r="L565" i="18"/>
  <c r="M565" i="18" s="1"/>
  <c r="I595" i="18"/>
  <c r="K602" i="18"/>
  <c r="F646" i="18"/>
  <c r="L655" i="18"/>
  <c r="N666" i="18"/>
  <c r="K671" i="18"/>
  <c r="N692" i="18"/>
  <c r="L702" i="18"/>
  <c r="M702" i="18" s="1"/>
  <c r="E716" i="18"/>
  <c r="E697" i="18" s="1"/>
  <c r="L733" i="18"/>
  <c r="L735" i="18"/>
  <c r="I745" i="18"/>
  <c r="L751" i="18"/>
  <c r="F757" i="18"/>
  <c r="F790" i="18"/>
  <c r="O790" i="18" s="1"/>
  <c r="H797" i="18"/>
  <c r="L826" i="18"/>
  <c r="F832" i="18"/>
  <c r="M832" i="18" s="1"/>
  <c r="M841" i="18"/>
  <c r="F851" i="18"/>
  <c r="F864" i="18"/>
  <c r="F925" i="18"/>
  <c r="K965" i="18"/>
  <c r="L968" i="18"/>
  <c r="M968" i="18" s="1"/>
  <c r="O980" i="18"/>
  <c r="L987" i="18"/>
  <c r="M987" i="18" s="1"/>
  <c r="F995" i="18"/>
  <c r="I995" i="18" s="1"/>
  <c r="F997" i="18"/>
  <c r="I998" i="18"/>
  <c r="F1013" i="18"/>
  <c r="L1019" i="18"/>
  <c r="I1028" i="18"/>
  <c r="M1030" i="18"/>
  <c r="O1052" i="18"/>
  <c r="L1058" i="18"/>
  <c r="F1062" i="18"/>
  <c r="M1063" i="18"/>
  <c r="M1070" i="18"/>
  <c r="M1088" i="18"/>
  <c r="I1090" i="18"/>
  <c r="O1098" i="18"/>
  <c r="M1132" i="18"/>
  <c r="M1134" i="18"/>
  <c r="K1136" i="18"/>
  <c r="M1148" i="18"/>
  <c r="M1172" i="18"/>
  <c r="M1188" i="18"/>
  <c r="K1193" i="18"/>
  <c r="M1200" i="18"/>
  <c r="M1217" i="18"/>
  <c r="F1220" i="18"/>
  <c r="O1220" i="18" s="1"/>
  <c r="M1225" i="18"/>
  <c r="F1232" i="18"/>
  <c r="I1242" i="18"/>
  <c r="L1258" i="18"/>
  <c r="I1285" i="18"/>
  <c r="P1285" i="18"/>
  <c r="K1285" i="18"/>
  <c r="O111" i="16"/>
  <c r="P214" i="16"/>
  <c r="I431" i="16"/>
  <c r="I380" i="18"/>
  <c r="K459" i="18"/>
  <c r="E582" i="18"/>
  <c r="I677" i="18"/>
  <c r="H716" i="18"/>
  <c r="H697" i="18" s="1"/>
  <c r="I742" i="18"/>
  <c r="I774" i="18"/>
  <c r="L798" i="18"/>
  <c r="J797" i="18"/>
  <c r="I821" i="18"/>
  <c r="M905" i="18"/>
  <c r="M910" i="18"/>
  <c r="K912" i="18"/>
  <c r="P1070" i="18"/>
  <c r="M1090" i="18"/>
  <c r="K1092" i="18"/>
  <c r="F1111" i="18"/>
  <c r="P1111" i="18" s="1"/>
  <c r="F1121" i="18"/>
  <c r="K1121" i="18" s="1"/>
  <c r="F1125" i="18"/>
  <c r="O1125" i="18" s="1"/>
  <c r="I1126" i="18"/>
  <c r="F1131" i="18"/>
  <c r="M1136" i="18"/>
  <c r="M1150" i="18"/>
  <c r="M1164" i="18"/>
  <c r="I1166" i="18"/>
  <c r="F1171" i="18"/>
  <c r="K1171" i="18" s="1"/>
  <c r="K1174" i="18"/>
  <c r="I1183" i="18"/>
  <c r="P1200" i="18"/>
  <c r="F1208" i="18"/>
  <c r="I1224" i="18"/>
  <c r="P1225" i="18"/>
  <c r="M1242" i="18"/>
  <c r="K1244" i="18"/>
  <c r="L1245" i="18"/>
  <c r="K1250" i="18"/>
  <c r="K1269" i="18"/>
  <c r="P1280" i="18"/>
  <c r="K1280" i="18"/>
  <c r="M1285" i="18"/>
  <c r="F1255" i="2"/>
  <c r="P1268" i="2"/>
  <c r="F1278" i="2"/>
  <c r="M1282" i="2"/>
  <c r="M1321" i="2"/>
  <c r="M1367" i="2"/>
  <c r="M33" i="18"/>
  <c r="E46" i="18"/>
  <c r="E10" i="18" s="1"/>
  <c r="O60" i="18"/>
  <c r="F76" i="18"/>
  <c r="I76" i="18" s="1"/>
  <c r="M86" i="18"/>
  <c r="L90" i="18"/>
  <c r="F96" i="18"/>
  <c r="I96" i="18" s="1"/>
  <c r="K111" i="18"/>
  <c r="P115" i="18"/>
  <c r="M120" i="18"/>
  <c r="I145" i="18"/>
  <c r="I156" i="18"/>
  <c r="M165" i="18"/>
  <c r="O167" i="18"/>
  <c r="M172" i="18"/>
  <c r="M174" i="18"/>
  <c r="M182" i="18"/>
  <c r="P195" i="18"/>
  <c r="P197" i="18"/>
  <c r="P199" i="18"/>
  <c r="M208" i="18"/>
  <c r="P214" i="18"/>
  <c r="M232" i="18"/>
  <c r="M251" i="18"/>
  <c r="M262" i="18"/>
  <c r="M285" i="18"/>
  <c r="M365" i="18"/>
  <c r="M372" i="18"/>
  <c r="F376" i="18"/>
  <c r="F387" i="18"/>
  <c r="L406" i="18"/>
  <c r="I420" i="18"/>
  <c r="L425" i="18"/>
  <c r="M440" i="18"/>
  <c r="L448" i="18"/>
  <c r="M474" i="18"/>
  <c r="I476" i="18"/>
  <c r="F485" i="18"/>
  <c r="I497" i="18"/>
  <c r="I500" i="18"/>
  <c r="F503" i="18"/>
  <c r="I503" i="18" s="1"/>
  <c r="F521" i="18"/>
  <c r="M521" i="18" s="1"/>
  <c r="M522" i="18"/>
  <c r="L536" i="18"/>
  <c r="M536" i="18" s="1"/>
  <c r="F548" i="18"/>
  <c r="L550" i="18"/>
  <c r="M563" i="18"/>
  <c r="M575" i="18"/>
  <c r="K580" i="18"/>
  <c r="H582" i="18"/>
  <c r="F589" i="18"/>
  <c r="F608" i="18"/>
  <c r="M625" i="18"/>
  <c r="L627" i="18"/>
  <c r="F637" i="18"/>
  <c r="M637" i="18" s="1"/>
  <c r="M652" i="18"/>
  <c r="H657" i="18"/>
  <c r="M665" i="18"/>
  <c r="I668" i="18"/>
  <c r="F675" i="18"/>
  <c r="F686" i="18"/>
  <c r="M689" i="18"/>
  <c r="L717" i="18"/>
  <c r="F725" i="18"/>
  <c r="M730" i="18"/>
  <c r="M732" i="18"/>
  <c r="M734" i="18"/>
  <c r="L739" i="18"/>
  <c r="M748" i="18"/>
  <c r="M750" i="18"/>
  <c r="M762" i="18"/>
  <c r="M766" i="18"/>
  <c r="I768" i="18"/>
  <c r="K776" i="18"/>
  <c r="F794" i="18"/>
  <c r="N797" i="18"/>
  <c r="M806" i="18"/>
  <c r="L808" i="18"/>
  <c r="F819" i="18"/>
  <c r="M823" i="18"/>
  <c r="F867" i="18"/>
  <c r="M867" i="18" s="1"/>
  <c r="F869" i="18"/>
  <c r="M870" i="18"/>
  <c r="L873" i="18"/>
  <c r="L875" i="18"/>
  <c r="F895" i="18"/>
  <c r="M895" i="18" s="1"/>
  <c r="O898" i="18"/>
  <c r="M917" i="18"/>
  <c r="M921" i="18"/>
  <c r="M923" i="18"/>
  <c r="M931" i="18"/>
  <c r="K933" i="18"/>
  <c r="M947" i="18"/>
  <c r="M949" i="18"/>
  <c r="I951" i="18"/>
  <c r="E971" i="18"/>
  <c r="K982" i="18"/>
  <c r="M1000" i="18"/>
  <c r="M1004" i="18"/>
  <c r="F1027" i="18"/>
  <c r="I1027" i="18" s="1"/>
  <c r="M1045" i="18"/>
  <c r="H1066" i="18"/>
  <c r="F1107" i="18"/>
  <c r="F1133" i="18"/>
  <c r="P1133" i="18" s="1"/>
  <c r="P1136" i="18"/>
  <c r="F1147" i="18"/>
  <c r="I1147" i="18" s="1"/>
  <c r="F1149" i="18"/>
  <c r="P1149" i="18" s="1"/>
  <c r="K1166" i="18"/>
  <c r="F1173" i="18"/>
  <c r="O1173" i="18" s="1"/>
  <c r="M1174" i="18"/>
  <c r="K1176" i="18"/>
  <c r="K1181" i="18"/>
  <c r="F1189" i="18"/>
  <c r="O1189" i="18" s="1"/>
  <c r="M1193" i="18"/>
  <c r="K1229" i="18"/>
  <c r="M1269" i="18"/>
  <c r="M1271" i="18"/>
  <c r="I1280" i="18"/>
  <c r="E1283" i="18"/>
  <c r="E1260" i="18" s="1"/>
  <c r="M1345" i="18"/>
  <c r="F187" i="16"/>
  <c r="O187" i="16" s="1"/>
  <c r="P807" i="16"/>
  <c r="L997" i="16"/>
  <c r="S997" i="16"/>
  <c r="O1367" i="16"/>
  <c r="O138" i="15"/>
  <c r="I138" i="15"/>
  <c r="I201" i="15"/>
  <c r="O201" i="15"/>
  <c r="O740" i="15"/>
  <c r="K740" i="15"/>
  <c r="O1180" i="15"/>
  <c r="P1180" i="15"/>
  <c r="K1309" i="18"/>
  <c r="M1317" i="18"/>
  <c r="F1326" i="18"/>
  <c r="M1328" i="18"/>
  <c r="M1351" i="18"/>
  <c r="L40" i="16"/>
  <c r="O42" i="16"/>
  <c r="O52" i="16"/>
  <c r="O69" i="16"/>
  <c r="P105" i="16"/>
  <c r="O115" i="16"/>
  <c r="F193" i="16"/>
  <c r="F219" i="16"/>
  <c r="K219" i="16" s="1"/>
  <c r="L301" i="16"/>
  <c r="O367" i="16"/>
  <c r="P428" i="16"/>
  <c r="L433" i="16"/>
  <c r="F439" i="16"/>
  <c r="O439" i="16" s="1"/>
  <c r="S446" i="16"/>
  <c r="L465" i="16"/>
  <c r="O482" i="16"/>
  <c r="F503" i="16"/>
  <c r="O503" i="16" s="1"/>
  <c r="L515" i="16"/>
  <c r="F567" i="16"/>
  <c r="P567" i="16" s="1"/>
  <c r="L572" i="16"/>
  <c r="L585" i="16"/>
  <c r="F587" i="16"/>
  <c r="I587" i="16" s="1"/>
  <c r="O597" i="16"/>
  <c r="F604" i="16"/>
  <c r="F606" i="16"/>
  <c r="I606" i="16" s="1"/>
  <c r="O941" i="16"/>
  <c r="P941" i="16"/>
  <c r="O1032" i="16"/>
  <c r="P1074" i="16"/>
  <c r="P1271" i="16"/>
  <c r="P135" i="15"/>
  <c r="I135" i="15"/>
  <c r="O51" i="16"/>
  <c r="P157" i="16"/>
  <c r="P953" i="16"/>
  <c r="L1104" i="16"/>
  <c r="O1316" i="16"/>
  <c r="S1359" i="16"/>
  <c r="S1358" i="16"/>
  <c r="K1293" i="18"/>
  <c r="M1307" i="18"/>
  <c r="K1337" i="18"/>
  <c r="L1342" i="18"/>
  <c r="K1349" i="18"/>
  <c r="M1353" i="18"/>
  <c r="M1370" i="18"/>
  <c r="P51" i="16"/>
  <c r="O155" i="16"/>
  <c r="F234" i="16"/>
  <c r="O234" i="16" s="1"/>
  <c r="P235" i="16"/>
  <c r="F240" i="16"/>
  <c r="S247" i="16"/>
  <c r="F308" i="16"/>
  <c r="K308" i="16" s="1"/>
  <c r="F380" i="16"/>
  <c r="S399" i="16"/>
  <c r="L412" i="16"/>
  <c r="F417" i="16"/>
  <c r="P417" i="16" s="1"/>
  <c r="F429" i="16"/>
  <c r="O429" i="16" s="1"/>
  <c r="F444" i="16"/>
  <c r="I444" i="16" s="1"/>
  <c r="F446" i="16"/>
  <c r="K446" i="16" s="1"/>
  <c r="O460" i="16"/>
  <c r="F483" i="16"/>
  <c r="P484" i="16"/>
  <c r="L517" i="16"/>
  <c r="F527" i="16"/>
  <c r="I527" i="16" s="1"/>
  <c r="L544" i="16"/>
  <c r="L561" i="16"/>
  <c r="O594" i="16"/>
  <c r="L792" i="16"/>
  <c r="S792" i="16"/>
  <c r="L1102" i="16"/>
  <c r="S1102" i="16"/>
  <c r="O1311" i="16"/>
  <c r="P172" i="15"/>
  <c r="I172" i="15"/>
  <c r="P1353" i="18"/>
  <c r="O1366" i="18"/>
  <c r="P1370" i="18"/>
  <c r="O114" i="16"/>
  <c r="O151" i="16"/>
  <c r="O223" i="16"/>
  <c r="P232" i="16"/>
  <c r="P251" i="16"/>
  <c r="P910" i="16"/>
  <c r="I942" i="16"/>
  <c r="S1127" i="16"/>
  <c r="L1127" i="16"/>
  <c r="P31" i="15"/>
  <c r="K31" i="15"/>
  <c r="M1289" i="18"/>
  <c r="M1304" i="18"/>
  <c r="I1306" i="18"/>
  <c r="M1312" i="18"/>
  <c r="M1314" i="18"/>
  <c r="P1346" i="18"/>
  <c r="I1352" i="18"/>
  <c r="P27" i="16"/>
  <c r="F40" i="16"/>
  <c r="K40" i="16" s="1"/>
  <c r="F53" i="16"/>
  <c r="P53" i="16" s="1"/>
  <c r="K84" i="16"/>
  <c r="F90" i="16"/>
  <c r="P90" i="16" s="1"/>
  <c r="O91" i="16"/>
  <c r="P126" i="16"/>
  <c r="P202" i="16"/>
  <c r="O230" i="16"/>
  <c r="H279" i="16"/>
  <c r="L362" i="16"/>
  <c r="M362" i="16" s="1"/>
  <c r="F371" i="16"/>
  <c r="O371" i="16" s="1"/>
  <c r="H375" i="16"/>
  <c r="S457" i="16"/>
  <c r="I461" i="16"/>
  <c r="P466" i="16"/>
  <c r="S481" i="16"/>
  <c r="F515" i="16"/>
  <c r="O515" i="16" s="1"/>
  <c r="F521" i="16"/>
  <c r="P521" i="16" s="1"/>
  <c r="F529" i="16"/>
  <c r="K529" i="16" s="1"/>
  <c r="F531" i="16"/>
  <c r="P531" i="16" s="1"/>
  <c r="F570" i="16"/>
  <c r="F583" i="16"/>
  <c r="P583" i="16" s="1"/>
  <c r="L606" i="16"/>
  <c r="F893" i="16"/>
  <c r="I893" i="16" s="1"/>
  <c r="K1294" i="18"/>
  <c r="M1298" i="18"/>
  <c r="K1306" i="18"/>
  <c r="P1312" i="18"/>
  <c r="P1314" i="18"/>
  <c r="O1329" i="18"/>
  <c r="I1343" i="18"/>
  <c r="M1367" i="18"/>
  <c r="O21" i="16"/>
  <c r="P25" i="16"/>
  <c r="P45" i="16"/>
  <c r="F125" i="16"/>
  <c r="K125" i="16" s="1"/>
  <c r="P140" i="16"/>
  <c r="P217" i="16"/>
  <c r="O283" i="16"/>
  <c r="F294" i="16"/>
  <c r="P294" i="16" s="1"/>
  <c r="O305" i="16"/>
  <c r="L380" i="16"/>
  <c r="F423" i="16"/>
  <c r="O447" i="16"/>
  <c r="L560" i="16"/>
  <c r="F565" i="16"/>
  <c r="O565" i="16" s="1"/>
  <c r="F834" i="16"/>
  <c r="P834" i="16" s="1"/>
  <c r="O846" i="16"/>
  <c r="L1255" i="16"/>
  <c r="S1255" i="16"/>
  <c r="F622" i="16"/>
  <c r="L655" i="16"/>
  <c r="F660" i="16"/>
  <c r="O660" i="16" s="1"/>
  <c r="L673" i="16"/>
  <c r="L686" i="16"/>
  <c r="F721" i="16"/>
  <c r="K721" i="16" s="1"/>
  <c r="O722" i="16"/>
  <c r="L735" i="16"/>
  <c r="L737" i="16"/>
  <c r="F824" i="16"/>
  <c r="K824" i="16" s="1"/>
  <c r="F860" i="16"/>
  <c r="O860" i="16" s="1"/>
  <c r="P863" i="16"/>
  <c r="O896" i="16"/>
  <c r="L936" i="16"/>
  <c r="F940" i="16"/>
  <c r="K940" i="16" s="1"/>
  <c r="L983" i="16"/>
  <c r="L1003" i="16"/>
  <c r="L1005" i="16"/>
  <c r="F1011" i="16"/>
  <c r="I1011" i="16" s="1"/>
  <c r="L1021" i="16"/>
  <c r="F1034" i="16"/>
  <c r="P1034" i="16" s="1"/>
  <c r="O1035" i="16"/>
  <c r="L1046" i="16"/>
  <c r="M1046" i="16" s="1"/>
  <c r="L1060" i="16"/>
  <c r="L1075" i="16"/>
  <c r="L1131" i="16"/>
  <c r="L1145" i="16"/>
  <c r="O1154" i="16"/>
  <c r="L1157" i="16"/>
  <c r="M1157" i="16" s="1"/>
  <c r="L1197" i="16"/>
  <c r="O1203" i="16"/>
  <c r="F1245" i="16"/>
  <c r="P1245" i="16" s="1"/>
  <c r="F1253" i="16"/>
  <c r="K1253" i="16" s="1"/>
  <c r="P1300" i="16"/>
  <c r="O1350" i="16"/>
  <c r="M24" i="15"/>
  <c r="M36" i="15"/>
  <c r="M62" i="15"/>
  <c r="M100" i="15"/>
  <c r="M104" i="15"/>
  <c r="M155" i="15"/>
  <c r="M165" i="15"/>
  <c r="M199" i="15"/>
  <c r="M206" i="15"/>
  <c r="M244" i="15"/>
  <c r="M262" i="15"/>
  <c r="M264" i="15"/>
  <c r="M288" i="15"/>
  <c r="M368" i="15"/>
  <c r="M382" i="15"/>
  <c r="M402" i="15"/>
  <c r="L936" i="15"/>
  <c r="P1055" i="15"/>
  <c r="K1055" i="15"/>
  <c r="F648" i="16"/>
  <c r="P648" i="16" s="1"/>
  <c r="S673" i="16"/>
  <c r="O683" i="16"/>
  <c r="O741" i="16"/>
  <c r="P755" i="16"/>
  <c r="F757" i="16"/>
  <c r="P757" i="16" s="1"/>
  <c r="L869" i="16"/>
  <c r="S983" i="16"/>
  <c r="L989" i="16"/>
  <c r="F993" i="16"/>
  <c r="P993" i="16" s="1"/>
  <c r="F1013" i="16"/>
  <c r="P1013" i="16" s="1"/>
  <c r="L1062" i="16"/>
  <c r="L1113" i="16"/>
  <c r="F1121" i="16"/>
  <c r="P1121" i="16" s="1"/>
  <c r="S1131" i="16"/>
  <c r="F1179" i="16"/>
  <c r="P1179" i="16" s="1"/>
  <c r="F1228" i="16"/>
  <c r="P1228" i="16" s="1"/>
  <c r="F1230" i="16"/>
  <c r="P1230" i="16" s="1"/>
  <c r="M14" i="15"/>
  <c r="M31" i="15"/>
  <c r="M81" i="15"/>
  <c r="F96" i="15"/>
  <c r="P96" i="15" s="1"/>
  <c r="M138" i="15"/>
  <c r="M143" i="15"/>
  <c r="M150" i="15"/>
  <c r="M172" i="15"/>
  <c r="M183" i="15"/>
  <c r="I197" i="15"/>
  <c r="F216" i="15"/>
  <c r="P216" i="15" s="1"/>
  <c r="E218" i="15"/>
  <c r="M250" i="15"/>
  <c r="M310" i="15"/>
  <c r="F371" i="15"/>
  <c r="I371" i="15" s="1"/>
  <c r="M385" i="15"/>
  <c r="H399" i="15"/>
  <c r="M411" i="15"/>
  <c r="K416" i="15"/>
  <c r="L431" i="15"/>
  <c r="P825" i="15"/>
  <c r="O825" i="15"/>
  <c r="L406" i="14"/>
  <c r="L646" i="16"/>
  <c r="L695" i="16"/>
  <c r="H797" i="16"/>
  <c r="F817" i="16"/>
  <c r="K817" i="16" s="1"/>
  <c r="L856" i="16"/>
  <c r="P878" i="16"/>
  <c r="L891" i="16"/>
  <c r="F948" i="16"/>
  <c r="F1049" i="16"/>
  <c r="P1049" i="16" s="1"/>
  <c r="S1062" i="16"/>
  <c r="L1137" i="16"/>
  <c r="F1141" i="16"/>
  <c r="M1141" i="16" s="1"/>
  <c r="L1191" i="16"/>
  <c r="F1226" i="16"/>
  <c r="P1226" i="16" s="1"/>
  <c r="S1239" i="16"/>
  <c r="P1360" i="16"/>
  <c r="I12" i="15"/>
  <c r="M42" i="15"/>
  <c r="M146" i="15"/>
  <c r="K148" i="15"/>
  <c r="H218" i="15"/>
  <c r="H192" i="15" s="1"/>
  <c r="H191" i="15" s="1"/>
  <c r="P385" i="15"/>
  <c r="M416" i="15"/>
  <c r="P428" i="15"/>
  <c r="I428" i="15"/>
  <c r="L483" i="15"/>
  <c r="L817" i="15"/>
  <c r="F684" i="16"/>
  <c r="P684" i="16" s="1"/>
  <c r="F710" i="16"/>
  <c r="P710" i="16" s="1"/>
  <c r="F712" i="16"/>
  <c r="K712" i="16" s="1"/>
  <c r="P713" i="16"/>
  <c r="L721" i="16"/>
  <c r="L729" i="16"/>
  <c r="F733" i="16"/>
  <c r="I733" i="16" s="1"/>
  <c r="P743" i="16"/>
  <c r="L749" i="16"/>
  <c r="L753" i="16"/>
  <c r="L798" i="16"/>
  <c r="F821" i="16"/>
  <c r="K821" i="16" s="1"/>
  <c r="P822" i="16"/>
  <c r="O965" i="16"/>
  <c r="O973" i="16"/>
  <c r="P995" i="16"/>
  <c r="L1034" i="16"/>
  <c r="O1092" i="16"/>
  <c r="F1125" i="16"/>
  <c r="F1206" i="16"/>
  <c r="K1206" i="16" s="1"/>
  <c r="P1209" i="16"/>
  <c r="O1247" i="16"/>
  <c r="O1256" i="16"/>
  <c r="O1282" i="16"/>
  <c r="P1298" i="16"/>
  <c r="O1324" i="16"/>
  <c r="H46" i="15"/>
  <c r="M156" i="15"/>
  <c r="K166" i="15"/>
  <c r="M179" i="15"/>
  <c r="I181" i="15"/>
  <c r="I231" i="15"/>
  <c r="F249" i="15"/>
  <c r="P249" i="15" s="1"/>
  <c r="F287" i="15"/>
  <c r="K296" i="15"/>
  <c r="I303" i="15"/>
  <c r="M305" i="15"/>
  <c r="M369" i="15"/>
  <c r="L376" i="15"/>
  <c r="L380" i="15"/>
  <c r="K389" i="15"/>
  <c r="O138" i="14"/>
  <c r="K138" i="14"/>
  <c r="I138" i="14"/>
  <c r="P674" i="16"/>
  <c r="S677" i="16"/>
  <c r="H760" i="16"/>
  <c r="F779" i="16"/>
  <c r="F828" i="16"/>
  <c r="K828" i="16" s="1"/>
  <c r="L880" i="16"/>
  <c r="O898" i="16"/>
  <c r="S899" i="16"/>
  <c r="F964" i="16"/>
  <c r="P964" i="16" s="1"/>
  <c r="P965" i="16"/>
  <c r="L968" i="16"/>
  <c r="M968" i="16" s="1"/>
  <c r="L991" i="16"/>
  <c r="F1003" i="16"/>
  <c r="F1019" i="16"/>
  <c r="S1034" i="16"/>
  <c r="F1044" i="16"/>
  <c r="O1044" i="16" s="1"/>
  <c r="F1104" i="16"/>
  <c r="K1104" i="16" s="1"/>
  <c r="F1129" i="16"/>
  <c r="O1129" i="16" s="1"/>
  <c r="O1162" i="16"/>
  <c r="L1169" i="16"/>
  <c r="L1216" i="16"/>
  <c r="M1216" i="16" s="1"/>
  <c r="L1222" i="16"/>
  <c r="P1274" i="16"/>
  <c r="F1342" i="16"/>
  <c r="I1342" i="16" s="1"/>
  <c r="M20" i="15"/>
  <c r="K28" i="15"/>
  <c r="M69" i="15"/>
  <c r="M82" i="15"/>
  <c r="I108" i="15"/>
  <c r="M120" i="15"/>
  <c r="M139" i="15"/>
  <c r="M166" i="15"/>
  <c r="O188" i="15"/>
  <c r="L219" i="15"/>
  <c r="P224" i="15"/>
  <c r="M238" i="15"/>
  <c r="I284" i="15"/>
  <c r="M296" i="15"/>
  <c r="O298" i="15"/>
  <c r="L301" i="15"/>
  <c r="O369" i="15"/>
  <c r="M389" i="15"/>
  <c r="F410" i="15"/>
  <c r="P410" i="15" s="1"/>
  <c r="F469" i="15"/>
  <c r="H666" i="16"/>
  <c r="F688" i="16"/>
  <c r="P688" i="16" s="1"/>
  <c r="F690" i="16"/>
  <c r="K690" i="16" s="1"/>
  <c r="P745" i="16"/>
  <c r="K812" i="16"/>
  <c r="F869" i="16"/>
  <c r="K869" i="16" s="1"/>
  <c r="O926" i="16"/>
  <c r="F936" i="16"/>
  <c r="O936" i="16" s="1"/>
  <c r="F944" i="16"/>
  <c r="O944" i="16" s="1"/>
  <c r="L952" i="16"/>
  <c r="F974" i="16"/>
  <c r="P974" i="16" s="1"/>
  <c r="L993" i="16"/>
  <c r="O1026" i="16"/>
  <c r="L1171" i="16"/>
  <c r="F1257" i="16"/>
  <c r="P1317" i="16"/>
  <c r="L1326" i="16"/>
  <c r="M1326" i="16" s="1"/>
  <c r="L1349" i="16"/>
  <c r="P1356" i="16"/>
  <c r="K18" i="15"/>
  <c r="P127" i="15"/>
  <c r="M154" i="15"/>
  <c r="M159" i="15"/>
  <c r="L171" i="15"/>
  <c r="M198" i="15"/>
  <c r="O200" i="15"/>
  <c r="M246" i="15"/>
  <c r="P296" i="15"/>
  <c r="K520" i="15"/>
  <c r="M520" i="15"/>
  <c r="O594" i="15"/>
  <c r="I594" i="15"/>
  <c r="K910" i="15"/>
  <c r="I910" i="15"/>
  <c r="I235" i="14"/>
  <c r="K235" i="14"/>
  <c r="F610" i="16"/>
  <c r="P610" i="16" s="1"/>
  <c r="F614" i="16"/>
  <c r="I614" i="16" s="1"/>
  <c r="F639" i="16"/>
  <c r="I639" i="16" s="1"/>
  <c r="L651" i="16"/>
  <c r="L669" i="16"/>
  <c r="F771" i="16"/>
  <c r="M771" i="16" s="1"/>
  <c r="F810" i="16"/>
  <c r="O810" i="16" s="1"/>
  <c r="F849" i="16"/>
  <c r="K849" i="16" s="1"/>
  <c r="L867" i="16"/>
  <c r="F873" i="16"/>
  <c r="O873" i="16" s="1"/>
  <c r="F889" i="16"/>
  <c r="L930" i="16"/>
  <c r="M969" i="16"/>
  <c r="F989" i="16"/>
  <c r="P989" i="16" s="1"/>
  <c r="S993" i="16"/>
  <c r="P1010" i="16"/>
  <c r="S1013" i="16"/>
  <c r="F1025" i="16"/>
  <c r="I1025" i="16" s="1"/>
  <c r="O1030" i="16"/>
  <c r="S1031" i="16"/>
  <c r="F1039" i="16"/>
  <c r="I1039" i="16" s="1"/>
  <c r="F1041" i="16"/>
  <c r="P1041" i="16" s="1"/>
  <c r="F1062" i="16"/>
  <c r="P1062" i="16" s="1"/>
  <c r="L1111" i="16"/>
  <c r="F1115" i="16"/>
  <c r="I1115" i="16" s="1"/>
  <c r="F1135" i="16"/>
  <c r="O1135" i="16" s="1"/>
  <c r="F1147" i="16"/>
  <c r="F1161" i="16"/>
  <c r="O1161" i="16" s="1"/>
  <c r="L1204" i="16"/>
  <c r="F1239" i="16"/>
  <c r="P1239" i="16" s="1"/>
  <c r="F1241" i="16"/>
  <c r="K1241" i="16" s="1"/>
  <c r="F1258" i="16"/>
  <c r="P1266" i="16"/>
  <c r="P1268" i="16"/>
  <c r="S1287" i="16"/>
  <c r="L1359" i="16"/>
  <c r="O1361" i="16"/>
  <c r="M78" i="15"/>
  <c r="M113" i="15"/>
  <c r="P196" i="15"/>
  <c r="O215" i="15"/>
  <c r="M236" i="15"/>
  <c r="I246" i="15"/>
  <c r="K254" i="15"/>
  <c r="K266" i="15"/>
  <c r="K290" i="15"/>
  <c r="M377" i="15"/>
  <c r="E386" i="15"/>
  <c r="F404" i="15"/>
  <c r="K1134" i="15"/>
  <c r="O1134" i="15"/>
  <c r="I1331" i="15"/>
  <c r="P1331" i="15"/>
  <c r="F417" i="15"/>
  <c r="F419" i="15"/>
  <c r="M482" i="15"/>
  <c r="L487" i="15"/>
  <c r="M500" i="15"/>
  <c r="M539" i="15"/>
  <c r="L544" i="15"/>
  <c r="L546" i="15"/>
  <c r="M555" i="15"/>
  <c r="F614" i="15"/>
  <c r="K614" i="15" s="1"/>
  <c r="H641" i="15"/>
  <c r="L690" i="15"/>
  <c r="M711" i="15"/>
  <c r="L723" i="15"/>
  <c r="F733" i="15"/>
  <c r="K733" i="15" s="1"/>
  <c r="F779" i="15"/>
  <c r="O795" i="15"/>
  <c r="J797" i="15"/>
  <c r="O803" i="15"/>
  <c r="M825" i="15"/>
  <c r="L887" i="15"/>
  <c r="P900" i="15"/>
  <c r="M933" i="15"/>
  <c r="L938" i="15"/>
  <c r="M962" i="15"/>
  <c r="M986" i="15"/>
  <c r="M990" i="15"/>
  <c r="L1023" i="15"/>
  <c r="L1025" i="15"/>
  <c r="K1067" i="15"/>
  <c r="F1091" i="15"/>
  <c r="M1091" i="15" s="1"/>
  <c r="M1101" i="15"/>
  <c r="M1103" i="15"/>
  <c r="M1114" i="15"/>
  <c r="M1134" i="15"/>
  <c r="M1154" i="15"/>
  <c r="L1165" i="15"/>
  <c r="F1250" i="15"/>
  <c r="P1250" i="15" s="1"/>
  <c r="M1264" i="15"/>
  <c r="M1279" i="15"/>
  <c r="M1331" i="15"/>
  <c r="M1333" i="15"/>
  <c r="M16" i="14"/>
  <c r="M36" i="14"/>
  <c r="F40" i="14"/>
  <c r="P40" i="14" s="1"/>
  <c r="M55" i="14"/>
  <c r="M104" i="14"/>
  <c r="O128" i="14"/>
  <c r="M206" i="14"/>
  <c r="M222" i="14"/>
  <c r="M231" i="14"/>
  <c r="M245" i="14"/>
  <c r="M254" i="14"/>
  <c r="M296" i="14"/>
  <c r="P372" i="14"/>
  <c r="M408" i="14"/>
  <c r="M426" i="14"/>
  <c r="L446" i="14"/>
  <c r="F455" i="14"/>
  <c r="F483" i="14"/>
  <c r="I483" i="14" s="1"/>
  <c r="K888" i="14"/>
  <c r="O888" i="14"/>
  <c r="I888" i="14"/>
  <c r="N1257" i="14"/>
  <c r="K1338" i="14"/>
  <c r="O1338" i="14"/>
  <c r="I1338" i="14"/>
  <c r="O758" i="13"/>
  <c r="P758" i="13"/>
  <c r="M456" i="15"/>
  <c r="P539" i="15"/>
  <c r="F550" i="15"/>
  <c r="O550" i="15" s="1"/>
  <c r="I573" i="15"/>
  <c r="M689" i="15"/>
  <c r="M740" i="15"/>
  <c r="F794" i="15"/>
  <c r="P794" i="15" s="1"/>
  <c r="F979" i="15"/>
  <c r="P979" i="15" s="1"/>
  <c r="M994" i="15"/>
  <c r="I996" i="15"/>
  <c r="M1016" i="15"/>
  <c r="L1141" i="15"/>
  <c r="M1160" i="15"/>
  <c r="L1189" i="15"/>
  <c r="K1209" i="15"/>
  <c r="K1262" i="15"/>
  <c r="M1272" i="15"/>
  <c r="M1292" i="15"/>
  <c r="M1306" i="15"/>
  <c r="F1342" i="15"/>
  <c r="F1347" i="15"/>
  <c r="E46" i="14"/>
  <c r="M217" i="14"/>
  <c r="M220" i="14"/>
  <c r="F225" i="14"/>
  <c r="I229" i="14"/>
  <c r="O240" i="14"/>
  <c r="L729" i="14"/>
  <c r="D915" i="14"/>
  <c r="O1057" i="14"/>
  <c r="P1057" i="14"/>
  <c r="K1057" i="14"/>
  <c r="I1057" i="14"/>
  <c r="P1307" i="14"/>
  <c r="I1307" i="14"/>
  <c r="L90" i="12"/>
  <c r="F425" i="15"/>
  <c r="P425" i="15" s="1"/>
  <c r="P456" i="15"/>
  <c r="F481" i="15"/>
  <c r="P481" i="15" s="1"/>
  <c r="I492" i="15"/>
  <c r="F501" i="15"/>
  <c r="L508" i="15"/>
  <c r="M528" i="15"/>
  <c r="I534" i="15"/>
  <c r="M543" i="15"/>
  <c r="K547" i="15"/>
  <c r="M665" i="15"/>
  <c r="K668" i="15"/>
  <c r="P689" i="15"/>
  <c r="M718" i="15"/>
  <c r="M720" i="15"/>
  <c r="N746" i="15"/>
  <c r="F767" i="15"/>
  <c r="P767" i="15" s="1"/>
  <c r="M777" i="15"/>
  <c r="O827" i="15"/>
  <c r="K829" i="15"/>
  <c r="F934" i="15"/>
  <c r="L952" i="15"/>
  <c r="F964" i="15"/>
  <c r="P964" i="15" s="1"/>
  <c r="F966" i="15"/>
  <c r="I966" i="15" s="1"/>
  <c r="F983" i="15"/>
  <c r="F985" i="15"/>
  <c r="I985" i="15" s="1"/>
  <c r="F987" i="15"/>
  <c r="O1076" i="15"/>
  <c r="F1102" i="15"/>
  <c r="L1107" i="15"/>
  <c r="P1116" i="15"/>
  <c r="K1125" i="15"/>
  <c r="I1140" i="15"/>
  <c r="L1258" i="15"/>
  <c r="K1325" i="15"/>
  <c r="M1353" i="15"/>
  <c r="F1373" i="15"/>
  <c r="I91" i="14"/>
  <c r="M138" i="14"/>
  <c r="I213" i="14"/>
  <c r="H279" i="14"/>
  <c r="M363" i="14"/>
  <c r="I407" i="14"/>
  <c r="L415" i="14"/>
  <c r="F419" i="14"/>
  <c r="I419" i="14" s="1"/>
  <c r="M436" i="14"/>
  <c r="I445" i="14"/>
  <c r="F465" i="14"/>
  <c r="P465" i="14" s="1"/>
  <c r="F491" i="14"/>
  <c r="O647" i="14"/>
  <c r="P647" i="14"/>
  <c r="I647" i="14"/>
  <c r="I1020" i="14"/>
  <c r="O1020" i="14"/>
  <c r="P1037" i="14"/>
  <c r="L461" i="13"/>
  <c r="K630" i="13"/>
  <c r="O630" i="13"/>
  <c r="M630" i="13"/>
  <c r="I1050" i="13"/>
  <c r="K1050" i="13"/>
  <c r="N560" i="15"/>
  <c r="L583" i="15"/>
  <c r="F589" i="15"/>
  <c r="O589" i="15" s="1"/>
  <c r="I609" i="15"/>
  <c r="I775" i="15"/>
  <c r="K1249" i="14"/>
  <c r="O1249" i="14"/>
  <c r="L417" i="15"/>
  <c r="L419" i="15"/>
  <c r="M440" i="15"/>
  <c r="M445" i="15"/>
  <c r="K449" i="15"/>
  <c r="M507" i="15"/>
  <c r="F523" i="15"/>
  <c r="O523" i="15" s="1"/>
  <c r="F542" i="15"/>
  <c r="O547" i="15"/>
  <c r="O570" i="15"/>
  <c r="M649" i="15"/>
  <c r="L710" i="15"/>
  <c r="F714" i="15"/>
  <c r="O714" i="15" s="1"/>
  <c r="L735" i="15"/>
  <c r="M741" i="15"/>
  <c r="M743" i="15"/>
  <c r="M802" i="15"/>
  <c r="P804" i="15"/>
  <c r="P829" i="15"/>
  <c r="K840" i="15"/>
  <c r="P842" i="15"/>
  <c r="F864" i="15"/>
  <c r="I864" i="15" s="1"/>
  <c r="K896" i="15"/>
  <c r="F911" i="15"/>
  <c r="M945" i="15"/>
  <c r="M949" i="15"/>
  <c r="L977" i="15"/>
  <c r="F1021" i="15"/>
  <c r="K1021" i="15" s="1"/>
  <c r="I1050" i="15"/>
  <c r="M1068" i="15"/>
  <c r="M1090" i="15"/>
  <c r="L1131" i="15"/>
  <c r="F1135" i="15"/>
  <c r="I1142" i="15"/>
  <c r="P1209" i="15"/>
  <c r="M1215" i="15"/>
  <c r="L1228" i="15"/>
  <c r="M1273" i="15"/>
  <c r="M1298" i="15"/>
  <c r="I1307" i="15"/>
  <c r="M1309" i="15"/>
  <c r="M1332" i="15"/>
  <c r="M1351" i="15"/>
  <c r="P1375" i="15"/>
  <c r="M32" i="14"/>
  <c r="M56" i="14"/>
  <c r="M61" i="14"/>
  <c r="M115" i="14"/>
  <c r="K161" i="14"/>
  <c r="M177" i="14"/>
  <c r="M184" i="14"/>
  <c r="L211" i="14"/>
  <c r="K221" i="14"/>
  <c r="K228" i="14"/>
  <c r="M236" i="14"/>
  <c r="I253" i="14"/>
  <c r="M265" i="14"/>
  <c r="M305" i="14"/>
  <c r="M379" i="14"/>
  <c r="O407" i="14"/>
  <c r="M413" i="14"/>
  <c r="L417" i="14"/>
  <c r="F442" i="14"/>
  <c r="F444" i="14"/>
  <c r="L457" i="14"/>
  <c r="E441" i="14"/>
  <c r="L485" i="14"/>
  <c r="L489" i="14"/>
  <c r="P953" i="14"/>
  <c r="O953" i="14"/>
  <c r="K953" i="14"/>
  <c r="I953" i="14"/>
  <c r="P1098" i="14"/>
  <c r="O1098" i="14"/>
  <c r="K1098" i="14"/>
  <c r="I1098" i="14"/>
  <c r="M251" i="13"/>
  <c r="M449" i="15"/>
  <c r="I467" i="15"/>
  <c r="L519" i="15"/>
  <c r="P547" i="15"/>
  <c r="K563" i="15"/>
  <c r="M597" i="15"/>
  <c r="K615" i="15"/>
  <c r="K625" i="15"/>
  <c r="F693" i="15"/>
  <c r="K732" i="15"/>
  <c r="L792" i="15"/>
  <c r="F849" i="15"/>
  <c r="M909" i="15"/>
  <c r="I953" i="15"/>
  <c r="I1001" i="15"/>
  <c r="F1027" i="15"/>
  <c r="K1050" i="15"/>
  <c r="M1142" i="15"/>
  <c r="O1190" i="15"/>
  <c r="M1192" i="15"/>
  <c r="I1227" i="15"/>
  <c r="P1298" i="15"/>
  <c r="K1307" i="15"/>
  <c r="P1332" i="15"/>
  <c r="M54" i="14"/>
  <c r="H109" i="14"/>
  <c r="K182" i="14"/>
  <c r="M221" i="14"/>
  <c r="L234" i="14"/>
  <c r="M234" i="14" s="1"/>
  <c r="F247" i="14"/>
  <c r="I261" i="14"/>
  <c r="P295" i="14"/>
  <c r="P381" i="14"/>
  <c r="L390" i="14"/>
  <c r="F410" i="14"/>
  <c r="K410" i="14" s="1"/>
  <c r="I416" i="14"/>
  <c r="F446" i="14"/>
  <c r="P446" i="14" s="1"/>
  <c r="F448" i="14"/>
  <c r="F450" i="14"/>
  <c r="K450" i="14" s="1"/>
  <c r="L463" i="14"/>
  <c r="F1121" i="14"/>
  <c r="P1121" i="14" s="1"/>
  <c r="I416" i="13"/>
  <c r="O416" i="13"/>
  <c r="K815" i="13"/>
  <c r="O815" i="13"/>
  <c r="K470" i="12"/>
  <c r="O470" i="12"/>
  <c r="F437" i="15"/>
  <c r="F446" i="15"/>
  <c r="M474" i="15"/>
  <c r="K476" i="15"/>
  <c r="F511" i="15"/>
  <c r="M516" i="15"/>
  <c r="L527" i="15"/>
  <c r="K542" i="15"/>
  <c r="M563" i="15"/>
  <c r="M568" i="15"/>
  <c r="F578" i="15"/>
  <c r="K578" i="15" s="1"/>
  <c r="K588" i="15"/>
  <c r="F600" i="15"/>
  <c r="M615" i="15"/>
  <c r="F644" i="15"/>
  <c r="I652" i="15"/>
  <c r="P672" i="15"/>
  <c r="F727" i="15"/>
  <c r="K727" i="15" s="1"/>
  <c r="M732" i="15"/>
  <c r="M734" i="15"/>
  <c r="M736" i="15"/>
  <c r="F742" i="15"/>
  <c r="M879" i="15"/>
  <c r="F893" i="15"/>
  <c r="L904" i="15"/>
  <c r="I907" i="15"/>
  <c r="F924" i="15"/>
  <c r="F950" i="15"/>
  <c r="F952" i="15"/>
  <c r="L955" i="15"/>
  <c r="M1010" i="15"/>
  <c r="I1012" i="15"/>
  <c r="M1050" i="15"/>
  <c r="L1104" i="15"/>
  <c r="F1107" i="15"/>
  <c r="K1107" i="15" s="1"/>
  <c r="L1133" i="15"/>
  <c r="L1208" i="15"/>
  <c r="M1208" i="15" s="1"/>
  <c r="F1243" i="15"/>
  <c r="M1249" i="15"/>
  <c r="I1251" i="15"/>
  <c r="N1257" i="15"/>
  <c r="L1278" i="15"/>
  <c r="L1291" i="15"/>
  <c r="F1297" i="15"/>
  <c r="K1297" i="15" s="1"/>
  <c r="M1307" i="15"/>
  <c r="I1317" i="15"/>
  <c r="I1324" i="15"/>
  <c r="I1328" i="15"/>
  <c r="K1341" i="15"/>
  <c r="O54" i="14"/>
  <c r="M106" i="14"/>
  <c r="D110" i="14"/>
  <c r="M132" i="14"/>
  <c r="F176" i="14"/>
  <c r="O176" i="14" s="1"/>
  <c r="M212" i="14"/>
  <c r="M214" i="14"/>
  <c r="M226" i="14"/>
  <c r="O228" i="14"/>
  <c r="I233" i="14"/>
  <c r="F415" i="14"/>
  <c r="P415" i="14" s="1"/>
  <c r="L473" i="14"/>
  <c r="I594" i="14"/>
  <c r="K594" i="14"/>
  <c r="O680" i="14"/>
  <c r="P680" i="14"/>
  <c r="K835" i="14"/>
  <c r="O835" i="14"/>
  <c r="I835" i="14"/>
  <c r="L966" i="14"/>
  <c r="O1166" i="14"/>
  <c r="P1166" i="14"/>
  <c r="I1166" i="14"/>
  <c r="K1196" i="14"/>
  <c r="I1196" i="14"/>
  <c r="P1343" i="14"/>
  <c r="O1343" i="14"/>
  <c r="K1343" i="14"/>
  <c r="K598" i="13"/>
  <c r="P598" i="13"/>
  <c r="M492" i="14"/>
  <c r="P534" i="14"/>
  <c r="O551" i="14"/>
  <c r="M571" i="14"/>
  <c r="P597" i="14"/>
  <c r="O607" i="14"/>
  <c r="M661" i="14"/>
  <c r="E716" i="14"/>
  <c r="M745" i="14"/>
  <c r="M777" i="14"/>
  <c r="M804" i="14"/>
  <c r="M825" i="14"/>
  <c r="I841" i="14"/>
  <c r="K874" i="14"/>
  <c r="M898" i="14"/>
  <c r="I919" i="14"/>
  <c r="P941" i="14"/>
  <c r="I945" i="14"/>
  <c r="K962" i="14"/>
  <c r="K975" i="14"/>
  <c r="F1023" i="14"/>
  <c r="I1058" i="14"/>
  <c r="M1122" i="14"/>
  <c r="I1132" i="14"/>
  <c r="P1150" i="14"/>
  <c r="O1207" i="14"/>
  <c r="M1218" i="14"/>
  <c r="O1240" i="14"/>
  <c r="M1279" i="14"/>
  <c r="M1337" i="14"/>
  <c r="K82" i="13"/>
  <c r="M104" i="13"/>
  <c r="P113" i="13"/>
  <c r="K118" i="13"/>
  <c r="O119" i="13"/>
  <c r="M121" i="13"/>
  <c r="P157" i="13"/>
  <c r="M203" i="13"/>
  <c r="L225" i="13"/>
  <c r="M228" i="13"/>
  <c r="O230" i="13"/>
  <c r="O250" i="13"/>
  <c r="K297" i="13"/>
  <c r="M309" i="13"/>
  <c r="K389" i="13"/>
  <c r="O408" i="13"/>
  <c r="P430" i="13"/>
  <c r="M494" i="13"/>
  <c r="O504" i="13"/>
  <c r="P514" i="13"/>
  <c r="K557" i="13"/>
  <c r="M584" i="13"/>
  <c r="O638" i="13"/>
  <c r="K674" i="13"/>
  <c r="L885" i="13"/>
  <c r="I1256" i="13"/>
  <c r="M1256" i="13"/>
  <c r="K1256" i="13"/>
  <c r="P1361" i="13"/>
  <c r="O1361" i="13"/>
  <c r="K1361" i="13"/>
  <c r="I1361" i="13"/>
  <c r="L686" i="12"/>
  <c r="O1038" i="12"/>
  <c r="P1038" i="12"/>
  <c r="F508" i="14"/>
  <c r="I511" i="14"/>
  <c r="F513" i="14"/>
  <c r="F517" i="14"/>
  <c r="F519" i="14"/>
  <c r="F521" i="14"/>
  <c r="O521" i="14" s="1"/>
  <c r="F523" i="14"/>
  <c r="O523" i="14" s="1"/>
  <c r="F527" i="14"/>
  <c r="I527" i="14" s="1"/>
  <c r="F529" i="14"/>
  <c r="P529" i="14" s="1"/>
  <c r="F531" i="14"/>
  <c r="F550" i="14"/>
  <c r="O579" i="14"/>
  <c r="M615" i="14"/>
  <c r="M617" i="14"/>
  <c r="H641" i="14"/>
  <c r="F653" i="14"/>
  <c r="I653" i="14" s="1"/>
  <c r="F655" i="14"/>
  <c r="P655" i="14" s="1"/>
  <c r="J716" i="14"/>
  <c r="I728" i="14"/>
  <c r="L737" i="14"/>
  <c r="M756" i="14"/>
  <c r="P777" i="14"/>
  <c r="L821" i="14"/>
  <c r="O825" i="14"/>
  <c r="F849" i="14"/>
  <c r="F851" i="14"/>
  <c r="P851" i="14" s="1"/>
  <c r="F893" i="14"/>
  <c r="F895" i="14"/>
  <c r="K895" i="14" s="1"/>
  <c r="O898" i="14"/>
  <c r="M919" i="14"/>
  <c r="F938" i="14"/>
  <c r="P938" i="14" s="1"/>
  <c r="M962" i="14"/>
  <c r="P990" i="14"/>
  <c r="F1015" i="14"/>
  <c r="K1052" i="14"/>
  <c r="F1069" i="14"/>
  <c r="F1102" i="14"/>
  <c r="P1102" i="14" s="1"/>
  <c r="K1132" i="14"/>
  <c r="O1158" i="14"/>
  <c r="I1190" i="14"/>
  <c r="F1202" i="14"/>
  <c r="O1202" i="14" s="1"/>
  <c r="F1204" i="14"/>
  <c r="O1204" i="14" s="1"/>
  <c r="I1213" i="14"/>
  <c r="F1235" i="14"/>
  <c r="F1237" i="14"/>
  <c r="O1237" i="14" s="1"/>
  <c r="M1321" i="14"/>
  <c r="M1333" i="14"/>
  <c r="P1356" i="14"/>
  <c r="P1361" i="14"/>
  <c r="F1373" i="14"/>
  <c r="P98" i="13"/>
  <c r="M118" i="13"/>
  <c r="O121" i="13"/>
  <c r="I165" i="13"/>
  <c r="P203" i="13"/>
  <c r="K256" i="13"/>
  <c r="M295" i="13"/>
  <c r="M297" i="13"/>
  <c r="O309" i="13"/>
  <c r="I370" i="13"/>
  <c r="L421" i="13"/>
  <c r="O456" i="13"/>
  <c r="K463" i="13"/>
  <c r="F475" i="13"/>
  <c r="F481" i="13"/>
  <c r="I481" i="13" s="1"/>
  <c r="F483" i="13"/>
  <c r="F485" i="13"/>
  <c r="I485" i="13" s="1"/>
  <c r="P494" i="13"/>
  <c r="P504" i="13"/>
  <c r="F544" i="13"/>
  <c r="F546" i="13"/>
  <c r="K546" i="13" s="1"/>
  <c r="F550" i="13"/>
  <c r="M557" i="13"/>
  <c r="L565" i="13"/>
  <c r="F570" i="13"/>
  <c r="P570" i="13" s="1"/>
  <c r="F572" i="13"/>
  <c r="P584" i="13"/>
  <c r="O643" i="13"/>
  <c r="M645" i="13"/>
  <c r="L662" i="13"/>
  <c r="F664" i="13"/>
  <c r="I664" i="13" s="1"/>
  <c r="M674" i="13"/>
  <c r="L698" i="13"/>
  <c r="L704" i="13"/>
  <c r="P726" i="13"/>
  <c r="F765" i="13"/>
  <c r="M777" i="13"/>
  <c r="D785" i="13"/>
  <c r="I1209" i="13"/>
  <c r="O1209" i="13"/>
  <c r="K1209" i="13"/>
  <c r="P12" i="12"/>
  <c r="I12" i="12"/>
  <c r="K68" i="12"/>
  <c r="O68" i="12"/>
  <c r="K114" i="12"/>
  <c r="P114" i="12"/>
  <c r="M114" i="12"/>
  <c r="I114" i="12"/>
  <c r="M288" i="12"/>
  <c r="O420" i="12"/>
  <c r="M539" i="12"/>
  <c r="P680" i="12"/>
  <c r="O680" i="12"/>
  <c r="P978" i="12"/>
  <c r="O978" i="12"/>
  <c r="K978" i="12"/>
  <c r="I978" i="12"/>
  <c r="L240" i="11"/>
  <c r="P258" i="11"/>
  <c r="K258" i="11"/>
  <c r="F493" i="14"/>
  <c r="E495" i="14"/>
  <c r="M535" i="14"/>
  <c r="M598" i="14"/>
  <c r="M680" i="14"/>
  <c r="P705" i="14"/>
  <c r="L721" i="14"/>
  <c r="O766" i="14"/>
  <c r="L786" i="14"/>
  <c r="P829" i="14"/>
  <c r="L836" i="14"/>
  <c r="K846" i="14"/>
  <c r="P884" i="14"/>
  <c r="F916" i="14"/>
  <c r="P919" i="14"/>
  <c r="M951" i="14"/>
  <c r="M967" i="14"/>
  <c r="F993" i="14"/>
  <c r="K993" i="14" s="1"/>
  <c r="O996" i="14"/>
  <c r="O1081" i="14"/>
  <c r="M1096" i="14"/>
  <c r="O1132" i="14"/>
  <c r="F1151" i="14"/>
  <c r="P1151" i="14" s="1"/>
  <c r="M1162" i="14"/>
  <c r="O1190" i="14"/>
  <c r="M1249" i="14"/>
  <c r="M70" i="13"/>
  <c r="M92" i="13"/>
  <c r="P101" i="13"/>
  <c r="P118" i="13"/>
  <c r="M124" i="13"/>
  <c r="M163" i="13"/>
  <c r="M165" i="13"/>
  <c r="M197" i="13"/>
  <c r="M206" i="13"/>
  <c r="P256" i="13"/>
  <c r="M377" i="13"/>
  <c r="M409" i="13"/>
  <c r="M416" i="13"/>
  <c r="P443" i="13"/>
  <c r="O532" i="13"/>
  <c r="M598" i="13"/>
  <c r="F620" i="13"/>
  <c r="M628" i="13"/>
  <c r="P645" i="13"/>
  <c r="M654" i="13"/>
  <c r="M687" i="13"/>
  <c r="M691" i="13"/>
  <c r="L801" i="13"/>
  <c r="M815" i="13"/>
  <c r="O941" i="13"/>
  <c r="P941" i="13"/>
  <c r="K941" i="13"/>
  <c r="I480" i="12"/>
  <c r="M480" i="12"/>
  <c r="K480" i="12"/>
  <c r="P803" i="12"/>
  <c r="O803" i="12"/>
  <c r="M594" i="14"/>
  <c r="M647" i="14"/>
  <c r="K655" i="14"/>
  <c r="M736" i="14"/>
  <c r="H746" i="14"/>
  <c r="M835" i="14"/>
  <c r="M846" i="14"/>
  <c r="O853" i="14"/>
  <c r="F883" i="14"/>
  <c r="M888" i="14"/>
  <c r="K978" i="14"/>
  <c r="M998" i="14"/>
  <c r="L1011" i="14"/>
  <c r="K1069" i="14"/>
  <c r="M1138" i="14"/>
  <c r="M1142" i="14"/>
  <c r="M1146" i="14"/>
  <c r="M1166" i="14"/>
  <c r="M1196" i="14"/>
  <c r="P1215" i="14"/>
  <c r="O1230" i="14"/>
  <c r="I1259" i="14"/>
  <c r="I1286" i="14"/>
  <c r="M1307" i="14"/>
  <c r="M1322" i="14"/>
  <c r="I1329" i="14"/>
  <c r="M44" i="13"/>
  <c r="M85" i="13"/>
  <c r="P165" i="13"/>
  <c r="O370" i="13"/>
  <c r="I464" i="13"/>
  <c r="F558" i="13"/>
  <c r="K570" i="13"/>
  <c r="M661" i="13"/>
  <c r="I663" i="13"/>
  <c r="F735" i="13"/>
  <c r="L792" i="13"/>
  <c r="O900" i="13"/>
  <c r="P900" i="13"/>
  <c r="K900" i="13"/>
  <c r="I900" i="13"/>
  <c r="I1264" i="13"/>
  <c r="P1264" i="13"/>
  <c r="K1264" i="13"/>
  <c r="I705" i="12"/>
  <c r="K705" i="12"/>
  <c r="I222" i="11"/>
  <c r="P222" i="11"/>
  <c r="O537" i="14"/>
  <c r="M541" i="14"/>
  <c r="M578" i="14"/>
  <c r="O655" i="14"/>
  <c r="O784" i="14"/>
  <c r="O803" i="14"/>
  <c r="P853" i="14"/>
  <c r="M861" i="14"/>
  <c r="F877" i="14"/>
  <c r="I879" i="14"/>
  <c r="O967" i="14"/>
  <c r="M978" i="14"/>
  <c r="P1002" i="14"/>
  <c r="I1032" i="14"/>
  <c r="M1057" i="14"/>
  <c r="M1098" i="14"/>
  <c r="K1121" i="14"/>
  <c r="I1150" i="14"/>
  <c r="F1159" i="14"/>
  <c r="O1159" i="14" s="1"/>
  <c r="K1251" i="14"/>
  <c r="M1259" i="14"/>
  <c r="M1286" i="14"/>
  <c r="M1288" i="14"/>
  <c r="L1373" i="14"/>
  <c r="M1373" i="14" s="1"/>
  <c r="M18" i="13"/>
  <c r="M36" i="13"/>
  <c r="P97" i="13"/>
  <c r="M131" i="13"/>
  <c r="P179" i="13"/>
  <c r="M181" i="13"/>
  <c r="O248" i="13"/>
  <c r="I250" i="13"/>
  <c r="M266" i="13"/>
  <c r="E375" i="13"/>
  <c r="W57" i="17" s="1"/>
  <c r="I430" i="13"/>
  <c r="K487" i="13"/>
  <c r="O507" i="13"/>
  <c r="I514" i="13"/>
  <c r="M603" i="13"/>
  <c r="M607" i="13"/>
  <c r="M624" i="13"/>
  <c r="M642" i="13"/>
  <c r="M673" i="13"/>
  <c r="P707" i="13"/>
  <c r="I726" i="13"/>
  <c r="K769" i="13"/>
  <c r="P524" i="12"/>
  <c r="K524" i="12"/>
  <c r="I1268" i="12"/>
  <c r="K1268" i="12"/>
  <c r="I1273" i="12"/>
  <c r="P1273" i="12"/>
  <c r="K1318" i="12"/>
  <c r="O1318" i="12"/>
  <c r="I1318" i="12"/>
  <c r="O1374" i="12"/>
  <c r="P1374" i="12"/>
  <c r="I1374" i="12"/>
  <c r="K1374" i="12"/>
  <c r="P547" i="14"/>
  <c r="L552" i="14"/>
  <c r="I607" i="14"/>
  <c r="P620" i="14"/>
  <c r="M632" i="14"/>
  <c r="P687" i="14"/>
  <c r="F735" i="14"/>
  <c r="F781" i="14"/>
  <c r="J797" i="14"/>
  <c r="P819" i="14"/>
  <c r="P861" i="14"/>
  <c r="I868" i="14"/>
  <c r="M927" i="14"/>
  <c r="O977" i="14"/>
  <c r="K986" i="14"/>
  <c r="O1010" i="14"/>
  <c r="M1032" i="14"/>
  <c r="M1047" i="14"/>
  <c r="K1150" i="14"/>
  <c r="M1174" i="14"/>
  <c r="M1176" i="14"/>
  <c r="O1208" i="14"/>
  <c r="O1229" i="14"/>
  <c r="K1245" i="14"/>
  <c r="M1251" i="14"/>
  <c r="O1259" i="14"/>
  <c r="O1298" i="14"/>
  <c r="P1310" i="14"/>
  <c r="O1315" i="14"/>
  <c r="I1337" i="14"/>
  <c r="O1368" i="14"/>
  <c r="P13" i="13"/>
  <c r="E46" i="13"/>
  <c r="M72" i="13"/>
  <c r="M113" i="13"/>
  <c r="P131" i="13"/>
  <c r="M223" i="13"/>
  <c r="K230" i="13"/>
  <c r="K250" i="13"/>
  <c r="I309" i="13"/>
  <c r="K430" i="13"/>
  <c r="O464" i="13"/>
  <c r="M470" i="13"/>
  <c r="K504" i="13"/>
  <c r="P507" i="13"/>
  <c r="K514" i="13"/>
  <c r="I541" i="13"/>
  <c r="P567" i="13"/>
  <c r="O607" i="13"/>
  <c r="P632" i="13"/>
  <c r="I638" i="13"/>
  <c r="L751" i="13"/>
  <c r="M751" i="13" s="1"/>
  <c r="L753" i="13"/>
  <c r="M764" i="13"/>
  <c r="F779" i="13"/>
  <c r="K779" i="13" s="1"/>
  <c r="F781" i="13"/>
  <c r="M787" i="13"/>
  <c r="F810" i="13"/>
  <c r="P810" i="13" s="1"/>
  <c r="N963" i="13"/>
  <c r="L1222" i="13"/>
  <c r="P143" i="12"/>
  <c r="I143" i="12"/>
  <c r="P238" i="12"/>
  <c r="K238" i="12"/>
  <c r="P453" i="12"/>
  <c r="P516" i="12"/>
  <c r="P1010" i="12"/>
  <c r="I1010" i="12"/>
  <c r="M516" i="14"/>
  <c r="M520" i="14"/>
  <c r="I601" i="14"/>
  <c r="L644" i="14"/>
  <c r="I696" i="14"/>
  <c r="M724" i="14"/>
  <c r="M847" i="14"/>
  <c r="M850" i="14"/>
  <c r="P892" i="14"/>
  <c r="I898" i="14"/>
  <c r="L899" i="14"/>
  <c r="M909" i="14"/>
  <c r="O1012" i="14"/>
  <c r="F1021" i="14"/>
  <c r="I1021" i="14" s="1"/>
  <c r="P1040" i="14"/>
  <c r="I1105" i="14"/>
  <c r="P1137" i="14"/>
  <c r="K1218" i="14"/>
  <c r="M1240" i="14"/>
  <c r="I1277" i="14"/>
  <c r="K1337" i="14"/>
  <c r="M63" i="13"/>
  <c r="O113" i="13"/>
  <c r="O157" i="13"/>
  <c r="P159" i="13"/>
  <c r="O198" i="13"/>
  <c r="I203" i="13"/>
  <c r="M207" i="13"/>
  <c r="M237" i="13"/>
  <c r="O242" i="13"/>
  <c r="O262" i="13"/>
  <c r="I297" i="13"/>
  <c r="K309" i="13"/>
  <c r="F371" i="13"/>
  <c r="K427" i="13"/>
  <c r="M430" i="13"/>
  <c r="P472" i="13"/>
  <c r="M480" i="13"/>
  <c r="M484" i="13"/>
  <c r="M547" i="13"/>
  <c r="M549" i="13"/>
  <c r="K573" i="13"/>
  <c r="P607" i="13"/>
  <c r="M638" i="13"/>
  <c r="O787" i="13"/>
  <c r="O833" i="13"/>
  <c r="P833" i="13"/>
  <c r="O1170" i="13"/>
  <c r="J109" i="12"/>
  <c r="P130" i="12"/>
  <c r="K130" i="12"/>
  <c r="P224" i="12"/>
  <c r="K224" i="12"/>
  <c r="I573" i="12"/>
  <c r="O573" i="12"/>
  <c r="L1039" i="12"/>
  <c r="M825" i="13"/>
  <c r="L828" i="13"/>
  <c r="F836" i="13"/>
  <c r="M888" i="13"/>
  <c r="M894" i="13"/>
  <c r="F904" i="13"/>
  <c r="O904" i="13" s="1"/>
  <c r="P905" i="13"/>
  <c r="F936" i="13"/>
  <c r="M962" i="13"/>
  <c r="L981" i="13"/>
  <c r="F991" i="13"/>
  <c r="P994" i="13"/>
  <c r="M998" i="13"/>
  <c r="P1026" i="13"/>
  <c r="M1071" i="13"/>
  <c r="L1075" i="13"/>
  <c r="M1085" i="13"/>
  <c r="M1087" i="13"/>
  <c r="F1095" i="13"/>
  <c r="O1095" i="13" s="1"/>
  <c r="M1105" i="13"/>
  <c r="L1111" i="13"/>
  <c r="P1132" i="13"/>
  <c r="F1185" i="13"/>
  <c r="L1206" i="13"/>
  <c r="M1206" i="13" s="1"/>
  <c r="M1289" i="13"/>
  <c r="M1295" i="13"/>
  <c r="F1305" i="13"/>
  <c r="O1316" i="13"/>
  <c r="L1326" i="13"/>
  <c r="M1334" i="13"/>
  <c r="M1336" i="13"/>
  <c r="P1364" i="13"/>
  <c r="M32" i="12"/>
  <c r="L79" i="12"/>
  <c r="M89" i="12"/>
  <c r="P97" i="12"/>
  <c r="O118" i="12"/>
  <c r="M183" i="12"/>
  <c r="P194" i="12"/>
  <c r="M213" i="12"/>
  <c r="P235" i="12"/>
  <c r="M285" i="12"/>
  <c r="M290" i="12"/>
  <c r="M309" i="12"/>
  <c r="L371" i="12"/>
  <c r="M420" i="12"/>
  <c r="F439" i="12"/>
  <c r="O439" i="12" s="1"/>
  <c r="M453" i="12"/>
  <c r="M468" i="12"/>
  <c r="M470" i="12"/>
  <c r="L475" i="12"/>
  <c r="F491" i="12"/>
  <c r="F493" i="12"/>
  <c r="L503" i="12"/>
  <c r="M503" i="12" s="1"/>
  <c r="L523" i="12"/>
  <c r="M523" i="12" s="1"/>
  <c r="K576" i="12"/>
  <c r="F635" i="12"/>
  <c r="F664" i="12"/>
  <c r="J681" i="12"/>
  <c r="L684" i="12"/>
  <c r="H692" i="12"/>
  <c r="F700" i="12"/>
  <c r="K700" i="12" s="1"/>
  <c r="F702" i="12"/>
  <c r="F727" i="12"/>
  <c r="F729" i="12"/>
  <c r="F771" i="12"/>
  <c r="I771" i="12" s="1"/>
  <c r="P855" i="12"/>
  <c r="O855" i="12"/>
  <c r="O1190" i="12"/>
  <c r="P1190" i="12"/>
  <c r="K1294" i="12"/>
  <c r="O1294" i="12"/>
  <c r="O233" i="11"/>
  <c r="K756" i="11"/>
  <c r="P756" i="11"/>
  <c r="O756" i="11"/>
  <c r="I852" i="11"/>
  <c r="P852" i="11"/>
  <c r="K986" i="11"/>
  <c r="P986" i="11"/>
  <c r="M881" i="13"/>
  <c r="O967" i="13"/>
  <c r="K1014" i="13"/>
  <c r="L1017" i="13"/>
  <c r="F1039" i="13"/>
  <c r="M1076" i="13"/>
  <c r="M1079" i="13"/>
  <c r="M1081" i="13"/>
  <c r="F1102" i="13"/>
  <c r="P1102" i="13" s="1"/>
  <c r="M1140" i="13"/>
  <c r="P1205" i="13"/>
  <c r="M1221" i="13"/>
  <c r="O1254" i="13"/>
  <c r="P1332" i="13"/>
  <c r="M1370" i="13"/>
  <c r="M28" i="12"/>
  <c r="M39" i="12"/>
  <c r="O78" i="12"/>
  <c r="P117" i="12"/>
  <c r="D110" i="12"/>
  <c r="D109" i="12" s="1"/>
  <c r="P220" i="12"/>
  <c r="O222" i="12"/>
  <c r="O226" i="12"/>
  <c r="M377" i="12"/>
  <c r="L435" i="12"/>
  <c r="F446" i="12"/>
  <c r="M478" i="12"/>
  <c r="L483" i="12"/>
  <c r="F511" i="12"/>
  <c r="I536" i="12"/>
  <c r="P545" i="12"/>
  <c r="M626" i="12"/>
  <c r="M630" i="12"/>
  <c r="M647" i="12"/>
  <c r="M715" i="12"/>
  <c r="L723" i="12"/>
  <c r="I969" i="12"/>
  <c r="P969" i="12"/>
  <c r="I1111" i="12"/>
  <c r="L1163" i="12"/>
  <c r="P1207" i="12"/>
  <c r="I1207" i="12"/>
  <c r="F1243" i="12"/>
  <c r="I1247" i="12"/>
  <c r="K1247" i="12"/>
  <c r="K91" i="11"/>
  <c r="O91" i="11"/>
  <c r="K853" i="13"/>
  <c r="F899" i="13"/>
  <c r="J903" i="13"/>
  <c r="K949" i="13"/>
  <c r="F955" i="13"/>
  <c r="F957" i="13"/>
  <c r="F959" i="13"/>
  <c r="O976" i="13"/>
  <c r="L993" i="13"/>
  <c r="M1050" i="13"/>
  <c r="M1090" i="13"/>
  <c r="M1092" i="13"/>
  <c r="F1137" i="13"/>
  <c r="P1140" i="13"/>
  <c r="L1197" i="13"/>
  <c r="F1202" i="13"/>
  <c r="K1202" i="13" s="1"/>
  <c r="F1253" i="13"/>
  <c r="F1291" i="13"/>
  <c r="I1291" i="13" s="1"/>
  <c r="K1298" i="13"/>
  <c r="P1321" i="13"/>
  <c r="K1335" i="13"/>
  <c r="K116" i="12"/>
  <c r="M143" i="12"/>
  <c r="M238" i="12"/>
  <c r="P428" i="12"/>
  <c r="L489" i="12"/>
  <c r="F519" i="12"/>
  <c r="F521" i="12"/>
  <c r="M524" i="12"/>
  <c r="K526" i="12"/>
  <c r="F542" i="12"/>
  <c r="I542" i="12" s="1"/>
  <c r="M551" i="12"/>
  <c r="F618" i="12"/>
  <c r="P618" i="12" s="1"/>
  <c r="L702" i="12"/>
  <c r="M702" i="12" s="1"/>
  <c r="F708" i="12"/>
  <c r="F710" i="12"/>
  <c r="K933" i="12"/>
  <c r="P933" i="12"/>
  <c r="O933" i="12"/>
  <c r="I933" i="12"/>
  <c r="I988" i="12"/>
  <c r="O988" i="12"/>
  <c r="K988" i="12"/>
  <c r="K1156" i="12"/>
  <c r="I1156" i="12"/>
  <c r="P1213" i="12"/>
  <c r="O1213" i="12"/>
  <c r="K1213" i="12"/>
  <c r="I1213" i="12"/>
  <c r="L125" i="11"/>
  <c r="M900" i="13"/>
  <c r="P1003" i="13"/>
  <c r="M567" i="12"/>
  <c r="H915" i="12"/>
  <c r="K1219" i="12"/>
  <c r="O1219" i="12"/>
  <c r="I1219" i="12"/>
  <c r="I1221" i="12"/>
  <c r="K1221" i="12"/>
  <c r="I617" i="11"/>
  <c r="P617" i="11"/>
  <c r="K623" i="11"/>
  <c r="O623" i="11"/>
  <c r="L1202" i="11"/>
  <c r="O1247" i="11"/>
  <c r="I1247" i="11"/>
  <c r="P1285" i="11"/>
  <c r="K1285" i="11"/>
  <c r="I1285" i="11"/>
  <c r="M820" i="13"/>
  <c r="M833" i="13"/>
  <c r="O844" i="13"/>
  <c r="L911" i="13"/>
  <c r="P949" i="13"/>
  <c r="F968" i="13"/>
  <c r="M970" i="13"/>
  <c r="M975" i="13"/>
  <c r="P982" i="13"/>
  <c r="K997" i="13"/>
  <c r="K1022" i="13"/>
  <c r="L1044" i="13"/>
  <c r="P1051" i="13"/>
  <c r="O1059" i="13"/>
  <c r="M1068" i="13"/>
  <c r="F1075" i="13"/>
  <c r="O1094" i="13"/>
  <c r="P1109" i="13"/>
  <c r="P1128" i="13"/>
  <c r="K1132" i="13"/>
  <c r="O1176" i="13"/>
  <c r="M1178" i="13"/>
  <c r="K1180" i="13"/>
  <c r="P1194" i="13"/>
  <c r="P1245" i="13"/>
  <c r="K1279" i="13"/>
  <c r="M1311" i="13"/>
  <c r="I1316" i="13"/>
  <c r="I1324" i="13"/>
  <c r="O1335" i="13"/>
  <c r="K1346" i="13"/>
  <c r="M1352" i="13"/>
  <c r="M1374" i="13"/>
  <c r="M45" i="12"/>
  <c r="M51" i="12"/>
  <c r="I77" i="12"/>
  <c r="I81" i="12"/>
  <c r="M88" i="12"/>
  <c r="M92" i="12"/>
  <c r="I118" i="12"/>
  <c r="M169" i="12"/>
  <c r="P182" i="12"/>
  <c r="K198" i="12"/>
  <c r="P210" i="12"/>
  <c r="M223" i="12"/>
  <c r="I244" i="12"/>
  <c r="M246" i="12"/>
  <c r="M261" i="12"/>
  <c r="M289" i="12"/>
  <c r="H375" i="12"/>
  <c r="K411" i="12"/>
  <c r="L415" i="12"/>
  <c r="L419" i="12"/>
  <c r="M419" i="12" s="1"/>
  <c r="O436" i="12"/>
  <c r="M438" i="12"/>
  <c r="M460" i="12"/>
  <c r="L463" i="12"/>
  <c r="F479" i="12"/>
  <c r="K479" i="12" s="1"/>
  <c r="I503" i="12"/>
  <c r="P526" i="12"/>
  <c r="M532" i="12"/>
  <c r="M586" i="12"/>
  <c r="M594" i="12"/>
  <c r="L612" i="12"/>
  <c r="M659" i="12"/>
  <c r="F675" i="12"/>
  <c r="F682" i="12"/>
  <c r="P694" i="12"/>
  <c r="M696" i="12"/>
  <c r="M726" i="12"/>
  <c r="L798" i="12"/>
  <c r="E903" i="12"/>
  <c r="M1219" i="12"/>
  <c r="O1252" i="12"/>
  <c r="I1252" i="12"/>
  <c r="K1275" i="12"/>
  <c r="I1275" i="12"/>
  <c r="O374" i="11"/>
  <c r="P374" i="11"/>
  <c r="O507" i="11"/>
  <c r="I507" i="11"/>
  <c r="F854" i="13"/>
  <c r="F856" i="13"/>
  <c r="F858" i="13"/>
  <c r="P858" i="13" s="1"/>
  <c r="M907" i="13"/>
  <c r="L959" i="13"/>
  <c r="L964" i="13"/>
  <c r="P975" i="13"/>
  <c r="L1005" i="13"/>
  <c r="L1013" i="13"/>
  <c r="M1022" i="13"/>
  <c r="J1072" i="13"/>
  <c r="F1125" i="13"/>
  <c r="P1125" i="13" s="1"/>
  <c r="F1127" i="13"/>
  <c r="P1152" i="13"/>
  <c r="M1180" i="13"/>
  <c r="K1247" i="13"/>
  <c r="F1287" i="13"/>
  <c r="M1287" i="13" s="1"/>
  <c r="K1316" i="13"/>
  <c r="M1346" i="13"/>
  <c r="O51" i="12"/>
  <c r="F84" i="12"/>
  <c r="O92" i="12"/>
  <c r="K118" i="12"/>
  <c r="K154" i="12"/>
  <c r="P169" i="12"/>
  <c r="K196" i="12"/>
  <c r="O221" i="12"/>
  <c r="M237" i="12"/>
  <c r="K242" i="12"/>
  <c r="K244" i="12"/>
  <c r="M253" i="12"/>
  <c r="F388" i="12"/>
  <c r="I394" i="12"/>
  <c r="M411" i="12"/>
  <c r="O438" i="12"/>
  <c r="O460" i="12"/>
  <c r="O484" i="12"/>
  <c r="F583" i="12"/>
  <c r="P583" i="12" s="1"/>
  <c r="M613" i="12"/>
  <c r="P634" i="12"/>
  <c r="O661" i="12"/>
  <c r="F690" i="12"/>
  <c r="F693" i="12"/>
  <c r="F723" i="12"/>
  <c r="O723" i="12" s="1"/>
  <c r="O726" i="12"/>
  <c r="P881" i="12"/>
  <c r="I1004" i="12"/>
  <c r="P1004" i="12"/>
  <c r="I1259" i="12"/>
  <c r="O1259" i="12"/>
  <c r="K115" i="11"/>
  <c r="P115" i="11"/>
  <c r="O551" i="11"/>
  <c r="K551" i="11"/>
  <c r="F731" i="12"/>
  <c r="F753" i="12"/>
  <c r="F755" i="12"/>
  <c r="O755" i="12" s="1"/>
  <c r="M803" i="12"/>
  <c r="M814" i="12"/>
  <c r="M842" i="12"/>
  <c r="L867" i="12"/>
  <c r="F946" i="12"/>
  <c r="M962" i="12"/>
  <c r="L993" i="12"/>
  <c r="M1004" i="12"/>
  <c r="L1011" i="12"/>
  <c r="M1022" i="12"/>
  <c r="M1038" i="12"/>
  <c r="L1041" i="12"/>
  <c r="M1090" i="12"/>
  <c r="F1102" i="12"/>
  <c r="F1121" i="12"/>
  <c r="K1121" i="12" s="1"/>
  <c r="F1123" i="12"/>
  <c r="I1123" i="12" s="1"/>
  <c r="F1137" i="12"/>
  <c r="M1142" i="12"/>
  <c r="F1149" i="12"/>
  <c r="F1153" i="12"/>
  <c r="F1169" i="12"/>
  <c r="M1172" i="12"/>
  <c r="O1205" i="12"/>
  <c r="F1214" i="12"/>
  <c r="I1214" i="12" s="1"/>
  <c r="O1215" i="12"/>
  <c r="L1224" i="12"/>
  <c r="L1226" i="12"/>
  <c r="F1237" i="12"/>
  <c r="F1241" i="12"/>
  <c r="L1253" i="12"/>
  <c r="K1262" i="12"/>
  <c r="M1264" i="12"/>
  <c r="M1266" i="12"/>
  <c r="K1270" i="12"/>
  <c r="F1284" i="12"/>
  <c r="O1293" i="12"/>
  <c r="O1328" i="12"/>
  <c r="M1341" i="12"/>
  <c r="P1364" i="12"/>
  <c r="M1369" i="12"/>
  <c r="O28" i="11"/>
  <c r="M35" i="11"/>
  <c r="M63" i="11"/>
  <c r="M81" i="11"/>
  <c r="F84" i="11"/>
  <c r="K84" i="11" s="1"/>
  <c r="M115" i="11"/>
  <c r="M117" i="11"/>
  <c r="P119" i="11"/>
  <c r="P121" i="11"/>
  <c r="M128" i="11"/>
  <c r="P140" i="11"/>
  <c r="M157" i="11"/>
  <c r="M182" i="11"/>
  <c r="H218" i="11"/>
  <c r="P420" i="11"/>
  <c r="I420" i="11"/>
  <c r="K458" i="11"/>
  <c r="O458" i="11"/>
  <c r="M494" i="11"/>
  <c r="M507" i="11"/>
  <c r="F567" i="11"/>
  <c r="O569" i="11"/>
  <c r="P569" i="11"/>
  <c r="M741" i="11"/>
  <c r="M743" i="11"/>
  <c r="M748" i="11"/>
  <c r="M756" i="11"/>
  <c r="O863" i="11"/>
  <c r="P863" i="11"/>
  <c r="I908" i="11"/>
  <c r="K908" i="11"/>
  <c r="L993" i="11"/>
  <c r="P1314" i="11"/>
  <c r="O1314" i="11"/>
  <c r="O1369" i="11"/>
  <c r="P1369" i="11"/>
  <c r="K774" i="12"/>
  <c r="F781" i="12"/>
  <c r="I783" i="12"/>
  <c r="F880" i="12"/>
  <c r="I880" i="12" s="1"/>
  <c r="L895" i="12"/>
  <c r="O906" i="12"/>
  <c r="M913" i="12"/>
  <c r="F1069" i="12"/>
  <c r="P1069" i="12" s="1"/>
  <c r="M1071" i="12"/>
  <c r="O1098" i="12"/>
  <c r="P1126" i="12"/>
  <c r="P1142" i="12"/>
  <c r="O1188" i="12"/>
  <c r="P1194" i="12"/>
  <c r="K1249" i="12"/>
  <c r="M1252" i="12"/>
  <c r="M1259" i="12"/>
  <c r="P1262" i="12"/>
  <c r="M1294" i="12"/>
  <c r="M1303" i="12"/>
  <c r="O1322" i="12"/>
  <c r="M1374" i="12"/>
  <c r="M61" i="11"/>
  <c r="M91" i="11"/>
  <c r="K133" i="11"/>
  <c r="L216" i="11"/>
  <c r="N218" i="11"/>
  <c r="K363" i="11"/>
  <c r="P363" i="11"/>
  <c r="I407" i="11"/>
  <c r="P407" i="11"/>
  <c r="K476" i="11"/>
  <c r="P476" i="11"/>
  <c r="O476" i="11"/>
  <c r="O553" i="11"/>
  <c r="I553" i="11"/>
  <c r="L688" i="11"/>
  <c r="M795" i="11"/>
  <c r="O962" i="11"/>
  <c r="P962" i="11"/>
  <c r="O1084" i="11"/>
  <c r="I1084" i="11"/>
  <c r="L1129" i="11"/>
  <c r="P1303" i="11"/>
  <c r="O1303" i="11"/>
  <c r="I1339" i="11"/>
  <c r="K1339" i="11"/>
  <c r="M743" i="12"/>
  <c r="J746" i="12"/>
  <c r="F794" i="12"/>
  <c r="F817" i="12"/>
  <c r="M857" i="12"/>
  <c r="M900" i="12"/>
  <c r="M933" i="12"/>
  <c r="L940" i="12"/>
  <c r="F950" i="12"/>
  <c r="M1010" i="12"/>
  <c r="M1033" i="12"/>
  <c r="K1035" i="12"/>
  <c r="F1039" i="12"/>
  <c r="J1066" i="12"/>
  <c r="P1098" i="12"/>
  <c r="L1104" i="12"/>
  <c r="I1106" i="12"/>
  <c r="L1117" i="12"/>
  <c r="L1139" i="12"/>
  <c r="L1204" i="12"/>
  <c r="M1275" i="12"/>
  <c r="L1305" i="12"/>
  <c r="F1349" i="12"/>
  <c r="F1359" i="12"/>
  <c r="P1359" i="12" s="1"/>
  <c r="F125" i="11"/>
  <c r="F234" i="11"/>
  <c r="I234" i="11" s="1"/>
  <c r="K246" i="11"/>
  <c r="O246" i="11"/>
  <c r="I248" i="11"/>
  <c r="O248" i="11"/>
  <c r="K248" i="11"/>
  <c r="F536" i="11"/>
  <c r="H657" i="11"/>
  <c r="I845" i="11"/>
  <c r="P845" i="11"/>
  <c r="O1231" i="11"/>
  <c r="P1231" i="11"/>
  <c r="M1303" i="11"/>
  <c r="I1332" i="11"/>
  <c r="O1332" i="11"/>
  <c r="M978" i="12"/>
  <c r="E1043" i="12"/>
  <c r="M1213" i="12"/>
  <c r="K712" i="11"/>
  <c r="I843" i="11"/>
  <c r="P843" i="11"/>
  <c r="P894" i="11"/>
  <c r="O894" i="11"/>
  <c r="K894" i="11"/>
  <c r="I894" i="11"/>
  <c r="K1296" i="11"/>
  <c r="K1332" i="11"/>
  <c r="K1356" i="11"/>
  <c r="M750" i="12"/>
  <c r="M799" i="12"/>
  <c r="M802" i="12"/>
  <c r="M809" i="12"/>
  <c r="F819" i="12"/>
  <c r="P900" i="12"/>
  <c r="K982" i="12"/>
  <c r="P996" i="12"/>
  <c r="I1000" i="12"/>
  <c r="L1001" i="12"/>
  <c r="K1050" i="12"/>
  <c r="M1059" i="12"/>
  <c r="M1085" i="12"/>
  <c r="K1148" i="12"/>
  <c r="F1189" i="12"/>
  <c r="K1189" i="12" s="1"/>
  <c r="F1191" i="12"/>
  <c r="I1191" i="12" s="1"/>
  <c r="F1210" i="12"/>
  <c r="M1231" i="12"/>
  <c r="F1255" i="12"/>
  <c r="K1280" i="12"/>
  <c r="K1285" i="12"/>
  <c r="M1292" i="12"/>
  <c r="I1300" i="12"/>
  <c r="K1302" i="12"/>
  <c r="I1310" i="12"/>
  <c r="O1321" i="12"/>
  <c r="P1329" i="12"/>
  <c r="K1364" i="12"/>
  <c r="P1370" i="12"/>
  <c r="M25" i="11"/>
  <c r="P57" i="11"/>
  <c r="P80" i="11"/>
  <c r="M108" i="11"/>
  <c r="M114" i="11"/>
  <c r="P151" i="11"/>
  <c r="M179" i="11"/>
  <c r="M188" i="11"/>
  <c r="O199" i="11"/>
  <c r="I289" i="11"/>
  <c r="M289" i="11"/>
  <c r="I532" i="11"/>
  <c r="O534" i="11"/>
  <c r="K534" i="11"/>
  <c r="K843" i="11"/>
  <c r="L1073" i="11"/>
  <c r="K1146" i="11"/>
  <c r="P1146" i="11"/>
  <c r="O1328" i="11"/>
  <c r="P1328" i="11"/>
  <c r="K1328" i="11"/>
  <c r="I734" i="12"/>
  <c r="F749" i="12"/>
  <c r="K749" i="12" s="1"/>
  <c r="O750" i="12"/>
  <c r="F877" i="12"/>
  <c r="F883" i="12"/>
  <c r="F885" i="12"/>
  <c r="F887" i="12"/>
  <c r="I887" i="12" s="1"/>
  <c r="F893" i="12"/>
  <c r="F895" i="12"/>
  <c r="K895" i="12" s="1"/>
  <c r="F897" i="12"/>
  <c r="F899" i="12"/>
  <c r="I949" i="12"/>
  <c r="O1016" i="12"/>
  <c r="P1063" i="12"/>
  <c r="I1068" i="12"/>
  <c r="O1085" i="12"/>
  <c r="P1112" i="12"/>
  <c r="P1134" i="12"/>
  <c r="I1170" i="12"/>
  <c r="K1215" i="12"/>
  <c r="I1274" i="12"/>
  <c r="M1280" i="12"/>
  <c r="M1302" i="12"/>
  <c r="M1308" i="12"/>
  <c r="M1310" i="12"/>
  <c r="P1321" i="12"/>
  <c r="O25" i="11"/>
  <c r="M92" i="11"/>
  <c r="O108" i="11"/>
  <c r="P177" i="11"/>
  <c r="K184" i="11"/>
  <c r="P199" i="11"/>
  <c r="O203" i="11"/>
  <c r="F219" i="11"/>
  <c r="P219" i="11" s="1"/>
  <c r="O647" i="11"/>
  <c r="P647" i="11"/>
  <c r="O1125" i="11"/>
  <c r="F1133" i="11"/>
  <c r="F1245" i="11"/>
  <c r="I1245" i="11" s="1"/>
  <c r="I1328" i="11"/>
  <c r="M252" i="11"/>
  <c r="E279" i="11"/>
  <c r="M297" i="11"/>
  <c r="M374" i="11"/>
  <c r="P392" i="11"/>
  <c r="M413" i="11"/>
  <c r="L461" i="11"/>
  <c r="F473" i="11"/>
  <c r="L479" i="11"/>
  <c r="M551" i="11"/>
  <c r="L574" i="11"/>
  <c r="L604" i="11"/>
  <c r="M621" i="11"/>
  <c r="M623" i="11"/>
  <c r="F635" i="11"/>
  <c r="P635" i="11" s="1"/>
  <c r="M645" i="11"/>
  <c r="M647" i="11"/>
  <c r="F675" i="11"/>
  <c r="K675" i="11" s="1"/>
  <c r="L702" i="11"/>
  <c r="F714" i="11"/>
  <c r="M722" i="11"/>
  <c r="L761" i="11"/>
  <c r="L798" i="11"/>
  <c r="M843" i="11"/>
  <c r="M863" i="11"/>
  <c r="P880" i="11"/>
  <c r="M890" i="11"/>
  <c r="M962" i="11"/>
  <c r="L1075" i="11"/>
  <c r="F1082" i="11"/>
  <c r="F1089" i="11"/>
  <c r="M1098" i="11"/>
  <c r="M1100" i="11"/>
  <c r="L1177" i="11"/>
  <c r="F1191" i="11"/>
  <c r="K1191" i="11" s="1"/>
  <c r="M1231" i="11"/>
  <c r="P1256" i="11"/>
  <c r="M1266" i="11"/>
  <c r="M1310" i="11"/>
  <c r="M1314" i="11"/>
  <c r="M1324" i="11"/>
  <c r="M1330" i="11"/>
  <c r="M1332" i="11"/>
  <c r="M1356" i="11"/>
  <c r="M248" i="11"/>
  <c r="F301" i="11"/>
  <c r="F362" i="11"/>
  <c r="I362" i="11" s="1"/>
  <c r="O367" i="11"/>
  <c r="M420" i="11"/>
  <c r="M438" i="11"/>
  <c r="M534" i="11"/>
  <c r="I686" i="11"/>
  <c r="M696" i="11"/>
  <c r="K737" i="11"/>
  <c r="I749" i="11"/>
  <c r="L873" i="11"/>
  <c r="M908" i="11"/>
  <c r="M1249" i="11"/>
  <c r="I1251" i="11"/>
  <c r="I1269" i="11"/>
  <c r="M1328" i="11"/>
  <c r="K1348" i="11"/>
  <c r="K1352" i="11"/>
  <c r="O284" i="11"/>
  <c r="P402" i="11"/>
  <c r="F498" i="11"/>
  <c r="F533" i="11"/>
  <c r="M573" i="11"/>
  <c r="M626" i="11"/>
  <c r="L633" i="11"/>
  <c r="M661" i="11"/>
  <c r="F688" i="11"/>
  <c r="K688" i="11" s="1"/>
  <c r="F721" i="11"/>
  <c r="O721" i="11" s="1"/>
  <c r="F723" i="11"/>
  <c r="P778" i="11"/>
  <c r="K787" i="11"/>
  <c r="I799" i="11"/>
  <c r="L875" i="11"/>
  <c r="P879" i="11"/>
  <c r="F891" i="11"/>
  <c r="F911" i="11"/>
  <c r="F918" i="11"/>
  <c r="F922" i="11"/>
  <c r="P956" i="11"/>
  <c r="I1076" i="11"/>
  <c r="P1147" i="11"/>
  <c r="I1154" i="11"/>
  <c r="L1183" i="11"/>
  <c r="M1203" i="11"/>
  <c r="M1209" i="11"/>
  <c r="I1244" i="11"/>
  <c r="I1313" i="11"/>
  <c r="M1317" i="11"/>
  <c r="M1335" i="11"/>
  <c r="I298" i="11"/>
  <c r="M309" i="11"/>
  <c r="M364" i="11"/>
  <c r="P366" i="11"/>
  <c r="M391" i="11"/>
  <c r="K408" i="11"/>
  <c r="P422" i="11"/>
  <c r="I424" i="11"/>
  <c r="L429" i="11"/>
  <c r="L542" i="11"/>
  <c r="F572" i="11"/>
  <c r="I572" i="11" s="1"/>
  <c r="P626" i="11"/>
  <c r="P994" i="11"/>
  <c r="M998" i="11"/>
  <c r="M1076" i="11"/>
  <c r="K1154" i="11"/>
  <c r="M1180" i="11"/>
  <c r="L1199" i="11"/>
  <c r="K1213" i="11"/>
  <c r="I1259" i="11"/>
  <c r="M1267" i="11"/>
  <c r="K1274" i="11"/>
  <c r="M1304" i="11"/>
  <c r="M1311" i="11"/>
  <c r="K1313" i="11"/>
  <c r="K1340" i="11"/>
  <c r="J1283" i="11"/>
  <c r="M1355" i="11"/>
  <c r="K1368" i="11"/>
  <c r="F249" i="11"/>
  <c r="F294" i="11"/>
  <c r="M298" i="11"/>
  <c r="K424" i="11"/>
  <c r="I472" i="11"/>
  <c r="F481" i="11"/>
  <c r="O481" i="11" s="1"/>
  <c r="H495" i="11"/>
  <c r="I502" i="11"/>
  <c r="K613" i="11"/>
  <c r="F690" i="11"/>
  <c r="M707" i="11"/>
  <c r="M709" i="11"/>
  <c r="L717" i="11"/>
  <c r="O732" i="11"/>
  <c r="M736" i="11"/>
  <c r="L742" i="11"/>
  <c r="K789" i="11"/>
  <c r="L792" i="11"/>
  <c r="K802" i="11"/>
  <c r="M814" i="11"/>
  <c r="L828" i="11"/>
  <c r="M855" i="11"/>
  <c r="K859" i="11"/>
  <c r="L904" i="11"/>
  <c r="K913" i="11"/>
  <c r="K1030" i="11"/>
  <c r="O1099" i="11"/>
  <c r="P1130" i="11"/>
  <c r="F1149" i="11"/>
  <c r="F1175" i="11"/>
  <c r="K1175" i="11" s="1"/>
  <c r="L1226" i="11"/>
  <c r="F1237" i="11"/>
  <c r="I1237" i="11" s="1"/>
  <c r="F1243" i="11"/>
  <c r="O1244" i="11"/>
  <c r="M1274" i="11"/>
  <c r="P1302" i="11"/>
  <c r="M1368" i="11"/>
  <c r="K283" i="11"/>
  <c r="F390" i="11"/>
  <c r="K405" i="11"/>
  <c r="O408" i="11"/>
  <c r="M472" i="11"/>
  <c r="F485" i="11"/>
  <c r="O490" i="11"/>
  <c r="M502" i="11"/>
  <c r="F511" i="11"/>
  <c r="L558" i="11"/>
  <c r="F763" i="11"/>
  <c r="P814" i="11"/>
  <c r="F819" i="11"/>
  <c r="M840" i="11"/>
  <c r="F895" i="11"/>
  <c r="P895" i="11" s="1"/>
  <c r="P898" i="11"/>
  <c r="M913" i="11"/>
  <c r="I1318" i="11"/>
  <c r="M1323" i="11"/>
  <c r="I1336" i="11"/>
  <c r="M1338" i="11"/>
  <c r="K1345" i="11"/>
  <c r="O1366" i="11"/>
  <c r="L1089" i="14"/>
  <c r="L747" i="14"/>
  <c r="L40" i="14"/>
  <c r="L30" i="14"/>
  <c r="F702" i="14"/>
  <c r="I701" i="14"/>
  <c r="M185" i="14"/>
  <c r="M41" i="14"/>
  <c r="M66" i="14"/>
  <c r="M1367" i="14"/>
  <c r="M1361" i="14"/>
  <c r="P1368" i="14"/>
  <c r="F1119" i="14"/>
  <c r="I1119" i="14" s="1"/>
  <c r="M1134" i="14"/>
  <c r="M1150" i="14"/>
  <c r="L1155" i="14"/>
  <c r="M1164" i="14"/>
  <c r="F1191" i="14"/>
  <c r="K1191" i="14" s="1"/>
  <c r="O1196" i="14"/>
  <c r="F1206" i="14"/>
  <c r="P1207" i="14"/>
  <c r="L1214" i="14"/>
  <c r="F1216" i="14"/>
  <c r="K1216" i="14" s="1"/>
  <c r="O1219" i="14"/>
  <c r="I1221" i="14"/>
  <c r="P1229" i="14"/>
  <c r="L1239" i="14"/>
  <c r="F1241" i="14"/>
  <c r="O1248" i="14"/>
  <c r="D1261" i="14"/>
  <c r="F1261" i="14" s="1"/>
  <c r="I1266" i="14"/>
  <c r="M1272" i="14"/>
  <c r="M1277" i="14"/>
  <c r="O1286" i="14"/>
  <c r="M1299" i="14"/>
  <c r="I1314" i="14"/>
  <c r="M1318" i="14"/>
  <c r="M1329" i="14"/>
  <c r="O1330" i="14"/>
  <c r="M1352" i="14"/>
  <c r="M1357" i="14"/>
  <c r="L1095" i="14"/>
  <c r="L1104" i="14"/>
  <c r="L1115" i="14"/>
  <c r="L1117" i="14"/>
  <c r="M1124" i="14"/>
  <c r="L1131" i="14"/>
  <c r="O1134" i="14"/>
  <c r="L1157" i="14"/>
  <c r="F1161" i="14"/>
  <c r="I1161" i="14" s="1"/>
  <c r="O1164" i="14"/>
  <c r="I1167" i="14"/>
  <c r="F1183" i="14"/>
  <c r="P1196" i="14"/>
  <c r="M1221" i="14"/>
  <c r="F1253" i="14"/>
  <c r="M1254" i="14"/>
  <c r="L1258" i="14"/>
  <c r="M1270" i="14"/>
  <c r="O1277" i="14"/>
  <c r="P1286" i="14"/>
  <c r="F1291" i="14"/>
  <c r="O1299" i="14"/>
  <c r="M1304" i="14"/>
  <c r="M1306" i="14"/>
  <c r="O1307" i="14"/>
  <c r="K1314" i="14"/>
  <c r="O1318" i="14"/>
  <c r="O1329" i="14"/>
  <c r="O1337" i="14"/>
  <c r="M1339" i="14"/>
  <c r="L1342" i="14"/>
  <c r="M1344" i="14"/>
  <c r="M1348" i="14"/>
  <c r="P1107" i="14"/>
  <c r="P1123" i="14"/>
  <c r="O1163" i="14"/>
  <c r="P1185" i="14"/>
  <c r="I1208" i="14"/>
  <c r="O1221" i="14"/>
  <c r="I1230" i="14"/>
  <c r="O1251" i="14"/>
  <c r="M1266" i="14"/>
  <c r="P1277" i="14"/>
  <c r="M1314" i="14"/>
  <c r="P1318" i="14"/>
  <c r="P1329" i="14"/>
  <c r="P1333" i="14"/>
  <c r="O1344" i="14"/>
  <c r="P1350" i="14"/>
  <c r="K1137" i="14"/>
  <c r="M1094" i="14"/>
  <c r="I1099" i="14"/>
  <c r="O1126" i="14"/>
  <c r="M1130" i="14"/>
  <c r="F1135" i="14"/>
  <c r="I1135" i="14" s="1"/>
  <c r="K1142" i="14"/>
  <c r="I1156" i="14"/>
  <c r="F1165" i="14"/>
  <c r="P1165" i="14" s="1"/>
  <c r="K1166" i="14"/>
  <c r="K1167" i="14"/>
  <c r="F1173" i="14"/>
  <c r="K1190" i="14"/>
  <c r="F1212" i="14"/>
  <c r="K1212" i="14" s="1"/>
  <c r="O1213" i="14"/>
  <c r="P1221" i="14"/>
  <c r="I1240" i="14"/>
  <c r="I1249" i="14"/>
  <c r="P1251" i="14"/>
  <c r="F1255" i="14"/>
  <c r="I1255" i="14" s="1"/>
  <c r="I1265" i="14"/>
  <c r="O1266" i="14"/>
  <c r="F1287" i="14"/>
  <c r="I1287" i="14" s="1"/>
  <c r="I1298" i="14"/>
  <c r="M1302" i="14"/>
  <c r="P1306" i="14"/>
  <c r="F1347" i="14"/>
  <c r="F1349" i="14"/>
  <c r="P1210" i="14"/>
  <c r="P1326" i="14"/>
  <c r="F1091" i="14"/>
  <c r="I1091" i="14" s="1"/>
  <c r="F1104" i="14"/>
  <c r="L1107" i="14"/>
  <c r="M1107" i="14" s="1"/>
  <c r="O1121" i="14"/>
  <c r="L1123" i="14"/>
  <c r="F1129" i="14"/>
  <c r="K1129" i="14" s="1"/>
  <c r="F1139" i="14"/>
  <c r="K1139" i="14" s="1"/>
  <c r="L1163" i="14"/>
  <c r="M1163" i="14" s="1"/>
  <c r="L1171" i="14"/>
  <c r="M1171" i="14" s="1"/>
  <c r="F1175" i="14"/>
  <c r="P1175" i="14" s="1"/>
  <c r="M1201" i="14"/>
  <c r="M1205" i="14"/>
  <c r="O1215" i="14"/>
  <c r="F1222" i="14"/>
  <c r="F1224" i="14"/>
  <c r="O1224" i="14" s="1"/>
  <c r="O1227" i="14"/>
  <c r="I1229" i="14"/>
  <c r="F1239" i="14"/>
  <c r="I1248" i="14"/>
  <c r="O1265" i="14"/>
  <c r="F1284" i="14"/>
  <c r="I1284" i="14" s="1"/>
  <c r="M1289" i="14"/>
  <c r="H1283" i="14"/>
  <c r="I1315" i="14"/>
  <c r="I1330" i="14"/>
  <c r="M1334" i="14"/>
  <c r="M1338" i="14"/>
  <c r="M1341" i="14"/>
  <c r="M1343" i="14"/>
  <c r="F1115" i="14"/>
  <c r="O1115" i="14" s="1"/>
  <c r="O1118" i="14"/>
  <c r="L1125" i="14"/>
  <c r="F1145" i="14"/>
  <c r="K1145" i="14" s="1"/>
  <c r="F1147" i="14"/>
  <c r="O1147" i="14" s="1"/>
  <c r="M1148" i="14"/>
  <c r="L1173" i="14"/>
  <c r="L1189" i="14"/>
  <c r="O1205" i="14"/>
  <c r="M1229" i="14"/>
  <c r="L1305" i="14"/>
  <c r="M1315" i="14"/>
  <c r="L1349" i="14"/>
  <c r="O1088" i="14"/>
  <c r="L1082" i="14"/>
  <c r="F1080" i="14"/>
  <c r="P1080" i="14" s="1"/>
  <c r="M975" i="14"/>
  <c r="M986" i="14"/>
  <c r="L989" i="14"/>
  <c r="F991" i="14"/>
  <c r="M1036" i="14"/>
  <c r="M1071" i="14"/>
  <c r="O975" i="14"/>
  <c r="P978" i="14"/>
  <c r="O986" i="14"/>
  <c r="M1038" i="14"/>
  <c r="O1071" i="14"/>
  <c r="M1074" i="14"/>
  <c r="P975" i="14"/>
  <c r="P986" i="14"/>
  <c r="O994" i="14"/>
  <c r="I996" i="14"/>
  <c r="K1001" i="14"/>
  <c r="I1010" i="14"/>
  <c r="M1018" i="14"/>
  <c r="I1040" i="14"/>
  <c r="I1052" i="14"/>
  <c r="N1066" i="14"/>
  <c r="I1068" i="14"/>
  <c r="L974" i="14"/>
  <c r="F979" i="14"/>
  <c r="L985" i="14"/>
  <c r="K1010" i="14"/>
  <c r="F1025" i="14"/>
  <c r="K1025" i="14" s="1"/>
  <c r="O1029" i="14"/>
  <c r="M1033" i="14"/>
  <c r="F1039" i="14"/>
  <c r="P1039" i="14" s="1"/>
  <c r="K1040" i="14"/>
  <c r="L1046" i="14"/>
  <c r="L1054" i="14"/>
  <c r="L1062" i="14"/>
  <c r="F1073" i="14"/>
  <c r="O1073" i="14" s="1"/>
  <c r="O1076" i="14"/>
  <c r="M984" i="14"/>
  <c r="F989" i="14"/>
  <c r="I989" i="14" s="1"/>
  <c r="M1000" i="14"/>
  <c r="K1002" i="14"/>
  <c r="I1028" i="14"/>
  <c r="K1037" i="14"/>
  <c r="M1042" i="14"/>
  <c r="P1052" i="14"/>
  <c r="O1070" i="14"/>
  <c r="H1072" i="14"/>
  <c r="L979" i="14"/>
  <c r="M1002" i="14"/>
  <c r="L1021" i="14"/>
  <c r="M1021" i="14" s="1"/>
  <c r="M1028" i="14"/>
  <c r="F1034" i="14"/>
  <c r="P1034" i="14" s="1"/>
  <c r="K1065" i="14"/>
  <c r="H1066" i="14"/>
  <c r="K937" i="14"/>
  <c r="L938" i="14"/>
  <c r="I970" i="14"/>
  <c r="F934" i="14"/>
  <c r="F936" i="14"/>
  <c r="K936" i="14" s="1"/>
  <c r="M937" i="14"/>
  <c r="F942" i="14"/>
  <c r="I942" i="14" s="1"/>
  <c r="F944" i="14"/>
  <c r="O945" i="14"/>
  <c r="F959" i="14"/>
  <c r="K970" i="14"/>
  <c r="P937" i="14"/>
  <c r="I967" i="14"/>
  <c r="M970" i="14"/>
  <c r="P949" i="14"/>
  <c r="O961" i="14"/>
  <c r="F964" i="14"/>
  <c r="F966" i="14"/>
  <c r="K966" i="14" s="1"/>
  <c r="O970" i="14"/>
  <c r="I931" i="14"/>
  <c r="L936" i="14"/>
  <c r="I958" i="14"/>
  <c r="P967" i="14"/>
  <c r="M931" i="14"/>
  <c r="K933" i="14"/>
  <c r="M953" i="14"/>
  <c r="F957" i="14"/>
  <c r="M958" i="14"/>
  <c r="K960" i="14"/>
  <c r="F767" i="14"/>
  <c r="I772" i="14"/>
  <c r="K758" i="14"/>
  <c r="F769" i="14"/>
  <c r="K772" i="14"/>
  <c r="K796" i="14"/>
  <c r="M805" i="14"/>
  <c r="M816" i="14"/>
  <c r="F828" i="14"/>
  <c r="I828" i="14" s="1"/>
  <c r="F834" i="14"/>
  <c r="P834" i="14" s="1"/>
  <c r="M837" i="14"/>
  <c r="M852" i="14"/>
  <c r="K857" i="14"/>
  <c r="L858" i="14"/>
  <c r="M858" i="14" s="1"/>
  <c r="K865" i="14"/>
  <c r="M881" i="14"/>
  <c r="P923" i="14"/>
  <c r="N797" i="14"/>
  <c r="L875" i="14"/>
  <c r="L904" i="14"/>
  <c r="M923" i="14"/>
  <c r="M758" i="14"/>
  <c r="M772" i="14"/>
  <c r="L779" i="14"/>
  <c r="M787" i="14"/>
  <c r="M796" i="14"/>
  <c r="I804" i="14"/>
  <c r="M818" i="14"/>
  <c r="I833" i="14"/>
  <c r="O846" i="14"/>
  <c r="M857" i="14"/>
  <c r="M865" i="14"/>
  <c r="P874" i="14"/>
  <c r="L883" i="14"/>
  <c r="M883" i="14" s="1"/>
  <c r="P888" i="14"/>
  <c r="I890" i="14"/>
  <c r="L891" i="14"/>
  <c r="F899" i="14"/>
  <c r="I899" i="14" s="1"/>
  <c r="F911" i="14"/>
  <c r="P912" i="14"/>
  <c r="L749" i="14"/>
  <c r="L788" i="14"/>
  <c r="I883" i="14"/>
  <c r="I906" i="14"/>
  <c r="M921" i="14"/>
  <c r="K750" i="14"/>
  <c r="L753" i="14"/>
  <c r="O772" i="14"/>
  <c r="I791" i="14"/>
  <c r="M802" i="14"/>
  <c r="K804" i="14"/>
  <c r="K833" i="14"/>
  <c r="P857" i="14"/>
  <c r="O876" i="14"/>
  <c r="M890" i="14"/>
  <c r="K909" i="14"/>
  <c r="I816" i="14"/>
  <c r="K881" i="14"/>
  <c r="D746" i="14"/>
  <c r="M763" i="14"/>
  <c r="D797" i="14"/>
  <c r="M833" i="14"/>
  <c r="L834" i="14"/>
  <c r="M841" i="14"/>
  <c r="O845" i="14"/>
  <c r="I853" i="14"/>
  <c r="F864" i="14"/>
  <c r="O896" i="14"/>
  <c r="M905" i="14"/>
  <c r="F749" i="14"/>
  <c r="K749" i="14" s="1"/>
  <c r="L755" i="14"/>
  <c r="P780" i="14"/>
  <c r="I784" i="14"/>
  <c r="M795" i="14"/>
  <c r="E797" i="14"/>
  <c r="O804" i="14"/>
  <c r="M813" i="14"/>
  <c r="P815" i="14"/>
  <c r="O833" i="14"/>
  <c r="L851" i="14"/>
  <c r="M851" i="14" s="1"/>
  <c r="P905" i="14"/>
  <c r="I913" i="14"/>
  <c r="I863" i="14"/>
  <c r="E915" i="14"/>
  <c r="D760" i="14"/>
  <c r="F779" i="14"/>
  <c r="K784" i="14"/>
  <c r="H785" i="14"/>
  <c r="H797" i="14"/>
  <c r="F826" i="14"/>
  <c r="M827" i="14"/>
  <c r="P870" i="14"/>
  <c r="F897" i="14"/>
  <c r="P897" i="14" s="1"/>
  <c r="L922" i="14"/>
  <c r="M730" i="14"/>
  <c r="H716" i="14"/>
  <c r="L704" i="14"/>
  <c r="L714" i="14"/>
  <c r="L719" i="14"/>
  <c r="F710" i="14"/>
  <c r="M706" i="14"/>
  <c r="F704" i="14"/>
  <c r="P704" i="14" s="1"/>
  <c r="L725" i="14"/>
  <c r="K745" i="14"/>
  <c r="M703" i="14"/>
  <c r="M701" i="14"/>
  <c r="O701" i="14"/>
  <c r="M402" i="14"/>
  <c r="M411" i="14"/>
  <c r="L423" i="14"/>
  <c r="F435" i="14"/>
  <c r="I435" i="14" s="1"/>
  <c r="M440" i="14"/>
  <c r="O456" i="14"/>
  <c r="L465" i="14"/>
  <c r="M476" i="14"/>
  <c r="P482" i="14"/>
  <c r="K485" i="14"/>
  <c r="F506" i="14"/>
  <c r="K506" i="14" s="1"/>
  <c r="M524" i="14"/>
  <c r="L536" i="14"/>
  <c r="M536" i="14" s="1"/>
  <c r="M543" i="14"/>
  <c r="K545" i="14"/>
  <c r="J560" i="14"/>
  <c r="M562" i="14"/>
  <c r="I623" i="14"/>
  <c r="L631" i="14"/>
  <c r="M631" i="14" s="1"/>
  <c r="K647" i="14"/>
  <c r="L669" i="14"/>
  <c r="P678" i="14"/>
  <c r="M689" i="14"/>
  <c r="L404" i="14"/>
  <c r="O411" i="14"/>
  <c r="E414" i="14"/>
  <c r="F542" i="14"/>
  <c r="M545" i="14"/>
  <c r="F552" i="14"/>
  <c r="I553" i="14"/>
  <c r="O562" i="14"/>
  <c r="M596" i="14"/>
  <c r="M611" i="14"/>
  <c r="M623" i="14"/>
  <c r="M665" i="14"/>
  <c r="I668" i="14"/>
  <c r="I680" i="14"/>
  <c r="I413" i="14"/>
  <c r="F417" i="14"/>
  <c r="P417" i="14" s="1"/>
  <c r="L433" i="14"/>
  <c r="M445" i="14"/>
  <c r="M464" i="14"/>
  <c r="L471" i="14"/>
  <c r="F498" i="14"/>
  <c r="O498" i="14" s="1"/>
  <c r="F525" i="14"/>
  <c r="F538" i="14"/>
  <c r="K553" i="14"/>
  <c r="K557" i="14"/>
  <c r="P562" i="14"/>
  <c r="O571" i="14"/>
  <c r="M573" i="14"/>
  <c r="I579" i="14"/>
  <c r="L583" i="14"/>
  <c r="I598" i="14"/>
  <c r="K617" i="14"/>
  <c r="F664" i="14"/>
  <c r="K680" i="14"/>
  <c r="L682" i="14"/>
  <c r="F688" i="14"/>
  <c r="K401" i="14"/>
  <c r="F412" i="14"/>
  <c r="M412" i="14" s="1"/>
  <c r="K413" i="14"/>
  <c r="H495" i="14"/>
  <c r="M532" i="14"/>
  <c r="O548" i="14"/>
  <c r="L550" i="14"/>
  <c r="M550" i="14" s="1"/>
  <c r="L567" i="14"/>
  <c r="F570" i="14"/>
  <c r="N681" i="14"/>
  <c r="M428" i="14"/>
  <c r="K439" i="14"/>
  <c r="I448" i="14"/>
  <c r="O453" i="14"/>
  <c r="K455" i="14"/>
  <c r="F461" i="14"/>
  <c r="I465" i="14"/>
  <c r="P466" i="14"/>
  <c r="O480" i="14"/>
  <c r="K482" i="14"/>
  <c r="I490" i="14"/>
  <c r="O532" i="14"/>
  <c r="K534" i="14"/>
  <c r="I537" i="14"/>
  <c r="I597" i="14"/>
  <c r="O604" i="14"/>
  <c r="F612" i="14"/>
  <c r="F627" i="14"/>
  <c r="I627" i="14" s="1"/>
  <c r="M674" i="14"/>
  <c r="I678" i="14"/>
  <c r="F695" i="14"/>
  <c r="P695" i="14" s="1"/>
  <c r="P401" i="14"/>
  <c r="L410" i="14"/>
  <c r="O413" i="14"/>
  <c r="F425" i="14"/>
  <c r="I434" i="14"/>
  <c r="O437" i="14"/>
  <c r="L439" i="14"/>
  <c r="M439" i="14" s="1"/>
  <c r="F452" i="14"/>
  <c r="I452" i="14" s="1"/>
  <c r="I472" i="14"/>
  <c r="F487" i="14"/>
  <c r="K487" i="14" s="1"/>
  <c r="F501" i="14"/>
  <c r="P501" i="14" s="1"/>
  <c r="L523" i="14"/>
  <c r="M534" i="14"/>
  <c r="K537" i="14"/>
  <c r="L542" i="14"/>
  <c r="M563" i="14"/>
  <c r="E564" i="14"/>
  <c r="M586" i="14"/>
  <c r="K597" i="14"/>
  <c r="L622" i="14"/>
  <c r="O632" i="14"/>
  <c r="M634" i="14"/>
  <c r="L662" i="14"/>
  <c r="M662" i="14" s="1"/>
  <c r="K678" i="14"/>
  <c r="F427" i="14"/>
  <c r="F431" i="14"/>
  <c r="F433" i="14"/>
  <c r="P433" i="14" s="1"/>
  <c r="F467" i="14"/>
  <c r="I467" i="14" s="1"/>
  <c r="L525" i="14"/>
  <c r="P559" i="14"/>
  <c r="F580" i="14"/>
  <c r="M597" i="14"/>
  <c r="M608" i="14"/>
  <c r="P634" i="14"/>
  <c r="L639" i="14"/>
  <c r="N650" i="14"/>
  <c r="L667" i="14"/>
  <c r="M667" i="14" s="1"/>
  <c r="F673" i="14"/>
  <c r="L690" i="14"/>
  <c r="H692" i="14"/>
  <c r="O696" i="14"/>
  <c r="F255" i="14"/>
  <c r="K255" i="14" s="1"/>
  <c r="L193" i="14"/>
  <c r="M205" i="14"/>
  <c r="M207" i="14"/>
  <c r="M228" i="14"/>
  <c r="I232" i="14"/>
  <c r="F234" i="14"/>
  <c r="M235" i="14"/>
  <c r="I244" i="14"/>
  <c r="M248" i="14"/>
  <c r="M250" i="14"/>
  <c r="F263" i="14"/>
  <c r="O263" i="14" s="1"/>
  <c r="K281" i="14"/>
  <c r="M283" i="14"/>
  <c r="O285" i="14"/>
  <c r="P299" i="14"/>
  <c r="I366" i="14"/>
  <c r="F371" i="14"/>
  <c r="F390" i="14"/>
  <c r="I390" i="14" s="1"/>
  <c r="M391" i="14"/>
  <c r="K186" i="14"/>
  <c r="O198" i="14"/>
  <c r="M213" i="14"/>
  <c r="P228" i="14"/>
  <c r="O232" i="14"/>
  <c r="M238" i="14"/>
  <c r="O244" i="14"/>
  <c r="K247" i="14"/>
  <c r="M253" i="14"/>
  <c r="M257" i="14"/>
  <c r="M261" i="14"/>
  <c r="P281" i="14"/>
  <c r="O288" i="14"/>
  <c r="E279" i="14"/>
  <c r="M298" i="14"/>
  <c r="O304" i="14"/>
  <c r="I365" i="14"/>
  <c r="H375" i="14"/>
  <c r="I382" i="14"/>
  <c r="I194" i="14"/>
  <c r="M201" i="14"/>
  <c r="P216" i="14"/>
  <c r="I243" i="14"/>
  <c r="O253" i="14"/>
  <c r="M256" i="14"/>
  <c r="I260" i="14"/>
  <c r="O261" i="14"/>
  <c r="F308" i="14"/>
  <c r="K308" i="14" s="1"/>
  <c r="K365" i="14"/>
  <c r="M382" i="14"/>
  <c r="M194" i="14"/>
  <c r="I212" i="14"/>
  <c r="P225" i="14"/>
  <c r="I256" i="14"/>
  <c r="M365" i="14"/>
  <c r="M390" i="14"/>
  <c r="O206" i="14"/>
  <c r="K299" i="14"/>
  <c r="O365" i="14"/>
  <c r="M367" i="14"/>
  <c r="K381" i="14"/>
  <c r="I389" i="14"/>
  <c r="F376" i="14"/>
  <c r="E375" i="14"/>
  <c r="W59" i="17" s="1"/>
  <c r="M195" i="14"/>
  <c r="O212" i="14"/>
  <c r="I254" i="14"/>
  <c r="O256" i="14"/>
  <c r="O260" i="14"/>
  <c r="M262" i="14"/>
  <c r="I285" i="14"/>
  <c r="K372" i="14"/>
  <c r="M381" i="14"/>
  <c r="M389" i="14"/>
  <c r="M155" i="14"/>
  <c r="M166" i="14"/>
  <c r="F173" i="14"/>
  <c r="O173" i="14" s="1"/>
  <c r="L176" i="14"/>
  <c r="I122" i="14"/>
  <c r="F129" i="14"/>
  <c r="M144" i="14"/>
  <c r="M151" i="14"/>
  <c r="I158" i="14"/>
  <c r="K162" i="14"/>
  <c r="I169" i="14"/>
  <c r="M183" i="14"/>
  <c r="K107" i="14"/>
  <c r="O113" i="14"/>
  <c r="M162" i="14"/>
  <c r="M165" i="14"/>
  <c r="M167" i="14"/>
  <c r="K169" i="14"/>
  <c r="M107" i="14"/>
  <c r="M111" i="14"/>
  <c r="M118" i="14"/>
  <c r="O131" i="14"/>
  <c r="I136" i="14"/>
  <c r="I154" i="14"/>
  <c r="M156" i="14"/>
  <c r="F180" i="14"/>
  <c r="I180" i="14" s="1"/>
  <c r="I114" i="14"/>
  <c r="J110" i="14"/>
  <c r="O136" i="14"/>
  <c r="P138" i="14"/>
  <c r="I143" i="14"/>
  <c r="I150" i="14"/>
  <c r="M161" i="14"/>
  <c r="M163" i="14"/>
  <c r="P165" i="14"/>
  <c r="M114" i="14"/>
  <c r="O121" i="14"/>
  <c r="L125" i="14"/>
  <c r="M150" i="14"/>
  <c r="P161" i="14"/>
  <c r="M168" i="14"/>
  <c r="I98" i="14"/>
  <c r="M100" i="14"/>
  <c r="L96" i="14"/>
  <c r="M98" i="14"/>
  <c r="O98" i="14"/>
  <c r="K101" i="14"/>
  <c r="M99" i="14"/>
  <c r="O104" i="14"/>
  <c r="P104" i="14"/>
  <c r="I104" i="14"/>
  <c r="F103" i="14"/>
  <c r="M103" i="14" s="1"/>
  <c r="M105" i="14"/>
  <c r="K94" i="14"/>
  <c r="F90" i="14"/>
  <c r="P90" i="14" s="1"/>
  <c r="F84" i="14"/>
  <c r="K81" i="14"/>
  <c r="M81" i="14"/>
  <c r="I78" i="14"/>
  <c r="L76" i="14"/>
  <c r="O78" i="14"/>
  <c r="M95" i="14"/>
  <c r="M91" i="14"/>
  <c r="O91" i="14"/>
  <c r="I88" i="14"/>
  <c r="M88" i="14"/>
  <c r="O88" i="14"/>
  <c r="K80" i="14"/>
  <c r="K74" i="14"/>
  <c r="M68" i="14"/>
  <c r="M67" i="14"/>
  <c r="O57" i="14"/>
  <c r="L53" i="14"/>
  <c r="I58" i="14"/>
  <c r="F53" i="14"/>
  <c r="P53" i="14" s="1"/>
  <c r="K61" i="14"/>
  <c r="J46" i="14"/>
  <c r="J10" i="14" s="1"/>
  <c r="M59" i="14"/>
  <c r="K54" i="14"/>
  <c r="P51" i="14"/>
  <c r="I51" i="14"/>
  <c r="M51" i="14"/>
  <c r="K50" i="14"/>
  <c r="K49" i="14"/>
  <c r="M45" i="14"/>
  <c r="P45" i="14"/>
  <c r="P44" i="14"/>
  <c r="I45" i="14"/>
  <c r="K45" i="14"/>
  <c r="N11" i="14"/>
  <c r="K35" i="14"/>
  <c r="M35" i="14"/>
  <c r="I34" i="14"/>
  <c r="O35" i="14"/>
  <c r="P35" i="14"/>
  <c r="O34" i="14"/>
  <c r="P34" i="14"/>
  <c r="M38" i="14"/>
  <c r="M42" i="14"/>
  <c r="K40" i="14"/>
  <c r="M40" i="14"/>
  <c r="K16" i="14"/>
  <c r="K19" i="14"/>
  <c r="M25" i="14"/>
  <c r="I24" i="14"/>
  <c r="K24" i="14"/>
  <c r="O24" i="14"/>
  <c r="K23" i="14"/>
  <c r="O28" i="14"/>
  <c r="M31" i="14"/>
  <c r="M27" i="14"/>
  <c r="O27" i="14"/>
  <c r="M21" i="14"/>
  <c r="I20" i="14"/>
  <c r="K20" i="14"/>
  <c r="M20" i="14"/>
  <c r="K18" i="14"/>
  <c r="M17" i="14"/>
  <c r="M12" i="14"/>
  <c r="L249" i="12"/>
  <c r="L263" i="12"/>
  <c r="J46" i="12"/>
  <c r="M1094" i="12"/>
  <c r="F1093" i="12"/>
  <c r="P1093" i="12" s="1"/>
  <c r="M264" i="12"/>
  <c r="P1292" i="12"/>
  <c r="M1296" i="12"/>
  <c r="K1310" i="12"/>
  <c r="M1328" i="12"/>
  <c r="I1293" i="12"/>
  <c r="P1294" i="12"/>
  <c r="M1299" i="12"/>
  <c r="O1310" i="12"/>
  <c r="I1319" i="12"/>
  <c r="M1321" i="12"/>
  <c r="P1322" i="12"/>
  <c r="L1291" i="12"/>
  <c r="O1303" i="12"/>
  <c r="M1333" i="12"/>
  <c r="P1335" i="12"/>
  <c r="M1293" i="12"/>
  <c r="P1303" i="12"/>
  <c r="D1283" i="12"/>
  <c r="F1291" i="12"/>
  <c r="I1291" i="12" s="1"/>
  <c r="K1292" i="12"/>
  <c r="M1311" i="12"/>
  <c r="M1318" i="12"/>
  <c r="O1329" i="12"/>
  <c r="O1373" i="12"/>
  <c r="M1361" i="12"/>
  <c r="I1366" i="12"/>
  <c r="M1366" i="12"/>
  <c r="O1366" i="12"/>
  <c r="O1370" i="12"/>
  <c r="K1376" i="12"/>
  <c r="M1376" i="12"/>
  <c r="K1341" i="12"/>
  <c r="L1342" i="12"/>
  <c r="L1349" i="12"/>
  <c r="P1351" i="12"/>
  <c r="K1353" i="12"/>
  <c r="M1348" i="12"/>
  <c r="M1353" i="12"/>
  <c r="O1357" i="12"/>
  <c r="K1339" i="12"/>
  <c r="K1345" i="12"/>
  <c r="P1348" i="12"/>
  <c r="O1353" i="12"/>
  <c r="P1357" i="12"/>
  <c r="P1341" i="12"/>
  <c r="P1345" i="12"/>
  <c r="K1351" i="12"/>
  <c r="P1270" i="12"/>
  <c r="K1274" i="12"/>
  <c r="M1277" i="12"/>
  <c r="I1267" i="12"/>
  <c r="K1273" i="12"/>
  <c r="M1274" i="12"/>
  <c r="P1275" i="12"/>
  <c r="P1277" i="12"/>
  <c r="M1267" i="12"/>
  <c r="O1274" i="12"/>
  <c r="O1281" i="12"/>
  <c r="O1267" i="12"/>
  <c r="O1273" i="12"/>
  <c r="F1278" i="12"/>
  <c r="P1281" i="12"/>
  <c r="M1099" i="12"/>
  <c r="M1101" i="12"/>
  <c r="L1107" i="12"/>
  <c r="K1116" i="12"/>
  <c r="F1119" i="12"/>
  <c r="K1119" i="12" s="1"/>
  <c r="P1132" i="12"/>
  <c r="F1139" i="12"/>
  <c r="O1139" i="12" s="1"/>
  <c r="I1140" i="12"/>
  <c r="M1148" i="12"/>
  <c r="L1149" i="12"/>
  <c r="M1164" i="12"/>
  <c r="L1165" i="12"/>
  <c r="O1172" i="12"/>
  <c r="K1180" i="12"/>
  <c r="L1181" i="12"/>
  <c r="P1205" i="12"/>
  <c r="K1218" i="12"/>
  <c r="M1221" i="12"/>
  <c r="I1246" i="12"/>
  <c r="I1251" i="12"/>
  <c r="P1252" i="12"/>
  <c r="O1099" i="12"/>
  <c r="O1106" i="12"/>
  <c r="M1116" i="12"/>
  <c r="M1140" i="12"/>
  <c r="O1148" i="12"/>
  <c r="M1156" i="12"/>
  <c r="M1218" i="12"/>
  <c r="O1221" i="12"/>
  <c r="M1246" i="12"/>
  <c r="M1251" i="12"/>
  <c r="F1095" i="12"/>
  <c r="O1095" i="12" s="1"/>
  <c r="P1106" i="12"/>
  <c r="M1108" i="12"/>
  <c r="M1110" i="12"/>
  <c r="O1116" i="12"/>
  <c r="K1118" i="12"/>
  <c r="F1133" i="12"/>
  <c r="L1151" i="12"/>
  <c r="O1156" i="12"/>
  <c r="L1167" i="12"/>
  <c r="M1167" i="12" s="1"/>
  <c r="F1177" i="12"/>
  <c r="I1177" i="12" s="1"/>
  <c r="O1180" i="12"/>
  <c r="F1199" i="12"/>
  <c r="K1207" i="12"/>
  <c r="O1218" i="12"/>
  <c r="F1220" i="12"/>
  <c r="K1220" i="12" s="1"/>
  <c r="L1228" i="12"/>
  <c r="H1234" i="12"/>
  <c r="F1245" i="12"/>
  <c r="O1245" i="12" s="1"/>
  <c r="O1246" i="12"/>
  <c r="P1251" i="12"/>
  <c r="F1253" i="12"/>
  <c r="K1256" i="12"/>
  <c r="K1111" i="12"/>
  <c r="M1203" i="12"/>
  <c r="F1222" i="12"/>
  <c r="P1222" i="12" s="1"/>
  <c r="O1227" i="12"/>
  <c r="P1110" i="12"/>
  <c r="K1136" i="12"/>
  <c r="F1141" i="12"/>
  <c r="M1150" i="12"/>
  <c r="K1152" i="12"/>
  <c r="F1165" i="12"/>
  <c r="K1168" i="12"/>
  <c r="I1188" i="12"/>
  <c r="L1250" i="12"/>
  <c r="K1259" i="12"/>
  <c r="F1097" i="12"/>
  <c r="P1097" i="12" s="1"/>
  <c r="L1115" i="12"/>
  <c r="P1118" i="12"/>
  <c r="K1120" i="12"/>
  <c r="I1132" i="12"/>
  <c r="L1179" i="12"/>
  <c r="F1185" i="12"/>
  <c r="K1185" i="12" s="1"/>
  <c r="F1187" i="12"/>
  <c r="M1188" i="12"/>
  <c r="F1202" i="12"/>
  <c r="K1202" i="12" s="1"/>
  <c r="I1205" i="12"/>
  <c r="F1208" i="12"/>
  <c r="F1127" i="12"/>
  <c r="L1133" i="12"/>
  <c r="M1133" i="12" s="1"/>
  <c r="F1143" i="12"/>
  <c r="F1161" i="12"/>
  <c r="F1163" i="12"/>
  <c r="K1163" i="12" s="1"/>
  <c r="F1204" i="12"/>
  <c r="P1204" i="12" s="1"/>
  <c r="L1206" i="12"/>
  <c r="K1086" i="12"/>
  <c r="F1078" i="12"/>
  <c r="K1083" i="12"/>
  <c r="M1083" i="12"/>
  <c r="O1083" i="12"/>
  <c r="I1085" i="12"/>
  <c r="P1083" i="12"/>
  <c r="P1094" i="12"/>
  <c r="L932" i="12"/>
  <c r="M958" i="12"/>
  <c r="M961" i="12"/>
  <c r="F964" i="12"/>
  <c r="O969" i="12"/>
  <c r="I975" i="12"/>
  <c r="M988" i="12"/>
  <c r="F1015" i="12"/>
  <c r="O1015" i="12" s="1"/>
  <c r="P1028" i="12"/>
  <c r="I1032" i="12"/>
  <c r="F1049" i="12"/>
  <c r="K1049" i="12" s="1"/>
  <c r="K1057" i="12"/>
  <c r="O961" i="12"/>
  <c r="M975" i="12"/>
  <c r="M1032" i="12"/>
  <c r="M1057" i="12"/>
  <c r="F1067" i="12"/>
  <c r="O1067" i="12" s="1"/>
  <c r="K1076" i="12"/>
  <c r="M931" i="12"/>
  <c r="F938" i="12"/>
  <c r="P938" i="12" s="1"/>
  <c r="M939" i="12"/>
  <c r="M941" i="12"/>
  <c r="L948" i="12"/>
  <c r="K951" i="12"/>
  <c r="K960" i="12"/>
  <c r="O975" i="12"/>
  <c r="P988" i="12"/>
  <c r="M992" i="12"/>
  <c r="O1000" i="12"/>
  <c r="F1009" i="12"/>
  <c r="K1010" i="12"/>
  <c r="M1018" i="12"/>
  <c r="O1032" i="12"/>
  <c r="M1036" i="12"/>
  <c r="O1042" i="12"/>
  <c r="O1057" i="12"/>
  <c r="M921" i="12"/>
  <c r="O931" i="12"/>
  <c r="O941" i="12"/>
  <c r="M951" i="12"/>
  <c r="M960" i="12"/>
  <c r="P975" i="12"/>
  <c r="P1000" i="12"/>
  <c r="K1015" i="12"/>
  <c r="P1032" i="12"/>
  <c r="P1042" i="12"/>
  <c r="K1063" i="12"/>
  <c r="O1076" i="12"/>
  <c r="P941" i="12"/>
  <c r="P993" i="12"/>
  <c r="I996" i="12"/>
  <c r="K999" i="12"/>
  <c r="O1010" i="12"/>
  <c r="I1038" i="12"/>
  <c r="P1076" i="12"/>
  <c r="P923" i="12"/>
  <c r="M926" i="12"/>
  <c r="F932" i="12"/>
  <c r="M947" i="12"/>
  <c r="F952" i="12"/>
  <c r="K952" i="12" s="1"/>
  <c r="L959" i="12"/>
  <c r="O970" i="12"/>
  <c r="L974" i="12"/>
  <c r="F983" i="12"/>
  <c r="F1001" i="12"/>
  <c r="I1001" i="12" s="1"/>
  <c r="K1004" i="12"/>
  <c r="L1007" i="12"/>
  <c r="F1023" i="12"/>
  <c r="F1025" i="12"/>
  <c r="P1025" i="12" s="1"/>
  <c r="I1028" i="12"/>
  <c r="K1038" i="12"/>
  <c r="F1044" i="12"/>
  <c r="F1046" i="12"/>
  <c r="M1055" i="12"/>
  <c r="O1063" i="12"/>
  <c r="N1066" i="12"/>
  <c r="L1066" i="12" s="1"/>
  <c r="L930" i="12"/>
  <c r="L938" i="12"/>
  <c r="F942" i="12"/>
  <c r="K942" i="12" s="1"/>
  <c r="L979" i="12"/>
  <c r="L1009" i="12"/>
  <c r="L1051" i="12"/>
  <c r="F1054" i="12"/>
  <c r="O1054" i="12" s="1"/>
  <c r="E1053" i="12"/>
  <c r="L1075" i="12"/>
  <c r="K410" i="12"/>
  <c r="K708" i="12"/>
  <c r="M402" i="12"/>
  <c r="E399" i="12"/>
  <c r="K440" i="12"/>
  <c r="O468" i="12"/>
  <c r="I504" i="12"/>
  <c r="M509" i="12"/>
  <c r="O522" i="12"/>
  <c r="F572" i="12"/>
  <c r="I572" i="12" s="1"/>
  <c r="P573" i="12"/>
  <c r="E582" i="12"/>
  <c r="O586" i="12"/>
  <c r="M588" i="12"/>
  <c r="O599" i="12"/>
  <c r="O605" i="12"/>
  <c r="P613" i="12"/>
  <c r="I615" i="12"/>
  <c r="M649" i="12"/>
  <c r="P661" i="12"/>
  <c r="O685" i="12"/>
  <c r="O703" i="12"/>
  <c r="M711" i="12"/>
  <c r="I724" i="12"/>
  <c r="L725" i="12"/>
  <c r="P726" i="12"/>
  <c r="I732" i="12"/>
  <c r="L733" i="12"/>
  <c r="P734" i="12"/>
  <c r="K736" i="12"/>
  <c r="I743" i="12"/>
  <c r="M764" i="12"/>
  <c r="M773" i="12"/>
  <c r="L779" i="12"/>
  <c r="M789" i="12"/>
  <c r="I793" i="12"/>
  <c r="N797" i="12"/>
  <c r="M811" i="12"/>
  <c r="M818" i="12"/>
  <c r="M829" i="12"/>
  <c r="O835" i="12"/>
  <c r="M837" i="12"/>
  <c r="I841" i="12"/>
  <c r="I845" i="12"/>
  <c r="M847" i="12"/>
  <c r="M863" i="12"/>
  <c r="O878" i="12"/>
  <c r="M892" i="12"/>
  <c r="K894" i="12"/>
  <c r="O905" i="12"/>
  <c r="L920" i="12"/>
  <c r="O923" i="12"/>
  <c r="M927" i="12"/>
  <c r="P402" i="12"/>
  <c r="M440" i="12"/>
  <c r="M443" i="12"/>
  <c r="F452" i="12"/>
  <c r="F457" i="12"/>
  <c r="F459" i="12"/>
  <c r="P468" i="12"/>
  <c r="P485" i="12"/>
  <c r="F501" i="12"/>
  <c r="I501" i="12" s="1"/>
  <c r="M504" i="12"/>
  <c r="L506" i="12"/>
  <c r="L517" i="12"/>
  <c r="O549" i="12"/>
  <c r="K551" i="12"/>
  <c r="I563" i="12"/>
  <c r="M590" i="12"/>
  <c r="F604" i="12"/>
  <c r="K615" i="12"/>
  <c r="F622" i="12"/>
  <c r="O711" i="12"/>
  <c r="M724" i="12"/>
  <c r="M732" i="12"/>
  <c r="K793" i="12"/>
  <c r="O802" i="12"/>
  <c r="O818" i="12"/>
  <c r="O829" i="12"/>
  <c r="O837" i="12"/>
  <c r="M841" i="12"/>
  <c r="M845" i="12"/>
  <c r="P878" i="12"/>
  <c r="F891" i="12"/>
  <c r="M894" i="12"/>
  <c r="M914" i="12"/>
  <c r="M448" i="12"/>
  <c r="K477" i="12"/>
  <c r="K563" i="12"/>
  <c r="I571" i="12"/>
  <c r="O590" i="12"/>
  <c r="K592" i="12"/>
  <c r="M615" i="12"/>
  <c r="K626" i="12"/>
  <c r="K713" i="12"/>
  <c r="F719" i="12"/>
  <c r="F721" i="12"/>
  <c r="O724" i="12"/>
  <c r="O732" i="12"/>
  <c r="M738" i="12"/>
  <c r="I740" i="12"/>
  <c r="P750" i="12"/>
  <c r="I756" i="12"/>
  <c r="M793" i="12"/>
  <c r="I799" i="12"/>
  <c r="L801" i="12"/>
  <c r="F812" i="12"/>
  <c r="O821" i="12"/>
  <c r="F828" i="12"/>
  <c r="P829" i="12"/>
  <c r="K831" i="12"/>
  <c r="L834" i="12"/>
  <c r="F836" i="12"/>
  <c r="P837" i="12"/>
  <c r="M840" i="12"/>
  <c r="I844" i="12"/>
  <c r="O845" i="12"/>
  <c r="F849" i="12"/>
  <c r="O852" i="12"/>
  <c r="O868" i="12"/>
  <c r="I884" i="12"/>
  <c r="I926" i="12"/>
  <c r="M454" i="12"/>
  <c r="F461" i="12"/>
  <c r="M461" i="12" s="1"/>
  <c r="P462" i="12"/>
  <c r="M464" i="12"/>
  <c r="L477" i="12"/>
  <c r="K484" i="12"/>
  <c r="K485" i="12"/>
  <c r="F496" i="12"/>
  <c r="K508" i="12"/>
  <c r="O516" i="12"/>
  <c r="L521" i="12"/>
  <c r="M541" i="12"/>
  <c r="K543" i="12"/>
  <c r="M555" i="12"/>
  <c r="K557" i="12"/>
  <c r="K571" i="12"/>
  <c r="O577" i="12"/>
  <c r="K579" i="12"/>
  <c r="L583" i="12"/>
  <c r="M592" i="12"/>
  <c r="K594" i="12"/>
  <c r="K598" i="12"/>
  <c r="O615" i="12"/>
  <c r="P652" i="12"/>
  <c r="L660" i="12"/>
  <c r="M660" i="12" s="1"/>
  <c r="F662" i="12"/>
  <c r="O662" i="12" s="1"/>
  <c r="F669" i="12"/>
  <c r="L679" i="12"/>
  <c r="O705" i="12"/>
  <c r="F712" i="12"/>
  <c r="I712" i="12" s="1"/>
  <c r="M713" i="12"/>
  <c r="O743" i="12"/>
  <c r="I745" i="12"/>
  <c r="L747" i="12"/>
  <c r="P767" i="12"/>
  <c r="M776" i="12"/>
  <c r="I780" i="12"/>
  <c r="O793" i="12"/>
  <c r="D797" i="12"/>
  <c r="I809" i="12"/>
  <c r="K844" i="12"/>
  <c r="F851" i="12"/>
  <c r="K884" i="12"/>
  <c r="O898" i="12"/>
  <c r="F911" i="12"/>
  <c r="I911" i="12" s="1"/>
  <c r="F916" i="12"/>
  <c r="I921" i="12"/>
  <c r="N924" i="12"/>
  <c r="F417" i="12"/>
  <c r="K424" i="12"/>
  <c r="L427" i="12"/>
  <c r="M445" i="12"/>
  <c r="O454" i="12"/>
  <c r="L501" i="12"/>
  <c r="F538" i="12"/>
  <c r="K538" i="12" s="1"/>
  <c r="M543" i="12"/>
  <c r="K545" i="12"/>
  <c r="P555" i="12"/>
  <c r="M557" i="12"/>
  <c r="K562" i="12"/>
  <c r="O563" i="12"/>
  <c r="M571" i="12"/>
  <c r="M598" i="12"/>
  <c r="I613" i="12"/>
  <c r="L622" i="12"/>
  <c r="M622" i="12" s="1"/>
  <c r="H657" i="12"/>
  <c r="M701" i="12"/>
  <c r="P705" i="12"/>
  <c r="P713" i="12"/>
  <c r="I726" i="12"/>
  <c r="M740" i="12"/>
  <c r="F769" i="12"/>
  <c r="K780" i="12"/>
  <c r="E797" i="12"/>
  <c r="O799" i="12"/>
  <c r="I803" i="12"/>
  <c r="K809" i="12"/>
  <c r="P870" i="12"/>
  <c r="M874" i="12"/>
  <c r="I876" i="12"/>
  <c r="M879" i="12"/>
  <c r="M884" i="12"/>
  <c r="O887" i="12"/>
  <c r="O409" i="12"/>
  <c r="M424" i="12"/>
  <c r="F435" i="12"/>
  <c r="M435" i="12" s="1"/>
  <c r="F444" i="12"/>
  <c r="I468" i="12"/>
  <c r="F471" i="12"/>
  <c r="M476" i="12"/>
  <c r="L479" i="12"/>
  <c r="M530" i="12"/>
  <c r="F554" i="12"/>
  <c r="K554" i="12" s="1"/>
  <c r="M562" i="12"/>
  <c r="P571" i="12"/>
  <c r="L600" i="12"/>
  <c r="K613" i="12"/>
  <c r="J657" i="12"/>
  <c r="O682" i="12"/>
  <c r="F695" i="12"/>
  <c r="L704" i="12"/>
  <c r="K729" i="12"/>
  <c r="K731" i="12"/>
  <c r="O740" i="12"/>
  <c r="F744" i="12"/>
  <c r="O745" i="12"/>
  <c r="O756" i="12"/>
  <c r="H797" i="12"/>
  <c r="I821" i="12"/>
  <c r="I835" i="12"/>
  <c r="P840" i="12"/>
  <c r="M855" i="12"/>
  <c r="M876" i="12"/>
  <c r="O879" i="12"/>
  <c r="L891" i="12"/>
  <c r="I899" i="12"/>
  <c r="M909" i="12"/>
  <c r="O921" i="12"/>
  <c r="I923" i="12"/>
  <c r="O926" i="12"/>
  <c r="N399" i="12"/>
  <c r="F421" i="12"/>
  <c r="F423" i="12"/>
  <c r="P423" i="12" s="1"/>
  <c r="P424" i="12"/>
  <c r="F463" i="12"/>
  <c r="F465" i="12"/>
  <c r="K469" i="12"/>
  <c r="F473" i="12"/>
  <c r="F475" i="12"/>
  <c r="K475" i="12" s="1"/>
  <c r="I478" i="12"/>
  <c r="O507" i="12"/>
  <c r="M512" i="12"/>
  <c r="I556" i="12"/>
  <c r="F558" i="12"/>
  <c r="M566" i="12"/>
  <c r="O574" i="12"/>
  <c r="F580" i="12"/>
  <c r="O587" i="12"/>
  <c r="F610" i="12"/>
  <c r="L614" i="12"/>
  <c r="L639" i="12"/>
  <c r="M645" i="12"/>
  <c r="O664" i="12"/>
  <c r="K669" i="12"/>
  <c r="F677" i="12"/>
  <c r="F679" i="12"/>
  <c r="P679" i="12" s="1"/>
  <c r="L712" i="12"/>
  <c r="M712" i="12" s="1"/>
  <c r="F714" i="12"/>
  <c r="I714" i="12" s="1"/>
  <c r="P758" i="12"/>
  <c r="K762" i="12"/>
  <c r="L765" i="12"/>
  <c r="M777" i="12"/>
  <c r="J797" i="12"/>
  <c r="F801" i="12"/>
  <c r="I802" i="12"/>
  <c r="O809" i="12"/>
  <c r="I815" i="12"/>
  <c r="L851" i="12"/>
  <c r="F871" i="12"/>
  <c r="F873" i="12"/>
  <c r="F875" i="12"/>
  <c r="P875" i="12" s="1"/>
  <c r="O876" i="12"/>
  <c r="M881" i="12"/>
  <c r="F901" i="12"/>
  <c r="K905" i="12"/>
  <c r="P909" i="12"/>
  <c r="D387" i="12"/>
  <c r="F387" i="12" s="1"/>
  <c r="O387" i="12" s="1"/>
  <c r="P392" i="12"/>
  <c r="K394" i="12"/>
  <c r="L376" i="12"/>
  <c r="O378" i="12"/>
  <c r="M389" i="12"/>
  <c r="O394" i="12"/>
  <c r="M379" i="12"/>
  <c r="F390" i="12"/>
  <c r="P390" i="12" s="1"/>
  <c r="O393" i="12"/>
  <c r="F376" i="12"/>
  <c r="I376" i="12" s="1"/>
  <c r="E375" i="12"/>
  <c r="W55" i="17" s="1"/>
  <c r="K204" i="12"/>
  <c r="I198" i="12"/>
  <c r="F211" i="12"/>
  <c r="P211" i="12" s="1"/>
  <c r="F225" i="12"/>
  <c r="K225" i="12" s="1"/>
  <c r="I236" i="12"/>
  <c r="M217" i="12"/>
  <c r="O223" i="12"/>
  <c r="I227" i="12"/>
  <c r="I229" i="12"/>
  <c r="P236" i="12"/>
  <c r="M241" i="12"/>
  <c r="O217" i="12"/>
  <c r="K227" i="12"/>
  <c r="K229" i="12"/>
  <c r="O233" i="12"/>
  <c r="O241" i="12"/>
  <c r="M203" i="12"/>
  <c r="I210" i="12"/>
  <c r="F216" i="12"/>
  <c r="M227" i="12"/>
  <c r="O235" i="12"/>
  <c r="M210" i="12"/>
  <c r="M229" i="12"/>
  <c r="F234" i="12"/>
  <c r="K252" i="12"/>
  <c r="M252" i="12"/>
  <c r="P252" i="12"/>
  <c r="F249" i="12"/>
  <c r="K249" i="12" s="1"/>
  <c r="M260" i="12"/>
  <c r="O260" i="12"/>
  <c r="I256" i="12"/>
  <c r="O258" i="12"/>
  <c r="M256" i="12"/>
  <c r="M266" i="12"/>
  <c r="M282" i="12"/>
  <c r="K284" i="12"/>
  <c r="K296" i="12"/>
  <c r="K310" i="12"/>
  <c r="M364" i="12"/>
  <c r="M284" i="12"/>
  <c r="H279" i="12"/>
  <c r="M296" i="12"/>
  <c r="O298" i="12"/>
  <c r="L308" i="12"/>
  <c r="M310" i="12"/>
  <c r="O364" i="12"/>
  <c r="P284" i="12"/>
  <c r="I289" i="12"/>
  <c r="O310" i="12"/>
  <c r="P364" i="12"/>
  <c r="M281" i="12"/>
  <c r="P309" i="12"/>
  <c r="P292" i="12"/>
  <c r="F308" i="12"/>
  <c r="F301" i="12"/>
  <c r="M373" i="12"/>
  <c r="I372" i="12"/>
  <c r="F371" i="12"/>
  <c r="M370" i="12"/>
  <c r="I369" i="12"/>
  <c r="M369" i="12"/>
  <c r="I368" i="12"/>
  <c r="K368" i="12"/>
  <c r="M368" i="12"/>
  <c r="O368" i="12"/>
  <c r="K366" i="12"/>
  <c r="M366" i="12"/>
  <c r="I265" i="12"/>
  <c r="K265" i="12"/>
  <c r="M265" i="12"/>
  <c r="M254" i="12"/>
  <c r="K187" i="12"/>
  <c r="I179" i="12"/>
  <c r="M179" i="12"/>
  <c r="O179" i="12"/>
  <c r="K178" i="12"/>
  <c r="P179" i="12"/>
  <c r="M178" i="12"/>
  <c r="K176" i="12"/>
  <c r="I183" i="12"/>
  <c r="K182" i="12"/>
  <c r="O182" i="12"/>
  <c r="P185" i="12"/>
  <c r="K181" i="12"/>
  <c r="M148" i="12"/>
  <c r="I150" i="12"/>
  <c r="O169" i="12"/>
  <c r="P148" i="12"/>
  <c r="M150" i="12"/>
  <c r="O140" i="12"/>
  <c r="M144" i="12"/>
  <c r="K168" i="12"/>
  <c r="K160" i="12"/>
  <c r="M164" i="12"/>
  <c r="O166" i="12"/>
  <c r="M168" i="12"/>
  <c r="M151" i="12"/>
  <c r="P166" i="12"/>
  <c r="O170" i="12"/>
  <c r="I139" i="12"/>
  <c r="K143" i="12"/>
  <c r="O151" i="12"/>
  <c r="P170" i="12"/>
  <c r="M139" i="12"/>
  <c r="I154" i="12"/>
  <c r="K169" i="12"/>
  <c r="M174" i="12"/>
  <c r="I122" i="12"/>
  <c r="M126" i="12"/>
  <c r="M122" i="12"/>
  <c r="O126" i="12"/>
  <c r="M117" i="12"/>
  <c r="P120" i="12"/>
  <c r="F125" i="12"/>
  <c r="P125" i="12" s="1"/>
  <c r="M123" i="12"/>
  <c r="P112" i="12"/>
  <c r="O123" i="12"/>
  <c r="O114" i="12"/>
  <c r="M116" i="12"/>
  <c r="I90" i="12"/>
  <c r="L96" i="12"/>
  <c r="I97" i="12"/>
  <c r="H71" i="12"/>
  <c r="H64" i="12" s="1"/>
  <c r="K97" i="12"/>
  <c r="O104" i="12"/>
  <c r="I104" i="12"/>
  <c r="K104" i="12"/>
  <c r="F96" i="12"/>
  <c r="K98" i="12"/>
  <c r="M98" i="12"/>
  <c r="O98" i="12"/>
  <c r="M95" i="12"/>
  <c r="F102" i="12"/>
  <c r="M106" i="12"/>
  <c r="M93" i="12"/>
  <c r="P93" i="12"/>
  <c r="K70" i="12"/>
  <c r="F76" i="12"/>
  <c r="K78" i="12"/>
  <c r="K81" i="12"/>
  <c r="M81" i="12"/>
  <c r="F79" i="12"/>
  <c r="P86" i="12"/>
  <c r="O88" i="12"/>
  <c r="P88" i="12"/>
  <c r="O84" i="12"/>
  <c r="M72" i="12"/>
  <c r="O72" i="12"/>
  <c r="K77" i="12"/>
  <c r="M77" i="12"/>
  <c r="O77" i="12"/>
  <c r="I75" i="12"/>
  <c r="K75" i="12"/>
  <c r="M75" i="12"/>
  <c r="P68" i="12"/>
  <c r="I68" i="12"/>
  <c r="M68" i="12"/>
  <c r="O69" i="12"/>
  <c r="M66" i="12"/>
  <c r="M62" i="12"/>
  <c r="O62" i="12"/>
  <c r="P62" i="12"/>
  <c r="L53" i="12"/>
  <c r="H46" i="12"/>
  <c r="F53" i="12"/>
  <c r="I53" i="12" s="1"/>
  <c r="P56" i="12"/>
  <c r="P51" i="12"/>
  <c r="E46" i="12"/>
  <c r="P60" i="12"/>
  <c r="M59" i="12"/>
  <c r="M55" i="12"/>
  <c r="M52" i="12"/>
  <c r="M49" i="12"/>
  <c r="P49" i="12"/>
  <c r="K23" i="12"/>
  <c r="O23" i="12"/>
  <c r="P23" i="12"/>
  <c r="I28" i="12"/>
  <c r="O29" i="12"/>
  <c r="O28" i="12"/>
  <c r="P28" i="12"/>
  <c r="O32" i="12"/>
  <c r="I35" i="12"/>
  <c r="K35" i="12"/>
  <c r="M35" i="12"/>
  <c r="M36" i="12"/>
  <c r="O45" i="12"/>
  <c r="P45" i="12"/>
  <c r="I45" i="12"/>
  <c r="I31" i="12"/>
  <c r="M31" i="12"/>
  <c r="P26" i="12"/>
  <c r="M22" i="12"/>
  <c r="P22" i="12"/>
  <c r="M17" i="12"/>
  <c r="M14" i="12"/>
  <c r="P14" i="12"/>
  <c r="M13" i="12"/>
  <c r="O13" i="12"/>
  <c r="K12" i="12"/>
  <c r="M12" i="12"/>
  <c r="L719" i="13"/>
  <c r="L103" i="13"/>
  <c r="L76" i="13"/>
  <c r="F1082" i="13"/>
  <c r="P1082" i="13" s="1"/>
  <c r="M1367" i="13"/>
  <c r="O1369" i="13"/>
  <c r="P1369" i="13"/>
  <c r="K1362" i="13"/>
  <c r="M1361" i="13"/>
  <c r="O1362" i="13"/>
  <c r="O1364" i="13"/>
  <c r="I1369" i="13"/>
  <c r="O1374" i="13"/>
  <c r="M1372" i="13"/>
  <c r="F1093" i="13"/>
  <c r="K1096" i="13"/>
  <c r="M1100" i="13"/>
  <c r="P1101" i="13"/>
  <c r="O1128" i="13"/>
  <c r="F1139" i="13"/>
  <c r="I1139" i="13" s="1"/>
  <c r="L1145" i="13"/>
  <c r="K1147" i="13"/>
  <c r="L1149" i="13"/>
  <c r="L1151" i="13"/>
  <c r="O1152" i="13"/>
  <c r="P1164" i="13"/>
  <c r="F1169" i="13"/>
  <c r="P1169" i="13" s="1"/>
  <c r="P1180" i="13"/>
  <c r="M1188" i="13"/>
  <c r="M1190" i="13"/>
  <c r="K1201" i="13"/>
  <c r="L1202" i="13"/>
  <c r="M1209" i="13"/>
  <c r="L1212" i="13"/>
  <c r="F1230" i="13"/>
  <c r="M1230" i="13" s="1"/>
  <c r="M1240" i="13"/>
  <c r="M1276" i="13"/>
  <c r="M1279" i="13"/>
  <c r="I1288" i="13"/>
  <c r="I1308" i="13"/>
  <c r="O1317" i="13"/>
  <c r="O1321" i="13"/>
  <c r="M1323" i="13"/>
  <c r="O1336" i="13"/>
  <c r="M1096" i="13"/>
  <c r="O1100" i="13"/>
  <c r="K1232" i="13"/>
  <c r="M1268" i="13"/>
  <c r="M1270" i="13"/>
  <c r="O1276" i="13"/>
  <c r="K1288" i="13"/>
  <c r="M1308" i="13"/>
  <c r="L1091" i="13"/>
  <c r="F1117" i="13"/>
  <c r="F1119" i="13"/>
  <c r="I1122" i="13"/>
  <c r="M1144" i="13"/>
  <c r="I1160" i="13"/>
  <c r="I1168" i="13"/>
  <c r="F1175" i="13"/>
  <c r="O1175" i="13" s="1"/>
  <c r="K1176" i="13"/>
  <c r="L1177" i="13"/>
  <c r="I1184" i="13"/>
  <c r="F1187" i="13"/>
  <c r="I1187" i="13" s="1"/>
  <c r="F1191" i="13"/>
  <c r="I1198" i="13"/>
  <c r="L1208" i="13"/>
  <c r="P1209" i="13"/>
  <c r="M1211" i="13"/>
  <c r="M1223" i="13"/>
  <c r="L1226" i="13"/>
  <c r="O1231" i="13"/>
  <c r="P1232" i="13"/>
  <c r="M1246" i="13"/>
  <c r="P1247" i="13"/>
  <c r="O1251" i="13"/>
  <c r="O1256" i="13"/>
  <c r="O1264" i="13"/>
  <c r="M1266" i="13"/>
  <c r="O1272" i="13"/>
  <c r="P1276" i="13"/>
  <c r="L1278" i="13"/>
  <c r="M1288" i="13"/>
  <c r="K1300" i="13"/>
  <c r="K1307" i="13"/>
  <c r="O1308" i="13"/>
  <c r="K1325" i="13"/>
  <c r="M1331" i="13"/>
  <c r="M1122" i="13"/>
  <c r="K1160" i="13"/>
  <c r="K1168" i="13"/>
  <c r="K1184" i="13"/>
  <c r="M1198" i="13"/>
  <c r="O1201" i="13"/>
  <c r="M1213" i="13"/>
  <c r="O1223" i="13"/>
  <c r="P1231" i="13"/>
  <c r="O1246" i="13"/>
  <c r="P1256" i="13"/>
  <c r="M1300" i="13"/>
  <c r="M1325" i="13"/>
  <c r="O1348" i="13"/>
  <c r="I1101" i="13"/>
  <c r="F1121" i="13"/>
  <c r="P1121" i="13" s="1"/>
  <c r="O1122" i="13"/>
  <c r="M1124" i="13"/>
  <c r="L1127" i="13"/>
  <c r="M1134" i="13"/>
  <c r="F1145" i="13"/>
  <c r="I1152" i="13"/>
  <c r="F1153" i="13"/>
  <c r="F1157" i="13"/>
  <c r="P1157" i="13" s="1"/>
  <c r="M1160" i="13"/>
  <c r="M1168" i="13"/>
  <c r="M1184" i="13"/>
  <c r="O1198" i="13"/>
  <c r="P1223" i="13"/>
  <c r="I1229" i="13"/>
  <c r="M1275" i="13"/>
  <c r="M1280" i="13"/>
  <c r="M1302" i="13"/>
  <c r="P1313" i="13"/>
  <c r="K1324" i="13"/>
  <c r="O1325" i="13"/>
  <c r="P1335" i="13"/>
  <c r="M1099" i="13"/>
  <c r="L1113" i="13"/>
  <c r="L1117" i="13"/>
  <c r="P1124" i="13"/>
  <c r="F1149" i="13"/>
  <c r="O1168" i="13"/>
  <c r="O1184" i="13"/>
  <c r="P1198" i="13"/>
  <c r="F1214" i="13"/>
  <c r="M1229" i="13"/>
  <c r="K1236" i="13"/>
  <c r="L1239" i="13"/>
  <c r="M1248" i="13"/>
  <c r="I1254" i="13"/>
  <c r="M1267" i="13"/>
  <c r="O1275" i="13"/>
  <c r="P1280" i="13"/>
  <c r="O1302" i="13"/>
  <c r="M1309" i="13"/>
  <c r="K1317" i="13"/>
  <c r="I1321" i="13"/>
  <c r="M1324" i="13"/>
  <c r="M1357" i="13"/>
  <c r="M1101" i="13"/>
  <c r="L1119" i="13"/>
  <c r="F1133" i="13"/>
  <c r="I1133" i="13" s="1"/>
  <c r="F1161" i="13"/>
  <c r="K1161" i="13" s="1"/>
  <c r="L1167" i="13"/>
  <c r="L1183" i="13"/>
  <c r="L1191" i="13"/>
  <c r="K1194" i="13"/>
  <c r="F1204" i="13"/>
  <c r="O1204" i="13" s="1"/>
  <c r="F1224" i="13"/>
  <c r="I1224" i="13" s="1"/>
  <c r="I1279" i="13"/>
  <c r="P1302" i="13"/>
  <c r="P1304" i="13"/>
  <c r="P1327" i="13"/>
  <c r="P1334" i="13"/>
  <c r="I1346" i="13"/>
  <c r="I1079" i="13"/>
  <c r="F1078" i="13"/>
  <c r="P1078" i="13" s="1"/>
  <c r="O1079" i="13"/>
  <c r="K1081" i="13"/>
  <c r="K1088" i="13"/>
  <c r="M1088" i="13"/>
  <c r="I1086" i="13"/>
  <c r="K1086" i="13"/>
  <c r="M1086" i="13"/>
  <c r="O1086" i="13"/>
  <c r="O951" i="13"/>
  <c r="P967" i="13"/>
  <c r="O986" i="13"/>
  <c r="K990" i="13"/>
  <c r="L1001" i="13"/>
  <c r="L1007" i="13"/>
  <c r="F1034" i="13"/>
  <c r="P1034" i="13" s="1"/>
  <c r="P1035" i="13"/>
  <c r="F1044" i="13"/>
  <c r="P1044" i="13" s="1"/>
  <c r="O1045" i="13"/>
  <c r="M1047" i="13"/>
  <c r="F1062" i="13"/>
  <c r="I1062" i="13" s="1"/>
  <c r="L932" i="13"/>
  <c r="I941" i="13"/>
  <c r="M990" i="13"/>
  <c r="F995" i="13"/>
  <c r="I995" i="13" s="1"/>
  <c r="P1047" i="13"/>
  <c r="H1043" i="13"/>
  <c r="O1057" i="13"/>
  <c r="I1059" i="13"/>
  <c r="L934" i="13"/>
  <c r="L936" i="13"/>
  <c r="F952" i="13"/>
  <c r="I952" i="13" s="1"/>
  <c r="F987" i="13"/>
  <c r="P990" i="13"/>
  <c r="P998" i="13"/>
  <c r="F1025" i="13"/>
  <c r="P1025" i="13" s="1"/>
  <c r="O1028" i="13"/>
  <c r="L1041" i="13"/>
  <c r="D1043" i="13"/>
  <c r="F1043" i="13" s="1"/>
  <c r="K1059" i="13"/>
  <c r="L1064" i="13"/>
  <c r="K933" i="13"/>
  <c r="J963" i="13"/>
  <c r="L972" i="13"/>
  <c r="F1019" i="13"/>
  <c r="O1019" i="13" s="1"/>
  <c r="M1059" i="13"/>
  <c r="M919" i="13"/>
  <c r="M933" i="13"/>
  <c r="I954" i="13"/>
  <c r="O970" i="13"/>
  <c r="P919" i="13"/>
  <c r="P933" i="13"/>
  <c r="M954" i="13"/>
  <c r="P970" i="13"/>
  <c r="F979" i="13"/>
  <c r="I979" i="13" s="1"/>
  <c r="F981" i="13"/>
  <c r="M982" i="13"/>
  <c r="F993" i="13"/>
  <c r="I993" i="13" s="1"/>
  <c r="L997" i="13"/>
  <c r="F1005" i="13"/>
  <c r="F1007" i="13"/>
  <c r="F1009" i="13"/>
  <c r="P1009" i="13" s="1"/>
  <c r="K1029" i="13"/>
  <c r="E929" i="13"/>
  <c r="L940" i="13"/>
  <c r="L1019" i="13"/>
  <c r="M1029" i="13"/>
  <c r="F723" i="13"/>
  <c r="M726" i="13"/>
  <c r="P745" i="13"/>
  <c r="M748" i="13"/>
  <c r="M784" i="13"/>
  <c r="P796" i="13"/>
  <c r="K802" i="13"/>
  <c r="L808" i="13"/>
  <c r="F812" i="13"/>
  <c r="P815" i="13"/>
  <c r="K822" i="13"/>
  <c r="M827" i="13"/>
  <c r="I837" i="13"/>
  <c r="M843" i="13"/>
  <c r="P844" i="13"/>
  <c r="M853" i="13"/>
  <c r="K857" i="13"/>
  <c r="I872" i="13"/>
  <c r="P881" i="13"/>
  <c r="O894" i="13"/>
  <c r="M912" i="13"/>
  <c r="M917" i="13"/>
  <c r="L731" i="13"/>
  <c r="L733" i="13"/>
  <c r="M738" i="13"/>
  <c r="I787" i="13"/>
  <c r="M802" i="13"/>
  <c r="M822" i="13"/>
  <c r="F826" i="13"/>
  <c r="K829" i="13"/>
  <c r="K837" i="13"/>
  <c r="O843" i="13"/>
  <c r="K850" i="13"/>
  <c r="M857" i="13"/>
  <c r="M872" i="13"/>
  <c r="K874" i="13"/>
  <c r="L883" i="13"/>
  <c r="F889" i="13"/>
  <c r="F891" i="13"/>
  <c r="O891" i="13" s="1"/>
  <c r="O917" i="13"/>
  <c r="K919" i="13"/>
  <c r="D797" i="13"/>
  <c r="P802" i="13"/>
  <c r="M837" i="13"/>
  <c r="P857" i="13"/>
  <c r="M901" i="13"/>
  <c r="K775" i="13"/>
  <c r="L779" i="13"/>
  <c r="K789" i="13"/>
  <c r="E797" i="13"/>
  <c r="I805" i="13"/>
  <c r="K809" i="13"/>
  <c r="L812" i="13"/>
  <c r="M816" i="13"/>
  <c r="F821" i="13"/>
  <c r="K821" i="13" s="1"/>
  <c r="O837" i="13"/>
  <c r="M845" i="13"/>
  <c r="D866" i="13"/>
  <c r="M906" i="13"/>
  <c r="M730" i="13"/>
  <c r="I745" i="13"/>
  <c r="H746" i="13"/>
  <c r="K758" i="13"/>
  <c r="F767" i="13"/>
  <c r="O767" i="13" s="1"/>
  <c r="K768" i="13"/>
  <c r="L771" i="13"/>
  <c r="M775" i="13"/>
  <c r="M789" i="13"/>
  <c r="M791" i="13"/>
  <c r="H797" i="13"/>
  <c r="M805" i="13"/>
  <c r="M809" i="13"/>
  <c r="I815" i="13"/>
  <c r="I844" i="13"/>
  <c r="K865" i="13"/>
  <c r="L869" i="13"/>
  <c r="F875" i="13"/>
  <c r="L880" i="13"/>
  <c r="K889" i="13"/>
  <c r="L891" i="13"/>
  <c r="F897" i="13"/>
  <c r="F918" i="13"/>
  <c r="K767" i="13"/>
  <c r="M758" i="13"/>
  <c r="M768" i="13"/>
  <c r="J797" i="13"/>
  <c r="P809" i="13"/>
  <c r="O823" i="13"/>
  <c r="K825" i="13"/>
  <c r="P842" i="13"/>
  <c r="K856" i="13"/>
  <c r="M865" i="13"/>
  <c r="F883" i="13"/>
  <c r="F733" i="13"/>
  <c r="M745" i="13"/>
  <c r="F790" i="13"/>
  <c r="P790" i="13" s="1"/>
  <c r="N797" i="13"/>
  <c r="F704" i="13"/>
  <c r="K704" i="13" s="1"/>
  <c r="O705" i="13"/>
  <c r="L710" i="13"/>
  <c r="L712" i="13"/>
  <c r="K699" i="13"/>
  <c r="P705" i="13"/>
  <c r="O699" i="13"/>
  <c r="P699" i="13"/>
  <c r="F710" i="13"/>
  <c r="F712" i="13"/>
  <c r="K722" i="13"/>
  <c r="M722" i="13"/>
  <c r="P722" i="13"/>
  <c r="I718" i="13"/>
  <c r="K718" i="13"/>
  <c r="M718" i="13"/>
  <c r="O718" i="13"/>
  <c r="P405" i="13"/>
  <c r="M440" i="13"/>
  <c r="K462" i="13"/>
  <c r="I478" i="13"/>
  <c r="L487" i="13"/>
  <c r="M487" i="13" s="1"/>
  <c r="F489" i="13"/>
  <c r="K489" i="13" s="1"/>
  <c r="F491" i="13"/>
  <c r="M522" i="13"/>
  <c r="K545" i="13"/>
  <c r="I563" i="13"/>
  <c r="M575" i="13"/>
  <c r="I579" i="13"/>
  <c r="L600" i="13"/>
  <c r="I615" i="13"/>
  <c r="K640" i="13"/>
  <c r="M685" i="13"/>
  <c r="H399" i="13"/>
  <c r="L410" i="13"/>
  <c r="P416" i="13"/>
  <c r="L423" i="13"/>
  <c r="F439" i="13"/>
  <c r="P439" i="13" s="1"/>
  <c r="O440" i="13"/>
  <c r="P451" i="13"/>
  <c r="M454" i="13"/>
  <c r="O455" i="13"/>
  <c r="M462" i="13"/>
  <c r="K478" i="13"/>
  <c r="F501" i="13"/>
  <c r="M501" i="13" s="1"/>
  <c r="O502" i="13"/>
  <c r="L503" i="13"/>
  <c r="O522" i="13"/>
  <c r="L529" i="13"/>
  <c r="P532" i="13"/>
  <c r="M545" i="13"/>
  <c r="I555" i="13"/>
  <c r="K569" i="13"/>
  <c r="I590" i="13"/>
  <c r="F593" i="13"/>
  <c r="F595" i="13"/>
  <c r="M605" i="13"/>
  <c r="F608" i="13"/>
  <c r="K615" i="13"/>
  <c r="P630" i="13"/>
  <c r="M640" i="13"/>
  <c r="M663" i="13"/>
  <c r="F679" i="13"/>
  <c r="K694" i="13"/>
  <c r="O409" i="13"/>
  <c r="P440" i="13"/>
  <c r="O454" i="13"/>
  <c r="O462" i="13"/>
  <c r="O470" i="13"/>
  <c r="M478" i="13"/>
  <c r="I488" i="13"/>
  <c r="P502" i="13"/>
  <c r="K506" i="13"/>
  <c r="P545" i="13"/>
  <c r="M569" i="13"/>
  <c r="I577" i="13"/>
  <c r="O579" i="13"/>
  <c r="O605" i="13"/>
  <c r="M615" i="13"/>
  <c r="K616" i="13"/>
  <c r="K635" i="13"/>
  <c r="O640" i="13"/>
  <c r="E657" i="13"/>
  <c r="K665" i="13"/>
  <c r="O674" i="13"/>
  <c r="F684" i="13"/>
  <c r="K684" i="13" s="1"/>
  <c r="L688" i="13"/>
  <c r="M694" i="13"/>
  <c r="I403" i="13"/>
  <c r="M408" i="13"/>
  <c r="P409" i="13"/>
  <c r="L415" i="13"/>
  <c r="F417" i="13"/>
  <c r="M422" i="13"/>
  <c r="P434" i="13"/>
  <c r="F452" i="13"/>
  <c r="I452" i="13" s="1"/>
  <c r="K453" i="13"/>
  <c r="P454" i="13"/>
  <c r="K464" i="13"/>
  <c r="P470" i="13"/>
  <c r="O478" i="13"/>
  <c r="K488" i="13"/>
  <c r="M505" i="13"/>
  <c r="I516" i="13"/>
  <c r="M555" i="13"/>
  <c r="I568" i="13"/>
  <c r="O569" i="13"/>
  <c r="I571" i="13"/>
  <c r="P579" i="13"/>
  <c r="M590" i="13"/>
  <c r="F604" i="13"/>
  <c r="K604" i="13" s="1"/>
  <c r="P605" i="13"/>
  <c r="O615" i="13"/>
  <c r="F631" i="13"/>
  <c r="O632" i="13"/>
  <c r="P640" i="13"/>
  <c r="M649" i="13"/>
  <c r="L660" i="13"/>
  <c r="P674" i="13"/>
  <c r="K677" i="13"/>
  <c r="O687" i="13"/>
  <c r="E692" i="13"/>
  <c r="O694" i="13"/>
  <c r="O448" i="13"/>
  <c r="P463" i="13"/>
  <c r="P487" i="13"/>
  <c r="F503" i="13"/>
  <c r="I503" i="13" s="1"/>
  <c r="O505" i="13"/>
  <c r="L513" i="13"/>
  <c r="K516" i="13"/>
  <c r="F533" i="13"/>
  <c r="I533" i="13" s="1"/>
  <c r="F548" i="13"/>
  <c r="I548" i="13" s="1"/>
  <c r="P557" i="13"/>
  <c r="K568" i="13"/>
  <c r="K571" i="13"/>
  <c r="L578" i="13"/>
  <c r="I584" i="13"/>
  <c r="I598" i="13"/>
  <c r="F600" i="13"/>
  <c r="O608" i="13"/>
  <c r="L618" i="13"/>
  <c r="L620" i="13"/>
  <c r="I624" i="13"/>
  <c r="P652" i="13"/>
  <c r="O676" i="13"/>
  <c r="P687" i="13"/>
  <c r="H692" i="13"/>
  <c r="P694" i="13"/>
  <c r="M401" i="13"/>
  <c r="M403" i="13"/>
  <c r="K405" i="13"/>
  <c r="P408" i="13"/>
  <c r="K413" i="13"/>
  <c r="I423" i="13"/>
  <c r="O427" i="13"/>
  <c r="F433" i="13"/>
  <c r="M438" i="13"/>
  <c r="M447" i="13"/>
  <c r="O453" i="13"/>
  <c r="L469" i="13"/>
  <c r="F471" i="13"/>
  <c r="M471" i="13" s="1"/>
  <c r="O472" i="13"/>
  <c r="O480" i="13"/>
  <c r="O488" i="13"/>
  <c r="I494" i="13"/>
  <c r="P505" i="13"/>
  <c r="O508" i="13"/>
  <c r="M512" i="13"/>
  <c r="M516" i="13"/>
  <c r="F525" i="13"/>
  <c r="O530" i="13"/>
  <c r="M541" i="13"/>
  <c r="O549" i="13"/>
  <c r="O550" i="13"/>
  <c r="M568" i="13"/>
  <c r="M571" i="13"/>
  <c r="O577" i="13"/>
  <c r="K610" i="13"/>
  <c r="M659" i="13"/>
  <c r="P676" i="13"/>
  <c r="F400" i="13"/>
  <c r="I400" i="13" s="1"/>
  <c r="M405" i="13"/>
  <c r="F412" i="13"/>
  <c r="M413" i="13"/>
  <c r="K416" i="13"/>
  <c r="P426" i="13"/>
  <c r="M428" i="13"/>
  <c r="O438" i="13"/>
  <c r="P447" i="13"/>
  <c r="P453" i="13"/>
  <c r="M460" i="13"/>
  <c r="P480" i="13"/>
  <c r="K494" i="13"/>
  <c r="O516" i="13"/>
  <c r="P530" i="13"/>
  <c r="F540" i="13"/>
  <c r="P549" i="13"/>
  <c r="E564" i="13"/>
  <c r="O568" i="13"/>
  <c r="O571" i="13"/>
  <c r="P577" i="13"/>
  <c r="O584" i="13"/>
  <c r="M594" i="13"/>
  <c r="O598" i="13"/>
  <c r="P617" i="13"/>
  <c r="F627" i="13"/>
  <c r="P627" i="13" s="1"/>
  <c r="K638" i="13"/>
  <c r="P643" i="13"/>
  <c r="F653" i="13"/>
  <c r="I653" i="13" s="1"/>
  <c r="F655" i="13"/>
  <c r="P655" i="13" s="1"/>
  <c r="F688" i="13"/>
  <c r="K691" i="13"/>
  <c r="L693" i="13"/>
  <c r="M195" i="13"/>
  <c r="K209" i="13"/>
  <c r="K221" i="13"/>
  <c r="I244" i="13"/>
  <c r="O245" i="13"/>
  <c r="M259" i="13"/>
  <c r="M265" i="13"/>
  <c r="I292" i="13"/>
  <c r="M310" i="13"/>
  <c r="K365" i="13"/>
  <c r="I373" i="13"/>
  <c r="O374" i="13"/>
  <c r="F187" i="13"/>
  <c r="P195" i="13"/>
  <c r="P197" i="13"/>
  <c r="M199" i="13"/>
  <c r="P201" i="13"/>
  <c r="M209" i="13"/>
  <c r="M217" i="13"/>
  <c r="M221" i="13"/>
  <c r="I223" i="13"/>
  <c r="F225" i="13"/>
  <c r="M225" i="13" s="1"/>
  <c r="P237" i="13"/>
  <c r="L240" i="13"/>
  <c r="M244" i="13"/>
  <c r="O259" i="13"/>
  <c r="K292" i="13"/>
  <c r="K373" i="13"/>
  <c r="O207" i="13"/>
  <c r="O209" i="13"/>
  <c r="H192" i="13"/>
  <c r="H191" i="13" s="1"/>
  <c r="O221" i="13"/>
  <c r="O244" i="13"/>
  <c r="M292" i="13"/>
  <c r="M373" i="13"/>
  <c r="P209" i="13"/>
  <c r="I216" i="13"/>
  <c r="P221" i="13"/>
  <c r="P223" i="13"/>
  <c r="M227" i="13"/>
  <c r="P244" i="13"/>
  <c r="K251" i="13"/>
  <c r="K262" i="13"/>
  <c r="O292" i="13"/>
  <c r="K295" i="13"/>
  <c r="M368" i="13"/>
  <c r="O373" i="13"/>
  <c r="L388" i="13"/>
  <c r="M204" i="13"/>
  <c r="O206" i="13"/>
  <c r="O227" i="13"/>
  <c r="F308" i="13"/>
  <c r="P308" i="13" s="1"/>
  <c r="P198" i="13"/>
  <c r="M214" i="13"/>
  <c r="M224" i="13"/>
  <c r="M230" i="13"/>
  <c r="P241" i="13"/>
  <c r="F247" i="13"/>
  <c r="F249" i="13"/>
  <c r="M250" i="13"/>
  <c r="O251" i="13"/>
  <c r="O256" i="13"/>
  <c r="F294" i="13"/>
  <c r="P294" i="13" s="1"/>
  <c r="K374" i="13"/>
  <c r="J375" i="13"/>
  <c r="Z57" i="17" s="1"/>
  <c r="M142" i="13"/>
  <c r="I162" i="13"/>
  <c r="O163" i="13"/>
  <c r="O175" i="13"/>
  <c r="M177" i="13"/>
  <c r="L125" i="13"/>
  <c r="M134" i="13"/>
  <c r="P142" i="13"/>
  <c r="K162" i="13"/>
  <c r="I107" i="13"/>
  <c r="M145" i="13"/>
  <c r="M162" i="13"/>
  <c r="M170" i="13"/>
  <c r="F176" i="13"/>
  <c r="I176" i="13" s="1"/>
  <c r="M182" i="13"/>
  <c r="K107" i="13"/>
  <c r="M117" i="13"/>
  <c r="O124" i="13"/>
  <c r="P128" i="13"/>
  <c r="M130" i="13"/>
  <c r="O154" i="13"/>
  <c r="O162" i="13"/>
  <c r="M168" i="13"/>
  <c r="P182" i="13"/>
  <c r="M107" i="13"/>
  <c r="I113" i="13"/>
  <c r="M126" i="13"/>
  <c r="P154" i="13"/>
  <c r="O168" i="13"/>
  <c r="M174" i="13"/>
  <c r="F129" i="13"/>
  <c r="P135" i="13"/>
  <c r="I159" i="13"/>
  <c r="F173" i="13"/>
  <c r="O173" i="13" s="1"/>
  <c r="F102" i="13"/>
  <c r="L96" i="13"/>
  <c r="O98" i="13"/>
  <c r="O101" i="13"/>
  <c r="O104" i="13"/>
  <c r="P104" i="13"/>
  <c r="K104" i="13"/>
  <c r="K105" i="13"/>
  <c r="M105" i="13"/>
  <c r="O105" i="13"/>
  <c r="I78" i="13"/>
  <c r="M78" i="13"/>
  <c r="O78" i="13"/>
  <c r="P78" i="13"/>
  <c r="F76" i="13"/>
  <c r="P76" i="13" s="1"/>
  <c r="L90" i="13"/>
  <c r="M94" i="13"/>
  <c r="P94" i="13"/>
  <c r="O82" i="13"/>
  <c r="O85" i="13"/>
  <c r="F84" i="13"/>
  <c r="O84" i="13" s="1"/>
  <c r="P72" i="13"/>
  <c r="I72" i="13"/>
  <c r="M77" i="13"/>
  <c r="P75" i="13"/>
  <c r="M74" i="13"/>
  <c r="P74" i="13"/>
  <c r="M69" i="13"/>
  <c r="I61" i="13"/>
  <c r="O61" i="13"/>
  <c r="M58" i="13"/>
  <c r="O58" i="13"/>
  <c r="P58" i="13"/>
  <c r="M59" i="13"/>
  <c r="O59" i="13"/>
  <c r="I55" i="13"/>
  <c r="M55" i="13"/>
  <c r="P55" i="13"/>
  <c r="O50" i="13"/>
  <c r="P50" i="13"/>
  <c r="M48" i="13"/>
  <c r="F40" i="13"/>
  <c r="F37" i="13"/>
  <c r="E10" i="13"/>
  <c r="O44" i="13"/>
  <c r="O41" i="13"/>
  <c r="P41" i="13"/>
  <c r="M32" i="13"/>
  <c r="O36" i="13"/>
  <c r="I24" i="13"/>
  <c r="O25" i="13"/>
  <c r="M24" i="13"/>
  <c r="O24" i="13"/>
  <c r="P24" i="13"/>
  <c r="O28" i="13"/>
  <c r="I27" i="13"/>
  <c r="K27" i="13"/>
  <c r="M27" i="13"/>
  <c r="O27" i="13"/>
  <c r="M22" i="13"/>
  <c r="M21" i="13"/>
  <c r="M19" i="13"/>
  <c r="O19" i="13"/>
  <c r="P19" i="13"/>
  <c r="M17" i="13"/>
  <c r="M16" i="13"/>
  <c r="O16" i="13"/>
  <c r="P16" i="13"/>
  <c r="I13" i="13"/>
  <c r="M13" i="13"/>
  <c r="L1080" i="15"/>
  <c r="L585" i="15"/>
  <c r="P371" i="15"/>
  <c r="N71" i="15"/>
  <c r="N64" i="15" s="1"/>
  <c r="L79" i="15"/>
  <c r="L102" i="15"/>
  <c r="L76" i="15"/>
  <c r="F1080" i="15"/>
  <c r="O1080" i="15" s="1"/>
  <c r="M1079" i="15"/>
  <c r="F1078" i="15"/>
  <c r="O1078" i="15" s="1"/>
  <c r="K185" i="15"/>
  <c r="M185" i="15"/>
  <c r="I80" i="15"/>
  <c r="F79" i="15"/>
  <c r="P79" i="15" s="1"/>
  <c r="K1362" i="15"/>
  <c r="M1370" i="15"/>
  <c r="M1360" i="15"/>
  <c r="M1362" i="15"/>
  <c r="I1365" i="15"/>
  <c r="I1369" i="15"/>
  <c r="K1369" i="15"/>
  <c r="M1369" i="15"/>
  <c r="I1361" i="15"/>
  <c r="K1368" i="15"/>
  <c r="O1369" i="15"/>
  <c r="M1366" i="15"/>
  <c r="P1368" i="15"/>
  <c r="M1374" i="15"/>
  <c r="M1087" i="15"/>
  <c r="M1092" i="15"/>
  <c r="M1094" i="15"/>
  <c r="I1105" i="15"/>
  <c r="M1110" i="15"/>
  <c r="K1113" i="15"/>
  <c r="M1120" i="15"/>
  <c r="M1122" i="15"/>
  <c r="L1125" i="15"/>
  <c r="L1135" i="15"/>
  <c r="M1135" i="15" s="1"/>
  <c r="L1139" i="15"/>
  <c r="K1144" i="15"/>
  <c r="O1147" i="15"/>
  <c r="K1156" i="15"/>
  <c r="I1166" i="15"/>
  <c r="L1167" i="15"/>
  <c r="M1174" i="15"/>
  <c r="M1186" i="15"/>
  <c r="K1188" i="15"/>
  <c r="K1205" i="15"/>
  <c r="L1206" i="15"/>
  <c r="M1219" i="15"/>
  <c r="M1221" i="15"/>
  <c r="K1223" i="15"/>
  <c r="K1268" i="15"/>
  <c r="M1270" i="15"/>
  <c r="I1281" i="15"/>
  <c r="I1286" i="15"/>
  <c r="F1291" i="15"/>
  <c r="I1293" i="15"/>
  <c r="I1303" i="15"/>
  <c r="M1355" i="15"/>
  <c r="M1357" i="15"/>
  <c r="M1083" i="15"/>
  <c r="I1096" i="15"/>
  <c r="L1097" i="15"/>
  <c r="K1105" i="15"/>
  <c r="F1109" i="15"/>
  <c r="P1109" i="15" s="1"/>
  <c r="F1117" i="15"/>
  <c r="P1117" i="15" s="1"/>
  <c r="M1144" i="15"/>
  <c r="M1156" i="15"/>
  <c r="F1165" i="15"/>
  <c r="P1165" i="15" s="1"/>
  <c r="M1166" i="15"/>
  <c r="L1171" i="15"/>
  <c r="F1173" i="15"/>
  <c r="P1173" i="15" s="1"/>
  <c r="O1174" i="15"/>
  <c r="M1188" i="15"/>
  <c r="M1205" i="15"/>
  <c r="M1223" i="15"/>
  <c r="M1236" i="15"/>
  <c r="M1240" i="15"/>
  <c r="N1261" i="15"/>
  <c r="M1268" i="15"/>
  <c r="P1270" i="15"/>
  <c r="M1281" i="15"/>
  <c r="O1299" i="15"/>
  <c r="M1303" i="15"/>
  <c r="K1331" i="15"/>
  <c r="O1335" i="15"/>
  <c r="P1344" i="15"/>
  <c r="K1346" i="15"/>
  <c r="O1351" i="15"/>
  <c r="F1093" i="15"/>
  <c r="F1095" i="15"/>
  <c r="M1105" i="15"/>
  <c r="F1121" i="15"/>
  <c r="F1123" i="15"/>
  <c r="K1149" i="15"/>
  <c r="P1156" i="15"/>
  <c r="O1166" i="15"/>
  <c r="O1205" i="15"/>
  <c r="F1210" i="15"/>
  <c r="F1212" i="15"/>
  <c r="K1212" i="15" s="1"/>
  <c r="F1220" i="15"/>
  <c r="P1279" i="15"/>
  <c r="L1284" i="15"/>
  <c r="P1299" i="15"/>
  <c r="K1342" i="15"/>
  <c r="M1346" i="15"/>
  <c r="M1096" i="15"/>
  <c r="K1084" i="15"/>
  <c r="M1086" i="15"/>
  <c r="F1111" i="15"/>
  <c r="M1148" i="15"/>
  <c r="F1157" i="15"/>
  <c r="I1157" i="15" s="1"/>
  <c r="K1165" i="15"/>
  <c r="M1168" i="15"/>
  <c r="M1170" i="15"/>
  <c r="P1176" i="15"/>
  <c r="I1180" i="15"/>
  <c r="L1204" i="15"/>
  <c r="O1207" i="15"/>
  <c r="F1216" i="15"/>
  <c r="I1216" i="15" s="1"/>
  <c r="K1227" i="15"/>
  <c r="M1256" i="15"/>
  <c r="M1269" i="15"/>
  <c r="M1271" i="15"/>
  <c r="M1276" i="15"/>
  <c r="M1282" i="15"/>
  <c r="M1300" i="15"/>
  <c r="M1304" i="15"/>
  <c r="O1307" i="15"/>
  <c r="M1321" i="15"/>
  <c r="M1336" i="15"/>
  <c r="I1345" i="15"/>
  <c r="M1347" i="15"/>
  <c r="K1352" i="15"/>
  <c r="M1084" i="15"/>
  <c r="L1095" i="15"/>
  <c r="M1095" i="15" s="1"/>
  <c r="M1106" i="15"/>
  <c r="F1115" i="15"/>
  <c r="O1115" i="15" s="1"/>
  <c r="K1116" i="15"/>
  <c r="L1123" i="15"/>
  <c r="F1139" i="15"/>
  <c r="K1139" i="15" s="1"/>
  <c r="P1148" i="15"/>
  <c r="F1167" i="15"/>
  <c r="L1173" i="15"/>
  <c r="M1180" i="15"/>
  <c r="L1220" i="15"/>
  <c r="M1220" i="15" s="1"/>
  <c r="M1227" i="15"/>
  <c r="F1241" i="15"/>
  <c r="F1245" i="15"/>
  <c r="I1245" i="15" s="1"/>
  <c r="F1253" i="15"/>
  <c r="P1253" i="15" s="1"/>
  <c r="I1265" i="15"/>
  <c r="O1269" i="15"/>
  <c r="P1276" i="15"/>
  <c r="M1285" i="15"/>
  <c r="M1295" i="15"/>
  <c r="O1300" i="15"/>
  <c r="O1321" i="15"/>
  <c r="O1336" i="15"/>
  <c r="P1341" i="15"/>
  <c r="M1343" i="15"/>
  <c r="K1345" i="15"/>
  <c r="M1352" i="15"/>
  <c r="F1089" i="15"/>
  <c r="P1089" i="15" s="1"/>
  <c r="L1147" i="15"/>
  <c r="F1161" i="15"/>
  <c r="I1161" i="15" s="1"/>
  <c r="F1163" i="15"/>
  <c r="O1163" i="15" s="1"/>
  <c r="F1169" i="15"/>
  <c r="I1169" i="15" s="1"/>
  <c r="F1171" i="15"/>
  <c r="I1171" i="15" s="1"/>
  <c r="F1177" i="15"/>
  <c r="F1179" i="15"/>
  <c r="L1212" i="15"/>
  <c r="I1243" i="15"/>
  <c r="M1313" i="15"/>
  <c r="I1339" i="15"/>
  <c r="M1345" i="15"/>
  <c r="O1352" i="15"/>
  <c r="M1081" i="15"/>
  <c r="O1081" i="15"/>
  <c r="M927" i="15"/>
  <c r="F940" i="15"/>
  <c r="M960" i="15"/>
  <c r="L968" i="15"/>
  <c r="M982" i="15"/>
  <c r="M984" i="15"/>
  <c r="L1003" i="15"/>
  <c r="M1003" i="15" s="1"/>
  <c r="M1026" i="15"/>
  <c r="F1051" i="15"/>
  <c r="P1051" i="15" s="1"/>
  <c r="M1055" i="15"/>
  <c r="L1058" i="15"/>
  <c r="F946" i="15"/>
  <c r="F957" i="15"/>
  <c r="M967" i="15"/>
  <c r="F995" i="15"/>
  <c r="F1011" i="15"/>
  <c r="F1023" i="15"/>
  <c r="M1023" i="15" s="1"/>
  <c r="F1025" i="15"/>
  <c r="O1026" i="15"/>
  <c r="O1055" i="15"/>
  <c r="M1057" i="15"/>
  <c r="L1064" i="15"/>
  <c r="F1073" i="15"/>
  <c r="O967" i="15"/>
  <c r="K923" i="15"/>
  <c r="M935" i="15"/>
  <c r="L940" i="15"/>
  <c r="I961" i="15"/>
  <c r="P986" i="15"/>
  <c r="L993" i="15"/>
  <c r="K1018" i="15"/>
  <c r="I1040" i="15"/>
  <c r="L1051" i="15"/>
  <c r="K1059" i="15"/>
  <c r="M923" i="15"/>
  <c r="M961" i="15"/>
  <c r="L974" i="15"/>
  <c r="M978" i="15"/>
  <c r="O1004" i="15"/>
  <c r="M1006" i="15"/>
  <c r="L1011" i="15"/>
  <c r="F1015" i="15"/>
  <c r="F1017" i="15"/>
  <c r="L1021" i="15"/>
  <c r="M1021" i="15" s="1"/>
  <c r="K1029" i="15"/>
  <c r="I1035" i="15"/>
  <c r="M1040" i="15"/>
  <c r="M1045" i="15"/>
  <c r="I1047" i="15"/>
  <c r="L1054" i="15"/>
  <c r="M1059" i="15"/>
  <c r="M1061" i="15"/>
  <c r="M1063" i="15"/>
  <c r="L1067" i="15"/>
  <c r="M1071" i="15"/>
  <c r="M926" i="15"/>
  <c r="F932" i="15"/>
  <c r="K932" i="15" s="1"/>
  <c r="L950" i="15"/>
  <c r="O978" i="15"/>
  <c r="P987" i="15"/>
  <c r="M1018" i="15"/>
  <c r="M1029" i="15"/>
  <c r="M1035" i="15"/>
  <c r="M1058" i="15"/>
  <c r="L930" i="15"/>
  <c r="F938" i="15"/>
  <c r="I970" i="15"/>
  <c r="M980" i="15"/>
  <c r="L985" i="15"/>
  <c r="F989" i="15"/>
  <c r="K989" i="15" s="1"/>
  <c r="F991" i="15"/>
  <c r="K994" i="15"/>
  <c r="L997" i="15"/>
  <c r="F1007" i="15"/>
  <c r="K1010" i="15"/>
  <c r="O1018" i="15"/>
  <c r="O1029" i="15"/>
  <c r="F1034" i="15"/>
  <c r="P1035" i="15"/>
  <c r="F1060" i="15"/>
  <c r="F1062" i="15"/>
  <c r="F1064" i="15"/>
  <c r="P1064" i="15" s="1"/>
  <c r="L1069" i="15"/>
  <c r="L587" i="15"/>
  <c r="M594" i="15"/>
  <c r="O597" i="15"/>
  <c r="O603" i="15"/>
  <c r="M607" i="15"/>
  <c r="L610" i="15"/>
  <c r="I617" i="15"/>
  <c r="F629" i="15"/>
  <c r="I629" i="15" s="1"/>
  <c r="I636" i="15"/>
  <c r="P645" i="15"/>
  <c r="I649" i="15"/>
  <c r="M656" i="15"/>
  <c r="I659" i="15"/>
  <c r="M676" i="15"/>
  <c r="M685" i="15"/>
  <c r="J681" i="15"/>
  <c r="L681" i="15" s="1"/>
  <c r="H692" i="15"/>
  <c r="P699" i="15"/>
  <c r="M701" i="15"/>
  <c r="I703" i="15"/>
  <c r="F710" i="15"/>
  <c r="I710" i="15" s="1"/>
  <c r="K711" i="15"/>
  <c r="F717" i="15"/>
  <c r="P720" i="15"/>
  <c r="P728" i="15"/>
  <c r="P743" i="15"/>
  <c r="K750" i="15"/>
  <c r="F765" i="15"/>
  <c r="M765" i="15" s="1"/>
  <c r="I772" i="15"/>
  <c r="F774" i="15"/>
  <c r="K779" i="15"/>
  <c r="K793" i="15"/>
  <c r="D797" i="15"/>
  <c r="I822" i="15"/>
  <c r="F826" i="15"/>
  <c r="M829" i="15"/>
  <c r="M838" i="15"/>
  <c r="O850" i="15"/>
  <c r="F858" i="15"/>
  <c r="F877" i="15"/>
  <c r="O877" i="15" s="1"/>
  <c r="M896" i="15"/>
  <c r="L899" i="15"/>
  <c r="K912" i="15"/>
  <c r="F922" i="15"/>
  <c r="P922" i="15" s="1"/>
  <c r="O927" i="15"/>
  <c r="M794" i="15"/>
  <c r="P616" i="15"/>
  <c r="M659" i="15"/>
  <c r="H681" i="15"/>
  <c r="K689" i="15"/>
  <c r="K714" i="15"/>
  <c r="O727" i="15"/>
  <c r="K735" i="15"/>
  <c r="O738" i="15"/>
  <c r="M750" i="15"/>
  <c r="K772" i="15"/>
  <c r="O775" i="15"/>
  <c r="M793" i="15"/>
  <c r="E797" i="15"/>
  <c r="K822" i="15"/>
  <c r="I825" i="15"/>
  <c r="K849" i="15"/>
  <c r="K891" i="15"/>
  <c r="M912" i="15"/>
  <c r="K919" i="15"/>
  <c r="F591" i="15"/>
  <c r="K596" i="15"/>
  <c r="K640" i="15"/>
  <c r="F648" i="15"/>
  <c r="F655" i="15"/>
  <c r="I655" i="15" s="1"/>
  <c r="F658" i="15"/>
  <c r="I658" i="15" s="1"/>
  <c r="P659" i="15"/>
  <c r="K663" i="15"/>
  <c r="F673" i="15"/>
  <c r="K673" i="15" s="1"/>
  <c r="I680" i="15"/>
  <c r="H716" i="15"/>
  <c r="H697" i="15" s="1"/>
  <c r="K724" i="15"/>
  <c r="F744" i="15"/>
  <c r="O752" i="15"/>
  <c r="K754" i="15"/>
  <c r="L763" i="15"/>
  <c r="M763" i="15" s="1"/>
  <c r="M772" i="15"/>
  <c r="K778" i="15"/>
  <c r="F792" i="15"/>
  <c r="I792" i="15" s="1"/>
  <c r="M795" i="15"/>
  <c r="H797" i="15"/>
  <c r="M807" i="15"/>
  <c r="M815" i="15"/>
  <c r="F821" i="15"/>
  <c r="M822" i="15"/>
  <c r="K825" i="15"/>
  <c r="F828" i="15"/>
  <c r="P828" i="15" s="1"/>
  <c r="I833" i="15"/>
  <c r="O841" i="15"/>
  <c r="M843" i="15"/>
  <c r="F851" i="15"/>
  <c r="P851" i="15" s="1"/>
  <c r="F862" i="15"/>
  <c r="I862" i="15" s="1"/>
  <c r="P870" i="15"/>
  <c r="M881" i="15"/>
  <c r="F883" i="15"/>
  <c r="K883" i="15" s="1"/>
  <c r="F887" i="15"/>
  <c r="I887" i="15" s="1"/>
  <c r="I888" i="15"/>
  <c r="M898" i="15"/>
  <c r="K900" i="15"/>
  <c r="L920" i="15"/>
  <c r="M596" i="15"/>
  <c r="M598" i="15"/>
  <c r="F604" i="15"/>
  <c r="I604" i="15" s="1"/>
  <c r="F620" i="15"/>
  <c r="E657" i="15"/>
  <c r="F686" i="15"/>
  <c r="P703" i="15"/>
  <c r="L708" i="15"/>
  <c r="P711" i="15"/>
  <c r="E746" i="15"/>
  <c r="F751" i="15"/>
  <c r="P751" i="15" s="1"/>
  <c r="O822" i="15"/>
  <c r="F824" i="15"/>
  <c r="F830" i="15"/>
  <c r="L860" i="15"/>
  <c r="L895" i="15"/>
  <c r="F918" i="15"/>
  <c r="I918" i="15" s="1"/>
  <c r="N797" i="15"/>
  <c r="K828" i="15"/>
  <c r="E915" i="15"/>
  <c r="L922" i="15"/>
  <c r="L591" i="15"/>
  <c r="L600" i="15"/>
  <c r="M600" i="15" s="1"/>
  <c r="I603" i="15"/>
  <c r="O611" i="15"/>
  <c r="M626" i="15"/>
  <c r="M628" i="15"/>
  <c r="L635" i="15"/>
  <c r="M652" i="15"/>
  <c r="I683" i="15"/>
  <c r="F690" i="15"/>
  <c r="E692" i="15"/>
  <c r="M696" i="15"/>
  <c r="L700" i="15"/>
  <c r="M707" i="15"/>
  <c r="M715" i="15"/>
  <c r="P724" i="15"/>
  <c r="L737" i="15"/>
  <c r="M758" i="15"/>
  <c r="M773" i="15"/>
  <c r="F783" i="15"/>
  <c r="M784" i="15"/>
  <c r="I789" i="15"/>
  <c r="L790" i="15"/>
  <c r="K806" i="15"/>
  <c r="F810" i="15"/>
  <c r="O810" i="15" s="1"/>
  <c r="O833" i="15"/>
  <c r="M835" i="15"/>
  <c r="M837" i="15"/>
  <c r="M840" i="15"/>
  <c r="I842" i="15"/>
  <c r="F873" i="15"/>
  <c r="I882" i="15"/>
  <c r="M892" i="15"/>
  <c r="M905" i="15"/>
  <c r="M907" i="15"/>
  <c r="L608" i="15"/>
  <c r="P628" i="15"/>
  <c r="O652" i="15"/>
  <c r="F664" i="15"/>
  <c r="P664" i="15" s="1"/>
  <c r="M683" i="15"/>
  <c r="P715" i="15"/>
  <c r="L721" i="15"/>
  <c r="F755" i="15"/>
  <c r="F757" i="15"/>
  <c r="K757" i="15" s="1"/>
  <c r="E760" i="15"/>
  <c r="K789" i="15"/>
  <c r="M827" i="15"/>
  <c r="K830" i="15"/>
  <c r="L832" i="15"/>
  <c r="P840" i="15"/>
  <c r="M842" i="15"/>
  <c r="M844" i="15"/>
  <c r="F854" i="15"/>
  <c r="F875" i="15"/>
  <c r="K875" i="15" s="1"/>
  <c r="M878" i="15"/>
  <c r="M882" i="15"/>
  <c r="F901" i="15"/>
  <c r="P901" i="15" s="1"/>
  <c r="P905" i="15"/>
  <c r="F925" i="15"/>
  <c r="I927" i="15"/>
  <c r="I586" i="15"/>
  <c r="M584" i="15"/>
  <c r="M418" i="15"/>
  <c r="M428" i="15"/>
  <c r="F439" i="15"/>
  <c r="K439" i="15" s="1"/>
  <c r="F442" i="15"/>
  <c r="P445" i="15"/>
  <c r="O460" i="15"/>
  <c r="M462" i="15"/>
  <c r="M464" i="15"/>
  <c r="M476" i="15"/>
  <c r="M484" i="15"/>
  <c r="K488" i="15"/>
  <c r="F493" i="15"/>
  <c r="O493" i="15" s="1"/>
  <c r="L503" i="15"/>
  <c r="M503" i="15" s="1"/>
  <c r="O512" i="15"/>
  <c r="M514" i="15"/>
  <c r="L517" i="15"/>
  <c r="O520" i="15"/>
  <c r="O528" i="15"/>
  <c r="M530" i="15"/>
  <c r="K532" i="15"/>
  <c r="P535" i="15"/>
  <c r="P543" i="15"/>
  <c r="K551" i="15"/>
  <c r="O559" i="15"/>
  <c r="L561" i="15"/>
  <c r="M575" i="15"/>
  <c r="L578" i="15"/>
  <c r="M578" i="15" s="1"/>
  <c r="M586" i="15"/>
  <c r="M408" i="15"/>
  <c r="L457" i="15"/>
  <c r="L459" i="15"/>
  <c r="K468" i="15"/>
  <c r="O476" i="15"/>
  <c r="M488" i="15"/>
  <c r="K507" i="15"/>
  <c r="P520" i="15"/>
  <c r="M532" i="15"/>
  <c r="O542" i="15"/>
  <c r="O575" i="15"/>
  <c r="O586" i="15"/>
  <c r="M419" i="15"/>
  <c r="P446" i="15"/>
  <c r="K450" i="15"/>
  <c r="P465" i="15"/>
  <c r="P476" i="15"/>
  <c r="P488" i="15"/>
  <c r="P532" i="15"/>
  <c r="M551" i="15"/>
  <c r="L558" i="15"/>
  <c r="D564" i="15"/>
  <c r="L415" i="15"/>
  <c r="M436" i="15"/>
  <c r="K444" i="15"/>
  <c r="F463" i="15"/>
  <c r="O463" i="15" s="1"/>
  <c r="K480" i="15"/>
  <c r="F487" i="15"/>
  <c r="O487" i="15" s="1"/>
  <c r="K504" i="15"/>
  <c r="F506" i="15"/>
  <c r="I509" i="15"/>
  <c r="I526" i="15"/>
  <c r="K540" i="15"/>
  <c r="P551" i="15"/>
  <c r="K405" i="15"/>
  <c r="P436" i="15"/>
  <c r="M480" i="15"/>
  <c r="M504" i="15"/>
  <c r="M509" i="15"/>
  <c r="I520" i="15"/>
  <c r="M526" i="15"/>
  <c r="F533" i="15"/>
  <c r="P533" i="15" s="1"/>
  <c r="K548" i="15"/>
  <c r="K550" i="15"/>
  <c r="M571" i="15"/>
  <c r="L574" i="15"/>
  <c r="M588" i="15"/>
  <c r="M405" i="15"/>
  <c r="K440" i="15"/>
  <c r="K460" i="15"/>
  <c r="I474" i="15"/>
  <c r="P480" i="15"/>
  <c r="I497" i="15"/>
  <c r="F503" i="15"/>
  <c r="K503" i="15" s="1"/>
  <c r="P504" i="15"/>
  <c r="O509" i="15"/>
  <c r="O526" i="15"/>
  <c r="F552" i="15"/>
  <c r="I552" i="15" s="1"/>
  <c r="H564" i="15"/>
  <c r="F473" i="15"/>
  <c r="L536" i="15"/>
  <c r="F556" i="15"/>
  <c r="P556" i="15" s="1"/>
  <c r="F572" i="15"/>
  <c r="P572" i="15" s="1"/>
  <c r="M379" i="15"/>
  <c r="M383" i="15"/>
  <c r="L390" i="15"/>
  <c r="P392" i="15"/>
  <c r="H386" i="15"/>
  <c r="H375" i="15" s="1"/>
  <c r="E375" i="15"/>
  <c r="W56" i="17" s="1"/>
  <c r="I391" i="15"/>
  <c r="F388" i="15"/>
  <c r="P388" i="15" s="1"/>
  <c r="F390" i="15"/>
  <c r="P390" i="15" s="1"/>
  <c r="L247" i="15"/>
  <c r="M261" i="15"/>
  <c r="M266" i="15"/>
  <c r="L249" i="15"/>
  <c r="M249" i="15" s="1"/>
  <c r="P261" i="15"/>
  <c r="O266" i="15"/>
  <c r="M252" i="15"/>
  <c r="M265" i="15"/>
  <c r="I262" i="15"/>
  <c r="L263" i="15"/>
  <c r="M253" i="15"/>
  <c r="K264" i="15"/>
  <c r="I266" i="15"/>
  <c r="E279" i="15"/>
  <c r="M284" i="15"/>
  <c r="M291" i="15"/>
  <c r="O291" i="15"/>
  <c r="I310" i="15"/>
  <c r="K310" i="15"/>
  <c r="I285" i="15"/>
  <c r="L308" i="15"/>
  <c r="O290" i="15"/>
  <c r="M299" i="15"/>
  <c r="M306" i="15"/>
  <c r="I369" i="15"/>
  <c r="M373" i="15"/>
  <c r="M372" i="15"/>
  <c r="F362" i="15"/>
  <c r="M205" i="15"/>
  <c r="K210" i="15"/>
  <c r="I220" i="15"/>
  <c r="M222" i="15"/>
  <c r="M231" i="15"/>
  <c r="P233" i="15"/>
  <c r="M235" i="15"/>
  <c r="M201" i="15"/>
  <c r="O205" i="15"/>
  <c r="K220" i="15"/>
  <c r="F225" i="15"/>
  <c r="K225" i="15" s="1"/>
  <c r="M229" i="15"/>
  <c r="I193" i="15"/>
  <c r="M210" i="15"/>
  <c r="M220" i="15"/>
  <c r="K204" i="15"/>
  <c r="O227" i="15"/>
  <c r="M232" i="15"/>
  <c r="K238" i="15"/>
  <c r="M204" i="15"/>
  <c r="K215" i="15"/>
  <c r="M200" i="15"/>
  <c r="M202" i="15"/>
  <c r="O204" i="15"/>
  <c r="P236" i="15"/>
  <c r="F240" i="15"/>
  <c r="K240" i="15" s="1"/>
  <c r="O243" i="15"/>
  <c r="M186" i="15"/>
  <c r="F187" i="15"/>
  <c r="F102" i="15"/>
  <c r="M108" i="15"/>
  <c r="M112" i="15"/>
  <c r="K116" i="15"/>
  <c r="I120" i="15"/>
  <c r="K124" i="15"/>
  <c r="I134" i="15"/>
  <c r="M136" i="15"/>
  <c r="P143" i="15"/>
  <c r="K152" i="15"/>
  <c r="P163" i="15"/>
  <c r="M181" i="15"/>
  <c r="P112" i="15"/>
  <c r="M116" i="15"/>
  <c r="M118" i="15"/>
  <c r="M134" i="15"/>
  <c r="M152" i="15"/>
  <c r="I168" i="15"/>
  <c r="P183" i="15"/>
  <c r="M114" i="15"/>
  <c r="P118" i="15"/>
  <c r="M122" i="15"/>
  <c r="M168" i="15"/>
  <c r="M144" i="15"/>
  <c r="M148" i="15"/>
  <c r="O157" i="15"/>
  <c r="M164" i="15"/>
  <c r="P174" i="15"/>
  <c r="M178" i="15"/>
  <c r="I182" i="15"/>
  <c r="O107" i="15"/>
  <c r="I113" i="15"/>
  <c r="I117" i="15"/>
  <c r="O148" i="15"/>
  <c r="K160" i="15"/>
  <c r="P164" i="15"/>
  <c r="P178" i="15"/>
  <c r="K113" i="15"/>
  <c r="M115" i="15"/>
  <c r="I121" i="15"/>
  <c r="F125" i="15"/>
  <c r="K127" i="15"/>
  <c r="I131" i="15"/>
  <c r="K156" i="15"/>
  <c r="M98" i="15"/>
  <c r="K101" i="15"/>
  <c r="M101" i="15"/>
  <c r="O101" i="15"/>
  <c r="K100" i="15"/>
  <c r="L103" i="15"/>
  <c r="M106" i="15"/>
  <c r="P78" i="15"/>
  <c r="I83" i="15"/>
  <c r="E71" i="15"/>
  <c r="L90" i="15"/>
  <c r="M93" i="15"/>
  <c r="K88" i="15"/>
  <c r="M88" i="15"/>
  <c r="M85" i="15"/>
  <c r="I77" i="15"/>
  <c r="M75" i="15"/>
  <c r="O74" i="15"/>
  <c r="M61" i="15"/>
  <c r="K70" i="15"/>
  <c r="K68" i="15"/>
  <c r="O57" i="15"/>
  <c r="M60" i="15"/>
  <c r="O60" i="15"/>
  <c r="M54" i="15"/>
  <c r="I51" i="15"/>
  <c r="K51" i="15"/>
  <c r="M51" i="15"/>
  <c r="M49" i="15"/>
  <c r="L11" i="15"/>
  <c r="K33" i="15"/>
  <c r="M38" i="15"/>
  <c r="O38" i="15"/>
  <c r="L37" i="15"/>
  <c r="F37" i="15"/>
  <c r="P37" i="15" s="1"/>
  <c r="F40" i="15"/>
  <c r="K40" i="15" s="1"/>
  <c r="M43" i="15"/>
  <c r="P43" i="15"/>
  <c r="M41" i="15"/>
  <c r="M16" i="15"/>
  <c r="K14" i="15"/>
  <c r="O16" i="15"/>
  <c r="M18" i="15"/>
  <c r="M28" i="15"/>
  <c r="P22" i="15"/>
  <c r="K19" i="15"/>
  <c r="M19" i="15"/>
  <c r="K12" i="15"/>
  <c r="M12" i="15"/>
  <c r="M374" i="18"/>
  <c r="P374" i="18"/>
  <c r="O310" i="18"/>
  <c r="I310" i="18"/>
  <c r="K309" i="18"/>
  <c r="M309" i="18"/>
  <c r="M306" i="18"/>
  <c r="I305" i="18"/>
  <c r="M304" i="18"/>
  <c r="M302" i="18"/>
  <c r="M298" i="18"/>
  <c r="I297" i="18"/>
  <c r="K297" i="18"/>
  <c r="M297" i="18"/>
  <c r="M292" i="18"/>
  <c r="M291" i="18"/>
  <c r="I289" i="18"/>
  <c r="M289" i="18"/>
  <c r="P289" i="18"/>
  <c r="M288" i="18"/>
  <c r="K187" i="18"/>
  <c r="O188" i="18"/>
  <c r="L187" i="18"/>
  <c r="I185" i="18"/>
  <c r="M185" i="18"/>
  <c r="M114" i="18"/>
  <c r="M118" i="18"/>
  <c r="K140" i="18"/>
  <c r="M145" i="18"/>
  <c r="F147" i="18"/>
  <c r="I147" i="18" s="1"/>
  <c r="I153" i="18"/>
  <c r="K161" i="18"/>
  <c r="M163" i="18"/>
  <c r="K177" i="18"/>
  <c r="O112" i="18"/>
  <c r="M116" i="18"/>
  <c r="I123" i="18"/>
  <c r="I133" i="18"/>
  <c r="M135" i="18"/>
  <c r="O145" i="18"/>
  <c r="M149" i="18"/>
  <c r="M153" i="18"/>
  <c r="P163" i="18"/>
  <c r="I170" i="18"/>
  <c r="M140" i="18"/>
  <c r="M170" i="18"/>
  <c r="I172" i="18"/>
  <c r="F176" i="18"/>
  <c r="O176" i="18" s="1"/>
  <c r="O177" i="18"/>
  <c r="M181" i="18"/>
  <c r="P140" i="18"/>
  <c r="I117" i="18"/>
  <c r="I136" i="18"/>
  <c r="P142" i="18"/>
  <c r="M146" i="18"/>
  <c r="M154" i="18"/>
  <c r="M162" i="18"/>
  <c r="M164" i="18"/>
  <c r="M113" i="18"/>
  <c r="M115" i="18"/>
  <c r="O156" i="18"/>
  <c r="I182" i="18"/>
  <c r="K86" i="18"/>
  <c r="I85" i="18"/>
  <c r="K85" i="18"/>
  <c r="O92" i="18"/>
  <c r="E71" i="18"/>
  <c r="E64" i="18" s="1"/>
  <c r="F90" i="18"/>
  <c r="I90" i="18" s="1"/>
  <c r="I97" i="18"/>
  <c r="M97" i="18"/>
  <c r="H64" i="18"/>
  <c r="F103" i="18"/>
  <c r="O103" i="18" s="1"/>
  <c r="L102" i="18"/>
  <c r="P108" i="18"/>
  <c r="I105" i="18"/>
  <c r="M105" i="18"/>
  <c r="P105" i="18"/>
  <c r="M106" i="18"/>
  <c r="O94" i="18"/>
  <c r="K94" i="18"/>
  <c r="I93" i="18"/>
  <c r="M93" i="18"/>
  <c r="M91" i="18"/>
  <c r="M83" i="18"/>
  <c r="I83" i="18"/>
  <c r="O80" i="18"/>
  <c r="K72" i="18"/>
  <c r="M77" i="18"/>
  <c r="M75" i="18"/>
  <c r="I73" i="18"/>
  <c r="M73" i="18"/>
  <c r="I68" i="18"/>
  <c r="F65" i="18"/>
  <c r="K65" i="18" s="1"/>
  <c r="M67" i="18"/>
  <c r="L65" i="18"/>
  <c r="M70" i="18"/>
  <c r="K63" i="18"/>
  <c r="H46" i="18"/>
  <c r="H10" i="18" s="1"/>
  <c r="M66" i="18"/>
  <c r="O66" i="18"/>
  <c r="I66" i="18"/>
  <c r="M58" i="18"/>
  <c r="M56" i="18"/>
  <c r="L53" i="18"/>
  <c r="M55" i="18"/>
  <c r="P57" i="18"/>
  <c r="P55" i="18"/>
  <c r="K60" i="18"/>
  <c r="I59" i="18"/>
  <c r="M59" i="18"/>
  <c r="F53" i="18"/>
  <c r="I53" i="18" s="1"/>
  <c r="P54" i="18"/>
  <c r="K52" i="18"/>
  <c r="M52" i="18"/>
  <c r="O52" i="18"/>
  <c r="M51" i="18"/>
  <c r="K49" i="18"/>
  <c r="O49" i="18"/>
  <c r="I48" i="18"/>
  <c r="P48" i="18"/>
  <c r="M43" i="18"/>
  <c r="P43" i="18"/>
  <c r="M44" i="18"/>
  <c r="K29" i="18"/>
  <c r="O34" i="18"/>
  <c r="M29" i="18"/>
  <c r="F30" i="18"/>
  <c r="I30" i="18" s="1"/>
  <c r="I39" i="18"/>
  <c r="M39" i="18"/>
  <c r="P39" i="18"/>
  <c r="F37" i="18"/>
  <c r="M41" i="18"/>
  <c r="F40" i="18"/>
  <c r="I40" i="18" s="1"/>
  <c r="K13" i="18"/>
  <c r="O13" i="18"/>
  <c r="K18" i="18"/>
  <c r="I17" i="18"/>
  <c r="O18" i="18"/>
  <c r="K17" i="18"/>
  <c r="M17" i="18"/>
  <c r="M20" i="18"/>
  <c r="P20" i="18"/>
  <c r="K26" i="18"/>
  <c r="M28" i="18"/>
  <c r="M21" i="18"/>
  <c r="P21" i="18"/>
  <c r="M19" i="18"/>
  <c r="M15" i="18"/>
  <c r="I14" i="18"/>
  <c r="M14" i="18"/>
  <c r="F11" i="18"/>
  <c r="L90" i="11"/>
  <c r="L76" i="11"/>
  <c r="L53" i="11"/>
  <c r="F103" i="11"/>
  <c r="P103" i="11" s="1"/>
  <c r="F102" i="11"/>
  <c r="I75" i="11"/>
  <c r="E10" i="11"/>
  <c r="K44" i="11"/>
  <c r="L40" i="11"/>
  <c r="O39" i="11"/>
  <c r="K32" i="11"/>
  <c r="M32" i="11"/>
  <c r="P32" i="11"/>
  <c r="O36" i="11"/>
  <c r="I35" i="11"/>
  <c r="P36" i="11"/>
  <c r="H46" i="11"/>
  <c r="O63" i="11"/>
  <c r="I63" i="11"/>
  <c r="F65" i="11"/>
  <c r="O78" i="11"/>
  <c r="I82" i="11"/>
  <c r="K82" i="11"/>
  <c r="K87" i="11"/>
  <c r="P87" i="11"/>
  <c r="L84" i="11"/>
  <c r="J71" i="11"/>
  <c r="P92" i="11"/>
  <c r="I92" i="11"/>
  <c r="O98" i="11"/>
  <c r="L96" i="11"/>
  <c r="K101" i="11"/>
  <c r="O99" i="11"/>
  <c r="P99" i="11"/>
  <c r="P101" i="11"/>
  <c r="I111" i="11"/>
  <c r="M136" i="11"/>
  <c r="M146" i="11"/>
  <c r="M152" i="11"/>
  <c r="I166" i="11"/>
  <c r="O167" i="11"/>
  <c r="M170" i="11"/>
  <c r="M172" i="11"/>
  <c r="F180" i="11"/>
  <c r="M184" i="11"/>
  <c r="I108" i="11"/>
  <c r="K111" i="11"/>
  <c r="I115" i="11"/>
  <c r="O118" i="11"/>
  <c r="P128" i="11"/>
  <c r="O136" i="11"/>
  <c r="P139" i="11"/>
  <c r="O154" i="11"/>
  <c r="K159" i="11"/>
  <c r="K166" i="11"/>
  <c r="L176" i="11"/>
  <c r="O184" i="11"/>
  <c r="M111" i="11"/>
  <c r="M166" i="11"/>
  <c r="O111" i="11"/>
  <c r="K117" i="11"/>
  <c r="F129" i="11"/>
  <c r="M135" i="11"/>
  <c r="O159" i="11"/>
  <c r="O166" i="11"/>
  <c r="O151" i="11"/>
  <c r="M153" i="11"/>
  <c r="M155" i="11"/>
  <c r="M107" i="11"/>
  <c r="O114" i="11"/>
  <c r="M124" i="11"/>
  <c r="M126" i="11"/>
  <c r="K128" i="11"/>
  <c r="I136" i="11"/>
  <c r="K167" i="11"/>
  <c r="F176" i="11"/>
  <c r="M186" i="11"/>
  <c r="I204" i="11"/>
  <c r="M209" i="11"/>
  <c r="I213" i="11"/>
  <c r="O214" i="11"/>
  <c r="K221" i="11"/>
  <c r="M224" i="11"/>
  <c r="I226" i="11"/>
  <c r="M230" i="11"/>
  <c r="O241" i="11"/>
  <c r="P248" i="11"/>
  <c r="M265" i="11"/>
  <c r="M283" i="11"/>
  <c r="M285" i="11"/>
  <c r="O289" i="11"/>
  <c r="O297" i="11"/>
  <c r="I302" i="11"/>
  <c r="O309" i="11"/>
  <c r="M393" i="11"/>
  <c r="M204" i="11"/>
  <c r="P209" i="11"/>
  <c r="K213" i="11"/>
  <c r="M221" i="11"/>
  <c r="K226" i="11"/>
  <c r="O230" i="11"/>
  <c r="I259" i="11"/>
  <c r="O265" i="11"/>
  <c r="O283" i="11"/>
  <c r="P285" i="11"/>
  <c r="P289" i="11"/>
  <c r="P297" i="11"/>
  <c r="P309" i="11"/>
  <c r="I392" i="11"/>
  <c r="O393" i="11"/>
  <c r="M213" i="11"/>
  <c r="P221" i="11"/>
  <c r="M226" i="11"/>
  <c r="P230" i="11"/>
  <c r="O252" i="11"/>
  <c r="P265" i="11"/>
  <c r="H279" i="11"/>
  <c r="I374" i="11"/>
  <c r="P393" i="11"/>
  <c r="O213" i="11"/>
  <c r="E218" i="11"/>
  <c r="M233" i="11"/>
  <c r="M237" i="11"/>
  <c r="K251" i="11"/>
  <c r="I258" i="11"/>
  <c r="F287" i="11"/>
  <c r="K292" i="11"/>
  <c r="L308" i="11"/>
  <c r="O366" i="11"/>
  <c r="P367" i="11"/>
  <c r="K374" i="11"/>
  <c r="O385" i="11"/>
  <c r="M392" i="11"/>
  <c r="M195" i="11"/>
  <c r="M202" i="11"/>
  <c r="P203" i="11"/>
  <c r="P210" i="11"/>
  <c r="M220" i="11"/>
  <c r="M222" i="11"/>
  <c r="P223" i="11"/>
  <c r="I227" i="11"/>
  <c r="P229" i="11"/>
  <c r="M231" i="11"/>
  <c r="P233" i="11"/>
  <c r="K245" i="11"/>
  <c r="O251" i="11"/>
  <c r="M256" i="11"/>
  <c r="M258" i="11"/>
  <c r="M266" i="11"/>
  <c r="K289" i="11"/>
  <c r="O292" i="11"/>
  <c r="I297" i="11"/>
  <c r="M363" i="11"/>
  <c r="L376" i="11"/>
  <c r="O202" i="11"/>
  <c r="K214" i="11"/>
  <c r="O222" i="11"/>
  <c r="M227" i="11"/>
  <c r="M245" i="11"/>
  <c r="F247" i="11"/>
  <c r="O258" i="11"/>
  <c r="F255" i="11"/>
  <c r="I283" i="11"/>
  <c r="P292" i="11"/>
  <c r="I309" i="11"/>
  <c r="O363" i="11"/>
  <c r="M368" i="11"/>
  <c r="P391" i="11"/>
  <c r="K803" i="11"/>
  <c r="I807" i="11"/>
  <c r="M811" i="11"/>
  <c r="M815" i="11"/>
  <c r="M823" i="11"/>
  <c r="K833" i="11"/>
  <c r="M803" i="11"/>
  <c r="P805" i="11"/>
  <c r="M807" i="11"/>
  <c r="P811" i="11"/>
  <c r="I803" i="11"/>
  <c r="E797" i="11"/>
  <c r="F801" i="11"/>
  <c r="O803" i="11"/>
  <c r="O807" i="11"/>
  <c r="F824" i="11"/>
  <c r="F828" i="11"/>
  <c r="O833" i="11"/>
  <c r="H797" i="11"/>
  <c r="P807" i="11"/>
  <c r="P833" i="11"/>
  <c r="P835" i="11"/>
  <c r="L801" i="11"/>
  <c r="F808" i="11"/>
  <c r="P808" i="11" s="1"/>
  <c r="O818" i="11"/>
  <c r="L826" i="11"/>
  <c r="F834" i="11"/>
  <c r="O834" i="11" s="1"/>
  <c r="F798" i="11"/>
  <c r="K798" i="11" s="1"/>
  <c r="D797" i="11"/>
  <c r="K799" i="11"/>
  <c r="J797" i="11"/>
  <c r="N797" i="11"/>
  <c r="M842" i="11"/>
  <c r="I844" i="11"/>
  <c r="K845" i="11"/>
  <c r="M886" i="11"/>
  <c r="L891" i="11"/>
  <c r="I896" i="11"/>
  <c r="L897" i="11"/>
  <c r="I902" i="11"/>
  <c r="H915" i="11"/>
  <c r="M852" i="11"/>
  <c r="F854" i="11"/>
  <c r="P855" i="11"/>
  <c r="I859" i="11"/>
  <c r="F862" i="11"/>
  <c r="I862" i="11" s="1"/>
  <c r="K863" i="11"/>
  <c r="F873" i="11"/>
  <c r="O874" i="11"/>
  <c r="M881" i="11"/>
  <c r="O886" i="11"/>
  <c r="L893" i="11"/>
  <c r="M896" i="11"/>
  <c r="K902" i="11"/>
  <c r="L916" i="11"/>
  <c r="O896" i="11"/>
  <c r="K899" i="11"/>
  <c r="M902" i="11"/>
  <c r="O908" i="11"/>
  <c r="F856" i="11"/>
  <c r="L869" i="11"/>
  <c r="O902" i="11"/>
  <c r="P908" i="11"/>
  <c r="M912" i="11"/>
  <c r="L918" i="11"/>
  <c r="F925" i="11"/>
  <c r="I925" i="11" s="1"/>
  <c r="P859" i="11"/>
  <c r="F875" i="11"/>
  <c r="O875" i="11" s="1"/>
  <c r="L901" i="11"/>
  <c r="E903" i="11"/>
  <c r="L849" i="11"/>
  <c r="M849" i="11" s="1"/>
  <c r="K855" i="11"/>
  <c r="F864" i="11"/>
  <c r="M872" i="11"/>
  <c r="P882" i="11"/>
  <c r="I886" i="11"/>
  <c r="M894" i="11"/>
  <c r="M909" i="11"/>
  <c r="F916" i="11"/>
  <c r="K1084" i="11"/>
  <c r="I1094" i="11"/>
  <c r="O1100" i="11"/>
  <c r="K1105" i="11"/>
  <c r="I1122" i="11"/>
  <c r="M1158" i="11"/>
  <c r="M1160" i="11"/>
  <c r="M1164" i="11"/>
  <c r="L1167" i="11"/>
  <c r="F1171" i="11"/>
  <c r="O1172" i="11"/>
  <c r="F1181" i="11"/>
  <c r="P1181" i="11" s="1"/>
  <c r="F1183" i="11"/>
  <c r="K1183" i="11" s="1"/>
  <c r="K1184" i="11"/>
  <c r="K1185" i="11"/>
  <c r="M1196" i="11"/>
  <c r="M1198" i="11"/>
  <c r="K1201" i="11"/>
  <c r="F1206" i="11"/>
  <c r="P1206" i="11" s="1"/>
  <c r="F1208" i="11"/>
  <c r="I1208" i="11" s="1"/>
  <c r="I1218" i="11"/>
  <c r="I1233" i="11"/>
  <c r="M1084" i="11"/>
  <c r="I1089" i="11"/>
  <c r="K1094" i="11"/>
  <c r="P1100" i="11"/>
  <c r="L1102" i="11"/>
  <c r="F1104" i="11"/>
  <c r="P1104" i="11" s="1"/>
  <c r="M1105" i="11"/>
  <c r="F1113" i="11"/>
  <c r="O1113" i="11" s="1"/>
  <c r="K1114" i="11"/>
  <c r="K1122" i="11"/>
  <c r="F1127" i="11"/>
  <c r="L1135" i="11"/>
  <c r="I1140" i="11"/>
  <c r="K1143" i="11"/>
  <c r="P1148" i="11"/>
  <c r="O1160" i="11"/>
  <c r="M1176" i="11"/>
  <c r="P1198" i="11"/>
  <c r="M1218" i="11"/>
  <c r="M1233" i="11"/>
  <c r="P1084" i="11"/>
  <c r="M1094" i="11"/>
  <c r="L1115" i="11"/>
  <c r="L1123" i="11"/>
  <c r="K1140" i="11"/>
  <c r="L1155" i="11"/>
  <c r="F1159" i="11"/>
  <c r="M1193" i="11"/>
  <c r="I1200" i="11"/>
  <c r="F1212" i="11"/>
  <c r="O1218" i="11"/>
  <c r="M1240" i="11"/>
  <c r="O1094" i="11"/>
  <c r="M1122" i="11"/>
  <c r="I1178" i="11"/>
  <c r="P1184" i="11"/>
  <c r="I1188" i="11"/>
  <c r="F1197" i="11"/>
  <c r="O1197" i="11" s="1"/>
  <c r="F1199" i="11"/>
  <c r="M1200" i="11"/>
  <c r="I1203" i="11"/>
  <c r="O1215" i="11"/>
  <c r="P1218" i="11"/>
  <c r="P1221" i="11"/>
  <c r="P1083" i="11"/>
  <c r="M1106" i="11"/>
  <c r="I1108" i="11"/>
  <c r="P1122" i="11"/>
  <c r="I1138" i="11"/>
  <c r="M1142" i="11"/>
  <c r="L1147" i="11"/>
  <c r="M1147" i="11" s="1"/>
  <c r="F1151" i="11"/>
  <c r="I1151" i="11" s="1"/>
  <c r="F1153" i="11"/>
  <c r="O1200" i="11"/>
  <c r="M1085" i="11"/>
  <c r="K1098" i="11"/>
  <c r="K1108" i="11"/>
  <c r="F1115" i="11"/>
  <c r="K1138" i="11"/>
  <c r="M1146" i="11"/>
  <c r="F1165" i="11"/>
  <c r="F1167" i="11"/>
  <c r="I1170" i="11"/>
  <c r="P1178" i="11"/>
  <c r="O1188" i="11"/>
  <c r="I1194" i="11"/>
  <c r="P1200" i="11"/>
  <c r="P1203" i="11"/>
  <c r="M1217" i="11"/>
  <c r="F1224" i="11"/>
  <c r="I1231" i="11"/>
  <c r="J1077" i="11"/>
  <c r="L1080" i="11"/>
  <c r="F1102" i="11"/>
  <c r="F1145" i="11"/>
  <c r="P1145" i="11" s="1"/>
  <c r="L1163" i="11"/>
  <c r="P1180" i="11"/>
  <c r="F1187" i="11"/>
  <c r="M1190" i="11"/>
  <c r="M1194" i="11"/>
  <c r="K1219" i="11"/>
  <c r="K1231" i="11"/>
  <c r="P839" i="12"/>
  <c r="K1363" i="16"/>
  <c r="M1363" i="13"/>
  <c r="I1370" i="11"/>
  <c r="M1370" i="11"/>
  <c r="O1370" i="11"/>
  <c r="I1369" i="11"/>
  <c r="K1369" i="11"/>
  <c r="M1369" i="11"/>
  <c r="M1367" i="11"/>
  <c r="I1366" i="11"/>
  <c r="F1363" i="11"/>
  <c r="I1363" i="11" s="1"/>
  <c r="I1365" i="11"/>
  <c r="K1365" i="11"/>
  <c r="M1365" i="11"/>
  <c r="D1358" i="11"/>
  <c r="F1358" i="11" s="1"/>
  <c r="I1362" i="11"/>
  <c r="K1362" i="11"/>
  <c r="M1362" i="11"/>
  <c r="O1362" i="11"/>
  <c r="M1361" i="11"/>
  <c r="M1360" i="11"/>
  <c r="F1359" i="11"/>
  <c r="I1359" i="11" s="1"/>
  <c r="K1237" i="11"/>
  <c r="J1260" i="11"/>
  <c r="F1255" i="11"/>
  <c r="L1232" i="11"/>
  <c r="H1234" i="11"/>
  <c r="K1242" i="11"/>
  <c r="O1279" i="11"/>
  <c r="M1285" i="11"/>
  <c r="I1292" i="11"/>
  <c r="M1294" i="11"/>
  <c r="O1309" i="11"/>
  <c r="M1313" i="11"/>
  <c r="I1322" i="11"/>
  <c r="P1332" i="11"/>
  <c r="P1340" i="11"/>
  <c r="M1348" i="11"/>
  <c r="F1230" i="11"/>
  <c r="I1252" i="11"/>
  <c r="D1261" i="11"/>
  <c r="P1262" i="11"/>
  <c r="P1279" i="11"/>
  <c r="O1285" i="11"/>
  <c r="O1288" i="11"/>
  <c r="M1292" i="11"/>
  <c r="O1294" i="11"/>
  <c r="K1322" i="11"/>
  <c r="M1329" i="11"/>
  <c r="P1348" i="11"/>
  <c r="I1352" i="11"/>
  <c r="L1250" i="11"/>
  <c r="L1284" i="11"/>
  <c r="O1329" i="11"/>
  <c r="M1322" i="11"/>
  <c r="P1329" i="11"/>
  <c r="F1232" i="11"/>
  <c r="I1232" i="11" s="1"/>
  <c r="P1249" i="11"/>
  <c r="P1252" i="11"/>
  <c r="K1256" i="11"/>
  <c r="M1259" i="11"/>
  <c r="M1263" i="11"/>
  <c r="I1286" i="11"/>
  <c r="M1289" i="11"/>
  <c r="M1295" i="11"/>
  <c r="I1302" i="11"/>
  <c r="O1310" i="11"/>
  <c r="O1343" i="11"/>
  <c r="P1345" i="11"/>
  <c r="F1349" i="11"/>
  <c r="O1349" i="11" s="1"/>
  <c r="K1351" i="11"/>
  <c r="O1352" i="11"/>
  <c r="I1229" i="11"/>
  <c r="L1239" i="11"/>
  <c r="I1246" i="11"/>
  <c r="O1259" i="11"/>
  <c r="M1270" i="11"/>
  <c r="M1286" i="11"/>
  <c r="O1289" i="11"/>
  <c r="M1293" i="11"/>
  <c r="M1302" i="11"/>
  <c r="O1325" i="11"/>
  <c r="O1333" i="11"/>
  <c r="M1351" i="11"/>
  <c r="M937" i="11"/>
  <c r="L972" i="11"/>
  <c r="H1043" i="11"/>
  <c r="P1076" i="11"/>
  <c r="P937" i="11"/>
  <c r="F1019" i="11"/>
  <c r="K1019" i="11" s="1"/>
  <c r="O1033" i="11"/>
  <c r="F934" i="11"/>
  <c r="I934" i="11" s="1"/>
  <c r="F1051" i="11"/>
  <c r="F1054" i="11"/>
  <c r="P1054" i="11" s="1"/>
  <c r="F1062" i="11"/>
  <c r="F1064" i="11"/>
  <c r="L1023" i="11"/>
  <c r="O989" i="11"/>
  <c r="M956" i="11"/>
  <c r="M978" i="11"/>
  <c r="K982" i="11"/>
  <c r="F1001" i="11"/>
  <c r="M1018" i="11"/>
  <c r="M1020" i="11"/>
  <c r="K1076" i="11"/>
  <c r="P947" i="11"/>
  <c r="K975" i="11"/>
  <c r="M990" i="11"/>
  <c r="F1015" i="11"/>
  <c r="I1024" i="11"/>
  <c r="K1070" i="11"/>
  <c r="M917" i="11"/>
  <c r="P931" i="11"/>
  <c r="L942" i="11"/>
  <c r="F972" i="11"/>
  <c r="I972" i="11" s="1"/>
  <c r="F974" i="11"/>
  <c r="I974" i="11" s="1"/>
  <c r="M975" i="11"/>
  <c r="F987" i="11"/>
  <c r="K987" i="11" s="1"/>
  <c r="P990" i="11"/>
  <c r="I994" i="11"/>
  <c r="F1017" i="11"/>
  <c r="K1024" i="11"/>
  <c r="M1070" i="11"/>
  <c r="O917" i="11"/>
  <c r="F950" i="11"/>
  <c r="F952" i="11"/>
  <c r="M1045" i="11"/>
  <c r="F1069" i="11"/>
  <c r="P1069" i="11" s="1"/>
  <c r="F991" i="11"/>
  <c r="P991" i="11" s="1"/>
  <c r="L1013" i="11"/>
  <c r="L1015" i="11"/>
  <c r="O1024" i="11"/>
  <c r="O1030" i="11"/>
  <c r="L1060" i="11"/>
  <c r="K945" i="11"/>
  <c r="M958" i="11"/>
  <c r="L1021" i="11"/>
  <c r="L930" i="11"/>
  <c r="L932" i="11"/>
  <c r="F942" i="11"/>
  <c r="P942" i="11" s="1"/>
  <c r="F968" i="11"/>
  <c r="F995" i="11"/>
  <c r="F1003" i="11"/>
  <c r="M1014" i="11"/>
  <c r="M1061" i="11"/>
  <c r="F940" i="11"/>
  <c r="F981" i="11"/>
  <c r="O981" i="11" s="1"/>
  <c r="M982" i="11"/>
  <c r="M992" i="11"/>
  <c r="P998" i="11"/>
  <c r="L1005" i="11"/>
  <c r="F1025" i="11"/>
  <c r="I1025" i="11" s="1"/>
  <c r="M1029" i="11"/>
  <c r="F1049" i="11"/>
  <c r="K926" i="11"/>
  <c r="F944" i="11"/>
  <c r="I962" i="11"/>
  <c r="J963" i="11"/>
  <c r="H963" i="11"/>
  <c r="M976" i="11"/>
  <c r="P982" i="11"/>
  <c r="I986" i="11"/>
  <c r="K989" i="11"/>
  <c r="O1002" i="11"/>
  <c r="K1033" i="11"/>
  <c r="O1036" i="11"/>
  <c r="L1041" i="11"/>
  <c r="F1046" i="11"/>
  <c r="I1048" i="11"/>
  <c r="F1056" i="11"/>
  <c r="F1058" i="11"/>
  <c r="L1064" i="11"/>
  <c r="M926" i="11"/>
  <c r="F936" i="11"/>
  <c r="O936" i="11" s="1"/>
  <c r="I937" i="11"/>
  <c r="M947" i="11"/>
  <c r="L964" i="11"/>
  <c r="O976" i="11"/>
  <c r="I978" i="11"/>
  <c r="M986" i="11"/>
  <c r="P1002" i="11"/>
  <c r="P1014" i="11"/>
  <c r="F1021" i="11"/>
  <c r="I1021" i="11" s="1"/>
  <c r="M1022" i="11"/>
  <c r="P1036" i="11"/>
  <c r="K1048" i="11"/>
  <c r="O1061" i="11"/>
  <c r="M1040" i="11"/>
  <c r="I1045" i="11"/>
  <c r="M1048" i="11"/>
  <c r="J1053" i="11"/>
  <c r="M949" i="11"/>
  <c r="F985" i="11"/>
  <c r="M1008" i="11"/>
  <c r="M1010" i="11"/>
  <c r="M1016" i="11"/>
  <c r="O1048" i="11"/>
  <c r="M921" i="11"/>
  <c r="I923" i="11"/>
  <c r="K931" i="11"/>
  <c r="M939" i="11"/>
  <c r="K941" i="11"/>
  <c r="P949" i="11"/>
  <c r="M953" i="11"/>
  <c r="M967" i="11"/>
  <c r="L991" i="11"/>
  <c r="M996" i="11"/>
  <c r="F1005" i="11"/>
  <c r="O1010" i="11"/>
  <c r="O1016" i="11"/>
  <c r="F1037" i="11"/>
  <c r="K1037" i="11" s="1"/>
  <c r="P1065" i="11"/>
  <c r="M923" i="11"/>
  <c r="M931" i="11"/>
  <c r="L936" i="11"/>
  <c r="F938" i="11"/>
  <c r="P938" i="11" s="1"/>
  <c r="M941" i="11"/>
  <c r="I945" i="11"/>
  <c r="P953" i="11"/>
  <c r="P967" i="11"/>
  <c r="P975" i="11"/>
  <c r="I982" i="11"/>
  <c r="I998" i="11"/>
  <c r="F1007" i="11"/>
  <c r="I1012" i="11"/>
  <c r="P1016" i="11"/>
  <c r="K1018" i="11"/>
  <c r="E1043" i="11"/>
  <c r="P1045" i="11"/>
  <c r="M847" i="11"/>
  <c r="M838" i="11"/>
  <c r="P838" i="11"/>
  <c r="I766" i="11"/>
  <c r="M780" i="11"/>
  <c r="L786" i="11"/>
  <c r="F790" i="11"/>
  <c r="O790" i="11" s="1"/>
  <c r="M793" i="11"/>
  <c r="O794" i="11"/>
  <c r="M766" i="11"/>
  <c r="O766" i="11"/>
  <c r="M770" i="11"/>
  <c r="F779" i="11"/>
  <c r="F783" i="11"/>
  <c r="F767" i="11"/>
  <c r="P767" i="11" s="1"/>
  <c r="F769" i="11"/>
  <c r="P769" i="11" s="1"/>
  <c r="F771" i="11"/>
  <c r="M789" i="11"/>
  <c r="O764" i="11"/>
  <c r="O789" i="11"/>
  <c r="O796" i="11"/>
  <c r="F519" i="11"/>
  <c r="K519" i="11" s="1"/>
  <c r="L527" i="11"/>
  <c r="H564" i="11"/>
  <c r="F606" i="11"/>
  <c r="P606" i="11" s="1"/>
  <c r="F631" i="11"/>
  <c r="F658" i="11"/>
  <c r="F660" i="11"/>
  <c r="K660" i="11" s="1"/>
  <c r="L679" i="11"/>
  <c r="F731" i="11"/>
  <c r="P731" i="11" s="1"/>
  <c r="L739" i="11"/>
  <c r="M403" i="11"/>
  <c r="M424" i="11"/>
  <c r="F431" i="11"/>
  <c r="K431" i="11" s="1"/>
  <c r="I451" i="11"/>
  <c r="K456" i="11"/>
  <c r="L463" i="11"/>
  <c r="L475" i="11"/>
  <c r="M486" i="11"/>
  <c r="I488" i="11"/>
  <c r="F501" i="11"/>
  <c r="L506" i="11"/>
  <c r="F508" i="11"/>
  <c r="K508" i="11" s="1"/>
  <c r="L513" i="11"/>
  <c r="F540" i="11"/>
  <c r="P540" i="11" s="1"/>
  <c r="K553" i="11"/>
  <c r="L567" i="11"/>
  <c r="F580" i="11"/>
  <c r="L585" i="11"/>
  <c r="O602" i="11"/>
  <c r="F610" i="11"/>
  <c r="P610" i="11" s="1"/>
  <c r="M613" i="11"/>
  <c r="F622" i="11"/>
  <c r="L642" i="11"/>
  <c r="L653" i="11"/>
  <c r="D666" i="11"/>
  <c r="O668" i="11"/>
  <c r="M687" i="11"/>
  <c r="K690" i="11"/>
  <c r="F719" i="11"/>
  <c r="O722" i="11"/>
  <c r="K738" i="11"/>
  <c r="F742" i="11"/>
  <c r="O743" i="11"/>
  <c r="L747" i="11"/>
  <c r="F753" i="11"/>
  <c r="O424" i="11"/>
  <c r="I453" i="11"/>
  <c r="F479" i="11"/>
  <c r="K488" i="11"/>
  <c r="P493" i="11"/>
  <c r="M509" i="11"/>
  <c r="O524" i="11"/>
  <c r="O543" i="11"/>
  <c r="M553" i="11"/>
  <c r="O563" i="11"/>
  <c r="P581" i="11"/>
  <c r="P613" i="11"/>
  <c r="J641" i="11"/>
  <c r="P652" i="11"/>
  <c r="M676" i="11"/>
  <c r="M678" i="11"/>
  <c r="I680" i="11"/>
  <c r="I682" i="11"/>
  <c r="O687" i="11"/>
  <c r="M738" i="11"/>
  <c r="P743" i="11"/>
  <c r="P401" i="11"/>
  <c r="P403" i="11"/>
  <c r="I405" i="11"/>
  <c r="I408" i="11"/>
  <c r="M440" i="11"/>
  <c r="L448" i="11"/>
  <c r="K453" i="11"/>
  <c r="O462" i="11"/>
  <c r="I476" i="11"/>
  <c r="M488" i="11"/>
  <c r="I490" i="11"/>
  <c r="I499" i="11"/>
  <c r="O509" i="11"/>
  <c r="K533" i="11"/>
  <c r="F542" i="11"/>
  <c r="P543" i="11"/>
  <c r="M557" i="11"/>
  <c r="I562" i="11"/>
  <c r="M566" i="11"/>
  <c r="L608" i="11"/>
  <c r="K624" i="11"/>
  <c r="K643" i="11"/>
  <c r="K656" i="11"/>
  <c r="M680" i="11"/>
  <c r="I713" i="11"/>
  <c r="K758" i="11"/>
  <c r="I422" i="11"/>
  <c r="P456" i="11"/>
  <c r="M476" i="11"/>
  <c r="F527" i="11"/>
  <c r="F529" i="11"/>
  <c r="K532" i="11"/>
  <c r="F554" i="11"/>
  <c r="P555" i="11"/>
  <c r="K562" i="11"/>
  <c r="P573" i="11"/>
  <c r="M624" i="11"/>
  <c r="M643" i="11"/>
  <c r="M656" i="11"/>
  <c r="P670" i="11"/>
  <c r="K682" i="11"/>
  <c r="M689" i="11"/>
  <c r="J716" i="11"/>
  <c r="I748" i="11"/>
  <c r="M405" i="11"/>
  <c r="O406" i="11"/>
  <c r="M408" i="11"/>
  <c r="K422" i="11"/>
  <c r="O428" i="11"/>
  <c r="F442" i="11"/>
  <c r="L455" i="11"/>
  <c r="F489" i="11"/>
  <c r="M490" i="11"/>
  <c r="K507" i="11"/>
  <c r="I520" i="11"/>
  <c r="M532" i="11"/>
  <c r="O537" i="11"/>
  <c r="M562" i="11"/>
  <c r="K565" i="11"/>
  <c r="P577" i="11"/>
  <c r="L580" i="11"/>
  <c r="M580" i="11" s="1"/>
  <c r="I619" i="11"/>
  <c r="M632" i="11"/>
  <c r="P643" i="11"/>
  <c r="J650" i="11"/>
  <c r="P656" i="11"/>
  <c r="O705" i="11"/>
  <c r="K708" i="11"/>
  <c r="I732" i="11"/>
  <c r="F427" i="11"/>
  <c r="L435" i="11"/>
  <c r="L450" i="11"/>
  <c r="L496" i="11"/>
  <c r="F517" i="11"/>
  <c r="M520" i="11"/>
  <c r="L523" i="11"/>
  <c r="P532" i="11"/>
  <c r="I534" i="11"/>
  <c r="F546" i="11"/>
  <c r="K546" i="11" s="1"/>
  <c r="I551" i="11"/>
  <c r="F574" i="11"/>
  <c r="M574" i="11" s="1"/>
  <c r="F600" i="11"/>
  <c r="P600" i="11" s="1"/>
  <c r="F604" i="11"/>
  <c r="M604" i="11" s="1"/>
  <c r="K609" i="11"/>
  <c r="M619" i="11"/>
  <c r="K621" i="11"/>
  <c r="O632" i="11"/>
  <c r="O645" i="11"/>
  <c r="K647" i="11"/>
  <c r="N666" i="11"/>
  <c r="F671" i="11"/>
  <c r="F673" i="11"/>
  <c r="I673" i="11" s="1"/>
  <c r="L675" i="11"/>
  <c r="F693" i="11"/>
  <c r="F695" i="11"/>
  <c r="K701" i="11"/>
  <c r="L704" i="11"/>
  <c r="P705" i="11"/>
  <c r="O713" i="11"/>
  <c r="F727" i="11"/>
  <c r="K727" i="11" s="1"/>
  <c r="K732" i="11"/>
  <c r="K741" i="11"/>
  <c r="O748" i="11"/>
  <c r="I756" i="11"/>
  <c r="O29" i="11"/>
  <c r="P29" i="11"/>
  <c r="M185" i="11"/>
  <c r="M105" i="11"/>
  <c r="O105" i="11"/>
  <c r="P105" i="11"/>
  <c r="M95" i="11"/>
  <c r="M94" i="11"/>
  <c r="P94" i="11"/>
  <c r="M93" i="11"/>
  <c r="I88" i="11"/>
  <c r="O88" i="11"/>
  <c r="F79" i="11"/>
  <c r="I79" i="11" s="1"/>
  <c r="K80" i="11"/>
  <c r="M80" i="11"/>
  <c r="M72" i="11"/>
  <c r="O72" i="11"/>
  <c r="K74" i="11"/>
  <c r="M74" i="11"/>
  <c r="M67" i="11"/>
  <c r="P67" i="11"/>
  <c r="M69" i="11"/>
  <c r="M66" i="11"/>
  <c r="O59" i="11"/>
  <c r="P59" i="11"/>
  <c r="I52" i="11"/>
  <c r="M52" i="11"/>
  <c r="O52" i="11"/>
  <c r="M50" i="11"/>
  <c r="I48" i="11"/>
  <c r="K48" i="11"/>
  <c r="M48" i="11"/>
  <c r="O48" i="11"/>
  <c r="I41" i="11"/>
  <c r="M41" i="11"/>
  <c r="I24" i="11"/>
  <c r="I25" i="11"/>
  <c r="P21" i="11"/>
  <c r="I21" i="11"/>
  <c r="K21" i="11"/>
  <c r="M21" i="11"/>
  <c r="M19" i="11"/>
  <c r="P19" i="11"/>
  <c r="M17" i="11"/>
  <c r="P15" i="11"/>
  <c r="M14" i="11"/>
  <c r="O13" i="11"/>
  <c r="P13" i="11"/>
  <c r="I13" i="11"/>
  <c r="M12" i="11"/>
  <c r="O12" i="11"/>
  <c r="L767" i="2"/>
  <c r="L710" i="2"/>
  <c r="L704" i="2"/>
  <c r="L90" i="2"/>
  <c r="J375" i="2"/>
  <c r="Z61" i="17" s="1"/>
  <c r="M284" i="2"/>
  <c r="M252" i="2"/>
  <c r="L234" i="2"/>
  <c r="L103" i="2"/>
  <c r="I256" i="2"/>
  <c r="L187" i="2"/>
  <c r="M186" i="2"/>
  <c r="O188" i="2"/>
  <c r="I184" i="2"/>
  <c r="I181" i="2"/>
  <c r="F180" i="2"/>
  <c r="L180" i="2"/>
  <c r="O107" i="2"/>
  <c r="M99" i="2"/>
  <c r="I92" i="2"/>
  <c r="I89" i="2"/>
  <c r="F84" i="2"/>
  <c r="L84" i="2"/>
  <c r="L79" i="2"/>
  <c r="I78" i="2"/>
  <c r="K78" i="2"/>
  <c r="P78" i="2"/>
  <c r="L65" i="2"/>
  <c r="K70" i="2"/>
  <c r="M70" i="2"/>
  <c r="H64" i="2"/>
  <c r="I57" i="2"/>
  <c r="M57" i="2"/>
  <c r="H10" i="2"/>
  <c r="F53" i="2"/>
  <c r="I63" i="2"/>
  <c r="E46" i="2"/>
  <c r="E10" i="2" s="1"/>
  <c r="K38" i="2"/>
  <c r="M38" i="2"/>
  <c r="O38" i="2"/>
  <c r="O35" i="2"/>
  <c r="M34" i="2"/>
  <c r="N11" i="2"/>
  <c r="I32" i="2"/>
  <c r="L30" i="2"/>
  <c r="O32" i="2"/>
  <c r="I29" i="2"/>
  <c r="M19" i="2"/>
  <c r="I1336" i="2"/>
  <c r="F867" i="2"/>
  <c r="M787" i="2"/>
  <c r="F712" i="2"/>
  <c r="I712" i="2" s="1"/>
  <c r="F710" i="2"/>
  <c r="O710" i="2" s="1"/>
  <c r="M707" i="2"/>
  <c r="F698" i="2"/>
  <c r="I698" i="2" s="1"/>
  <c r="L1373" i="2"/>
  <c r="M1374" i="2"/>
  <c r="O1374" i="2"/>
  <c r="I1369" i="2"/>
  <c r="K1369" i="2"/>
  <c r="M1369" i="2"/>
  <c r="O1369" i="2"/>
  <c r="K1362" i="2"/>
  <c r="K1368" i="2"/>
  <c r="O1362" i="2"/>
  <c r="M1366" i="2"/>
  <c r="I1370" i="2"/>
  <c r="F1342" i="2"/>
  <c r="K1356" i="2"/>
  <c r="M1352" i="2"/>
  <c r="M1348" i="2"/>
  <c r="K1355" i="2"/>
  <c r="I1357" i="2"/>
  <c r="M1347" i="2"/>
  <c r="M1357" i="2"/>
  <c r="M1351" i="2"/>
  <c r="I1356" i="2"/>
  <c r="O1357" i="2"/>
  <c r="M1337" i="2"/>
  <c r="M1338" i="2"/>
  <c r="K1341" i="2"/>
  <c r="O1286" i="2"/>
  <c r="F1305" i="2"/>
  <c r="K1305" i="2" s="1"/>
  <c r="O1310" i="2"/>
  <c r="O1288" i="2"/>
  <c r="O1294" i="2"/>
  <c r="P1296" i="2"/>
  <c r="M1307" i="2"/>
  <c r="P1309" i="2"/>
  <c r="M1318" i="2"/>
  <c r="O1322" i="2"/>
  <c r="O1328" i="2"/>
  <c r="F1291" i="2"/>
  <c r="O1291" i="2" s="1"/>
  <c r="O1292" i="2"/>
  <c r="O1318" i="2"/>
  <c r="M1325" i="2"/>
  <c r="L1287" i="2"/>
  <c r="M1088" i="2"/>
  <c r="O1088" i="2"/>
  <c r="I1087" i="2"/>
  <c r="K1087" i="2"/>
  <c r="P1090" i="2"/>
  <c r="K1083" i="2"/>
  <c r="F1080" i="2"/>
  <c r="F1082" i="2"/>
  <c r="K1082" i="2" s="1"/>
  <c r="M1083" i="2"/>
  <c r="P823" i="2"/>
  <c r="L830" i="2"/>
  <c r="M838" i="2"/>
  <c r="M841" i="2"/>
  <c r="M843" i="2"/>
  <c r="P805" i="2"/>
  <c r="I807" i="2"/>
  <c r="P811" i="2"/>
  <c r="M813" i="2"/>
  <c r="O838" i="2"/>
  <c r="L798" i="2"/>
  <c r="P824" i="2"/>
  <c r="K849" i="2"/>
  <c r="O815" i="2"/>
  <c r="P820" i="2"/>
  <c r="F826" i="2"/>
  <c r="F828" i="2"/>
  <c r="M829" i="2"/>
  <c r="K837" i="2"/>
  <c r="F839" i="2"/>
  <c r="M839" i="2" s="1"/>
  <c r="M842" i="2"/>
  <c r="M844" i="2"/>
  <c r="L862" i="2"/>
  <c r="M862" i="2" s="1"/>
  <c r="I806" i="2"/>
  <c r="I809" i="2"/>
  <c r="K814" i="2"/>
  <c r="L851" i="2"/>
  <c r="F854" i="2"/>
  <c r="F856" i="2"/>
  <c r="F858" i="2"/>
  <c r="M795" i="2"/>
  <c r="P806" i="2"/>
  <c r="M809" i="2"/>
  <c r="O814" i="2"/>
  <c r="I818" i="2"/>
  <c r="K823" i="2"/>
  <c r="L826" i="2"/>
  <c r="L836" i="2"/>
  <c r="I843" i="2"/>
  <c r="O780" i="2"/>
  <c r="L779" i="2"/>
  <c r="O778" i="2"/>
  <c r="K781" i="2"/>
  <c r="M777" i="2"/>
  <c r="K780" i="2"/>
  <c r="J760" i="2"/>
  <c r="I766" i="2"/>
  <c r="H697" i="2"/>
  <c r="P503" i="2"/>
  <c r="I503" i="2"/>
  <c r="P646" i="2"/>
  <c r="I646" i="2"/>
  <c r="M405" i="2"/>
  <c r="L419" i="2"/>
  <c r="O422" i="2"/>
  <c r="F452" i="2"/>
  <c r="F461" i="2"/>
  <c r="K461" i="2" s="1"/>
  <c r="M464" i="2"/>
  <c r="I466" i="2"/>
  <c r="L467" i="2"/>
  <c r="L477" i="2"/>
  <c r="F487" i="2"/>
  <c r="K487" i="2" s="1"/>
  <c r="M534" i="2"/>
  <c r="K549" i="2"/>
  <c r="M566" i="2"/>
  <c r="P579" i="2"/>
  <c r="F608" i="2"/>
  <c r="O608" i="2" s="1"/>
  <c r="P609" i="2"/>
  <c r="K624" i="2"/>
  <c r="K626" i="2"/>
  <c r="L629" i="2"/>
  <c r="M647" i="2"/>
  <c r="K652" i="2"/>
  <c r="P687" i="2"/>
  <c r="O455" i="2"/>
  <c r="M558" i="2"/>
  <c r="M562" i="2"/>
  <c r="M581" i="2"/>
  <c r="M626" i="2"/>
  <c r="M652" i="2"/>
  <c r="I654" i="2"/>
  <c r="L655" i="2"/>
  <c r="K667" i="2"/>
  <c r="O418" i="2"/>
  <c r="I428" i="2"/>
  <c r="L431" i="2"/>
  <c r="P440" i="2"/>
  <c r="L444" i="2"/>
  <c r="M449" i="2"/>
  <c r="P454" i="2"/>
  <c r="F465" i="2"/>
  <c r="O466" i="2"/>
  <c r="O476" i="2"/>
  <c r="K478" i="2"/>
  <c r="M502" i="2"/>
  <c r="F515" i="2"/>
  <c r="F519" i="2"/>
  <c r="K520" i="2"/>
  <c r="F523" i="2"/>
  <c r="M523" i="2" s="1"/>
  <c r="P562" i="2"/>
  <c r="F580" i="2"/>
  <c r="K580" i="2" s="1"/>
  <c r="M586" i="2"/>
  <c r="I588" i="2"/>
  <c r="O599" i="2"/>
  <c r="M601" i="2"/>
  <c r="M603" i="2"/>
  <c r="I605" i="2"/>
  <c r="O621" i="2"/>
  <c r="I638" i="2"/>
  <c r="F648" i="2"/>
  <c r="P648" i="2" s="1"/>
  <c r="K654" i="2"/>
  <c r="H657" i="2"/>
  <c r="P661" i="2"/>
  <c r="I680" i="2"/>
  <c r="F686" i="2"/>
  <c r="K686" i="2" s="1"/>
  <c r="I423" i="2"/>
  <c r="O425" i="2"/>
  <c r="P427" i="2"/>
  <c r="K428" i="2"/>
  <c r="K443" i="2"/>
  <c r="O449" i="2"/>
  <c r="M480" i="2"/>
  <c r="I482" i="2"/>
  <c r="L483" i="2"/>
  <c r="O492" i="2"/>
  <c r="K494" i="2"/>
  <c r="P507" i="2"/>
  <c r="I509" i="2"/>
  <c r="K512" i="2"/>
  <c r="M520" i="2"/>
  <c r="O540" i="2"/>
  <c r="P561" i="2"/>
  <c r="E564" i="2"/>
  <c r="F583" i="2"/>
  <c r="L618" i="2"/>
  <c r="L620" i="2"/>
  <c r="M654" i="2"/>
  <c r="F675" i="2"/>
  <c r="I675" i="2" s="1"/>
  <c r="K680" i="2"/>
  <c r="J399" i="2"/>
  <c r="M428" i="2"/>
  <c r="P439" i="2"/>
  <c r="P456" i="2"/>
  <c r="K460" i="2"/>
  <c r="L461" i="2"/>
  <c r="M461" i="2" s="1"/>
  <c r="F467" i="2"/>
  <c r="O467" i="2" s="1"/>
  <c r="P520" i="2"/>
  <c r="M555" i="2"/>
  <c r="K559" i="2"/>
  <c r="F600" i="2"/>
  <c r="K607" i="2"/>
  <c r="L608" i="2"/>
  <c r="P623" i="2"/>
  <c r="K625" i="2"/>
  <c r="K632" i="2"/>
  <c r="P638" i="2"/>
  <c r="I656" i="2"/>
  <c r="O696" i="2"/>
  <c r="M532" i="2"/>
  <c r="M537" i="2"/>
  <c r="M539" i="2"/>
  <c r="I543" i="2"/>
  <c r="L548" i="2"/>
  <c r="F550" i="2"/>
  <c r="M559" i="2"/>
  <c r="I561" i="2"/>
  <c r="H582" i="2"/>
  <c r="J641" i="2"/>
  <c r="H650" i="2"/>
  <c r="F655" i="2"/>
  <c r="K655" i="2" s="1"/>
  <c r="O680" i="2"/>
  <c r="E692" i="2"/>
  <c r="F692" i="2" s="1"/>
  <c r="P696" i="2"/>
  <c r="P420" i="2"/>
  <c r="K422" i="2"/>
  <c r="F433" i="2"/>
  <c r="F450" i="2"/>
  <c r="P450" i="2" s="1"/>
  <c r="P451" i="2"/>
  <c r="F457" i="2"/>
  <c r="F459" i="2"/>
  <c r="K459" i="2" s="1"/>
  <c r="P460" i="2"/>
  <c r="L463" i="2"/>
  <c r="F473" i="2"/>
  <c r="F475" i="2"/>
  <c r="I476" i="2"/>
  <c r="M486" i="2"/>
  <c r="M499" i="2"/>
  <c r="P504" i="2"/>
  <c r="E510" i="2"/>
  <c r="O514" i="2"/>
  <c r="L519" i="2"/>
  <c r="F529" i="2"/>
  <c r="I529" i="2" s="1"/>
  <c r="P532" i="2"/>
  <c r="L533" i="2"/>
  <c r="M533" i="2" s="1"/>
  <c r="F554" i="2"/>
  <c r="I554" i="2" s="1"/>
  <c r="P563" i="2"/>
  <c r="F576" i="2"/>
  <c r="K585" i="2"/>
  <c r="F591" i="2"/>
  <c r="K591" i="2" s="1"/>
  <c r="M594" i="2"/>
  <c r="O598" i="2"/>
  <c r="P607" i="2"/>
  <c r="L610" i="2"/>
  <c r="F614" i="2"/>
  <c r="O632" i="2"/>
  <c r="K635" i="2"/>
  <c r="L637" i="2"/>
  <c r="F639" i="2"/>
  <c r="F642" i="2"/>
  <c r="K642" i="2" s="1"/>
  <c r="O643" i="2"/>
  <c r="L646" i="2"/>
  <c r="M659" i="2"/>
  <c r="M672" i="2"/>
  <c r="L690" i="2"/>
  <c r="H375" i="2"/>
  <c r="K380" i="2"/>
  <c r="I385" i="2"/>
  <c r="M257" i="2"/>
  <c r="F249" i="2"/>
  <c r="M303" i="2"/>
  <c r="M365" i="2"/>
  <c r="M285" i="2"/>
  <c r="M297" i="2"/>
  <c r="F362" i="2"/>
  <c r="O362" i="2" s="1"/>
  <c r="M364" i="2"/>
  <c r="I368" i="2"/>
  <c r="I309" i="2"/>
  <c r="I296" i="2"/>
  <c r="M296" i="2"/>
  <c r="O309" i="2"/>
  <c r="I289" i="2"/>
  <c r="I291" i="2"/>
  <c r="O296" i="2"/>
  <c r="H279" i="2"/>
  <c r="P296" i="2"/>
  <c r="P262" i="2"/>
  <c r="O265" i="2"/>
  <c r="P236" i="2"/>
  <c r="I248" i="2"/>
  <c r="O243" i="2"/>
  <c r="P245" i="2"/>
  <c r="M237" i="2"/>
  <c r="M203" i="2"/>
  <c r="K210" i="2"/>
  <c r="O213" i="2"/>
  <c r="I194" i="2"/>
  <c r="K222" i="2"/>
  <c r="K224" i="2"/>
  <c r="M194" i="2"/>
  <c r="M198" i="2"/>
  <c r="F211" i="2"/>
  <c r="K211" i="2" s="1"/>
  <c r="M212" i="2"/>
  <c r="M224" i="2"/>
  <c r="K233" i="2"/>
  <c r="P212" i="2"/>
  <c r="P194" i="2"/>
  <c r="M209" i="2"/>
  <c r="D218" i="2"/>
  <c r="M202" i="2"/>
  <c r="I207" i="2"/>
  <c r="K215" i="2"/>
  <c r="O194" i="2"/>
  <c r="M207" i="2"/>
  <c r="M215" i="2"/>
  <c r="M217" i="2"/>
  <c r="P221" i="2"/>
  <c r="K227" i="2"/>
  <c r="E109" i="2"/>
  <c r="F176" i="2"/>
  <c r="K176" i="2" s="1"/>
  <c r="P116" i="2"/>
  <c r="M138" i="2"/>
  <c r="O140" i="2"/>
  <c r="P143" i="2"/>
  <c r="I149" i="2"/>
  <c r="K169" i="2"/>
  <c r="P172" i="2"/>
  <c r="I174" i="2"/>
  <c r="K111" i="2"/>
  <c r="P118" i="2"/>
  <c r="K130" i="2"/>
  <c r="M146" i="2"/>
  <c r="M157" i="2"/>
  <c r="M159" i="2"/>
  <c r="K166" i="2"/>
  <c r="I168" i="2"/>
  <c r="F173" i="2"/>
  <c r="M113" i="2"/>
  <c r="M120" i="2"/>
  <c r="D110" i="2"/>
  <c r="F110" i="2" s="1"/>
  <c r="M130" i="2"/>
  <c r="I132" i="2"/>
  <c r="M144" i="2"/>
  <c r="O146" i="2"/>
  <c r="O157" i="2"/>
  <c r="O159" i="2"/>
  <c r="K168" i="2"/>
  <c r="I170" i="2"/>
  <c r="L171" i="2"/>
  <c r="M168" i="2"/>
  <c r="K116" i="2"/>
  <c r="K119" i="2"/>
  <c r="M123" i="2"/>
  <c r="F129" i="2"/>
  <c r="O129" i="2" s="1"/>
  <c r="I143" i="2"/>
  <c r="I154" i="2"/>
  <c r="P168" i="2"/>
  <c r="P175" i="2"/>
  <c r="M116" i="2"/>
  <c r="M119" i="2"/>
  <c r="P123" i="2"/>
  <c r="M127" i="2"/>
  <c r="P132" i="2"/>
  <c r="M134" i="2"/>
  <c r="K143" i="2"/>
  <c r="K158" i="2"/>
  <c r="K160" i="2"/>
  <c r="I172" i="2"/>
  <c r="P130" i="2"/>
  <c r="P166" i="2"/>
  <c r="O116" i="2"/>
  <c r="I118" i="2"/>
  <c r="O156" i="2"/>
  <c r="F79" i="2"/>
  <c r="F65" i="2"/>
  <c r="M65" i="2" s="1"/>
  <c r="F37" i="2"/>
  <c r="K37" i="2" s="1"/>
  <c r="F11" i="2"/>
  <c r="I26" i="2"/>
  <c r="I384" i="2"/>
  <c r="M384" i="15"/>
  <c r="K384" i="2"/>
  <c r="O384" i="15"/>
  <c r="M384" i="2"/>
  <c r="I384" i="18"/>
  <c r="P384" i="2"/>
  <c r="M384" i="18"/>
  <c r="M1376" i="2"/>
  <c r="P1376" i="2"/>
  <c r="M1372" i="2"/>
  <c r="M1344" i="2"/>
  <c r="K1336" i="2"/>
  <c r="O1336" i="2"/>
  <c r="K1335" i="2"/>
  <c r="M1335" i="2"/>
  <c r="M1333" i="2"/>
  <c r="I1332" i="2"/>
  <c r="M1332" i="2"/>
  <c r="I1270" i="2"/>
  <c r="I1274" i="2"/>
  <c r="P1277" i="2"/>
  <c r="M1281" i="2"/>
  <c r="K1270" i="2"/>
  <c r="K1274" i="2"/>
  <c r="M1274" i="2"/>
  <c r="P1266" i="2"/>
  <c r="O1274" i="2"/>
  <c r="K1280" i="2"/>
  <c r="M1280" i="2"/>
  <c r="P1265" i="2"/>
  <c r="I1271" i="2"/>
  <c r="M1277" i="2"/>
  <c r="L1220" i="2"/>
  <c r="L1097" i="2"/>
  <c r="M1097" i="2" s="1"/>
  <c r="F1102" i="2"/>
  <c r="I1102" i="2" s="1"/>
  <c r="F1117" i="2"/>
  <c r="O1117" i="2" s="1"/>
  <c r="P1118" i="2"/>
  <c r="M1132" i="2"/>
  <c r="L1141" i="2"/>
  <c r="M1154" i="2"/>
  <c r="K1158" i="2"/>
  <c r="M1176" i="2"/>
  <c r="I1183" i="2"/>
  <c r="K1194" i="2"/>
  <c r="L1195" i="2"/>
  <c r="M1205" i="2"/>
  <c r="K1242" i="2"/>
  <c r="O1249" i="2"/>
  <c r="M1256" i="2"/>
  <c r="P1106" i="2"/>
  <c r="L1111" i="2"/>
  <c r="F1127" i="2"/>
  <c r="F1131" i="2"/>
  <c r="F1149" i="2"/>
  <c r="F1151" i="2"/>
  <c r="F1153" i="2"/>
  <c r="I1153" i="2" s="1"/>
  <c r="M1158" i="2"/>
  <c r="M1178" i="2"/>
  <c r="M1188" i="2"/>
  <c r="F1204" i="2"/>
  <c r="O1205" i="2"/>
  <c r="L1210" i="2"/>
  <c r="F1216" i="2"/>
  <c r="L1226" i="2"/>
  <c r="I1238" i="2"/>
  <c r="M1244" i="2"/>
  <c r="K1248" i="2"/>
  <c r="K1251" i="2"/>
  <c r="M1194" i="2"/>
  <c r="D1234" i="2"/>
  <c r="P1255" i="2"/>
  <c r="F1093" i="2"/>
  <c r="I1093" i="2" s="1"/>
  <c r="F1107" i="2"/>
  <c r="K1107" i="2" s="1"/>
  <c r="F1109" i="2"/>
  <c r="L1125" i="2"/>
  <c r="F1159" i="2"/>
  <c r="O1159" i="2" s="1"/>
  <c r="L1163" i="2"/>
  <c r="F1165" i="2"/>
  <c r="K1185" i="2"/>
  <c r="F1220" i="2"/>
  <c r="P1220" i="2" s="1"/>
  <c r="M1221" i="2"/>
  <c r="M1223" i="2"/>
  <c r="I1225" i="2"/>
  <c r="F1228" i="2"/>
  <c r="I1240" i="2"/>
  <c r="F1243" i="2"/>
  <c r="O1248" i="2"/>
  <c r="I1259" i="2"/>
  <c r="K1097" i="2"/>
  <c r="P1135" i="2"/>
  <c r="K1141" i="2"/>
  <c r="M1162" i="2"/>
  <c r="M1172" i="2"/>
  <c r="M1225" i="2"/>
  <c r="F1239" i="2"/>
  <c r="O1239" i="2" s="1"/>
  <c r="K1240" i="2"/>
  <c r="K1241" i="2"/>
  <c r="P1122" i="2"/>
  <c r="L1129" i="2"/>
  <c r="M1129" i="2" s="1"/>
  <c r="F1143" i="2"/>
  <c r="O1162" i="2"/>
  <c r="K1174" i="2"/>
  <c r="L1177" i="2"/>
  <c r="K1182" i="2"/>
  <c r="L1187" i="2"/>
  <c r="F1195" i="2"/>
  <c r="M1203" i="2"/>
  <c r="F1208" i="2"/>
  <c r="I1208" i="2" s="1"/>
  <c r="F1210" i="2"/>
  <c r="I1219" i="2"/>
  <c r="F1224" i="2"/>
  <c r="F942" i="2"/>
  <c r="M943" i="2"/>
  <c r="M945" i="2"/>
  <c r="L948" i="2"/>
  <c r="I965" i="2"/>
  <c r="M1004" i="2"/>
  <c r="I1006" i="2"/>
  <c r="L1015" i="2"/>
  <c r="K1027" i="2"/>
  <c r="M1038" i="2"/>
  <c r="M1047" i="2"/>
  <c r="F1051" i="2"/>
  <c r="P1051" i="2" s="1"/>
  <c r="M1057" i="2"/>
  <c r="K1070" i="2"/>
  <c r="L932" i="2"/>
  <c r="I973" i="2"/>
  <c r="M976" i="2"/>
  <c r="P986" i="2"/>
  <c r="K988" i="2"/>
  <c r="O992" i="2"/>
  <c r="M994" i="2"/>
  <c r="K1016" i="2"/>
  <c r="P1026" i="2"/>
  <c r="M1030" i="2"/>
  <c r="M1042" i="2"/>
  <c r="K1048" i="2"/>
  <c r="P937" i="2"/>
  <c r="L942" i="2"/>
  <c r="F948" i="2"/>
  <c r="O948" i="2" s="1"/>
  <c r="L964" i="2"/>
  <c r="K973" i="2"/>
  <c r="O978" i="2"/>
  <c r="M988" i="2"/>
  <c r="F1011" i="2"/>
  <c r="M1016" i="2"/>
  <c r="P1030" i="2"/>
  <c r="F1041" i="2"/>
  <c r="K1041" i="2" s="1"/>
  <c r="O1042" i="2"/>
  <c r="M1048" i="2"/>
  <c r="F1060" i="2"/>
  <c r="P1060" i="2" s="1"/>
  <c r="P1061" i="2"/>
  <c r="H1072" i="2"/>
  <c r="L981" i="2"/>
  <c r="F1056" i="2"/>
  <c r="K1056" i="2" s="1"/>
  <c r="K952" i="2"/>
  <c r="O1016" i="2"/>
  <c r="P1042" i="2"/>
  <c r="O1048" i="2"/>
  <c r="F974" i="2"/>
  <c r="M1026" i="2"/>
  <c r="I1030" i="2"/>
  <c r="F1037" i="2"/>
  <c r="I1037" i="2" s="1"/>
  <c r="M921" i="2"/>
  <c r="M923" i="2"/>
  <c r="O931" i="2"/>
  <c r="F940" i="2"/>
  <c r="O940" i="2" s="1"/>
  <c r="L944" i="2"/>
  <c r="M951" i="2"/>
  <c r="M969" i="2"/>
  <c r="F981" i="2"/>
  <c r="K981" i="2" s="1"/>
  <c r="I984" i="2"/>
  <c r="F987" i="2"/>
  <c r="F989" i="2"/>
  <c r="O989" i="2" s="1"/>
  <c r="F997" i="2"/>
  <c r="K997" i="2" s="1"/>
  <c r="I1002" i="2"/>
  <c r="L1005" i="2"/>
  <c r="L1007" i="2"/>
  <c r="K1020" i="2"/>
  <c r="M1029" i="2"/>
  <c r="N1043" i="2"/>
  <c r="M1050" i="2"/>
  <c r="F1062" i="2"/>
  <c r="H1066" i="2"/>
  <c r="D1053" i="2"/>
  <c r="I966" i="2"/>
  <c r="O973" i="2"/>
  <c r="K983" i="2"/>
  <c r="K984" i="2"/>
  <c r="L985" i="2"/>
  <c r="M1020" i="2"/>
  <c r="L869" i="2"/>
  <c r="F871" i="2"/>
  <c r="K871" i="2" s="1"/>
  <c r="F887" i="2"/>
  <c r="K887" i="2" s="1"/>
  <c r="H915" i="2"/>
  <c r="M857" i="2"/>
  <c r="O865" i="2"/>
  <c r="O882" i="2"/>
  <c r="F889" i="2"/>
  <c r="M908" i="2"/>
  <c r="L918" i="2"/>
  <c r="P857" i="2"/>
  <c r="M892" i="2"/>
  <c r="O906" i="2"/>
  <c r="P908" i="2"/>
  <c r="F869" i="2"/>
  <c r="K881" i="2"/>
  <c r="K886" i="2"/>
  <c r="K912" i="2"/>
  <c r="M919" i="2"/>
  <c r="M854" i="2"/>
  <c r="M861" i="2"/>
  <c r="O870" i="2"/>
  <c r="K874" i="2"/>
  <c r="I909" i="2"/>
  <c r="O912" i="2"/>
  <c r="P923" i="2"/>
  <c r="O863" i="2"/>
  <c r="M874" i="2"/>
  <c r="L883" i="2"/>
  <c r="F895" i="2"/>
  <c r="M896" i="2"/>
  <c r="O905" i="2"/>
  <c r="M909" i="2"/>
  <c r="F918" i="2"/>
  <c r="O918" i="2" s="1"/>
  <c r="F922" i="2"/>
  <c r="M789" i="2"/>
  <c r="I787" i="2"/>
  <c r="P787" i="2"/>
  <c r="M768" i="2"/>
  <c r="P768" i="2"/>
  <c r="K762" i="2"/>
  <c r="I762" i="2"/>
  <c r="J716" i="2"/>
  <c r="L733" i="2"/>
  <c r="K752" i="2"/>
  <c r="M744" i="2"/>
  <c r="K749" i="2"/>
  <c r="F751" i="2"/>
  <c r="M752" i="2"/>
  <c r="E746" i="2"/>
  <c r="M718" i="2"/>
  <c r="K720" i="2"/>
  <c r="F727" i="2"/>
  <c r="M734" i="2"/>
  <c r="I736" i="2"/>
  <c r="M741" i="2"/>
  <c r="I743" i="2"/>
  <c r="F753" i="2"/>
  <c r="O753" i="2" s="1"/>
  <c r="M756" i="2"/>
  <c r="F717" i="2"/>
  <c r="M722" i="2"/>
  <c r="F735" i="2"/>
  <c r="I740" i="2"/>
  <c r="F742" i="2"/>
  <c r="I742" i="2" s="1"/>
  <c r="K745" i="2"/>
  <c r="I758" i="2"/>
  <c r="P722" i="2"/>
  <c r="M745" i="2"/>
  <c r="M758" i="2"/>
  <c r="L729" i="2"/>
  <c r="F737" i="2"/>
  <c r="O740" i="2"/>
  <c r="P745" i="2"/>
  <c r="M748" i="2"/>
  <c r="M750" i="2"/>
  <c r="I752" i="2"/>
  <c r="P758" i="2"/>
  <c r="M713" i="2"/>
  <c r="M711" i="2"/>
  <c r="O711" i="2"/>
  <c r="K707" i="2"/>
  <c r="M705" i="2"/>
  <c r="M699" i="2"/>
  <c r="K385" i="2"/>
  <c r="M385" i="2"/>
  <c r="M378" i="2"/>
  <c r="O378" i="2"/>
  <c r="I377" i="2"/>
  <c r="M374" i="2"/>
  <c r="K260" i="2"/>
  <c r="M260" i="2"/>
  <c r="O257" i="2"/>
  <c r="I251" i="2"/>
  <c r="M251" i="2"/>
  <c r="I235" i="2"/>
  <c r="M235" i="2"/>
  <c r="O185" i="2"/>
  <c r="I179" i="2"/>
  <c r="K179" i="2"/>
  <c r="M179" i="2"/>
  <c r="K98" i="2"/>
  <c r="I98" i="2"/>
  <c r="I106" i="2"/>
  <c r="K105" i="2"/>
  <c r="I94" i="2"/>
  <c r="M94" i="2"/>
  <c r="O93" i="2"/>
  <c r="P83" i="2"/>
  <c r="I83" i="2"/>
  <c r="M83" i="2"/>
  <c r="I80" i="2"/>
  <c r="M80" i="2"/>
  <c r="M77" i="2"/>
  <c r="M104" i="2"/>
  <c r="O104" i="2"/>
  <c r="M75" i="2"/>
  <c r="O75" i="2"/>
  <c r="I74" i="2"/>
  <c r="M74" i="2"/>
  <c r="M73" i="2"/>
  <c r="O67" i="2"/>
  <c r="M67" i="2"/>
  <c r="I72" i="2"/>
  <c r="P72" i="2"/>
  <c r="O69" i="2"/>
  <c r="P69" i="2"/>
  <c r="M66" i="2"/>
  <c r="I66" i="2"/>
  <c r="M60" i="2"/>
  <c r="M50" i="2"/>
  <c r="M43" i="2"/>
  <c r="I41" i="2"/>
  <c r="K41" i="2"/>
  <c r="M41" i="2"/>
  <c r="P41" i="2"/>
  <c r="M33" i="2"/>
  <c r="O33" i="2"/>
  <c r="M26" i="2"/>
  <c r="P26" i="2"/>
  <c r="M22" i="2"/>
  <c r="M16" i="2"/>
  <c r="P452" i="2"/>
  <c r="I452" i="2"/>
  <c r="P515" i="2"/>
  <c r="I515" i="2"/>
  <c r="O580" i="2"/>
  <c r="P633" i="2"/>
  <c r="I633" i="2"/>
  <c r="H164" i="1"/>
  <c r="H32" i="1"/>
  <c r="P308" i="2"/>
  <c r="I308" i="2"/>
  <c r="K308" i="2"/>
  <c r="I471" i="2"/>
  <c r="P995" i="2"/>
  <c r="I995" i="2"/>
  <c r="I189" i="1"/>
  <c r="H189" i="1"/>
  <c r="P1064" i="2"/>
  <c r="I1064" i="2"/>
  <c r="O515" i="2"/>
  <c r="M636" i="2"/>
  <c r="O636" i="2"/>
  <c r="M649" i="2"/>
  <c r="O649" i="2"/>
  <c r="K709" i="2"/>
  <c r="P709" i="2"/>
  <c r="P821" i="2"/>
  <c r="I821" i="2"/>
  <c r="I847" i="2"/>
  <c r="P847" i="2"/>
  <c r="P872" i="2"/>
  <c r="K872" i="2"/>
  <c r="I872" i="2"/>
  <c r="L940" i="2"/>
  <c r="P955" i="2"/>
  <c r="O955" i="2"/>
  <c r="K955" i="2"/>
  <c r="N971" i="2"/>
  <c r="O1035" i="2"/>
  <c r="P1035" i="2"/>
  <c r="K1058" i="2"/>
  <c r="O1058" i="2"/>
  <c r="O1063" i="2"/>
  <c r="P1063" i="2"/>
  <c r="L1082" i="2"/>
  <c r="L1102" i="2"/>
  <c r="M1102" i="2" s="1"/>
  <c r="L1204" i="2"/>
  <c r="P1206" i="2"/>
  <c r="I1206" i="2"/>
  <c r="I1269" i="2"/>
  <c r="K1269" i="2"/>
  <c r="P1269" i="2"/>
  <c r="O1269" i="2"/>
  <c r="K1273" i="2"/>
  <c r="P1273" i="2"/>
  <c r="I1302" i="2"/>
  <c r="P1302" i="2"/>
  <c r="O1302" i="2"/>
  <c r="O1316" i="2"/>
  <c r="P1316" i="2"/>
  <c r="K1316" i="2"/>
  <c r="L1342" i="2"/>
  <c r="M1342" i="2" s="1"/>
  <c r="H24" i="1"/>
  <c r="G46" i="1"/>
  <c r="H49" i="1"/>
  <c r="H53" i="1"/>
  <c r="H61" i="1"/>
  <c r="H65" i="1"/>
  <c r="H85" i="1"/>
  <c r="H98" i="1"/>
  <c r="E124" i="1"/>
  <c r="H150" i="1"/>
  <c r="H157" i="1"/>
  <c r="H162" i="1"/>
  <c r="H167" i="1"/>
  <c r="D172" i="1"/>
  <c r="H201" i="1"/>
  <c r="D229" i="1"/>
  <c r="E229" i="1" s="1"/>
  <c r="I15" i="2"/>
  <c r="O16" i="2"/>
  <c r="M29" i="2"/>
  <c r="O44" i="2"/>
  <c r="O58" i="2"/>
  <c r="N71" i="2"/>
  <c r="P75" i="2"/>
  <c r="I81" i="2"/>
  <c r="M82" i="2"/>
  <c r="M87" i="2"/>
  <c r="M89" i="2"/>
  <c r="O92" i="2"/>
  <c r="P93" i="2"/>
  <c r="I95" i="2"/>
  <c r="P100" i="2"/>
  <c r="P104" i="2"/>
  <c r="M111" i="2"/>
  <c r="I115" i="2"/>
  <c r="P120" i="2"/>
  <c r="K124" i="2"/>
  <c r="F125" i="2"/>
  <c r="O125" i="2" s="1"/>
  <c r="M126" i="2"/>
  <c r="O127" i="2"/>
  <c r="P134" i="2"/>
  <c r="M143" i="2"/>
  <c r="I151" i="2"/>
  <c r="P152" i="2"/>
  <c r="K154" i="2"/>
  <c r="O155" i="2"/>
  <c r="M158" i="2"/>
  <c r="I161" i="2"/>
  <c r="M165" i="2"/>
  <c r="M170" i="2"/>
  <c r="M174" i="2"/>
  <c r="I177" i="2"/>
  <c r="K178" i="2"/>
  <c r="M184" i="2"/>
  <c r="F187" i="2"/>
  <c r="O202" i="2"/>
  <c r="I204" i="2"/>
  <c r="O205" i="2"/>
  <c r="O207" i="2"/>
  <c r="I209" i="2"/>
  <c r="O210" i="2"/>
  <c r="L211" i="2"/>
  <c r="K214" i="2"/>
  <c r="P215" i="2"/>
  <c r="K217" i="2"/>
  <c r="M222" i="2"/>
  <c r="K228" i="2"/>
  <c r="I230" i="2"/>
  <c r="M233" i="2"/>
  <c r="P235" i="2"/>
  <c r="M238" i="2"/>
  <c r="M242" i="2"/>
  <c r="M248" i="2"/>
  <c r="O251" i="2"/>
  <c r="I253" i="2"/>
  <c r="O254" i="2"/>
  <c r="P257" i="2"/>
  <c r="I259" i="2"/>
  <c r="O260" i="2"/>
  <c r="O262" i="2"/>
  <c r="P265" i="2"/>
  <c r="K281" i="2"/>
  <c r="I283" i="2"/>
  <c r="M290" i="2"/>
  <c r="P291" i="2"/>
  <c r="P309" i="2"/>
  <c r="I363" i="2"/>
  <c r="K366" i="2"/>
  <c r="O372" i="2"/>
  <c r="O374" i="2"/>
  <c r="L376" i="2"/>
  <c r="M381" i="2"/>
  <c r="D387" i="2"/>
  <c r="K388" i="2"/>
  <c r="O393" i="2"/>
  <c r="O394" i="2"/>
  <c r="L400" i="2"/>
  <c r="P409" i="2"/>
  <c r="M422" i="2"/>
  <c r="F429" i="2"/>
  <c r="O429" i="2" s="1"/>
  <c r="I430" i="2"/>
  <c r="O434" i="2"/>
  <c r="K438" i="2"/>
  <c r="F444" i="2"/>
  <c r="M444" i="2" s="1"/>
  <c r="P449" i="2"/>
  <c r="M453" i="2"/>
  <c r="P462" i="2"/>
  <c r="I468" i="2"/>
  <c r="F469" i="2"/>
  <c r="O470" i="2"/>
  <c r="M478" i="2"/>
  <c r="I484" i="2"/>
  <c r="F485" i="2"/>
  <c r="I485" i="2" s="1"/>
  <c r="O486" i="2"/>
  <c r="K492" i="2"/>
  <c r="M494" i="2"/>
  <c r="O497" i="2"/>
  <c r="I500" i="2"/>
  <c r="F501" i="2"/>
  <c r="P501" i="2" s="1"/>
  <c r="O502" i="2"/>
  <c r="K503" i="2"/>
  <c r="K505" i="2"/>
  <c r="K509" i="2"/>
  <c r="I526" i="2"/>
  <c r="O533" i="2"/>
  <c r="K536" i="2"/>
  <c r="K538" i="2"/>
  <c r="I541" i="2"/>
  <c r="I547" i="2"/>
  <c r="O549" i="2"/>
  <c r="K551" i="2"/>
  <c r="O555" i="2"/>
  <c r="I569" i="2"/>
  <c r="F572" i="2"/>
  <c r="K572" i="2" s="1"/>
  <c r="I575" i="2"/>
  <c r="K576" i="2"/>
  <c r="O577" i="2"/>
  <c r="F587" i="2"/>
  <c r="K588" i="2"/>
  <c r="L589" i="2"/>
  <c r="K592" i="2"/>
  <c r="P597" i="2"/>
  <c r="O601" i="2"/>
  <c r="O602" i="2"/>
  <c r="K605" i="2"/>
  <c r="F610" i="2"/>
  <c r="P610" i="2" s="1"/>
  <c r="I619" i="2"/>
  <c r="M625" i="2"/>
  <c r="M628" i="2"/>
  <c r="P634" i="2"/>
  <c r="P647" i="2"/>
  <c r="L671" i="2"/>
  <c r="F679" i="2"/>
  <c r="K679" i="2" s="1"/>
  <c r="I709" i="2"/>
  <c r="O734" i="2"/>
  <c r="K750" i="2"/>
  <c r="P750" i="2"/>
  <c r="O750" i="2"/>
  <c r="N785" i="2"/>
  <c r="L786" i="2"/>
  <c r="H785" i="2"/>
  <c r="L832" i="2"/>
  <c r="M832" i="2" s="1"/>
  <c r="K847" i="2"/>
  <c r="L867" i="2"/>
  <c r="K876" i="2"/>
  <c r="O876" i="2"/>
  <c r="L904" i="2"/>
  <c r="F934" i="2"/>
  <c r="P934" i="2" s="1"/>
  <c r="F964" i="2"/>
  <c r="D963" i="2"/>
  <c r="P974" i="2"/>
  <c r="E971" i="2"/>
  <c r="L997" i="2"/>
  <c r="M997" i="2" s="1"/>
  <c r="M1024" i="2"/>
  <c r="O1027" i="2"/>
  <c r="L1041" i="2"/>
  <c r="M1041" i="2" s="1"/>
  <c r="M1098" i="2"/>
  <c r="K1101" i="2"/>
  <c r="O1101" i="2"/>
  <c r="O1103" i="2"/>
  <c r="P1103" i="2"/>
  <c r="K1128" i="2"/>
  <c r="O1142" i="2"/>
  <c r="K1142" i="2"/>
  <c r="P1142" i="2"/>
  <c r="L1143" i="2"/>
  <c r="K1156" i="2"/>
  <c r="P1156" i="2"/>
  <c r="O1156" i="2"/>
  <c r="I1180" i="2"/>
  <c r="P1180" i="2"/>
  <c r="O1180" i="2"/>
  <c r="M1192" i="2"/>
  <c r="K1200" i="2"/>
  <c r="O1200" i="2"/>
  <c r="L1214" i="2"/>
  <c r="M1214" i="2" s="1"/>
  <c r="O1255" i="2"/>
  <c r="F1261" i="2"/>
  <c r="K1263" i="2"/>
  <c r="O1263" i="2"/>
  <c r="I1263" i="2"/>
  <c r="M1269" i="2"/>
  <c r="I1273" i="2"/>
  <c r="M1285" i="2"/>
  <c r="K1285" i="2"/>
  <c r="P1285" i="2"/>
  <c r="O1285" i="2"/>
  <c r="L1291" i="2"/>
  <c r="K1302" i="2"/>
  <c r="P1306" i="2"/>
  <c r="O1306" i="2"/>
  <c r="O1308" i="2"/>
  <c r="K1308" i="2"/>
  <c r="P1308" i="2"/>
  <c r="K1343" i="2"/>
  <c r="I1343" i="2"/>
  <c r="O1343" i="2"/>
  <c r="I1365" i="2"/>
  <c r="P1365" i="2"/>
  <c r="O1365" i="2"/>
  <c r="M1365" i="2"/>
  <c r="I64" i="3"/>
  <c r="H64" i="3"/>
  <c r="H88" i="3"/>
  <c r="I88" i="3"/>
  <c r="H175" i="3"/>
  <c r="H38" i="9"/>
  <c r="I38" i="9"/>
  <c r="I60" i="9"/>
  <c r="I108" i="9"/>
  <c r="I123" i="9"/>
  <c r="H123" i="9"/>
  <c r="I138" i="9"/>
  <c r="H138" i="9"/>
  <c r="H209" i="9"/>
  <c r="E60" i="8"/>
  <c r="I63" i="8"/>
  <c r="H63" i="8"/>
  <c r="H94" i="8"/>
  <c r="I94" i="8"/>
  <c r="H10" i="1"/>
  <c r="H30" i="1"/>
  <c r="E47" i="1"/>
  <c r="H47" i="1" s="1"/>
  <c r="H124" i="1"/>
  <c r="H127" i="1"/>
  <c r="I142" i="1"/>
  <c r="H170" i="1"/>
  <c r="H191" i="1"/>
  <c r="H193" i="1"/>
  <c r="H330" i="1"/>
  <c r="I333" i="1"/>
  <c r="P16" i="2"/>
  <c r="O29" i="2"/>
  <c r="P32" i="2"/>
  <c r="P35" i="2"/>
  <c r="P38" i="2"/>
  <c r="F40" i="2"/>
  <c r="K40" i="2" s="1"/>
  <c r="I43" i="2"/>
  <c r="P52" i="2"/>
  <c r="P58" i="2"/>
  <c r="P60" i="2"/>
  <c r="K73" i="2"/>
  <c r="I77" i="2"/>
  <c r="K81" i="2"/>
  <c r="O87" i="2"/>
  <c r="O89" i="2"/>
  <c r="P92" i="2"/>
  <c r="K95" i="2"/>
  <c r="K99" i="2"/>
  <c r="M106" i="2"/>
  <c r="M115" i="2"/>
  <c r="O126" i="2"/>
  <c r="P127" i="2"/>
  <c r="O130" i="2"/>
  <c r="I142" i="2"/>
  <c r="I145" i="2"/>
  <c r="F147" i="2"/>
  <c r="I148" i="2"/>
  <c r="K151" i="2"/>
  <c r="P155" i="2"/>
  <c r="O158" i="2"/>
  <c r="M161" i="2"/>
  <c r="K167" i="2"/>
  <c r="O170" i="2"/>
  <c r="K177" i="2"/>
  <c r="O179" i="2"/>
  <c r="O184" i="2"/>
  <c r="P196" i="2"/>
  <c r="K204" i="2"/>
  <c r="P207" i="2"/>
  <c r="P210" i="2"/>
  <c r="O222" i="2"/>
  <c r="M228" i="2"/>
  <c r="M230" i="2"/>
  <c r="I232" i="2"/>
  <c r="O233" i="2"/>
  <c r="K237" i="2"/>
  <c r="P238" i="2"/>
  <c r="K241" i="2"/>
  <c r="P242" i="2"/>
  <c r="M246" i="2"/>
  <c r="I247" i="2"/>
  <c r="O248" i="2"/>
  <c r="P251" i="2"/>
  <c r="P254" i="2"/>
  <c r="M256" i="2"/>
  <c r="K259" i="2"/>
  <c r="M281" i="2"/>
  <c r="M283" i="2"/>
  <c r="F287" i="2"/>
  <c r="O306" i="2"/>
  <c r="M363" i="2"/>
  <c r="M366" i="2"/>
  <c r="K371" i="2"/>
  <c r="P374" i="2"/>
  <c r="K378" i="2"/>
  <c r="O381" i="2"/>
  <c r="E386" i="2"/>
  <c r="E375" i="2" s="1"/>
  <c r="W61" i="17" s="1"/>
  <c r="P393" i="2"/>
  <c r="P394" i="2"/>
  <c r="F406" i="2"/>
  <c r="K430" i="2"/>
  <c r="M438" i="2"/>
  <c r="I439" i="2"/>
  <c r="P453" i="2"/>
  <c r="K464" i="2"/>
  <c r="K468" i="2"/>
  <c r="P470" i="2"/>
  <c r="P478" i="2"/>
  <c r="K480" i="2"/>
  <c r="K484" i="2"/>
  <c r="P486" i="2"/>
  <c r="P494" i="2"/>
  <c r="P497" i="2"/>
  <c r="K500" i="2"/>
  <c r="P502" i="2"/>
  <c r="O503" i="2"/>
  <c r="M505" i="2"/>
  <c r="I506" i="2"/>
  <c r="F508" i="2"/>
  <c r="I508" i="2" s="1"/>
  <c r="K526" i="2"/>
  <c r="K530" i="2"/>
  <c r="O535" i="2"/>
  <c r="M541" i="2"/>
  <c r="K547" i="2"/>
  <c r="M551" i="2"/>
  <c r="K552" i="2"/>
  <c r="P555" i="2"/>
  <c r="M557" i="2"/>
  <c r="M561" i="2"/>
  <c r="H564" i="2"/>
  <c r="I566" i="2"/>
  <c r="M569" i="2"/>
  <c r="L570" i="2"/>
  <c r="M570" i="2" s="1"/>
  <c r="F574" i="2"/>
  <c r="K574" i="2" s="1"/>
  <c r="K575" i="2"/>
  <c r="L576" i="2"/>
  <c r="M576" i="2" s="1"/>
  <c r="K579" i="2"/>
  <c r="M588" i="2"/>
  <c r="M592" i="2"/>
  <c r="P594" i="2"/>
  <c r="M596" i="2"/>
  <c r="I599" i="2"/>
  <c r="P601" i="2"/>
  <c r="F616" i="2"/>
  <c r="I616" i="2" s="1"/>
  <c r="K619" i="2"/>
  <c r="K623" i="2"/>
  <c r="P625" i="2"/>
  <c r="P628" i="2"/>
  <c r="K633" i="2"/>
  <c r="L642" i="2"/>
  <c r="O659" i="2"/>
  <c r="D666" i="2"/>
  <c r="J681" i="2"/>
  <c r="L702" i="2"/>
  <c r="I750" i="2"/>
  <c r="O766" i="2"/>
  <c r="F794" i="2"/>
  <c r="O824" i="2"/>
  <c r="K878" i="2"/>
  <c r="I878" i="2"/>
  <c r="F920" i="2"/>
  <c r="P920" i="2" s="1"/>
  <c r="I949" i="2"/>
  <c r="P949" i="2"/>
  <c r="O949" i="2"/>
  <c r="I955" i="2"/>
  <c r="O962" i="2"/>
  <c r="P962" i="2"/>
  <c r="P975" i="2"/>
  <c r="O975" i="2"/>
  <c r="K975" i="2"/>
  <c r="F977" i="2"/>
  <c r="P1018" i="2"/>
  <c r="K1018" i="2"/>
  <c r="I1018" i="2"/>
  <c r="D1077" i="2"/>
  <c r="M1101" i="2"/>
  <c r="I1112" i="2"/>
  <c r="I1142" i="2"/>
  <c r="I1156" i="2"/>
  <c r="K1180" i="2"/>
  <c r="K1183" i="2"/>
  <c r="I1200" i="2"/>
  <c r="K1206" i="2"/>
  <c r="F1253" i="2"/>
  <c r="P1253" i="2" s="1"/>
  <c r="M1273" i="2"/>
  <c r="J1283" i="2"/>
  <c r="P1320" i="2"/>
  <c r="M1343" i="2"/>
  <c r="P1353" i="2"/>
  <c r="I1353" i="2"/>
  <c r="O1353" i="2"/>
  <c r="K1365" i="2"/>
  <c r="H24" i="3"/>
  <c r="I24" i="3"/>
  <c r="I125" i="3"/>
  <c r="H125" i="3"/>
  <c r="I133" i="3"/>
  <c r="I176" i="3"/>
  <c r="H176" i="3"/>
  <c r="H199" i="3"/>
  <c r="H53" i="9"/>
  <c r="I53" i="9"/>
  <c r="H179" i="9"/>
  <c r="E307" i="9"/>
  <c r="I307" i="9" s="1"/>
  <c r="D301" i="9"/>
  <c r="E301" i="9" s="1"/>
  <c r="I301" i="9" s="1"/>
  <c r="H10" i="8"/>
  <c r="I16" i="8"/>
  <c r="H22" i="8"/>
  <c r="I22" i="8"/>
  <c r="I1055" i="2"/>
  <c r="P1055" i="2"/>
  <c r="D34" i="1"/>
  <c r="E86" i="1"/>
  <c r="H94" i="1"/>
  <c r="H120" i="1"/>
  <c r="E227" i="1"/>
  <c r="E263" i="1"/>
  <c r="E271" i="1"/>
  <c r="E297" i="1"/>
  <c r="M15" i="2"/>
  <c r="P29" i="2"/>
  <c r="P66" i="2"/>
  <c r="F76" i="2"/>
  <c r="M81" i="2"/>
  <c r="P89" i="2"/>
  <c r="M95" i="2"/>
  <c r="L96" i="2"/>
  <c r="L102" i="2"/>
  <c r="P106" i="2"/>
  <c r="O115" i="2"/>
  <c r="P126" i="2"/>
  <c r="H110" i="2"/>
  <c r="H109" i="2" s="1"/>
  <c r="M151" i="2"/>
  <c r="M154" i="2"/>
  <c r="P158" i="2"/>
  <c r="I160" i="2"/>
  <c r="O161" i="2"/>
  <c r="M178" i="2"/>
  <c r="P184" i="2"/>
  <c r="P201" i="2"/>
  <c r="M204" i="2"/>
  <c r="K213" i="2"/>
  <c r="P222" i="2"/>
  <c r="I224" i="2"/>
  <c r="L225" i="2"/>
  <c r="I227" i="2"/>
  <c r="O228" i="2"/>
  <c r="O230" i="2"/>
  <c r="P233" i="2"/>
  <c r="P248" i="2"/>
  <c r="P256" i="2"/>
  <c r="M259" i="2"/>
  <c r="M266" i="2"/>
  <c r="O281" i="2"/>
  <c r="O283" i="2"/>
  <c r="I285" i="2"/>
  <c r="K303" i="2"/>
  <c r="O308" i="2"/>
  <c r="M310" i="2"/>
  <c r="O363" i="2"/>
  <c r="O366" i="2"/>
  <c r="K403" i="2"/>
  <c r="M430" i="2"/>
  <c r="F435" i="2"/>
  <c r="O435" i="2" s="1"/>
  <c r="I436" i="2"/>
  <c r="F437" i="2"/>
  <c r="P437" i="2" s="1"/>
  <c r="O438" i="2"/>
  <c r="K439" i="2"/>
  <c r="I443" i="2"/>
  <c r="K451" i="2"/>
  <c r="L459" i="2"/>
  <c r="O460" i="2"/>
  <c r="K499" i="2"/>
  <c r="O505" i="2"/>
  <c r="K506" i="2"/>
  <c r="M509" i="2"/>
  <c r="L511" i="2"/>
  <c r="O512" i="2"/>
  <c r="F525" i="2"/>
  <c r="M526" i="2"/>
  <c r="O538" i="2"/>
  <c r="O541" i="2"/>
  <c r="M547" i="2"/>
  <c r="O551" i="2"/>
  <c r="L552" i="2"/>
  <c r="M552" i="2" s="1"/>
  <c r="O561" i="2"/>
  <c r="K563" i="2"/>
  <c r="I565" i="2"/>
  <c r="O569" i="2"/>
  <c r="M575" i="2"/>
  <c r="M579" i="2"/>
  <c r="P581" i="2"/>
  <c r="P588" i="2"/>
  <c r="O592" i="2"/>
  <c r="F612" i="2"/>
  <c r="O612" i="2" s="1"/>
  <c r="I613" i="2"/>
  <c r="M619" i="2"/>
  <c r="M623" i="2"/>
  <c r="I630" i="2"/>
  <c r="L633" i="2"/>
  <c r="M633" i="2" s="1"/>
  <c r="F708" i="2"/>
  <c r="O709" i="2"/>
  <c r="I773" i="2"/>
  <c r="P773" i="2"/>
  <c r="O773" i="2"/>
  <c r="K773" i="2"/>
  <c r="P784" i="2"/>
  <c r="F817" i="2"/>
  <c r="K821" i="2"/>
  <c r="M834" i="2"/>
  <c r="O847" i="2"/>
  <c r="M878" i="2"/>
  <c r="I933" i="2"/>
  <c r="P933" i="2"/>
  <c r="O933" i="2"/>
  <c r="M933" i="2"/>
  <c r="K954" i="2"/>
  <c r="O954" i="2"/>
  <c r="P979" i="2"/>
  <c r="I979" i="2"/>
  <c r="L999" i="2"/>
  <c r="F1005" i="2"/>
  <c r="K1008" i="2"/>
  <c r="P1008" i="2"/>
  <c r="O1008" i="2"/>
  <c r="O1032" i="2"/>
  <c r="P1032" i="2"/>
  <c r="F1039" i="2"/>
  <c r="O1039" i="2" s="1"/>
  <c r="L1044" i="2"/>
  <c r="M1044" i="2" s="1"/>
  <c r="F1078" i="2"/>
  <c r="E1077" i="2"/>
  <c r="I1114" i="2"/>
  <c r="M1114" i="2"/>
  <c r="K1114" i="2"/>
  <c r="K1125" i="2"/>
  <c r="M1142" i="2"/>
  <c r="L1147" i="2"/>
  <c r="M1156" i="2"/>
  <c r="M1180" i="2"/>
  <c r="F1191" i="2"/>
  <c r="O1191" i="2" s="1"/>
  <c r="I1193" i="2"/>
  <c r="K1193" i="2"/>
  <c r="N1257" i="2"/>
  <c r="L1258" i="2"/>
  <c r="N1261" i="2"/>
  <c r="N1283" i="2"/>
  <c r="M1317" i="2"/>
  <c r="K1317" i="2"/>
  <c r="P1317" i="2"/>
  <c r="O1317" i="2"/>
  <c r="M1353" i="2"/>
  <c r="I108" i="3"/>
  <c r="H108" i="3"/>
  <c r="H171" i="3"/>
  <c r="I192" i="3"/>
  <c r="H192" i="3"/>
  <c r="I213" i="3"/>
  <c r="H213" i="3"/>
  <c r="I9" i="9"/>
  <c r="H9" i="9"/>
  <c r="H21" i="9"/>
  <c r="I33" i="9"/>
  <c r="I68" i="9"/>
  <c r="M500" i="2"/>
  <c r="O501" i="2"/>
  <c r="P505" i="2"/>
  <c r="O506" i="2"/>
  <c r="O509" i="2"/>
  <c r="P512" i="2"/>
  <c r="O526" i="2"/>
  <c r="M530" i="2"/>
  <c r="P541" i="2"/>
  <c r="P547" i="2"/>
  <c r="P551" i="2"/>
  <c r="F556" i="2"/>
  <c r="K556" i="2" s="1"/>
  <c r="I559" i="2"/>
  <c r="M563" i="2"/>
  <c r="O566" i="2"/>
  <c r="P569" i="2"/>
  <c r="P575" i="2"/>
  <c r="O579" i="2"/>
  <c r="I590" i="2"/>
  <c r="P592" i="2"/>
  <c r="O596" i="2"/>
  <c r="K598" i="2"/>
  <c r="I603" i="2"/>
  <c r="M613" i="2"/>
  <c r="P619" i="2"/>
  <c r="O623" i="2"/>
  <c r="L627" i="2"/>
  <c r="K630" i="2"/>
  <c r="O633" i="2"/>
  <c r="P669" i="2"/>
  <c r="I669" i="2"/>
  <c r="K674" i="2"/>
  <c r="P674" i="2"/>
  <c r="L679" i="2"/>
  <c r="I693" i="2"/>
  <c r="M712" i="2"/>
  <c r="I726" i="2"/>
  <c r="P726" i="2"/>
  <c r="O726" i="2"/>
  <c r="M726" i="2"/>
  <c r="O775" i="2"/>
  <c r="P775" i="2"/>
  <c r="I789" i="2"/>
  <c r="K789" i="2"/>
  <c r="K791" i="2"/>
  <c r="O791" i="2"/>
  <c r="I791" i="2"/>
  <c r="O821" i="2"/>
  <c r="M830" i="2"/>
  <c r="F875" i="2"/>
  <c r="K875" i="2" s="1"/>
  <c r="O878" i="2"/>
  <c r="O914" i="2"/>
  <c r="P914" i="2"/>
  <c r="K918" i="2"/>
  <c r="K951" i="2"/>
  <c r="O951" i="2"/>
  <c r="I1008" i="2"/>
  <c r="O1021" i="2"/>
  <c r="F1025" i="2"/>
  <c r="I1025" i="2" s="1"/>
  <c r="P1058" i="2"/>
  <c r="I1134" i="2"/>
  <c r="O1134" i="2"/>
  <c r="K1134" i="2"/>
  <c r="F1173" i="2"/>
  <c r="K1173" i="2" s="1"/>
  <c r="L1185" i="2"/>
  <c r="M1185" i="2" s="1"/>
  <c r="M1200" i="2"/>
  <c r="P1204" i="2"/>
  <c r="L1232" i="2"/>
  <c r="K1253" i="2"/>
  <c r="M1262" i="2"/>
  <c r="K1262" i="2"/>
  <c r="I1262" i="2"/>
  <c r="O1279" i="2"/>
  <c r="P1279" i="2"/>
  <c r="P1303" i="2"/>
  <c r="O1303" i="2"/>
  <c r="I1317" i="2"/>
  <c r="I18" i="3"/>
  <c r="E47" i="3"/>
  <c r="C46" i="3"/>
  <c r="H51" i="3"/>
  <c r="H130" i="3"/>
  <c r="I161" i="9"/>
  <c r="H161" i="9"/>
  <c r="I176" i="9"/>
  <c r="H176" i="9"/>
  <c r="H340" i="9"/>
  <c r="K554" i="18"/>
  <c r="I739" i="18"/>
  <c r="K739" i="18"/>
  <c r="D220" i="1"/>
  <c r="D219" i="1" s="1"/>
  <c r="D218" i="1" s="1"/>
  <c r="J11" i="2"/>
  <c r="L37" i="2"/>
  <c r="E71" i="2"/>
  <c r="E64" i="2" s="1"/>
  <c r="O81" i="2"/>
  <c r="O95" i="2"/>
  <c r="P115" i="2"/>
  <c r="O124" i="2"/>
  <c r="K125" i="2"/>
  <c r="N137" i="2"/>
  <c r="P154" i="2"/>
  <c r="M177" i="2"/>
  <c r="P178" i="2"/>
  <c r="P204" i="2"/>
  <c r="P209" i="2"/>
  <c r="P230" i="2"/>
  <c r="K247" i="2"/>
  <c r="P253" i="2"/>
  <c r="P259" i="2"/>
  <c r="P283" i="2"/>
  <c r="P363" i="2"/>
  <c r="P366" i="2"/>
  <c r="K427" i="2"/>
  <c r="P438" i="2"/>
  <c r="O439" i="2"/>
  <c r="H441" i="2"/>
  <c r="P455" i="2"/>
  <c r="M468" i="2"/>
  <c r="M483" i="2"/>
  <c r="M484" i="2"/>
  <c r="H16" i="1"/>
  <c r="E107" i="1"/>
  <c r="H107" i="1" s="1"/>
  <c r="H116" i="1"/>
  <c r="H207" i="1"/>
  <c r="I331" i="1"/>
  <c r="K17" i="2"/>
  <c r="O19" i="2"/>
  <c r="O24" i="2"/>
  <c r="F30" i="2"/>
  <c r="K33" i="2"/>
  <c r="K39" i="2"/>
  <c r="L40" i="2"/>
  <c r="M40" i="2" s="1"/>
  <c r="P43" i="2"/>
  <c r="O63" i="2"/>
  <c r="I69" i="2"/>
  <c r="M72" i="2"/>
  <c r="O73" i="2"/>
  <c r="I75" i="2"/>
  <c r="K93" i="2"/>
  <c r="O101" i="2"/>
  <c r="I104" i="2"/>
  <c r="M105" i="2"/>
  <c r="O121" i="2"/>
  <c r="O123" i="2"/>
  <c r="P124" i="2"/>
  <c r="I128" i="2"/>
  <c r="L129" i="2"/>
  <c r="M129" i="2" s="1"/>
  <c r="M132" i="2"/>
  <c r="O135" i="2"/>
  <c r="I140" i="2"/>
  <c r="O150" i="2"/>
  <c r="K156" i="2"/>
  <c r="P164" i="2"/>
  <c r="M166" i="2"/>
  <c r="K172" i="2"/>
  <c r="L173" i="2"/>
  <c r="I175" i="2"/>
  <c r="K181" i="2"/>
  <c r="K197" i="2"/>
  <c r="I199" i="2"/>
  <c r="I212" i="2"/>
  <c r="M227" i="2"/>
  <c r="P232" i="2"/>
  <c r="F234" i="2"/>
  <c r="M236" i="2"/>
  <c r="K243" i="2"/>
  <c r="I245" i="2"/>
  <c r="O247" i="2"/>
  <c r="O266" i="2"/>
  <c r="M289" i="2"/>
  <c r="K292" i="2"/>
  <c r="K294" i="2"/>
  <c r="P295" i="2"/>
  <c r="K298" i="2"/>
  <c r="I302" i="2"/>
  <c r="O303" i="2"/>
  <c r="O305" i="2"/>
  <c r="O310" i="2"/>
  <c r="K368" i="2"/>
  <c r="K377" i="2"/>
  <c r="M389" i="2"/>
  <c r="I394" i="2"/>
  <c r="K404" i="2"/>
  <c r="M424" i="2"/>
  <c r="L429" i="2"/>
  <c r="O451" i="2"/>
  <c r="K452" i="2"/>
  <c r="K454" i="2"/>
  <c r="M466" i="2"/>
  <c r="O468" i="2"/>
  <c r="M472" i="2"/>
  <c r="F479" i="2"/>
  <c r="M482" i="2"/>
  <c r="O484" i="2"/>
  <c r="M488" i="2"/>
  <c r="F496" i="2"/>
  <c r="F498" i="2"/>
  <c r="O499" i="2"/>
  <c r="O500" i="2"/>
  <c r="M504" i="2"/>
  <c r="K514" i="2"/>
  <c r="F521" i="2"/>
  <c r="O521" i="2" s="1"/>
  <c r="I528" i="2"/>
  <c r="K532" i="2"/>
  <c r="L540" i="2"/>
  <c r="O563" i="2"/>
  <c r="P566" i="2"/>
  <c r="L587" i="2"/>
  <c r="M587" i="2" s="1"/>
  <c r="F589" i="2"/>
  <c r="M598" i="2"/>
  <c r="K603" i="2"/>
  <c r="L604" i="2"/>
  <c r="I645" i="2"/>
  <c r="K645" i="2"/>
  <c r="P645" i="2"/>
  <c r="O645" i="2"/>
  <c r="K703" i="2"/>
  <c r="P703" i="2"/>
  <c r="O703" i="2"/>
  <c r="P712" i="2"/>
  <c r="L714" i="2"/>
  <c r="L731" i="2"/>
  <c r="K765" i="2"/>
  <c r="M775" i="2"/>
  <c r="K793" i="2"/>
  <c r="P793" i="2"/>
  <c r="O793" i="2"/>
  <c r="L801" i="2"/>
  <c r="M801" i="2" s="1"/>
  <c r="P812" i="2"/>
  <c r="I812" i="2"/>
  <c r="O822" i="2"/>
  <c r="P822" i="2"/>
  <c r="K829" i="2"/>
  <c r="P829" i="2"/>
  <c r="O829" i="2"/>
  <c r="H866" i="2"/>
  <c r="P878" i="2"/>
  <c r="K900" i="2"/>
  <c r="P900" i="2"/>
  <c r="O900" i="2"/>
  <c r="K935" i="2"/>
  <c r="O935" i="2"/>
  <c r="L952" i="2"/>
  <c r="M952" i="2" s="1"/>
  <c r="O952" i="2"/>
  <c r="L966" i="2"/>
  <c r="M966" i="2" s="1"/>
  <c r="K968" i="2"/>
  <c r="K976" i="2"/>
  <c r="P976" i="2"/>
  <c r="O976" i="2"/>
  <c r="M1008" i="2"/>
  <c r="K1022" i="2"/>
  <c r="O1022" i="2"/>
  <c r="I1022" i="2"/>
  <c r="P1027" i="2"/>
  <c r="I1027" i="2"/>
  <c r="M1045" i="2"/>
  <c r="K1045" i="2"/>
  <c r="I1045" i="2"/>
  <c r="K1059" i="2"/>
  <c r="O1059" i="2"/>
  <c r="L1060" i="2"/>
  <c r="J1077" i="2"/>
  <c r="K1078" i="2"/>
  <c r="M1134" i="2"/>
  <c r="K1148" i="2"/>
  <c r="I1148" i="2"/>
  <c r="I1157" i="2"/>
  <c r="O1208" i="2"/>
  <c r="P1214" i="2"/>
  <c r="K1218" i="2"/>
  <c r="P1218" i="2"/>
  <c r="O1218" i="2"/>
  <c r="K1252" i="2"/>
  <c r="P1252" i="2"/>
  <c r="O1252" i="2"/>
  <c r="K1264" i="2"/>
  <c r="M1298" i="2"/>
  <c r="I1303" i="2"/>
  <c r="O1313" i="2"/>
  <c r="K1313" i="2"/>
  <c r="I1313" i="2"/>
  <c r="K1327" i="2"/>
  <c r="P1333" i="2"/>
  <c r="I1333" i="2"/>
  <c r="O1333" i="2"/>
  <c r="K1366" i="2"/>
  <c r="I1366" i="2"/>
  <c r="O1366" i="2"/>
  <c r="I131" i="3"/>
  <c r="H131" i="3"/>
  <c r="I152" i="3"/>
  <c r="H152" i="3"/>
  <c r="E207" i="3"/>
  <c r="I207" i="3" s="1"/>
  <c r="G220" i="3"/>
  <c r="I119" i="9"/>
  <c r="H119" i="9"/>
  <c r="I519" i="18"/>
  <c r="P519" i="18"/>
  <c r="K790" i="18"/>
  <c r="E245" i="1"/>
  <c r="E335" i="1"/>
  <c r="I335" i="1" s="1"/>
  <c r="O14" i="2"/>
  <c r="K42" i="2"/>
  <c r="P63" i="2"/>
  <c r="M69" i="2"/>
  <c r="O70" i="2"/>
  <c r="O72" i="2"/>
  <c r="I97" i="2"/>
  <c r="I100" i="2"/>
  <c r="M107" i="2"/>
  <c r="J110" i="2"/>
  <c r="J109" i="2" s="1"/>
  <c r="I117" i="2"/>
  <c r="K127" i="2"/>
  <c r="I131" i="2"/>
  <c r="I134" i="2"/>
  <c r="M140" i="2"/>
  <c r="O141" i="2"/>
  <c r="K144" i="2"/>
  <c r="P160" i="2"/>
  <c r="O166" i="2"/>
  <c r="K175" i="2"/>
  <c r="M197" i="2"/>
  <c r="M199" i="2"/>
  <c r="P213" i="2"/>
  <c r="I215" i="2"/>
  <c r="L216" i="2"/>
  <c r="N218" i="2"/>
  <c r="K223" i="2"/>
  <c r="P224" i="2"/>
  <c r="K226" i="2"/>
  <c r="P227" i="2"/>
  <c r="M243" i="2"/>
  <c r="M245" i="2"/>
  <c r="O252" i="2"/>
  <c r="K257" i="2"/>
  <c r="I265" i="2"/>
  <c r="P285" i="2"/>
  <c r="O289" i="2"/>
  <c r="M292" i="2"/>
  <c r="M298" i="2"/>
  <c r="K302" i="2"/>
  <c r="P305" i="2"/>
  <c r="M368" i="2"/>
  <c r="M377" i="2"/>
  <c r="O385" i="2"/>
  <c r="P403" i="2"/>
  <c r="K409" i="2"/>
  <c r="I418" i="2"/>
  <c r="P424" i="2"/>
  <c r="O428" i="2"/>
  <c r="M436" i="2"/>
  <c r="O452" i="2"/>
  <c r="M454" i="2"/>
  <c r="I455" i="2"/>
  <c r="P472" i="2"/>
  <c r="P488" i="2"/>
  <c r="I538" i="2"/>
  <c r="M565" i="2"/>
  <c r="M645" i="2"/>
  <c r="M663" i="2"/>
  <c r="K665" i="2"/>
  <c r="O674" i="2"/>
  <c r="P691" i="2"/>
  <c r="O691" i="2"/>
  <c r="I703" i="2"/>
  <c r="L717" i="2"/>
  <c r="H746" i="2"/>
  <c r="I770" i="2"/>
  <c r="P770" i="2"/>
  <c r="O770" i="2"/>
  <c r="K770" i="2"/>
  <c r="O804" i="2"/>
  <c r="P804" i="2"/>
  <c r="I829" i="2"/>
  <c r="I844" i="2"/>
  <c r="P844" i="2"/>
  <c r="O844" i="2"/>
  <c r="L871" i="2"/>
  <c r="I892" i="2"/>
  <c r="P892" i="2"/>
  <c r="O892" i="2"/>
  <c r="I900" i="2"/>
  <c r="M914" i="2"/>
  <c r="M920" i="2"/>
  <c r="L922" i="2"/>
  <c r="E929" i="2"/>
  <c r="M935" i="2"/>
  <c r="L936" i="2"/>
  <c r="I945" i="2"/>
  <c r="K945" i="2"/>
  <c r="O956" i="2"/>
  <c r="P956" i="2"/>
  <c r="O964" i="2"/>
  <c r="K979" i="2"/>
  <c r="F1007" i="2"/>
  <c r="P1007" i="2" s="1"/>
  <c r="M1022" i="2"/>
  <c r="J1053" i="2"/>
  <c r="P1074" i="2"/>
  <c r="K1074" i="2"/>
  <c r="F1115" i="2"/>
  <c r="K1126" i="2"/>
  <c r="I1126" i="2"/>
  <c r="P1134" i="2"/>
  <c r="M1148" i="2"/>
  <c r="L1153" i="2"/>
  <c r="F1167" i="2"/>
  <c r="O1167" i="2" s="1"/>
  <c r="P1170" i="2"/>
  <c r="O1170" i="2"/>
  <c r="I1170" i="2"/>
  <c r="L1212" i="2"/>
  <c r="I1252" i="2"/>
  <c r="O1262" i="2"/>
  <c r="M1315" i="2"/>
  <c r="I1352" i="2"/>
  <c r="P1352" i="2"/>
  <c r="O1352" i="2"/>
  <c r="H20" i="3"/>
  <c r="I20" i="3"/>
  <c r="I53" i="3"/>
  <c r="H53" i="3"/>
  <c r="H105" i="3"/>
  <c r="I105" i="3"/>
  <c r="D300" i="3"/>
  <c r="O38" i="19" s="1"/>
  <c r="O40" i="19" s="1"/>
  <c r="O43" i="19" s="1"/>
  <c r="H17" i="9"/>
  <c r="I50" i="9"/>
  <c r="H50" i="9"/>
  <c r="I64" i="9"/>
  <c r="I196" i="1"/>
  <c r="E14" i="1"/>
  <c r="H14" i="1" s="1"/>
  <c r="H28" i="1"/>
  <c r="H48" i="1"/>
  <c r="H103" i="1"/>
  <c r="E153" i="1"/>
  <c r="H188" i="1"/>
  <c r="H200" i="1"/>
  <c r="E240" i="1"/>
  <c r="F47" i="2"/>
  <c r="L76" i="2"/>
  <c r="F96" i="2"/>
  <c r="K96" i="2" s="1"/>
  <c r="F102" i="2"/>
  <c r="F219" i="2"/>
  <c r="P219" i="2" s="1"/>
  <c r="L240" i="2"/>
  <c r="P289" i="2"/>
  <c r="K297" i="2"/>
  <c r="P298" i="2"/>
  <c r="M302" i="2"/>
  <c r="K367" i="2"/>
  <c r="P368" i="2"/>
  <c r="K372" i="2"/>
  <c r="I374" i="2"/>
  <c r="P377" i="2"/>
  <c r="F390" i="2"/>
  <c r="O390" i="2" s="1"/>
  <c r="M409" i="2"/>
  <c r="F431" i="2"/>
  <c r="O450" i="2"/>
  <c r="O454" i="2"/>
  <c r="K455" i="2"/>
  <c r="K470" i="2"/>
  <c r="F477" i="2"/>
  <c r="O477" i="2" s="1"/>
  <c r="K486" i="2"/>
  <c r="F493" i="2"/>
  <c r="M493" i="2" s="1"/>
  <c r="K502" i="2"/>
  <c r="M507" i="2"/>
  <c r="F511" i="2"/>
  <c r="F513" i="2"/>
  <c r="K515" i="2"/>
  <c r="M522" i="2"/>
  <c r="L525" i="2"/>
  <c r="F531" i="2"/>
  <c r="O532" i="2"/>
  <c r="K533" i="2"/>
  <c r="L546" i="2"/>
  <c r="M546" i="2" s="1"/>
  <c r="I555" i="2"/>
  <c r="P559" i="2"/>
  <c r="O565" i="2"/>
  <c r="F567" i="2"/>
  <c r="K573" i="2"/>
  <c r="L595" i="2"/>
  <c r="P598" i="2"/>
  <c r="K601" i="2"/>
  <c r="P603" i="2"/>
  <c r="O607" i="2"/>
  <c r="M611" i="2"/>
  <c r="L612" i="2"/>
  <c r="M612" i="2" s="1"/>
  <c r="K617" i="2"/>
  <c r="I625" i="2"/>
  <c r="I628" i="2"/>
  <c r="L635" i="2"/>
  <c r="L648" i="2"/>
  <c r="I668" i="2"/>
  <c r="P668" i="2"/>
  <c r="O668" i="2"/>
  <c r="K668" i="2"/>
  <c r="F700" i="2"/>
  <c r="F702" i="2"/>
  <c r="K702" i="2" s="1"/>
  <c r="M703" i="2"/>
  <c r="P718" i="2"/>
  <c r="I718" i="2"/>
  <c r="K734" i="2"/>
  <c r="I734" i="2"/>
  <c r="L747" i="2"/>
  <c r="J746" i="2"/>
  <c r="F792" i="2"/>
  <c r="O792" i="2" s="1"/>
  <c r="F836" i="2"/>
  <c r="K844" i="2"/>
  <c r="P849" i="2"/>
  <c r="I849" i="2"/>
  <c r="L856" i="2"/>
  <c r="M856" i="2" s="1"/>
  <c r="K879" i="2"/>
  <c r="O879" i="2"/>
  <c r="I884" i="2"/>
  <c r="P884" i="2"/>
  <c r="O884" i="2"/>
  <c r="M884" i="2"/>
  <c r="K921" i="2"/>
  <c r="I921" i="2"/>
  <c r="O921" i="2"/>
  <c r="O927" i="2"/>
  <c r="P927" i="2"/>
  <c r="O979" i="2"/>
  <c r="M983" i="2"/>
  <c r="P1014" i="2"/>
  <c r="I1014" i="2"/>
  <c r="K1021" i="2"/>
  <c r="P1021" i="2"/>
  <c r="K1024" i="2"/>
  <c r="P1024" i="2"/>
  <c r="O1024" i="2"/>
  <c r="L1080" i="2"/>
  <c r="I1098" i="2"/>
  <c r="P1098" i="2"/>
  <c r="O1098" i="2"/>
  <c r="L1127" i="2"/>
  <c r="M1127" i="2" s="1"/>
  <c r="I1147" i="2"/>
  <c r="K1147" i="2"/>
  <c r="K1172" i="2"/>
  <c r="P1172" i="2"/>
  <c r="O1172" i="2"/>
  <c r="I1188" i="2"/>
  <c r="P1188" i="2"/>
  <c r="O1188" i="2"/>
  <c r="K1203" i="2"/>
  <c r="O1203" i="2"/>
  <c r="I1255" i="2"/>
  <c r="P1278" i="2"/>
  <c r="I1278" i="2"/>
  <c r="M1303" i="2"/>
  <c r="P1313" i="2"/>
  <c r="P1327" i="2"/>
  <c r="I1340" i="2"/>
  <c r="P1340" i="2"/>
  <c r="K1340" i="2"/>
  <c r="K1352" i="2"/>
  <c r="F1359" i="2"/>
  <c r="I1359" i="2" s="1"/>
  <c r="D1358" i="2"/>
  <c r="F1358" i="2" s="1"/>
  <c r="O1361" i="2"/>
  <c r="K1361" i="2"/>
  <c r="P1361" i="2"/>
  <c r="H42" i="3"/>
  <c r="I42" i="3"/>
  <c r="H92" i="3"/>
  <c r="I92" i="3"/>
  <c r="E124" i="3"/>
  <c r="H127" i="3"/>
  <c r="I178" i="3"/>
  <c r="H214" i="3"/>
  <c r="E301" i="3"/>
  <c r="E312" i="3"/>
  <c r="I312" i="3" s="1"/>
  <c r="H91" i="9"/>
  <c r="E182" i="9"/>
  <c r="K646" i="2"/>
  <c r="K656" i="2"/>
  <c r="E657" i="2"/>
  <c r="N681" i="2"/>
  <c r="E681" i="2"/>
  <c r="O713" i="2"/>
  <c r="E716" i="2"/>
  <c r="E697" i="2" s="1"/>
  <c r="K736" i="2"/>
  <c r="K744" i="2"/>
  <c r="M754" i="2"/>
  <c r="K758" i="2"/>
  <c r="E760" i="2"/>
  <c r="H760" i="2"/>
  <c r="K777" i="2"/>
  <c r="P780" i="2"/>
  <c r="F788" i="2"/>
  <c r="M788" i="2" s="1"/>
  <c r="K806" i="2"/>
  <c r="P813" i="2"/>
  <c r="L817" i="2"/>
  <c r="O818" i="2"/>
  <c r="M822" i="2"/>
  <c r="M833" i="2"/>
  <c r="O837" i="2"/>
  <c r="K840" i="2"/>
  <c r="O841" i="2"/>
  <c r="O849" i="2"/>
  <c r="P853" i="2"/>
  <c r="M879" i="2"/>
  <c r="P881" i="2"/>
  <c r="L903" i="2"/>
  <c r="K909" i="2"/>
  <c r="P912" i="2"/>
  <c r="K942" i="2"/>
  <c r="F944" i="2"/>
  <c r="M944" i="2" s="1"/>
  <c r="M954" i="2"/>
  <c r="E963" i="2"/>
  <c r="M980" i="2"/>
  <c r="O984" i="2"/>
  <c r="P992" i="2"/>
  <c r="K1002" i="2"/>
  <c r="P1016" i="2"/>
  <c r="K1023" i="2"/>
  <c r="K1030" i="2"/>
  <c r="M1035" i="2"/>
  <c r="O1036" i="2"/>
  <c r="O1037" i="2"/>
  <c r="P1044" i="2"/>
  <c r="F1046" i="2"/>
  <c r="I1046" i="2" s="1"/>
  <c r="P1047" i="2"/>
  <c r="P1048" i="2"/>
  <c r="M1055" i="2"/>
  <c r="H1053" i="2"/>
  <c r="M1063" i="2"/>
  <c r="K1064" i="2"/>
  <c r="F1073" i="2"/>
  <c r="I1073" i="2" s="1"/>
  <c r="M1076" i="2"/>
  <c r="O1087" i="2"/>
  <c r="K1090" i="2"/>
  <c r="L1095" i="2"/>
  <c r="K1110" i="2"/>
  <c r="K1118" i="2"/>
  <c r="O1120" i="2"/>
  <c r="M1128" i="2"/>
  <c r="O1136" i="2"/>
  <c r="L1155" i="2"/>
  <c r="M1155" i="2" s="1"/>
  <c r="K1164" i="2"/>
  <c r="O1194" i="2"/>
  <c r="P1205" i="2"/>
  <c r="O1206" i="2"/>
  <c r="M1211" i="2"/>
  <c r="L1216" i="2"/>
  <c r="O1219" i="2"/>
  <c r="O1227" i="2"/>
  <c r="M1242" i="2"/>
  <c r="K1243" i="2"/>
  <c r="O1253" i="2"/>
  <c r="K1259" i="2"/>
  <c r="K1266" i="2"/>
  <c r="O1270" i="2"/>
  <c r="M1279" i="2"/>
  <c r="H1283" i="2"/>
  <c r="M1302" i="2"/>
  <c r="M1311" i="2"/>
  <c r="K1325" i="2"/>
  <c r="K1332" i="2"/>
  <c r="P1336" i="2"/>
  <c r="M1345" i="2"/>
  <c r="O1346" i="2"/>
  <c r="O1356" i="2"/>
  <c r="P1362" i="2"/>
  <c r="E240" i="3"/>
  <c r="I240" i="3" s="1"/>
  <c r="H199" i="9"/>
  <c r="H113" i="8"/>
  <c r="I113" i="8"/>
  <c r="H186" i="6"/>
  <c r="K380" i="18"/>
  <c r="I491" i="18"/>
  <c r="P491" i="18"/>
  <c r="K519" i="18"/>
  <c r="K544" i="18"/>
  <c r="I723" i="18"/>
  <c r="K834" i="18"/>
  <c r="I643" i="2"/>
  <c r="M646" i="2"/>
  <c r="L653" i="2"/>
  <c r="D657" i="2"/>
  <c r="F657" i="2" s="1"/>
  <c r="K657" i="2" s="1"/>
  <c r="I661" i="2"/>
  <c r="M668" i="2"/>
  <c r="P670" i="2"/>
  <c r="K687" i="2"/>
  <c r="M694" i="2"/>
  <c r="I696" i="2"/>
  <c r="P713" i="2"/>
  <c r="I722" i="2"/>
  <c r="L727" i="2"/>
  <c r="L749" i="2"/>
  <c r="M749" i="2" s="1"/>
  <c r="I756" i="2"/>
  <c r="F767" i="2"/>
  <c r="O767" i="2" s="1"/>
  <c r="M770" i="2"/>
  <c r="K771" i="2"/>
  <c r="M773" i="2"/>
  <c r="K776" i="2"/>
  <c r="M791" i="2"/>
  <c r="I796" i="2"/>
  <c r="K805" i="2"/>
  <c r="O807" i="2"/>
  <c r="K811" i="2"/>
  <c r="I815" i="2"/>
  <c r="M816" i="2"/>
  <c r="M828" i="2"/>
  <c r="M835" i="2"/>
  <c r="I859" i="2"/>
  <c r="K860" i="2"/>
  <c r="I865" i="2"/>
  <c r="I870" i="2"/>
  <c r="O885" i="2"/>
  <c r="L889" i="2"/>
  <c r="M893" i="2"/>
  <c r="I905" i="2"/>
  <c r="I906" i="2"/>
  <c r="K911" i="2"/>
  <c r="J929" i="2"/>
  <c r="I947" i="2"/>
  <c r="K950" i="2"/>
  <c r="M975" i="2"/>
  <c r="F1013" i="2"/>
  <c r="K1013" i="2" s="1"/>
  <c r="K1019" i="2"/>
  <c r="O1025" i="2"/>
  <c r="I1033" i="2"/>
  <c r="F1034" i="2"/>
  <c r="I1034" i="2" s="1"/>
  <c r="I1042" i="2"/>
  <c r="O1064" i="2"/>
  <c r="M1094" i="2"/>
  <c r="M1105" i="2"/>
  <c r="I1119" i="2"/>
  <c r="L1121" i="2"/>
  <c r="K1130" i="2"/>
  <c r="I1144" i="2"/>
  <c r="K1157" i="2"/>
  <c r="L1173" i="2"/>
  <c r="I1178" i="2"/>
  <c r="I1186" i="2"/>
  <c r="M1193" i="2"/>
  <c r="K1196" i="2"/>
  <c r="L1199" i="2"/>
  <c r="M1199" i="2" s="1"/>
  <c r="M1202" i="2"/>
  <c r="M1236" i="2"/>
  <c r="P1241" i="2"/>
  <c r="O1242" i="2"/>
  <c r="I1249" i="2"/>
  <c r="F1250" i="2"/>
  <c r="O1250" i="2" s="1"/>
  <c r="O1251" i="2"/>
  <c r="M1259" i="2"/>
  <c r="M1263" i="2"/>
  <c r="I1265" i="2"/>
  <c r="K1272" i="2"/>
  <c r="L1284" i="2"/>
  <c r="I1288" i="2"/>
  <c r="I1289" i="2"/>
  <c r="M1316" i="2"/>
  <c r="I1322" i="2"/>
  <c r="I1329" i="2"/>
  <c r="P1335" i="2"/>
  <c r="M1340" i="2"/>
  <c r="P1345" i="2"/>
  <c r="K1351" i="2"/>
  <c r="P1355" i="2"/>
  <c r="K1364" i="2"/>
  <c r="I26" i="3"/>
  <c r="I44" i="3"/>
  <c r="H67" i="3"/>
  <c r="I90" i="3"/>
  <c r="I94" i="3"/>
  <c r="I116" i="3"/>
  <c r="H134" i="3"/>
  <c r="H179" i="3"/>
  <c r="I200" i="3"/>
  <c r="H208" i="3"/>
  <c r="I10" i="9"/>
  <c r="H15" i="9"/>
  <c r="H19" i="9"/>
  <c r="H23" i="9"/>
  <c r="H27" i="9"/>
  <c r="H48" i="9"/>
  <c r="I51" i="9"/>
  <c r="I62" i="9"/>
  <c r="I66" i="9"/>
  <c r="I110" i="9"/>
  <c r="I131" i="9"/>
  <c r="E154" i="9"/>
  <c r="E163" i="9"/>
  <c r="H174" i="9"/>
  <c r="H190" i="9"/>
  <c r="H194" i="9"/>
  <c r="E279" i="9"/>
  <c r="I279" i="9" s="1"/>
  <c r="H331" i="9"/>
  <c r="E335" i="9"/>
  <c r="I24" i="8"/>
  <c r="H41" i="8"/>
  <c r="H45" i="8"/>
  <c r="H49" i="8"/>
  <c r="H53" i="8"/>
  <c r="H64" i="8"/>
  <c r="H91" i="8"/>
  <c r="I96" i="8"/>
  <c r="H163" i="6"/>
  <c r="I475" i="18"/>
  <c r="P475" i="18"/>
  <c r="K742" i="18"/>
  <c r="I925" i="18"/>
  <c r="K925" i="18"/>
  <c r="M642" i="2"/>
  <c r="O646" i="2"/>
  <c r="M656" i="2"/>
  <c r="J657" i="2"/>
  <c r="M661" i="2"/>
  <c r="E666" i="2"/>
  <c r="J666" i="2"/>
  <c r="M673" i="2"/>
  <c r="O678" i="2"/>
  <c r="I683" i="2"/>
  <c r="M687" i="2"/>
  <c r="O702" i="2"/>
  <c r="I705" i="2"/>
  <c r="K711" i="2"/>
  <c r="L739" i="2"/>
  <c r="I745" i="2"/>
  <c r="I768" i="2"/>
  <c r="F769" i="2"/>
  <c r="P769" i="2" s="1"/>
  <c r="M776" i="2"/>
  <c r="K782" i="2"/>
  <c r="K788" i="2"/>
  <c r="F798" i="2"/>
  <c r="I802" i="2"/>
  <c r="M805" i="2"/>
  <c r="M811" i="2"/>
  <c r="K815" i="2"/>
  <c r="O816" i="2"/>
  <c r="K820" i="2"/>
  <c r="O835" i="2"/>
  <c r="O843" i="2"/>
  <c r="P846" i="2"/>
  <c r="I857" i="2"/>
  <c r="M860" i="2"/>
  <c r="K865" i="2"/>
  <c r="K870" i="2"/>
  <c r="M872" i="2"/>
  <c r="K905" i="2"/>
  <c r="M906" i="2"/>
  <c r="K919" i="2"/>
  <c r="I923" i="2"/>
  <c r="I931" i="2"/>
  <c r="O941" i="2"/>
  <c r="O950" i="2"/>
  <c r="P952" i="2"/>
  <c r="M955" i="2"/>
  <c r="I974" i="2"/>
  <c r="K995" i="2"/>
  <c r="I1000" i="2"/>
  <c r="O1006" i="2"/>
  <c r="M1018" i="2"/>
  <c r="K1033" i="2"/>
  <c r="H1043" i="2"/>
  <c r="P1050" i="2"/>
  <c r="M1058" i="2"/>
  <c r="I1083" i="2"/>
  <c r="M1090" i="2"/>
  <c r="K1093" i="2"/>
  <c r="P1094" i="2"/>
  <c r="P1100" i="2"/>
  <c r="M1110" i="2"/>
  <c r="K1119" i="2"/>
  <c r="K1127" i="2"/>
  <c r="K1135" i="2"/>
  <c r="F1137" i="2"/>
  <c r="I1137" i="2" s="1"/>
  <c r="O1154" i="2"/>
  <c r="I1162" i="2"/>
  <c r="I1213" i="2"/>
  <c r="O1225" i="2"/>
  <c r="P1242" i="2"/>
  <c r="K1249" i="2"/>
  <c r="P1251" i="2"/>
  <c r="M1272" i="2"/>
  <c r="I1281" i="2"/>
  <c r="K1288" i="2"/>
  <c r="I1292" i="2"/>
  <c r="O1293" i="2"/>
  <c r="M1295" i="2"/>
  <c r="L1305" i="2"/>
  <c r="I1310" i="2"/>
  <c r="M1313" i="2"/>
  <c r="O1314" i="2"/>
  <c r="I1321" i="2"/>
  <c r="K1324" i="2"/>
  <c r="O1325" i="2"/>
  <c r="I1328" i="2"/>
  <c r="K1331" i="2"/>
  <c r="O1332" i="2"/>
  <c r="I1374" i="2"/>
  <c r="I16" i="3"/>
  <c r="H62" i="3"/>
  <c r="I100" i="3"/>
  <c r="I122" i="3"/>
  <c r="H129" i="3"/>
  <c r="H169" i="3"/>
  <c r="H205" i="3"/>
  <c r="I334" i="3"/>
  <c r="H86" i="9"/>
  <c r="H117" i="9"/>
  <c r="H121" i="9"/>
  <c r="H163" i="9"/>
  <c r="H197" i="9"/>
  <c r="H211" i="9"/>
  <c r="H338" i="9"/>
  <c r="I30" i="8"/>
  <c r="I103" i="8"/>
  <c r="C112" i="8"/>
  <c r="E115" i="8"/>
  <c r="I115" i="8" s="1"/>
  <c r="H60" i="4"/>
  <c r="H189" i="4"/>
  <c r="K875" i="18"/>
  <c r="F637" i="2"/>
  <c r="I637" i="2" s="1"/>
  <c r="E641" i="2"/>
  <c r="O661" i="2"/>
  <c r="M669" i="2"/>
  <c r="F671" i="2"/>
  <c r="P671" i="2" s="1"/>
  <c r="O672" i="2"/>
  <c r="O673" i="2"/>
  <c r="O687" i="2"/>
  <c r="F695" i="2"/>
  <c r="F704" i="2"/>
  <c r="K712" i="2"/>
  <c r="F714" i="2"/>
  <c r="K714" i="2" s="1"/>
  <c r="P715" i="2"/>
  <c r="O722" i="2"/>
  <c r="I744" i="2"/>
  <c r="K768" i="2"/>
  <c r="O776" i="2"/>
  <c r="F779" i="2"/>
  <c r="O779" i="2" s="1"/>
  <c r="E785" i="2"/>
  <c r="K802" i="2"/>
  <c r="O805" i="2"/>
  <c r="F808" i="2"/>
  <c r="O811" i="2"/>
  <c r="K812" i="2"/>
  <c r="F819" i="2"/>
  <c r="K819" i="2" s="1"/>
  <c r="P825" i="2"/>
  <c r="K842" i="2"/>
  <c r="M850" i="2"/>
  <c r="K857" i="2"/>
  <c r="M859" i="2"/>
  <c r="M875" i="2"/>
  <c r="F880" i="2"/>
  <c r="F897" i="2"/>
  <c r="I897" i="2" s="1"/>
  <c r="K923" i="2"/>
  <c r="M931" i="2"/>
  <c r="F959" i="2"/>
  <c r="K959" i="2" s="1"/>
  <c r="I970" i="2"/>
  <c r="K974" i="2"/>
  <c r="F985" i="2"/>
  <c r="M985" i="2" s="1"/>
  <c r="F991" i="2"/>
  <c r="K991" i="2" s="1"/>
  <c r="F993" i="2"/>
  <c r="I993" i="2" s="1"/>
  <c r="O995" i="2"/>
  <c r="K1000" i="2"/>
  <c r="F1015" i="2"/>
  <c r="F1017" i="2"/>
  <c r="K1017" i="2" s="1"/>
  <c r="J1043" i="2"/>
  <c r="F1049" i="2"/>
  <c r="I1049" i="2" s="1"/>
  <c r="I1061" i="2"/>
  <c r="J1072" i="2"/>
  <c r="F1104" i="2"/>
  <c r="O1119" i="2"/>
  <c r="M1130" i="2"/>
  <c r="L1133" i="2"/>
  <c r="M1133" i="2" s="1"/>
  <c r="O1135" i="2"/>
  <c r="P1138" i="2"/>
  <c r="M1144" i="2"/>
  <c r="F1161" i="2"/>
  <c r="O1161" i="2" s="1"/>
  <c r="K1190" i="2"/>
  <c r="O1202" i="2"/>
  <c r="K1207" i="2"/>
  <c r="K1208" i="2"/>
  <c r="P1256" i="2"/>
  <c r="K1281" i="2"/>
  <c r="I1309" i="2"/>
  <c r="K1312" i="2"/>
  <c r="K1321" i="2"/>
  <c r="M1324" i="2"/>
  <c r="P1325" i="2"/>
  <c r="M1331" i="2"/>
  <c r="I1337" i="2"/>
  <c r="K1348" i="2"/>
  <c r="P1351" i="2"/>
  <c r="M1360" i="2"/>
  <c r="F1363" i="2"/>
  <c r="F1373" i="2"/>
  <c r="H10" i="3"/>
  <c r="I22" i="3"/>
  <c r="H150" i="3"/>
  <c r="G172" i="3"/>
  <c r="E265" i="3"/>
  <c r="I265" i="3" s="1"/>
  <c r="E307" i="3"/>
  <c r="I307" i="3" s="1"/>
  <c r="E335" i="3"/>
  <c r="H335" i="3" s="1"/>
  <c r="H63" i="9"/>
  <c r="H67" i="9"/>
  <c r="H128" i="9"/>
  <c r="H132" i="9"/>
  <c r="H159" i="9"/>
  <c r="E164" i="9"/>
  <c r="H164" i="9" s="1"/>
  <c r="I167" i="9"/>
  <c r="H208" i="9"/>
  <c r="H332" i="9"/>
  <c r="H9" i="8"/>
  <c r="I11" i="18"/>
  <c r="I79" i="18"/>
  <c r="K79" i="18"/>
  <c r="I102" i="18"/>
  <c r="P102" i="18"/>
  <c r="K102" i="18"/>
  <c r="K491" i="18"/>
  <c r="I538" i="18"/>
  <c r="P538" i="18"/>
  <c r="O638" i="2"/>
  <c r="F662" i="2"/>
  <c r="M665" i="2"/>
  <c r="M674" i="2"/>
  <c r="L677" i="2"/>
  <c r="P683" i="2"/>
  <c r="F688" i="2"/>
  <c r="O688" i="2" s="1"/>
  <c r="F706" i="2"/>
  <c r="M709" i="2"/>
  <c r="F723" i="2"/>
  <c r="M732" i="2"/>
  <c r="F739" i="2"/>
  <c r="M740" i="2"/>
  <c r="O743" i="2"/>
  <c r="F757" i="2"/>
  <c r="O757" i="2" s="1"/>
  <c r="M766" i="2"/>
  <c r="O781" i="2"/>
  <c r="M784" i="2"/>
  <c r="P795" i="2"/>
  <c r="O810" i="2"/>
  <c r="P814" i="2"/>
  <c r="O823" i="2"/>
  <c r="K824" i="2"/>
  <c r="M847" i="2"/>
  <c r="F851" i="2"/>
  <c r="M863" i="2"/>
  <c r="E866" i="2"/>
  <c r="F883" i="2"/>
  <c r="O886" i="2"/>
  <c r="H929" i="2"/>
  <c r="F932" i="2"/>
  <c r="M960" i="2"/>
  <c r="M996" i="2"/>
  <c r="L1017" i="2"/>
  <c r="O1061" i="2"/>
  <c r="F1091" i="2"/>
  <c r="P1091" i="2" s="1"/>
  <c r="O1093" i="2"/>
  <c r="M1099" i="2"/>
  <c r="F1111" i="2"/>
  <c r="K1111" i="2" s="1"/>
  <c r="L1113" i="2"/>
  <c r="O1132" i="2"/>
  <c r="L1137" i="2"/>
  <c r="M1168" i="2"/>
  <c r="F1179" i="2"/>
  <c r="P1179" i="2" s="1"/>
  <c r="F1181" i="2"/>
  <c r="P1182" i="2"/>
  <c r="F1187" i="2"/>
  <c r="F1189" i="2"/>
  <c r="M1189" i="2" s="1"/>
  <c r="F1232" i="2"/>
  <c r="K1232" i="2" s="1"/>
  <c r="O1238" i="2"/>
  <c r="F1245" i="2"/>
  <c r="P1248" i="2"/>
  <c r="H1234" i="2"/>
  <c r="O1254" i="2"/>
  <c r="K1255" i="2"/>
  <c r="M1264" i="2"/>
  <c r="O1271" i="2"/>
  <c r="M1276" i="2"/>
  <c r="O1280" i="2"/>
  <c r="O1281" i="2"/>
  <c r="M1296" i="2"/>
  <c r="M1320" i="2"/>
  <c r="F1326" i="2"/>
  <c r="I1326" i="2" s="1"/>
  <c r="M1327" i="2"/>
  <c r="O1337" i="2"/>
  <c r="P1339" i="2"/>
  <c r="P1341" i="2"/>
  <c r="K1347" i="2"/>
  <c r="M1350" i="2"/>
  <c r="O1370" i="2"/>
  <c r="E148" i="3"/>
  <c r="E204" i="3"/>
  <c r="E229" i="3"/>
  <c r="E245" i="3"/>
  <c r="I245" i="3" s="1"/>
  <c r="E115" i="9"/>
  <c r="D172" i="9"/>
  <c r="E172" i="9" s="1"/>
  <c r="E207" i="9"/>
  <c r="E248" i="9"/>
  <c r="I248" i="9" s="1"/>
  <c r="H199" i="6"/>
  <c r="K446" i="18"/>
  <c r="K538" i="18"/>
  <c r="K556" i="18"/>
  <c r="I610" i="18"/>
  <c r="K610" i="18"/>
  <c r="I658" i="18"/>
  <c r="K658" i="18"/>
  <c r="H61" i="9"/>
  <c r="H65" i="9"/>
  <c r="H85" i="9"/>
  <c r="H89" i="9"/>
  <c r="E127" i="9"/>
  <c r="H127" i="9" s="1"/>
  <c r="H130" i="9"/>
  <c r="H134" i="9"/>
  <c r="I165" i="9"/>
  <c r="I169" i="9"/>
  <c r="I173" i="9"/>
  <c r="H330" i="9"/>
  <c r="H334" i="9"/>
  <c r="I28" i="8"/>
  <c r="H48" i="8"/>
  <c r="H52" i="8"/>
  <c r="E107" i="8"/>
  <c r="H107" i="8" s="1"/>
  <c r="H110" i="8"/>
  <c r="K755" i="18"/>
  <c r="H131" i="8"/>
  <c r="H134" i="8"/>
  <c r="I141" i="8"/>
  <c r="H214" i="8"/>
  <c r="H332" i="8"/>
  <c r="H25" i="7"/>
  <c r="H28" i="7"/>
  <c r="H41" i="7"/>
  <c r="H44" i="7"/>
  <c r="H98" i="7"/>
  <c r="H145" i="7"/>
  <c r="I155" i="7"/>
  <c r="I161" i="7"/>
  <c r="H174" i="7"/>
  <c r="H189" i="7"/>
  <c r="H197" i="7"/>
  <c r="H200" i="7"/>
  <c r="I203" i="7"/>
  <c r="E207" i="7"/>
  <c r="I207" i="7" s="1"/>
  <c r="I27" i="6"/>
  <c r="H331" i="6"/>
  <c r="H33" i="4"/>
  <c r="I61" i="4"/>
  <c r="I65" i="4"/>
  <c r="I85" i="4"/>
  <c r="H98" i="4"/>
  <c r="H125" i="4"/>
  <c r="I128" i="4"/>
  <c r="H131" i="4"/>
  <c r="I134" i="4"/>
  <c r="E164" i="4"/>
  <c r="H167" i="4"/>
  <c r="H170" i="4"/>
  <c r="H176" i="4"/>
  <c r="H330" i="4"/>
  <c r="H334" i="4"/>
  <c r="I337" i="4"/>
  <c r="P12" i="18"/>
  <c r="O15" i="18"/>
  <c r="M18" i="18"/>
  <c r="O21" i="18"/>
  <c r="I33" i="18"/>
  <c r="P34" i="18"/>
  <c r="P42" i="18"/>
  <c r="P45" i="18"/>
  <c r="P51" i="18"/>
  <c r="M54" i="18"/>
  <c r="O57" i="18"/>
  <c r="K59" i="18"/>
  <c r="M60" i="18"/>
  <c r="I62" i="18"/>
  <c r="P63" i="18"/>
  <c r="I70" i="18"/>
  <c r="M72" i="18"/>
  <c r="M80" i="18"/>
  <c r="I82" i="18"/>
  <c r="L84" i="18"/>
  <c r="P91" i="18"/>
  <c r="M94" i="18"/>
  <c r="K97" i="18"/>
  <c r="I100" i="18"/>
  <c r="I106" i="18"/>
  <c r="I111" i="18"/>
  <c r="M112" i="18"/>
  <c r="I114" i="18"/>
  <c r="O115" i="18"/>
  <c r="K123" i="18"/>
  <c r="K128" i="18"/>
  <c r="L129" i="18"/>
  <c r="I131" i="18"/>
  <c r="I134" i="18"/>
  <c r="I141" i="18"/>
  <c r="M150" i="18"/>
  <c r="K153" i="18"/>
  <c r="I155" i="18"/>
  <c r="M156" i="18"/>
  <c r="I158" i="18"/>
  <c r="P159" i="18"/>
  <c r="I161" i="18"/>
  <c r="I164" i="18"/>
  <c r="M167" i="18"/>
  <c r="K170" i="18"/>
  <c r="L171" i="18"/>
  <c r="F173" i="18"/>
  <c r="O174" i="18"/>
  <c r="M177" i="18"/>
  <c r="P184" i="18"/>
  <c r="P188" i="18"/>
  <c r="O195" i="18"/>
  <c r="I200" i="18"/>
  <c r="O214" i="18"/>
  <c r="M217" i="18"/>
  <c r="I220" i="18"/>
  <c r="I226" i="18"/>
  <c r="P230" i="18"/>
  <c r="I237" i="18"/>
  <c r="P243" i="18"/>
  <c r="P246" i="18"/>
  <c r="I252" i="18"/>
  <c r="I258" i="18"/>
  <c r="P262" i="18"/>
  <c r="I284" i="18"/>
  <c r="M295" i="18"/>
  <c r="P305" i="18"/>
  <c r="F308" i="18"/>
  <c r="I309" i="18"/>
  <c r="M310" i="18"/>
  <c r="L362" i="18"/>
  <c r="P363" i="18"/>
  <c r="P369" i="18"/>
  <c r="O385" i="18"/>
  <c r="I389" i="18"/>
  <c r="L390" i="18"/>
  <c r="P392" i="18"/>
  <c r="I403" i="18"/>
  <c r="P411" i="18"/>
  <c r="J414" i="18"/>
  <c r="P418" i="18"/>
  <c r="P422" i="18"/>
  <c r="I428" i="18"/>
  <c r="M430" i="18"/>
  <c r="K433" i="18"/>
  <c r="F435" i="18"/>
  <c r="M435" i="18" s="1"/>
  <c r="I451" i="18"/>
  <c r="M456" i="18"/>
  <c r="O460" i="18"/>
  <c r="I470" i="18"/>
  <c r="L475" i="18"/>
  <c r="M475" i="18" s="1"/>
  <c r="I478" i="18"/>
  <c r="I484" i="18"/>
  <c r="O486" i="18"/>
  <c r="L487" i="18"/>
  <c r="M487" i="18" s="1"/>
  <c r="I492" i="18"/>
  <c r="L493" i="18"/>
  <c r="M493" i="18" s="1"/>
  <c r="O494" i="18"/>
  <c r="L496" i="18"/>
  <c r="E495" i="18"/>
  <c r="K499" i="18"/>
  <c r="P502" i="18"/>
  <c r="O509" i="18"/>
  <c r="M514" i="18"/>
  <c r="K515" i="18"/>
  <c r="M528" i="18"/>
  <c r="I532" i="18"/>
  <c r="P535" i="18"/>
  <c r="I541" i="18"/>
  <c r="K550" i="18"/>
  <c r="P557" i="18"/>
  <c r="O566" i="18"/>
  <c r="P573" i="18"/>
  <c r="P577" i="18"/>
  <c r="K586" i="18"/>
  <c r="M590" i="18"/>
  <c r="I611" i="18"/>
  <c r="L612" i="18"/>
  <c r="O613" i="18"/>
  <c r="O630" i="18"/>
  <c r="P638" i="18"/>
  <c r="K640" i="18"/>
  <c r="L644" i="18"/>
  <c r="I649" i="18"/>
  <c r="I674" i="18"/>
  <c r="M678" i="18"/>
  <c r="O689" i="18"/>
  <c r="O714" i="18"/>
  <c r="K718" i="18"/>
  <c r="K727" i="18"/>
  <c r="K737" i="18"/>
  <c r="H760" i="18"/>
  <c r="P772" i="18"/>
  <c r="K777" i="18"/>
  <c r="M778" i="18"/>
  <c r="P780" i="18"/>
  <c r="K782" i="18"/>
  <c r="P787" i="18"/>
  <c r="I796" i="18"/>
  <c r="O807" i="18"/>
  <c r="O814" i="18"/>
  <c r="P815" i="18"/>
  <c r="K818" i="18"/>
  <c r="P822" i="18"/>
  <c r="M854" i="18"/>
  <c r="K858" i="18"/>
  <c r="P905" i="18"/>
  <c r="P907" i="18"/>
  <c r="I909" i="18"/>
  <c r="I910" i="18"/>
  <c r="L911" i="18"/>
  <c r="O912" i="18"/>
  <c r="I939" i="18"/>
  <c r="O941" i="18"/>
  <c r="F948" i="18"/>
  <c r="I949" i="18"/>
  <c r="P967" i="18"/>
  <c r="H971" i="18"/>
  <c r="O990" i="18"/>
  <c r="F993" i="18"/>
  <c r="M993" i="18" s="1"/>
  <c r="I996" i="18"/>
  <c r="M997" i="18"/>
  <c r="F1056" i="18"/>
  <c r="D1053" i="18"/>
  <c r="F1053" i="18" s="1"/>
  <c r="P1142" i="18"/>
  <c r="O1142" i="18"/>
  <c r="K1142" i="18"/>
  <c r="I1142" i="18"/>
  <c r="O1155" i="18"/>
  <c r="I1179" i="18"/>
  <c r="P1179" i="18"/>
  <c r="L1243" i="18"/>
  <c r="O1341" i="18"/>
  <c r="P1341" i="18"/>
  <c r="O1348" i="18"/>
  <c r="P1348" i="18"/>
  <c r="L608" i="16"/>
  <c r="S608" i="16"/>
  <c r="S688" i="16"/>
  <c r="O726" i="16"/>
  <c r="P726" i="16"/>
  <c r="I769" i="16"/>
  <c r="P769" i="16"/>
  <c r="L774" i="16"/>
  <c r="S774" i="16"/>
  <c r="F786" i="16"/>
  <c r="O786" i="16" s="1"/>
  <c r="H335" i="8"/>
  <c r="H22" i="7"/>
  <c r="H32" i="7"/>
  <c r="I95" i="7"/>
  <c r="H114" i="7"/>
  <c r="I117" i="7"/>
  <c r="I142" i="7"/>
  <c r="H159" i="7"/>
  <c r="H180" i="7"/>
  <c r="H184" i="7"/>
  <c r="H187" i="7"/>
  <c r="E214" i="7"/>
  <c r="E254" i="7"/>
  <c r="I254" i="7" s="1"/>
  <c r="H332" i="7"/>
  <c r="I340" i="7"/>
  <c r="D112" i="6"/>
  <c r="D111" i="6" s="1"/>
  <c r="I147" i="6"/>
  <c r="H158" i="6"/>
  <c r="H162" i="6"/>
  <c r="H185" i="6"/>
  <c r="I187" i="6"/>
  <c r="H198" i="6"/>
  <c r="I200" i="6"/>
  <c r="C135" i="4"/>
  <c r="H143" i="4"/>
  <c r="H147" i="4"/>
  <c r="H150" i="4"/>
  <c r="I155" i="4"/>
  <c r="H179" i="4"/>
  <c r="H206" i="4"/>
  <c r="C271" i="4"/>
  <c r="E271" i="4" s="1"/>
  <c r="I271" i="4" s="1"/>
  <c r="I466" i="18"/>
  <c r="K470" i="18"/>
  <c r="K478" i="18"/>
  <c r="P486" i="18"/>
  <c r="K489" i="18"/>
  <c r="M492" i="18"/>
  <c r="P494" i="18"/>
  <c r="O514" i="18"/>
  <c r="M515" i="18"/>
  <c r="M532" i="18"/>
  <c r="L538" i="18"/>
  <c r="M538" i="18" s="1"/>
  <c r="I547" i="18"/>
  <c r="M550" i="18"/>
  <c r="I555" i="18"/>
  <c r="P563" i="18"/>
  <c r="P566" i="18"/>
  <c r="K568" i="18"/>
  <c r="O570" i="18"/>
  <c r="O590" i="18"/>
  <c r="F593" i="18"/>
  <c r="I593" i="18" s="1"/>
  <c r="I596" i="18"/>
  <c r="O605" i="18"/>
  <c r="P613" i="18"/>
  <c r="K615" i="18"/>
  <c r="K621" i="18"/>
  <c r="P623" i="18"/>
  <c r="P624" i="18"/>
  <c r="P626" i="18"/>
  <c r="P630" i="18"/>
  <c r="O636" i="18"/>
  <c r="M640" i="18"/>
  <c r="L642" i="18"/>
  <c r="O643" i="18"/>
  <c r="I656" i="18"/>
  <c r="O661" i="18"/>
  <c r="H666" i="18"/>
  <c r="P678" i="18"/>
  <c r="I687" i="18"/>
  <c r="F688" i="18"/>
  <c r="K688" i="18" s="1"/>
  <c r="M691" i="18"/>
  <c r="L693" i="18"/>
  <c r="O699" i="18"/>
  <c r="L706" i="18"/>
  <c r="I711" i="18"/>
  <c r="L712" i="18"/>
  <c r="O713" i="18"/>
  <c r="O727" i="18"/>
  <c r="F731" i="18"/>
  <c r="I736" i="18"/>
  <c r="L737" i="18"/>
  <c r="K745" i="18"/>
  <c r="F749" i="18"/>
  <c r="I750" i="18"/>
  <c r="K758" i="18"/>
  <c r="L765" i="18"/>
  <c r="M765" i="18" s="1"/>
  <c r="O778" i="18"/>
  <c r="K796" i="18"/>
  <c r="I802" i="18"/>
  <c r="K805" i="18"/>
  <c r="O811" i="18"/>
  <c r="K819" i="18"/>
  <c r="I837" i="18"/>
  <c r="I838" i="18"/>
  <c r="L839" i="18"/>
  <c r="M839" i="18" s="1"/>
  <c r="O840" i="18"/>
  <c r="L858" i="18"/>
  <c r="I863" i="18"/>
  <c r="L864" i="18"/>
  <c r="O865" i="18"/>
  <c r="I876" i="18"/>
  <c r="O878" i="18"/>
  <c r="M883" i="18"/>
  <c r="O884" i="18"/>
  <c r="I892" i="18"/>
  <c r="K900" i="18"/>
  <c r="P912" i="18"/>
  <c r="L932" i="18"/>
  <c r="O933" i="18"/>
  <c r="P941" i="18"/>
  <c r="K943" i="18"/>
  <c r="K949" i="18"/>
  <c r="F955" i="18"/>
  <c r="I958" i="18"/>
  <c r="O960" i="18"/>
  <c r="M973" i="18"/>
  <c r="M979" i="18"/>
  <c r="P986" i="18"/>
  <c r="P990" i="18"/>
  <c r="M996" i="18"/>
  <c r="P998" i="18"/>
  <c r="K1000" i="18"/>
  <c r="I1006" i="18"/>
  <c r="K1027" i="18"/>
  <c r="M1142" i="18"/>
  <c r="K1212" i="18"/>
  <c r="K1266" i="18"/>
  <c r="I1266" i="18"/>
  <c r="K1359" i="18"/>
  <c r="P1362" i="18"/>
  <c r="K1362" i="18"/>
  <c r="I1362" i="18"/>
  <c r="P29" i="16"/>
  <c r="O29" i="16"/>
  <c r="P132" i="16"/>
  <c r="P144" i="16"/>
  <c r="O144" i="16"/>
  <c r="O221" i="16"/>
  <c r="P221" i="16"/>
  <c r="L263" i="16"/>
  <c r="S263" i="16"/>
  <c r="P392" i="16"/>
  <c r="O392" i="16"/>
  <c r="I542" i="16"/>
  <c r="P542" i="16"/>
  <c r="O542" i="16"/>
  <c r="L616" i="16"/>
  <c r="S616" i="16"/>
  <c r="F1261" i="16"/>
  <c r="O1261" i="16" s="1"/>
  <c r="G112" i="7"/>
  <c r="H153" i="7"/>
  <c r="H156" i="7"/>
  <c r="I169" i="7"/>
  <c r="E317" i="7"/>
  <c r="H25" i="6"/>
  <c r="H28" i="6"/>
  <c r="H37" i="6"/>
  <c r="I62" i="6"/>
  <c r="H93" i="6"/>
  <c r="H96" i="6"/>
  <c r="H106" i="6"/>
  <c r="H122" i="6"/>
  <c r="H142" i="6"/>
  <c r="H164" i="6"/>
  <c r="H175" i="6"/>
  <c r="I191" i="6"/>
  <c r="E204" i="6"/>
  <c r="E115" i="4"/>
  <c r="E135" i="4"/>
  <c r="I161" i="4"/>
  <c r="I171" i="4"/>
  <c r="E207" i="4"/>
  <c r="E245" i="4"/>
  <c r="P18" i="18"/>
  <c r="I25" i="18"/>
  <c r="K30" i="18"/>
  <c r="K32" i="18"/>
  <c r="P36" i="18"/>
  <c r="M38" i="18"/>
  <c r="N46" i="18"/>
  <c r="I56" i="18"/>
  <c r="K69" i="18"/>
  <c r="P72" i="18"/>
  <c r="M74" i="18"/>
  <c r="O77" i="18"/>
  <c r="P80" i="18"/>
  <c r="O83" i="18"/>
  <c r="K89" i="18"/>
  <c r="P94" i="18"/>
  <c r="O97" i="18"/>
  <c r="K99" i="18"/>
  <c r="O100" i="18"/>
  <c r="K105" i="18"/>
  <c r="O106" i="18"/>
  <c r="K117" i="18"/>
  <c r="I119" i="18"/>
  <c r="I122" i="18"/>
  <c r="I126" i="18"/>
  <c r="I127" i="18"/>
  <c r="P128" i="18"/>
  <c r="M131" i="18"/>
  <c r="K133" i="18"/>
  <c r="O134" i="18"/>
  <c r="M136" i="18"/>
  <c r="P144" i="18"/>
  <c r="I152" i="18"/>
  <c r="P153" i="18"/>
  <c r="M161" i="18"/>
  <c r="O164" i="18"/>
  <c r="I166" i="18"/>
  <c r="P167" i="18"/>
  <c r="I169" i="18"/>
  <c r="P170" i="18"/>
  <c r="P177" i="18"/>
  <c r="I179" i="18"/>
  <c r="K180" i="18"/>
  <c r="M187" i="18"/>
  <c r="M197" i="18"/>
  <c r="O200" i="18"/>
  <c r="I202" i="18"/>
  <c r="P203" i="18"/>
  <c r="I205" i="18"/>
  <c r="I207" i="18"/>
  <c r="H192" i="18"/>
  <c r="H191" i="18" s="1"/>
  <c r="P217" i="18"/>
  <c r="O220" i="18"/>
  <c r="I222" i="18"/>
  <c r="P223" i="18"/>
  <c r="F225" i="18"/>
  <c r="M226" i="18"/>
  <c r="F234" i="18"/>
  <c r="K234" i="18" s="1"/>
  <c r="M237" i="18"/>
  <c r="I241" i="18"/>
  <c r="P245" i="18"/>
  <c r="I248" i="18"/>
  <c r="K251" i="18"/>
  <c r="O252" i="18"/>
  <c r="I254" i="18"/>
  <c r="I266" i="18"/>
  <c r="K283" i="18"/>
  <c r="O284" i="18"/>
  <c r="F294" i="18"/>
  <c r="K294" i="18" s="1"/>
  <c r="P310" i="18"/>
  <c r="I367" i="18"/>
  <c r="M373" i="18"/>
  <c r="L376" i="18"/>
  <c r="I378" i="18"/>
  <c r="K381" i="18"/>
  <c r="I383" i="18"/>
  <c r="I394" i="18"/>
  <c r="M403" i="18"/>
  <c r="K404" i="18"/>
  <c r="F406" i="18"/>
  <c r="K409" i="18"/>
  <c r="D414" i="18"/>
  <c r="O428" i="18"/>
  <c r="I438" i="18"/>
  <c r="E441" i="18"/>
  <c r="K447" i="18"/>
  <c r="F450" i="18"/>
  <c r="K452" i="18"/>
  <c r="I454" i="18"/>
  <c r="F463" i="18"/>
  <c r="P463" i="18" s="1"/>
  <c r="K466" i="18"/>
  <c r="M467" i="18"/>
  <c r="F469" i="18"/>
  <c r="K471" i="18"/>
  <c r="I488" i="18"/>
  <c r="L489" i="18"/>
  <c r="O492" i="18"/>
  <c r="O505" i="18"/>
  <c r="L506" i="18"/>
  <c r="F511" i="18"/>
  <c r="I511" i="18" s="1"/>
  <c r="P514" i="18"/>
  <c r="K517" i="18"/>
  <c r="M520" i="18"/>
  <c r="P522" i="18"/>
  <c r="M524" i="18"/>
  <c r="F529" i="18"/>
  <c r="I529" i="18" s="1"/>
  <c r="I530" i="18"/>
  <c r="F546" i="18"/>
  <c r="K546" i="18" s="1"/>
  <c r="P549" i="18"/>
  <c r="K552" i="18"/>
  <c r="K555" i="18"/>
  <c r="F558" i="18"/>
  <c r="O569" i="18"/>
  <c r="F574" i="18"/>
  <c r="K574" i="18" s="1"/>
  <c r="F578" i="18"/>
  <c r="I579" i="18"/>
  <c r="L580" i="18"/>
  <c r="M580" i="18" s="1"/>
  <c r="J582" i="18"/>
  <c r="P586" i="18"/>
  <c r="P590" i="18"/>
  <c r="M596" i="18"/>
  <c r="O599" i="18"/>
  <c r="I602" i="18"/>
  <c r="P605" i="18"/>
  <c r="M628" i="18"/>
  <c r="O640" i="18"/>
  <c r="P643" i="18"/>
  <c r="H650" i="18"/>
  <c r="K656" i="18"/>
  <c r="M659" i="18"/>
  <c r="P661" i="18"/>
  <c r="K663" i="18"/>
  <c r="L671" i="18"/>
  <c r="M671" i="18" s="1"/>
  <c r="K687" i="18"/>
  <c r="P691" i="18"/>
  <c r="L704" i="18"/>
  <c r="M704" i="18" s="1"/>
  <c r="O705" i="18"/>
  <c r="P713" i="18"/>
  <c r="K715" i="18"/>
  <c r="L719" i="18"/>
  <c r="I724" i="18"/>
  <c r="L725" i="18"/>
  <c r="O726" i="18"/>
  <c r="I734" i="18"/>
  <c r="L742" i="18"/>
  <c r="M742" i="18" s="1"/>
  <c r="K750" i="18"/>
  <c r="L755" i="18"/>
  <c r="M755" i="18" s="1"/>
  <c r="L786" i="18"/>
  <c r="I791" i="18"/>
  <c r="L792" i="18"/>
  <c r="O793" i="18"/>
  <c r="K802" i="18"/>
  <c r="M805" i="18"/>
  <c r="O806" i="18"/>
  <c r="I809" i="18"/>
  <c r="M813" i="18"/>
  <c r="I829" i="18"/>
  <c r="K837" i="18"/>
  <c r="M838" i="18"/>
  <c r="P840" i="18"/>
  <c r="I844" i="18"/>
  <c r="O857" i="18"/>
  <c r="M863" i="18"/>
  <c r="P865" i="18"/>
  <c r="O870" i="18"/>
  <c r="M876" i="18"/>
  <c r="P878" i="18"/>
  <c r="K881" i="18"/>
  <c r="P884" i="18"/>
  <c r="K892" i="18"/>
  <c r="L897" i="18"/>
  <c r="M897" i="18" s="1"/>
  <c r="O910" i="18"/>
  <c r="K917" i="18"/>
  <c r="I923" i="18"/>
  <c r="M925" i="18"/>
  <c r="O939" i="18"/>
  <c r="M958" i="18"/>
  <c r="P960" i="18"/>
  <c r="O983" i="18"/>
  <c r="O996" i="18"/>
  <c r="K1006" i="18"/>
  <c r="M1027" i="18"/>
  <c r="K1104" i="18"/>
  <c r="O1104" i="18"/>
  <c r="L1133" i="18"/>
  <c r="P1158" i="18"/>
  <c r="O1158" i="18"/>
  <c r="K1158" i="18"/>
  <c r="I1158" i="18"/>
  <c r="L1167" i="18"/>
  <c r="P1248" i="18"/>
  <c r="O1248" i="18"/>
  <c r="K1248" i="18"/>
  <c r="I1248" i="18"/>
  <c r="P1292" i="18"/>
  <c r="O1292" i="18"/>
  <c r="K1292" i="18"/>
  <c r="I1292" i="18"/>
  <c r="K1299" i="18"/>
  <c r="I1299" i="18"/>
  <c r="M1319" i="18"/>
  <c r="P1357" i="18"/>
  <c r="O1357" i="18"/>
  <c r="K1357" i="18"/>
  <c r="I1357" i="18"/>
  <c r="L47" i="16"/>
  <c r="P88" i="16"/>
  <c r="O88" i="16"/>
  <c r="P104" i="16"/>
  <c r="P122" i="16"/>
  <c r="O122" i="16"/>
  <c r="L125" i="16"/>
  <c r="S125" i="16"/>
  <c r="O445" i="16"/>
  <c r="I479" i="16"/>
  <c r="P479" i="16"/>
  <c r="S570" i="16"/>
  <c r="O570" i="16"/>
  <c r="P611" i="16"/>
  <c r="O611" i="16"/>
  <c r="O613" i="16"/>
  <c r="P613" i="16"/>
  <c r="P636" i="16"/>
  <c r="O636" i="16"/>
  <c r="O638" i="16"/>
  <c r="P638" i="16"/>
  <c r="P740" i="16"/>
  <c r="O740" i="16"/>
  <c r="P1240" i="16"/>
  <c r="O1240" i="16"/>
  <c r="L1243" i="16"/>
  <c r="S1243" i="16"/>
  <c r="L552" i="15"/>
  <c r="H129" i="8"/>
  <c r="H132" i="8"/>
  <c r="I143" i="8"/>
  <c r="H147" i="8"/>
  <c r="H188" i="8"/>
  <c r="E250" i="8"/>
  <c r="I250" i="8" s="1"/>
  <c r="H330" i="8"/>
  <c r="H23" i="7"/>
  <c r="H26" i="7"/>
  <c r="I33" i="7"/>
  <c r="H39" i="7"/>
  <c r="H42" i="7"/>
  <c r="H87" i="7"/>
  <c r="H90" i="7"/>
  <c r="H96" i="7"/>
  <c r="I99" i="7"/>
  <c r="I110" i="7"/>
  <c r="H118" i="7"/>
  <c r="H214" i="7"/>
  <c r="D218" i="7"/>
  <c r="G229" i="7"/>
  <c r="E248" i="7"/>
  <c r="E307" i="7"/>
  <c r="I307" i="7" s="1"/>
  <c r="E312" i="7"/>
  <c r="I312" i="7" s="1"/>
  <c r="H32" i="6"/>
  <c r="I68" i="6"/>
  <c r="I124" i="6"/>
  <c r="H136" i="6"/>
  <c r="H145" i="6"/>
  <c r="H155" i="6"/>
  <c r="H159" i="6"/>
  <c r="I170" i="6"/>
  <c r="H188" i="6"/>
  <c r="H201" i="6"/>
  <c r="I340" i="4"/>
  <c r="K11" i="18"/>
  <c r="K25" i="18"/>
  <c r="M30" i="18"/>
  <c r="M32" i="18"/>
  <c r="I43" i="18"/>
  <c r="M50" i="18"/>
  <c r="M69" i="18"/>
  <c r="O74" i="18"/>
  <c r="P77" i="18"/>
  <c r="I86" i="18"/>
  <c r="M89" i="18"/>
  <c r="K90" i="18"/>
  <c r="K92" i="18"/>
  <c r="M111" i="18"/>
  <c r="M117" i="18"/>
  <c r="K119" i="18"/>
  <c r="O120" i="18"/>
  <c r="M122" i="18"/>
  <c r="O123" i="18"/>
  <c r="K126" i="18"/>
  <c r="I130" i="18"/>
  <c r="P131" i="18"/>
  <c r="L147" i="18"/>
  <c r="M155" i="18"/>
  <c r="P161" i="18"/>
  <c r="P164" i="18"/>
  <c r="M166" i="18"/>
  <c r="K169" i="18"/>
  <c r="K179" i="18"/>
  <c r="P200" i="18"/>
  <c r="M202" i="18"/>
  <c r="M205" i="18"/>
  <c r="K207" i="18"/>
  <c r="I210" i="18"/>
  <c r="P220" i="18"/>
  <c r="M222" i="18"/>
  <c r="O226" i="18"/>
  <c r="I231" i="18"/>
  <c r="I236" i="18"/>
  <c r="O237" i="18"/>
  <c r="K241" i="18"/>
  <c r="M244" i="18"/>
  <c r="K248" i="18"/>
  <c r="P252" i="18"/>
  <c r="M254" i="18"/>
  <c r="I257" i="18"/>
  <c r="I265" i="18"/>
  <c r="M266" i="18"/>
  <c r="P281" i="18"/>
  <c r="P284" i="18"/>
  <c r="I290" i="18"/>
  <c r="I296" i="18"/>
  <c r="O297" i="18"/>
  <c r="I306" i="18"/>
  <c r="I364" i="18"/>
  <c r="K367" i="18"/>
  <c r="M370" i="18"/>
  <c r="M378" i="18"/>
  <c r="K383" i="18"/>
  <c r="O384" i="18"/>
  <c r="F388" i="18"/>
  <c r="I388" i="18" s="1"/>
  <c r="I393" i="18"/>
  <c r="I402" i="18"/>
  <c r="O403" i="18"/>
  <c r="L404" i="18"/>
  <c r="M404" i="18" s="1"/>
  <c r="K410" i="18"/>
  <c r="K438" i="18"/>
  <c r="I443" i="18"/>
  <c r="H441" i="18"/>
  <c r="O451" i="18"/>
  <c r="L452" i="18"/>
  <c r="M452" i="18" s="1"/>
  <c r="K454" i="18"/>
  <c r="L459" i="18"/>
  <c r="M459" i="18" s="1"/>
  <c r="I462" i="18"/>
  <c r="M466" i="18"/>
  <c r="M603" i="18"/>
  <c r="F627" i="18"/>
  <c r="I632" i="18"/>
  <c r="M653" i="18"/>
  <c r="O659" i="18"/>
  <c r="M663" i="18"/>
  <c r="L684" i="18"/>
  <c r="P701" i="18"/>
  <c r="P705" i="18"/>
  <c r="O711" i="18"/>
  <c r="M715" i="18"/>
  <c r="O718" i="18"/>
  <c r="K728" i="18"/>
  <c r="K734" i="18"/>
  <c r="M739" i="18"/>
  <c r="M745" i="18"/>
  <c r="H746" i="18"/>
  <c r="L761" i="18"/>
  <c r="I766" i="18"/>
  <c r="L767" i="18"/>
  <c r="O768" i="18"/>
  <c r="K773" i="18"/>
  <c r="O777" i="18"/>
  <c r="I780" i="18"/>
  <c r="O805" i="18"/>
  <c r="P806" i="18"/>
  <c r="K809" i="18"/>
  <c r="P813" i="18"/>
  <c r="I815" i="18"/>
  <c r="I816" i="18"/>
  <c r="L817" i="18"/>
  <c r="M817" i="18" s="1"/>
  <c r="O818" i="18"/>
  <c r="K823" i="18"/>
  <c r="K829" i="18"/>
  <c r="L834" i="18"/>
  <c r="M834" i="18" s="1"/>
  <c r="O838" i="18"/>
  <c r="K844" i="18"/>
  <c r="M845" i="18"/>
  <c r="P853" i="18"/>
  <c r="P857" i="18"/>
  <c r="I862" i="18"/>
  <c r="O863" i="18"/>
  <c r="P870" i="18"/>
  <c r="O876" i="18"/>
  <c r="I905" i="18"/>
  <c r="K908" i="18"/>
  <c r="M909" i="18"/>
  <c r="K923" i="18"/>
  <c r="K924" i="18"/>
  <c r="K936" i="18"/>
  <c r="L950" i="18"/>
  <c r="O958" i="18"/>
  <c r="F977" i="18"/>
  <c r="I980" i="18"/>
  <c r="O982" i="18"/>
  <c r="I992" i="18"/>
  <c r="O1000" i="18"/>
  <c r="M1003" i="18"/>
  <c r="K1007" i="18"/>
  <c r="P1073" i="18"/>
  <c r="K1073" i="18"/>
  <c r="K1093" i="18"/>
  <c r="L1149" i="18"/>
  <c r="M1158" i="18"/>
  <c r="P1201" i="18"/>
  <c r="O1201" i="18"/>
  <c r="K1201" i="18"/>
  <c r="I1201" i="18"/>
  <c r="I1239" i="18"/>
  <c r="P1239" i="18"/>
  <c r="M1248" i="18"/>
  <c r="O1287" i="18"/>
  <c r="L1287" i="18"/>
  <c r="M1287" i="18" s="1"/>
  <c r="M1292" i="18"/>
  <c r="I1349" i="18"/>
  <c r="P1349" i="18"/>
  <c r="M1357" i="18"/>
  <c r="I65" i="16"/>
  <c r="P65" i="16"/>
  <c r="O65" i="16"/>
  <c r="L216" i="16"/>
  <c r="M216" i="16" s="1"/>
  <c r="S216" i="16"/>
  <c r="P297" i="16"/>
  <c r="O297" i="16"/>
  <c r="S431" i="16"/>
  <c r="O431" i="16"/>
  <c r="P474" i="16"/>
  <c r="O474" i="16"/>
  <c r="I673" i="16"/>
  <c r="P725" i="16"/>
  <c r="L747" i="16"/>
  <c r="S747" i="16"/>
  <c r="O213" i="15"/>
  <c r="P213" i="15"/>
  <c r="K213" i="15"/>
  <c r="P364" i="15"/>
  <c r="O364" i="15"/>
  <c r="K364" i="15"/>
  <c r="I364" i="15"/>
  <c r="N399" i="15"/>
  <c r="H126" i="8"/>
  <c r="H154" i="8"/>
  <c r="H159" i="8"/>
  <c r="H166" i="8"/>
  <c r="I169" i="8"/>
  <c r="H191" i="8"/>
  <c r="H202" i="8"/>
  <c r="H207" i="8"/>
  <c r="D220" i="8"/>
  <c r="D219" i="8" s="1"/>
  <c r="D218" i="8" s="1"/>
  <c r="I337" i="8"/>
  <c r="H20" i="7"/>
  <c r="E40" i="7"/>
  <c r="I93" i="7"/>
  <c r="H128" i="7"/>
  <c r="H138" i="7"/>
  <c r="I140" i="7"/>
  <c r="I150" i="7"/>
  <c r="H157" i="7"/>
  <c r="H160" i="7"/>
  <c r="I165" i="7"/>
  <c r="H185" i="7"/>
  <c r="I188" i="7"/>
  <c r="H204" i="7"/>
  <c r="I43" i="4"/>
  <c r="I63" i="4"/>
  <c r="I67" i="4"/>
  <c r="E107" i="4"/>
  <c r="H110" i="4"/>
  <c r="I136" i="4"/>
  <c r="H151" i="4"/>
  <c r="I157" i="4"/>
  <c r="E163" i="4"/>
  <c r="H180" i="4"/>
  <c r="H187" i="4"/>
  <c r="I190" i="4"/>
  <c r="H193" i="4"/>
  <c r="H200" i="4"/>
  <c r="E265" i="4"/>
  <c r="I265" i="4" s="1"/>
  <c r="H332" i="4"/>
  <c r="H335" i="4"/>
  <c r="L11" i="18"/>
  <c r="M13" i="18"/>
  <c r="M16" i="18"/>
  <c r="I22" i="18"/>
  <c r="P23" i="18"/>
  <c r="I28" i="18"/>
  <c r="O32" i="18"/>
  <c r="K43" i="18"/>
  <c r="I49" i="18"/>
  <c r="K53" i="18"/>
  <c r="K55" i="18"/>
  <c r="O69" i="18"/>
  <c r="P74" i="18"/>
  <c r="F84" i="18"/>
  <c r="O89" i="18"/>
  <c r="K96" i="18"/>
  <c r="M99" i="18"/>
  <c r="P111" i="18"/>
  <c r="I116" i="18"/>
  <c r="P117" i="18"/>
  <c r="E110" i="18"/>
  <c r="E109" i="18" s="1"/>
  <c r="M127" i="18"/>
  <c r="D110" i="18"/>
  <c r="I139" i="18"/>
  <c r="O140" i="18"/>
  <c r="K151" i="18"/>
  <c r="M169" i="18"/>
  <c r="I175" i="18"/>
  <c r="M179" i="18"/>
  <c r="K182" i="18"/>
  <c r="I184" i="18"/>
  <c r="I196" i="18"/>
  <c r="P205" i="18"/>
  <c r="P208" i="18"/>
  <c r="M210" i="18"/>
  <c r="I215" i="18"/>
  <c r="I228" i="18"/>
  <c r="I230" i="18"/>
  <c r="M231" i="18"/>
  <c r="M241" i="18"/>
  <c r="M257" i="18"/>
  <c r="I260" i="18"/>
  <c r="I262" i="18"/>
  <c r="K265" i="18"/>
  <c r="O266" i="18"/>
  <c r="E279" i="18"/>
  <c r="M290" i="18"/>
  <c r="M296" i="18"/>
  <c r="I299" i="18"/>
  <c r="L301" i="18"/>
  <c r="I303" i="18"/>
  <c r="I363" i="18"/>
  <c r="M367" i="18"/>
  <c r="P378" i="18"/>
  <c r="P381" i="18"/>
  <c r="P384" i="18"/>
  <c r="M400" i="18"/>
  <c r="I408" i="18"/>
  <c r="M410" i="18"/>
  <c r="I422" i="18"/>
  <c r="F431" i="18"/>
  <c r="M438" i="18"/>
  <c r="K439" i="18"/>
  <c r="K443" i="18"/>
  <c r="J441" i="18"/>
  <c r="P447" i="18"/>
  <c r="M454" i="18"/>
  <c r="K455" i="18"/>
  <c r="P459" i="18"/>
  <c r="K462" i="18"/>
  <c r="P466" i="18"/>
  <c r="K473" i="18"/>
  <c r="M476" i="18"/>
  <c r="M480" i="18"/>
  <c r="I486" i="18"/>
  <c r="I494" i="18"/>
  <c r="F496" i="18"/>
  <c r="K496" i="18" s="1"/>
  <c r="I507" i="18"/>
  <c r="L508" i="18"/>
  <c r="M508" i="18" s="1"/>
  <c r="M526" i="18"/>
  <c r="I539" i="18"/>
  <c r="L540" i="18"/>
  <c r="M540" i="18" s="1"/>
  <c r="O541" i="18"/>
  <c r="I566" i="18"/>
  <c r="E564" i="18"/>
  <c r="K577" i="18"/>
  <c r="D582" i="18"/>
  <c r="F582" i="18" s="1"/>
  <c r="K582" i="18" s="1"/>
  <c r="I592" i="18"/>
  <c r="L593" i="18"/>
  <c r="F606" i="18"/>
  <c r="O606" i="18" s="1"/>
  <c r="I607" i="18"/>
  <c r="F612" i="18"/>
  <c r="I613" i="18"/>
  <c r="L620" i="18"/>
  <c r="M620" i="18" s="1"/>
  <c r="O621" i="18"/>
  <c r="I624" i="18"/>
  <c r="I630" i="18"/>
  <c r="K638" i="18"/>
  <c r="F644" i="18"/>
  <c r="M646" i="18"/>
  <c r="M656" i="18"/>
  <c r="O663" i="18"/>
  <c r="L667" i="18"/>
  <c r="O674" i="18"/>
  <c r="J692" i="18"/>
  <c r="O715" i="18"/>
  <c r="O724" i="18"/>
  <c r="M728" i="18"/>
  <c r="M731" i="18"/>
  <c r="I743" i="18"/>
  <c r="O745" i="18"/>
  <c r="K770" i="18"/>
  <c r="M773" i="18"/>
  <c r="O776" i="18"/>
  <c r="P777" i="18"/>
  <c r="K780" i="18"/>
  <c r="P784" i="18"/>
  <c r="O791" i="18"/>
  <c r="M795" i="18"/>
  <c r="O796" i="18"/>
  <c r="K815" i="18"/>
  <c r="P818" i="18"/>
  <c r="K820" i="18"/>
  <c r="M855" i="18"/>
  <c r="L893" i="18"/>
  <c r="M893" i="18" s="1"/>
  <c r="O900" i="18"/>
  <c r="K905" i="18"/>
  <c r="M908" i="18"/>
  <c r="O909" i="18"/>
  <c r="F911" i="18"/>
  <c r="I912" i="18"/>
  <c r="O917" i="18"/>
  <c r="M920" i="18"/>
  <c r="I926" i="18"/>
  <c r="I935" i="18"/>
  <c r="M945" i="18"/>
  <c r="L948" i="18"/>
  <c r="M948" i="18" s="1"/>
  <c r="O949" i="18"/>
  <c r="I954" i="18"/>
  <c r="K970" i="18"/>
  <c r="L972" i="18"/>
  <c r="M972" i="18" s="1"/>
  <c r="P982" i="18"/>
  <c r="K984" i="18"/>
  <c r="I990" i="18"/>
  <c r="K1002" i="18"/>
  <c r="L1007" i="18"/>
  <c r="I1051" i="18"/>
  <c r="K1051" i="18"/>
  <c r="P1196" i="18"/>
  <c r="O1196" i="18"/>
  <c r="K1196" i="18"/>
  <c r="I1196" i="18"/>
  <c r="I1226" i="18"/>
  <c r="P1226" i="18"/>
  <c r="P13" i="16"/>
  <c r="O13" i="16"/>
  <c r="O50" i="16"/>
  <c r="P50" i="16"/>
  <c r="P78" i="16"/>
  <c r="P213" i="16"/>
  <c r="O213" i="16"/>
  <c r="L287" i="16"/>
  <c r="S287" i="16"/>
  <c r="P442" i="16"/>
  <c r="S682" i="16"/>
  <c r="L682" i="16"/>
  <c r="P701" i="16"/>
  <c r="O701" i="16"/>
  <c r="M706" i="16"/>
  <c r="P767" i="16"/>
  <c r="I767" i="16"/>
  <c r="P158" i="15"/>
  <c r="K158" i="15"/>
  <c r="P175" i="15"/>
  <c r="O175" i="15"/>
  <c r="K175" i="15"/>
  <c r="I175" i="15"/>
  <c r="H115" i="8"/>
  <c r="E182" i="8"/>
  <c r="H100" i="7"/>
  <c r="H23" i="6"/>
  <c r="H26" i="6"/>
  <c r="I33" i="6"/>
  <c r="I64" i="6"/>
  <c r="H94" i="6"/>
  <c r="H123" i="6"/>
  <c r="H137" i="6"/>
  <c r="H143" i="6"/>
  <c r="H148" i="6"/>
  <c r="H156" i="6"/>
  <c r="H183" i="6"/>
  <c r="E189" i="6"/>
  <c r="H209" i="6"/>
  <c r="E221" i="6"/>
  <c r="I221" i="6" s="1"/>
  <c r="E254" i="6"/>
  <c r="I254" i="6" s="1"/>
  <c r="H91" i="4"/>
  <c r="H107" i="4"/>
  <c r="E250" i="4"/>
  <c r="I250" i="4" s="1"/>
  <c r="E307" i="4"/>
  <c r="I307" i="4" s="1"/>
  <c r="M25" i="18"/>
  <c r="P32" i="18"/>
  <c r="P69" i="18"/>
  <c r="P89" i="18"/>
  <c r="N110" i="18"/>
  <c r="M119" i="18"/>
  <c r="H109" i="18"/>
  <c r="M126" i="18"/>
  <c r="F137" i="18"/>
  <c r="M151" i="18"/>
  <c r="M157" i="18"/>
  <c r="I168" i="18"/>
  <c r="P169" i="18"/>
  <c r="I178" i="18"/>
  <c r="P179" i="18"/>
  <c r="O185" i="18"/>
  <c r="I188" i="18"/>
  <c r="D193" i="18"/>
  <c r="I204" i="18"/>
  <c r="L219" i="18"/>
  <c r="I224" i="18"/>
  <c r="O231" i="18"/>
  <c r="O241" i="18"/>
  <c r="K262" i="18"/>
  <c r="P266" i="18"/>
  <c r="O290" i="18"/>
  <c r="I292" i="18"/>
  <c r="L294" i="18"/>
  <c r="M299" i="18"/>
  <c r="O306" i="18"/>
  <c r="O364" i="18"/>
  <c r="I366" i="18"/>
  <c r="O367" i="18"/>
  <c r="I372" i="18"/>
  <c r="I374" i="18"/>
  <c r="I377" i="18"/>
  <c r="F390" i="18"/>
  <c r="K390" i="18" s="1"/>
  <c r="M393" i="18"/>
  <c r="I418" i="18"/>
  <c r="K422" i="18"/>
  <c r="M427" i="18"/>
  <c r="O438" i="18"/>
  <c r="M439" i="18"/>
  <c r="I449" i="18"/>
  <c r="I453" i="18"/>
  <c r="O454" i="18"/>
  <c r="L455" i="18"/>
  <c r="M455" i="18" s="1"/>
  <c r="I468" i="18"/>
  <c r="I472" i="18"/>
  <c r="O476" i="18"/>
  <c r="K486" i="18"/>
  <c r="L491" i="18"/>
  <c r="M491" i="18" s="1"/>
  <c r="K494" i="18"/>
  <c r="M497" i="18"/>
  <c r="M507" i="18"/>
  <c r="I514" i="18"/>
  <c r="I522" i="18"/>
  <c r="F523" i="18"/>
  <c r="P526" i="18"/>
  <c r="K531" i="18"/>
  <c r="M539" i="18"/>
  <c r="M543" i="18"/>
  <c r="I549" i="18"/>
  <c r="O555" i="18"/>
  <c r="O571" i="18"/>
  <c r="K584" i="18"/>
  <c r="I590" i="18"/>
  <c r="M592" i="18"/>
  <c r="I601" i="18"/>
  <c r="P617" i="18"/>
  <c r="K624" i="18"/>
  <c r="M635" i="18"/>
  <c r="D657" i="18"/>
  <c r="K676" i="18"/>
  <c r="D681" i="18"/>
  <c r="F681" i="18" s="1"/>
  <c r="I681" i="18" s="1"/>
  <c r="I685" i="18"/>
  <c r="O687" i="18"/>
  <c r="I694" i="18"/>
  <c r="I707" i="18"/>
  <c r="L708" i="18"/>
  <c r="O728" i="18"/>
  <c r="I740" i="18"/>
  <c r="M743" i="18"/>
  <c r="L749" i="18"/>
  <c r="O750" i="18"/>
  <c r="F753" i="18"/>
  <c r="M753" i="18" s="1"/>
  <c r="O766" i="18"/>
  <c r="O773" i="18"/>
  <c r="J785" i="18"/>
  <c r="O795" i="18"/>
  <c r="O802" i="18"/>
  <c r="M804" i="18"/>
  <c r="O816" i="18"/>
  <c r="I835" i="18"/>
  <c r="L836" i="18"/>
  <c r="O837" i="18"/>
  <c r="I840" i="18"/>
  <c r="I841" i="18"/>
  <c r="M844" i="18"/>
  <c r="I865" i="18"/>
  <c r="M873" i="18"/>
  <c r="F877" i="18"/>
  <c r="I878" i="18"/>
  <c r="I879" i="18"/>
  <c r="O881" i="18"/>
  <c r="L891" i="18"/>
  <c r="M891" i="18" s="1"/>
  <c r="O892" i="18"/>
  <c r="K902" i="18"/>
  <c r="O908" i="18"/>
  <c r="K919" i="18"/>
  <c r="F932" i="18"/>
  <c r="P945" i="18"/>
  <c r="M954" i="18"/>
  <c r="I960" i="18"/>
  <c r="K977" i="18"/>
  <c r="M1002" i="18"/>
  <c r="O1006" i="18"/>
  <c r="I1039" i="18"/>
  <c r="K1039" i="18"/>
  <c r="P1254" i="18"/>
  <c r="O1254" i="18"/>
  <c r="M1254" i="18"/>
  <c r="K1254" i="18"/>
  <c r="I1254" i="18"/>
  <c r="P16" i="16"/>
  <c r="P38" i="16"/>
  <c r="K479" i="16"/>
  <c r="P509" i="16"/>
  <c r="O509" i="16"/>
  <c r="P596" i="16"/>
  <c r="O596" i="16"/>
  <c r="K604" i="16"/>
  <c r="P626" i="16"/>
  <c r="O626" i="16"/>
  <c r="P754" i="16"/>
  <c r="O754" i="16"/>
  <c r="P779" i="16"/>
  <c r="I779" i="16"/>
  <c r="P784" i="16"/>
  <c r="O784" i="16"/>
  <c r="P899" i="16"/>
  <c r="I899" i="16"/>
  <c r="O899" i="16"/>
  <c r="P87" i="15"/>
  <c r="O87" i="15"/>
  <c r="K87" i="15"/>
  <c r="I87" i="15"/>
  <c r="H130" i="8"/>
  <c r="H21" i="7"/>
  <c r="H24" i="7"/>
  <c r="E37" i="7"/>
  <c r="E47" i="7"/>
  <c r="I47" i="7" s="1"/>
  <c r="E86" i="7"/>
  <c r="H86" i="7" s="1"/>
  <c r="H88" i="7"/>
  <c r="I97" i="7"/>
  <c r="H113" i="7"/>
  <c r="H116" i="7"/>
  <c r="I119" i="7"/>
  <c r="I125" i="7"/>
  <c r="H141" i="7"/>
  <c r="I144" i="7"/>
  <c r="H163" i="7"/>
  <c r="E193" i="7"/>
  <c r="H193" i="7" s="1"/>
  <c r="E262" i="7"/>
  <c r="H334" i="7"/>
  <c r="I337" i="7"/>
  <c r="H9" i="6"/>
  <c r="H17" i="6"/>
  <c r="H20" i="6"/>
  <c r="I40" i="6"/>
  <c r="H52" i="6"/>
  <c r="H146" i="6"/>
  <c r="H153" i="6"/>
  <c r="I87" i="4"/>
  <c r="H103" i="4"/>
  <c r="H116" i="4"/>
  <c r="H163" i="4"/>
  <c r="H166" i="4"/>
  <c r="H178" i="4"/>
  <c r="I184" i="4"/>
  <c r="H191" i="4"/>
  <c r="H194" i="4"/>
  <c r="I197" i="4"/>
  <c r="E254" i="4"/>
  <c r="I254" i="4" s="1"/>
  <c r="P13" i="18"/>
  <c r="I15" i="18"/>
  <c r="K21" i="18"/>
  <c r="M31" i="18"/>
  <c r="M34" i="18"/>
  <c r="M49" i="18"/>
  <c r="P52" i="18"/>
  <c r="O55" i="18"/>
  <c r="I60" i="18"/>
  <c r="M68" i="18"/>
  <c r="M78" i="18"/>
  <c r="O86" i="18"/>
  <c r="M88" i="18"/>
  <c r="P92" i="18"/>
  <c r="M98" i="18"/>
  <c r="M102" i="18"/>
  <c r="M104" i="18"/>
  <c r="P119" i="18"/>
  <c r="O126" i="18"/>
  <c r="M132" i="18"/>
  <c r="I144" i="18"/>
  <c r="I148" i="18"/>
  <c r="O151" i="18"/>
  <c r="K174" i="18"/>
  <c r="I181" i="18"/>
  <c r="P182" i="18"/>
  <c r="P185" i="18"/>
  <c r="I187" i="18"/>
  <c r="K195" i="18"/>
  <c r="P228" i="18"/>
  <c r="P231" i="18"/>
  <c r="M233" i="18"/>
  <c r="I243" i="18"/>
  <c r="M246" i="18"/>
  <c r="P260" i="18"/>
  <c r="M265" i="18"/>
  <c r="P290" i="18"/>
  <c r="P299" i="18"/>
  <c r="P303" i="18"/>
  <c r="P306" i="18"/>
  <c r="P364" i="18"/>
  <c r="I369" i="18"/>
  <c r="I385" i="18"/>
  <c r="E399" i="18"/>
  <c r="D399" i="18"/>
  <c r="E414" i="18"/>
  <c r="K423" i="18"/>
  <c r="F425" i="18"/>
  <c r="M425" i="18" s="1"/>
  <c r="P427" i="18"/>
  <c r="P434" i="18"/>
  <c r="M453" i="18"/>
  <c r="I460" i="18"/>
  <c r="K465" i="18"/>
  <c r="M472" i="18"/>
  <c r="P476" i="18"/>
  <c r="M482" i="18"/>
  <c r="K503" i="18"/>
  <c r="I509" i="18"/>
  <c r="L511" i="18"/>
  <c r="E510" i="18"/>
  <c r="L519" i="18"/>
  <c r="M519" i="18" s="1"/>
  <c r="I528" i="18"/>
  <c r="O530" i="18"/>
  <c r="L531" i="18"/>
  <c r="M531" i="18" s="1"/>
  <c r="O539" i="18"/>
  <c r="L546" i="18"/>
  <c r="L554" i="18"/>
  <c r="I569" i="18"/>
  <c r="K573" i="18"/>
  <c r="K595" i="18"/>
  <c r="I599" i="18"/>
  <c r="M601" i="18"/>
  <c r="O602" i="18"/>
  <c r="M610" i="18"/>
  <c r="K631" i="18"/>
  <c r="L648" i="18"/>
  <c r="M648" i="18" s="1"/>
  <c r="P652" i="18"/>
  <c r="E657" i="18"/>
  <c r="P665" i="18"/>
  <c r="O672" i="18"/>
  <c r="K689" i="18"/>
  <c r="M694" i="18"/>
  <c r="I705" i="18"/>
  <c r="F719" i="18"/>
  <c r="I726" i="18"/>
  <c r="O734" i="18"/>
  <c r="M740" i="18"/>
  <c r="O743" i="18"/>
  <c r="O756" i="18"/>
  <c r="J760" i="18"/>
  <c r="O770" i="18"/>
  <c r="M775" i="18"/>
  <c r="I783" i="18"/>
  <c r="F786" i="18"/>
  <c r="F792" i="18"/>
  <c r="P804" i="18"/>
  <c r="I806" i="18"/>
  <c r="I807" i="18"/>
  <c r="O809" i="18"/>
  <c r="K814" i="18"/>
  <c r="O820" i="18"/>
  <c r="M825" i="18"/>
  <c r="O829" i="18"/>
  <c r="O844" i="18"/>
  <c r="M846" i="18"/>
  <c r="P850" i="18"/>
  <c r="F856" i="18"/>
  <c r="I857" i="18"/>
  <c r="K862" i="18"/>
  <c r="I870" i="18"/>
  <c r="P888" i="18"/>
  <c r="M902" i="18"/>
  <c r="O913" i="18"/>
  <c r="M919" i="18"/>
  <c r="O926" i="18"/>
  <c r="M938" i="18"/>
  <c r="K967" i="18"/>
  <c r="P970" i="18"/>
  <c r="L977" i="18"/>
  <c r="O984" i="18"/>
  <c r="L995" i="18"/>
  <c r="M995" i="18" s="1"/>
  <c r="P1002" i="18"/>
  <c r="I1008" i="18"/>
  <c r="K1011" i="18"/>
  <c r="K1060" i="18"/>
  <c r="M1085" i="18"/>
  <c r="P1085" i="18"/>
  <c r="L1165" i="18"/>
  <c r="M1165" i="18" s="1"/>
  <c r="K1165" i="18"/>
  <c r="P1184" i="18"/>
  <c r="K1184" i="18"/>
  <c r="I1184" i="18"/>
  <c r="P1265" i="18"/>
  <c r="O1265" i="18"/>
  <c r="K1265" i="18"/>
  <c r="I1265" i="18"/>
  <c r="P1318" i="18"/>
  <c r="O1318" i="18"/>
  <c r="K1318" i="18"/>
  <c r="I1318" i="18"/>
  <c r="H37" i="16"/>
  <c r="P184" i="16"/>
  <c r="O184" i="16"/>
  <c r="P383" i="16"/>
  <c r="O383" i="16"/>
  <c r="S479" i="16"/>
  <c r="O479" i="16"/>
  <c r="S567" i="16"/>
  <c r="P573" i="16"/>
  <c r="O573" i="16"/>
  <c r="I637" i="16"/>
  <c r="P880" i="16"/>
  <c r="I880" i="16"/>
  <c r="O880" i="16"/>
  <c r="I37" i="15"/>
  <c r="H161" i="8"/>
  <c r="I167" i="8"/>
  <c r="I192" i="8"/>
  <c r="H200" i="8"/>
  <c r="I340" i="8"/>
  <c r="I152" i="7"/>
  <c r="H158" i="7"/>
  <c r="I167" i="7"/>
  <c r="H183" i="7"/>
  <c r="E325" i="7"/>
  <c r="I325" i="7" s="1"/>
  <c r="I331" i="7"/>
  <c r="H30" i="6"/>
  <c r="I49" i="6"/>
  <c r="H86" i="6"/>
  <c r="H98" i="6"/>
  <c r="H107" i="6"/>
  <c r="H138" i="6"/>
  <c r="I149" i="6"/>
  <c r="H157" i="6"/>
  <c r="H161" i="6"/>
  <c r="H173" i="6"/>
  <c r="H184" i="6"/>
  <c r="H189" i="6"/>
  <c r="H197" i="6"/>
  <c r="I206" i="6"/>
  <c r="E250" i="6"/>
  <c r="I250" i="6" s="1"/>
  <c r="E272" i="6"/>
  <c r="I272" i="6" s="1"/>
  <c r="H40" i="4"/>
  <c r="H92" i="4"/>
  <c r="H108" i="4"/>
  <c r="I138" i="4"/>
  <c r="H154" i="4"/>
  <c r="I259" i="18"/>
  <c r="I298" i="18"/>
  <c r="I302" i="18"/>
  <c r="P372" i="18"/>
  <c r="M385" i="18"/>
  <c r="M411" i="18"/>
  <c r="M460" i="18"/>
  <c r="P482" i="18"/>
  <c r="K487" i="18"/>
  <c r="M503" i="18"/>
  <c r="H510" i="18"/>
  <c r="F527" i="18"/>
  <c r="K527" i="18" s="1"/>
  <c r="M535" i="18"/>
  <c r="M557" i="18"/>
  <c r="M573" i="18"/>
  <c r="O584" i="18"/>
  <c r="M595" i="18"/>
  <c r="O614" i="18"/>
  <c r="F622" i="18"/>
  <c r="I636" i="18"/>
  <c r="M654" i="18"/>
  <c r="L658" i="18"/>
  <c r="M658" i="18" s="1"/>
  <c r="J666" i="18"/>
  <c r="L666" i="18" s="1"/>
  <c r="O676" i="18"/>
  <c r="F684" i="18"/>
  <c r="I684" i="18" s="1"/>
  <c r="O685" i="18"/>
  <c r="K699" i="18"/>
  <c r="L710" i="18"/>
  <c r="M710" i="18" s="1"/>
  <c r="K714" i="18"/>
  <c r="P730" i="18"/>
  <c r="O740" i="18"/>
  <c r="F761" i="18"/>
  <c r="F767" i="18"/>
  <c r="M772" i="18"/>
  <c r="P775" i="18"/>
  <c r="I778" i="18"/>
  <c r="H785" i="18"/>
  <c r="M807" i="18"/>
  <c r="K811" i="18"/>
  <c r="M814" i="18"/>
  <c r="M822" i="18"/>
  <c r="P825" i="18"/>
  <c r="O835" i="18"/>
  <c r="O841" i="18"/>
  <c r="P846" i="18"/>
  <c r="M875" i="18"/>
  <c r="O879" i="18"/>
  <c r="O902" i="18"/>
  <c r="P919" i="18"/>
  <c r="L957" i="18"/>
  <c r="O961" i="18"/>
  <c r="M967" i="18"/>
  <c r="J971" i="18"/>
  <c r="L971" i="18" s="1"/>
  <c r="M976" i="18"/>
  <c r="F981" i="18"/>
  <c r="O981" i="18" s="1"/>
  <c r="K986" i="18"/>
  <c r="O1059" i="18"/>
  <c r="P1059" i="18"/>
  <c r="K1059" i="18"/>
  <c r="I1059" i="18"/>
  <c r="L1075" i="18"/>
  <c r="P1163" i="18"/>
  <c r="P1223" i="18"/>
  <c r="O1223" i="18"/>
  <c r="K1223" i="18"/>
  <c r="I1223" i="18"/>
  <c r="O1239" i="18"/>
  <c r="K1253" i="18"/>
  <c r="P1253" i="18"/>
  <c r="M1265" i="18"/>
  <c r="P1268" i="18"/>
  <c r="K1268" i="18"/>
  <c r="I1268" i="18"/>
  <c r="P1289" i="18"/>
  <c r="O1289" i="18"/>
  <c r="K1289" i="18"/>
  <c r="I1289" i="18"/>
  <c r="P1321" i="18"/>
  <c r="O1321" i="18"/>
  <c r="K1321" i="18"/>
  <c r="I1321" i="18"/>
  <c r="P81" i="16"/>
  <c r="O113" i="16"/>
  <c r="P113" i="16"/>
  <c r="I570" i="16"/>
  <c r="P570" i="16"/>
  <c r="P652" i="16"/>
  <c r="O652" i="16"/>
  <c r="P675" i="16"/>
  <c r="O675" i="16"/>
  <c r="P724" i="16"/>
  <c r="O724" i="16"/>
  <c r="I794" i="16"/>
  <c r="P1340" i="16"/>
  <c r="O1340" i="16"/>
  <c r="L1009" i="18"/>
  <c r="M1009" i="18" s="1"/>
  <c r="O1016" i="18"/>
  <c r="P1033" i="18"/>
  <c r="F1037" i="18"/>
  <c r="M1037" i="18" s="1"/>
  <c r="P1045" i="18"/>
  <c r="F1049" i="18"/>
  <c r="M1052" i="18"/>
  <c r="P1065" i="18"/>
  <c r="M1074" i="18"/>
  <c r="F1080" i="18"/>
  <c r="P1083" i="18"/>
  <c r="K1090" i="18"/>
  <c r="O1112" i="18"/>
  <c r="K1113" i="18"/>
  <c r="K1126" i="18"/>
  <c r="M1138" i="18"/>
  <c r="F1143" i="18"/>
  <c r="P1143" i="18" s="1"/>
  <c r="K1144" i="18"/>
  <c r="F1159" i="18"/>
  <c r="P1159" i="18" s="1"/>
  <c r="M1170" i="18"/>
  <c r="P1176" i="18"/>
  <c r="K1190" i="18"/>
  <c r="O1192" i="18"/>
  <c r="O1193" i="18"/>
  <c r="F1197" i="18"/>
  <c r="P1197" i="18" s="1"/>
  <c r="K1198" i="18"/>
  <c r="K1230" i="18"/>
  <c r="P1238" i="18"/>
  <c r="M1341" i="18"/>
  <c r="M1348" i="18"/>
  <c r="F30" i="16"/>
  <c r="P30" i="16" s="1"/>
  <c r="F103" i="16"/>
  <c r="O108" i="16"/>
  <c r="P114" i="16"/>
  <c r="P115" i="16"/>
  <c r="O136" i="16"/>
  <c r="P138" i="16"/>
  <c r="F147" i="16"/>
  <c r="O147" i="16" s="1"/>
  <c r="P154" i="16"/>
  <c r="P155" i="16"/>
  <c r="L176" i="16"/>
  <c r="O177" i="16"/>
  <c r="L180" i="16"/>
  <c r="P198" i="16"/>
  <c r="P199" i="16"/>
  <c r="O210" i="16"/>
  <c r="K211" i="16"/>
  <c r="P223" i="16"/>
  <c r="P229" i="16"/>
  <c r="P230" i="16"/>
  <c r="O236" i="16"/>
  <c r="O237" i="16"/>
  <c r="O245" i="16"/>
  <c r="P261" i="16"/>
  <c r="P282" i="16"/>
  <c r="P283" i="16"/>
  <c r="P304" i="16"/>
  <c r="P305" i="16"/>
  <c r="F376" i="16"/>
  <c r="K376" i="16" s="1"/>
  <c r="O389" i="16"/>
  <c r="O394" i="16"/>
  <c r="O401" i="16"/>
  <c r="L404" i="16"/>
  <c r="L410" i="16"/>
  <c r="O426" i="16"/>
  <c r="O434" i="16"/>
  <c r="P447" i="16"/>
  <c r="L455" i="16"/>
  <c r="P460" i="16"/>
  <c r="L461" i="16"/>
  <c r="O476" i="16"/>
  <c r="K483" i="16"/>
  <c r="F506" i="16"/>
  <c r="H510" i="16"/>
  <c r="L531" i="16"/>
  <c r="O534" i="16"/>
  <c r="S540" i="16"/>
  <c r="P566" i="16"/>
  <c r="P569" i="16"/>
  <c r="L593" i="16"/>
  <c r="F616" i="16"/>
  <c r="I616" i="16" s="1"/>
  <c r="F618" i="16"/>
  <c r="L633" i="16"/>
  <c r="H657" i="16"/>
  <c r="P659" i="16"/>
  <c r="L660" i="16"/>
  <c r="L664" i="16"/>
  <c r="M664" i="16" s="1"/>
  <c r="P665" i="16"/>
  <c r="O670" i="16"/>
  <c r="P687" i="16"/>
  <c r="O709" i="16"/>
  <c r="F729" i="16"/>
  <c r="I729" i="16" s="1"/>
  <c r="O743" i="16"/>
  <c r="P758" i="16"/>
  <c r="O764" i="16"/>
  <c r="L944" i="16"/>
  <c r="F1117" i="16"/>
  <c r="P1117" i="16" s="1"/>
  <c r="F1133" i="16"/>
  <c r="P1192" i="16"/>
  <c r="P26" i="15"/>
  <c r="O26" i="15"/>
  <c r="K26" i="15"/>
  <c r="I26" i="15"/>
  <c r="P45" i="15"/>
  <c r="K45" i="15"/>
  <c r="I45" i="15"/>
  <c r="P67" i="15"/>
  <c r="O67" i="15"/>
  <c r="K67" i="15"/>
  <c r="I67" i="15"/>
  <c r="M158" i="15"/>
  <c r="M175" i="15"/>
  <c r="M213" i="15"/>
  <c r="M364" i="15"/>
  <c r="O458" i="15"/>
  <c r="I458" i="15"/>
  <c r="L481" i="15"/>
  <c r="O518" i="15"/>
  <c r="I518" i="15"/>
  <c r="O644" i="15"/>
  <c r="K644" i="15"/>
  <c r="L400" i="14"/>
  <c r="N399" i="14"/>
  <c r="P626" i="14"/>
  <c r="O626" i="14"/>
  <c r="K626" i="14"/>
  <c r="I626" i="14"/>
  <c r="D657" i="14"/>
  <c r="F660" i="14"/>
  <c r="I660" i="14" s="1"/>
  <c r="M1022" i="18"/>
  <c r="K1053" i="18"/>
  <c r="I1076" i="18"/>
  <c r="M1081" i="18"/>
  <c r="P1092" i="18"/>
  <c r="I1098" i="18"/>
  <c r="O1134" i="18"/>
  <c r="O1150" i="18"/>
  <c r="O1151" i="18"/>
  <c r="K1179" i="18"/>
  <c r="I1182" i="18"/>
  <c r="L1185" i="18"/>
  <c r="K1191" i="18"/>
  <c r="P1193" i="18"/>
  <c r="K1199" i="18"/>
  <c r="M1207" i="18"/>
  <c r="K1216" i="18"/>
  <c r="O1217" i="18"/>
  <c r="O1218" i="18"/>
  <c r="I1221" i="18"/>
  <c r="F1222" i="18"/>
  <c r="P1222" i="18" s="1"/>
  <c r="L1230" i="18"/>
  <c r="M1230" i="18" s="1"/>
  <c r="I1236" i="18"/>
  <c r="O1242" i="18"/>
  <c r="P1251" i="18"/>
  <c r="I1264" i="18"/>
  <c r="M1266" i="18"/>
  <c r="O1273" i="18"/>
  <c r="I1279" i="18"/>
  <c r="M1299" i="18"/>
  <c r="P1302" i="18"/>
  <c r="P1303" i="18"/>
  <c r="P1309" i="18"/>
  <c r="P1310" i="18"/>
  <c r="I1333" i="18"/>
  <c r="I1334" i="18"/>
  <c r="I1336" i="18"/>
  <c r="P1342" i="18"/>
  <c r="O1349" i="18"/>
  <c r="I1360" i="18"/>
  <c r="P1365" i="18"/>
  <c r="P1366" i="18"/>
  <c r="L1373" i="18"/>
  <c r="O1374" i="18"/>
  <c r="I12" i="16"/>
  <c r="O31" i="16"/>
  <c r="P41" i="16"/>
  <c r="P42" i="16"/>
  <c r="P48" i="16"/>
  <c r="O166" i="16"/>
  <c r="O167" i="16"/>
  <c r="P177" i="16"/>
  <c r="P210" i="16"/>
  <c r="O211" i="16"/>
  <c r="P237" i="16"/>
  <c r="P245" i="16"/>
  <c r="L249" i="16"/>
  <c r="O292" i="16"/>
  <c r="O309" i="16"/>
  <c r="O366" i="16"/>
  <c r="P389" i="16"/>
  <c r="O390" i="16"/>
  <c r="O393" i="16"/>
  <c r="P394" i="16"/>
  <c r="H414" i="16"/>
  <c r="L425" i="16"/>
  <c r="P431" i="16"/>
  <c r="P434" i="16"/>
  <c r="F473" i="16"/>
  <c r="P476" i="16"/>
  <c r="K493" i="16"/>
  <c r="F508" i="16"/>
  <c r="M508" i="16" s="1"/>
  <c r="L511" i="16"/>
  <c r="F525" i="16"/>
  <c r="O525" i="16" s="1"/>
  <c r="L533" i="16"/>
  <c r="O537" i="16"/>
  <c r="F546" i="16"/>
  <c r="L548" i="16"/>
  <c r="F576" i="16"/>
  <c r="K576" i="16" s="1"/>
  <c r="F629" i="16"/>
  <c r="K629" i="16" s="1"/>
  <c r="H650" i="16"/>
  <c r="K675" i="16"/>
  <c r="O685" i="16"/>
  <c r="O691" i="16"/>
  <c r="H692" i="16"/>
  <c r="L708" i="16"/>
  <c r="H746" i="16"/>
  <c r="O756" i="16"/>
  <c r="L763" i="16"/>
  <c r="I836" i="16"/>
  <c r="K889" i="16"/>
  <c r="L889" i="16"/>
  <c r="M889" i="16" s="1"/>
  <c r="P970" i="16"/>
  <c r="S1058" i="16"/>
  <c r="L1058" i="16"/>
  <c r="I1119" i="16"/>
  <c r="P1252" i="16"/>
  <c r="O1252" i="16"/>
  <c r="P1328" i="16"/>
  <c r="O1328" i="16"/>
  <c r="M26" i="15"/>
  <c r="M45" i="15"/>
  <c r="O424" i="15"/>
  <c r="P424" i="15"/>
  <c r="K424" i="15"/>
  <c r="K1014" i="18"/>
  <c r="M1018" i="18"/>
  <c r="L1021" i="18"/>
  <c r="O1022" i="18"/>
  <c r="O1023" i="18"/>
  <c r="F1025" i="18"/>
  <c r="M1028" i="18"/>
  <c r="K1042" i="18"/>
  <c r="L1044" i="18"/>
  <c r="K1049" i="18"/>
  <c r="M1056" i="18"/>
  <c r="M1059" i="18"/>
  <c r="I1070" i="18"/>
  <c r="I1071" i="18"/>
  <c r="H1077" i="18"/>
  <c r="I1088" i="18"/>
  <c r="L1089" i="18"/>
  <c r="L1091" i="18"/>
  <c r="L1095" i="18"/>
  <c r="K1098" i="18"/>
  <c r="K1103" i="18"/>
  <c r="K1127" i="18"/>
  <c r="O1128" i="18"/>
  <c r="K1129" i="18"/>
  <c r="P1134" i="18"/>
  <c r="F1137" i="18"/>
  <c r="O1144" i="18"/>
  <c r="K1145" i="18"/>
  <c r="P1150" i="18"/>
  <c r="F1153" i="18"/>
  <c r="P1153" i="18" s="1"/>
  <c r="O1160" i="18"/>
  <c r="K1161" i="18"/>
  <c r="F1169" i="18"/>
  <c r="I1172" i="18"/>
  <c r="O1174" i="18"/>
  <c r="K1182" i="18"/>
  <c r="M1184" i="18"/>
  <c r="O1191" i="18"/>
  <c r="O1198" i="18"/>
  <c r="M1201" i="18"/>
  <c r="O1207" i="18"/>
  <c r="L1214" i="18"/>
  <c r="P1217" i="18"/>
  <c r="P1218" i="18"/>
  <c r="K1221" i="18"/>
  <c r="M1223" i="18"/>
  <c r="O1229" i="18"/>
  <c r="K1236" i="18"/>
  <c r="P1242" i="18"/>
  <c r="F1245" i="18"/>
  <c r="I1247" i="18"/>
  <c r="K1255" i="18"/>
  <c r="K1264" i="18"/>
  <c r="M1268" i="18"/>
  <c r="K1279" i="18"/>
  <c r="M1282" i="18"/>
  <c r="I1288" i="18"/>
  <c r="O1294" i="18"/>
  <c r="I1314" i="18"/>
  <c r="I1315" i="18"/>
  <c r="M1321" i="18"/>
  <c r="M1322" i="18"/>
  <c r="I1329" i="18"/>
  <c r="I1332" i="18"/>
  <c r="K1333" i="18"/>
  <c r="M1334" i="18"/>
  <c r="K1336" i="18"/>
  <c r="I1353" i="18"/>
  <c r="I1354" i="18"/>
  <c r="I1356" i="18"/>
  <c r="M1360" i="18"/>
  <c r="M1362" i="18"/>
  <c r="I1370" i="18"/>
  <c r="I1372" i="18"/>
  <c r="P1374" i="18"/>
  <c r="K12" i="16"/>
  <c r="O17" i="16"/>
  <c r="P31" i="16"/>
  <c r="O39" i="16"/>
  <c r="S46" i="16"/>
  <c r="P62" i="16"/>
  <c r="P67" i="16"/>
  <c r="L76" i="16"/>
  <c r="L79" i="16"/>
  <c r="O82" i="16"/>
  <c r="H71" i="16"/>
  <c r="H64" i="16" s="1"/>
  <c r="P91" i="16"/>
  <c r="O105" i="16"/>
  <c r="P107" i="16"/>
  <c r="P111" i="16"/>
  <c r="O133" i="16"/>
  <c r="P135" i="16"/>
  <c r="P150" i="16"/>
  <c r="P151" i="16"/>
  <c r="P167" i="16"/>
  <c r="O195" i="16"/>
  <c r="O207" i="16"/>
  <c r="P209" i="16"/>
  <c r="L225" i="16"/>
  <c r="O226" i="16"/>
  <c r="O248" i="16"/>
  <c r="O258" i="16"/>
  <c r="F287" i="16"/>
  <c r="P292" i="16"/>
  <c r="P366" i="16"/>
  <c r="O374" i="16"/>
  <c r="S390" i="16"/>
  <c r="P393" i="16"/>
  <c r="O407" i="16"/>
  <c r="O413" i="16"/>
  <c r="F485" i="16"/>
  <c r="P485" i="16" s="1"/>
  <c r="O492" i="16"/>
  <c r="K542" i="16"/>
  <c r="L600" i="16"/>
  <c r="M600" i="16" s="1"/>
  <c r="F608" i="16"/>
  <c r="L627" i="16"/>
  <c r="L653" i="16"/>
  <c r="F655" i="16"/>
  <c r="S660" i="16"/>
  <c r="P685" i="16"/>
  <c r="L690" i="16"/>
  <c r="P691" i="16"/>
  <c r="O696" i="16"/>
  <c r="L702" i="16"/>
  <c r="P756" i="16"/>
  <c r="L757" i="16"/>
  <c r="F774" i="16"/>
  <c r="K774" i="16" s="1"/>
  <c r="S810" i="16"/>
  <c r="I901" i="16"/>
  <c r="P901" i="16"/>
  <c r="O901" i="16"/>
  <c r="L974" i="16"/>
  <c r="S974" i="16"/>
  <c r="P998" i="16"/>
  <c r="O998" i="16"/>
  <c r="F1089" i="16"/>
  <c r="P1089" i="16" s="1"/>
  <c r="P1167" i="16"/>
  <c r="I1167" i="16"/>
  <c r="P1201" i="16"/>
  <c r="P1223" i="16"/>
  <c r="P1227" i="16"/>
  <c r="O1227" i="16"/>
  <c r="P1307" i="16"/>
  <c r="F1373" i="16"/>
  <c r="P1373" i="16" s="1"/>
  <c r="P1375" i="16"/>
  <c r="O15" i="15"/>
  <c r="I15" i="15"/>
  <c r="I73" i="15"/>
  <c r="P73" i="15"/>
  <c r="K73" i="15"/>
  <c r="I379" i="15"/>
  <c r="P379" i="15"/>
  <c r="K379" i="15"/>
  <c r="M424" i="15"/>
  <c r="K461" i="15"/>
  <c r="P1099" i="15"/>
  <c r="O1099" i="15"/>
  <c r="K1099" i="15"/>
  <c r="I1099" i="15"/>
  <c r="L1143" i="15"/>
  <c r="L1011" i="18"/>
  <c r="M1011" i="18" s="1"/>
  <c r="P1018" i="18"/>
  <c r="P1022" i="18"/>
  <c r="O1028" i="18"/>
  <c r="F1034" i="18"/>
  <c r="M1034" i="18" s="1"/>
  <c r="M1042" i="18"/>
  <c r="I1065" i="18"/>
  <c r="O1067" i="18"/>
  <c r="K1070" i="18"/>
  <c r="O1090" i="18"/>
  <c r="O1110" i="18"/>
  <c r="O1126" i="18"/>
  <c r="I1140" i="18"/>
  <c r="L1141" i="18"/>
  <c r="M1141" i="18" s="1"/>
  <c r="L1157" i="18"/>
  <c r="M1157" i="18" s="1"/>
  <c r="P1174" i="18"/>
  <c r="P1178" i="18"/>
  <c r="O1179" i="18"/>
  <c r="O1190" i="18"/>
  <c r="L1195" i="18"/>
  <c r="M1195" i="18" s="1"/>
  <c r="P1207" i="18"/>
  <c r="P1228" i="18"/>
  <c r="P1229" i="18"/>
  <c r="J1234" i="18"/>
  <c r="K1247" i="18"/>
  <c r="M1253" i="18"/>
  <c r="M1255" i="18"/>
  <c r="O1259" i="18"/>
  <c r="M1264" i="18"/>
  <c r="P1269" i="18"/>
  <c r="P1271" i="18"/>
  <c r="M1279" i="18"/>
  <c r="O1280" i="18"/>
  <c r="P1282" i="18"/>
  <c r="I1286" i="18"/>
  <c r="K1288" i="18"/>
  <c r="O1293" i="18"/>
  <c r="P1294" i="18"/>
  <c r="I1300" i="18"/>
  <c r="L1305" i="18"/>
  <c r="O1306" i="18"/>
  <c r="I1313" i="18"/>
  <c r="K1314" i="18"/>
  <c r="M1315" i="18"/>
  <c r="K1317" i="18"/>
  <c r="O1322" i="18"/>
  <c r="M1336" i="18"/>
  <c r="O1337" i="18"/>
  <c r="P1339" i="18"/>
  <c r="I1346" i="18"/>
  <c r="K1353" i="18"/>
  <c r="K1356" i="18"/>
  <c r="I1369" i="18"/>
  <c r="K1370" i="18"/>
  <c r="M1372" i="18"/>
  <c r="M12" i="16"/>
  <c r="P17" i="16"/>
  <c r="P19" i="16"/>
  <c r="P39" i="16"/>
  <c r="P61" i="16"/>
  <c r="P82" i="16"/>
  <c r="P133" i="16"/>
  <c r="P149" i="16"/>
  <c r="O163" i="16"/>
  <c r="P165" i="16"/>
  <c r="P195" i="16"/>
  <c r="P207" i="16"/>
  <c r="O214" i="16"/>
  <c r="P226" i="16"/>
  <c r="L240" i="16"/>
  <c r="O241" i="16"/>
  <c r="P258" i="16"/>
  <c r="O289" i="16"/>
  <c r="P291" i="16"/>
  <c r="O363" i="16"/>
  <c r="P365" i="16"/>
  <c r="P374" i="16"/>
  <c r="O458" i="16"/>
  <c r="F465" i="16"/>
  <c r="K465" i="16" s="1"/>
  <c r="P482" i="16"/>
  <c r="F489" i="16"/>
  <c r="M489" i="16" s="1"/>
  <c r="P522" i="16"/>
  <c r="M550" i="16"/>
  <c r="I556" i="16"/>
  <c r="H582" i="16"/>
  <c r="K637" i="16"/>
  <c r="H641" i="16"/>
  <c r="O755" i="16"/>
  <c r="S832" i="16"/>
  <c r="L832" i="16"/>
  <c r="L920" i="16"/>
  <c r="O1008" i="16"/>
  <c r="P1038" i="16"/>
  <c r="O1038" i="16"/>
  <c r="F1072" i="16"/>
  <c r="F1073" i="16"/>
  <c r="P1073" i="16" s="1"/>
  <c r="L1147" i="16"/>
  <c r="M1147" i="16" s="1"/>
  <c r="S1147" i="16"/>
  <c r="P1156" i="16"/>
  <c r="P27" i="15"/>
  <c r="O27" i="15"/>
  <c r="K27" i="15"/>
  <c r="I27" i="15"/>
  <c r="K95" i="15"/>
  <c r="P95" i="15"/>
  <c r="O95" i="15"/>
  <c r="P208" i="15"/>
  <c r="O208" i="15"/>
  <c r="K208" i="15"/>
  <c r="I208" i="15"/>
  <c r="P404" i="15"/>
  <c r="O404" i="15"/>
  <c r="I404" i="15"/>
  <c r="O865" i="15"/>
  <c r="P865" i="15"/>
  <c r="K865" i="15"/>
  <c r="O1015" i="18"/>
  <c r="O1042" i="18"/>
  <c r="H1072" i="18"/>
  <c r="I1086" i="18"/>
  <c r="M1114" i="18"/>
  <c r="I1124" i="18"/>
  <c r="K1131" i="18"/>
  <c r="F1135" i="18"/>
  <c r="I1152" i="18"/>
  <c r="K1163" i="18"/>
  <c r="F1167" i="18"/>
  <c r="M1167" i="18" s="1"/>
  <c r="L1183" i="18"/>
  <c r="I1188" i="18"/>
  <c r="I1194" i="18"/>
  <c r="L1220" i="18"/>
  <c r="H1234" i="18"/>
  <c r="O1236" i="18"/>
  <c r="F1243" i="18"/>
  <c r="I1243" i="18" s="1"/>
  <c r="M1247" i="18"/>
  <c r="O1264" i="18"/>
  <c r="I1276" i="18"/>
  <c r="M1288" i="18"/>
  <c r="M1300" i="18"/>
  <c r="I1304" i="18"/>
  <c r="I1310" i="18"/>
  <c r="K1313" i="18"/>
  <c r="I1328" i="18"/>
  <c r="K1346" i="18"/>
  <c r="I1366" i="18"/>
  <c r="O12" i="16"/>
  <c r="O28" i="16"/>
  <c r="L37" i="16"/>
  <c r="S40" i="16"/>
  <c r="F47" i="16"/>
  <c r="P47" i="16" s="1"/>
  <c r="L103" i="16"/>
  <c r="P146" i="16"/>
  <c r="L171" i="16"/>
  <c r="P186" i="16"/>
  <c r="O254" i="16"/>
  <c r="P256" i="16"/>
  <c r="L371" i="16"/>
  <c r="F421" i="16"/>
  <c r="K513" i="16"/>
  <c r="P541" i="16"/>
  <c r="L552" i="16"/>
  <c r="O557" i="16"/>
  <c r="L576" i="16"/>
  <c r="F593" i="16"/>
  <c r="L612" i="16"/>
  <c r="L618" i="16"/>
  <c r="F620" i="16"/>
  <c r="K620" i="16" s="1"/>
  <c r="L637" i="16"/>
  <c r="L642" i="16"/>
  <c r="S653" i="16"/>
  <c r="O672" i="16"/>
  <c r="K673" i="16"/>
  <c r="O678" i="16"/>
  <c r="H681" i="16"/>
  <c r="S686" i="16"/>
  <c r="L700" i="16"/>
  <c r="O711" i="16"/>
  <c r="F719" i="16"/>
  <c r="L725" i="16"/>
  <c r="O730" i="16"/>
  <c r="L733" i="16"/>
  <c r="S757" i="16"/>
  <c r="P768" i="16"/>
  <c r="O769" i="16"/>
  <c r="O772" i="16"/>
  <c r="O778" i="16"/>
  <c r="K779" i="16"/>
  <c r="I792" i="16"/>
  <c r="P808" i="16"/>
  <c r="O808" i="16"/>
  <c r="I808" i="16"/>
  <c r="P839" i="16"/>
  <c r="O839" i="16"/>
  <c r="P1205" i="16"/>
  <c r="O1205" i="16"/>
  <c r="L1208" i="16"/>
  <c r="S1208" i="16"/>
  <c r="P1334" i="16"/>
  <c r="D46" i="15"/>
  <c r="D10" i="15" s="1"/>
  <c r="F47" i="15"/>
  <c r="P86" i="15"/>
  <c r="O86" i="15"/>
  <c r="K86" i="15"/>
  <c r="I86" i="15"/>
  <c r="M95" i="15"/>
  <c r="K103" i="15"/>
  <c r="I103" i="15"/>
  <c r="P103" i="15"/>
  <c r="M208" i="15"/>
  <c r="L287" i="15"/>
  <c r="M287" i="15" s="1"/>
  <c r="L448" i="15"/>
  <c r="P484" i="15"/>
  <c r="O484" i="15"/>
  <c r="K484" i="15"/>
  <c r="I484" i="15"/>
  <c r="L531" i="15"/>
  <c r="I1012" i="18"/>
  <c r="O1014" i="18"/>
  <c r="M1039" i="18"/>
  <c r="J1043" i="18"/>
  <c r="L1043" i="18" s="1"/>
  <c r="M1051" i="18"/>
  <c r="P1055" i="18"/>
  <c r="K1086" i="18"/>
  <c r="I1112" i="18"/>
  <c r="I1134" i="18"/>
  <c r="I1150" i="18"/>
  <c r="O1182" i="18"/>
  <c r="I1218" i="18"/>
  <c r="I1219" i="18"/>
  <c r="O1221" i="18"/>
  <c r="K1226" i="18"/>
  <c r="I1274" i="18"/>
  <c r="F1284" i="18"/>
  <c r="K1284" i="18" s="1"/>
  <c r="K1287" i="18"/>
  <c r="F1290" i="18"/>
  <c r="I1298" i="18"/>
  <c r="M1313" i="18"/>
  <c r="P1320" i="18"/>
  <c r="O1332" i="18"/>
  <c r="O1333" i="18"/>
  <c r="M1346" i="18"/>
  <c r="K1347" i="18"/>
  <c r="F1373" i="18"/>
  <c r="O1373" i="18" s="1"/>
  <c r="I1374" i="18"/>
  <c r="I1375" i="18"/>
  <c r="O54" i="16"/>
  <c r="O55" i="16"/>
  <c r="O72" i="16"/>
  <c r="O85" i="16"/>
  <c r="P121" i="16"/>
  <c r="O158" i="16"/>
  <c r="O159" i="16"/>
  <c r="M173" i="16"/>
  <c r="O174" i="16"/>
  <c r="O203" i="16"/>
  <c r="P212" i="16"/>
  <c r="F249" i="16"/>
  <c r="O249" i="16" s="1"/>
  <c r="P391" i="16"/>
  <c r="O418" i="16"/>
  <c r="F425" i="16"/>
  <c r="K425" i="16" s="1"/>
  <c r="F433" i="16"/>
  <c r="K433" i="16" s="1"/>
  <c r="H441" i="16"/>
  <c r="O539" i="16"/>
  <c r="F548" i="16"/>
  <c r="H564" i="16"/>
  <c r="O617" i="16"/>
  <c r="L629" i="16"/>
  <c r="P678" i="16"/>
  <c r="F692" i="16"/>
  <c r="K692" i="16" s="1"/>
  <c r="L712" i="16"/>
  <c r="L717" i="16"/>
  <c r="P730" i="16"/>
  <c r="O739" i="16"/>
  <c r="O766" i="16"/>
  <c r="K767" i="16"/>
  <c r="P772" i="16"/>
  <c r="O775" i="16"/>
  <c r="L779" i="16"/>
  <c r="M779" i="16" s="1"/>
  <c r="S788" i="16"/>
  <c r="O788" i="16"/>
  <c r="L788" i="16"/>
  <c r="M788" i="16" s="1"/>
  <c r="L824" i="16"/>
  <c r="L864" i="16"/>
  <c r="S864" i="16"/>
  <c r="P911" i="16"/>
  <c r="I911" i="16"/>
  <c r="P967" i="16"/>
  <c r="O981" i="16"/>
  <c r="K1167" i="16"/>
  <c r="S1175" i="16"/>
  <c r="L1175" i="16"/>
  <c r="K53" i="15"/>
  <c r="P66" i="15"/>
  <c r="O66" i="15"/>
  <c r="K66" i="15"/>
  <c r="I66" i="15"/>
  <c r="M86" i="15"/>
  <c r="H109" i="15"/>
  <c r="P184" i="15"/>
  <c r="O184" i="15"/>
  <c r="K184" i="15"/>
  <c r="O257" i="15"/>
  <c r="P257" i="15"/>
  <c r="K257" i="15"/>
  <c r="O281" i="15"/>
  <c r="I281" i="15"/>
  <c r="K447" i="15"/>
  <c r="O447" i="15"/>
  <c r="I447" i="15"/>
  <c r="K466" i="15"/>
  <c r="O466" i="15"/>
  <c r="I466" i="15"/>
  <c r="L658" i="15"/>
  <c r="M658" i="15" s="1"/>
  <c r="L675" i="15"/>
  <c r="L702" i="15"/>
  <c r="M1012" i="18"/>
  <c r="K1016" i="18"/>
  <c r="F1021" i="18"/>
  <c r="F1031" i="18"/>
  <c r="M1031" i="18" s="1"/>
  <c r="F1044" i="18"/>
  <c r="K1044" i="18" s="1"/>
  <c r="L1046" i="18"/>
  <c r="M1046" i="18" s="1"/>
  <c r="M1068" i="18"/>
  <c r="M1079" i="18"/>
  <c r="M1086" i="18"/>
  <c r="F1089" i="18"/>
  <c r="K1089" i="18" s="1"/>
  <c r="I1092" i="18"/>
  <c r="F1095" i="18"/>
  <c r="M1100" i="18"/>
  <c r="F1123" i="18"/>
  <c r="P1123" i="18" s="1"/>
  <c r="M1130" i="18"/>
  <c r="O1131" i="18"/>
  <c r="M1146" i="18"/>
  <c r="M1152" i="18"/>
  <c r="M1162" i="18"/>
  <c r="O1163" i="18"/>
  <c r="F1175" i="18"/>
  <c r="F1185" i="18"/>
  <c r="M1203" i="18"/>
  <c r="F1214" i="18"/>
  <c r="O1214" i="18" s="1"/>
  <c r="K1239" i="18"/>
  <c r="M1244" i="18"/>
  <c r="P1263" i="18"/>
  <c r="M1274" i="18"/>
  <c r="I1295" i="18"/>
  <c r="F1301" i="18"/>
  <c r="P1301" i="18" s="1"/>
  <c r="K1326" i="18"/>
  <c r="M1335" i="18"/>
  <c r="P1340" i="18"/>
  <c r="F79" i="16"/>
  <c r="K79" i="16" s="1"/>
  <c r="L96" i="16"/>
  <c r="P101" i="16"/>
  <c r="F137" i="16"/>
  <c r="I137" i="16" s="1"/>
  <c r="F225" i="16"/>
  <c r="K225" i="16" s="1"/>
  <c r="F247" i="16"/>
  <c r="P253" i="16"/>
  <c r="P295" i="16"/>
  <c r="P418" i="16"/>
  <c r="K431" i="16"/>
  <c r="F452" i="16"/>
  <c r="O452" i="16" s="1"/>
  <c r="F459" i="16"/>
  <c r="O466" i="16"/>
  <c r="F481" i="16"/>
  <c r="O481" i="16" s="1"/>
  <c r="O490" i="16"/>
  <c r="L521" i="16"/>
  <c r="O526" i="16"/>
  <c r="F536" i="16"/>
  <c r="M536" i="16" s="1"/>
  <c r="O545" i="16"/>
  <c r="O562" i="16"/>
  <c r="K570" i="16"/>
  <c r="F572" i="16"/>
  <c r="O581" i="16"/>
  <c r="O586" i="16"/>
  <c r="O609" i="16"/>
  <c r="S612" i="16"/>
  <c r="P617" i="16"/>
  <c r="F627" i="16"/>
  <c r="O627" i="16" s="1"/>
  <c r="S637" i="16"/>
  <c r="O647" i="16"/>
  <c r="F653" i="16"/>
  <c r="P653" i="16" s="1"/>
  <c r="F657" i="16"/>
  <c r="P661" i="16"/>
  <c r="F702" i="16"/>
  <c r="H716" i="16"/>
  <c r="H697" i="16" s="1"/>
  <c r="O738" i="16"/>
  <c r="F749" i="16"/>
  <c r="M749" i="16" s="1"/>
  <c r="L767" i="16"/>
  <c r="M767" i="16" s="1"/>
  <c r="P775" i="16"/>
  <c r="P777" i="16"/>
  <c r="O779" i="16"/>
  <c r="P835" i="16"/>
  <c r="O835" i="16"/>
  <c r="O837" i="16"/>
  <c r="P837" i="16"/>
  <c r="P907" i="16"/>
  <c r="O907" i="16"/>
  <c r="O976" i="16"/>
  <c r="L1153" i="16"/>
  <c r="P1183" i="16"/>
  <c r="K1183" i="16"/>
  <c r="F1278" i="16"/>
  <c r="O1278" i="16" s="1"/>
  <c r="I56" i="15"/>
  <c r="P56" i="15"/>
  <c r="K56" i="15"/>
  <c r="M66" i="15"/>
  <c r="O209" i="15"/>
  <c r="I209" i="15"/>
  <c r="M257" i="15"/>
  <c r="F498" i="15"/>
  <c r="P500" i="15"/>
  <c r="O500" i="15"/>
  <c r="K500" i="15"/>
  <c r="I500" i="15"/>
  <c r="O537" i="15"/>
  <c r="I537" i="15"/>
  <c r="K545" i="15"/>
  <c r="O545" i="15"/>
  <c r="I545" i="15"/>
  <c r="P654" i="15"/>
  <c r="K654" i="15"/>
  <c r="I654" i="15"/>
  <c r="O654" i="15"/>
  <c r="P818" i="16"/>
  <c r="O822" i="16"/>
  <c r="K826" i="16"/>
  <c r="O833" i="16"/>
  <c r="S836" i="16"/>
  <c r="P841" i="16"/>
  <c r="K851" i="16"/>
  <c r="O863" i="16"/>
  <c r="P879" i="16"/>
  <c r="M880" i="16"/>
  <c r="F887" i="16"/>
  <c r="F983" i="16"/>
  <c r="L1001" i="16"/>
  <c r="M1001" i="16" s="1"/>
  <c r="P1022" i="16"/>
  <c r="P1032" i="16"/>
  <c r="F1060" i="16"/>
  <c r="P1063" i="16"/>
  <c r="P1084" i="16"/>
  <c r="F1095" i="16"/>
  <c r="I1095" i="16" s="1"/>
  <c r="P1101" i="16"/>
  <c r="L1123" i="16"/>
  <c r="P1136" i="16"/>
  <c r="O1148" i="16"/>
  <c r="F1159" i="16"/>
  <c r="K1159" i="16" s="1"/>
  <c r="P1164" i="16"/>
  <c r="P1172" i="16"/>
  <c r="F1177" i="16"/>
  <c r="K1177" i="16" s="1"/>
  <c r="P1180" i="16"/>
  <c r="P1188" i="16"/>
  <c r="O1209" i="16"/>
  <c r="P1213" i="16"/>
  <c r="P1219" i="16"/>
  <c r="O1225" i="16"/>
  <c r="S1226" i="16"/>
  <c r="O1238" i="16"/>
  <c r="O1244" i="16"/>
  <c r="P1288" i="16"/>
  <c r="O1312" i="16"/>
  <c r="O1317" i="16"/>
  <c r="P1323" i="16"/>
  <c r="P1330" i="16"/>
  <c r="O1339" i="16"/>
  <c r="O1345" i="16"/>
  <c r="F1347" i="16"/>
  <c r="P1347" i="16" s="1"/>
  <c r="O1351" i="16"/>
  <c r="H1358" i="16"/>
  <c r="O1368" i="16"/>
  <c r="I18" i="15"/>
  <c r="I19" i="15"/>
  <c r="M22" i="15"/>
  <c r="I28" i="15"/>
  <c r="F30" i="15"/>
  <c r="I31" i="15"/>
  <c r="O34" i="15"/>
  <c r="O43" i="15"/>
  <c r="P49" i="15"/>
  <c r="O61" i="15"/>
  <c r="I68" i="15"/>
  <c r="O78" i="15"/>
  <c r="I88" i="15"/>
  <c r="F90" i="15"/>
  <c r="K90" i="15" s="1"/>
  <c r="K91" i="15"/>
  <c r="K93" i="15"/>
  <c r="I97" i="15"/>
  <c r="P98" i="15"/>
  <c r="M103" i="15"/>
  <c r="P104" i="15"/>
  <c r="M107" i="15"/>
  <c r="K112" i="15"/>
  <c r="P116" i="15"/>
  <c r="K122" i="15"/>
  <c r="E110" i="15"/>
  <c r="E109" i="15" s="1"/>
  <c r="P130" i="15"/>
  <c r="K136" i="15"/>
  <c r="P141" i="15"/>
  <c r="P144" i="15"/>
  <c r="P145" i="15"/>
  <c r="F147" i="15"/>
  <c r="P148" i="15"/>
  <c r="K150" i="15"/>
  <c r="I152" i="15"/>
  <c r="K155" i="15"/>
  <c r="K159" i="15"/>
  <c r="O161" i="15"/>
  <c r="O163" i="15"/>
  <c r="O164" i="15"/>
  <c r="K172" i="15"/>
  <c r="K177" i="15"/>
  <c r="O178" i="15"/>
  <c r="K181" i="15"/>
  <c r="M182" i="15"/>
  <c r="I185" i="15"/>
  <c r="I186" i="15"/>
  <c r="L187" i="15"/>
  <c r="M187" i="15" s="1"/>
  <c r="K195" i="15"/>
  <c r="O196" i="15"/>
  <c r="K198" i="15"/>
  <c r="O199" i="15"/>
  <c r="P200" i="15"/>
  <c r="K202" i="15"/>
  <c r="O203" i="15"/>
  <c r="P204" i="15"/>
  <c r="K206" i="15"/>
  <c r="I214" i="15"/>
  <c r="O224" i="15"/>
  <c r="K229" i="15"/>
  <c r="I235" i="15"/>
  <c r="O246" i="15"/>
  <c r="P250" i="15"/>
  <c r="I252" i="15"/>
  <c r="I253" i="15"/>
  <c r="P254" i="15"/>
  <c r="P259" i="15"/>
  <c r="M298" i="15"/>
  <c r="K306" i="15"/>
  <c r="P366" i="15"/>
  <c r="K368" i="15"/>
  <c r="I372" i="15"/>
  <c r="P373" i="15"/>
  <c r="O381" i="15"/>
  <c r="O385" i="15"/>
  <c r="P389" i="15"/>
  <c r="K394" i="15"/>
  <c r="K402" i="15"/>
  <c r="K411" i="15"/>
  <c r="I420" i="15"/>
  <c r="K432" i="15"/>
  <c r="I436" i="15"/>
  <c r="O446" i="15"/>
  <c r="F455" i="15"/>
  <c r="P464" i="15"/>
  <c r="F471" i="15"/>
  <c r="K471" i="15" s="1"/>
  <c r="K472" i="15"/>
  <c r="F475" i="15"/>
  <c r="M475" i="15" s="1"/>
  <c r="O482" i="15"/>
  <c r="M502" i="15"/>
  <c r="O503" i="15"/>
  <c r="L506" i="15"/>
  <c r="M506" i="15" s="1"/>
  <c r="F508" i="15"/>
  <c r="P508" i="15" s="1"/>
  <c r="P524" i="15"/>
  <c r="K529" i="15"/>
  <c r="M619" i="15"/>
  <c r="O623" i="15"/>
  <c r="K623" i="15"/>
  <c r="P623" i="15"/>
  <c r="O647" i="15"/>
  <c r="I647" i="15"/>
  <c r="F704" i="15"/>
  <c r="L786" i="15"/>
  <c r="N785" i="15"/>
  <c r="M864" i="15"/>
  <c r="L911" i="15"/>
  <c r="M911" i="15" s="1"/>
  <c r="P925" i="15"/>
  <c r="P945" i="15"/>
  <c r="O945" i="15"/>
  <c r="K945" i="15"/>
  <c r="I945" i="15"/>
  <c r="I949" i="15"/>
  <c r="P949" i="15"/>
  <c r="K949" i="15"/>
  <c r="P975" i="15"/>
  <c r="O975" i="15"/>
  <c r="K975" i="15"/>
  <c r="I975" i="15"/>
  <c r="L1109" i="15"/>
  <c r="F1137" i="15"/>
  <c r="P809" i="16"/>
  <c r="O813" i="16"/>
  <c r="P816" i="16"/>
  <c r="L817" i="16"/>
  <c r="O825" i="16"/>
  <c r="O838" i="16"/>
  <c r="K839" i="16"/>
  <c r="P846" i="16"/>
  <c r="O850" i="16"/>
  <c r="H866" i="16"/>
  <c r="O876" i="16"/>
  <c r="S880" i="16"/>
  <c r="F891" i="16"/>
  <c r="K891" i="16" s="1"/>
  <c r="P913" i="16"/>
  <c r="F922" i="16"/>
  <c r="M922" i="16" s="1"/>
  <c r="P926" i="16"/>
  <c r="L932" i="16"/>
  <c r="H929" i="16"/>
  <c r="O939" i="16"/>
  <c r="O945" i="16"/>
  <c r="K968" i="16"/>
  <c r="P978" i="16"/>
  <c r="P994" i="16"/>
  <c r="O1000" i="16"/>
  <c r="O1014" i="16"/>
  <c r="P1026" i="16"/>
  <c r="O1029" i="16"/>
  <c r="O1036" i="16"/>
  <c r="K1051" i="16"/>
  <c r="H1053" i="16"/>
  <c r="L1078" i="16"/>
  <c r="O1086" i="16"/>
  <c r="L1091" i="16"/>
  <c r="P1092" i="16"/>
  <c r="L1119" i="16"/>
  <c r="P1120" i="16"/>
  <c r="L1129" i="16"/>
  <c r="F1131" i="16"/>
  <c r="K1131" i="16" s="1"/>
  <c r="O1168" i="16"/>
  <c r="S1210" i="16"/>
  <c r="F1220" i="16"/>
  <c r="O1231" i="16"/>
  <c r="P1247" i="16"/>
  <c r="P1256" i="16"/>
  <c r="K1258" i="16"/>
  <c r="O1263" i="16"/>
  <c r="P1276" i="16"/>
  <c r="S1278" i="16"/>
  <c r="O1281" i="16"/>
  <c r="O1285" i="16"/>
  <c r="P1311" i="16"/>
  <c r="O1320" i="16"/>
  <c r="O1325" i="16"/>
  <c r="P1338" i="16"/>
  <c r="O1341" i="16"/>
  <c r="P1344" i="16"/>
  <c r="P1350" i="16"/>
  <c r="L1363" i="16"/>
  <c r="M1363" i="16" s="1"/>
  <c r="P1367" i="16"/>
  <c r="M13" i="15"/>
  <c r="P16" i="15"/>
  <c r="P38" i="15"/>
  <c r="E46" i="15"/>
  <c r="E10" i="15" s="1"/>
  <c r="K54" i="15"/>
  <c r="P60" i="15"/>
  <c r="O81" i="15"/>
  <c r="K83" i="15"/>
  <c r="P93" i="15"/>
  <c r="K96" i="15"/>
  <c r="O100" i="15"/>
  <c r="O106" i="15"/>
  <c r="O118" i="15"/>
  <c r="K120" i="15"/>
  <c r="K121" i="15"/>
  <c r="P124" i="15"/>
  <c r="L129" i="15"/>
  <c r="O132" i="15"/>
  <c r="K134" i="15"/>
  <c r="K135" i="15"/>
  <c r="P155" i="15"/>
  <c r="P156" i="15"/>
  <c r="O159" i="15"/>
  <c r="O160" i="15"/>
  <c r="K168" i="15"/>
  <c r="F176" i="15"/>
  <c r="P188" i="15"/>
  <c r="P210" i="15"/>
  <c r="P215" i="15"/>
  <c r="M226" i="15"/>
  <c r="P227" i="15"/>
  <c r="K231" i="15"/>
  <c r="O238" i="15"/>
  <c r="P264" i="15"/>
  <c r="P282" i="15"/>
  <c r="K284" i="15"/>
  <c r="H279" i="15"/>
  <c r="P298" i="15"/>
  <c r="K302" i="15"/>
  <c r="M303" i="15"/>
  <c r="M365" i="15"/>
  <c r="O372" i="15"/>
  <c r="P377" i="15"/>
  <c r="P384" i="15"/>
  <c r="M391" i="15"/>
  <c r="P408" i="15"/>
  <c r="I410" i="15"/>
  <c r="P416" i="15"/>
  <c r="I419" i="15"/>
  <c r="F423" i="15"/>
  <c r="M423" i="15" s="1"/>
  <c r="K425" i="15"/>
  <c r="K428" i="15"/>
  <c r="F431" i="15"/>
  <c r="O431" i="15" s="1"/>
  <c r="L433" i="15"/>
  <c r="M433" i="15" s="1"/>
  <c r="O449" i="15"/>
  <c r="P453" i="15"/>
  <c r="L463" i="15"/>
  <c r="L467" i="15"/>
  <c r="M467" i="15" s="1"/>
  <c r="K469" i="15"/>
  <c r="L489" i="15"/>
  <c r="M489" i="15" s="1"/>
  <c r="E495" i="15"/>
  <c r="K497" i="15"/>
  <c r="P512" i="15"/>
  <c r="L523" i="15"/>
  <c r="F525" i="15"/>
  <c r="P525" i="15" s="1"/>
  <c r="P528" i="15"/>
  <c r="O539" i="15"/>
  <c r="L567" i="15"/>
  <c r="E582" i="15"/>
  <c r="L627" i="15"/>
  <c r="M654" i="15"/>
  <c r="L679" i="15"/>
  <c r="P685" i="15"/>
  <c r="K685" i="15"/>
  <c r="I685" i="15"/>
  <c r="L688" i="15"/>
  <c r="M688" i="15" s="1"/>
  <c r="P764" i="15"/>
  <c r="O764" i="15"/>
  <c r="K764" i="15"/>
  <c r="I764" i="15"/>
  <c r="P766" i="15"/>
  <c r="K766" i="15"/>
  <c r="I766" i="15"/>
  <c r="M865" i="15"/>
  <c r="L871" i="15"/>
  <c r="M871" i="15" s="1"/>
  <c r="L932" i="15"/>
  <c r="M932" i="15" s="1"/>
  <c r="N929" i="15"/>
  <c r="I940" i="15"/>
  <c r="L1037" i="15"/>
  <c r="L1082" i="15"/>
  <c r="M1082" i="15" s="1"/>
  <c r="M1099" i="15"/>
  <c r="F801" i="16"/>
  <c r="O807" i="16"/>
  <c r="K808" i="16"/>
  <c r="P813" i="16"/>
  <c r="P815" i="16"/>
  <c r="P825" i="16"/>
  <c r="P838" i="16"/>
  <c r="L839" i="16"/>
  <c r="M839" i="16" s="1"/>
  <c r="L849" i="16"/>
  <c r="P850" i="16"/>
  <c r="L854" i="16"/>
  <c r="F856" i="16"/>
  <c r="M856" i="16" s="1"/>
  <c r="O861" i="16"/>
  <c r="P876" i="16"/>
  <c r="P884" i="16"/>
  <c r="O888" i="16"/>
  <c r="K901" i="16"/>
  <c r="P912" i="16"/>
  <c r="O916" i="16"/>
  <c r="O919" i="16"/>
  <c r="P939" i="16"/>
  <c r="P945" i="16"/>
  <c r="F952" i="16"/>
  <c r="O952" i="16" s="1"/>
  <c r="O955" i="16"/>
  <c r="O961" i="16"/>
  <c r="P962" i="16"/>
  <c r="L999" i="16"/>
  <c r="M1003" i="16"/>
  <c r="P1014" i="16"/>
  <c r="P1029" i="16"/>
  <c r="L1049" i="16"/>
  <c r="O1050" i="16"/>
  <c r="O1076" i="16"/>
  <c r="P1086" i="16"/>
  <c r="H1077" i="16"/>
  <c r="L1095" i="16"/>
  <c r="S1104" i="16"/>
  <c r="K1109" i="16"/>
  <c r="S1135" i="16"/>
  <c r="O1152" i="16"/>
  <c r="L1167" i="16"/>
  <c r="M1167" i="16" s="1"/>
  <c r="P1168" i="16"/>
  <c r="O1184" i="16"/>
  <c r="L1195" i="16"/>
  <c r="L1230" i="16"/>
  <c r="P1231" i="16"/>
  <c r="K1250" i="16"/>
  <c r="O1262" i="16"/>
  <c r="O1271" i="16"/>
  <c r="P1281" i="16"/>
  <c r="L1284" i="16"/>
  <c r="P1285" i="16"/>
  <c r="P1295" i="16"/>
  <c r="L1297" i="16"/>
  <c r="O1319" i="16"/>
  <c r="P1325" i="16"/>
  <c r="S1349" i="16"/>
  <c r="O1362" i="16"/>
  <c r="O19" i="15"/>
  <c r="O24" i="15"/>
  <c r="P33" i="15"/>
  <c r="I49" i="15"/>
  <c r="I50" i="15"/>
  <c r="M56" i="15"/>
  <c r="I62" i="15"/>
  <c r="M68" i="15"/>
  <c r="P70" i="15"/>
  <c r="P81" i="15"/>
  <c r="L96" i="15"/>
  <c r="M96" i="15" s="1"/>
  <c r="P100" i="15"/>
  <c r="P106" i="15"/>
  <c r="O112" i="15"/>
  <c r="M126" i="15"/>
  <c r="I128" i="15"/>
  <c r="P132" i="15"/>
  <c r="M135" i="15"/>
  <c r="I141" i="15"/>
  <c r="I145" i="15"/>
  <c r="I146" i="15"/>
  <c r="P160" i="15"/>
  <c r="I170" i="15"/>
  <c r="O172" i="15"/>
  <c r="L180" i="15"/>
  <c r="O181" i="15"/>
  <c r="M184" i="15"/>
  <c r="P198" i="15"/>
  <c r="P202" i="15"/>
  <c r="P206" i="15"/>
  <c r="K222" i="15"/>
  <c r="P229" i="15"/>
  <c r="M237" i="15"/>
  <c r="P238" i="15"/>
  <c r="P242" i="15"/>
  <c r="K244" i="15"/>
  <c r="F247" i="15"/>
  <c r="I247" i="15" s="1"/>
  <c r="I251" i="15"/>
  <c r="I259" i="15"/>
  <c r="M260" i="15"/>
  <c r="P290" i="15"/>
  <c r="K292" i="15"/>
  <c r="O303" i="15"/>
  <c r="O306" i="15"/>
  <c r="M308" i="15"/>
  <c r="O368" i="15"/>
  <c r="K382" i="15"/>
  <c r="O394" i="15"/>
  <c r="P402" i="15"/>
  <c r="P411" i="15"/>
  <c r="I418" i="15"/>
  <c r="M420" i="15"/>
  <c r="K421" i="15"/>
  <c r="P432" i="15"/>
  <c r="P440" i="15"/>
  <c r="L444" i="15"/>
  <c r="M447" i="15"/>
  <c r="P449" i="15"/>
  <c r="L452" i="15"/>
  <c r="F457" i="15"/>
  <c r="P457" i="15" s="1"/>
  <c r="M458" i="15"/>
  <c r="P460" i="15"/>
  <c r="M466" i="15"/>
  <c r="O468" i="15"/>
  <c r="P472" i="15"/>
  <c r="F517" i="15"/>
  <c r="P517" i="15" s="1"/>
  <c r="M518" i="15"/>
  <c r="F536" i="15"/>
  <c r="P536" i="15" s="1"/>
  <c r="M537" i="15"/>
  <c r="L542" i="15"/>
  <c r="M542" i="15" s="1"/>
  <c r="F544" i="15"/>
  <c r="P544" i="15" s="1"/>
  <c r="M545" i="15"/>
  <c r="L550" i="15"/>
  <c r="M550" i="15" s="1"/>
  <c r="O592" i="15"/>
  <c r="K592" i="15"/>
  <c r="P592" i="15"/>
  <c r="L593" i="15"/>
  <c r="M593" i="15" s="1"/>
  <c r="L614" i="15"/>
  <c r="O614" i="15"/>
  <c r="L662" i="15"/>
  <c r="K678" i="15"/>
  <c r="O678" i="15"/>
  <c r="I678" i="15"/>
  <c r="L854" i="15"/>
  <c r="M854" i="15" s="1"/>
  <c r="L889" i="15"/>
  <c r="N924" i="15"/>
  <c r="L925" i="15"/>
  <c r="M925" i="15" s="1"/>
  <c r="L989" i="15"/>
  <c r="M989" i="15" s="1"/>
  <c r="P1032" i="15"/>
  <c r="O1032" i="15"/>
  <c r="K1032" i="15"/>
  <c r="I1032" i="15"/>
  <c r="L1049" i="15"/>
  <c r="O1184" i="15"/>
  <c r="P1184" i="15"/>
  <c r="K1184" i="15"/>
  <c r="L1195" i="15"/>
  <c r="O1231" i="15"/>
  <c r="P1231" i="15"/>
  <c r="K1231" i="15"/>
  <c r="O804" i="16"/>
  <c r="F832" i="16"/>
  <c r="O832" i="16" s="1"/>
  <c r="O853" i="16"/>
  <c r="O882" i="16"/>
  <c r="L887" i="16"/>
  <c r="P888" i="16"/>
  <c r="O910" i="16"/>
  <c r="K911" i="16"/>
  <c r="P916" i="16"/>
  <c r="P919" i="16"/>
  <c r="M948" i="16"/>
  <c r="P1035" i="16"/>
  <c r="K1039" i="16"/>
  <c r="O1048" i="16"/>
  <c r="P1050" i="16"/>
  <c r="O1074" i="16"/>
  <c r="P1076" i="16"/>
  <c r="K1125" i="16"/>
  <c r="P1147" i="16"/>
  <c r="L1151" i="16"/>
  <c r="P1152" i="16"/>
  <c r="O1167" i="16"/>
  <c r="P1184" i="16"/>
  <c r="O1249" i="16"/>
  <c r="P1262" i="16"/>
  <c r="O1270" i="16"/>
  <c r="F1290" i="16"/>
  <c r="M1305" i="16"/>
  <c r="P1319" i="16"/>
  <c r="P1362" i="16"/>
  <c r="F11" i="15"/>
  <c r="K11" i="15" s="1"/>
  <c r="O18" i="15"/>
  <c r="I23" i="15"/>
  <c r="P24" i="15"/>
  <c r="M27" i="15"/>
  <c r="M35" i="15"/>
  <c r="I43" i="15"/>
  <c r="I44" i="15"/>
  <c r="K49" i="15"/>
  <c r="K50" i="15"/>
  <c r="K62" i="15"/>
  <c r="M67" i="15"/>
  <c r="M83" i="15"/>
  <c r="K84" i="15"/>
  <c r="M87" i="15"/>
  <c r="O135" i="15"/>
  <c r="F137" i="15"/>
  <c r="K137" i="15" s="1"/>
  <c r="K141" i="15"/>
  <c r="I144" i="15"/>
  <c r="K145" i="15"/>
  <c r="I151" i="15"/>
  <c r="O152" i="15"/>
  <c r="I164" i="15"/>
  <c r="M170" i="15"/>
  <c r="I174" i="15"/>
  <c r="I178" i="15"/>
  <c r="I179" i="15"/>
  <c r="K183" i="15"/>
  <c r="O185" i="15"/>
  <c r="I217" i="15"/>
  <c r="O220" i="15"/>
  <c r="I224" i="15"/>
  <c r="M251" i="15"/>
  <c r="O252" i="15"/>
  <c r="K259" i="15"/>
  <c r="K288" i="15"/>
  <c r="M302" i="15"/>
  <c r="P306" i="15"/>
  <c r="P368" i="15"/>
  <c r="K370" i="15"/>
  <c r="I385" i="15"/>
  <c r="M393" i="15"/>
  <c r="P394" i="15"/>
  <c r="P405" i="15"/>
  <c r="O420" i="15"/>
  <c r="I434" i="15"/>
  <c r="L435" i="15"/>
  <c r="L439" i="15"/>
  <c r="L824" i="15"/>
  <c r="M824" i="15" s="1"/>
  <c r="P846" i="15"/>
  <c r="O846" i="15"/>
  <c r="K846" i="15"/>
  <c r="I846" i="15"/>
  <c r="P1002" i="15"/>
  <c r="O1002" i="15"/>
  <c r="K1002" i="15"/>
  <c r="I1002" i="15"/>
  <c r="M1032" i="15"/>
  <c r="P793" i="16"/>
  <c r="P796" i="16"/>
  <c r="P804" i="16"/>
  <c r="P806" i="16"/>
  <c r="P853" i="16"/>
  <c r="L873" i="16"/>
  <c r="O874" i="16"/>
  <c r="P900" i="16"/>
  <c r="L911" i="16"/>
  <c r="M911" i="16" s="1"/>
  <c r="O937" i="16"/>
  <c r="P960" i="16"/>
  <c r="O982" i="16"/>
  <c r="S1009" i="16"/>
  <c r="F1021" i="16"/>
  <c r="L1025" i="16"/>
  <c r="F1037" i="16"/>
  <c r="O1047" i="16"/>
  <c r="S1049" i="16"/>
  <c r="L1069" i="16"/>
  <c r="M1069" i="16" s="1"/>
  <c r="P1071" i="16"/>
  <c r="S1075" i="16"/>
  <c r="O1088" i="16"/>
  <c r="S1091" i="16"/>
  <c r="P1108" i="16"/>
  <c r="L1115" i="16"/>
  <c r="O1116" i="16"/>
  <c r="S1119" i="16"/>
  <c r="O1132" i="16"/>
  <c r="L1159" i="16"/>
  <c r="F1169" i="16"/>
  <c r="I1169" i="16" s="1"/>
  <c r="O1183" i="16"/>
  <c r="P1194" i="16"/>
  <c r="P1299" i="16"/>
  <c r="P1304" i="16"/>
  <c r="O1309" i="16"/>
  <c r="F1349" i="16"/>
  <c r="O35" i="15"/>
  <c r="O41" i="15"/>
  <c r="K44" i="15"/>
  <c r="M50" i="15"/>
  <c r="I60" i="15"/>
  <c r="I61" i="15"/>
  <c r="O83" i="15"/>
  <c r="I94" i="15"/>
  <c r="K108" i="15"/>
  <c r="I114" i="15"/>
  <c r="O120" i="15"/>
  <c r="M123" i="15"/>
  <c r="O134" i="15"/>
  <c r="K144" i="15"/>
  <c r="L147" i="15"/>
  <c r="O149" i="15"/>
  <c r="M151" i="15"/>
  <c r="I167" i="15"/>
  <c r="O168" i="15"/>
  <c r="I188" i="15"/>
  <c r="P194" i="15"/>
  <c r="I212" i="15"/>
  <c r="M217" i="15"/>
  <c r="I227" i="15"/>
  <c r="O231" i="15"/>
  <c r="K236" i="15"/>
  <c r="K246" i="15"/>
  <c r="K250" i="15"/>
  <c r="M283" i="15"/>
  <c r="O284" i="15"/>
  <c r="I298" i="15"/>
  <c r="I299" i="15"/>
  <c r="O302" i="15"/>
  <c r="O310" i="15"/>
  <c r="K366" i="15"/>
  <c r="K373" i="15"/>
  <c r="I377" i="15"/>
  <c r="I378" i="15"/>
  <c r="I384" i="15"/>
  <c r="L404" i="15"/>
  <c r="O410" i="15"/>
  <c r="P412" i="15"/>
  <c r="O418" i="15"/>
  <c r="I426" i="15"/>
  <c r="O428" i="15"/>
  <c r="H441" i="15"/>
  <c r="K464" i="15"/>
  <c r="K465" i="15"/>
  <c r="M470" i="15"/>
  <c r="M479" i="15"/>
  <c r="I490" i="15"/>
  <c r="L491" i="15"/>
  <c r="O492" i="15"/>
  <c r="O497" i="15"/>
  <c r="K501" i="15"/>
  <c r="M511" i="15"/>
  <c r="I512" i="15"/>
  <c r="K524" i="15"/>
  <c r="I528" i="15"/>
  <c r="L533" i="15"/>
  <c r="M553" i="15"/>
  <c r="K570" i="15"/>
  <c r="M592" i="15"/>
  <c r="L633" i="15"/>
  <c r="L664" i="15"/>
  <c r="K730" i="15"/>
  <c r="I730" i="15"/>
  <c r="M846" i="15"/>
  <c r="K913" i="15"/>
  <c r="O913" i="15"/>
  <c r="I913" i="15"/>
  <c r="M1002" i="15"/>
  <c r="L1034" i="15"/>
  <c r="H785" i="16"/>
  <c r="O791" i="16"/>
  <c r="P881" i="16"/>
  <c r="K899" i="16"/>
  <c r="P909" i="16"/>
  <c r="O911" i="16"/>
  <c r="O958" i="16"/>
  <c r="P982" i="16"/>
  <c r="K1023" i="16"/>
  <c r="O1045" i="16"/>
  <c r="O1046" i="16"/>
  <c r="O1114" i="16"/>
  <c r="P1124" i="16"/>
  <c r="L1143" i="16"/>
  <c r="I1147" i="16"/>
  <c r="K1165" i="16"/>
  <c r="S1167" i="16"/>
  <c r="K1173" i="16"/>
  <c r="S1230" i="16"/>
  <c r="O1279" i="16"/>
  <c r="S1284" i="16"/>
  <c r="P1309" i="16"/>
  <c r="P1315" i="16"/>
  <c r="O1331" i="16"/>
  <c r="O1336" i="16"/>
  <c r="P1354" i="16"/>
  <c r="O1365" i="16"/>
  <c r="P1372" i="16"/>
  <c r="I20" i="15"/>
  <c r="M32" i="15"/>
  <c r="P35" i="15"/>
  <c r="L40" i="15"/>
  <c r="M40" i="15" s="1"/>
  <c r="P41" i="15"/>
  <c r="M44" i="15"/>
  <c r="O50" i="15"/>
  <c r="L53" i="15"/>
  <c r="O58" i="15"/>
  <c r="K61" i="15"/>
  <c r="O75" i="15"/>
  <c r="M89" i="15"/>
  <c r="I101" i="15"/>
  <c r="I106" i="15"/>
  <c r="I107" i="15"/>
  <c r="K114" i="15"/>
  <c r="K130" i="15"/>
  <c r="I163" i="15"/>
  <c r="O165" i="15"/>
  <c r="F173" i="15"/>
  <c r="M174" i="15"/>
  <c r="I207" i="15"/>
  <c r="F211" i="15"/>
  <c r="P211" i="15" s="1"/>
  <c r="M212" i="15"/>
  <c r="P222" i="15"/>
  <c r="P244" i="15"/>
  <c r="I249" i="15"/>
  <c r="K261" i="15"/>
  <c r="P287" i="15"/>
  <c r="P292" i="15"/>
  <c r="K304" i="15"/>
  <c r="M378" i="15"/>
  <c r="I381" i="15"/>
  <c r="P382" i="15"/>
  <c r="K392" i="15"/>
  <c r="F415" i="15"/>
  <c r="M426" i="15"/>
  <c r="M438" i="15"/>
  <c r="K445" i="15"/>
  <c r="K446" i="15"/>
  <c r="K456" i="15"/>
  <c r="F459" i="15"/>
  <c r="M465" i="15"/>
  <c r="M478" i="15"/>
  <c r="O479" i="15"/>
  <c r="I482" i="15"/>
  <c r="M490" i="15"/>
  <c r="P507" i="15"/>
  <c r="F515" i="15"/>
  <c r="K516" i="15"/>
  <c r="F531" i="15"/>
  <c r="K535" i="15"/>
  <c r="K543" i="15"/>
  <c r="K544" i="15"/>
  <c r="K557" i="15"/>
  <c r="O557" i="15"/>
  <c r="I557" i="15"/>
  <c r="O562" i="15"/>
  <c r="O694" i="15"/>
  <c r="P694" i="15"/>
  <c r="M694" i="15"/>
  <c r="K694" i="15"/>
  <c r="O722" i="15"/>
  <c r="L779" i="15"/>
  <c r="L808" i="15"/>
  <c r="F819" i="15"/>
  <c r="P819" i="15" s="1"/>
  <c r="O849" i="15"/>
  <c r="L849" i="15"/>
  <c r="H866" i="15"/>
  <c r="L883" i="15"/>
  <c r="M1051" i="15"/>
  <c r="P1063" i="15"/>
  <c r="O1063" i="15"/>
  <c r="K1063" i="15"/>
  <c r="I1063" i="15"/>
  <c r="P1071" i="15"/>
  <c r="O1071" i="15"/>
  <c r="K1071" i="15"/>
  <c r="I1071" i="15"/>
  <c r="I1128" i="15"/>
  <c r="P1128" i="15"/>
  <c r="M1128" i="15"/>
  <c r="K1128" i="15"/>
  <c r="O1158" i="15"/>
  <c r="I1158" i="15"/>
  <c r="O842" i="16"/>
  <c r="F854" i="16"/>
  <c r="K854" i="16" s="1"/>
  <c r="P865" i="16"/>
  <c r="K880" i="16"/>
  <c r="S883" i="16"/>
  <c r="O953" i="16"/>
  <c r="L959" i="16"/>
  <c r="P975" i="16"/>
  <c r="H1043" i="16"/>
  <c r="S1046" i="16"/>
  <c r="P1068" i="16"/>
  <c r="P1099" i="16"/>
  <c r="O1101" i="16"/>
  <c r="P1105" i="16"/>
  <c r="O1130" i="16"/>
  <c r="O1136" i="16"/>
  <c r="P1140" i="16"/>
  <c r="S1151" i="16"/>
  <c r="L1179" i="16"/>
  <c r="S1183" i="16"/>
  <c r="O1200" i="16"/>
  <c r="P1279" i="16"/>
  <c r="O1288" i="16"/>
  <c r="P1336" i="16"/>
  <c r="P1365" i="16"/>
  <c r="P14" i="15"/>
  <c r="K20" i="15"/>
  <c r="K22" i="15"/>
  <c r="O44" i="15"/>
  <c r="P58" i="15"/>
  <c r="P75" i="15"/>
  <c r="I91" i="15"/>
  <c r="O98" i="15"/>
  <c r="O104" i="15"/>
  <c r="K107" i="15"/>
  <c r="I122" i="15"/>
  <c r="I136" i="15"/>
  <c r="P288" i="15"/>
  <c r="O299" i="15"/>
  <c r="M363" i="15"/>
  <c r="P370" i="15"/>
  <c r="O378" i="15"/>
  <c r="M381" i="15"/>
  <c r="K408" i="15"/>
  <c r="M430" i="15"/>
  <c r="F452" i="15"/>
  <c r="O452" i="15" s="1"/>
  <c r="K453" i="15"/>
  <c r="O465" i="15"/>
  <c r="M494" i="15"/>
  <c r="M524" i="15"/>
  <c r="L580" i="15"/>
  <c r="P593" i="15"/>
  <c r="I619" i="15"/>
  <c r="P619" i="15"/>
  <c r="O619" i="15"/>
  <c r="K619" i="15"/>
  <c r="L669" i="15"/>
  <c r="L671" i="15"/>
  <c r="L698" i="15"/>
  <c r="M710" i="15"/>
  <c r="K761" i="15"/>
  <c r="J785" i="15"/>
  <c r="H915" i="15"/>
  <c r="O1075" i="15"/>
  <c r="L1075" i="15"/>
  <c r="I1111" i="15"/>
  <c r="K1117" i="15"/>
  <c r="L1117" i="15"/>
  <c r="M562" i="15"/>
  <c r="P568" i="15"/>
  <c r="P571" i="15"/>
  <c r="F583" i="15"/>
  <c r="K583" i="15" s="1"/>
  <c r="K584" i="15"/>
  <c r="I588" i="15"/>
  <c r="I596" i="15"/>
  <c r="P598" i="15"/>
  <c r="P601" i="15"/>
  <c r="P607" i="15"/>
  <c r="M611" i="15"/>
  <c r="K612" i="15"/>
  <c r="P615" i="15"/>
  <c r="F622" i="15"/>
  <c r="I625" i="15"/>
  <c r="I626" i="15"/>
  <c r="O628" i="15"/>
  <c r="L631" i="15"/>
  <c r="I634" i="15"/>
  <c r="M645" i="15"/>
  <c r="O659" i="15"/>
  <c r="I665" i="15"/>
  <c r="I670" i="15"/>
  <c r="O672" i="15"/>
  <c r="P676" i="15"/>
  <c r="L714" i="15"/>
  <c r="M722" i="15"/>
  <c r="L727" i="15"/>
  <c r="M727" i="15" s="1"/>
  <c r="F729" i="15"/>
  <c r="M730" i="15"/>
  <c r="P732" i="15"/>
  <c r="O735" i="15"/>
  <c r="F737" i="15"/>
  <c r="P737" i="15" s="1"/>
  <c r="M738" i="15"/>
  <c r="P740" i="15"/>
  <c r="K743" i="15"/>
  <c r="O748" i="15"/>
  <c r="I754" i="15"/>
  <c r="O762" i="15"/>
  <c r="I770" i="15"/>
  <c r="P772" i="15"/>
  <c r="F781" i="15"/>
  <c r="P784" i="15"/>
  <c r="H785" i="15"/>
  <c r="O804" i="15"/>
  <c r="P837" i="15"/>
  <c r="M841" i="15"/>
  <c r="O842" i="15"/>
  <c r="F856" i="15"/>
  <c r="K857" i="15"/>
  <c r="K858" i="15"/>
  <c r="F869" i="15"/>
  <c r="I869" i="15" s="1"/>
  <c r="K870" i="15"/>
  <c r="K874" i="15"/>
  <c r="K887" i="15"/>
  <c r="I896" i="15"/>
  <c r="I898" i="15"/>
  <c r="K907" i="15"/>
  <c r="I919" i="15"/>
  <c r="O921" i="15"/>
  <c r="P937" i="15"/>
  <c r="F944" i="15"/>
  <c r="K944" i="15" s="1"/>
  <c r="P956" i="15"/>
  <c r="I958" i="15"/>
  <c r="L959" i="15"/>
  <c r="D971" i="15"/>
  <c r="M973" i="15"/>
  <c r="O986" i="15"/>
  <c r="P994" i="15"/>
  <c r="P1006" i="15"/>
  <c r="P1010" i="15"/>
  <c r="I1018" i="15"/>
  <c r="I1029" i="15"/>
  <c r="O1035" i="15"/>
  <c r="K1039" i="15"/>
  <c r="F1041" i="15"/>
  <c r="O1041" i="15" s="1"/>
  <c r="F1054" i="15"/>
  <c r="K1054" i="15" s="1"/>
  <c r="I1055" i="15"/>
  <c r="I1065" i="15"/>
  <c r="I1084" i="15"/>
  <c r="K1089" i="15"/>
  <c r="K1092" i="15"/>
  <c r="P1101" i="15"/>
  <c r="P1105" i="15"/>
  <c r="K1112" i="15"/>
  <c r="F1131" i="15"/>
  <c r="I1131" i="15" s="1"/>
  <c r="F1133" i="15"/>
  <c r="F1141" i="15"/>
  <c r="P1141" i="15" s="1"/>
  <c r="P1152" i="15"/>
  <c r="O1193" i="15"/>
  <c r="I1193" i="15"/>
  <c r="P1241" i="15"/>
  <c r="P1249" i="15"/>
  <c r="O1249" i="15"/>
  <c r="K1249" i="15"/>
  <c r="I1249" i="15"/>
  <c r="P1274" i="15"/>
  <c r="O1274" i="15"/>
  <c r="K1274" i="15"/>
  <c r="I1274" i="15"/>
  <c r="F147" i="14"/>
  <c r="P149" i="14"/>
  <c r="O149" i="14"/>
  <c r="K149" i="14"/>
  <c r="I149" i="14"/>
  <c r="E650" i="13"/>
  <c r="F650" i="13" s="1"/>
  <c r="F651" i="13"/>
  <c r="I651" i="13" s="1"/>
  <c r="M566" i="15"/>
  <c r="P575" i="15"/>
  <c r="L606" i="15"/>
  <c r="P611" i="15"/>
  <c r="M617" i="15"/>
  <c r="L618" i="15"/>
  <c r="O626" i="15"/>
  <c r="M630" i="15"/>
  <c r="O636" i="15"/>
  <c r="L644" i="15"/>
  <c r="M644" i="15" s="1"/>
  <c r="L648" i="15"/>
  <c r="M648" i="15" s="1"/>
  <c r="O649" i="15"/>
  <c r="F653" i="15"/>
  <c r="M653" i="15" s="1"/>
  <c r="O665" i="15"/>
  <c r="F677" i="15"/>
  <c r="P677" i="15" s="1"/>
  <c r="O680" i="15"/>
  <c r="K703" i="15"/>
  <c r="F706" i="15"/>
  <c r="O706" i="15" s="1"/>
  <c r="E716" i="15"/>
  <c r="E697" i="15" s="1"/>
  <c r="K744" i="15"/>
  <c r="K775" i="15"/>
  <c r="M783" i="15"/>
  <c r="D785" i="15"/>
  <c r="F801" i="15"/>
  <c r="P801" i="15" s="1"/>
  <c r="K813" i="15"/>
  <c r="M816" i="15"/>
  <c r="M820" i="15"/>
  <c r="L836" i="15"/>
  <c r="I839" i="15"/>
  <c r="P844" i="15"/>
  <c r="M847" i="15"/>
  <c r="P850" i="15"/>
  <c r="M852" i="15"/>
  <c r="P853" i="15"/>
  <c r="O861" i="15"/>
  <c r="L875" i="15"/>
  <c r="M875" i="15" s="1"/>
  <c r="P878" i="15"/>
  <c r="F880" i="15"/>
  <c r="P888" i="15"/>
  <c r="O898" i="15"/>
  <c r="M902" i="15"/>
  <c r="M910" i="15"/>
  <c r="K927" i="15"/>
  <c r="K953" i="15"/>
  <c r="O958" i="15"/>
  <c r="O962" i="15"/>
  <c r="L966" i="15"/>
  <c r="K970" i="15"/>
  <c r="F972" i="15"/>
  <c r="P978" i="15"/>
  <c r="F981" i="15"/>
  <c r="M981" i="15" s="1"/>
  <c r="O996" i="15"/>
  <c r="M1012" i="15"/>
  <c r="P1014" i="15"/>
  <c r="P1022" i="15"/>
  <c r="P1026" i="15"/>
  <c r="O1038" i="15"/>
  <c r="E1043" i="15"/>
  <c r="K1047" i="15"/>
  <c r="M1048" i="15"/>
  <c r="O1065" i="15"/>
  <c r="O1068" i="15"/>
  <c r="M1074" i="15"/>
  <c r="P1076" i="15"/>
  <c r="P1081" i="15"/>
  <c r="O1088" i="15"/>
  <c r="O1089" i="15"/>
  <c r="O1096" i="15"/>
  <c r="P1108" i="15"/>
  <c r="F1119" i="15"/>
  <c r="O1124" i="15"/>
  <c r="F1127" i="15"/>
  <c r="I1127" i="15" s="1"/>
  <c r="K1132" i="15"/>
  <c r="K1140" i="15"/>
  <c r="M1150" i="15"/>
  <c r="L1151" i="15"/>
  <c r="P1160" i="15"/>
  <c r="O1164" i="15"/>
  <c r="O1165" i="15"/>
  <c r="O1172" i="15"/>
  <c r="M1184" i="15"/>
  <c r="L1216" i="15"/>
  <c r="M1231" i="15"/>
  <c r="L1287" i="15"/>
  <c r="P369" i="14"/>
  <c r="O369" i="14"/>
  <c r="M369" i="14"/>
  <c r="K369" i="14"/>
  <c r="I369" i="14"/>
  <c r="L533" i="14"/>
  <c r="M557" i="15"/>
  <c r="P559" i="15"/>
  <c r="O573" i="15"/>
  <c r="O578" i="15"/>
  <c r="F580" i="15"/>
  <c r="P580" i="15" s="1"/>
  <c r="I581" i="15"/>
  <c r="P584" i="15"/>
  <c r="M602" i="15"/>
  <c r="P603" i="15"/>
  <c r="M613" i="15"/>
  <c r="O617" i="15"/>
  <c r="M625" i="15"/>
  <c r="P636" i="15"/>
  <c r="L639" i="15"/>
  <c r="M647" i="15"/>
  <c r="P649" i="15"/>
  <c r="E650" i="15"/>
  <c r="M678" i="15"/>
  <c r="P680" i="15"/>
  <c r="L682" i="15"/>
  <c r="E681" i="15"/>
  <c r="L695" i="15"/>
  <c r="F698" i="15"/>
  <c r="P707" i="15"/>
  <c r="I711" i="15"/>
  <c r="K715" i="15"/>
  <c r="F719" i="15"/>
  <c r="K720" i="15"/>
  <c r="F723" i="15"/>
  <c r="M723" i="15" s="1"/>
  <c r="I724" i="15"/>
  <c r="K728" i="15"/>
  <c r="I732" i="15"/>
  <c r="K736" i="15"/>
  <c r="F739" i="15"/>
  <c r="I740" i="15"/>
  <c r="I741" i="15"/>
  <c r="L742" i="15"/>
  <c r="M742" i="15" s="1"/>
  <c r="O743" i="15"/>
  <c r="F749" i="15"/>
  <c r="K749" i="15" s="1"/>
  <c r="M752" i="15"/>
  <c r="L753" i="15"/>
  <c r="K767" i="15"/>
  <c r="I784" i="15"/>
  <c r="L788" i="15"/>
  <c r="P793" i="15"/>
  <c r="K796" i="15"/>
  <c r="L821" i="15"/>
  <c r="P833" i="15"/>
  <c r="I838" i="15"/>
  <c r="P857" i="15"/>
  <c r="P861" i="15"/>
  <c r="N866" i="15"/>
  <c r="L873" i="15"/>
  <c r="M873" i="15" s="1"/>
  <c r="O874" i="15"/>
  <c r="K881" i="15"/>
  <c r="O907" i="15"/>
  <c r="K909" i="15"/>
  <c r="O910" i="15"/>
  <c r="M913" i="15"/>
  <c r="O914" i="15"/>
  <c r="H929" i="15"/>
  <c r="I937" i="15"/>
  <c r="I939" i="15"/>
  <c r="M941" i="15"/>
  <c r="I956" i="15"/>
  <c r="K960" i="15"/>
  <c r="O961" i="15"/>
  <c r="P962" i="15"/>
  <c r="P967" i="15"/>
  <c r="M976" i="15"/>
  <c r="K982" i="15"/>
  <c r="F993" i="15"/>
  <c r="I994" i="15"/>
  <c r="K998" i="15"/>
  <c r="I1010" i="15"/>
  <c r="O1012" i="15"/>
  <c r="L1013" i="15"/>
  <c r="L1017" i="15"/>
  <c r="M1017" i="15" s="1"/>
  <c r="I1028" i="15"/>
  <c r="P1038" i="15"/>
  <c r="L1056" i="15"/>
  <c r="P1068" i="15"/>
  <c r="I1083" i="15"/>
  <c r="K1086" i="15"/>
  <c r="O1087" i="15"/>
  <c r="P1088" i="15"/>
  <c r="P1092" i="15"/>
  <c r="P1096" i="15"/>
  <c r="F1104" i="15"/>
  <c r="O1104" i="15" s="1"/>
  <c r="P1112" i="15"/>
  <c r="O1116" i="15"/>
  <c r="O1117" i="15"/>
  <c r="P1120" i="15"/>
  <c r="P1124" i="15"/>
  <c r="K1136" i="15"/>
  <c r="I1148" i="15"/>
  <c r="O1150" i="15"/>
  <c r="F1155" i="15"/>
  <c r="I1156" i="15"/>
  <c r="M1158" i="15"/>
  <c r="M1162" i="15"/>
  <c r="P1164" i="15"/>
  <c r="P1168" i="15"/>
  <c r="P1213" i="15"/>
  <c r="O1213" i="15"/>
  <c r="M1213" i="15"/>
  <c r="K1213" i="15"/>
  <c r="I1213" i="15"/>
  <c r="K1245" i="15"/>
  <c r="P1340" i="15"/>
  <c r="O1340" i="15"/>
  <c r="K1340" i="15"/>
  <c r="I1340" i="15"/>
  <c r="P1364" i="15"/>
  <c r="O1364" i="15"/>
  <c r="K1364" i="15"/>
  <c r="I1364" i="15"/>
  <c r="P31" i="14"/>
  <c r="O31" i="14"/>
  <c r="K31" i="14"/>
  <c r="I31" i="14"/>
  <c r="L90" i="14"/>
  <c r="N71" i="14"/>
  <c r="N64" i="14" s="1"/>
  <c r="P108" i="14"/>
  <c r="O108" i="14"/>
  <c r="M108" i="14"/>
  <c r="K108" i="14"/>
  <c r="I108" i="14"/>
  <c r="P176" i="14"/>
  <c r="K176" i="14"/>
  <c r="K432" i="14"/>
  <c r="O432" i="14"/>
  <c r="I432" i="14"/>
  <c r="O625" i="15"/>
  <c r="I628" i="15"/>
  <c r="K632" i="15"/>
  <c r="K633" i="15"/>
  <c r="F635" i="15"/>
  <c r="I635" i="15" s="1"/>
  <c r="H657" i="15"/>
  <c r="K664" i="15"/>
  <c r="K704" i="15"/>
  <c r="M766" i="15"/>
  <c r="J760" i="15"/>
  <c r="L774" i="15"/>
  <c r="M775" i="15"/>
  <c r="K780" i="15"/>
  <c r="L781" i="15"/>
  <c r="K784" i="15"/>
  <c r="O789" i="15"/>
  <c r="P802" i="15"/>
  <c r="I804" i="15"/>
  <c r="I805" i="15"/>
  <c r="P806" i="15"/>
  <c r="F808" i="15"/>
  <c r="K809" i="15"/>
  <c r="K815" i="15"/>
  <c r="I863" i="15"/>
  <c r="M877" i="15"/>
  <c r="K884" i="15"/>
  <c r="F889" i="15"/>
  <c r="P889" i="15" s="1"/>
  <c r="I890" i="15"/>
  <c r="P892" i="15"/>
  <c r="O896" i="15"/>
  <c r="M897" i="15"/>
  <c r="P914" i="15"/>
  <c r="L918" i="15"/>
  <c r="I926" i="15"/>
  <c r="K933" i="15"/>
  <c r="K937" i="15"/>
  <c r="M939" i="15"/>
  <c r="P941" i="15"/>
  <c r="K956" i="15"/>
  <c r="I969" i="15"/>
  <c r="I986" i="15"/>
  <c r="K990" i="15"/>
  <c r="K1060" i="15"/>
  <c r="P1082" i="15"/>
  <c r="L1191" i="15"/>
  <c r="O1241" i="15"/>
  <c r="L1241" i="15"/>
  <c r="P87" i="14"/>
  <c r="O87" i="14"/>
  <c r="K87" i="14"/>
  <c r="I87" i="14"/>
  <c r="P97" i="14"/>
  <c r="O97" i="14"/>
  <c r="K97" i="14"/>
  <c r="I97" i="14"/>
  <c r="P157" i="14"/>
  <c r="O157" i="14"/>
  <c r="K157" i="14"/>
  <c r="I157" i="14"/>
  <c r="P170" i="14"/>
  <c r="O170" i="14"/>
  <c r="K170" i="14"/>
  <c r="I170" i="14"/>
  <c r="F567" i="15"/>
  <c r="K567" i="15" s="1"/>
  <c r="K568" i="15"/>
  <c r="K571" i="15"/>
  <c r="K572" i="15"/>
  <c r="K598" i="15"/>
  <c r="K601" i="15"/>
  <c r="K607" i="15"/>
  <c r="K616" i="15"/>
  <c r="F618" i="15"/>
  <c r="I618" i="15" s="1"/>
  <c r="F631" i="15"/>
  <c r="I631" i="15" s="1"/>
  <c r="E641" i="15"/>
  <c r="F662" i="15"/>
  <c r="O662" i="15" s="1"/>
  <c r="F667" i="15"/>
  <c r="E666" i="15"/>
  <c r="F675" i="15"/>
  <c r="O675" i="15" s="1"/>
  <c r="K676" i="15"/>
  <c r="I691" i="15"/>
  <c r="I701" i="15"/>
  <c r="L706" i="15"/>
  <c r="F708" i="15"/>
  <c r="I709" i="15"/>
  <c r="M745" i="15"/>
  <c r="I756" i="15"/>
  <c r="H760" i="15"/>
  <c r="I783" i="15"/>
  <c r="L798" i="15"/>
  <c r="M805" i="15"/>
  <c r="L810" i="15"/>
  <c r="L812" i="15"/>
  <c r="O813" i="15"/>
  <c r="F817" i="15"/>
  <c r="O817" i="15" s="1"/>
  <c r="K837" i="15"/>
  <c r="O838" i="15"/>
  <c r="L839" i="15"/>
  <c r="M839" i="15" s="1"/>
  <c r="I845" i="15"/>
  <c r="I850" i="15"/>
  <c r="I853" i="15"/>
  <c r="L856" i="15"/>
  <c r="L869" i="15"/>
  <c r="M876" i="15"/>
  <c r="I879" i="15"/>
  <c r="K885" i="15"/>
  <c r="F899" i="15"/>
  <c r="O939" i="15"/>
  <c r="I948" i="15"/>
  <c r="O953" i="15"/>
  <c r="F959" i="15"/>
  <c r="O959" i="15" s="1"/>
  <c r="O970" i="15"/>
  <c r="I978" i="15"/>
  <c r="I980" i="15"/>
  <c r="K995" i="15"/>
  <c r="F997" i="15"/>
  <c r="O997" i="15" s="1"/>
  <c r="F1005" i="15"/>
  <c r="K1006" i="15"/>
  <c r="K1007" i="15"/>
  <c r="O1017" i="15"/>
  <c r="M1020" i="15"/>
  <c r="M1025" i="15"/>
  <c r="I1026" i="15"/>
  <c r="O1028" i="15"/>
  <c r="O1040" i="15"/>
  <c r="L1046" i="15"/>
  <c r="O1047" i="15"/>
  <c r="L1062" i="15"/>
  <c r="F1069" i="15"/>
  <c r="P1069" i="15" s="1"/>
  <c r="I1070" i="15"/>
  <c r="E1072" i="15"/>
  <c r="F1072" i="15" s="1"/>
  <c r="I1076" i="15"/>
  <c r="I1081" i="15"/>
  <c r="F1097" i="15"/>
  <c r="P1097" i="15" s="1"/>
  <c r="I1098" i="15"/>
  <c r="K1101" i="15"/>
  <c r="I1108" i="15"/>
  <c r="L1111" i="15"/>
  <c r="M1111" i="15" s="1"/>
  <c r="I1118" i="15"/>
  <c r="L1119" i="15"/>
  <c r="I1126" i="15"/>
  <c r="O1132" i="15"/>
  <c r="O1140" i="15"/>
  <c r="F1143" i="15"/>
  <c r="K1145" i="15"/>
  <c r="K1152" i="15"/>
  <c r="P1327" i="15"/>
  <c r="O1327" i="15"/>
  <c r="K1327" i="15"/>
  <c r="I1327" i="15"/>
  <c r="P117" i="14"/>
  <c r="O117" i="14"/>
  <c r="K117" i="14"/>
  <c r="I117" i="14"/>
  <c r="P146" i="14"/>
  <c r="O146" i="14"/>
  <c r="K146" i="14"/>
  <c r="I146" i="14"/>
  <c r="K264" i="14"/>
  <c r="O264" i="14"/>
  <c r="I264" i="14"/>
  <c r="K370" i="14"/>
  <c r="O370" i="14"/>
  <c r="I370" i="14"/>
  <c r="P736" i="15"/>
  <c r="L749" i="15"/>
  <c r="F753" i="15"/>
  <c r="M753" i="15" s="1"/>
  <c r="M756" i="15"/>
  <c r="M768" i="15"/>
  <c r="O769" i="15"/>
  <c r="P774" i="15"/>
  <c r="O774" i="15"/>
  <c r="P777" i="15"/>
  <c r="F788" i="15"/>
  <c r="P796" i="15"/>
  <c r="P818" i="15"/>
  <c r="L828" i="15"/>
  <c r="M845" i="15"/>
  <c r="I861" i="15"/>
  <c r="O863" i="15"/>
  <c r="O876" i="15"/>
  <c r="P881" i="15"/>
  <c r="L891" i="15"/>
  <c r="M891" i="15" s="1"/>
  <c r="M894" i="15"/>
  <c r="K905" i="15"/>
  <c r="P909" i="15"/>
  <c r="O911" i="15"/>
  <c r="P923" i="15"/>
  <c r="O926" i="15"/>
  <c r="O940" i="15"/>
  <c r="L957" i="15"/>
  <c r="P960" i="15"/>
  <c r="I962" i="15"/>
  <c r="I967" i="15"/>
  <c r="P982" i="15"/>
  <c r="M991" i="15"/>
  <c r="M995" i="15"/>
  <c r="P998" i="15"/>
  <c r="F1013" i="15"/>
  <c r="F1037" i="15"/>
  <c r="I1038" i="15"/>
  <c r="H1043" i="15"/>
  <c r="O1052" i="15"/>
  <c r="I1058" i="15"/>
  <c r="P1059" i="15"/>
  <c r="O1064" i="15"/>
  <c r="I1068" i="15"/>
  <c r="M1070" i="15"/>
  <c r="P1086" i="15"/>
  <c r="I1088" i="15"/>
  <c r="K1095" i="15"/>
  <c r="M1098" i="15"/>
  <c r="K1102" i="15"/>
  <c r="M1118" i="15"/>
  <c r="I1124" i="15"/>
  <c r="M1126" i="15"/>
  <c r="M1130" i="15"/>
  <c r="P1136" i="15"/>
  <c r="L1149" i="15"/>
  <c r="M1149" i="15" s="1"/>
  <c r="F1151" i="15"/>
  <c r="P1151" i="15" s="1"/>
  <c r="L1157" i="15"/>
  <c r="I1164" i="15"/>
  <c r="K1289" i="15"/>
  <c r="O1289" i="15"/>
  <c r="I1289" i="15"/>
  <c r="P1348" i="15"/>
  <c r="O1348" i="15"/>
  <c r="K1348" i="15"/>
  <c r="I1348" i="15"/>
  <c r="K1373" i="15"/>
  <c r="P12" i="14"/>
  <c r="O12" i="14"/>
  <c r="K12" i="14"/>
  <c r="I12" i="14"/>
  <c r="P26" i="14"/>
  <c r="K26" i="14"/>
  <c r="P77" i="14"/>
  <c r="O77" i="14"/>
  <c r="K77" i="14"/>
  <c r="I77" i="14"/>
  <c r="D109" i="14"/>
  <c r="P135" i="14"/>
  <c r="O135" i="14"/>
  <c r="K135" i="14"/>
  <c r="I135" i="14"/>
  <c r="P139" i="14"/>
  <c r="O139" i="14"/>
  <c r="M139" i="14"/>
  <c r="I139" i="14"/>
  <c r="O216" i="14"/>
  <c r="K225" i="14"/>
  <c r="O247" i="14"/>
  <c r="M264" i="14"/>
  <c r="M370" i="14"/>
  <c r="P563" i="15"/>
  <c r="O572" i="15"/>
  <c r="H582" i="15"/>
  <c r="F606" i="15"/>
  <c r="P632" i="15"/>
  <c r="F639" i="15"/>
  <c r="O639" i="15" s="1"/>
  <c r="L646" i="15"/>
  <c r="P663" i="15"/>
  <c r="P668" i="15"/>
  <c r="O691" i="15"/>
  <c r="O701" i="15"/>
  <c r="M705" i="15"/>
  <c r="L719" i="15"/>
  <c r="I755" i="15"/>
  <c r="P756" i="15"/>
  <c r="O757" i="15"/>
  <c r="M762" i="15"/>
  <c r="F790" i="15"/>
  <c r="M790" i="15" s="1"/>
  <c r="P809" i="15"/>
  <c r="P815" i="15"/>
  <c r="F836" i="15"/>
  <c r="I841" i="15"/>
  <c r="K844" i="15"/>
  <c r="K851" i="15"/>
  <c r="O864" i="15"/>
  <c r="K878" i="15"/>
  <c r="O879" i="15"/>
  <c r="L880" i="15"/>
  <c r="M880" i="15" s="1"/>
  <c r="P884" i="15"/>
  <c r="P912" i="15"/>
  <c r="P933" i="15"/>
  <c r="M948" i="15"/>
  <c r="E963" i="15"/>
  <c r="H971" i="15"/>
  <c r="I989" i="15"/>
  <c r="P990" i="15"/>
  <c r="K1014" i="15"/>
  <c r="F1019" i="15"/>
  <c r="P1019" i="15" s="1"/>
  <c r="K1022" i="15"/>
  <c r="D1043" i="15"/>
  <c r="F1056" i="15"/>
  <c r="P1056" i="15" s="1"/>
  <c r="K1082" i="15"/>
  <c r="K1109" i="15"/>
  <c r="O1118" i="15"/>
  <c r="L1127" i="15"/>
  <c r="M1127" i="15" s="1"/>
  <c r="I1134" i="15"/>
  <c r="M1138" i="15"/>
  <c r="P1144" i="15"/>
  <c r="O1149" i="15"/>
  <c r="F1159" i="15"/>
  <c r="I1159" i="15" s="1"/>
  <c r="K1160" i="15"/>
  <c r="K1172" i="15"/>
  <c r="I1201" i="15"/>
  <c r="P1201" i="15"/>
  <c r="K1201" i="15"/>
  <c r="O1218" i="15"/>
  <c r="I1218" i="15"/>
  <c r="I1302" i="15"/>
  <c r="P1302" i="15"/>
  <c r="M1302" i="15"/>
  <c r="K1302" i="15"/>
  <c r="L1305" i="15"/>
  <c r="P15" i="14"/>
  <c r="O15" i="14"/>
  <c r="K15" i="14"/>
  <c r="I15" i="14"/>
  <c r="P38" i="14"/>
  <c r="O38" i="14"/>
  <c r="K38" i="14"/>
  <c r="I38" i="14"/>
  <c r="F171" i="14"/>
  <c r="I171" i="14" s="1"/>
  <c r="P173" i="14"/>
  <c r="K173" i="14"/>
  <c r="P179" i="14"/>
  <c r="O179" i="14"/>
  <c r="M179" i="14"/>
  <c r="K179" i="14"/>
  <c r="I179" i="14"/>
  <c r="K1180" i="15"/>
  <c r="H1077" i="15"/>
  <c r="O1215" i="15"/>
  <c r="F1222" i="15"/>
  <c r="I1222" i="15" s="1"/>
  <c r="P1236" i="15"/>
  <c r="P1240" i="15"/>
  <c r="P1247" i="15"/>
  <c r="O1252" i="15"/>
  <c r="F1255" i="15"/>
  <c r="I1255" i="15" s="1"/>
  <c r="M1265" i="15"/>
  <c r="O1266" i="15"/>
  <c r="P1272" i="15"/>
  <c r="K1281" i="15"/>
  <c r="M1286" i="15"/>
  <c r="O1292" i="15"/>
  <c r="O1294" i="15"/>
  <c r="P1295" i="15"/>
  <c r="P1300" i="15"/>
  <c r="P1304" i="15"/>
  <c r="P1313" i="15"/>
  <c r="K1317" i="15"/>
  <c r="O1320" i="15"/>
  <c r="P1321" i="15"/>
  <c r="K1328" i="15"/>
  <c r="P1335" i="15"/>
  <c r="P1336" i="15"/>
  <c r="K1351" i="15"/>
  <c r="O1355" i="15"/>
  <c r="O1356" i="15"/>
  <c r="K1365" i="15"/>
  <c r="M1368" i="15"/>
  <c r="M13" i="14"/>
  <c r="M39" i="14"/>
  <c r="O41" i="14"/>
  <c r="P57" i="14"/>
  <c r="P58" i="14"/>
  <c r="O67" i="14"/>
  <c r="O68" i="14"/>
  <c r="K78" i="14"/>
  <c r="M80" i="14"/>
  <c r="K88" i="14"/>
  <c r="P91" i="14"/>
  <c r="K98" i="14"/>
  <c r="M101" i="14"/>
  <c r="P113" i="14"/>
  <c r="P121" i="14"/>
  <c r="P128" i="14"/>
  <c r="K136" i="14"/>
  <c r="P142" i="14"/>
  <c r="P153" i="14"/>
  <c r="M160" i="14"/>
  <c r="K165" i="14"/>
  <c r="O202" i="14"/>
  <c r="P212" i="14"/>
  <c r="O222" i="14"/>
  <c r="L225" i="14"/>
  <c r="M225" i="14" s="1"/>
  <c r="M230" i="14"/>
  <c r="K232" i="14"/>
  <c r="O236" i="14"/>
  <c r="K243" i="14"/>
  <c r="M252" i="14"/>
  <c r="P253" i="14"/>
  <c r="P256" i="14"/>
  <c r="M258" i="14"/>
  <c r="K260" i="14"/>
  <c r="P285" i="14"/>
  <c r="O303" i="14"/>
  <c r="O392" i="14"/>
  <c r="K407" i="14"/>
  <c r="P421" i="14"/>
  <c r="O421" i="14"/>
  <c r="M432" i="14"/>
  <c r="K437" i="14"/>
  <c r="P450" i="14"/>
  <c r="O450" i="14"/>
  <c r="L591" i="14"/>
  <c r="K600" i="14"/>
  <c r="K604" i="14"/>
  <c r="M626" i="14"/>
  <c r="K628" i="14"/>
  <c r="P628" i="14"/>
  <c r="J681" i="14"/>
  <c r="P1155" i="14"/>
  <c r="K1155" i="14"/>
  <c r="M1193" i="15"/>
  <c r="O1194" i="15"/>
  <c r="F1197" i="15"/>
  <c r="I1197" i="15" s="1"/>
  <c r="K1198" i="15"/>
  <c r="M1218" i="15"/>
  <c r="O1219" i="15"/>
  <c r="K1232" i="15"/>
  <c r="P1244" i="15"/>
  <c r="O1251" i="15"/>
  <c r="P1252" i="15"/>
  <c r="P1256" i="15"/>
  <c r="M1262" i="15"/>
  <c r="K1264" i="15"/>
  <c r="P1266" i="15"/>
  <c r="I1277" i="15"/>
  <c r="K1285" i="15"/>
  <c r="O1286" i="15"/>
  <c r="M1289" i="15"/>
  <c r="L1297" i="15"/>
  <c r="O1298" i="15"/>
  <c r="I1306" i="15"/>
  <c r="K1309" i="15"/>
  <c r="I1325" i="15"/>
  <c r="O1331" i="15"/>
  <c r="O1332" i="15"/>
  <c r="O1341" i="15"/>
  <c r="I1346" i="15"/>
  <c r="P1355" i="15"/>
  <c r="P1356" i="15"/>
  <c r="I1362" i="15"/>
  <c r="O1368" i="15"/>
  <c r="M19" i="14"/>
  <c r="K22" i="14"/>
  <c r="O23" i="14"/>
  <c r="P27" i="14"/>
  <c r="P28" i="14"/>
  <c r="M34" i="14"/>
  <c r="D37" i="14"/>
  <c r="F37" i="14" s="1"/>
  <c r="K37" i="14" s="1"/>
  <c r="P41" i="14"/>
  <c r="D46" i="14"/>
  <c r="F46" i="14" s="1"/>
  <c r="I62" i="14"/>
  <c r="P67" i="14"/>
  <c r="P68" i="14"/>
  <c r="J71" i="14"/>
  <c r="I75" i="14"/>
  <c r="O80" i="14"/>
  <c r="O81" i="14"/>
  <c r="M83" i="14"/>
  <c r="I95" i="14"/>
  <c r="O101" i="14"/>
  <c r="I107" i="14"/>
  <c r="M112" i="14"/>
  <c r="M120" i="14"/>
  <c r="M127" i="14"/>
  <c r="P131" i="14"/>
  <c r="O166" i="14"/>
  <c r="I183" i="14"/>
  <c r="O186" i="14"/>
  <c r="I197" i="14"/>
  <c r="I198" i="14"/>
  <c r="O201" i="14"/>
  <c r="I205" i="14"/>
  <c r="I206" i="14"/>
  <c r="O210" i="14"/>
  <c r="O221" i="14"/>
  <c r="O225" i="14"/>
  <c r="O235" i="14"/>
  <c r="O250" i="14"/>
  <c r="O282" i="14"/>
  <c r="L287" i="14"/>
  <c r="I291" i="14"/>
  <c r="I292" i="14"/>
  <c r="O296" i="14"/>
  <c r="P303" i="14"/>
  <c r="L371" i="14"/>
  <c r="M371" i="14" s="1"/>
  <c r="O373" i="14"/>
  <c r="I378" i="14"/>
  <c r="I379" i="14"/>
  <c r="O382" i="14"/>
  <c r="O391" i="14"/>
  <c r="I418" i="14"/>
  <c r="L513" i="14"/>
  <c r="M513" i="14" s="1"/>
  <c r="O513" i="14"/>
  <c r="F572" i="14"/>
  <c r="P572" i="14" s="1"/>
  <c r="D564" i="14"/>
  <c r="F564" i="14" s="1"/>
  <c r="K584" i="14"/>
  <c r="O584" i="14"/>
  <c r="I584" i="14"/>
  <c r="L633" i="14"/>
  <c r="M633" i="14" s="1"/>
  <c r="P670" i="14"/>
  <c r="O670" i="14"/>
  <c r="M670" i="14"/>
  <c r="K670" i="14"/>
  <c r="I670" i="14"/>
  <c r="I688" i="14"/>
  <c r="K688" i="14"/>
  <c r="L717" i="14"/>
  <c r="M717" i="14" s="1"/>
  <c r="P789" i="14"/>
  <c r="O789" i="14"/>
  <c r="K789" i="14"/>
  <c r="I789" i="14"/>
  <c r="L792" i="14"/>
  <c r="L1291" i="14"/>
  <c r="M1291" i="14" s="1"/>
  <c r="F1175" i="15"/>
  <c r="K1177" i="15"/>
  <c r="L1181" i="15"/>
  <c r="F1183" i="15"/>
  <c r="L1187" i="15"/>
  <c r="O1188" i="15"/>
  <c r="F1191" i="15"/>
  <c r="I1191" i="15" s="1"/>
  <c r="K1192" i="15"/>
  <c r="P1194" i="15"/>
  <c r="K1199" i="15"/>
  <c r="K1210" i="15"/>
  <c r="K1217" i="15"/>
  <c r="P1219" i="15"/>
  <c r="P1223" i="15"/>
  <c r="O1227" i="15"/>
  <c r="D1234" i="15"/>
  <c r="I1242" i="15"/>
  <c r="O1262" i="15"/>
  <c r="P1268" i="15"/>
  <c r="I1270" i="15"/>
  <c r="M1277" i="15"/>
  <c r="I1280" i="15"/>
  <c r="F1284" i="15"/>
  <c r="I1284" i="15" s="1"/>
  <c r="K1288" i="15"/>
  <c r="M1327" i="15"/>
  <c r="M1340" i="15"/>
  <c r="M1348" i="15"/>
  <c r="M1364" i="15"/>
  <c r="M15" i="14"/>
  <c r="O20" i="14"/>
  <c r="M22" i="14"/>
  <c r="P23" i="14"/>
  <c r="E10" i="14"/>
  <c r="M48" i="14"/>
  <c r="I50" i="14"/>
  <c r="P54" i="14"/>
  <c r="I61" i="14"/>
  <c r="K62" i="14"/>
  <c r="I74" i="14"/>
  <c r="K75" i="14"/>
  <c r="M77" i="14"/>
  <c r="L79" i="14"/>
  <c r="P80" i="14"/>
  <c r="P81" i="14"/>
  <c r="M87" i="14"/>
  <c r="I94" i="14"/>
  <c r="K95" i="14"/>
  <c r="M97" i="14"/>
  <c r="P101" i="14"/>
  <c r="M117" i="14"/>
  <c r="M135" i="14"/>
  <c r="M146" i="14"/>
  <c r="M149" i="14"/>
  <c r="O150" i="14"/>
  <c r="M157" i="14"/>
  <c r="O158" i="14"/>
  <c r="I162" i="14"/>
  <c r="O165" i="14"/>
  <c r="M170" i="14"/>
  <c r="I182" i="14"/>
  <c r="P186" i="14"/>
  <c r="K197" i="14"/>
  <c r="P201" i="14"/>
  <c r="K205" i="14"/>
  <c r="O209" i="14"/>
  <c r="P221" i="14"/>
  <c r="M232" i="14"/>
  <c r="O233" i="14"/>
  <c r="P235" i="14"/>
  <c r="M243" i="14"/>
  <c r="L249" i="14"/>
  <c r="O281" i="14"/>
  <c r="M289" i="14"/>
  <c r="K291" i="14"/>
  <c r="L294" i="14"/>
  <c r="O295" i="14"/>
  <c r="I299" i="14"/>
  <c r="O372" i="14"/>
  <c r="K378" i="14"/>
  <c r="L380" i="14"/>
  <c r="O381" i="14"/>
  <c r="O389" i="14"/>
  <c r="P391" i="14"/>
  <c r="I401" i="14"/>
  <c r="I402" i="14"/>
  <c r="F404" i="14"/>
  <c r="K404" i="14" s="1"/>
  <c r="I405" i="14"/>
  <c r="O408" i="14"/>
  <c r="K418" i="14"/>
  <c r="F429" i="14"/>
  <c r="O429" i="14" s="1"/>
  <c r="P507" i="14"/>
  <c r="O507" i="14"/>
  <c r="I507" i="14"/>
  <c r="P518" i="14"/>
  <c r="O518" i="14"/>
  <c r="M518" i="14"/>
  <c r="K518" i="14"/>
  <c r="I518" i="14"/>
  <c r="M584" i="14"/>
  <c r="K603" i="14"/>
  <c r="P603" i="14"/>
  <c r="J1072" i="14"/>
  <c r="K1073" i="14"/>
  <c r="L1179" i="15"/>
  <c r="P1188" i="15"/>
  <c r="M1198" i="15"/>
  <c r="L1214" i="15"/>
  <c r="I1221" i="15"/>
  <c r="I1240" i="15"/>
  <c r="I1248" i="15"/>
  <c r="I1254" i="15"/>
  <c r="L1255" i="15"/>
  <c r="O1261" i="15"/>
  <c r="P1262" i="15"/>
  <c r="K1270" i="15"/>
  <c r="I1273" i="15"/>
  <c r="K1276" i="15"/>
  <c r="O1277" i="15"/>
  <c r="M1280" i="15"/>
  <c r="O1281" i="15"/>
  <c r="M1293" i="15"/>
  <c r="I1295" i="15"/>
  <c r="I1300" i="15"/>
  <c r="I1304" i="15"/>
  <c r="I1313" i="15"/>
  <c r="K1316" i="15"/>
  <c r="O1317" i="15"/>
  <c r="M1319" i="15"/>
  <c r="I1321" i="15"/>
  <c r="M1322" i="15"/>
  <c r="K1324" i="15"/>
  <c r="O1328" i="15"/>
  <c r="M1330" i="15"/>
  <c r="I1336" i="15"/>
  <c r="K1339" i="15"/>
  <c r="K1347" i="15"/>
  <c r="P1352" i="15"/>
  <c r="K1361" i="15"/>
  <c r="O1365" i="15"/>
  <c r="M1367" i="15"/>
  <c r="K1376" i="15"/>
  <c r="K14" i="14"/>
  <c r="O16" i="14"/>
  <c r="I44" i="14"/>
  <c r="M125" i="14"/>
  <c r="E110" i="14"/>
  <c r="E109" i="14" s="1"/>
  <c r="K216" i="14"/>
  <c r="O442" i="14"/>
  <c r="L444" i="14"/>
  <c r="M444" i="14" s="1"/>
  <c r="O444" i="14"/>
  <c r="O483" i="14"/>
  <c r="P652" i="14"/>
  <c r="O652" i="14"/>
  <c r="M652" i="14"/>
  <c r="K652" i="14"/>
  <c r="I652" i="14"/>
  <c r="K654" i="14"/>
  <c r="P654" i="14"/>
  <c r="F1195" i="15"/>
  <c r="P1195" i="15" s="1"/>
  <c r="I1196" i="15"/>
  <c r="P1198" i="15"/>
  <c r="F1237" i="15"/>
  <c r="K1237" i="15" s="1"/>
  <c r="K1240" i="15"/>
  <c r="O1242" i="15"/>
  <c r="I1252" i="15"/>
  <c r="M1254" i="15"/>
  <c r="I1259" i="15"/>
  <c r="P1264" i="15"/>
  <c r="I1266" i="15"/>
  <c r="M1267" i="15"/>
  <c r="K1279" i="15"/>
  <c r="O1280" i="15"/>
  <c r="P1285" i="15"/>
  <c r="F1287" i="15"/>
  <c r="K1295" i="15"/>
  <c r="K1304" i="15"/>
  <c r="H1283" i="15"/>
  <c r="H1260" i="15" s="1"/>
  <c r="P1309" i="15"/>
  <c r="M1311" i="15"/>
  <c r="K1313" i="15"/>
  <c r="L1326" i="15"/>
  <c r="I1335" i="15"/>
  <c r="M1350" i="15"/>
  <c r="M1361" i="15"/>
  <c r="L1363" i="15"/>
  <c r="L11" i="14"/>
  <c r="M14" i="14"/>
  <c r="I28" i="14"/>
  <c r="M29" i="14"/>
  <c r="I41" i="14"/>
  <c r="K44" i="14"/>
  <c r="M50" i="14"/>
  <c r="I57" i="14"/>
  <c r="I68" i="14"/>
  <c r="M69" i="14"/>
  <c r="M72" i="14"/>
  <c r="M94" i="14"/>
  <c r="O107" i="14"/>
  <c r="I113" i="14"/>
  <c r="I121" i="14"/>
  <c r="O125" i="14"/>
  <c r="I128" i="14"/>
  <c r="I132" i="14"/>
  <c r="I142" i="14"/>
  <c r="I153" i="14"/>
  <c r="M182" i="14"/>
  <c r="O183" i="14"/>
  <c r="K212" i="14"/>
  <c r="K256" i="14"/>
  <c r="M259" i="14"/>
  <c r="L263" i="14"/>
  <c r="I288" i="14"/>
  <c r="O292" i="14"/>
  <c r="I303" i="14"/>
  <c r="I304" i="14"/>
  <c r="M310" i="14"/>
  <c r="M374" i="14"/>
  <c r="O379" i="14"/>
  <c r="L388" i="14"/>
  <c r="P469" i="14"/>
  <c r="O469" i="14"/>
  <c r="K529" i="14"/>
  <c r="K543" i="14"/>
  <c r="O543" i="14"/>
  <c r="I543" i="14"/>
  <c r="L570" i="14"/>
  <c r="M570" i="14" s="1"/>
  <c r="O570" i="14"/>
  <c r="K576" i="14"/>
  <c r="P589" i="14"/>
  <c r="O589" i="14"/>
  <c r="L614" i="14"/>
  <c r="O741" i="14"/>
  <c r="M741" i="14"/>
  <c r="K741" i="14"/>
  <c r="I741" i="14"/>
  <c r="P741" i="14"/>
  <c r="O768" i="14"/>
  <c r="P768" i="14"/>
  <c r="M768" i="14"/>
  <c r="K768" i="14"/>
  <c r="L946" i="14"/>
  <c r="O1060" i="14"/>
  <c r="K1060" i="14"/>
  <c r="I1206" i="14"/>
  <c r="P1206" i="14"/>
  <c r="F1243" i="14"/>
  <c r="I1243" i="14" s="1"/>
  <c r="D1234" i="14"/>
  <c r="M1178" i="15"/>
  <c r="I1182" i="15"/>
  <c r="L1183" i="15"/>
  <c r="P1192" i="15"/>
  <c r="I1194" i="15"/>
  <c r="M1196" i="15"/>
  <c r="M1200" i="15"/>
  <c r="P1217" i="15"/>
  <c r="I1219" i="15"/>
  <c r="F1226" i="15"/>
  <c r="F1228" i="15"/>
  <c r="P1228" i="15" s="1"/>
  <c r="I1229" i="15"/>
  <c r="L1230" i="15"/>
  <c r="M1230" i="15" s="1"/>
  <c r="K1236" i="15"/>
  <c r="K1241" i="15"/>
  <c r="K1247" i="15"/>
  <c r="O1254" i="15"/>
  <c r="M1259" i="15"/>
  <c r="I1269" i="15"/>
  <c r="K1272" i="15"/>
  <c r="P1288" i="15"/>
  <c r="I1298" i="15"/>
  <c r="L1301" i="15"/>
  <c r="O1324" i="15"/>
  <c r="O1325" i="15"/>
  <c r="I1332" i="15"/>
  <c r="O1339" i="15"/>
  <c r="O1345" i="15"/>
  <c r="O1346" i="15"/>
  <c r="I1355" i="15"/>
  <c r="O1361" i="15"/>
  <c r="O1362" i="15"/>
  <c r="O1376" i="15"/>
  <c r="I27" i="14"/>
  <c r="M44" i="14"/>
  <c r="O50" i="14"/>
  <c r="H46" i="14"/>
  <c r="H10" i="14" s="1"/>
  <c r="O61" i="14"/>
  <c r="O62" i="14"/>
  <c r="I67" i="14"/>
  <c r="O74" i="14"/>
  <c r="O75" i="14"/>
  <c r="O94" i="14"/>
  <c r="O95" i="14"/>
  <c r="I131" i="14"/>
  <c r="M143" i="14"/>
  <c r="M145" i="14"/>
  <c r="O182" i="14"/>
  <c r="F187" i="14"/>
  <c r="O197" i="14"/>
  <c r="I201" i="14"/>
  <c r="I202" i="14"/>
  <c r="O205" i="14"/>
  <c r="I222" i="14"/>
  <c r="O229" i="14"/>
  <c r="I236" i="14"/>
  <c r="K240" i="14"/>
  <c r="O291" i="14"/>
  <c r="K301" i="14"/>
  <c r="I371" i="14"/>
  <c r="O378" i="14"/>
  <c r="I391" i="14"/>
  <c r="I392" i="14"/>
  <c r="O402" i="14"/>
  <c r="O405" i="14"/>
  <c r="P418" i="14"/>
  <c r="P447" i="14"/>
  <c r="O447" i="14"/>
  <c r="K447" i="14"/>
  <c r="I447" i="14"/>
  <c r="P513" i="14"/>
  <c r="P526" i="14"/>
  <c r="O526" i="14"/>
  <c r="K526" i="14"/>
  <c r="I526" i="14"/>
  <c r="E582" i="14"/>
  <c r="K663" i="14"/>
  <c r="O663" i="14"/>
  <c r="I663" i="14"/>
  <c r="F1181" i="15"/>
  <c r="P1181" i="15" s="1"/>
  <c r="M1182" i="15"/>
  <c r="F1187" i="15"/>
  <c r="I1187" i="15" s="1"/>
  <c r="M1190" i="15"/>
  <c r="L1197" i="15"/>
  <c r="F1204" i="15"/>
  <c r="K1204" i="15" s="1"/>
  <c r="F1206" i="15"/>
  <c r="P1206" i="15" s="1"/>
  <c r="K1244" i="15"/>
  <c r="K1256" i="15"/>
  <c r="M1263" i="15"/>
  <c r="F1290" i="15"/>
  <c r="P1290" i="15" s="1"/>
  <c r="M1335" i="15"/>
  <c r="M1344" i="15"/>
  <c r="M1375" i="15"/>
  <c r="F30" i="14"/>
  <c r="I30" i="14" s="1"/>
  <c r="M57" i="14"/>
  <c r="M113" i="14"/>
  <c r="O114" i="14"/>
  <c r="M121" i="14"/>
  <c r="O122" i="14"/>
  <c r="M128" i="14"/>
  <c r="M142" i="14"/>
  <c r="O143" i="14"/>
  <c r="M153" i="14"/>
  <c r="O154" i="14"/>
  <c r="O162" i="14"/>
  <c r="I166" i="14"/>
  <c r="I186" i="14"/>
  <c r="H192" i="14"/>
  <c r="H191" i="14" s="1"/>
  <c r="O194" i="14"/>
  <c r="I210" i="14"/>
  <c r="O213" i="14"/>
  <c r="F249" i="14"/>
  <c r="O249" i="14" s="1"/>
  <c r="I250" i="14"/>
  <c r="O254" i="14"/>
  <c r="O257" i="14"/>
  <c r="I282" i="14"/>
  <c r="F294" i="14"/>
  <c r="I294" i="14" s="1"/>
  <c r="I296" i="14"/>
  <c r="O366" i="14"/>
  <c r="I373" i="14"/>
  <c r="M394" i="14"/>
  <c r="I411" i="14"/>
  <c r="O416" i="14"/>
  <c r="P424" i="14"/>
  <c r="O424" i="14"/>
  <c r="I424" i="14"/>
  <c r="M447" i="14"/>
  <c r="O467" i="14"/>
  <c r="L481" i="14"/>
  <c r="P488" i="14"/>
  <c r="O488" i="14"/>
  <c r="I488" i="14"/>
  <c r="P498" i="14"/>
  <c r="P504" i="14"/>
  <c r="O504" i="14"/>
  <c r="I504" i="14"/>
  <c r="M526" i="14"/>
  <c r="K528" i="14"/>
  <c r="P528" i="14"/>
  <c r="P573" i="14"/>
  <c r="O573" i="14"/>
  <c r="K573" i="14"/>
  <c r="I573" i="14"/>
  <c r="K575" i="14"/>
  <c r="P575" i="14"/>
  <c r="K629" i="14"/>
  <c r="M663" i="14"/>
  <c r="L757" i="14"/>
  <c r="L1097" i="14"/>
  <c r="M1110" i="14"/>
  <c r="P1110" i="14"/>
  <c r="O1110" i="14"/>
  <c r="K1110" i="14"/>
  <c r="I1110" i="14"/>
  <c r="M443" i="14"/>
  <c r="M449" i="14"/>
  <c r="O474" i="14"/>
  <c r="M528" i="14"/>
  <c r="L529" i="14"/>
  <c r="M529" i="14" s="1"/>
  <c r="M569" i="14"/>
  <c r="M575" i="14"/>
  <c r="L576" i="14"/>
  <c r="M576" i="14" s="1"/>
  <c r="M603" i="14"/>
  <c r="M613" i="14"/>
  <c r="M628" i="14"/>
  <c r="L629" i="14"/>
  <c r="M629" i="14" s="1"/>
  <c r="E641" i="14"/>
  <c r="M654" i="14"/>
  <c r="F671" i="14"/>
  <c r="L702" i="14"/>
  <c r="M702" i="14" s="1"/>
  <c r="O726" i="14"/>
  <c r="P726" i="14"/>
  <c r="M726" i="14"/>
  <c r="I734" i="14"/>
  <c r="P734" i="14"/>
  <c r="K734" i="14"/>
  <c r="L744" i="14"/>
  <c r="M789" i="14"/>
  <c r="L860" i="14"/>
  <c r="K910" i="14"/>
  <c r="O910" i="14"/>
  <c r="I910" i="14"/>
  <c r="K939" i="14"/>
  <c r="O939" i="14"/>
  <c r="I939" i="14"/>
  <c r="O947" i="14"/>
  <c r="I947" i="14"/>
  <c r="K1035" i="14"/>
  <c r="O1035" i="14"/>
  <c r="M1035" i="14"/>
  <c r="I1035" i="14"/>
  <c r="P1083" i="14"/>
  <c r="O1083" i="14"/>
  <c r="K1083" i="14"/>
  <c r="I1083" i="14"/>
  <c r="M1103" i="14"/>
  <c r="K1116" i="14"/>
  <c r="O1116" i="14"/>
  <c r="O1167" i="14"/>
  <c r="K1180" i="14"/>
  <c r="O1180" i="14"/>
  <c r="L216" i="13"/>
  <c r="M216" i="13" s="1"/>
  <c r="O226" i="13"/>
  <c r="P226" i="13"/>
  <c r="I226" i="13"/>
  <c r="O1220" i="12"/>
  <c r="I1327" i="12"/>
  <c r="P1327" i="12"/>
  <c r="M1327" i="12"/>
  <c r="K1327" i="12"/>
  <c r="O1340" i="12"/>
  <c r="P1340" i="12"/>
  <c r="K1340" i="12"/>
  <c r="I1174" i="11"/>
  <c r="K1174" i="11"/>
  <c r="L1214" i="11"/>
  <c r="L425" i="14"/>
  <c r="M425" i="14" s="1"/>
  <c r="O426" i="14"/>
  <c r="O434" i="14"/>
  <c r="K435" i="14"/>
  <c r="L452" i="14"/>
  <c r="L455" i="14"/>
  <c r="M455" i="14" s="1"/>
  <c r="I458" i="14"/>
  <c r="F459" i="14"/>
  <c r="I459" i="14" s="1"/>
  <c r="O463" i="14"/>
  <c r="K469" i="14"/>
  <c r="P474" i="14"/>
  <c r="L479" i="14"/>
  <c r="O490" i="14"/>
  <c r="M522" i="14"/>
  <c r="O529" i="14"/>
  <c r="K531" i="14"/>
  <c r="L544" i="14"/>
  <c r="K554" i="14"/>
  <c r="L556" i="14"/>
  <c r="M566" i="14"/>
  <c r="O576" i="14"/>
  <c r="I581" i="14"/>
  <c r="L585" i="14"/>
  <c r="M585" i="14" s="1"/>
  <c r="O586" i="14"/>
  <c r="I592" i="14"/>
  <c r="I609" i="14"/>
  <c r="F610" i="14"/>
  <c r="I615" i="14"/>
  <c r="O629" i="14"/>
  <c r="K631" i="14"/>
  <c r="M638" i="14"/>
  <c r="K648" i="14"/>
  <c r="E650" i="14"/>
  <c r="O665" i="14"/>
  <c r="E666" i="14"/>
  <c r="F675" i="14"/>
  <c r="O675" i="14" s="1"/>
  <c r="I676" i="14"/>
  <c r="O683" i="14"/>
  <c r="M687" i="14"/>
  <c r="I691" i="14"/>
  <c r="I694" i="14"/>
  <c r="P696" i="14"/>
  <c r="P701" i="14"/>
  <c r="I707" i="14"/>
  <c r="L708" i="14"/>
  <c r="I718" i="14"/>
  <c r="P718" i="14"/>
  <c r="K718" i="14"/>
  <c r="K726" i="14"/>
  <c r="M734" i="14"/>
  <c r="P813" i="14"/>
  <c r="O813" i="14"/>
  <c r="K813" i="14"/>
  <c r="I813" i="14"/>
  <c r="F817" i="14"/>
  <c r="I817" i="14" s="1"/>
  <c r="P822" i="14"/>
  <c r="O822" i="14"/>
  <c r="M822" i="14"/>
  <c r="K822" i="14"/>
  <c r="L849" i="14"/>
  <c r="L889" i="14"/>
  <c r="L920" i="14"/>
  <c r="P927" i="14"/>
  <c r="O927" i="14"/>
  <c r="K927" i="14"/>
  <c r="I927" i="14"/>
  <c r="L952" i="14"/>
  <c r="L955" i="14"/>
  <c r="M955" i="14" s="1"/>
  <c r="L987" i="14"/>
  <c r="K1047" i="14"/>
  <c r="O1047" i="14"/>
  <c r="L1069" i="14"/>
  <c r="M1069" i="14" s="1"/>
  <c r="M1083" i="14"/>
  <c r="I1116" i="14"/>
  <c r="O1129" i="14"/>
  <c r="O1137" i="14"/>
  <c r="I1180" i="14"/>
  <c r="K35" i="13"/>
  <c r="P35" i="13"/>
  <c r="O35" i="13"/>
  <c r="I35" i="13"/>
  <c r="I184" i="13"/>
  <c r="O184" i="13"/>
  <c r="K184" i="13"/>
  <c r="K215" i="13"/>
  <c r="O215" i="13"/>
  <c r="L523" i="13"/>
  <c r="O419" i="14"/>
  <c r="P426" i="14"/>
  <c r="P434" i="14"/>
  <c r="O435" i="14"/>
  <c r="I440" i="14"/>
  <c r="K458" i="14"/>
  <c r="I466" i="14"/>
  <c r="M469" i="14"/>
  <c r="O472" i="14"/>
  <c r="F481" i="14"/>
  <c r="P481" i="14" s="1"/>
  <c r="M484" i="14"/>
  <c r="F533" i="14"/>
  <c r="I534" i="14"/>
  <c r="I535" i="14"/>
  <c r="O545" i="14"/>
  <c r="K546" i="14"/>
  <c r="I551" i="14"/>
  <c r="O554" i="14"/>
  <c r="O557" i="14"/>
  <c r="K558" i="14"/>
  <c r="I568" i="14"/>
  <c r="I571" i="14"/>
  <c r="K581" i="14"/>
  <c r="P586" i="14"/>
  <c r="O594" i="14"/>
  <c r="O598" i="14"/>
  <c r="O601" i="14"/>
  <c r="K609" i="14"/>
  <c r="O614" i="14"/>
  <c r="O617" i="14"/>
  <c r="K618" i="14"/>
  <c r="I634" i="14"/>
  <c r="I645" i="14"/>
  <c r="H657" i="14"/>
  <c r="P665" i="14"/>
  <c r="K671" i="14"/>
  <c r="L677" i="14"/>
  <c r="P683" i="14"/>
  <c r="K691" i="14"/>
  <c r="M704" i="14"/>
  <c r="M707" i="14"/>
  <c r="F731" i="14"/>
  <c r="M731" i="14" s="1"/>
  <c r="M743" i="14"/>
  <c r="F812" i="14"/>
  <c r="O812" i="14" s="1"/>
  <c r="O878" i="14"/>
  <c r="P878" i="14"/>
  <c r="M878" i="14"/>
  <c r="K878" i="14"/>
  <c r="K882" i="14"/>
  <c r="O882" i="14"/>
  <c r="I882" i="14"/>
  <c r="P914" i="14"/>
  <c r="O914" i="14"/>
  <c r="M914" i="14"/>
  <c r="K914" i="14"/>
  <c r="M922" i="14"/>
  <c r="L932" i="14"/>
  <c r="K980" i="14"/>
  <c r="O980" i="14"/>
  <c r="I980" i="14"/>
  <c r="O988" i="14"/>
  <c r="I988" i="14"/>
  <c r="L995" i="14"/>
  <c r="I1006" i="14"/>
  <c r="P1006" i="14"/>
  <c r="M1006" i="14"/>
  <c r="O1014" i="14"/>
  <c r="P1014" i="14"/>
  <c r="M1014" i="14"/>
  <c r="F1027" i="14"/>
  <c r="P1027" i="14" s="1"/>
  <c r="L1037" i="14"/>
  <c r="M1037" i="14" s="1"/>
  <c r="L1056" i="14"/>
  <c r="F1113" i="14"/>
  <c r="I1113" i="14" s="1"/>
  <c r="M1116" i="14"/>
  <c r="L1139" i="14"/>
  <c r="K1153" i="14"/>
  <c r="M1180" i="14"/>
  <c r="P1273" i="14"/>
  <c r="O1273" i="14"/>
  <c r="K1273" i="14"/>
  <c r="I1273" i="14"/>
  <c r="O1284" i="14"/>
  <c r="L744" i="13"/>
  <c r="L788" i="13"/>
  <c r="M788" i="13" s="1"/>
  <c r="O788" i="13"/>
  <c r="K158" i="12"/>
  <c r="P158" i="12"/>
  <c r="O158" i="12"/>
  <c r="I158" i="12"/>
  <c r="P172" i="12"/>
  <c r="K172" i="12"/>
  <c r="K421" i="14"/>
  <c r="I464" i="14"/>
  <c r="K466" i="14"/>
  <c r="K471" i="14"/>
  <c r="M485" i="14"/>
  <c r="I516" i="14"/>
  <c r="K519" i="14"/>
  <c r="I524" i="14"/>
  <c r="P545" i="14"/>
  <c r="O546" i="14"/>
  <c r="M552" i="14"/>
  <c r="O553" i="14"/>
  <c r="P557" i="14"/>
  <c r="O558" i="14"/>
  <c r="I562" i="14"/>
  <c r="I563" i="14"/>
  <c r="O567" i="14"/>
  <c r="L572" i="14"/>
  <c r="P594" i="14"/>
  <c r="P617" i="14"/>
  <c r="O618" i="14"/>
  <c r="F622" i="14"/>
  <c r="K622" i="14" s="1"/>
  <c r="K634" i="14"/>
  <c r="F639" i="14"/>
  <c r="O639" i="14" s="1"/>
  <c r="D641" i="14"/>
  <c r="L646" i="14"/>
  <c r="M646" i="14" s="1"/>
  <c r="M676" i="14"/>
  <c r="F693" i="14"/>
  <c r="O693" i="14" s="1"/>
  <c r="P709" i="14"/>
  <c r="O709" i="14"/>
  <c r="K709" i="14"/>
  <c r="P722" i="14"/>
  <c r="O722" i="14"/>
  <c r="M722" i="14"/>
  <c r="P738" i="14"/>
  <c r="O738" i="14"/>
  <c r="K738" i="14"/>
  <c r="P775" i="14"/>
  <c r="O775" i="14"/>
  <c r="K775" i="14"/>
  <c r="I844" i="14"/>
  <c r="P844" i="14"/>
  <c r="N929" i="14"/>
  <c r="L944" i="14"/>
  <c r="I1022" i="14"/>
  <c r="P1022" i="14"/>
  <c r="M1022" i="14"/>
  <c r="K1022" i="14"/>
  <c r="E1043" i="14"/>
  <c r="F1046" i="14"/>
  <c r="P1084" i="14"/>
  <c r="O1084" i="14"/>
  <c r="M1084" i="14"/>
  <c r="I1084" i="14"/>
  <c r="K1093" i="14"/>
  <c r="P1140" i="14"/>
  <c r="O1140" i="14"/>
  <c r="M1140" i="14"/>
  <c r="I1140" i="14"/>
  <c r="L1165" i="14"/>
  <c r="M1165" i="14" s="1"/>
  <c r="P1172" i="14"/>
  <c r="O1172" i="14"/>
  <c r="O1370" i="14"/>
  <c r="P1370" i="14"/>
  <c r="I1370" i="14"/>
  <c r="L706" i="13"/>
  <c r="M706" i="13" s="1"/>
  <c r="L431" i="14"/>
  <c r="M431" i="14" s="1"/>
  <c r="K448" i="14"/>
  <c r="I453" i="14"/>
  <c r="I456" i="14"/>
  <c r="I474" i="14"/>
  <c r="F475" i="14"/>
  <c r="O485" i="14"/>
  <c r="M494" i="14"/>
  <c r="O511" i="14"/>
  <c r="L517" i="14"/>
  <c r="M517" i="14" s="1"/>
  <c r="K527" i="14"/>
  <c r="M542" i="14"/>
  <c r="K574" i="14"/>
  <c r="M581" i="14"/>
  <c r="K589" i="14"/>
  <c r="O592" i="14"/>
  <c r="M600" i="14"/>
  <c r="M609" i="14"/>
  <c r="O615" i="14"/>
  <c r="K627" i="14"/>
  <c r="O676" i="14"/>
  <c r="M691" i="14"/>
  <c r="D716" i="14"/>
  <c r="F716" i="14" s="1"/>
  <c r="P754" i="14"/>
  <c r="O754" i="14"/>
  <c r="K754" i="14"/>
  <c r="P764" i="14"/>
  <c r="O764" i="14"/>
  <c r="K764" i="14"/>
  <c r="P781" i="14"/>
  <c r="O840" i="14"/>
  <c r="P840" i="14"/>
  <c r="M840" i="14"/>
  <c r="K840" i="14"/>
  <c r="J924" i="14"/>
  <c r="L925" i="14"/>
  <c r="L968" i="14"/>
  <c r="O1093" i="14"/>
  <c r="P1280" i="14"/>
  <c r="O1280" i="14"/>
  <c r="K1280" i="14"/>
  <c r="I57" i="13"/>
  <c r="P57" i="13"/>
  <c r="K57" i="13"/>
  <c r="L450" i="13"/>
  <c r="K450" i="13"/>
  <c r="I702" i="13"/>
  <c r="O702" i="13"/>
  <c r="O440" i="14"/>
  <c r="O445" i="14"/>
  <c r="O448" i="14"/>
  <c r="O458" i="14"/>
  <c r="F479" i="14"/>
  <c r="O479" i="14" s="1"/>
  <c r="L487" i="14"/>
  <c r="M487" i="14" s="1"/>
  <c r="O496" i="14"/>
  <c r="L503" i="14"/>
  <c r="M509" i="14"/>
  <c r="O527" i="14"/>
  <c r="I532" i="14"/>
  <c r="M539" i="14"/>
  <c r="K548" i="14"/>
  <c r="H564" i="14"/>
  <c r="O568" i="14"/>
  <c r="O574" i="14"/>
  <c r="O581" i="14"/>
  <c r="I586" i="14"/>
  <c r="M588" i="14"/>
  <c r="K606" i="14"/>
  <c r="O609" i="14"/>
  <c r="K620" i="14"/>
  <c r="P625" i="14"/>
  <c r="O627" i="14"/>
  <c r="I632" i="14"/>
  <c r="O645" i="14"/>
  <c r="M649" i="14"/>
  <c r="O653" i="14"/>
  <c r="M659" i="14"/>
  <c r="I665" i="14"/>
  <c r="L675" i="14"/>
  <c r="I683" i="14"/>
  <c r="F686" i="14"/>
  <c r="K686" i="14" s="1"/>
  <c r="O691" i="14"/>
  <c r="K705" i="14"/>
  <c r="M709" i="14"/>
  <c r="K722" i="14"/>
  <c r="M738" i="14"/>
  <c r="F751" i="14"/>
  <c r="O751" i="14" s="1"/>
  <c r="I754" i="14"/>
  <c r="F761" i="14"/>
  <c r="I764" i="14"/>
  <c r="M775" i="14"/>
  <c r="O809" i="14"/>
  <c r="P809" i="14"/>
  <c r="M809" i="14"/>
  <c r="O818" i="14"/>
  <c r="P818" i="14"/>
  <c r="L832" i="14"/>
  <c r="M844" i="14"/>
  <c r="L880" i="14"/>
  <c r="N866" i="14"/>
  <c r="L887" i="14"/>
  <c r="M887" i="14" s="1"/>
  <c r="P907" i="14"/>
  <c r="O907" i="14"/>
  <c r="M907" i="14"/>
  <c r="K907" i="14"/>
  <c r="L918" i="14"/>
  <c r="O969" i="14"/>
  <c r="I969" i="14"/>
  <c r="K999" i="14"/>
  <c r="K1034" i="14"/>
  <c r="K1063" i="14"/>
  <c r="O1063" i="14"/>
  <c r="M1063" i="14"/>
  <c r="I1063" i="14"/>
  <c r="E1072" i="14"/>
  <c r="M1106" i="14"/>
  <c r="F1131" i="14"/>
  <c r="O1131" i="14" s="1"/>
  <c r="L1149" i="14"/>
  <c r="M1172" i="14"/>
  <c r="P1188" i="14"/>
  <c r="O1188" i="14"/>
  <c r="I1280" i="14"/>
  <c r="P1300" i="14"/>
  <c r="O1300" i="14"/>
  <c r="I1300" i="14"/>
  <c r="O115" i="13"/>
  <c r="P115" i="13"/>
  <c r="I115" i="13"/>
  <c r="P232" i="13"/>
  <c r="O232" i="13"/>
  <c r="K232" i="13"/>
  <c r="I232" i="13"/>
  <c r="P445" i="13"/>
  <c r="O445" i="13"/>
  <c r="K445" i="13"/>
  <c r="I445" i="13"/>
  <c r="M430" i="14"/>
  <c r="O431" i="14"/>
  <c r="O464" i="14"/>
  <c r="K467" i="14"/>
  <c r="K483" i="14"/>
  <c r="K498" i="14"/>
  <c r="K513" i="14"/>
  <c r="O516" i="14"/>
  <c r="O524" i="14"/>
  <c r="O542" i="14"/>
  <c r="M548" i="14"/>
  <c r="M559" i="14"/>
  <c r="O563" i="14"/>
  <c r="J564" i="14"/>
  <c r="P588" i="14"/>
  <c r="F593" i="14"/>
  <c r="M593" i="14" s="1"/>
  <c r="F616" i="14"/>
  <c r="P616" i="14" s="1"/>
  <c r="M619" i="14"/>
  <c r="O623" i="14"/>
  <c r="O640" i="14"/>
  <c r="N641" i="14"/>
  <c r="O662" i="14"/>
  <c r="O668" i="14"/>
  <c r="M672" i="14"/>
  <c r="F677" i="14"/>
  <c r="P677" i="14" s="1"/>
  <c r="E681" i="14"/>
  <c r="O713" i="14"/>
  <c r="P713" i="14"/>
  <c r="M713" i="14"/>
  <c r="K713" i="14"/>
  <c r="P730" i="14"/>
  <c r="O730" i="14"/>
  <c r="K730" i="14"/>
  <c r="M754" i="14"/>
  <c r="M764" i="14"/>
  <c r="K778" i="14"/>
  <c r="O778" i="14"/>
  <c r="I778" i="14"/>
  <c r="I802" i="14"/>
  <c r="P802" i="14"/>
  <c r="P1026" i="14"/>
  <c r="O1026" i="14"/>
  <c r="M1026" i="14"/>
  <c r="K1026" i="14"/>
  <c r="K1050" i="14"/>
  <c r="O1050" i="14"/>
  <c r="M1050" i="14"/>
  <c r="I1050" i="14"/>
  <c r="P1124" i="14"/>
  <c r="O1124" i="14"/>
  <c r="H1261" i="14"/>
  <c r="H1260" i="14" s="1"/>
  <c r="I1278" i="14"/>
  <c r="P1294" i="14"/>
  <c r="O1294" i="14"/>
  <c r="K1294" i="14"/>
  <c r="F30" i="13"/>
  <c r="P30" i="13" s="1"/>
  <c r="D11" i="13"/>
  <c r="F11" i="13" s="1"/>
  <c r="K11" i="13" s="1"/>
  <c r="I39" i="13"/>
  <c r="O39" i="13"/>
  <c r="N71" i="13"/>
  <c r="I117" i="13"/>
  <c r="P117" i="13"/>
  <c r="K117" i="13"/>
  <c r="K130" i="13"/>
  <c r="O130" i="13"/>
  <c r="P138" i="13"/>
  <c r="O138" i="13"/>
  <c r="K138" i="13"/>
  <c r="I265" i="13"/>
  <c r="O265" i="13"/>
  <c r="K265" i="13"/>
  <c r="P289" i="13"/>
  <c r="O289" i="13"/>
  <c r="K289" i="13"/>
  <c r="I289" i="13"/>
  <c r="O305" i="13"/>
  <c r="K305" i="13"/>
  <c r="P305" i="13"/>
  <c r="P486" i="13"/>
  <c r="O486" i="13"/>
  <c r="K486" i="13"/>
  <c r="I812" i="13"/>
  <c r="L1025" i="13"/>
  <c r="O791" i="14"/>
  <c r="F801" i="14"/>
  <c r="I801" i="14" s="1"/>
  <c r="P806" i="14"/>
  <c r="F808" i="14"/>
  <c r="O808" i="14" s="1"/>
  <c r="M814" i="14"/>
  <c r="K819" i="14"/>
  <c r="P825" i="14"/>
  <c r="M831" i="14"/>
  <c r="P837" i="14"/>
  <c r="F839" i="14"/>
  <c r="O841" i="14"/>
  <c r="P842" i="14"/>
  <c r="O850" i="14"/>
  <c r="O861" i="14"/>
  <c r="O862" i="14"/>
  <c r="P865" i="14"/>
  <c r="O879" i="14"/>
  <c r="M894" i="14"/>
  <c r="P896" i="14"/>
  <c r="P900" i="14"/>
  <c r="J903" i="14"/>
  <c r="E929" i="14"/>
  <c r="M943" i="14"/>
  <c r="L948" i="14"/>
  <c r="O956" i="14"/>
  <c r="M965" i="14"/>
  <c r="L981" i="14"/>
  <c r="P994" i="14"/>
  <c r="L1003" i="14"/>
  <c r="F1005" i="14"/>
  <c r="I1005" i="14" s="1"/>
  <c r="K1015" i="14"/>
  <c r="O1028" i="14"/>
  <c r="P1029" i="14"/>
  <c r="M1040" i="14"/>
  <c r="H1043" i="14"/>
  <c r="H1053" i="14"/>
  <c r="O1055" i="14"/>
  <c r="F1062" i="14"/>
  <c r="O1062" i="14" s="1"/>
  <c r="O1065" i="14"/>
  <c r="P1070" i="14"/>
  <c r="M1079" i="14"/>
  <c r="O1087" i="14"/>
  <c r="M1090" i="14"/>
  <c r="O1096" i="14"/>
  <c r="P1118" i="14"/>
  <c r="P1126" i="14"/>
  <c r="P1134" i="14"/>
  <c r="P1139" i="14"/>
  <c r="O1142" i="14"/>
  <c r="O1148" i="14"/>
  <c r="L1153" i="14"/>
  <c r="M1153" i="14" s="1"/>
  <c r="M1160" i="14"/>
  <c r="O1174" i="14"/>
  <c r="O1182" i="14"/>
  <c r="M1188" i="14"/>
  <c r="P1193" i="14"/>
  <c r="O1193" i="14"/>
  <c r="M1193" i="14"/>
  <c r="O1254" i="14"/>
  <c r="K1254" i="14"/>
  <c r="P1254" i="14"/>
  <c r="M1292" i="14"/>
  <c r="K1292" i="14"/>
  <c r="I1292" i="14"/>
  <c r="O1292" i="14"/>
  <c r="P1304" i="14"/>
  <c r="O1304" i="14"/>
  <c r="I1366" i="14"/>
  <c r="O1366" i="14"/>
  <c r="K1366" i="14"/>
  <c r="M1370" i="14"/>
  <c r="M39" i="13"/>
  <c r="O63" i="13"/>
  <c r="P63" i="13"/>
  <c r="K84" i="13"/>
  <c r="M93" i="13"/>
  <c r="I133" i="13"/>
  <c r="O133" i="13"/>
  <c r="K133" i="13"/>
  <c r="K141" i="13"/>
  <c r="O141" i="13"/>
  <c r="I161" i="13"/>
  <c r="P161" i="13"/>
  <c r="K161" i="13"/>
  <c r="O174" i="13"/>
  <c r="P174" i="13"/>
  <c r="M184" i="13"/>
  <c r="F211" i="13"/>
  <c r="I211" i="13" s="1"/>
  <c r="M215" i="13"/>
  <c r="P253" i="13"/>
  <c r="O253" i="13"/>
  <c r="K253" i="13"/>
  <c r="P282" i="13"/>
  <c r="O282" i="13"/>
  <c r="K282" i="13"/>
  <c r="I282" i="13"/>
  <c r="F521" i="13"/>
  <c r="K521" i="13" s="1"/>
  <c r="D510" i="13"/>
  <c r="P543" i="13"/>
  <c r="O543" i="13"/>
  <c r="K543" i="13"/>
  <c r="I543" i="13"/>
  <c r="P602" i="13"/>
  <c r="O602" i="13"/>
  <c r="M602" i="13"/>
  <c r="K602" i="13"/>
  <c r="I602" i="13"/>
  <c r="O668" i="13"/>
  <c r="K668" i="13"/>
  <c r="I668" i="13"/>
  <c r="P668" i="13"/>
  <c r="I783" i="13"/>
  <c r="K783" i="13"/>
  <c r="O922" i="13"/>
  <c r="K922" i="13"/>
  <c r="P57" i="12"/>
  <c r="O57" i="12"/>
  <c r="K57" i="12"/>
  <c r="I57" i="12"/>
  <c r="F712" i="14"/>
  <c r="F725" i="14"/>
  <c r="F733" i="14"/>
  <c r="K733" i="14" s="1"/>
  <c r="H760" i="14"/>
  <c r="M782" i="14"/>
  <c r="L783" i="14"/>
  <c r="M784" i="14"/>
  <c r="F824" i="14"/>
  <c r="L828" i="14"/>
  <c r="F830" i="14"/>
  <c r="P850" i="14"/>
  <c r="L854" i="14"/>
  <c r="L873" i="14"/>
  <c r="M882" i="14"/>
  <c r="F889" i="14"/>
  <c r="P889" i="14" s="1"/>
  <c r="M891" i="14"/>
  <c r="M910" i="14"/>
  <c r="L911" i="14"/>
  <c r="M911" i="14" s="1"/>
  <c r="F918" i="14"/>
  <c r="K918" i="14" s="1"/>
  <c r="F920" i="14"/>
  <c r="P920" i="14" s="1"/>
  <c r="I921" i="14"/>
  <c r="I937" i="14"/>
  <c r="M939" i="14"/>
  <c r="L940" i="14"/>
  <c r="F946" i="14"/>
  <c r="P946" i="14" s="1"/>
  <c r="M947" i="14"/>
  <c r="F952" i="14"/>
  <c r="K952" i="14" s="1"/>
  <c r="P956" i="14"/>
  <c r="P960" i="14"/>
  <c r="I962" i="14"/>
  <c r="F968" i="14"/>
  <c r="M969" i="14"/>
  <c r="I978" i="14"/>
  <c r="M980" i="14"/>
  <c r="F985" i="14"/>
  <c r="K985" i="14" s="1"/>
  <c r="F987" i="14"/>
  <c r="P987" i="14" s="1"/>
  <c r="M988" i="14"/>
  <c r="P998" i="14"/>
  <c r="L1001" i="14"/>
  <c r="O1002" i="14"/>
  <c r="L1009" i="14"/>
  <c r="L1019" i="14"/>
  <c r="I1038" i="14"/>
  <c r="J1043" i="14"/>
  <c r="L1051" i="14"/>
  <c r="L1064" i="14"/>
  <c r="P1065" i="14"/>
  <c r="O1068" i="14"/>
  <c r="L1075" i="14"/>
  <c r="M1086" i="14"/>
  <c r="P1087" i="14"/>
  <c r="I1090" i="14"/>
  <c r="L1141" i="14"/>
  <c r="P1142" i="14"/>
  <c r="O1153" i="14"/>
  <c r="O1156" i="14"/>
  <c r="K1169" i="14"/>
  <c r="P1174" i="14"/>
  <c r="P1182" i="14"/>
  <c r="O1183" i="14"/>
  <c r="I1193" i="14"/>
  <c r="I1203" i="14"/>
  <c r="M1203" i="14"/>
  <c r="L1220" i="14"/>
  <c r="M1220" i="14" s="1"/>
  <c r="L1228" i="14"/>
  <c r="M1228" i="14" s="1"/>
  <c r="M1247" i="14"/>
  <c r="I1254" i="14"/>
  <c r="M1269" i="14"/>
  <c r="K1269" i="14"/>
  <c r="I1269" i="14"/>
  <c r="O1269" i="14"/>
  <c r="M1280" i="14"/>
  <c r="M1294" i="14"/>
  <c r="M1300" i="14"/>
  <c r="I1304" i="14"/>
  <c r="O1322" i="14"/>
  <c r="K1322" i="14"/>
  <c r="I1322" i="14"/>
  <c r="P1322" i="14"/>
  <c r="K1326" i="14"/>
  <c r="I1353" i="14"/>
  <c r="M1366" i="14"/>
  <c r="O21" i="13"/>
  <c r="P21" i="13"/>
  <c r="I21" i="13"/>
  <c r="M43" i="13"/>
  <c r="M57" i="13"/>
  <c r="I63" i="13"/>
  <c r="I77" i="13"/>
  <c r="P77" i="13"/>
  <c r="K77" i="13"/>
  <c r="M115" i="13"/>
  <c r="M133" i="13"/>
  <c r="M141" i="13"/>
  <c r="M161" i="13"/>
  <c r="I174" i="13"/>
  <c r="K178" i="13"/>
  <c r="O178" i="13"/>
  <c r="M226" i="13"/>
  <c r="I243" i="13"/>
  <c r="P243" i="13"/>
  <c r="K243" i="13"/>
  <c r="I253" i="13"/>
  <c r="L431" i="13"/>
  <c r="L629" i="13"/>
  <c r="M629" i="13" s="1"/>
  <c r="F755" i="13"/>
  <c r="P717" i="14"/>
  <c r="M727" i="14"/>
  <c r="P749" i="14"/>
  <c r="M778" i="14"/>
  <c r="M779" i="14"/>
  <c r="O887" i="14"/>
  <c r="M899" i="14"/>
  <c r="H971" i="14"/>
  <c r="M1169" i="14"/>
  <c r="M1242" i="14"/>
  <c r="K1242" i="14"/>
  <c r="I1242" i="14"/>
  <c r="O1242" i="14"/>
  <c r="O1243" i="14"/>
  <c r="M1273" i="14"/>
  <c r="L37" i="13"/>
  <c r="M37" i="13" s="1"/>
  <c r="K81" i="13"/>
  <c r="P81" i="13"/>
  <c r="O81" i="13"/>
  <c r="I81" i="13"/>
  <c r="P87" i="13"/>
  <c r="O87" i="13"/>
  <c r="K87" i="13"/>
  <c r="O123" i="13"/>
  <c r="P123" i="13"/>
  <c r="I123" i="13"/>
  <c r="K127" i="13"/>
  <c r="O127" i="13"/>
  <c r="I144" i="13"/>
  <c r="O144" i="13"/>
  <c r="K144" i="13"/>
  <c r="K211" i="13"/>
  <c r="K229" i="13"/>
  <c r="P229" i="13"/>
  <c r="O229" i="13"/>
  <c r="O258" i="13"/>
  <c r="P258" i="13"/>
  <c r="O285" i="13"/>
  <c r="P285" i="13"/>
  <c r="K285" i="13"/>
  <c r="I285" i="13"/>
  <c r="P363" i="13"/>
  <c r="O363" i="13"/>
  <c r="M363" i="13"/>
  <c r="K363" i="13"/>
  <c r="P734" i="13"/>
  <c r="O734" i="13"/>
  <c r="K734" i="13"/>
  <c r="I734" i="13"/>
  <c r="M714" i="14"/>
  <c r="L723" i="14"/>
  <c r="L735" i="14"/>
  <c r="M735" i="14" s="1"/>
  <c r="F744" i="14"/>
  <c r="F757" i="14"/>
  <c r="K777" i="14"/>
  <c r="F792" i="14"/>
  <c r="I807" i="14"/>
  <c r="M811" i="14"/>
  <c r="L817" i="14"/>
  <c r="I825" i="14"/>
  <c r="I838" i="14"/>
  <c r="I842" i="14"/>
  <c r="L856" i="14"/>
  <c r="M863" i="14"/>
  <c r="M868" i="14"/>
  <c r="L869" i="14"/>
  <c r="M869" i="14" s="1"/>
  <c r="F880" i="14"/>
  <c r="I880" i="14" s="1"/>
  <c r="I896" i="14"/>
  <c r="M906" i="14"/>
  <c r="M913" i="14"/>
  <c r="I926" i="14"/>
  <c r="F932" i="14"/>
  <c r="I932" i="14" s="1"/>
  <c r="K949" i="14"/>
  <c r="E963" i="14"/>
  <c r="K967" i="14"/>
  <c r="M973" i="14"/>
  <c r="K982" i="14"/>
  <c r="I994" i="14"/>
  <c r="I1004" i="14"/>
  <c r="M1016" i="14"/>
  <c r="O1027" i="14"/>
  <c r="I1029" i="14"/>
  <c r="M1030" i="14"/>
  <c r="K1033" i="14"/>
  <c r="K1049" i="14"/>
  <c r="E1053" i="14"/>
  <c r="L1067" i="14"/>
  <c r="I1071" i="14"/>
  <c r="I1081" i="14"/>
  <c r="I1108" i="14"/>
  <c r="F1127" i="14"/>
  <c r="I1158" i="14"/>
  <c r="I1164" i="14"/>
  <c r="O1169" i="14"/>
  <c r="K1171" i="14"/>
  <c r="K1185" i="14"/>
  <c r="M1256" i="14"/>
  <c r="K1262" i="14"/>
  <c r="O1262" i="14"/>
  <c r="K1281" i="14"/>
  <c r="O1281" i="14"/>
  <c r="O1293" i="14"/>
  <c r="K1293" i="14"/>
  <c r="P1293" i="14"/>
  <c r="P1295" i="14"/>
  <c r="O1295" i="14"/>
  <c r="P1303" i="14"/>
  <c r="O1303" i="14"/>
  <c r="M1320" i="14"/>
  <c r="O1374" i="14"/>
  <c r="P1374" i="14"/>
  <c r="I1374" i="14"/>
  <c r="P38" i="13"/>
  <c r="O38" i="13"/>
  <c r="K38" i="13"/>
  <c r="I38" i="13"/>
  <c r="L47" i="13"/>
  <c r="O52" i="13"/>
  <c r="P52" i="13"/>
  <c r="I87" i="13"/>
  <c r="M123" i="13"/>
  <c r="M127" i="13"/>
  <c r="M144" i="13"/>
  <c r="I229" i="13"/>
  <c r="I258" i="13"/>
  <c r="I283" i="13"/>
  <c r="O283" i="13"/>
  <c r="I363" i="13"/>
  <c r="L604" i="13"/>
  <c r="M604" i="13" s="1"/>
  <c r="P713" i="13"/>
  <c r="O713" i="13"/>
  <c r="K713" i="13"/>
  <c r="K859" i="13"/>
  <c r="I859" i="13"/>
  <c r="O859" i="13"/>
  <c r="O861" i="13"/>
  <c r="P861" i="13"/>
  <c r="K861" i="13"/>
  <c r="O878" i="13"/>
  <c r="K878" i="13"/>
  <c r="I878" i="13"/>
  <c r="P878" i="13"/>
  <c r="L1123" i="13"/>
  <c r="F783" i="14"/>
  <c r="O783" i="14" s="1"/>
  <c r="L790" i="14"/>
  <c r="M790" i="14" s="1"/>
  <c r="L801" i="14"/>
  <c r="M801" i="14" s="1"/>
  <c r="M807" i="14"/>
  <c r="L808" i="14"/>
  <c r="K815" i="14"/>
  <c r="O816" i="14"/>
  <c r="K829" i="14"/>
  <c r="M838" i="14"/>
  <c r="L839" i="14"/>
  <c r="M839" i="14" s="1"/>
  <c r="M843" i="14"/>
  <c r="I850" i="14"/>
  <c r="F860" i="14"/>
  <c r="I861" i="14"/>
  <c r="O863" i="14"/>
  <c r="F873" i="14"/>
  <c r="K873" i="14" s="1"/>
  <c r="F875" i="14"/>
  <c r="P875" i="14" s="1"/>
  <c r="I876" i="14"/>
  <c r="K884" i="14"/>
  <c r="K892" i="14"/>
  <c r="K905" i="14"/>
  <c r="K912" i="14"/>
  <c r="O913" i="14"/>
  <c r="M926" i="14"/>
  <c r="K941" i="14"/>
  <c r="K955" i="14"/>
  <c r="I956" i="14"/>
  <c r="O958" i="14"/>
  <c r="I961" i="14"/>
  <c r="K983" i="14"/>
  <c r="K990" i="14"/>
  <c r="F1003" i="14"/>
  <c r="P1003" i="14" s="1"/>
  <c r="M1004" i="14"/>
  <c r="L1005" i="14"/>
  <c r="F1011" i="14"/>
  <c r="P1011" i="14" s="1"/>
  <c r="I1012" i="14"/>
  <c r="L1013" i="14"/>
  <c r="M1013" i="14" s="1"/>
  <c r="L1034" i="14"/>
  <c r="O1038" i="14"/>
  <c r="M1045" i="14"/>
  <c r="J1053" i="14"/>
  <c r="I1070" i="14"/>
  <c r="I1076" i="14"/>
  <c r="H1077" i="14"/>
  <c r="I1087" i="14"/>
  <c r="I1088" i="14"/>
  <c r="O1090" i="14"/>
  <c r="M1112" i="14"/>
  <c r="I1118" i="14"/>
  <c r="I1126" i="14"/>
  <c r="I1134" i="14"/>
  <c r="F1143" i="14"/>
  <c r="I1174" i="14"/>
  <c r="I1182" i="14"/>
  <c r="M1184" i="14"/>
  <c r="L1185" i="14"/>
  <c r="M1185" i="14" s="1"/>
  <c r="O1185" i="14"/>
  <c r="L1187" i="14"/>
  <c r="M1236" i="14"/>
  <c r="P1242" i="14"/>
  <c r="I1262" i="14"/>
  <c r="P1274" i="14"/>
  <c r="O1274" i="14"/>
  <c r="M1276" i="14"/>
  <c r="I1281" i="14"/>
  <c r="O1289" i="14"/>
  <c r="K1289" i="14"/>
  <c r="P1289" i="14"/>
  <c r="I1293" i="14"/>
  <c r="I1295" i="14"/>
  <c r="I1303" i="14"/>
  <c r="P1323" i="14"/>
  <c r="O1323" i="14"/>
  <c r="I1323" i="14"/>
  <c r="M1374" i="14"/>
  <c r="M15" i="13"/>
  <c r="I52" i="13"/>
  <c r="P67" i="13"/>
  <c r="O67" i="13"/>
  <c r="K67" i="13"/>
  <c r="O167" i="13"/>
  <c r="P167" i="13"/>
  <c r="I167" i="13"/>
  <c r="M258" i="13"/>
  <c r="K283" i="13"/>
  <c r="O382" i="13"/>
  <c r="K382" i="13"/>
  <c r="I382" i="13"/>
  <c r="P382" i="13"/>
  <c r="K576" i="13"/>
  <c r="P576" i="13"/>
  <c r="L675" i="13"/>
  <c r="I713" i="13"/>
  <c r="M878" i="13"/>
  <c r="K717" i="14"/>
  <c r="L742" i="14"/>
  <c r="M742" i="14" s="1"/>
  <c r="P745" i="14"/>
  <c r="P750" i="14"/>
  <c r="I752" i="14"/>
  <c r="P758" i="14"/>
  <c r="I766" i="14"/>
  <c r="L767" i="14"/>
  <c r="K780" i="14"/>
  <c r="P793" i="14"/>
  <c r="P796" i="14"/>
  <c r="K806" i="14"/>
  <c r="O807" i="14"/>
  <c r="F821" i="14"/>
  <c r="K837" i="14"/>
  <c r="O838" i="14"/>
  <c r="F854" i="14"/>
  <c r="P854" i="14" s="1"/>
  <c r="M876" i="14"/>
  <c r="L877" i="14"/>
  <c r="P881" i="14"/>
  <c r="K893" i="14"/>
  <c r="P909" i="14"/>
  <c r="K923" i="14"/>
  <c r="O926" i="14"/>
  <c r="P933" i="14"/>
  <c r="F948" i="14"/>
  <c r="M961" i="14"/>
  <c r="F974" i="14"/>
  <c r="K974" i="14" s="1"/>
  <c r="F981" i="14"/>
  <c r="F1009" i="14"/>
  <c r="M1012" i="14"/>
  <c r="F1017" i="14"/>
  <c r="K1017" i="14" s="1"/>
  <c r="F1019" i="14"/>
  <c r="P1019" i="14" s="1"/>
  <c r="M1020" i="14"/>
  <c r="F1031" i="14"/>
  <c r="K1031" i="14" s="1"/>
  <c r="F1041" i="14"/>
  <c r="M1048" i="14"/>
  <c r="F1051" i="14"/>
  <c r="K1051" i="14" s="1"/>
  <c r="N1053" i="14"/>
  <c r="I1055" i="14"/>
  <c r="P1090" i="14"/>
  <c r="F1095" i="14"/>
  <c r="P1095" i="14" s="1"/>
  <c r="I1096" i="14"/>
  <c r="O1099" i="14"/>
  <c r="L1102" i="14"/>
  <c r="M1102" i="14" s="1"/>
  <c r="O1105" i="14"/>
  <c r="I1148" i="14"/>
  <c r="M1158" i="14"/>
  <c r="M1178" i="14"/>
  <c r="P1194" i="14"/>
  <c r="O1194" i="14"/>
  <c r="K1208" i="14"/>
  <c r="K1230" i="14"/>
  <c r="M1262" i="14"/>
  <c r="K1270" i="14"/>
  <c r="O1270" i="14"/>
  <c r="I1270" i="14"/>
  <c r="I1274" i="14"/>
  <c r="M1281" i="14"/>
  <c r="I1289" i="14"/>
  <c r="M1293" i="14"/>
  <c r="M1295" i="14"/>
  <c r="K1303" i="14"/>
  <c r="M1312" i="14"/>
  <c r="M1323" i="14"/>
  <c r="P1352" i="14"/>
  <c r="O1352" i="14"/>
  <c r="K1352" i="14"/>
  <c r="I1352" i="14"/>
  <c r="M52" i="13"/>
  <c r="I67" i="13"/>
  <c r="L79" i="13"/>
  <c r="M167" i="13"/>
  <c r="I170" i="13"/>
  <c r="P170" i="13"/>
  <c r="K181" i="13"/>
  <c r="O181" i="13"/>
  <c r="I205" i="13"/>
  <c r="P205" i="13"/>
  <c r="K205" i="13"/>
  <c r="P212" i="13"/>
  <c r="O212" i="13"/>
  <c r="K212" i="13"/>
  <c r="P261" i="13"/>
  <c r="O261" i="13"/>
  <c r="K261" i="13"/>
  <c r="M283" i="13"/>
  <c r="P424" i="13"/>
  <c r="O424" i="13"/>
  <c r="K424" i="13"/>
  <c r="O452" i="13"/>
  <c r="K469" i="13"/>
  <c r="P469" i="13"/>
  <c r="K531" i="13"/>
  <c r="L531" i="13"/>
  <c r="M531" i="13" s="1"/>
  <c r="I544" i="13"/>
  <c r="P656" i="13"/>
  <c r="O656" i="13"/>
  <c r="K656" i="13"/>
  <c r="L749" i="13"/>
  <c r="I1038" i="13"/>
  <c r="P1038" i="13"/>
  <c r="K1038" i="13"/>
  <c r="I1218" i="14"/>
  <c r="I1219" i="14"/>
  <c r="F1226" i="14"/>
  <c r="O1226" i="14" s="1"/>
  <c r="I1227" i="14"/>
  <c r="K1243" i="14"/>
  <c r="K1248" i="14"/>
  <c r="O1255" i="14"/>
  <c r="K1259" i="14"/>
  <c r="M1263" i="14"/>
  <c r="K1265" i="14"/>
  <c r="M1282" i="14"/>
  <c r="K1284" i="14"/>
  <c r="K1306" i="14"/>
  <c r="M1309" i="14"/>
  <c r="O1310" i="14"/>
  <c r="O1319" i="14"/>
  <c r="O1333" i="14"/>
  <c r="I1343" i="14"/>
  <c r="I1344" i="14"/>
  <c r="P1351" i="14"/>
  <c r="O1356" i="14"/>
  <c r="P1365" i="14"/>
  <c r="O1369" i="14"/>
  <c r="O17" i="13"/>
  <c r="K19" i="13"/>
  <c r="P29" i="13"/>
  <c r="K36" i="13"/>
  <c r="M41" i="13"/>
  <c r="O42" i="13"/>
  <c r="M50" i="13"/>
  <c r="I58" i="13"/>
  <c r="F65" i="13"/>
  <c r="K74" i="13"/>
  <c r="O75" i="13"/>
  <c r="P80" i="13"/>
  <c r="K85" i="13"/>
  <c r="K97" i="13"/>
  <c r="M98" i="13"/>
  <c r="O99" i="13"/>
  <c r="M101" i="13"/>
  <c r="O111" i="13"/>
  <c r="K119" i="13"/>
  <c r="P132" i="13"/>
  <c r="O135" i="13"/>
  <c r="P143" i="13"/>
  <c r="P146" i="13"/>
  <c r="P149" i="13"/>
  <c r="K153" i="13"/>
  <c r="M154" i="13"/>
  <c r="O155" i="13"/>
  <c r="M157" i="13"/>
  <c r="O160" i="13"/>
  <c r="K163" i="13"/>
  <c r="P169" i="13"/>
  <c r="M175" i="13"/>
  <c r="P183" i="13"/>
  <c r="P186" i="13"/>
  <c r="J193" i="13"/>
  <c r="K197" i="13"/>
  <c r="M198" i="13"/>
  <c r="O199" i="13"/>
  <c r="K201" i="13"/>
  <c r="O204" i="13"/>
  <c r="P217" i="13"/>
  <c r="P235" i="13"/>
  <c r="F240" i="13"/>
  <c r="I240" i="13" s="1"/>
  <c r="M248" i="13"/>
  <c r="P264" i="13"/>
  <c r="P281" i="13"/>
  <c r="M383" i="13"/>
  <c r="F421" i="13"/>
  <c r="M421" i="13" s="1"/>
  <c r="M432" i="13"/>
  <c r="E495" i="13"/>
  <c r="F498" i="13"/>
  <c r="M498" i="13" s="1"/>
  <c r="K522" i="13"/>
  <c r="I522" i="13"/>
  <c r="P534" i="13"/>
  <c r="K534" i="13"/>
  <c r="P555" i="13"/>
  <c r="O555" i="13"/>
  <c r="P563" i="13"/>
  <c r="O563" i="13"/>
  <c r="F612" i="13"/>
  <c r="M612" i="13" s="1"/>
  <c r="M613" i="13"/>
  <c r="F618" i="13"/>
  <c r="K621" i="13"/>
  <c r="I621" i="13"/>
  <c r="M652" i="13"/>
  <c r="O653" i="13"/>
  <c r="P663" i="13"/>
  <c r="O663" i="13"/>
  <c r="J692" i="13"/>
  <c r="M709" i="13"/>
  <c r="E716" i="13"/>
  <c r="E697" i="13" s="1"/>
  <c r="I730" i="13"/>
  <c r="P730" i="13"/>
  <c r="L767" i="13"/>
  <c r="M767" i="13" s="1"/>
  <c r="I804" i="13"/>
  <c r="K804" i="13"/>
  <c r="P804" i="13"/>
  <c r="M804" i="13"/>
  <c r="L821" i="13"/>
  <c r="I892" i="13"/>
  <c r="P892" i="13"/>
  <c r="O892" i="13"/>
  <c r="K892" i="13"/>
  <c r="N915" i="13"/>
  <c r="L916" i="13"/>
  <c r="L1049" i="13"/>
  <c r="P162" i="12"/>
  <c r="O162" i="12"/>
  <c r="M162" i="12"/>
  <c r="K162" i="12"/>
  <c r="I162" i="12"/>
  <c r="L744" i="12"/>
  <c r="P781" i="12"/>
  <c r="I781" i="12"/>
  <c r="M1328" i="14"/>
  <c r="M1346" i="14"/>
  <c r="M1353" i="14"/>
  <c r="M35" i="13"/>
  <c r="M49" i="13"/>
  <c r="E109" i="13"/>
  <c r="M156" i="13"/>
  <c r="K171" i="13"/>
  <c r="M229" i="13"/>
  <c r="M305" i="13"/>
  <c r="P367" i="13"/>
  <c r="O367" i="13"/>
  <c r="O393" i="13"/>
  <c r="M393" i="13"/>
  <c r="K393" i="13"/>
  <c r="M436" i="13"/>
  <c r="K465" i="13"/>
  <c r="P524" i="13"/>
  <c r="O524" i="13"/>
  <c r="K524" i="13"/>
  <c r="P535" i="13"/>
  <c r="O535" i="13"/>
  <c r="F552" i="13"/>
  <c r="K572" i="13"/>
  <c r="M599" i="13"/>
  <c r="K599" i="13"/>
  <c r="I599" i="13"/>
  <c r="P623" i="13"/>
  <c r="O623" i="13"/>
  <c r="K623" i="13"/>
  <c r="O712" i="13"/>
  <c r="P712" i="13"/>
  <c r="I712" i="13"/>
  <c r="M713" i="13"/>
  <c r="P715" i="13"/>
  <c r="O715" i="13"/>
  <c r="N716" i="13"/>
  <c r="N697" i="13" s="1"/>
  <c r="F729" i="13"/>
  <c r="O741" i="13"/>
  <c r="P741" i="13"/>
  <c r="K810" i="13"/>
  <c r="L810" i="13"/>
  <c r="M810" i="13" s="1"/>
  <c r="O1274" i="13"/>
  <c r="P1274" i="13"/>
  <c r="P1356" i="13"/>
  <c r="O1356" i="13"/>
  <c r="K1356" i="13"/>
  <c r="I1356" i="13"/>
  <c r="K1210" i="14"/>
  <c r="O1218" i="14"/>
  <c r="M1223" i="14"/>
  <c r="L1226" i="14"/>
  <c r="E1234" i="14"/>
  <c r="P1241" i="14"/>
  <c r="M1244" i="14"/>
  <c r="F1250" i="14"/>
  <c r="M1264" i="14"/>
  <c r="O1278" i="14"/>
  <c r="M1285" i="14"/>
  <c r="O1287" i="14"/>
  <c r="I1310" i="14"/>
  <c r="I1311" i="14"/>
  <c r="M1325" i="14"/>
  <c r="I1333" i="14"/>
  <c r="I1334" i="14"/>
  <c r="I1351" i="14"/>
  <c r="K1357" i="14"/>
  <c r="E1358" i="14"/>
  <c r="I1362" i="14"/>
  <c r="K23" i="13"/>
  <c r="I32" i="13"/>
  <c r="L40" i="13"/>
  <c r="K48" i="13"/>
  <c r="M67" i="13"/>
  <c r="I69" i="13"/>
  <c r="M81" i="13"/>
  <c r="M87" i="13"/>
  <c r="I89" i="13"/>
  <c r="I92" i="13"/>
  <c r="I95" i="13"/>
  <c r="D110" i="13"/>
  <c r="I126" i="13"/>
  <c r="I132" i="13"/>
  <c r="M138" i="13"/>
  <c r="I140" i="13"/>
  <c r="I143" i="13"/>
  <c r="I146" i="13"/>
  <c r="I149" i="13"/>
  <c r="M152" i="13"/>
  <c r="I177" i="13"/>
  <c r="I183" i="13"/>
  <c r="I186" i="13"/>
  <c r="M196" i="13"/>
  <c r="M212" i="13"/>
  <c r="I214" i="13"/>
  <c r="K228" i="13"/>
  <c r="M232" i="13"/>
  <c r="I235" i="13"/>
  <c r="L247" i="13"/>
  <c r="M253" i="13"/>
  <c r="K260" i="13"/>
  <c r="M261" i="13"/>
  <c r="I264" i="13"/>
  <c r="H279" i="13"/>
  <c r="I367" i="13"/>
  <c r="M384" i="13"/>
  <c r="I393" i="13"/>
  <c r="P402" i="13"/>
  <c r="O402" i="13"/>
  <c r="E414" i="13"/>
  <c r="P418" i="13"/>
  <c r="K418" i="13"/>
  <c r="P452" i="13"/>
  <c r="M474" i="13"/>
  <c r="M486" i="13"/>
  <c r="L506" i="13"/>
  <c r="M506" i="13" s="1"/>
  <c r="K519" i="13"/>
  <c r="I524" i="13"/>
  <c r="O531" i="13"/>
  <c r="I535" i="13"/>
  <c r="K540" i="13"/>
  <c r="P566" i="13"/>
  <c r="O566" i="13"/>
  <c r="I586" i="13"/>
  <c r="P586" i="13"/>
  <c r="I623" i="13"/>
  <c r="M656" i="13"/>
  <c r="O673" i="13"/>
  <c r="H697" i="13"/>
  <c r="K715" i="13"/>
  <c r="F721" i="13"/>
  <c r="K741" i="13"/>
  <c r="D746" i="13"/>
  <c r="O750" i="13"/>
  <c r="K750" i="13"/>
  <c r="I750" i="13"/>
  <c r="F873" i="13"/>
  <c r="I873" i="13" s="1"/>
  <c r="M1198" i="14"/>
  <c r="I1207" i="14"/>
  <c r="M1217" i="14"/>
  <c r="P1228" i="14"/>
  <c r="M1231" i="14"/>
  <c r="M1238" i="14"/>
  <c r="O1239" i="14"/>
  <c r="L1245" i="14"/>
  <c r="M1245" i="14" s="1"/>
  <c r="K1310" i="14"/>
  <c r="O1314" i="14"/>
  <c r="I1318" i="14"/>
  <c r="I1319" i="14"/>
  <c r="L1326" i="14"/>
  <c r="M1326" i="14" s="1"/>
  <c r="M1331" i="14"/>
  <c r="K1333" i="14"/>
  <c r="K1351" i="14"/>
  <c r="I1361" i="14"/>
  <c r="M1362" i="14"/>
  <c r="I1365" i="14"/>
  <c r="I1369" i="14"/>
  <c r="K17" i="13"/>
  <c r="I29" i="13"/>
  <c r="M38" i="13"/>
  <c r="K42" i="13"/>
  <c r="I51" i="13"/>
  <c r="H71" i="13"/>
  <c r="H64" i="13" s="1"/>
  <c r="K80" i="13"/>
  <c r="M95" i="13"/>
  <c r="K99" i="13"/>
  <c r="K111" i="13"/>
  <c r="K132" i="13"/>
  <c r="I135" i="13"/>
  <c r="K143" i="13"/>
  <c r="K146" i="13"/>
  <c r="K149" i="13"/>
  <c r="O152" i="13"/>
  <c r="K155" i="13"/>
  <c r="K169" i="13"/>
  <c r="K183" i="13"/>
  <c r="K186" i="13"/>
  <c r="O196" i="13"/>
  <c r="K199" i="13"/>
  <c r="I217" i="13"/>
  <c r="F234" i="13"/>
  <c r="I234" i="13" s="1"/>
  <c r="K235" i="13"/>
  <c r="M238" i="13"/>
  <c r="K264" i="13"/>
  <c r="K281" i="13"/>
  <c r="M282" i="13"/>
  <c r="M285" i="13"/>
  <c r="M289" i="13"/>
  <c r="O304" i="13"/>
  <c r="K304" i="13"/>
  <c r="I304" i="13"/>
  <c r="K367" i="13"/>
  <c r="F390" i="13"/>
  <c r="I390" i="13" s="1"/>
  <c r="I402" i="13"/>
  <c r="O411" i="13"/>
  <c r="K411" i="13"/>
  <c r="I411" i="13"/>
  <c r="P432" i="13"/>
  <c r="O432" i="13"/>
  <c r="M449" i="13"/>
  <c r="M469" i="13"/>
  <c r="P471" i="13"/>
  <c r="P501" i="13"/>
  <c r="O506" i="13"/>
  <c r="L515" i="13"/>
  <c r="K535" i="13"/>
  <c r="M559" i="13"/>
  <c r="I566" i="13"/>
  <c r="L567" i="13"/>
  <c r="M567" i="13" s="1"/>
  <c r="K586" i="13"/>
  <c r="O599" i="13"/>
  <c r="L606" i="13"/>
  <c r="P613" i="13"/>
  <c r="O613" i="13"/>
  <c r="H657" i="13"/>
  <c r="I678" i="13"/>
  <c r="P678" i="13"/>
  <c r="K678" i="13"/>
  <c r="K729" i="13"/>
  <c r="M734" i="13"/>
  <c r="M741" i="13"/>
  <c r="M750" i="13"/>
  <c r="K780" i="13"/>
  <c r="I780" i="13"/>
  <c r="P780" i="13"/>
  <c r="O780" i="13"/>
  <c r="O1108" i="13"/>
  <c r="P1108" i="13"/>
  <c r="M1108" i="13"/>
  <c r="K1108" i="13"/>
  <c r="I1205" i="14"/>
  <c r="O1210" i="14"/>
  <c r="L1212" i="14"/>
  <c r="F1214" i="14"/>
  <c r="M1214" i="14" s="1"/>
  <c r="I1215" i="14"/>
  <c r="M1225" i="14"/>
  <c r="O1245" i="14"/>
  <c r="I1252" i="14"/>
  <c r="L1297" i="14"/>
  <c r="I1299" i="14"/>
  <c r="M1313" i="14"/>
  <c r="O1326" i="14"/>
  <c r="F1342" i="14"/>
  <c r="I1350" i="14"/>
  <c r="M1351" i="14"/>
  <c r="I1356" i="14"/>
  <c r="O1362" i="14"/>
  <c r="M1365" i="14"/>
  <c r="I1368" i="14"/>
  <c r="I20" i="13"/>
  <c r="P23" i="13"/>
  <c r="M26" i="13"/>
  <c r="L30" i="13"/>
  <c r="K34" i="13"/>
  <c r="I41" i="13"/>
  <c r="F47" i="13"/>
  <c r="K47" i="13" s="1"/>
  <c r="I50" i="13"/>
  <c r="K59" i="13"/>
  <c r="I62" i="13"/>
  <c r="I75" i="13"/>
  <c r="I76" i="13"/>
  <c r="L84" i="13"/>
  <c r="M84" i="13" s="1"/>
  <c r="K94" i="13"/>
  <c r="O95" i="13"/>
  <c r="I98" i="13"/>
  <c r="I101" i="13"/>
  <c r="M106" i="13"/>
  <c r="I114" i="13"/>
  <c r="K128" i="13"/>
  <c r="H110" i="13"/>
  <c r="K131" i="13"/>
  <c r="M132" i="13"/>
  <c r="K142" i="13"/>
  <c r="M143" i="13"/>
  <c r="M146" i="13"/>
  <c r="M149" i="13"/>
  <c r="I151" i="13"/>
  <c r="I154" i="13"/>
  <c r="I157" i="13"/>
  <c r="M172" i="13"/>
  <c r="K179" i="13"/>
  <c r="K182" i="13"/>
  <c r="M183" i="13"/>
  <c r="M186" i="13"/>
  <c r="L187" i="13"/>
  <c r="M187" i="13" s="1"/>
  <c r="I195" i="13"/>
  <c r="I198" i="13"/>
  <c r="M235" i="13"/>
  <c r="O238" i="13"/>
  <c r="M246" i="13"/>
  <c r="K248" i="13"/>
  <c r="M264" i="13"/>
  <c r="L287" i="13"/>
  <c r="M299" i="13"/>
  <c r="P366" i="13"/>
  <c r="O366" i="13"/>
  <c r="M367" i="13"/>
  <c r="O379" i="13"/>
  <c r="K379" i="13"/>
  <c r="I379" i="13"/>
  <c r="O383" i="13"/>
  <c r="K383" i="13"/>
  <c r="P393" i="13"/>
  <c r="K402" i="13"/>
  <c r="P422" i="13"/>
  <c r="O422" i="13"/>
  <c r="I432" i="13"/>
  <c r="K433" i="13"/>
  <c r="K443" i="13"/>
  <c r="I443" i="13"/>
  <c r="F446" i="13"/>
  <c r="K446" i="13" s="1"/>
  <c r="L463" i="13"/>
  <c r="M463" i="13" s="1"/>
  <c r="I482" i="13"/>
  <c r="P482" i="13"/>
  <c r="K482" i="13"/>
  <c r="K491" i="13"/>
  <c r="P506" i="13"/>
  <c r="H510" i="13"/>
  <c r="M528" i="13"/>
  <c r="M535" i="13"/>
  <c r="O551" i="13"/>
  <c r="K551" i="13"/>
  <c r="I551" i="13"/>
  <c r="K566" i="13"/>
  <c r="L570" i="13"/>
  <c r="M570" i="13" s="1"/>
  <c r="M586" i="13"/>
  <c r="P599" i="13"/>
  <c r="P601" i="13"/>
  <c r="O601" i="13"/>
  <c r="K601" i="13"/>
  <c r="I613" i="13"/>
  <c r="L631" i="13"/>
  <c r="K653" i="13"/>
  <c r="H650" i="13"/>
  <c r="P661" i="13"/>
  <c r="O661" i="13"/>
  <c r="F669" i="13"/>
  <c r="K669" i="13" s="1"/>
  <c r="P704" i="13"/>
  <c r="K710" i="13"/>
  <c r="M712" i="13"/>
  <c r="F714" i="13"/>
  <c r="P714" i="13" s="1"/>
  <c r="P723" i="13"/>
  <c r="F747" i="13"/>
  <c r="P747" i="13" s="1"/>
  <c r="P750" i="13"/>
  <c r="O754" i="13"/>
  <c r="P754" i="13"/>
  <c r="K754" i="13"/>
  <c r="M780" i="13"/>
  <c r="I870" i="13"/>
  <c r="K870" i="13"/>
  <c r="P870" i="13"/>
  <c r="O870" i="13"/>
  <c r="M870" i="13"/>
  <c r="I945" i="13"/>
  <c r="P945" i="13"/>
  <c r="O945" i="13"/>
  <c r="M945" i="13"/>
  <c r="K945" i="13"/>
  <c r="L950" i="13"/>
  <c r="F1067" i="13"/>
  <c r="O1067" i="13" s="1"/>
  <c r="E1066" i="13"/>
  <c r="D1077" i="13"/>
  <c r="K1153" i="13"/>
  <c r="M1192" i="14"/>
  <c r="M1200" i="14"/>
  <c r="K1235" i="14"/>
  <c r="K1255" i="14"/>
  <c r="O1311" i="14"/>
  <c r="M1319" i="14"/>
  <c r="O1334" i="14"/>
  <c r="E1283" i="14"/>
  <c r="E1260" i="14" s="1"/>
  <c r="M1345" i="14"/>
  <c r="O1349" i="14"/>
  <c r="K1350" i="14"/>
  <c r="M1356" i="14"/>
  <c r="P1362" i="14"/>
  <c r="O1365" i="14"/>
  <c r="I16" i="13"/>
  <c r="K25" i="13"/>
  <c r="P32" i="13"/>
  <c r="M42" i="13"/>
  <c r="H46" i="13"/>
  <c r="O48" i="13"/>
  <c r="P69" i="13"/>
  <c r="M75" i="13"/>
  <c r="M80" i="13"/>
  <c r="P89" i="13"/>
  <c r="P92" i="13"/>
  <c r="P95" i="13"/>
  <c r="M99" i="13"/>
  <c r="M111" i="13"/>
  <c r="P126" i="13"/>
  <c r="J110" i="13"/>
  <c r="M135" i="13"/>
  <c r="P140" i="13"/>
  <c r="M155" i="13"/>
  <c r="M169" i="13"/>
  <c r="O172" i="13"/>
  <c r="P177" i="13"/>
  <c r="K207" i="13"/>
  <c r="O211" i="13"/>
  <c r="P214" i="13"/>
  <c r="P228" i="13"/>
  <c r="M231" i="13"/>
  <c r="I237" i="13"/>
  <c r="M242" i="13"/>
  <c r="K245" i="13"/>
  <c r="L249" i="13"/>
  <c r="M249" i="13" s="1"/>
  <c r="M252" i="13"/>
  <c r="P260" i="13"/>
  <c r="P304" i="13"/>
  <c r="M306" i="13"/>
  <c r="O362" i="13"/>
  <c r="I366" i="13"/>
  <c r="I383" i="13"/>
  <c r="P389" i="13"/>
  <c r="O389" i="13"/>
  <c r="O392" i="13"/>
  <c r="K392" i="13"/>
  <c r="I392" i="13"/>
  <c r="M402" i="13"/>
  <c r="P411" i="13"/>
  <c r="I422" i="13"/>
  <c r="M423" i="13"/>
  <c r="K432" i="13"/>
  <c r="L439" i="13"/>
  <c r="M439" i="13" s="1"/>
  <c r="M443" i="13"/>
  <c r="M468" i="13"/>
  <c r="O499" i="13"/>
  <c r="K499" i="13"/>
  <c r="O541" i="13"/>
  <c r="K541" i="13"/>
  <c r="M566" i="13"/>
  <c r="M581" i="13"/>
  <c r="P590" i="13"/>
  <c r="O590" i="13"/>
  <c r="I601" i="13"/>
  <c r="K613" i="13"/>
  <c r="P624" i="13"/>
  <c r="O624" i="13"/>
  <c r="K652" i="13"/>
  <c r="K655" i="13"/>
  <c r="F660" i="13"/>
  <c r="O660" i="13" s="1"/>
  <c r="I661" i="13"/>
  <c r="O689" i="13"/>
  <c r="K689" i="13"/>
  <c r="I689" i="13"/>
  <c r="O710" i="13"/>
  <c r="O738" i="13"/>
  <c r="P738" i="13"/>
  <c r="M754" i="13"/>
  <c r="F885" i="13"/>
  <c r="P885" i="13" s="1"/>
  <c r="O937" i="13"/>
  <c r="P937" i="13"/>
  <c r="O960" i="13"/>
  <c r="P960" i="13"/>
  <c r="M960" i="13"/>
  <c r="K960" i="13"/>
  <c r="O965" i="13"/>
  <c r="I965" i="13"/>
  <c r="F1054" i="13"/>
  <c r="P1054" i="13" s="1"/>
  <c r="E1053" i="13"/>
  <c r="L1131" i="13"/>
  <c r="F708" i="13"/>
  <c r="M715" i="13"/>
  <c r="F737" i="13"/>
  <c r="F771" i="13"/>
  <c r="P771" i="13" s="1"/>
  <c r="E785" i="13"/>
  <c r="F785" i="13" s="1"/>
  <c r="K790" i="13"/>
  <c r="J785" i="13"/>
  <c r="K806" i="13"/>
  <c r="P806" i="13"/>
  <c r="M812" i="13"/>
  <c r="F819" i="13"/>
  <c r="P819" i="13" s="1"/>
  <c r="P884" i="13"/>
  <c r="K884" i="13"/>
  <c r="L904" i="13"/>
  <c r="N903" i="13"/>
  <c r="O909" i="13"/>
  <c r="P909" i="13"/>
  <c r="K909" i="13"/>
  <c r="I909" i="13"/>
  <c r="M937" i="13"/>
  <c r="K973" i="13"/>
  <c r="O973" i="13"/>
  <c r="I973" i="13"/>
  <c r="K992" i="13"/>
  <c r="O992" i="13"/>
  <c r="I992" i="13"/>
  <c r="P1000" i="13"/>
  <c r="O1000" i="13"/>
  <c r="P1002" i="13"/>
  <c r="K1002" i="13"/>
  <c r="M1075" i="13"/>
  <c r="K1078" i="13"/>
  <c r="F1080" i="13"/>
  <c r="I1080" i="13" s="1"/>
  <c r="O1084" i="13"/>
  <c r="P1084" i="13"/>
  <c r="K1103" i="13"/>
  <c r="O1103" i="13"/>
  <c r="I1103" i="13"/>
  <c r="P1112" i="13"/>
  <c r="O1112" i="13"/>
  <c r="M1112" i="13"/>
  <c r="K1112" i="13"/>
  <c r="O1172" i="13"/>
  <c r="P1172" i="13"/>
  <c r="K1172" i="13"/>
  <c r="L40" i="12"/>
  <c r="P128" i="12"/>
  <c r="O128" i="12"/>
  <c r="K128" i="12"/>
  <c r="I128" i="12"/>
  <c r="P471" i="12"/>
  <c r="I471" i="12"/>
  <c r="M291" i="13"/>
  <c r="M366" i="13"/>
  <c r="P374" i="13"/>
  <c r="H386" i="13"/>
  <c r="H375" i="13" s="1"/>
  <c r="M389" i="13"/>
  <c r="O403" i="13"/>
  <c r="K419" i="13"/>
  <c r="M424" i="13"/>
  <c r="F437" i="13"/>
  <c r="E441" i="13"/>
  <c r="F457" i="13"/>
  <c r="I457" i="13" s="1"/>
  <c r="P462" i="13"/>
  <c r="F473" i="13"/>
  <c r="P473" i="13" s="1"/>
  <c r="K483" i="13"/>
  <c r="L493" i="13"/>
  <c r="M493" i="13" s="1"/>
  <c r="H495" i="13"/>
  <c r="F529" i="13"/>
  <c r="M543" i="13"/>
  <c r="P550" i="13"/>
  <c r="M563" i="13"/>
  <c r="P569" i="13"/>
  <c r="F578" i="13"/>
  <c r="P578" i="13" s="1"/>
  <c r="F580" i="13"/>
  <c r="F585" i="13"/>
  <c r="L589" i="13"/>
  <c r="L591" i="13"/>
  <c r="P620" i="13"/>
  <c r="P629" i="13"/>
  <c r="F633" i="13"/>
  <c r="K633" i="13" s="1"/>
  <c r="M647" i="13"/>
  <c r="M672" i="13"/>
  <c r="I707" i="13"/>
  <c r="L717" i="13"/>
  <c r="I724" i="13"/>
  <c r="F753" i="13"/>
  <c r="K762" i="13"/>
  <c r="I762" i="13"/>
  <c r="H760" i="13"/>
  <c r="L774" i="13"/>
  <c r="P777" i="13"/>
  <c r="O777" i="13"/>
  <c r="K777" i="13"/>
  <c r="I777" i="13"/>
  <c r="L783" i="13"/>
  <c r="M783" i="13" s="1"/>
  <c r="F786" i="13"/>
  <c r="M786" i="13" s="1"/>
  <c r="I806" i="13"/>
  <c r="L836" i="13"/>
  <c r="L856" i="13"/>
  <c r="M861" i="13"/>
  <c r="I884" i="13"/>
  <c r="M892" i="13"/>
  <c r="M909" i="13"/>
  <c r="O927" i="13"/>
  <c r="P927" i="13"/>
  <c r="O953" i="13"/>
  <c r="P953" i="13"/>
  <c r="M953" i="13"/>
  <c r="K953" i="13"/>
  <c r="P1006" i="13"/>
  <c r="O1006" i="13"/>
  <c r="M1006" i="13"/>
  <c r="K1006" i="13"/>
  <c r="K1009" i="13"/>
  <c r="M1038" i="13"/>
  <c r="I1063" i="13"/>
  <c r="P1063" i="13"/>
  <c r="K1084" i="13"/>
  <c r="I1112" i="13"/>
  <c r="K1150" i="13"/>
  <c r="O1150" i="13"/>
  <c r="O1192" i="13"/>
  <c r="M1192" i="13"/>
  <c r="K1192" i="13"/>
  <c r="P1192" i="13"/>
  <c r="P94" i="12"/>
  <c r="O94" i="12"/>
  <c r="K94" i="12"/>
  <c r="I94" i="12"/>
  <c r="P305" i="12"/>
  <c r="I305" i="12"/>
  <c r="M369" i="13"/>
  <c r="I409" i="13"/>
  <c r="M418" i="13"/>
  <c r="M445" i="13"/>
  <c r="I456" i="13"/>
  <c r="K466" i="13"/>
  <c r="K467" i="13"/>
  <c r="I470" i="13"/>
  <c r="I472" i="13"/>
  <c r="M482" i="13"/>
  <c r="O487" i="13"/>
  <c r="K501" i="13"/>
  <c r="M524" i="13"/>
  <c r="P531" i="13"/>
  <c r="I549" i="13"/>
  <c r="O567" i="13"/>
  <c r="K574" i="13"/>
  <c r="M601" i="13"/>
  <c r="P604" i="13"/>
  <c r="M623" i="13"/>
  <c r="K626" i="13"/>
  <c r="I630" i="13"/>
  <c r="I632" i="13"/>
  <c r="M636" i="13"/>
  <c r="L655" i="13"/>
  <c r="M655" i="13" s="1"/>
  <c r="K658" i="13"/>
  <c r="E666" i="13"/>
  <c r="M678" i="13"/>
  <c r="L679" i="13"/>
  <c r="I687" i="13"/>
  <c r="M696" i="13"/>
  <c r="K701" i="13"/>
  <c r="I705" i="13"/>
  <c r="K707" i="13"/>
  <c r="K708" i="13"/>
  <c r="I711" i="13"/>
  <c r="L721" i="13"/>
  <c r="M724" i="13"/>
  <c r="I773" i="13"/>
  <c r="O836" i="13"/>
  <c r="I847" i="13"/>
  <c r="L873" i="13"/>
  <c r="K875" i="13"/>
  <c r="M879" i="13"/>
  <c r="K891" i="13"/>
  <c r="F925" i="13"/>
  <c r="K927" i="13"/>
  <c r="H929" i="13"/>
  <c r="L942" i="13"/>
  <c r="L983" i="13"/>
  <c r="I1006" i="13"/>
  <c r="O1030" i="13"/>
  <c r="I1030" i="13"/>
  <c r="O1052" i="13"/>
  <c r="I1052" i="13"/>
  <c r="K1063" i="13"/>
  <c r="M1084" i="13"/>
  <c r="I1116" i="13"/>
  <c r="P1116" i="13"/>
  <c r="M1119" i="13"/>
  <c r="I1136" i="13"/>
  <c r="P1136" i="13"/>
  <c r="O1136" i="13"/>
  <c r="M1136" i="13"/>
  <c r="K1136" i="13"/>
  <c r="I1150" i="13"/>
  <c r="I1192" i="13"/>
  <c r="M304" i="13"/>
  <c r="M365" i="13"/>
  <c r="M379" i="13"/>
  <c r="M382" i="13"/>
  <c r="M392" i="13"/>
  <c r="F406" i="13"/>
  <c r="I408" i="13"/>
  <c r="M411" i="13"/>
  <c r="K434" i="13"/>
  <c r="K435" i="13"/>
  <c r="I438" i="13"/>
  <c r="I440" i="13"/>
  <c r="I451" i="13"/>
  <c r="I454" i="13"/>
  <c r="M466" i="13"/>
  <c r="F477" i="13"/>
  <c r="K477" i="13" s="1"/>
  <c r="I480" i="13"/>
  <c r="M492" i="13"/>
  <c r="I502" i="13"/>
  <c r="I505" i="13"/>
  <c r="I507" i="13"/>
  <c r="I530" i="13"/>
  <c r="I532" i="13"/>
  <c r="M551" i="13"/>
  <c r="M596" i="13"/>
  <c r="I605" i="13"/>
  <c r="I607" i="13"/>
  <c r="M611" i="13"/>
  <c r="K617" i="13"/>
  <c r="K618" i="13"/>
  <c r="M626" i="13"/>
  <c r="I643" i="13"/>
  <c r="I645" i="13"/>
  <c r="H666" i="13"/>
  <c r="M668" i="13"/>
  <c r="I676" i="13"/>
  <c r="M689" i="13"/>
  <c r="F695" i="13"/>
  <c r="K695" i="13" s="1"/>
  <c r="M701" i="13"/>
  <c r="M707" i="13"/>
  <c r="M711" i="13"/>
  <c r="L737" i="13"/>
  <c r="F739" i="13"/>
  <c r="P739" i="13" s="1"/>
  <c r="F742" i="13"/>
  <c r="F744" i="13"/>
  <c r="P744" i="13" s="1"/>
  <c r="D760" i="13"/>
  <c r="O762" i="13"/>
  <c r="P781" i="13"/>
  <c r="M806" i="13"/>
  <c r="K819" i="13"/>
  <c r="K831" i="13"/>
  <c r="I831" i="13"/>
  <c r="K840" i="13"/>
  <c r="I840" i="13"/>
  <c r="P840" i="13"/>
  <c r="O840" i="13"/>
  <c r="K842" i="13"/>
  <c r="K858" i="13"/>
  <c r="L858" i="13"/>
  <c r="M863" i="13"/>
  <c r="L877" i="13"/>
  <c r="M884" i="13"/>
  <c r="O896" i="13"/>
  <c r="P896" i="13"/>
  <c r="M896" i="13"/>
  <c r="K896" i="13"/>
  <c r="I918" i="13"/>
  <c r="M927" i="13"/>
  <c r="M936" i="13"/>
  <c r="O984" i="13"/>
  <c r="I984" i="13"/>
  <c r="I1008" i="13"/>
  <c r="F1037" i="13"/>
  <c r="K1037" i="13" s="1"/>
  <c r="M1063" i="13"/>
  <c r="L1089" i="13"/>
  <c r="M1089" i="13" s="1"/>
  <c r="K1116" i="13"/>
  <c r="P1312" i="13"/>
  <c r="O1312" i="13"/>
  <c r="I1312" i="13"/>
  <c r="I1373" i="13"/>
  <c r="O423" i="13"/>
  <c r="F429" i="13"/>
  <c r="O429" i="13" s="1"/>
  <c r="F431" i="13"/>
  <c r="P431" i="13" s="1"/>
  <c r="M434" i="13"/>
  <c r="K447" i="13"/>
  <c r="M456" i="13"/>
  <c r="F461" i="13"/>
  <c r="O461" i="13" s="1"/>
  <c r="P466" i="13"/>
  <c r="M472" i="13"/>
  <c r="I506" i="13"/>
  <c r="K508" i="13"/>
  <c r="F513" i="13"/>
  <c r="O513" i="13" s="1"/>
  <c r="F515" i="13"/>
  <c r="P515" i="13" s="1"/>
  <c r="F517" i="13"/>
  <c r="K517" i="13" s="1"/>
  <c r="K526" i="13"/>
  <c r="K527" i="13"/>
  <c r="K550" i="13"/>
  <c r="K554" i="13"/>
  <c r="M562" i="13"/>
  <c r="P573" i="13"/>
  <c r="M579" i="13"/>
  <c r="F589" i="13"/>
  <c r="K589" i="13" s="1"/>
  <c r="K608" i="13"/>
  <c r="M618" i="13"/>
  <c r="P626" i="13"/>
  <c r="M632" i="13"/>
  <c r="F637" i="13"/>
  <c r="M637" i="13" s="1"/>
  <c r="H641" i="13"/>
  <c r="N681" i="13"/>
  <c r="F698" i="13"/>
  <c r="P698" i="13" s="1"/>
  <c r="P701" i="13"/>
  <c r="F719" i="13"/>
  <c r="F727" i="13"/>
  <c r="L729" i="13"/>
  <c r="M729" i="13" s="1"/>
  <c r="F731" i="13"/>
  <c r="M731" i="13" s="1"/>
  <c r="O764" i="13"/>
  <c r="K764" i="13"/>
  <c r="I788" i="13"/>
  <c r="K793" i="13"/>
  <c r="P793" i="13"/>
  <c r="O806" i="13"/>
  <c r="K818" i="13"/>
  <c r="I818" i="13"/>
  <c r="P818" i="13"/>
  <c r="O818" i="13"/>
  <c r="F834" i="13"/>
  <c r="K834" i="13" s="1"/>
  <c r="M842" i="13"/>
  <c r="F871" i="13"/>
  <c r="P871" i="13" s="1"/>
  <c r="O884" i="13"/>
  <c r="L989" i="13"/>
  <c r="M1005" i="13"/>
  <c r="F1027" i="13"/>
  <c r="K1093" i="13"/>
  <c r="I1097" i="13"/>
  <c r="P1097" i="13"/>
  <c r="O1099" i="13"/>
  <c r="P1099" i="13"/>
  <c r="F1113" i="13"/>
  <c r="M1113" i="13" s="1"/>
  <c r="M1116" i="13"/>
  <c r="P1120" i="13"/>
  <c r="O1120" i="13"/>
  <c r="M1120" i="13"/>
  <c r="K1120" i="13"/>
  <c r="L1129" i="13"/>
  <c r="F1290" i="13"/>
  <c r="E1283" i="13"/>
  <c r="E1260" i="13" s="1"/>
  <c r="P1299" i="13"/>
  <c r="K1299" i="13"/>
  <c r="K186" i="12"/>
  <c r="P186" i="12"/>
  <c r="O186" i="12"/>
  <c r="P1353" i="11"/>
  <c r="I1353" i="11"/>
  <c r="O1353" i="11"/>
  <c r="M766" i="13"/>
  <c r="P772" i="13"/>
  <c r="F774" i="13"/>
  <c r="P774" i="13" s="1"/>
  <c r="P813" i="13"/>
  <c r="P846" i="13"/>
  <c r="F849" i="13"/>
  <c r="I849" i="13" s="1"/>
  <c r="K851" i="13"/>
  <c r="K862" i="13"/>
  <c r="P907" i="13"/>
  <c r="O923" i="13"/>
  <c r="F944" i="13"/>
  <c r="I944" i="13" s="1"/>
  <c r="O954" i="13"/>
  <c r="M965" i="13"/>
  <c r="L966" i="13"/>
  <c r="M969" i="13"/>
  <c r="P978" i="13"/>
  <c r="L985" i="13"/>
  <c r="P986" i="13"/>
  <c r="M993" i="13"/>
  <c r="M1008" i="13"/>
  <c r="M1020" i="13"/>
  <c r="P1032" i="13"/>
  <c r="L1039" i="13"/>
  <c r="L1046" i="13"/>
  <c r="P1055" i="13"/>
  <c r="P1068" i="13"/>
  <c r="P1076" i="13"/>
  <c r="O1092" i="13"/>
  <c r="P1105" i="13"/>
  <c r="F1107" i="13"/>
  <c r="F1115" i="13"/>
  <c r="K1115" i="13" s="1"/>
  <c r="M1130" i="13"/>
  <c r="O1144" i="13"/>
  <c r="L1155" i="13"/>
  <c r="P1296" i="13"/>
  <c r="O1296" i="13"/>
  <c r="K1296" i="13"/>
  <c r="M1299" i="13"/>
  <c r="P15" i="12"/>
  <c r="O15" i="12"/>
  <c r="K15" i="12"/>
  <c r="I15" i="12"/>
  <c r="P41" i="12"/>
  <c r="O41" i="12"/>
  <c r="M41" i="12"/>
  <c r="K41" i="12"/>
  <c r="I41" i="12"/>
  <c r="K83" i="12"/>
  <c r="P83" i="12"/>
  <c r="K156" i="12"/>
  <c r="P156" i="12"/>
  <c r="M158" i="12"/>
  <c r="K231" i="12"/>
  <c r="P231" i="12"/>
  <c r="P243" i="12"/>
  <c r="K243" i="12"/>
  <c r="O243" i="12"/>
  <c r="I243" i="12"/>
  <c r="I758" i="13"/>
  <c r="M762" i="13"/>
  <c r="L763" i="13"/>
  <c r="O768" i="13"/>
  <c r="P775" i="13"/>
  <c r="P784" i="13"/>
  <c r="F792" i="13"/>
  <c r="I792" i="13" s="1"/>
  <c r="M795" i="13"/>
  <c r="O796" i="13"/>
  <c r="O802" i="13"/>
  <c r="O809" i="13"/>
  <c r="F817" i="13"/>
  <c r="O817" i="13" s="1"/>
  <c r="P822" i="13"/>
  <c r="F824" i="13"/>
  <c r="P824" i="13" s="1"/>
  <c r="O829" i="13"/>
  <c r="F832" i="13"/>
  <c r="P832" i="13" s="1"/>
  <c r="K833" i="13"/>
  <c r="P853" i="13"/>
  <c r="O857" i="13"/>
  <c r="O858" i="13"/>
  <c r="F860" i="13"/>
  <c r="P865" i="13"/>
  <c r="P874" i="13"/>
  <c r="O881" i="13"/>
  <c r="K885" i="13"/>
  <c r="K888" i="13"/>
  <c r="K897" i="13"/>
  <c r="D903" i="13"/>
  <c r="I912" i="13"/>
  <c r="O919" i="13"/>
  <c r="P923" i="13"/>
  <c r="O933" i="13"/>
  <c r="O949" i="13"/>
  <c r="K956" i="13"/>
  <c r="K962" i="13"/>
  <c r="M973" i="13"/>
  <c r="L977" i="13"/>
  <c r="F983" i="13"/>
  <c r="M984" i="13"/>
  <c r="M988" i="13"/>
  <c r="M992" i="13"/>
  <c r="F999" i="13"/>
  <c r="M1002" i="13"/>
  <c r="F1023" i="13"/>
  <c r="K1026" i="13"/>
  <c r="M1030" i="13"/>
  <c r="L1034" i="13"/>
  <c r="M1034" i="13" s="1"/>
  <c r="M1048" i="13"/>
  <c r="M1052" i="13"/>
  <c r="L1058" i="13"/>
  <c r="J1066" i="13"/>
  <c r="P1081" i="13"/>
  <c r="P1088" i="13"/>
  <c r="I1090" i="13"/>
  <c r="P1092" i="13"/>
  <c r="P1096" i="13"/>
  <c r="M1103" i="13"/>
  <c r="L1104" i="13"/>
  <c r="K1109" i="13"/>
  <c r="P1144" i="13"/>
  <c r="L1147" i="13"/>
  <c r="M1147" i="13" s="1"/>
  <c r="O1156" i="13"/>
  <c r="P1156" i="13"/>
  <c r="P1160" i="13"/>
  <c r="M1172" i="13"/>
  <c r="O1213" i="13"/>
  <c r="P1213" i="13"/>
  <c r="P1214" i="13"/>
  <c r="M1218" i="13"/>
  <c r="K1222" i="13"/>
  <c r="M1225" i="13"/>
  <c r="H1234" i="13"/>
  <c r="K1269" i="13"/>
  <c r="O1269" i="13"/>
  <c r="P1285" i="13"/>
  <c r="K1285" i="13"/>
  <c r="I1296" i="13"/>
  <c r="K1352" i="13"/>
  <c r="P1352" i="13"/>
  <c r="O1352" i="13"/>
  <c r="I1352" i="13"/>
  <c r="M1356" i="13"/>
  <c r="K1372" i="13"/>
  <c r="O1373" i="13"/>
  <c r="P95" i="12"/>
  <c r="O95" i="12"/>
  <c r="K95" i="12"/>
  <c r="P132" i="12"/>
  <c r="O132" i="12"/>
  <c r="M132" i="12"/>
  <c r="K132" i="12"/>
  <c r="I132" i="12"/>
  <c r="P142" i="12"/>
  <c r="O142" i="12"/>
  <c r="K142" i="12"/>
  <c r="M172" i="12"/>
  <c r="O408" i="12"/>
  <c r="P408" i="12"/>
  <c r="K408" i="12"/>
  <c r="K418" i="12"/>
  <c r="O418" i="12"/>
  <c r="O534" i="12"/>
  <c r="P534" i="12"/>
  <c r="K534" i="12"/>
  <c r="F642" i="12"/>
  <c r="K642" i="12" s="1"/>
  <c r="H666" i="12"/>
  <c r="M678" i="12"/>
  <c r="F688" i="12"/>
  <c r="M918" i="13"/>
  <c r="M922" i="13"/>
  <c r="K946" i="13"/>
  <c r="M1044" i="13"/>
  <c r="N1053" i="13"/>
  <c r="N1066" i="13"/>
  <c r="D1066" i="13"/>
  <c r="I1148" i="13"/>
  <c r="K1148" i="13"/>
  <c r="I1249" i="13"/>
  <c r="P1249" i="13"/>
  <c r="L1255" i="13"/>
  <c r="M1255" i="13" s="1"/>
  <c r="P1376" i="13"/>
  <c r="O1376" i="13"/>
  <c r="K1376" i="13"/>
  <c r="P58" i="12"/>
  <c r="O58" i="12"/>
  <c r="K58" i="12"/>
  <c r="K91" i="12"/>
  <c r="P91" i="12"/>
  <c r="O91" i="12"/>
  <c r="M96" i="12"/>
  <c r="I159" i="12"/>
  <c r="O159" i="12"/>
  <c r="N193" i="12"/>
  <c r="P455" i="12"/>
  <c r="I455" i="12"/>
  <c r="P885" i="12"/>
  <c r="I885" i="12"/>
  <c r="F887" i="13"/>
  <c r="I902" i="13"/>
  <c r="K905" i="13"/>
  <c r="I908" i="13"/>
  <c r="K914" i="13"/>
  <c r="E915" i="13"/>
  <c r="M921" i="13"/>
  <c r="I935" i="13"/>
  <c r="M939" i="13"/>
  <c r="I943" i="13"/>
  <c r="L948" i="13"/>
  <c r="M948" i="13" s="1"/>
  <c r="K967" i="13"/>
  <c r="K970" i="13"/>
  <c r="K975" i="13"/>
  <c r="I982" i="13"/>
  <c r="I986" i="13"/>
  <c r="I998" i="13"/>
  <c r="F1001" i="13"/>
  <c r="M1001" i="13" s="1"/>
  <c r="I1012" i="13"/>
  <c r="K1016" i="13"/>
  <c r="M1033" i="13"/>
  <c r="F1046" i="13"/>
  <c r="K1047" i="13"/>
  <c r="K1051" i="13"/>
  <c r="N1072" i="13"/>
  <c r="L1080" i="13"/>
  <c r="M1080" i="13" s="1"/>
  <c r="M1098" i="13"/>
  <c r="I1106" i="13"/>
  <c r="I1118" i="13"/>
  <c r="F1123" i="13"/>
  <c r="I1123" i="13" s="1"/>
  <c r="K1124" i="13"/>
  <c r="K1127" i="13"/>
  <c r="I1128" i="13"/>
  <c r="L1133" i="13"/>
  <c r="F1179" i="13"/>
  <c r="K1179" i="13" s="1"/>
  <c r="M1196" i="13"/>
  <c r="P1217" i="13"/>
  <c r="O1217" i="13"/>
  <c r="P1244" i="13"/>
  <c r="O1244" i="13"/>
  <c r="K1244" i="13"/>
  <c r="K1249" i="13"/>
  <c r="L1261" i="13"/>
  <c r="M1294" i="13"/>
  <c r="I1376" i="13"/>
  <c r="P16" i="12"/>
  <c r="O16" i="12"/>
  <c r="K16" i="12"/>
  <c r="P34" i="12"/>
  <c r="O34" i="12"/>
  <c r="K34" i="12"/>
  <c r="P38" i="12"/>
  <c r="O38" i="12"/>
  <c r="K38" i="12"/>
  <c r="K54" i="12"/>
  <c r="P54" i="12"/>
  <c r="O54" i="12"/>
  <c r="I58" i="12"/>
  <c r="P74" i="12"/>
  <c r="O74" i="12"/>
  <c r="K74" i="12"/>
  <c r="I91" i="12"/>
  <c r="K108" i="12"/>
  <c r="P108" i="12"/>
  <c r="O108" i="12"/>
  <c r="M159" i="12"/>
  <c r="K212" i="12"/>
  <c r="P212" i="12"/>
  <c r="O212" i="12"/>
  <c r="I214" i="12"/>
  <c r="O214" i="12"/>
  <c r="P388" i="12"/>
  <c r="O388" i="12"/>
  <c r="I388" i="12"/>
  <c r="P452" i="12"/>
  <c r="I452" i="12"/>
  <c r="P597" i="12"/>
  <c r="K597" i="12"/>
  <c r="L899" i="12"/>
  <c r="M773" i="13"/>
  <c r="L824" i="13"/>
  <c r="M824" i="13" s="1"/>
  <c r="K839" i="13"/>
  <c r="M847" i="13"/>
  <c r="L849" i="13"/>
  <c r="L860" i="13"/>
  <c r="M860" i="13" s="1"/>
  <c r="H866" i="13"/>
  <c r="O872" i="13"/>
  <c r="F877" i="13"/>
  <c r="K877" i="13" s="1"/>
  <c r="P888" i="13"/>
  <c r="M898" i="13"/>
  <c r="M902" i="13"/>
  <c r="M908" i="13"/>
  <c r="H915" i="13"/>
  <c r="F934" i="13"/>
  <c r="M935" i="13"/>
  <c r="F942" i="13"/>
  <c r="P942" i="13" s="1"/>
  <c r="M943" i="13"/>
  <c r="F950" i="13"/>
  <c r="P950" i="13" s="1"/>
  <c r="I951" i="13"/>
  <c r="L952" i="13"/>
  <c r="M952" i="13" s="1"/>
  <c r="P956" i="13"/>
  <c r="P962" i="13"/>
  <c r="F966" i="13"/>
  <c r="I966" i="13" s="1"/>
  <c r="K982" i="13"/>
  <c r="F989" i="13"/>
  <c r="O989" i="13" s="1"/>
  <c r="L991" i="13"/>
  <c r="K994" i="13"/>
  <c r="K998" i="13"/>
  <c r="M1004" i="13"/>
  <c r="K1035" i="13"/>
  <c r="L1037" i="13"/>
  <c r="F1049" i="13"/>
  <c r="P1049" i="13" s="1"/>
  <c r="L1051" i="13"/>
  <c r="M1051" i="13" s="1"/>
  <c r="H1053" i="13"/>
  <c r="L1062" i="13"/>
  <c r="F1069" i="13"/>
  <c r="K1071" i="13"/>
  <c r="I1092" i="13"/>
  <c r="M1106" i="13"/>
  <c r="L1107" i="13"/>
  <c r="L1115" i="13"/>
  <c r="M1115" i="13" s="1"/>
  <c r="M1118" i="13"/>
  <c r="K1125" i="13"/>
  <c r="K1138" i="13"/>
  <c r="O1138" i="13"/>
  <c r="F1155" i="13"/>
  <c r="I1155" i="13" s="1"/>
  <c r="L1159" i="13"/>
  <c r="L1165" i="13"/>
  <c r="K1182" i="13"/>
  <c r="O1182" i="13"/>
  <c r="I1182" i="13"/>
  <c r="O1188" i="13"/>
  <c r="P1188" i="13"/>
  <c r="M1193" i="13"/>
  <c r="I1217" i="13"/>
  <c r="F1239" i="13"/>
  <c r="M1239" i="13" s="1"/>
  <c r="I1244" i="13"/>
  <c r="M1249" i="13"/>
  <c r="P1328" i="13"/>
  <c r="O1328" i="13"/>
  <c r="M1328" i="13"/>
  <c r="K1328" i="13"/>
  <c r="I1328" i="13"/>
  <c r="I1353" i="13"/>
  <c r="O1353" i="13"/>
  <c r="P1355" i="13"/>
  <c r="O1355" i="13"/>
  <c r="K1355" i="13"/>
  <c r="I1355" i="13"/>
  <c r="I16" i="12"/>
  <c r="I34" i="12"/>
  <c r="I38" i="12"/>
  <c r="I54" i="12"/>
  <c r="M58" i="12"/>
  <c r="I74" i="12"/>
  <c r="P80" i="12"/>
  <c r="O80" i="12"/>
  <c r="K80" i="12"/>
  <c r="M91" i="12"/>
  <c r="K100" i="12"/>
  <c r="P100" i="12"/>
  <c r="I108" i="12"/>
  <c r="P153" i="12"/>
  <c r="O153" i="12"/>
  <c r="K153" i="12"/>
  <c r="P250" i="12"/>
  <c r="K250" i="12"/>
  <c r="P384" i="12"/>
  <c r="O384" i="12"/>
  <c r="K384" i="12"/>
  <c r="I384" i="12"/>
  <c r="P497" i="12"/>
  <c r="O497" i="12"/>
  <c r="K791" i="12"/>
  <c r="O791" i="12"/>
  <c r="M791" i="12"/>
  <c r="I791" i="12"/>
  <c r="F763" i="13"/>
  <c r="I763" i="13" s="1"/>
  <c r="K772" i="13"/>
  <c r="P789" i="13"/>
  <c r="K794" i="13"/>
  <c r="F798" i="13"/>
  <c r="F808" i="13"/>
  <c r="K813" i="13"/>
  <c r="M823" i="13"/>
  <c r="M831" i="13"/>
  <c r="L832" i="13"/>
  <c r="M835" i="13"/>
  <c r="I843" i="13"/>
  <c r="K846" i="13"/>
  <c r="M859" i="13"/>
  <c r="F864" i="13"/>
  <c r="I865" i="13"/>
  <c r="F869" i="13"/>
  <c r="F880" i="13"/>
  <c r="M890" i="13"/>
  <c r="F893" i="13"/>
  <c r="P893" i="13" s="1"/>
  <c r="I894" i="13"/>
  <c r="L895" i="13"/>
  <c r="H903" i="13"/>
  <c r="K907" i="13"/>
  <c r="P912" i="13"/>
  <c r="K923" i="13"/>
  <c r="F932" i="13"/>
  <c r="K932" i="13" s="1"/>
  <c r="O935" i="13"/>
  <c r="F940" i="13"/>
  <c r="K940" i="13" s="1"/>
  <c r="L944" i="13"/>
  <c r="M951" i="13"/>
  <c r="L955" i="13"/>
  <c r="M955" i="13" s="1"/>
  <c r="K968" i="13"/>
  <c r="E971" i="13"/>
  <c r="F977" i="13"/>
  <c r="I977" i="13" s="1"/>
  <c r="K978" i="13"/>
  <c r="F985" i="13"/>
  <c r="O990" i="13"/>
  <c r="K995" i="13"/>
  <c r="F1011" i="13"/>
  <c r="O1011" i="13" s="1"/>
  <c r="F1015" i="13"/>
  <c r="M1018" i="13"/>
  <c r="L1023" i="13"/>
  <c r="P1029" i="13"/>
  <c r="F1031" i="13"/>
  <c r="K1032" i="13"/>
  <c r="P1050" i="13"/>
  <c r="K1055" i="13"/>
  <c r="F1058" i="13"/>
  <c r="F1060" i="13"/>
  <c r="P1060" i="13" s="1"/>
  <c r="K1068" i="13"/>
  <c r="H1066" i="13"/>
  <c r="E1072" i="13"/>
  <c r="K1076" i="13"/>
  <c r="I1085" i="13"/>
  <c r="I1100" i="13"/>
  <c r="F1104" i="13"/>
  <c r="K1105" i="13"/>
  <c r="O1106" i="13"/>
  <c r="I1134" i="13"/>
  <c r="I1138" i="13"/>
  <c r="L1139" i="13"/>
  <c r="M1139" i="13" s="1"/>
  <c r="O1139" i="13"/>
  <c r="F1141" i="13"/>
  <c r="P1141" i="13" s="1"/>
  <c r="K1144" i="13"/>
  <c r="P1148" i="13"/>
  <c r="F1163" i="13"/>
  <c r="K1166" i="13"/>
  <c r="O1166" i="13"/>
  <c r="L1171" i="13"/>
  <c r="M1171" i="13" s="1"/>
  <c r="O1171" i="13"/>
  <c r="K1188" i="13"/>
  <c r="F1212" i="13"/>
  <c r="I1212" i="13" s="1"/>
  <c r="K1217" i="13"/>
  <c r="F1228" i="13"/>
  <c r="O1228" i="13" s="1"/>
  <c r="F1243" i="13"/>
  <c r="M1243" i="13" s="1"/>
  <c r="M1244" i="13"/>
  <c r="P1268" i="13"/>
  <c r="O1268" i="13"/>
  <c r="K1268" i="13"/>
  <c r="P1315" i="13"/>
  <c r="K1315" i="13"/>
  <c r="I1333" i="13"/>
  <c r="O1333" i="13"/>
  <c r="M1353" i="13"/>
  <c r="P1360" i="13"/>
  <c r="K1360" i="13"/>
  <c r="M16" i="12"/>
  <c r="I21" i="12"/>
  <c r="O21" i="12"/>
  <c r="M38" i="12"/>
  <c r="M54" i="12"/>
  <c r="I80" i="12"/>
  <c r="M100" i="12"/>
  <c r="K106" i="12"/>
  <c r="P106" i="12"/>
  <c r="M108" i="12"/>
  <c r="I153" i="12"/>
  <c r="K175" i="12"/>
  <c r="K200" i="12"/>
  <c r="P200" i="12"/>
  <c r="M384" i="12"/>
  <c r="M497" i="12"/>
  <c r="K569" i="12"/>
  <c r="P569" i="12"/>
  <c r="O569" i="12"/>
  <c r="I569" i="12"/>
  <c r="E1234" i="13"/>
  <c r="F1237" i="13"/>
  <c r="O1237" i="13" s="1"/>
  <c r="L1301" i="13"/>
  <c r="O1365" i="13"/>
  <c r="F11" i="12"/>
  <c r="I11" i="12" s="1"/>
  <c r="P20" i="12"/>
  <c r="O24" i="12"/>
  <c r="F30" i="12"/>
  <c r="I30" i="12" s="1"/>
  <c r="E71" i="12"/>
  <c r="E64" i="12" s="1"/>
  <c r="M79" i="12"/>
  <c r="F103" i="12"/>
  <c r="P131" i="12"/>
  <c r="P136" i="12"/>
  <c r="P161" i="12"/>
  <c r="M189" i="12"/>
  <c r="K202" i="12"/>
  <c r="I202" i="12"/>
  <c r="P202" i="12"/>
  <c r="P206" i="12"/>
  <c r="K206" i="12"/>
  <c r="K208" i="12"/>
  <c r="P208" i="12"/>
  <c r="L211" i="12"/>
  <c r="K222" i="12"/>
  <c r="M222" i="12"/>
  <c r="P266" i="12"/>
  <c r="O266" i="12"/>
  <c r="K266" i="12"/>
  <c r="I266" i="12"/>
  <c r="P290" i="12"/>
  <c r="O290" i="12"/>
  <c r="K290" i="12"/>
  <c r="I290" i="12"/>
  <c r="K530" i="12"/>
  <c r="P530" i="12"/>
  <c r="O530" i="12"/>
  <c r="E564" i="12"/>
  <c r="P584" i="12"/>
  <c r="O584" i="12"/>
  <c r="M584" i="12"/>
  <c r="K584" i="12"/>
  <c r="L589" i="12"/>
  <c r="I617" i="12"/>
  <c r="P617" i="12"/>
  <c r="O617" i="12"/>
  <c r="P632" i="12"/>
  <c r="O632" i="12"/>
  <c r="K632" i="12"/>
  <c r="P656" i="12"/>
  <c r="O656" i="12"/>
  <c r="E666" i="12"/>
  <c r="E681" i="12"/>
  <c r="K1084" i="12"/>
  <c r="O1084" i="12"/>
  <c r="M1084" i="12"/>
  <c r="P1088" i="12"/>
  <c r="O1088" i="12"/>
  <c r="K1088" i="12"/>
  <c r="I1088" i="12"/>
  <c r="O1128" i="12"/>
  <c r="P1128" i="12"/>
  <c r="O1144" i="12"/>
  <c r="P1144" i="12"/>
  <c r="L1155" i="12"/>
  <c r="P1233" i="12"/>
  <c r="O1233" i="12"/>
  <c r="K1233" i="12"/>
  <c r="I1233" i="12"/>
  <c r="P1333" i="12"/>
  <c r="O1333" i="12"/>
  <c r="K1333" i="12"/>
  <c r="I1333" i="12"/>
  <c r="K1250" i="13"/>
  <c r="P1266" i="13"/>
  <c r="M1269" i="13"/>
  <c r="K1297" i="13"/>
  <c r="M1329" i="13"/>
  <c r="M1333" i="13"/>
  <c r="K1373" i="13"/>
  <c r="M21" i="12"/>
  <c r="M42" i="12"/>
  <c r="M83" i="12"/>
  <c r="F147" i="12"/>
  <c r="K147" i="12" s="1"/>
  <c r="M156" i="12"/>
  <c r="M163" i="12"/>
  <c r="K173" i="12"/>
  <c r="M175" i="12"/>
  <c r="M181" i="12"/>
  <c r="M200" i="12"/>
  <c r="K209" i="12"/>
  <c r="O209" i="12"/>
  <c r="M214" i="12"/>
  <c r="K259" i="12"/>
  <c r="I259" i="12"/>
  <c r="P259" i="12"/>
  <c r="F255" i="12"/>
  <c r="I255" i="12" s="1"/>
  <c r="F287" i="12"/>
  <c r="E279" i="12"/>
  <c r="K303" i="12"/>
  <c r="O303" i="12"/>
  <c r="I382" i="12"/>
  <c r="M382" i="12"/>
  <c r="K382" i="12"/>
  <c r="P385" i="12"/>
  <c r="O385" i="12"/>
  <c r="M385" i="12"/>
  <c r="K385" i="12"/>
  <c r="K447" i="12"/>
  <c r="O447" i="12"/>
  <c r="K514" i="12"/>
  <c r="P514" i="12"/>
  <c r="O514" i="12"/>
  <c r="M514" i="12"/>
  <c r="P529" i="12"/>
  <c r="I529" i="12"/>
  <c r="P601" i="12"/>
  <c r="O601" i="12"/>
  <c r="K601" i="12"/>
  <c r="I601" i="12"/>
  <c r="P607" i="12"/>
  <c r="O607" i="12"/>
  <c r="K607" i="12"/>
  <c r="I607" i="12"/>
  <c r="P623" i="12"/>
  <c r="O623" i="12"/>
  <c r="K623" i="12"/>
  <c r="L637" i="12"/>
  <c r="D657" i="12"/>
  <c r="F657" i="12" s="1"/>
  <c r="K657" i="12" s="1"/>
  <c r="F658" i="12"/>
  <c r="P806" i="12"/>
  <c r="O806" i="12"/>
  <c r="K806" i="12"/>
  <c r="I806" i="12"/>
  <c r="K955" i="12"/>
  <c r="O955" i="12"/>
  <c r="L1017" i="12"/>
  <c r="M1166" i="13"/>
  <c r="P1201" i="13"/>
  <c r="L1204" i="13"/>
  <c r="I1207" i="13"/>
  <c r="K1219" i="13"/>
  <c r="I1223" i="13"/>
  <c r="K1227" i="13"/>
  <c r="M1233" i="13"/>
  <c r="P1240" i="13"/>
  <c r="L1250" i="13"/>
  <c r="M1250" i="13" s="1"/>
  <c r="K1252" i="13"/>
  <c r="K1262" i="13"/>
  <c r="M1271" i="13"/>
  <c r="P1272" i="13"/>
  <c r="I1276" i="13"/>
  <c r="I1277" i="13"/>
  <c r="J1290" i="13"/>
  <c r="M1296" i="13"/>
  <c r="L1297" i="13"/>
  <c r="M1297" i="13" s="1"/>
  <c r="I1309" i="13"/>
  <c r="M1315" i="13"/>
  <c r="I1327" i="13"/>
  <c r="I1332" i="13"/>
  <c r="I1336" i="13"/>
  <c r="M1337" i="13"/>
  <c r="M1360" i="13"/>
  <c r="I1365" i="13"/>
  <c r="K1375" i="13"/>
  <c r="M1376" i="13"/>
  <c r="I20" i="12"/>
  <c r="I24" i="12"/>
  <c r="O31" i="12"/>
  <c r="K33" i="12"/>
  <c r="M34" i="12"/>
  <c r="E10" i="12"/>
  <c r="M63" i="12"/>
  <c r="K73" i="12"/>
  <c r="M74" i="12"/>
  <c r="L76" i="12"/>
  <c r="M80" i="12"/>
  <c r="O122" i="12"/>
  <c r="K124" i="12"/>
  <c r="H110" i="12"/>
  <c r="H109" i="12" s="1"/>
  <c r="K127" i="12"/>
  <c r="M128" i="12"/>
  <c r="I131" i="12"/>
  <c r="I136" i="12"/>
  <c r="O139" i="12"/>
  <c r="K141" i="12"/>
  <c r="M142" i="12"/>
  <c r="M145" i="12"/>
  <c r="O150" i="12"/>
  <c r="K152" i="12"/>
  <c r="M153" i="12"/>
  <c r="I161" i="12"/>
  <c r="F171" i="12"/>
  <c r="O171" i="12" s="1"/>
  <c r="M195" i="12"/>
  <c r="I197" i="12"/>
  <c r="K205" i="12"/>
  <c r="I205" i="12"/>
  <c r="P205" i="12"/>
  <c r="P222" i="12"/>
  <c r="K228" i="12"/>
  <c r="I228" i="12"/>
  <c r="I303" i="12"/>
  <c r="I385" i="12"/>
  <c r="K423" i="12"/>
  <c r="I430" i="12"/>
  <c r="I447" i="12"/>
  <c r="K455" i="12"/>
  <c r="M463" i="12"/>
  <c r="K471" i="12"/>
  <c r="E495" i="12"/>
  <c r="M569" i="12"/>
  <c r="I623" i="12"/>
  <c r="K638" i="12"/>
  <c r="P638" i="12"/>
  <c r="O638" i="12"/>
  <c r="M638" i="12"/>
  <c r="I638" i="12"/>
  <c r="L671" i="12"/>
  <c r="F1129" i="13"/>
  <c r="F1135" i="13"/>
  <c r="M1150" i="13"/>
  <c r="M1158" i="13"/>
  <c r="L1163" i="13"/>
  <c r="F1165" i="13"/>
  <c r="L1179" i="13"/>
  <c r="F1181" i="13"/>
  <c r="O1181" i="13" s="1"/>
  <c r="M1182" i="13"/>
  <c r="F1199" i="13"/>
  <c r="K1199" i="13" s="1"/>
  <c r="M1207" i="13"/>
  <c r="M1215" i="13"/>
  <c r="L1216" i="13"/>
  <c r="F1226" i="13"/>
  <c r="M1226" i="13" s="1"/>
  <c r="O1233" i="13"/>
  <c r="L1235" i="13"/>
  <c r="O1236" i="13"/>
  <c r="I1242" i="13"/>
  <c r="K1245" i="13"/>
  <c r="I1248" i="13"/>
  <c r="M1277" i="13"/>
  <c r="N1290" i="13"/>
  <c r="M1292" i="13"/>
  <c r="K1295" i="13"/>
  <c r="K1309" i="13"/>
  <c r="K1311" i="13"/>
  <c r="F1326" i="13"/>
  <c r="M1326" i="13" s="1"/>
  <c r="K1327" i="13"/>
  <c r="K1336" i="13"/>
  <c r="F1349" i="13"/>
  <c r="K1349" i="13" s="1"/>
  <c r="M1355" i="13"/>
  <c r="K1365" i="13"/>
  <c r="L11" i="12"/>
  <c r="O12" i="12"/>
  <c r="M15" i="12"/>
  <c r="M18" i="12"/>
  <c r="K24" i="12"/>
  <c r="M29" i="12"/>
  <c r="L30" i="12"/>
  <c r="M30" i="12" s="1"/>
  <c r="P31" i="12"/>
  <c r="O35" i="12"/>
  <c r="M57" i="12"/>
  <c r="M60" i="12"/>
  <c r="I62" i="12"/>
  <c r="O63" i="12"/>
  <c r="M69" i="12"/>
  <c r="O75" i="12"/>
  <c r="I78" i="12"/>
  <c r="O81" i="12"/>
  <c r="M94" i="12"/>
  <c r="L103" i="12"/>
  <c r="M115" i="12"/>
  <c r="P122" i="12"/>
  <c r="K131" i="12"/>
  <c r="M134" i="12"/>
  <c r="P139" i="12"/>
  <c r="O143" i="12"/>
  <c r="P145" i="12"/>
  <c r="P150" i="12"/>
  <c r="O154" i="12"/>
  <c r="K161" i="12"/>
  <c r="I166" i="12"/>
  <c r="M167" i="12"/>
  <c r="I170" i="12"/>
  <c r="M177" i="12"/>
  <c r="F180" i="12"/>
  <c r="M188" i="12"/>
  <c r="I194" i="12"/>
  <c r="O195" i="12"/>
  <c r="M197" i="12"/>
  <c r="K201" i="12"/>
  <c r="P201" i="12"/>
  <c r="O201" i="12"/>
  <c r="I203" i="12"/>
  <c r="O203" i="12"/>
  <c r="M205" i="12"/>
  <c r="P209" i="12"/>
  <c r="K213" i="12"/>
  <c r="P213" i="12"/>
  <c r="I213" i="12"/>
  <c r="K232" i="12"/>
  <c r="P232" i="12"/>
  <c r="O232" i="12"/>
  <c r="F240" i="12"/>
  <c r="K251" i="12"/>
  <c r="M257" i="12"/>
  <c r="M259" i="12"/>
  <c r="O283" i="12"/>
  <c r="I283" i="12"/>
  <c r="J387" i="12"/>
  <c r="K387" i="12" s="1"/>
  <c r="K388" i="12"/>
  <c r="K422" i="12"/>
  <c r="O422" i="12"/>
  <c r="L442" i="12"/>
  <c r="L467" i="12"/>
  <c r="O488" i="12"/>
  <c r="P488" i="12"/>
  <c r="K488" i="12"/>
  <c r="L508" i="12"/>
  <c r="M508" i="12" s="1"/>
  <c r="F585" i="12"/>
  <c r="P587" i="12"/>
  <c r="K627" i="12"/>
  <c r="L629" i="12"/>
  <c r="M636" i="12"/>
  <c r="P640" i="12"/>
  <c r="O640" i="12"/>
  <c r="M640" i="12"/>
  <c r="K640" i="12"/>
  <c r="M663" i="12"/>
  <c r="K672" i="12"/>
  <c r="O672" i="12"/>
  <c r="M672" i="12"/>
  <c r="I672" i="12"/>
  <c r="L710" i="12"/>
  <c r="P994" i="12"/>
  <c r="O994" i="12"/>
  <c r="K994" i="12"/>
  <c r="O1207" i="13"/>
  <c r="M1219" i="13"/>
  <c r="M1227" i="13"/>
  <c r="M1252" i="13"/>
  <c r="N1257" i="13"/>
  <c r="M1262" i="13"/>
  <c r="O1277" i="13"/>
  <c r="M1327" i="13"/>
  <c r="M1332" i="13"/>
  <c r="M1375" i="13"/>
  <c r="M20" i="12"/>
  <c r="M33" i="12"/>
  <c r="M73" i="12"/>
  <c r="O115" i="12"/>
  <c r="M124" i="12"/>
  <c r="M127" i="12"/>
  <c r="M131" i="12"/>
  <c r="P134" i="12"/>
  <c r="M136" i="12"/>
  <c r="M141" i="12"/>
  <c r="M152" i="12"/>
  <c r="M161" i="12"/>
  <c r="O167" i="12"/>
  <c r="O177" i="12"/>
  <c r="P188" i="12"/>
  <c r="O197" i="12"/>
  <c r="O205" i="12"/>
  <c r="J218" i="12"/>
  <c r="O228" i="12"/>
  <c r="O247" i="12"/>
  <c r="O259" i="12"/>
  <c r="O410" i="12"/>
  <c r="K452" i="12"/>
  <c r="K466" i="12"/>
  <c r="O466" i="12"/>
  <c r="I466" i="12"/>
  <c r="P500" i="12"/>
  <c r="O500" i="12"/>
  <c r="O537" i="12"/>
  <c r="P537" i="12"/>
  <c r="L550" i="12"/>
  <c r="P568" i="12"/>
  <c r="O568" i="12"/>
  <c r="M568" i="12"/>
  <c r="K568" i="12"/>
  <c r="P574" i="12"/>
  <c r="P602" i="12"/>
  <c r="O602" i="12"/>
  <c r="P687" i="12"/>
  <c r="O687" i="12"/>
  <c r="K687" i="12"/>
  <c r="I687" i="12"/>
  <c r="I918" i="12"/>
  <c r="O918" i="12"/>
  <c r="F1131" i="13"/>
  <c r="K1131" i="13" s="1"/>
  <c r="F1143" i="13"/>
  <c r="K1143" i="13" s="1"/>
  <c r="O1154" i="13"/>
  <c r="F1159" i="13"/>
  <c r="I1159" i="13" s="1"/>
  <c r="F1167" i="13"/>
  <c r="O1167" i="13" s="1"/>
  <c r="M1170" i="13"/>
  <c r="F1173" i="13"/>
  <c r="P1173" i="13" s="1"/>
  <c r="F1177" i="13"/>
  <c r="O1186" i="13"/>
  <c r="F1189" i="13"/>
  <c r="P1189" i="13" s="1"/>
  <c r="K1205" i="13"/>
  <c r="O1211" i="13"/>
  <c r="F1216" i="13"/>
  <c r="I1216" i="13" s="1"/>
  <c r="P1219" i="13"/>
  <c r="P1227" i="13"/>
  <c r="F1235" i="13"/>
  <c r="I1235" i="13" s="1"/>
  <c r="M1238" i="13"/>
  <c r="O1242" i="13"/>
  <c r="O1248" i="13"/>
  <c r="I1251" i="13"/>
  <c r="P1252" i="13"/>
  <c r="F1258" i="13"/>
  <c r="P1258" i="13" s="1"/>
  <c r="O1267" i="13"/>
  <c r="K1270" i="13"/>
  <c r="L1284" i="13"/>
  <c r="M1293" i="13"/>
  <c r="K1308" i="13"/>
  <c r="I1313" i="13"/>
  <c r="I1317" i="13"/>
  <c r="I1325" i="13"/>
  <c r="O1332" i="13"/>
  <c r="M1335" i="13"/>
  <c r="M1338" i="13"/>
  <c r="F1347" i="13"/>
  <c r="I1362" i="13"/>
  <c r="M1364" i="13"/>
  <c r="O1370" i="13"/>
  <c r="O20" i="12"/>
  <c r="M23" i="12"/>
  <c r="M26" i="12"/>
  <c r="P43" i="12"/>
  <c r="I51" i="12"/>
  <c r="O52" i="12"/>
  <c r="P66" i="12"/>
  <c r="D71" i="12"/>
  <c r="D64" i="12" s="1"/>
  <c r="I88" i="12"/>
  <c r="O89" i="12"/>
  <c r="I98" i="12"/>
  <c r="M105" i="12"/>
  <c r="M112" i="12"/>
  <c r="O136" i="12"/>
  <c r="P164" i="12"/>
  <c r="M170" i="12"/>
  <c r="O174" i="12"/>
  <c r="K183" i="12"/>
  <c r="M185" i="12"/>
  <c r="M194" i="12"/>
  <c r="P197" i="12"/>
  <c r="P228" i="12"/>
  <c r="K246" i="12"/>
  <c r="P246" i="12"/>
  <c r="P251" i="12"/>
  <c r="M297" i="12"/>
  <c r="P302" i="12"/>
  <c r="O302" i="12"/>
  <c r="M302" i="12"/>
  <c r="K302" i="12"/>
  <c r="O435" i="12"/>
  <c r="K451" i="12"/>
  <c r="O451" i="12"/>
  <c r="O456" i="12"/>
  <c r="P456" i="12"/>
  <c r="O472" i="12"/>
  <c r="P472" i="12"/>
  <c r="K482" i="12"/>
  <c r="O482" i="12"/>
  <c r="I482" i="12"/>
  <c r="F487" i="12"/>
  <c r="K487" i="12" s="1"/>
  <c r="P494" i="12"/>
  <c r="O494" i="12"/>
  <c r="K494" i="12"/>
  <c r="I494" i="12"/>
  <c r="M500" i="12"/>
  <c r="F506" i="12"/>
  <c r="K521" i="12"/>
  <c r="K537" i="12"/>
  <c r="I568" i="12"/>
  <c r="M602" i="12"/>
  <c r="F639" i="12"/>
  <c r="P639" i="12" s="1"/>
  <c r="L644" i="12"/>
  <c r="M674" i="12"/>
  <c r="P674" i="12"/>
  <c r="O674" i="12"/>
  <c r="K674" i="12"/>
  <c r="M986" i="12"/>
  <c r="P986" i="12"/>
  <c r="O986" i="12"/>
  <c r="K986" i="12"/>
  <c r="I986" i="12"/>
  <c r="M204" i="12"/>
  <c r="O210" i="12"/>
  <c r="P221" i="12"/>
  <c r="M230" i="12"/>
  <c r="P233" i="12"/>
  <c r="M248" i="12"/>
  <c r="M251" i="12"/>
  <c r="P258" i="12"/>
  <c r="M291" i="12"/>
  <c r="P298" i="12"/>
  <c r="M303" i="12"/>
  <c r="M305" i="12"/>
  <c r="O306" i="12"/>
  <c r="P366" i="12"/>
  <c r="O369" i="12"/>
  <c r="O372" i="12"/>
  <c r="O377" i="12"/>
  <c r="P389" i="12"/>
  <c r="M418" i="12"/>
  <c r="P420" i="12"/>
  <c r="M422" i="12"/>
  <c r="M430" i="12"/>
  <c r="L431" i="12"/>
  <c r="O434" i="12"/>
  <c r="P436" i="12"/>
  <c r="P440" i="12"/>
  <c r="M447" i="12"/>
  <c r="P449" i="12"/>
  <c r="M451" i="12"/>
  <c r="M456" i="12"/>
  <c r="P460" i="12"/>
  <c r="K463" i="12"/>
  <c r="O469" i="12"/>
  <c r="M472" i="12"/>
  <c r="O476" i="12"/>
  <c r="M492" i="12"/>
  <c r="O504" i="12"/>
  <c r="H510" i="12"/>
  <c r="F513" i="12"/>
  <c r="O513" i="12" s="1"/>
  <c r="P522" i="12"/>
  <c r="F525" i="12"/>
  <c r="M534" i="12"/>
  <c r="M537" i="12"/>
  <c r="L538" i="12"/>
  <c r="O541" i="12"/>
  <c r="F544" i="12"/>
  <c r="P544" i="12" s="1"/>
  <c r="K546" i="12"/>
  <c r="L548" i="12"/>
  <c r="O557" i="12"/>
  <c r="K572" i="12"/>
  <c r="M575" i="12"/>
  <c r="O579" i="12"/>
  <c r="H582" i="12"/>
  <c r="P586" i="12"/>
  <c r="O592" i="12"/>
  <c r="O598" i="12"/>
  <c r="F600" i="12"/>
  <c r="F606" i="12"/>
  <c r="M606" i="12" s="1"/>
  <c r="M611" i="12"/>
  <c r="M617" i="12"/>
  <c r="K618" i="12"/>
  <c r="L620" i="12"/>
  <c r="O624" i="12"/>
  <c r="O626" i="12"/>
  <c r="O627" i="12"/>
  <c r="H641" i="12"/>
  <c r="E641" i="12"/>
  <c r="D681" i="12"/>
  <c r="D692" i="12"/>
  <c r="I729" i="12"/>
  <c r="P777" i="12"/>
  <c r="O777" i="12"/>
  <c r="K777" i="12"/>
  <c r="P794" i="12"/>
  <c r="I794" i="12"/>
  <c r="O796" i="12"/>
  <c r="M796" i="12"/>
  <c r="K796" i="12"/>
  <c r="I796" i="12"/>
  <c r="P796" i="12"/>
  <c r="P819" i="12"/>
  <c r="I819" i="12"/>
  <c r="I872" i="12"/>
  <c r="K872" i="12"/>
  <c r="K887" i="12"/>
  <c r="P912" i="12"/>
  <c r="O912" i="12"/>
  <c r="K912" i="12"/>
  <c r="N915" i="12"/>
  <c r="K918" i="12"/>
  <c r="K934" i="12"/>
  <c r="L946" i="12"/>
  <c r="I1020" i="12"/>
  <c r="P1020" i="12"/>
  <c r="O1020" i="12"/>
  <c r="K1020" i="12"/>
  <c r="L1046" i="12"/>
  <c r="O1331" i="12"/>
  <c r="P1331" i="12"/>
  <c r="K1331" i="12"/>
  <c r="O38" i="11"/>
  <c r="I38" i="11"/>
  <c r="O236" i="12"/>
  <c r="I238" i="12"/>
  <c r="I242" i="12"/>
  <c r="M243" i="12"/>
  <c r="O252" i="12"/>
  <c r="P306" i="12"/>
  <c r="M374" i="12"/>
  <c r="P377" i="12"/>
  <c r="K379" i="12"/>
  <c r="K402" i="12"/>
  <c r="M408" i="12"/>
  <c r="J414" i="12"/>
  <c r="F425" i="12"/>
  <c r="F427" i="12"/>
  <c r="I428" i="12"/>
  <c r="L444" i="12"/>
  <c r="M466" i="12"/>
  <c r="P476" i="12"/>
  <c r="M482" i="12"/>
  <c r="M488" i="12"/>
  <c r="P504" i="12"/>
  <c r="P507" i="12"/>
  <c r="I524" i="12"/>
  <c r="O526" i="12"/>
  <c r="L540" i="12"/>
  <c r="P541" i="12"/>
  <c r="I543" i="12"/>
  <c r="O545" i="12"/>
  <c r="F550" i="12"/>
  <c r="O550" i="12" s="1"/>
  <c r="I551" i="12"/>
  <c r="I555" i="12"/>
  <c r="P557" i="12"/>
  <c r="F565" i="12"/>
  <c r="K565" i="12" s="1"/>
  <c r="I566" i="12"/>
  <c r="L570" i="12"/>
  <c r="L578" i="12"/>
  <c r="P579" i="12"/>
  <c r="K585" i="12"/>
  <c r="L591" i="12"/>
  <c r="P592" i="12"/>
  <c r="M597" i="12"/>
  <c r="P598" i="12"/>
  <c r="L604" i="12"/>
  <c r="F614" i="12"/>
  <c r="M614" i="12" s="1"/>
  <c r="O618" i="12"/>
  <c r="M623" i="12"/>
  <c r="P626" i="12"/>
  <c r="M632" i="12"/>
  <c r="F637" i="12"/>
  <c r="P637" i="12" s="1"/>
  <c r="K639" i="12"/>
  <c r="L642" i="12"/>
  <c r="F644" i="12"/>
  <c r="O644" i="12" s="1"/>
  <c r="I645" i="12"/>
  <c r="F655" i="12"/>
  <c r="K655" i="12" s="1"/>
  <c r="O659" i="12"/>
  <c r="P718" i="12"/>
  <c r="O718" i="12"/>
  <c r="K718" i="12"/>
  <c r="I752" i="12"/>
  <c r="K752" i="12"/>
  <c r="D760" i="12"/>
  <c r="O774" i="12"/>
  <c r="I777" i="12"/>
  <c r="D785" i="12"/>
  <c r="F788" i="12"/>
  <c r="O788" i="12" s="1"/>
  <c r="M806" i="12"/>
  <c r="P827" i="12"/>
  <c r="O827" i="12"/>
  <c r="M827" i="12"/>
  <c r="O849" i="12"/>
  <c r="O857" i="12"/>
  <c r="K857" i="12"/>
  <c r="I857" i="12"/>
  <c r="P857" i="12"/>
  <c r="P862" i="12"/>
  <c r="O901" i="12"/>
  <c r="I912" i="12"/>
  <c r="P947" i="12"/>
  <c r="O947" i="12"/>
  <c r="I947" i="12"/>
  <c r="P964" i="12"/>
  <c r="I964" i="12"/>
  <c r="P1026" i="12"/>
  <c r="O1026" i="12"/>
  <c r="K1026" i="12"/>
  <c r="I1026" i="12"/>
  <c r="I1047" i="12"/>
  <c r="P1047" i="12"/>
  <c r="O1047" i="12"/>
  <c r="K1047" i="12"/>
  <c r="L1054" i="12"/>
  <c r="M1054" i="12" s="1"/>
  <c r="I1196" i="12"/>
  <c r="P1196" i="12"/>
  <c r="O1196" i="12"/>
  <c r="K1196" i="12"/>
  <c r="L301" i="11"/>
  <c r="M301" i="11" s="1"/>
  <c r="K301" i="11"/>
  <c r="K306" i="11"/>
  <c r="O306" i="11"/>
  <c r="P410" i="12"/>
  <c r="O423" i="12"/>
  <c r="O452" i="12"/>
  <c r="M479" i="12"/>
  <c r="M494" i="12"/>
  <c r="M529" i="12"/>
  <c r="M536" i="12"/>
  <c r="K556" i="12"/>
  <c r="M601" i="12"/>
  <c r="M607" i="12"/>
  <c r="M687" i="12"/>
  <c r="O768" i="12"/>
  <c r="K768" i="12"/>
  <c r="I768" i="12"/>
  <c r="P768" i="12"/>
  <c r="L836" i="12"/>
  <c r="P865" i="12"/>
  <c r="O865" i="12"/>
  <c r="K865" i="12"/>
  <c r="K1103" i="12"/>
  <c r="P1103" i="12"/>
  <c r="O1103" i="12"/>
  <c r="I1103" i="12"/>
  <c r="K1187" i="12"/>
  <c r="L1187" i="12"/>
  <c r="M1187" i="12" s="1"/>
  <c r="P1248" i="12"/>
  <c r="K1248" i="12"/>
  <c r="I1248" i="12"/>
  <c r="L79" i="11"/>
  <c r="P132" i="11"/>
  <c r="O132" i="11"/>
  <c r="I132" i="11"/>
  <c r="M231" i="12"/>
  <c r="K292" i="12"/>
  <c r="I298" i="12"/>
  <c r="I299" i="12"/>
  <c r="K370" i="12"/>
  <c r="K373" i="12"/>
  <c r="M376" i="12"/>
  <c r="I381" i="12"/>
  <c r="F404" i="12"/>
  <c r="O404" i="12" s="1"/>
  <c r="K405" i="12"/>
  <c r="I420" i="12"/>
  <c r="K432" i="12"/>
  <c r="I436" i="12"/>
  <c r="F437" i="12"/>
  <c r="P437" i="12" s="1"/>
  <c r="I449" i="12"/>
  <c r="F450" i="12"/>
  <c r="I460" i="12"/>
  <c r="M486" i="12"/>
  <c r="O503" i="12"/>
  <c r="M521" i="12"/>
  <c r="I522" i="12"/>
  <c r="L525" i="12"/>
  <c r="M528" i="12"/>
  <c r="K529" i="12"/>
  <c r="K536" i="12"/>
  <c r="L544" i="12"/>
  <c r="O556" i="12"/>
  <c r="H564" i="12"/>
  <c r="N582" i="12"/>
  <c r="M619" i="12"/>
  <c r="M625" i="12"/>
  <c r="K652" i="12"/>
  <c r="I661" i="12"/>
  <c r="I680" i="12"/>
  <c r="I685" i="12"/>
  <c r="K690" i="12"/>
  <c r="E692" i="12"/>
  <c r="P710" i="12"/>
  <c r="O757" i="12"/>
  <c r="L757" i="12"/>
  <c r="M768" i="12"/>
  <c r="K807" i="12"/>
  <c r="O807" i="12"/>
  <c r="M807" i="12"/>
  <c r="P836" i="12"/>
  <c r="I865" i="12"/>
  <c r="K873" i="12"/>
  <c r="M891" i="12"/>
  <c r="F1003" i="12"/>
  <c r="F1041" i="12"/>
  <c r="K1041" i="12" s="1"/>
  <c r="K1096" i="12"/>
  <c r="O1096" i="12"/>
  <c r="M1096" i="12"/>
  <c r="I1096" i="12"/>
  <c r="P1254" i="12"/>
  <c r="K1254" i="12"/>
  <c r="I1254" i="12"/>
  <c r="L1363" i="12"/>
  <c r="N1358" i="12"/>
  <c r="I232" i="11"/>
  <c r="P232" i="11"/>
  <c r="K232" i="11"/>
  <c r="M208" i="12"/>
  <c r="M215" i="12"/>
  <c r="E218" i="12"/>
  <c r="E192" i="12" s="1"/>
  <c r="E191" i="12" s="1"/>
  <c r="I233" i="12"/>
  <c r="M245" i="12"/>
  <c r="M250" i="12"/>
  <c r="I258" i="12"/>
  <c r="O265" i="12"/>
  <c r="M283" i="12"/>
  <c r="O289" i="12"/>
  <c r="L294" i="12"/>
  <c r="P296" i="12"/>
  <c r="M299" i="12"/>
  <c r="I306" i="12"/>
  <c r="I377" i="12"/>
  <c r="I378" i="12"/>
  <c r="M381" i="12"/>
  <c r="K392" i="12"/>
  <c r="M405" i="12"/>
  <c r="I410" i="12"/>
  <c r="H414" i="12"/>
  <c r="L429" i="12"/>
  <c r="F431" i="12"/>
  <c r="K445" i="12"/>
  <c r="O455" i="12"/>
  <c r="O471" i="12"/>
  <c r="I476" i="12"/>
  <c r="F483" i="12"/>
  <c r="O483" i="12" s="1"/>
  <c r="O486" i="12"/>
  <c r="F489" i="12"/>
  <c r="L491" i="12"/>
  <c r="M491" i="12" s="1"/>
  <c r="L496" i="12"/>
  <c r="M496" i="12" s="1"/>
  <c r="O524" i="12"/>
  <c r="I541" i="12"/>
  <c r="O543" i="12"/>
  <c r="O551" i="12"/>
  <c r="O555" i="12"/>
  <c r="M563" i="12"/>
  <c r="O566" i="12"/>
  <c r="K573" i="12"/>
  <c r="M603" i="12"/>
  <c r="K614" i="12"/>
  <c r="O622" i="12"/>
  <c r="F629" i="12"/>
  <c r="K629" i="12" s="1"/>
  <c r="O631" i="12"/>
  <c r="M652" i="12"/>
  <c r="K653" i="12"/>
  <c r="L655" i="12"/>
  <c r="K661" i="12"/>
  <c r="M668" i="12"/>
  <c r="F684" i="12"/>
  <c r="K684" i="12" s="1"/>
  <c r="P757" i="12"/>
  <c r="K778" i="12"/>
  <c r="O778" i="12"/>
  <c r="M778" i="12"/>
  <c r="O783" i="12"/>
  <c r="I807" i="12"/>
  <c r="P810" i="12"/>
  <c r="I810" i="12"/>
  <c r="F824" i="12"/>
  <c r="I824" i="12" s="1"/>
  <c r="M865" i="12"/>
  <c r="L869" i="12"/>
  <c r="K913" i="12"/>
  <c r="O913" i="12"/>
  <c r="P916" i="12"/>
  <c r="I916" i="12"/>
  <c r="J929" i="12"/>
  <c r="K939" i="12"/>
  <c r="O939" i="12"/>
  <c r="F944" i="12"/>
  <c r="M993" i="12"/>
  <c r="L1031" i="12"/>
  <c r="K1186" i="12"/>
  <c r="O1186" i="12"/>
  <c r="I1186" i="12"/>
  <c r="O1362" i="12"/>
  <c r="I1362" i="12"/>
  <c r="H192" i="12"/>
  <c r="H191" i="12" s="1"/>
  <c r="H190" i="12" s="1"/>
  <c r="M228" i="12"/>
  <c r="L234" i="12"/>
  <c r="M292" i="12"/>
  <c r="O299" i="12"/>
  <c r="F362" i="12"/>
  <c r="I362" i="12" s="1"/>
  <c r="M378" i="12"/>
  <c r="F380" i="12"/>
  <c r="O381" i="12"/>
  <c r="K389" i="12"/>
  <c r="P405" i="12"/>
  <c r="M409" i="12"/>
  <c r="K416" i="12"/>
  <c r="M432" i="12"/>
  <c r="K453" i="12"/>
  <c r="K464" i="12"/>
  <c r="M490" i="12"/>
  <c r="F515" i="12"/>
  <c r="P515" i="12" s="1"/>
  <c r="M516" i="12"/>
  <c r="F548" i="12"/>
  <c r="K548" i="12" s="1"/>
  <c r="F561" i="12"/>
  <c r="I561" i="12" s="1"/>
  <c r="P566" i="12"/>
  <c r="F570" i="12"/>
  <c r="P570" i="12" s="1"/>
  <c r="M573" i="12"/>
  <c r="L576" i="12"/>
  <c r="F578" i="12"/>
  <c r="K586" i="12"/>
  <c r="F591" i="12"/>
  <c r="M596" i="12"/>
  <c r="M605" i="12"/>
  <c r="F620" i="12"/>
  <c r="K620" i="12" s="1"/>
  <c r="O621" i="12"/>
  <c r="O630" i="12"/>
  <c r="M634" i="12"/>
  <c r="E650" i="12"/>
  <c r="F650" i="12" s="1"/>
  <c r="I650" i="12" s="1"/>
  <c r="O652" i="12"/>
  <c r="O653" i="12"/>
  <c r="F673" i="12"/>
  <c r="I673" i="12" s="1"/>
  <c r="M676" i="12"/>
  <c r="M680" i="12"/>
  <c r="M685" i="12"/>
  <c r="P748" i="12"/>
  <c r="O748" i="12"/>
  <c r="M748" i="12"/>
  <c r="P769" i="12"/>
  <c r="I769" i="12"/>
  <c r="O892" i="12"/>
  <c r="K892" i="12"/>
  <c r="I892" i="12"/>
  <c r="P892" i="12"/>
  <c r="P901" i="12"/>
  <c r="I901" i="12"/>
  <c r="K958" i="12"/>
  <c r="O958" i="12"/>
  <c r="K966" i="12"/>
  <c r="P990" i="12"/>
  <c r="I990" i="12"/>
  <c r="I999" i="12"/>
  <c r="P1150" i="12"/>
  <c r="K1150" i="12"/>
  <c r="I1150" i="12"/>
  <c r="O1160" i="12"/>
  <c r="P1160" i="12"/>
  <c r="P1166" i="12"/>
  <c r="K1166" i="12"/>
  <c r="I1166" i="12"/>
  <c r="P1343" i="12"/>
  <c r="O1343" i="12"/>
  <c r="K1343" i="12"/>
  <c r="I1343" i="12"/>
  <c r="M705" i="12"/>
  <c r="I711" i="12"/>
  <c r="I713" i="12"/>
  <c r="M734" i="12"/>
  <c r="P745" i="12"/>
  <c r="O758" i="12"/>
  <c r="O766" i="12"/>
  <c r="O769" i="12"/>
  <c r="K783" i="12"/>
  <c r="E785" i="12"/>
  <c r="I818" i="12"/>
  <c r="K829" i="12"/>
  <c r="F834" i="12"/>
  <c r="M834" i="12" s="1"/>
  <c r="O838" i="12"/>
  <c r="O840" i="12"/>
  <c r="K859" i="12"/>
  <c r="O863" i="12"/>
  <c r="I868" i="12"/>
  <c r="M870" i="12"/>
  <c r="K871" i="12"/>
  <c r="O881" i="12"/>
  <c r="O890" i="12"/>
  <c r="O900" i="12"/>
  <c r="K901" i="12"/>
  <c r="I905" i="12"/>
  <c r="I906" i="12"/>
  <c r="O909" i="12"/>
  <c r="F925" i="12"/>
  <c r="P925" i="12" s="1"/>
  <c r="M937" i="12"/>
  <c r="K941" i="12"/>
  <c r="M970" i="12"/>
  <c r="F977" i="12"/>
  <c r="I977" i="12" s="1"/>
  <c r="M980" i="12"/>
  <c r="P984" i="12"/>
  <c r="F995" i="12"/>
  <c r="O995" i="12" s="1"/>
  <c r="K1012" i="12"/>
  <c r="O1018" i="12"/>
  <c r="L1025" i="12"/>
  <c r="M1039" i="12"/>
  <c r="H1053" i="12"/>
  <c r="M1087" i="12"/>
  <c r="O1111" i="12"/>
  <c r="I1265" i="12"/>
  <c r="P1265" i="12"/>
  <c r="O1265" i="12"/>
  <c r="K1265" i="12"/>
  <c r="O1307" i="12"/>
  <c r="M1307" i="12"/>
  <c r="I1307" i="12"/>
  <c r="K31" i="11"/>
  <c r="O31" i="11"/>
  <c r="I31" i="11"/>
  <c r="K51" i="11"/>
  <c r="O51" i="11"/>
  <c r="M145" i="11"/>
  <c r="L362" i="11"/>
  <c r="M362" i="11" s="1"/>
  <c r="P362" i="11"/>
  <c r="M707" i="12"/>
  <c r="K714" i="12"/>
  <c r="E716" i="12"/>
  <c r="M736" i="12"/>
  <c r="L739" i="12"/>
  <c r="M739" i="12" s="1"/>
  <c r="L742" i="12"/>
  <c r="L749" i="12"/>
  <c r="M749" i="12" s="1"/>
  <c r="L755" i="12"/>
  <c r="M762" i="12"/>
  <c r="M770" i="12"/>
  <c r="J785" i="12"/>
  <c r="F790" i="12"/>
  <c r="O790" i="12" s="1"/>
  <c r="L792" i="12"/>
  <c r="P802" i="12"/>
  <c r="L808" i="12"/>
  <c r="L817" i="12"/>
  <c r="F826" i="12"/>
  <c r="M826" i="12" s="1"/>
  <c r="L828" i="12"/>
  <c r="F858" i="12"/>
  <c r="L873" i="12"/>
  <c r="M873" i="12" s="1"/>
  <c r="F968" i="12"/>
  <c r="F981" i="12"/>
  <c r="F1019" i="12"/>
  <c r="P1065" i="12"/>
  <c r="K1065" i="12"/>
  <c r="I1065" i="12"/>
  <c r="I1070" i="12"/>
  <c r="P1070" i="12"/>
  <c r="O1070" i="12"/>
  <c r="M1120" i="12"/>
  <c r="K1122" i="12"/>
  <c r="P1122" i="12"/>
  <c r="O1122" i="12"/>
  <c r="I1122" i="12"/>
  <c r="M1160" i="12"/>
  <c r="M1166" i="12"/>
  <c r="P1216" i="12"/>
  <c r="I1216" i="12"/>
  <c r="P1269" i="12"/>
  <c r="K1269" i="12"/>
  <c r="I1269" i="12"/>
  <c r="L1297" i="12"/>
  <c r="N1290" i="12"/>
  <c r="O1290" i="12" s="1"/>
  <c r="I34" i="11"/>
  <c r="P34" i="11"/>
  <c r="M34" i="11"/>
  <c r="K34" i="11"/>
  <c r="K45" i="11"/>
  <c r="O45" i="11"/>
  <c r="I45" i="11"/>
  <c r="P55" i="11"/>
  <c r="O55" i="11"/>
  <c r="K55" i="11"/>
  <c r="I55" i="11"/>
  <c r="I201" i="11"/>
  <c r="P201" i="11"/>
  <c r="K201" i="11"/>
  <c r="P257" i="11"/>
  <c r="O257" i="11"/>
  <c r="K257" i="11"/>
  <c r="L834" i="11"/>
  <c r="H716" i="12"/>
  <c r="H697" i="12" s="1"/>
  <c r="M718" i="12"/>
  <c r="P744" i="12"/>
  <c r="M752" i="12"/>
  <c r="I767" i="12"/>
  <c r="K794" i="12"/>
  <c r="K810" i="12"/>
  <c r="K819" i="12"/>
  <c r="M872" i="12"/>
  <c r="O873" i="12"/>
  <c r="I881" i="12"/>
  <c r="I882" i="12"/>
  <c r="I900" i="12"/>
  <c r="L904" i="12"/>
  <c r="I909" i="12"/>
  <c r="I910" i="12"/>
  <c r="L925" i="12"/>
  <c r="H929" i="12"/>
  <c r="K935" i="12"/>
  <c r="L936" i="12"/>
  <c r="M936" i="12" s="1"/>
  <c r="E963" i="12"/>
  <c r="M965" i="12"/>
  <c r="I984" i="12"/>
  <c r="M994" i="12"/>
  <c r="L999" i="12"/>
  <c r="M999" i="12" s="1"/>
  <c r="I1002" i="12"/>
  <c r="I1006" i="12"/>
  <c r="M1014" i="12"/>
  <c r="M1020" i="12"/>
  <c r="I1040" i="12"/>
  <c r="M1047" i="12"/>
  <c r="K1070" i="12"/>
  <c r="P1143" i="12"/>
  <c r="I1143" i="12"/>
  <c r="L1171" i="12"/>
  <c r="M1186" i="12"/>
  <c r="N1257" i="12"/>
  <c r="O1257" i="12" s="1"/>
  <c r="P1286" i="12"/>
  <c r="K1286" i="12"/>
  <c r="I1286" i="12"/>
  <c r="F1301" i="12"/>
  <c r="I1301" i="12" s="1"/>
  <c r="P1314" i="12"/>
  <c r="O1314" i="12"/>
  <c r="K1314" i="12"/>
  <c r="I1314" i="12"/>
  <c r="M1320" i="12"/>
  <c r="M1331" i="12"/>
  <c r="O1334" i="12"/>
  <c r="I1334" i="12"/>
  <c r="M1340" i="12"/>
  <c r="M1356" i="12"/>
  <c r="O27" i="11"/>
  <c r="P27" i="11"/>
  <c r="M55" i="11"/>
  <c r="I77" i="11"/>
  <c r="P77" i="11"/>
  <c r="I257" i="11"/>
  <c r="F706" i="12"/>
  <c r="M709" i="12"/>
  <c r="O712" i="12"/>
  <c r="O729" i="12"/>
  <c r="F735" i="12"/>
  <c r="O739" i="12"/>
  <c r="M741" i="12"/>
  <c r="O742" i="12"/>
  <c r="M754" i="12"/>
  <c r="I758" i="12"/>
  <c r="E760" i="12"/>
  <c r="I766" i="12"/>
  <c r="O780" i="12"/>
  <c r="K781" i="12"/>
  <c r="O794" i="12"/>
  <c r="O810" i="12"/>
  <c r="O815" i="12"/>
  <c r="O819" i="12"/>
  <c r="M831" i="12"/>
  <c r="I837" i="12"/>
  <c r="I838" i="12"/>
  <c r="K840" i="12"/>
  <c r="K843" i="12"/>
  <c r="O844" i="12"/>
  <c r="I863" i="12"/>
  <c r="I870" i="12"/>
  <c r="L875" i="12"/>
  <c r="L883" i="12"/>
  <c r="O884" i="12"/>
  <c r="K885" i="12"/>
  <c r="I890" i="12"/>
  <c r="K900" i="12"/>
  <c r="E915" i="12"/>
  <c r="M935" i="12"/>
  <c r="O936" i="12"/>
  <c r="K954" i="12"/>
  <c r="L955" i="12"/>
  <c r="M955" i="12" s="1"/>
  <c r="O966" i="12"/>
  <c r="I970" i="12"/>
  <c r="F974" i="12"/>
  <c r="K976" i="12"/>
  <c r="L977" i="12"/>
  <c r="F989" i="12"/>
  <c r="F1005" i="12"/>
  <c r="M1006" i="12"/>
  <c r="F1017" i="12"/>
  <c r="O1017" i="12" s="1"/>
  <c r="I1018" i="12"/>
  <c r="M1026" i="12"/>
  <c r="M1030" i="12"/>
  <c r="L1034" i="12"/>
  <c r="N1053" i="12"/>
  <c r="O1059" i="12"/>
  <c r="P1059" i="12"/>
  <c r="M1065" i="12"/>
  <c r="L1067" i="12"/>
  <c r="M1070" i="12"/>
  <c r="J1077" i="12"/>
  <c r="L1091" i="12"/>
  <c r="K1100" i="12"/>
  <c r="P1100" i="12"/>
  <c r="O1100" i="12"/>
  <c r="I1100" i="12"/>
  <c r="F1104" i="12"/>
  <c r="O1104" i="12" s="1"/>
  <c r="K1108" i="12"/>
  <c r="O1108" i="12"/>
  <c r="I1108" i="12"/>
  <c r="F1113" i="12"/>
  <c r="F1115" i="12"/>
  <c r="F1151" i="12"/>
  <c r="M1151" i="12" s="1"/>
  <c r="F1159" i="12"/>
  <c r="K1159" i="12" s="1"/>
  <c r="K1216" i="12"/>
  <c r="F1230" i="12"/>
  <c r="P1306" i="12"/>
  <c r="O1306" i="12"/>
  <c r="K1306" i="12"/>
  <c r="I1306" i="12"/>
  <c r="M1314" i="12"/>
  <c r="P1317" i="12"/>
  <c r="O1317" i="12"/>
  <c r="I1324" i="12"/>
  <c r="P1324" i="12"/>
  <c r="M1324" i="12"/>
  <c r="K1324" i="12"/>
  <c r="O1368" i="12"/>
  <c r="P1368" i="12"/>
  <c r="M1368" i="12"/>
  <c r="K1368" i="12"/>
  <c r="P17" i="11"/>
  <c r="O17" i="11"/>
  <c r="K17" i="11"/>
  <c r="I17" i="11"/>
  <c r="K27" i="11"/>
  <c r="K62" i="11"/>
  <c r="O62" i="11"/>
  <c r="K77" i="11"/>
  <c r="O104" i="11"/>
  <c r="I104" i="11"/>
  <c r="I187" i="11"/>
  <c r="P187" i="11"/>
  <c r="F725" i="12"/>
  <c r="M725" i="12" s="1"/>
  <c r="L731" i="12"/>
  <c r="F733" i="12"/>
  <c r="M733" i="12" s="1"/>
  <c r="M745" i="12"/>
  <c r="F751" i="12"/>
  <c r="I757" i="12"/>
  <c r="F765" i="12"/>
  <c r="O781" i="12"/>
  <c r="K787" i="12"/>
  <c r="I836" i="12"/>
  <c r="M843" i="12"/>
  <c r="I852" i="12"/>
  <c r="F854" i="12"/>
  <c r="K854" i="12" s="1"/>
  <c r="I855" i="12"/>
  <c r="E866" i="12"/>
  <c r="I878" i="12"/>
  <c r="I879" i="12"/>
  <c r="M882" i="12"/>
  <c r="O885" i="12"/>
  <c r="F889" i="12"/>
  <c r="M889" i="12" s="1"/>
  <c r="I898" i="12"/>
  <c r="M922" i="12"/>
  <c r="M952" i="12"/>
  <c r="M954" i="12"/>
  <c r="M984" i="12"/>
  <c r="M1002" i="12"/>
  <c r="M1040" i="12"/>
  <c r="H1043" i="12"/>
  <c r="K1055" i="12"/>
  <c r="I1055" i="12"/>
  <c r="K1079" i="12"/>
  <c r="P1079" i="12"/>
  <c r="O1079" i="12"/>
  <c r="P1087" i="12"/>
  <c r="K1087" i="12"/>
  <c r="I1092" i="12"/>
  <c r="K1092" i="12"/>
  <c r="O1189" i="12"/>
  <c r="P1189" i="12"/>
  <c r="O1216" i="12"/>
  <c r="P1242" i="12"/>
  <c r="K1242" i="12"/>
  <c r="K1305" i="12"/>
  <c r="P1305" i="12"/>
  <c r="O1305" i="12"/>
  <c r="M27" i="11"/>
  <c r="M77" i="11"/>
  <c r="I97" i="11"/>
  <c r="P97" i="11"/>
  <c r="K97" i="11"/>
  <c r="O183" i="11"/>
  <c r="P183" i="11"/>
  <c r="K183" i="11"/>
  <c r="I183" i="11"/>
  <c r="O427" i="11"/>
  <c r="P427" i="11"/>
  <c r="K430" i="11"/>
  <c r="I430" i="11"/>
  <c r="P430" i="11"/>
  <c r="O430" i="11"/>
  <c r="M430" i="11"/>
  <c r="L521" i="11"/>
  <c r="M521" i="11" s="1"/>
  <c r="O521" i="11"/>
  <c r="K744" i="12"/>
  <c r="M758" i="12"/>
  <c r="J760" i="12"/>
  <c r="M766" i="12"/>
  <c r="K769" i="12"/>
  <c r="F779" i="12"/>
  <c r="O779" i="12" s="1"/>
  <c r="M787" i="12"/>
  <c r="L790" i="12"/>
  <c r="F792" i="12"/>
  <c r="P792" i="12" s="1"/>
  <c r="F808" i="12"/>
  <c r="P808" i="12" s="1"/>
  <c r="K821" i="12"/>
  <c r="F830" i="12"/>
  <c r="M838" i="12"/>
  <c r="O841" i="12"/>
  <c r="O882" i="12"/>
  <c r="M890" i="12"/>
  <c r="O910" i="12"/>
  <c r="F940" i="12"/>
  <c r="I940" i="12" s="1"/>
  <c r="O952" i="12"/>
  <c r="L957" i="12"/>
  <c r="M957" i="12" s="1"/>
  <c r="F959" i="12"/>
  <c r="I959" i="12" s="1"/>
  <c r="F979" i="12"/>
  <c r="M982" i="12"/>
  <c r="O984" i="12"/>
  <c r="F991" i="12"/>
  <c r="M991" i="12" s="1"/>
  <c r="O1019" i="12"/>
  <c r="P1029" i="12"/>
  <c r="I1029" i="12"/>
  <c r="F1031" i="12"/>
  <c r="P1031" i="12" s="1"/>
  <c r="I1035" i="12"/>
  <c r="P1035" i="12"/>
  <c r="F1037" i="12"/>
  <c r="P1040" i="12"/>
  <c r="I1042" i="12"/>
  <c r="L1049" i="12"/>
  <c r="M1049" i="12" s="1"/>
  <c r="I1052" i="12"/>
  <c r="F1058" i="12"/>
  <c r="E1066" i="12"/>
  <c r="K1071" i="12"/>
  <c r="I1071" i="12"/>
  <c r="I1079" i="12"/>
  <c r="I1087" i="12"/>
  <c r="P1125" i="12"/>
  <c r="M1178" i="12"/>
  <c r="I1178" i="12"/>
  <c r="K1191" i="12"/>
  <c r="K1211" i="12"/>
  <c r="O1211" i="12"/>
  <c r="M1211" i="12"/>
  <c r="I1211" i="12"/>
  <c r="I1242" i="12"/>
  <c r="P1289" i="12"/>
  <c r="O1289" i="12"/>
  <c r="K1289" i="12"/>
  <c r="I1289" i="12"/>
  <c r="P1337" i="12"/>
  <c r="O1337" i="12"/>
  <c r="M1337" i="12"/>
  <c r="K1337" i="12"/>
  <c r="L30" i="11"/>
  <c r="N11" i="11"/>
  <c r="L11" i="11" s="1"/>
  <c r="P42" i="11"/>
  <c r="O42" i="11"/>
  <c r="M42" i="11"/>
  <c r="K42" i="11"/>
  <c r="P69" i="11"/>
  <c r="O69" i="11"/>
  <c r="K69" i="11"/>
  <c r="I69" i="11"/>
  <c r="O81" i="11"/>
  <c r="I81" i="11"/>
  <c r="M1136" i="12"/>
  <c r="M1144" i="12"/>
  <c r="M1223" i="12"/>
  <c r="M1298" i="12"/>
  <c r="M1317" i="12"/>
  <c r="M1362" i="12"/>
  <c r="M1365" i="12"/>
  <c r="H10" i="11"/>
  <c r="M24" i="11"/>
  <c r="M38" i="11"/>
  <c r="M51" i="11"/>
  <c r="M56" i="11"/>
  <c r="M62" i="11"/>
  <c r="K85" i="11"/>
  <c r="I85" i="11"/>
  <c r="O85" i="11"/>
  <c r="O113" i="11"/>
  <c r="P113" i="11"/>
  <c r="K113" i="11"/>
  <c r="O156" i="11"/>
  <c r="I156" i="11"/>
  <c r="P163" i="11"/>
  <c r="O163" i="11"/>
  <c r="K163" i="11"/>
  <c r="L180" i="11"/>
  <c r="O207" i="11"/>
  <c r="K207" i="11"/>
  <c r="I207" i="11"/>
  <c r="P207" i="11"/>
  <c r="I291" i="11"/>
  <c r="P291" i="11"/>
  <c r="K291" i="11"/>
  <c r="M306" i="11"/>
  <c r="L487" i="11"/>
  <c r="O504" i="11"/>
  <c r="P504" i="11"/>
  <c r="K504" i="11"/>
  <c r="I504" i="11"/>
  <c r="L511" i="11"/>
  <c r="K511" i="11"/>
  <c r="K625" i="11"/>
  <c r="O625" i="11"/>
  <c r="L1153" i="11"/>
  <c r="K1162" i="11"/>
  <c r="I1162" i="11"/>
  <c r="P1162" i="11"/>
  <c r="O1162" i="11"/>
  <c r="K1276" i="11"/>
  <c r="I1276" i="11"/>
  <c r="P1276" i="11"/>
  <c r="O1276" i="11"/>
  <c r="L1342" i="11"/>
  <c r="N1283" i="11"/>
  <c r="K1350" i="11"/>
  <c r="M1350" i="11"/>
  <c r="M1353" i="11"/>
  <c r="F1027" i="12"/>
  <c r="M1042" i="12"/>
  <c r="F1064" i="12"/>
  <c r="M1079" i="12"/>
  <c r="L1080" i="12"/>
  <c r="P1085" i="12"/>
  <c r="M1088" i="12"/>
  <c r="L1089" i="12"/>
  <c r="P1090" i="12"/>
  <c r="K1104" i="12"/>
  <c r="O1105" i="12"/>
  <c r="F1107" i="12"/>
  <c r="P1116" i="12"/>
  <c r="O1124" i="12"/>
  <c r="M1128" i="12"/>
  <c r="L1131" i="12"/>
  <c r="F1135" i="12"/>
  <c r="K1135" i="12" s="1"/>
  <c r="I1138" i="12"/>
  <c r="O1140" i="12"/>
  <c r="P1154" i="12"/>
  <c r="K1158" i="12"/>
  <c r="P1170" i="12"/>
  <c r="F1173" i="12"/>
  <c r="O1173" i="12" s="1"/>
  <c r="F1181" i="12"/>
  <c r="I1181" i="12" s="1"/>
  <c r="I1182" i="12"/>
  <c r="P1188" i="12"/>
  <c r="I1194" i="12"/>
  <c r="F1195" i="12"/>
  <c r="P1195" i="12" s="1"/>
  <c r="M1196" i="12"/>
  <c r="K1197" i="12"/>
  <c r="L1212" i="12"/>
  <c r="P1218" i="12"/>
  <c r="P1219" i="12"/>
  <c r="F1228" i="12"/>
  <c r="M1228" i="12" s="1"/>
  <c r="I1229" i="12"/>
  <c r="M1233" i="12"/>
  <c r="I1240" i="12"/>
  <c r="M1242" i="12"/>
  <c r="P1246" i="12"/>
  <c r="M1265" i="12"/>
  <c r="P1267" i="12"/>
  <c r="K1276" i="12"/>
  <c r="K1279" i="12"/>
  <c r="K1284" i="12"/>
  <c r="L1287" i="12"/>
  <c r="O1291" i="12"/>
  <c r="O1292" i="12"/>
  <c r="P1293" i="12"/>
  <c r="P1318" i="12"/>
  <c r="F1326" i="12"/>
  <c r="M1334" i="12"/>
  <c r="E1283" i="12"/>
  <c r="E1260" i="12" s="1"/>
  <c r="K1355" i="12"/>
  <c r="K1361" i="12"/>
  <c r="P1366" i="12"/>
  <c r="I20" i="11"/>
  <c r="K23" i="11"/>
  <c r="P25" i="11"/>
  <c r="M31" i="11"/>
  <c r="O32" i="11"/>
  <c r="P39" i="11"/>
  <c r="M45" i="11"/>
  <c r="L47" i="11"/>
  <c r="K50" i="11"/>
  <c r="P52" i="11"/>
  <c r="I58" i="11"/>
  <c r="K61" i="11"/>
  <c r="P63" i="11"/>
  <c r="P74" i="11"/>
  <c r="M97" i="11"/>
  <c r="M113" i="11"/>
  <c r="M156" i="11"/>
  <c r="I163" i="11"/>
  <c r="O195" i="11"/>
  <c r="K195" i="11"/>
  <c r="I195" i="11"/>
  <c r="P195" i="11"/>
  <c r="M207" i="11"/>
  <c r="P236" i="11"/>
  <c r="O236" i="11"/>
  <c r="K236" i="11"/>
  <c r="I236" i="11"/>
  <c r="I238" i="11"/>
  <c r="P296" i="11"/>
  <c r="O296" i="11"/>
  <c r="K296" i="11"/>
  <c r="I365" i="11"/>
  <c r="P365" i="11"/>
  <c r="O383" i="11"/>
  <c r="M383" i="11"/>
  <c r="K383" i="11"/>
  <c r="I383" i="11"/>
  <c r="P383" i="11"/>
  <c r="P389" i="11"/>
  <c r="O389" i="11"/>
  <c r="K389" i="11"/>
  <c r="I389" i="11"/>
  <c r="I409" i="11"/>
  <c r="P409" i="11"/>
  <c r="O409" i="11"/>
  <c r="I477" i="11"/>
  <c r="P477" i="11"/>
  <c r="O477" i="11"/>
  <c r="K491" i="11"/>
  <c r="O491" i="11"/>
  <c r="M504" i="11"/>
  <c r="I625" i="11"/>
  <c r="O755" i="11"/>
  <c r="L755" i="11"/>
  <c r="M755" i="11" s="1"/>
  <c r="M1092" i="12"/>
  <c r="M1100" i="12"/>
  <c r="M1103" i="12"/>
  <c r="M1104" i="12"/>
  <c r="M1122" i="12"/>
  <c r="M1138" i="12"/>
  <c r="M1158" i="12"/>
  <c r="K1182" i="12"/>
  <c r="K1194" i="12"/>
  <c r="K1229" i="12"/>
  <c r="E1234" i="12"/>
  <c r="K1240" i="12"/>
  <c r="M1248" i="12"/>
  <c r="M1254" i="12"/>
  <c r="M1269" i="12"/>
  <c r="M1276" i="12"/>
  <c r="M1279" i="12"/>
  <c r="P1291" i="12"/>
  <c r="F1297" i="12"/>
  <c r="P1297" i="12" s="1"/>
  <c r="M1305" i="12"/>
  <c r="L1347" i="12"/>
  <c r="M1359" i="12"/>
  <c r="M20" i="11"/>
  <c r="M58" i="11"/>
  <c r="M85" i="11"/>
  <c r="P123" i="11"/>
  <c r="O123" i="11"/>
  <c r="K123" i="11"/>
  <c r="P144" i="11"/>
  <c r="O144" i="11"/>
  <c r="K144" i="11"/>
  <c r="M163" i="11"/>
  <c r="O217" i="11"/>
  <c r="K217" i="11"/>
  <c r="I217" i="11"/>
  <c r="P217" i="11"/>
  <c r="O262" i="11"/>
  <c r="K262" i="11"/>
  <c r="I262" i="11"/>
  <c r="P262" i="11"/>
  <c r="I665" i="11"/>
  <c r="K665" i="11"/>
  <c r="P665" i="11"/>
  <c r="K754" i="11"/>
  <c r="O754" i="11"/>
  <c r="F1056" i="12"/>
  <c r="P1056" i="12" s="1"/>
  <c r="F1060" i="12"/>
  <c r="F1062" i="12"/>
  <c r="M1062" i="12" s="1"/>
  <c r="F1082" i="12"/>
  <c r="P1082" i="12" s="1"/>
  <c r="I1094" i="12"/>
  <c r="K1095" i="12"/>
  <c r="I1099" i="12"/>
  <c r="M1112" i="12"/>
  <c r="F1117" i="12"/>
  <c r="K1126" i="12"/>
  <c r="O1138" i="12"/>
  <c r="F1145" i="12"/>
  <c r="O1145" i="12" s="1"/>
  <c r="F1147" i="12"/>
  <c r="K1147" i="12" s="1"/>
  <c r="K1149" i="12"/>
  <c r="F1155" i="12"/>
  <c r="O1155" i="12" s="1"/>
  <c r="O1158" i="12"/>
  <c r="F1171" i="12"/>
  <c r="O1171" i="12" s="1"/>
  <c r="I1172" i="12"/>
  <c r="I1180" i="12"/>
  <c r="M1182" i="12"/>
  <c r="K1190" i="12"/>
  <c r="O1199" i="12"/>
  <c r="F1224" i="12"/>
  <c r="F1226" i="12"/>
  <c r="K1226" i="12" s="1"/>
  <c r="I1227" i="12"/>
  <c r="M1229" i="12"/>
  <c r="N1234" i="12"/>
  <c r="M1240" i="12"/>
  <c r="L1241" i="12"/>
  <c r="K1244" i="12"/>
  <c r="I1281" i="12"/>
  <c r="I1294" i="12"/>
  <c r="I1303" i="12"/>
  <c r="I1304" i="12"/>
  <c r="M1309" i="12"/>
  <c r="K1316" i="12"/>
  <c r="I1322" i="12"/>
  <c r="I1323" i="12"/>
  <c r="I1329" i="12"/>
  <c r="M1336" i="12"/>
  <c r="I1357" i="12"/>
  <c r="I1370" i="12"/>
  <c r="I16" i="11"/>
  <c r="K19" i="11"/>
  <c r="O20" i="11"/>
  <c r="I36" i="11"/>
  <c r="F53" i="11"/>
  <c r="P53" i="11" s="1"/>
  <c r="I54" i="11"/>
  <c r="K57" i="11"/>
  <c r="I68" i="11"/>
  <c r="I72" i="11"/>
  <c r="P85" i="11"/>
  <c r="P89" i="11"/>
  <c r="O89" i="11"/>
  <c r="M89" i="11"/>
  <c r="K89" i="11"/>
  <c r="I123" i="11"/>
  <c r="I144" i="11"/>
  <c r="O174" i="11"/>
  <c r="K174" i="11"/>
  <c r="I174" i="11"/>
  <c r="P174" i="11"/>
  <c r="I198" i="11"/>
  <c r="I212" i="11"/>
  <c r="P212" i="11"/>
  <c r="K212" i="11"/>
  <c r="M217" i="11"/>
  <c r="O219" i="11"/>
  <c r="M262" i="11"/>
  <c r="P305" i="11"/>
  <c r="O305" i="11"/>
  <c r="K305" i="11"/>
  <c r="P695" i="11"/>
  <c r="O695" i="11"/>
  <c r="K695" i="11"/>
  <c r="I695" i="11"/>
  <c r="O742" i="11"/>
  <c r="M1095" i="12"/>
  <c r="P1111" i="12"/>
  <c r="P1138" i="12"/>
  <c r="P1141" i="12"/>
  <c r="K1143" i="12"/>
  <c r="P1158" i="12"/>
  <c r="I1187" i="12"/>
  <c r="M1190" i="12"/>
  <c r="M1194" i="12"/>
  <c r="K1228" i="12"/>
  <c r="O1240" i="12"/>
  <c r="M1244" i="12"/>
  <c r="M1304" i="12"/>
  <c r="M1316" i="12"/>
  <c r="M1323" i="12"/>
  <c r="P1355" i="12"/>
  <c r="P1361" i="12"/>
  <c r="M1372" i="12"/>
  <c r="M16" i="11"/>
  <c r="P23" i="11"/>
  <c r="P50" i="11"/>
  <c r="M54" i="11"/>
  <c r="P61" i="11"/>
  <c r="M68" i="11"/>
  <c r="O107" i="11"/>
  <c r="P107" i="11"/>
  <c r="M123" i="11"/>
  <c r="M144" i="11"/>
  <c r="D137" i="11"/>
  <c r="F137" i="11" s="1"/>
  <c r="F147" i="11"/>
  <c r="I147" i="11" s="1"/>
  <c r="M174" i="11"/>
  <c r="M208" i="11"/>
  <c r="M212" i="11"/>
  <c r="K234" i="11"/>
  <c r="P237" i="11"/>
  <c r="O237" i="11"/>
  <c r="K237" i="11"/>
  <c r="I305" i="11"/>
  <c r="K384" i="11"/>
  <c r="O384" i="11"/>
  <c r="K445" i="11"/>
  <c r="P445" i="11"/>
  <c r="O445" i="11"/>
  <c r="M445" i="11"/>
  <c r="O568" i="11"/>
  <c r="I568" i="11"/>
  <c r="K1027" i="12"/>
  <c r="P1057" i="12"/>
  <c r="O1058" i="12"/>
  <c r="M1063" i="12"/>
  <c r="O1068" i="12"/>
  <c r="M1076" i="12"/>
  <c r="F1080" i="12"/>
  <c r="O1080" i="12" s="1"/>
  <c r="I1081" i="12"/>
  <c r="M1086" i="12"/>
  <c r="F1089" i="12"/>
  <c r="O1089" i="12" s="1"/>
  <c r="O1094" i="12"/>
  <c r="K1098" i="12"/>
  <c r="M1106" i="12"/>
  <c r="K1110" i="12"/>
  <c r="L1119" i="12"/>
  <c r="M1119" i="12" s="1"/>
  <c r="O1126" i="12"/>
  <c r="L1135" i="12"/>
  <c r="O1143" i="12"/>
  <c r="M1152" i="12"/>
  <c r="M1168" i="12"/>
  <c r="L1177" i="12"/>
  <c r="M1177" i="12" s="1"/>
  <c r="M1180" i="12"/>
  <c r="I1189" i="12"/>
  <c r="L1202" i="12"/>
  <c r="F1212" i="12"/>
  <c r="O1212" i="12" s="1"/>
  <c r="M1215" i="12"/>
  <c r="P1221" i="12"/>
  <c r="O1222" i="12"/>
  <c r="M1227" i="12"/>
  <c r="K1231" i="12"/>
  <c r="M1247" i="12"/>
  <c r="M1256" i="12"/>
  <c r="P1259" i="12"/>
  <c r="M1268" i="12"/>
  <c r="M1273" i="12"/>
  <c r="O1275" i="12"/>
  <c r="M1281" i="12"/>
  <c r="M1285" i="12"/>
  <c r="M1288" i="12"/>
  <c r="M1300" i="12"/>
  <c r="I1302" i="12"/>
  <c r="M1319" i="12"/>
  <c r="L1326" i="12"/>
  <c r="K1335" i="12"/>
  <c r="P1339" i="12"/>
  <c r="F1347" i="12"/>
  <c r="K1348" i="12"/>
  <c r="D1358" i="12"/>
  <c r="M1360" i="12"/>
  <c r="P1376" i="12"/>
  <c r="I12" i="11"/>
  <c r="K15" i="11"/>
  <c r="I28" i="11"/>
  <c r="N37" i="11"/>
  <c r="P44" i="11"/>
  <c r="F47" i="11"/>
  <c r="O47" i="11" s="1"/>
  <c r="O54" i="11"/>
  <c r="K67" i="11"/>
  <c r="O68" i="11"/>
  <c r="M75" i="11"/>
  <c r="K107" i="11"/>
  <c r="E109" i="11"/>
  <c r="O155" i="11"/>
  <c r="K155" i="11"/>
  <c r="I155" i="11"/>
  <c r="P155" i="11"/>
  <c r="F171" i="11"/>
  <c r="I237" i="11"/>
  <c r="P254" i="11"/>
  <c r="O254" i="11"/>
  <c r="K254" i="11"/>
  <c r="M305" i="11"/>
  <c r="M384" i="11"/>
  <c r="F400" i="11"/>
  <c r="O400" i="11" s="1"/>
  <c r="D399" i="11"/>
  <c r="I91" i="11"/>
  <c r="K94" i="11"/>
  <c r="O95" i="11"/>
  <c r="M99" i="11"/>
  <c r="K105" i="11"/>
  <c r="M118" i="11"/>
  <c r="O119" i="11"/>
  <c r="O126" i="11"/>
  <c r="M131" i="11"/>
  <c r="O139" i="11"/>
  <c r="O140" i="11"/>
  <c r="M151" i="11"/>
  <c r="I159" i="11"/>
  <c r="I167" i="11"/>
  <c r="I184" i="11"/>
  <c r="P194" i="11"/>
  <c r="K199" i="11"/>
  <c r="K203" i="11"/>
  <c r="P206" i="11"/>
  <c r="K209" i="11"/>
  <c r="O210" i="11"/>
  <c r="I214" i="11"/>
  <c r="I215" i="11"/>
  <c r="K222" i="11"/>
  <c r="K233" i="11"/>
  <c r="P235" i="11"/>
  <c r="I245" i="11"/>
  <c r="I251" i="11"/>
  <c r="O290" i="11"/>
  <c r="M302" i="11"/>
  <c r="K391" i="11"/>
  <c r="O402" i="11"/>
  <c r="O403" i="11"/>
  <c r="F412" i="11"/>
  <c r="K412" i="11" s="1"/>
  <c r="M428" i="11"/>
  <c r="P440" i="11"/>
  <c r="K440" i="11"/>
  <c r="I440" i="11"/>
  <c r="N441" i="11"/>
  <c r="F455" i="11"/>
  <c r="M455" i="11" s="1"/>
  <c r="O474" i="11"/>
  <c r="K474" i="11"/>
  <c r="M480" i="11"/>
  <c r="L493" i="11"/>
  <c r="M493" i="11" s="1"/>
  <c r="O493" i="11"/>
  <c r="L503" i="11"/>
  <c r="F513" i="11"/>
  <c r="L565" i="11"/>
  <c r="M565" i="11" s="1"/>
  <c r="O571" i="11"/>
  <c r="I571" i="11"/>
  <c r="O594" i="11"/>
  <c r="P594" i="11"/>
  <c r="M594" i="11"/>
  <c r="K594" i="11"/>
  <c r="L664" i="11"/>
  <c r="O749" i="11"/>
  <c r="N746" i="11"/>
  <c r="L749" i="11"/>
  <c r="H71" i="11"/>
  <c r="H64" i="11" s="1"/>
  <c r="F96" i="11"/>
  <c r="I96" i="11" s="1"/>
  <c r="M104" i="11"/>
  <c r="M130" i="11"/>
  <c r="M196" i="11"/>
  <c r="M198" i="11"/>
  <c r="M232" i="11"/>
  <c r="M238" i="11"/>
  <c r="M365" i="11"/>
  <c r="K371" i="11"/>
  <c r="M379" i="11"/>
  <c r="K406" i="11"/>
  <c r="M409" i="11"/>
  <c r="O411" i="11"/>
  <c r="I411" i="11"/>
  <c r="E441" i="11"/>
  <c r="P461" i="11"/>
  <c r="O461" i="11"/>
  <c r="L469" i="11"/>
  <c r="L576" i="11"/>
  <c r="O597" i="11"/>
  <c r="P597" i="11"/>
  <c r="M597" i="11"/>
  <c r="E657" i="11"/>
  <c r="L1007" i="11"/>
  <c r="M1007" i="11" s="1"/>
  <c r="I119" i="11"/>
  <c r="I126" i="11"/>
  <c r="M132" i="11"/>
  <c r="I140" i="11"/>
  <c r="I141" i="11"/>
  <c r="M181" i="11"/>
  <c r="M183" i="11"/>
  <c r="K186" i="11"/>
  <c r="I194" i="11"/>
  <c r="M201" i="11"/>
  <c r="M250" i="11"/>
  <c r="M254" i="11"/>
  <c r="K256" i="11"/>
  <c r="M257" i="11"/>
  <c r="M291" i="11"/>
  <c r="M296" i="11"/>
  <c r="O371" i="11"/>
  <c r="I377" i="11"/>
  <c r="I403" i="11"/>
  <c r="F404" i="11"/>
  <c r="K411" i="11"/>
  <c r="L419" i="11"/>
  <c r="M419" i="11" s="1"/>
  <c r="H414" i="11"/>
  <c r="P470" i="11"/>
  <c r="I470" i="11"/>
  <c r="K477" i="11"/>
  <c r="O539" i="11"/>
  <c r="K539" i="11"/>
  <c r="I539" i="11"/>
  <c r="P539" i="11"/>
  <c r="D560" i="11"/>
  <c r="F561" i="11"/>
  <c r="K575" i="11"/>
  <c r="I575" i="11"/>
  <c r="I586" i="11"/>
  <c r="P586" i="11"/>
  <c r="M586" i="11"/>
  <c r="K586" i="11"/>
  <c r="K597" i="11"/>
  <c r="F642" i="11"/>
  <c r="O642" i="11" s="1"/>
  <c r="E641" i="11"/>
  <c r="K654" i="11"/>
  <c r="O654" i="11"/>
  <c r="L655" i="11"/>
  <c r="O82" i="11"/>
  <c r="I99" i="11"/>
  <c r="F110" i="11"/>
  <c r="I122" i="11"/>
  <c r="K126" i="11"/>
  <c r="O133" i="11"/>
  <c r="I139" i="11"/>
  <c r="M141" i="11"/>
  <c r="I143" i="11"/>
  <c r="M149" i="11"/>
  <c r="I151" i="11"/>
  <c r="M165" i="11"/>
  <c r="K187" i="11"/>
  <c r="K194" i="11"/>
  <c r="I210" i="11"/>
  <c r="F211" i="11"/>
  <c r="I211" i="11" s="1"/>
  <c r="L225" i="11"/>
  <c r="O226" i="11"/>
  <c r="I230" i="11"/>
  <c r="K235" i="11"/>
  <c r="M236" i="11"/>
  <c r="I241" i="11"/>
  <c r="I242" i="11"/>
  <c r="K253" i="11"/>
  <c r="M260" i="11"/>
  <c r="I265" i="11"/>
  <c r="K295" i="11"/>
  <c r="I363" i="11"/>
  <c r="M370" i="11"/>
  <c r="M377" i="11"/>
  <c r="M389" i="11"/>
  <c r="K390" i="11"/>
  <c r="I393" i="11"/>
  <c r="I394" i="11"/>
  <c r="J399" i="11"/>
  <c r="I402" i="11"/>
  <c r="K403" i="11"/>
  <c r="H399" i="11"/>
  <c r="M411" i="11"/>
  <c r="I413" i="11"/>
  <c r="P413" i="11"/>
  <c r="L421" i="11"/>
  <c r="K427" i="11"/>
  <c r="K434" i="11"/>
  <c r="P434" i="11"/>
  <c r="O434" i="11"/>
  <c r="I460" i="11"/>
  <c r="P460" i="11"/>
  <c r="O460" i="11"/>
  <c r="I505" i="11"/>
  <c r="L515" i="11"/>
  <c r="I521" i="11"/>
  <c r="P521" i="11"/>
  <c r="M539" i="11"/>
  <c r="K541" i="11"/>
  <c r="P541" i="11"/>
  <c r="O541" i="11"/>
  <c r="M541" i="11"/>
  <c r="P590" i="11"/>
  <c r="O590" i="11"/>
  <c r="M590" i="11"/>
  <c r="K590" i="11"/>
  <c r="K601" i="11"/>
  <c r="O601" i="11"/>
  <c r="I654" i="11"/>
  <c r="E716" i="11"/>
  <c r="E697" i="11" s="1"/>
  <c r="M88" i="11"/>
  <c r="K103" i="11"/>
  <c r="M122" i="11"/>
  <c r="K131" i="11"/>
  <c r="M143" i="11"/>
  <c r="K154" i="11"/>
  <c r="K170" i="11"/>
  <c r="I177" i="11"/>
  <c r="M178" i="11"/>
  <c r="M194" i="11"/>
  <c r="I223" i="11"/>
  <c r="I224" i="11"/>
  <c r="M242" i="11"/>
  <c r="M253" i="11"/>
  <c r="K285" i="11"/>
  <c r="M295" i="11"/>
  <c r="F308" i="11"/>
  <c r="K308" i="11" s="1"/>
  <c r="I368" i="11"/>
  <c r="M394" i="11"/>
  <c r="P411" i="11"/>
  <c r="K475" i="11"/>
  <c r="O475" i="11"/>
  <c r="O516" i="11"/>
  <c r="P516" i="11"/>
  <c r="K516" i="11"/>
  <c r="I516" i="11"/>
  <c r="L519" i="11"/>
  <c r="M519" i="11" s="1"/>
  <c r="O519" i="11"/>
  <c r="O605" i="11"/>
  <c r="K605" i="11"/>
  <c r="I605" i="11"/>
  <c r="P605" i="11"/>
  <c r="K607" i="11"/>
  <c r="O607" i="11"/>
  <c r="O638" i="11"/>
  <c r="P638" i="11"/>
  <c r="M638" i="11"/>
  <c r="O782" i="11"/>
  <c r="P782" i="11"/>
  <c r="L103" i="11"/>
  <c r="M103" i="11" s="1"/>
  <c r="K121" i="11"/>
  <c r="O122" i="11"/>
  <c r="H110" i="11"/>
  <c r="H109" i="11" s="1"/>
  <c r="M139" i="11"/>
  <c r="O147" i="11"/>
  <c r="M210" i="11"/>
  <c r="M235" i="11"/>
  <c r="P253" i="11"/>
  <c r="P256" i="11"/>
  <c r="O266" i="11"/>
  <c r="P295" i="11"/>
  <c r="O364" i="11"/>
  <c r="H386" i="11"/>
  <c r="H375" i="11" s="1"/>
  <c r="M402" i="11"/>
  <c r="I426" i="11"/>
  <c r="P426" i="11"/>
  <c r="L439" i="11"/>
  <c r="K480" i="11"/>
  <c r="P480" i="11"/>
  <c r="O480" i="11"/>
  <c r="K493" i="11"/>
  <c r="M516" i="11"/>
  <c r="F523" i="11"/>
  <c r="M523" i="11" s="1"/>
  <c r="O535" i="11"/>
  <c r="P535" i="11"/>
  <c r="K535" i="11"/>
  <c r="I540" i="11"/>
  <c r="O540" i="11"/>
  <c r="K579" i="11"/>
  <c r="O579" i="11"/>
  <c r="M605" i="11"/>
  <c r="M607" i="11"/>
  <c r="K628" i="11"/>
  <c r="O628" i="11"/>
  <c r="L629" i="11"/>
  <c r="K638" i="11"/>
  <c r="K651" i="11"/>
  <c r="L698" i="11"/>
  <c r="I768" i="11"/>
  <c r="O768" i="11"/>
  <c r="M782" i="11"/>
  <c r="F415" i="11"/>
  <c r="I415" i="11" s="1"/>
  <c r="M416" i="11"/>
  <c r="M418" i="11"/>
  <c r="P432" i="11"/>
  <c r="P436" i="11"/>
  <c r="M443" i="11"/>
  <c r="F446" i="11"/>
  <c r="P446" i="11" s="1"/>
  <c r="M447" i="11"/>
  <c r="M458" i="11"/>
  <c r="M463" i="11"/>
  <c r="M466" i="11"/>
  <c r="F483" i="11"/>
  <c r="K483" i="11" s="1"/>
  <c r="P488" i="11"/>
  <c r="O494" i="11"/>
  <c r="P507" i="11"/>
  <c r="E510" i="11"/>
  <c r="I514" i="11"/>
  <c r="I518" i="11"/>
  <c r="K521" i="11"/>
  <c r="M537" i="11"/>
  <c r="M543" i="11"/>
  <c r="L546" i="11"/>
  <c r="M563" i="11"/>
  <c r="P566" i="11"/>
  <c r="M577" i="11"/>
  <c r="M581" i="11"/>
  <c r="F587" i="11"/>
  <c r="I587" i="11" s="1"/>
  <c r="O588" i="11"/>
  <c r="F595" i="11"/>
  <c r="P595" i="11" s="1"/>
  <c r="O603" i="11"/>
  <c r="M617" i="11"/>
  <c r="P630" i="11"/>
  <c r="P634" i="11"/>
  <c r="M652" i="11"/>
  <c r="K673" i="11"/>
  <c r="I678" i="11"/>
  <c r="K678" i="11"/>
  <c r="L723" i="11"/>
  <c r="L733" i="11"/>
  <c r="I769" i="11"/>
  <c r="L779" i="11"/>
  <c r="K791" i="11"/>
  <c r="P791" i="11"/>
  <c r="O791" i="11"/>
  <c r="M791" i="11"/>
  <c r="M801" i="11"/>
  <c r="O810" i="11"/>
  <c r="L839" i="11"/>
  <c r="P1004" i="11"/>
  <c r="O1004" i="11"/>
  <c r="I1004" i="11"/>
  <c r="F417" i="11"/>
  <c r="K425" i="11"/>
  <c r="F444" i="11"/>
  <c r="P444" i="11" s="1"/>
  <c r="P453" i="11"/>
  <c r="M460" i="11"/>
  <c r="K461" i="11"/>
  <c r="L477" i="11"/>
  <c r="M477" i="11" s="1"/>
  <c r="L483" i="11"/>
  <c r="L491" i="11"/>
  <c r="M491" i="11" s="1"/>
  <c r="P492" i="11"/>
  <c r="F496" i="11"/>
  <c r="M505" i="11"/>
  <c r="F515" i="11"/>
  <c r="P524" i="11"/>
  <c r="L529" i="11"/>
  <c r="M529" i="11" s="1"/>
  <c r="K536" i="11"/>
  <c r="M545" i="11"/>
  <c r="L548" i="11"/>
  <c r="M548" i="11" s="1"/>
  <c r="P551" i="11"/>
  <c r="O555" i="11"/>
  <c r="E564" i="11"/>
  <c r="M568" i="11"/>
  <c r="M579" i="11"/>
  <c r="P602" i="11"/>
  <c r="F618" i="11"/>
  <c r="O619" i="11"/>
  <c r="M625" i="11"/>
  <c r="M628" i="11"/>
  <c r="L651" i="11"/>
  <c r="M651" i="11" s="1"/>
  <c r="D650" i="11"/>
  <c r="M654" i="11"/>
  <c r="M665" i="11"/>
  <c r="F679" i="11"/>
  <c r="L690" i="11"/>
  <c r="M690" i="11" s="1"/>
  <c r="P708" i="11"/>
  <c r="O708" i="11"/>
  <c r="I708" i="11"/>
  <c r="M754" i="11"/>
  <c r="P819" i="11"/>
  <c r="I819" i="11"/>
  <c r="O823" i="11"/>
  <c r="P823" i="11"/>
  <c r="L1046" i="11"/>
  <c r="M1046" i="11" s="1"/>
  <c r="H441" i="11"/>
  <c r="O446" i="11"/>
  <c r="F448" i="11"/>
  <c r="M448" i="11" s="1"/>
  <c r="L452" i="11"/>
  <c r="M461" i="11"/>
  <c r="F469" i="11"/>
  <c r="P469" i="11" s="1"/>
  <c r="M470" i="11"/>
  <c r="M474" i="11"/>
  <c r="M475" i="11"/>
  <c r="F487" i="11"/>
  <c r="F503" i="11"/>
  <c r="M535" i="11"/>
  <c r="F544" i="11"/>
  <c r="O544" i="11" s="1"/>
  <c r="F570" i="11"/>
  <c r="I570" i="11" s="1"/>
  <c r="L572" i="11"/>
  <c r="M575" i="11"/>
  <c r="F627" i="11"/>
  <c r="M627" i="11" s="1"/>
  <c r="F633" i="11"/>
  <c r="I633" i="11" s="1"/>
  <c r="L646" i="11"/>
  <c r="M777" i="11"/>
  <c r="O777" i="11"/>
  <c r="K777" i="11"/>
  <c r="F781" i="11"/>
  <c r="O781" i="11" s="1"/>
  <c r="K861" i="11"/>
  <c r="O861" i="11"/>
  <c r="P565" i="11"/>
  <c r="K622" i="11"/>
  <c r="M642" i="11"/>
  <c r="D641" i="11"/>
  <c r="P648" i="11"/>
  <c r="N657" i="11"/>
  <c r="O719" i="11"/>
  <c r="K740" i="11"/>
  <c r="P740" i="11"/>
  <c r="O740" i="11"/>
  <c r="M740" i="11"/>
  <c r="P794" i="11"/>
  <c r="I794" i="11"/>
  <c r="P810" i="11"/>
  <c r="I810" i="11"/>
  <c r="O829" i="11"/>
  <c r="P829" i="11"/>
  <c r="K829" i="11"/>
  <c r="M837" i="11"/>
  <c r="O837" i="11"/>
  <c r="K837" i="11"/>
  <c r="O841" i="11"/>
  <c r="P841" i="11"/>
  <c r="I841" i="11"/>
  <c r="L985" i="11"/>
  <c r="N971" i="11"/>
  <c r="M426" i="11"/>
  <c r="L427" i="11"/>
  <c r="M427" i="11" s="1"/>
  <c r="F429" i="11"/>
  <c r="M451" i="11"/>
  <c r="I454" i="11"/>
  <c r="I458" i="11"/>
  <c r="O464" i="11"/>
  <c r="K467" i="11"/>
  <c r="F471" i="11"/>
  <c r="K472" i="11"/>
  <c r="L485" i="11"/>
  <c r="I492" i="11"/>
  <c r="L501" i="11"/>
  <c r="I530" i="11"/>
  <c r="I537" i="11"/>
  <c r="K540" i="11"/>
  <c r="I549" i="11"/>
  <c r="L554" i="11"/>
  <c r="K577" i="11"/>
  <c r="K581" i="11"/>
  <c r="I588" i="11"/>
  <c r="M596" i="11"/>
  <c r="I602" i="11"/>
  <c r="I603" i="11"/>
  <c r="K606" i="11"/>
  <c r="F608" i="11"/>
  <c r="K617" i="11"/>
  <c r="F620" i="11"/>
  <c r="O620" i="11" s="1"/>
  <c r="K631" i="11"/>
  <c r="M640" i="11"/>
  <c r="K652" i="11"/>
  <c r="H650" i="11"/>
  <c r="M679" i="11"/>
  <c r="K703" i="11"/>
  <c r="O703" i="11"/>
  <c r="I740" i="11"/>
  <c r="I745" i="11"/>
  <c r="O745" i="11"/>
  <c r="K745" i="11"/>
  <c r="O773" i="11"/>
  <c r="P773" i="11"/>
  <c r="H785" i="11"/>
  <c r="K816" i="11"/>
  <c r="P816" i="11"/>
  <c r="O816" i="11"/>
  <c r="M816" i="11"/>
  <c r="I829" i="11"/>
  <c r="M841" i="11"/>
  <c r="O850" i="11"/>
  <c r="I850" i="11"/>
  <c r="P864" i="11"/>
  <c r="O970" i="11"/>
  <c r="M970" i="11"/>
  <c r="K970" i="11"/>
  <c r="I970" i="11"/>
  <c r="P970" i="11"/>
  <c r="P984" i="11"/>
  <c r="I984" i="11"/>
  <c r="P1088" i="11"/>
  <c r="O1088" i="11"/>
  <c r="K1088" i="11"/>
  <c r="P1096" i="11"/>
  <c r="O1096" i="11"/>
  <c r="K1096" i="11"/>
  <c r="I1096" i="11"/>
  <c r="O433" i="11"/>
  <c r="L444" i="11"/>
  <c r="M454" i="11"/>
  <c r="P464" i="11"/>
  <c r="H510" i="11"/>
  <c r="O522" i="11"/>
  <c r="M530" i="11"/>
  <c r="L540" i="11"/>
  <c r="M540" i="11" s="1"/>
  <c r="F548" i="11"/>
  <c r="M549" i="11"/>
  <c r="K569" i="11"/>
  <c r="K573" i="11"/>
  <c r="F576" i="11"/>
  <c r="O576" i="11" s="1"/>
  <c r="K578" i="11"/>
  <c r="M588" i="11"/>
  <c r="L593" i="11"/>
  <c r="M593" i="11" s="1"/>
  <c r="O599" i="11"/>
  <c r="M603" i="11"/>
  <c r="P609" i="11"/>
  <c r="M611" i="11"/>
  <c r="L618" i="11"/>
  <c r="P621" i="11"/>
  <c r="P624" i="11"/>
  <c r="K626" i="11"/>
  <c r="F629" i="11"/>
  <c r="O629" i="11" s="1"/>
  <c r="L637" i="11"/>
  <c r="M637" i="11" s="1"/>
  <c r="F639" i="11"/>
  <c r="K639" i="11" s="1"/>
  <c r="F644" i="11"/>
  <c r="F646" i="11"/>
  <c r="I646" i="11" s="1"/>
  <c r="K653" i="11"/>
  <c r="O661" i="11"/>
  <c r="K661" i="11"/>
  <c r="L686" i="11"/>
  <c r="M686" i="11" s="1"/>
  <c r="D692" i="11"/>
  <c r="F692" i="11" s="1"/>
  <c r="O694" i="11"/>
  <c r="I703" i="11"/>
  <c r="O709" i="11"/>
  <c r="P709" i="11"/>
  <c r="F739" i="11"/>
  <c r="O739" i="11" s="1"/>
  <c r="I816" i="11"/>
  <c r="O819" i="11"/>
  <c r="L952" i="11"/>
  <c r="I1088" i="11"/>
  <c r="J666" i="11"/>
  <c r="M691" i="11"/>
  <c r="F700" i="11"/>
  <c r="K700" i="11" s="1"/>
  <c r="I718" i="11"/>
  <c r="O724" i="11"/>
  <c r="F729" i="11"/>
  <c r="O729" i="11" s="1"/>
  <c r="P734" i="11"/>
  <c r="F747" i="11"/>
  <c r="K748" i="11"/>
  <c r="K749" i="11"/>
  <c r="P750" i="11"/>
  <c r="K752" i="11"/>
  <c r="M764" i="11"/>
  <c r="P766" i="11"/>
  <c r="P770" i="11"/>
  <c r="P776" i="11"/>
  <c r="I778" i="11"/>
  <c r="F792" i="11"/>
  <c r="P792" i="11" s="1"/>
  <c r="M805" i="11"/>
  <c r="F817" i="11"/>
  <c r="P817" i="11" s="1"/>
  <c r="F821" i="11"/>
  <c r="O827" i="11"/>
  <c r="F830" i="11"/>
  <c r="K830" i="11" s="1"/>
  <c r="M833" i="11"/>
  <c r="O835" i="11"/>
  <c r="I838" i="11"/>
  <c r="O840" i="11"/>
  <c r="K847" i="11"/>
  <c r="F851" i="11"/>
  <c r="L856" i="11"/>
  <c r="M856" i="11" s="1"/>
  <c r="O859" i="11"/>
  <c r="J866" i="11"/>
  <c r="F889" i="11"/>
  <c r="K889" i="11" s="1"/>
  <c r="M910" i="11"/>
  <c r="K914" i="11"/>
  <c r="O914" i="11"/>
  <c r="L948" i="11"/>
  <c r="P1011" i="11"/>
  <c r="I1011" i="11"/>
  <c r="K1051" i="11"/>
  <c r="I1054" i="11"/>
  <c r="P1063" i="11"/>
  <c r="O1063" i="11"/>
  <c r="I1063" i="11"/>
  <c r="O1085" i="11"/>
  <c r="K1085" i="11"/>
  <c r="I1085" i="11"/>
  <c r="P1085" i="11"/>
  <c r="M668" i="11"/>
  <c r="L669" i="11"/>
  <c r="P674" i="11"/>
  <c r="L677" i="11"/>
  <c r="O680" i="11"/>
  <c r="P683" i="11"/>
  <c r="P687" i="11"/>
  <c r="M694" i="11"/>
  <c r="P696" i="11"/>
  <c r="F702" i="11"/>
  <c r="M703" i="11"/>
  <c r="P718" i="11"/>
  <c r="H716" i="11"/>
  <c r="H697" i="11" s="1"/>
  <c r="L729" i="11"/>
  <c r="F735" i="11"/>
  <c r="O741" i="11"/>
  <c r="F751" i="11"/>
  <c r="P751" i="11" s="1"/>
  <c r="J760" i="11"/>
  <c r="F765" i="11"/>
  <c r="O765" i="11" s="1"/>
  <c r="M768" i="11"/>
  <c r="M773" i="11"/>
  <c r="O778" i="11"/>
  <c r="M802" i="11"/>
  <c r="M806" i="11"/>
  <c r="L808" i="11"/>
  <c r="M808" i="11" s="1"/>
  <c r="K817" i="11"/>
  <c r="L830" i="11"/>
  <c r="F836" i="11"/>
  <c r="P836" i="11" s="1"/>
  <c r="O838" i="11"/>
  <c r="P847" i="11"/>
  <c r="L851" i="11"/>
  <c r="F860" i="11"/>
  <c r="M861" i="11"/>
  <c r="L862" i="11"/>
  <c r="M865" i="11"/>
  <c r="I868" i="11"/>
  <c r="P868" i="11"/>
  <c r="K868" i="11"/>
  <c r="M951" i="11"/>
  <c r="K973" i="11"/>
  <c r="O973" i="11"/>
  <c r="P1022" i="11"/>
  <c r="O1022" i="11"/>
  <c r="K1022" i="11"/>
  <c r="F1027" i="11"/>
  <c r="M1052" i="11"/>
  <c r="L1058" i="11"/>
  <c r="O1079" i="11"/>
  <c r="K1079" i="11"/>
  <c r="I1079" i="11"/>
  <c r="P1079" i="11"/>
  <c r="P1106" i="11"/>
  <c r="O1106" i="11"/>
  <c r="K1106" i="11"/>
  <c r="M745" i="11"/>
  <c r="H760" i="11"/>
  <c r="O769" i="11"/>
  <c r="M817" i="11"/>
  <c r="M829" i="11"/>
  <c r="M854" i="11"/>
  <c r="D903" i="11"/>
  <c r="F903" i="11" s="1"/>
  <c r="K903" i="11" s="1"/>
  <c r="F904" i="11"/>
  <c r="M904" i="11" s="1"/>
  <c r="I911" i="11"/>
  <c r="P911" i="11"/>
  <c r="K968" i="11"/>
  <c r="O1059" i="11"/>
  <c r="M1059" i="11"/>
  <c r="P1068" i="11"/>
  <c r="K1068" i="11"/>
  <c r="I1068" i="11"/>
  <c r="M1079" i="11"/>
  <c r="P1081" i="11"/>
  <c r="O1081" i="11"/>
  <c r="K1081" i="11"/>
  <c r="L1104" i="11"/>
  <c r="I1106" i="11"/>
  <c r="K662" i="11"/>
  <c r="F664" i="11"/>
  <c r="K664" i="11" s="1"/>
  <c r="E666" i="11"/>
  <c r="F666" i="11" s="1"/>
  <c r="N681" i="11"/>
  <c r="L695" i="11"/>
  <c r="M695" i="11" s="1"/>
  <c r="M699" i="11"/>
  <c r="L700" i="11"/>
  <c r="O707" i="11"/>
  <c r="I724" i="11"/>
  <c r="I734" i="11"/>
  <c r="I750" i="11"/>
  <c r="M758" i="11"/>
  <c r="K767" i="11"/>
  <c r="K780" i="11"/>
  <c r="P795" i="11"/>
  <c r="K815" i="11"/>
  <c r="M820" i="11"/>
  <c r="I827" i="11"/>
  <c r="K831" i="11"/>
  <c r="I835" i="11"/>
  <c r="M846" i="11"/>
  <c r="L871" i="11"/>
  <c r="L920" i="11"/>
  <c r="P1015" i="11"/>
  <c r="I1015" i="11"/>
  <c r="K1039" i="11"/>
  <c r="P1064" i="11"/>
  <c r="I1064" i="11"/>
  <c r="N1072" i="11"/>
  <c r="O1074" i="11"/>
  <c r="K1074" i="11"/>
  <c r="I1074" i="11"/>
  <c r="P1074" i="11"/>
  <c r="L662" i="11"/>
  <c r="M662" i="11" s="1"/>
  <c r="I674" i="11"/>
  <c r="O682" i="11"/>
  <c r="K686" i="11"/>
  <c r="K691" i="11"/>
  <c r="L708" i="11"/>
  <c r="M708" i="11" s="1"/>
  <c r="F710" i="11"/>
  <c r="M715" i="11"/>
  <c r="M720" i="11"/>
  <c r="L731" i="11"/>
  <c r="M731" i="11" s="1"/>
  <c r="F733" i="11"/>
  <c r="I733" i="11" s="1"/>
  <c r="O738" i="11"/>
  <c r="I743" i="11"/>
  <c r="O758" i="11"/>
  <c r="O767" i="11"/>
  <c r="F774" i="11"/>
  <c r="O801" i="11"/>
  <c r="O806" i="11"/>
  <c r="M809" i="11"/>
  <c r="P820" i="11"/>
  <c r="F826" i="11"/>
  <c r="K827" i="11"/>
  <c r="L836" i="11"/>
  <c r="F839" i="11"/>
  <c r="P839" i="11" s="1"/>
  <c r="K840" i="11"/>
  <c r="K852" i="11"/>
  <c r="P936" i="11"/>
  <c r="I936" i="11"/>
  <c r="F977" i="11"/>
  <c r="P988" i="11"/>
  <c r="O988" i="11"/>
  <c r="I1000" i="11"/>
  <c r="L1001" i="11"/>
  <c r="K1027" i="11"/>
  <c r="L1034" i="11"/>
  <c r="M1074" i="11"/>
  <c r="F1097" i="11"/>
  <c r="I1097" i="11" s="1"/>
  <c r="I1110" i="11"/>
  <c r="P1110" i="11"/>
  <c r="K1110" i="11"/>
  <c r="F669" i="11"/>
  <c r="K670" i="11"/>
  <c r="H681" i="11"/>
  <c r="H692" i="11"/>
  <c r="I692" i="11" s="1"/>
  <c r="M734" i="11"/>
  <c r="P738" i="11"/>
  <c r="M750" i="11"/>
  <c r="O780" i="11"/>
  <c r="K793" i="11"/>
  <c r="M796" i="11"/>
  <c r="O799" i="11"/>
  <c r="O815" i="11"/>
  <c r="M818" i="11"/>
  <c r="M827" i="11"/>
  <c r="M835" i="11"/>
  <c r="O910" i="11"/>
  <c r="P910" i="11"/>
  <c r="K910" i="11"/>
  <c r="P1042" i="11"/>
  <c r="O1042" i="11"/>
  <c r="K1042" i="11"/>
  <c r="I1056" i="11"/>
  <c r="O1056" i="11"/>
  <c r="K872" i="11"/>
  <c r="K877" i="11"/>
  <c r="I899" i="11"/>
  <c r="F901" i="11"/>
  <c r="P906" i="11"/>
  <c r="P921" i="11"/>
  <c r="O927" i="11"/>
  <c r="H929" i="11"/>
  <c r="F946" i="11"/>
  <c r="K956" i="11"/>
  <c r="P960" i="11"/>
  <c r="K967" i="11"/>
  <c r="P969" i="11"/>
  <c r="M972" i="11"/>
  <c r="O986" i="11"/>
  <c r="M1002" i="11"/>
  <c r="K1003" i="11"/>
  <c r="K1045" i="11"/>
  <c r="M1050" i="11"/>
  <c r="P1055" i="11"/>
  <c r="J1066" i="11"/>
  <c r="M1083" i="11"/>
  <c r="M1099" i="11"/>
  <c r="L1197" i="11"/>
  <c r="L1241" i="11"/>
  <c r="K1273" i="11"/>
  <c r="O1273" i="11"/>
  <c r="I1273" i="11"/>
  <c r="P1273" i="11"/>
  <c r="K1346" i="11"/>
  <c r="I1346" i="11"/>
  <c r="P1346" i="11"/>
  <c r="O1346" i="11"/>
  <c r="O872" i="11"/>
  <c r="L885" i="11"/>
  <c r="P890" i="11"/>
  <c r="F897" i="11"/>
  <c r="H903" i="11"/>
  <c r="M914" i="11"/>
  <c r="P917" i="11"/>
  <c r="P926" i="11"/>
  <c r="P941" i="11"/>
  <c r="L955" i="11"/>
  <c r="M955" i="11" s="1"/>
  <c r="M961" i="11"/>
  <c r="O967" i="11"/>
  <c r="M973" i="11"/>
  <c r="L974" i="11"/>
  <c r="M974" i="11" s="1"/>
  <c r="M984" i="11"/>
  <c r="M988" i="11"/>
  <c r="L989" i="11"/>
  <c r="M989" i="11" s="1"/>
  <c r="F999" i="11"/>
  <c r="I999" i="11" s="1"/>
  <c r="M1000" i="11"/>
  <c r="L1009" i="11"/>
  <c r="M1024" i="11"/>
  <c r="K1025" i="11"/>
  <c r="P1030" i="11"/>
  <c r="P1033" i="11"/>
  <c r="F1041" i="11"/>
  <c r="O1041" i="11" s="1"/>
  <c r="L1044" i="11"/>
  <c r="N1053" i="11"/>
  <c r="P1061" i="11"/>
  <c r="E1077" i="11"/>
  <c r="F1095" i="11"/>
  <c r="P1095" i="11" s="1"/>
  <c r="P1098" i="11"/>
  <c r="P1103" i="11"/>
  <c r="O1111" i="11"/>
  <c r="L1113" i="11"/>
  <c r="M1113" i="11" s="1"/>
  <c r="I1124" i="11"/>
  <c r="K1124" i="11"/>
  <c r="M1162" i="11"/>
  <c r="K1265" i="11"/>
  <c r="O1265" i="11"/>
  <c r="I1265" i="11"/>
  <c r="P1265" i="11"/>
  <c r="I1320" i="11"/>
  <c r="P1320" i="11"/>
  <c r="K1320" i="11"/>
  <c r="M875" i="11"/>
  <c r="K911" i="11"/>
  <c r="M1004" i="11"/>
  <c r="M1005" i="11"/>
  <c r="M1042" i="11"/>
  <c r="L1049" i="11"/>
  <c r="M1049" i="11" s="1"/>
  <c r="D1053" i="11"/>
  <c r="K1064" i="11"/>
  <c r="K1069" i="11"/>
  <c r="M1081" i="11"/>
  <c r="K1082" i="11"/>
  <c r="M1088" i="11"/>
  <c r="K1089" i="11"/>
  <c r="F1093" i="11"/>
  <c r="I1093" i="11" s="1"/>
  <c r="M1110" i="11"/>
  <c r="M1124" i="11"/>
  <c r="K1144" i="11"/>
  <c r="O1144" i="11"/>
  <c r="L1145" i="11"/>
  <c r="P1186" i="11"/>
  <c r="K1186" i="11"/>
  <c r="I1186" i="11"/>
  <c r="O1186" i="11"/>
  <c r="P1282" i="11"/>
  <c r="K1282" i="11"/>
  <c r="L1301" i="11"/>
  <c r="O1363" i="11"/>
  <c r="L867" i="11"/>
  <c r="D866" i="11"/>
  <c r="M874" i="11"/>
  <c r="F885" i="11"/>
  <c r="O885" i="11" s="1"/>
  <c r="L889" i="11"/>
  <c r="I892" i="11"/>
  <c r="K906" i="11"/>
  <c r="K921" i="11"/>
  <c r="J929" i="11"/>
  <c r="I933" i="11"/>
  <c r="L934" i="11"/>
  <c r="K937" i="11"/>
  <c r="M943" i="11"/>
  <c r="L944" i="11"/>
  <c r="M944" i="11" s="1"/>
  <c r="O945" i="11"/>
  <c r="F948" i="11"/>
  <c r="K948" i="11" s="1"/>
  <c r="I953" i="11"/>
  <c r="F957" i="11"/>
  <c r="P957" i="11" s="1"/>
  <c r="I960" i="11"/>
  <c r="I965" i="11"/>
  <c r="I969" i="11"/>
  <c r="L977" i="11"/>
  <c r="P978" i="11"/>
  <c r="O992" i="11"/>
  <c r="I1002" i="11"/>
  <c r="O1008" i="11"/>
  <c r="M1047" i="11"/>
  <c r="M1064" i="11"/>
  <c r="M1096" i="11"/>
  <c r="L1107" i="11"/>
  <c r="M1112" i="11"/>
  <c r="L1121" i="11"/>
  <c r="L1245" i="11"/>
  <c r="M1245" i="11" s="1"/>
  <c r="O1245" i="11"/>
  <c r="K1254" i="11"/>
  <c r="I1254" i="11"/>
  <c r="K1268" i="11"/>
  <c r="I1268" i="11"/>
  <c r="P1268" i="11"/>
  <c r="O1268" i="11"/>
  <c r="M892" i="11"/>
  <c r="I917" i="11"/>
  <c r="I927" i="11"/>
  <c r="M933" i="11"/>
  <c r="O944" i="11"/>
  <c r="K949" i="11"/>
  <c r="K953" i="11"/>
  <c r="K960" i="11"/>
  <c r="M965" i="11"/>
  <c r="M969" i="11"/>
  <c r="I1016" i="11"/>
  <c r="F1031" i="11"/>
  <c r="K1031" i="11" s="1"/>
  <c r="F1034" i="11"/>
  <c r="K1034" i="11" s="1"/>
  <c r="M1035" i="11"/>
  <c r="E1053" i="11"/>
  <c r="K1055" i="11"/>
  <c r="K1056" i="11"/>
  <c r="H1053" i="11"/>
  <c r="I1061" i="11"/>
  <c r="E1066" i="11"/>
  <c r="I1099" i="11"/>
  <c r="K1102" i="11"/>
  <c r="I1103" i="11"/>
  <c r="F1109" i="11"/>
  <c r="K1128" i="11"/>
  <c r="O1128" i="11"/>
  <c r="M1144" i="11"/>
  <c r="L1191" i="11"/>
  <c r="O1227" i="11"/>
  <c r="M1227" i="11"/>
  <c r="I1227" i="11"/>
  <c r="P1227" i="11"/>
  <c r="O1232" i="11"/>
  <c r="F1258" i="11"/>
  <c r="O1258" i="11" s="1"/>
  <c r="D1257" i="11"/>
  <c r="F1257" i="11" s="1"/>
  <c r="P1306" i="11"/>
  <c r="M1306" i="11"/>
  <c r="I1306" i="11"/>
  <c r="O1306" i="11"/>
  <c r="H866" i="11"/>
  <c r="F871" i="11"/>
  <c r="I871" i="11" s="1"/>
  <c r="K876" i="11"/>
  <c r="K879" i="11"/>
  <c r="K882" i="11"/>
  <c r="F887" i="11"/>
  <c r="P887" i="11" s="1"/>
  <c r="M906" i="11"/>
  <c r="P913" i="11"/>
  <c r="M927" i="11"/>
  <c r="I956" i="11"/>
  <c r="F959" i="11"/>
  <c r="I959" i="11" s="1"/>
  <c r="M960" i="11"/>
  <c r="K962" i="11"/>
  <c r="I975" i="11"/>
  <c r="F979" i="11"/>
  <c r="K979" i="11" s="1"/>
  <c r="L983" i="11"/>
  <c r="K990" i="11"/>
  <c r="F993" i="11"/>
  <c r="I993" i="11" s="1"/>
  <c r="F997" i="11"/>
  <c r="K997" i="11" s="1"/>
  <c r="K998" i="11"/>
  <c r="L999" i="11"/>
  <c r="K1006" i="11"/>
  <c r="F1009" i="11"/>
  <c r="K1010" i="11"/>
  <c r="F1013" i="11"/>
  <c r="M1013" i="11" s="1"/>
  <c r="K1014" i="11"/>
  <c r="M1026" i="11"/>
  <c r="M1038" i="11"/>
  <c r="M1055" i="11"/>
  <c r="K1083" i="11"/>
  <c r="K1091" i="11"/>
  <c r="P1165" i="11"/>
  <c r="I1165" i="11"/>
  <c r="K1224" i="11"/>
  <c r="P1224" i="11"/>
  <c r="P1374" i="11"/>
  <c r="M1374" i="11"/>
  <c r="I1374" i="11"/>
  <c r="O1374" i="11"/>
  <c r="I1114" i="11"/>
  <c r="I1116" i="11"/>
  <c r="F1121" i="11"/>
  <c r="K1121" i="11" s="1"/>
  <c r="F1123" i="11"/>
  <c r="K1123" i="11" s="1"/>
  <c r="F1129" i="11"/>
  <c r="P1129" i="11" s="1"/>
  <c r="I1130" i="11"/>
  <c r="F1135" i="11"/>
  <c r="I1146" i="11"/>
  <c r="M1154" i="11"/>
  <c r="K1160" i="11"/>
  <c r="L1161" i="11"/>
  <c r="M1161" i="11" s="1"/>
  <c r="F1173" i="11"/>
  <c r="O1178" i="11"/>
  <c r="I1184" i="11"/>
  <c r="K1198" i="11"/>
  <c r="P1201" i="11"/>
  <c r="F1204" i="11"/>
  <c r="F1210" i="11"/>
  <c r="I1210" i="11" s="1"/>
  <c r="L1212" i="11"/>
  <c r="F1214" i="11"/>
  <c r="F1222" i="11"/>
  <c r="P1222" i="11" s="1"/>
  <c r="M1238" i="11"/>
  <c r="E1234" i="11"/>
  <c r="P1247" i="11"/>
  <c r="I1249" i="11"/>
  <c r="M1281" i="11"/>
  <c r="F1287" i="11"/>
  <c r="P1287" i="11" s="1"/>
  <c r="I1288" i="11"/>
  <c r="I1289" i="11"/>
  <c r="K1290" i="11"/>
  <c r="L1291" i="11"/>
  <c r="K1302" i="11"/>
  <c r="I1310" i="11"/>
  <c r="M1325" i="11"/>
  <c r="F1137" i="11"/>
  <c r="P1137" i="11" s="1"/>
  <c r="O1149" i="11"/>
  <c r="L1151" i="11"/>
  <c r="O1161" i="11"/>
  <c r="K1172" i="11"/>
  <c r="O1176" i="11"/>
  <c r="K1180" i="11"/>
  <c r="L1185" i="11"/>
  <c r="M1185" i="11" s="1"/>
  <c r="K1188" i="11"/>
  <c r="O1192" i="11"/>
  <c r="K1194" i="11"/>
  <c r="F1202" i="11"/>
  <c r="P1202" i="11" s="1"/>
  <c r="I1209" i="11"/>
  <c r="P1215" i="11"/>
  <c r="O1219" i="11"/>
  <c r="M1225" i="11"/>
  <c r="F1239" i="11"/>
  <c r="M1239" i="11" s="1"/>
  <c r="I1240" i="11"/>
  <c r="K1244" i="11"/>
  <c r="L1253" i="11"/>
  <c r="M1256" i="11"/>
  <c r="L1257" i="11"/>
  <c r="M1298" i="11"/>
  <c r="L1305" i="11"/>
  <c r="K1309" i="11"/>
  <c r="K1312" i="11"/>
  <c r="I1317" i="11"/>
  <c r="K1318" i="11"/>
  <c r="I1321" i="11"/>
  <c r="K1331" i="11"/>
  <c r="I1337" i="11"/>
  <c r="I1356" i="11"/>
  <c r="I1357" i="11"/>
  <c r="L1373" i="11"/>
  <c r="K1115" i="11"/>
  <c r="P1116" i="11"/>
  <c r="O1130" i="11"/>
  <c r="K1133" i="11"/>
  <c r="M1138" i="11"/>
  <c r="O1146" i="11"/>
  <c r="F1155" i="11"/>
  <c r="M1155" i="11" s="1"/>
  <c r="I1156" i="11"/>
  <c r="K1157" i="11"/>
  <c r="F1163" i="11"/>
  <c r="P1176" i="11"/>
  <c r="F1179" i="11"/>
  <c r="O1179" i="11" s="1"/>
  <c r="P1192" i="11"/>
  <c r="K1195" i="11"/>
  <c r="O1198" i="11"/>
  <c r="L1204" i="11"/>
  <c r="M1204" i="11" s="1"/>
  <c r="K1209" i="11"/>
  <c r="K1245" i="11"/>
  <c r="F1291" i="11"/>
  <c r="O1291" i="11" s="1"/>
  <c r="M1312" i="11"/>
  <c r="K1317" i="11"/>
  <c r="K1321" i="11"/>
  <c r="M1331" i="11"/>
  <c r="O1115" i="11"/>
  <c r="M1128" i="11"/>
  <c r="L1137" i="11"/>
  <c r="M1148" i="11"/>
  <c r="M1156" i="11"/>
  <c r="F1169" i="11"/>
  <c r="M1169" i="11" s="1"/>
  <c r="K1170" i="11"/>
  <c r="L1171" i="11"/>
  <c r="F1177" i="11"/>
  <c r="P1177" i="11" s="1"/>
  <c r="O1203" i="11"/>
  <c r="O1209" i="11"/>
  <c r="O1221" i="11"/>
  <c r="F1226" i="11"/>
  <c r="P1240" i="11"/>
  <c r="K1247" i="11"/>
  <c r="O1317" i="11"/>
  <c r="O1318" i="11"/>
  <c r="O1321" i="11"/>
  <c r="O1322" i="11"/>
  <c r="F1326" i="11"/>
  <c r="I1326" i="11" s="1"/>
  <c r="M1334" i="11"/>
  <c r="M1336" i="11"/>
  <c r="O1337" i="11"/>
  <c r="M1339" i="11"/>
  <c r="M1341" i="11"/>
  <c r="M1344" i="11"/>
  <c r="M1352" i="11"/>
  <c r="O1357" i="11"/>
  <c r="O1365" i="11"/>
  <c r="P1156" i="11"/>
  <c r="K1165" i="11"/>
  <c r="M1174" i="11"/>
  <c r="M1201" i="11"/>
  <c r="M1205" i="11"/>
  <c r="L1228" i="11"/>
  <c r="F1235" i="11"/>
  <c r="P1235" i="11" s="1"/>
  <c r="P1237" i="11"/>
  <c r="M1247" i="11"/>
  <c r="M1265" i="11"/>
  <c r="O1266" i="11"/>
  <c r="M1273" i="11"/>
  <c r="O1274" i="11"/>
  <c r="M1282" i="11"/>
  <c r="O1286" i="11"/>
  <c r="I1294" i="11"/>
  <c r="M1300" i="11"/>
  <c r="I1303" i="11"/>
  <c r="M1308" i="11"/>
  <c r="I1314" i="11"/>
  <c r="M1320" i="11"/>
  <c r="I1325" i="11"/>
  <c r="I1333" i="11"/>
  <c r="O1336" i="11"/>
  <c r="P1339" i="11"/>
  <c r="P1341" i="11"/>
  <c r="O1356" i="11"/>
  <c r="J1358" i="11"/>
  <c r="F1373" i="11"/>
  <c r="P1373" i="11" s="1"/>
  <c r="K1161" i="11"/>
  <c r="P1164" i="11"/>
  <c r="O1165" i="11"/>
  <c r="O1170" i="11"/>
  <c r="K1176" i="11"/>
  <c r="M1186" i="11"/>
  <c r="K1192" i="11"/>
  <c r="O1201" i="11"/>
  <c r="K1205" i="11"/>
  <c r="K1206" i="11"/>
  <c r="M1268" i="11"/>
  <c r="M1276" i="11"/>
  <c r="O1292" i="11"/>
  <c r="K1297" i="11"/>
  <c r="I1329" i="11"/>
  <c r="K1333" i="11"/>
  <c r="F1342" i="11"/>
  <c r="P1342" i="11" s="1"/>
  <c r="I1343" i="11"/>
  <c r="M1346" i="11"/>
  <c r="M1364" i="11"/>
  <c r="P189" i="14"/>
  <c r="O189" i="14"/>
  <c r="M189" i="14"/>
  <c r="I189" i="11"/>
  <c r="M189" i="2"/>
  <c r="M189" i="11"/>
  <c r="I189" i="14"/>
  <c r="O37" i="18"/>
  <c r="K47" i="18"/>
  <c r="M84" i="18"/>
  <c r="K173" i="18"/>
  <c r="I173" i="18"/>
  <c r="P173" i="18"/>
  <c r="F193" i="18"/>
  <c r="O308" i="18"/>
  <c r="I308" i="18"/>
  <c r="P308" i="18"/>
  <c r="K387" i="18"/>
  <c r="M390" i="18"/>
  <c r="K425" i="18"/>
  <c r="K429" i="18"/>
  <c r="O477" i="18"/>
  <c r="I477" i="18"/>
  <c r="P477" i="18"/>
  <c r="I517" i="18"/>
  <c r="P517" i="18"/>
  <c r="O517" i="18"/>
  <c r="O523" i="18"/>
  <c r="O540" i="18"/>
  <c r="K540" i="18"/>
  <c r="I540" i="18"/>
  <c r="P540" i="18"/>
  <c r="P542" i="18"/>
  <c r="I542" i="18"/>
  <c r="I552" i="18"/>
  <c r="P552" i="18"/>
  <c r="O552" i="18"/>
  <c r="K570" i="18"/>
  <c r="K600" i="18"/>
  <c r="M606" i="18"/>
  <c r="M612" i="18"/>
  <c r="K620" i="18"/>
  <c r="I620" i="18"/>
  <c r="P620" i="18"/>
  <c r="O620" i="18"/>
  <c r="O631" i="18"/>
  <c r="I633" i="18"/>
  <c r="P633" i="18"/>
  <c r="O633" i="18"/>
  <c r="M644" i="18"/>
  <c r="I653" i="18"/>
  <c r="P653" i="18"/>
  <c r="O653" i="18"/>
  <c r="O662" i="18"/>
  <c r="O673" i="18"/>
  <c r="K673" i="18"/>
  <c r="I673" i="18"/>
  <c r="P673" i="18"/>
  <c r="P675" i="18"/>
  <c r="I675" i="18"/>
  <c r="K681" i="18"/>
  <c r="K693" i="18"/>
  <c r="O744" i="18"/>
  <c r="K744" i="18"/>
  <c r="I744" i="18"/>
  <c r="P744" i="18"/>
  <c r="I747" i="18"/>
  <c r="P747" i="18"/>
  <c r="O747" i="18"/>
  <c r="I751" i="18"/>
  <c r="P751" i="18"/>
  <c r="O757" i="18"/>
  <c r="K757" i="18"/>
  <c r="I757" i="18"/>
  <c r="P757" i="18"/>
  <c r="K794" i="18"/>
  <c r="K832" i="18"/>
  <c r="I851" i="18"/>
  <c r="P851" i="18"/>
  <c r="O851" i="18"/>
  <c r="K871" i="18"/>
  <c r="O885" i="18"/>
  <c r="I889" i="18"/>
  <c r="P889" i="18"/>
  <c r="O889" i="18"/>
  <c r="I893" i="18"/>
  <c r="P893" i="18"/>
  <c r="O899" i="18"/>
  <c r="K899" i="18"/>
  <c r="I899" i="18"/>
  <c r="P899" i="18"/>
  <c r="P901" i="18"/>
  <c r="I901" i="18"/>
  <c r="M934" i="18"/>
  <c r="M940" i="18"/>
  <c r="K948" i="18"/>
  <c r="I948" i="18"/>
  <c r="P948" i="18"/>
  <c r="O948" i="18"/>
  <c r="I972" i="18"/>
  <c r="P972" i="18"/>
  <c r="O991" i="18"/>
  <c r="I993" i="18"/>
  <c r="P993" i="18"/>
  <c r="O993" i="18"/>
  <c r="I1003" i="18"/>
  <c r="P1003" i="18"/>
  <c r="O1003" i="18"/>
  <c r="I1007" i="18"/>
  <c r="P1007" i="18"/>
  <c r="K1023" i="18"/>
  <c r="K1031" i="18"/>
  <c r="I1037" i="18"/>
  <c r="P1037" i="18"/>
  <c r="O1037" i="18"/>
  <c r="I1049" i="18"/>
  <c r="P1049" i="18"/>
  <c r="O1049" i="18"/>
  <c r="K1058" i="18"/>
  <c r="I1058" i="18"/>
  <c r="P1058" i="18"/>
  <c r="O1058" i="18"/>
  <c r="M1058" i="18"/>
  <c r="I1062" i="18"/>
  <c r="P1062" i="18"/>
  <c r="O1062" i="18"/>
  <c r="I1080" i="18"/>
  <c r="P1080" i="18"/>
  <c r="O1080" i="18"/>
  <c r="M47" i="18"/>
  <c r="P103" i="18"/>
  <c r="I103" i="18"/>
  <c r="K176" i="18"/>
  <c r="I176" i="18"/>
  <c r="P176" i="18"/>
  <c r="K216" i="18"/>
  <c r="I216" i="18"/>
  <c r="P216" i="18"/>
  <c r="K376" i="18"/>
  <c r="I400" i="18"/>
  <c r="P400" i="18"/>
  <c r="O400" i="18"/>
  <c r="O421" i="18"/>
  <c r="M429" i="18"/>
  <c r="K448" i="18"/>
  <c r="K467" i="18"/>
  <c r="K479" i="18"/>
  <c r="I483" i="18"/>
  <c r="P483" i="18"/>
  <c r="O483" i="18"/>
  <c r="I508" i="18"/>
  <c r="P508" i="18"/>
  <c r="O508" i="18"/>
  <c r="K560" i="18"/>
  <c r="I608" i="18"/>
  <c r="P608" i="18"/>
  <c r="O608" i="18"/>
  <c r="O644" i="18"/>
  <c r="I646" i="18"/>
  <c r="P646" i="18"/>
  <c r="O646" i="18"/>
  <c r="K655" i="18"/>
  <c r="I655" i="18"/>
  <c r="P655" i="18"/>
  <c r="O655" i="18"/>
  <c r="M655" i="18"/>
  <c r="O686" i="18"/>
  <c r="K686" i="18"/>
  <c r="I686" i="18"/>
  <c r="P686" i="18"/>
  <c r="P688" i="18"/>
  <c r="I688" i="18"/>
  <c r="M693" i="18"/>
  <c r="I731" i="18"/>
  <c r="P731" i="18"/>
  <c r="O731" i="18"/>
  <c r="I735" i="18"/>
  <c r="P735" i="18"/>
  <c r="M737" i="18"/>
  <c r="K749" i="18"/>
  <c r="I749" i="18"/>
  <c r="P749" i="18"/>
  <c r="O749" i="18"/>
  <c r="M749" i="18"/>
  <c r="K769" i="18"/>
  <c r="K786" i="18"/>
  <c r="O794" i="18"/>
  <c r="K801" i="18"/>
  <c r="I801" i="18"/>
  <c r="P801" i="18"/>
  <c r="O801" i="18"/>
  <c r="I826" i="18"/>
  <c r="P826" i="18"/>
  <c r="O826" i="18"/>
  <c r="I830" i="18"/>
  <c r="P830" i="18"/>
  <c r="M858" i="18"/>
  <c r="M864" i="18"/>
  <c r="M871" i="18"/>
  <c r="O880" i="18"/>
  <c r="K880" i="18"/>
  <c r="I880" i="18"/>
  <c r="P880" i="18"/>
  <c r="K891" i="18"/>
  <c r="I891" i="18"/>
  <c r="P891" i="18"/>
  <c r="O891" i="18"/>
  <c r="I920" i="18"/>
  <c r="P920" i="18"/>
  <c r="O920" i="18"/>
  <c r="I924" i="18"/>
  <c r="O934" i="18"/>
  <c r="I936" i="18"/>
  <c r="P936" i="18"/>
  <c r="O936" i="18"/>
  <c r="I955" i="18"/>
  <c r="P955" i="18"/>
  <c r="O955" i="18"/>
  <c r="M959" i="18"/>
  <c r="K983" i="18"/>
  <c r="K1005" i="18"/>
  <c r="I1005" i="18"/>
  <c r="P1005" i="18"/>
  <c r="O1005" i="18"/>
  <c r="M1005" i="18"/>
  <c r="O1013" i="18"/>
  <c r="K1013" i="18"/>
  <c r="I1013" i="18"/>
  <c r="P1013" i="18"/>
  <c r="P1015" i="18"/>
  <c r="I1015" i="18"/>
  <c r="M1023" i="18"/>
  <c r="K1095" i="18"/>
  <c r="I189" i="18"/>
  <c r="P189" i="18"/>
  <c r="O189" i="18"/>
  <c r="K189" i="18"/>
  <c r="K225" i="18"/>
  <c r="I225" i="18"/>
  <c r="P225" i="18"/>
  <c r="O247" i="18"/>
  <c r="I247" i="18"/>
  <c r="P247" i="18"/>
  <c r="L286" i="18"/>
  <c r="I294" i="18"/>
  <c r="M376" i="18"/>
  <c r="I406" i="18"/>
  <c r="P406" i="18"/>
  <c r="O406" i="18"/>
  <c r="K450" i="18"/>
  <c r="I450" i="18"/>
  <c r="P450" i="18"/>
  <c r="K469" i="18"/>
  <c r="I469" i="18"/>
  <c r="P469" i="18"/>
  <c r="I473" i="18"/>
  <c r="P473" i="18"/>
  <c r="O473" i="18"/>
  <c r="O479" i="18"/>
  <c r="M489" i="18"/>
  <c r="K529" i="18"/>
  <c r="K542" i="18"/>
  <c r="O546" i="18"/>
  <c r="I558" i="18"/>
  <c r="P558" i="18"/>
  <c r="O558" i="18"/>
  <c r="I578" i="18"/>
  <c r="P578" i="18"/>
  <c r="O600" i="18"/>
  <c r="M618" i="18"/>
  <c r="K622" i="18"/>
  <c r="K633" i="18"/>
  <c r="K675" i="18"/>
  <c r="L692" i="18"/>
  <c r="I695" i="18"/>
  <c r="P695" i="18"/>
  <c r="O695" i="18"/>
  <c r="I708" i="18"/>
  <c r="P708" i="18"/>
  <c r="O708" i="18"/>
  <c r="M725" i="18"/>
  <c r="K733" i="18"/>
  <c r="I733" i="18"/>
  <c r="P733" i="18"/>
  <c r="O733" i="18"/>
  <c r="M733" i="18"/>
  <c r="K761" i="18"/>
  <c r="O769" i="18"/>
  <c r="M786" i="18"/>
  <c r="M792" i="18"/>
  <c r="O808" i="18"/>
  <c r="K808" i="18"/>
  <c r="I808" i="18"/>
  <c r="P808" i="18"/>
  <c r="P810" i="18"/>
  <c r="I810" i="18"/>
  <c r="O819" i="18"/>
  <c r="K828" i="18"/>
  <c r="I828" i="18"/>
  <c r="P828" i="18"/>
  <c r="O828" i="18"/>
  <c r="M828" i="18"/>
  <c r="O858" i="18"/>
  <c r="I860" i="18"/>
  <c r="P860" i="18"/>
  <c r="O860" i="18"/>
  <c r="O871" i="18"/>
  <c r="I873" i="18"/>
  <c r="P873" i="18"/>
  <c r="O873" i="18"/>
  <c r="K901" i="18"/>
  <c r="K922" i="18"/>
  <c r="I922" i="18"/>
  <c r="P922" i="18"/>
  <c r="O922" i="18"/>
  <c r="M922" i="18"/>
  <c r="K950" i="18"/>
  <c r="I968" i="18"/>
  <c r="P968" i="18"/>
  <c r="O968" i="18"/>
  <c r="I1025" i="18"/>
  <c r="P1025" i="18"/>
  <c r="O1025" i="18"/>
  <c r="I1075" i="18"/>
  <c r="P1075" i="18"/>
  <c r="O1075" i="18"/>
  <c r="I1137" i="18"/>
  <c r="P1137" i="18"/>
  <c r="K103" i="18"/>
  <c r="O173" i="18"/>
  <c r="M180" i="18"/>
  <c r="M189" i="18"/>
  <c r="K308" i="18"/>
  <c r="I412" i="18"/>
  <c r="P412" i="18"/>
  <c r="O412" i="18"/>
  <c r="O442" i="18"/>
  <c r="I442" i="18"/>
  <c r="P442" i="18"/>
  <c r="P461" i="18"/>
  <c r="K477" i="18"/>
  <c r="K501" i="18"/>
  <c r="I501" i="18"/>
  <c r="P501" i="18"/>
  <c r="O501" i="18"/>
  <c r="M501" i="18"/>
  <c r="K508" i="18"/>
  <c r="M527" i="18"/>
  <c r="I536" i="18"/>
  <c r="P536" i="18"/>
  <c r="O536" i="18"/>
  <c r="O542" i="18"/>
  <c r="K576" i="18"/>
  <c r="I576" i="18"/>
  <c r="P576" i="18"/>
  <c r="O576" i="18"/>
  <c r="M576" i="18"/>
  <c r="K608" i="18"/>
  <c r="M622" i="18"/>
  <c r="I631" i="18"/>
  <c r="P631" i="18"/>
  <c r="M633" i="18"/>
  <c r="O637" i="18"/>
  <c r="K637" i="18"/>
  <c r="I637" i="18"/>
  <c r="P637" i="18"/>
  <c r="K646" i="18"/>
  <c r="O675" i="18"/>
  <c r="O679" i="18"/>
  <c r="I721" i="18"/>
  <c r="P721" i="18"/>
  <c r="O721" i="18"/>
  <c r="M747" i="18"/>
  <c r="K751" i="18"/>
  <c r="O779" i="18"/>
  <c r="K779" i="18"/>
  <c r="I779" i="18"/>
  <c r="P779" i="18"/>
  <c r="P781" i="18"/>
  <c r="I781" i="18"/>
  <c r="L785" i="18"/>
  <c r="I788" i="18"/>
  <c r="P788" i="18"/>
  <c r="O788" i="18"/>
  <c r="M851" i="18"/>
  <c r="M889" i="18"/>
  <c r="K893" i="18"/>
  <c r="O901" i="18"/>
  <c r="K904" i="18"/>
  <c r="I904" i="18"/>
  <c r="P904" i="18"/>
  <c r="O904" i="18"/>
  <c r="M904" i="18"/>
  <c r="M950" i="18"/>
  <c r="K955" i="18"/>
  <c r="K972" i="18"/>
  <c r="I977" i="18"/>
  <c r="P977" i="18"/>
  <c r="O977" i="18"/>
  <c r="I987" i="18"/>
  <c r="P987" i="18"/>
  <c r="O987" i="18"/>
  <c r="I991" i="18"/>
  <c r="P991" i="18"/>
  <c r="K1015" i="18"/>
  <c r="O1034" i="18"/>
  <c r="O1041" i="18"/>
  <c r="K1041" i="18"/>
  <c r="I1041" i="18"/>
  <c r="P1041" i="18"/>
  <c r="I1046" i="18"/>
  <c r="P1046" i="18"/>
  <c r="O1046" i="18"/>
  <c r="I1053" i="18"/>
  <c r="K1062" i="18"/>
  <c r="K1080" i="18"/>
  <c r="P40" i="18"/>
  <c r="O84" i="18"/>
  <c r="I84" i="18"/>
  <c r="P84" i="18"/>
  <c r="P171" i="18"/>
  <c r="O216" i="18"/>
  <c r="K240" i="18"/>
  <c r="I240" i="18"/>
  <c r="P240" i="18"/>
  <c r="K406" i="18"/>
  <c r="P431" i="18"/>
  <c r="I431" i="18"/>
  <c r="I457" i="18"/>
  <c r="P457" i="18"/>
  <c r="O457" i="18"/>
  <c r="K483" i="18"/>
  <c r="K485" i="18"/>
  <c r="I485" i="18"/>
  <c r="P485" i="18"/>
  <c r="O485" i="18"/>
  <c r="M485" i="18"/>
  <c r="O493" i="18"/>
  <c r="K493" i="18"/>
  <c r="I493" i="18"/>
  <c r="P493" i="18"/>
  <c r="I496" i="18"/>
  <c r="P496" i="18"/>
  <c r="O496" i="18"/>
  <c r="I560" i="18"/>
  <c r="O565" i="18"/>
  <c r="K565" i="18"/>
  <c r="I565" i="18"/>
  <c r="P565" i="18"/>
  <c r="I587" i="18"/>
  <c r="P587" i="18"/>
  <c r="O587" i="18"/>
  <c r="I606" i="18"/>
  <c r="P606" i="18"/>
  <c r="M608" i="18"/>
  <c r="O612" i="18"/>
  <c r="K612" i="18"/>
  <c r="I612" i="18"/>
  <c r="P612" i="18"/>
  <c r="P614" i="18"/>
  <c r="I614" i="18"/>
  <c r="O622" i="18"/>
  <c r="K629" i="18"/>
  <c r="I629" i="18"/>
  <c r="P629" i="18"/>
  <c r="O629" i="18"/>
  <c r="M629" i="18"/>
  <c r="I644" i="18"/>
  <c r="P644" i="18"/>
  <c r="M667" i="18"/>
  <c r="M673" i="18"/>
  <c r="K708" i="18"/>
  <c r="K735" i="18"/>
  <c r="M744" i="18"/>
  <c r="M751" i="18"/>
  <c r="M757" i="18"/>
  <c r="L760" i="18"/>
  <c r="I763" i="18"/>
  <c r="P763" i="18"/>
  <c r="O763" i="18"/>
  <c r="K810" i="18"/>
  <c r="M826" i="18"/>
  <c r="K830" i="18"/>
  <c r="K860" i="18"/>
  <c r="K873" i="18"/>
  <c r="M899" i="18"/>
  <c r="O911" i="18"/>
  <c r="K911" i="18"/>
  <c r="I911" i="18"/>
  <c r="P911" i="18"/>
  <c r="I930" i="18"/>
  <c r="P930" i="18"/>
  <c r="O930" i="18"/>
  <c r="I934" i="18"/>
  <c r="P934" i="18"/>
  <c r="O940" i="18"/>
  <c r="K940" i="18"/>
  <c r="I940" i="18"/>
  <c r="P940" i="18"/>
  <c r="P942" i="18"/>
  <c r="I942" i="18"/>
  <c r="O950" i="18"/>
  <c r="I952" i="18"/>
  <c r="P952" i="18"/>
  <c r="O952" i="18"/>
  <c r="M955" i="18"/>
  <c r="K989" i="18"/>
  <c r="I989" i="18"/>
  <c r="P989" i="18"/>
  <c r="O989" i="18"/>
  <c r="M989" i="18"/>
  <c r="O997" i="18"/>
  <c r="K997" i="18"/>
  <c r="I997" i="18"/>
  <c r="P997" i="18"/>
  <c r="P999" i="18"/>
  <c r="I999" i="18"/>
  <c r="M1007" i="18"/>
  <c r="K1025" i="18"/>
  <c r="P1102" i="18"/>
  <c r="I1102" i="18"/>
  <c r="K1102" i="18"/>
  <c r="P37" i="18"/>
  <c r="I37" i="18"/>
  <c r="O47" i="18"/>
  <c r="I47" i="18"/>
  <c r="P47" i="18"/>
  <c r="O225" i="18"/>
  <c r="I387" i="18"/>
  <c r="M406" i="18"/>
  <c r="K412" i="18"/>
  <c r="O429" i="18"/>
  <c r="I429" i="18"/>
  <c r="P429" i="18"/>
  <c r="O450" i="18"/>
  <c r="O469" i="18"/>
  <c r="M473" i="18"/>
  <c r="M483" i="18"/>
  <c r="O513" i="18"/>
  <c r="P521" i="18"/>
  <c r="P523" i="18"/>
  <c r="I523" i="18"/>
  <c r="I533" i="18"/>
  <c r="P533" i="18"/>
  <c r="O533" i="18"/>
  <c r="K536" i="18"/>
  <c r="K548" i="18"/>
  <c r="I548" i="18"/>
  <c r="P548" i="18"/>
  <c r="O548" i="18"/>
  <c r="M548" i="18"/>
  <c r="K558" i="18"/>
  <c r="K578" i="18"/>
  <c r="K589" i="18"/>
  <c r="I589" i="18"/>
  <c r="P589" i="18"/>
  <c r="O589" i="18"/>
  <c r="M589" i="18"/>
  <c r="I600" i="18"/>
  <c r="P600" i="18"/>
  <c r="K604" i="18"/>
  <c r="I604" i="18"/>
  <c r="P604" i="18"/>
  <c r="O604" i="18"/>
  <c r="M604" i="18"/>
  <c r="P662" i="18"/>
  <c r="I662" i="18"/>
  <c r="I669" i="18"/>
  <c r="P669" i="18"/>
  <c r="O669" i="18"/>
  <c r="I693" i="18"/>
  <c r="P693" i="18"/>
  <c r="M695" i="18"/>
  <c r="I702" i="18"/>
  <c r="P702" i="18"/>
  <c r="O702" i="18"/>
  <c r="M708" i="18"/>
  <c r="O712" i="18"/>
  <c r="K712" i="18"/>
  <c r="I712" i="18"/>
  <c r="P712" i="18"/>
  <c r="P714" i="18"/>
  <c r="I714" i="18"/>
  <c r="K721" i="18"/>
  <c r="M735" i="18"/>
  <c r="O751" i="18"/>
  <c r="I753" i="18"/>
  <c r="P753" i="18"/>
  <c r="O753" i="18"/>
  <c r="K781" i="18"/>
  <c r="O810" i="18"/>
  <c r="M830" i="18"/>
  <c r="M836" i="18"/>
  <c r="O839" i="18"/>
  <c r="K839" i="18"/>
  <c r="I839" i="18"/>
  <c r="P839" i="18"/>
  <c r="I854" i="18"/>
  <c r="P854" i="18"/>
  <c r="O854" i="18"/>
  <c r="I858" i="18"/>
  <c r="P858" i="18"/>
  <c r="O864" i="18"/>
  <c r="K864" i="18"/>
  <c r="I864" i="18"/>
  <c r="P864" i="18"/>
  <c r="O867" i="18"/>
  <c r="I871" i="18"/>
  <c r="P871" i="18"/>
  <c r="M880" i="18"/>
  <c r="O883" i="18"/>
  <c r="K883" i="18"/>
  <c r="I883" i="18"/>
  <c r="P883" i="18"/>
  <c r="P885" i="18"/>
  <c r="I885" i="18"/>
  <c r="O893" i="18"/>
  <c r="I895" i="18"/>
  <c r="P895" i="18"/>
  <c r="O895" i="18"/>
  <c r="I915" i="18"/>
  <c r="K932" i="18"/>
  <c r="I932" i="18"/>
  <c r="P932" i="18"/>
  <c r="O932" i="18"/>
  <c r="M932" i="18"/>
  <c r="O959" i="18"/>
  <c r="K959" i="18"/>
  <c r="I959" i="18"/>
  <c r="P959" i="18"/>
  <c r="I974" i="18"/>
  <c r="P974" i="18"/>
  <c r="O974" i="18"/>
  <c r="O1007" i="18"/>
  <c r="I1009" i="18"/>
  <c r="P1009" i="18"/>
  <c r="O1009" i="18"/>
  <c r="M1013" i="18"/>
  <c r="I1019" i="18"/>
  <c r="P1019" i="18"/>
  <c r="O1019" i="18"/>
  <c r="I1023" i="18"/>
  <c r="P1023" i="18"/>
  <c r="M1025" i="18"/>
  <c r="K1075" i="18"/>
  <c r="I1107" i="18"/>
  <c r="P1107" i="18"/>
  <c r="K1107" i="18"/>
  <c r="I376" i="18"/>
  <c r="P376" i="18"/>
  <c r="O376" i="18"/>
  <c r="F399" i="18"/>
  <c r="M412" i="18"/>
  <c r="K421" i="18"/>
  <c r="I421" i="18"/>
  <c r="P421" i="18"/>
  <c r="I425" i="18"/>
  <c r="P425" i="18"/>
  <c r="O425" i="18"/>
  <c r="K431" i="18"/>
  <c r="K442" i="18"/>
  <c r="I448" i="18"/>
  <c r="P448" i="18"/>
  <c r="O448" i="18"/>
  <c r="K457" i="18"/>
  <c r="K461" i="18"/>
  <c r="I467" i="18"/>
  <c r="P467" i="18"/>
  <c r="O467" i="18"/>
  <c r="M558" i="18"/>
  <c r="P570" i="18"/>
  <c r="I570" i="18"/>
  <c r="M578" i="18"/>
  <c r="K614" i="18"/>
  <c r="K704" i="18"/>
  <c r="I704" i="18"/>
  <c r="P704" i="18"/>
  <c r="O704" i="18"/>
  <c r="M721" i="18"/>
  <c r="O725" i="18"/>
  <c r="K725" i="18"/>
  <c r="I725" i="18"/>
  <c r="P725" i="18"/>
  <c r="P727" i="18"/>
  <c r="I727" i="18"/>
  <c r="O735" i="18"/>
  <c r="I737" i="18"/>
  <c r="P737" i="18"/>
  <c r="O737" i="18"/>
  <c r="O781" i="18"/>
  <c r="I786" i="18"/>
  <c r="P786" i="18"/>
  <c r="M788" i="18"/>
  <c r="O792" i="18"/>
  <c r="K792" i="18"/>
  <c r="I792" i="18"/>
  <c r="P792" i="18"/>
  <c r="P794" i="18"/>
  <c r="I794" i="18"/>
  <c r="M808" i="18"/>
  <c r="O830" i="18"/>
  <c r="I832" i="18"/>
  <c r="P832" i="18"/>
  <c r="O832" i="18"/>
  <c r="K856" i="18"/>
  <c r="I856" i="18"/>
  <c r="P856" i="18"/>
  <c r="O856" i="18"/>
  <c r="M856" i="18"/>
  <c r="K869" i="18"/>
  <c r="I869" i="18"/>
  <c r="P869" i="18"/>
  <c r="O869" i="18"/>
  <c r="M869" i="18"/>
  <c r="K942" i="18"/>
  <c r="K952" i="18"/>
  <c r="M977" i="18"/>
  <c r="K991" i="18"/>
  <c r="K999" i="18"/>
  <c r="K1021" i="18"/>
  <c r="I1021" i="18"/>
  <c r="P1021" i="18"/>
  <c r="O1021" i="18"/>
  <c r="M1021" i="18"/>
  <c r="I1031" i="18"/>
  <c r="P1031" i="18"/>
  <c r="O1031" i="18"/>
  <c r="I1044" i="18"/>
  <c r="P1044" i="18"/>
  <c r="I1095" i="18"/>
  <c r="P1095" i="18"/>
  <c r="O1095" i="18"/>
  <c r="K84" i="18"/>
  <c r="J109" i="18"/>
  <c r="I180" i="18"/>
  <c r="P180" i="18"/>
  <c r="O180" i="18"/>
  <c r="P211" i="18"/>
  <c r="O240" i="18"/>
  <c r="O431" i="18"/>
  <c r="M461" i="18"/>
  <c r="P479" i="18"/>
  <c r="I479" i="18"/>
  <c r="I489" i="18"/>
  <c r="P489" i="18"/>
  <c r="O489" i="18"/>
  <c r="P498" i="18"/>
  <c r="K523" i="18"/>
  <c r="I527" i="18"/>
  <c r="P527" i="18"/>
  <c r="O527" i="18"/>
  <c r="O578" i="18"/>
  <c r="I580" i="18"/>
  <c r="P580" i="18"/>
  <c r="O580" i="18"/>
  <c r="M587" i="18"/>
  <c r="K606" i="18"/>
  <c r="I618" i="18"/>
  <c r="P618" i="18"/>
  <c r="O618" i="18"/>
  <c r="I622" i="18"/>
  <c r="P622" i="18"/>
  <c r="M631" i="18"/>
  <c r="K644" i="18"/>
  <c r="K662" i="18"/>
  <c r="K717" i="18"/>
  <c r="I717" i="18"/>
  <c r="P717" i="18"/>
  <c r="O717" i="18"/>
  <c r="M717" i="18"/>
  <c r="K753" i="18"/>
  <c r="I761" i="18"/>
  <c r="P761" i="18"/>
  <c r="M763" i="18"/>
  <c r="O767" i="18"/>
  <c r="K767" i="18"/>
  <c r="I767" i="18"/>
  <c r="P767" i="18"/>
  <c r="P769" i="18"/>
  <c r="I769" i="18"/>
  <c r="M779" i="18"/>
  <c r="O817" i="18"/>
  <c r="K817" i="18"/>
  <c r="I817" i="18"/>
  <c r="P817" i="18"/>
  <c r="P819" i="18"/>
  <c r="I819" i="18"/>
  <c r="K885" i="18"/>
  <c r="K895" i="18"/>
  <c r="K915" i="18"/>
  <c r="K934" i="18"/>
  <c r="O942" i="18"/>
  <c r="I950" i="18"/>
  <c r="P950" i="18"/>
  <c r="K981" i="18"/>
  <c r="P983" i="18"/>
  <c r="I983" i="18"/>
  <c r="M991" i="18"/>
  <c r="O999" i="18"/>
  <c r="K1009" i="18"/>
  <c r="M1041" i="18"/>
  <c r="I1056" i="18"/>
  <c r="P1056" i="18"/>
  <c r="O1056" i="18"/>
  <c r="K12" i="18"/>
  <c r="P16" i="18"/>
  <c r="O17" i="18"/>
  <c r="K20" i="18"/>
  <c r="P24" i="18"/>
  <c r="O25" i="18"/>
  <c r="K28" i="18"/>
  <c r="K31" i="18"/>
  <c r="P35" i="18"/>
  <c r="O36" i="18"/>
  <c r="P38" i="18"/>
  <c r="O39" i="18"/>
  <c r="P41" i="18"/>
  <c r="O42" i="18"/>
  <c r="K45" i="18"/>
  <c r="O48" i="18"/>
  <c r="K51" i="18"/>
  <c r="K54" i="18"/>
  <c r="P58" i="18"/>
  <c r="O59" i="18"/>
  <c r="K62" i="18"/>
  <c r="I63" i="18"/>
  <c r="O65" i="18"/>
  <c r="K68" i="18"/>
  <c r="D71" i="18"/>
  <c r="P75" i="18"/>
  <c r="P78" i="18"/>
  <c r="P81" i="18"/>
  <c r="O82" i="18"/>
  <c r="O85" i="18"/>
  <c r="K88" i="18"/>
  <c r="K91" i="18"/>
  <c r="P95" i="18"/>
  <c r="P98" i="18"/>
  <c r="O102" i="18"/>
  <c r="P104" i="18"/>
  <c r="K108" i="18"/>
  <c r="K114" i="18"/>
  <c r="P118" i="18"/>
  <c r="K122" i="18"/>
  <c r="P132" i="18"/>
  <c r="K136" i="18"/>
  <c r="N137" i="18"/>
  <c r="K139" i="18"/>
  <c r="P143" i="18"/>
  <c r="K150" i="18"/>
  <c r="P154" i="18"/>
  <c r="O155" i="18"/>
  <c r="K158" i="18"/>
  <c r="P162" i="18"/>
  <c r="O163" i="18"/>
  <c r="K166" i="18"/>
  <c r="L173" i="18"/>
  <c r="M173" i="18" s="1"/>
  <c r="L176" i="18"/>
  <c r="M176" i="18" s="1"/>
  <c r="P183" i="18"/>
  <c r="O184" i="18"/>
  <c r="O187" i="18"/>
  <c r="K194" i="18"/>
  <c r="P198" i="18"/>
  <c r="O199" i="18"/>
  <c r="K202" i="18"/>
  <c r="P206" i="18"/>
  <c r="O207" i="18"/>
  <c r="K210" i="18"/>
  <c r="K213" i="18"/>
  <c r="L216" i="18"/>
  <c r="M216" i="18" s="1"/>
  <c r="E218" i="18"/>
  <c r="K222" i="18"/>
  <c r="L225" i="18"/>
  <c r="M225" i="18" s="1"/>
  <c r="P229" i="18"/>
  <c r="O230" i="18"/>
  <c r="K233" i="18"/>
  <c r="K236" i="18"/>
  <c r="L240" i="18"/>
  <c r="M240" i="18" s="1"/>
  <c r="P244" i="18"/>
  <c r="O245" i="18"/>
  <c r="O248" i="18"/>
  <c r="P250" i="18"/>
  <c r="O251" i="18"/>
  <c r="K254" i="18"/>
  <c r="K257" i="18"/>
  <c r="P261" i="18"/>
  <c r="O262" i="18"/>
  <c r="P264" i="18"/>
  <c r="O265" i="18"/>
  <c r="P282" i="18"/>
  <c r="O283" i="18"/>
  <c r="P288" i="18"/>
  <c r="O289" i="18"/>
  <c r="K292" i="18"/>
  <c r="K296" i="18"/>
  <c r="P304" i="18"/>
  <c r="O305" i="18"/>
  <c r="O309" i="18"/>
  <c r="O363" i="18"/>
  <c r="K366" i="18"/>
  <c r="P370" i="18"/>
  <c r="P373" i="18"/>
  <c r="O374" i="18"/>
  <c r="P379" i="18"/>
  <c r="P382" i="18"/>
  <c r="O383" i="18"/>
  <c r="K389" i="18"/>
  <c r="K392" i="18"/>
  <c r="K402" i="18"/>
  <c r="K405" i="18"/>
  <c r="K408" i="18"/>
  <c r="K411" i="18"/>
  <c r="P416" i="18"/>
  <c r="L421" i="18"/>
  <c r="M421" i="18" s="1"/>
  <c r="K424" i="18"/>
  <c r="O427" i="18"/>
  <c r="O430" i="18"/>
  <c r="P432" i="18"/>
  <c r="L437" i="18"/>
  <c r="K440" i="18"/>
  <c r="N441" i="18"/>
  <c r="O443" i="18"/>
  <c r="P445" i="18"/>
  <c r="L450" i="18"/>
  <c r="M450" i="18" s="1"/>
  <c r="K453" i="18"/>
  <c r="K456" i="18"/>
  <c r="O459" i="18"/>
  <c r="O462" i="18"/>
  <c r="P464" i="18"/>
  <c r="L469" i="18"/>
  <c r="M469" i="18" s="1"/>
  <c r="K472" i="18"/>
  <c r="O475" i="18"/>
  <c r="O478" i="18"/>
  <c r="P480" i="18"/>
  <c r="K488" i="18"/>
  <c r="O491" i="18"/>
  <c r="K504" i="18"/>
  <c r="K507" i="18"/>
  <c r="K516" i="18"/>
  <c r="O519" i="18"/>
  <c r="P524" i="18"/>
  <c r="K532" i="18"/>
  <c r="K535" i="18"/>
  <c r="O538" i="18"/>
  <c r="P543" i="18"/>
  <c r="K551" i="18"/>
  <c r="F561" i="18"/>
  <c r="K561" i="18" s="1"/>
  <c r="K563" i="18"/>
  <c r="N564" i="18"/>
  <c r="P568" i="18"/>
  <c r="P571" i="18"/>
  <c r="K579" i="18"/>
  <c r="P584" i="18"/>
  <c r="K587" i="18"/>
  <c r="K592" i="18"/>
  <c r="O595" i="18"/>
  <c r="K598" i="18"/>
  <c r="K601" i="18"/>
  <c r="K607" i="18"/>
  <c r="O610" i="18"/>
  <c r="P615" i="18"/>
  <c r="K618" i="18"/>
  <c r="K623" i="18"/>
  <c r="K632" i="18"/>
  <c r="O635" i="18"/>
  <c r="P640" i="18"/>
  <c r="J641" i="18"/>
  <c r="L641" i="18" s="1"/>
  <c r="K645" i="18"/>
  <c r="O648" i="18"/>
  <c r="K653" i="18"/>
  <c r="O658" i="18"/>
  <c r="P663" i="18"/>
  <c r="K668" i="18"/>
  <c r="O671" i="18"/>
  <c r="P676" i="18"/>
  <c r="F682" i="18"/>
  <c r="K682" i="18" s="1"/>
  <c r="O684" i="18"/>
  <c r="P689" i="18"/>
  <c r="K694" i="18"/>
  <c r="P699" i="18"/>
  <c r="K702" i="18"/>
  <c r="K707" i="18"/>
  <c r="O710" i="18"/>
  <c r="P715" i="18"/>
  <c r="J716" i="18"/>
  <c r="L716" i="18" s="1"/>
  <c r="K720" i="18"/>
  <c r="O723" i="18"/>
  <c r="P728" i="18"/>
  <c r="K731" i="18"/>
  <c r="K736" i="18"/>
  <c r="O739" i="18"/>
  <c r="O742" i="18"/>
  <c r="K747" i="18"/>
  <c r="K752" i="18"/>
  <c r="O755" i="18"/>
  <c r="K762" i="18"/>
  <c r="O765" i="18"/>
  <c r="P770" i="18"/>
  <c r="P773" i="18"/>
  <c r="P776" i="18"/>
  <c r="P782" i="18"/>
  <c r="K787" i="18"/>
  <c r="P795" i="18"/>
  <c r="P805" i="18"/>
  <c r="P811" i="18"/>
  <c r="P814" i="18"/>
  <c r="P820" i="18"/>
  <c r="P823" i="18"/>
  <c r="K826" i="18"/>
  <c r="K831" i="18"/>
  <c r="O834" i="18"/>
  <c r="K843" i="18"/>
  <c r="P847" i="18"/>
  <c r="K851" i="18"/>
  <c r="K854" i="18"/>
  <c r="K859" i="18"/>
  <c r="O862" i="18"/>
  <c r="K867" i="18"/>
  <c r="K872" i="18"/>
  <c r="O875" i="18"/>
  <c r="P886" i="18"/>
  <c r="K889" i="18"/>
  <c r="K894" i="18"/>
  <c r="O897" i="18"/>
  <c r="P902" i="18"/>
  <c r="P908" i="18"/>
  <c r="P917" i="18"/>
  <c r="K920" i="18"/>
  <c r="O925" i="18"/>
  <c r="K930" i="18"/>
  <c r="K935" i="18"/>
  <c r="O938" i="18"/>
  <c r="P943" i="18"/>
  <c r="K951" i="18"/>
  <c r="K954" i="18"/>
  <c r="P965" i="18"/>
  <c r="K968" i="18"/>
  <c r="K973" i="18"/>
  <c r="K976" i="18"/>
  <c r="O979" i="18"/>
  <c r="P984" i="18"/>
  <c r="K987" i="18"/>
  <c r="K992" i="18"/>
  <c r="O995" i="18"/>
  <c r="P1000" i="18"/>
  <c r="K1003" i="18"/>
  <c r="K1008" i="18"/>
  <c r="O1011" i="18"/>
  <c r="P1016" i="18"/>
  <c r="K1019" i="18"/>
  <c r="K1024" i="18"/>
  <c r="O1027" i="18"/>
  <c r="K1030" i="18"/>
  <c r="K1033" i="18"/>
  <c r="K1036" i="18"/>
  <c r="O1039" i="18"/>
  <c r="P1042" i="18"/>
  <c r="K1045" i="18"/>
  <c r="K1048" i="18"/>
  <c r="O1051" i="18"/>
  <c r="K1056" i="18"/>
  <c r="D1066" i="18"/>
  <c r="F1066" i="18" s="1"/>
  <c r="O1066" i="18" s="1"/>
  <c r="P1069" i="18"/>
  <c r="K1084" i="18"/>
  <c r="P1084" i="18"/>
  <c r="P1089" i="18"/>
  <c r="K1099" i="18"/>
  <c r="P1099" i="18"/>
  <c r="O1099" i="18"/>
  <c r="O1101" i="18"/>
  <c r="M1103" i="18"/>
  <c r="L1107" i="18"/>
  <c r="M1107" i="18" s="1"/>
  <c r="P1113" i="18"/>
  <c r="O1114" i="18"/>
  <c r="K1114" i="18"/>
  <c r="I1114" i="18"/>
  <c r="I1117" i="18"/>
  <c r="F1119" i="18"/>
  <c r="O1119" i="18" s="1"/>
  <c r="O1130" i="18"/>
  <c r="K1130" i="18"/>
  <c r="I1130" i="18"/>
  <c r="I1135" i="18"/>
  <c r="K1137" i="18"/>
  <c r="O1146" i="18"/>
  <c r="K1146" i="18"/>
  <c r="I1146" i="18"/>
  <c r="I1151" i="18"/>
  <c r="O1162" i="18"/>
  <c r="K1162" i="18"/>
  <c r="I1162" i="18"/>
  <c r="I1167" i="18"/>
  <c r="I1171" i="18"/>
  <c r="P1171" i="18"/>
  <c r="O1177" i="18"/>
  <c r="L1177" i="18"/>
  <c r="M1177" i="18" s="1"/>
  <c r="M1181" i="18"/>
  <c r="I1197" i="18"/>
  <c r="P1199" i="18"/>
  <c r="K1208" i="18"/>
  <c r="I1211" i="18"/>
  <c r="P1211" i="18"/>
  <c r="O1211" i="18"/>
  <c r="K1214" i="18"/>
  <c r="I1214" i="18"/>
  <c r="P1214" i="18"/>
  <c r="P1230" i="18"/>
  <c r="O1237" i="18"/>
  <c r="L1237" i="18"/>
  <c r="M1237" i="18" s="1"/>
  <c r="I1250" i="18"/>
  <c r="O1250" i="18"/>
  <c r="P1255" i="18"/>
  <c r="I1267" i="18"/>
  <c r="P1267" i="18"/>
  <c r="O1267" i="18"/>
  <c r="I1296" i="18"/>
  <c r="P1296" i="18"/>
  <c r="O1296" i="18"/>
  <c r="I1301" i="18"/>
  <c r="I1316" i="18"/>
  <c r="P1316" i="18"/>
  <c r="O1316" i="18"/>
  <c r="H1283" i="18"/>
  <c r="H1260" i="18" s="1"/>
  <c r="P1344" i="18"/>
  <c r="O1344" i="18"/>
  <c r="K1344" i="18"/>
  <c r="I1344" i="18"/>
  <c r="I1355" i="18"/>
  <c r="P1355" i="18"/>
  <c r="O1355" i="18"/>
  <c r="P43" i="16"/>
  <c r="O43" i="16"/>
  <c r="K47" i="16"/>
  <c r="F387" i="16"/>
  <c r="O387" i="16" s="1"/>
  <c r="I559" i="18"/>
  <c r="M562" i="18"/>
  <c r="K572" i="18"/>
  <c r="I575" i="18"/>
  <c r="M581" i="18"/>
  <c r="K585" i="18"/>
  <c r="I588" i="18"/>
  <c r="F591" i="18"/>
  <c r="O591" i="18" s="1"/>
  <c r="M594" i="18"/>
  <c r="P595" i="18"/>
  <c r="M597" i="18"/>
  <c r="I603" i="18"/>
  <c r="M609" i="18"/>
  <c r="P610" i="18"/>
  <c r="K616" i="18"/>
  <c r="I619" i="18"/>
  <c r="I625" i="18"/>
  <c r="I628" i="18"/>
  <c r="M634" i="18"/>
  <c r="P635" i="18"/>
  <c r="M647" i="18"/>
  <c r="P648" i="18"/>
  <c r="K651" i="18"/>
  <c r="I654" i="18"/>
  <c r="N657" i="18"/>
  <c r="P658" i="18"/>
  <c r="D666" i="18"/>
  <c r="F666" i="18" s="1"/>
  <c r="M670" i="18"/>
  <c r="P671" i="18"/>
  <c r="K677" i="18"/>
  <c r="I680" i="18"/>
  <c r="M683" i="18"/>
  <c r="P684" i="18"/>
  <c r="D692" i="18"/>
  <c r="F692" i="18" s="1"/>
  <c r="M696" i="18"/>
  <c r="K700" i="18"/>
  <c r="I703" i="18"/>
  <c r="F706" i="18"/>
  <c r="K706" i="18" s="1"/>
  <c r="M709" i="18"/>
  <c r="P710" i="18"/>
  <c r="M722" i="18"/>
  <c r="P723" i="18"/>
  <c r="K729" i="18"/>
  <c r="I732" i="18"/>
  <c r="M738" i="18"/>
  <c r="P739" i="18"/>
  <c r="M741" i="18"/>
  <c r="P742" i="18"/>
  <c r="J746" i="18"/>
  <c r="I748" i="18"/>
  <c r="M754" i="18"/>
  <c r="P755" i="18"/>
  <c r="D760" i="18"/>
  <c r="M764" i="18"/>
  <c r="P765" i="18"/>
  <c r="K771" i="18"/>
  <c r="K774" i="18"/>
  <c r="K783" i="18"/>
  <c r="D785" i="18"/>
  <c r="F785" i="18" s="1"/>
  <c r="M789" i="18"/>
  <c r="I799" i="18"/>
  <c r="I803" i="18"/>
  <c r="K812" i="18"/>
  <c r="K821" i="18"/>
  <c r="K824" i="18"/>
  <c r="I827" i="18"/>
  <c r="M833" i="18"/>
  <c r="P834" i="18"/>
  <c r="M842" i="18"/>
  <c r="I845" i="18"/>
  <c r="K849" i="18"/>
  <c r="I852" i="18"/>
  <c r="I855" i="18"/>
  <c r="M861" i="18"/>
  <c r="P862" i="18"/>
  <c r="J866" i="18"/>
  <c r="I868" i="18"/>
  <c r="M874" i="18"/>
  <c r="P875" i="18"/>
  <c r="K887" i="18"/>
  <c r="I890" i="18"/>
  <c r="M896" i="18"/>
  <c r="P897" i="18"/>
  <c r="I906" i="18"/>
  <c r="M914" i="18"/>
  <c r="K918" i="18"/>
  <c r="I921" i="18"/>
  <c r="N924" i="18"/>
  <c r="P925" i="18"/>
  <c r="M927" i="18"/>
  <c r="J929" i="18"/>
  <c r="I931" i="18"/>
  <c r="M937" i="18"/>
  <c r="P938" i="18"/>
  <c r="K944" i="18"/>
  <c r="I947" i="18"/>
  <c r="M953" i="18"/>
  <c r="M956" i="18"/>
  <c r="M962" i="18"/>
  <c r="K966" i="18"/>
  <c r="I969" i="18"/>
  <c r="D971" i="18"/>
  <c r="M975" i="18"/>
  <c r="M978" i="18"/>
  <c r="P979" i="18"/>
  <c r="K985" i="18"/>
  <c r="I988" i="18"/>
  <c r="M994" i="18"/>
  <c r="P995" i="18"/>
  <c r="K1001" i="18"/>
  <c r="I1004" i="18"/>
  <c r="M1010" i="18"/>
  <c r="P1011" i="18"/>
  <c r="K1017" i="18"/>
  <c r="I1020" i="18"/>
  <c r="M1026" i="18"/>
  <c r="P1027" i="18"/>
  <c r="M1029" i="18"/>
  <c r="M1032" i="18"/>
  <c r="M1035" i="18"/>
  <c r="M1038" i="18"/>
  <c r="P1039" i="18"/>
  <c r="D1043" i="18"/>
  <c r="F1043" i="18" s="1"/>
  <c r="O1043" i="18" s="1"/>
  <c r="M1047" i="18"/>
  <c r="M1050" i="18"/>
  <c r="P1051" i="18"/>
  <c r="K1054" i="18"/>
  <c r="I1057" i="18"/>
  <c r="O1061" i="18"/>
  <c r="I1061" i="18"/>
  <c r="I1069" i="18"/>
  <c r="O1074" i="18"/>
  <c r="I1074" i="18"/>
  <c r="I1079" i="18"/>
  <c r="O1079" i="18"/>
  <c r="K1085" i="18"/>
  <c r="I1089" i="18"/>
  <c r="I1094" i="18"/>
  <c r="O1094" i="18"/>
  <c r="I1109" i="18"/>
  <c r="I1111" i="18"/>
  <c r="O1120" i="18"/>
  <c r="I1121" i="18"/>
  <c r="P1121" i="18"/>
  <c r="K1135" i="18"/>
  <c r="P1139" i="18"/>
  <c r="K1151" i="18"/>
  <c r="I1155" i="18"/>
  <c r="P1155" i="18"/>
  <c r="K1167" i="18"/>
  <c r="L1169" i="18"/>
  <c r="I1186" i="18"/>
  <c r="P1186" i="18"/>
  <c r="O1186" i="18"/>
  <c r="K1189" i="18"/>
  <c r="I1189" i="18"/>
  <c r="P1189" i="18"/>
  <c r="M1208" i="18"/>
  <c r="K1222" i="18"/>
  <c r="K1232" i="18"/>
  <c r="I1246" i="18"/>
  <c r="P1246" i="18"/>
  <c r="O1246" i="18"/>
  <c r="L1257" i="18"/>
  <c r="M1275" i="18"/>
  <c r="P1281" i="18"/>
  <c r="O1281" i="18"/>
  <c r="K1281" i="18"/>
  <c r="I1281" i="18"/>
  <c r="M1284" i="18"/>
  <c r="M1291" i="18"/>
  <c r="I1308" i="18"/>
  <c r="P1308" i="18"/>
  <c r="O1308" i="18"/>
  <c r="M1324" i="18"/>
  <c r="M1327" i="18"/>
  <c r="P1338" i="18"/>
  <c r="O1338" i="18"/>
  <c r="K1338" i="18"/>
  <c r="I1338" i="18"/>
  <c r="P1347" i="18"/>
  <c r="J1358" i="18"/>
  <c r="I1376" i="18"/>
  <c r="P1376" i="18"/>
  <c r="O1376" i="18"/>
  <c r="P23" i="16"/>
  <c r="O23" i="16"/>
  <c r="M47" i="16"/>
  <c r="I84" i="16"/>
  <c r="P84" i="16"/>
  <c r="O84" i="16"/>
  <c r="K137" i="16"/>
  <c r="O173" i="16"/>
  <c r="K173" i="16"/>
  <c r="I173" i="16"/>
  <c r="P173" i="16"/>
  <c r="O189" i="16"/>
  <c r="P189" i="16"/>
  <c r="O11" i="18"/>
  <c r="K14" i="18"/>
  <c r="O19" i="18"/>
  <c r="K22" i="18"/>
  <c r="O27" i="18"/>
  <c r="O30" i="18"/>
  <c r="K33" i="18"/>
  <c r="K37" i="18"/>
  <c r="O44" i="18"/>
  <c r="O50" i="18"/>
  <c r="O53" i="18"/>
  <c r="K56" i="18"/>
  <c r="I57" i="18"/>
  <c r="O61" i="18"/>
  <c r="O67" i="18"/>
  <c r="K70" i="18"/>
  <c r="N71" i="18"/>
  <c r="K73" i="18"/>
  <c r="I74" i="18"/>
  <c r="L76" i="18"/>
  <c r="I77" i="18"/>
  <c r="L79" i="18"/>
  <c r="M79" i="18" s="1"/>
  <c r="I80" i="18"/>
  <c r="O87" i="18"/>
  <c r="K93" i="18"/>
  <c r="L96" i="18"/>
  <c r="M96" i="18" s="1"/>
  <c r="P100" i="18"/>
  <c r="O101" i="18"/>
  <c r="P106" i="18"/>
  <c r="O107" i="18"/>
  <c r="P112" i="18"/>
  <c r="O113" i="18"/>
  <c r="K116" i="18"/>
  <c r="P120" i="18"/>
  <c r="O121" i="18"/>
  <c r="K124" i="18"/>
  <c r="F125" i="18"/>
  <c r="K127" i="18"/>
  <c r="K130" i="18"/>
  <c r="P134" i="18"/>
  <c r="O135" i="18"/>
  <c r="O138" i="18"/>
  <c r="K141" i="18"/>
  <c r="P145" i="18"/>
  <c r="O146" i="18"/>
  <c r="P148" i="18"/>
  <c r="O149" i="18"/>
  <c r="K152" i="18"/>
  <c r="P156" i="18"/>
  <c r="O157" i="18"/>
  <c r="K160" i="18"/>
  <c r="O165" i="18"/>
  <c r="K168" i="18"/>
  <c r="K172" i="18"/>
  <c r="K175" i="18"/>
  <c r="K178" i="18"/>
  <c r="K181" i="18"/>
  <c r="O186" i="18"/>
  <c r="O193" i="18"/>
  <c r="K196" i="18"/>
  <c r="O201" i="18"/>
  <c r="K204" i="18"/>
  <c r="O209" i="18"/>
  <c r="O212" i="18"/>
  <c r="K215" i="18"/>
  <c r="O221" i="18"/>
  <c r="K224" i="18"/>
  <c r="K227" i="18"/>
  <c r="O232" i="18"/>
  <c r="O235" i="18"/>
  <c r="K238" i="18"/>
  <c r="K242" i="18"/>
  <c r="O253" i="18"/>
  <c r="O256" i="18"/>
  <c r="K259" i="18"/>
  <c r="O285" i="18"/>
  <c r="O291" i="18"/>
  <c r="O295" i="18"/>
  <c r="K298" i="18"/>
  <c r="K302" i="18"/>
  <c r="O365" i="18"/>
  <c r="K368" i="18"/>
  <c r="L371" i="18"/>
  <c r="M371" i="18" s="1"/>
  <c r="K377" i="18"/>
  <c r="L380" i="18"/>
  <c r="M380" i="18" s="1"/>
  <c r="O388" i="18"/>
  <c r="O391" i="18"/>
  <c r="K394" i="18"/>
  <c r="N399" i="18"/>
  <c r="O401" i="18"/>
  <c r="O404" i="18"/>
  <c r="O407" i="18"/>
  <c r="O410" i="18"/>
  <c r="O413" i="18"/>
  <c r="L417" i="18"/>
  <c r="K420" i="18"/>
  <c r="O423" i="18"/>
  <c r="O426" i="18"/>
  <c r="L433" i="18"/>
  <c r="M433" i="18" s="1"/>
  <c r="K436" i="18"/>
  <c r="O439" i="18"/>
  <c r="L446" i="18"/>
  <c r="M446" i="18" s="1"/>
  <c r="K449" i="18"/>
  <c r="O452" i="18"/>
  <c r="O455" i="18"/>
  <c r="O458" i="18"/>
  <c r="L465" i="18"/>
  <c r="M465" i="18" s="1"/>
  <c r="K468" i="18"/>
  <c r="O471" i="18"/>
  <c r="O474" i="18"/>
  <c r="L481" i="18"/>
  <c r="M481" i="18" s="1"/>
  <c r="I482" i="18"/>
  <c r="K484" i="18"/>
  <c r="O487" i="18"/>
  <c r="O490" i="18"/>
  <c r="P492" i="18"/>
  <c r="K497" i="18"/>
  <c r="K500" i="18"/>
  <c r="O503" i="18"/>
  <c r="P509" i="18"/>
  <c r="K512" i="18"/>
  <c r="O515" i="18"/>
  <c r="O518" i="18"/>
  <c r="P520" i="18"/>
  <c r="L525" i="18"/>
  <c r="M525" i="18" s="1"/>
  <c r="I526" i="18"/>
  <c r="K528" i="18"/>
  <c r="O531" i="18"/>
  <c r="O534" i="18"/>
  <c r="O537" i="18"/>
  <c r="P539" i="18"/>
  <c r="L544" i="18"/>
  <c r="M544" i="18" s="1"/>
  <c r="I545" i="18"/>
  <c r="K547" i="18"/>
  <c r="O550" i="18"/>
  <c r="O553" i="18"/>
  <c r="L556" i="18"/>
  <c r="M556" i="18" s="1"/>
  <c r="I557" i="18"/>
  <c r="K559" i="18"/>
  <c r="N560" i="18"/>
  <c r="O562" i="18"/>
  <c r="L572" i="18"/>
  <c r="M572" i="18" s="1"/>
  <c r="I573" i="18"/>
  <c r="K575" i="18"/>
  <c r="O581" i="18"/>
  <c r="L585" i="18"/>
  <c r="M585" i="18" s="1"/>
  <c r="I586" i="18"/>
  <c r="K588" i="18"/>
  <c r="O594" i="18"/>
  <c r="P596" i="18"/>
  <c r="O597" i="18"/>
  <c r="K603" i="18"/>
  <c r="O609" i="18"/>
  <c r="P611" i="18"/>
  <c r="L616" i="18"/>
  <c r="M616" i="18" s="1"/>
  <c r="I617" i="18"/>
  <c r="K619" i="18"/>
  <c r="K625" i="18"/>
  <c r="I626" i="18"/>
  <c r="K628" i="18"/>
  <c r="O634" i="18"/>
  <c r="P636" i="18"/>
  <c r="D641" i="18"/>
  <c r="F641" i="18" s="1"/>
  <c r="O641" i="18" s="1"/>
  <c r="O647" i="18"/>
  <c r="P649" i="18"/>
  <c r="L651" i="18"/>
  <c r="I652" i="18"/>
  <c r="K654" i="18"/>
  <c r="P659" i="18"/>
  <c r="L664" i="18"/>
  <c r="I665" i="18"/>
  <c r="O667" i="18"/>
  <c r="O670" i="18"/>
  <c r="P672" i="18"/>
  <c r="L677" i="18"/>
  <c r="M677" i="18" s="1"/>
  <c r="I678" i="18"/>
  <c r="K680" i="18"/>
  <c r="N681" i="18"/>
  <c r="O683" i="18"/>
  <c r="P685" i="18"/>
  <c r="L690" i="18"/>
  <c r="I691" i="18"/>
  <c r="O693" i="18"/>
  <c r="O696" i="18"/>
  <c r="L700" i="18"/>
  <c r="M700" i="18" s="1"/>
  <c r="I701" i="18"/>
  <c r="K703" i="18"/>
  <c r="O709" i="18"/>
  <c r="P711" i="18"/>
  <c r="D716" i="18"/>
  <c r="F716" i="18" s="1"/>
  <c r="O716" i="18" s="1"/>
  <c r="O722" i="18"/>
  <c r="P724" i="18"/>
  <c r="L729" i="18"/>
  <c r="M729" i="18" s="1"/>
  <c r="I730" i="18"/>
  <c r="K732" i="18"/>
  <c r="O738" i="18"/>
  <c r="P740" i="18"/>
  <c r="O741" i="18"/>
  <c r="P743" i="18"/>
  <c r="K748" i="18"/>
  <c r="O754" i="18"/>
  <c r="P756" i="18"/>
  <c r="O761" i="18"/>
  <c r="O764" i="18"/>
  <c r="P766" i="18"/>
  <c r="L771" i="18"/>
  <c r="M771" i="18" s="1"/>
  <c r="I772" i="18"/>
  <c r="L774" i="18"/>
  <c r="M774" i="18" s="1"/>
  <c r="I775" i="18"/>
  <c r="P778" i="18"/>
  <c r="L783" i="18"/>
  <c r="M783" i="18" s="1"/>
  <c r="I784" i="18"/>
  <c r="O786" i="18"/>
  <c r="O789" i="18"/>
  <c r="P791" i="18"/>
  <c r="K799" i="18"/>
  <c r="K803" i="18"/>
  <c r="I804" i="18"/>
  <c r="P807" i="18"/>
  <c r="L812" i="18"/>
  <c r="M812" i="18" s="1"/>
  <c r="I813" i="18"/>
  <c r="P816" i="18"/>
  <c r="L821" i="18"/>
  <c r="M821" i="18" s="1"/>
  <c r="I822" i="18"/>
  <c r="L824" i="18"/>
  <c r="M824" i="18" s="1"/>
  <c r="I825" i="18"/>
  <c r="K827" i="18"/>
  <c r="O833" i="18"/>
  <c r="P835" i="18"/>
  <c r="P838" i="18"/>
  <c r="P841" i="18"/>
  <c r="O842" i="18"/>
  <c r="K845" i="18"/>
  <c r="I846" i="18"/>
  <c r="L849" i="18"/>
  <c r="M849" i="18" s="1"/>
  <c r="I850" i="18"/>
  <c r="K852" i="18"/>
  <c r="I853" i="18"/>
  <c r="K855" i="18"/>
  <c r="O861" i="18"/>
  <c r="P863" i="18"/>
  <c r="K868" i="18"/>
  <c r="O874" i="18"/>
  <c r="P876" i="18"/>
  <c r="P879" i="18"/>
  <c r="P882" i="18"/>
  <c r="L887" i="18"/>
  <c r="M887" i="18" s="1"/>
  <c r="I888" i="18"/>
  <c r="K890" i="18"/>
  <c r="O896" i="18"/>
  <c r="P898" i="18"/>
  <c r="D903" i="18"/>
  <c r="F903" i="18" s="1"/>
  <c r="O903" i="18" s="1"/>
  <c r="L903" i="18"/>
  <c r="K906" i="18"/>
  <c r="I907" i="18"/>
  <c r="P910" i="18"/>
  <c r="P913" i="18"/>
  <c r="O914" i="18"/>
  <c r="L918" i="18"/>
  <c r="M918" i="18" s="1"/>
  <c r="I919" i="18"/>
  <c r="K921" i="18"/>
  <c r="P926" i="18"/>
  <c r="O927" i="18"/>
  <c r="K931" i="18"/>
  <c r="O937" i="18"/>
  <c r="P939" i="18"/>
  <c r="L944" i="18"/>
  <c r="M944" i="18" s="1"/>
  <c r="I945" i="18"/>
  <c r="K947" i="18"/>
  <c r="O953" i="18"/>
  <c r="O956" i="18"/>
  <c r="P958" i="18"/>
  <c r="P961" i="18"/>
  <c r="O962" i="18"/>
  <c r="L966" i="18"/>
  <c r="M966" i="18" s="1"/>
  <c r="I967" i="18"/>
  <c r="K969" i="18"/>
  <c r="I970" i="18"/>
  <c r="O972" i="18"/>
  <c r="O975" i="18"/>
  <c r="O978" i="18"/>
  <c r="P980" i="18"/>
  <c r="L985" i="18"/>
  <c r="M985" i="18" s="1"/>
  <c r="I986" i="18"/>
  <c r="K988" i="18"/>
  <c r="O994" i="18"/>
  <c r="P996" i="18"/>
  <c r="L1001" i="18"/>
  <c r="M1001" i="18" s="1"/>
  <c r="I1002" i="18"/>
  <c r="K1004" i="18"/>
  <c r="O1010" i="18"/>
  <c r="P1012" i="18"/>
  <c r="L1017" i="18"/>
  <c r="M1017" i="18" s="1"/>
  <c r="I1018" i="18"/>
  <c r="K1020" i="18"/>
  <c r="O1026" i="18"/>
  <c r="P1028" i="18"/>
  <c r="O1029" i="18"/>
  <c r="O1032" i="18"/>
  <c r="O1035" i="18"/>
  <c r="O1038" i="18"/>
  <c r="P1040" i="18"/>
  <c r="O1044" i="18"/>
  <c r="O1047" i="18"/>
  <c r="O1050" i="18"/>
  <c r="P1052" i="18"/>
  <c r="L1054" i="18"/>
  <c r="M1054" i="18" s="1"/>
  <c r="I1055" i="18"/>
  <c r="K1057" i="18"/>
  <c r="I1060" i="18"/>
  <c r="F1064" i="18"/>
  <c r="L1067" i="18"/>
  <c r="M1067" i="18" s="1"/>
  <c r="D1072" i="18"/>
  <c r="F1072" i="18" s="1"/>
  <c r="I1073" i="18"/>
  <c r="D1077" i="18"/>
  <c r="I1078" i="18"/>
  <c r="F1082" i="18"/>
  <c r="I1084" i="18"/>
  <c r="I1093" i="18"/>
  <c r="F1097" i="18"/>
  <c r="I1099" i="18"/>
  <c r="L1104" i="18"/>
  <c r="M1104" i="18" s="1"/>
  <c r="O1107" i="18"/>
  <c r="O1109" i="18"/>
  <c r="K1111" i="18"/>
  <c r="M1116" i="18"/>
  <c r="I1120" i="18"/>
  <c r="M1122" i="18"/>
  <c r="P1129" i="18"/>
  <c r="P1130" i="18"/>
  <c r="L1137" i="18"/>
  <c r="M1137" i="18" s="1"/>
  <c r="O1137" i="18"/>
  <c r="P1145" i="18"/>
  <c r="P1146" i="18"/>
  <c r="L1153" i="18"/>
  <c r="P1161" i="18"/>
  <c r="P1162" i="18"/>
  <c r="I1170" i="18"/>
  <c r="P1170" i="18"/>
  <c r="O1170" i="18"/>
  <c r="K1173" i="18"/>
  <c r="I1173" i="18"/>
  <c r="P1173" i="18"/>
  <c r="K1186" i="18"/>
  <c r="K1197" i="18"/>
  <c r="I1199" i="18"/>
  <c r="O1208" i="18"/>
  <c r="M1211" i="18"/>
  <c r="L1212" i="18"/>
  <c r="M1212" i="18" s="1"/>
  <c r="O1212" i="18"/>
  <c r="I1216" i="18"/>
  <c r="M1220" i="18"/>
  <c r="K1224" i="18"/>
  <c r="P1227" i="18"/>
  <c r="O1227" i="18"/>
  <c r="K1227" i="18"/>
  <c r="I1227" i="18"/>
  <c r="N1234" i="18"/>
  <c r="M1243" i="18"/>
  <c r="K1246" i="18"/>
  <c r="P1252" i="18"/>
  <c r="O1252" i="18"/>
  <c r="K1252" i="18"/>
  <c r="I1252" i="18"/>
  <c r="F1258" i="18"/>
  <c r="D1257" i="18"/>
  <c r="F1257" i="18" s="1"/>
  <c r="K1257" i="18" s="1"/>
  <c r="M1267" i="18"/>
  <c r="F1278" i="18"/>
  <c r="K1278" i="18" s="1"/>
  <c r="D1261" i="18"/>
  <c r="J1283" i="18"/>
  <c r="K1290" i="18"/>
  <c r="M1296" i="18"/>
  <c r="L1297" i="18"/>
  <c r="N1290" i="18"/>
  <c r="P1290" i="18" s="1"/>
  <c r="K1301" i="18"/>
  <c r="K1308" i="18"/>
  <c r="M1316" i="18"/>
  <c r="I1326" i="18"/>
  <c r="P1326" i="18"/>
  <c r="P1330" i="18"/>
  <c r="O1330" i="18"/>
  <c r="K1330" i="18"/>
  <c r="I1330" i="18"/>
  <c r="M1344" i="18"/>
  <c r="M1355" i="18"/>
  <c r="I1359" i="18"/>
  <c r="P1359" i="18"/>
  <c r="K1376" i="18"/>
  <c r="P15" i="16"/>
  <c r="O15" i="16"/>
  <c r="L46" i="16"/>
  <c r="P60" i="16"/>
  <c r="O60" i="16"/>
  <c r="P66" i="16"/>
  <c r="O66" i="16"/>
  <c r="P86" i="16"/>
  <c r="O86" i="16"/>
  <c r="P106" i="16"/>
  <c r="O106" i="16"/>
  <c r="P120" i="16"/>
  <c r="O120" i="16"/>
  <c r="L129" i="16"/>
  <c r="S129" i="16"/>
  <c r="P134" i="16"/>
  <c r="O134" i="16"/>
  <c r="P156" i="16"/>
  <c r="O156" i="16"/>
  <c r="O216" i="16"/>
  <c r="K216" i="16"/>
  <c r="I216" i="16"/>
  <c r="P216" i="16"/>
  <c r="F255" i="16"/>
  <c r="K255" i="16" s="1"/>
  <c r="I380" i="16"/>
  <c r="I485" i="16"/>
  <c r="I513" i="16"/>
  <c r="P513" i="16"/>
  <c r="S657" i="16"/>
  <c r="N10" i="18"/>
  <c r="P11" i="18"/>
  <c r="O12" i="18"/>
  <c r="I16" i="18"/>
  <c r="P19" i="18"/>
  <c r="O20" i="18"/>
  <c r="I24" i="18"/>
  <c r="P27" i="18"/>
  <c r="O28" i="18"/>
  <c r="P30" i="18"/>
  <c r="O31" i="18"/>
  <c r="I35" i="18"/>
  <c r="L37" i="18"/>
  <c r="M37" i="18" s="1"/>
  <c r="I38" i="18"/>
  <c r="L40" i="18"/>
  <c r="I41" i="18"/>
  <c r="P44" i="18"/>
  <c r="O45" i="18"/>
  <c r="P50" i="18"/>
  <c r="O51" i="18"/>
  <c r="P53" i="18"/>
  <c r="O54" i="18"/>
  <c r="I58" i="18"/>
  <c r="P61" i="18"/>
  <c r="O62" i="18"/>
  <c r="P67" i="18"/>
  <c r="O68" i="18"/>
  <c r="I75" i="18"/>
  <c r="I78" i="18"/>
  <c r="I81" i="18"/>
  <c r="P87" i="18"/>
  <c r="O88" i="18"/>
  <c r="O91" i="18"/>
  <c r="I95" i="18"/>
  <c r="I98" i="18"/>
  <c r="P101" i="18"/>
  <c r="L103" i="18"/>
  <c r="M103" i="18" s="1"/>
  <c r="I104" i="18"/>
  <c r="P107" i="18"/>
  <c r="O108" i="18"/>
  <c r="P113" i="18"/>
  <c r="O114" i="18"/>
  <c r="I118" i="18"/>
  <c r="P121" i="18"/>
  <c r="O122" i="18"/>
  <c r="F129" i="18"/>
  <c r="I132" i="18"/>
  <c r="P135" i="18"/>
  <c r="O136" i="18"/>
  <c r="P138" i="18"/>
  <c r="O139" i="18"/>
  <c r="I143" i="18"/>
  <c r="P146" i="18"/>
  <c r="P149" i="18"/>
  <c r="O150" i="18"/>
  <c r="I154" i="18"/>
  <c r="P157" i="18"/>
  <c r="O158" i="18"/>
  <c r="I162" i="18"/>
  <c r="P165" i="18"/>
  <c r="O166" i="18"/>
  <c r="I183" i="18"/>
  <c r="P186" i="18"/>
  <c r="N192" i="18"/>
  <c r="O194" i="18"/>
  <c r="K197" i="18"/>
  <c r="I198" i="18"/>
  <c r="P201" i="18"/>
  <c r="O202" i="18"/>
  <c r="K205" i="18"/>
  <c r="I206" i="18"/>
  <c r="P209" i="18"/>
  <c r="O210" i="18"/>
  <c r="P212" i="18"/>
  <c r="O213" i="18"/>
  <c r="P221" i="18"/>
  <c r="O222" i="18"/>
  <c r="K228" i="18"/>
  <c r="I229" i="18"/>
  <c r="P232" i="18"/>
  <c r="O233" i="18"/>
  <c r="P235" i="18"/>
  <c r="O236" i="18"/>
  <c r="K243" i="18"/>
  <c r="I244" i="18"/>
  <c r="L249" i="18"/>
  <c r="I250" i="18"/>
  <c r="P253" i="18"/>
  <c r="O254" i="18"/>
  <c r="P256" i="18"/>
  <c r="O257" i="18"/>
  <c r="K260" i="18"/>
  <c r="I261" i="18"/>
  <c r="L263" i="18"/>
  <c r="I264" i="18"/>
  <c r="K281" i="18"/>
  <c r="I282" i="18"/>
  <c r="P285" i="18"/>
  <c r="L287" i="18"/>
  <c r="I288" i="18"/>
  <c r="P291" i="18"/>
  <c r="O292" i="18"/>
  <c r="P295" i="18"/>
  <c r="O296" i="18"/>
  <c r="K299" i="18"/>
  <c r="F301" i="18"/>
  <c r="K301" i="18" s="1"/>
  <c r="K303" i="18"/>
  <c r="I304" i="18"/>
  <c r="P365" i="18"/>
  <c r="O366" i="18"/>
  <c r="K369" i="18"/>
  <c r="I370" i="18"/>
  <c r="K372" i="18"/>
  <c r="I373" i="18"/>
  <c r="K378" i="18"/>
  <c r="I379" i="18"/>
  <c r="I382" i="18"/>
  <c r="D386" i="18"/>
  <c r="F386" i="18" s="1"/>
  <c r="K386" i="18" s="1"/>
  <c r="N387" i="18"/>
  <c r="O389" i="18"/>
  <c r="P391" i="18"/>
  <c r="O392" i="18"/>
  <c r="P401" i="18"/>
  <c r="O402" i="18"/>
  <c r="P404" i="18"/>
  <c r="O405" i="18"/>
  <c r="P407" i="18"/>
  <c r="O408" i="18"/>
  <c r="P410" i="18"/>
  <c r="O411" i="18"/>
  <c r="P413" i="18"/>
  <c r="L415" i="18"/>
  <c r="I416" i="18"/>
  <c r="F419" i="18"/>
  <c r="K419" i="18" s="1"/>
  <c r="P423" i="18"/>
  <c r="O424" i="18"/>
  <c r="P426" i="18"/>
  <c r="L431" i="18"/>
  <c r="M431" i="18" s="1"/>
  <c r="I432" i="18"/>
  <c r="P439" i="18"/>
  <c r="O440" i="18"/>
  <c r="L444" i="18"/>
  <c r="I445" i="18"/>
  <c r="P452" i="18"/>
  <c r="O453" i="18"/>
  <c r="P455" i="18"/>
  <c r="O456" i="18"/>
  <c r="P458" i="18"/>
  <c r="L463" i="18"/>
  <c r="I464" i="18"/>
  <c r="P471" i="18"/>
  <c r="O472" i="18"/>
  <c r="P474" i="18"/>
  <c r="L479" i="18"/>
  <c r="M479" i="18" s="1"/>
  <c r="I480" i="18"/>
  <c r="K482" i="18"/>
  <c r="P487" i="18"/>
  <c r="O488" i="18"/>
  <c r="P490" i="18"/>
  <c r="D495" i="18"/>
  <c r="P503" i="18"/>
  <c r="O504" i="18"/>
  <c r="O507" i="18"/>
  <c r="D510" i="18"/>
  <c r="F510" i="18" s="1"/>
  <c r="P515" i="18"/>
  <c r="O516" i="18"/>
  <c r="P518" i="18"/>
  <c r="L523" i="18"/>
  <c r="M523" i="18" s="1"/>
  <c r="I524" i="18"/>
  <c r="K526" i="18"/>
  <c r="P531" i="18"/>
  <c r="O532" i="18"/>
  <c r="P534" i="18"/>
  <c r="O535" i="18"/>
  <c r="P537" i="18"/>
  <c r="L542" i="18"/>
  <c r="M542" i="18" s="1"/>
  <c r="I543" i="18"/>
  <c r="K545" i="18"/>
  <c r="P550" i="18"/>
  <c r="O551" i="18"/>
  <c r="P553" i="18"/>
  <c r="K557" i="18"/>
  <c r="P562" i="18"/>
  <c r="O563" i="18"/>
  <c r="L567" i="18"/>
  <c r="L570" i="18"/>
  <c r="M570" i="18" s="1"/>
  <c r="O579" i="18"/>
  <c r="P581" i="18"/>
  <c r="L583" i="18"/>
  <c r="O592" i="18"/>
  <c r="P594" i="18"/>
  <c r="P597" i="18"/>
  <c r="O598" i="18"/>
  <c r="O601" i="18"/>
  <c r="O607" i="18"/>
  <c r="P609" i="18"/>
  <c r="L614" i="18"/>
  <c r="M614" i="18" s="1"/>
  <c r="K617" i="18"/>
  <c r="O623" i="18"/>
  <c r="K626" i="18"/>
  <c r="O632" i="18"/>
  <c r="P634" i="18"/>
  <c r="L639" i="18"/>
  <c r="O645" i="18"/>
  <c r="P647" i="18"/>
  <c r="K652" i="18"/>
  <c r="L662" i="18"/>
  <c r="M662" i="18" s="1"/>
  <c r="K665" i="18"/>
  <c r="O668" i="18"/>
  <c r="P670" i="18"/>
  <c r="L675" i="18"/>
  <c r="M675" i="18" s="1"/>
  <c r="K678" i="18"/>
  <c r="P683" i="18"/>
  <c r="L688" i="18"/>
  <c r="M688" i="18" s="1"/>
  <c r="K691" i="18"/>
  <c r="O694" i="18"/>
  <c r="P696" i="18"/>
  <c r="L698" i="18"/>
  <c r="K701" i="18"/>
  <c r="O707" i="18"/>
  <c r="P709" i="18"/>
  <c r="L714" i="18"/>
  <c r="M714" i="18" s="1"/>
  <c r="O720" i="18"/>
  <c r="P722" i="18"/>
  <c r="L727" i="18"/>
  <c r="M727" i="18" s="1"/>
  <c r="K730" i="18"/>
  <c r="O736" i="18"/>
  <c r="P738" i="18"/>
  <c r="P741" i="18"/>
  <c r="D746" i="18"/>
  <c r="F746" i="18" s="1"/>
  <c r="O752" i="18"/>
  <c r="P754" i="18"/>
  <c r="O762" i="18"/>
  <c r="P764" i="18"/>
  <c r="L769" i="18"/>
  <c r="M769" i="18" s="1"/>
  <c r="K772" i="18"/>
  <c r="K775" i="18"/>
  <c r="L781" i="18"/>
  <c r="M781" i="18" s="1"/>
  <c r="K784" i="18"/>
  <c r="O787" i="18"/>
  <c r="P789" i="18"/>
  <c r="L794" i="18"/>
  <c r="M794" i="18" s="1"/>
  <c r="K804" i="18"/>
  <c r="L810" i="18"/>
  <c r="M810" i="18" s="1"/>
  <c r="K813" i="18"/>
  <c r="L819" i="18"/>
  <c r="M819" i="18" s="1"/>
  <c r="K822" i="18"/>
  <c r="K825" i="18"/>
  <c r="O831" i="18"/>
  <c r="P833" i="18"/>
  <c r="P842" i="18"/>
  <c r="O843" i="18"/>
  <c r="K846" i="18"/>
  <c r="K850" i="18"/>
  <c r="K853" i="18"/>
  <c r="O859" i="18"/>
  <c r="P861" i="18"/>
  <c r="D866" i="18"/>
  <c r="F866" i="18" s="1"/>
  <c r="O872" i="18"/>
  <c r="P874" i="18"/>
  <c r="L885" i="18"/>
  <c r="M885" i="18" s="1"/>
  <c r="K888" i="18"/>
  <c r="O894" i="18"/>
  <c r="P896" i="18"/>
  <c r="L901" i="18"/>
  <c r="M901" i="18" s="1"/>
  <c r="K907" i="18"/>
  <c r="P914" i="18"/>
  <c r="L916" i="18"/>
  <c r="P927" i="18"/>
  <c r="D929" i="18"/>
  <c r="O935" i="18"/>
  <c r="P937" i="18"/>
  <c r="L942" i="18"/>
  <c r="M942" i="18" s="1"/>
  <c r="K945" i="18"/>
  <c r="O951" i="18"/>
  <c r="P953" i="18"/>
  <c r="O954" i="18"/>
  <c r="P956" i="18"/>
  <c r="P962" i="18"/>
  <c r="L964" i="18"/>
  <c r="O973" i="18"/>
  <c r="P975" i="18"/>
  <c r="O976" i="18"/>
  <c r="P978" i="18"/>
  <c r="L983" i="18"/>
  <c r="M983" i="18" s="1"/>
  <c r="O992" i="18"/>
  <c r="P994" i="18"/>
  <c r="L999" i="18"/>
  <c r="M999" i="18" s="1"/>
  <c r="O1008" i="18"/>
  <c r="P1010" i="18"/>
  <c r="L1015" i="18"/>
  <c r="M1015" i="18" s="1"/>
  <c r="O1024" i="18"/>
  <c r="P1026" i="18"/>
  <c r="P1029" i="18"/>
  <c r="O1030" i="18"/>
  <c r="P1032" i="18"/>
  <c r="O1033" i="18"/>
  <c r="P1035" i="18"/>
  <c r="O1036" i="18"/>
  <c r="P1038" i="18"/>
  <c r="O1045" i="18"/>
  <c r="P1047" i="18"/>
  <c r="O1048" i="18"/>
  <c r="P1050" i="18"/>
  <c r="K1055" i="18"/>
  <c r="K1061" i="18"/>
  <c r="P1063" i="18"/>
  <c r="K1063" i="18"/>
  <c r="K1071" i="18"/>
  <c r="P1071" i="18"/>
  <c r="J1072" i="18"/>
  <c r="K1074" i="18"/>
  <c r="P1076" i="18"/>
  <c r="K1076" i="18"/>
  <c r="E1077" i="18"/>
  <c r="J1077" i="18"/>
  <c r="K1079" i="18"/>
  <c r="K1081" i="18"/>
  <c r="P1081" i="18"/>
  <c r="K1094" i="18"/>
  <c r="K1096" i="18"/>
  <c r="P1096" i="18"/>
  <c r="L1102" i="18"/>
  <c r="M1102" i="18" s="1"/>
  <c r="O1102" i="18"/>
  <c r="I1106" i="18"/>
  <c r="O1106" i="18"/>
  <c r="K1108" i="18"/>
  <c r="P1108" i="18"/>
  <c r="O1108" i="18"/>
  <c r="P1109" i="18"/>
  <c r="M1117" i="18"/>
  <c r="K1120" i="18"/>
  <c r="L1123" i="18"/>
  <c r="I1127" i="18"/>
  <c r="I1138" i="18"/>
  <c r="P1138" i="18"/>
  <c r="O1138" i="18"/>
  <c r="I1143" i="18"/>
  <c r="I1154" i="18"/>
  <c r="P1154" i="18"/>
  <c r="O1154" i="18"/>
  <c r="I1159" i="18"/>
  <c r="I1165" i="18"/>
  <c r="O1165" i="18"/>
  <c r="I1181" i="18"/>
  <c r="O1181" i="18"/>
  <c r="M1186" i="18"/>
  <c r="L1187" i="18"/>
  <c r="M1187" i="18" s="1"/>
  <c r="O1187" i="18"/>
  <c r="I1191" i="18"/>
  <c r="O1222" i="18"/>
  <c r="O1224" i="18"/>
  <c r="L1224" i="18"/>
  <c r="M1224" i="18" s="1"/>
  <c r="I1230" i="18"/>
  <c r="L1232" i="18"/>
  <c r="M1232" i="18" s="1"/>
  <c r="D1234" i="18"/>
  <c r="O1243" i="18"/>
  <c r="M1246" i="18"/>
  <c r="I1255" i="18"/>
  <c r="P1270" i="18"/>
  <c r="O1270" i="18"/>
  <c r="K1270" i="18"/>
  <c r="I1270" i="18"/>
  <c r="M1281" i="18"/>
  <c r="P1287" i="18"/>
  <c r="F1305" i="18"/>
  <c r="M1305" i="18" s="1"/>
  <c r="D1283" i="18"/>
  <c r="F1283" i="18" s="1"/>
  <c r="M1308" i="18"/>
  <c r="P1319" i="18"/>
  <c r="O1319" i="18"/>
  <c r="K1319" i="18"/>
  <c r="I1319" i="18"/>
  <c r="M1338" i="18"/>
  <c r="I1347" i="18"/>
  <c r="L1363" i="18"/>
  <c r="K1373" i="18"/>
  <c r="I1373" i="18"/>
  <c r="P1373" i="18"/>
  <c r="M1376" i="18"/>
  <c r="K90" i="16"/>
  <c r="I423" i="16"/>
  <c r="P423" i="16"/>
  <c r="K423" i="16"/>
  <c r="K16" i="18"/>
  <c r="K24" i="18"/>
  <c r="K35" i="18"/>
  <c r="K38" i="18"/>
  <c r="K41" i="18"/>
  <c r="K58" i="18"/>
  <c r="K75" i="18"/>
  <c r="K78" i="18"/>
  <c r="K81" i="18"/>
  <c r="K95" i="18"/>
  <c r="K98" i="18"/>
  <c r="K104" i="18"/>
  <c r="K118" i="18"/>
  <c r="K132" i="18"/>
  <c r="K143" i="18"/>
  <c r="K154" i="18"/>
  <c r="K162" i="18"/>
  <c r="K183" i="18"/>
  <c r="K198" i="18"/>
  <c r="K206" i="18"/>
  <c r="K229" i="18"/>
  <c r="K244" i="18"/>
  <c r="K250" i="18"/>
  <c r="K261" i="18"/>
  <c r="K264" i="18"/>
  <c r="K282" i="18"/>
  <c r="K288" i="18"/>
  <c r="K304" i="18"/>
  <c r="K370" i="18"/>
  <c r="K373" i="18"/>
  <c r="K379" i="18"/>
  <c r="K382" i="18"/>
  <c r="K416" i="18"/>
  <c r="K432" i="18"/>
  <c r="K445" i="18"/>
  <c r="K464" i="18"/>
  <c r="K480" i="18"/>
  <c r="K524" i="18"/>
  <c r="K543" i="18"/>
  <c r="O1111" i="18"/>
  <c r="L1111" i="18"/>
  <c r="M1111" i="18" s="1"/>
  <c r="L1171" i="18"/>
  <c r="M1171" i="18" s="1"/>
  <c r="O1171" i="18"/>
  <c r="P1177" i="18"/>
  <c r="I1185" i="18"/>
  <c r="P1185" i="18"/>
  <c r="O1199" i="18"/>
  <c r="L1199" i="18"/>
  <c r="M1199" i="18" s="1"/>
  <c r="P1208" i="18"/>
  <c r="I1233" i="18"/>
  <c r="P1233" i="18"/>
  <c r="O1233" i="18"/>
  <c r="E1234" i="18"/>
  <c r="F1235" i="18"/>
  <c r="P1237" i="18"/>
  <c r="I1245" i="18"/>
  <c r="P1245" i="18"/>
  <c r="P1249" i="18"/>
  <c r="O1249" i="18"/>
  <c r="K1249" i="18"/>
  <c r="I1249" i="18"/>
  <c r="P1262" i="18"/>
  <c r="O1262" i="18"/>
  <c r="K1262" i="18"/>
  <c r="I1262" i="18"/>
  <c r="K1291" i="18"/>
  <c r="I1291" i="18"/>
  <c r="P1291" i="18"/>
  <c r="I1290" i="18"/>
  <c r="P1311" i="18"/>
  <c r="O1311" i="18"/>
  <c r="K1311" i="18"/>
  <c r="I1311" i="18"/>
  <c r="P1350" i="18"/>
  <c r="O1350" i="18"/>
  <c r="K1350" i="18"/>
  <c r="I1350" i="18"/>
  <c r="I1361" i="18"/>
  <c r="P1361" i="18"/>
  <c r="O1361" i="18"/>
  <c r="I1364" i="18"/>
  <c r="P1364" i="18"/>
  <c r="O1364" i="18"/>
  <c r="P26" i="16"/>
  <c r="O26" i="16"/>
  <c r="I47" i="16"/>
  <c r="O47" i="16"/>
  <c r="I421" i="16"/>
  <c r="P421" i="16"/>
  <c r="K421" i="16"/>
  <c r="I531" i="16"/>
  <c r="O14" i="18"/>
  <c r="O22" i="18"/>
  <c r="O33" i="18"/>
  <c r="O56" i="18"/>
  <c r="O70" i="18"/>
  <c r="O73" i="18"/>
  <c r="O79" i="18"/>
  <c r="O93" i="18"/>
  <c r="O96" i="18"/>
  <c r="O116" i="18"/>
  <c r="O124" i="18"/>
  <c r="O127" i="18"/>
  <c r="O130" i="18"/>
  <c r="O141" i="18"/>
  <c r="O152" i="18"/>
  <c r="O160" i="18"/>
  <c r="O168" i="18"/>
  <c r="O172" i="18"/>
  <c r="O175" i="18"/>
  <c r="O178" i="18"/>
  <c r="O181" i="18"/>
  <c r="J193" i="18"/>
  <c r="L193" i="18" s="1"/>
  <c r="M193" i="18" s="1"/>
  <c r="O196" i="18"/>
  <c r="O204" i="18"/>
  <c r="O215" i="18"/>
  <c r="O224" i="18"/>
  <c r="O227" i="18"/>
  <c r="O238" i="18"/>
  <c r="O242" i="18"/>
  <c r="O259" i="18"/>
  <c r="F263" i="18"/>
  <c r="F287" i="18"/>
  <c r="K287" i="18" s="1"/>
  <c r="O298" i="18"/>
  <c r="O302" i="18"/>
  <c r="O368" i="18"/>
  <c r="O371" i="18"/>
  <c r="O377" i="18"/>
  <c r="O380" i="18"/>
  <c r="O394" i="18"/>
  <c r="K400" i="18"/>
  <c r="F415" i="18"/>
  <c r="K415" i="18" s="1"/>
  <c r="O420" i="18"/>
  <c r="O433" i="18"/>
  <c r="O436" i="18"/>
  <c r="F444" i="18"/>
  <c r="O446" i="18"/>
  <c r="O449" i="18"/>
  <c r="O465" i="18"/>
  <c r="O468" i="18"/>
  <c r="O481" i="18"/>
  <c r="O484" i="18"/>
  <c r="N495" i="18"/>
  <c r="O497" i="18"/>
  <c r="O500" i="18"/>
  <c r="N510" i="18"/>
  <c r="O512" i="18"/>
  <c r="O525" i="18"/>
  <c r="O528" i="18"/>
  <c r="O544" i="18"/>
  <c r="O547" i="18"/>
  <c r="O556" i="18"/>
  <c r="O559" i="18"/>
  <c r="F567" i="18"/>
  <c r="O572" i="18"/>
  <c r="O575" i="18"/>
  <c r="F583" i="18"/>
  <c r="K583" i="18" s="1"/>
  <c r="O585" i="18"/>
  <c r="O588" i="18"/>
  <c r="O603" i="18"/>
  <c r="O616" i="18"/>
  <c r="O619" i="18"/>
  <c r="O625" i="18"/>
  <c r="O628" i="18"/>
  <c r="O654" i="18"/>
  <c r="K669" i="18"/>
  <c r="O677" i="18"/>
  <c r="O680" i="18"/>
  <c r="O690" i="18"/>
  <c r="K695" i="18"/>
  <c r="F698" i="18"/>
  <c r="K698" i="18" s="1"/>
  <c r="O700" i="18"/>
  <c r="O703" i="18"/>
  <c r="O729" i="18"/>
  <c r="O732" i="18"/>
  <c r="N746" i="18"/>
  <c r="O748" i="18"/>
  <c r="K763" i="18"/>
  <c r="O771" i="18"/>
  <c r="O774" i="18"/>
  <c r="O783" i="18"/>
  <c r="K788" i="18"/>
  <c r="O799" i="18"/>
  <c r="O803" i="18"/>
  <c r="O812" i="18"/>
  <c r="O821" i="18"/>
  <c r="O824" i="18"/>
  <c r="O827" i="18"/>
  <c r="O845" i="18"/>
  <c r="O849" i="18"/>
  <c r="O852" i="18"/>
  <c r="O855" i="18"/>
  <c r="N866" i="18"/>
  <c r="O868" i="18"/>
  <c r="O887" i="18"/>
  <c r="O890" i="18"/>
  <c r="O906" i="18"/>
  <c r="F916" i="18"/>
  <c r="O918" i="18"/>
  <c r="O921" i="18"/>
  <c r="N929" i="18"/>
  <c r="O931" i="18"/>
  <c r="O944" i="18"/>
  <c r="O947" i="18"/>
  <c r="F964" i="18"/>
  <c r="O964" i="18" s="1"/>
  <c r="O966" i="18"/>
  <c r="O969" i="18"/>
  <c r="K974" i="18"/>
  <c r="O985" i="18"/>
  <c r="O988" i="18"/>
  <c r="O1001" i="18"/>
  <c r="O1004" i="18"/>
  <c r="O1017" i="18"/>
  <c r="O1020" i="18"/>
  <c r="K1046" i="18"/>
  <c r="O1054" i="18"/>
  <c r="O1057" i="18"/>
  <c r="I1067" i="18"/>
  <c r="P1067" i="18"/>
  <c r="I1101" i="18"/>
  <c r="I1103" i="18"/>
  <c r="O1103" i="18"/>
  <c r="I1104" i="18"/>
  <c r="P1104" i="18"/>
  <c r="K1105" i="18"/>
  <c r="P1105" i="18"/>
  <c r="O1105" i="18"/>
  <c r="L1113" i="18"/>
  <c r="M1113" i="18" s="1"/>
  <c r="O1117" i="18"/>
  <c r="P1117" i="18"/>
  <c r="L1119" i="18"/>
  <c r="P1125" i="18"/>
  <c r="P1135" i="18"/>
  <c r="P1151" i="18"/>
  <c r="P1167" i="18"/>
  <c r="K1220" i="18"/>
  <c r="I1220" i="18"/>
  <c r="P1220" i="18"/>
  <c r="K1233" i="18"/>
  <c r="P1243" i="18"/>
  <c r="O1347" i="18"/>
  <c r="L1347" i="18"/>
  <c r="M1347" i="18" s="1"/>
  <c r="K1361" i="18"/>
  <c r="K1364" i="18"/>
  <c r="P18" i="16"/>
  <c r="O18" i="16"/>
  <c r="P100" i="16"/>
  <c r="O100" i="16"/>
  <c r="P112" i="16"/>
  <c r="O112" i="16"/>
  <c r="P148" i="16"/>
  <c r="O148" i="16"/>
  <c r="K519" i="16"/>
  <c r="I519" i="16"/>
  <c r="P519" i="16"/>
  <c r="I19" i="18"/>
  <c r="I27" i="18"/>
  <c r="I44" i="18"/>
  <c r="D46" i="18"/>
  <c r="I50" i="18"/>
  <c r="I61" i="18"/>
  <c r="I67" i="18"/>
  <c r="J71" i="18"/>
  <c r="P79" i="18"/>
  <c r="I87" i="18"/>
  <c r="P96" i="18"/>
  <c r="I101" i="18"/>
  <c r="I107" i="18"/>
  <c r="I113" i="18"/>
  <c r="I121" i="18"/>
  <c r="I135" i="18"/>
  <c r="I138" i="18"/>
  <c r="I146" i="18"/>
  <c r="I149" i="18"/>
  <c r="I157" i="18"/>
  <c r="I165" i="18"/>
  <c r="I186" i="18"/>
  <c r="I201" i="18"/>
  <c r="I209" i="18"/>
  <c r="I212" i="18"/>
  <c r="I221" i="18"/>
  <c r="I232" i="18"/>
  <c r="I235" i="18"/>
  <c r="I253" i="18"/>
  <c r="I256" i="18"/>
  <c r="I285" i="18"/>
  <c r="I291" i="18"/>
  <c r="I295" i="18"/>
  <c r="I365" i="18"/>
  <c r="P371" i="18"/>
  <c r="P380" i="18"/>
  <c r="I391" i="18"/>
  <c r="I401" i="18"/>
  <c r="I407" i="18"/>
  <c r="I413" i="18"/>
  <c r="I426" i="18"/>
  <c r="P433" i="18"/>
  <c r="D441" i="18"/>
  <c r="F441" i="18" s="1"/>
  <c r="K441" i="18" s="1"/>
  <c r="P446" i="18"/>
  <c r="I458" i="18"/>
  <c r="P465" i="18"/>
  <c r="I474" i="18"/>
  <c r="P481" i="18"/>
  <c r="I490" i="18"/>
  <c r="I518" i="18"/>
  <c r="P525" i="18"/>
  <c r="I534" i="18"/>
  <c r="I537" i="18"/>
  <c r="P544" i="18"/>
  <c r="I553" i="18"/>
  <c r="P556" i="18"/>
  <c r="I562" i="18"/>
  <c r="D564" i="18"/>
  <c r="F564" i="18" s="1"/>
  <c r="K564" i="18" s="1"/>
  <c r="P572" i="18"/>
  <c r="I581" i="18"/>
  <c r="P585" i="18"/>
  <c r="I594" i="18"/>
  <c r="I597" i="18"/>
  <c r="I609" i="18"/>
  <c r="P616" i="18"/>
  <c r="I634" i="18"/>
  <c r="I647" i="18"/>
  <c r="N650" i="18"/>
  <c r="P650" i="18" s="1"/>
  <c r="F660" i="18"/>
  <c r="I670" i="18"/>
  <c r="P677" i="18"/>
  <c r="I683" i="18"/>
  <c r="I696" i="18"/>
  <c r="P700" i="18"/>
  <c r="I709" i="18"/>
  <c r="I722" i="18"/>
  <c r="P729" i="18"/>
  <c r="I738" i="18"/>
  <c r="I741" i="18"/>
  <c r="I754" i="18"/>
  <c r="I764" i="18"/>
  <c r="P771" i="18"/>
  <c r="P774" i="18"/>
  <c r="P783" i="18"/>
  <c r="I789" i="18"/>
  <c r="P812" i="18"/>
  <c r="P821" i="18"/>
  <c r="P824" i="18"/>
  <c r="I833" i="18"/>
  <c r="I842" i="18"/>
  <c r="P849" i="18"/>
  <c r="I861" i="18"/>
  <c r="I874" i="18"/>
  <c r="P887" i="18"/>
  <c r="I896" i="18"/>
  <c r="I914" i="18"/>
  <c r="P918" i="18"/>
  <c r="I927" i="18"/>
  <c r="I937" i="18"/>
  <c r="P944" i="18"/>
  <c r="I953" i="18"/>
  <c r="I956" i="18"/>
  <c r="I962" i="18"/>
  <c r="P966" i="18"/>
  <c r="I975" i="18"/>
  <c r="I978" i="18"/>
  <c r="P985" i="18"/>
  <c r="I994" i="18"/>
  <c r="P1001" i="18"/>
  <c r="I1010" i="18"/>
  <c r="P1017" i="18"/>
  <c r="I1026" i="18"/>
  <c r="I1029" i="18"/>
  <c r="I1032" i="18"/>
  <c r="I1035" i="18"/>
  <c r="I1038" i="18"/>
  <c r="I1047" i="18"/>
  <c r="I1050" i="18"/>
  <c r="N1053" i="18"/>
  <c r="P1053" i="18" s="1"/>
  <c r="P1054" i="18"/>
  <c r="L1060" i="18"/>
  <c r="M1060" i="18" s="1"/>
  <c r="P1061" i="18"/>
  <c r="L1066" i="18"/>
  <c r="K1068" i="18"/>
  <c r="P1068" i="18"/>
  <c r="N1072" i="18"/>
  <c r="L1073" i="18"/>
  <c r="M1073" i="18" s="1"/>
  <c r="P1074" i="18"/>
  <c r="L1078" i="18"/>
  <c r="M1078" i="18" s="1"/>
  <c r="N1077" i="18"/>
  <c r="P1079" i="18"/>
  <c r="P1088" i="18"/>
  <c r="K1088" i="18"/>
  <c r="L1093" i="18"/>
  <c r="M1093" i="18" s="1"/>
  <c r="P1094" i="18"/>
  <c r="I1100" i="18"/>
  <c r="O1100" i="18"/>
  <c r="K1101" i="18"/>
  <c r="M1106" i="18"/>
  <c r="O1113" i="18"/>
  <c r="L1121" i="18"/>
  <c r="M1121" i="18" s="1"/>
  <c r="O1121" i="18"/>
  <c r="O1127" i="18"/>
  <c r="L1127" i="18"/>
  <c r="M1127" i="18" s="1"/>
  <c r="O1129" i="18"/>
  <c r="L1129" i="18"/>
  <c r="M1129" i="18" s="1"/>
  <c r="P1132" i="18"/>
  <c r="O1132" i="18"/>
  <c r="K1132" i="18"/>
  <c r="I1132" i="18"/>
  <c r="L1139" i="18"/>
  <c r="O1143" i="18"/>
  <c r="O1145" i="18"/>
  <c r="L1145" i="18"/>
  <c r="M1145" i="18" s="1"/>
  <c r="P1148" i="18"/>
  <c r="O1148" i="18"/>
  <c r="K1148" i="18"/>
  <c r="I1148" i="18"/>
  <c r="L1155" i="18"/>
  <c r="M1155" i="18" s="1"/>
  <c r="K1157" i="18"/>
  <c r="I1157" i="18"/>
  <c r="P1157" i="18"/>
  <c r="O1159" i="18"/>
  <c r="O1161" i="18"/>
  <c r="L1161" i="18"/>
  <c r="M1161" i="18" s="1"/>
  <c r="P1164" i="18"/>
  <c r="O1164" i="18"/>
  <c r="K1164" i="18"/>
  <c r="I1164" i="18"/>
  <c r="I1177" i="18"/>
  <c r="K1185" i="18"/>
  <c r="M1189" i="18"/>
  <c r="K1195" i="18"/>
  <c r="I1195" i="18"/>
  <c r="P1195" i="18"/>
  <c r="K1202" i="18"/>
  <c r="P1205" i="18"/>
  <c r="O1205" i="18"/>
  <c r="K1205" i="18"/>
  <c r="I1205" i="18"/>
  <c r="I1212" i="18"/>
  <c r="P1212" i="18"/>
  <c r="O1216" i="18"/>
  <c r="I1228" i="18"/>
  <c r="O1228" i="18"/>
  <c r="O1230" i="18"/>
  <c r="M1233" i="18"/>
  <c r="I1237" i="18"/>
  <c r="K1245" i="18"/>
  <c r="M1249" i="18"/>
  <c r="I1253" i="18"/>
  <c r="O1253" i="18"/>
  <c r="O1255" i="18"/>
  <c r="M1262" i="18"/>
  <c r="I1287" i="18"/>
  <c r="M1311" i="18"/>
  <c r="L1326" i="18"/>
  <c r="M1326" i="18" s="1"/>
  <c r="I1335" i="18"/>
  <c r="P1335" i="18"/>
  <c r="O1335" i="18"/>
  <c r="I1342" i="18"/>
  <c r="O1342" i="18"/>
  <c r="M1350" i="18"/>
  <c r="L1359" i="18"/>
  <c r="M1359" i="18" s="1"/>
  <c r="N1358" i="18"/>
  <c r="O1359" i="18"/>
  <c r="M1361" i="18"/>
  <c r="M1364" i="18"/>
  <c r="H46" i="16"/>
  <c r="H10" i="16" s="1"/>
  <c r="P49" i="16"/>
  <c r="O49" i="16"/>
  <c r="K65" i="16"/>
  <c r="F76" i="16"/>
  <c r="K76" i="16" s="1"/>
  <c r="P83" i="16"/>
  <c r="O83" i="16"/>
  <c r="P145" i="16"/>
  <c r="O145" i="16"/>
  <c r="I459" i="16"/>
  <c r="N414" i="18"/>
  <c r="N582" i="18"/>
  <c r="N697" i="18"/>
  <c r="N915" i="18"/>
  <c r="N963" i="18"/>
  <c r="O1060" i="18"/>
  <c r="M1062" i="18"/>
  <c r="O1073" i="18"/>
  <c r="M1075" i="18"/>
  <c r="O1078" i="18"/>
  <c r="M1080" i="18"/>
  <c r="I1085" i="18"/>
  <c r="O1085" i="18"/>
  <c r="O1093" i="18"/>
  <c r="M1095" i="18"/>
  <c r="M1101" i="18"/>
  <c r="P1116" i="18"/>
  <c r="K1116" i="18"/>
  <c r="I1116" i="18"/>
  <c r="I1122" i="18"/>
  <c r="P1122" i="18"/>
  <c r="O1122" i="18"/>
  <c r="K1177" i="18"/>
  <c r="P1180" i="18"/>
  <c r="O1180" i="18"/>
  <c r="K1180" i="18"/>
  <c r="I1180" i="18"/>
  <c r="M1185" i="18"/>
  <c r="I1187" i="18"/>
  <c r="P1187" i="18"/>
  <c r="O1202" i="18"/>
  <c r="L1202" i="18"/>
  <c r="M1202" i="18" s="1"/>
  <c r="I1208" i="18"/>
  <c r="I1222" i="18"/>
  <c r="P1224" i="18"/>
  <c r="I1232" i="18"/>
  <c r="P1232" i="18"/>
  <c r="P1240" i="18"/>
  <c r="O1240" i="18"/>
  <c r="K1240" i="18"/>
  <c r="I1240" i="18"/>
  <c r="M1245" i="18"/>
  <c r="I1275" i="18"/>
  <c r="P1275" i="18"/>
  <c r="O1275" i="18"/>
  <c r="I1324" i="18"/>
  <c r="P1324" i="18"/>
  <c r="O1324" i="18"/>
  <c r="I1327" i="18"/>
  <c r="P1327" i="18"/>
  <c r="O1327" i="18"/>
  <c r="F1363" i="18"/>
  <c r="K1363" i="18" s="1"/>
  <c r="E1358" i="18"/>
  <c r="F1358" i="18" s="1"/>
  <c r="P1367" i="18"/>
  <c r="O1367" i="18"/>
  <c r="K1367" i="18"/>
  <c r="I1367" i="18"/>
  <c r="P34" i="16"/>
  <c r="O34" i="16"/>
  <c r="K103" i="16"/>
  <c r="K362" i="16"/>
  <c r="I362" i="16"/>
  <c r="P362" i="16"/>
  <c r="O362" i="16"/>
  <c r="S218" i="16"/>
  <c r="S388" i="16"/>
  <c r="O403" i="16"/>
  <c r="P405" i="16"/>
  <c r="O405" i="16"/>
  <c r="O430" i="16"/>
  <c r="I433" i="16"/>
  <c r="O436" i="16"/>
  <c r="K448" i="16"/>
  <c r="P454" i="16"/>
  <c r="O454" i="16"/>
  <c r="P470" i="16"/>
  <c r="O470" i="16"/>
  <c r="F475" i="16"/>
  <c r="O475" i="16" s="1"/>
  <c r="P480" i="16"/>
  <c r="P483" i="16"/>
  <c r="O483" i="16"/>
  <c r="O494" i="16"/>
  <c r="L527" i="16"/>
  <c r="K550" i="16"/>
  <c r="I550" i="16"/>
  <c r="P550" i="16"/>
  <c r="K558" i="16"/>
  <c r="P584" i="16"/>
  <c r="K608" i="16"/>
  <c r="I608" i="16"/>
  <c r="P608" i="16"/>
  <c r="O608" i="16"/>
  <c r="S622" i="16"/>
  <c r="O622" i="16"/>
  <c r="O633" i="16"/>
  <c r="L648" i="16"/>
  <c r="S648" i="16"/>
  <c r="L679" i="16"/>
  <c r="S706" i="16"/>
  <c r="O706" i="16"/>
  <c r="K858" i="16"/>
  <c r="I858" i="16"/>
  <c r="P858" i="16"/>
  <c r="P902" i="16"/>
  <c r="O902" i="16"/>
  <c r="L934" i="16"/>
  <c r="S934" i="16"/>
  <c r="P943" i="16"/>
  <c r="O943" i="16"/>
  <c r="L1115" i="18"/>
  <c r="M1115" i="18" s="1"/>
  <c r="O1124" i="18"/>
  <c r="L1131" i="18"/>
  <c r="M1131" i="18" s="1"/>
  <c r="O1140" i="18"/>
  <c r="L1147" i="18"/>
  <c r="O1156" i="18"/>
  <c r="L1163" i="18"/>
  <c r="M1163" i="18" s="1"/>
  <c r="O1172" i="18"/>
  <c r="L1179" i="18"/>
  <c r="M1179" i="18" s="1"/>
  <c r="O1185" i="18"/>
  <c r="O1188" i="18"/>
  <c r="O1194" i="18"/>
  <c r="L1204" i="18"/>
  <c r="O1213" i="18"/>
  <c r="O1219" i="18"/>
  <c r="L1226" i="18"/>
  <c r="M1226" i="18" s="1"/>
  <c r="O1232" i="18"/>
  <c r="K1237" i="18"/>
  <c r="L1239" i="18"/>
  <c r="M1239" i="18" s="1"/>
  <c r="O1245" i="18"/>
  <c r="L1261" i="18"/>
  <c r="O1266" i="18"/>
  <c r="O1274" i="18"/>
  <c r="O1295" i="18"/>
  <c r="O1298" i="18"/>
  <c r="O1299" i="18"/>
  <c r="O1300" i="18"/>
  <c r="O1304" i="18"/>
  <c r="O1307" i="18"/>
  <c r="O1315" i="18"/>
  <c r="O1323" i="18"/>
  <c r="O1326" i="18"/>
  <c r="O1334" i="18"/>
  <c r="L1349" i="18"/>
  <c r="M1349" i="18" s="1"/>
  <c r="O1354" i="18"/>
  <c r="O1360" i="18"/>
  <c r="O1372" i="18"/>
  <c r="O1375" i="18"/>
  <c r="O14" i="16"/>
  <c r="O22" i="16"/>
  <c r="O33" i="16"/>
  <c r="O56" i="16"/>
  <c r="L65" i="16"/>
  <c r="M65" i="16" s="1"/>
  <c r="O70" i="16"/>
  <c r="O73" i="16"/>
  <c r="O93" i="16"/>
  <c r="L102" i="16"/>
  <c r="O116" i="16"/>
  <c r="O124" i="16"/>
  <c r="O127" i="16"/>
  <c r="O130" i="16"/>
  <c r="O141" i="16"/>
  <c r="L147" i="16"/>
  <c r="O152" i="16"/>
  <c r="O160" i="16"/>
  <c r="O168" i="16"/>
  <c r="O172" i="16"/>
  <c r="O175" i="16"/>
  <c r="O178" i="16"/>
  <c r="O181" i="16"/>
  <c r="L187" i="16"/>
  <c r="O196" i="16"/>
  <c r="O204" i="16"/>
  <c r="O215" i="16"/>
  <c r="L219" i="16"/>
  <c r="O224" i="16"/>
  <c r="O227" i="16"/>
  <c r="O238" i="16"/>
  <c r="O242" i="16"/>
  <c r="O259" i="16"/>
  <c r="F263" i="16"/>
  <c r="O298" i="16"/>
  <c r="O302" i="16"/>
  <c r="O368" i="16"/>
  <c r="O377" i="16"/>
  <c r="I384" i="16"/>
  <c r="P408" i="16"/>
  <c r="O408" i="16"/>
  <c r="S414" i="16"/>
  <c r="S415" i="16"/>
  <c r="L415" i="16"/>
  <c r="L448" i="16"/>
  <c r="M448" i="16" s="1"/>
  <c r="S461" i="16"/>
  <c r="P464" i="16"/>
  <c r="F467" i="16"/>
  <c r="K467" i="16" s="1"/>
  <c r="O478" i="16"/>
  <c r="O484" i="16"/>
  <c r="I491" i="16"/>
  <c r="L498" i="16"/>
  <c r="S498" i="16"/>
  <c r="L503" i="16"/>
  <c r="F517" i="16"/>
  <c r="I529" i="16"/>
  <c r="F533" i="16"/>
  <c r="F552" i="16"/>
  <c r="L558" i="16"/>
  <c r="P572" i="16"/>
  <c r="O572" i="16"/>
  <c r="P575" i="16"/>
  <c r="O575" i="16"/>
  <c r="L587" i="16"/>
  <c r="F582" i="16"/>
  <c r="F589" i="16"/>
  <c r="O589" i="16" s="1"/>
  <c r="I675" i="16"/>
  <c r="F693" i="16"/>
  <c r="M693" i="16" s="1"/>
  <c r="O729" i="16"/>
  <c r="P732" i="16"/>
  <c r="O732" i="16"/>
  <c r="I749" i="16"/>
  <c r="K788" i="16"/>
  <c r="I788" i="16"/>
  <c r="P788" i="16"/>
  <c r="K830" i="16"/>
  <c r="I830" i="16"/>
  <c r="P830" i="16"/>
  <c r="I832" i="16"/>
  <c r="I854" i="16"/>
  <c r="P854" i="16"/>
  <c r="O854" i="16"/>
  <c r="P1124" i="18"/>
  <c r="P1140" i="18"/>
  <c r="P1156" i="18"/>
  <c r="P1172" i="18"/>
  <c r="I1178" i="18"/>
  <c r="P1188" i="18"/>
  <c r="P1194" i="18"/>
  <c r="I1200" i="18"/>
  <c r="I1203" i="18"/>
  <c r="P1213" i="18"/>
  <c r="P1219" i="18"/>
  <c r="I1225" i="18"/>
  <c r="I1238" i="18"/>
  <c r="F1241" i="18"/>
  <c r="I1263" i="18"/>
  <c r="P1266" i="18"/>
  <c r="I1271" i="18"/>
  <c r="P1274" i="18"/>
  <c r="I1282" i="18"/>
  <c r="P1295" i="18"/>
  <c r="P1298" i="18"/>
  <c r="P1299" i="18"/>
  <c r="P1300" i="18"/>
  <c r="P1304" i="18"/>
  <c r="P1307" i="18"/>
  <c r="I1312" i="18"/>
  <c r="P1315" i="18"/>
  <c r="I1320" i="18"/>
  <c r="P1323" i="18"/>
  <c r="I1331" i="18"/>
  <c r="P1334" i="18"/>
  <c r="I1339" i="18"/>
  <c r="I1340" i="18"/>
  <c r="I1341" i="18"/>
  <c r="I1345" i="18"/>
  <c r="I1348" i="18"/>
  <c r="I1351" i="18"/>
  <c r="P1354" i="18"/>
  <c r="P1360" i="18"/>
  <c r="I1368" i="18"/>
  <c r="P1372" i="18"/>
  <c r="P1375" i="18"/>
  <c r="P14" i="16"/>
  <c r="P22" i="16"/>
  <c r="P33" i="16"/>
  <c r="P56" i="16"/>
  <c r="O57" i="16"/>
  <c r="P70" i="16"/>
  <c r="P73" i="16"/>
  <c r="O74" i="16"/>
  <c r="O77" i="16"/>
  <c r="O80" i="16"/>
  <c r="P93" i="16"/>
  <c r="O94" i="16"/>
  <c r="O97" i="16"/>
  <c r="P116" i="16"/>
  <c r="O117" i="16"/>
  <c r="P124" i="16"/>
  <c r="P127" i="16"/>
  <c r="O128" i="16"/>
  <c r="P130" i="16"/>
  <c r="O131" i="16"/>
  <c r="P141" i="16"/>
  <c r="O142" i="16"/>
  <c r="P152" i="16"/>
  <c r="O153" i="16"/>
  <c r="P160" i="16"/>
  <c r="O161" i="16"/>
  <c r="P168" i="16"/>
  <c r="O169" i="16"/>
  <c r="O170" i="16"/>
  <c r="S171" i="16"/>
  <c r="P172" i="16"/>
  <c r="P175" i="16"/>
  <c r="P178" i="16"/>
  <c r="O179" i="16"/>
  <c r="S180" i="16"/>
  <c r="P181" i="16"/>
  <c r="O182" i="16"/>
  <c r="P196" i="16"/>
  <c r="O197" i="16"/>
  <c r="P204" i="16"/>
  <c r="O205" i="16"/>
  <c r="L211" i="16"/>
  <c r="M211" i="16" s="1"/>
  <c r="P215" i="16"/>
  <c r="P224" i="16"/>
  <c r="P227" i="16"/>
  <c r="O228" i="16"/>
  <c r="L234" i="16"/>
  <c r="P238" i="16"/>
  <c r="P242" i="16"/>
  <c r="O243" i="16"/>
  <c r="P259" i="16"/>
  <c r="O260" i="16"/>
  <c r="O281" i="16"/>
  <c r="L294" i="16"/>
  <c r="P298" i="16"/>
  <c r="O299" i="16"/>
  <c r="S301" i="16"/>
  <c r="P302" i="16"/>
  <c r="O303" i="16"/>
  <c r="P368" i="16"/>
  <c r="O369" i="16"/>
  <c r="O372" i="16"/>
  <c r="I376" i="16"/>
  <c r="S376" i="16"/>
  <c r="P377" i="16"/>
  <c r="O378" i="16"/>
  <c r="O381" i="16"/>
  <c r="K384" i="16"/>
  <c r="S387" i="16"/>
  <c r="L390" i="16"/>
  <c r="H399" i="16"/>
  <c r="P402" i="16"/>
  <c r="O402" i="16"/>
  <c r="L439" i="16"/>
  <c r="L442" i="16"/>
  <c r="M442" i="16" s="1"/>
  <c r="L450" i="16"/>
  <c r="S450" i="16"/>
  <c r="O462" i="16"/>
  <c r="O468" i="16"/>
  <c r="P499" i="16"/>
  <c r="O499" i="16"/>
  <c r="P505" i="16"/>
  <c r="O505" i="16"/>
  <c r="O519" i="16"/>
  <c r="L519" i="16"/>
  <c r="M519" i="16" s="1"/>
  <c r="O538" i="16"/>
  <c r="L538" i="16"/>
  <c r="S538" i="16"/>
  <c r="P543" i="16"/>
  <c r="K546" i="16"/>
  <c r="F574" i="16"/>
  <c r="O574" i="16" s="1"/>
  <c r="O584" i="16"/>
  <c r="S591" i="16"/>
  <c r="I604" i="16"/>
  <c r="P604" i="16"/>
  <c r="P616" i="16"/>
  <c r="O616" i="16"/>
  <c r="P619" i="16"/>
  <c r="O619" i="16"/>
  <c r="P625" i="16"/>
  <c r="O625" i="16"/>
  <c r="F644" i="16"/>
  <c r="F669" i="16"/>
  <c r="F682" i="16"/>
  <c r="F695" i="16"/>
  <c r="P703" i="16"/>
  <c r="O703" i="16"/>
  <c r="L710" i="16"/>
  <c r="S710" i="16"/>
  <c r="P715" i="16"/>
  <c r="F717" i="16"/>
  <c r="O717" i="16" s="1"/>
  <c r="K723" i="16"/>
  <c r="I723" i="16"/>
  <c r="P773" i="16"/>
  <c r="O773" i="16"/>
  <c r="P782" i="16"/>
  <c r="O782" i="16"/>
  <c r="I826" i="16"/>
  <c r="P826" i="16"/>
  <c r="O826" i="16"/>
  <c r="P886" i="16"/>
  <c r="O886" i="16"/>
  <c r="P917" i="16"/>
  <c r="O917" i="16"/>
  <c r="P950" i="16"/>
  <c r="I1037" i="16"/>
  <c r="O1136" i="18"/>
  <c r="L1143" i="18"/>
  <c r="M1143" i="18" s="1"/>
  <c r="O1152" i="18"/>
  <c r="L1159" i="18"/>
  <c r="M1159" i="18" s="1"/>
  <c r="O1168" i="18"/>
  <c r="L1175" i="18"/>
  <c r="K1178" i="18"/>
  <c r="O1184" i="18"/>
  <c r="L1191" i="18"/>
  <c r="M1191" i="18" s="1"/>
  <c r="L1197" i="18"/>
  <c r="M1197" i="18" s="1"/>
  <c r="K1200" i="18"/>
  <c r="K1203" i="18"/>
  <c r="O1209" i="18"/>
  <c r="L1216" i="18"/>
  <c r="M1216" i="18" s="1"/>
  <c r="L1222" i="18"/>
  <c r="M1222" i="18" s="1"/>
  <c r="K1225" i="18"/>
  <c r="O1231" i="18"/>
  <c r="L1235" i="18"/>
  <c r="K1238" i="18"/>
  <c r="O1244" i="18"/>
  <c r="O1247" i="18"/>
  <c r="O1256" i="18"/>
  <c r="K1263" i="18"/>
  <c r="O1268" i="18"/>
  <c r="K1271" i="18"/>
  <c r="O1276" i="18"/>
  <c r="O1279" i="18"/>
  <c r="K1282" i="18"/>
  <c r="O1285" i="18"/>
  <c r="O1288" i="18"/>
  <c r="L1301" i="18"/>
  <c r="M1301" i="18" s="1"/>
  <c r="O1309" i="18"/>
  <c r="K1312" i="18"/>
  <c r="O1317" i="18"/>
  <c r="K1320" i="18"/>
  <c r="O1325" i="18"/>
  <c r="O1328" i="18"/>
  <c r="K1331" i="18"/>
  <c r="O1336" i="18"/>
  <c r="K1339" i="18"/>
  <c r="K1340" i="18"/>
  <c r="K1341" i="18"/>
  <c r="K1345" i="18"/>
  <c r="K1348" i="18"/>
  <c r="K1351" i="18"/>
  <c r="O1356" i="18"/>
  <c r="O1362" i="18"/>
  <c r="O1365" i="18"/>
  <c r="K1368" i="18"/>
  <c r="L11" i="16"/>
  <c r="O16" i="16"/>
  <c r="O24" i="16"/>
  <c r="L30" i="16"/>
  <c r="O35" i="16"/>
  <c r="O38" i="16"/>
  <c r="O41" i="16"/>
  <c r="L53" i="16"/>
  <c r="P57" i="16"/>
  <c r="O58" i="16"/>
  <c r="P74" i="16"/>
  <c r="O75" i="16"/>
  <c r="S76" i="16"/>
  <c r="P77" i="16"/>
  <c r="O78" i="16"/>
  <c r="S79" i="16"/>
  <c r="P80" i="16"/>
  <c r="O81" i="16"/>
  <c r="L90" i="16"/>
  <c r="P94" i="16"/>
  <c r="O95" i="16"/>
  <c r="S96" i="16"/>
  <c r="P97" i="16"/>
  <c r="O98" i="16"/>
  <c r="O104" i="16"/>
  <c r="P117" i="16"/>
  <c r="O118" i="16"/>
  <c r="P128" i="16"/>
  <c r="P131" i="16"/>
  <c r="O132" i="16"/>
  <c r="P142" i="16"/>
  <c r="O143" i="16"/>
  <c r="P153" i="16"/>
  <c r="O154" i="16"/>
  <c r="P161" i="16"/>
  <c r="O162" i="16"/>
  <c r="P169" i="16"/>
  <c r="P170" i="16"/>
  <c r="P179" i="16"/>
  <c r="P182" i="16"/>
  <c r="O183" i="16"/>
  <c r="P197" i="16"/>
  <c r="O198" i="16"/>
  <c r="P205" i="16"/>
  <c r="O206" i="16"/>
  <c r="L218" i="16"/>
  <c r="P228" i="16"/>
  <c r="O229" i="16"/>
  <c r="P243" i="16"/>
  <c r="O244" i="16"/>
  <c r="O250" i="16"/>
  <c r="P260" i="16"/>
  <c r="O261" i="16"/>
  <c r="O264" i="16"/>
  <c r="P281" i="16"/>
  <c r="O282" i="16"/>
  <c r="O288" i="16"/>
  <c r="P299" i="16"/>
  <c r="P303" i="16"/>
  <c r="O304" i="16"/>
  <c r="P369" i="16"/>
  <c r="O370" i="16"/>
  <c r="S371" i="16"/>
  <c r="P372" i="16"/>
  <c r="O373" i="16"/>
  <c r="P378" i="16"/>
  <c r="O379" i="16"/>
  <c r="S380" i="16"/>
  <c r="P381" i="16"/>
  <c r="O382" i="16"/>
  <c r="L388" i="16"/>
  <c r="L423" i="16"/>
  <c r="M423" i="16" s="1"/>
  <c r="P430" i="16"/>
  <c r="M433" i="16"/>
  <c r="P451" i="16"/>
  <c r="O451" i="16"/>
  <c r="I483" i="16"/>
  <c r="L487" i="16"/>
  <c r="I493" i="16"/>
  <c r="P494" i="16"/>
  <c r="F496" i="16"/>
  <c r="L513" i="16"/>
  <c r="M513" i="16" s="1"/>
  <c r="S513" i="16"/>
  <c r="O513" i="16"/>
  <c r="O528" i="16"/>
  <c r="S531" i="16"/>
  <c r="M546" i="16"/>
  <c r="I548" i="16"/>
  <c r="P548" i="16"/>
  <c r="K578" i="16"/>
  <c r="I578" i="16"/>
  <c r="P578" i="16"/>
  <c r="S600" i="16"/>
  <c r="O600" i="16"/>
  <c r="S606" i="16"/>
  <c r="I618" i="16"/>
  <c r="P618" i="16"/>
  <c r="O618" i="16"/>
  <c r="S631" i="16"/>
  <c r="O631" i="16"/>
  <c r="F646" i="16"/>
  <c r="L650" i="16"/>
  <c r="P680" i="16"/>
  <c r="O680" i="16"/>
  <c r="S719" i="16"/>
  <c r="K769" i="16"/>
  <c r="P847" i="16"/>
  <c r="O847" i="16"/>
  <c r="L858" i="16"/>
  <c r="M858" i="16" s="1"/>
  <c r="S858" i="16"/>
  <c r="O858" i="16"/>
  <c r="I946" i="16"/>
  <c r="O946" i="16"/>
  <c r="M384" i="16"/>
  <c r="P416" i="16"/>
  <c r="L427" i="16"/>
  <c r="P445" i="16"/>
  <c r="P448" i="16"/>
  <c r="O448" i="16"/>
  <c r="O491" i="16"/>
  <c r="L491" i="16"/>
  <c r="M491" i="16" s="1"/>
  <c r="O497" i="16"/>
  <c r="L501" i="16"/>
  <c r="S501" i="16"/>
  <c r="P514" i="16"/>
  <c r="O514" i="16"/>
  <c r="P524" i="16"/>
  <c r="S550" i="16"/>
  <c r="O550" i="16"/>
  <c r="P556" i="16"/>
  <c r="O556" i="16"/>
  <c r="P559" i="16"/>
  <c r="O559" i="16"/>
  <c r="P568" i="16"/>
  <c r="O580" i="16"/>
  <c r="P588" i="16"/>
  <c r="O588" i="16"/>
  <c r="L595" i="16"/>
  <c r="M595" i="16" s="1"/>
  <c r="S595" i="16"/>
  <c r="K622" i="16"/>
  <c r="I622" i="16"/>
  <c r="P622" i="16"/>
  <c r="K706" i="16"/>
  <c r="I706" i="16"/>
  <c r="P706" i="16"/>
  <c r="M737" i="16"/>
  <c r="L786" i="16"/>
  <c r="S786" i="16"/>
  <c r="P811" i="16"/>
  <c r="O811" i="16"/>
  <c r="P820" i="16"/>
  <c r="O820" i="16"/>
  <c r="L830" i="16"/>
  <c r="M830" i="16" s="1"/>
  <c r="S830" i="16"/>
  <c r="O830" i="16"/>
  <c r="K871" i="16"/>
  <c r="I871" i="16"/>
  <c r="P871" i="16"/>
  <c r="M873" i="16"/>
  <c r="P908" i="16"/>
  <c r="O908" i="16"/>
  <c r="L964" i="16"/>
  <c r="K1224" i="16"/>
  <c r="I1224" i="16"/>
  <c r="P1224" i="16"/>
  <c r="O164" i="16"/>
  <c r="O185" i="16"/>
  <c r="O188" i="16"/>
  <c r="O200" i="16"/>
  <c r="O208" i="16"/>
  <c r="O220" i="16"/>
  <c r="O231" i="16"/>
  <c r="O246" i="16"/>
  <c r="O252" i="16"/>
  <c r="O266" i="16"/>
  <c r="O284" i="16"/>
  <c r="O290" i="16"/>
  <c r="O306" i="16"/>
  <c r="O310" i="16"/>
  <c r="O364" i="16"/>
  <c r="O384" i="16"/>
  <c r="O385" i="16"/>
  <c r="F388" i="16"/>
  <c r="P420" i="16"/>
  <c r="O423" i="16"/>
  <c r="L429" i="16"/>
  <c r="O433" i="16"/>
  <c r="P433" i="16"/>
  <c r="L437" i="16"/>
  <c r="S437" i="16"/>
  <c r="O443" i="16"/>
  <c r="O449" i="16"/>
  <c r="K457" i="16"/>
  <c r="O457" i="16"/>
  <c r="K473" i="16"/>
  <c r="I473" i="16"/>
  <c r="O473" i="16"/>
  <c r="L475" i="16"/>
  <c r="L483" i="16"/>
  <c r="M483" i="16" s="1"/>
  <c r="L493" i="16"/>
  <c r="M493" i="16" s="1"/>
  <c r="P502" i="16"/>
  <c r="O502" i="16"/>
  <c r="F511" i="16"/>
  <c r="I523" i="16"/>
  <c r="K536" i="16"/>
  <c r="I536" i="16"/>
  <c r="P536" i="16"/>
  <c r="O536" i="16"/>
  <c r="P558" i="16"/>
  <c r="P571" i="16"/>
  <c r="P603" i="16"/>
  <c r="O603" i="16"/>
  <c r="P628" i="16"/>
  <c r="O628" i="16"/>
  <c r="L635" i="16"/>
  <c r="M635" i="16" s="1"/>
  <c r="S635" i="16"/>
  <c r="P640" i="16"/>
  <c r="F642" i="16"/>
  <c r="O642" i="16" s="1"/>
  <c r="S667" i="16"/>
  <c r="S693" i="16"/>
  <c r="F716" i="16"/>
  <c r="O723" i="16"/>
  <c r="L723" i="16"/>
  <c r="M723" i="16" s="1"/>
  <c r="S723" i="16"/>
  <c r="P728" i="16"/>
  <c r="F747" i="16"/>
  <c r="P776" i="16"/>
  <c r="O776" i="16"/>
  <c r="P795" i="16"/>
  <c r="O795" i="16"/>
  <c r="F867" i="16"/>
  <c r="I889" i="16"/>
  <c r="P889" i="16"/>
  <c r="O889" i="16"/>
  <c r="L924" i="16"/>
  <c r="S924" i="16"/>
  <c r="K936" i="16"/>
  <c r="I936" i="16"/>
  <c r="P936" i="16"/>
  <c r="L950" i="16"/>
  <c r="S950" i="16"/>
  <c r="K955" i="16"/>
  <c r="I955" i="16"/>
  <c r="P955" i="16"/>
  <c r="F406" i="16"/>
  <c r="F419" i="16"/>
  <c r="K419" i="16" s="1"/>
  <c r="L421" i="16"/>
  <c r="M421" i="16" s="1"/>
  <c r="S421" i="16"/>
  <c r="O421" i="16"/>
  <c r="S427" i="16"/>
  <c r="P438" i="16"/>
  <c r="O438" i="16"/>
  <c r="P457" i="16"/>
  <c r="L459" i="16"/>
  <c r="L467" i="16"/>
  <c r="P468" i="16"/>
  <c r="P473" i="16"/>
  <c r="L477" i="16"/>
  <c r="L485" i="16"/>
  <c r="S485" i="16"/>
  <c r="S491" i="16"/>
  <c r="O493" i="16"/>
  <c r="L506" i="16"/>
  <c r="O512" i="16"/>
  <c r="P528" i="16"/>
  <c r="L529" i="16"/>
  <c r="P547" i="16"/>
  <c r="O547" i="16"/>
  <c r="K548" i="16"/>
  <c r="L554" i="16"/>
  <c r="O568" i="16"/>
  <c r="L574" i="16"/>
  <c r="M608" i="16"/>
  <c r="L610" i="16"/>
  <c r="S610" i="16"/>
  <c r="P615" i="16"/>
  <c r="K618" i="16"/>
  <c r="S644" i="16"/>
  <c r="P654" i="16"/>
  <c r="O654" i="16"/>
  <c r="P699" i="16"/>
  <c r="P723" i="16"/>
  <c r="L731" i="16"/>
  <c r="F798" i="16"/>
  <c r="K916" i="16"/>
  <c r="F930" i="16"/>
  <c r="K930" i="16" s="1"/>
  <c r="S979" i="16"/>
  <c r="L979" i="16"/>
  <c r="I1069" i="16"/>
  <c r="P1069" i="16"/>
  <c r="F400" i="16"/>
  <c r="O409" i="16"/>
  <c r="P411" i="16"/>
  <c r="O411" i="16"/>
  <c r="P422" i="16"/>
  <c r="O422" i="16"/>
  <c r="P432" i="16"/>
  <c r="L469" i="16"/>
  <c r="S469" i="16"/>
  <c r="P486" i="16"/>
  <c r="O486" i="16"/>
  <c r="K491" i="16"/>
  <c r="O500" i="16"/>
  <c r="P530" i="16"/>
  <c r="O530" i="16"/>
  <c r="I546" i="16"/>
  <c r="P546" i="16"/>
  <c r="O546" i="16"/>
  <c r="S578" i="16"/>
  <c r="O578" i="16"/>
  <c r="K593" i="16"/>
  <c r="K600" i="16"/>
  <c r="I600" i="16"/>
  <c r="P600" i="16"/>
  <c r="I631" i="16"/>
  <c r="L658" i="16"/>
  <c r="S658" i="16"/>
  <c r="P663" i="16"/>
  <c r="L671" i="16"/>
  <c r="S671" i="16"/>
  <c r="P676" i="16"/>
  <c r="L684" i="16"/>
  <c r="S684" i="16"/>
  <c r="P689" i="16"/>
  <c r="F704" i="16"/>
  <c r="O704" i="16" s="1"/>
  <c r="I710" i="16"/>
  <c r="S735" i="16"/>
  <c r="L751" i="16"/>
  <c r="S751" i="16"/>
  <c r="L761" i="16"/>
  <c r="S761" i="16"/>
  <c r="P770" i="16"/>
  <c r="O770" i="16"/>
  <c r="P805" i="16"/>
  <c r="O805" i="16"/>
  <c r="I812" i="16"/>
  <c r="P812" i="16"/>
  <c r="O812" i="16"/>
  <c r="P814" i="16"/>
  <c r="O814" i="16"/>
  <c r="P823" i="16"/>
  <c r="O823" i="16"/>
  <c r="L871" i="16"/>
  <c r="M871" i="16" s="1"/>
  <c r="S871" i="16"/>
  <c r="O871" i="16"/>
  <c r="L893" i="16"/>
  <c r="S893" i="16"/>
  <c r="F903" i="16"/>
  <c r="F904" i="16"/>
  <c r="O904" i="16" s="1"/>
  <c r="K948" i="16"/>
  <c r="I948" i="16"/>
  <c r="P948" i="16"/>
  <c r="S987" i="16"/>
  <c r="P1001" i="16"/>
  <c r="S1044" i="16"/>
  <c r="P1057" i="16"/>
  <c r="O1057" i="16"/>
  <c r="F1078" i="16"/>
  <c r="K1078" i="16" s="1"/>
  <c r="P1079" i="16"/>
  <c r="P1095" i="16"/>
  <c r="P1100" i="16"/>
  <c r="P1106" i="16"/>
  <c r="S1125" i="16"/>
  <c r="O1125" i="16"/>
  <c r="I1133" i="16"/>
  <c r="I1157" i="16"/>
  <c r="P1157" i="16"/>
  <c r="S1161" i="16"/>
  <c r="P1170" i="16"/>
  <c r="S1189" i="16"/>
  <c r="P1207" i="16"/>
  <c r="P1221" i="16"/>
  <c r="O1221" i="16"/>
  <c r="P1248" i="16"/>
  <c r="S1258" i="16"/>
  <c r="O1258" i="16"/>
  <c r="P1275" i="16"/>
  <c r="I1305" i="16"/>
  <c r="P1305" i="16"/>
  <c r="P1318" i="16"/>
  <c r="O1318" i="16"/>
  <c r="P1322" i="16"/>
  <c r="O1322" i="16"/>
  <c r="P1329" i="16"/>
  <c r="O1329" i="16"/>
  <c r="P1333" i="16"/>
  <c r="O1333" i="16"/>
  <c r="P17" i="15"/>
  <c r="O17" i="15"/>
  <c r="K17" i="15"/>
  <c r="I17" i="15"/>
  <c r="K21" i="15"/>
  <c r="I21" i="15"/>
  <c r="P21" i="15"/>
  <c r="O21" i="15"/>
  <c r="N46" i="15"/>
  <c r="N10" i="15" s="1"/>
  <c r="O47" i="15"/>
  <c r="L47" i="15"/>
  <c r="M47" i="15" s="1"/>
  <c r="P59" i="15"/>
  <c r="O59" i="15"/>
  <c r="K59" i="15"/>
  <c r="I59" i="15"/>
  <c r="K63" i="15"/>
  <c r="I63" i="15"/>
  <c r="P63" i="15"/>
  <c r="O63" i="15"/>
  <c r="P102" i="15"/>
  <c r="O102" i="15"/>
  <c r="P105" i="15"/>
  <c r="O105" i="15"/>
  <c r="K105" i="15"/>
  <c r="I105" i="15"/>
  <c r="I129" i="15"/>
  <c r="P133" i="15"/>
  <c r="O133" i="15"/>
  <c r="K133" i="15"/>
  <c r="I133" i="15"/>
  <c r="P258" i="15"/>
  <c r="K258" i="15"/>
  <c r="O258" i="15"/>
  <c r="I258" i="15"/>
  <c r="K459" i="15"/>
  <c r="P459" i="15"/>
  <c r="O459" i="15"/>
  <c r="M459" i="15"/>
  <c r="I459" i="15"/>
  <c r="F561" i="15"/>
  <c r="K561" i="15" s="1"/>
  <c r="D560" i="15"/>
  <c r="F560" i="15" s="1"/>
  <c r="O560" i="15" s="1"/>
  <c r="L733" i="15"/>
  <c r="M733" i="15" s="1"/>
  <c r="I739" i="16"/>
  <c r="S739" i="16"/>
  <c r="I742" i="16"/>
  <c r="S742" i="16"/>
  <c r="I755" i="16"/>
  <c r="S755" i="16"/>
  <c r="S765" i="16"/>
  <c r="S790" i="16"/>
  <c r="S834" i="16"/>
  <c r="I862" i="16"/>
  <c r="S862" i="16"/>
  <c r="S875" i="16"/>
  <c r="S897" i="16"/>
  <c r="S925" i="16"/>
  <c r="S938" i="16"/>
  <c r="S957" i="16"/>
  <c r="S968" i="16"/>
  <c r="O968" i="16"/>
  <c r="L985" i="16"/>
  <c r="P988" i="16"/>
  <c r="O988" i="16"/>
  <c r="P996" i="16"/>
  <c r="O1002" i="16"/>
  <c r="I1003" i="16"/>
  <c r="P1003" i="16"/>
  <c r="O1016" i="16"/>
  <c r="O1023" i="16"/>
  <c r="S1023" i="16"/>
  <c r="S1027" i="16"/>
  <c r="L1027" i="16"/>
  <c r="S1039" i="16"/>
  <c r="L1039" i="16"/>
  <c r="M1039" i="16" s="1"/>
  <c r="P1042" i="16"/>
  <c r="P1052" i="16"/>
  <c r="K1069" i="16"/>
  <c r="S1073" i="16"/>
  <c r="L1082" i="16"/>
  <c r="P1087" i="16"/>
  <c r="P1097" i="16"/>
  <c r="L1109" i="16"/>
  <c r="M1109" i="16" s="1"/>
  <c r="P1126" i="16"/>
  <c r="O1126" i="16"/>
  <c r="P1139" i="16"/>
  <c r="S1149" i="16"/>
  <c r="L1149" i="16"/>
  <c r="P1166" i="16"/>
  <c r="L1173" i="16"/>
  <c r="K1185" i="16"/>
  <c r="P1190" i="16"/>
  <c r="O1190" i="16"/>
  <c r="S1214" i="16"/>
  <c r="H1234" i="16"/>
  <c r="S1250" i="16"/>
  <c r="L1250" i="16"/>
  <c r="I1253" i="16"/>
  <c r="P1259" i="16"/>
  <c r="O1259" i="16"/>
  <c r="P1267" i="16"/>
  <c r="P1293" i="16"/>
  <c r="O1293" i="16"/>
  <c r="H1283" i="16"/>
  <c r="H1260" i="16" s="1"/>
  <c r="M17" i="15"/>
  <c r="M21" i="15"/>
  <c r="P39" i="15"/>
  <c r="O39" i="15"/>
  <c r="K39" i="15"/>
  <c r="I39" i="15"/>
  <c r="P48" i="15"/>
  <c r="O48" i="15"/>
  <c r="K48" i="15"/>
  <c r="I48" i="15"/>
  <c r="K52" i="15"/>
  <c r="I52" i="15"/>
  <c r="P52" i="15"/>
  <c r="O52" i="15"/>
  <c r="M59" i="15"/>
  <c r="M63" i="15"/>
  <c r="K79" i="15"/>
  <c r="M105" i="15"/>
  <c r="M133" i="15"/>
  <c r="O173" i="15"/>
  <c r="L173" i="15"/>
  <c r="M173" i="15" s="1"/>
  <c r="I176" i="15"/>
  <c r="P176" i="15"/>
  <c r="L240" i="15"/>
  <c r="M240" i="15" s="1"/>
  <c r="I380" i="15"/>
  <c r="P380" i="15"/>
  <c r="P409" i="15"/>
  <c r="K409" i="15"/>
  <c r="I409" i="15"/>
  <c r="O409" i="15"/>
  <c r="I606" i="15"/>
  <c r="P606" i="15"/>
  <c r="O606" i="15"/>
  <c r="K606" i="15"/>
  <c r="F651" i="15"/>
  <c r="D650" i="15"/>
  <c r="I686" i="15"/>
  <c r="P686" i="15"/>
  <c r="I688" i="15"/>
  <c r="P688" i="15"/>
  <c r="O688" i="15"/>
  <c r="K688" i="15"/>
  <c r="I698" i="15"/>
  <c r="P698" i="15"/>
  <c r="O698" i="15"/>
  <c r="K698" i="15"/>
  <c r="O424" i="16"/>
  <c r="L431" i="16"/>
  <c r="M431" i="16" s="1"/>
  <c r="O440" i="16"/>
  <c r="L444" i="16"/>
  <c r="O453" i="16"/>
  <c r="O456" i="16"/>
  <c r="L463" i="16"/>
  <c r="O472" i="16"/>
  <c r="L479" i="16"/>
  <c r="M479" i="16" s="1"/>
  <c r="O488" i="16"/>
  <c r="O504" i="16"/>
  <c r="O507" i="16"/>
  <c r="O516" i="16"/>
  <c r="L523" i="16"/>
  <c r="O532" i="16"/>
  <c r="O535" i="16"/>
  <c r="L542" i="16"/>
  <c r="M542" i="16" s="1"/>
  <c r="O548" i="16"/>
  <c r="O551" i="16"/>
  <c r="O563" i="16"/>
  <c r="L567" i="16"/>
  <c r="L570" i="16"/>
  <c r="M570" i="16" s="1"/>
  <c r="O579" i="16"/>
  <c r="L583" i="16"/>
  <c r="O592" i="16"/>
  <c r="O598" i="16"/>
  <c r="O601" i="16"/>
  <c r="O604" i="16"/>
  <c r="O607" i="16"/>
  <c r="L614" i="16"/>
  <c r="O623" i="16"/>
  <c r="O632" i="16"/>
  <c r="L639" i="16"/>
  <c r="O645" i="16"/>
  <c r="L662" i="16"/>
  <c r="O668" i="16"/>
  <c r="L675" i="16"/>
  <c r="M675" i="16" s="1"/>
  <c r="L688" i="16"/>
  <c r="O694" i="16"/>
  <c r="L698" i="16"/>
  <c r="M698" i="16" s="1"/>
  <c r="O707" i="16"/>
  <c r="L714" i="16"/>
  <c r="O720" i="16"/>
  <c r="L727" i="16"/>
  <c r="O736" i="16"/>
  <c r="O749" i="16"/>
  <c r="O752" i="16"/>
  <c r="O762" i="16"/>
  <c r="L769" i="16"/>
  <c r="M769" i="16" s="1"/>
  <c r="L781" i="16"/>
  <c r="O787" i="16"/>
  <c r="L794" i="16"/>
  <c r="L810" i="16"/>
  <c r="L819" i="16"/>
  <c r="O831" i="16"/>
  <c r="O843" i="16"/>
  <c r="O859" i="16"/>
  <c r="O872" i="16"/>
  <c r="L885" i="16"/>
  <c r="O894" i="16"/>
  <c r="L901" i="16"/>
  <c r="M901" i="16" s="1"/>
  <c r="L916" i="16"/>
  <c r="M916" i="16" s="1"/>
  <c r="O935" i="16"/>
  <c r="L942" i="16"/>
  <c r="M942" i="16" s="1"/>
  <c r="O948" i="16"/>
  <c r="O951" i="16"/>
  <c r="O954" i="16"/>
  <c r="L966" i="16"/>
  <c r="K969" i="16"/>
  <c r="P969" i="16"/>
  <c r="O969" i="16"/>
  <c r="S972" i="16"/>
  <c r="F985" i="16"/>
  <c r="O985" i="16" s="1"/>
  <c r="M1013" i="16"/>
  <c r="L1015" i="16"/>
  <c r="S1019" i="16"/>
  <c r="S1037" i="16"/>
  <c r="O1039" i="16"/>
  <c r="F1054" i="16"/>
  <c r="S1064" i="16"/>
  <c r="O1064" i="16"/>
  <c r="L1064" i="16"/>
  <c r="S1082" i="16"/>
  <c r="S1089" i="16"/>
  <c r="L1089" i="16"/>
  <c r="S1109" i="16"/>
  <c r="O1109" i="16"/>
  <c r="L1121" i="16"/>
  <c r="K1133" i="16"/>
  <c r="S1145" i="16"/>
  <c r="O1147" i="16"/>
  <c r="O1153" i="16"/>
  <c r="P1154" i="16"/>
  <c r="K1157" i="16"/>
  <c r="S1173" i="16"/>
  <c r="L1185" i="16"/>
  <c r="S1199" i="16"/>
  <c r="O1207" i="16"/>
  <c r="K1210" i="16"/>
  <c r="P1215" i="16"/>
  <c r="O1215" i="16"/>
  <c r="S1228" i="16"/>
  <c r="L1228" i="16"/>
  <c r="O1248" i="16"/>
  <c r="K1305" i="16"/>
  <c r="P1349" i="16"/>
  <c r="O1349" i="16"/>
  <c r="P1357" i="16"/>
  <c r="O1357" i="16"/>
  <c r="F1359" i="16"/>
  <c r="H10" i="15"/>
  <c r="M39" i="15"/>
  <c r="M48" i="15"/>
  <c r="M52" i="15"/>
  <c r="D71" i="15"/>
  <c r="F76" i="15"/>
  <c r="M79" i="15"/>
  <c r="P82" i="15"/>
  <c r="O82" i="15"/>
  <c r="K82" i="15"/>
  <c r="I82" i="15"/>
  <c r="O84" i="15"/>
  <c r="L84" i="15"/>
  <c r="M84" i="15" s="1"/>
  <c r="I96" i="15"/>
  <c r="O96" i="15"/>
  <c r="I102" i="15"/>
  <c r="J109" i="15"/>
  <c r="L125" i="15"/>
  <c r="N110" i="15"/>
  <c r="P234" i="15"/>
  <c r="F263" i="15"/>
  <c r="F255" i="15"/>
  <c r="K255" i="15" s="1"/>
  <c r="O362" i="15"/>
  <c r="L362" i="15"/>
  <c r="M362" i="15" s="1"/>
  <c r="P403" i="15"/>
  <c r="K403" i="15"/>
  <c r="I403" i="15"/>
  <c r="O403" i="15"/>
  <c r="I417" i="15"/>
  <c r="P417" i="15"/>
  <c r="K569" i="15"/>
  <c r="I569" i="15"/>
  <c r="P569" i="15"/>
  <c r="O569" i="15"/>
  <c r="I693" i="15"/>
  <c r="P693" i="15"/>
  <c r="O693" i="15"/>
  <c r="K693" i="15"/>
  <c r="I781" i="15"/>
  <c r="P781" i="15"/>
  <c r="O781" i="15"/>
  <c r="I955" i="15"/>
  <c r="P955" i="15"/>
  <c r="M955" i="15"/>
  <c r="K955" i="15"/>
  <c r="O955" i="15"/>
  <c r="I957" i="15"/>
  <c r="P957" i="15"/>
  <c r="P988" i="15"/>
  <c r="K988" i="15"/>
  <c r="O988" i="15"/>
  <c r="I988" i="15"/>
  <c r="P1085" i="15"/>
  <c r="O1085" i="15"/>
  <c r="K1085" i="15"/>
  <c r="I1085" i="15"/>
  <c r="I1290" i="15"/>
  <c r="O297" i="14"/>
  <c r="K297" i="14"/>
  <c r="I297" i="14"/>
  <c r="P297" i="14"/>
  <c r="M297" i="14"/>
  <c r="P424" i="16"/>
  <c r="P440" i="16"/>
  <c r="P453" i="16"/>
  <c r="P456" i="16"/>
  <c r="P472" i="16"/>
  <c r="P488" i="16"/>
  <c r="P504" i="16"/>
  <c r="P507" i="16"/>
  <c r="P516" i="16"/>
  <c r="P532" i="16"/>
  <c r="P535" i="16"/>
  <c r="O549" i="16"/>
  <c r="P551" i="16"/>
  <c r="P563" i="16"/>
  <c r="L565" i="16"/>
  <c r="O577" i="16"/>
  <c r="P579" i="16"/>
  <c r="F585" i="16"/>
  <c r="O590" i="16"/>
  <c r="P592" i="16"/>
  <c r="P598" i="16"/>
  <c r="O599" i="16"/>
  <c r="P601" i="16"/>
  <c r="O602" i="16"/>
  <c r="O605" i="16"/>
  <c r="P607" i="16"/>
  <c r="O621" i="16"/>
  <c r="P623" i="16"/>
  <c r="O624" i="16"/>
  <c r="O630" i="16"/>
  <c r="P632" i="16"/>
  <c r="O643" i="16"/>
  <c r="P645" i="16"/>
  <c r="F650" i="16"/>
  <c r="O656" i="16"/>
  <c r="P668" i="16"/>
  <c r="P694" i="16"/>
  <c r="F700" i="16"/>
  <c r="O705" i="16"/>
  <c r="P707" i="16"/>
  <c r="O718" i="16"/>
  <c r="P720" i="16"/>
  <c r="O734" i="16"/>
  <c r="P736" i="16"/>
  <c r="O750" i="16"/>
  <c r="P752" i="16"/>
  <c r="K755" i="16"/>
  <c r="P762" i="16"/>
  <c r="P787" i="16"/>
  <c r="O802" i="16"/>
  <c r="O829" i="16"/>
  <c r="P831" i="16"/>
  <c r="P843" i="16"/>
  <c r="O844" i="16"/>
  <c r="O857" i="16"/>
  <c r="P859" i="16"/>
  <c r="O870" i="16"/>
  <c r="P872" i="16"/>
  <c r="O892" i="16"/>
  <c r="P894" i="16"/>
  <c r="O905" i="16"/>
  <c r="F918" i="16"/>
  <c r="O923" i="16"/>
  <c r="O933" i="16"/>
  <c r="P935" i="16"/>
  <c r="O949" i="16"/>
  <c r="P951" i="16"/>
  <c r="P954" i="16"/>
  <c r="S977" i="16"/>
  <c r="P980" i="16"/>
  <c r="O986" i="16"/>
  <c r="F987" i="16"/>
  <c r="I1001" i="16"/>
  <c r="S1011" i="16"/>
  <c r="L1011" i="16"/>
  <c r="P1020" i="16"/>
  <c r="O1020" i="16"/>
  <c r="S1025" i="16"/>
  <c r="P1039" i="16"/>
  <c r="O1052" i="16"/>
  <c r="S1060" i="16"/>
  <c r="O1062" i="16"/>
  <c r="K1067" i="16"/>
  <c r="S1069" i="16"/>
  <c r="O1069" i="16"/>
  <c r="O1079" i="16"/>
  <c r="P1083" i="16"/>
  <c r="O1083" i="16"/>
  <c r="O1087" i="16"/>
  <c r="I1093" i="16"/>
  <c r="O1093" i="16"/>
  <c r="P1094" i="16"/>
  <c r="O1100" i="16"/>
  <c r="O1106" i="16"/>
  <c r="P1110" i="16"/>
  <c r="O1110" i="16"/>
  <c r="F1123" i="16"/>
  <c r="O1123" i="16" s="1"/>
  <c r="S1133" i="16"/>
  <c r="O1133" i="16"/>
  <c r="L1133" i="16"/>
  <c r="M1133" i="16" s="1"/>
  <c r="F1143" i="16"/>
  <c r="P1150" i="16"/>
  <c r="O1166" i="16"/>
  <c r="O1170" i="16"/>
  <c r="P1174" i="16"/>
  <c r="O1174" i="16"/>
  <c r="F1187" i="16"/>
  <c r="F1197" i="16"/>
  <c r="O1224" i="16"/>
  <c r="S1224" i="16"/>
  <c r="I1232" i="16"/>
  <c r="O1232" i="16"/>
  <c r="P1233" i="16"/>
  <c r="S1241" i="16"/>
  <c r="L1241" i="16"/>
  <c r="P1251" i="16"/>
  <c r="O1275" i="16"/>
  <c r="P1280" i="16"/>
  <c r="F1297" i="16"/>
  <c r="O1297" i="16" s="1"/>
  <c r="F1301" i="16"/>
  <c r="P1310" i="16"/>
  <c r="S1342" i="16"/>
  <c r="L1342" i="16"/>
  <c r="I1363" i="16"/>
  <c r="O1363" i="16"/>
  <c r="P36" i="15"/>
  <c r="O36" i="15"/>
  <c r="K36" i="15"/>
  <c r="I36" i="15"/>
  <c r="K69" i="15"/>
  <c r="I69" i="15"/>
  <c r="P69" i="15"/>
  <c r="O69" i="15"/>
  <c r="P85" i="15"/>
  <c r="O85" i="15"/>
  <c r="K85" i="15"/>
  <c r="I85" i="15"/>
  <c r="K89" i="15"/>
  <c r="I89" i="15"/>
  <c r="P89" i="15"/>
  <c r="O89" i="15"/>
  <c r="K102" i="15"/>
  <c r="P111" i="15"/>
  <c r="O111" i="15"/>
  <c r="K111" i="15"/>
  <c r="I111" i="15"/>
  <c r="K176" i="15"/>
  <c r="E192" i="15"/>
  <c r="E191" i="15" s="1"/>
  <c r="E190" i="15" s="1"/>
  <c r="M56" i="17" s="1"/>
  <c r="L371" i="15"/>
  <c r="J386" i="15"/>
  <c r="J375" i="15" s="1"/>
  <c r="Z56" i="17" s="1"/>
  <c r="O429" i="15"/>
  <c r="L429" i="15"/>
  <c r="M429" i="15" s="1"/>
  <c r="O485" i="15"/>
  <c r="L485" i="15"/>
  <c r="M485" i="15" s="1"/>
  <c r="L521" i="15"/>
  <c r="M521" i="15" s="1"/>
  <c r="O521" i="15"/>
  <c r="P810" i="15"/>
  <c r="P917" i="15"/>
  <c r="K917" i="15"/>
  <c r="I917" i="15"/>
  <c r="O917" i="15"/>
  <c r="L946" i="15"/>
  <c r="I983" i="15"/>
  <c r="P983" i="15"/>
  <c r="N1077" i="15"/>
  <c r="L1078" i="15"/>
  <c r="M1179" i="15"/>
  <c r="I1179" i="15"/>
  <c r="P1179" i="15"/>
  <c r="K1179" i="15"/>
  <c r="O1179" i="15"/>
  <c r="S529" i="16"/>
  <c r="S548" i="16"/>
  <c r="P549" i="16"/>
  <c r="S560" i="16"/>
  <c r="S576" i="16"/>
  <c r="P577" i="16"/>
  <c r="S589" i="16"/>
  <c r="P590" i="16"/>
  <c r="P599" i="16"/>
  <c r="P602" i="16"/>
  <c r="S604" i="16"/>
  <c r="P605" i="16"/>
  <c r="S620" i="16"/>
  <c r="P621" i="16"/>
  <c r="P624" i="16"/>
  <c r="S629" i="16"/>
  <c r="P630" i="16"/>
  <c r="S642" i="16"/>
  <c r="P643" i="16"/>
  <c r="S655" i="16"/>
  <c r="P656" i="16"/>
  <c r="S704" i="16"/>
  <c r="P705" i="16"/>
  <c r="S717" i="16"/>
  <c r="P718" i="16"/>
  <c r="S733" i="16"/>
  <c r="P734" i="16"/>
  <c r="L739" i="16"/>
  <c r="L742" i="16"/>
  <c r="O748" i="16"/>
  <c r="S749" i="16"/>
  <c r="P750" i="16"/>
  <c r="L755" i="16"/>
  <c r="M755" i="16" s="1"/>
  <c r="L765" i="16"/>
  <c r="L790" i="16"/>
  <c r="O799" i="16"/>
  <c r="S801" i="16"/>
  <c r="P802" i="16"/>
  <c r="O803" i="16"/>
  <c r="O827" i="16"/>
  <c r="S828" i="16"/>
  <c r="P829" i="16"/>
  <c r="L834" i="16"/>
  <c r="P844" i="16"/>
  <c r="O845" i="16"/>
  <c r="O852" i="16"/>
  <c r="O855" i="16"/>
  <c r="S856" i="16"/>
  <c r="P857" i="16"/>
  <c r="L862" i="16"/>
  <c r="M862" i="16" s="1"/>
  <c r="O868" i="16"/>
  <c r="S869" i="16"/>
  <c r="P870" i="16"/>
  <c r="L875" i="16"/>
  <c r="O890" i="16"/>
  <c r="S891" i="16"/>
  <c r="P892" i="16"/>
  <c r="L897" i="16"/>
  <c r="S904" i="16"/>
  <c r="P905" i="16"/>
  <c r="O906" i="16"/>
  <c r="O921" i="16"/>
  <c r="S922" i="16"/>
  <c r="P923" i="16"/>
  <c r="L925" i="16"/>
  <c r="O931" i="16"/>
  <c r="S932" i="16"/>
  <c r="P933" i="16"/>
  <c r="L938" i="16"/>
  <c r="O947" i="16"/>
  <c r="S948" i="16"/>
  <c r="P949" i="16"/>
  <c r="L957" i="16"/>
  <c r="F966" i="16"/>
  <c r="O966" i="16" s="1"/>
  <c r="O967" i="16"/>
  <c r="I968" i="16"/>
  <c r="P968" i="16"/>
  <c r="O996" i="16"/>
  <c r="K1003" i="16"/>
  <c r="F1005" i="16"/>
  <c r="S1007" i="16"/>
  <c r="F1017" i="16"/>
  <c r="I1023" i="16"/>
  <c r="P1028" i="16"/>
  <c r="P1040" i="16"/>
  <c r="O1042" i="16"/>
  <c r="I1046" i="16"/>
  <c r="I1051" i="16"/>
  <c r="F1058" i="16"/>
  <c r="P1065" i="16"/>
  <c r="P1070" i="16"/>
  <c r="O1070" i="16"/>
  <c r="P1090" i="16"/>
  <c r="I1102" i="16"/>
  <c r="P1103" i="16"/>
  <c r="I1125" i="16"/>
  <c r="P1125" i="16"/>
  <c r="S1129" i="16"/>
  <c r="P1133" i="16"/>
  <c r="P1138" i="16"/>
  <c r="I1139" i="16"/>
  <c r="S1157" i="16"/>
  <c r="O1157" i="16"/>
  <c r="I1163" i="16"/>
  <c r="I1165" i="16"/>
  <c r="F1212" i="16"/>
  <c r="F1222" i="16"/>
  <c r="P1229" i="16"/>
  <c r="S1237" i="16"/>
  <c r="P1246" i="16"/>
  <c r="S1253" i="16"/>
  <c r="L1253" i="16"/>
  <c r="I1258" i="16"/>
  <c r="P1258" i="16"/>
  <c r="O1267" i="16"/>
  <c r="P1277" i="16"/>
  <c r="P1294" i="16"/>
  <c r="O1294" i="16"/>
  <c r="P1303" i="16"/>
  <c r="O1303" i="16"/>
  <c r="S1305" i="16"/>
  <c r="O1305" i="16"/>
  <c r="P1314" i="16"/>
  <c r="O1314" i="16"/>
  <c r="I1326" i="16"/>
  <c r="O1326" i="16"/>
  <c r="P1337" i="16"/>
  <c r="O1337" i="16"/>
  <c r="P1343" i="16"/>
  <c r="O1343" i="16"/>
  <c r="L1373" i="16"/>
  <c r="S1373" i="16"/>
  <c r="I11" i="15"/>
  <c r="P11" i="15"/>
  <c r="O11" i="15"/>
  <c r="K13" i="15"/>
  <c r="I13" i="15"/>
  <c r="P13" i="15"/>
  <c r="O13" i="15"/>
  <c r="P25" i="15"/>
  <c r="O25" i="15"/>
  <c r="K25" i="15"/>
  <c r="I25" i="15"/>
  <c r="K29" i="15"/>
  <c r="I29" i="15"/>
  <c r="P29" i="15"/>
  <c r="O29" i="15"/>
  <c r="M53" i="15"/>
  <c r="I53" i="15"/>
  <c r="P53" i="15"/>
  <c r="O53" i="15"/>
  <c r="K55" i="15"/>
  <c r="I55" i="15"/>
  <c r="P55" i="15"/>
  <c r="O55" i="15"/>
  <c r="J71" i="15"/>
  <c r="H71" i="15"/>
  <c r="H64" i="15" s="1"/>
  <c r="M102" i="15"/>
  <c r="M111" i="15"/>
  <c r="M176" i="15"/>
  <c r="K187" i="15"/>
  <c r="I187" i="15"/>
  <c r="P187" i="15"/>
  <c r="O187" i="15"/>
  <c r="O189" i="15"/>
  <c r="I189" i="15"/>
  <c r="P189" i="15"/>
  <c r="M189" i="15"/>
  <c r="K189" i="15"/>
  <c r="P225" i="15"/>
  <c r="K230" i="15"/>
  <c r="P230" i="15"/>
  <c r="O230" i="15"/>
  <c r="I230" i="15"/>
  <c r="M380" i="15"/>
  <c r="K541" i="15"/>
  <c r="I541" i="15"/>
  <c r="P541" i="15"/>
  <c r="O541" i="15"/>
  <c r="E564" i="15"/>
  <c r="F564" i="15" s="1"/>
  <c r="P599" i="15"/>
  <c r="O599" i="15"/>
  <c r="K599" i="15"/>
  <c r="I599" i="15"/>
  <c r="K661" i="15"/>
  <c r="I661" i="15"/>
  <c r="P661" i="15"/>
  <c r="O661" i="15"/>
  <c r="K739" i="15"/>
  <c r="P739" i="15"/>
  <c r="O739" i="15"/>
  <c r="M739" i="15"/>
  <c r="I739" i="15"/>
  <c r="K763" i="15"/>
  <c r="P763" i="15"/>
  <c r="O763" i="15"/>
  <c r="I763" i="15"/>
  <c r="P748" i="16"/>
  <c r="P799" i="16"/>
  <c r="P803" i="16"/>
  <c r="P827" i="16"/>
  <c r="P845" i="16"/>
  <c r="P852" i="16"/>
  <c r="P855" i="16"/>
  <c r="P868" i="16"/>
  <c r="P890" i="16"/>
  <c r="P906" i="16"/>
  <c r="P921" i="16"/>
  <c r="P931" i="16"/>
  <c r="P947" i="16"/>
  <c r="K1001" i="16"/>
  <c r="P1002" i="16"/>
  <c r="O1018" i="16"/>
  <c r="K1046" i="16"/>
  <c r="K1073" i="16"/>
  <c r="F1080" i="16"/>
  <c r="P1085" i="16"/>
  <c r="S1097" i="16"/>
  <c r="F1107" i="16"/>
  <c r="S1117" i="16"/>
  <c r="L1117" i="16"/>
  <c r="F1127" i="16"/>
  <c r="P1134" i="16"/>
  <c r="P1158" i="16"/>
  <c r="O1158" i="16"/>
  <c r="K1163" i="16"/>
  <c r="F1171" i="16"/>
  <c r="S1181" i="16"/>
  <c r="L1181" i="16"/>
  <c r="F1191" i="16"/>
  <c r="P1214" i="16"/>
  <c r="F1235" i="16"/>
  <c r="P1242" i="16"/>
  <c r="I1257" i="16"/>
  <c r="P1269" i="16"/>
  <c r="P1289" i="16"/>
  <c r="S1291" i="16"/>
  <c r="P1306" i="16"/>
  <c r="O1306" i="16"/>
  <c r="P1374" i="16"/>
  <c r="O1374" i="16"/>
  <c r="M29" i="15"/>
  <c r="I47" i="15"/>
  <c r="P47" i="15"/>
  <c r="M55" i="15"/>
  <c r="K76" i="15"/>
  <c r="F110" i="15"/>
  <c r="D109" i="15"/>
  <c r="F109" i="15" s="1"/>
  <c r="I173" i="15"/>
  <c r="P173" i="15"/>
  <c r="O234" i="15"/>
  <c r="L234" i="15"/>
  <c r="M234" i="15" s="1"/>
  <c r="I240" i="15"/>
  <c r="P240" i="15"/>
  <c r="I308" i="15"/>
  <c r="P308" i="15"/>
  <c r="K412" i="15"/>
  <c r="L412" i="15"/>
  <c r="M412" i="15" s="1"/>
  <c r="K443" i="15"/>
  <c r="I443" i="15"/>
  <c r="P443" i="15"/>
  <c r="O443" i="15"/>
  <c r="K638" i="15"/>
  <c r="I638" i="15"/>
  <c r="P638" i="15"/>
  <c r="O638" i="15"/>
  <c r="F646" i="15"/>
  <c r="K646" i="15" s="1"/>
  <c r="D641" i="15"/>
  <c r="F641" i="15" s="1"/>
  <c r="P792" i="15"/>
  <c r="N971" i="15"/>
  <c r="L972" i="15"/>
  <c r="H971" i="16"/>
  <c r="S991" i="16"/>
  <c r="S995" i="16"/>
  <c r="L995" i="16"/>
  <c r="S1003" i="16"/>
  <c r="O1003" i="16"/>
  <c r="P1012" i="16"/>
  <c r="P1098" i="16"/>
  <c r="O1098" i="16"/>
  <c r="I1109" i="16"/>
  <c r="P1109" i="16"/>
  <c r="S1113" i="16"/>
  <c r="O1121" i="16"/>
  <c r="P1122" i="16"/>
  <c r="S1141" i="16"/>
  <c r="K1145" i="16"/>
  <c r="S1177" i="16"/>
  <c r="I1185" i="16"/>
  <c r="P1186" i="16"/>
  <c r="P1193" i="16"/>
  <c r="O1193" i="16"/>
  <c r="S1195" i="16"/>
  <c r="S1206" i="16"/>
  <c r="L1206" i="16"/>
  <c r="P1254" i="16"/>
  <c r="P1273" i="16"/>
  <c r="O1273" i="16"/>
  <c r="P1286" i="16"/>
  <c r="P1292" i="16"/>
  <c r="O1292" i="16"/>
  <c r="P1296" i="16"/>
  <c r="P1353" i="16"/>
  <c r="O1353" i="16"/>
  <c r="K72" i="15"/>
  <c r="I72" i="15"/>
  <c r="P72" i="15"/>
  <c r="O72" i="15"/>
  <c r="M76" i="15"/>
  <c r="I79" i="15"/>
  <c r="O79" i="15"/>
  <c r="M90" i="15"/>
  <c r="I90" i="15"/>
  <c r="P90" i="15"/>
  <c r="O90" i="15"/>
  <c r="K92" i="15"/>
  <c r="I92" i="15"/>
  <c r="P92" i="15"/>
  <c r="O92" i="15"/>
  <c r="P99" i="15"/>
  <c r="O99" i="15"/>
  <c r="K99" i="15"/>
  <c r="I99" i="15"/>
  <c r="P119" i="15"/>
  <c r="O119" i="15"/>
  <c r="K119" i="15"/>
  <c r="I119" i="15"/>
  <c r="I162" i="15"/>
  <c r="O162" i="15"/>
  <c r="P162" i="15"/>
  <c r="M162" i="15"/>
  <c r="K162" i="15"/>
  <c r="K406" i="15"/>
  <c r="L406" i="15"/>
  <c r="M406" i="15" s="1"/>
  <c r="I433" i="15"/>
  <c r="P433" i="15"/>
  <c r="K491" i="15"/>
  <c r="P491" i="15"/>
  <c r="O491" i="15"/>
  <c r="M491" i="15"/>
  <c r="I491" i="15"/>
  <c r="P505" i="15"/>
  <c r="O505" i="15"/>
  <c r="K505" i="15"/>
  <c r="I505" i="15"/>
  <c r="P527" i="15"/>
  <c r="O527" i="15"/>
  <c r="K527" i="15"/>
  <c r="M527" i="15"/>
  <c r="I527" i="15"/>
  <c r="P621" i="15"/>
  <c r="O621" i="15"/>
  <c r="K621" i="15"/>
  <c r="I621" i="15"/>
  <c r="K713" i="15"/>
  <c r="I713" i="15"/>
  <c r="P713" i="15"/>
  <c r="O713" i="15"/>
  <c r="F721" i="15"/>
  <c r="D716" i="15"/>
  <c r="F716" i="15" s="1"/>
  <c r="K831" i="15"/>
  <c r="P831" i="15"/>
  <c r="O831" i="15"/>
  <c r="I831" i="15"/>
  <c r="K1225" i="15"/>
  <c r="I1225" i="15"/>
  <c r="P1225" i="15"/>
  <c r="O1225" i="15"/>
  <c r="I1354" i="15"/>
  <c r="O1354" i="15"/>
  <c r="P1354" i="15"/>
  <c r="K1354" i="15"/>
  <c r="I1372" i="15"/>
  <c r="O1372" i="15"/>
  <c r="P1372" i="15"/>
  <c r="K1372" i="15"/>
  <c r="O43" i="14"/>
  <c r="I43" i="14"/>
  <c r="P43" i="14"/>
  <c r="K43" i="14"/>
  <c r="F560" i="16"/>
  <c r="F681" i="16"/>
  <c r="O970" i="16"/>
  <c r="K977" i="16"/>
  <c r="O984" i="16"/>
  <c r="P986" i="16"/>
  <c r="L987" i="16"/>
  <c r="M987" i="16" s="1"/>
  <c r="O1001" i="16"/>
  <c r="P1004" i="16"/>
  <c r="O1004" i="16"/>
  <c r="L1023" i="16"/>
  <c r="M1023" i="16" s="1"/>
  <c r="O1028" i="16"/>
  <c r="L1044" i="16"/>
  <c r="S1051" i="16"/>
  <c r="O1051" i="16"/>
  <c r="L1051" i="16"/>
  <c r="S1056" i="16"/>
  <c r="O1056" i="16"/>
  <c r="L1093" i="16"/>
  <c r="M1093" i="16" s="1"/>
  <c r="O1103" i="16"/>
  <c r="F1111" i="16"/>
  <c r="P1118" i="16"/>
  <c r="L1125" i="16"/>
  <c r="M1125" i="16" s="1"/>
  <c r="O1134" i="16"/>
  <c r="O1138" i="16"/>
  <c r="P1142" i="16"/>
  <c r="O1142" i="16"/>
  <c r="K1147" i="16"/>
  <c r="F1155" i="16"/>
  <c r="O1155" i="16" s="1"/>
  <c r="L1161" i="16"/>
  <c r="S1165" i="16"/>
  <c r="O1165" i="16"/>
  <c r="L1165" i="16"/>
  <c r="M1165" i="16" s="1"/>
  <c r="F1175" i="16"/>
  <c r="P1182" i="16"/>
  <c r="L1189" i="16"/>
  <c r="P1196" i="16"/>
  <c r="O1196" i="16"/>
  <c r="S1202" i="16"/>
  <c r="I1210" i="16"/>
  <c r="O1210" i="16"/>
  <c r="P1211" i="16"/>
  <c r="P1218" i="16"/>
  <c r="O1218" i="16"/>
  <c r="S1220" i="16"/>
  <c r="L1232" i="16"/>
  <c r="M1232" i="16" s="1"/>
  <c r="O1242" i="16"/>
  <c r="O1246" i="16"/>
  <c r="K1257" i="16"/>
  <c r="L1258" i="16"/>
  <c r="M1258" i="16" s="1"/>
  <c r="P1265" i="16"/>
  <c r="O1265" i="16"/>
  <c r="O1269" i="16"/>
  <c r="O1289" i="16"/>
  <c r="P1308" i="16"/>
  <c r="K1326" i="16"/>
  <c r="P1366" i="16"/>
  <c r="O1366" i="16"/>
  <c r="P1370" i="16"/>
  <c r="O1370" i="16"/>
  <c r="I30" i="15"/>
  <c r="K32" i="15"/>
  <c r="I32" i="15"/>
  <c r="P32" i="15"/>
  <c r="O32" i="15"/>
  <c r="P42" i="15"/>
  <c r="O42" i="15"/>
  <c r="K42" i="15"/>
  <c r="I42" i="15"/>
  <c r="J46" i="15"/>
  <c r="K47" i="15"/>
  <c r="E64" i="15"/>
  <c r="F65" i="15"/>
  <c r="M72" i="15"/>
  <c r="I84" i="15"/>
  <c r="P84" i="15"/>
  <c r="M92" i="15"/>
  <c r="M99" i="15"/>
  <c r="M119" i="15"/>
  <c r="I137" i="15"/>
  <c r="P137" i="15"/>
  <c r="O137" i="15"/>
  <c r="P223" i="15"/>
  <c r="K223" i="15"/>
  <c r="O223" i="15"/>
  <c r="I223" i="15"/>
  <c r="J399" i="15"/>
  <c r="L400" i="15"/>
  <c r="I786" i="15"/>
  <c r="P786" i="15"/>
  <c r="K786" i="15"/>
  <c r="K1314" i="15"/>
  <c r="P1314" i="15"/>
  <c r="O1314" i="15"/>
  <c r="M1314" i="15"/>
  <c r="I1314" i="15"/>
  <c r="P973" i="16"/>
  <c r="P976" i="16"/>
  <c r="O990" i="16"/>
  <c r="P992" i="16"/>
  <c r="O1006" i="16"/>
  <c r="P1008" i="16"/>
  <c r="P1024" i="16"/>
  <c r="P1030" i="16"/>
  <c r="P1033" i="16"/>
  <c r="P1036" i="16"/>
  <c r="O1059" i="16"/>
  <c r="F1066" i="16"/>
  <c r="O1112" i="16"/>
  <c r="O1128" i="16"/>
  <c r="O1144" i="16"/>
  <c r="O1160" i="16"/>
  <c r="O1176" i="16"/>
  <c r="O1192" i="16"/>
  <c r="O1198" i="16"/>
  <c r="O1201" i="16"/>
  <c r="O1217" i="16"/>
  <c r="O1223" i="16"/>
  <c r="O1236" i="16"/>
  <c r="O1264" i="16"/>
  <c r="O1272" i="16"/>
  <c r="O1302" i="16"/>
  <c r="O1313" i="16"/>
  <c r="O1321" i="16"/>
  <c r="O1332" i="16"/>
  <c r="O1346" i="16"/>
  <c r="S1347" i="16"/>
  <c r="O1352" i="16"/>
  <c r="F1358" i="16"/>
  <c r="O1369" i="16"/>
  <c r="O12" i="15"/>
  <c r="K15" i="15"/>
  <c r="I16" i="15"/>
  <c r="O20" i="15"/>
  <c r="K23" i="15"/>
  <c r="I24" i="15"/>
  <c r="O28" i="15"/>
  <c r="O31" i="15"/>
  <c r="K34" i="15"/>
  <c r="I35" i="15"/>
  <c r="I38" i="15"/>
  <c r="I41" i="15"/>
  <c r="O45" i="15"/>
  <c r="O51" i="15"/>
  <c r="O54" i="15"/>
  <c r="K57" i="15"/>
  <c r="I58" i="15"/>
  <c r="O62" i="15"/>
  <c r="O68" i="15"/>
  <c r="K74" i="15"/>
  <c r="I75" i="15"/>
  <c r="K77" i="15"/>
  <c r="I78" i="15"/>
  <c r="K80" i="15"/>
  <c r="I81" i="15"/>
  <c r="O88" i="15"/>
  <c r="O91" i="15"/>
  <c r="K94" i="15"/>
  <c r="I95" i="15"/>
  <c r="K97" i="15"/>
  <c r="I98" i="15"/>
  <c r="I104" i="15"/>
  <c r="O108" i="15"/>
  <c r="O114" i="15"/>
  <c r="K117" i="15"/>
  <c r="I118" i="15"/>
  <c r="O122" i="15"/>
  <c r="K128" i="15"/>
  <c r="K131" i="15"/>
  <c r="I132" i="15"/>
  <c r="O136" i="15"/>
  <c r="O151" i="15"/>
  <c r="K161" i="15"/>
  <c r="P161" i="15"/>
  <c r="O167" i="15"/>
  <c r="M177" i="15"/>
  <c r="P186" i="15"/>
  <c r="K186" i="15"/>
  <c r="J193" i="15"/>
  <c r="M195" i="15"/>
  <c r="M197" i="15"/>
  <c r="P201" i="15"/>
  <c r="K201" i="15"/>
  <c r="M207" i="15"/>
  <c r="P212" i="15"/>
  <c r="K212" i="15"/>
  <c r="O216" i="15"/>
  <c r="P253" i="15"/>
  <c r="K253" i="15"/>
  <c r="K265" i="15"/>
  <c r="P265" i="15"/>
  <c r="K283" i="15"/>
  <c r="P283" i="15"/>
  <c r="M285" i="15"/>
  <c r="K287" i="15"/>
  <c r="P297" i="15"/>
  <c r="K297" i="15"/>
  <c r="I297" i="15"/>
  <c r="K305" i="15"/>
  <c r="P305" i="15"/>
  <c r="O305" i="15"/>
  <c r="K363" i="15"/>
  <c r="P363" i="15"/>
  <c r="O363" i="15"/>
  <c r="M403" i="15"/>
  <c r="M409" i="15"/>
  <c r="E414" i="15"/>
  <c r="K430" i="15"/>
  <c r="P430" i="15"/>
  <c r="O430" i="15"/>
  <c r="K437" i="15"/>
  <c r="M443" i="15"/>
  <c r="M444" i="15"/>
  <c r="P454" i="15"/>
  <c r="O454" i="15"/>
  <c r="K454" i="15"/>
  <c r="I454" i="15"/>
  <c r="I469" i="15"/>
  <c r="P469" i="15"/>
  <c r="I471" i="15"/>
  <c r="P471" i="15"/>
  <c r="K477" i="15"/>
  <c r="K481" i="15"/>
  <c r="P486" i="15"/>
  <c r="O486" i="15"/>
  <c r="K486" i="15"/>
  <c r="I486" i="15"/>
  <c r="K487" i="15"/>
  <c r="I501" i="15"/>
  <c r="P501" i="15"/>
  <c r="I503" i="15"/>
  <c r="P503" i="15"/>
  <c r="M505" i="15"/>
  <c r="J510" i="15"/>
  <c r="K513" i="15"/>
  <c r="K517" i="15"/>
  <c r="K522" i="15"/>
  <c r="I522" i="15"/>
  <c r="P522" i="15"/>
  <c r="O522" i="15"/>
  <c r="K523" i="15"/>
  <c r="O525" i="15"/>
  <c r="F538" i="15"/>
  <c r="M541" i="15"/>
  <c r="I567" i="15"/>
  <c r="P567" i="15"/>
  <c r="M569" i="15"/>
  <c r="M570" i="15"/>
  <c r="I580" i="15"/>
  <c r="D582" i="15"/>
  <c r="F585" i="15"/>
  <c r="M599" i="15"/>
  <c r="L612" i="15"/>
  <c r="M612" i="15" s="1"/>
  <c r="O612" i="15"/>
  <c r="M616" i="15"/>
  <c r="P618" i="15"/>
  <c r="O618" i="15"/>
  <c r="K618" i="15"/>
  <c r="M621" i="15"/>
  <c r="L629" i="15"/>
  <c r="M633" i="15"/>
  <c r="K635" i="15"/>
  <c r="P635" i="15"/>
  <c r="O635" i="15"/>
  <c r="M638" i="15"/>
  <c r="M639" i="15"/>
  <c r="I642" i="15"/>
  <c r="P642" i="15"/>
  <c r="I644" i="15"/>
  <c r="P644" i="15"/>
  <c r="K658" i="15"/>
  <c r="P658" i="15"/>
  <c r="O658" i="15"/>
  <c r="M661" i="15"/>
  <c r="M662" i="15"/>
  <c r="N666" i="15"/>
  <c r="F682" i="15"/>
  <c r="D681" i="15"/>
  <c r="F681" i="15" s="1"/>
  <c r="O704" i="15"/>
  <c r="L704" i="15"/>
  <c r="M704" i="15" s="1"/>
  <c r="K710" i="15"/>
  <c r="P710" i="15"/>
  <c r="O710" i="15"/>
  <c r="M713" i="15"/>
  <c r="M714" i="15"/>
  <c r="I717" i="15"/>
  <c r="P717" i="15"/>
  <c r="I719" i="15"/>
  <c r="P719" i="15"/>
  <c r="K725" i="15"/>
  <c r="K729" i="15"/>
  <c r="P734" i="15"/>
  <c r="O734" i="15"/>
  <c r="K734" i="15"/>
  <c r="I734" i="15"/>
  <c r="I742" i="15"/>
  <c r="I744" i="15"/>
  <c r="P744" i="15"/>
  <c r="M779" i="15"/>
  <c r="I824" i="15"/>
  <c r="I873" i="15"/>
  <c r="P873" i="15"/>
  <c r="O873" i="15"/>
  <c r="K873" i="15"/>
  <c r="I875" i="15"/>
  <c r="P875" i="15"/>
  <c r="O893" i="15"/>
  <c r="L893" i="15"/>
  <c r="M893" i="15" s="1"/>
  <c r="P1001" i="15"/>
  <c r="M1001" i="15"/>
  <c r="O1001" i="15"/>
  <c r="K1001" i="15"/>
  <c r="M1011" i="15"/>
  <c r="M1039" i="15"/>
  <c r="O1102" i="15"/>
  <c r="L1102" i="15"/>
  <c r="M1102" i="15" s="1"/>
  <c r="M1147" i="15"/>
  <c r="I1147" i="15"/>
  <c r="P1147" i="15"/>
  <c r="K1147" i="15"/>
  <c r="L1161" i="15"/>
  <c r="M1239" i="15"/>
  <c r="L286" i="14"/>
  <c r="M70" i="15"/>
  <c r="M73" i="15"/>
  <c r="O115" i="15"/>
  <c r="O123" i="15"/>
  <c r="M124" i="15"/>
  <c r="O126" i="15"/>
  <c r="M127" i="15"/>
  <c r="M130" i="15"/>
  <c r="L137" i="15"/>
  <c r="M137" i="15" s="1"/>
  <c r="P146" i="15"/>
  <c r="K146" i="15"/>
  <c r="O158" i="15"/>
  <c r="I158" i="15"/>
  <c r="I159" i="15"/>
  <c r="M163" i="15"/>
  <c r="F171" i="15"/>
  <c r="M171" i="15" s="1"/>
  <c r="O177" i="15"/>
  <c r="I183" i="15"/>
  <c r="O183" i="15"/>
  <c r="I184" i="15"/>
  <c r="O195" i="15"/>
  <c r="M223" i="15"/>
  <c r="J218" i="15"/>
  <c r="M230" i="15"/>
  <c r="P235" i="15"/>
  <c r="K235" i="15"/>
  <c r="O240" i="15"/>
  <c r="K243" i="15"/>
  <c r="P243" i="15"/>
  <c r="O247" i="15"/>
  <c r="O249" i="15"/>
  <c r="O255" i="15"/>
  <c r="M258" i="15"/>
  <c r="K262" i="15"/>
  <c r="P262" i="15"/>
  <c r="I265" i="15"/>
  <c r="I283" i="15"/>
  <c r="P291" i="15"/>
  <c r="K291" i="15"/>
  <c r="L294" i="15"/>
  <c r="M297" i="15"/>
  <c r="F301" i="15"/>
  <c r="I305" i="15"/>
  <c r="K308" i="15"/>
  <c r="I363" i="15"/>
  <c r="P367" i="15"/>
  <c r="K367" i="15"/>
  <c r="I367" i="15"/>
  <c r="K380" i="15"/>
  <c r="K383" i="15"/>
  <c r="P383" i="15"/>
  <c r="O383" i="15"/>
  <c r="N386" i="15"/>
  <c r="N375" i="15" s="1"/>
  <c r="AD56" i="17" s="1"/>
  <c r="L387" i="15"/>
  <c r="K404" i="15"/>
  <c r="K410" i="15"/>
  <c r="J414" i="15"/>
  <c r="H414" i="15"/>
  <c r="P426" i="15"/>
  <c r="K426" i="15"/>
  <c r="I430" i="15"/>
  <c r="K431" i="15"/>
  <c r="K433" i="15"/>
  <c r="O437" i="15"/>
  <c r="L437" i="15"/>
  <c r="M437" i="15" s="1"/>
  <c r="I450" i="15"/>
  <c r="P450" i="15"/>
  <c r="I452" i="15"/>
  <c r="P452" i="15"/>
  <c r="M454" i="15"/>
  <c r="I465" i="15"/>
  <c r="L477" i="15"/>
  <c r="M477" i="15" s="1"/>
  <c r="O477" i="15"/>
  <c r="M481" i="15"/>
  <c r="F483" i="15"/>
  <c r="M486" i="15"/>
  <c r="M487" i="15"/>
  <c r="J495" i="15"/>
  <c r="K498" i="15"/>
  <c r="N510" i="15"/>
  <c r="O513" i="15"/>
  <c r="L513" i="15"/>
  <c r="M513" i="15" s="1"/>
  <c r="F519" i="15"/>
  <c r="M523" i="15"/>
  <c r="I548" i="15"/>
  <c r="P548" i="15"/>
  <c r="I550" i="15"/>
  <c r="P550" i="15"/>
  <c r="K556" i="15"/>
  <c r="I576" i="15"/>
  <c r="P576" i="15"/>
  <c r="I578" i="15"/>
  <c r="P578" i="15"/>
  <c r="I583" i="15"/>
  <c r="P583" i="15"/>
  <c r="K593" i="15"/>
  <c r="K608" i="15"/>
  <c r="K613" i="15"/>
  <c r="I613" i="15"/>
  <c r="P613" i="15"/>
  <c r="O613" i="15"/>
  <c r="O616" i="15"/>
  <c r="P630" i="15"/>
  <c r="O630" i="15"/>
  <c r="K630" i="15"/>
  <c r="I630" i="15"/>
  <c r="L655" i="15"/>
  <c r="I673" i="15"/>
  <c r="P673" i="15"/>
  <c r="I675" i="15"/>
  <c r="P675" i="15"/>
  <c r="K686" i="15"/>
  <c r="P705" i="15"/>
  <c r="O705" i="15"/>
  <c r="K705" i="15"/>
  <c r="I705" i="15"/>
  <c r="K706" i="15"/>
  <c r="L725" i="15"/>
  <c r="M725" i="15" s="1"/>
  <c r="O725" i="15"/>
  <c r="F731" i="15"/>
  <c r="M735" i="15"/>
  <c r="D746" i="15"/>
  <c r="F746" i="15" s="1"/>
  <c r="I751" i="15"/>
  <c r="P791" i="15"/>
  <c r="K791" i="15"/>
  <c r="I791" i="15"/>
  <c r="I854" i="15"/>
  <c r="P854" i="15"/>
  <c r="P883" i="15"/>
  <c r="O885" i="15"/>
  <c r="L885" i="15"/>
  <c r="M885" i="15" s="1"/>
  <c r="K951" i="15"/>
  <c r="P951" i="15"/>
  <c r="O951" i="15"/>
  <c r="I951" i="15"/>
  <c r="I993" i="15"/>
  <c r="P993" i="15"/>
  <c r="M993" i="15"/>
  <c r="K993" i="15"/>
  <c r="O993" i="15"/>
  <c r="I995" i="15"/>
  <c r="P995" i="15"/>
  <c r="I1003" i="15"/>
  <c r="P1003" i="15"/>
  <c r="I1027" i="15"/>
  <c r="P1027" i="15"/>
  <c r="I1034" i="15"/>
  <c r="P1034" i="15"/>
  <c r="O1034" i="15"/>
  <c r="M1034" i="15"/>
  <c r="K1034" i="15"/>
  <c r="K1036" i="15"/>
  <c r="P1036" i="15"/>
  <c r="O1036" i="15"/>
  <c r="I1036" i="15"/>
  <c r="I1044" i="15"/>
  <c r="P1044" i="15"/>
  <c r="L1060" i="15"/>
  <c r="M1060" i="15" s="1"/>
  <c r="O1060" i="15"/>
  <c r="M1075" i="15"/>
  <c r="I1075" i="15"/>
  <c r="P1075" i="15"/>
  <c r="K1075" i="15"/>
  <c r="K1091" i="15"/>
  <c r="M1115" i="15"/>
  <c r="I1115" i="15"/>
  <c r="P1115" i="15"/>
  <c r="K1115" i="15"/>
  <c r="L1129" i="15"/>
  <c r="P1135" i="15"/>
  <c r="O1135" i="15"/>
  <c r="K1135" i="15"/>
  <c r="I1135" i="15"/>
  <c r="I1220" i="15"/>
  <c r="P1220" i="15"/>
  <c r="I84" i="14"/>
  <c r="P84" i="14"/>
  <c r="O84" i="14"/>
  <c r="K84" i="14"/>
  <c r="E218" i="14"/>
  <c r="F219" i="14"/>
  <c r="K219" i="14" s="1"/>
  <c r="P820" i="14"/>
  <c r="K820" i="14"/>
  <c r="I820" i="14"/>
  <c r="O820" i="14"/>
  <c r="O1055" i="16"/>
  <c r="O1068" i="16"/>
  <c r="O1071" i="16"/>
  <c r="O1081" i="16"/>
  <c r="O1084" i="16"/>
  <c r="O1096" i="16"/>
  <c r="O1099" i="16"/>
  <c r="O1105" i="16"/>
  <c r="O1108" i="16"/>
  <c r="O1124" i="16"/>
  <c r="O1140" i="16"/>
  <c r="O1156" i="16"/>
  <c r="O1172" i="16"/>
  <c r="O1188" i="16"/>
  <c r="O1194" i="16"/>
  <c r="O1213" i="16"/>
  <c r="O1219" i="16"/>
  <c r="L1261" i="16"/>
  <c r="O1266" i="16"/>
  <c r="O1274" i="16"/>
  <c r="O1295" i="16"/>
  <c r="O1298" i="16"/>
  <c r="O1299" i="16"/>
  <c r="O1300" i="16"/>
  <c r="O1304" i="16"/>
  <c r="O1307" i="16"/>
  <c r="O1315" i="16"/>
  <c r="O1323" i="16"/>
  <c r="O1334" i="16"/>
  <c r="O1354" i="16"/>
  <c r="O1360" i="16"/>
  <c r="O1372" i="16"/>
  <c r="O1375" i="16"/>
  <c r="O14" i="15"/>
  <c r="M15" i="15"/>
  <c r="O22" i="15"/>
  <c r="M23" i="15"/>
  <c r="O33" i="15"/>
  <c r="M34" i="15"/>
  <c r="O56" i="15"/>
  <c r="M57" i="15"/>
  <c r="L65" i="15"/>
  <c r="M65" i="15" s="1"/>
  <c r="O70" i="15"/>
  <c r="O73" i="15"/>
  <c r="M74" i="15"/>
  <c r="M77" i="15"/>
  <c r="M80" i="15"/>
  <c r="O93" i="15"/>
  <c r="M94" i="15"/>
  <c r="M97" i="15"/>
  <c r="P115" i="15"/>
  <c r="O116" i="15"/>
  <c r="M117" i="15"/>
  <c r="P123" i="15"/>
  <c r="O124" i="15"/>
  <c r="P126" i="15"/>
  <c r="O127" i="15"/>
  <c r="M128" i="15"/>
  <c r="O130" i="15"/>
  <c r="M131" i="15"/>
  <c r="I143" i="15"/>
  <c r="O143" i="15"/>
  <c r="P157" i="15"/>
  <c r="K157" i="15"/>
  <c r="K170" i="15"/>
  <c r="P170" i="15"/>
  <c r="O176" i="15"/>
  <c r="K182" i="15"/>
  <c r="P182" i="15"/>
  <c r="K199" i="15"/>
  <c r="P199" i="15"/>
  <c r="K205" i="15"/>
  <c r="P205" i="15"/>
  <c r="P217" i="15"/>
  <c r="K217" i="15"/>
  <c r="K251" i="15"/>
  <c r="P251" i="15"/>
  <c r="F387" i="15"/>
  <c r="K387" i="15" s="1"/>
  <c r="P391" i="15"/>
  <c r="K391" i="15"/>
  <c r="L399" i="15"/>
  <c r="M404" i="15"/>
  <c r="M410" i="15"/>
  <c r="K417" i="15"/>
  <c r="I425" i="15"/>
  <c r="F435" i="15"/>
  <c r="P438" i="15"/>
  <c r="O438" i="15"/>
  <c r="K438" i="15"/>
  <c r="I438" i="15"/>
  <c r="E441" i="15"/>
  <c r="I446" i="15"/>
  <c r="I461" i="15"/>
  <c r="P461" i="15"/>
  <c r="K478" i="15"/>
  <c r="I478" i="15"/>
  <c r="P478" i="15"/>
  <c r="O478" i="15"/>
  <c r="O481" i="15"/>
  <c r="N495" i="15"/>
  <c r="L498" i="15"/>
  <c r="I508" i="15"/>
  <c r="P514" i="15"/>
  <c r="O514" i="15"/>
  <c r="K514" i="15"/>
  <c r="I514" i="15"/>
  <c r="I529" i="15"/>
  <c r="P529" i="15"/>
  <c r="I544" i="15"/>
  <c r="F558" i="15"/>
  <c r="J564" i="15"/>
  <c r="I572" i="15"/>
  <c r="L589" i="15"/>
  <c r="F595" i="15"/>
  <c r="P602" i="15"/>
  <c r="O602" i="15"/>
  <c r="K602" i="15"/>
  <c r="I602" i="15"/>
  <c r="O604" i="15"/>
  <c r="L604" i="15"/>
  <c r="F610" i="15"/>
  <c r="M614" i="15"/>
  <c r="P624" i="15"/>
  <c r="O624" i="15"/>
  <c r="K624" i="15"/>
  <c r="I624" i="15"/>
  <c r="F627" i="15"/>
  <c r="J641" i="15"/>
  <c r="K642" i="15"/>
  <c r="P656" i="15"/>
  <c r="O656" i="15"/>
  <c r="K656" i="15"/>
  <c r="I656" i="15"/>
  <c r="D666" i="15"/>
  <c r="F666" i="15" s="1"/>
  <c r="F669" i="15"/>
  <c r="O669" i="15" s="1"/>
  <c r="L686" i="15"/>
  <c r="M686" i="15" s="1"/>
  <c r="O686" i="15"/>
  <c r="F702" i="15"/>
  <c r="M706" i="15"/>
  <c r="J716" i="15"/>
  <c r="K717" i="15"/>
  <c r="K721" i="15"/>
  <c r="K726" i="15"/>
  <c r="I726" i="15"/>
  <c r="P726" i="15"/>
  <c r="O726" i="15"/>
  <c r="D760" i="15"/>
  <c r="P765" i="15"/>
  <c r="I765" i="15"/>
  <c r="I769" i="15"/>
  <c r="P769" i="15"/>
  <c r="K783" i="15"/>
  <c r="P783" i="15"/>
  <c r="O783" i="15"/>
  <c r="I830" i="15"/>
  <c r="P830" i="15"/>
  <c r="I858" i="15"/>
  <c r="P858" i="15"/>
  <c r="P918" i="15"/>
  <c r="M918" i="15"/>
  <c r="O918" i="15"/>
  <c r="K918" i="15"/>
  <c r="I942" i="15"/>
  <c r="P947" i="15"/>
  <c r="K947" i="15"/>
  <c r="O947" i="15"/>
  <c r="I947" i="15"/>
  <c r="K957" i="15"/>
  <c r="P965" i="15"/>
  <c r="K965" i="15"/>
  <c r="I965" i="15"/>
  <c r="O965" i="15"/>
  <c r="I1007" i="15"/>
  <c r="P1007" i="15"/>
  <c r="P1021" i="15"/>
  <c r="O1021" i="15"/>
  <c r="I1021" i="15"/>
  <c r="I1202" i="15"/>
  <c r="P1202" i="15"/>
  <c r="I423" i="14"/>
  <c r="P423" i="14"/>
  <c r="O423" i="14"/>
  <c r="K423" i="14"/>
  <c r="D495" i="14"/>
  <c r="F495" i="14" s="1"/>
  <c r="F503" i="14"/>
  <c r="M503" i="14" s="1"/>
  <c r="K142" i="15"/>
  <c r="P142" i="15"/>
  <c r="I154" i="15"/>
  <c r="O154" i="15"/>
  <c r="L193" i="15"/>
  <c r="M193" i="15" s="1"/>
  <c r="P221" i="15"/>
  <c r="K221" i="15"/>
  <c r="N218" i="15"/>
  <c r="N192" i="15" s="1"/>
  <c r="K228" i="15"/>
  <c r="P228" i="15"/>
  <c r="I234" i="15"/>
  <c r="P241" i="15"/>
  <c r="K241" i="15"/>
  <c r="K248" i="15"/>
  <c r="P248" i="15"/>
  <c r="P256" i="15"/>
  <c r="K256" i="15"/>
  <c r="O287" i="15"/>
  <c r="O308" i="15"/>
  <c r="I362" i="15"/>
  <c r="P362" i="15"/>
  <c r="O380" i="15"/>
  <c r="I390" i="15"/>
  <c r="P401" i="15"/>
  <c r="K401" i="15"/>
  <c r="P407" i="15"/>
  <c r="K407" i="15"/>
  <c r="P413" i="15"/>
  <c r="K413" i="15"/>
  <c r="M417" i="15"/>
  <c r="P419" i="15"/>
  <c r="K419" i="15"/>
  <c r="L421" i="15"/>
  <c r="M421" i="15" s="1"/>
  <c r="I429" i="15"/>
  <c r="P429" i="15"/>
  <c r="O433" i="15"/>
  <c r="I442" i="15"/>
  <c r="P442" i="15"/>
  <c r="I444" i="15"/>
  <c r="P444" i="15"/>
  <c r="I457" i="15"/>
  <c r="O469" i="15"/>
  <c r="L469" i="15"/>
  <c r="M469" i="15" s="1"/>
  <c r="K475" i="15"/>
  <c r="P475" i="15"/>
  <c r="O475" i="15"/>
  <c r="I489" i="15"/>
  <c r="P499" i="15"/>
  <c r="O499" i="15"/>
  <c r="K499" i="15"/>
  <c r="I499" i="15"/>
  <c r="O501" i="15"/>
  <c r="L501" i="15"/>
  <c r="M501" i="15" s="1"/>
  <c r="P511" i="15"/>
  <c r="O511" i="15"/>
  <c r="K511" i="15"/>
  <c r="I525" i="15"/>
  <c r="I540" i="15"/>
  <c r="P540" i="15"/>
  <c r="I542" i="15"/>
  <c r="P542" i="15"/>
  <c r="L565" i="15"/>
  <c r="M565" i="15" s="1"/>
  <c r="N564" i="15"/>
  <c r="I570" i="15"/>
  <c r="P570" i="15"/>
  <c r="K585" i="15"/>
  <c r="P590" i="15"/>
  <c r="O590" i="15"/>
  <c r="K590" i="15"/>
  <c r="I590" i="15"/>
  <c r="I600" i="15"/>
  <c r="P600" i="15"/>
  <c r="P605" i="15"/>
  <c r="O605" i="15"/>
  <c r="K605" i="15"/>
  <c r="I605" i="15"/>
  <c r="I620" i="15"/>
  <c r="P620" i="15"/>
  <c r="I622" i="15"/>
  <c r="I637" i="15"/>
  <c r="I639" i="15"/>
  <c r="P639" i="15"/>
  <c r="N641" i="15"/>
  <c r="O642" i="15"/>
  <c r="L642" i="15"/>
  <c r="M642" i="15" s="1"/>
  <c r="K648" i="15"/>
  <c r="P648" i="15"/>
  <c r="O648" i="15"/>
  <c r="P653" i="15"/>
  <c r="O653" i="15"/>
  <c r="K653" i="15"/>
  <c r="I660" i="15"/>
  <c r="P660" i="15"/>
  <c r="I662" i="15"/>
  <c r="P662" i="15"/>
  <c r="K687" i="15"/>
  <c r="I687" i="15"/>
  <c r="P687" i="15"/>
  <c r="O687" i="15"/>
  <c r="I712" i="15"/>
  <c r="P712" i="15"/>
  <c r="I714" i="15"/>
  <c r="P714" i="15"/>
  <c r="N716" i="15"/>
  <c r="N697" i="15" s="1"/>
  <c r="O717" i="15"/>
  <c r="L717" i="15"/>
  <c r="M717" i="15" s="1"/>
  <c r="M721" i="15"/>
  <c r="K723" i="15"/>
  <c r="P723" i="15"/>
  <c r="O723" i="15"/>
  <c r="I737" i="15"/>
  <c r="L744" i="15"/>
  <c r="M744" i="15" s="1"/>
  <c r="O744" i="15"/>
  <c r="O755" i="15"/>
  <c r="L755" i="15"/>
  <c r="M755" i="15" s="1"/>
  <c r="I757" i="15"/>
  <c r="P779" i="15"/>
  <c r="I779" i="15"/>
  <c r="P799" i="15"/>
  <c r="K799" i="15"/>
  <c r="O799" i="15"/>
  <c r="I799" i="15"/>
  <c r="I834" i="15"/>
  <c r="P834" i="15"/>
  <c r="P836" i="15"/>
  <c r="K836" i="15"/>
  <c r="O836" i="15"/>
  <c r="I836" i="15"/>
  <c r="J866" i="15"/>
  <c r="L866" i="15" s="1"/>
  <c r="L867" i="15"/>
  <c r="F920" i="15"/>
  <c r="O920" i="15" s="1"/>
  <c r="D915" i="15"/>
  <c r="F915" i="15" s="1"/>
  <c r="I934" i="15"/>
  <c r="P934" i="15"/>
  <c r="M957" i="15"/>
  <c r="K1030" i="15"/>
  <c r="P1030" i="15"/>
  <c r="O1030" i="15"/>
  <c r="I1030" i="15"/>
  <c r="I1080" i="15"/>
  <c r="P1080" i="15"/>
  <c r="M1080" i="15"/>
  <c r="K1080" i="15"/>
  <c r="L1177" i="15"/>
  <c r="M1177" i="15" s="1"/>
  <c r="O1177" i="15"/>
  <c r="F1214" i="15"/>
  <c r="K1214" i="15" s="1"/>
  <c r="D1077" i="15"/>
  <c r="I1224" i="15"/>
  <c r="P1224" i="15"/>
  <c r="P1296" i="15"/>
  <c r="O1296" i="15"/>
  <c r="K1296" i="15"/>
  <c r="I1296" i="15"/>
  <c r="P1312" i="15"/>
  <c r="O1312" i="15"/>
  <c r="K1312" i="15"/>
  <c r="I1312" i="15"/>
  <c r="O52" i="14"/>
  <c r="K52" i="14"/>
  <c r="I52" i="14"/>
  <c r="P52" i="14"/>
  <c r="P1316" i="16"/>
  <c r="P1324" i="16"/>
  <c r="P1327" i="16"/>
  <c r="P1335" i="16"/>
  <c r="P1355" i="16"/>
  <c r="P1361" i="16"/>
  <c r="P1364" i="16"/>
  <c r="P1376" i="16"/>
  <c r="P15" i="15"/>
  <c r="P23" i="15"/>
  <c r="P34" i="15"/>
  <c r="P57" i="15"/>
  <c r="P74" i="15"/>
  <c r="P77" i="15"/>
  <c r="P80" i="15"/>
  <c r="P94" i="15"/>
  <c r="P97" i="15"/>
  <c r="P117" i="15"/>
  <c r="P128" i="15"/>
  <c r="P131" i="15"/>
  <c r="O139" i="15"/>
  <c r="I139" i="15"/>
  <c r="I140" i="15"/>
  <c r="I147" i="15"/>
  <c r="K153" i="15"/>
  <c r="P153" i="15"/>
  <c r="K169" i="15"/>
  <c r="P169" i="15"/>
  <c r="K173" i="15"/>
  <c r="F180" i="15"/>
  <c r="M180" i="15" s="1"/>
  <c r="O193" i="15"/>
  <c r="P203" i="15"/>
  <c r="K203" i="15"/>
  <c r="P209" i="15"/>
  <c r="K209" i="15"/>
  <c r="P214" i="15"/>
  <c r="K214" i="15"/>
  <c r="I216" i="15"/>
  <c r="I221" i="15"/>
  <c r="I228" i="15"/>
  <c r="I241" i="15"/>
  <c r="I248" i="15"/>
  <c r="I256" i="15"/>
  <c r="K281" i="15"/>
  <c r="P281" i="15"/>
  <c r="K289" i="15"/>
  <c r="P289" i="15"/>
  <c r="O289" i="15"/>
  <c r="P295" i="15"/>
  <c r="K295" i="15"/>
  <c r="K309" i="15"/>
  <c r="P309" i="15"/>
  <c r="O309" i="15"/>
  <c r="F400" i="15"/>
  <c r="O400" i="15" s="1"/>
  <c r="D399" i="15"/>
  <c r="I401" i="15"/>
  <c r="I406" i="15"/>
  <c r="I407" i="15"/>
  <c r="I412" i="15"/>
  <c r="I413" i="15"/>
  <c r="O417" i="15"/>
  <c r="O419" i="15"/>
  <c r="O450" i="15"/>
  <c r="L450" i="15"/>
  <c r="M450" i="15" s="1"/>
  <c r="P470" i="15"/>
  <c r="O470" i="15"/>
  <c r="K470" i="15"/>
  <c r="I470" i="15"/>
  <c r="I485" i="15"/>
  <c r="P485" i="15"/>
  <c r="I487" i="15"/>
  <c r="P487" i="15"/>
  <c r="F496" i="15"/>
  <c r="M499" i="15"/>
  <c r="P502" i="15"/>
  <c r="O502" i="15"/>
  <c r="K502" i="15"/>
  <c r="I502" i="15"/>
  <c r="E510" i="15"/>
  <c r="I521" i="15"/>
  <c r="P521" i="15"/>
  <c r="I523" i="15"/>
  <c r="P523" i="15"/>
  <c r="O548" i="15"/>
  <c r="L548" i="15"/>
  <c r="M548" i="15" s="1"/>
  <c r="F554" i="15"/>
  <c r="K555" i="15"/>
  <c r="I555" i="15"/>
  <c r="P555" i="15"/>
  <c r="O555" i="15"/>
  <c r="K566" i="15"/>
  <c r="I566" i="15"/>
  <c r="P566" i="15"/>
  <c r="O566" i="15"/>
  <c r="O576" i="15"/>
  <c r="L576" i="15"/>
  <c r="M576" i="15" s="1"/>
  <c r="J582" i="15"/>
  <c r="M585" i="15"/>
  <c r="F587" i="15"/>
  <c r="M590" i="15"/>
  <c r="M605" i="15"/>
  <c r="I616" i="15"/>
  <c r="I633" i="15"/>
  <c r="P643" i="15"/>
  <c r="O643" i="15"/>
  <c r="K643" i="15"/>
  <c r="I643" i="15"/>
  <c r="H666" i="15"/>
  <c r="L673" i="15"/>
  <c r="M673" i="15" s="1"/>
  <c r="O673" i="15"/>
  <c r="F679" i="15"/>
  <c r="F684" i="15"/>
  <c r="M687" i="15"/>
  <c r="L692" i="15"/>
  <c r="P718" i="15"/>
  <c r="O718" i="15"/>
  <c r="K718" i="15"/>
  <c r="I718" i="15"/>
  <c r="I735" i="15"/>
  <c r="P735" i="15"/>
  <c r="K745" i="15"/>
  <c r="I745" i="15"/>
  <c r="P745" i="15"/>
  <c r="O745" i="15"/>
  <c r="J746" i="15"/>
  <c r="I761" i="15"/>
  <c r="M786" i="15"/>
  <c r="P811" i="15"/>
  <c r="K811" i="15"/>
  <c r="O811" i="15"/>
  <c r="I811" i="15"/>
  <c r="P817" i="15"/>
  <c r="I817" i="15"/>
  <c r="M817" i="15"/>
  <c r="K817" i="15"/>
  <c r="I901" i="15"/>
  <c r="P906" i="15"/>
  <c r="K906" i="15"/>
  <c r="O906" i="15"/>
  <c r="I906" i="15"/>
  <c r="I924" i="15"/>
  <c r="P924" i="15"/>
  <c r="I952" i="15"/>
  <c r="P952" i="15"/>
  <c r="M952" i="15"/>
  <c r="K952" i="15"/>
  <c r="O952" i="15"/>
  <c r="K954" i="15"/>
  <c r="P954" i="15"/>
  <c r="O954" i="15"/>
  <c r="I954" i="15"/>
  <c r="P972" i="15"/>
  <c r="K987" i="15"/>
  <c r="L987" i="15"/>
  <c r="M987" i="15" s="1"/>
  <c r="I1011" i="15"/>
  <c r="P1011" i="15"/>
  <c r="O1027" i="15"/>
  <c r="L1027" i="15"/>
  <c r="M1027" i="15" s="1"/>
  <c r="I1037" i="15"/>
  <c r="P1037" i="15"/>
  <c r="O1037" i="15"/>
  <c r="M1037" i="15"/>
  <c r="K1037" i="15"/>
  <c r="I1039" i="15"/>
  <c r="P1039" i="15"/>
  <c r="N1043" i="15"/>
  <c r="O1044" i="15"/>
  <c r="L1044" i="15"/>
  <c r="M1044" i="15" s="1"/>
  <c r="L1145" i="15"/>
  <c r="M1145" i="15" s="1"/>
  <c r="O1145" i="15"/>
  <c r="M1163" i="15"/>
  <c r="L1237" i="15"/>
  <c r="M1237" i="15" s="1"/>
  <c r="O1237" i="15"/>
  <c r="I115" i="15"/>
  <c r="I123" i="15"/>
  <c r="I126" i="15"/>
  <c r="P138" i="15"/>
  <c r="K138" i="15"/>
  <c r="K140" i="15"/>
  <c r="I142" i="15"/>
  <c r="O150" i="15"/>
  <c r="I150" i="15"/>
  <c r="K154" i="15"/>
  <c r="O166" i="15"/>
  <c r="I166" i="15"/>
  <c r="K179" i="15"/>
  <c r="P179" i="15"/>
  <c r="P193" i="15"/>
  <c r="K197" i="15"/>
  <c r="P197" i="15"/>
  <c r="M221" i="15"/>
  <c r="P226" i="15"/>
  <c r="K226" i="15"/>
  <c r="M228" i="15"/>
  <c r="P232" i="15"/>
  <c r="K232" i="15"/>
  <c r="K234" i="15"/>
  <c r="P237" i="15"/>
  <c r="K237" i="15"/>
  <c r="M241" i="15"/>
  <c r="K245" i="15"/>
  <c r="P245" i="15"/>
  <c r="M248" i="15"/>
  <c r="M256" i="15"/>
  <c r="K260" i="15"/>
  <c r="P260" i="15"/>
  <c r="F294" i="15"/>
  <c r="O294" i="15" s="1"/>
  <c r="K362" i="15"/>
  <c r="P365" i="15"/>
  <c r="K365" i="15"/>
  <c r="K371" i="15"/>
  <c r="K374" i="15"/>
  <c r="P374" i="15"/>
  <c r="O374" i="15"/>
  <c r="M401" i="15"/>
  <c r="M407" i="15"/>
  <c r="M413" i="15"/>
  <c r="P422" i="15"/>
  <c r="K422" i="15"/>
  <c r="I422" i="15"/>
  <c r="K429" i="15"/>
  <c r="I431" i="15"/>
  <c r="P431" i="15"/>
  <c r="D441" i="15"/>
  <c r="J441" i="15"/>
  <c r="K442" i="15"/>
  <c r="P451" i="15"/>
  <c r="O451" i="15"/>
  <c r="K451" i="15"/>
  <c r="I451" i="15"/>
  <c r="L461" i="15"/>
  <c r="M461" i="15" s="1"/>
  <c r="O461" i="15"/>
  <c r="P467" i="15"/>
  <c r="O467" i="15"/>
  <c r="K467" i="15"/>
  <c r="I481" i="15"/>
  <c r="L493" i="15"/>
  <c r="H510" i="15"/>
  <c r="I517" i="15"/>
  <c r="O529" i="15"/>
  <c r="L529" i="15"/>
  <c r="M529" i="15" s="1"/>
  <c r="P549" i="15"/>
  <c r="O549" i="15"/>
  <c r="K549" i="15"/>
  <c r="I549" i="15"/>
  <c r="P577" i="15"/>
  <c r="O577" i="15"/>
  <c r="K577" i="15"/>
  <c r="I577" i="15"/>
  <c r="O585" i="15"/>
  <c r="I612" i="15"/>
  <c r="P612" i="15"/>
  <c r="I614" i="15"/>
  <c r="P614" i="15"/>
  <c r="K620" i="15"/>
  <c r="J657" i="15"/>
  <c r="K660" i="15"/>
  <c r="K674" i="15"/>
  <c r="I674" i="15"/>
  <c r="P674" i="15"/>
  <c r="O674" i="15"/>
  <c r="I704" i="15"/>
  <c r="P704" i="15"/>
  <c r="I706" i="15"/>
  <c r="P706" i="15"/>
  <c r="K712" i="15"/>
  <c r="K742" i="15"/>
  <c r="P742" i="15"/>
  <c r="O742" i="15"/>
  <c r="P749" i="15"/>
  <c r="I749" i="15"/>
  <c r="L751" i="15"/>
  <c r="L769" i="15"/>
  <c r="M769" i="15" s="1"/>
  <c r="K769" i="15"/>
  <c r="P776" i="15"/>
  <c r="K776" i="15"/>
  <c r="O776" i="15"/>
  <c r="I776" i="15"/>
  <c r="K787" i="15"/>
  <c r="P787" i="15"/>
  <c r="I787" i="15"/>
  <c r="P824" i="15"/>
  <c r="O824" i="15"/>
  <c r="K824" i="15"/>
  <c r="P868" i="15"/>
  <c r="K868" i="15"/>
  <c r="O868" i="15"/>
  <c r="I868" i="15"/>
  <c r="K872" i="15"/>
  <c r="P872" i="15"/>
  <c r="O872" i="15"/>
  <c r="I872" i="15"/>
  <c r="I893" i="15"/>
  <c r="P893" i="15"/>
  <c r="P966" i="15"/>
  <c r="M966" i="15"/>
  <c r="K966" i="15"/>
  <c r="O966" i="15"/>
  <c r="P1000" i="15"/>
  <c r="K1000" i="15"/>
  <c r="I1000" i="15"/>
  <c r="O1000" i="15"/>
  <c r="L1073" i="15"/>
  <c r="M1073" i="15" s="1"/>
  <c r="N1072" i="15"/>
  <c r="O1073" i="15"/>
  <c r="L1113" i="15"/>
  <c r="P1119" i="15"/>
  <c r="O1119" i="15"/>
  <c r="K1119" i="15"/>
  <c r="I1119" i="15"/>
  <c r="M1131" i="15"/>
  <c r="K1066" i="16"/>
  <c r="F1234" i="16"/>
  <c r="K139" i="15"/>
  <c r="M140" i="15"/>
  <c r="P149" i="15"/>
  <c r="K149" i="15"/>
  <c r="K151" i="15"/>
  <c r="I153" i="15"/>
  <c r="O155" i="15"/>
  <c r="P165" i="15"/>
  <c r="K165" i="15"/>
  <c r="K167" i="15"/>
  <c r="I169" i="15"/>
  <c r="O174" i="15"/>
  <c r="I177" i="15"/>
  <c r="O194" i="15"/>
  <c r="I194" i="15"/>
  <c r="I195" i="15"/>
  <c r="M203" i="15"/>
  <c r="K207" i="15"/>
  <c r="P207" i="15"/>
  <c r="M209" i="15"/>
  <c r="M214" i="15"/>
  <c r="K216" i="15"/>
  <c r="F219" i="15"/>
  <c r="O221" i="15"/>
  <c r="I226" i="15"/>
  <c r="O228" i="15"/>
  <c r="I232" i="15"/>
  <c r="I237" i="15"/>
  <c r="O241" i="15"/>
  <c r="I245" i="15"/>
  <c r="O248" i="15"/>
  <c r="O256" i="15"/>
  <c r="I260" i="15"/>
  <c r="M281" i="15"/>
  <c r="P285" i="15"/>
  <c r="K285" i="15"/>
  <c r="I287" i="15"/>
  <c r="M289" i="15"/>
  <c r="M295" i="15"/>
  <c r="M309" i="15"/>
  <c r="I365" i="15"/>
  <c r="I374" i="15"/>
  <c r="F376" i="15"/>
  <c r="K390" i="15"/>
  <c r="P393" i="15"/>
  <c r="K393" i="15"/>
  <c r="I393" i="15"/>
  <c r="O401" i="15"/>
  <c r="O407" i="15"/>
  <c r="O413" i="15"/>
  <c r="I415" i="15"/>
  <c r="P415" i="15"/>
  <c r="D414" i="15"/>
  <c r="M422" i="15"/>
  <c r="L425" i="15"/>
  <c r="M425" i="15" s="1"/>
  <c r="F427" i="15"/>
  <c r="I437" i="15"/>
  <c r="P437" i="15"/>
  <c r="I439" i="15"/>
  <c r="P439" i="15"/>
  <c r="L442" i="15"/>
  <c r="M442" i="15" s="1"/>
  <c r="N441" i="15"/>
  <c r="O442" i="15"/>
  <c r="M446" i="15"/>
  <c r="F448" i="15"/>
  <c r="M451" i="15"/>
  <c r="K457" i="15"/>
  <c r="K462" i="15"/>
  <c r="I462" i="15"/>
  <c r="P462" i="15"/>
  <c r="O462" i="15"/>
  <c r="K463" i="15"/>
  <c r="I475" i="15"/>
  <c r="I477" i="15"/>
  <c r="P477" i="15"/>
  <c r="I479" i="15"/>
  <c r="P479" i="15"/>
  <c r="K485" i="15"/>
  <c r="K489" i="15"/>
  <c r="K494" i="15"/>
  <c r="I494" i="15"/>
  <c r="P494" i="15"/>
  <c r="O494" i="15"/>
  <c r="H495" i="15"/>
  <c r="M508" i="15"/>
  <c r="I511" i="15"/>
  <c r="I513" i="15"/>
  <c r="P513" i="15"/>
  <c r="I515" i="15"/>
  <c r="P515" i="15"/>
  <c r="K521" i="15"/>
  <c r="K525" i="15"/>
  <c r="P530" i="15"/>
  <c r="O530" i="15"/>
  <c r="K530" i="15"/>
  <c r="I530" i="15"/>
  <c r="L540" i="15"/>
  <c r="M540" i="15" s="1"/>
  <c r="O540" i="15"/>
  <c r="M544" i="15"/>
  <c r="F546" i="15"/>
  <c r="M549" i="15"/>
  <c r="I556" i="15"/>
  <c r="L560" i="15"/>
  <c r="F574" i="15"/>
  <c r="M577" i="15"/>
  <c r="I593" i="15"/>
  <c r="I608" i="15"/>
  <c r="O620" i="15"/>
  <c r="L620" i="15"/>
  <c r="M620" i="15" s="1"/>
  <c r="L637" i="15"/>
  <c r="I648" i="15"/>
  <c r="I653" i="15"/>
  <c r="L660" i="15"/>
  <c r="M660" i="15" s="1"/>
  <c r="N657" i="15"/>
  <c r="O660" i="15"/>
  <c r="J666" i="15"/>
  <c r="K666" i="15" s="1"/>
  <c r="M669" i="15"/>
  <c r="F671" i="15"/>
  <c r="M674" i="15"/>
  <c r="D692" i="15"/>
  <c r="F692" i="15" s="1"/>
  <c r="O692" i="15" s="1"/>
  <c r="F695" i="15"/>
  <c r="O695" i="15" s="1"/>
  <c r="F700" i="15"/>
  <c r="L712" i="15"/>
  <c r="M712" i="15" s="1"/>
  <c r="O712" i="15"/>
  <c r="I723" i="15"/>
  <c r="I725" i="15"/>
  <c r="P725" i="15"/>
  <c r="I727" i="15"/>
  <c r="P727" i="15"/>
  <c r="K737" i="15"/>
  <c r="P755" i="15"/>
  <c r="O768" i="15"/>
  <c r="I768" i="15"/>
  <c r="K768" i="15"/>
  <c r="P768" i="15"/>
  <c r="L785" i="15"/>
  <c r="F798" i="15"/>
  <c r="O798" i="15" s="1"/>
  <c r="L830" i="15"/>
  <c r="M830" i="15" s="1"/>
  <c r="O834" i="15"/>
  <c r="L834" i="15"/>
  <c r="M834" i="15" s="1"/>
  <c r="L858" i="15"/>
  <c r="M858" i="15" s="1"/>
  <c r="O924" i="15"/>
  <c r="L924" i="15"/>
  <c r="M924" i="15" s="1"/>
  <c r="O934" i="15"/>
  <c r="L934" i="15"/>
  <c r="M934" i="15" s="1"/>
  <c r="P942" i="15"/>
  <c r="F968" i="15"/>
  <c r="K968" i="15" s="1"/>
  <c r="D963" i="15"/>
  <c r="F963" i="15" s="1"/>
  <c r="K992" i="15"/>
  <c r="P992" i="15"/>
  <c r="O992" i="15"/>
  <c r="I992" i="15"/>
  <c r="L1007" i="15"/>
  <c r="M1007" i="15" s="1"/>
  <c r="I1023" i="15"/>
  <c r="P1023" i="15"/>
  <c r="I1031" i="15"/>
  <c r="P1031" i="15"/>
  <c r="O1031" i="15"/>
  <c r="M1031" i="15"/>
  <c r="K1031" i="15"/>
  <c r="K1033" i="15"/>
  <c r="P1033" i="15"/>
  <c r="O1033" i="15"/>
  <c r="I1033" i="15"/>
  <c r="L1199" i="15"/>
  <c r="M1199" i="15" s="1"/>
  <c r="O1199" i="15"/>
  <c r="K1203" i="15"/>
  <c r="I1203" i="15"/>
  <c r="P1203" i="15"/>
  <c r="O1203" i="15"/>
  <c r="P1246" i="15"/>
  <c r="O1246" i="15"/>
  <c r="K1246" i="15"/>
  <c r="I1246" i="15"/>
  <c r="P1275" i="15"/>
  <c r="O1275" i="15"/>
  <c r="K1275" i="15"/>
  <c r="I1275" i="15"/>
  <c r="E1283" i="15"/>
  <c r="E1260" i="15" s="1"/>
  <c r="F1301" i="15"/>
  <c r="M1301" i="15" s="1"/>
  <c r="I491" i="14"/>
  <c r="P491" i="14"/>
  <c r="O198" i="15"/>
  <c r="I202" i="15"/>
  <c r="O206" i="15"/>
  <c r="I210" i="15"/>
  <c r="I213" i="15"/>
  <c r="D218" i="15"/>
  <c r="F218" i="15" s="1"/>
  <c r="I222" i="15"/>
  <c r="O229" i="15"/>
  <c r="I233" i="15"/>
  <c r="I236" i="15"/>
  <c r="O244" i="15"/>
  <c r="O250" i="15"/>
  <c r="I254" i="15"/>
  <c r="I257" i="15"/>
  <c r="O261" i="15"/>
  <c r="O264" i="15"/>
  <c r="O282" i="15"/>
  <c r="O288" i="15"/>
  <c r="I292" i="15"/>
  <c r="I296" i="15"/>
  <c r="P299" i="15"/>
  <c r="P303" i="15"/>
  <c r="O304" i="15"/>
  <c r="I366" i="15"/>
  <c r="P369" i="15"/>
  <c r="O370" i="15"/>
  <c r="P372" i="15"/>
  <c r="O373" i="15"/>
  <c r="P378" i="15"/>
  <c r="O379" i="15"/>
  <c r="P381" i="15"/>
  <c r="O382" i="15"/>
  <c r="L388" i="15"/>
  <c r="I389" i="15"/>
  <c r="I392" i="15"/>
  <c r="I402" i="15"/>
  <c r="I405" i="15"/>
  <c r="I408" i="15"/>
  <c r="I411" i="15"/>
  <c r="N414" i="15"/>
  <c r="O416" i="15"/>
  <c r="P418" i="15"/>
  <c r="I424" i="15"/>
  <c r="O432" i="15"/>
  <c r="P434" i="15"/>
  <c r="I440" i="15"/>
  <c r="O445" i="15"/>
  <c r="P447" i="15"/>
  <c r="I453" i="15"/>
  <c r="I456" i="15"/>
  <c r="K458" i="15"/>
  <c r="O464" i="15"/>
  <c r="P466" i="15"/>
  <c r="I472" i="15"/>
  <c r="K474" i="15"/>
  <c r="O480" i="15"/>
  <c r="P482" i="15"/>
  <c r="I488" i="15"/>
  <c r="K490" i="15"/>
  <c r="I504" i="15"/>
  <c r="I507" i="15"/>
  <c r="I516" i="15"/>
  <c r="K518" i="15"/>
  <c r="O524" i="15"/>
  <c r="P526" i="15"/>
  <c r="I532" i="15"/>
  <c r="K534" i="15"/>
  <c r="I535" i="15"/>
  <c r="K537" i="15"/>
  <c r="O543" i="15"/>
  <c r="P545" i="15"/>
  <c r="I551" i="15"/>
  <c r="K553" i="15"/>
  <c r="P557" i="15"/>
  <c r="K562" i="15"/>
  <c r="I563" i="15"/>
  <c r="O568" i="15"/>
  <c r="O571" i="15"/>
  <c r="P573" i="15"/>
  <c r="I579" i="15"/>
  <c r="K581" i="15"/>
  <c r="N582" i="15"/>
  <c r="O584" i="15"/>
  <c r="P586" i="15"/>
  <c r="I592" i="15"/>
  <c r="K594" i="15"/>
  <c r="K597" i="15"/>
  <c r="I598" i="15"/>
  <c r="I601" i="15"/>
  <c r="I607" i="15"/>
  <c r="K609" i="15"/>
  <c r="O615" i="15"/>
  <c r="P617" i="15"/>
  <c r="I623" i="15"/>
  <c r="P626" i="15"/>
  <c r="I632" i="15"/>
  <c r="K634" i="15"/>
  <c r="O640" i="15"/>
  <c r="I645" i="15"/>
  <c r="K647" i="15"/>
  <c r="P652" i="15"/>
  <c r="D657" i="15"/>
  <c r="O663" i="15"/>
  <c r="P665" i="15"/>
  <c r="L667" i="15"/>
  <c r="I668" i="15"/>
  <c r="K670" i="15"/>
  <c r="O676" i="15"/>
  <c r="P678" i="15"/>
  <c r="K683" i="15"/>
  <c r="O689" i="15"/>
  <c r="P691" i="15"/>
  <c r="L693" i="15"/>
  <c r="M693" i="15" s="1"/>
  <c r="I694" i="15"/>
  <c r="K696" i="15"/>
  <c r="O699" i="15"/>
  <c r="P701" i="15"/>
  <c r="I707" i="15"/>
  <c r="K709" i="15"/>
  <c r="O715" i="15"/>
  <c r="I720" i="15"/>
  <c r="K722" i="15"/>
  <c r="O728" i="15"/>
  <c r="P730" i="15"/>
  <c r="I736" i="15"/>
  <c r="K738" i="15"/>
  <c r="K741" i="15"/>
  <c r="F747" i="15"/>
  <c r="O747" i="15" s="1"/>
  <c r="P753" i="15"/>
  <c r="K755" i="15"/>
  <c r="K756" i="15"/>
  <c r="K762" i="15"/>
  <c r="P762" i="15"/>
  <c r="L767" i="15"/>
  <c r="M767" i="15" s="1"/>
  <c r="M778" i="15"/>
  <c r="O780" i="15"/>
  <c r="I780" i="15"/>
  <c r="K794" i="15"/>
  <c r="M803" i="15"/>
  <c r="K807" i="15"/>
  <c r="P807" i="15"/>
  <c r="K819" i="15"/>
  <c r="M823" i="15"/>
  <c r="P827" i="15"/>
  <c r="K827" i="15"/>
  <c r="M855" i="15"/>
  <c r="P864" i="15"/>
  <c r="K864" i="15"/>
  <c r="I877" i="15"/>
  <c r="I885" i="15"/>
  <c r="K889" i="15"/>
  <c r="K894" i="15"/>
  <c r="P894" i="15"/>
  <c r="O894" i="15"/>
  <c r="E903" i="15"/>
  <c r="F903" i="15" s="1"/>
  <c r="F904" i="15"/>
  <c r="I911" i="15"/>
  <c r="M917" i="15"/>
  <c r="M921" i="15"/>
  <c r="P931" i="15"/>
  <c r="K931" i="15"/>
  <c r="I932" i="15"/>
  <c r="F936" i="15"/>
  <c r="P943" i="15"/>
  <c r="K943" i="15"/>
  <c r="I943" i="15"/>
  <c r="K950" i="15"/>
  <c r="J963" i="15"/>
  <c r="K964" i="15"/>
  <c r="F974" i="15"/>
  <c r="F977" i="15"/>
  <c r="K979" i="15"/>
  <c r="P984" i="15"/>
  <c r="K984" i="15"/>
  <c r="I984" i="15"/>
  <c r="I987" i="15"/>
  <c r="K991" i="15"/>
  <c r="M1000" i="15"/>
  <c r="M1004" i="15"/>
  <c r="O1011" i="15"/>
  <c r="P1013" i="15"/>
  <c r="K1013" i="15"/>
  <c r="O1023" i="15"/>
  <c r="I1041" i="15"/>
  <c r="F1046" i="15"/>
  <c r="F1049" i="15"/>
  <c r="K1051" i="15"/>
  <c r="H1053" i="15"/>
  <c r="I1056" i="15"/>
  <c r="K1061" i="15"/>
  <c r="I1061" i="15"/>
  <c r="P1061" i="15"/>
  <c r="O1061" i="15"/>
  <c r="K1074" i="15"/>
  <c r="I1074" i="15"/>
  <c r="P1074" i="15"/>
  <c r="O1074" i="15"/>
  <c r="P1079" i="15"/>
  <c r="O1079" i="15"/>
  <c r="K1079" i="15"/>
  <c r="I1079" i="15"/>
  <c r="K1093" i="15"/>
  <c r="I1102" i="15"/>
  <c r="P1102" i="15"/>
  <c r="K1114" i="15"/>
  <c r="I1114" i="15"/>
  <c r="P1114" i="15"/>
  <c r="O1114" i="15"/>
  <c r="M1125" i="15"/>
  <c r="I1129" i="15"/>
  <c r="P1129" i="15"/>
  <c r="K1137" i="15"/>
  <c r="I1141" i="15"/>
  <c r="K1146" i="15"/>
  <c r="I1146" i="15"/>
  <c r="P1146" i="15"/>
  <c r="O1146" i="15"/>
  <c r="K1178" i="15"/>
  <c r="I1178" i="15"/>
  <c r="P1178" i="15"/>
  <c r="O1178" i="15"/>
  <c r="I1199" i="15"/>
  <c r="P1199" i="15"/>
  <c r="O1210" i="15"/>
  <c r="L1210" i="15"/>
  <c r="M1210" i="15" s="1"/>
  <c r="M1225" i="15"/>
  <c r="I1237" i="15"/>
  <c r="P1237" i="15"/>
  <c r="I1241" i="15"/>
  <c r="M1246" i="15"/>
  <c r="K1250" i="15"/>
  <c r="L1359" i="15"/>
  <c r="N1358" i="15"/>
  <c r="I17" i="14"/>
  <c r="P17" i="14"/>
  <c r="O17" i="14"/>
  <c r="K17" i="14"/>
  <c r="M52" i="14"/>
  <c r="L65" i="14"/>
  <c r="K178" i="14"/>
  <c r="I178" i="14"/>
  <c r="O178" i="14"/>
  <c r="P178" i="14"/>
  <c r="H190" i="14"/>
  <c r="K227" i="14"/>
  <c r="I227" i="14"/>
  <c r="O227" i="14"/>
  <c r="P227" i="14"/>
  <c r="I508" i="14"/>
  <c r="P508" i="14"/>
  <c r="O508" i="14"/>
  <c r="K508" i="14"/>
  <c r="H510" i="14"/>
  <c r="I753" i="15"/>
  <c r="O758" i="15"/>
  <c r="I758" i="15"/>
  <c r="O767" i="15"/>
  <c r="M770" i="15"/>
  <c r="M774" i="15"/>
  <c r="O778" i="15"/>
  <c r="P782" i="15"/>
  <c r="K782" i="15"/>
  <c r="M799" i="15"/>
  <c r="M811" i="15"/>
  <c r="P814" i="15"/>
  <c r="K814" i="15"/>
  <c r="M831" i="15"/>
  <c r="K835" i="15"/>
  <c r="P835" i="15"/>
  <c r="K843" i="15"/>
  <c r="P843" i="15"/>
  <c r="O843" i="15"/>
  <c r="P852" i="15"/>
  <c r="K852" i="15"/>
  <c r="O858" i="15"/>
  <c r="M872" i="15"/>
  <c r="P887" i="15"/>
  <c r="M887" i="15"/>
  <c r="M889" i="15"/>
  <c r="K901" i="15"/>
  <c r="M906" i="15"/>
  <c r="F930" i="15"/>
  <c r="O930" i="15" s="1"/>
  <c r="D929" i="15"/>
  <c r="K934" i="15"/>
  <c r="M947" i="15"/>
  <c r="O957" i="15"/>
  <c r="P959" i="15"/>
  <c r="L964" i="15"/>
  <c r="E971" i="15"/>
  <c r="M988" i="15"/>
  <c r="O995" i="15"/>
  <c r="P997" i="15"/>
  <c r="K997" i="15"/>
  <c r="O1007" i="15"/>
  <c r="K1024" i="15"/>
  <c r="P1024" i="15"/>
  <c r="O1024" i="15"/>
  <c r="M1030" i="15"/>
  <c r="M1033" i="15"/>
  <c r="M1036" i="15"/>
  <c r="K1044" i="15"/>
  <c r="E1053" i="15"/>
  <c r="K1064" i="15"/>
  <c r="H1066" i="15"/>
  <c r="I1069" i="15"/>
  <c r="O1093" i="15"/>
  <c r="L1093" i="15"/>
  <c r="M1093" i="15" s="1"/>
  <c r="I1123" i="15"/>
  <c r="P1123" i="15"/>
  <c r="M1123" i="15"/>
  <c r="O1123" i="15"/>
  <c r="K1127" i="15"/>
  <c r="P1127" i="15"/>
  <c r="O1127" i="15"/>
  <c r="O1137" i="15"/>
  <c r="L1137" i="15"/>
  <c r="M1137" i="15" s="1"/>
  <c r="I1155" i="15"/>
  <c r="P1155" i="15"/>
  <c r="M1155" i="15"/>
  <c r="O1155" i="15"/>
  <c r="K1159" i="15"/>
  <c r="P1159" i="15"/>
  <c r="O1159" i="15"/>
  <c r="L1169" i="15"/>
  <c r="M1169" i="15" s="1"/>
  <c r="K1191" i="15"/>
  <c r="P1191" i="15"/>
  <c r="O1191" i="15"/>
  <c r="O1197" i="15"/>
  <c r="K1202" i="15"/>
  <c r="P1211" i="15"/>
  <c r="O1211" i="15"/>
  <c r="K1211" i="15"/>
  <c r="I1211" i="15"/>
  <c r="H1234" i="15"/>
  <c r="M1243" i="15"/>
  <c r="M1250" i="15"/>
  <c r="I1253" i="15"/>
  <c r="I1261" i="15"/>
  <c r="P1261" i="15"/>
  <c r="D1283" i="15"/>
  <c r="F1305" i="15"/>
  <c r="K1305" i="15" s="1"/>
  <c r="P1349" i="15"/>
  <c r="I1349" i="15"/>
  <c r="I187" i="14"/>
  <c r="P187" i="14"/>
  <c r="P306" i="14"/>
  <c r="O306" i="14"/>
  <c r="I306" i="14"/>
  <c r="K306" i="14"/>
  <c r="K497" i="14"/>
  <c r="I497" i="14"/>
  <c r="O497" i="14"/>
  <c r="P497" i="14"/>
  <c r="K585" i="14"/>
  <c r="I585" i="14"/>
  <c r="O585" i="14"/>
  <c r="P585" i="14"/>
  <c r="O390" i="15"/>
  <c r="E399" i="15"/>
  <c r="O406" i="15"/>
  <c r="O412" i="15"/>
  <c r="O425" i="15"/>
  <c r="O457" i="15"/>
  <c r="O489" i="15"/>
  <c r="O517" i="15"/>
  <c r="O561" i="15"/>
  <c r="O580" i="15"/>
  <c r="O593" i="15"/>
  <c r="O608" i="15"/>
  <c r="O633" i="15"/>
  <c r="O708" i="15"/>
  <c r="O721" i="15"/>
  <c r="O737" i="15"/>
  <c r="I748" i="15"/>
  <c r="O749" i="15"/>
  <c r="N760" i="15"/>
  <c r="K765" i="15"/>
  <c r="P773" i="15"/>
  <c r="K773" i="15"/>
  <c r="I782" i="15"/>
  <c r="M787" i="15"/>
  <c r="O794" i="15"/>
  <c r="I814" i="15"/>
  <c r="O819" i="15"/>
  <c r="I826" i="15"/>
  <c r="I835" i="15"/>
  <c r="I843" i="15"/>
  <c r="P847" i="15"/>
  <c r="K847" i="15"/>
  <c r="I847" i="15"/>
  <c r="I849" i="15"/>
  <c r="I851" i="15"/>
  <c r="I852" i="15"/>
  <c r="K854" i="15"/>
  <c r="K859" i="15"/>
  <c r="P859" i="15"/>
  <c r="O859" i="15"/>
  <c r="I871" i="15"/>
  <c r="P871" i="15"/>
  <c r="P880" i="15"/>
  <c r="K880" i="15"/>
  <c r="O887" i="15"/>
  <c r="P891" i="15"/>
  <c r="O891" i="15"/>
  <c r="I897" i="15"/>
  <c r="O901" i="15"/>
  <c r="L901" i="15"/>
  <c r="M901" i="15" s="1"/>
  <c r="I916" i="15"/>
  <c r="I925" i="15"/>
  <c r="E929" i="15"/>
  <c r="P940" i="15"/>
  <c r="K940" i="15"/>
  <c r="O950" i="15"/>
  <c r="N963" i="15"/>
  <c r="P969" i="15"/>
  <c r="K969" i="15"/>
  <c r="J971" i="15"/>
  <c r="O979" i="15"/>
  <c r="P981" i="15"/>
  <c r="K981" i="15"/>
  <c r="O991" i="15"/>
  <c r="I999" i="15"/>
  <c r="K1003" i="15"/>
  <c r="K1008" i="15"/>
  <c r="P1008" i="15"/>
  <c r="O1008" i="15"/>
  <c r="P1017" i="15"/>
  <c r="L1019" i="15"/>
  <c r="M1019" i="15" s="1"/>
  <c r="I1024" i="15"/>
  <c r="K1025" i="15"/>
  <c r="J1043" i="15"/>
  <c r="O1051" i="15"/>
  <c r="M1064" i="15"/>
  <c r="I1089" i="15"/>
  <c r="P1094" i="15"/>
  <c r="O1094" i="15"/>
  <c r="K1094" i="15"/>
  <c r="I1094" i="15"/>
  <c r="P1106" i="15"/>
  <c r="O1106" i="15"/>
  <c r="K1106" i="15"/>
  <c r="I1106" i="15"/>
  <c r="M1117" i="15"/>
  <c r="I1121" i="15"/>
  <c r="P1121" i="15"/>
  <c r="P1138" i="15"/>
  <c r="O1138" i="15"/>
  <c r="K1138" i="15"/>
  <c r="I1138" i="15"/>
  <c r="I1153" i="15"/>
  <c r="P1153" i="15"/>
  <c r="I1165" i="15"/>
  <c r="P1170" i="15"/>
  <c r="O1170" i="15"/>
  <c r="K1170" i="15"/>
  <c r="I1170" i="15"/>
  <c r="M1181" i="15"/>
  <c r="I1185" i="15"/>
  <c r="P1185" i="15"/>
  <c r="L1202" i="15"/>
  <c r="M1202" i="15" s="1"/>
  <c r="O1202" i="15"/>
  <c r="M1211" i="15"/>
  <c r="K1220" i="15"/>
  <c r="P1230" i="15"/>
  <c r="O1230" i="15"/>
  <c r="K1230" i="15"/>
  <c r="E1234" i="15"/>
  <c r="F1234" i="15" s="1"/>
  <c r="F1235" i="15"/>
  <c r="O1250" i="15"/>
  <c r="I1334" i="15"/>
  <c r="O1334" i="15"/>
  <c r="P1334" i="15"/>
  <c r="K1334" i="15"/>
  <c r="L1342" i="15"/>
  <c r="M1342" i="15" s="1"/>
  <c r="N1283" i="15"/>
  <c r="O1342" i="15"/>
  <c r="O89" i="14"/>
  <c r="K89" i="14"/>
  <c r="I89" i="14"/>
  <c r="P89" i="14"/>
  <c r="M89" i="14"/>
  <c r="I102" i="14"/>
  <c r="P102" i="14"/>
  <c r="K152" i="14"/>
  <c r="I152" i="14"/>
  <c r="O152" i="14"/>
  <c r="P152" i="14"/>
  <c r="P246" i="14"/>
  <c r="O246" i="14"/>
  <c r="I246" i="14"/>
  <c r="K246" i="14"/>
  <c r="P284" i="14"/>
  <c r="O284" i="14"/>
  <c r="I284" i="14"/>
  <c r="K284" i="14"/>
  <c r="O294" i="14"/>
  <c r="K420" i="14"/>
  <c r="I420" i="14"/>
  <c r="O420" i="14"/>
  <c r="P420" i="14"/>
  <c r="P684" i="14"/>
  <c r="I684" i="14"/>
  <c r="P732" i="14"/>
  <c r="K732" i="14"/>
  <c r="O732" i="14"/>
  <c r="I732" i="14"/>
  <c r="I1104" i="14"/>
  <c r="D386" i="15"/>
  <c r="F386" i="15" s="1"/>
  <c r="P458" i="15"/>
  <c r="P474" i="15"/>
  <c r="P490" i="15"/>
  <c r="D495" i="15"/>
  <c r="F495" i="15" s="1"/>
  <c r="D510" i="15"/>
  <c r="P518" i="15"/>
  <c r="P534" i="15"/>
  <c r="P537" i="15"/>
  <c r="P553" i="15"/>
  <c r="P562" i="15"/>
  <c r="P581" i="15"/>
  <c r="P594" i="15"/>
  <c r="P597" i="15"/>
  <c r="P609" i="15"/>
  <c r="P634" i="15"/>
  <c r="P647" i="15"/>
  <c r="P670" i="15"/>
  <c r="P683" i="15"/>
  <c r="P696" i="15"/>
  <c r="P709" i="15"/>
  <c r="P722" i="15"/>
  <c r="P738" i="15"/>
  <c r="P741" i="15"/>
  <c r="M748" i="15"/>
  <c r="I750" i="15"/>
  <c r="O750" i="15"/>
  <c r="L761" i="15"/>
  <c r="M761" i="15" s="1"/>
  <c r="O766" i="15"/>
  <c r="I767" i="15"/>
  <c r="F771" i="15"/>
  <c r="I773" i="15"/>
  <c r="K781" i="15"/>
  <c r="P795" i="15"/>
  <c r="K795" i="15"/>
  <c r="P805" i="15"/>
  <c r="K805" i="15"/>
  <c r="F812" i="15"/>
  <c r="O814" i="15"/>
  <c r="P820" i="15"/>
  <c r="K820" i="15"/>
  <c r="K826" i="15"/>
  <c r="F832" i="15"/>
  <c r="O835" i="15"/>
  <c r="P839" i="15"/>
  <c r="K839" i="15"/>
  <c r="P845" i="15"/>
  <c r="K845" i="15"/>
  <c r="O847" i="15"/>
  <c r="O852" i="15"/>
  <c r="P856" i="15"/>
  <c r="O856" i="15"/>
  <c r="M859" i="15"/>
  <c r="F867" i="15"/>
  <c r="O867" i="15" s="1"/>
  <c r="D866" i="15"/>
  <c r="K871" i="15"/>
  <c r="P885" i="15"/>
  <c r="P890" i="15"/>
  <c r="K890" i="15"/>
  <c r="I891" i="15"/>
  <c r="F895" i="15"/>
  <c r="K897" i="15"/>
  <c r="P902" i="15"/>
  <c r="K902" i="15"/>
  <c r="I902" i="15"/>
  <c r="J915" i="15"/>
  <c r="K916" i="15"/>
  <c r="K925" i="15"/>
  <c r="K930" i="15"/>
  <c r="K935" i="15"/>
  <c r="P935" i="15"/>
  <c r="O935" i="15"/>
  <c r="P944" i="15"/>
  <c r="M944" i="15"/>
  <c r="I959" i="15"/>
  <c r="M965" i="15"/>
  <c r="M969" i="15"/>
  <c r="K973" i="15"/>
  <c r="P973" i="15"/>
  <c r="O973" i="15"/>
  <c r="K976" i="15"/>
  <c r="P976" i="15"/>
  <c r="O976" i="15"/>
  <c r="P985" i="15"/>
  <c r="M985" i="15"/>
  <c r="I997" i="15"/>
  <c r="K999" i="15"/>
  <c r="P1005" i="15"/>
  <c r="O1005" i="15"/>
  <c r="M1008" i="15"/>
  <c r="O1015" i="15"/>
  <c r="L1015" i="15"/>
  <c r="M1015" i="15" s="1"/>
  <c r="K1045" i="15"/>
  <c r="P1045" i="15"/>
  <c r="O1045" i="15"/>
  <c r="K1048" i="15"/>
  <c r="P1048" i="15"/>
  <c r="O1048" i="15"/>
  <c r="M1056" i="15"/>
  <c r="I1060" i="15"/>
  <c r="P1060" i="15"/>
  <c r="K1069" i="15"/>
  <c r="I1073" i="15"/>
  <c r="P1073" i="15"/>
  <c r="I1078" i="15"/>
  <c r="P1078" i="15"/>
  <c r="E1077" i="15"/>
  <c r="M1085" i="15"/>
  <c r="P1103" i="15"/>
  <c r="O1103" i="15"/>
  <c r="K1103" i="15"/>
  <c r="I1103" i="15"/>
  <c r="K1121" i="15"/>
  <c r="I1125" i="15"/>
  <c r="K1130" i="15"/>
  <c r="I1130" i="15"/>
  <c r="P1130" i="15"/>
  <c r="O1130" i="15"/>
  <c r="M1141" i="15"/>
  <c r="I1145" i="15"/>
  <c r="P1145" i="15"/>
  <c r="K1153" i="15"/>
  <c r="K1162" i="15"/>
  <c r="I1162" i="15"/>
  <c r="P1162" i="15"/>
  <c r="O1162" i="15"/>
  <c r="I1177" i="15"/>
  <c r="P1177" i="15"/>
  <c r="K1185" i="15"/>
  <c r="K1200" i="15"/>
  <c r="I1200" i="15"/>
  <c r="P1200" i="15"/>
  <c r="O1200" i="15"/>
  <c r="M1203" i="15"/>
  <c r="I1212" i="15"/>
  <c r="P1212" i="15"/>
  <c r="M1212" i="15"/>
  <c r="O1212" i="15"/>
  <c r="P1216" i="15"/>
  <c r="K1222" i="15"/>
  <c r="P1222" i="15"/>
  <c r="O1222" i="15"/>
  <c r="I1230" i="15"/>
  <c r="J1234" i="15"/>
  <c r="M1241" i="15"/>
  <c r="K1253" i="15"/>
  <c r="F1258" i="15"/>
  <c r="K1258" i="15" s="1"/>
  <c r="D1257" i="15"/>
  <c r="F1257" i="15" s="1"/>
  <c r="O1257" i="15" s="1"/>
  <c r="M1275" i="15"/>
  <c r="M1296" i="15"/>
  <c r="P129" i="14"/>
  <c r="I129" i="14"/>
  <c r="P208" i="14"/>
  <c r="O208" i="14"/>
  <c r="I208" i="14"/>
  <c r="K208" i="14"/>
  <c r="I362" i="14"/>
  <c r="P362" i="14"/>
  <c r="O362" i="14"/>
  <c r="K362" i="14"/>
  <c r="M508" i="14"/>
  <c r="H697" i="14"/>
  <c r="I769" i="14"/>
  <c r="P769" i="14"/>
  <c r="M1009" i="14"/>
  <c r="I1009" i="14"/>
  <c r="P1009" i="14"/>
  <c r="K1009" i="14"/>
  <c r="O1009" i="14"/>
  <c r="O765" i="15"/>
  <c r="P770" i="15"/>
  <c r="K770" i="15"/>
  <c r="M781" i="15"/>
  <c r="O786" i="15"/>
  <c r="K816" i="15"/>
  <c r="P816" i="15"/>
  <c r="O830" i="15"/>
  <c r="K834" i="15"/>
  <c r="E866" i="15"/>
  <c r="M868" i="15"/>
  <c r="O875" i="15"/>
  <c r="P877" i="15"/>
  <c r="K877" i="15"/>
  <c r="P886" i="15"/>
  <c r="K886" i="15"/>
  <c r="I886" i="15"/>
  <c r="I889" i="15"/>
  <c r="K893" i="15"/>
  <c r="P908" i="15"/>
  <c r="K908" i="15"/>
  <c r="I908" i="15"/>
  <c r="P911" i="15"/>
  <c r="K911" i="15"/>
  <c r="O916" i="15"/>
  <c r="L916" i="15"/>
  <c r="M916" i="15" s="1"/>
  <c r="K924" i="15"/>
  <c r="K942" i="15"/>
  <c r="P948" i="15"/>
  <c r="O948" i="15"/>
  <c r="M951" i="15"/>
  <c r="M954" i="15"/>
  <c r="K983" i="15"/>
  <c r="P989" i="15"/>
  <c r="O989" i="15"/>
  <c r="M992" i="15"/>
  <c r="O999" i="15"/>
  <c r="L999" i="15"/>
  <c r="M999" i="15" s="1"/>
  <c r="P1020" i="15"/>
  <c r="K1020" i="15"/>
  <c r="I1025" i="15"/>
  <c r="P1025" i="15"/>
  <c r="K1027" i="15"/>
  <c r="O1039" i="15"/>
  <c r="P1041" i="15"/>
  <c r="K1041" i="15"/>
  <c r="P1042" i="15"/>
  <c r="K1042" i="15"/>
  <c r="I1042" i="15"/>
  <c r="I1054" i="15"/>
  <c r="P1054" i="15"/>
  <c r="M1054" i="15"/>
  <c r="O1054" i="15"/>
  <c r="K1058" i="15"/>
  <c r="P1058" i="15"/>
  <c r="O1058" i="15"/>
  <c r="I1095" i="15"/>
  <c r="P1095" i="15"/>
  <c r="O1095" i="15"/>
  <c r="P1100" i="15"/>
  <c r="O1100" i="15"/>
  <c r="K1100" i="15"/>
  <c r="I1100" i="15"/>
  <c r="I1107" i="15"/>
  <c r="P1107" i="15"/>
  <c r="M1107" i="15"/>
  <c r="O1107" i="15"/>
  <c r="K1111" i="15"/>
  <c r="P1111" i="15"/>
  <c r="O1111" i="15"/>
  <c r="O1121" i="15"/>
  <c r="L1121" i="15"/>
  <c r="M1121" i="15" s="1"/>
  <c r="O1139" i="15"/>
  <c r="K1143" i="15"/>
  <c r="P1143" i="15"/>
  <c r="O1143" i="15"/>
  <c r="O1153" i="15"/>
  <c r="L1153" i="15"/>
  <c r="M1153" i="15" s="1"/>
  <c r="K1175" i="15"/>
  <c r="P1175" i="15"/>
  <c r="O1175" i="15"/>
  <c r="O1185" i="15"/>
  <c r="L1185" i="15"/>
  <c r="M1185" i="15" s="1"/>
  <c r="I1210" i="15"/>
  <c r="P1210" i="15"/>
  <c r="K1224" i="15"/>
  <c r="I1228" i="15"/>
  <c r="P1233" i="15"/>
  <c r="O1233" i="15"/>
  <c r="K1233" i="15"/>
  <c r="I1233" i="15"/>
  <c r="P1243" i="15"/>
  <c r="O1243" i="15"/>
  <c r="K1243" i="15"/>
  <c r="I1250" i="15"/>
  <c r="L1261" i="15"/>
  <c r="M1261" i="15" s="1"/>
  <c r="K1261" i="15"/>
  <c r="P1308" i="15"/>
  <c r="O1308" i="15"/>
  <c r="K1308" i="15"/>
  <c r="I1308" i="15"/>
  <c r="O60" i="14"/>
  <c r="I60" i="14"/>
  <c r="P60" i="14"/>
  <c r="K60" i="14"/>
  <c r="O147" i="14"/>
  <c r="N137" i="14"/>
  <c r="L147" i="14"/>
  <c r="M147" i="14" s="1"/>
  <c r="K415" i="14"/>
  <c r="I415" i="14"/>
  <c r="O415" i="14"/>
  <c r="I427" i="14"/>
  <c r="P427" i="14"/>
  <c r="K461" i="14"/>
  <c r="I461" i="14"/>
  <c r="P461" i="14"/>
  <c r="O624" i="14"/>
  <c r="M624" i="14"/>
  <c r="K624" i="14"/>
  <c r="I624" i="14"/>
  <c r="P624" i="14"/>
  <c r="P748" i="15"/>
  <c r="K752" i="15"/>
  <c r="P752" i="15"/>
  <c r="L757" i="15"/>
  <c r="P758" i="15"/>
  <c r="O761" i="15"/>
  <c r="O777" i="15"/>
  <c r="I777" i="15"/>
  <c r="I778" i="15"/>
  <c r="O779" i="15"/>
  <c r="E785" i="15"/>
  <c r="F785" i="15" s="1"/>
  <c r="M791" i="15"/>
  <c r="I794" i="15"/>
  <c r="P803" i="15"/>
  <c r="K803" i="15"/>
  <c r="O808" i="15"/>
  <c r="I816" i="15"/>
  <c r="I819" i="15"/>
  <c r="P823" i="15"/>
  <c r="K823" i="15"/>
  <c r="O826" i="15"/>
  <c r="P849" i="15"/>
  <c r="M849" i="15"/>
  <c r="L851" i="15"/>
  <c r="M851" i="15" s="1"/>
  <c r="P855" i="15"/>
  <c r="K855" i="15"/>
  <c r="F860" i="15"/>
  <c r="O871" i="15"/>
  <c r="M886" i="15"/>
  <c r="O897" i="15"/>
  <c r="P899" i="15"/>
  <c r="K899" i="15"/>
  <c r="M908" i="15"/>
  <c r="N915" i="15"/>
  <c r="P916" i="15"/>
  <c r="P921" i="15"/>
  <c r="K921" i="15"/>
  <c r="O925" i="15"/>
  <c r="J929" i="15"/>
  <c r="P932" i="15"/>
  <c r="O932" i="15"/>
  <c r="I938" i="15"/>
  <c r="O942" i="15"/>
  <c r="L942" i="15"/>
  <c r="M942" i="15" s="1"/>
  <c r="I950" i="15"/>
  <c r="P950" i="15"/>
  <c r="I979" i="15"/>
  <c r="O983" i="15"/>
  <c r="L983" i="15"/>
  <c r="M983" i="15" s="1"/>
  <c r="I991" i="15"/>
  <c r="P991" i="15"/>
  <c r="P999" i="15"/>
  <c r="P1004" i="15"/>
  <c r="K1004" i="15"/>
  <c r="F1009" i="15"/>
  <c r="K1011" i="15"/>
  <c r="P1016" i="15"/>
  <c r="K1016" i="15"/>
  <c r="I1016" i="15"/>
  <c r="I1019" i="15"/>
  <c r="I1020" i="15"/>
  <c r="K1023" i="15"/>
  <c r="O1025" i="15"/>
  <c r="M1042" i="15"/>
  <c r="I1051" i="15"/>
  <c r="I1064" i="15"/>
  <c r="I1067" i="15"/>
  <c r="P1067" i="15"/>
  <c r="M1067" i="15"/>
  <c r="O1067" i="15"/>
  <c r="J1072" i="15"/>
  <c r="K1073" i="15"/>
  <c r="J1077" i="15"/>
  <c r="K1078" i="15"/>
  <c r="I1082" i="15"/>
  <c r="M1089" i="15"/>
  <c r="I1093" i="15"/>
  <c r="P1093" i="15"/>
  <c r="M1100" i="15"/>
  <c r="I1117" i="15"/>
  <c r="P1122" i="15"/>
  <c r="O1122" i="15"/>
  <c r="K1122" i="15"/>
  <c r="I1122" i="15"/>
  <c r="K1123" i="15"/>
  <c r="M1133" i="15"/>
  <c r="I1137" i="15"/>
  <c r="P1137" i="15"/>
  <c r="I1149" i="15"/>
  <c r="P1154" i="15"/>
  <c r="O1154" i="15"/>
  <c r="K1154" i="15"/>
  <c r="I1154" i="15"/>
  <c r="K1155" i="15"/>
  <c r="M1165" i="15"/>
  <c r="I1181" i="15"/>
  <c r="P1186" i="15"/>
  <c r="O1186" i="15"/>
  <c r="K1186" i="15"/>
  <c r="I1186" i="15"/>
  <c r="I1204" i="15"/>
  <c r="P1204" i="15"/>
  <c r="O1204" i="15"/>
  <c r="P1208" i="15"/>
  <c r="O1208" i="15"/>
  <c r="K1208" i="15"/>
  <c r="L1224" i="15"/>
  <c r="M1224" i="15" s="1"/>
  <c r="O1224" i="15"/>
  <c r="M1233" i="15"/>
  <c r="P1255" i="15"/>
  <c r="K1255" i="15"/>
  <c r="P1267" i="15"/>
  <c r="O1267" i="15"/>
  <c r="K1267" i="15"/>
  <c r="I1267" i="15"/>
  <c r="I1297" i="15"/>
  <c r="P1297" i="15"/>
  <c r="O1297" i="15"/>
  <c r="M1297" i="15"/>
  <c r="M1308" i="15"/>
  <c r="O159" i="14"/>
  <c r="K159" i="14"/>
  <c r="I159" i="14"/>
  <c r="P159" i="14"/>
  <c r="M159" i="14"/>
  <c r="K215" i="14"/>
  <c r="I215" i="14"/>
  <c r="O215" i="14"/>
  <c r="P215" i="14"/>
  <c r="P384" i="14"/>
  <c r="O384" i="14"/>
  <c r="I384" i="14"/>
  <c r="K384" i="14"/>
  <c r="L387" i="14"/>
  <c r="N386" i="14"/>
  <c r="N375" i="14" s="1"/>
  <c r="AD59" i="17" s="1"/>
  <c r="F473" i="14"/>
  <c r="M473" i="14" s="1"/>
  <c r="D441" i="14"/>
  <c r="I475" i="14"/>
  <c r="P475" i="14"/>
  <c r="K500" i="14"/>
  <c r="I500" i="14"/>
  <c r="O500" i="14"/>
  <c r="P500" i="14"/>
  <c r="O577" i="14"/>
  <c r="M577" i="14"/>
  <c r="K577" i="14"/>
  <c r="I577" i="14"/>
  <c r="P577" i="14"/>
  <c r="M651" i="14"/>
  <c r="K651" i="14"/>
  <c r="I651" i="14"/>
  <c r="O651" i="14"/>
  <c r="P651" i="14"/>
  <c r="P838" i="15"/>
  <c r="P841" i="15"/>
  <c r="P863" i="15"/>
  <c r="P876" i="15"/>
  <c r="P879" i="15"/>
  <c r="P882" i="15"/>
  <c r="P898" i="15"/>
  <c r="P910" i="15"/>
  <c r="P913" i="15"/>
  <c r="P926" i="15"/>
  <c r="P939" i="15"/>
  <c r="P958" i="15"/>
  <c r="P961" i="15"/>
  <c r="P980" i="15"/>
  <c r="P996" i="15"/>
  <c r="P1012" i="15"/>
  <c r="P1028" i="15"/>
  <c r="P1040" i="15"/>
  <c r="P1052" i="15"/>
  <c r="J1053" i="15"/>
  <c r="K1057" i="15"/>
  <c r="P1065" i="15"/>
  <c r="J1066" i="15"/>
  <c r="K1070" i="15"/>
  <c r="K1083" i="15"/>
  <c r="P1087" i="15"/>
  <c r="P1090" i="15"/>
  <c r="K1098" i="15"/>
  <c r="K1110" i="15"/>
  <c r="P1118" i="15"/>
  <c r="K1126" i="15"/>
  <c r="P1134" i="15"/>
  <c r="K1142" i="15"/>
  <c r="P1150" i="15"/>
  <c r="K1158" i="15"/>
  <c r="P1166" i="15"/>
  <c r="K1174" i="15"/>
  <c r="P1182" i="15"/>
  <c r="K1190" i="15"/>
  <c r="K1193" i="15"/>
  <c r="K1196" i="15"/>
  <c r="P1207" i="15"/>
  <c r="K1215" i="15"/>
  <c r="K1218" i="15"/>
  <c r="K1221" i="15"/>
  <c r="P1229" i="15"/>
  <c r="P1242" i="15"/>
  <c r="P1248" i="15"/>
  <c r="P1251" i="15"/>
  <c r="P1254" i="15"/>
  <c r="K1259" i="15"/>
  <c r="K1265" i="15"/>
  <c r="P1269" i="15"/>
  <c r="K1273" i="15"/>
  <c r="P1277" i="15"/>
  <c r="P1280" i="15"/>
  <c r="P1286" i="15"/>
  <c r="P1289" i="15"/>
  <c r="K1292" i="15"/>
  <c r="K1293" i="15"/>
  <c r="K1294" i="15"/>
  <c r="K1303" i="15"/>
  <c r="K1306" i="15"/>
  <c r="O1311" i="15"/>
  <c r="I1311" i="15"/>
  <c r="M1316" i="15"/>
  <c r="I1329" i="15"/>
  <c r="P1329" i="15"/>
  <c r="O1329" i="15"/>
  <c r="K1329" i="15"/>
  <c r="I1366" i="15"/>
  <c r="P1366" i="15"/>
  <c r="O1366" i="15"/>
  <c r="K1366" i="15"/>
  <c r="O26" i="14"/>
  <c r="I26" i="14"/>
  <c r="I36" i="14"/>
  <c r="P36" i="14"/>
  <c r="O36" i="14"/>
  <c r="K36" i="14"/>
  <c r="O55" i="14"/>
  <c r="K55" i="14"/>
  <c r="I55" i="14"/>
  <c r="P55" i="14"/>
  <c r="F76" i="14"/>
  <c r="M76" i="14" s="1"/>
  <c r="D71" i="14"/>
  <c r="K124" i="14"/>
  <c r="I124" i="14"/>
  <c r="O124" i="14"/>
  <c r="K141" i="14"/>
  <c r="I141" i="14"/>
  <c r="O141" i="14"/>
  <c r="P148" i="14"/>
  <c r="O148" i="14"/>
  <c r="I148" i="14"/>
  <c r="M152" i="14"/>
  <c r="K171" i="14"/>
  <c r="O174" i="14"/>
  <c r="K174" i="14"/>
  <c r="I174" i="14"/>
  <c r="P174" i="14"/>
  <c r="M178" i="14"/>
  <c r="K180" i="14"/>
  <c r="K187" i="14"/>
  <c r="P200" i="14"/>
  <c r="O200" i="14"/>
  <c r="I200" i="14"/>
  <c r="K204" i="14"/>
  <c r="I204" i="14"/>
  <c r="O204" i="14"/>
  <c r="M215" i="14"/>
  <c r="O223" i="14"/>
  <c r="K223" i="14"/>
  <c r="I223" i="14"/>
  <c r="P223" i="14"/>
  <c r="M227" i="14"/>
  <c r="K242" i="14"/>
  <c r="I242" i="14"/>
  <c r="O242" i="14"/>
  <c r="F287" i="14"/>
  <c r="K302" i="14"/>
  <c r="I302" i="14"/>
  <c r="O302" i="14"/>
  <c r="K377" i="14"/>
  <c r="I377" i="14"/>
  <c r="O377" i="14"/>
  <c r="P390" i="14"/>
  <c r="O390" i="14"/>
  <c r="K390" i="14"/>
  <c r="O393" i="14"/>
  <c r="M393" i="14"/>
  <c r="K393" i="14"/>
  <c r="I393" i="14"/>
  <c r="P393" i="14"/>
  <c r="O403" i="14"/>
  <c r="M403" i="14"/>
  <c r="K403" i="14"/>
  <c r="I403" i="14"/>
  <c r="P403" i="14"/>
  <c r="M420" i="14"/>
  <c r="O438" i="14"/>
  <c r="M438" i="14"/>
  <c r="K438" i="14"/>
  <c r="I438" i="14"/>
  <c r="P438" i="14"/>
  <c r="K442" i="14"/>
  <c r="I442" i="14"/>
  <c r="P442" i="14"/>
  <c r="O454" i="14"/>
  <c r="M454" i="14"/>
  <c r="K454" i="14"/>
  <c r="I454" i="14"/>
  <c r="P454" i="14"/>
  <c r="L459" i="14"/>
  <c r="M465" i="14"/>
  <c r="K465" i="14"/>
  <c r="O465" i="14"/>
  <c r="L477" i="14"/>
  <c r="M477" i="14" s="1"/>
  <c r="K491" i="14"/>
  <c r="M497" i="14"/>
  <c r="M500" i="14"/>
  <c r="K521" i="14"/>
  <c r="I521" i="14"/>
  <c r="P521" i="14"/>
  <c r="M525" i="14"/>
  <c r="K525" i="14"/>
  <c r="I525" i="14"/>
  <c r="O525" i="14"/>
  <c r="L540" i="14"/>
  <c r="M540" i="14" s="1"/>
  <c r="O540" i="14"/>
  <c r="I550" i="14"/>
  <c r="P550" i="14"/>
  <c r="O550" i="14"/>
  <c r="K564" i="14"/>
  <c r="I580" i="14"/>
  <c r="P580" i="14"/>
  <c r="O580" i="14"/>
  <c r="K580" i="14"/>
  <c r="L589" i="14"/>
  <c r="M589" i="14" s="1"/>
  <c r="L604" i="14"/>
  <c r="M604" i="14" s="1"/>
  <c r="L637" i="14"/>
  <c r="M637" i="14" s="1"/>
  <c r="O637" i="14"/>
  <c r="J641" i="14"/>
  <c r="L641" i="14" s="1"/>
  <c r="L655" i="14"/>
  <c r="M655" i="14" s="1"/>
  <c r="E657" i="14"/>
  <c r="F657" i="14" s="1"/>
  <c r="F658" i="14"/>
  <c r="M664" i="14"/>
  <c r="K664" i="14"/>
  <c r="I664" i="14"/>
  <c r="O664" i="14"/>
  <c r="I669" i="14"/>
  <c r="P669" i="14"/>
  <c r="O669" i="14"/>
  <c r="K669" i="14"/>
  <c r="I671" i="14"/>
  <c r="P671" i="14"/>
  <c r="K677" i="14"/>
  <c r="I677" i="14"/>
  <c r="O677" i="14"/>
  <c r="P686" i="14"/>
  <c r="I686" i="14"/>
  <c r="P693" i="14"/>
  <c r="I727" i="14"/>
  <c r="P727" i="14"/>
  <c r="M755" i="14"/>
  <c r="I830" i="14"/>
  <c r="P830" i="14"/>
  <c r="K891" i="14"/>
  <c r="P891" i="14"/>
  <c r="O891" i="14"/>
  <c r="I891" i="14"/>
  <c r="I957" i="14"/>
  <c r="P957" i="14"/>
  <c r="L991" i="14"/>
  <c r="M991" i="14" s="1"/>
  <c r="O991" i="14"/>
  <c r="L1232" i="15"/>
  <c r="O1238" i="15"/>
  <c r="L1245" i="15"/>
  <c r="L1257" i="15"/>
  <c r="O1263" i="15"/>
  <c r="O1271" i="15"/>
  <c r="O1282" i="15"/>
  <c r="L1290" i="15"/>
  <c r="P1310" i="15"/>
  <c r="K1310" i="15"/>
  <c r="O1316" i="15"/>
  <c r="M1318" i="15"/>
  <c r="I1323" i="15"/>
  <c r="O1323" i="15"/>
  <c r="M1334" i="15"/>
  <c r="O1338" i="15"/>
  <c r="I1338" i="15"/>
  <c r="I1343" i="15"/>
  <c r="P1343" i="15"/>
  <c r="O1343" i="15"/>
  <c r="K1343" i="15"/>
  <c r="K1349" i="15"/>
  <c r="M1354" i="15"/>
  <c r="E1358" i="15"/>
  <c r="F1358" i="15" s="1"/>
  <c r="I1360" i="15"/>
  <c r="O1360" i="15"/>
  <c r="M1372" i="15"/>
  <c r="F11" i="14"/>
  <c r="O21" i="14"/>
  <c r="K21" i="14"/>
  <c r="I21" i="14"/>
  <c r="P21" i="14"/>
  <c r="I39" i="14"/>
  <c r="P39" i="14"/>
  <c r="O39" i="14"/>
  <c r="K39" i="14"/>
  <c r="M43" i="14"/>
  <c r="M60" i="14"/>
  <c r="O66" i="14"/>
  <c r="I66" i="14"/>
  <c r="E71" i="14"/>
  <c r="E64" i="14" s="1"/>
  <c r="P83" i="14"/>
  <c r="O83" i="14"/>
  <c r="I83" i="14"/>
  <c r="P120" i="14"/>
  <c r="O120" i="14"/>
  <c r="I120" i="14"/>
  <c r="M124" i="14"/>
  <c r="M141" i="14"/>
  <c r="K148" i="14"/>
  <c r="O171" i="14"/>
  <c r="L171" i="14"/>
  <c r="M171" i="14" s="1"/>
  <c r="O180" i="14"/>
  <c r="L180" i="14"/>
  <c r="M180" i="14" s="1"/>
  <c r="P185" i="14"/>
  <c r="O185" i="14"/>
  <c r="I185" i="14"/>
  <c r="K196" i="14"/>
  <c r="I196" i="14"/>
  <c r="O196" i="14"/>
  <c r="K200" i="14"/>
  <c r="M204" i="14"/>
  <c r="M208" i="14"/>
  <c r="F218" i="14"/>
  <c r="P234" i="14"/>
  <c r="O234" i="14"/>
  <c r="K234" i="14"/>
  <c r="O237" i="14"/>
  <c r="K237" i="14"/>
  <c r="I237" i="14"/>
  <c r="P237" i="14"/>
  <c r="L240" i="14"/>
  <c r="M240" i="14" s="1"/>
  <c r="M242" i="14"/>
  <c r="M246" i="14"/>
  <c r="K249" i="14"/>
  <c r="I249" i="14"/>
  <c r="P249" i="14"/>
  <c r="K263" i="14"/>
  <c r="I263" i="14"/>
  <c r="P263" i="14"/>
  <c r="M284" i="14"/>
  <c r="M302" i="14"/>
  <c r="M306" i="14"/>
  <c r="P310" i="14"/>
  <c r="O310" i="14"/>
  <c r="I310" i="14"/>
  <c r="M377" i="14"/>
  <c r="M384" i="14"/>
  <c r="F388" i="14"/>
  <c r="D387" i="14"/>
  <c r="F400" i="14"/>
  <c r="D399" i="14"/>
  <c r="O409" i="14"/>
  <c r="M409" i="14"/>
  <c r="K409" i="14"/>
  <c r="I409" i="14"/>
  <c r="P409" i="14"/>
  <c r="L421" i="14"/>
  <c r="M421" i="14" s="1"/>
  <c r="K427" i="14"/>
  <c r="M446" i="14"/>
  <c r="K446" i="14"/>
  <c r="O446" i="14"/>
  <c r="K463" i="14"/>
  <c r="I463" i="14"/>
  <c r="P463" i="14"/>
  <c r="K468" i="14"/>
  <c r="I468" i="14"/>
  <c r="O468" i="14"/>
  <c r="I471" i="14"/>
  <c r="P471" i="14"/>
  <c r="O471" i="14"/>
  <c r="O477" i="14"/>
  <c r="K493" i="14"/>
  <c r="I493" i="14"/>
  <c r="P493" i="14"/>
  <c r="L498" i="14"/>
  <c r="M498" i="14" s="1"/>
  <c r="L501" i="14"/>
  <c r="M501" i="14" s="1"/>
  <c r="I506" i="14"/>
  <c r="P506" i="14"/>
  <c r="O506" i="14"/>
  <c r="O514" i="14"/>
  <c r="M514" i="14"/>
  <c r="K514" i="14"/>
  <c r="I514" i="14"/>
  <c r="P514" i="14"/>
  <c r="O519" i="14"/>
  <c r="L519" i="14"/>
  <c r="M519" i="14" s="1"/>
  <c r="I564" i="14"/>
  <c r="L565" i="14"/>
  <c r="N564" i="14"/>
  <c r="K583" i="14"/>
  <c r="I583" i="14"/>
  <c r="P583" i="14"/>
  <c r="L612" i="14"/>
  <c r="M612" i="14" s="1"/>
  <c r="O612" i="14"/>
  <c r="N582" i="14"/>
  <c r="I622" i="14"/>
  <c r="P622" i="14"/>
  <c r="O622" i="14"/>
  <c r="O630" i="14"/>
  <c r="M630" i="14"/>
  <c r="K630" i="14"/>
  <c r="I630" i="14"/>
  <c r="P630" i="14"/>
  <c r="D697" i="14"/>
  <c r="I826" i="14"/>
  <c r="P826" i="14"/>
  <c r="L871" i="14"/>
  <c r="M871" i="14" s="1"/>
  <c r="O871" i="14"/>
  <c r="N915" i="14"/>
  <c r="O916" i="14"/>
  <c r="L916" i="14"/>
  <c r="M916" i="14" s="1"/>
  <c r="K935" i="14"/>
  <c r="I935" i="14"/>
  <c r="P935" i="14"/>
  <c r="O935" i="14"/>
  <c r="I968" i="14"/>
  <c r="P968" i="14"/>
  <c r="M977" i="14"/>
  <c r="I977" i="14"/>
  <c r="P977" i="14"/>
  <c r="K977" i="14"/>
  <c r="F1075" i="14"/>
  <c r="M1075" i="14" s="1"/>
  <c r="D1072" i="14"/>
  <c r="F1072" i="14" s="1"/>
  <c r="I793" i="15"/>
  <c r="I796" i="15"/>
  <c r="O802" i="15"/>
  <c r="I806" i="15"/>
  <c r="I809" i="15"/>
  <c r="I815" i="15"/>
  <c r="I818" i="15"/>
  <c r="O829" i="15"/>
  <c r="I837" i="15"/>
  <c r="I840" i="15"/>
  <c r="O844" i="15"/>
  <c r="O851" i="15"/>
  <c r="O854" i="15"/>
  <c r="O857" i="15"/>
  <c r="I865" i="15"/>
  <c r="O870" i="15"/>
  <c r="I878" i="15"/>
  <c r="I881" i="15"/>
  <c r="I884" i="15"/>
  <c r="O889" i="15"/>
  <c r="O892" i="15"/>
  <c r="I900" i="15"/>
  <c r="N903" i="15"/>
  <c r="O905" i="15"/>
  <c r="I909" i="15"/>
  <c r="I912" i="15"/>
  <c r="O923" i="15"/>
  <c r="O933" i="15"/>
  <c r="I941" i="15"/>
  <c r="O946" i="15"/>
  <c r="O949" i="15"/>
  <c r="I960" i="15"/>
  <c r="I982" i="15"/>
  <c r="O987" i="15"/>
  <c r="O990" i="15"/>
  <c r="I998" i="15"/>
  <c r="O1003" i="15"/>
  <c r="O1006" i="15"/>
  <c r="I1014" i="15"/>
  <c r="O1019" i="15"/>
  <c r="O1022" i="15"/>
  <c r="D1053" i="15"/>
  <c r="F1053" i="15" s="1"/>
  <c r="O1056" i="15"/>
  <c r="O1059" i="15"/>
  <c r="D1066" i="15"/>
  <c r="F1066" i="15" s="1"/>
  <c r="O1069" i="15"/>
  <c r="O1082" i="15"/>
  <c r="I1086" i="15"/>
  <c r="I1092" i="15"/>
  <c r="I1101" i="15"/>
  <c r="O1112" i="15"/>
  <c r="I1120" i="15"/>
  <c r="O1125" i="15"/>
  <c r="O1128" i="15"/>
  <c r="I1136" i="15"/>
  <c r="O1141" i="15"/>
  <c r="O1144" i="15"/>
  <c r="I1152" i="15"/>
  <c r="O1160" i="15"/>
  <c r="I1168" i="15"/>
  <c r="O1176" i="15"/>
  <c r="I1184" i="15"/>
  <c r="O1192" i="15"/>
  <c r="O1198" i="15"/>
  <c r="O1201" i="15"/>
  <c r="I1209" i="15"/>
  <c r="O1217" i="15"/>
  <c r="O1220" i="15"/>
  <c r="O1223" i="15"/>
  <c r="I1231" i="15"/>
  <c r="N1234" i="15"/>
  <c r="O1236" i="15"/>
  <c r="P1238" i="15"/>
  <c r="I1244" i="15"/>
  <c r="I1247" i="15"/>
  <c r="I1256" i="15"/>
  <c r="P1263" i="15"/>
  <c r="O1264" i="15"/>
  <c r="I1268" i="15"/>
  <c r="P1271" i="15"/>
  <c r="O1272" i="15"/>
  <c r="I1276" i="15"/>
  <c r="I1279" i="15"/>
  <c r="P1282" i="15"/>
  <c r="J1283" i="15"/>
  <c r="I1285" i="15"/>
  <c r="I1288" i="15"/>
  <c r="O1291" i="15"/>
  <c r="O1302" i="15"/>
  <c r="I1309" i="15"/>
  <c r="K1311" i="15"/>
  <c r="M1312" i="15"/>
  <c r="K1323" i="15"/>
  <c r="O1333" i="15"/>
  <c r="K1333" i="15"/>
  <c r="I1333" i="15"/>
  <c r="P1333" i="15"/>
  <c r="K1338" i="15"/>
  <c r="I1342" i="15"/>
  <c r="P1342" i="15"/>
  <c r="O1347" i="15"/>
  <c r="O1353" i="15"/>
  <c r="K1353" i="15"/>
  <c r="I1353" i="15"/>
  <c r="P1353" i="15"/>
  <c r="F1359" i="15"/>
  <c r="K1359" i="15" s="1"/>
  <c r="K1360" i="15"/>
  <c r="O1370" i="15"/>
  <c r="K1370" i="15"/>
  <c r="I1370" i="15"/>
  <c r="P1370" i="15"/>
  <c r="I1375" i="15"/>
  <c r="O1375" i="15"/>
  <c r="I14" i="14"/>
  <c r="O14" i="14"/>
  <c r="M26" i="14"/>
  <c r="I42" i="14"/>
  <c r="P42" i="14"/>
  <c r="O42" i="14"/>
  <c r="K42" i="14"/>
  <c r="K47" i="14"/>
  <c r="O49" i="14"/>
  <c r="I49" i="14"/>
  <c r="I59" i="14"/>
  <c r="P59" i="14"/>
  <c r="O59" i="14"/>
  <c r="K59" i="14"/>
  <c r="F65" i="14"/>
  <c r="K65" i="14" s="1"/>
  <c r="K66" i="14"/>
  <c r="H71" i="14"/>
  <c r="H64" i="14" s="1"/>
  <c r="F79" i="14"/>
  <c r="M79" i="14" s="1"/>
  <c r="K83" i="14"/>
  <c r="K120" i="14"/>
  <c r="P124" i="14"/>
  <c r="K125" i="14"/>
  <c r="K127" i="14"/>
  <c r="I127" i="14"/>
  <c r="O127" i="14"/>
  <c r="K129" i="14"/>
  <c r="P141" i="14"/>
  <c r="M148" i="14"/>
  <c r="O151" i="14"/>
  <c r="K151" i="14"/>
  <c r="I151" i="14"/>
  <c r="P151" i="14"/>
  <c r="K168" i="14"/>
  <c r="I168" i="14"/>
  <c r="O168" i="14"/>
  <c r="O177" i="14"/>
  <c r="K177" i="14"/>
  <c r="I177" i="14"/>
  <c r="P177" i="14"/>
  <c r="K185" i="14"/>
  <c r="O187" i="14"/>
  <c r="L187" i="14"/>
  <c r="M187" i="14" s="1"/>
  <c r="M196" i="14"/>
  <c r="M200" i="14"/>
  <c r="P204" i="14"/>
  <c r="F211" i="14"/>
  <c r="O214" i="14"/>
  <c r="K214" i="14"/>
  <c r="I214" i="14"/>
  <c r="P214" i="14"/>
  <c r="L216" i="14"/>
  <c r="M216" i="14" s="1"/>
  <c r="J218" i="14"/>
  <c r="O226" i="14"/>
  <c r="K226" i="14"/>
  <c r="I226" i="14"/>
  <c r="P226" i="14"/>
  <c r="P242" i="14"/>
  <c r="L247" i="14"/>
  <c r="M247" i="14" s="1"/>
  <c r="I255" i="14"/>
  <c r="K259" i="14"/>
  <c r="I259" i="14"/>
  <c r="O259" i="14"/>
  <c r="P301" i="14"/>
  <c r="P302" i="14"/>
  <c r="L308" i="14"/>
  <c r="K310" i="14"/>
  <c r="P376" i="14"/>
  <c r="P377" i="14"/>
  <c r="F380" i="14"/>
  <c r="P385" i="14"/>
  <c r="O385" i="14"/>
  <c r="I385" i="14"/>
  <c r="E399" i="14"/>
  <c r="F406" i="14"/>
  <c r="M410" i="14"/>
  <c r="H414" i="14"/>
  <c r="K444" i="14"/>
  <c r="I444" i="14"/>
  <c r="P444" i="14"/>
  <c r="K449" i="14"/>
  <c r="I449" i="14"/>
  <c r="O449" i="14"/>
  <c r="F457" i="14"/>
  <c r="M468" i="14"/>
  <c r="O486" i="14"/>
  <c r="M486" i="14"/>
  <c r="K486" i="14"/>
  <c r="I486" i="14"/>
  <c r="P486" i="14"/>
  <c r="O491" i="14"/>
  <c r="L491" i="14"/>
  <c r="M491" i="14" s="1"/>
  <c r="J510" i="14"/>
  <c r="K511" i="14"/>
  <c r="I536" i="14"/>
  <c r="P536" i="14"/>
  <c r="O536" i="14"/>
  <c r="K536" i="14"/>
  <c r="I538" i="14"/>
  <c r="P538" i="14"/>
  <c r="M544" i="14"/>
  <c r="K544" i="14"/>
  <c r="I544" i="14"/>
  <c r="O544" i="14"/>
  <c r="L560" i="14"/>
  <c r="M567" i="14"/>
  <c r="I578" i="14"/>
  <c r="P578" i="14"/>
  <c r="O578" i="14"/>
  <c r="O590" i="14"/>
  <c r="M590" i="14"/>
  <c r="K590" i="14"/>
  <c r="I590" i="14"/>
  <c r="P590" i="14"/>
  <c r="M591" i="14"/>
  <c r="O605" i="14"/>
  <c r="M605" i="14"/>
  <c r="K605" i="14"/>
  <c r="I605" i="14"/>
  <c r="P605" i="14"/>
  <c r="M606" i="14"/>
  <c r="M614" i="14"/>
  <c r="I635" i="14"/>
  <c r="P635" i="14"/>
  <c r="O656" i="14"/>
  <c r="M656" i="14"/>
  <c r="K656" i="14"/>
  <c r="I656" i="14"/>
  <c r="P656" i="14"/>
  <c r="K658" i="14"/>
  <c r="K662" i="14"/>
  <c r="I662" i="14"/>
  <c r="P662" i="14"/>
  <c r="I667" i="14"/>
  <c r="P667" i="14"/>
  <c r="O667" i="14"/>
  <c r="K675" i="14"/>
  <c r="I675" i="14"/>
  <c r="P675" i="14"/>
  <c r="I739" i="14"/>
  <c r="N760" i="14"/>
  <c r="O761" i="14"/>
  <c r="L761" i="14"/>
  <c r="M761" i="14" s="1"/>
  <c r="O901" i="14"/>
  <c r="L901" i="14"/>
  <c r="M901" i="14" s="1"/>
  <c r="K1161" i="14"/>
  <c r="I1173" i="14"/>
  <c r="P1173" i="14"/>
  <c r="O1173" i="14"/>
  <c r="K1173" i="14"/>
  <c r="K1322" i="15"/>
  <c r="I1322" i="15"/>
  <c r="P1322" i="15"/>
  <c r="P1347" i="15"/>
  <c r="O1349" i="15"/>
  <c r="L1349" i="15"/>
  <c r="M1349" i="15" s="1"/>
  <c r="L1373" i="15"/>
  <c r="M1373" i="15" s="1"/>
  <c r="I25" i="14"/>
  <c r="P25" i="14"/>
  <c r="O25" i="14"/>
  <c r="K25" i="14"/>
  <c r="I33" i="14"/>
  <c r="O33" i="14"/>
  <c r="L47" i="14"/>
  <c r="M47" i="14" s="1"/>
  <c r="I70" i="14"/>
  <c r="O70" i="14"/>
  <c r="I73" i="14"/>
  <c r="O73" i="14"/>
  <c r="P86" i="14"/>
  <c r="O86" i="14"/>
  <c r="I86" i="14"/>
  <c r="K93" i="14"/>
  <c r="I93" i="14"/>
  <c r="O93" i="14"/>
  <c r="K102" i="14"/>
  <c r="K116" i="14"/>
  <c r="I116" i="14"/>
  <c r="O116" i="14"/>
  <c r="O123" i="14"/>
  <c r="K123" i="14"/>
  <c r="I123" i="14"/>
  <c r="P123" i="14"/>
  <c r="O129" i="14"/>
  <c r="L129" i="14"/>
  <c r="M129" i="14" s="1"/>
  <c r="P134" i="14"/>
  <c r="O134" i="14"/>
  <c r="I134" i="14"/>
  <c r="O140" i="14"/>
  <c r="K140" i="14"/>
  <c r="I140" i="14"/>
  <c r="P140" i="14"/>
  <c r="I147" i="14"/>
  <c r="P147" i="14"/>
  <c r="P164" i="14"/>
  <c r="O164" i="14"/>
  <c r="I164" i="14"/>
  <c r="K172" i="14"/>
  <c r="I172" i="14"/>
  <c r="O172" i="14"/>
  <c r="K181" i="14"/>
  <c r="I181" i="14"/>
  <c r="O181" i="14"/>
  <c r="P188" i="14"/>
  <c r="O188" i="14"/>
  <c r="I188" i="14"/>
  <c r="O203" i="14"/>
  <c r="K203" i="14"/>
  <c r="I203" i="14"/>
  <c r="P203" i="14"/>
  <c r="E192" i="14"/>
  <c r="E191" i="14" s="1"/>
  <c r="E190" i="14" s="1"/>
  <c r="M59" i="17" s="1"/>
  <c r="O241" i="14"/>
  <c r="K241" i="14"/>
  <c r="I241" i="14"/>
  <c r="P241" i="14"/>
  <c r="P364" i="14"/>
  <c r="O364" i="14"/>
  <c r="I364" i="14"/>
  <c r="K368" i="14"/>
  <c r="I368" i="14"/>
  <c r="O368" i="14"/>
  <c r="I412" i="14"/>
  <c r="P412" i="14"/>
  <c r="O412" i="14"/>
  <c r="K412" i="14"/>
  <c r="O422" i="14"/>
  <c r="M422" i="14"/>
  <c r="K422" i="14"/>
  <c r="I422" i="14"/>
  <c r="P422" i="14"/>
  <c r="O427" i="14"/>
  <c r="L427" i="14"/>
  <c r="M427" i="14" s="1"/>
  <c r="M433" i="14"/>
  <c r="K433" i="14"/>
  <c r="O433" i="14"/>
  <c r="J441" i="14"/>
  <c r="L461" i="14"/>
  <c r="M461" i="14" s="1"/>
  <c r="K475" i="14"/>
  <c r="O499" i="14"/>
  <c r="M499" i="14"/>
  <c r="K499" i="14"/>
  <c r="I499" i="14"/>
  <c r="P499" i="14"/>
  <c r="O502" i="14"/>
  <c r="M502" i="14"/>
  <c r="K502" i="14"/>
  <c r="I502" i="14"/>
  <c r="P502" i="14"/>
  <c r="I517" i="14"/>
  <c r="P517" i="14"/>
  <c r="O517" i="14"/>
  <c r="K517" i="14"/>
  <c r="O530" i="14"/>
  <c r="M530" i="14"/>
  <c r="K530" i="14"/>
  <c r="I530" i="14"/>
  <c r="P530" i="14"/>
  <c r="F561" i="14"/>
  <c r="D560" i="14"/>
  <c r="F560" i="14" s="1"/>
  <c r="K560" i="14" s="1"/>
  <c r="I593" i="14"/>
  <c r="P593" i="14"/>
  <c r="O593" i="14"/>
  <c r="K593" i="14"/>
  <c r="O599" i="14"/>
  <c r="M599" i="14"/>
  <c r="K599" i="14"/>
  <c r="I599" i="14"/>
  <c r="P599" i="14"/>
  <c r="I608" i="14"/>
  <c r="P608" i="14"/>
  <c r="O608" i="14"/>
  <c r="K608" i="14"/>
  <c r="I610" i="14"/>
  <c r="P610" i="14"/>
  <c r="K616" i="14"/>
  <c r="I616" i="14"/>
  <c r="O616" i="14"/>
  <c r="O643" i="14"/>
  <c r="M643" i="14"/>
  <c r="K643" i="14"/>
  <c r="I643" i="14"/>
  <c r="P643" i="14"/>
  <c r="K660" i="14"/>
  <c r="K673" i="14"/>
  <c r="I673" i="14"/>
  <c r="P673" i="14"/>
  <c r="L681" i="14"/>
  <c r="L686" i="14"/>
  <c r="M686" i="14" s="1"/>
  <c r="O686" i="14"/>
  <c r="L693" i="14"/>
  <c r="J692" i="14"/>
  <c r="K711" i="14"/>
  <c r="P711" i="14"/>
  <c r="O711" i="14"/>
  <c r="I711" i="14"/>
  <c r="J697" i="14"/>
  <c r="K716" i="14"/>
  <c r="K830" i="14"/>
  <c r="L830" i="14"/>
  <c r="M830" i="14" s="1"/>
  <c r="I887" i="14"/>
  <c r="P887" i="14"/>
  <c r="K887" i="14"/>
  <c r="F930" i="14"/>
  <c r="O930" i="14" s="1"/>
  <c r="D929" i="14"/>
  <c r="N1053" i="15"/>
  <c r="P1057" i="15"/>
  <c r="N1066" i="15"/>
  <c r="P1070" i="15"/>
  <c r="P1083" i="15"/>
  <c r="P1098" i="15"/>
  <c r="P1110" i="15"/>
  <c r="P1126" i="15"/>
  <c r="P1142" i="15"/>
  <c r="P1158" i="15"/>
  <c r="P1174" i="15"/>
  <c r="P1190" i="15"/>
  <c r="P1193" i="15"/>
  <c r="P1196" i="15"/>
  <c r="P1215" i="15"/>
  <c r="P1218" i="15"/>
  <c r="P1221" i="15"/>
  <c r="O1232" i="15"/>
  <c r="P1259" i="15"/>
  <c r="P1265" i="15"/>
  <c r="P1273" i="15"/>
  <c r="F1278" i="15"/>
  <c r="M1278" i="15" s="1"/>
  <c r="P1292" i="15"/>
  <c r="P1293" i="15"/>
  <c r="P1294" i="15"/>
  <c r="P1303" i="15"/>
  <c r="P1306" i="15"/>
  <c r="O1319" i="15"/>
  <c r="I1319" i="15"/>
  <c r="I1320" i="15"/>
  <c r="P1323" i="15"/>
  <c r="I1337" i="15"/>
  <c r="P1337" i="15"/>
  <c r="O1337" i="15"/>
  <c r="K1337" i="15"/>
  <c r="P1338" i="15"/>
  <c r="I1357" i="15"/>
  <c r="P1357" i="15"/>
  <c r="O1357" i="15"/>
  <c r="K1357" i="15"/>
  <c r="P1360" i="15"/>
  <c r="O1373" i="15"/>
  <c r="O18" i="14"/>
  <c r="I18" i="14"/>
  <c r="K33" i="14"/>
  <c r="O47" i="14"/>
  <c r="M49" i="14"/>
  <c r="I53" i="14"/>
  <c r="O53" i="14"/>
  <c r="O63" i="14"/>
  <c r="K63" i="14"/>
  <c r="I63" i="14"/>
  <c r="P63" i="14"/>
  <c r="P66" i="14"/>
  <c r="K70" i="14"/>
  <c r="L71" i="14"/>
  <c r="K73" i="14"/>
  <c r="K76" i="14"/>
  <c r="I82" i="14"/>
  <c r="P82" i="14"/>
  <c r="O82" i="14"/>
  <c r="K82" i="14"/>
  <c r="L84" i="14"/>
  <c r="M84" i="14" s="1"/>
  <c r="K86" i="14"/>
  <c r="I90" i="14"/>
  <c r="O90" i="14"/>
  <c r="M93" i="14"/>
  <c r="P100" i="14"/>
  <c r="O100" i="14"/>
  <c r="I100" i="14"/>
  <c r="P112" i="14"/>
  <c r="O112" i="14"/>
  <c r="I112" i="14"/>
  <c r="M116" i="14"/>
  <c r="P127" i="14"/>
  <c r="K134" i="14"/>
  <c r="K160" i="14"/>
  <c r="I160" i="14"/>
  <c r="O160" i="14"/>
  <c r="K164" i="14"/>
  <c r="P168" i="14"/>
  <c r="M172" i="14"/>
  <c r="M181" i="14"/>
  <c r="K188" i="14"/>
  <c r="O195" i="14"/>
  <c r="K195" i="14"/>
  <c r="I195" i="14"/>
  <c r="P195" i="14"/>
  <c r="O217" i="14"/>
  <c r="K217" i="14"/>
  <c r="I217" i="14"/>
  <c r="P217" i="14"/>
  <c r="N218" i="14"/>
  <c r="L219" i="14"/>
  <c r="I234" i="14"/>
  <c r="M237" i="14"/>
  <c r="P259" i="14"/>
  <c r="P290" i="14"/>
  <c r="O290" i="14"/>
  <c r="I290" i="14"/>
  <c r="K298" i="14"/>
  <c r="I298" i="14"/>
  <c r="O298" i="14"/>
  <c r="I301" i="14"/>
  <c r="L362" i="14"/>
  <c r="M362" i="14" s="1"/>
  <c r="K364" i="14"/>
  <c r="M368" i="14"/>
  <c r="I376" i="14"/>
  <c r="M385" i="14"/>
  <c r="K394" i="14"/>
  <c r="I394" i="14"/>
  <c r="O394" i="14"/>
  <c r="I404" i="14"/>
  <c r="P404" i="14"/>
  <c r="O404" i="14"/>
  <c r="M415" i="14"/>
  <c r="J414" i="14"/>
  <c r="K419" i="14"/>
  <c r="M423" i="14"/>
  <c r="K431" i="14"/>
  <c r="I431" i="14"/>
  <c r="P431" i="14"/>
  <c r="K436" i="14"/>
  <c r="I436" i="14"/>
  <c r="O436" i="14"/>
  <c r="I439" i="14"/>
  <c r="P439" i="14"/>
  <c r="O439" i="14"/>
  <c r="L442" i="14"/>
  <c r="M442" i="14" s="1"/>
  <c r="N441" i="14"/>
  <c r="I446" i="14"/>
  <c r="P449" i="14"/>
  <c r="L450" i="14"/>
  <c r="M450" i="14" s="1"/>
  <c r="I455" i="14"/>
  <c r="P455" i="14"/>
  <c r="O455" i="14"/>
  <c r="O461" i="14"/>
  <c r="K477" i="14"/>
  <c r="I477" i="14"/>
  <c r="P477" i="14"/>
  <c r="F489" i="14"/>
  <c r="J495" i="14"/>
  <c r="K496" i="14"/>
  <c r="L521" i="14"/>
  <c r="M521" i="14" s="1"/>
  <c r="I533" i="14"/>
  <c r="P533" i="14"/>
  <c r="O533" i="14"/>
  <c r="K533" i="14"/>
  <c r="K538" i="14"/>
  <c r="K542" i="14"/>
  <c r="I542" i="14"/>
  <c r="P542" i="14"/>
  <c r="K550" i="14"/>
  <c r="M572" i="14"/>
  <c r="K572" i="14"/>
  <c r="I572" i="14"/>
  <c r="O572" i="14"/>
  <c r="M580" i="14"/>
  <c r="H582" i="14"/>
  <c r="J582" i="14"/>
  <c r="O602" i="14"/>
  <c r="M602" i="14"/>
  <c r="K602" i="14"/>
  <c r="I602" i="14"/>
  <c r="P602" i="14"/>
  <c r="L620" i="14"/>
  <c r="M620" i="14" s="1"/>
  <c r="I631" i="14"/>
  <c r="P631" i="14"/>
  <c r="O631" i="14"/>
  <c r="K635" i="14"/>
  <c r="I646" i="14"/>
  <c r="P646" i="14"/>
  <c r="O646" i="14"/>
  <c r="K646" i="14"/>
  <c r="I648" i="14"/>
  <c r="P648" i="14"/>
  <c r="J650" i="14"/>
  <c r="H666" i="14"/>
  <c r="M669" i="14"/>
  <c r="N666" i="14"/>
  <c r="K679" i="14"/>
  <c r="L679" i="14"/>
  <c r="M679" i="14" s="1"/>
  <c r="J666" i="14"/>
  <c r="P685" i="14"/>
  <c r="O685" i="14"/>
  <c r="K685" i="14"/>
  <c r="I685" i="14"/>
  <c r="I706" i="14"/>
  <c r="P706" i="14"/>
  <c r="K794" i="14"/>
  <c r="J785" i="14"/>
  <c r="L797" i="14"/>
  <c r="P823" i="14"/>
  <c r="K823" i="14"/>
  <c r="I823" i="14"/>
  <c r="O823" i="14"/>
  <c r="P855" i="14"/>
  <c r="K855" i="14"/>
  <c r="O855" i="14"/>
  <c r="I855" i="14"/>
  <c r="I858" i="14"/>
  <c r="P858" i="14"/>
  <c r="J963" i="14"/>
  <c r="K964" i="14"/>
  <c r="P1013" i="14"/>
  <c r="O1013" i="14"/>
  <c r="K1013" i="14"/>
  <c r="I1013" i="14"/>
  <c r="P1232" i="15"/>
  <c r="I1238" i="15"/>
  <c r="I1263" i="15"/>
  <c r="I1271" i="15"/>
  <c r="I1282" i="15"/>
  <c r="P1318" i="15"/>
  <c r="K1318" i="15"/>
  <c r="K1320" i="15"/>
  <c r="O1330" i="15"/>
  <c r="I1330" i="15"/>
  <c r="O1350" i="15"/>
  <c r="I1350" i="15"/>
  <c r="J1358" i="15"/>
  <c r="O1367" i="15"/>
  <c r="I1367" i="15"/>
  <c r="O1374" i="15"/>
  <c r="K1374" i="15"/>
  <c r="I1374" i="15"/>
  <c r="P1374" i="15"/>
  <c r="O13" i="14"/>
  <c r="K13" i="14"/>
  <c r="I13" i="14"/>
  <c r="P13" i="14"/>
  <c r="O29" i="14"/>
  <c r="K29" i="14"/>
  <c r="I29" i="14"/>
  <c r="P29" i="14"/>
  <c r="M33" i="14"/>
  <c r="I48" i="14"/>
  <c r="P48" i="14"/>
  <c r="O48" i="14"/>
  <c r="K48" i="14"/>
  <c r="I56" i="14"/>
  <c r="O56" i="14"/>
  <c r="J64" i="14"/>
  <c r="M70" i="14"/>
  <c r="M73" i="14"/>
  <c r="M86" i="14"/>
  <c r="P93" i="14"/>
  <c r="O102" i="14"/>
  <c r="L102" i="14"/>
  <c r="M102" i="14" s="1"/>
  <c r="P106" i="14"/>
  <c r="O106" i="14"/>
  <c r="I106" i="14"/>
  <c r="N110" i="14"/>
  <c r="P116" i="14"/>
  <c r="O126" i="14"/>
  <c r="K126" i="14"/>
  <c r="I126" i="14"/>
  <c r="P126" i="14"/>
  <c r="K130" i="14"/>
  <c r="I130" i="14"/>
  <c r="O130" i="14"/>
  <c r="M134" i="14"/>
  <c r="K147" i="14"/>
  <c r="J137" i="14"/>
  <c r="P156" i="14"/>
  <c r="O156" i="14"/>
  <c r="I156" i="14"/>
  <c r="M164" i="14"/>
  <c r="O167" i="14"/>
  <c r="K167" i="14"/>
  <c r="I167" i="14"/>
  <c r="P167" i="14"/>
  <c r="P171" i="14"/>
  <c r="P172" i="14"/>
  <c r="K175" i="14"/>
  <c r="I175" i="14"/>
  <c r="O175" i="14"/>
  <c r="P180" i="14"/>
  <c r="P181" i="14"/>
  <c r="M188" i="14"/>
  <c r="P220" i="14"/>
  <c r="O220" i="14"/>
  <c r="I220" i="14"/>
  <c r="K224" i="14"/>
  <c r="I224" i="14"/>
  <c r="O224" i="14"/>
  <c r="I247" i="14"/>
  <c r="P247" i="14"/>
  <c r="P252" i="14"/>
  <c r="O252" i="14"/>
  <c r="I252" i="14"/>
  <c r="O258" i="14"/>
  <c r="K258" i="14"/>
  <c r="I258" i="14"/>
  <c r="P258" i="14"/>
  <c r="P266" i="14"/>
  <c r="O266" i="14"/>
  <c r="I266" i="14"/>
  <c r="M287" i="14"/>
  <c r="M364" i="14"/>
  <c r="P368" i="14"/>
  <c r="K371" i="14"/>
  <c r="O371" i="14"/>
  <c r="P371" i="14"/>
  <c r="K376" i="14"/>
  <c r="I425" i="14"/>
  <c r="P425" i="14"/>
  <c r="O425" i="14"/>
  <c r="K425" i="14"/>
  <c r="H441" i="14"/>
  <c r="O470" i="14"/>
  <c r="M470" i="14"/>
  <c r="K470" i="14"/>
  <c r="I470" i="14"/>
  <c r="P470" i="14"/>
  <c r="O475" i="14"/>
  <c r="L475" i="14"/>
  <c r="M475" i="14" s="1"/>
  <c r="L493" i="14"/>
  <c r="M493" i="14" s="1"/>
  <c r="O505" i="14"/>
  <c r="M505" i="14"/>
  <c r="K505" i="14"/>
  <c r="I505" i="14"/>
  <c r="P505" i="14"/>
  <c r="K512" i="14"/>
  <c r="I512" i="14"/>
  <c r="O512" i="14"/>
  <c r="D510" i="14"/>
  <c r="F515" i="14"/>
  <c r="M515" i="14" s="1"/>
  <c r="I519" i="14"/>
  <c r="P519" i="14"/>
  <c r="K540" i="14"/>
  <c r="I540" i="14"/>
  <c r="P540" i="14"/>
  <c r="O549" i="14"/>
  <c r="M549" i="14"/>
  <c r="K549" i="14"/>
  <c r="I549" i="14"/>
  <c r="P549" i="14"/>
  <c r="I556" i="14"/>
  <c r="K567" i="14"/>
  <c r="I567" i="14"/>
  <c r="P567" i="14"/>
  <c r="I591" i="14"/>
  <c r="P591" i="14"/>
  <c r="O591" i="14"/>
  <c r="I606" i="14"/>
  <c r="P606" i="14"/>
  <c r="O606" i="14"/>
  <c r="K610" i="14"/>
  <c r="K614" i="14"/>
  <c r="I614" i="14"/>
  <c r="P614" i="14"/>
  <c r="K637" i="14"/>
  <c r="I637" i="14"/>
  <c r="P637" i="14"/>
  <c r="I710" i="14"/>
  <c r="P710" i="14"/>
  <c r="I755" i="14"/>
  <c r="P755" i="14"/>
  <c r="O810" i="14"/>
  <c r="L810" i="14"/>
  <c r="M810" i="14" s="1"/>
  <c r="P810" i="14"/>
  <c r="P849" i="14"/>
  <c r="M849" i="14"/>
  <c r="K849" i="14"/>
  <c r="I849" i="14"/>
  <c r="O849" i="14"/>
  <c r="I860" i="14"/>
  <c r="P860" i="14"/>
  <c r="K860" i="14"/>
  <c r="O860" i="14"/>
  <c r="M860" i="14"/>
  <c r="O1310" i="15"/>
  <c r="I1315" i="15"/>
  <c r="O1315" i="15"/>
  <c r="I1316" i="15"/>
  <c r="K1319" i="15"/>
  <c r="M1320" i="15"/>
  <c r="F1326" i="15"/>
  <c r="K1330" i="15"/>
  <c r="O1344" i="15"/>
  <c r="I1344" i="15"/>
  <c r="I1347" i="15"/>
  <c r="K1350" i="15"/>
  <c r="F1363" i="15"/>
  <c r="O1363" i="15" s="1"/>
  <c r="K1367" i="15"/>
  <c r="P1373" i="15"/>
  <c r="I1373" i="15"/>
  <c r="M18" i="14"/>
  <c r="I22" i="14"/>
  <c r="O22" i="14"/>
  <c r="O32" i="14"/>
  <c r="K32" i="14"/>
  <c r="I32" i="14"/>
  <c r="P32" i="14"/>
  <c r="P33" i="14"/>
  <c r="I40" i="14"/>
  <c r="O40" i="14"/>
  <c r="I47" i="14"/>
  <c r="P47" i="14"/>
  <c r="K56" i="14"/>
  <c r="O69" i="14"/>
  <c r="K69" i="14"/>
  <c r="I69" i="14"/>
  <c r="P69" i="14"/>
  <c r="P70" i="14"/>
  <c r="O72" i="14"/>
  <c r="K72" i="14"/>
  <c r="I72" i="14"/>
  <c r="P72" i="14"/>
  <c r="P73" i="14"/>
  <c r="O92" i="14"/>
  <c r="K92" i="14"/>
  <c r="I92" i="14"/>
  <c r="P92" i="14"/>
  <c r="F96" i="14"/>
  <c r="K103" i="14"/>
  <c r="I103" i="14"/>
  <c r="P103" i="14"/>
  <c r="K106" i="14"/>
  <c r="O115" i="14"/>
  <c r="K115" i="14"/>
  <c r="I115" i="14"/>
  <c r="P115" i="14"/>
  <c r="M123" i="14"/>
  <c r="M130" i="14"/>
  <c r="F137" i="14"/>
  <c r="M140" i="14"/>
  <c r="P145" i="14"/>
  <c r="O145" i="14"/>
  <c r="I145" i="14"/>
  <c r="K156" i="14"/>
  <c r="P160" i="14"/>
  <c r="L173" i="14"/>
  <c r="M173" i="14" s="1"/>
  <c r="M175" i="14"/>
  <c r="D193" i="14"/>
  <c r="M203" i="14"/>
  <c r="K220" i="14"/>
  <c r="M224" i="14"/>
  <c r="P231" i="14"/>
  <c r="O231" i="14"/>
  <c r="I231" i="14"/>
  <c r="K238" i="14"/>
  <c r="I238" i="14"/>
  <c r="O238" i="14"/>
  <c r="M241" i="14"/>
  <c r="K252" i="14"/>
  <c r="M263" i="14"/>
  <c r="K266" i="14"/>
  <c r="M290" i="14"/>
  <c r="P298" i="14"/>
  <c r="O301" i="14"/>
  <c r="L301" i="14"/>
  <c r="M301" i="14" s="1"/>
  <c r="O367" i="14"/>
  <c r="K367" i="14"/>
  <c r="I367" i="14"/>
  <c r="P367" i="14"/>
  <c r="O376" i="14"/>
  <c r="L376" i="14"/>
  <c r="M376" i="14" s="1"/>
  <c r="J386" i="14"/>
  <c r="J375" i="14" s="1"/>
  <c r="Z59" i="17" s="1"/>
  <c r="M388" i="14"/>
  <c r="P394" i="14"/>
  <c r="N414" i="14"/>
  <c r="M417" i="14"/>
  <c r="K417" i="14"/>
  <c r="O417" i="14"/>
  <c r="L429" i="14"/>
  <c r="I433" i="14"/>
  <c r="P436" i="14"/>
  <c r="L437" i="14"/>
  <c r="M437" i="14" s="1"/>
  <c r="O451" i="14"/>
  <c r="M451" i="14"/>
  <c r="K451" i="14"/>
  <c r="I451" i="14"/>
  <c r="P451" i="14"/>
  <c r="M463" i="14"/>
  <c r="M471" i="14"/>
  <c r="K479" i="14"/>
  <c r="I479" i="14"/>
  <c r="P479" i="14"/>
  <c r="K484" i="14"/>
  <c r="I484" i="14"/>
  <c r="O484" i="14"/>
  <c r="I487" i="14"/>
  <c r="P487" i="14"/>
  <c r="O487" i="14"/>
  <c r="O493" i="14"/>
  <c r="M506" i="14"/>
  <c r="E510" i="14"/>
  <c r="M512" i="14"/>
  <c r="P525" i="14"/>
  <c r="I531" i="14"/>
  <c r="P531" i="14"/>
  <c r="O531" i="14"/>
  <c r="I552" i="14"/>
  <c r="P552" i="14"/>
  <c r="O552" i="14"/>
  <c r="K552" i="14"/>
  <c r="I554" i="14"/>
  <c r="P554" i="14"/>
  <c r="K570" i="14"/>
  <c r="I570" i="14"/>
  <c r="P570" i="14"/>
  <c r="K578" i="14"/>
  <c r="M583" i="14"/>
  <c r="I600" i="14"/>
  <c r="P600" i="14"/>
  <c r="O600" i="14"/>
  <c r="K612" i="14"/>
  <c r="I612" i="14"/>
  <c r="P612" i="14"/>
  <c r="O621" i="14"/>
  <c r="M621" i="14"/>
  <c r="K621" i="14"/>
  <c r="I621" i="14"/>
  <c r="P621" i="14"/>
  <c r="M622" i="14"/>
  <c r="L650" i="14"/>
  <c r="L660" i="14"/>
  <c r="M660" i="14" s="1"/>
  <c r="O660" i="14"/>
  <c r="P664" i="14"/>
  <c r="K667" i="14"/>
  <c r="L673" i="14"/>
  <c r="M673" i="14" s="1"/>
  <c r="O673" i="14"/>
  <c r="K751" i="14"/>
  <c r="L751" i="14"/>
  <c r="J746" i="14"/>
  <c r="K781" i="14"/>
  <c r="J760" i="14"/>
  <c r="D785" i="14"/>
  <c r="F786" i="14"/>
  <c r="I950" i="14"/>
  <c r="P950" i="14"/>
  <c r="D963" i="14"/>
  <c r="F963" i="14" s="1"/>
  <c r="P981" i="14"/>
  <c r="O981" i="14"/>
  <c r="K981" i="14"/>
  <c r="I981" i="14"/>
  <c r="L1023" i="14"/>
  <c r="M1023" i="14" s="1"/>
  <c r="O1023" i="14"/>
  <c r="K85" i="14"/>
  <c r="K99" i="14"/>
  <c r="K105" i="14"/>
  <c r="K111" i="14"/>
  <c r="K119" i="14"/>
  <c r="I125" i="14"/>
  <c r="K133" i="14"/>
  <c r="K144" i="14"/>
  <c r="K155" i="14"/>
  <c r="K163" i="14"/>
  <c r="I173" i="14"/>
  <c r="I176" i="14"/>
  <c r="K184" i="14"/>
  <c r="K199" i="14"/>
  <c r="K207" i="14"/>
  <c r="I216" i="14"/>
  <c r="I225" i="14"/>
  <c r="K230" i="14"/>
  <c r="I240" i="14"/>
  <c r="K245" i="14"/>
  <c r="K248" i="14"/>
  <c r="K251" i="14"/>
  <c r="K262" i="14"/>
  <c r="K265" i="14"/>
  <c r="K283" i="14"/>
  <c r="K289" i="14"/>
  <c r="K305" i="14"/>
  <c r="K309" i="14"/>
  <c r="K363" i="14"/>
  <c r="K374" i="14"/>
  <c r="K383" i="14"/>
  <c r="D414" i="14"/>
  <c r="F414" i="14" s="1"/>
  <c r="P419" i="14"/>
  <c r="I421" i="14"/>
  <c r="I428" i="14"/>
  <c r="K430" i="14"/>
  <c r="P435" i="14"/>
  <c r="I437" i="14"/>
  <c r="K443" i="14"/>
  <c r="P448" i="14"/>
  <c r="I450" i="14"/>
  <c r="I460" i="14"/>
  <c r="K462" i="14"/>
  <c r="P467" i="14"/>
  <c r="I469" i="14"/>
  <c r="I476" i="14"/>
  <c r="K478" i="14"/>
  <c r="P483" i="14"/>
  <c r="I485" i="14"/>
  <c r="I492" i="14"/>
  <c r="K494" i="14"/>
  <c r="N495" i="14"/>
  <c r="P496" i="14"/>
  <c r="I498" i="14"/>
  <c r="I501" i="14"/>
  <c r="I509" i="14"/>
  <c r="N510" i="14"/>
  <c r="P511" i="14"/>
  <c r="I513" i="14"/>
  <c r="I520" i="14"/>
  <c r="K522" i="14"/>
  <c r="P527" i="14"/>
  <c r="O528" i="14"/>
  <c r="I529" i="14"/>
  <c r="L538" i="14"/>
  <c r="M538" i="14" s="1"/>
  <c r="I539" i="14"/>
  <c r="K541" i="14"/>
  <c r="P546" i="14"/>
  <c r="O547" i="14"/>
  <c r="I548" i="14"/>
  <c r="L554" i="14"/>
  <c r="M554" i="14" s="1"/>
  <c r="K555" i="14"/>
  <c r="P558" i="14"/>
  <c r="O559" i="14"/>
  <c r="K566" i="14"/>
  <c r="K569" i="14"/>
  <c r="P574" i="14"/>
  <c r="O575" i="14"/>
  <c r="I576" i="14"/>
  <c r="D582" i="14"/>
  <c r="O588" i="14"/>
  <c r="I589" i="14"/>
  <c r="L595" i="14"/>
  <c r="I596" i="14"/>
  <c r="O603" i="14"/>
  <c r="I604" i="14"/>
  <c r="L610" i="14"/>
  <c r="M610" i="14" s="1"/>
  <c r="I611" i="14"/>
  <c r="K613" i="14"/>
  <c r="P618" i="14"/>
  <c r="O619" i="14"/>
  <c r="I620" i="14"/>
  <c r="O625" i="14"/>
  <c r="P627" i="14"/>
  <c r="O628" i="14"/>
  <c r="I629" i="14"/>
  <c r="L635" i="14"/>
  <c r="M635" i="14" s="1"/>
  <c r="I636" i="14"/>
  <c r="K638" i="14"/>
  <c r="I642" i="14"/>
  <c r="L648" i="14"/>
  <c r="M648" i="14" s="1"/>
  <c r="I649" i="14"/>
  <c r="P653" i="14"/>
  <c r="O654" i="14"/>
  <c r="I655" i="14"/>
  <c r="J657" i="14"/>
  <c r="L658" i="14"/>
  <c r="M658" i="14" s="1"/>
  <c r="I659" i="14"/>
  <c r="K661" i="14"/>
  <c r="L671" i="14"/>
  <c r="M671" i="14" s="1"/>
  <c r="I672" i="14"/>
  <c r="K674" i="14"/>
  <c r="I679" i="14"/>
  <c r="F682" i="14"/>
  <c r="D681" i="14"/>
  <c r="I689" i="14"/>
  <c r="K695" i="14"/>
  <c r="F698" i="14"/>
  <c r="K698" i="14" s="1"/>
  <c r="M699" i="14"/>
  <c r="P703" i="14"/>
  <c r="K703" i="14"/>
  <c r="P715" i="14"/>
  <c r="K715" i="14"/>
  <c r="I717" i="14"/>
  <c r="F719" i="14"/>
  <c r="O719" i="14" s="1"/>
  <c r="M720" i="14"/>
  <c r="K724" i="14"/>
  <c r="P724" i="14"/>
  <c r="K736" i="14"/>
  <c r="P736" i="14"/>
  <c r="O739" i="14"/>
  <c r="K743" i="14"/>
  <c r="P743" i="14"/>
  <c r="F747" i="14"/>
  <c r="M747" i="14" s="1"/>
  <c r="M748" i="14"/>
  <c r="K753" i="14"/>
  <c r="I757" i="14"/>
  <c r="P767" i="14"/>
  <c r="K767" i="14"/>
  <c r="P783" i="14"/>
  <c r="M783" i="14"/>
  <c r="K787" i="14"/>
  <c r="P787" i="14"/>
  <c r="O787" i="14"/>
  <c r="P801" i="14"/>
  <c r="O801" i="14"/>
  <c r="I808" i="14"/>
  <c r="K810" i="14"/>
  <c r="P827" i="14"/>
  <c r="K827" i="14"/>
  <c r="F832" i="14"/>
  <c r="K834" i="14"/>
  <c r="K851" i="14"/>
  <c r="K862" i="14"/>
  <c r="J866" i="14"/>
  <c r="L866" i="14" s="1"/>
  <c r="K871" i="14"/>
  <c r="I875" i="14"/>
  <c r="P880" i="14"/>
  <c r="O880" i="14"/>
  <c r="K880" i="14"/>
  <c r="I893" i="14"/>
  <c r="P893" i="14"/>
  <c r="K901" i="14"/>
  <c r="F915" i="14"/>
  <c r="J915" i="14"/>
  <c r="K916" i="14"/>
  <c r="I920" i="14"/>
  <c r="L934" i="14"/>
  <c r="M934" i="14" s="1"/>
  <c r="O934" i="14"/>
  <c r="M952" i="14"/>
  <c r="I952" i="14"/>
  <c r="P952" i="14"/>
  <c r="O952" i="14"/>
  <c r="K973" i="14"/>
  <c r="I973" i="14"/>
  <c r="P973" i="14"/>
  <c r="O973" i="14"/>
  <c r="M979" i="14"/>
  <c r="I983" i="14"/>
  <c r="P983" i="14"/>
  <c r="K991" i="14"/>
  <c r="I995" i="14"/>
  <c r="P1000" i="14"/>
  <c r="O1000" i="14"/>
  <c r="K1000" i="14"/>
  <c r="I1000" i="14"/>
  <c r="M1011" i="14"/>
  <c r="I1015" i="14"/>
  <c r="P1015" i="14"/>
  <c r="K1023" i="14"/>
  <c r="I1027" i="14"/>
  <c r="M1031" i="14"/>
  <c r="I1031" i="14"/>
  <c r="P1031" i="14"/>
  <c r="O1031" i="14"/>
  <c r="K1039" i="14"/>
  <c r="O1041" i="14"/>
  <c r="L1041" i="14"/>
  <c r="M1041" i="14" s="1"/>
  <c r="L1053" i="14"/>
  <c r="E1077" i="14"/>
  <c r="K1113" i="14"/>
  <c r="O1151" i="14"/>
  <c r="L1151" i="14"/>
  <c r="M1253" i="14"/>
  <c r="K1253" i="14"/>
  <c r="O1253" i="14"/>
  <c r="P1253" i="14"/>
  <c r="I1253" i="14"/>
  <c r="P83" i="13"/>
  <c r="O83" i="13"/>
  <c r="K83" i="13"/>
  <c r="I83" i="13"/>
  <c r="M695" i="14"/>
  <c r="I702" i="14"/>
  <c r="I714" i="14"/>
  <c r="I723" i="14"/>
  <c r="I735" i="14"/>
  <c r="K740" i="14"/>
  <c r="P740" i="14"/>
  <c r="I742" i="14"/>
  <c r="K747" i="14"/>
  <c r="M753" i="14"/>
  <c r="K762" i="14"/>
  <c r="P762" i="14"/>
  <c r="O762" i="14"/>
  <c r="P771" i="14"/>
  <c r="M771" i="14"/>
  <c r="P774" i="14"/>
  <c r="M774" i="14"/>
  <c r="O781" i="14"/>
  <c r="L781" i="14"/>
  <c r="M781" i="14" s="1"/>
  <c r="I790" i="14"/>
  <c r="O794" i="14"/>
  <c r="L794" i="14"/>
  <c r="M794" i="14" s="1"/>
  <c r="P799" i="14"/>
  <c r="K799" i="14"/>
  <c r="M820" i="14"/>
  <c r="M823" i="14"/>
  <c r="O834" i="14"/>
  <c r="I854" i="14"/>
  <c r="K858" i="14"/>
  <c r="P864" i="14"/>
  <c r="O864" i="14"/>
  <c r="K864" i="14"/>
  <c r="F867" i="14"/>
  <c r="D866" i="14"/>
  <c r="K872" i="14"/>
  <c r="I872" i="14"/>
  <c r="P872" i="14"/>
  <c r="O872" i="14"/>
  <c r="I885" i="14"/>
  <c r="P885" i="14"/>
  <c r="I897" i="14"/>
  <c r="P902" i="14"/>
  <c r="O902" i="14"/>
  <c r="K902" i="14"/>
  <c r="I902" i="14"/>
  <c r="P917" i="14"/>
  <c r="O917" i="14"/>
  <c r="K917" i="14"/>
  <c r="I917" i="14"/>
  <c r="M935" i="14"/>
  <c r="I944" i="14"/>
  <c r="P944" i="14"/>
  <c r="M944" i="14"/>
  <c r="O944" i="14"/>
  <c r="K948" i="14"/>
  <c r="P948" i="14"/>
  <c r="O948" i="14"/>
  <c r="N963" i="14"/>
  <c r="O964" i="14"/>
  <c r="L964" i="14"/>
  <c r="M964" i="14" s="1"/>
  <c r="I987" i="14"/>
  <c r="K992" i="14"/>
  <c r="I992" i="14"/>
  <c r="P992" i="14"/>
  <c r="O992" i="14"/>
  <c r="I1007" i="14"/>
  <c r="P1007" i="14"/>
  <c r="K1024" i="14"/>
  <c r="I1024" i="14"/>
  <c r="P1024" i="14"/>
  <c r="O1024" i="14"/>
  <c r="I1197" i="14"/>
  <c r="P1197" i="14"/>
  <c r="J1261" i="14"/>
  <c r="K1278" i="14"/>
  <c r="O85" i="14"/>
  <c r="O99" i="14"/>
  <c r="O105" i="14"/>
  <c r="O111" i="14"/>
  <c r="K114" i="14"/>
  <c r="P118" i="14"/>
  <c r="O119" i="14"/>
  <c r="K122" i="14"/>
  <c r="P132" i="14"/>
  <c r="O133" i="14"/>
  <c r="K139" i="14"/>
  <c r="P143" i="14"/>
  <c r="O144" i="14"/>
  <c r="K150" i="14"/>
  <c r="P154" i="14"/>
  <c r="O155" i="14"/>
  <c r="K158" i="14"/>
  <c r="O163" i="14"/>
  <c r="K166" i="14"/>
  <c r="P183" i="14"/>
  <c r="O184" i="14"/>
  <c r="K189" i="14"/>
  <c r="K194" i="14"/>
  <c r="P198" i="14"/>
  <c r="O199" i="14"/>
  <c r="K202" i="14"/>
  <c r="P206" i="14"/>
  <c r="O207" i="14"/>
  <c r="K210" i="14"/>
  <c r="K213" i="14"/>
  <c r="K222" i="14"/>
  <c r="P229" i="14"/>
  <c r="O230" i="14"/>
  <c r="K233" i="14"/>
  <c r="K236" i="14"/>
  <c r="P244" i="14"/>
  <c r="O245" i="14"/>
  <c r="O248" i="14"/>
  <c r="P250" i="14"/>
  <c r="O251" i="14"/>
  <c r="K254" i="14"/>
  <c r="K257" i="14"/>
  <c r="P261" i="14"/>
  <c r="O262" i="14"/>
  <c r="P264" i="14"/>
  <c r="O265" i="14"/>
  <c r="P282" i="14"/>
  <c r="O283" i="14"/>
  <c r="P288" i="14"/>
  <c r="O289" i="14"/>
  <c r="K292" i="14"/>
  <c r="K296" i="14"/>
  <c r="P304" i="14"/>
  <c r="O305" i="14"/>
  <c r="O309" i="14"/>
  <c r="O363" i="14"/>
  <c r="K366" i="14"/>
  <c r="P370" i="14"/>
  <c r="P373" i="14"/>
  <c r="O374" i="14"/>
  <c r="P379" i="14"/>
  <c r="P382" i="14"/>
  <c r="O383" i="14"/>
  <c r="K389" i="14"/>
  <c r="K392" i="14"/>
  <c r="L399" i="14"/>
  <c r="K402" i="14"/>
  <c r="K405" i="14"/>
  <c r="K408" i="14"/>
  <c r="K411" i="14"/>
  <c r="P416" i="14"/>
  <c r="K424" i="14"/>
  <c r="O430" i="14"/>
  <c r="P432" i="14"/>
  <c r="K440" i="14"/>
  <c r="O443" i="14"/>
  <c r="P445" i="14"/>
  <c r="K453" i="14"/>
  <c r="K456" i="14"/>
  <c r="O462" i="14"/>
  <c r="P464" i="14"/>
  <c r="K472" i="14"/>
  <c r="O478" i="14"/>
  <c r="P480" i="14"/>
  <c r="K488" i="14"/>
  <c r="O494" i="14"/>
  <c r="K504" i="14"/>
  <c r="K507" i="14"/>
  <c r="K516" i="14"/>
  <c r="O522" i="14"/>
  <c r="P524" i="14"/>
  <c r="K532" i="14"/>
  <c r="K535" i="14"/>
  <c r="O538" i="14"/>
  <c r="O541" i="14"/>
  <c r="P543" i="14"/>
  <c r="K551" i="14"/>
  <c r="O555" i="14"/>
  <c r="K563" i="14"/>
  <c r="O566" i="14"/>
  <c r="P568" i="14"/>
  <c r="O569" i="14"/>
  <c r="P571" i="14"/>
  <c r="K579" i="14"/>
  <c r="P584" i="14"/>
  <c r="K592" i="14"/>
  <c r="O595" i="14"/>
  <c r="K598" i="14"/>
  <c r="K601" i="14"/>
  <c r="K607" i="14"/>
  <c r="O610" i="14"/>
  <c r="O613" i="14"/>
  <c r="P615" i="14"/>
  <c r="K623" i="14"/>
  <c r="K632" i="14"/>
  <c r="O635" i="14"/>
  <c r="O638" i="14"/>
  <c r="P640" i="14"/>
  <c r="L642" i="14"/>
  <c r="K645" i="14"/>
  <c r="O648" i="14"/>
  <c r="K653" i="14"/>
  <c r="O658" i="14"/>
  <c r="O661" i="14"/>
  <c r="P663" i="14"/>
  <c r="K668" i="14"/>
  <c r="O671" i="14"/>
  <c r="O674" i="14"/>
  <c r="P676" i="14"/>
  <c r="H681" i="14"/>
  <c r="K684" i="14"/>
  <c r="D692" i="14"/>
  <c r="F692" i="14" s="1"/>
  <c r="F700" i="14"/>
  <c r="O703" i="14"/>
  <c r="K704" i="14"/>
  <c r="K706" i="14"/>
  <c r="M711" i="14"/>
  <c r="O715" i="14"/>
  <c r="F721" i="14"/>
  <c r="O724" i="14"/>
  <c r="K725" i="14"/>
  <c r="K727" i="14"/>
  <c r="M732" i="14"/>
  <c r="O736" i="14"/>
  <c r="I740" i="14"/>
  <c r="O743" i="14"/>
  <c r="K744" i="14"/>
  <c r="K755" i="14"/>
  <c r="I762" i="14"/>
  <c r="K763" i="14"/>
  <c r="I767" i="14"/>
  <c r="K769" i="14"/>
  <c r="O771" i="14"/>
  <c r="O774" i="14"/>
  <c r="F798" i="14"/>
  <c r="I799" i="14"/>
  <c r="P811" i="14"/>
  <c r="K811" i="14"/>
  <c r="I811" i="14"/>
  <c r="P814" i="14"/>
  <c r="K814" i="14"/>
  <c r="I814" i="14"/>
  <c r="O827" i="14"/>
  <c r="O830" i="14"/>
  <c r="M855" i="14"/>
  <c r="E866" i="14"/>
  <c r="M872" i="14"/>
  <c r="P883" i="14"/>
  <c r="O883" i="14"/>
  <c r="K883" i="14"/>
  <c r="L893" i="14"/>
  <c r="M893" i="14" s="1"/>
  <c r="O893" i="14"/>
  <c r="M902" i="14"/>
  <c r="E903" i="14"/>
  <c r="F903" i="14" s="1"/>
  <c r="F904" i="14"/>
  <c r="M917" i="14"/>
  <c r="K920" i="14"/>
  <c r="H929" i="14"/>
  <c r="K950" i="14"/>
  <c r="K954" i="14"/>
  <c r="I954" i="14"/>
  <c r="P954" i="14"/>
  <c r="O954" i="14"/>
  <c r="P965" i="14"/>
  <c r="O965" i="14"/>
  <c r="K965" i="14"/>
  <c r="I965" i="14"/>
  <c r="M974" i="14"/>
  <c r="I974" i="14"/>
  <c r="P974" i="14"/>
  <c r="O974" i="14"/>
  <c r="O983" i="14"/>
  <c r="L983" i="14"/>
  <c r="M983" i="14" s="1"/>
  <c r="M992" i="14"/>
  <c r="K995" i="14"/>
  <c r="I1001" i="14"/>
  <c r="P1001" i="14"/>
  <c r="M1001" i="14"/>
  <c r="O1001" i="14"/>
  <c r="K1005" i="14"/>
  <c r="P1005" i="14"/>
  <c r="O1005" i="14"/>
  <c r="O1015" i="14"/>
  <c r="L1015" i="14"/>
  <c r="M1015" i="14" s="1"/>
  <c r="M1024" i="14"/>
  <c r="K1027" i="14"/>
  <c r="I1062" i="14"/>
  <c r="K1062" i="14"/>
  <c r="P1062" i="14"/>
  <c r="O1085" i="14"/>
  <c r="K1085" i="14"/>
  <c r="I1085" i="14"/>
  <c r="P1085" i="14"/>
  <c r="M1085" i="14"/>
  <c r="P1144" i="14"/>
  <c r="O1144" i="14"/>
  <c r="I1144" i="14"/>
  <c r="K1144" i="14"/>
  <c r="I1222" i="14"/>
  <c r="P1222" i="14"/>
  <c r="I1291" i="14"/>
  <c r="P1291" i="14"/>
  <c r="O1291" i="14"/>
  <c r="K1291" i="14"/>
  <c r="O1301" i="14"/>
  <c r="L1301" i="14"/>
  <c r="M1301" i="14" s="1"/>
  <c r="N1283" i="14"/>
  <c r="K103" i="13"/>
  <c r="I103" i="13"/>
  <c r="P103" i="13"/>
  <c r="P85" i="14"/>
  <c r="P99" i="14"/>
  <c r="P105" i="14"/>
  <c r="P111" i="14"/>
  <c r="P119" i="14"/>
  <c r="P133" i="14"/>
  <c r="P144" i="14"/>
  <c r="P155" i="14"/>
  <c r="P163" i="14"/>
  <c r="P184" i="14"/>
  <c r="P199" i="14"/>
  <c r="P207" i="14"/>
  <c r="P230" i="14"/>
  <c r="P245" i="14"/>
  <c r="P248" i="14"/>
  <c r="P251" i="14"/>
  <c r="P262" i="14"/>
  <c r="P265" i="14"/>
  <c r="P283" i="14"/>
  <c r="P289" i="14"/>
  <c r="P305" i="14"/>
  <c r="P309" i="14"/>
  <c r="P363" i="14"/>
  <c r="P374" i="14"/>
  <c r="P383" i="14"/>
  <c r="L419" i="14"/>
  <c r="M419" i="14" s="1"/>
  <c r="O428" i="14"/>
  <c r="P430" i="14"/>
  <c r="L435" i="14"/>
  <c r="M435" i="14" s="1"/>
  <c r="P443" i="14"/>
  <c r="L448" i="14"/>
  <c r="M448" i="14" s="1"/>
  <c r="O460" i="14"/>
  <c r="P462" i="14"/>
  <c r="L467" i="14"/>
  <c r="M467" i="14" s="1"/>
  <c r="O476" i="14"/>
  <c r="P478" i="14"/>
  <c r="L483" i="14"/>
  <c r="M483" i="14" s="1"/>
  <c r="O492" i="14"/>
  <c r="P494" i="14"/>
  <c r="L496" i="14"/>
  <c r="M496" i="14" s="1"/>
  <c r="O509" i="14"/>
  <c r="L511" i="14"/>
  <c r="M511" i="14" s="1"/>
  <c r="O520" i="14"/>
  <c r="P522" i="14"/>
  <c r="L527" i="14"/>
  <c r="M527" i="14" s="1"/>
  <c r="I528" i="14"/>
  <c r="O539" i="14"/>
  <c r="P541" i="14"/>
  <c r="L546" i="14"/>
  <c r="M546" i="14" s="1"/>
  <c r="I547" i="14"/>
  <c r="P555" i="14"/>
  <c r="L558" i="14"/>
  <c r="M558" i="14" s="1"/>
  <c r="I559" i="14"/>
  <c r="P566" i="14"/>
  <c r="P569" i="14"/>
  <c r="L574" i="14"/>
  <c r="M574" i="14" s="1"/>
  <c r="I575" i="14"/>
  <c r="L587" i="14"/>
  <c r="I588" i="14"/>
  <c r="O596" i="14"/>
  <c r="I603" i="14"/>
  <c r="O611" i="14"/>
  <c r="P613" i="14"/>
  <c r="L618" i="14"/>
  <c r="M618" i="14" s="1"/>
  <c r="I619" i="14"/>
  <c r="I625" i="14"/>
  <c r="L627" i="14"/>
  <c r="M627" i="14" s="1"/>
  <c r="I628" i="14"/>
  <c r="O636" i="14"/>
  <c r="P638" i="14"/>
  <c r="F644" i="14"/>
  <c r="M644" i="14" s="1"/>
  <c r="O649" i="14"/>
  <c r="L653" i="14"/>
  <c r="M653" i="14" s="1"/>
  <c r="I654" i="14"/>
  <c r="N657" i="14"/>
  <c r="O659" i="14"/>
  <c r="P661" i="14"/>
  <c r="D666" i="14"/>
  <c r="F666" i="14" s="1"/>
  <c r="O672" i="14"/>
  <c r="P674" i="14"/>
  <c r="O679" i="14"/>
  <c r="L684" i="14"/>
  <c r="M684" i="14" s="1"/>
  <c r="M685" i="14"/>
  <c r="O687" i="14"/>
  <c r="I687" i="14"/>
  <c r="O688" i="14"/>
  <c r="O695" i="14"/>
  <c r="E697" i="14"/>
  <c r="K702" i="14"/>
  <c r="F708" i="14"/>
  <c r="K714" i="14"/>
  <c r="K723" i="14"/>
  <c r="F729" i="14"/>
  <c r="K735" i="14"/>
  <c r="M740" i="14"/>
  <c r="K742" i="14"/>
  <c r="N746" i="14"/>
  <c r="O749" i="14"/>
  <c r="O753" i="14"/>
  <c r="M762" i="14"/>
  <c r="F765" i="14"/>
  <c r="K765" i="14" s="1"/>
  <c r="O769" i="14"/>
  <c r="L769" i="14"/>
  <c r="M769" i="14" s="1"/>
  <c r="P782" i="14"/>
  <c r="K782" i="14"/>
  <c r="I782" i="14"/>
  <c r="I783" i="14"/>
  <c r="F788" i="14"/>
  <c r="K790" i="14"/>
  <c r="P795" i="14"/>
  <c r="K795" i="14"/>
  <c r="I795" i="14"/>
  <c r="M799" i="14"/>
  <c r="K801" i="14"/>
  <c r="I819" i="14"/>
  <c r="K826" i="14"/>
  <c r="K831" i="14"/>
  <c r="P831" i="14"/>
  <c r="O831" i="14"/>
  <c r="K843" i="14"/>
  <c r="P843" i="14"/>
  <c r="O843" i="14"/>
  <c r="P852" i="14"/>
  <c r="K852" i="14"/>
  <c r="O858" i="14"/>
  <c r="I864" i="14"/>
  <c r="H866" i="14"/>
  <c r="K885" i="14"/>
  <c r="I889" i="14"/>
  <c r="K894" i="14"/>
  <c r="I894" i="14"/>
  <c r="P894" i="14"/>
  <c r="O894" i="14"/>
  <c r="M920" i="14"/>
  <c r="L924" i="14"/>
  <c r="M936" i="14"/>
  <c r="I936" i="14"/>
  <c r="P936" i="14"/>
  <c r="O936" i="14"/>
  <c r="P940" i="14"/>
  <c r="O940" i="14"/>
  <c r="K940" i="14"/>
  <c r="I948" i="14"/>
  <c r="L950" i="14"/>
  <c r="M950" i="14" s="1"/>
  <c r="O950" i="14"/>
  <c r="K957" i="14"/>
  <c r="K968" i="14"/>
  <c r="I972" i="14"/>
  <c r="P972" i="14"/>
  <c r="E971" i="14"/>
  <c r="I979" i="14"/>
  <c r="P984" i="14"/>
  <c r="O984" i="14"/>
  <c r="K984" i="14"/>
  <c r="I984" i="14"/>
  <c r="M995" i="14"/>
  <c r="I999" i="14"/>
  <c r="P999" i="14"/>
  <c r="K1007" i="14"/>
  <c r="I1011" i="14"/>
  <c r="P1016" i="14"/>
  <c r="O1016" i="14"/>
  <c r="K1016" i="14"/>
  <c r="I1016" i="14"/>
  <c r="M1027" i="14"/>
  <c r="N1077" i="14"/>
  <c r="L1078" i="14"/>
  <c r="M1078" i="14" s="1"/>
  <c r="O1078" i="14"/>
  <c r="K1092" i="14"/>
  <c r="I1092" i="14"/>
  <c r="O1092" i="14"/>
  <c r="P1092" i="14"/>
  <c r="K1136" i="14"/>
  <c r="I1136" i="14"/>
  <c r="O1136" i="14"/>
  <c r="P1136" i="14"/>
  <c r="F1258" i="14"/>
  <c r="M1258" i="14" s="1"/>
  <c r="D1257" i="14"/>
  <c r="F1257" i="14" s="1"/>
  <c r="I1359" i="14"/>
  <c r="K1359" i="14"/>
  <c r="P1359" i="14"/>
  <c r="H10" i="13"/>
  <c r="P428" i="14"/>
  <c r="P460" i="14"/>
  <c r="P476" i="14"/>
  <c r="P492" i="14"/>
  <c r="P509" i="14"/>
  <c r="P520" i="14"/>
  <c r="P539" i="14"/>
  <c r="P596" i="14"/>
  <c r="P611" i="14"/>
  <c r="P636" i="14"/>
  <c r="P649" i="14"/>
  <c r="P659" i="14"/>
  <c r="P672" i="14"/>
  <c r="P688" i="14"/>
  <c r="F690" i="14"/>
  <c r="K694" i="14"/>
  <c r="P694" i="14"/>
  <c r="O706" i="14"/>
  <c r="K710" i="14"/>
  <c r="O717" i="14"/>
  <c r="O727" i="14"/>
  <c r="K731" i="14"/>
  <c r="F737" i="14"/>
  <c r="O740" i="14"/>
  <c r="K752" i="14"/>
  <c r="P752" i="14"/>
  <c r="O755" i="14"/>
  <c r="O757" i="14"/>
  <c r="I761" i="14"/>
  <c r="P761" i="14"/>
  <c r="K786" i="14"/>
  <c r="E785" i="14"/>
  <c r="O799" i="14"/>
  <c r="P805" i="14"/>
  <c r="K805" i="14"/>
  <c r="I805" i="14"/>
  <c r="P808" i="14"/>
  <c r="P821" i="14"/>
  <c r="M821" i="14"/>
  <c r="P824" i="14"/>
  <c r="M824" i="14"/>
  <c r="M826" i="14"/>
  <c r="P847" i="14"/>
  <c r="K847" i="14"/>
  <c r="I847" i="14"/>
  <c r="I851" i="14"/>
  <c r="K854" i="14"/>
  <c r="K859" i="14"/>
  <c r="P859" i="14"/>
  <c r="O859" i="14"/>
  <c r="I862" i="14"/>
  <c r="K867" i="14"/>
  <c r="M873" i="14"/>
  <c r="I873" i="14"/>
  <c r="P873" i="14"/>
  <c r="O873" i="14"/>
  <c r="P877" i="14"/>
  <c r="O877" i="14"/>
  <c r="K877" i="14"/>
  <c r="O885" i="14"/>
  <c r="L885" i="14"/>
  <c r="M885" i="14" s="1"/>
  <c r="K897" i="14"/>
  <c r="P911" i="14"/>
  <c r="O911" i="14"/>
  <c r="K911" i="14"/>
  <c r="I918" i="14"/>
  <c r="K922" i="14"/>
  <c r="P922" i="14"/>
  <c r="O922" i="14"/>
  <c r="F925" i="14"/>
  <c r="M925" i="14" s="1"/>
  <c r="D924" i="14"/>
  <c r="F924" i="14" s="1"/>
  <c r="I934" i="14"/>
  <c r="P934" i="14"/>
  <c r="K951" i="14"/>
  <c r="I951" i="14"/>
  <c r="P951" i="14"/>
  <c r="O951" i="14"/>
  <c r="M957" i="14"/>
  <c r="K987" i="14"/>
  <c r="M993" i="14"/>
  <c r="I993" i="14"/>
  <c r="P993" i="14"/>
  <c r="O993" i="14"/>
  <c r="P997" i="14"/>
  <c r="O997" i="14"/>
  <c r="K997" i="14"/>
  <c r="L1007" i="14"/>
  <c r="M1007" i="14" s="1"/>
  <c r="O1007" i="14"/>
  <c r="M1025" i="14"/>
  <c r="I1025" i="14"/>
  <c r="P1025" i="14"/>
  <c r="O1025" i="14"/>
  <c r="K1030" i="14"/>
  <c r="I1030" i="14"/>
  <c r="P1030" i="14"/>
  <c r="O1030" i="14"/>
  <c r="M1039" i="14"/>
  <c r="I1039" i="14"/>
  <c r="P1041" i="14"/>
  <c r="I1041" i="14"/>
  <c r="L1044" i="14"/>
  <c r="M1044" i="14" s="1"/>
  <c r="N1043" i="14"/>
  <c r="O1044" i="14"/>
  <c r="I1127" i="14"/>
  <c r="P1127" i="14"/>
  <c r="M1173" i="14"/>
  <c r="L1202" i="14"/>
  <c r="M1202" i="14" s="1"/>
  <c r="O1316" i="14"/>
  <c r="M1316" i="14"/>
  <c r="K1316" i="14"/>
  <c r="I1316" i="14"/>
  <c r="P1316" i="14"/>
  <c r="K65" i="13"/>
  <c r="I247" i="13"/>
  <c r="P247" i="13"/>
  <c r="O247" i="13"/>
  <c r="K247" i="13"/>
  <c r="O684" i="14"/>
  <c r="P689" i="14"/>
  <c r="K689" i="14"/>
  <c r="I695" i="14"/>
  <c r="P699" i="14"/>
  <c r="K699" i="14"/>
  <c r="O702" i="14"/>
  <c r="O704" i="14"/>
  <c r="M710" i="14"/>
  <c r="O714" i="14"/>
  <c r="K720" i="14"/>
  <c r="P720" i="14"/>
  <c r="O723" i="14"/>
  <c r="O725" i="14"/>
  <c r="O735" i="14"/>
  <c r="K739" i="14"/>
  <c r="O742" i="14"/>
  <c r="O744" i="14"/>
  <c r="P748" i="14"/>
  <c r="K748" i="14"/>
  <c r="I753" i="14"/>
  <c r="I763" i="14"/>
  <c r="P763" i="14"/>
  <c r="P770" i="14"/>
  <c r="K770" i="14"/>
  <c r="I770" i="14"/>
  <c r="I771" i="14"/>
  <c r="P773" i="14"/>
  <c r="K773" i="14"/>
  <c r="I773" i="14"/>
  <c r="I774" i="14"/>
  <c r="P776" i="14"/>
  <c r="K776" i="14"/>
  <c r="I776" i="14"/>
  <c r="P779" i="14"/>
  <c r="K779" i="14"/>
  <c r="M786" i="14"/>
  <c r="O790" i="14"/>
  <c r="P792" i="14"/>
  <c r="K792" i="14"/>
  <c r="K798" i="14"/>
  <c r="I810" i="14"/>
  <c r="P828" i="14"/>
  <c r="O828" i="14"/>
  <c r="I834" i="14"/>
  <c r="M854" i="14"/>
  <c r="M864" i="14"/>
  <c r="M867" i="14"/>
  <c r="I871" i="14"/>
  <c r="P871" i="14"/>
  <c r="P886" i="14"/>
  <c r="O886" i="14"/>
  <c r="K886" i="14"/>
  <c r="I886" i="14"/>
  <c r="M897" i="14"/>
  <c r="I901" i="14"/>
  <c r="P901" i="14"/>
  <c r="P908" i="14"/>
  <c r="O908" i="14"/>
  <c r="K908" i="14"/>
  <c r="I908" i="14"/>
  <c r="I916" i="14"/>
  <c r="P916" i="14"/>
  <c r="O932" i="14"/>
  <c r="L942" i="14"/>
  <c r="I955" i="14"/>
  <c r="P955" i="14"/>
  <c r="O955" i="14"/>
  <c r="O957" i="14"/>
  <c r="P959" i="14"/>
  <c r="O959" i="14"/>
  <c r="K959" i="14"/>
  <c r="I966" i="14"/>
  <c r="P966" i="14"/>
  <c r="M966" i="14"/>
  <c r="O966" i="14"/>
  <c r="D971" i="14"/>
  <c r="J971" i="14"/>
  <c r="K972" i="14"/>
  <c r="K976" i="14"/>
  <c r="I976" i="14"/>
  <c r="P976" i="14"/>
  <c r="O976" i="14"/>
  <c r="M987" i="14"/>
  <c r="I991" i="14"/>
  <c r="P991" i="14"/>
  <c r="I1003" i="14"/>
  <c r="K1008" i="14"/>
  <c r="I1008" i="14"/>
  <c r="P1008" i="14"/>
  <c r="O1008" i="14"/>
  <c r="I1023" i="14"/>
  <c r="P1023" i="14"/>
  <c r="F1082" i="14"/>
  <c r="D1077" i="14"/>
  <c r="I1111" i="14"/>
  <c r="P1111" i="14"/>
  <c r="K298" i="13"/>
  <c r="P298" i="13"/>
  <c r="O298" i="13"/>
  <c r="M298" i="13"/>
  <c r="I298" i="13"/>
  <c r="D650" i="14"/>
  <c r="M694" i="14"/>
  <c r="I699" i="14"/>
  <c r="P702" i="14"/>
  <c r="K707" i="14"/>
  <c r="P707" i="14"/>
  <c r="O710" i="14"/>
  <c r="O712" i="14"/>
  <c r="P714" i="14"/>
  <c r="I716" i="14"/>
  <c r="I720" i="14"/>
  <c r="P723" i="14"/>
  <c r="P728" i="14"/>
  <c r="K728" i="14"/>
  <c r="O733" i="14"/>
  <c r="P735" i="14"/>
  <c r="L739" i="14"/>
  <c r="M739" i="14" s="1"/>
  <c r="P742" i="14"/>
  <c r="E746" i="14"/>
  <c r="F746" i="14" s="1"/>
  <c r="I748" i="14"/>
  <c r="I749" i="14"/>
  <c r="M752" i="14"/>
  <c r="K756" i="14"/>
  <c r="P756" i="14"/>
  <c r="K761" i="14"/>
  <c r="E760" i="14"/>
  <c r="O763" i="14"/>
  <c r="L765" i="14"/>
  <c r="O767" i="14"/>
  <c r="M770" i="14"/>
  <c r="M773" i="14"/>
  <c r="M776" i="14"/>
  <c r="I781" i="14"/>
  <c r="N785" i="14"/>
  <c r="O786" i="14"/>
  <c r="P790" i="14"/>
  <c r="I794" i="14"/>
  <c r="L798" i="14"/>
  <c r="M798" i="14" s="1"/>
  <c r="P803" i="14"/>
  <c r="K803" i="14"/>
  <c r="O805" i="14"/>
  <c r="P812" i="14"/>
  <c r="O819" i="14"/>
  <c r="L819" i="14"/>
  <c r="M819" i="14" s="1"/>
  <c r="P839" i="14"/>
  <c r="K839" i="14"/>
  <c r="P845" i="14"/>
  <c r="K845" i="14"/>
  <c r="O847" i="14"/>
  <c r="O852" i="14"/>
  <c r="P856" i="14"/>
  <c r="O856" i="14"/>
  <c r="M859" i="14"/>
  <c r="K869" i="14"/>
  <c r="P869" i="14"/>
  <c r="O869" i="14"/>
  <c r="I877" i="14"/>
  <c r="M886" i="14"/>
  <c r="K889" i="14"/>
  <c r="M895" i="14"/>
  <c r="I895" i="14"/>
  <c r="P895" i="14"/>
  <c r="O895" i="14"/>
  <c r="O897" i="14"/>
  <c r="P899" i="14"/>
  <c r="O899" i="14"/>
  <c r="K899" i="14"/>
  <c r="M908" i="14"/>
  <c r="I911" i="14"/>
  <c r="I922" i="14"/>
  <c r="J929" i="14"/>
  <c r="K934" i="14"/>
  <c r="I938" i="14"/>
  <c r="P943" i="14"/>
  <c r="O943" i="14"/>
  <c r="K943" i="14"/>
  <c r="I943" i="14"/>
  <c r="K944" i="14"/>
  <c r="I964" i="14"/>
  <c r="P964" i="14"/>
  <c r="L972" i="14"/>
  <c r="M972" i="14" s="1"/>
  <c r="N971" i="14"/>
  <c r="O972" i="14"/>
  <c r="M976" i="14"/>
  <c r="K979" i="14"/>
  <c r="I985" i="14"/>
  <c r="P985" i="14"/>
  <c r="M985" i="14"/>
  <c r="O985" i="14"/>
  <c r="K989" i="14"/>
  <c r="P989" i="14"/>
  <c r="O989" i="14"/>
  <c r="I997" i="14"/>
  <c r="O999" i="14"/>
  <c r="L999" i="14"/>
  <c r="M999" i="14" s="1"/>
  <c r="M1008" i="14"/>
  <c r="K1011" i="14"/>
  <c r="I1017" i="14"/>
  <c r="P1017" i="14"/>
  <c r="M1017" i="14"/>
  <c r="O1017" i="14"/>
  <c r="K1021" i="14"/>
  <c r="P1021" i="14"/>
  <c r="O1021" i="14"/>
  <c r="I1048" i="14"/>
  <c r="P1048" i="14"/>
  <c r="O1048" i="14"/>
  <c r="K1048" i="14"/>
  <c r="I1143" i="14"/>
  <c r="P1143" i="14"/>
  <c r="L1199" i="14"/>
  <c r="M1199" i="14" s="1"/>
  <c r="P120" i="13"/>
  <c r="O120" i="13"/>
  <c r="K120" i="13"/>
  <c r="I120" i="13"/>
  <c r="P766" i="14"/>
  <c r="P778" i="14"/>
  <c r="P791" i="14"/>
  <c r="P807" i="14"/>
  <c r="P816" i="14"/>
  <c r="P835" i="14"/>
  <c r="P838" i="14"/>
  <c r="P841" i="14"/>
  <c r="P863" i="14"/>
  <c r="K868" i="14"/>
  <c r="P876" i="14"/>
  <c r="P879" i="14"/>
  <c r="P882" i="14"/>
  <c r="K890" i="14"/>
  <c r="P898" i="14"/>
  <c r="K906" i="14"/>
  <c r="P910" i="14"/>
  <c r="P913" i="14"/>
  <c r="K921" i="14"/>
  <c r="P926" i="14"/>
  <c r="K931" i="14"/>
  <c r="P939" i="14"/>
  <c r="K947" i="14"/>
  <c r="P958" i="14"/>
  <c r="P961" i="14"/>
  <c r="K969" i="14"/>
  <c r="P980" i="14"/>
  <c r="K988" i="14"/>
  <c r="P996" i="14"/>
  <c r="K1004" i="14"/>
  <c r="P1012" i="14"/>
  <c r="K1020" i="14"/>
  <c r="P1028" i="14"/>
  <c r="I1034" i="14"/>
  <c r="O1034" i="14"/>
  <c r="O1042" i="14"/>
  <c r="K1042" i="14"/>
  <c r="I1042" i="14"/>
  <c r="P1042" i="14"/>
  <c r="I1049" i="14"/>
  <c r="O1049" i="14"/>
  <c r="O1051" i="14"/>
  <c r="K1058" i="14"/>
  <c r="L1060" i="14"/>
  <c r="M1060" i="14" s="1"/>
  <c r="F1064" i="14"/>
  <c r="K1064" i="14" s="1"/>
  <c r="F1067" i="14"/>
  <c r="D1066" i="14"/>
  <c r="F1066" i="14" s="1"/>
  <c r="K1066" i="14" s="1"/>
  <c r="O1069" i="14"/>
  <c r="L1073" i="14"/>
  <c r="M1073" i="14" s="1"/>
  <c r="N1072" i="14"/>
  <c r="M1092" i="14"/>
  <c r="F1097" i="14"/>
  <c r="O1100" i="14"/>
  <c r="K1100" i="14"/>
  <c r="I1100" i="14"/>
  <c r="P1100" i="14"/>
  <c r="O1111" i="14"/>
  <c r="L1111" i="14"/>
  <c r="M1111" i="14" s="1"/>
  <c r="M1115" i="14"/>
  <c r="O1122" i="14"/>
  <c r="K1122" i="14"/>
  <c r="I1122" i="14"/>
  <c r="P1122" i="14"/>
  <c r="K1127" i="14"/>
  <c r="M1136" i="14"/>
  <c r="F1141" i="14"/>
  <c r="K1141" i="14" s="1"/>
  <c r="F1149" i="14"/>
  <c r="O1149" i="14" s="1"/>
  <c r="M1155" i="14"/>
  <c r="L1159" i="14"/>
  <c r="K1165" i="14"/>
  <c r="O1165" i="14"/>
  <c r="L1177" i="14"/>
  <c r="I1181" i="14"/>
  <c r="O1233" i="14"/>
  <c r="M1233" i="14"/>
  <c r="K1233" i="14"/>
  <c r="I1233" i="14"/>
  <c r="P1233" i="14"/>
  <c r="L1237" i="14"/>
  <c r="M1237" i="14" s="1"/>
  <c r="I1241" i="14"/>
  <c r="M1250" i="14"/>
  <c r="K1250" i="14"/>
  <c r="O1250" i="14"/>
  <c r="K1256" i="14"/>
  <c r="I1256" i="14"/>
  <c r="O1256" i="14"/>
  <c r="K1288" i="14"/>
  <c r="I1288" i="14"/>
  <c r="O1288" i="14"/>
  <c r="F1297" i="14"/>
  <c r="D1290" i="14"/>
  <c r="F1290" i="14" s="1"/>
  <c r="K1325" i="14"/>
  <c r="I1325" i="14"/>
  <c r="O1325" i="14"/>
  <c r="K1328" i="14"/>
  <c r="I1328" i="14"/>
  <c r="O1328" i="14"/>
  <c r="M1342" i="14"/>
  <c r="K1342" i="14"/>
  <c r="O1342" i="14"/>
  <c r="M1349" i="14"/>
  <c r="P1355" i="14"/>
  <c r="O1355" i="14"/>
  <c r="M1355" i="14"/>
  <c r="K1355" i="14"/>
  <c r="L1363" i="14"/>
  <c r="P1373" i="14"/>
  <c r="I1373" i="14"/>
  <c r="O1373" i="14"/>
  <c r="K1373" i="14"/>
  <c r="I1376" i="14"/>
  <c r="O1376" i="14"/>
  <c r="P1376" i="14"/>
  <c r="M1376" i="14"/>
  <c r="P12" i="13"/>
  <c r="M12" i="13"/>
  <c r="O12" i="13"/>
  <c r="K12" i="13"/>
  <c r="K56" i="13"/>
  <c r="I56" i="13"/>
  <c r="P56" i="13"/>
  <c r="O56" i="13"/>
  <c r="L65" i="13"/>
  <c r="M65" i="13" s="1"/>
  <c r="P150" i="13"/>
  <c r="M150" i="13"/>
  <c r="K150" i="13"/>
  <c r="I150" i="13"/>
  <c r="O150" i="13"/>
  <c r="K625" i="13"/>
  <c r="I625" i="13"/>
  <c r="P625" i="13"/>
  <c r="O625" i="13"/>
  <c r="M625" i="13"/>
  <c r="I1033" i="14"/>
  <c r="O1033" i="14"/>
  <c r="I1036" i="14"/>
  <c r="P1036" i="14"/>
  <c r="O1036" i="14"/>
  <c r="K1036" i="14"/>
  <c r="P1051" i="14"/>
  <c r="F1054" i="14"/>
  <c r="D1053" i="14"/>
  <c r="F1053" i="14" s="1"/>
  <c r="O1053" i="14" s="1"/>
  <c r="P1069" i="14"/>
  <c r="O1079" i="14"/>
  <c r="K1079" i="14"/>
  <c r="I1079" i="14"/>
  <c r="P1079" i="14"/>
  <c r="P1091" i="14"/>
  <c r="P1112" i="14"/>
  <c r="O1112" i="14"/>
  <c r="I1112" i="14"/>
  <c r="L1119" i="14"/>
  <c r="K1123" i="14"/>
  <c r="I1129" i="14"/>
  <c r="P1129" i="14"/>
  <c r="P1135" i="14"/>
  <c r="I1139" i="14"/>
  <c r="O1139" i="14"/>
  <c r="M1144" i="14"/>
  <c r="K1147" i="14"/>
  <c r="I1147" i="14"/>
  <c r="P1147" i="14"/>
  <c r="K1152" i="14"/>
  <c r="I1152" i="14"/>
  <c r="O1152" i="14"/>
  <c r="K1163" i="14"/>
  <c r="I1163" i="14"/>
  <c r="P1163" i="14"/>
  <c r="K1168" i="14"/>
  <c r="I1168" i="14"/>
  <c r="O1168" i="14"/>
  <c r="I1171" i="14"/>
  <c r="P1171" i="14"/>
  <c r="O1171" i="14"/>
  <c r="I1175" i="14"/>
  <c r="O1211" i="14"/>
  <c r="M1211" i="14"/>
  <c r="K1211" i="14"/>
  <c r="I1211" i="14"/>
  <c r="P1211" i="14"/>
  <c r="O1216" i="14"/>
  <c r="L1216" i="14"/>
  <c r="M1216" i="14" s="1"/>
  <c r="K1222" i="14"/>
  <c r="I1235" i="14"/>
  <c r="P1235" i="14"/>
  <c r="H1234" i="14"/>
  <c r="K1268" i="14"/>
  <c r="I1268" i="14"/>
  <c r="O1268" i="14"/>
  <c r="O1335" i="14"/>
  <c r="M1335" i="14"/>
  <c r="K1335" i="14"/>
  <c r="I1335" i="14"/>
  <c r="P1335" i="14"/>
  <c r="K1347" i="14"/>
  <c r="I1347" i="14"/>
  <c r="P1347" i="14"/>
  <c r="P31" i="13"/>
  <c r="M31" i="13"/>
  <c r="O31" i="13"/>
  <c r="K31" i="13"/>
  <c r="I31" i="13"/>
  <c r="K116" i="13"/>
  <c r="I116" i="13"/>
  <c r="P116" i="13"/>
  <c r="O116" i="13"/>
  <c r="I187" i="13"/>
  <c r="P187" i="13"/>
  <c r="P222" i="13"/>
  <c r="M222" i="13"/>
  <c r="K222" i="13"/>
  <c r="I222" i="13"/>
  <c r="O222" i="13"/>
  <c r="K249" i="13"/>
  <c r="I249" i="13"/>
  <c r="P249" i="13"/>
  <c r="I288" i="13"/>
  <c r="P288" i="13"/>
  <c r="O288" i="13"/>
  <c r="P412" i="13"/>
  <c r="I412" i="13"/>
  <c r="O705" i="14"/>
  <c r="I713" i="14"/>
  <c r="N716" i="14"/>
  <c r="O718" i="14"/>
  <c r="I726" i="14"/>
  <c r="O734" i="14"/>
  <c r="I745" i="14"/>
  <c r="O750" i="14"/>
  <c r="I758" i="14"/>
  <c r="I768" i="14"/>
  <c r="I777" i="14"/>
  <c r="I780" i="14"/>
  <c r="I793" i="14"/>
  <c r="I796" i="14"/>
  <c r="O798" i="14"/>
  <c r="O802" i="14"/>
  <c r="I806" i="14"/>
  <c r="I809" i="14"/>
  <c r="I815" i="14"/>
  <c r="I818" i="14"/>
  <c r="O826" i="14"/>
  <c r="O829" i="14"/>
  <c r="I837" i="14"/>
  <c r="I840" i="14"/>
  <c r="O844" i="14"/>
  <c r="O851" i="14"/>
  <c r="O854" i="14"/>
  <c r="O857" i="14"/>
  <c r="I865" i="14"/>
  <c r="O867" i="14"/>
  <c r="O870" i="14"/>
  <c r="I878" i="14"/>
  <c r="I881" i="14"/>
  <c r="I884" i="14"/>
  <c r="O889" i="14"/>
  <c r="O892" i="14"/>
  <c r="I900" i="14"/>
  <c r="N903" i="14"/>
  <c r="O905" i="14"/>
  <c r="I909" i="14"/>
  <c r="I912" i="14"/>
  <c r="O920" i="14"/>
  <c r="O923" i="14"/>
  <c r="O933" i="14"/>
  <c r="I941" i="14"/>
  <c r="O949" i="14"/>
  <c r="I960" i="14"/>
  <c r="O968" i="14"/>
  <c r="I982" i="14"/>
  <c r="O987" i="14"/>
  <c r="O990" i="14"/>
  <c r="I998" i="14"/>
  <c r="O1003" i="14"/>
  <c r="O1006" i="14"/>
  <c r="I1014" i="14"/>
  <c r="O1022" i="14"/>
  <c r="K1032" i="14"/>
  <c r="P1032" i="14"/>
  <c r="K1044" i="14"/>
  <c r="I1046" i="14"/>
  <c r="O1046" i="14"/>
  <c r="F1056" i="14"/>
  <c r="O1058" i="14"/>
  <c r="L1058" i="14"/>
  <c r="M1058" i="14" s="1"/>
  <c r="I1061" i="14"/>
  <c r="P1061" i="14"/>
  <c r="O1061" i="14"/>
  <c r="K1061" i="14"/>
  <c r="I1074" i="14"/>
  <c r="P1074" i="14"/>
  <c r="O1074" i="14"/>
  <c r="K1074" i="14"/>
  <c r="P1078" i="14"/>
  <c r="I1078" i="14"/>
  <c r="L1093" i="14"/>
  <c r="M1093" i="14" s="1"/>
  <c r="O1103" i="14"/>
  <c r="K1103" i="14"/>
  <c r="I1103" i="14"/>
  <c r="P1103" i="14"/>
  <c r="F1109" i="14"/>
  <c r="K1109" i="14" s="1"/>
  <c r="K1112" i="14"/>
  <c r="F1117" i="14"/>
  <c r="K1117" i="14" s="1"/>
  <c r="M1123" i="14"/>
  <c r="O1127" i="14"/>
  <c r="L1127" i="14"/>
  <c r="M1127" i="14" s="1"/>
  <c r="L1137" i="14"/>
  <c r="M1137" i="14" s="1"/>
  <c r="L1145" i="14"/>
  <c r="M1152" i="14"/>
  <c r="F1157" i="14"/>
  <c r="M1168" i="14"/>
  <c r="O1186" i="14"/>
  <c r="M1186" i="14"/>
  <c r="K1186" i="14"/>
  <c r="I1186" i="14"/>
  <c r="P1186" i="14"/>
  <c r="L1191" i="14"/>
  <c r="K1197" i="14"/>
  <c r="M1204" i="14"/>
  <c r="K1224" i="14"/>
  <c r="I1224" i="14"/>
  <c r="P1224" i="14"/>
  <c r="O1246" i="14"/>
  <c r="M1246" i="14"/>
  <c r="K1246" i="14"/>
  <c r="I1246" i="14"/>
  <c r="P1246" i="14"/>
  <c r="P1256" i="14"/>
  <c r="M1268" i="14"/>
  <c r="O1275" i="14"/>
  <c r="M1275" i="14"/>
  <c r="K1275" i="14"/>
  <c r="I1275" i="14"/>
  <c r="P1275" i="14"/>
  <c r="K1279" i="14"/>
  <c r="I1279" i="14"/>
  <c r="O1279" i="14"/>
  <c r="O1308" i="14"/>
  <c r="M1308" i="14"/>
  <c r="K1308" i="14"/>
  <c r="I1308" i="14"/>
  <c r="P1308" i="14"/>
  <c r="I30" i="13"/>
  <c r="O30" i="13"/>
  <c r="K37" i="13"/>
  <c r="P37" i="13"/>
  <c r="I37" i="13"/>
  <c r="I102" i="13"/>
  <c r="P102" i="13"/>
  <c r="M116" i="13"/>
  <c r="J137" i="13"/>
  <c r="L147" i="13"/>
  <c r="P210" i="13"/>
  <c r="M210" i="13"/>
  <c r="K210" i="13"/>
  <c r="I210" i="13"/>
  <c r="O210" i="13"/>
  <c r="M247" i="13"/>
  <c r="K288" i="13"/>
  <c r="I381" i="13"/>
  <c r="O381" i="13"/>
  <c r="K381" i="13"/>
  <c r="P381" i="13"/>
  <c r="K588" i="13"/>
  <c r="I588" i="13"/>
  <c r="P588" i="13"/>
  <c r="O588" i="13"/>
  <c r="M588" i="13"/>
  <c r="I1060" i="14"/>
  <c r="P1060" i="14"/>
  <c r="I1073" i="14"/>
  <c r="P1073" i="14"/>
  <c r="I1107" i="14"/>
  <c r="O1107" i="14"/>
  <c r="K1115" i="14"/>
  <c r="I1115" i="14"/>
  <c r="P1115" i="14"/>
  <c r="K1120" i="14"/>
  <c r="I1120" i="14"/>
  <c r="O1120" i="14"/>
  <c r="P1128" i="14"/>
  <c r="O1128" i="14"/>
  <c r="I1128" i="14"/>
  <c r="I1155" i="14"/>
  <c r="O1155" i="14"/>
  <c r="L1161" i="14"/>
  <c r="P1214" i="14"/>
  <c r="O1222" i="14"/>
  <c r="L1222" i="14"/>
  <c r="M1222" i="14" s="1"/>
  <c r="K1228" i="14"/>
  <c r="O1228" i="14"/>
  <c r="I1301" i="14"/>
  <c r="P1301" i="14"/>
  <c r="F1305" i="14"/>
  <c r="K1317" i="14"/>
  <c r="I1317" i="14"/>
  <c r="O1317" i="14"/>
  <c r="K1349" i="14"/>
  <c r="I1349" i="14"/>
  <c r="P1349" i="14"/>
  <c r="I1360" i="14"/>
  <c r="P1360" i="14"/>
  <c r="O1360" i="14"/>
  <c r="K1360" i="14"/>
  <c r="P88" i="13"/>
  <c r="M88" i="13"/>
  <c r="K88" i="13"/>
  <c r="O88" i="13"/>
  <c r="O129" i="13"/>
  <c r="L129" i="13"/>
  <c r="M129" i="13" s="1"/>
  <c r="N110" i="13"/>
  <c r="P129" i="13"/>
  <c r="P164" i="13"/>
  <c r="O164" i="13"/>
  <c r="K164" i="13"/>
  <c r="P868" i="14"/>
  <c r="P890" i="14"/>
  <c r="P906" i="14"/>
  <c r="P921" i="14"/>
  <c r="P931" i="14"/>
  <c r="P947" i="14"/>
  <c r="P969" i="14"/>
  <c r="P988" i="14"/>
  <c r="P1004" i="14"/>
  <c r="P1020" i="14"/>
  <c r="D1043" i="14"/>
  <c r="F1043" i="14" s="1"/>
  <c r="I1051" i="14"/>
  <c r="O1059" i="14"/>
  <c r="I1059" i="14"/>
  <c r="I1069" i="14"/>
  <c r="K1086" i="14"/>
  <c r="I1086" i="14"/>
  <c r="O1086" i="14"/>
  <c r="K1091" i="14"/>
  <c r="O1094" i="14"/>
  <c r="K1094" i="14"/>
  <c r="I1094" i="14"/>
  <c r="P1094" i="14"/>
  <c r="M1104" i="14"/>
  <c r="L1113" i="14"/>
  <c r="M1120" i="14"/>
  <c r="F1125" i="14"/>
  <c r="K1128" i="14"/>
  <c r="K1135" i="14"/>
  <c r="O1138" i="14"/>
  <c r="K1138" i="14"/>
  <c r="I1138" i="14"/>
  <c r="P1138" i="14"/>
  <c r="K1143" i="14"/>
  <c r="F1189" i="14"/>
  <c r="O1197" i="14"/>
  <c r="L1197" i="14"/>
  <c r="M1197" i="14" s="1"/>
  <c r="K1206" i="14"/>
  <c r="O1206" i="14"/>
  <c r="K1226" i="14"/>
  <c r="I1226" i="14"/>
  <c r="P1226" i="14"/>
  <c r="K1231" i="14"/>
  <c r="I1231" i="14"/>
  <c r="O1231" i="14"/>
  <c r="F1234" i="14"/>
  <c r="K1237" i="14"/>
  <c r="I1237" i="14"/>
  <c r="P1237" i="14"/>
  <c r="P1279" i="14"/>
  <c r="K1285" i="14"/>
  <c r="I1285" i="14"/>
  <c r="O1285" i="14"/>
  <c r="O1296" i="14"/>
  <c r="M1296" i="14"/>
  <c r="K1296" i="14"/>
  <c r="I1296" i="14"/>
  <c r="P1296" i="14"/>
  <c r="M1317" i="14"/>
  <c r="O1324" i="14"/>
  <c r="M1324" i="14"/>
  <c r="K1324" i="14"/>
  <c r="I1324" i="14"/>
  <c r="P1324" i="14"/>
  <c r="O1327" i="14"/>
  <c r="M1327" i="14"/>
  <c r="K1327" i="14"/>
  <c r="I1327" i="14"/>
  <c r="P1327" i="14"/>
  <c r="L53" i="13"/>
  <c r="I65" i="13"/>
  <c r="P65" i="13"/>
  <c r="I88" i="13"/>
  <c r="P112" i="13"/>
  <c r="O112" i="13"/>
  <c r="K112" i="13"/>
  <c r="I164" i="13"/>
  <c r="I180" i="13"/>
  <c r="P180" i="13"/>
  <c r="K302" i="13"/>
  <c r="I302" i="13"/>
  <c r="P302" i="13"/>
  <c r="O302" i="13"/>
  <c r="K1041" i="14"/>
  <c r="I1045" i="14"/>
  <c r="P1045" i="14"/>
  <c r="O1045" i="14"/>
  <c r="K1045" i="14"/>
  <c r="P1058" i="14"/>
  <c r="M1062" i="14"/>
  <c r="J1077" i="14"/>
  <c r="O1091" i="14"/>
  <c r="L1091" i="14"/>
  <c r="M1091" i="14" s="1"/>
  <c r="K1101" i="14"/>
  <c r="I1101" i="14"/>
  <c r="O1101" i="14"/>
  <c r="P1120" i="14"/>
  <c r="I1123" i="14"/>
  <c r="O1123" i="14"/>
  <c r="M1128" i="14"/>
  <c r="I1131" i="14"/>
  <c r="O1135" i="14"/>
  <c r="L1135" i="14"/>
  <c r="M1135" i="14" s="1"/>
  <c r="O1170" i="14"/>
  <c r="M1170" i="14"/>
  <c r="K1170" i="14"/>
  <c r="I1170" i="14"/>
  <c r="P1170" i="14"/>
  <c r="O1175" i="14"/>
  <c r="L1175" i="14"/>
  <c r="M1181" i="14"/>
  <c r="K1181" i="14"/>
  <c r="O1181" i="14"/>
  <c r="K1204" i="14"/>
  <c r="I1204" i="14"/>
  <c r="P1204" i="14"/>
  <c r="K1209" i="14"/>
  <c r="I1209" i="14"/>
  <c r="O1209" i="14"/>
  <c r="I1212" i="14"/>
  <c r="P1212" i="14"/>
  <c r="I1216" i="14"/>
  <c r="P1216" i="14"/>
  <c r="K1220" i="14"/>
  <c r="N1234" i="14"/>
  <c r="O1235" i="14"/>
  <c r="L1235" i="14"/>
  <c r="M1235" i="14" s="1"/>
  <c r="M1241" i="14"/>
  <c r="K1241" i="14"/>
  <c r="O1241" i="14"/>
  <c r="O1267" i="14"/>
  <c r="M1267" i="14"/>
  <c r="K1267" i="14"/>
  <c r="I1267" i="14"/>
  <c r="P1267" i="14"/>
  <c r="M1297" i="14"/>
  <c r="K1301" i="14"/>
  <c r="P1317" i="14"/>
  <c r="K1336" i="14"/>
  <c r="I1336" i="14"/>
  <c r="O1336" i="14"/>
  <c r="L1347" i="14"/>
  <c r="M1347" i="14" s="1"/>
  <c r="I1354" i="14"/>
  <c r="P1354" i="14"/>
  <c r="O1354" i="14"/>
  <c r="K1354" i="14"/>
  <c r="L11" i="13"/>
  <c r="P60" i="13"/>
  <c r="O60" i="13"/>
  <c r="K60" i="13"/>
  <c r="P68" i="13"/>
  <c r="M68" i="13"/>
  <c r="K68" i="13"/>
  <c r="O68" i="13"/>
  <c r="P139" i="13"/>
  <c r="M139" i="13"/>
  <c r="K139" i="13"/>
  <c r="I139" i="13"/>
  <c r="O139" i="13"/>
  <c r="F255" i="13"/>
  <c r="F263" i="13"/>
  <c r="O263" i="13" s="1"/>
  <c r="P520" i="13"/>
  <c r="O520" i="13"/>
  <c r="K520" i="13"/>
  <c r="I520" i="13"/>
  <c r="P1033" i="14"/>
  <c r="M1034" i="14"/>
  <c r="I1037" i="14"/>
  <c r="O1037" i="14"/>
  <c r="O1039" i="14"/>
  <c r="I1044" i="14"/>
  <c r="P1044" i="14"/>
  <c r="M1049" i="14"/>
  <c r="K1056" i="14"/>
  <c r="M1059" i="14"/>
  <c r="L1066" i="14"/>
  <c r="K1078" i="14"/>
  <c r="I1080" i="14"/>
  <c r="O1080" i="14"/>
  <c r="P1086" i="14"/>
  <c r="F1089" i="14"/>
  <c r="M1101" i="14"/>
  <c r="O1106" i="14"/>
  <c r="K1106" i="14"/>
  <c r="I1106" i="14"/>
  <c r="P1106" i="14"/>
  <c r="K1111" i="14"/>
  <c r="L1121" i="14"/>
  <c r="M1121" i="14" s="1"/>
  <c r="L1129" i="14"/>
  <c r="M1129" i="14" s="1"/>
  <c r="F1133" i="14"/>
  <c r="K1133" i="14" s="1"/>
  <c r="M1139" i="14"/>
  <c r="O1143" i="14"/>
  <c r="L1143" i="14"/>
  <c r="M1143" i="14" s="1"/>
  <c r="M1147" i="14"/>
  <c r="O1154" i="14"/>
  <c r="K1154" i="14"/>
  <c r="I1154" i="14"/>
  <c r="P1154" i="14"/>
  <c r="K1184" i="14"/>
  <c r="I1184" i="14"/>
  <c r="O1184" i="14"/>
  <c r="I1187" i="14"/>
  <c r="P1187" i="14"/>
  <c r="O1187" i="14"/>
  <c r="F1195" i="14"/>
  <c r="M1209" i="14"/>
  <c r="L1224" i="14"/>
  <c r="M1224" i="14" s="1"/>
  <c r="I1228" i="14"/>
  <c r="P1231" i="14"/>
  <c r="L1232" i="14"/>
  <c r="M1232" i="14" s="1"/>
  <c r="K1239" i="14"/>
  <c r="I1239" i="14"/>
  <c r="P1239" i="14"/>
  <c r="K1244" i="14"/>
  <c r="I1244" i="14"/>
  <c r="O1244" i="14"/>
  <c r="K1247" i="14"/>
  <c r="I1247" i="14"/>
  <c r="O1247" i="14"/>
  <c r="L1257" i="14"/>
  <c r="K1276" i="14"/>
  <c r="I1276" i="14"/>
  <c r="O1276" i="14"/>
  <c r="P1285" i="14"/>
  <c r="L1290" i="14"/>
  <c r="K1309" i="14"/>
  <c r="I1309" i="14"/>
  <c r="O1309" i="14"/>
  <c r="M1336" i="14"/>
  <c r="O1347" i="14"/>
  <c r="M30" i="13"/>
  <c r="K40" i="13"/>
  <c r="P40" i="13"/>
  <c r="I40" i="13"/>
  <c r="I60" i="13"/>
  <c r="I68" i="13"/>
  <c r="P200" i="13"/>
  <c r="O200" i="13"/>
  <c r="K200" i="13"/>
  <c r="K417" i="13"/>
  <c r="J414" i="13"/>
  <c r="L414" i="13" s="1"/>
  <c r="I1093" i="14"/>
  <c r="I1102" i="14"/>
  <c r="K1114" i="14"/>
  <c r="M1118" i="14"/>
  <c r="I1121" i="14"/>
  <c r="K1130" i="14"/>
  <c r="I1137" i="14"/>
  <c r="K1146" i="14"/>
  <c r="I1153" i="14"/>
  <c r="I1160" i="14"/>
  <c r="K1162" i="14"/>
  <c r="P1167" i="14"/>
  <c r="I1169" i="14"/>
  <c r="I1176" i="14"/>
  <c r="K1178" i="14"/>
  <c r="P1183" i="14"/>
  <c r="I1185" i="14"/>
  <c r="I1192" i="14"/>
  <c r="I1198" i="14"/>
  <c r="K1200" i="14"/>
  <c r="I1201" i="14"/>
  <c r="K1203" i="14"/>
  <c r="P1208" i="14"/>
  <c r="I1210" i="14"/>
  <c r="I1217" i="14"/>
  <c r="I1223" i="14"/>
  <c r="K1225" i="14"/>
  <c r="P1230" i="14"/>
  <c r="I1232" i="14"/>
  <c r="J1234" i="14"/>
  <c r="I1236" i="14"/>
  <c r="K1238" i="14"/>
  <c r="P1243" i="14"/>
  <c r="I1245" i="14"/>
  <c r="P1255" i="14"/>
  <c r="N1261" i="14"/>
  <c r="K1263" i="14"/>
  <c r="I1264" i="14"/>
  <c r="K1271" i="14"/>
  <c r="I1272" i="14"/>
  <c r="P1278" i="14"/>
  <c r="K1282" i="14"/>
  <c r="P1284" i="14"/>
  <c r="P1287" i="14"/>
  <c r="I1302" i="14"/>
  <c r="K1312" i="14"/>
  <c r="I1313" i="14"/>
  <c r="K1320" i="14"/>
  <c r="I1321" i="14"/>
  <c r="I1326" i="14"/>
  <c r="K1331" i="14"/>
  <c r="I1332" i="14"/>
  <c r="K1339" i="14"/>
  <c r="K1340" i="14"/>
  <c r="K1341" i="14"/>
  <c r="K1345" i="14"/>
  <c r="I1346" i="14"/>
  <c r="K1348" i="14"/>
  <c r="I1357" i="14"/>
  <c r="P1357" i="14"/>
  <c r="I1364" i="14"/>
  <c r="O1364" i="14"/>
  <c r="P1369" i="14"/>
  <c r="M1369" i="14"/>
  <c r="M14" i="13"/>
  <c r="K22" i="13"/>
  <c r="I22" i="13"/>
  <c r="P22" i="13"/>
  <c r="P26" i="13"/>
  <c r="O26" i="13"/>
  <c r="K26" i="13"/>
  <c r="I47" i="13"/>
  <c r="P47" i="13"/>
  <c r="K93" i="13"/>
  <c r="I93" i="13"/>
  <c r="P93" i="13"/>
  <c r="F96" i="13"/>
  <c r="K96" i="13" s="1"/>
  <c r="M100" i="13"/>
  <c r="O102" i="13"/>
  <c r="H109" i="13"/>
  <c r="P136" i="13"/>
  <c r="M136" i="13"/>
  <c r="K136" i="13"/>
  <c r="I136" i="13"/>
  <c r="I171" i="13"/>
  <c r="M185" i="13"/>
  <c r="P188" i="13"/>
  <c r="O188" i="13"/>
  <c r="K188" i="13"/>
  <c r="M208" i="13"/>
  <c r="F219" i="13"/>
  <c r="K219" i="13" s="1"/>
  <c r="D218" i="13"/>
  <c r="F218" i="13" s="1"/>
  <c r="K218" i="13" s="1"/>
  <c r="M220" i="13"/>
  <c r="P225" i="13"/>
  <c r="K225" i="13"/>
  <c r="O225" i="13"/>
  <c r="P234" i="13"/>
  <c r="P257" i="13"/>
  <c r="M257" i="13"/>
  <c r="K257" i="13"/>
  <c r="I257" i="13"/>
  <c r="M284" i="13"/>
  <c r="P306" i="13"/>
  <c r="O306" i="13"/>
  <c r="K306" i="13"/>
  <c r="I306" i="13"/>
  <c r="P390" i="13"/>
  <c r="I429" i="13"/>
  <c r="P429" i="13"/>
  <c r="K429" i="13"/>
  <c r="O458" i="13"/>
  <c r="I458" i="13"/>
  <c r="P458" i="13"/>
  <c r="K458" i="13"/>
  <c r="K475" i="13"/>
  <c r="I513" i="13"/>
  <c r="K513" i="13"/>
  <c r="P513" i="13"/>
  <c r="P585" i="13"/>
  <c r="I585" i="13"/>
  <c r="N582" i="13"/>
  <c r="I688" i="13"/>
  <c r="P688" i="13"/>
  <c r="M688" i="13"/>
  <c r="P737" i="13"/>
  <c r="I737" i="13"/>
  <c r="M737" i="13"/>
  <c r="O737" i="13"/>
  <c r="K737" i="13"/>
  <c r="P425" i="13"/>
  <c r="L446" i="13"/>
  <c r="M446" i="13" s="1"/>
  <c r="N441" i="13"/>
  <c r="O446" i="13"/>
  <c r="O595" i="13"/>
  <c r="L595" i="13"/>
  <c r="M595" i="13" s="1"/>
  <c r="P622" i="13"/>
  <c r="I622" i="13"/>
  <c r="K702" i="13"/>
  <c r="J697" i="13"/>
  <c r="L697" i="13" s="1"/>
  <c r="K798" i="13"/>
  <c r="L798" i="13"/>
  <c r="M798" i="13" s="1"/>
  <c r="I948" i="13"/>
  <c r="P948" i="13"/>
  <c r="K948" i="13"/>
  <c r="O948" i="13"/>
  <c r="P1035" i="14"/>
  <c r="P1038" i="14"/>
  <c r="P1047" i="14"/>
  <c r="P1050" i="14"/>
  <c r="K1055" i="14"/>
  <c r="P1063" i="14"/>
  <c r="K1068" i="14"/>
  <c r="K1071" i="14"/>
  <c r="P1076" i="14"/>
  <c r="K1081" i="14"/>
  <c r="K1084" i="14"/>
  <c r="P1088" i="14"/>
  <c r="K1096" i="14"/>
  <c r="K1099" i="14"/>
  <c r="K1105" i="14"/>
  <c r="K1108" i="14"/>
  <c r="O1114" i="14"/>
  <c r="P1116" i="14"/>
  <c r="K1124" i="14"/>
  <c r="O1130" i="14"/>
  <c r="K1140" i="14"/>
  <c r="O1146" i="14"/>
  <c r="P1148" i="14"/>
  <c r="K1156" i="14"/>
  <c r="O1162" i="14"/>
  <c r="P1164" i="14"/>
  <c r="K1172" i="14"/>
  <c r="O1178" i="14"/>
  <c r="P1180" i="14"/>
  <c r="K1188" i="14"/>
  <c r="K1194" i="14"/>
  <c r="O1200" i="14"/>
  <c r="O1203" i="14"/>
  <c r="P1205" i="14"/>
  <c r="K1213" i="14"/>
  <c r="K1219" i="14"/>
  <c r="O1225" i="14"/>
  <c r="P1227" i="14"/>
  <c r="O1238" i="14"/>
  <c r="P1240" i="14"/>
  <c r="P1249" i="14"/>
  <c r="P1252" i="14"/>
  <c r="P1262" i="14"/>
  <c r="O1263" i="14"/>
  <c r="K1266" i="14"/>
  <c r="P1270" i="14"/>
  <c r="O1271" i="14"/>
  <c r="K1274" i="14"/>
  <c r="P1281" i="14"/>
  <c r="O1282" i="14"/>
  <c r="K1295" i="14"/>
  <c r="K1298" i="14"/>
  <c r="K1299" i="14"/>
  <c r="K1300" i="14"/>
  <c r="K1304" i="14"/>
  <c r="K1307" i="14"/>
  <c r="P1311" i="14"/>
  <c r="O1312" i="14"/>
  <c r="K1315" i="14"/>
  <c r="P1319" i="14"/>
  <c r="O1320" i="14"/>
  <c r="K1323" i="14"/>
  <c r="P1330" i="14"/>
  <c r="O1331" i="14"/>
  <c r="K1334" i="14"/>
  <c r="P1338" i="14"/>
  <c r="O1339" i="14"/>
  <c r="O1340" i="14"/>
  <c r="O1341" i="14"/>
  <c r="P1344" i="14"/>
  <c r="O1345" i="14"/>
  <c r="O1348" i="14"/>
  <c r="O1353" i="14"/>
  <c r="K1353" i="14"/>
  <c r="M1364" i="14"/>
  <c r="P1367" i="14"/>
  <c r="O1367" i="14"/>
  <c r="K1367" i="14"/>
  <c r="I15" i="13"/>
  <c r="O15" i="13"/>
  <c r="P20" i="13"/>
  <c r="M20" i="13"/>
  <c r="O22" i="13"/>
  <c r="J46" i="13"/>
  <c r="L46" i="13" s="1"/>
  <c r="P51" i="13"/>
  <c r="M51" i="13"/>
  <c r="K51" i="13"/>
  <c r="M56" i="13"/>
  <c r="M60" i="13"/>
  <c r="M83" i="13"/>
  <c r="P108" i="13"/>
  <c r="M108" i="13"/>
  <c r="K108" i="13"/>
  <c r="M112" i="13"/>
  <c r="M120" i="13"/>
  <c r="F110" i="13"/>
  <c r="P145" i="13"/>
  <c r="O145" i="13"/>
  <c r="K145" i="13"/>
  <c r="P156" i="13"/>
  <c r="O156" i="13"/>
  <c r="K156" i="13"/>
  <c r="M164" i="13"/>
  <c r="O171" i="13"/>
  <c r="L171" i="13"/>
  <c r="M171" i="13" s="1"/>
  <c r="M176" i="13"/>
  <c r="K180" i="13"/>
  <c r="M200" i="13"/>
  <c r="P233" i="13"/>
  <c r="M233" i="13"/>
  <c r="K233" i="13"/>
  <c r="I233" i="13"/>
  <c r="M240" i="13"/>
  <c r="P252" i="13"/>
  <c r="O252" i="13"/>
  <c r="K252" i="13"/>
  <c r="I372" i="13"/>
  <c r="O372" i="13"/>
  <c r="K372" i="13"/>
  <c r="P372" i="13"/>
  <c r="M381" i="13"/>
  <c r="K394" i="13"/>
  <c r="I394" i="13"/>
  <c r="P394" i="13"/>
  <c r="O394" i="13"/>
  <c r="F404" i="13"/>
  <c r="D399" i="13"/>
  <c r="P406" i="13"/>
  <c r="I406" i="13"/>
  <c r="P455" i="13"/>
  <c r="I455" i="13"/>
  <c r="P525" i="13"/>
  <c r="I525" i="13"/>
  <c r="L546" i="13"/>
  <c r="O546" i="13"/>
  <c r="P1114" i="14"/>
  <c r="P1130" i="14"/>
  <c r="P1146" i="14"/>
  <c r="O1160" i="14"/>
  <c r="P1162" i="14"/>
  <c r="L1167" i="14"/>
  <c r="M1167" i="14" s="1"/>
  <c r="O1176" i="14"/>
  <c r="P1178" i="14"/>
  <c r="L1183" i="14"/>
  <c r="M1183" i="14" s="1"/>
  <c r="O1192" i="14"/>
  <c r="O1198" i="14"/>
  <c r="P1200" i="14"/>
  <c r="O1201" i="14"/>
  <c r="P1203" i="14"/>
  <c r="L1208" i="14"/>
  <c r="M1208" i="14" s="1"/>
  <c r="O1217" i="14"/>
  <c r="O1223" i="14"/>
  <c r="P1225" i="14"/>
  <c r="L1230" i="14"/>
  <c r="M1230" i="14" s="1"/>
  <c r="O1236" i="14"/>
  <c r="P1238" i="14"/>
  <c r="L1243" i="14"/>
  <c r="M1243" i="14" s="1"/>
  <c r="L1255" i="14"/>
  <c r="M1255" i="14" s="1"/>
  <c r="P1263" i="14"/>
  <c r="O1264" i="14"/>
  <c r="P1271" i="14"/>
  <c r="O1272" i="14"/>
  <c r="L1278" i="14"/>
  <c r="M1278" i="14" s="1"/>
  <c r="P1282" i="14"/>
  <c r="J1283" i="14"/>
  <c r="L1284" i="14"/>
  <c r="M1284" i="14" s="1"/>
  <c r="L1287" i="14"/>
  <c r="M1287" i="14" s="1"/>
  <c r="O1302" i="14"/>
  <c r="P1312" i="14"/>
  <c r="O1313" i="14"/>
  <c r="P1320" i="14"/>
  <c r="O1321" i="14"/>
  <c r="P1331" i="14"/>
  <c r="O1332" i="14"/>
  <c r="P1339" i="14"/>
  <c r="P1340" i="14"/>
  <c r="P1341" i="14"/>
  <c r="P1345" i="14"/>
  <c r="O1346" i="14"/>
  <c r="P1348" i="14"/>
  <c r="O1350" i="14"/>
  <c r="J1358" i="14"/>
  <c r="M1360" i="14"/>
  <c r="K1375" i="14"/>
  <c r="I1375" i="14"/>
  <c r="P1375" i="14"/>
  <c r="I34" i="13"/>
  <c r="O34" i="13"/>
  <c r="P45" i="13"/>
  <c r="M45" i="13"/>
  <c r="K45" i="13"/>
  <c r="N64" i="13"/>
  <c r="O65" i="13"/>
  <c r="M76" i="13"/>
  <c r="F79" i="13"/>
  <c r="P91" i="13"/>
  <c r="M91" i="13"/>
  <c r="K91" i="13"/>
  <c r="I108" i="13"/>
  <c r="P134" i="13"/>
  <c r="O134" i="13"/>
  <c r="K134" i="13"/>
  <c r="I145" i="13"/>
  <c r="I156" i="13"/>
  <c r="P171" i="13"/>
  <c r="O180" i="13"/>
  <c r="L180" i="13"/>
  <c r="M180" i="13" s="1"/>
  <c r="P216" i="13"/>
  <c r="K216" i="13"/>
  <c r="O216" i="13"/>
  <c r="I225" i="13"/>
  <c r="K234" i="13"/>
  <c r="P246" i="13"/>
  <c r="O246" i="13"/>
  <c r="K246" i="13"/>
  <c r="O249" i="13"/>
  <c r="F286" i="13"/>
  <c r="K376" i="13"/>
  <c r="I425" i="13"/>
  <c r="M429" i="13"/>
  <c r="L483" i="13"/>
  <c r="M483" i="13" s="1"/>
  <c r="O483" i="13"/>
  <c r="P700" i="13"/>
  <c r="I700" i="13"/>
  <c r="P1160" i="14"/>
  <c r="P1176" i="14"/>
  <c r="P1192" i="14"/>
  <c r="P1198" i="14"/>
  <c r="P1201" i="14"/>
  <c r="P1217" i="14"/>
  <c r="P1223" i="14"/>
  <c r="P1236" i="14"/>
  <c r="P1264" i="14"/>
  <c r="P1272" i="14"/>
  <c r="P1302" i="14"/>
  <c r="P1313" i="14"/>
  <c r="P1321" i="14"/>
  <c r="P1332" i="14"/>
  <c r="P1346" i="14"/>
  <c r="M1354" i="14"/>
  <c r="F1363" i="14"/>
  <c r="K1372" i="14"/>
  <c r="I1372" i="14"/>
  <c r="P1372" i="14"/>
  <c r="I23" i="13"/>
  <c r="O23" i="13"/>
  <c r="P28" i="13"/>
  <c r="M28" i="13"/>
  <c r="K30" i="13"/>
  <c r="P62" i="13"/>
  <c r="M62" i="13"/>
  <c r="K62" i="13"/>
  <c r="P66" i="13"/>
  <c r="O66" i="13"/>
  <c r="K66" i="13"/>
  <c r="K70" i="13"/>
  <c r="I70" i="13"/>
  <c r="P70" i="13"/>
  <c r="P86" i="13"/>
  <c r="O86" i="13"/>
  <c r="K86" i="13"/>
  <c r="F90" i="13"/>
  <c r="D71" i="13"/>
  <c r="P114" i="13"/>
  <c r="M114" i="13"/>
  <c r="K114" i="13"/>
  <c r="P122" i="13"/>
  <c r="M122" i="13"/>
  <c r="K122" i="13"/>
  <c r="I122" i="13"/>
  <c r="P148" i="13"/>
  <c r="O148" i="13"/>
  <c r="K148" i="13"/>
  <c r="P166" i="13"/>
  <c r="M166" i="13"/>
  <c r="K166" i="13"/>
  <c r="I166" i="13"/>
  <c r="P176" i="13"/>
  <c r="K176" i="13"/>
  <c r="O176" i="13"/>
  <c r="K187" i="13"/>
  <c r="P189" i="13"/>
  <c r="M189" i="13"/>
  <c r="K189" i="13"/>
  <c r="I189" i="13"/>
  <c r="J192" i="13"/>
  <c r="P202" i="13"/>
  <c r="M202" i="13"/>
  <c r="K202" i="13"/>
  <c r="I202" i="13"/>
  <c r="P240" i="13"/>
  <c r="K240" i="13"/>
  <c r="O240" i="13"/>
  <c r="I296" i="13"/>
  <c r="P296" i="13"/>
  <c r="O296" i="13"/>
  <c r="I301" i="13"/>
  <c r="P301" i="13"/>
  <c r="K301" i="13"/>
  <c r="F380" i="13"/>
  <c r="K380" i="13" s="1"/>
  <c r="L419" i="13"/>
  <c r="M419" i="13" s="1"/>
  <c r="O419" i="13"/>
  <c r="F442" i="13"/>
  <c r="D441" i="13"/>
  <c r="F441" i="13" s="1"/>
  <c r="I461" i="13"/>
  <c r="P461" i="13"/>
  <c r="K461" i="13"/>
  <c r="J495" i="13"/>
  <c r="K496" i="13"/>
  <c r="I538" i="13"/>
  <c r="P538" i="13"/>
  <c r="P556" i="13"/>
  <c r="I556" i="13"/>
  <c r="P593" i="13"/>
  <c r="I593" i="13"/>
  <c r="O683" i="13"/>
  <c r="I683" i="13"/>
  <c r="P683" i="13"/>
  <c r="K683" i="13"/>
  <c r="K14" i="13"/>
  <c r="I14" i="13"/>
  <c r="P14" i="13"/>
  <c r="P18" i="13"/>
  <c r="O18" i="13"/>
  <c r="K18" i="13"/>
  <c r="O37" i="13"/>
  <c r="O40" i="13"/>
  <c r="P54" i="13"/>
  <c r="M54" i="13"/>
  <c r="K54" i="13"/>
  <c r="K73" i="13"/>
  <c r="I73" i="13"/>
  <c r="P73" i="13"/>
  <c r="O76" i="13"/>
  <c r="I84" i="13"/>
  <c r="P84" i="13"/>
  <c r="P100" i="13"/>
  <c r="O100" i="13"/>
  <c r="K100" i="13"/>
  <c r="K102" i="13"/>
  <c r="M103" i="13"/>
  <c r="P185" i="13"/>
  <c r="O185" i="13"/>
  <c r="K185" i="13"/>
  <c r="P208" i="13"/>
  <c r="O208" i="13"/>
  <c r="K208" i="13"/>
  <c r="P213" i="13"/>
  <c r="M213" i="13"/>
  <c r="K213" i="13"/>
  <c r="I213" i="13"/>
  <c r="P220" i="13"/>
  <c r="O220" i="13"/>
  <c r="K220" i="13"/>
  <c r="P284" i="13"/>
  <c r="O284" i="13"/>
  <c r="K284" i="13"/>
  <c r="P290" i="13"/>
  <c r="K290" i="13"/>
  <c r="O290" i="13"/>
  <c r="M290" i="13"/>
  <c r="P371" i="13"/>
  <c r="I371" i="13"/>
  <c r="O406" i="13"/>
  <c r="L406" i="13"/>
  <c r="M406" i="13" s="1"/>
  <c r="I475" i="13"/>
  <c r="P475" i="13"/>
  <c r="P591" i="13"/>
  <c r="I591" i="13"/>
  <c r="L739" i="13"/>
  <c r="O761" i="13"/>
  <c r="L761" i="13"/>
  <c r="M761" i="13" s="1"/>
  <c r="N760" i="13"/>
  <c r="P841" i="13"/>
  <c r="O841" i="13"/>
  <c r="K841" i="13"/>
  <c r="I841" i="13"/>
  <c r="D1358" i="14"/>
  <c r="O1359" i="14"/>
  <c r="L1359" i="14"/>
  <c r="M1359" i="14" s="1"/>
  <c r="O1361" i="14"/>
  <c r="M1372" i="14"/>
  <c r="O1375" i="14"/>
  <c r="N10" i="13"/>
  <c r="P15" i="13"/>
  <c r="I18" i="13"/>
  <c r="O20" i="13"/>
  <c r="K28" i="13"/>
  <c r="K33" i="13"/>
  <c r="I33" i="13"/>
  <c r="P33" i="13"/>
  <c r="M34" i="13"/>
  <c r="P43" i="13"/>
  <c r="O43" i="13"/>
  <c r="K43" i="13"/>
  <c r="O45" i="13"/>
  <c r="O47" i="13"/>
  <c r="P49" i="13"/>
  <c r="O49" i="13"/>
  <c r="K49" i="13"/>
  <c r="F53" i="13"/>
  <c r="D46" i="13"/>
  <c r="F46" i="13" s="1"/>
  <c r="I54" i="13"/>
  <c r="M66" i="13"/>
  <c r="O70" i="13"/>
  <c r="M73" i="13"/>
  <c r="E71" i="13"/>
  <c r="E64" i="13" s="1"/>
  <c r="E9" i="13" s="1"/>
  <c r="C57" i="17" s="1"/>
  <c r="M86" i="13"/>
  <c r="O91" i="13"/>
  <c r="I100" i="13"/>
  <c r="L102" i="13"/>
  <c r="M102" i="13" s="1"/>
  <c r="O103" i="13"/>
  <c r="P106" i="13"/>
  <c r="O106" i="13"/>
  <c r="K106" i="13"/>
  <c r="O122" i="13"/>
  <c r="I129" i="13"/>
  <c r="F147" i="13"/>
  <c r="O147" i="13" s="1"/>
  <c r="D137" i="13"/>
  <c r="F137" i="13" s="1"/>
  <c r="M148" i="13"/>
  <c r="P158" i="13"/>
  <c r="M158" i="13"/>
  <c r="K158" i="13"/>
  <c r="I158" i="13"/>
  <c r="O166" i="13"/>
  <c r="I185" i="13"/>
  <c r="O189" i="13"/>
  <c r="P194" i="13"/>
  <c r="M194" i="13"/>
  <c r="K194" i="13"/>
  <c r="I194" i="13"/>
  <c r="O202" i="13"/>
  <c r="I208" i="13"/>
  <c r="P211" i="13"/>
  <c r="I220" i="13"/>
  <c r="P231" i="13"/>
  <c r="O231" i="13"/>
  <c r="K231" i="13"/>
  <c r="P236" i="13"/>
  <c r="M236" i="13"/>
  <c r="K236" i="13"/>
  <c r="I236" i="13"/>
  <c r="P254" i="13"/>
  <c r="M254" i="13"/>
  <c r="K254" i="13"/>
  <c r="I254" i="13"/>
  <c r="L263" i="13"/>
  <c r="P266" i="13"/>
  <c r="O266" i="13"/>
  <c r="K266" i="13"/>
  <c r="I284" i="13"/>
  <c r="I290" i="13"/>
  <c r="I362" i="13"/>
  <c r="P362" i="13"/>
  <c r="K362" i="13"/>
  <c r="M404" i="13"/>
  <c r="O407" i="13"/>
  <c r="I407" i="13"/>
  <c r="P407" i="13"/>
  <c r="K407" i="13"/>
  <c r="P446" i="13"/>
  <c r="I446" i="13"/>
  <c r="K538" i="13"/>
  <c r="P808" i="13"/>
  <c r="M808" i="13"/>
  <c r="K808" i="13"/>
  <c r="I808" i="13"/>
  <c r="O808" i="13"/>
  <c r="O57" i="13"/>
  <c r="J71" i="13"/>
  <c r="O74" i="13"/>
  <c r="O77" i="13"/>
  <c r="O80" i="13"/>
  <c r="O94" i="13"/>
  <c r="O97" i="13"/>
  <c r="O117" i="13"/>
  <c r="P124" i="13"/>
  <c r="P127" i="13"/>
  <c r="O128" i="13"/>
  <c r="P130" i="13"/>
  <c r="O131" i="13"/>
  <c r="P141" i="13"/>
  <c r="O142" i="13"/>
  <c r="P152" i="13"/>
  <c r="O153" i="13"/>
  <c r="P160" i="13"/>
  <c r="O161" i="13"/>
  <c r="P168" i="13"/>
  <c r="O169" i="13"/>
  <c r="O170" i="13"/>
  <c r="P172" i="13"/>
  <c r="P175" i="13"/>
  <c r="P178" i="13"/>
  <c r="O179" i="13"/>
  <c r="P181" i="13"/>
  <c r="O182" i="13"/>
  <c r="P196" i="13"/>
  <c r="O197" i="13"/>
  <c r="P204" i="13"/>
  <c r="O205" i="13"/>
  <c r="L211" i="13"/>
  <c r="M211" i="13" s="1"/>
  <c r="P215" i="13"/>
  <c r="P224" i="13"/>
  <c r="P227" i="13"/>
  <c r="O228" i="13"/>
  <c r="L234" i="13"/>
  <c r="M234" i="13" s="1"/>
  <c r="P238" i="13"/>
  <c r="P242" i="13"/>
  <c r="O243" i="13"/>
  <c r="P259" i="13"/>
  <c r="O260" i="13"/>
  <c r="O281" i="13"/>
  <c r="M288" i="13"/>
  <c r="M296" i="13"/>
  <c r="P310" i="13"/>
  <c r="O310" i="13"/>
  <c r="K310" i="13"/>
  <c r="I310" i="13"/>
  <c r="I369" i="13"/>
  <c r="O369" i="13"/>
  <c r="I378" i="13"/>
  <c r="O378" i="13"/>
  <c r="F388" i="13"/>
  <c r="D387" i="13"/>
  <c r="O390" i="13"/>
  <c r="L390" i="13"/>
  <c r="M390" i="13" s="1"/>
  <c r="E399" i="13"/>
  <c r="O401" i="13"/>
  <c r="I401" i="13"/>
  <c r="K425" i="13"/>
  <c r="L427" i="13"/>
  <c r="M427" i="13" s="1"/>
  <c r="O431" i="13"/>
  <c r="K436" i="13"/>
  <c r="I436" i="13"/>
  <c r="P436" i="13"/>
  <c r="O436" i="13"/>
  <c r="H441" i="13"/>
  <c r="F444" i="13"/>
  <c r="K444" i="13" s="1"/>
  <c r="I448" i="13"/>
  <c r="P448" i="13"/>
  <c r="M450" i="13"/>
  <c r="P457" i="13"/>
  <c r="O463" i="13"/>
  <c r="K468" i="13"/>
  <c r="I468" i="13"/>
  <c r="P468" i="13"/>
  <c r="O468" i="13"/>
  <c r="O474" i="13"/>
  <c r="I474" i="13"/>
  <c r="P477" i="13"/>
  <c r="K481" i="13"/>
  <c r="I491" i="13"/>
  <c r="P491" i="13"/>
  <c r="L496" i="13"/>
  <c r="M496" i="13" s="1"/>
  <c r="N495" i="13"/>
  <c r="J510" i="13"/>
  <c r="K511" i="13"/>
  <c r="O529" i="13"/>
  <c r="K533" i="13"/>
  <c r="O537" i="13"/>
  <c r="I537" i="13"/>
  <c r="I540" i="13"/>
  <c r="P540" i="13"/>
  <c r="O540" i="13"/>
  <c r="K544" i="13"/>
  <c r="I554" i="13"/>
  <c r="P554" i="13"/>
  <c r="K558" i="13"/>
  <c r="O570" i="13"/>
  <c r="K575" i="13"/>
  <c r="I575" i="13"/>
  <c r="P575" i="13"/>
  <c r="O575" i="13"/>
  <c r="O581" i="13"/>
  <c r="I581" i="13"/>
  <c r="L585" i="13"/>
  <c r="M585" i="13" s="1"/>
  <c r="O585" i="13"/>
  <c r="P600" i="13"/>
  <c r="K603" i="13"/>
  <c r="I603" i="13"/>
  <c r="P603" i="13"/>
  <c r="O603" i="13"/>
  <c r="K628" i="13"/>
  <c r="I628" i="13"/>
  <c r="P628" i="13"/>
  <c r="O628" i="13"/>
  <c r="I642" i="13"/>
  <c r="O642" i="13"/>
  <c r="O644" i="13"/>
  <c r="O647" i="13"/>
  <c r="I647" i="13"/>
  <c r="P647" i="13"/>
  <c r="J650" i="13"/>
  <c r="K654" i="13"/>
  <c r="I654" i="13"/>
  <c r="P654" i="13"/>
  <c r="O654" i="13"/>
  <c r="N657" i="13"/>
  <c r="O658" i="13"/>
  <c r="L658" i="13"/>
  <c r="M658" i="13" s="1"/>
  <c r="P664" i="13"/>
  <c r="F693" i="13"/>
  <c r="O693" i="13" s="1"/>
  <c r="D692" i="13"/>
  <c r="F692" i="13" s="1"/>
  <c r="K692" i="13" s="1"/>
  <c r="P695" i="13"/>
  <c r="I695" i="13"/>
  <c r="K698" i="13"/>
  <c r="L702" i="13"/>
  <c r="M702" i="13" s="1"/>
  <c r="P706" i="13"/>
  <c r="P708" i="13"/>
  <c r="I708" i="13"/>
  <c r="I714" i="13"/>
  <c r="I719" i="13"/>
  <c r="P719" i="13"/>
  <c r="O790" i="13"/>
  <c r="L790" i="13"/>
  <c r="M790" i="13" s="1"/>
  <c r="I830" i="13"/>
  <c r="P830" i="13"/>
  <c r="I957" i="13"/>
  <c r="P957" i="13"/>
  <c r="I1027" i="13"/>
  <c r="P1027" i="13"/>
  <c r="L216" i="12"/>
  <c r="M216" i="12" s="1"/>
  <c r="O216" i="12"/>
  <c r="P364" i="13"/>
  <c r="O364" i="13"/>
  <c r="K364" i="13"/>
  <c r="I364" i="13"/>
  <c r="K371" i="13"/>
  <c r="L376" i="13"/>
  <c r="M376" i="13" s="1"/>
  <c r="K404" i="13"/>
  <c r="M407" i="13"/>
  <c r="F415" i="13"/>
  <c r="O415" i="13" s="1"/>
  <c r="D414" i="13"/>
  <c r="F414" i="13" s="1"/>
  <c r="L417" i="13"/>
  <c r="M417" i="13" s="1"/>
  <c r="O417" i="13"/>
  <c r="K420" i="13"/>
  <c r="I420" i="13"/>
  <c r="P420" i="13"/>
  <c r="O420" i="13"/>
  <c r="L433" i="13"/>
  <c r="M433" i="13" s="1"/>
  <c r="O433" i="13"/>
  <c r="M458" i="13"/>
  <c r="L465" i="13"/>
  <c r="M465" i="13" s="1"/>
  <c r="O465" i="13"/>
  <c r="K484" i="13"/>
  <c r="I484" i="13"/>
  <c r="P484" i="13"/>
  <c r="O484" i="13"/>
  <c r="O490" i="13"/>
  <c r="I490" i="13"/>
  <c r="I493" i="13"/>
  <c r="P493" i="13"/>
  <c r="O493" i="13"/>
  <c r="L511" i="13"/>
  <c r="M511" i="13" s="1"/>
  <c r="N510" i="13"/>
  <c r="M520" i="13"/>
  <c r="P536" i="13"/>
  <c r="K547" i="13"/>
  <c r="I547" i="13"/>
  <c r="P547" i="13"/>
  <c r="O547" i="13"/>
  <c r="O553" i="13"/>
  <c r="I553" i="13"/>
  <c r="L558" i="13"/>
  <c r="M558" i="13" s="1"/>
  <c r="J560" i="13"/>
  <c r="L560" i="13" s="1"/>
  <c r="H564" i="13"/>
  <c r="I567" i="13"/>
  <c r="L572" i="13"/>
  <c r="M572" i="13" s="1"/>
  <c r="N564" i="13"/>
  <c r="O572" i="13"/>
  <c r="P580" i="13"/>
  <c r="F583" i="13"/>
  <c r="D582" i="13"/>
  <c r="I587" i="13"/>
  <c r="P587" i="13"/>
  <c r="K593" i="13"/>
  <c r="K619" i="13"/>
  <c r="I619" i="13"/>
  <c r="P619" i="13"/>
  <c r="O619" i="13"/>
  <c r="K620" i="13"/>
  <c r="L651" i="13"/>
  <c r="N650" i="13"/>
  <c r="K680" i="13"/>
  <c r="I680" i="13"/>
  <c r="P680" i="13"/>
  <c r="O680" i="13"/>
  <c r="E681" i="13"/>
  <c r="F682" i="13"/>
  <c r="K682" i="13" s="1"/>
  <c r="M683" i="13"/>
  <c r="O684" i="13"/>
  <c r="L684" i="13"/>
  <c r="M684" i="13" s="1"/>
  <c r="P690" i="13"/>
  <c r="I727" i="13"/>
  <c r="K732" i="13"/>
  <c r="P732" i="13"/>
  <c r="O732" i="13"/>
  <c r="I732" i="13"/>
  <c r="O735" i="13"/>
  <c r="L735" i="13"/>
  <c r="M735" i="13" s="1"/>
  <c r="P743" i="13"/>
  <c r="K743" i="13"/>
  <c r="I743" i="13"/>
  <c r="O755" i="13"/>
  <c r="L755" i="13"/>
  <c r="M755" i="13" s="1"/>
  <c r="N746" i="13"/>
  <c r="K781" i="13"/>
  <c r="L781" i="13"/>
  <c r="M781" i="13" s="1"/>
  <c r="K799" i="13"/>
  <c r="P799" i="13"/>
  <c r="O799" i="13"/>
  <c r="I799" i="13"/>
  <c r="I869" i="13"/>
  <c r="P869" i="13"/>
  <c r="K869" i="13"/>
  <c r="O869" i="13"/>
  <c r="P1017" i="13"/>
  <c r="K1017" i="13"/>
  <c r="I1017" i="13"/>
  <c r="K129" i="13"/>
  <c r="N137" i="13"/>
  <c r="O187" i="13"/>
  <c r="E193" i="13"/>
  <c r="E192" i="13" s="1"/>
  <c r="E191" i="13" s="1"/>
  <c r="E190" i="13" s="1"/>
  <c r="M57" i="17" s="1"/>
  <c r="L301" i="13"/>
  <c r="M301" i="13" s="1"/>
  <c r="I303" i="13"/>
  <c r="O303" i="13"/>
  <c r="O376" i="13"/>
  <c r="P384" i="13"/>
  <c r="O384" i="13"/>
  <c r="K384" i="13"/>
  <c r="I384" i="13"/>
  <c r="O391" i="13"/>
  <c r="I391" i="13"/>
  <c r="K412" i="13"/>
  <c r="I419" i="13"/>
  <c r="P419" i="13"/>
  <c r="P423" i="13"/>
  <c r="O425" i="13"/>
  <c r="L425" i="13"/>
  <c r="M425" i="13" s="1"/>
  <c r="P428" i="13"/>
  <c r="O428" i="13"/>
  <c r="K428" i="13"/>
  <c r="I428" i="13"/>
  <c r="I431" i="13"/>
  <c r="I435" i="13"/>
  <c r="P435" i="13"/>
  <c r="J441" i="13"/>
  <c r="I450" i="13"/>
  <c r="O450" i="13"/>
  <c r="O459" i="13"/>
  <c r="L459" i="13"/>
  <c r="M459" i="13" s="1"/>
  <c r="I463" i="13"/>
  <c r="I467" i="13"/>
  <c r="P467" i="13"/>
  <c r="L481" i="13"/>
  <c r="M481" i="13" s="1"/>
  <c r="O481" i="13"/>
  <c r="K485" i="13"/>
  <c r="P489" i="13"/>
  <c r="K490" i="13"/>
  <c r="K497" i="13"/>
  <c r="I497" i="13"/>
  <c r="P497" i="13"/>
  <c r="O497" i="13"/>
  <c r="K500" i="13"/>
  <c r="I500" i="13"/>
  <c r="P500" i="13"/>
  <c r="O500" i="13"/>
  <c r="P509" i="13"/>
  <c r="O509" i="13"/>
  <c r="K509" i="13"/>
  <c r="I509" i="13"/>
  <c r="O511" i="13"/>
  <c r="I519" i="13"/>
  <c r="P519" i="13"/>
  <c r="L527" i="13"/>
  <c r="M527" i="13" s="1"/>
  <c r="O533" i="13"/>
  <c r="L544" i="13"/>
  <c r="M544" i="13" s="1"/>
  <c r="O544" i="13"/>
  <c r="K548" i="13"/>
  <c r="K553" i="13"/>
  <c r="K556" i="13"/>
  <c r="O558" i="13"/>
  <c r="I570" i="13"/>
  <c r="I574" i="13"/>
  <c r="P574" i="13"/>
  <c r="E582" i="13"/>
  <c r="I610" i="13"/>
  <c r="P610" i="13"/>
  <c r="L616" i="13"/>
  <c r="M616" i="13" s="1"/>
  <c r="O616" i="13"/>
  <c r="M620" i="13"/>
  <c r="I635" i="13"/>
  <c r="P635" i="13"/>
  <c r="P644" i="13"/>
  <c r="F646" i="13"/>
  <c r="O646" i="13" s="1"/>
  <c r="E641" i="13"/>
  <c r="L648" i="13"/>
  <c r="M660" i="13"/>
  <c r="L677" i="13"/>
  <c r="M677" i="13" s="1"/>
  <c r="O677" i="13"/>
  <c r="K688" i="13"/>
  <c r="M698" i="13"/>
  <c r="K700" i="13"/>
  <c r="K703" i="13"/>
  <c r="I703" i="13"/>
  <c r="P703" i="13"/>
  <c r="O703" i="13"/>
  <c r="O774" i="13"/>
  <c r="P955" i="13"/>
  <c r="O955" i="13"/>
  <c r="K955" i="13"/>
  <c r="I955" i="13"/>
  <c r="I983" i="13"/>
  <c r="P983" i="13"/>
  <c r="L1011" i="13"/>
  <c r="K1350" i="13"/>
  <c r="I1350" i="13"/>
  <c r="O1350" i="13"/>
  <c r="P1350" i="13"/>
  <c r="P1366" i="14"/>
  <c r="K1370" i="14"/>
  <c r="K1374" i="14"/>
  <c r="K13" i="13"/>
  <c r="P17" i="13"/>
  <c r="K21" i="13"/>
  <c r="P25" i="13"/>
  <c r="K29" i="13"/>
  <c r="K32" i="13"/>
  <c r="P36" i="13"/>
  <c r="P39" i="13"/>
  <c r="P42" i="13"/>
  <c r="P48" i="13"/>
  <c r="K52" i="13"/>
  <c r="K55" i="13"/>
  <c r="P59" i="13"/>
  <c r="K63" i="13"/>
  <c r="K69" i="13"/>
  <c r="K72" i="13"/>
  <c r="K76" i="13"/>
  <c r="P82" i="13"/>
  <c r="P85" i="13"/>
  <c r="K89" i="13"/>
  <c r="K92" i="13"/>
  <c r="P99" i="13"/>
  <c r="P105" i="13"/>
  <c r="P111" i="13"/>
  <c r="K115" i="13"/>
  <c r="P119" i="13"/>
  <c r="K123" i="13"/>
  <c r="I124" i="13"/>
  <c r="K126" i="13"/>
  <c r="I127" i="13"/>
  <c r="I130" i="13"/>
  <c r="P133" i="13"/>
  <c r="K140" i="13"/>
  <c r="I141" i="13"/>
  <c r="P144" i="13"/>
  <c r="K151" i="13"/>
  <c r="I152" i="13"/>
  <c r="P155" i="13"/>
  <c r="K159" i="13"/>
  <c r="I160" i="13"/>
  <c r="P163" i="13"/>
  <c r="K167" i="13"/>
  <c r="I168" i="13"/>
  <c r="I172" i="13"/>
  <c r="K174" i="13"/>
  <c r="I175" i="13"/>
  <c r="K177" i="13"/>
  <c r="I178" i="13"/>
  <c r="I181" i="13"/>
  <c r="P184" i="13"/>
  <c r="N193" i="13"/>
  <c r="K195" i="13"/>
  <c r="I196" i="13"/>
  <c r="P199" i="13"/>
  <c r="K203" i="13"/>
  <c r="I204" i="13"/>
  <c r="P207" i="13"/>
  <c r="K214" i="13"/>
  <c r="I215" i="13"/>
  <c r="K217" i="13"/>
  <c r="N218" i="13"/>
  <c r="K223" i="13"/>
  <c r="I224" i="13"/>
  <c r="K226" i="13"/>
  <c r="I227" i="13"/>
  <c r="P230" i="13"/>
  <c r="K237" i="13"/>
  <c r="I238" i="13"/>
  <c r="K241" i="13"/>
  <c r="I242" i="13"/>
  <c r="P245" i="13"/>
  <c r="P248" i="13"/>
  <c r="P251" i="13"/>
  <c r="K258" i="13"/>
  <c r="I259" i="13"/>
  <c r="P262" i="13"/>
  <c r="P265" i="13"/>
  <c r="P283" i="13"/>
  <c r="L294" i="13"/>
  <c r="M294" i="13" s="1"/>
  <c r="O301" i="13"/>
  <c r="K303" i="13"/>
  <c r="M362" i="13"/>
  <c r="K368" i="13"/>
  <c r="I368" i="13"/>
  <c r="P368" i="13"/>
  <c r="O368" i="13"/>
  <c r="P369" i="13"/>
  <c r="L371" i="13"/>
  <c r="M371" i="13" s="1"/>
  <c r="O371" i="13"/>
  <c r="K377" i="13"/>
  <c r="I377" i="13"/>
  <c r="P377" i="13"/>
  <c r="O377" i="13"/>
  <c r="P378" i="13"/>
  <c r="L380" i="13"/>
  <c r="K391" i="13"/>
  <c r="P401" i="13"/>
  <c r="K406" i="13"/>
  <c r="H414" i="13"/>
  <c r="I418" i="13"/>
  <c r="O418" i="13"/>
  <c r="I427" i="13"/>
  <c r="P427" i="13"/>
  <c r="I439" i="13"/>
  <c r="M442" i="13"/>
  <c r="K448" i="13"/>
  <c r="P450" i="13"/>
  <c r="M452" i="13"/>
  <c r="K455" i="13"/>
  <c r="K457" i="13"/>
  <c r="P460" i="13"/>
  <c r="O460" i="13"/>
  <c r="K460" i="13"/>
  <c r="I460" i="13"/>
  <c r="I471" i="13"/>
  <c r="P474" i="13"/>
  <c r="O475" i="13"/>
  <c r="L475" i="13"/>
  <c r="M475" i="13" s="1"/>
  <c r="F479" i="13"/>
  <c r="I483" i="13"/>
  <c r="P483" i="13"/>
  <c r="M485" i="13"/>
  <c r="M490" i="13"/>
  <c r="K512" i="13"/>
  <c r="I512" i="13"/>
  <c r="P512" i="13"/>
  <c r="O512" i="13"/>
  <c r="O518" i="13"/>
  <c r="I518" i="13"/>
  <c r="I521" i="13"/>
  <c r="P521" i="13"/>
  <c r="O521" i="13"/>
  <c r="K525" i="13"/>
  <c r="O527" i="13"/>
  <c r="I536" i="13"/>
  <c r="P537" i="13"/>
  <c r="O538" i="13"/>
  <c r="L538" i="13"/>
  <c r="M538" i="13" s="1"/>
  <c r="F542" i="13"/>
  <c r="O542" i="13" s="1"/>
  <c r="M548" i="13"/>
  <c r="M553" i="13"/>
  <c r="K559" i="13"/>
  <c r="I559" i="13"/>
  <c r="P559" i="13"/>
  <c r="O559" i="13"/>
  <c r="J564" i="13"/>
  <c r="I578" i="13"/>
  <c r="I580" i="13"/>
  <c r="P581" i="13"/>
  <c r="H582" i="13"/>
  <c r="K591" i="13"/>
  <c r="O593" i="13"/>
  <c r="I595" i="13"/>
  <c r="P595" i="13"/>
  <c r="I600" i="13"/>
  <c r="M606" i="13"/>
  <c r="I612" i="13"/>
  <c r="P612" i="13"/>
  <c r="K612" i="13"/>
  <c r="M619" i="13"/>
  <c r="K622" i="13"/>
  <c r="M631" i="13"/>
  <c r="I637" i="13"/>
  <c r="P637" i="13"/>
  <c r="K637" i="13"/>
  <c r="K664" i="13"/>
  <c r="I673" i="13"/>
  <c r="P673" i="13"/>
  <c r="K673" i="13"/>
  <c r="M680" i="13"/>
  <c r="J681" i="13"/>
  <c r="I690" i="13"/>
  <c r="O698" i="13"/>
  <c r="L700" i="13"/>
  <c r="M700" i="13" s="1"/>
  <c r="O700" i="13"/>
  <c r="M704" i="13"/>
  <c r="I706" i="13"/>
  <c r="M714" i="13"/>
  <c r="O723" i="13"/>
  <c r="L723" i="13"/>
  <c r="M723" i="13" s="1"/>
  <c r="I731" i="13"/>
  <c r="P731" i="13"/>
  <c r="O743" i="13"/>
  <c r="I747" i="13"/>
  <c r="E760" i="13"/>
  <c r="M771" i="13"/>
  <c r="I786" i="13"/>
  <c r="P786" i="13"/>
  <c r="I824" i="13"/>
  <c r="F125" i="13"/>
  <c r="M125" i="13" s="1"/>
  <c r="F287" i="13"/>
  <c r="K287" i="13" s="1"/>
  <c r="O291" i="13"/>
  <c r="I291" i="13"/>
  <c r="I299" i="13"/>
  <c r="O299" i="13"/>
  <c r="M303" i="13"/>
  <c r="I308" i="13"/>
  <c r="M364" i="13"/>
  <c r="I376" i="13"/>
  <c r="P376" i="13"/>
  <c r="K388" i="13"/>
  <c r="M391" i="13"/>
  <c r="J399" i="13"/>
  <c r="O404" i="13"/>
  <c r="F410" i="13"/>
  <c r="O410" i="13" s="1"/>
  <c r="O412" i="13"/>
  <c r="L412" i="13"/>
  <c r="M412" i="13" s="1"/>
  <c r="P417" i="13"/>
  <c r="M420" i="13"/>
  <c r="O426" i="13"/>
  <c r="I426" i="13"/>
  <c r="P433" i="13"/>
  <c r="I437" i="13"/>
  <c r="O437" i="13"/>
  <c r="L448" i="13"/>
  <c r="M448" i="13" s="1"/>
  <c r="M455" i="13"/>
  <c r="P465" i="13"/>
  <c r="I469" i="13"/>
  <c r="O469" i="13"/>
  <c r="K471" i="13"/>
  <c r="P476" i="13"/>
  <c r="O476" i="13"/>
  <c r="K476" i="13"/>
  <c r="I476" i="13"/>
  <c r="I487" i="13"/>
  <c r="I489" i="13"/>
  <c r="P490" i="13"/>
  <c r="O491" i="13"/>
  <c r="L491" i="13"/>
  <c r="M491" i="13" s="1"/>
  <c r="D495" i="13"/>
  <c r="I496" i="13"/>
  <c r="P496" i="13"/>
  <c r="M497" i="13"/>
  <c r="M500" i="13"/>
  <c r="P508" i="13"/>
  <c r="M509" i="13"/>
  <c r="P517" i="13"/>
  <c r="K528" i="13"/>
  <c r="I528" i="13"/>
  <c r="P528" i="13"/>
  <c r="O528" i="13"/>
  <c r="O534" i="13"/>
  <c r="I534" i="13"/>
  <c r="K536" i="13"/>
  <c r="P539" i="13"/>
  <c r="O539" i="13"/>
  <c r="K539" i="13"/>
  <c r="I539" i="13"/>
  <c r="I550" i="13"/>
  <c r="P553" i="13"/>
  <c r="O554" i="13"/>
  <c r="L554" i="13"/>
  <c r="M554" i="13" s="1"/>
  <c r="L556" i="13"/>
  <c r="M556" i="13" s="1"/>
  <c r="O556" i="13"/>
  <c r="K567" i="13"/>
  <c r="P572" i="13"/>
  <c r="I576" i="13"/>
  <c r="O576" i="13"/>
  <c r="K578" i="13"/>
  <c r="K580" i="13"/>
  <c r="K583" i="13"/>
  <c r="K587" i="13"/>
  <c r="M591" i="13"/>
  <c r="O597" i="13"/>
  <c r="I597" i="13"/>
  <c r="P597" i="13"/>
  <c r="K600" i="13"/>
  <c r="I604" i="13"/>
  <c r="O604" i="13"/>
  <c r="O609" i="13"/>
  <c r="I609" i="13"/>
  <c r="P609" i="13"/>
  <c r="F614" i="13"/>
  <c r="M622" i="13"/>
  <c r="I629" i="13"/>
  <c r="O629" i="13"/>
  <c r="O634" i="13"/>
  <c r="I634" i="13"/>
  <c r="P634" i="13"/>
  <c r="F639" i="13"/>
  <c r="K639" i="13" s="1"/>
  <c r="K642" i="13"/>
  <c r="J641" i="13"/>
  <c r="I655" i="13"/>
  <c r="O655" i="13"/>
  <c r="I658" i="13"/>
  <c r="P658" i="13"/>
  <c r="L664" i="13"/>
  <c r="M664" i="13" s="1"/>
  <c r="O664" i="13"/>
  <c r="J666" i="13"/>
  <c r="O670" i="13"/>
  <c r="I670" i="13"/>
  <c r="P670" i="13"/>
  <c r="F675" i="13"/>
  <c r="O675" i="13" s="1"/>
  <c r="K690" i="13"/>
  <c r="O695" i="13"/>
  <c r="M703" i="13"/>
  <c r="K706" i="13"/>
  <c r="O708" i="13"/>
  <c r="I710" i="13"/>
  <c r="P710" i="13"/>
  <c r="M719" i="13"/>
  <c r="K727" i="13"/>
  <c r="L727" i="13"/>
  <c r="M727" i="13" s="1"/>
  <c r="P733" i="13"/>
  <c r="K733" i="13"/>
  <c r="I733" i="13"/>
  <c r="O733" i="13"/>
  <c r="I742" i="13"/>
  <c r="P742" i="13"/>
  <c r="K752" i="13"/>
  <c r="P752" i="13"/>
  <c r="O752" i="13"/>
  <c r="I752" i="13"/>
  <c r="P761" i="13"/>
  <c r="I798" i="13"/>
  <c r="P798" i="13"/>
  <c r="P814" i="13"/>
  <c r="K814" i="13"/>
  <c r="O814" i="13"/>
  <c r="I814" i="13"/>
  <c r="O875" i="13"/>
  <c r="L875" i="13"/>
  <c r="M875" i="13" s="1"/>
  <c r="I981" i="13"/>
  <c r="P981" i="13"/>
  <c r="O981" i="13"/>
  <c r="M981" i="13"/>
  <c r="K981" i="13"/>
  <c r="L1066" i="13"/>
  <c r="M461" i="13"/>
  <c r="P481" i="13"/>
  <c r="O485" i="13"/>
  <c r="P492" i="13"/>
  <c r="O492" i="13"/>
  <c r="K492" i="13"/>
  <c r="I492" i="13"/>
  <c r="I511" i="13"/>
  <c r="P511" i="13"/>
  <c r="M513" i="13"/>
  <c r="L525" i="13"/>
  <c r="M525" i="13" s="1"/>
  <c r="O525" i="13"/>
  <c r="P533" i="13"/>
  <c r="P544" i="13"/>
  <c r="O548" i="13"/>
  <c r="I558" i="13"/>
  <c r="P558" i="13"/>
  <c r="O562" i="13"/>
  <c r="I562" i="13"/>
  <c r="L587" i="13"/>
  <c r="M587" i="13" s="1"/>
  <c r="O591" i="13"/>
  <c r="O594" i="13"/>
  <c r="I594" i="13"/>
  <c r="P594" i="13"/>
  <c r="I620" i="13"/>
  <c r="O620" i="13"/>
  <c r="O622" i="13"/>
  <c r="I660" i="13"/>
  <c r="P660" i="13"/>
  <c r="K660" i="13"/>
  <c r="I684" i="13"/>
  <c r="P684" i="13"/>
  <c r="O688" i="13"/>
  <c r="L690" i="13"/>
  <c r="M690" i="13" s="1"/>
  <c r="O690" i="13"/>
  <c r="I698" i="13"/>
  <c r="L716" i="13"/>
  <c r="K803" i="13"/>
  <c r="P803" i="13"/>
  <c r="O803" i="13"/>
  <c r="I803" i="13"/>
  <c r="O834" i="13"/>
  <c r="L834" i="13"/>
  <c r="M834" i="13" s="1"/>
  <c r="P834" i="13"/>
  <c r="L851" i="13"/>
  <c r="M851" i="13" s="1"/>
  <c r="O851" i="13"/>
  <c r="K855" i="13"/>
  <c r="I855" i="13"/>
  <c r="P855" i="13"/>
  <c r="O855" i="13"/>
  <c r="K291" i="13"/>
  <c r="O295" i="13"/>
  <c r="I295" i="13"/>
  <c r="K299" i="13"/>
  <c r="O365" i="13"/>
  <c r="I365" i="13"/>
  <c r="P385" i="13"/>
  <c r="O385" i="13"/>
  <c r="K385" i="13"/>
  <c r="I385" i="13"/>
  <c r="L387" i="13"/>
  <c r="N386" i="13"/>
  <c r="N375" i="13" s="1"/>
  <c r="AD57" i="17" s="1"/>
  <c r="K390" i="13"/>
  <c r="N399" i="13"/>
  <c r="O400" i="13"/>
  <c r="L400" i="13"/>
  <c r="O413" i="13"/>
  <c r="I413" i="13"/>
  <c r="I417" i="13"/>
  <c r="I421" i="13"/>
  <c r="O421" i="13"/>
  <c r="K423" i="13"/>
  <c r="M426" i="13"/>
  <c r="I433" i="13"/>
  <c r="L435" i="13"/>
  <c r="M435" i="13" s="1"/>
  <c r="O439" i="13"/>
  <c r="K449" i="13"/>
  <c r="I449" i="13"/>
  <c r="P449" i="13"/>
  <c r="O449" i="13"/>
  <c r="I459" i="13"/>
  <c r="P459" i="13"/>
  <c r="I465" i="13"/>
  <c r="L467" i="13"/>
  <c r="M467" i="13" s="1"/>
  <c r="O471" i="13"/>
  <c r="M476" i="13"/>
  <c r="M477" i="13"/>
  <c r="K479" i="13"/>
  <c r="P485" i="13"/>
  <c r="K493" i="13"/>
  <c r="I498" i="13"/>
  <c r="O498" i="13"/>
  <c r="I501" i="13"/>
  <c r="O501" i="13"/>
  <c r="I508" i="13"/>
  <c r="E510" i="13"/>
  <c r="F510" i="13" s="1"/>
  <c r="I517" i="13"/>
  <c r="O519" i="13"/>
  <c r="L519" i="13"/>
  <c r="M519" i="13" s="1"/>
  <c r="F523" i="13"/>
  <c r="I527" i="13"/>
  <c r="P527" i="13"/>
  <c r="M529" i="13"/>
  <c r="M534" i="13"/>
  <c r="O536" i="13"/>
  <c r="M539" i="13"/>
  <c r="M540" i="13"/>
  <c r="P548" i="13"/>
  <c r="M550" i="13"/>
  <c r="E560" i="13"/>
  <c r="F560" i="13" s="1"/>
  <c r="F561" i="13"/>
  <c r="K562" i="13"/>
  <c r="F565" i="13"/>
  <c r="D564" i="13"/>
  <c r="F564" i="13" s="1"/>
  <c r="I572" i="13"/>
  <c r="L574" i="13"/>
  <c r="M574" i="13" s="1"/>
  <c r="O578" i="13"/>
  <c r="O580" i="13"/>
  <c r="J582" i="13"/>
  <c r="K585" i="13"/>
  <c r="O587" i="13"/>
  <c r="K594" i="13"/>
  <c r="K595" i="13"/>
  <c r="M597" i="13"/>
  <c r="O600" i="13"/>
  <c r="P606" i="13"/>
  <c r="P608" i="13"/>
  <c r="I608" i="13"/>
  <c r="M609" i="13"/>
  <c r="O610" i="13"/>
  <c r="L610" i="13"/>
  <c r="M610" i="13" s="1"/>
  <c r="P616" i="13"/>
  <c r="L627" i="13"/>
  <c r="P631" i="13"/>
  <c r="I633" i="13"/>
  <c r="M634" i="13"/>
  <c r="O635" i="13"/>
  <c r="L635" i="13"/>
  <c r="M635" i="13" s="1"/>
  <c r="N641" i="13"/>
  <c r="K644" i="13"/>
  <c r="P648" i="13"/>
  <c r="L653" i="13"/>
  <c r="M653" i="13" s="1"/>
  <c r="D657" i="13"/>
  <c r="F657" i="13" s="1"/>
  <c r="K657" i="13" s="1"/>
  <c r="F662" i="13"/>
  <c r="F667" i="13"/>
  <c r="D666" i="13"/>
  <c r="F666" i="13" s="1"/>
  <c r="P669" i="13"/>
  <c r="I669" i="13"/>
  <c r="M670" i="13"/>
  <c r="L671" i="13"/>
  <c r="N666" i="13"/>
  <c r="P677" i="13"/>
  <c r="D681" i="13"/>
  <c r="F686" i="13"/>
  <c r="L692" i="13"/>
  <c r="M692" i="13" s="1"/>
  <c r="O696" i="13"/>
  <c r="I696" i="13"/>
  <c r="P696" i="13"/>
  <c r="I704" i="13"/>
  <c r="O704" i="13"/>
  <c r="O706" i="13"/>
  <c r="O709" i="13"/>
  <c r="I709" i="13"/>
  <c r="P709" i="13"/>
  <c r="M710" i="13"/>
  <c r="K720" i="13"/>
  <c r="P720" i="13"/>
  <c r="O720" i="13"/>
  <c r="I720" i="13"/>
  <c r="P727" i="13"/>
  <c r="I751" i="13"/>
  <c r="P751" i="13"/>
  <c r="P755" i="13"/>
  <c r="P763" i="13"/>
  <c r="K763" i="13"/>
  <c r="M763" i="13"/>
  <c r="O763" i="13"/>
  <c r="K765" i="13"/>
  <c r="J760" i="13"/>
  <c r="I826" i="13"/>
  <c r="P826" i="13"/>
  <c r="K714" i="13"/>
  <c r="K719" i="13"/>
  <c r="F725" i="13"/>
  <c r="K731" i="13"/>
  <c r="I735" i="13"/>
  <c r="E746" i="13"/>
  <c r="F746" i="13" s="1"/>
  <c r="K751" i="13"/>
  <c r="F757" i="13"/>
  <c r="P776" i="13"/>
  <c r="K776" i="13"/>
  <c r="F801" i="13"/>
  <c r="K845" i="13"/>
  <c r="I845" i="13"/>
  <c r="P845" i="13"/>
  <c r="O845" i="13"/>
  <c r="L854" i="13"/>
  <c r="M854" i="13" s="1"/>
  <c r="O854" i="13"/>
  <c r="I883" i="13"/>
  <c r="P883" i="13"/>
  <c r="M883" i="13"/>
  <c r="O883" i="13"/>
  <c r="K887" i="13"/>
  <c r="P887" i="13"/>
  <c r="O887" i="13"/>
  <c r="F903" i="13"/>
  <c r="K921" i="13"/>
  <c r="I921" i="13"/>
  <c r="P921" i="13"/>
  <c r="O921" i="13"/>
  <c r="I930" i="13"/>
  <c r="P930" i="13"/>
  <c r="I934" i="13"/>
  <c r="P939" i="13"/>
  <c r="O939" i="13"/>
  <c r="K939" i="13"/>
  <c r="I939" i="13"/>
  <c r="I959" i="13"/>
  <c r="P959" i="13"/>
  <c r="M959" i="13"/>
  <c r="O959" i="13"/>
  <c r="F974" i="13"/>
  <c r="L987" i="13"/>
  <c r="M987" i="13" s="1"/>
  <c r="O987" i="13"/>
  <c r="P1007" i="13"/>
  <c r="I1007" i="13"/>
  <c r="I1039" i="13"/>
  <c r="P1039" i="13"/>
  <c r="I1043" i="13"/>
  <c r="K1065" i="13"/>
  <c r="P1065" i="13"/>
  <c r="O1065" i="13"/>
  <c r="I1065" i="13"/>
  <c r="O1253" i="13"/>
  <c r="L1253" i="13"/>
  <c r="M1253" i="13" s="1"/>
  <c r="I596" i="13"/>
  <c r="I611" i="13"/>
  <c r="P618" i="13"/>
  <c r="I636" i="13"/>
  <c r="I649" i="13"/>
  <c r="P653" i="13"/>
  <c r="I659" i="13"/>
  <c r="I672" i="13"/>
  <c r="P679" i="13"/>
  <c r="I685" i="13"/>
  <c r="P702" i="13"/>
  <c r="O719" i="13"/>
  <c r="O721" i="13"/>
  <c r="O731" i="13"/>
  <c r="K735" i="13"/>
  <c r="I744" i="13"/>
  <c r="K748" i="13"/>
  <c r="P748" i="13"/>
  <c r="O751" i="13"/>
  <c r="O753" i="13"/>
  <c r="I765" i="13"/>
  <c r="M776" i="13"/>
  <c r="P779" i="13"/>
  <c r="M779" i="13"/>
  <c r="H785" i="13"/>
  <c r="H759" i="13" s="1"/>
  <c r="P795" i="13"/>
  <c r="K795" i="13"/>
  <c r="P812" i="13"/>
  <c r="O812" i="13"/>
  <c r="M841" i="13"/>
  <c r="K852" i="13"/>
  <c r="I852" i="13"/>
  <c r="P852" i="13"/>
  <c r="O852" i="13"/>
  <c r="M855" i="13"/>
  <c r="I864" i="13"/>
  <c r="P864" i="13"/>
  <c r="M864" i="13"/>
  <c r="O864" i="13"/>
  <c r="I867" i="13"/>
  <c r="P867" i="13"/>
  <c r="E866" i="13"/>
  <c r="F866" i="13" s="1"/>
  <c r="I871" i="13"/>
  <c r="P876" i="13"/>
  <c r="O876" i="13"/>
  <c r="K876" i="13"/>
  <c r="I876" i="13"/>
  <c r="I880" i="13"/>
  <c r="P880" i="13"/>
  <c r="M880" i="13"/>
  <c r="O880" i="13"/>
  <c r="I887" i="13"/>
  <c r="L889" i="13"/>
  <c r="M889" i="13" s="1"/>
  <c r="O889" i="13"/>
  <c r="I899" i="13"/>
  <c r="P899" i="13"/>
  <c r="M899" i="13"/>
  <c r="O899" i="13"/>
  <c r="P913" i="13"/>
  <c r="O913" i="13"/>
  <c r="K913" i="13"/>
  <c r="I913" i="13"/>
  <c r="I925" i="13"/>
  <c r="P925" i="13"/>
  <c r="D929" i="13"/>
  <c r="J929" i="13"/>
  <c r="K930" i="13"/>
  <c r="I946" i="13"/>
  <c r="P946" i="13"/>
  <c r="I950" i="13"/>
  <c r="P961" i="13"/>
  <c r="O961" i="13"/>
  <c r="K961" i="13"/>
  <c r="I961" i="13"/>
  <c r="J971" i="13"/>
  <c r="P996" i="13"/>
  <c r="O996" i="13"/>
  <c r="K996" i="13"/>
  <c r="I996" i="13"/>
  <c r="I1001" i="13"/>
  <c r="K1015" i="13"/>
  <c r="L1015" i="13"/>
  <c r="M1015" i="13" s="1"/>
  <c r="I1064" i="13"/>
  <c r="P1064" i="13"/>
  <c r="I1089" i="13"/>
  <c r="P1089" i="13"/>
  <c r="I1102" i="13"/>
  <c r="K1345" i="13"/>
  <c r="I1345" i="13"/>
  <c r="M1345" i="13"/>
  <c r="P1345" i="13"/>
  <c r="O1345" i="13"/>
  <c r="O434" i="13"/>
  <c r="O447" i="13"/>
  <c r="L457" i="13"/>
  <c r="M457" i="13" s="1"/>
  <c r="O466" i="13"/>
  <c r="L473" i="13"/>
  <c r="O482" i="13"/>
  <c r="L489" i="13"/>
  <c r="M489" i="13" s="1"/>
  <c r="L508" i="13"/>
  <c r="M508" i="13" s="1"/>
  <c r="L517" i="13"/>
  <c r="M517" i="13" s="1"/>
  <c r="O526" i="13"/>
  <c r="L533" i="13"/>
  <c r="M533" i="13" s="1"/>
  <c r="L536" i="13"/>
  <c r="M536" i="13" s="1"/>
  <c r="O545" i="13"/>
  <c r="L552" i="13"/>
  <c r="O557" i="13"/>
  <c r="L561" i="13"/>
  <c r="M561" i="13" s="1"/>
  <c r="O573" i="13"/>
  <c r="L580" i="13"/>
  <c r="M580" i="13" s="1"/>
  <c r="O586" i="13"/>
  <c r="L593" i="13"/>
  <c r="M593" i="13" s="1"/>
  <c r="K596" i="13"/>
  <c r="L608" i="13"/>
  <c r="M608" i="13" s="1"/>
  <c r="K611" i="13"/>
  <c r="O617" i="13"/>
  <c r="O626" i="13"/>
  <c r="L633" i="13"/>
  <c r="K636" i="13"/>
  <c r="L646" i="13"/>
  <c r="K649" i="13"/>
  <c r="O652" i="13"/>
  <c r="K659" i="13"/>
  <c r="O665" i="13"/>
  <c r="L669" i="13"/>
  <c r="M669" i="13" s="1"/>
  <c r="K672" i="13"/>
  <c r="O678" i="13"/>
  <c r="L682" i="13"/>
  <c r="K685" i="13"/>
  <c r="O691" i="13"/>
  <c r="L695" i="13"/>
  <c r="M695" i="13" s="1"/>
  <c r="O701" i="13"/>
  <c r="L708" i="13"/>
  <c r="M708" i="13" s="1"/>
  <c r="K712" i="13"/>
  <c r="O714" i="13"/>
  <c r="P724" i="13"/>
  <c r="K724" i="13"/>
  <c r="O727" i="13"/>
  <c r="O729" i="13"/>
  <c r="M743" i="13"/>
  <c r="I748" i="13"/>
  <c r="P756" i="13"/>
  <c r="K756" i="13"/>
  <c r="P767" i="13"/>
  <c r="L769" i="13"/>
  <c r="M769" i="13" s="1"/>
  <c r="P773" i="13"/>
  <c r="K773" i="13"/>
  <c r="O776" i="13"/>
  <c r="O779" i="13"/>
  <c r="P783" i="13"/>
  <c r="O783" i="13"/>
  <c r="K786" i="13"/>
  <c r="P791" i="13"/>
  <c r="K791" i="13"/>
  <c r="I791" i="13"/>
  <c r="I794" i="13"/>
  <c r="I795" i="13"/>
  <c r="O798" i="13"/>
  <c r="M814" i="13"/>
  <c r="P817" i="13"/>
  <c r="M817" i="13"/>
  <c r="L819" i="13"/>
  <c r="M819" i="13" s="1"/>
  <c r="P823" i="13"/>
  <c r="K823" i="13"/>
  <c r="F828" i="13"/>
  <c r="K830" i="13"/>
  <c r="P835" i="13"/>
  <c r="K835" i="13"/>
  <c r="I835" i="13"/>
  <c r="P838" i="13"/>
  <c r="O838" i="13"/>
  <c r="K838" i="13"/>
  <c r="I838" i="13"/>
  <c r="M852" i="13"/>
  <c r="M858" i="13"/>
  <c r="I862" i="13"/>
  <c r="P862" i="13"/>
  <c r="M876" i="13"/>
  <c r="I885" i="13"/>
  <c r="K890" i="13"/>
  <c r="I890" i="13"/>
  <c r="P890" i="13"/>
  <c r="O890" i="13"/>
  <c r="M893" i="13"/>
  <c r="F895" i="13"/>
  <c r="I897" i="13"/>
  <c r="P897" i="13"/>
  <c r="M913" i="13"/>
  <c r="K918" i="13"/>
  <c r="P918" i="13"/>
  <c r="O918" i="13"/>
  <c r="L930" i="13"/>
  <c r="M930" i="13" s="1"/>
  <c r="N929" i="13"/>
  <c r="O930" i="13"/>
  <c r="K934" i="13"/>
  <c r="I940" i="13"/>
  <c r="P940" i="13"/>
  <c r="M940" i="13"/>
  <c r="O940" i="13"/>
  <c r="K957" i="13"/>
  <c r="M961" i="13"/>
  <c r="K966" i="13"/>
  <c r="P966" i="13"/>
  <c r="O966" i="13"/>
  <c r="I968" i="13"/>
  <c r="P968" i="13"/>
  <c r="N971" i="13"/>
  <c r="P977" i="13"/>
  <c r="O977" i="13"/>
  <c r="K977" i="13"/>
  <c r="I991" i="13"/>
  <c r="M996" i="13"/>
  <c r="M1007" i="13"/>
  <c r="I1019" i="13"/>
  <c r="P1019" i="13"/>
  <c r="K1039" i="13"/>
  <c r="P1058" i="13"/>
  <c r="K1058" i="13"/>
  <c r="I1058" i="13"/>
  <c r="O1058" i="13"/>
  <c r="P1142" i="13"/>
  <c r="K1142" i="13"/>
  <c r="I1142" i="13"/>
  <c r="O1142" i="13"/>
  <c r="P811" i="13"/>
  <c r="K811" i="13"/>
  <c r="P821" i="13"/>
  <c r="O821" i="13"/>
  <c r="K826" i="13"/>
  <c r="M830" i="13"/>
  <c r="M856" i="13"/>
  <c r="I856" i="13"/>
  <c r="P856" i="13"/>
  <c r="O856" i="13"/>
  <c r="P860" i="13"/>
  <c r="O860" i="13"/>
  <c r="K860" i="13"/>
  <c r="J866" i="13"/>
  <c r="K867" i="13"/>
  <c r="M887" i="13"/>
  <c r="I901" i="13"/>
  <c r="I920" i="13"/>
  <c r="P920" i="13"/>
  <c r="I922" i="13"/>
  <c r="P922" i="13"/>
  <c r="F924" i="13"/>
  <c r="J924" i="13"/>
  <c r="K925" i="13"/>
  <c r="K931" i="13"/>
  <c r="I931" i="13"/>
  <c r="P931" i="13"/>
  <c r="O931" i="13"/>
  <c r="M934" i="13"/>
  <c r="P936" i="13"/>
  <c r="O936" i="13"/>
  <c r="K936" i="13"/>
  <c r="I938" i="13"/>
  <c r="P938" i="13"/>
  <c r="O957" i="13"/>
  <c r="L957" i="13"/>
  <c r="M957" i="13" s="1"/>
  <c r="F972" i="13"/>
  <c r="M972" i="13" s="1"/>
  <c r="D971" i="13"/>
  <c r="F971" i="13" s="1"/>
  <c r="K983" i="13"/>
  <c r="I1023" i="13"/>
  <c r="P1023" i="13"/>
  <c r="M1039" i="13"/>
  <c r="P1114" i="13"/>
  <c r="O1114" i="13"/>
  <c r="K1114" i="13"/>
  <c r="I1114" i="13"/>
  <c r="I1117" i="13"/>
  <c r="P1117" i="13"/>
  <c r="I1129" i="13"/>
  <c r="P1129" i="13"/>
  <c r="I1165" i="13"/>
  <c r="P1165" i="13"/>
  <c r="L1220" i="13"/>
  <c r="O1241" i="13"/>
  <c r="L1241" i="13"/>
  <c r="M1241" i="13" s="1"/>
  <c r="I723" i="13"/>
  <c r="P728" i="13"/>
  <c r="K728" i="13"/>
  <c r="P735" i="13"/>
  <c r="P740" i="13"/>
  <c r="K740" i="13"/>
  <c r="K742" i="13"/>
  <c r="I755" i="13"/>
  <c r="I761" i="13"/>
  <c r="O765" i="13"/>
  <c r="L765" i="13"/>
  <c r="M765" i="13" s="1"/>
  <c r="P782" i="13"/>
  <c r="K782" i="13"/>
  <c r="O786" i="13"/>
  <c r="P788" i="13"/>
  <c r="K788" i="13"/>
  <c r="P807" i="13"/>
  <c r="K807" i="13"/>
  <c r="I807" i="13"/>
  <c r="I810" i="13"/>
  <c r="I811" i="13"/>
  <c r="L826" i="13"/>
  <c r="M826" i="13" s="1"/>
  <c r="O830" i="13"/>
  <c r="I854" i="13"/>
  <c r="P854" i="13"/>
  <c r="L867" i="13"/>
  <c r="M867" i="13" s="1"/>
  <c r="N866" i="13"/>
  <c r="O867" i="13"/>
  <c r="I877" i="13"/>
  <c r="P877" i="13"/>
  <c r="M877" i="13"/>
  <c r="O877" i="13"/>
  <c r="P882" i="13"/>
  <c r="O882" i="13"/>
  <c r="K882" i="13"/>
  <c r="I882" i="13"/>
  <c r="K883" i="13"/>
  <c r="P910" i="13"/>
  <c r="O910" i="13"/>
  <c r="K910" i="13"/>
  <c r="I910" i="13"/>
  <c r="L915" i="13"/>
  <c r="N924" i="13"/>
  <c r="O925" i="13"/>
  <c r="L925" i="13"/>
  <c r="M925" i="13" s="1"/>
  <c r="M931" i="13"/>
  <c r="O934" i="13"/>
  <c r="I942" i="13"/>
  <c r="L946" i="13"/>
  <c r="M946" i="13" s="1"/>
  <c r="O946" i="13"/>
  <c r="P958" i="13"/>
  <c r="O958" i="13"/>
  <c r="K958" i="13"/>
  <c r="I958" i="13"/>
  <c r="K959" i="13"/>
  <c r="M983" i="13"/>
  <c r="K985" i="13"/>
  <c r="I985" i="13"/>
  <c r="P985" i="13"/>
  <c r="O985" i="13"/>
  <c r="I987" i="13"/>
  <c r="P987" i="13"/>
  <c r="K989" i="13"/>
  <c r="I989" i="13"/>
  <c r="P989" i="13"/>
  <c r="I997" i="13"/>
  <c r="P997" i="13"/>
  <c r="O997" i="13"/>
  <c r="M997" i="13"/>
  <c r="I999" i="13"/>
  <c r="P999" i="13"/>
  <c r="I1003" i="13"/>
  <c r="K1003" i="13"/>
  <c r="M1017" i="13"/>
  <c r="M1027" i="13"/>
  <c r="I1137" i="13"/>
  <c r="P1137" i="13"/>
  <c r="L1258" i="13"/>
  <c r="M1258" i="13" s="1"/>
  <c r="J1257" i="13"/>
  <c r="K1258" i="13"/>
  <c r="O561" i="13"/>
  <c r="O596" i="13"/>
  <c r="O611" i="13"/>
  <c r="O636" i="13"/>
  <c r="O649" i="13"/>
  <c r="O659" i="13"/>
  <c r="O672" i="13"/>
  <c r="O682" i="13"/>
  <c r="O685" i="13"/>
  <c r="P711" i="13"/>
  <c r="K711" i="13"/>
  <c r="M720" i="13"/>
  <c r="I728" i="13"/>
  <c r="M732" i="13"/>
  <c r="K736" i="13"/>
  <c r="P736" i="13"/>
  <c r="I740" i="13"/>
  <c r="L742" i="13"/>
  <c r="M742" i="13" s="1"/>
  <c r="M744" i="13"/>
  <c r="J746" i="13"/>
  <c r="M752" i="13"/>
  <c r="P765" i="13"/>
  <c r="P770" i="13"/>
  <c r="K770" i="13"/>
  <c r="P778" i="13"/>
  <c r="K778" i="13"/>
  <c r="I778" i="13"/>
  <c r="I779" i="13"/>
  <c r="I781" i="13"/>
  <c r="I782" i="13"/>
  <c r="N785" i="13"/>
  <c r="I790" i="13"/>
  <c r="M799" i="13"/>
  <c r="M803" i="13"/>
  <c r="M807" i="13"/>
  <c r="M811" i="13"/>
  <c r="K812" i="13"/>
  <c r="P820" i="13"/>
  <c r="K820" i="13"/>
  <c r="I821" i="13"/>
  <c r="O826" i="13"/>
  <c r="I834" i="13"/>
  <c r="I839" i="13"/>
  <c r="P839" i="13"/>
  <c r="M839" i="13"/>
  <c r="O839" i="13"/>
  <c r="I851" i="13"/>
  <c r="P851" i="13"/>
  <c r="I860" i="13"/>
  <c r="O862" i="13"/>
  <c r="L862" i="13"/>
  <c r="M862" i="13" s="1"/>
  <c r="K868" i="13"/>
  <c r="I868" i="13"/>
  <c r="P868" i="13"/>
  <c r="O868" i="13"/>
  <c r="M871" i="13"/>
  <c r="I875" i="13"/>
  <c r="P875" i="13"/>
  <c r="M882" i="13"/>
  <c r="I891" i="13"/>
  <c r="P891" i="13"/>
  <c r="O897" i="13"/>
  <c r="L897" i="13"/>
  <c r="M897" i="13" s="1"/>
  <c r="I904" i="13"/>
  <c r="P904" i="13"/>
  <c r="M910" i="13"/>
  <c r="F916" i="13"/>
  <c r="K916" i="13" s="1"/>
  <c r="D915" i="13"/>
  <c r="F915" i="13" s="1"/>
  <c r="K920" i="13"/>
  <c r="P926" i="13"/>
  <c r="O926" i="13"/>
  <c r="K926" i="13"/>
  <c r="I926" i="13"/>
  <c r="P934" i="13"/>
  <c r="K938" i="13"/>
  <c r="K947" i="13"/>
  <c r="I947" i="13"/>
  <c r="P947" i="13"/>
  <c r="O947" i="13"/>
  <c r="P952" i="13"/>
  <c r="O952" i="13"/>
  <c r="K952" i="13"/>
  <c r="M958" i="13"/>
  <c r="F964" i="13"/>
  <c r="D963" i="13"/>
  <c r="L968" i="13"/>
  <c r="M968" i="13" s="1"/>
  <c r="O968" i="13"/>
  <c r="H971" i="13"/>
  <c r="P980" i="13"/>
  <c r="O980" i="13"/>
  <c r="K980" i="13"/>
  <c r="I980" i="13"/>
  <c r="K1005" i="13"/>
  <c r="I1005" i="13"/>
  <c r="P1005" i="13"/>
  <c r="O1005" i="13"/>
  <c r="P1011" i="13"/>
  <c r="K1060" i="13"/>
  <c r="L1060" i="13"/>
  <c r="M1060" i="13" s="1"/>
  <c r="I1167" i="13"/>
  <c r="L1228" i="13"/>
  <c r="M1228" i="13" s="1"/>
  <c r="D641" i="13"/>
  <c r="I715" i="13"/>
  <c r="F717" i="13"/>
  <c r="D716" i="13"/>
  <c r="K721" i="13"/>
  <c r="K723" i="13"/>
  <c r="M728" i="13"/>
  <c r="I736" i="13"/>
  <c r="M740" i="13"/>
  <c r="O742" i="13"/>
  <c r="L747" i="13"/>
  <c r="F749" i="13"/>
  <c r="K753" i="13"/>
  <c r="K755" i="13"/>
  <c r="K761" i="13"/>
  <c r="P766" i="13"/>
  <c r="K766" i="13"/>
  <c r="I766" i="13"/>
  <c r="I767" i="13"/>
  <c r="I769" i="13"/>
  <c r="I770" i="13"/>
  <c r="M778" i="13"/>
  <c r="M782" i="13"/>
  <c r="P792" i="13"/>
  <c r="M792" i="13"/>
  <c r="L794" i="13"/>
  <c r="M794" i="13" s="1"/>
  <c r="P805" i="13"/>
  <c r="K805" i="13"/>
  <c r="O807" i="13"/>
  <c r="O811" i="13"/>
  <c r="P816" i="13"/>
  <c r="K816" i="13"/>
  <c r="I816" i="13"/>
  <c r="I819" i="13"/>
  <c r="I820" i="13"/>
  <c r="K827" i="13"/>
  <c r="P827" i="13"/>
  <c r="O827" i="13"/>
  <c r="P836" i="13"/>
  <c r="M836" i="13"/>
  <c r="K849" i="13"/>
  <c r="P849" i="13"/>
  <c r="O849" i="13"/>
  <c r="K854" i="13"/>
  <c r="I858" i="13"/>
  <c r="P863" i="13"/>
  <c r="O863" i="13"/>
  <c r="K863" i="13"/>
  <c r="I863" i="13"/>
  <c r="K864" i="13"/>
  <c r="M868" i="13"/>
  <c r="M869" i="13"/>
  <c r="O871" i="13"/>
  <c r="O873" i="13"/>
  <c r="P879" i="13"/>
  <c r="O879" i="13"/>
  <c r="K879" i="13"/>
  <c r="I879" i="13"/>
  <c r="K880" i="13"/>
  <c r="M885" i="13"/>
  <c r="I889" i="13"/>
  <c r="P889" i="13"/>
  <c r="I893" i="13"/>
  <c r="P898" i="13"/>
  <c r="O898" i="13"/>
  <c r="K898" i="13"/>
  <c r="I898" i="13"/>
  <c r="K899" i="13"/>
  <c r="K901" i="13"/>
  <c r="K906" i="13"/>
  <c r="I906" i="13"/>
  <c r="P906" i="13"/>
  <c r="O906" i="13"/>
  <c r="L920" i="13"/>
  <c r="M920" i="13" s="1"/>
  <c r="O920" i="13"/>
  <c r="M926" i="13"/>
  <c r="I932" i="13"/>
  <c r="P932" i="13"/>
  <c r="I936" i="13"/>
  <c r="O938" i="13"/>
  <c r="L938" i="13"/>
  <c r="M938" i="13" s="1"/>
  <c r="M947" i="13"/>
  <c r="O950" i="13"/>
  <c r="E963" i="13"/>
  <c r="K969" i="13"/>
  <c r="I969" i="13"/>
  <c r="P969" i="13"/>
  <c r="O969" i="13"/>
  <c r="M977" i="13"/>
  <c r="M980" i="13"/>
  <c r="K987" i="13"/>
  <c r="M991" i="13"/>
  <c r="P993" i="13"/>
  <c r="O993" i="13"/>
  <c r="K993" i="13"/>
  <c r="I1015" i="13"/>
  <c r="P1015" i="13"/>
  <c r="K1023" i="13"/>
  <c r="P1070" i="13"/>
  <c r="K1070" i="13"/>
  <c r="I1070" i="13"/>
  <c r="O1070" i="13"/>
  <c r="P1111" i="13"/>
  <c r="O1111" i="13"/>
  <c r="M1111" i="13"/>
  <c r="K1111" i="13"/>
  <c r="I1111" i="13"/>
  <c r="K1165" i="13"/>
  <c r="I1177" i="13"/>
  <c r="P1177" i="13"/>
  <c r="P762" i="13"/>
  <c r="P787" i="13"/>
  <c r="P831" i="13"/>
  <c r="P843" i="13"/>
  <c r="K847" i="13"/>
  <c r="P859" i="13"/>
  <c r="P872" i="13"/>
  <c r="K886" i="13"/>
  <c r="P894" i="13"/>
  <c r="K902" i="13"/>
  <c r="K908" i="13"/>
  <c r="K917" i="13"/>
  <c r="P935" i="13"/>
  <c r="K943" i="13"/>
  <c r="P951" i="13"/>
  <c r="P954" i="13"/>
  <c r="K965" i="13"/>
  <c r="P973" i="13"/>
  <c r="P976" i="13"/>
  <c r="K984" i="13"/>
  <c r="P992" i="13"/>
  <c r="O999" i="13"/>
  <c r="P1004" i="13"/>
  <c r="K1004" i="13"/>
  <c r="L1009" i="13"/>
  <c r="M1009" i="13" s="1"/>
  <c r="M1016" i="13"/>
  <c r="O1018" i="13"/>
  <c r="I1018" i="13"/>
  <c r="O1027" i="13"/>
  <c r="K1034" i="13"/>
  <c r="F1041" i="13"/>
  <c r="I1044" i="13"/>
  <c r="F1066" i="13"/>
  <c r="O1066" i="13" s="1"/>
  <c r="M1070" i="13"/>
  <c r="O1078" i="13"/>
  <c r="L1078" i="13"/>
  <c r="M1078" i="13" s="1"/>
  <c r="P1080" i="13"/>
  <c r="K1080" i="13"/>
  <c r="I1082" i="13"/>
  <c r="O1117" i="13"/>
  <c r="I1127" i="13"/>
  <c r="M1142" i="13"/>
  <c r="K1145" i="13"/>
  <c r="I1147" i="13"/>
  <c r="P1147" i="13"/>
  <c r="O1147" i="13"/>
  <c r="I1149" i="13"/>
  <c r="P1149" i="13"/>
  <c r="P1162" i="13"/>
  <c r="O1162" i="13"/>
  <c r="K1162" i="13"/>
  <c r="K1163" i="13"/>
  <c r="I1185" i="13"/>
  <c r="I1189" i="13"/>
  <c r="P1197" i="13"/>
  <c r="P1200" i="13"/>
  <c r="O1200" i="13"/>
  <c r="K1200" i="13"/>
  <c r="I1204" i="13"/>
  <c r="P1204" i="13"/>
  <c r="I1206" i="13"/>
  <c r="P1206" i="13"/>
  <c r="P1212" i="13"/>
  <c r="K1212" i="13"/>
  <c r="P1216" i="13"/>
  <c r="O1216" i="13"/>
  <c r="M1216" i="13"/>
  <c r="I1250" i="13"/>
  <c r="P1250" i="13"/>
  <c r="F1278" i="13"/>
  <c r="I1290" i="13"/>
  <c r="P1290" i="13"/>
  <c r="L125" i="12"/>
  <c r="M125" i="12" s="1"/>
  <c r="N110" i="12"/>
  <c r="O125" i="12"/>
  <c r="K138" i="12"/>
  <c r="I138" i="12"/>
  <c r="P138" i="12"/>
  <c r="M138" i="12"/>
  <c r="O138" i="12"/>
  <c r="O184" i="12"/>
  <c r="K184" i="12"/>
  <c r="I184" i="12"/>
  <c r="P184" i="12"/>
  <c r="L979" i="13"/>
  <c r="M979" i="13" s="1"/>
  <c r="O988" i="13"/>
  <c r="L995" i="13"/>
  <c r="M995" i="13" s="1"/>
  <c r="O1009" i="13"/>
  <c r="M1012" i="13"/>
  <c r="O1016" i="13"/>
  <c r="P1020" i="13"/>
  <c r="K1020" i="13"/>
  <c r="O1023" i="13"/>
  <c r="O1025" i="13"/>
  <c r="O1039" i="13"/>
  <c r="O1054" i="13"/>
  <c r="P1062" i="13"/>
  <c r="O1062" i="13"/>
  <c r="M1065" i="13"/>
  <c r="P1067" i="13"/>
  <c r="K1067" i="13"/>
  <c r="I1075" i="13"/>
  <c r="P1075" i="13"/>
  <c r="O1075" i="13"/>
  <c r="O1093" i="13"/>
  <c r="L1093" i="13"/>
  <c r="M1093" i="13" s="1"/>
  <c r="P1095" i="13"/>
  <c r="K1095" i="13"/>
  <c r="I1113" i="13"/>
  <c r="P1113" i="13"/>
  <c r="M1114" i="13"/>
  <c r="P1126" i="13"/>
  <c r="K1126" i="13"/>
  <c r="I1126" i="13"/>
  <c r="K1137" i="13"/>
  <c r="O1153" i="13"/>
  <c r="L1153" i="13"/>
  <c r="M1153" i="13" s="1"/>
  <c r="L1157" i="13"/>
  <c r="M1157" i="13" s="1"/>
  <c r="K1157" i="13"/>
  <c r="O1165" i="13"/>
  <c r="P1174" i="13"/>
  <c r="K1174" i="13"/>
  <c r="I1174" i="13"/>
  <c r="L1195" i="13"/>
  <c r="K1195" i="13"/>
  <c r="M1202" i="13"/>
  <c r="L1210" i="13"/>
  <c r="L1214" i="13"/>
  <c r="M1214" i="13" s="1"/>
  <c r="K1214" i="13"/>
  <c r="I1232" i="13"/>
  <c r="I1245" i="13"/>
  <c r="P1265" i="13"/>
  <c r="M1265" i="13"/>
  <c r="K1265" i="13"/>
  <c r="I1265" i="13"/>
  <c r="P1271" i="13"/>
  <c r="O1271" i="13"/>
  <c r="K1271" i="13"/>
  <c r="L1291" i="13"/>
  <c r="M1291" i="13" s="1"/>
  <c r="O1291" i="13"/>
  <c r="K1320" i="13"/>
  <c r="P1320" i="13"/>
  <c r="O1320" i="13"/>
  <c r="I1320" i="13"/>
  <c r="J10" i="12"/>
  <c r="I722" i="13"/>
  <c r="O730" i="13"/>
  <c r="I738" i="13"/>
  <c r="I741" i="13"/>
  <c r="I754" i="13"/>
  <c r="I764" i="13"/>
  <c r="O769" i="13"/>
  <c r="O772" i="13"/>
  <c r="O775" i="13"/>
  <c r="O781" i="13"/>
  <c r="O784" i="13"/>
  <c r="I789" i="13"/>
  <c r="O794" i="13"/>
  <c r="O804" i="13"/>
  <c r="O810" i="13"/>
  <c r="O813" i="13"/>
  <c r="O819" i="13"/>
  <c r="O822" i="13"/>
  <c r="O825" i="13"/>
  <c r="I833" i="13"/>
  <c r="I842" i="13"/>
  <c r="O846" i="13"/>
  <c r="O850" i="13"/>
  <c r="O853" i="13"/>
  <c r="I861" i="13"/>
  <c r="I874" i="13"/>
  <c r="O885" i="13"/>
  <c r="O888" i="13"/>
  <c r="I896" i="13"/>
  <c r="O901" i="13"/>
  <c r="O907" i="13"/>
  <c r="F911" i="13"/>
  <c r="I914" i="13"/>
  <c r="I927" i="13"/>
  <c r="I937" i="13"/>
  <c r="O942" i="13"/>
  <c r="I953" i="13"/>
  <c r="I956" i="13"/>
  <c r="I962" i="13"/>
  <c r="O964" i="13"/>
  <c r="I975" i="13"/>
  <c r="I978" i="13"/>
  <c r="O983" i="13"/>
  <c r="P988" i="13"/>
  <c r="I994" i="13"/>
  <c r="I1004" i="13"/>
  <c r="K1007" i="13"/>
  <c r="K1008" i="13"/>
  <c r="O1015" i="13"/>
  <c r="K1018" i="13"/>
  <c r="I1020" i="13"/>
  <c r="K1028" i="13"/>
  <c r="P1028" i="13"/>
  <c r="J1043" i="13"/>
  <c r="K1043" i="13" s="1"/>
  <c r="K1044" i="13"/>
  <c r="O1051" i="13"/>
  <c r="D1053" i="13"/>
  <c r="F1053" i="13" s="1"/>
  <c r="P1057" i="13"/>
  <c r="K1057" i="13"/>
  <c r="I1069" i="13"/>
  <c r="L1073" i="13"/>
  <c r="N1077" i="13"/>
  <c r="J1077" i="13"/>
  <c r="K1082" i="13"/>
  <c r="F1091" i="13"/>
  <c r="P1093" i="13"/>
  <c r="L1102" i="13"/>
  <c r="P1104" i="13"/>
  <c r="K1104" i="13"/>
  <c r="M1126" i="13"/>
  <c r="K1129" i="13"/>
  <c r="I1131" i="13"/>
  <c r="P1131" i="13"/>
  <c r="O1131" i="13"/>
  <c r="O1137" i="13"/>
  <c r="L1137" i="13"/>
  <c r="M1137" i="13" s="1"/>
  <c r="I1141" i="13"/>
  <c r="K1149" i="13"/>
  <c r="F1151" i="13"/>
  <c r="P1153" i="13"/>
  <c r="P1161" i="13"/>
  <c r="M1162" i="13"/>
  <c r="M1174" i="13"/>
  <c r="K1177" i="13"/>
  <c r="I1179" i="13"/>
  <c r="P1179" i="13"/>
  <c r="O1179" i="13"/>
  <c r="K1185" i="13"/>
  <c r="P1187" i="13"/>
  <c r="K1187" i="13"/>
  <c r="P1191" i="13"/>
  <c r="O1191" i="13"/>
  <c r="M1191" i="13"/>
  <c r="I1199" i="13"/>
  <c r="P1199" i="13"/>
  <c r="M1200" i="13"/>
  <c r="K1206" i="13"/>
  <c r="F1208" i="13"/>
  <c r="P1218" i="13"/>
  <c r="K1218" i="13"/>
  <c r="I1218" i="13"/>
  <c r="P1221" i="13"/>
  <c r="K1221" i="13"/>
  <c r="I1221" i="13"/>
  <c r="P1259" i="13"/>
  <c r="M1259" i="13"/>
  <c r="K1259" i="13"/>
  <c r="I1259" i="13"/>
  <c r="I1271" i="13"/>
  <c r="K1282" i="13"/>
  <c r="M1282" i="13"/>
  <c r="P1282" i="13"/>
  <c r="O1282" i="13"/>
  <c r="I1282" i="13"/>
  <c r="P1291" i="13"/>
  <c r="F1359" i="13"/>
  <c r="E1358" i="13"/>
  <c r="F1358" i="13" s="1"/>
  <c r="L46" i="12"/>
  <c r="N10" i="12"/>
  <c r="I180" i="12"/>
  <c r="P180" i="12"/>
  <c r="I1010" i="13"/>
  <c r="O1010" i="13"/>
  <c r="P1024" i="13"/>
  <c r="K1024" i="13"/>
  <c r="O1034" i="13"/>
  <c r="K1040" i="13"/>
  <c r="P1040" i="13"/>
  <c r="K1042" i="13"/>
  <c r="P1042" i="13"/>
  <c r="P1061" i="13"/>
  <c r="K1061" i="13"/>
  <c r="K1089" i="13"/>
  <c r="P1110" i="13"/>
  <c r="K1110" i="13"/>
  <c r="I1110" i="13"/>
  <c r="M1129" i="13"/>
  <c r="K1135" i="13"/>
  <c r="I1135" i="13"/>
  <c r="P1135" i="13"/>
  <c r="O1135" i="13"/>
  <c r="P1143" i="13"/>
  <c r="O1143" i="13"/>
  <c r="M1143" i="13"/>
  <c r="P1146" i="13"/>
  <c r="O1146" i="13"/>
  <c r="K1146" i="13"/>
  <c r="I1169" i="13"/>
  <c r="I1173" i="13"/>
  <c r="M1177" i="13"/>
  <c r="O1185" i="13"/>
  <c r="L1185" i="13"/>
  <c r="M1185" i="13" s="1"/>
  <c r="L1189" i="13"/>
  <c r="M1189" i="13" s="1"/>
  <c r="K1189" i="13"/>
  <c r="P1203" i="13"/>
  <c r="O1203" i="13"/>
  <c r="K1203" i="13"/>
  <c r="I1226" i="13"/>
  <c r="P1226" i="13"/>
  <c r="O1226" i="13"/>
  <c r="P1228" i="13"/>
  <c r="J1234" i="13"/>
  <c r="I1239" i="13"/>
  <c r="P1239" i="13"/>
  <c r="O1239" i="13"/>
  <c r="I1241" i="13"/>
  <c r="P1241" i="13"/>
  <c r="I1253" i="13"/>
  <c r="P1253" i="13"/>
  <c r="O1290" i="13"/>
  <c r="L1290" i="13"/>
  <c r="M1290" i="13" s="1"/>
  <c r="I1322" i="13"/>
  <c r="P1322" i="13"/>
  <c r="K1322" i="13"/>
  <c r="O1322" i="13"/>
  <c r="I1326" i="13"/>
  <c r="P1326" i="13"/>
  <c r="I76" i="12"/>
  <c r="P76" i="12"/>
  <c r="K76" i="12"/>
  <c r="J386" i="12"/>
  <c r="J375" i="12" s="1"/>
  <c r="Z55" i="17" s="1"/>
  <c r="P847" i="13"/>
  <c r="P886" i="13"/>
  <c r="P902" i="13"/>
  <c r="P908" i="13"/>
  <c r="P917" i="13"/>
  <c r="P943" i="13"/>
  <c r="P965" i="13"/>
  <c r="O979" i="13"/>
  <c r="P984" i="13"/>
  <c r="O995" i="13"/>
  <c r="I1000" i="13"/>
  <c r="O1001" i="13"/>
  <c r="L1003" i="13"/>
  <c r="M1003" i="13" s="1"/>
  <c r="O1008" i="13"/>
  <c r="I1009" i="13"/>
  <c r="F1013" i="13"/>
  <c r="K1019" i="13"/>
  <c r="O1020" i="13"/>
  <c r="I1024" i="13"/>
  <c r="I1025" i="13"/>
  <c r="M1028" i="13"/>
  <c r="O1031" i="13"/>
  <c r="P1036" i="13"/>
  <c r="K1036" i="13"/>
  <c r="I1040" i="13"/>
  <c r="I1042" i="13"/>
  <c r="N1043" i="13"/>
  <c r="O1044" i="13"/>
  <c r="O1046" i="13"/>
  <c r="K1052" i="13"/>
  <c r="P1052" i="13"/>
  <c r="I1054" i="13"/>
  <c r="F1056" i="13"/>
  <c r="K1056" i="13" s="1"/>
  <c r="M1057" i="13"/>
  <c r="I1060" i="13"/>
  <c r="I1061" i="13"/>
  <c r="K1064" i="13"/>
  <c r="I1067" i="13"/>
  <c r="K1069" i="13"/>
  <c r="P1074" i="13"/>
  <c r="O1074" i="13"/>
  <c r="K1074" i="13"/>
  <c r="K1075" i="13"/>
  <c r="E1077" i="13"/>
  <c r="F1077" i="13" s="1"/>
  <c r="I1095" i="13"/>
  <c r="M1110" i="13"/>
  <c r="K1113" i="13"/>
  <c r="I1115" i="13"/>
  <c r="P1115" i="13"/>
  <c r="O1115" i="13"/>
  <c r="O1121" i="13"/>
  <c r="L1121" i="13"/>
  <c r="M1121" i="13" s="1"/>
  <c r="I1125" i="13"/>
  <c r="I1146" i="13"/>
  <c r="O1149" i="13"/>
  <c r="P1158" i="13"/>
  <c r="K1158" i="13"/>
  <c r="I1158" i="13"/>
  <c r="K1181" i="13"/>
  <c r="F1183" i="13"/>
  <c r="P1185" i="13"/>
  <c r="P1193" i="13"/>
  <c r="K1193" i="13"/>
  <c r="I1193" i="13"/>
  <c r="P1196" i="13"/>
  <c r="K1196" i="13"/>
  <c r="I1196" i="13"/>
  <c r="I1203" i="13"/>
  <c r="O1206" i="13"/>
  <c r="P1215" i="13"/>
  <c r="K1215" i="13"/>
  <c r="I1215" i="13"/>
  <c r="O1218" i="13"/>
  <c r="O1221" i="13"/>
  <c r="L1224" i="13"/>
  <c r="O1232" i="13"/>
  <c r="L1232" i="13"/>
  <c r="M1232" i="13" s="1"/>
  <c r="L1237" i="13"/>
  <c r="O1245" i="13"/>
  <c r="L1245" i="13"/>
  <c r="M1245" i="13" s="1"/>
  <c r="O1250" i="13"/>
  <c r="I1258" i="13"/>
  <c r="O1259" i="13"/>
  <c r="P1263" i="13"/>
  <c r="O1263" i="13"/>
  <c r="K1263" i="13"/>
  <c r="I1303" i="13"/>
  <c r="P1303" i="13"/>
  <c r="K1303" i="13"/>
  <c r="O1303" i="13"/>
  <c r="O133" i="12"/>
  <c r="K133" i="12"/>
  <c r="P133" i="12"/>
  <c r="I133" i="12"/>
  <c r="P979" i="13"/>
  <c r="I988" i="13"/>
  <c r="P995" i="13"/>
  <c r="K999" i="13"/>
  <c r="K1000" i="13"/>
  <c r="O1007" i="13"/>
  <c r="K1010" i="13"/>
  <c r="K1012" i="13"/>
  <c r="P1012" i="13"/>
  <c r="M1019" i="13"/>
  <c r="M1024" i="13"/>
  <c r="P1033" i="13"/>
  <c r="K1033" i="13"/>
  <c r="M1040" i="13"/>
  <c r="M1042" i="13"/>
  <c r="P1048" i="13"/>
  <c r="K1048" i="13"/>
  <c r="J1053" i="13"/>
  <c r="M1061" i="13"/>
  <c r="M1064" i="13"/>
  <c r="O1069" i="13"/>
  <c r="L1069" i="13"/>
  <c r="M1069" i="13" s="1"/>
  <c r="I1078" i="13"/>
  <c r="P1083" i="13"/>
  <c r="K1083" i="13"/>
  <c r="I1083" i="13"/>
  <c r="O1089" i="13"/>
  <c r="O1110" i="13"/>
  <c r="K1119" i="13"/>
  <c r="I1119" i="13"/>
  <c r="P1119" i="13"/>
  <c r="O1119" i="13"/>
  <c r="P1127" i="13"/>
  <c r="O1127" i="13"/>
  <c r="M1127" i="13"/>
  <c r="P1130" i="13"/>
  <c r="O1130" i="13"/>
  <c r="K1130" i="13"/>
  <c r="I1145" i="13"/>
  <c r="P1145" i="13"/>
  <c r="M1146" i="13"/>
  <c r="I1163" i="13"/>
  <c r="P1163" i="13"/>
  <c r="O1163" i="13"/>
  <c r="K1169" i="13"/>
  <c r="P1171" i="13"/>
  <c r="K1171" i="13"/>
  <c r="P1175" i="13"/>
  <c r="P1178" i="13"/>
  <c r="O1178" i="13"/>
  <c r="K1178" i="13"/>
  <c r="M1181" i="13"/>
  <c r="I1202" i="13"/>
  <c r="P1202" i="13"/>
  <c r="M1203" i="13"/>
  <c r="K1230" i="13"/>
  <c r="I1230" i="13"/>
  <c r="P1230" i="13"/>
  <c r="O1230" i="13"/>
  <c r="K1241" i="13"/>
  <c r="P1243" i="13"/>
  <c r="K1253" i="13"/>
  <c r="K1255" i="13"/>
  <c r="I1255" i="13"/>
  <c r="P1255" i="13"/>
  <c r="O1255" i="13"/>
  <c r="M1322" i="13"/>
  <c r="O111" i="12"/>
  <c r="K111" i="12"/>
  <c r="P111" i="12"/>
  <c r="I111" i="12"/>
  <c r="K165" i="12"/>
  <c r="I165" i="12"/>
  <c r="P165" i="12"/>
  <c r="M165" i="12"/>
  <c r="O165" i="12"/>
  <c r="O380" i="12"/>
  <c r="L380" i="12"/>
  <c r="M380" i="12" s="1"/>
  <c r="L999" i="13"/>
  <c r="M999" i="13" s="1"/>
  <c r="M1000" i="13"/>
  <c r="O1002" i="13"/>
  <c r="I1002" i="13"/>
  <c r="O1003" i="13"/>
  <c r="I1016" i="13"/>
  <c r="O1017" i="13"/>
  <c r="F1021" i="13"/>
  <c r="O1024" i="13"/>
  <c r="K1025" i="13"/>
  <c r="K1027" i="13"/>
  <c r="P1030" i="13"/>
  <c r="K1030" i="13"/>
  <c r="I1033" i="13"/>
  <c r="I1034" i="13"/>
  <c r="O1040" i="13"/>
  <c r="O1042" i="13"/>
  <c r="P1045" i="13"/>
  <c r="K1045" i="13"/>
  <c r="I1048" i="13"/>
  <c r="I1051" i="13"/>
  <c r="K1054" i="13"/>
  <c r="O1061" i="13"/>
  <c r="O1064" i="13"/>
  <c r="P1069" i="13"/>
  <c r="F1073" i="13"/>
  <c r="K1073" i="13" s="1"/>
  <c r="D1072" i="13"/>
  <c r="F1072" i="13" s="1"/>
  <c r="K1072" i="13" s="1"/>
  <c r="H1077" i="13"/>
  <c r="O1080" i="13"/>
  <c r="M1083" i="13"/>
  <c r="I1093" i="13"/>
  <c r="M1095" i="13"/>
  <c r="P1098" i="13"/>
  <c r="K1098" i="13"/>
  <c r="I1098" i="13"/>
  <c r="P1107" i="13"/>
  <c r="K1107" i="13"/>
  <c r="I1109" i="13"/>
  <c r="K1117" i="13"/>
  <c r="I1130" i="13"/>
  <c r="I1143" i="13"/>
  <c r="I1153" i="13"/>
  <c r="I1157" i="13"/>
  <c r="O1158" i="13"/>
  <c r="L1161" i="13"/>
  <c r="O1169" i="13"/>
  <c r="L1169" i="13"/>
  <c r="M1169" i="13" s="1"/>
  <c r="L1173" i="13"/>
  <c r="M1173" i="13" s="1"/>
  <c r="K1173" i="13"/>
  <c r="I1178" i="13"/>
  <c r="P1190" i="13"/>
  <c r="K1190" i="13"/>
  <c r="I1190" i="13"/>
  <c r="O1193" i="13"/>
  <c r="O1196" i="13"/>
  <c r="L1199" i="13"/>
  <c r="M1199" i="13" s="1"/>
  <c r="I1210" i="13"/>
  <c r="O1212" i="13"/>
  <c r="I1214" i="13"/>
  <c r="O1215" i="13"/>
  <c r="P1222" i="13"/>
  <c r="O1222" i="13"/>
  <c r="M1222" i="13"/>
  <c r="P1225" i="13"/>
  <c r="O1225" i="13"/>
  <c r="K1225" i="13"/>
  <c r="K1226" i="13"/>
  <c r="P1235" i="13"/>
  <c r="O1235" i="13"/>
  <c r="M1235" i="13"/>
  <c r="P1238" i="13"/>
  <c r="O1238" i="13"/>
  <c r="K1238" i="13"/>
  <c r="K1239" i="13"/>
  <c r="M1263" i="13"/>
  <c r="P1273" i="13"/>
  <c r="M1273" i="13"/>
  <c r="K1273" i="13"/>
  <c r="I1273" i="13"/>
  <c r="J1283" i="13"/>
  <c r="J1260" i="13" s="1"/>
  <c r="M1303" i="13"/>
  <c r="L1342" i="13"/>
  <c r="M76" i="12"/>
  <c r="I367" i="12"/>
  <c r="P367" i="12"/>
  <c r="O367" i="12"/>
  <c r="K367" i="12"/>
  <c r="P1079" i="13"/>
  <c r="P1085" i="13"/>
  <c r="P1094" i="13"/>
  <c r="P1100" i="13"/>
  <c r="P1103" i="13"/>
  <c r="P1106" i="13"/>
  <c r="P1122" i="13"/>
  <c r="P1138" i="13"/>
  <c r="P1154" i="13"/>
  <c r="P1170" i="13"/>
  <c r="P1186" i="13"/>
  <c r="P1211" i="13"/>
  <c r="P1233" i="13"/>
  <c r="P1246" i="13"/>
  <c r="P1267" i="13"/>
  <c r="P1275" i="13"/>
  <c r="I1292" i="13"/>
  <c r="P1292" i="13"/>
  <c r="K1292" i="13"/>
  <c r="I1294" i="13"/>
  <c r="P1294" i="13"/>
  <c r="K1294" i="13"/>
  <c r="K1331" i="13"/>
  <c r="I1331" i="13"/>
  <c r="K1339" i="13"/>
  <c r="I1339" i="13"/>
  <c r="M1339" i="13"/>
  <c r="K1341" i="13"/>
  <c r="I1341" i="13"/>
  <c r="M1341" i="13"/>
  <c r="K1344" i="13"/>
  <c r="I1344" i="13"/>
  <c r="O1344" i="13"/>
  <c r="P1349" i="13"/>
  <c r="L1373" i="13"/>
  <c r="M1373" i="13" s="1"/>
  <c r="O25" i="12"/>
  <c r="K25" i="12"/>
  <c r="P25" i="12"/>
  <c r="K30" i="12"/>
  <c r="P30" i="12"/>
  <c r="O30" i="12"/>
  <c r="O48" i="12"/>
  <c r="K48" i="12"/>
  <c r="P48" i="12"/>
  <c r="K53" i="12"/>
  <c r="P53" i="12"/>
  <c r="O53" i="12"/>
  <c r="O85" i="12"/>
  <c r="K85" i="12"/>
  <c r="P85" i="12"/>
  <c r="K90" i="12"/>
  <c r="P90" i="12"/>
  <c r="O90" i="12"/>
  <c r="O96" i="12"/>
  <c r="O99" i="12"/>
  <c r="K99" i="12"/>
  <c r="P99" i="12"/>
  <c r="K113" i="12"/>
  <c r="I113" i="12"/>
  <c r="P113" i="12"/>
  <c r="M113" i="12"/>
  <c r="K135" i="12"/>
  <c r="I135" i="12"/>
  <c r="P135" i="12"/>
  <c r="M135" i="12"/>
  <c r="M184" i="12"/>
  <c r="O187" i="12"/>
  <c r="I240" i="12"/>
  <c r="P240" i="12"/>
  <c r="O248" i="12"/>
  <c r="K248" i="12"/>
  <c r="I248" i="12"/>
  <c r="P248" i="12"/>
  <c r="M249" i="12"/>
  <c r="P308" i="12"/>
  <c r="I308" i="12"/>
  <c r="I412" i="12"/>
  <c r="P412" i="12"/>
  <c r="O412" i="12"/>
  <c r="L1072" i="13"/>
  <c r="M1072" i="13" s="1"/>
  <c r="L1082" i="13"/>
  <c r="M1082" i="13" s="1"/>
  <c r="O1087" i="13"/>
  <c r="O1090" i="13"/>
  <c r="L1097" i="13"/>
  <c r="L1109" i="13"/>
  <c r="M1109" i="13" s="1"/>
  <c r="O1118" i="13"/>
  <c r="L1125" i="13"/>
  <c r="M1125" i="13" s="1"/>
  <c r="O1134" i="13"/>
  <c r="L1141" i="13"/>
  <c r="M1141" i="13" s="1"/>
  <c r="I1281" i="13"/>
  <c r="O1281" i="13"/>
  <c r="I1287" i="13"/>
  <c r="P1287" i="13"/>
  <c r="I1306" i="13"/>
  <c r="P1306" i="13"/>
  <c r="K1306" i="13"/>
  <c r="O1310" i="13"/>
  <c r="K1310" i="13"/>
  <c r="P1310" i="13"/>
  <c r="I1319" i="13"/>
  <c r="O1319" i="13"/>
  <c r="M1320" i="13"/>
  <c r="M1350" i="13"/>
  <c r="K1359" i="13"/>
  <c r="O1363" i="13"/>
  <c r="O1366" i="13"/>
  <c r="K1366" i="13"/>
  <c r="P1366" i="13"/>
  <c r="K27" i="12"/>
  <c r="I27" i="12"/>
  <c r="P27" i="12"/>
  <c r="M27" i="12"/>
  <c r="K50" i="12"/>
  <c r="I50" i="12"/>
  <c r="P50" i="12"/>
  <c r="M50" i="12"/>
  <c r="O79" i="12"/>
  <c r="O82" i="12"/>
  <c r="K82" i="12"/>
  <c r="P82" i="12"/>
  <c r="K87" i="12"/>
  <c r="I87" i="12"/>
  <c r="P87" i="12"/>
  <c r="M87" i="12"/>
  <c r="K101" i="12"/>
  <c r="I101" i="12"/>
  <c r="P101" i="12"/>
  <c r="M101" i="12"/>
  <c r="M111" i="12"/>
  <c r="M133" i="12"/>
  <c r="O155" i="12"/>
  <c r="K155" i="12"/>
  <c r="P155" i="12"/>
  <c r="K180" i="12"/>
  <c r="O199" i="12"/>
  <c r="K199" i="12"/>
  <c r="I199" i="12"/>
  <c r="P199" i="12"/>
  <c r="I234" i="12"/>
  <c r="O234" i="12"/>
  <c r="O1026" i="13"/>
  <c r="O1029" i="13"/>
  <c r="O1032" i="13"/>
  <c r="O1035" i="13"/>
  <c r="O1038" i="13"/>
  <c r="O1047" i="13"/>
  <c r="O1050" i="13"/>
  <c r="L1054" i="13"/>
  <c r="M1054" i="13" s="1"/>
  <c r="I1055" i="13"/>
  <c r="O1060" i="13"/>
  <c r="O1063" i="13"/>
  <c r="L1067" i="13"/>
  <c r="M1067" i="13" s="1"/>
  <c r="I1068" i="13"/>
  <c r="I1071" i="13"/>
  <c r="O1076" i="13"/>
  <c r="I1081" i="13"/>
  <c r="I1084" i="13"/>
  <c r="P1087" i="13"/>
  <c r="O1088" i="13"/>
  <c r="P1090" i="13"/>
  <c r="I1096" i="13"/>
  <c r="I1099" i="13"/>
  <c r="I1105" i="13"/>
  <c r="I1108" i="13"/>
  <c r="O1113" i="13"/>
  <c r="O1116" i="13"/>
  <c r="P1118" i="13"/>
  <c r="I1124" i="13"/>
  <c r="O1129" i="13"/>
  <c r="O1132" i="13"/>
  <c r="P1134" i="13"/>
  <c r="I1140" i="13"/>
  <c r="O1145" i="13"/>
  <c r="O1148" i="13"/>
  <c r="P1150" i="13"/>
  <c r="I1156" i="13"/>
  <c r="O1164" i="13"/>
  <c r="P1166" i="13"/>
  <c r="I1172" i="13"/>
  <c r="O1177" i="13"/>
  <c r="O1180" i="13"/>
  <c r="P1182" i="13"/>
  <c r="I1188" i="13"/>
  <c r="I1194" i="13"/>
  <c r="O1199" i="13"/>
  <c r="O1205" i="13"/>
  <c r="P1207" i="13"/>
  <c r="I1213" i="13"/>
  <c r="I1219" i="13"/>
  <c r="O1227" i="13"/>
  <c r="P1229" i="13"/>
  <c r="D1234" i="13"/>
  <c r="F1234" i="13" s="1"/>
  <c r="O1240" i="13"/>
  <c r="P1242" i="13"/>
  <c r="P1248" i="13"/>
  <c r="O1249" i="13"/>
  <c r="P1251" i="13"/>
  <c r="O1252" i="13"/>
  <c r="P1254" i="13"/>
  <c r="O1262" i="13"/>
  <c r="I1266" i="13"/>
  <c r="P1269" i="13"/>
  <c r="O1270" i="13"/>
  <c r="I1274" i="13"/>
  <c r="P1277" i="13"/>
  <c r="O1280" i="13"/>
  <c r="K1280" i="13"/>
  <c r="O1287" i="13"/>
  <c r="O1289" i="13"/>
  <c r="K1289" i="13"/>
  <c r="P1289" i="13"/>
  <c r="K1290" i="13"/>
  <c r="O1297" i="13"/>
  <c r="I1305" i="13"/>
  <c r="I1314" i="13"/>
  <c r="P1314" i="13"/>
  <c r="K1314" i="13"/>
  <c r="O1331" i="13"/>
  <c r="O1339" i="13"/>
  <c r="O1341" i="13"/>
  <c r="M1344" i="13"/>
  <c r="O1347" i="13"/>
  <c r="K1348" i="13"/>
  <c r="I1348" i="13"/>
  <c r="M1348" i="13"/>
  <c r="I1349" i="13"/>
  <c r="O1357" i="13"/>
  <c r="K1357" i="13"/>
  <c r="P1357" i="13"/>
  <c r="P1373" i="13"/>
  <c r="M25" i="12"/>
  <c r="O36" i="12"/>
  <c r="K36" i="12"/>
  <c r="P36" i="12"/>
  <c r="F40" i="12"/>
  <c r="O42" i="12"/>
  <c r="K42" i="12"/>
  <c r="P42" i="12"/>
  <c r="F47" i="12"/>
  <c r="K47" i="12" s="1"/>
  <c r="D46" i="12"/>
  <c r="F46" i="12" s="1"/>
  <c r="M48" i="12"/>
  <c r="O59" i="12"/>
  <c r="K59" i="12"/>
  <c r="P59" i="12"/>
  <c r="N71" i="12"/>
  <c r="N64" i="12" s="1"/>
  <c r="I82" i="12"/>
  <c r="P84" i="12"/>
  <c r="I84" i="12"/>
  <c r="M85" i="12"/>
  <c r="M99" i="12"/>
  <c r="O113" i="12"/>
  <c r="O135" i="12"/>
  <c r="I155" i="12"/>
  <c r="K157" i="12"/>
  <c r="I157" i="12"/>
  <c r="P157" i="12"/>
  <c r="M157" i="12"/>
  <c r="I173" i="12"/>
  <c r="I176" i="12"/>
  <c r="P176" i="12"/>
  <c r="M199" i="12"/>
  <c r="I225" i="12"/>
  <c r="P225" i="12"/>
  <c r="K240" i="12"/>
  <c r="P362" i="12"/>
  <c r="I1154" i="13"/>
  <c r="I1170" i="13"/>
  <c r="I1186" i="13"/>
  <c r="I1211" i="13"/>
  <c r="I1233" i="13"/>
  <c r="I1246" i="13"/>
  <c r="D1257" i="13"/>
  <c r="F1257" i="13" s="1"/>
  <c r="P1262" i="13"/>
  <c r="K1266" i="13"/>
  <c r="I1267" i="13"/>
  <c r="P1270" i="13"/>
  <c r="K1274" i="13"/>
  <c r="I1275" i="13"/>
  <c r="K1281" i="13"/>
  <c r="F1284" i="13"/>
  <c r="O1292" i="13"/>
  <c r="O1294" i="13"/>
  <c r="P1297" i="13"/>
  <c r="M1306" i="13"/>
  <c r="I1310" i="13"/>
  <c r="K1319" i="13"/>
  <c r="K1326" i="13"/>
  <c r="K1330" i="13"/>
  <c r="I1330" i="13"/>
  <c r="O1330" i="13"/>
  <c r="P1331" i="13"/>
  <c r="K1338" i="13"/>
  <c r="I1338" i="13"/>
  <c r="O1338" i="13"/>
  <c r="P1339" i="13"/>
  <c r="P1341" i="13"/>
  <c r="O1343" i="13"/>
  <c r="K1343" i="13"/>
  <c r="P1343" i="13"/>
  <c r="P1344" i="13"/>
  <c r="N1358" i="13"/>
  <c r="L1359" i="13"/>
  <c r="M1359" i="13" s="1"/>
  <c r="I1366" i="13"/>
  <c r="K1368" i="13"/>
  <c r="I1368" i="13"/>
  <c r="M1368" i="13"/>
  <c r="H10" i="12"/>
  <c r="O17" i="12"/>
  <c r="K17" i="12"/>
  <c r="P17" i="12"/>
  <c r="O27" i="12"/>
  <c r="K44" i="12"/>
  <c r="I44" i="12"/>
  <c r="P44" i="12"/>
  <c r="M44" i="12"/>
  <c r="O50" i="12"/>
  <c r="K61" i="12"/>
  <c r="I61" i="12"/>
  <c r="P61" i="12"/>
  <c r="M61" i="12"/>
  <c r="K67" i="12"/>
  <c r="I67" i="12"/>
  <c r="P67" i="12"/>
  <c r="M67" i="12"/>
  <c r="O76" i="12"/>
  <c r="M82" i="12"/>
  <c r="O87" i="12"/>
  <c r="O101" i="12"/>
  <c r="E110" i="12"/>
  <c r="F129" i="12"/>
  <c r="K129" i="12" s="1"/>
  <c r="O144" i="12"/>
  <c r="K144" i="12"/>
  <c r="P144" i="12"/>
  <c r="M155" i="12"/>
  <c r="I171" i="12"/>
  <c r="P171" i="12"/>
  <c r="O207" i="12"/>
  <c r="K207" i="12"/>
  <c r="I207" i="12"/>
  <c r="P207" i="12"/>
  <c r="L240" i="12"/>
  <c r="M240" i="12" s="1"/>
  <c r="O240" i="12"/>
  <c r="P247" i="12"/>
  <c r="I247" i="12"/>
  <c r="P249" i="12"/>
  <c r="I249" i="12"/>
  <c r="O249" i="12"/>
  <c r="P295" i="12"/>
  <c r="K295" i="12"/>
  <c r="O295" i="12"/>
  <c r="M295" i="12"/>
  <c r="I295" i="12"/>
  <c r="K380" i="12"/>
  <c r="I380" i="12"/>
  <c r="P380" i="12"/>
  <c r="O1072" i="13"/>
  <c r="O1082" i="13"/>
  <c r="O1109" i="13"/>
  <c r="O1125" i="13"/>
  <c r="O1141" i="13"/>
  <c r="O1173" i="13"/>
  <c r="O1189" i="13"/>
  <c r="O1214" i="13"/>
  <c r="N1234" i="13"/>
  <c r="O1258" i="13"/>
  <c r="M1281" i="13"/>
  <c r="O1286" i="13"/>
  <c r="K1286" i="13"/>
  <c r="P1286" i="13"/>
  <c r="K1291" i="13"/>
  <c r="I1293" i="13"/>
  <c r="P1293" i="13"/>
  <c r="K1293" i="13"/>
  <c r="H1283" i="13"/>
  <c r="H1260" i="13" s="1"/>
  <c r="O1306" i="13"/>
  <c r="M1310" i="13"/>
  <c r="K1312" i="13"/>
  <c r="O1318" i="13"/>
  <c r="K1318" i="13"/>
  <c r="P1318" i="13"/>
  <c r="M1319" i="13"/>
  <c r="K1340" i="13"/>
  <c r="I1340" i="13"/>
  <c r="M1340" i="13"/>
  <c r="F1342" i="13"/>
  <c r="O1342" i="13" s="1"/>
  <c r="D1283" i="13"/>
  <c r="F1283" i="13" s="1"/>
  <c r="K1351" i="13"/>
  <c r="I1351" i="13"/>
  <c r="M1351" i="13"/>
  <c r="I1363" i="13"/>
  <c r="P1363" i="13"/>
  <c r="K1363" i="13"/>
  <c r="M1366" i="13"/>
  <c r="K19" i="12"/>
  <c r="I19" i="12"/>
  <c r="P19" i="12"/>
  <c r="M19" i="12"/>
  <c r="I96" i="12"/>
  <c r="P96" i="12"/>
  <c r="K96" i="12"/>
  <c r="O119" i="12"/>
  <c r="K119" i="12"/>
  <c r="P119" i="12"/>
  <c r="I125" i="12"/>
  <c r="K146" i="12"/>
  <c r="I146" i="12"/>
  <c r="P146" i="12"/>
  <c r="M146" i="12"/>
  <c r="P187" i="12"/>
  <c r="I216" i="12"/>
  <c r="P216" i="12"/>
  <c r="F218" i="12"/>
  <c r="K218" i="12" s="1"/>
  <c r="M234" i="12"/>
  <c r="O245" i="12"/>
  <c r="K245" i="12"/>
  <c r="I245" i="12"/>
  <c r="P245" i="12"/>
  <c r="K301" i="12"/>
  <c r="P301" i="12"/>
  <c r="I301" i="12"/>
  <c r="O301" i="12"/>
  <c r="M301" i="12"/>
  <c r="K371" i="12"/>
  <c r="I371" i="12"/>
  <c r="P371" i="12"/>
  <c r="I425" i="12"/>
  <c r="P425" i="12"/>
  <c r="O425" i="12"/>
  <c r="I427" i="12"/>
  <c r="P427" i="12"/>
  <c r="O427" i="12"/>
  <c r="M427" i="12"/>
  <c r="K427" i="12"/>
  <c r="I491" i="12"/>
  <c r="P491" i="12"/>
  <c r="K491" i="12"/>
  <c r="O491" i="12"/>
  <c r="I79" i="12"/>
  <c r="P79" i="12"/>
  <c r="K79" i="12"/>
  <c r="J71" i="12"/>
  <c r="K84" i="12"/>
  <c r="I103" i="12"/>
  <c r="P103" i="12"/>
  <c r="O103" i="12"/>
  <c r="O105" i="12"/>
  <c r="K105" i="12"/>
  <c r="P105" i="12"/>
  <c r="K121" i="12"/>
  <c r="I121" i="12"/>
  <c r="P121" i="12"/>
  <c r="M121" i="12"/>
  <c r="K149" i="12"/>
  <c r="I149" i="12"/>
  <c r="P149" i="12"/>
  <c r="M149" i="12"/>
  <c r="L173" i="12"/>
  <c r="M173" i="12" s="1"/>
  <c r="O173" i="12"/>
  <c r="L176" i="12"/>
  <c r="M176" i="12" s="1"/>
  <c r="O176" i="12"/>
  <c r="L225" i="12"/>
  <c r="M225" i="12" s="1"/>
  <c r="O225" i="12"/>
  <c r="N218" i="12"/>
  <c r="I421" i="12"/>
  <c r="P421" i="12"/>
  <c r="D1261" i="13"/>
  <c r="I1286" i="13"/>
  <c r="K1287" i="13"/>
  <c r="I1297" i="13"/>
  <c r="L1305" i="13"/>
  <c r="M1305" i="13" s="1"/>
  <c r="N1283" i="13"/>
  <c r="N1260" i="13" s="1"/>
  <c r="I1311" i="13"/>
  <c r="O1311" i="13"/>
  <c r="M1312" i="13"/>
  <c r="I1318" i="13"/>
  <c r="O1326" i="13"/>
  <c r="O1329" i="13"/>
  <c r="K1329" i="13"/>
  <c r="P1329" i="13"/>
  <c r="P1330" i="13"/>
  <c r="O1337" i="13"/>
  <c r="K1337" i="13"/>
  <c r="P1337" i="13"/>
  <c r="P1338" i="13"/>
  <c r="O1340" i="13"/>
  <c r="M1343" i="13"/>
  <c r="L1347" i="13"/>
  <c r="M1347" i="13" s="1"/>
  <c r="K1347" i="13"/>
  <c r="O1351" i="13"/>
  <c r="K1367" i="13"/>
  <c r="I1367" i="13"/>
  <c r="O1367" i="13"/>
  <c r="P1368" i="13"/>
  <c r="O19" i="12"/>
  <c r="F37" i="12"/>
  <c r="O39" i="12"/>
  <c r="K39" i="12"/>
  <c r="P39" i="12"/>
  <c r="L47" i="12"/>
  <c r="M53" i="12"/>
  <c r="L84" i="12"/>
  <c r="M84" i="12" s="1"/>
  <c r="M90" i="12"/>
  <c r="P102" i="12"/>
  <c r="I105" i="12"/>
  <c r="K107" i="12"/>
  <c r="I107" i="12"/>
  <c r="P107" i="12"/>
  <c r="M107" i="12"/>
  <c r="M119" i="12"/>
  <c r="K125" i="12"/>
  <c r="O146" i="12"/>
  <c r="O163" i="12"/>
  <c r="K163" i="12"/>
  <c r="P163" i="12"/>
  <c r="K171" i="12"/>
  <c r="P173" i="12"/>
  <c r="I187" i="12"/>
  <c r="K189" i="12"/>
  <c r="I189" i="12"/>
  <c r="P189" i="12"/>
  <c r="O189" i="12"/>
  <c r="I211" i="12"/>
  <c r="O211" i="12"/>
  <c r="K216" i="12"/>
  <c r="O230" i="12"/>
  <c r="K230" i="12"/>
  <c r="I230" i="12"/>
  <c r="P230" i="12"/>
  <c r="P234" i="12"/>
  <c r="L247" i="12"/>
  <c r="M247" i="12" s="1"/>
  <c r="K247" i="12"/>
  <c r="K481" i="12"/>
  <c r="I481" i="12"/>
  <c r="P481" i="12"/>
  <c r="I1295" i="13"/>
  <c r="I1298" i="13"/>
  <c r="I1299" i="13"/>
  <c r="I1300" i="13"/>
  <c r="I1304" i="13"/>
  <c r="I1307" i="13"/>
  <c r="I1315" i="13"/>
  <c r="I1323" i="13"/>
  <c r="K1333" i="13"/>
  <c r="I1334" i="13"/>
  <c r="K1353" i="13"/>
  <c r="I1354" i="13"/>
  <c r="J1358" i="13"/>
  <c r="I1360" i="13"/>
  <c r="K1370" i="13"/>
  <c r="I1372" i="13"/>
  <c r="K1374" i="13"/>
  <c r="I1375" i="13"/>
  <c r="K13" i="12"/>
  <c r="I14" i="12"/>
  <c r="O18" i="12"/>
  <c r="K21" i="12"/>
  <c r="I22" i="12"/>
  <c r="O26" i="12"/>
  <c r="K29" i="12"/>
  <c r="K32" i="12"/>
  <c r="I33" i="12"/>
  <c r="O43" i="12"/>
  <c r="O49" i="12"/>
  <c r="K52" i="12"/>
  <c r="K55" i="12"/>
  <c r="I56" i="12"/>
  <c r="O60" i="12"/>
  <c r="K63" i="12"/>
  <c r="O66" i="12"/>
  <c r="K69" i="12"/>
  <c r="I70" i="12"/>
  <c r="K72" i="12"/>
  <c r="I73" i="12"/>
  <c r="O83" i="12"/>
  <c r="O86" i="12"/>
  <c r="K89" i="12"/>
  <c r="K92" i="12"/>
  <c r="I93" i="12"/>
  <c r="O100" i="12"/>
  <c r="O106" i="12"/>
  <c r="O112" i="12"/>
  <c r="K115" i="12"/>
  <c r="I116" i="12"/>
  <c r="O120" i="12"/>
  <c r="K123" i="12"/>
  <c r="I124" i="12"/>
  <c r="K126" i="12"/>
  <c r="I127" i="12"/>
  <c r="L129" i="12"/>
  <c r="I130" i="12"/>
  <c r="O134" i="12"/>
  <c r="K140" i="12"/>
  <c r="I141" i="12"/>
  <c r="O145" i="12"/>
  <c r="O148" i="12"/>
  <c r="K151" i="12"/>
  <c r="I152" i="12"/>
  <c r="O156" i="12"/>
  <c r="K159" i="12"/>
  <c r="I160" i="12"/>
  <c r="O164" i="12"/>
  <c r="K167" i="12"/>
  <c r="I168" i="12"/>
  <c r="L171" i="12"/>
  <c r="M171" i="12" s="1"/>
  <c r="I172" i="12"/>
  <c r="K174" i="12"/>
  <c r="I175" i="12"/>
  <c r="K177" i="12"/>
  <c r="I178" i="12"/>
  <c r="L180" i="12"/>
  <c r="M180" i="12" s="1"/>
  <c r="I181" i="12"/>
  <c r="O185" i="12"/>
  <c r="M186" i="12"/>
  <c r="O188" i="12"/>
  <c r="K195" i="12"/>
  <c r="I196" i="12"/>
  <c r="O200" i="12"/>
  <c r="M201" i="12"/>
  <c r="K203" i="12"/>
  <c r="I204" i="12"/>
  <c r="O208" i="12"/>
  <c r="M209" i="12"/>
  <c r="M212" i="12"/>
  <c r="K214" i="12"/>
  <c r="I215" i="12"/>
  <c r="K217" i="12"/>
  <c r="O220" i="12"/>
  <c r="M221" i="12"/>
  <c r="K223" i="12"/>
  <c r="I224" i="12"/>
  <c r="K226" i="12"/>
  <c r="O231" i="12"/>
  <c r="M232" i="12"/>
  <c r="M235" i="12"/>
  <c r="K237" i="12"/>
  <c r="K241" i="12"/>
  <c r="O246" i="12"/>
  <c r="K287" i="12"/>
  <c r="F294" i="12"/>
  <c r="M294" i="12" s="1"/>
  <c r="O305" i="12"/>
  <c r="K305" i="12"/>
  <c r="M363" i="12"/>
  <c r="M383" i="12"/>
  <c r="P401" i="12"/>
  <c r="O401" i="12"/>
  <c r="M401" i="12"/>
  <c r="K401" i="12"/>
  <c r="I401" i="12"/>
  <c r="K417" i="12"/>
  <c r="I417" i="12"/>
  <c r="P417" i="12"/>
  <c r="K419" i="12"/>
  <c r="I419" i="12"/>
  <c r="P419" i="12"/>
  <c r="K431" i="12"/>
  <c r="H441" i="12"/>
  <c r="K448" i="12"/>
  <c r="I448" i="12"/>
  <c r="P448" i="12"/>
  <c r="P458" i="12"/>
  <c r="O458" i="12"/>
  <c r="M458" i="12"/>
  <c r="K458" i="12"/>
  <c r="I458" i="12"/>
  <c r="I463" i="12"/>
  <c r="P463" i="12"/>
  <c r="O463" i="12"/>
  <c r="L465" i="12"/>
  <c r="M465" i="12" s="1"/>
  <c r="O465" i="12"/>
  <c r="I469" i="12"/>
  <c r="I477" i="12"/>
  <c r="P477" i="12"/>
  <c r="P535" i="12"/>
  <c r="K535" i="12"/>
  <c r="O535" i="12"/>
  <c r="I535" i="12"/>
  <c r="O547" i="12"/>
  <c r="K547" i="12"/>
  <c r="I547" i="12"/>
  <c r="P547" i="12"/>
  <c r="I304" i="12"/>
  <c r="P304" i="12"/>
  <c r="O304" i="12"/>
  <c r="K362" i="12"/>
  <c r="P391" i="12"/>
  <c r="M391" i="12"/>
  <c r="K391" i="12"/>
  <c r="I391" i="12"/>
  <c r="I429" i="12"/>
  <c r="P429" i="12"/>
  <c r="I444" i="12"/>
  <c r="P444" i="12"/>
  <c r="O444" i="12"/>
  <c r="L446" i="12"/>
  <c r="M446" i="12" s="1"/>
  <c r="O446" i="12"/>
  <c r="I450" i="12"/>
  <c r="L473" i="12"/>
  <c r="M473" i="12" s="1"/>
  <c r="K473" i="12"/>
  <c r="K483" i="12"/>
  <c r="I483" i="12"/>
  <c r="P483" i="12"/>
  <c r="L924" i="12"/>
  <c r="O180" i="12"/>
  <c r="I261" i="12"/>
  <c r="O261" i="12"/>
  <c r="I262" i="12"/>
  <c r="F263" i="12"/>
  <c r="O263" i="12" s="1"/>
  <c r="P285" i="12"/>
  <c r="K285" i="12"/>
  <c r="O287" i="12"/>
  <c r="P291" i="12"/>
  <c r="K291" i="12"/>
  <c r="K308" i="12"/>
  <c r="L362" i="12"/>
  <c r="M362" i="12" s="1"/>
  <c r="M367" i="12"/>
  <c r="L387" i="12"/>
  <c r="M387" i="12" s="1"/>
  <c r="N386" i="12"/>
  <c r="N375" i="12" s="1"/>
  <c r="AD55" i="17" s="1"/>
  <c r="I400" i="12"/>
  <c r="P400" i="12"/>
  <c r="O400" i="12"/>
  <c r="E414" i="12"/>
  <c r="F415" i="12"/>
  <c r="K415" i="12" s="1"/>
  <c r="L417" i="12"/>
  <c r="M417" i="12" s="1"/>
  <c r="O417" i="12"/>
  <c r="K433" i="12"/>
  <c r="I433" i="12"/>
  <c r="P433" i="12"/>
  <c r="I457" i="12"/>
  <c r="P457" i="12"/>
  <c r="O457" i="12"/>
  <c r="I459" i="12"/>
  <c r="P459" i="12"/>
  <c r="O459" i="12"/>
  <c r="I489" i="12"/>
  <c r="P489" i="12"/>
  <c r="M489" i="12"/>
  <c r="I493" i="12"/>
  <c r="K493" i="12"/>
  <c r="P493" i="12"/>
  <c r="O493" i="12"/>
  <c r="P496" i="12"/>
  <c r="I496" i="12"/>
  <c r="I578" i="12"/>
  <c r="P578" i="12"/>
  <c r="K578" i="12"/>
  <c r="L860" i="12"/>
  <c r="M860" i="12" s="1"/>
  <c r="O860" i="12"/>
  <c r="O1295" i="13"/>
  <c r="O1298" i="13"/>
  <c r="O1299" i="13"/>
  <c r="O1300" i="13"/>
  <c r="O1304" i="13"/>
  <c r="O1307" i="13"/>
  <c r="O1315" i="13"/>
  <c r="O1323" i="13"/>
  <c r="P1333" i="13"/>
  <c r="O1334" i="13"/>
  <c r="L1349" i="13"/>
  <c r="M1349" i="13" s="1"/>
  <c r="P1353" i="13"/>
  <c r="O1354" i="13"/>
  <c r="O1360" i="13"/>
  <c r="P1370" i="13"/>
  <c r="O1372" i="13"/>
  <c r="P1374" i="13"/>
  <c r="O1375" i="13"/>
  <c r="P13" i="12"/>
  <c r="O14" i="12"/>
  <c r="I18" i="12"/>
  <c r="P21" i="12"/>
  <c r="O22" i="12"/>
  <c r="I26" i="12"/>
  <c r="P29" i="12"/>
  <c r="P32" i="12"/>
  <c r="O33" i="12"/>
  <c r="I43" i="12"/>
  <c r="I49" i="12"/>
  <c r="P52" i="12"/>
  <c r="P55" i="12"/>
  <c r="O56" i="12"/>
  <c r="I60" i="12"/>
  <c r="P63" i="12"/>
  <c r="L65" i="12"/>
  <c r="I66" i="12"/>
  <c r="P69" i="12"/>
  <c r="O70" i="12"/>
  <c r="P72" i="12"/>
  <c r="O73" i="12"/>
  <c r="I83" i="12"/>
  <c r="I86" i="12"/>
  <c r="P89" i="12"/>
  <c r="P92" i="12"/>
  <c r="O93" i="12"/>
  <c r="I100" i="12"/>
  <c r="L102" i="12"/>
  <c r="M102" i="12" s="1"/>
  <c r="I106" i="12"/>
  <c r="I112" i="12"/>
  <c r="P115" i="12"/>
  <c r="O116" i="12"/>
  <c r="I120" i="12"/>
  <c r="P123" i="12"/>
  <c r="O124" i="12"/>
  <c r="P126" i="12"/>
  <c r="O127" i="12"/>
  <c r="O130" i="12"/>
  <c r="I134" i="12"/>
  <c r="P140" i="12"/>
  <c r="O141" i="12"/>
  <c r="I145" i="12"/>
  <c r="L147" i="12"/>
  <c r="I148" i="12"/>
  <c r="P151" i="12"/>
  <c r="O152" i="12"/>
  <c r="I156" i="12"/>
  <c r="P159" i="12"/>
  <c r="O160" i="12"/>
  <c r="I164" i="12"/>
  <c r="P167" i="12"/>
  <c r="O168" i="12"/>
  <c r="O172" i="12"/>
  <c r="P174" i="12"/>
  <c r="O175" i="12"/>
  <c r="P177" i="12"/>
  <c r="O178" i="12"/>
  <c r="O181" i="12"/>
  <c r="I185" i="12"/>
  <c r="L187" i="12"/>
  <c r="M187" i="12" s="1"/>
  <c r="I188" i="12"/>
  <c r="J193" i="12"/>
  <c r="P195" i="12"/>
  <c r="O196" i="12"/>
  <c r="I200" i="12"/>
  <c r="P203" i="12"/>
  <c r="O204" i="12"/>
  <c r="I208" i="12"/>
  <c r="K211" i="12"/>
  <c r="P214" i="12"/>
  <c r="O215" i="12"/>
  <c r="P217" i="12"/>
  <c r="L219" i="12"/>
  <c r="I220" i="12"/>
  <c r="P223" i="12"/>
  <c r="O224" i="12"/>
  <c r="P226" i="12"/>
  <c r="O227" i="12"/>
  <c r="I231" i="12"/>
  <c r="K234" i="12"/>
  <c r="P237" i="12"/>
  <c r="O238" i="12"/>
  <c r="P241" i="12"/>
  <c r="O242" i="12"/>
  <c r="I246" i="12"/>
  <c r="K260" i="12"/>
  <c r="P260" i="12"/>
  <c r="K262" i="12"/>
  <c r="K283" i="12"/>
  <c r="I285" i="12"/>
  <c r="K289" i="12"/>
  <c r="I291" i="12"/>
  <c r="K304" i="12"/>
  <c r="O362" i="12"/>
  <c r="P365" i="12"/>
  <c r="K365" i="12"/>
  <c r="P374" i="12"/>
  <c r="O374" i="12"/>
  <c r="K374" i="12"/>
  <c r="I390" i="12"/>
  <c r="O390" i="12"/>
  <c r="O391" i="12"/>
  <c r="L412" i="12"/>
  <c r="M412" i="12" s="1"/>
  <c r="K412" i="12"/>
  <c r="K421" i="12"/>
  <c r="L425" i="12"/>
  <c r="M425" i="12" s="1"/>
  <c r="K425" i="12"/>
  <c r="K435" i="12"/>
  <c r="I435" i="12"/>
  <c r="P435" i="12"/>
  <c r="K444" i="12"/>
  <c r="K450" i="12"/>
  <c r="I461" i="12"/>
  <c r="P461" i="12"/>
  <c r="P469" i="12"/>
  <c r="P474" i="12"/>
  <c r="O474" i="12"/>
  <c r="M474" i="12"/>
  <c r="K474" i="12"/>
  <c r="I474" i="12"/>
  <c r="M477" i="12"/>
  <c r="I479" i="12"/>
  <c r="P479" i="12"/>
  <c r="O479" i="12"/>
  <c r="L481" i="12"/>
  <c r="M481" i="12" s="1"/>
  <c r="O481" i="12"/>
  <c r="I485" i="12"/>
  <c r="K513" i="12"/>
  <c r="I513" i="12"/>
  <c r="P513" i="12"/>
  <c r="P520" i="12"/>
  <c r="O520" i="12"/>
  <c r="K520" i="12"/>
  <c r="I520" i="12"/>
  <c r="I186" i="12"/>
  <c r="I201" i="12"/>
  <c r="I209" i="12"/>
  <c r="I212" i="12"/>
  <c r="I221" i="12"/>
  <c r="I232" i="12"/>
  <c r="I235" i="12"/>
  <c r="O254" i="12"/>
  <c r="I254" i="12"/>
  <c r="O257" i="12"/>
  <c r="I257" i="12"/>
  <c r="K261" i="12"/>
  <c r="M262" i="12"/>
  <c r="I264" i="12"/>
  <c r="O264" i="12"/>
  <c r="I282" i="12"/>
  <c r="O282" i="12"/>
  <c r="I288" i="12"/>
  <c r="O288" i="12"/>
  <c r="O308" i="12"/>
  <c r="K376" i="12"/>
  <c r="P376" i="12"/>
  <c r="I387" i="12"/>
  <c r="P387" i="12"/>
  <c r="L406" i="12"/>
  <c r="O421" i="12"/>
  <c r="K429" i="12"/>
  <c r="J441" i="12"/>
  <c r="M444" i="12"/>
  <c r="O450" i="12"/>
  <c r="K465" i="12"/>
  <c r="I465" i="12"/>
  <c r="P465" i="12"/>
  <c r="P525" i="12"/>
  <c r="O525" i="12"/>
  <c r="M525" i="12"/>
  <c r="I525" i="12"/>
  <c r="L542" i="12"/>
  <c r="P552" i="12"/>
  <c r="I552" i="12"/>
  <c r="O1285" i="13"/>
  <c r="O1288" i="13"/>
  <c r="I1302" i="13"/>
  <c r="O1309" i="13"/>
  <c r="F65" i="12"/>
  <c r="E137" i="12"/>
  <c r="F137" i="12" s="1"/>
  <c r="O183" i="12"/>
  <c r="D193" i="12"/>
  <c r="O198" i="12"/>
  <c r="O206" i="12"/>
  <c r="F219" i="12"/>
  <c r="O219" i="12" s="1"/>
  <c r="O229" i="12"/>
  <c r="O244" i="12"/>
  <c r="P253" i="12"/>
  <c r="K253" i="12"/>
  <c r="P256" i="12"/>
  <c r="K256" i="12"/>
  <c r="O262" i="12"/>
  <c r="I287" i="12"/>
  <c r="I297" i="12"/>
  <c r="P297" i="12"/>
  <c r="M304" i="12"/>
  <c r="O363" i="12"/>
  <c r="K363" i="12"/>
  <c r="M371" i="12"/>
  <c r="O376" i="12"/>
  <c r="P383" i="12"/>
  <c r="O383" i="12"/>
  <c r="K383" i="12"/>
  <c r="L400" i="12"/>
  <c r="M400" i="12" s="1"/>
  <c r="J399" i="12"/>
  <c r="K400" i="12"/>
  <c r="P413" i="12"/>
  <c r="O413" i="12"/>
  <c r="M413" i="12"/>
  <c r="K413" i="12"/>
  <c r="I413" i="12"/>
  <c r="D414" i="12"/>
  <c r="F414" i="12" s="1"/>
  <c r="P426" i="12"/>
  <c r="O426" i="12"/>
  <c r="M426" i="12"/>
  <c r="K426" i="12"/>
  <c r="I426" i="12"/>
  <c r="M429" i="12"/>
  <c r="I431" i="12"/>
  <c r="P431" i="12"/>
  <c r="O431" i="12"/>
  <c r="L433" i="12"/>
  <c r="M433" i="12" s="1"/>
  <c r="O433" i="12"/>
  <c r="F442" i="12"/>
  <c r="O442" i="12" s="1"/>
  <c r="D441" i="12"/>
  <c r="P450" i="12"/>
  <c r="L457" i="12"/>
  <c r="M457" i="12" s="1"/>
  <c r="K457" i="12"/>
  <c r="L511" i="12"/>
  <c r="M511" i="12" s="1"/>
  <c r="N510" i="12"/>
  <c r="P511" i="12"/>
  <c r="O511" i="12"/>
  <c r="E510" i="12"/>
  <c r="I519" i="12"/>
  <c r="P519" i="12"/>
  <c r="K519" i="12"/>
  <c r="N137" i="12"/>
  <c r="I250" i="12"/>
  <c r="O250" i="12"/>
  <c r="I251" i="12"/>
  <c r="K254" i="12"/>
  <c r="K257" i="12"/>
  <c r="P262" i="12"/>
  <c r="K264" i="12"/>
  <c r="K281" i="12"/>
  <c r="P281" i="12"/>
  <c r="K282" i="12"/>
  <c r="O285" i="12"/>
  <c r="K288" i="12"/>
  <c r="O291" i="12"/>
  <c r="K297" i="12"/>
  <c r="O309" i="12"/>
  <c r="K309" i="12"/>
  <c r="I363" i="12"/>
  <c r="M365" i="12"/>
  <c r="O371" i="12"/>
  <c r="I383" i="12"/>
  <c r="L390" i="12"/>
  <c r="M390" i="12" s="1"/>
  <c r="K390" i="12"/>
  <c r="P407" i="12"/>
  <c r="O407" i="12"/>
  <c r="M407" i="12"/>
  <c r="K407" i="12"/>
  <c r="I407" i="12"/>
  <c r="O419" i="12"/>
  <c r="E441" i="12"/>
  <c r="K446" i="12"/>
  <c r="I446" i="12"/>
  <c r="P446" i="12"/>
  <c r="O448" i="12"/>
  <c r="K459" i="12"/>
  <c r="K461" i="12"/>
  <c r="I473" i="12"/>
  <c r="P473" i="12"/>
  <c r="O473" i="12"/>
  <c r="I475" i="12"/>
  <c r="P475" i="12"/>
  <c r="O475" i="12"/>
  <c r="M475" i="12"/>
  <c r="M483" i="12"/>
  <c r="O485" i="12"/>
  <c r="K489" i="12"/>
  <c r="D510" i="12"/>
  <c r="I523" i="12"/>
  <c r="P523" i="12"/>
  <c r="P393" i="12"/>
  <c r="P403" i="12"/>
  <c r="P409" i="12"/>
  <c r="P422" i="12"/>
  <c r="K430" i="12"/>
  <c r="P438" i="12"/>
  <c r="K443" i="12"/>
  <c r="P451" i="12"/>
  <c r="P454" i="12"/>
  <c r="K462" i="12"/>
  <c r="P470" i="12"/>
  <c r="K478" i="12"/>
  <c r="P486" i="12"/>
  <c r="K490" i="12"/>
  <c r="P492" i="12"/>
  <c r="O492" i="12"/>
  <c r="K497" i="12"/>
  <c r="I497" i="12"/>
  <c r="K500" i="12"/>
  <c r="I500" i="12"/>
  <c r="P503" i="12"/>
  <c r="P506" i="12"/>
  <c r="F517" i="12"/>
  <c r="O517" i="12" s="1"/>
  <c r="O531" i="12"/>
  <c r="F533" i="12"/>
  <c r="O544" i="12"/>
  <c r="M547" i="12"/>
  <c r="I550" i="12"/>
  <c r="K550" i="12"/>
  <c r="K561" i="12"/>
  <c r="K567" i="12"/>
  <c r="K570" i="12"/>
  <c r="O575" i="12"/>
  <c r="K575" i="12"/>
  <c r="I575" i="12"/>
  <c r="P575" i="12"/>
  <c r="K580" i="12"/>
  <c r="O585" i="12"/>
  <c r="K612" i="12"/>
  <c r="I612" i="12"/>
  <c r="P612" i="12"/>
  <c r="I614" i="12"/>
  <c r="O614" i="12"/>
  <c r="I629" i="12"/>
  <c r="P629" i="12"/>
  <c r="O629" i="12"/>
  <c r="M631" i="12"/>
  <c r="I635" i="12"/>
  <c r="P635" i="12"/>
  <c r="O642" i="12"/>
  <c r="M644" i="12"/>
  <c r="I648" i="12"/>
  <c r="P648" i="12"/>
  <c r="I655" i="12"/>
  <c r="P655" i="12"/>
  <c r="O655" i="12"/>
  <c r="L662" i="12"/>
  <c r="N657" i="12"/>
  <c r="P688" i="12"/>
  <c r="I688" i="12"/>
  <c r="I706" i="12"/>
  <c r="P706" i="12"/>
  <c r="P1008" i="12"/>
  <c r="O1008" i="12"/>
  <c r="I1008" i="12"/>
  <c r="M1008" i="12"/>
  <c r="K1008" i="12"/>
  <c r="K499" i="12"/>
  <c r="I499" i="12"/>
  <c r="K502" i="12"/>
  <c r="I502" i="12"/>
  <c r="K505" i="12"/>
  <c r="I505" i="12"/>
  <c r="P508" i="12"/>
  <c r="O508" i="12"/>
  <c r="O518" i="12"/>
  <c r="I518" i="12"/>
  <c r="I527" i="12"/>
  <c r="M535" i="12"/>
  <c r="O538" i="12"/>
  <c r="L554" i="12"/>
  <c r="M554" i="12" s="1"/>
  <c r="O554" i="12"/>
  <c r="P558" i="12"/>
  <c r="I558" i="12"/>
  <c r="I589" i="12"/>
  <c r="P589" i="12"/>
  <c r="O589" i="12"/>
  <c r="I595" i="12"/>
  <c r="P595" i="12"/>
  <c r="I604" i="12"/>
  <c r="P604" i="12"/>
  <c r="O604" i="12"/>
  <c r="I610" i="12"/>
  <c r="P610" i="12"/>
  <c r="I658" i="12"/>
  <c r="K658" i="12"/>
  <c r="O658" i="12"/>
  <c r="K683" i="12"/>
  <c r="I683" i="12"/>
  <c r="P683" i="12"/>
  <c r="O683" i="12"/>
  <c r="I1241" i="12"/>
  <c r="P1241" i="12"/>
  <c r="I1255" i="12"/>
  <c r="P1255" i="12"/>
  <c r="I292" i="12"/>
  <c r="I296" i="12"/>
  <c r="P299" i="12"/>
  <c r="P303" i="12"/>
  <c r="I366" i="12"/>
  <c r="P369" i="12"/>
  <c r="O370" i="12"/>
  <c r="P372" i="12"/>
  <c r="O373" i="12"/>
  <c r="P378" i="12"/>
  <c r="O379" i="12"/>
  <c r="P381" i="12"/>
  <c r="O382" i="12"/>
  <c r="L388" i="12"/>
  <c r="M388" i="12" s="1"/>
  <c r="I389" i="12"/>
  <c r="I392" i="12"/>
  <c r="I402" i="12"/>
  <c r="L404" i="12"/>
  <c r="M404" i="12" s="1"/>
  <c r="I405" i="12"/>
  <c r="I408" i="12"/>
  <c r="L410" i="12"/>
  <c r="M410" i="12" s="1"/>
  <c r="I411" i="12"/>
  <c r="N414" i="12"/>
  <c r="O416" i="12"/>
  <c r="P418" i="12"/>
  <c r="L423" i="12"/>
  <c r="M423" i="12" s="1"/>
  <c r="I424" i="12"/>
  <c r="O429" i="12"/>
  <c r="O432" i="12"/>
  <c r="P434" i="12"/>
  <c r="L439" i="12"/>
  <c r="I440" i="12"/>
  <c r="O445" i="12"/>
  <c r="P447" i="12"/>
  <c r="L452" i="12"/>
  <c r="M452" i="12" s="1"/>
  <c r="I453" i="12"/>
  <c r="L455" i="12"/>
  <c r="M455" i="12" s="1"/>
  <c r="I456" i="12"/>
  <c r="O461" i="12"/>
  <c r="O464" i="12"/>
  <c r="P466" i="12"/>
  <c r="L471" i="12"/>
  <c r="M471" i="12" s="1"/>
  <c r="I472" i="12"/>
  <c r="O477" i="12"/>
  <c r="O480" i="12"/>
  <c r="P482" i="12"/>
  <c r="L487" i="12"/>
  <c r="I488" i="12"/>
  <c r="O489" i="12"/>
  <c r="O490" i="12"/>
  <c r="I492" i="12"/>
  <c r="N495" i="12"/>
  <c r="P509" i="12"/>
  <c r="O509" i="12"/>
  <c r="K512" i="12"/>
  <c r="I512" i="12"/>
  <c r="P512" i="12"/>
  <c r="K516" i="12"/>
  <c r="M520" i="12"/>
  <c r="O529" i="12"/>
  <c r="P539" i="12"/>
  <c r="O539" i="12"/>
  <c r="K539" i="12"/>
  <c r="I548" i="12"/>
  <c r="P548" i="12"/>
  <c r="P556" i="12"/>
  <c r="M565" i="12"/>
  <c r="O572" i="12"/>
  <c r="O580" i="12"/>
  <c r="O591" i="12"/>
  <c r="I600" i="12"/>
  <c r="P600" i="12"/>
  <c r="K600" i="12"/>
  <c r="O606" i="12"/>
  <c r="I622" i="12"/>
  <c r="P622" i="12"/>
  <c r="K622" i="12"/>
  <c r="F633" i="12"/>
  <c r="K635" i="12"/>
  <c r="M639" i="12"/>
  <c r="F646" i="12"/>
  <c r="K646" i="12" s="1"/>
  <c r="K648" i="12"/>
  <c r="M683" i="12"/>
  <c r="K710" i="12"/>
  <c r="I710" i="12"/>
  <c r="O710" i="12"/>
  <c r="I735" i="12"/>
  <c r="P735" i="12"/>
  <c r="P804" i="12"/>
  <c r="O804" i="12"/>
  <c r="M804" i="12"/>
  <c r="K804" i="12"/>
  <c r="I804" i="12"/>
  <c r="I858" i="12"/>
  <c r="P858" i="12"/>
  <c r="I1165" i="12"/>
  <c r="P1165" i="12"/>
  <c r="O1165" i="12"/>
  <c r="P370" i="12"/>
  <c r="P373" i="12"/>
  <c r="P379" i="12"/>
  <c r="P382" i="12"/>
  <c r="I393" i="12"/>
  <c r="D399" i="12"/>
  <c r="I403" i="12"/>
  <c r="I409" i="12"/>
  <c r="P416" i="12"/>
  <c r="L421" i="12"/>
  <c r="M421" i="12" s="1"/>
  <c r="I422" i="12"/>
  <c r="O430" i="12"/>
  <c r="P432" i="12"/>
  <c r="L437" i="12"/>
  <c r="I438" i="12"/>
  <c r="N441" i="12"/>
  <c r="O443" i="12"/>
  <c r="P445" i="12"/>
  <c r="L450" i="12"/>
  <c r="M450" i="12" s="1"/>
  <c r="I451" i="12"/>
  <c r="I454" i="12"/>
  <c r="O462" i="12"/>
  <c r="P464" i="12"/>
  <c r="L469" i="12"/>
  <c r="M469" i="12" s="1"/>
  <c r="I470" i="12"/>
  <c r="O478" i="12"/>
  <c r="P480" i="12"/>
  <c r="L485" i="12"/>
  <c r="M485" i="12" s="1"/>
  <c r="I486" i="12"/>
  <c r="P490" i="12"/>
  <c r="D495" i="12"/>
  <c r="F495" i="12" s="1"/>
  <c r="J495" i="12"/>
  <c r="K496" i="12"/>
  <c r="I511" i="12"/>
  <c r="K518" i="12"/>
  <c r="K523" i="12"/>
  <c r="K525" i="12"/>
  <c r="K527" i="12"/>
  <c r="I531" i="12"/>
  <c r="P532" i="12"/>
  <c r="K532" i="12"/>
  <c r="O536" i="12"/>
  <c r="P546" i="12"/>
  <c r="I546" i="12"/>
  <c r="K552" i="12"/>
  <c r="K558" i="12"/>
  <c r="I576" i="12"/>
  <c r="P576" i="12"/>
  <c r="O576" i="12"/>
  <c r="M578" i="12"/>
  <c r="I583" i="12"/>
  <c r="O583" i="12"/>
  <c r="F593" i="12"/>
  <c r="K593" i="12" s="1"/>
  <c r="K595" i="12"/>
  <c r="F608" i="12"/>
  <c r="O608" i="12" s="1"/>
  <c r="K610" i="12"/>
  <c r="O619" i="12"/>
  <c r="K619" i="12"/>
  <c r="I619" i="12"/>
  <c r="P619" i="12"/>
  <c r="L635" i="12"/>
  <c r="M635" i="12" s="1"/>
  <c r="O635" i="12"/>
  <c r="L648" i="12"/>
  <c r="M648" i="12" s="1"/>
  <c r="N641" i="12"/>
  <c r="O648" i="12"/>
  <c r="M655" i="12"/>
  <c r="O989" i="12"/>
  <c r="L989" i="12"/>
  <c r="M989" i="12" s="1"/>
  <c r="P1130" i="12"/>
  <c r="O1130" i="12"/>
  <c r="M1130" i="12"/>
  <c r="K1130" i="12"/>
  <c r="I1130" i="12"/>
  <c r="M499" i="12"/>
  <c r="M502" i="12"/>
  <c r="M505" i="12"/>
  <c r="I508" i="12"/>
  <c r="M513" i="12"/>
  <c r="I515" i="12"/>
  <c r="M518" i="12"/>
  <c r="I521" i="12"/>
  <c r="P521" i="12"/>
  <c r="O527" i="12"/>
  <c r="L527" i="12"/>
  <c r="M527" i="12" s="1"/>
  <c r="P536" i="12"/>
  <c r="I544" i="12"/>
  <c r="O558" i="12"/>
  <c r="L558" i="12"/>
  <c r="M558" i="12" s="1"/>
  <c r="O578" i="12"/>
  <c r="P585" i="12"/>
  <c r="J582" i="12"/>
  <c r="K587" i="12"/>
  <c r="M589" i="12"/>
  <c r="L595" i="12"/>
  <c r="M595" i="12" s="1"/>
  <c r="O595" i="12"/>
  <c r="M604" i="12"/>
  <c r="L610" i="12"/>
  <c r="M610" i="12" s="1"/>
  <c r="O610" i="12"/>
  <c r="I631" i="12"/>
  <c r="P631" i="12"/>
  <c r="K631" i="12"/>
  <c r="I644" i="12"/>
  <c r="P644" i="12"/>
  <c r="K644" i="12"/>
  <c r="P657" i="12"/>
  <c r="P665" i="12"/>
  <c r="O665" i="12"/>
  <c r="K665" i="12"/>
  <c r="I665" i="12"/>
  <c r="I719" i="12"/>
  <c r="P719" i="12"/>
  <c r="I751" i="12"/>
  <c r="P751" i="12"/>
  <c r="K869" i="12"/>
  <c r="I869" i="12"/>
  <c r="P869" i="12"/>
  <c r="O869" i="12"/>
  <c r="M869" i="12"/>
  <c r="I418" i="12"/>
  <c r="O496" i="12"/>
  <c r="O499" i="12"/>
  <c r="O502" i="12"/>
  <c r="K503" i="12"/>
  <c r="O505" i="12"/>
  <c r="K506" i="12"/>
  <c r="K515" i="12"/>
  <c r="K517" i="12"/>
  <c r="P518" i="12"/>
  <c r="M519" i="12"/>
  <c r="O521" i="12"/>
  <c r="O523" i="12"/>
  <c r="P527" i="12"/>
  <c r="I538" i="12"/>
  <c r="P538" i="12"/>
  <c r="K544" i="12"/>
  <c r="O552" i="12"/>
  <c r="O559" i="12"/>
  <c r="K559" i="12"/>
  <c r="I559" i="12"/>
  <c r="P559" i="12"/>
  <c r="I567" i="12"/>
  <c r="O567" i="12"/>
  <c r="I570" i="12"/>
  <c r="O570" i="12"/>
  <c r="I580" i="12"/>
  <c r="P580" i="12"/>
  <c r="K589" i="12"/>
  <c r="I591" i="12"/>
  <c r="P591" i="12"/>
  <c r="K591" i="12"/>
  <c r="K604" i="12"/>
  <c r="O628" i="12"/>
  <c r="K628" i="12"/>
  <c r="I628" i="12"/>
  <c r="P628" i="12"/>
  <c r="K633" i="12"/>
  <c r="O654" i="12"/>
  <c r="K654" i="12"/>
  <c r="I654" i="12"/>
  <c r="P654" i="12"/>
  <c r="O660" i="12"/>
  <c r="I660" i="12"/>
  <c r="M665" i="12"/>
  <c r="O689" i="12"/>
  <c r="I689" i="12"/>
  <c r="P689" i="12"/>
  <c r="K689" i="12"/>
  <c r="K737" i="12"/>
  <c r="I737" i="12"/>
  <c r="P737" i="12"/>
  <c r="D386" i="12"/>
  <c r="F386" i="12" s="1"/>
  <c r="L493" i="12"/>
  <c r="M493" i="12" s="1"/>
  <c r="P499" i="12"/>
  <c r="P502" i="12"/>
  <c r="P505" i="12"/>
  <c r="J510" i="12"/>
  <c r="K511" i="12"/>
  <c r="L515" i="12"/>
  <c r="M515" i="12" s="1"/>
  <c r="O519" i="12"/>
  <c r="K528" i="12"/>
  <c r="I528" i="12"/>
  <c r="P528" i="12"/>
  <c r="K531" i="12"/>
  <c r="O532" i="12"/>
  <c r="F540" i="12"/>
  <c r="O546" i="12"/>
  <c r="L546" i="12"/>
  <c r="M546" i="12" s="1"/>
  <c r="P550" i="12"/>
  <c r="I554" i="12"/>
  <c r="P554" i="12"/>
  <c r="M559" i="12"/>
  <c r="P572" i="12"/>
  <c r="J564" i="12"/>
  <c r="K574" i="12"/>
  <c r="M576" i="12"/>
  <c r="K583" i="12"/>
  <c r="I585" i="12"/>
  <c r="O588" i="12"/>
  <c r="K588" i="12"/>
  <c r="I588" i="12"/>
  <c r="P588" i="12"/>
  <c r="O603" i="12"/>
  <c r="K603" i="12"/>
  <c r="I603" i="12"/>
  <c r="P603" i="12"/>
  <c r="P614" i="12"/>
  <c r="I620" i="12"/>
  <c r="P620" i="12"/>
  <c r="O620" i="12"/>
  <c r="O625" i="12"/>
  <c r="K625" i="12"/>
  <c r="I625" i="12"/>
  <c r="P625" i="12"/>
  <c r="M628" i="12"/>
  <c r="I639" i="12"/>
  <c r="O639" i="12"/>
  <c r="J650" i="12"/>
  <c r="M654" i="12"/>
  <c r="P658" i="12"/>
  <c r="F671" i="12"/>
  <c r="D666" i="12"/>
  <c r="F666" i="12" s="1"/>
  <c r="H681" i="12"/>
  <c r="I721" i="12"/>
  <c r="P721" i="12"/>
  <c r="K721" i="12"/>
  <c r="K751" i="12"/>
  <c r="K828" i="12"/>
  <c r="I828" i="12"/>
  <c r="P828" i="12"/>
  <c r="O828" i="12"/>
  <c r="I830" i="12"/>
  <c r="P830" i="12"/>
  <c r="K897" i="12"/>
  <c r="I897" i="12"/>
  <c r="O897" i="12"/>
  <c r="P897" i="12"/>
  <c r="I1051" i="12"/>
  <c r="P1051" i="12"/>
  <c r="O1051" i="12"/>
  <c r="I534" i="12"/>
  <c r="I537" i="12"/>
  <c r="L552" i="12"/>
  <c r="M552" i="12" s="1"/>
  <c r="I553" i="12"/>
  <c r="J560" i="12"/>
  <c r="L561" i="12"/>
  <c r="I562" i="12"/>
  <c r="D564" i="12"/>
  <c r="I574" i="12"/>
  <c r="L580" i="12"/>
  <c r="M580" i="12" s="1"/>
  <c r="I581" i="12"/>
  <c r="I587" i="12"/>
  <c r="L593" i="12"/>
  <c r="M593" i="12" s="1"/>
  <c r="I594" i="12"/>
  <c r="K596" i="12"/>
  <c r="I597" i="12"/>
  <c r="L608" i="12"/>
  <c r="I609" i="12"/>
  <c r="K611" i="12"/>
  <c r="I618" i="12"/>
  <c r="I627" i="12"/>
  <c r="L633" i="12"/>
  <c r="I634" i="12"/>
  <c r="K636" i="12"/>
  <c r="L646" i="12"/>
  <c r="M646" i="12" s="1"/>
  <c r="I647" i="12"/>
  <c r="K649" i="12"/>
  <c r="N650" i="12"/>
  <c r="I653" i="12"/>
  <c r="K675" i="12"/>
  <c r="L677" i="12"/>
  <c r="M677" i="12" s="1"/>
  <c r="F681" i="12"/>
  <c r="K681" i="12" s="1"/>
  <c r="I690" i="12"/>
  <c r="P690" i="12"/>
  <c r="J692" i="12"/>
  <c r="K693" i="12"/>
  <c r="L695" i="12"/>
  <c r="M695" i="12" s="1"/>
  <c r="P698" i="12"/>
  <c r="I702" i="12"/>
  <c r="O702" i="12"/>
  <c r="F704" i="12"/>
  <c r="O704" i="12" s="1"/>
  <c r="K719" i="12"/>
  <c r="P727" i="12"/>
  <c r="K733" i="12"/>
  <c r="K735" i="12"/>
  <c r="I744" i="12"/>
  <c r="F747" i="12"/>
  <c r="D746" i="12"/>
  <c r="K765" i="12"/>
  <c r="I765" i="12"/>
  <c r="P765" i="12"/>
  <c r="O770" i="12"/>
  <c r="K770" i="12"/>
  <c r="I770" i="12"/>
  <c r="O773" i="12"/>
  <c r="K773" i="12"/>
  <c r="I773" i="12"/>
  <c r="O776" i="12"/>
  <c r="K776" i="12"/>
  <c r="I776" i="12"/>
  <c r="I786" i="12"/>
  <c r="P786" i="12"/>
  <c r="H785" i="12"/>
  <c r="O811" i="12"/>
  <c r="K811" i="12"/>
  <c r="I811" i="12"/>
  <c r="O814" i="12"/>
  <c r="K814" i="12"/>
  <c r="I814" i="12"/>
  <c r="O847" i="12"/>
  <c r="K847" i="12"/>
  <c r="I847" i="12"/>
  <c r="I851" i="12"/>
  <c r="P851" i="12"/>
  <c r="O851" i="12"/>
  <c r="F856" i="12"/>
  <c r="O883" i="12"/>
  <c r="M883" i="12"/>
  <c r="K883" i="12"/>
  <c r="P883" i="12"/>
  <c r="O886" i="12"/>
  <c r="K886" i="12"/>
  <c r="I886" i="12"/>
  <c r="P886" i="12"/>
  <c r="L893" i="12"/>
  <c r="M893" i="12" s="1"/>
  <c r="O893" i="12"/>
  <c r="J915" i="12"/>
  <c r="L915" i="12" s="1"/>
  <c r="K916" i="12"/>
  <c r="K938" i="12"/>
  <c r="I938" i="12"/>
  <c r="O938" i="12"/>
  <c r="F948" i="12"/>
  <c r="O965" i="12"/>
  <c r="K965" i="12"/>
  <c r="I965" i="12"/>
  <c r="P965" i="12"/>
  <c r="K968" i="12"/>
  <c r="I968" i="12"/>
  <c r="P968" i="12"/>
  <c r="P973" i="12"/>
  <c r="O973" i="12"/>
  <c r="M973" i="12"/>
  <c r="K973" i="12"/>
  <c r="I973" i="12"/>
  <c r="P995" i="12"/>
  <c r="I1107" i="12"/>
  <c r="P1107" i="12"/>
  <c r="O1107" i="12"/>
  <c r="I1287" i="12"/>
  <c r="P1287" i="12"/>
  <c r="I514" i="12"/>
  <c r="I530" i="12"/>
  <c r="I549" i="12"/>
  <c r="D560" i="12"/>
  <c r="F560" i="12" s="1"/>
  <c r="N564" i="12"/>
  <c r="I577" i="12"/>
  <c r="I590" i="12"/>
  <c r="I599" i="12"/>
  <c r="I602" i="12"/>
  <c r="I605" i="12"/>
  <c r="I621" i="12"/>
  <c r="I624" i="12"/>
  <c r="I630" i="12"/>
  <c r="J641" i="12"/>
  <c r="I643" i="12"/>
  <c r="I656" i="12"/>
  <c r="I664" i="12"/>
  <c r="P664" i="12"/>
  <c r="J666" i="12"/>
  <c r="L669" i="12"/>
  <c r="M669" i="12" s="1"/>
  <c r="O673" i="12"/>
  <c r="P673" i="12"/>
  <c r="O675" i="12"/>
  <c r="L675" i="12"/>
  <c r="M675" i="12" s="1"/>
  <c r="P678" i="12"/>
  <c r="O678" i="12"/>
  <c r="K678" i="12"/>
  <c r="I678" i="12"/>
  <c r="I682" i="12"/>
  <c r="P682" i="12"/>
  <c r="L693" i="12"/>
  <c r="M693" i="12" s="1"/>
  <c r="N692" i="12"/>
  <c r="O693" i="12"/>
  <c r="K696" i="12"/>
  <c r="I696" i="12"/>
  <c r="P696" i="12"/>
  <c r="O696" i="12"/>
  <c r="I698" i="12"/>
  <c r="L708" i="12"/>
  <c r="M708" i="12" s="1"/>
  <c r="O714" i="12"/>
  <c r="L714" i="12"/>
  <c r="M714" i="12" s="1"/>
  <c r="L719" i="12"/>
  <c r="M719" i="12" s="1"/>
  <c r="N716" i="12"/>
  <c r="N697" i="12" s="1"/>
  <c r="O719" i="12"/>
  <c r="M723" i="12"/>
  <c r="I727" i="12"/>
  <c r="L735" i="12"/>
  <c r="M735" i="12" s="1"/>
  <c r="O735" i="12"/>
  <c r="H746" i="12"/>
  <c r="K753" i="12"/>
  <c r="I753" i="12"/>
  <c r="P753" i="12"/>
  <c r="L763" i="12"/>
  <c r="M763" i="12" s="1"/>
  <c r="P770" i="12"/>
  <c r="P773" i="12"/>
  <c r="P776" i="12"/>
  <c r="M790" i="12"/>
  <c r="K801" i="12"/>
  <c r="I801" i="12"/>
  <c r="P801" i="12"/>
  <c r="O801" i="12"/>
  <c r="P811" i="12"/>
  <c r="P814" i="12"/>
  <c r="O817" i="12"/>
  <c r="M817" i="12"/>
  <c r="K817" i="12"/>
  <c r="L832" i="12"/>
  <c r="M832" i="12" s="1"/>
  <c r="P847" i="12"/>
  <c r="I854" i="12"/>
  <c r="P854" i="12"/>
  <c r="O854" i="12"/>
  <c r="O880" i="12"/>
  <c r="M880" i="12"/>
  <c r="K880" i="12"/>
  <c r="P880" i="12"/>
  <c r="D915" i="12"/>
  <c r="F915" i="12" s="1"/>
  <c r="O915" i="12" s="1"/>
  <c r="F920" i="12"/>
  <c r="M920" i="12" s="1"/>
  <c r="K925" i="12"/>
  <c r="I925" i="12"/>
  <c r="O925" i="12"/>
  <c r="K932" i="12"/>
  <c r="I932" i="12"/>
  <c r="P932" i="12"/>
  <c r="O932" i="12"/>
  <c r="I950" i="12"/>
  <c r="P950" i="12"/>
  <c r="I981" i="12"/>
  <c r="P981" i="12"/>
  <c r="O981" i="12"/>
  <c r="K987" i="12"/>
  <c r="I987" i="12"/>
  <c r="P987" i="12"/>
  <c r="I1013" i="12"/>
  <c r="P1013" i="12"/>
  <c r="L211" i="11"/>
  <c r="M211" i="11" s="1"/>
  <c r="N193" i="11"/>
  <c r="O211" i="11"/>
  <c r="K549" i="12"/>
  <c r="L574" i="12"/>
  <c r="M574" i="12" s="1"/>
  <c r="K577" i="12"/>
  <c r="L587" i="12"/>
  <c r="M587" i="12" s="1"/>
  <c r="K590" i="12"/>
  <c r="O596" i="12"/>
  <c r="K599" i="12"/>
  <c r="K602" i="12"/>
  <c r="K605" i="12"/>
  <c r="O611" i="12"/>
  <c r="L618" i="12"/>
  <c r="M618" i="12" s="1"/>
  <c r="K621" i="12"/>
  <c r="K624" i="12"/>
  <c r="L627" i="12"/>
  <c r="M627" i="12" s="1"/>
  <c r="K630" i="12"/>
  <c r="O636" i="12"/>
  <c r="K643" i="12"/>
  <c r="O649" i="12"/>
  <c r="L653" i="12"/>
  <c r="M653" i="12" s="1"/>
  <c r="K656" i="12"/>
  <c r="O663" i="12"/>
  <c r="I663" i="12"/>
  <c r="O669" i="12"/>
  <c r="I677" i="12"/>
  <c r="P677" i="12"/>
  <c r="M689" i="12"/>
  <c r="I695" i="12"/>
  <c r="P695" i="12"/>
  <c r="J697" i="12"/>
  <c r="K698" i="12"/>
  <c r="P701" i="12"/>
  <c r="O701" i="12"/>
  <c r="K701" i="12"/>
  <c r="I701" i="12"/>
  <c r="O708" i="12"/>
  <c r="P712" i="12"/>
  <c r="I720" i="12"/>
  <c r="P720" i="12"/>
  <c r="O720" i="12"/>
  <c r="K727" i="12"/>
  <c r="P730" i="12"/>
  <c r="O730" i="12"/>
  <c r="M730" i="12"/>
  <c r="K730" i="12"/>
  <c r="I730" i="12"/>
  <c r="O733" i="12"/>
  <c r="K739" i="12"/>
  <c r="I739" i="12"/>
  <c r="P739" i="12"/>
  <c r="M742" i="12"/>
  <c r="O744" i="12"/>
  <c r="L751" i="12"/>
  <c r="M751" i="12" s="1"/>
  <c r="N746" i="12"/>
  <c r="O751" i="12"/>
  <c r="M757" i="12"/>
  <c r="F761" i="12"/>
  <c r="O761" i="12" s="1"/>
  <c r="O763" i="12"/>
  <c r="H760" i="12"/>
  <c r="O782" i="12"/>
  <c r="K782" i="12"/>
  <c r="I782" i="12"/>
  <c r="P788" i="12"/>
  <c r="E759" i="12"/>
  <c r="O820" i="12"/>
  <c r="K820" i="12"/>
  <c r="I820" i="12"/>
  <c r="O823" i="12"/>
  <c r="K823" i="12"/>
  <c r="I823" i="12"/>
  <c r="I826" i="12"/>
  <c r="P826" i="12"/>
  <c r="O826" i="12"/>
  <c r="O832" i="12"/>
  <c r="I871" i="12"/>
  <c r="P871" i="12"/>
  <c r="I883" i="12"/>
  <c r="K891" i="12"/>
  <c r="I891" i="12"/>
  <c r="P891" i="12"/>
  <c r="O891" i="12"/>
  <c r="O917" i="12"/>
  <c r="K917" i="12"/>
  <c r="I917" i="12"/>
  <c r="P917" i="12"/>
  <c r="E929" i="12"/>
  <c r="O959" i="12"/>
  <c r="M959" i="12"/>
  <c r="K959" i="12"/>
  <c r="P959" i="12"/>
  <c r="O968" i="12"/>
  <c r="L968" i="12"/>
  <c r="M968" i="12" s="1"/>
  <c r="K974" i="12"/>
  <c r="I974" i="12"/>
  <c r="P974" i="12"/>
  <c r="I995" i="12"/>
  <c r="O553" i="12"/>
  <c r="L556" i="12"/>
  <c r="M556" i="12" s="1"/>
  <c r="O562" i="12"/>
  <c r="L572" i="12"/>
  <c r="M572" i="12" s="1"/>
  <c r="O581" i="12"/>
  <c r="L585" i="12"/>
  <c r="M585" i="12" s="1"/>
  <c r="O594" i="12"/>
  <c r="P596" i="12"/>
  <c r="O597" i="12"/>
  <c r="O609" i="12"/>
  <c r="P611" i="12"/>
  <c r="L616" i="12"/>
  <c r="O634" i="12"/>
  <c r="P636" i="12"/>
  <c r="D641" i="12"/>
  <c r="O647" i="12"/>
  <c r="P649" i="12"/>
  <c r="L651" i="12"/>
  <c r="K663" i="12"/>
  <c r="L667" i="12"/>
  <c r="N666" i="12"/>
  <c r="K670" i="12"/>
  <c r="I670" i="12"/>
  <c r="P670" i="12"/>
  <c r="O670" i="12"/>
  <c r="O676" i="12"/>
  <c r="I676" i="12"/>
  <c r="M684" i="12"/>
  <c r="I694" i="12"/>
  <c r="O694" i="12"/>
  <c r="O698" i="12"/>
  <c r="L698" i="12"/>
  <c r="M698" i="12" s="1"/>
  <c r="K702" i="12"/>
  <c r="K704" i="12"/>
  <c r="K706" i="12"/>
  <c r="O715" i="12"/>
  <c r="K715" i="12"/>
  <c r="I715" i="12"/>
  <c r="F717" i="12"/>
  <c r="O717" i="12" s="1"/>
  <c r="D716" i="12"/>
  <c r="F716" i="12" s="1"/>
  <c r="K716" i="12" s="1"/>
  <c r="K720" i="12"/>
  <c r="O727" i="12"/>
  <c r="L727" i="12"/>
  <c r="M727" i="12" s="1"/>
  <c r="M731" i="12"/>
  <c r="O749" i="12"/>
  <c r="K755" i="12"/>
  <c r="I755" i="12"/>
  <c r="P755" i="12"/>
  <c r="P772" i="12"/>
  <c r="O772" i="12"/>
  <c r="M772" i="12"/>
  <c r="K772" i="12"/>
  <c r="I772" i="12"/>
  <c r="P775" i="12"/>
  <c r="O775" i="12"/>
  <c r="M775" i="12"/>
  <c r="K775" i="12"/>
  <c r="I775" i="12"/>
  <c r="M782" i="12"/>
  <c r="L786" i="12"/>
  <c r="M786" i="12" s="1"/>
  <c r="N785" i="12"/>
  <c r="O786" i="12"/>
  <c r="O792" i="12"/>
  <c r="M792" i="12"/>
  <c r="K792" i="12"/>
  <c r="F798" i="12"/>
  <c r="M798" i="12" s="1"/>
  <c r="P813" i="12"/>
  <c r="O813" i="12"/>
  <c r="M813" i="12"/>
  <c r="K813" i="12"/>
  <c r="I813" i="12"/>
  <c r="M820" i="12"/>
  <c r="M823" i="12"/>
  <c r="P846" i="12"/>
  <c r="O846" i="12"/>
  <c r="M846" i="12"/>
  <c r="K846" i="12"/>
  <c r="I846" i="12"/>
  <c r="P850" i="12"/>
  <c r="O850" i="12"/>
  <c r="M850" i="12"/>
  <c r="K850" i="12"/>
  <c r="I850" i="12"/>
  <c r="K851" i="12"/>
  <c r="K858" i="12"/>
  <c r="O864" i="12"/>
  <c r="M864" i="12"/>
  <c r="K864" i="12"/>
  <c r="P864" i="12"/>
  <c r="J866" i="12"/>
  <c r="O877" i="12"/>
  <c r="M877" i="12"/>
  <c r="K877" i="12"/>
  <c r="P877" i="12"/>
  <c r="F904" i="12"/>
  <c r="M917" i="12"/>
  <c r="M938" i="12"/>
  <c r="I946" i="12"/>
  <c r="P946" i="12"/>
  <c r="O946" i="12"/>
  <c r="K946" i="12"/>
  <c r="K950" i="12"/>
  <c r="H971" i="12"/>
  <c r="N971" i="12"/>
  <c r="K981" i="12"/>
  <c r="K1003" i="12"/>
  <c r="I1003" i="12"/>
  <c r="P1003" i="12"/>
  <c r="K660" i="12"/>
  <c r="I669" i="12"/>
  <c r="P669" i="12"/>
  <c r="P675" i="12"/>
  <c r="K688" i="12"/>
  <c r="L690" i="12"/>
  <c r="M690" i="12" s="1"/>
  <c r="P693" i="12"/>
  <c r="I708" i="12"/>
  <c r="P708" i="12"/>
  <c r="K723" i="12"/>
  <c r="I723" i="12"/>
  <c r="P723" i="12"/>
  <c r="P725" i="12"/>
  <c r="I733" i="12"/>
  <c r="P733" i="12"/>
  <c r="L737" i="12"/>
  <c r="M737" i="12" s="1"/>
  <c r="M744" i="12"/>
  <c r="M747" i="12"/>
  <c r="I790" i="12"/>
  <c r="O795" i="12"/>
  <c r="K795" i="12"/>
  <c r="I795" i="12"/>
  <c r="O805" i="12"/>
  <c r="K805" i="12"/>
  <c r="I805" i="12"/>
  <c r="K830" i="12"/>
  <c r="K860" i="12"/>
  <c r="I860" i="12"/>
  <c r="P860" i="12"/>
  <c r="F867" i="12"/>
  <c r="M867" i="12" s="1"/>
  <c r="D866" i="12"/>
  <c r="F866" i="12" s="1"/>
  <c r="I893" i="12"/>
  <c r="P893" i="12"/>
  <c r="M897" i="12"/>
  <c r="O940" i="12"/>
  <c r="M940" i="12"/>
  <c r="K940" i="12"/>
  <c r="P940" i="12"/>
  <c r="O943" i="12"/>
  <c r="K943" i="12"/>
  <c r="I943" i="12"/>
  <c r="P943" i="12"/>
  <c r="L950" i="12"/>
  <c r="M950" i="12" s="1"/>
  <c r="O950" i="12"/>
  <c r="F963" i="12"/>
  <c r="O963" i="12" s="1"/>
  <c r="J963" i="12"/>
  <c r="L963" i="12" s="1"/>
  <c r="K964" i="12"/>
  <c r="J971" i="12"/>
  <c r="L972" i="12"/>
  <c r="P979" i="12"/>
  <c r="I979" i="12"/>
  <c r="O979" i="12"/>
  <c r="P989" i="12"/>
  <c r="K989" i="12"/>
  <c r="I989" i="12"/>
  <c r="I1113" i="12"/>
  <c r="P1113" i="12"/>
  <c r="O1113" i="12"/>
  <c r="I1115" i="12"/>
  <c r="P1115" i="12"/>
  <c r="K1115" i="12"/>
  <c r="I1210" i="12"/>
  <c r="P1210" i="12"/>
  <c r="K1210" i="12"/>
  <c r="F651" i="12"/>
  <c r="K651" i="12" s="1"/>
  <c r="M658" i="12"/>
  <c r="K664" i="12"/>
  <c r="I668" i="12"/>
  <c r="O668" i="12"/>
  <c r="K682" i="12"/>
  <c r="I684" i="12"/>
  <c r="O684" i="12"/>
  <c r="O690" i="12"/>
  <c r="O699" i="12"/>
  <c r="K699" i="12"/>
  <c r="I699" i="12"/>
  <c r="L706" i="12"/>
  <c r="M706" i="12" s="1"/>
  <c r="O706" i="12"/>
  <c r="M710" i="12"/>
  <c r="P714" i="12"/>
  <c r="L721" i="12"/>
  <c r="M721" i="12" s="1"/>
  <c r="O728" i="12"/>
  <c r="K728" i="12"/>
  <c r="I728" i="12"/>
  <c r="O737" i="12"/>
  <c r="K742" i="12"/>
  <c r="I742" i="12"/>
  <c r="P742" i="12"/>
  <c r="I749" i="12"/>
  <c r="P749" i="12"/>
  <c r="L753" i="12"/>
  <c r="M753" i="12" s="1"/>
  <c r="F760" i="12"/>
  <c r="K760" i="12" s="1"/>
  <c r="K763" i="12"/>
  <c r="I763" i="12"/>
  <c r="P763" i="12"/>
  <c r="M795" i="12"/>
  <c r="M805" i="12"/>
  <c r="K832" i="12"/>
  <c r="I832" i="12"/>
  <c r="P832" i="12"/>
  <c r="O839" i="12"/>
  <c r="M839" i="12"/>
  <c r="K839" i="12"/>
  <c r="P853" i="12"/>
  <c r="O853" i="12"/>
  <c r="M853" i="12"/>
  <c r="K853" i="12"/>
  <c r="I853" i="12"/>
  <c r="L858" i="12"/>
  <c r="M858" i="12" s="1"/>
  <c r="O858" i="12"/>
  <c r="L871" i="12"/>
  <c r="M871" i="12" s="1"/>
  <c r="N866" i="12"/>
  <c r="O871" i="12"/>
  <c r="O899" i="12"/>
  <c r="M899" i="12"/>
  <c r="K899" i="12"/>
  <c r="P899" i="12"/>
  <c r="O902" i="12"/>
  <c r="K902" i="12"/>
  <c r="I902" i="12"/>
  <c r="P902" i="12"/>
  <c r="O908" i="12"/>
  <c r="K908" i="12"/>
  <c r="I908" i="12"/>
  <c r="P908" i="12"/>
  <c r="K922" i="12"/>
  <c r="I922" i="12"/>
  <c r="P922" i="12"/>
  <c r="O922" i="12"/>
  <c r="F930" i="12"/>
  <c r="D929" i="12"/>
  <c r="M943" i="12"/>
  <c r="K957" i="12"/>
  <c r="I957" i="12"/>
  <c r="O957" i="12"/>
  <c r="P977" i="12"/>
  <c r="M977" i="12"/>
  <c r="K977" i="12"/>
  <c r="I1009" i="12"/>
  <c r="P1009" i="12"/>
  <c r="K1009" i="12"/>
  <c r="I1064" i="12"/>
  <c r="P1064" i="12"/>
  <c r="O1064" i="12"/>
  <c r="D582" i="12"/>
  <c r="F582" i="12" s="1"/>
  <c r="O582" i="12" s="1"/>
  <c r="L664" i="12"/>
  <c r="M664" i="12" s="1"/>
  <c r="F667" i="12"/>
  <c r="K667" i="12" s="1"/>
  <c r="K668" i="12"/>
  <c r="I675" i="12"/>
  <c r="P676" i="12"/>
  <c r="I679" i="12"/>
  <c r="O679" i="12"/>
  <c r="L682" i="12"/>
  <c r="M682" i="12" s="1"/>
  <c r="N681" i="12"/>
  <c r="P684" i="12"/>
  <c r="F686" i="12"/>
  <c r="K686" i="12" s="1"/>
  <c r="O688" i="12"/>
  <c r="L688" i="12"/>
  <c r="M688" i="12" s="1"/>
  <c r="P691" i="12"/>
  <c r="O691" i="12"/>
  <c r="K691" i="12"/>
  <c r="I691" i="12"/>
  <c r="I693" i="12"/>
  <c r="E697" i="12"/>
  <c r="M699" i="12"/>
  <c r="P702" i="12"/>
  <c r="I707" i="12"/>
  <c r="P707" i="12"/>
  <c r="O707" i="12"/>
  <c r="K712" i="12"/>
  <c r="O721" i="12"/>
  <c r="M728" i="12"/>
  <c r="I731" i="12"/>
  <c r="P731" i="12"/>
  <c r="O731" i="12"/>
  <c r="E746" i="12"/>
  <c r="O753" i="12"/>
  <c r="K757" i="12"/>
  <c r="L761" i="12"/>
  <c r="N760" i="12"/>
  <c r="O765" i="12"/>
  <c r="O767" i="12"/>
  <c r="M767" i="12"/>
  <c r="K767" i="12"/>
  <c r="P784" i="12"/>
  <c r="O784" i="12"/>
  <c r="M784" i="12"/>
  <c r="K784" i="12"/>
  <c r="I784" i="12"/>
  <c r="L788" i="12"/>
  <c r="I792" i="12"/>
  <c r="P795" i="12"/>
  <c r="P805" i="12"/>
  <c r="O808" i="12"/>
  <c r="K808" i="12"/>
  <c r="P822" i="12"/>
  <c r="O822" i="12"/>
  <c r="M822" i="12"/>
  <c r="K822" i="12"/>
  <c r="I822" i="12"/>
  <c r="P825" i="12"/>
  <c r="O825" i="12"/>
  <c r="M825" i="12"/>
  <c r="K825" i="12"/>
  <c r="I825" i="12"/>
  <c r="K826" i="12"/>
  <c r="L830" i="12"/>
  <c r="M830" i="12" s="1"/>
  <c r="O830" i="12"/>
  <c r="O834" i="12"/>
  <c r="O836" i="12"/>
  <c r="M836" i="12"/>
  <c r="K836" i="12"/>
  <c r="M854" i="12"/>
  <c r="K862" i="12"/>
  <c r="I862" i="12"/>
  <c r="O862" i="12"/>
  <c r="I864" i="12"/>
  <c r="H866" i="12"/>
  <c r="K875" i="12"/>
  <c r="I875" i="12"/>
  <c r="O875" i="12"/>
  <c r="I877" i="12"/>
  <c r="I889" i="12"/>
  <c r="P889" i="12"/>
  <c r="O889" i="12"/>
  <c r="K889" i="12"/>
  <c r="K893" i="12"/>
  <c r="M902" i="12"/>
  <c r="M908" i="12"/>
  <c r="O911" i="12"/>
  <c r="M911" i="12"/>
  <c r="K911" i="12"/>
  <c r="P911" i="12"/>
  <c r="M932" i="12"/>
  <c r="L934" i="12"/>
  <c r="N929" i="12"/>
  <c r="I991" i="12"/>
  <c r="P991" i="12"/>
  <c r="O991" i="12"/>
  <c r="I997" i="12"/>
  <c r="P997" i="12"/>
  <c r="P1005" i="12"/>
  <c r="I1005" i="12"/>
  <c r="L1358" i="12"/>
  <c r="O983" i="12"/>
  <c r="I998" i="12"/>
  <c r="P998" i="12"/>
  <c r="P1001" i="12"/>
  <c r="O1005" i="12"/>
  <c r="F1011" i="12"/>
  <c r="M1011" i="12" s="1"/>
  <c r="I1023" i="12"/>
  <c r="P1023" i="12"/>
  <c r="P1024" i="12"/>
  <c r="O1024" i="12"/>
  <c r="K1024" i="12"/>
  <c r="I1024" i="12"/>
  <c r="I1044" i="12"/>
  <c r="P1044" i="12"/>
  <c r="O1044" i="12"/>
  <c r="I1046" i="12"/>
  <c r="P1046" i="12"/>
  <c r="I1073" i="12"/>
  <c r="P1073" i="12"/>
  <c r="O1073" i="12"/>
  <c r="I1075" i="12"/>
  <c r="P1075" i="12"/>
  <c r="P1089" i="12"/>
  <c r="I1117" i="12"/>
  <c r="P1117" i="12"/>
  <c r="O1117" i="12"/>
  <c r="L1137" i="12"/>
  <c r="M1137" i="12" s="1"/>
  <c r="O1137" i="12"/>
  <c r="K1153" i="12"/>
  <c r="I1153" i="12"/>
  <c r="P1153" i="12"/>
  <c r="I1167" i="12"/>
  <c r="P1167" i="12"/>
  <c r="O1198" i="12"/>
  <c r="K1198" i="12"/>
  <c r="I1198" i="12"/>
  <c r="P1198" i="12"/>
  <c r="I1243" i="12"/>
  <c r="P1243" i="12"/>
  <c r="P659" i="12"/>
  <c r="P672" i="12"/>
  <c r="K680" i="12"/>
  <c r="P685" i="12"/>
  <c r="L700" i="12"/>
  <c r="M700" i="12" s="1"/>
  <c r="K703" i="12"/>
  <c r="O709" i="12"/>
  <c r="O722" i="12"/>
  <c r="P724" i="12"/>
  <c r="L729" i="12"/>
  <c r="M729" i="12" s="1"/>
  <c r="K732" i="12"/>
  <c r="O738" i="12"/>
  <c r="P740" i="12"/>
  <c r="O741" i="12"/>
  <c r="P743" i="12"/>
  <c r="K748" i="12"/>
  <c r="O754" i="12"/>
  <c r="P756" i="12"/>
  <c r="O764" i="12"/>
  <c r="P766" i="12"/>
  <c r="L771" i="12"/>
  <c r="M771" i="12" s="1"/>
  <c r="L774" i="12"/>
  <c r="M774" i="12" s="1"/>
  <c r="P778" i="12"/>
  <c r="L783" i="12"/>
  <c r="M783" i="12" s="1"/>
  <c r="O789" i="12"/>
  <c r="P791" i="12"/>
  <c r="K799" i="12"/>
  <c r="K803" i="12"/>
  <c r="P807" i="12"/>
  <c r="L812" i="12"/>
  <c r="M812" i="12" s="1"/>
  <c r="P816" i="12"/>
  <c r="L821" i="12"/>
  <c r="M821" i="12" s="1"/>
  <c r="L824" i="12"/>
  <c r="M824" i="12" s="1"/>
  <c r="K827" i="12"/>
  <c r="O833" i="12"/>
  <c r="P835" i="12"/>
  <c r="P838" i="12"/>
  <c r="P841" i="12"/>
  <c r="O842" i="12"/>
  <c r="K845" i="12"/>
  <c r="L849" i="12"/>
  <c r="M849" i="12" s="1"/>
  <c r="K852" i="12"/>
  <c r="K855" i="12"/>
  <c r="O861" i="12"/>
  <c r="P863" i="12"/>
  <c r="K868" i="12"/>
  <c r="P873" i="12"/>
  <c r="O874" i="12"/>
  <c r="P876" i="12"/>
  <c r="P879" i="12"/>
  <c r="P882" i="12"/>
  <c r="L887" i="12"/>
  <c r="M887" i="12" s="1"/>
  <c r="I888" i="12"/>
  <c r="K890" i="12"/>
  <c r="P895" i="12"/>
  <c r="O896" i="12"/>
  <c r="P898" i="12"/>
  <c r="D903" i="12"/>
  <c r="F903" i="12" s="1"/>
  <c r="L903" i="12"/>
  <c r="K906" i="12"/>
  <c r="I907" i="12"/>
  <c r="P910" i="12"/>
  <c r="P913" i="12"/>
  <c r="O914" i="12"/>
  <c r="L918" i="12"/>
  <c r="M918" i="12" s="1"/>
  <c r="I919" i="12"/>
  <c r="K921" i="12"/>
  <c r="P926" i="12"/>
  <c r="O927" i="12"/>
  <c r="K931" i="12"/>
  <c r="P936" i="12"/>
  <c r="O937" i="12"/>
  <c r="P939" i="12"/>
  <c r="L944" i="12"/>
  <c r="M944" i="12" s="1"/>
  <c r="I945" i="12"/>
  <c r="K947" i="12"/>
  <c r="P952" i="12"/>
  <c r="O953" i="12"/>
  <c r="P955" i="12"/>
  <c r="O956" i="12"/>
  <c r="P958" i="12"/>
  <c r="P961" i="12"/>
  <c r="O962" i="12"/>
  <c r="L966" i="12"/>
  <c r="M966" i="12" s="1"/>
  <c r="K967" i="12"/>
  <c r="O974" i="12"/>
  <c r="M976" i="12"/>
  <c r="O993" i="12"/>
  <c r="M998" i="12"/>
  <c r="K1002" i="12"/>
  <c r="P1002" i="12"/>
  <c r="O1006" i="12"/>
  <c r="K1006" i="12"/>
  <c r="L1015" i="12"/>
  <c r="M1015" i="12" s="1"/>
  <c r="O1021" i="12"/>
  <c r="L1021" i="12"/>
  <c r="M1021" i="12" s="1"/>
  <c r="M1025" i="12"/>
  <c r="I1031" i="12"/>
  <c r="P1033" i="12"/>
  <c r="O1033" i="12"/>
  <c r="K1033" i="12"/>
  <c r="I1033" i="12"/>
  <c r="I1049" i="12"/>
  <c r="P1049" i="12"/>
  <c r="I1054" i="12"/>
  <c r="P1054" i="12"/>
  <c r="K1056" i="12"/>
  <c r="I1056" i="12"/>
  <c r="I1060" i="12"/>
  <c r="P1060" i="12"/>
  <c r="O1060" i="12"/>
  <c r="I1062" i="12"/>
  <c r="P1062" i="12"/>
  <c r="M1080" i="12"/>
  <c r="K1093" i="12"/>
  <c r="I1093" i="12"/>
  <c r="K1102" i="12"/>
  <c r="I1102" i="12"/>
  <c r="P1102" i="12"/>
  <c r="O1141" i="12"/>
  <c r="L1145" i="12"/>
  <c r="M1149" i="12"/>
  <c r="K1157" i="12"/>
  <c r="I1157" i="12"/>
  <c r="I1161" i="12"/>
  <c r="P1161" i="12"/>
  <c r="O1161" i="12"/>
  <c r="I1163" i="12"/>
  <c r="P1163" i="12"/>
  <c r="K1167" i="12"/>
  <c r="M1171" i="12"/>
  <c r="I1253" i="12"/>
  <c r="P1253" i="12"/>
  <c r="M1253" i="12"/>
  <c r="P709" i="12"/>
  <c r="P722" i="12"/>
  <c r="O736" i="12"/>
  <c r="P738" i="12"/>
  <c r="P741" i="12"/>
  <c r="O752" i="12"/>
  <c r="P754" i="12"/>
  <c r="O762" i="12"/>
  <c r="P764" i="12"/>
  <c r="L769" i="12"/>
  <c r="M769" i="12" s="1"/>
  <c r="L781" i="12"/>
  <c r="M781" i="12" s="1"/>
  <c r="O787" i="12"/>
  <c r="P789" i="12"/>
  <c r="L794" i="12"/>
  <c r="M794" i="12" s="1"/>
  <c r="L810" i="12"/>
  <c r="M810" i="12" s="1"/>
  <c r="L819" i="12"/>
  <c r="M819" i="12" s="1"/>
  <c r="O831" i="12"/>
  <c r="P833" i="12"/>
  <c r="P842" i="12"/>
  <c r="O843" i="12"/>
  <c r="O859" i="12"/>
  <c r="P861" i="12"/>
  <c r="O872" i="12"/>
  <c r="I873" i="12"/>
  <c r="P874" i="12"/>
  <c r="L885" i="12"/>
  <c r="M885" i="12" s="1"/>
  <c r="K888" i="12"/>
  <c r="O894" i="12"/>
  <c r="I895" i="12"/>
  <c r="P896" i="12"/>
  <c r="L901" i="12"/>
  <c r="M901" i="12" s="1"/>
  <c r="K907" i="12"/>
  <c r="P914" i="12"/>
  <c r="L916" i="12"/>
  <c r="M916" i="12" s="1"/>
  <c r="K919" i="12"/>
  <c r="P927" i="12"/>
  <c r="O935" i="12"/>
  <c r="I936" i="12"/>
  <c r="P937" i="12"/>
  <c r="L942" i="12"/>
  <c r="M942" i="12" s="1"/>
  <c r="K945" i="12"/>
  <c r="O951" i="12"/>
  <c r="I952" i="12"/>
  <c r="P953" i="12"/>
  <c r="O954" i="12"/>
  <c r="I955" i="12"/>
  <c r="P956" i="12"/>
  <c r="P962" i="12"/>
  <c r="L964" i="12"/>
  <c r="M964" i="12" s="1"/>
  <c r="E971" i="12"/>
  <c r="O976" i="12"/>
  <c r="I983" i="12"/>
  <c r="F985" i="12"/>
  <c r="O990" i="12"/>
  <c r="K990" i="12"/>
  <c r="P992" i="12"/>
  <c r="O992" i="12"/>
  <c r="L995" i="12"/>
  <c r="M995" i="12" s="1"/>
  <c r="O998" i="12"/>
  <c r="M1024" i="12"/>
  <c r="K1034" i="12"/>
  <c r="I1041" i="12"/>
  <c r="P1041" i="12"/>
  <c r="L1044" i="12"/>
  <c r="M1044" i="12" s="1"/>
  <c r="J1043" i="12"/>
  <c r="K1044" i="12"/>
  <c r="I1067" i="12"/>
  <c r="P1067" i="12"/>
  <c r="K1069" i="12"/>
  <c r="I1069" i="12"/>
  <c r="L1073" i="12"/>
  <c r="M1073" i="12" s="1"/>
  <c r="J1072" i="12"/>
  <c r="K1073" i="12"/>
  <c r="K1078" i="12"/>
  <c r="I1078" i="12"/>
  <c r="P1078" i="12"/>
  <c r="K1117" i="12"/>
  <c r="I1133" i="12"/>
  <c r="P1133" i="12"/>
  <c r="O1133" i="12"/>
  <c r="K1139" i="12"/>
  <c r="L1153" i="12"/>
  <c r="M1153" i="12" s="1"/>
  <c r="O1153" i="12"/>
  <c r="K1169" i="12"/>
  <c r="I1169" i="12"/>
  <c r="P1169" i="12"/>
  <c r="O1176" i="12"/>
  <c r="K1176" i="12"/>
  <c r="I1176" i="12"/>
  <c r="P1176" i="12"/>
  <c r="D1234" i="12"/>
  <c r="F1234" i="12" s="1"/>
  <c r="F1239" i="12"/>
  <c r="O1239" i="12" s="1"/>
  <c r="P736" i="12"/>
  <c r="P752" i="12"/>
  <c r="P762" i="12"/>
  <c r="P787" i="12"/>
  <c r="P831" i="12"/>
  <c r="P843" i="12"/>
  <c r="P859" i="12"/>
  <c r="P872" i="12"/>
  <c r="P894" i="12"/>
  <c r="P935" i="12"/>
  <c r="P951" i="12"/>
  <c r="P954" i="12"/>
  <c r="M967" i="12"/>
  <c r="L981" i="12"/>
  <c r="M981" i="12" s="1"/>
  <c r="I993" i="12"/>
  <c r="K997" i="12"/>
  <c r="K1001" i="12"/>
  <c r="K1013" i="12"/>
  <c r="O1022" i="12"/>
  <c r="K1022" i="12"/>
  <c r="I1022" i="12"/>
  <c r="M1023" i="12"/>
  <c r="I1037" i="12"/>
  <c r="I1039" i="12"/>
  <c r="P1039" i="12"/>
  <c r="O1039" i="12"/>
  <c r="K1046" i="12"/>
  <c r="K1051" i="12"/>
  <c r="K1064" i="12"/>
  <c r="K1075" i="12"/>
  <c r="H1077" i="12"/>
  <c r="I1095" i="12"/>
  <c r="P1095" i="12"/>
  <c r="K1097" i="12"/>
  <c r="I1097" i="12"/>
  <c r="I1104" i="12"/>
  <c r="P1104" i="12"/>
  <c r="L1113" i="12"/>
  <c r="M1113" i="12" s="1"/>
  <c r="K1113" i="12"/>
  <c r="M1117" i="12"/>
  <c r="K1125" i="12"/>
  <c r="I1125" i="12"/>
  <c r="I1129" i="12"/>
  <c r="P1129" i="12"/>
  <c r="P1146" i="12"/>
  <c r="O1146" i="12"/>
  <c r="M1146" i="12"/>
  <c r="K1146" i="12"/>
  <c r="I1146" i="12"/>
  <c r="K1165" i="12"/>
  <c r="I1183" i="12"/>
  <c r="P1183" i="12"/>
  <c r="I176" i="11"/>
  <c r="K176" i="11"/>
  <c r="P176" i="11"/>
  <c r="O176" i="11"/>
  <c r="M888" i="12"/>
  <c r="M907" i="12"/>
  <c r="M919" i="12"/>
  <c r="M945" i="12"/>
  <c r="O967" i="12"/>
  <c r="F972" i="12"/>
  <c r="D971" i="12"/>
  <c r="O980" i="12"/>
  <c r="M1001" i="12"/>
  <c r="M1009" i="12"/>
  <c r="I1015" i="12"/>
  <c r="P1015" i="12"/>
  <c r="K1023" i="12"/>
  <c r="I1025" i="12"/>
  <c r="P1027" i="12"/>
  <c r="O1027" i="12"/>
  <c r="P1030" i="12"/>
  <c r="O1030" i="12"/>
  <c r="K1030" i="12"/>
  <c r="I1030" i="12"/>
  <c r="P1045" i="12"/>
  <c r="O1045" i="12"/>
  <c r="M1045" i="12"/>
  <c r="K1045" i="12"/>
  <c r="I1045" i="12"/>
  <c r="M1046" i="12"/>
  <c r="M1051" i="12"/>
  <c r="J1053" i="12"/>
  <c r="L1053" i="12" s="1"/>
  <c r="L1060" i="12"/>
  <c r="M1060" i="12" s="1"/>
  <c r="K1060" i="12"/>
  <c r="M1064" i="12"/>
  <c r="P1074" i="12"/>
  <c r="O1074" i="12"/>
  <c r="M1074" i="12"/>
  <c r="K1074" i="12"/>
  <c r="I1074" i="12"/>
  <c r="M1075" i="12"/>
  <c r="I1080" i="12"/>
  <c r="P1080" i="12"/>
  <c r="L1093" i="12"/>
  <c r="M1093" i="12" s="1"/>
  <c r="O1093" i="12"/>
  <c r="L1102" i="12"/>
  <c r="M1102" i="12" s="1"/>
  <c r="O1102" i="12"/>
  <c r="K1107" i="12"/>
  <c r="L1121" i="12"/>
  <c r="M1121" i="12" s="1"/>
  <c r="K1137" i="12"/>
  <c r="I1137" i="12"/>
  <c r="P1137" i="12"/>
  <c r="L1161" i="12"/>
  <c r="M1161" i="12" s="1"/>
  <c r="K1161" i="12"/>
  <c r="M1165" i="12"/>
  <c r="I1171" i="12"/>
  <c r="P1171" i="12"/>
  <c r="P1173" i="12"/>
  <c r="I1173" i="12"/>
  <c r="L1237" i="12"/>
  <c r="M1237" i="12" s="1"/>
  <c r="K1237" i="12"/>
  <c r="J1283" i="12"/>
  <c r="L1301" i="12"/>
  <c r="P160" i="11"/>
  <c r="O160" i="11"/>
  <c r="K160" i="11"/>
  <c r="I160" i="11"/>
  <c r="M160" i="11"/>
  <c r="P700" i="12"/>
  <c r="I709" i="12"/>
  <c r="I722" i="12"/>
  <c r="P729" i="12"/>
  <c r="I738" i="12"/>
  <c r="I741" i="12"/>
  <c r="I754" i="12"/>
  <c r="I764" i="12"/>
  <c r="P771" i="12"/>
  <c r="P774" i="12"/>
  <c r="P783" i="12"/>
  <c r="K786" i="12"/>
  <c r="I789" i="12"/>
  <c r="P812" i="12"/>
  <c r="P821" i="12"/>
  <c r="P824" i="12"/>
  <c r="I833" i="12"/>
  <c r="I842" i="12"/>
  <c r="P849" i="12"/>
  <c r="I861" i="12"/>
  <c r="I874" i="12"/>
  <c r="P887" i="12"/>
  <c r="O888" i="12"/>
  <c r="I896" i="12"/>
  <c r="O907" i="12"/>
  <c r="I914" i="12"/>
  <c r="O916" i="12"/>
  <c r="P918" i="12"/>
  <c r="O919" i="12"/>
  <c r="I927" i="12"/>
  <c r="I937" i="12"/>
  <c r="P944" i="12"/>
  <c r="O945" i="12"/>
  <c r="I953" i="12"/>
  <c r="I956" i="12"/>
  <c r="I962" i="12"/>
  <c r="O964" i="12"/>
  <c r="P966" i="12"/>
  <c r="P967" i="12"/>
  <c r="K969" i="12"/>
  <c r="O977" i="12"/>
  <c r="I980" i="12"/>
  <c r="M990" i="12"/>
  <c r="K991" i="12"/>
  <c r="K992" i="12"/>
  <c r="L997" i="12"/>
  <c r="M997" i="12" s="1"/>
  <c r="O997" i="12"/>
  <c r="O999" i="12"/>
  <c r="K1005" i="12"/>
  <c r="L1013" i="12"/>
  <c r="M1013" i="12" s="1"/>
  <c r="O1013" i="12"/>
  <c r="K1019" i="12"/>
  <c r="P1021" i="12"/>
  <c r="P1022" i="12"/>
  <c r="H1066" i="12"/>
  <c r="O1069" i="12"/>
  <c r="L1078" i="12"/>
  <c r="M1078" i="12" s="1"/>
  <c r="N1077" i="12"/>
  <c r="O1078" i="12"/>
  <c r="M1107" i="12"/>
  <c r="P1114" i="12"/>
  <c r="O1114" i="12"/>
  <c r="M1114" i="12"/>
  <c r="K1114" i="12"/>
  <c r="I1114" i="12"/>
  <c r="M1115" i="12"/>
  <c r="K1133" i="12"/>
  <c r="I1149" i="12"/>
  <c r="P1149" i="12"/>
  <c r="O1149" i="12"/>
  <c r="L1169" i="12"/>
  <c r="M1169" i="12" s="1"/>
  <c r="O1169" i="12"/>
  <c r="L1199" i="12"/>
  <c r="M1199" i="12" s="1"/>
  <c r="K1199" i="12"/>
  <c r="D924" i="12"/>
  <c r="F924" i="12" s="1"/>
  <c r="M969" i="12"/>
  <c r="I976" i="12"/>
  <c r="K979" i="12"/>
  <c r="K980" i="12"/>
  <c r="I982" i="12"/>
  <c r="P982" i="12"/>
  <c r="O987" i="12"/>
  <c r="L987" i="12"/>
  <c r="M987" i="12" s="1"/>
  <c r="K993" i="12"/>
  <c r="P999" i="12"/>
  <c r="O1001" i="12"/>
  <c r="O1003" i="12"/>
  <c r="L1005" i="12"/>
  <c r="M1005" i="12" s="1"/>
  <c r="F1007" i="12"/>
  <c r="I1014" i="12"/>
  <c r="P1014" i="12"/>
  <c r="O1014" i="12"/>
  <c r="O1023" i="12"/>
  <c r="I1034" i="12"/>
  <c r="P1036" i="12"/>
  <c r="O1036" i="12"/>
  <c r="K1036" i="12"/>
  <c r="I1036" i="12"/>
  <c r="K1039" i="12"/>
  <c r="P1048" i="12"/>
  <c r="O1048" i="12"/>
  <c r="M1048" i="12"/>
  <c r="K1048" i="12"/>
  <c r="I1048" i="12"/>
  <c r="P1061" i="12"/>
  <c r="O1061" i="12"/>
  <c r="M1061" i="12"/>
  <c r="K1061" i="12"/>
  <c r="I1061" i="12"/>
  <c r="D1077" i="12"/>
  <c r="F1091" i="12"/>
  <c r="M1091" i="12" s="1"/>
  <c r="E1077" i="12"/>
  <c r="O1097" i="12"/>
  <c r="O1125" i="12"/>
  <c r="L1129" i="12"/>
  <c r="M1129" i="12" s="1"/>
  <c r="I1139" i="12"/>
  <c r="P1139" i="12"/>
  <c r="K1141" i="12"/>
  <c r="I1141" i="12"/>
  <c r="P1145" i="12"/>
  <c r="I1147" i="12"/>
  <c r="P1162" i="12"/>
  <c r="O1162" i="12"/>
  <c r="M1162" i="12"/>
  <c r="K1162" i="12"/>
  <c r="I1162" i="12"/>
  <c r="I1174" i="12"/>
  <c r="P1175" i="12"/>
  <c r="K1183" i="12"/>
  <c r="L1185" i="12"/>
  <c r="M1185" i="12" s="1"/>
  <c r="M1198" i="12"/>
  <c r="O1201" i="12"/>
  <c r="K1201" i="12"/>
  <c r="I1201" i="12"/>
  <c r="L1208" i="12"/>
  <c r="M1208" i="12" s="1"/>
  <c r="O1208" i="12"/>
  <c r="P1225" i="12"/>
  <c r="O1225" i="12"/>
  <c r="M1225" i="12"/>
  <c r="K1225" i="12"/>
  <c r="I1225" i="12"/>
  <c r="L1230" i="12"/>
  <c r="M1230" i="12" s="1"/>
  <c r="O1230" i="12"/>
  <c r="O1236" i="12"/>
  <c r="K1236" i="12"/>
  <c r="I1236" i="12"/>
  <c r="H1283" i="12"/>
  <c r="H1260" i="12" s="1"/>
  <c r="I1305" i="12"/>
  <c r="O1312" i="12"/>
  <c r="I1312" i="12"/>
  <c r="P1312" i="12"/>
  <c r="M1312" i="12"/>
  <c r="K1312" i="12"/>
  <c r="K1315" i="12"/>
  <c r="P1315" i="12"/>
  <c r="O1315" i="12"/>
  <c r="I1315" i="12"/>
  <c r="P1325" i="12"/>
  <c r="K1325" i="12"/>
  <c r="O1325" i="12"/>
  <c r="K1346" i="12"/>
  <c r="P1346" i="12"/>
  <c r="O1346" i="12"/>
  <c r="I1346" i="12"/>
  <c r="P1350" i="12"/>
  <c r="K1350" i="12"/>
  <c r="O1350" i="12"/>
  <c r="I102" i="11"/>
  <c r="P102" i="11"/>
  <c r="P120" i="11"/>
  <c r="O120" i="11"/>
  <c r="K120" i="11"/>
  <c r="I120" i="11"/>
  <c r="P1018" i="12"/>
  <c r="O1041" i="12"/>
  <c r="P1055" i="12"/>
  <c r="P1068" i="12"/>
  <c r="P1071" i="12"/>
  <c r="P1081" i="12"/>
  <c r="P1084" i="12"/>
  <c r="P1096" i="12"/>
  <c r="P1099" i="12"/>
  <c r="P1105" i="12"/>
  <c r="P1108" i="12"/>
  <c r="P1124" i="12"/>
  <c r="P1140" i="12"/>
  <c r="P1156" i="12"/>
  <c r="O1167" i="12"/>
  <c r="P1172" i="12"/>
  <c r="K1173" i="12"/>
  <c r="K1174" i="12"/>
  <c r="M1176" i="12"/>
  <c r="O1185" i="12"/>
  <c r="P1197" i="12"/>
  <c r="M1201" i="12"/>
  <c r="I1209" i="12"/>
  <c r="P1209" i="12"/>
  <c r="O1209" i="12"/>
  <c r="K1212" i="12"/>
  <c r="M1226" i="12"/>
  <c r="M1236" i="12"/>
  <c r="K1243" i="12"/>
  <c r="F1250" i="12"/>
  <c r="O1250" i="12" s="1"/>
  <c r="K1255" i="12"/>
  <c r="I1257" i="12"/>
  <c r="P1257" i="12"/>
  <c r="K1257" i="12"/>
  <c r="P1271" i="12"/>
  <c r="O1271" i="12"/>
  <c r="M1271" i="12"/>
  <c r="K1271" i="12"/>
  <c r="I1271" i="12"/>
  <c r="P1282" i="12"/>
  <c r="O1282" i="12"/>
  <c r="M1282" i="12"/>
  <c r="K1282" i="12"/>
  <c r="I1282" i="12"/>
  <c r="I1325" i="12"/>
  <c r="K1332" i="12"/>
  <c r="P1332" i="12"/>
  <c r="O1332" i="12"/>
  <c r="I1332" i="12"/>
  <c r="I1350" i="12"/>
  <c r="F30" i="11"/>
  <c r="K30" i="11" s="1"/>
  <c r="D11" i="11"/>
  <c r="K116" i="11"/>
  <c r="I116" i="11"/>
  <c r="P116" i="11"/>
  <c r="O116" i="11"/>
  <c r="M120" i="11"/>
  <c r="I171" i="11"/>
  <c r="P171" i="11"/>
  <c r="O171" i="11"/>
  <c r="L1058" i="12"/>
  <c r="M1058" i="12" s="1"/>
  <c r="I1059" i="12"/>
  <c r="O1086" i="12"/>
  <c r="O1092" i="12"/>
  <c r="O1101" i="12"/>
  <c r="L1111" i="12"/>
  <c r="M1111" i="12" s="1"/>
  <c r="I1112" i="12"/>
  <c r="O1120" i="12"/>
  <c r="L1127" i="12"/>
  <c r="M1127" i="12" s="1"/>
  <c r="I1128" i="12"/>
  <c r="O1136" i="12"/>
  <c r="L1143" i="12"/>
  <c r="M1143" i="12" s="1"/>
  <c r="I1144" i="12"/>
  <c r="O1152" i="12"/>
  <c r="L1159" i="12"/>
  <c r="I1160" i="12"/>
  <c r="O1168" i="12"/>
  <c r="L1173" i="12"/>
  <c r="M1173" i="12" s="1"/>
  <c r="M1174" i="12"/>
  <c r="I1175" i="12"/>
  <c r="L1183" i="12"/>
  <c r="M1183" i="12" s="1"/>
  <c r="P1185" i="12"/>
  <c r="O1187" i="12"/>
  <c r="I1193" i="12"/>
  <c r="P1201" i="12"/>
  <c r="I1224" i="12"/>
  <c r="P1224" i="12"/>
  <c r="O1224" i="12"/>
  <c r="O1226" i="12"/>
  <c r="O1228" i="12"/>
  <c r="P1236" i="12"/>
  <c r="K1241" i="12"/>
  <c r="K1245" i="12"/>
  <c r="I1245" i="12"/>
  <c r="P1245" i="12"/>
  <c r="K1253" i="12"/>
  <c r="P1263" i="12"/>
  <c r="O1263" i="12"/>
  <c r="M1263" i="12"/>
  <c r="K1263" i="12"/>
  <c r="I1263" i="12"/>
  <c r="I1278" i="12"/>
  <c r="P1278" i="12"/>
  <c r="I1284" i="12"/>
  <c r="P1284" i="12"/>
  <c r="M1315" i="12"/>
  <c r="I1349" i="12"/>
  <c r="P1349" i="12"/>
  <c r="P26" i="11"/>
  <c r="O26" i="11"/>
  <c r="K26" i="11"/>
  <c r="I26" i="11"/>
  <c r="O381" i="11"/>
  <c r="K381" i="11"/>
  <c r="I381" i="11"/>
  <c r="P381" i="11"/>
  <c r="O996" i="12"/>
  <c r="L1003" i="12"/>
  <c r="M1003" i="12" s="1"/>
  <c r="O1009" i="12"/>
  <c r="O1012" i="12"/>
  <c r="L1019" i="12"/>
  <c r="M1019" i="12" s="1"/>
  <c r="O1025" i="12"/>
  <c r="O1028" i="12"/>
  <c r="O1031" i="12"/>
  <c r="O1034" i="12"/>
  <c r="O1037" i="12"/>
  <c r="O1040" i="12"/>
  <c r="D1043" i="12"/>
  <c r="F1043" i="12" s="1"/>
  <c r="O1046" i="12"/>
  <c r="O1049" i="12"/>
  <c r="O1052" i="12"/>
  <c r="L1056" i="12"/>
  <c r="M1056" i="12" s="1"/>
  <c r="K1059" i="12"/>
  <c r="O1062" i="12"/>
  <c r="O1065" i="12"/>
  <c r="L1069" i="12"/>
  <c r="M1069" i="12" s="1"/>
  <c r="D1072" i="12"/>
  <c r="F1072" i="12" s="1"/>
  <c r="O1075" i="12"/>
  <c r="K1080" i="12"/>
  <c r="L1082" i="12"/>
  <c r="M1082" i="12" s="1"/>
  <c r="P1086" i="12"/>
  <c r="O1087" i="12"/>
  <c r="O1090" i="12"/>
  <c r="P1092" i="12"/>
  <c r="L1097" i="12"/>
  <c r="M1097" i="12" s="1"/>
  <c r="P1101" i="12"/>
  <c r="L1109" i="12"/>
  <c r="K1112" i="12"/>
  <c r="O1115" i="12"/>
  <c r="O1118" i="12"/>
  <c r="P1120" i="12"/>
  <c r="L1125" i="12"/>
  <c r="M1125" i="12" s="1"/>
  <c r="K1128" i="12"/>
  <c r="O1134" i="12"/>
  <c r="P1136" i="12"/>
  <c r="L1141" i="12"/>
  <c r="M1141" i="12" s="1"/>
  <c r="K1144" i="12"/>
  <c r="O1147" i="12"/>
  <c r="O1150" i="12"/>
  <c r="P1152" i="12"/>
  <c r="L1157" i="12"/>
  <c r="M1157" i="12" s="1"/>
  <c r="K1160" i="12"/>
  <c r="O1163" i="12"/>
  <c r="O1166" i="12"/>
  <c r="P1168" i="12"/>
  <c r="O1174" i="12"/>
  <c r="F1179" i="12"/>
  <c r="O1179" i="12" s="1"/>
  <c r="O1183" i="12"/>
  <c r="I1185" i="12"/>
  <c r="P1187" i="12"/>
  <c r="O1191" i="12"/>
  <c r="L1191" i="12"/>
  <c r="M1191" i="12" s="1"/>
  <c r="K1193" i="12"/>
  <c r="I1195" i="12"/>
  <c r="I1197" i="12"/>
  <c r="I1199" i="12"/>
  <c r="P1199" i="12"/>
  <c r="P1200" i="12"/>
  <c r="O1200" i="12"/>
  <c r="K1200" i="12"/>
  <c r="I1200" i="12"/>
  <c r="F1206" i="12"/>
  <c r="K1206" i="12" s="1"/>
  <c r="M1209" i="12"/>
  <c r="I1220" i="12"/>
  <c r="L1232" i="12"/>
  <c r="P1238" i="12"/>
  <c r="O1238" i="12"/>
  <c r="M1238" i="12"/>
  <c r="K1238" i="12"/>
  <c r="I1238" i="12"/>
  <c r="L1243" i="12"/>
  <c r="M1243" i="12" s="1"/>
  <c r="O1243" i="12"/>
  <c r="L1255" i="12"/>
  <c r="M1255" i="12" s="1"/>
  <c r="O1255" i="12"/>
  <c r="L1257" i="12"/>
  <c r="M1257" i="12" s="1"/>
  <c r="K1295" i="12"/>
  <c r="P1295" i="12"/>
  <c r="O1295" i="12"/>
  <c r="M1295" i="12"/>
  <c r="I1295" i="12"/>
  <c r="P1313" i="12"/>
  <c r="O1313" i="12"/>
  <c r="K1313" i="12"/>
  <c r="I129" i="11"/>
  <c r="P129" i="11"/>
  <c r="K255" i="11"/>
  <c r="L263" i="11"/>
  <c r="P1174" i="12"/>
  <c r="K1175" i="12"/>
  <c r="I1184" i="12"/>
  <c r="P1184" i="12"/>
  <c r="O1184" i="12"/>
  <c r="I1208" i="12"/>
  <c r="P1208" i="12"/>
  <c r="L1210" i="12"/>
  <c r="M1210" i="12" s="1"/>
  <c r="I1226" i="12"/>
  <c r="P1226" i="12"/>
  <c r="I1228" i="12"/>
  <c r="P1228" i="12"/>
  <c r="I1230" i="12"/>
  <c r="P1230" i="12"/>
  <c r="I1237" i="12"/>
  <c r="P1237" i="12"/>
  <c r="O1237" i="12"/>
  <c r="K1250" i="12"/>
  <c r="P1290" i="12"/>
  <c r="I1290" i="12"/>
  <c r="I1297" i="12"/>
  <c r="P1338" i="12"/>
  <c r="K1338" i="12"/>
  <c r="O1338" i="12"/>
  <c r="I1338" i="12"/>
  <c r="I1373" i="12"/>
  <c r="P1373" i="12"/>
  <c r="M1373" i="12"/>
  <c r="K1373" i="12"/>
  <c r="F40" i="11"/>
  <c r="D37" i="11"/>
  <c r="F37" i="11" s="1"/>
  <c r="K37" i="11" s="1"/>
  <c r="P86" i="11"/>
  <c r="O86" i="11"/>
  <c r="K86" i="11"/>
  <c r="I86" i="11"/>
  <c r="I423" i="11"/>
  <c r="P423" i="11"/>
  <c r="N1043" i="12"/>
  <c r="N1072" i="12"/>
  <c r="O1175" i="12"/>
  <c r="L1175" i="12"/>
  <c r="M1175" i="12" s="1"/>
  <c r="P1178" i="12"/>
  <c r="O1178" i="12"/>
  <c r="K1178" i="12"/>
  <c r="K1184" i="12"/>
  <c r="O1192" i="12"/>
  <c r="K1192" i="12"/>
  <c r="I1192" i="12"/>
  <c r="O1193" i="12"/>
  <c r="O1197" i="12"/>
  <c r="L1197" i="12"/>
  <c r="M1197" i="12" s="1"/>
  <c r="P1203" i="12"/>
  <c r="O1203" i="12"/>
  <c r="K1203" i="12"/>
  <c r="I1203" i="12"/>
  <c r="O1210" i="12"/>
  <c r="I1212" i="12"/>
  <c r="P1212" i="12"/>
  <c r="M1224" i="12"/>
  <c r="J1234" i="12"/>
  <c r="O1241" i="12"/>
  <c r="O1253" i="12"/>
  <c r="O1272" i="12"/>
  <c r="K1272" i="12"/>
  <c r="I1272" i="12"/>
  <c r="K1290" i="12"/>
  <c r="K1299" i="12"/>
  <c r="P1299" i="12"/>
  <c r="O1299" i="12"/>
  <c r="I1299" i="12"/>
  <c r="M86" i="11"/>
  <c r="I180" i="11"/>
  <c r="P180" i="11"/>
  <c r="O180" i="11"/>
  <c r="D1053" i="12"/>
  <c r="F1053" i="12" s="1"/>
  <c r="D1066" i="12"/>
  <c r="F1066" i="12" s="1"/>
  <c r="O1066" i="12" s="1"/>
  <c r="I1190" i="12"/>
  <c r="P1191" i="12"/>
  <c r="P1193" i="12"/>
  <c r="O1195" i="12"/>
  <c r="M1200" i="12"/>
  <c r="K1208" i="12"/>
  <c r="O1217" i="12"/>
  <c r="K1217" i="12"/>
  <c r="I1217" i="12"/>
  <c r="P1220" i="12"/>
  <c r="O1223" i="12"/>
  <c r="K1223" i="12"/>
  <c r="I1223" i="12"/>
  <c r="K1224" i="12"/>
  <c r="K1230" i="12"/>
  <c r="L1234" i="12"/>
  <c r="L1245" i="12"/>
  <c r="M1245" i="12" s="1"/>
  <c r="F1261" i="12"/>
  <c r="D1260" i="12"/>
  <c r="O1264" i="12"/>
  <c r="K1264" i="12"/>
  <c r="I1264" i="12"/>
  <c r="M1272" i="12"/>
  <c r="L1278" i="12"/>
  <c r="M1278" i="12" s="1"/>
  <c r="N1261" i="12"/>
  <c r="O1278" i="12"/>
  <c r="L1284" i="12"/>
  <c r="M1284" i="12" s="1"/>
  <c r="O1284" i="12"/>
  <c r="M1287" i="12"/>
  <c r="L1290" i="12"/>
  <c r="M1290" i="12" s="1"/>
  <c r="N1283" i="12"/>
  <c r="I1296" i="12"/>
  <c r="O1296" i="12"/>
  <c r="P1296" i="12"/>
  <c r="K1296" i="12"/>
  <c r="F1342" i="12"/>
  <c r="O1359" i="12"/>
  <c r="P162" i="11"/>
  <c r="K162" i="11"/>
  <c r="I162" i="11"/>
  <c r="O162" i="11"/>
  <c r="P249" i="11"/>
  <c r="I249" i="11"/>
  <c r="K288" i="11"/>
  <c r="I288" i="11"/>
  <c r="O288" i="11"/>
  <c r="P288" i="11"/>
  <c r="O303" i="11"/>
  <c r="K303" i="11"/>
  <c r="I303" i="11"/>
  <c r="P303" i="11"/>
  <c r="K1298" i="12"/>
  <c r="P1298" i="12"/>
  <c r="P1311" i="12"/>
  <c r="K1311" i="12"/>
  <c r="M1325" i="12"/>
  <c r="M1350" i="12"/>
  <c r="K1354" i="12"/>
  <c r="P1354" i="12"/>
  <c r="K22" i="11"/>
  <c r="I22" i="11"/>
  <c r="P22" i="11"/>
  <c r="O22" i="11"/>
  <c r="M26" i="11"/>
  <c r="I53" i="11"/>
  <c r="P83" i="11"/>
  <c r="O83" i="11"/>
  <c r="K83" i="11"/>
  <c r="I83" i="11"/>
  <c r="P106" i="11"/>
  <c r="O106" i="11"/>
  <c r="K106" i="11"/>
  <c r="I106" i="11"/>
  <c r="P112" i="11"/>
  <c r="O112" i="11"/>
  <c r="K112" i="11"/>
  <c r="I112" i="11"/>
  <c r="M116" i="11"/>
  <c r="M125" i="11"/>
  <c r="I125" i="11"/>
  <c r="P125" i="11"/>
  <c r="O125" i="11"/>
  <c r="J110" i="11"/>
  <c r="K129" i="11"/>
  <c r="O299" i="11"/>
  <c r="K299" i="11"/>
  <c r="I299" i="11"/>
  <c r="P299" i="11"/>
  <c r="P1186" i="12"/>
  <c r="P1211" i="12"/>
  <c r="L1216" i="12"/>
  <c r="M1216" i="12" s="1"/>
  <c r="L1222" i="12"/>
  <c r="M1222" i="12" s="1"/>
  <c r="O1231" i="12"/>
  <c r="L1235" i="12"/>
  <c r="O1244" i="12"/>
  <c r="O1247" i="12"/>
  <c r="O1256" i="12"/>
  <c r="O1268" i="12"/>
  <c r="O1276" i="12"/>
  <c r="O1279" i="12"/>
  <c r="O1285" i="12"/>
  <c r="M1286" i="12"/>
  <c r="I1288" i="12"/>
  <c r="I1308" i="12"/>
  <c r="O1308" i="12"/>
  <c r="I1309" i="12"/>
  <c r="M1313" i="12"/>
  <c r="K1326" i="12"/>
  <c r="M1332" i="12"/>
  <c r="P1336" i="12"/>
  <c r="K1336" i="12"/>
  <c r="M1338" i="12"/>
  <c r="M1346" i="12"/>
  <c r="I1354" i="12"/>
  <c r="K1360" i="12"/>
  <c r="P1360" i="12"/>
  <c r="P18" i="11"/>
  <c r="O18" i="11"/>
  <c r="K18" i="11"/>
  <c r="I18" i="11"/>
  <c r="M22" i="11"/>
  <c r="P49" i="11"/>
  <c r="O49" i="11"/>
  <c r="K49" i="11"/>
  <c r="I49" i="11"/>
  <c r="I65" i="11"/>
  <c r="P65" i="11"/>
  <c r="M83" i="11"/>
  <c r="K96" i="11"/>
  <c r="P96" i="11"/>
  <c r="O96" i="11"/>
  <c r="K102" i="11"/>
  <c r="M106" i="11"/>
  <c r="M112" i="11"/>
  <c r="L129" i="11"/>
  <c r="M129" i="11" s="1"/>
  <c r="N110" i="11"/>
  <c r="P110" i="11" s="1"/>
  <c r="O129" i="11"/>
  <c r="I146" i="11"/>
  <c r="O146" i="11"/>
  <c r="P146" i="11"/>
  <c r="K146" i="11"/>
  <c r="L147" i="11"/>
  <c r="J137" i="11"/>
  <c r="L137" i="11" s="1"/>
  <c r="P152" i="11"/>
  <c r="K152" i="11"/>
  <c r="O152" i="11"/>
  <c r="I152" i="11"/>
  <c r="K158" i="11"/>
  <c r="I158" i="11"/>
  <c r="P158" i="11"/>
  <c r="K261" i="11"/>
  <c r="I261" i="11"/>
  <c r="O261" i="11"/>
  <c r="P261" i="11"/>
  <c r="O1182" i="12"/>
  <c r="L1189" i="12"/>
  <c r="M1189" i="12" s="1"/>
  <c r="L1195" i="12"/>
  <c r="M1195" i="12" s="1"/>
  <c r="O1207" i="12"/>
  <c r="L1214" i="12"/>
  <c r="L1220" i="12"/>
  <c r="M1220" i="12" s="1"/>
  <c r="O1229" i="12"/>
  <c r="P1231" i="12"/>
  <c r="O1242" i="12"/>
  <c r="P1244" i="12"/>
  <c r="P1247" i="12"/>
  <c r="O1248" i="12"/>
  <c r="O1251" i="12"/>
  <c r="O1254" i="12"/>
  <c r="P1256" i="12"/>
  <c r="L1258" i="12"/>
  <c r="P1268" i="12"/>
  <c r="O1269" i="12"/>
  <c r="P1276" i="12"/>
  <c r="O1277" i="12"/>
  <c r="P1279" i="12"/>
  <c r="O1280" i="12"/>
  <c r="P1285" i="12"/>
  <c r="O1286" i="12"/>
  <c r="K1287" i="12"/>
  <c r="K1288" i="12"/>
  <c r="I1298" i="12"/>
  <c r="K1307" i="12"/>
  <c r="P1307" i="12"/>
  <c r="K1309" i="12"/>
  <c r="I1311" i="12"/>
  <c r="K1323" i="12"/>
  <c r="P1323" i="12"/>
  <c r="I1336" i="12"/>
  <c r="K1347" i="12"/>
  <c r="K1349" i="12"/>
  <c r="K1352" i="12"/>
  <c r="P1352" i="12"/>
  <c r="M1354" i="12"/>
  <c r="I1360" i="12"/>
  <c r="P1367" i="12"/>
  <c r="K1367" i="12"/>
  <c r="I1367" i="12"/>
  <c r="K1372" i="12"/>
  <c r="P1372" i="12"/>
  <c r="O1372" i="12"/>
  <c r="K1375" i="12"/>
  <c r="P1375" i="12"/>
  <c r="O1375" i="12"/>
  <c r="K14" i="11"/>
  <c r="I14" i="11"/>
  <c r="P14" i="11"/>
  <c r="O14" i="11"/>
  <c r="M18" i="11"/>
  <c r="M49" i="11"/>
  <c r="E71" i="11"/>
  <c r="E64" i="11" s="1"/>
  <c r="E9" i="11" s="1"/>
  <c r="C58" i="17" s="1"/>
  <c r="F76" i="11"/>
  <c r="K93" i="11"/>
  <c r="I93" i="11"/>
  <c r="P93" i="11"/>
  <c r="O93" i="11"/>
  <c r="O102" i="11"/>
  <c r="L102" i="11"/>
  <c r="M102" i="11" s="1"/>
  <c r="I110" i="11"/>
  <c r="K130" i="11"/>
  <c r="I130" i="11"/>
  <c r="P130" i="11"/>
  <c r="O130" i="11"/>
  <c r="K180" i="11"/>
  <c r="K429" i="11"/>
  <c r="O429" i="11"/>
  <c r="P429" i="11"/>
  <c r="I429" i="11"/>
  <c r="O1320" i="12"/>
  <c r="I1320" i="12"/>
  <c r="P1330" i="12"/>
  <c r="K1330" i="12"/>
  <c r="P1344" i="12"/>
  <c r="K1344" i="12"/>
  <c r="M1349" i="12"/>
  <c r="O1354" i="12"/>
  <c r="I1359" i="12"/>
  <c r="F1363" i="12"/>
  <c r="E1358" i="12"/>
  <c r="K33" i="11"/>
  <c r="I33" i="11"/>
  <c r="P33" i="11"/>
  <c r="O33" i="11"/>
  <c r="K53" i="11"/>
  <c r="J64" i="11"/>
  <c r="K65" i="11"/>
  <c r="K73" i="11"/>
  <c r="I73" i="11"/>
  <c r="P73" i="11"/>
  <c r="O73" i="11"/>
  <c r="I84" i="11"/>
  <c r="P84" i="11"/>
  <c r="M84" i="11"/>
  <c r="O84" i="11"/>
  <c r="I103" i="11"/>
  <c r="K127" i="11"/>
  <c r="I127" i="11"/>
  <c r="P127" i="11"/>
  <c r="O127" i="11"/>
  <c r="I138" i="11"/>
  <c r="O138" i="11"/>
  <c r="K138" i="11"/>
  <c r="P138" i="11"/>
  <c r="K164" i="11"/>
  <c r="I164" i="11"/>
  <c r="P164" i="11"/>
  <c r="P168" i="11"/>
  <c r="O168" i="11"/>
  <c r="K168" i="11"/>
  <c r="I168" i="11"/>
  <c r="K171" i="11"/>
  <c r="M176" i="11"/>
  <c r="M180" i="11"/>
  <c r="F193" i="11"/>
  <c r="K193" i="11" s="1"/>
  <c r="O255" i="11"/>
  <c r="E387" i="11"/>
  <c r="E386" i="11" s="1"/>
  <c r="E375" i="11" s="1"/>
  <c r="W58" i="17" s="1"/>
  <c r="F388" i="11"/>
  <c r="F1258" i="12"/>
  <c r="K1258" i="12" s="1"/>
  <c r="K1278" i="12"/>
  <c r="O1288" i="12"/>
  <c r="K1300" i="12"/>
  <c r="P1300" i="12"/>
  <c r="O1309" i="12"/>
  <c r="P1319" i="12"/>
  <c r="K1319" i="12"/>
  <c r="O1326" i="12"/>
  <c r="I1330" i="12"/>
  <c r="I1344" i="12"/>
  <c r="O1349" i="12"/>
  <c r="P1356" i="12"/>
  <c r="K1356" i="12"/>
  <c r="P1365" i="12"/>
  <c r="K1365" i="12"/>
  <c r="M33" i="11"/>
  <c r="P43" i="11"/>
  <c r="O43" i="11"/>
  <c r="K43" i="11"/>
  <c r="I43" i="11"/>
  <c r="M53" i="11"/>
  <c r="P60" i="11"/>
  <c r="O60" i="11"/>
  <c r="K60" i="11"/>
  <c r="I60" i="11"/>
  <c r="O65" i="11"/>
  <c r="L65" i="11"/>
  <c r="M65" i="11" s="1"/>
  <c r="K70" i="11"/>
  <c r="I70" i="11"/>
  <c r="P70" i="11"/>
  <c r="O70" i="11"/>
  <c r="M73" i="11"/>
  <c r="P100" i="11"/>
  <c r="O100" i="11"/>
  <c r="K100" i="11"/>
  <c r="I100" i="11"/>
  <c r="M127" i="11"/>
  <c r="I135" i="11"/>
  <c r="O135" i="11"/>
  <c r="K135" i="11"/>
  <c r="P135" i="11"/>
  <c r="P150" i="11"/>
  <c r="K150" i="11"/>
  <c r="I150" i="11"/>
  <c r="M164" i="11"/>
  <c r="M171" i="11"/>
  <c r="L234" i="11"/>
  <c r="M234" i="11" s="1"/>
  <c r="O234" i="11"/>
  <c r="I294" i="11"/>
  <c r="P294" i="11"/>
  <c r="O294" i="11"/>
  <c r="E399" i="11"/>
  <c r="F399" i="11" s="1"/>
  <c r="F410" i="11"/>
  <c r="O410" i="11" s="1"/>
  <c r="O1287" i="12"/>
  <c r="P1288" i="12"/>
  <c r="O1298" i="12"/>
  <c r="K1304" i="12"/>
  <c r="P1304" i="12"/>
  <c r="P1309" i="12"/>
  <c r="O1311" i="12"/>
  <c r="I1316" i="12"/>
  <c r="O1316" i="12"/>
  <c r="I1317" i="12"/>
  <c r="K1320" i="12"/>
  <c r="P1328" i="12"/>
  <c r="K1328" i="12"/>
  <c r="M1330" i="12"/>
  <c r="K1334" i="12"/>
  <c r="P1334" i="12"/>
  <c r="M1344" i="12"/>
  <c r="O1347" i="12"/>
  <c r="O1352" i="12"/>
  <c r="I1356" i="12"/>
  <c r="K1359" i="12"/>
  <c r="P1362" i="12"/>
  <c r="K1362" i="12"/>
  <c r="I1365" i="12"/>
  <c r="M43" i="11"/>
  <c r="O53" i="11"/>
  <c r="K56" i="11"/>
  <c r="I56" i="11"/>
  <c r="P56" i="11"/>
  <c r="O56" i="11"/>
  <c r="M60" i="11"/>
  <c r="P66" i="11"/>
  <c r="O66" i="11"/>
  <c r="K66" i="11"/>
  <c r="I66" i="11"/>
  <c r="M70" i="11"/>
  <c r="K79" i="11"/>
  <c r="P79" i="11"/>
  <c r="O79" i="11"/>
  <c r="F90" i="11"/>
  <c r="D71" i="11"/>
  <c r="M100" i="11"/>
  <c r="K124" i="11"/>
  <c r="I124" i="11"/>
  <c r="P124" i="11"/>
  <c r="O124" i="11"/>
  <c r="K125" i="11"/>
  <c r="M138" i="11"/>
  <c r="O164" i="11"/>
  <c r="M168" i="11"/>
  <c r="I404" i="11"/>
  <c r="P404" i="11"/>
  <c r="P1369" i="12"/>
  <c r="P12" i="11"/>
  <c r="K16" i="11"/>
  <c r="P20" i="11"/>
  <c r="K24" i="11"/>
  <c r="P28" i="11"/>
  <c r="P31" i="11"/>
  <c r="K35" i="11"/>
  <c r="K38" i="11"/>
  <c r="K41" i="11"/>
  <c r="P45" i="11"/>
  <c r="J46" i="11"/>
  <c r="P51" i="11"/>
  <c r="P54" i="11"/>
  <c r="K58" i="11"/>
  <c r="P62" i="11"/>
  <c r="P68" i="11"/>
  <c r="K75" i="11"/>
  <c r="K78" i="11"/>
  <c r="K81" i="11"/>
  <c r="P88" i="11"/>
  <c r="P91" i="11"/>
  <c r="K95" i="11"/>
  <c r="K98" i="11"/>
  <c r="K104" i="11"/>
  <c r="P108" i="11"/>
  <c r="P114" i="11"/>
  <c r="K118" i="11"/>
  <c r="P122" i="11"/>
  <c r="K145" i="11"/>
  <c r="P145" i="11"/>
  <c r="I149" i="11"/>
  <c r="O149" i="11"/>
  <c r="M154" i="11"/>
  <c r="O182" i="11"/>
  <c r="I182" i="11"/>
  <c r="K206" i="11"/>
  <c r="O206" i="11"/>
  <c r="K229" i="11"/>
  <c r="O229" i="11"/>
  <c r="M261" i="11"/>
  <c r="P287" i="11"/>
  <c r="M288" i="11"/>
  <c r="O378" i="11"/>
  <c r="K378" i="11"/>
  <c r="I378" i="11"/>
  <c r="P378" i="11"/>
  <c r="K404" i="11"/>
  <c r="L406" i="11"/>
  <c r="M406" i="11" s="1"/>
  <c r="P479" i="11"/>
  <c r="O479" i="11"/>
  <c r="K479" i="11"/>
  <c r="I479" i="11"/>
  <c r="P542" i="11"/>
  <c r="O542" i="11"/>
  <c r="I542" i="11"/>
  <c r="O142" i="11"/>
  <c r="I142" i="11"/>
  <c r="K148" i="11"/>
  <c r="P148" i="11"/>
  <c r="O161" i="11"/>
  <c r="I161" i="11"/>
  <c r="O169" i="11"/>
  <c r="I169" i="11"/>
  <c r="P175" i="11"/>
  <c r="O175" i="11"/>
  <c r="K175" i="11"/>
  <c r="L187" i="11"/>
  <c r="M187" i="11" s="1"/>
  <c r="O197" i="11"/>
  <c r="I197" i="11"/>
  <c r="P197" i="11"/>
  <c r="J218" i="11"/>
  <c r="L218" i="11" s="1"/>
  <c r="K219" i="11"/>
  <c r="O243" i="11"/>
  <c r="K243" i="11"/>
  <c r="I243" i="11"/>
  <c r="P243" i="11"/>
  <c r="O281" i="11"/>
  <c r="K281" i="11"/>
  <c r="I281" i="11"/>
  <c r="P281" i="11"/>
  <c r="M299" i="11"/>
  <c r="M303" i="11"/>
  <c r="O372" i="11"/>
  <c r="K372" i="11"/>
  <c r="I372" i="11"/>
  <c r="P372" i="11"/>
  <c r="P380" i="11"/>
  <c r="I380" i="11"/>
  <c r="M381" i="11"/>
  <c r="L415" i="11"/>
  <c r="M415" i="11" s="1"/>
  <c r="J414" i="11"/>
  <c r="K415" i="11"/>
  <c r="P417" i="11"/>
  <c r="I417" i="11"/>
  <c r="L433" i="11"/>
  <c r="M433" i="11" s="1"/>
  <c r="K433" i="11"/>
  <c r="F452" i="11"/>
  <c r="D441" i="11"/>
  <c r="F441" i="11" s="1"/>
  <c r="I473" i="11"/>
  <c r="P473" i="11"/>
  <c r="K503" i="11"/>
  <c r="I503" i="11"/>
  <c r="P503" i="11"/>
  <c r="O503" i="11"/>
  <c r="M503" i="11"/>
  <c r="L533" i="11"/>
  <c r="M533" i="11" s="1"/>
  <c r="O533" i="11"/>
  <c r="O1324" i="12"/>
  <c r="O1327" i="12"/>
  <c r="I1331" i="12"/>
  <c r="O1335" i="12"/>
  <c r="I1339" i="12"/>
  <c r="I1340" i="12"/>
  <c r="I1341" i="12"/>
  <c r="I1345" i="12"/>
  <c r="I1348" i="12"/>
  <c r="I1351" i="12"/>
  <c r="O1355" i="12"/>
  <c r="O1361" i="12"/>
  <c r="O1364" i="12"/>
  <c r="I1368" i="12"/>
  <c r="O1376" i="12"/>
  <c r="O15" i="11"/>
  <c r="I19" i="11"/>
  <c r="O23" i="11"/>
  <c r="I27" i="11"/>
  <c r="O34" i="11"/>
  <c r="I44" i="11"/>
  <c r="D46" i="11"/>
  <c r="F46" i="11" s="1"/>
  <c r="I50" i="11"/>
  <c r="O57" i="11"/>
  <c r="I61" i="11"/>
  <c r="I67" i="11"/>
  <c r="O74" i="11"/>
  <c r="O77" i="11"/>
  <c r="O80" i="11"/>
  <c r="I87" i="11"/>
  <c r="O94" i="11"/>
  <c r="O97" i="11"/>
  <c r="I101" i="11"/>
  <c r="O103" i="11"/>
  <c r="I107" i="11"/>
  <c r="D109" i="11"/>
  <c r="F109" i="11" s="1"/>
  <c r="I113" i="11"/>
  <c r="O117" i="11"/>
  <c r="I121" i="11"/>
  <c r="O128" i="11"/>
  <c r="P131" i="11"/>
  <c r="P141" i="11"/>
  <c r="K141" i="11"/>
  <c r="K143" i="11"/>
  <c r="I145" i="11"/>
  <c r="K149" i="11"/>
  <c r="M150" i="11"/>
  <c r="M162" i="11"/>
  <c r="O179" i="11"/>
  <c r="I179" i="11"/>
  <c r="P181" i="11"/>
  <c r="O181" i="11"/>
  <c r="K181" i="11"/>
  <c r="K182" i="11"/>
  <c r="O187" i="11"/>
  <c r="P189" i="11"/>
  <c r="M206" i="11"/>
  <c r="P211" i="11"/>
  <c r="L219" i="11"/>
  <c r="M219" i="11" s="1"/>
  <c r="M229" i="11"/>
  <c r="P234" i="11"/>
  <c r="K264" i="11"/>
  <c r="I264" i="11"/>
  <c r="O264" i="11"/>
  <c r="K294" i="11"/>
  <c r="K362" i="11"/>
  <c r="O362" i="11"/>
  <c r="O369" i="11"/>
  <c r="K369" i="11"/>
  <c r="I369" i="11"/>
  <c r="P369" i="11"/>
  <c r="M378" i="11"/>
  <c r="D386" i="11"/>
  <c r="K388" i="11"/>
  <c r="L390" i="11"/>
  <c r="M390" i="11" s="1"/>
  <c r="I400" i="11"/>
  <c r="P400" i="11"/>
  <c r="O404" i="11"/>
  <c r="L404" i="11"/>
  <c r="M404" i="11" s="1"/>
  <c r="L412" i="11"/>
  <c r="M412" i="11" s="1"/>
  <c r="O415" i="11"/>
  <c r="I419" i="11"/>
  <c r="P419" i="11"/>
  <c r="K423" i="11"/>
  <c r="L425" i="11"/>
  <c r="M425" i="11" s="1"/>
  <c r="K471" i="11"/>
  <c r="I471" i="11"/>
  <c r="P471" i="11"/>
  <c r="O471" i="11"/>
  <c r="M471" i="11"/>
  <c r="K498" i="11"/>
  <c r="I498" i="11"/>
  <c r="P498" i="11"/>
  <c r="O205" i="11"/>
  <c r="I205" i="11"/>
  <c r="P205" i="11"/>
  <c r="O228" i="11"/>
  <c r="I228" i="11"/>
  <c r="P228" i="11"/>
  <c r="M243" i="11"/>
  <c r="M247" i="11"/>
  <c r="L249" i="11"/>
  <c r="M249" i="11" s="1"/>
  <c r="K249" i="11"/>
  <c r="O260" i="11"/>
  <c r="K260" i="11"/>
  <c r="I260" i="11"/>
  <c r="P260" i="11"/>
  <c r="M281" i="11"/>
  <c r="I287" i="11"/>
  <c r="L294" i="11"/>
  <c r="M294" i="11" s="1"/>
  <c r="I301" i="11"/>
  <c r="P301" i="11"/>
  <c r="K304" i="11"/>
  <c r="I304" i="11"/>
  <c r="O304" i="11"/>
  <c r="P371" i="11"/>
  <c r="I371" i="11"/>
  <c r="M372" i="11"/>
  <c r="K382" i="11"/>
  <c r="I382" i="11"/>
  <c r="O382" i="11"/>
  <c r="O390" i="11"/>
  <c r="O412" i="11"/>
  <c r="O425" i="11"/>
  <c r="I427" i="11"/>
  <c r="O466" i="11"/>
  <c r="K466" i="11"/>
  <c r="I466" i="11"/>
  <c r="P466" i="11"/>
  <c r="I525" i="11"/>
  <c r="P525" i="11"/>
  <c r="P16" i="11"/>
  <c r="P24" i="11"/>
  <c r="P35" i="11"/>
  <c r="P38" i="11"/>
  <c r="P41" i="11"/>
  <c r="N46" i="11"/>
  <c r="P58" i="11"/>
  <c r="P75" i="11"/>
  <c r="P78" i="11"/>
  <c r="P81" i="11"/>
  <c r="P95" i="11"/>
  <c r="P98" i="11"/>
  <c r="P104" i="11"/>
  <c r="P118" i="11"/>
  <c r="K134" i="11"/>
  <c r="P134" i="11"/>
  <c r="O143" i="11"/>
  <c r="I157" i="11"/>
  <c r="O157" i="11"/>
  <c r="M161" i="11"/>
  <c r="M169" i="11"/>
  <c r="F173" i="11"/>
  <c r="P178" i="11"/>
  <c r="O178" i="11"/>
  <c r="K178" i="11"/>
  <c r="P182" i="11"/>
  <c r="I186" i="11"/>
  <c r="O186" i="11"/>
  <c r="K188" i="11"/>
  <c r="I188" i="11"/>
  <c r="P188" i="11"/>
  <c r="E192" i="11"/>
  <c r="E191" i="11" s="1"/>
  <c r="P196" i="11"/>
  <c r="O196" i="11"/>
  <c r="K196" i="11"/>
  <c r="M197" i="11"/>
  <c r="K200" i="11"/>
  <c r="I200" i="11"/>
  <c r="P200" i="11"/>
  <c r="F216" i="11"/>
  <c r="F225" i="11"/>
  <c r="D218" i="11"/>
  <c r="F218" i="11" s="1"/>
  <c r="O218" i="11" s="1"/>
  <c r="F240" i="11"/>
  <c r="O249" i="11"/>
  <c r="L287" i="11"/>
  <c r="M287" i="11" s="1"/>
  <c r="K287" i="11"/>
  <c r="F376" i="11"/>
  <c r="O376" i="11" s="1"/>
  <c r="K379" i="11"/>
  <c r="I379" i="11"/>
  <c r="O379" i="11"/>
  <c r="K380" i="11"/>
  <c r="N387" i="11"/>
  <c r="L388" i="11"/>
  <c r="I406" i="11"/>
  <c r="P406" i="11"/>
  <c r="L410" i="11"/>
  <c r="K416" i="11"/>
  <c r="I416" i="11"/>
  <c r="O416" i="11"/>
  <c r="K417" i="11"/>
  <c r="O423" i="11"/>
  <c r="L423" i="11"/>
  <c r="M423" i="11" s="1"/>
  <c r="M429" i="11"/>
  <c r="L437" i="11"/>
  <c r="M437" i="11" s="1"/>
  <c r="K437" i="11"/>
  <c r="I527" i="11"/>
  <c r="P527" i="11"/>
  <c r="O527" i="11"/>
  <c r="K527" i="11"/>
  <c r="I556" i="11"/>
  <c r="P556" i="11"/>
  <c r="M142" i="11"/>
  <c r="M148" i="11"/>
  <c r="K156" i="11"/>
  <c r="P156" i="11"/>
  <c r="P161" i="11"/>
  <c r="I165" i="11"/>
  <c r="O165" i="11"/>
  <c r="P169" i="11"/>
  <c r="M175" i="11"/>
  <c r="K205" i="11"/>
  <c r="K220" i="11"/>
  <c r="I220" i="11"/>
  <c r="P220" i="11"/>
  <c r="K228" i="11"/>
  <c r="K244" i="11"/>
  <c r="I244" i="11"/>
  <c r="O244" i="11"/>
  <c r="I255" i="11"/>
  <c r="P255" i="11"/>
  <c r="K282" i="11"/>
  <c r="I282" i="11"/>
  <c r="O282" i="11"/>
  <c r="O287" i="11"/>
  <c r="K373" i="11"/>
  <c r="I373" i="11"/>
  <c r="O373" i="11"/>
  <c r="O380" i="11"/>
  <c r="P415" i="11"/>
  <c r="O417" i="11"/>
  <c r="J441" i="11"/>
  <c r="K442" i="11"/>
  <c r="P465" i="11"/>
  <c r="I465" i="11"/>
  <c r="N71" i="11"/>
  <c r="I131" i="11"/>
  <c r="K132" i="11"/>
  <c r="I134" i="11"/>
  <c r="P142" i="11"/>
  <c r="O148" i="11"/>
  <c r="O153" i="11"/>
  <c r="I153" i="11"/>
  <c r="I154" i="11"/>
  <c r="K157" i="11"/>
  <c r="M158" i="11"/>
  <c r="K165" i="11"/>
  <c r="O170" i="11"/>
  <c r="I170" i="11"/>
  <c r="P172" i="11"/>
  <c r="O172" i="11"/>
  <c r="K172" i="11"/>
  <c r="I178" i="11"/>
  <c r="P179" i="11"/>
  <c r="K185" i="11"/>
  <c r="I185" i="11"/>
  <c r="P185" i="11"/>
  <c r="O189" i="11"/>
  <c r="H192" i="11"/>
  <c r="H191" i="11" s="1"/>
  <c r="H190" i="11" s="1"/>
  <c r="I196" i="11"/>
  <c r="K198" i="11"/>
  <c r="O198" i="11"/>
  <c r="M200" i="11"/>
  <c r="M205" i="11"/>
  <c r="K208" i="11"/>
  <c r="I208" i="11"/>
  <c r="P208" i="11"/>
  <c r="K211" i="11"/>
  <c r="I219" i="11"/>
  <c r="M228" i="11"/>
  <c r="K231" i="11"/>
  <c r="I231" i="11"/>
  <c r="P231" i="11"/>
  <c r="M244" i="11"/>
  <c r="K247" i="11"/>
  <c r="O247" i="11"/>
  <c r="K250" i="11"/>
  <c r="I250" i="11"/>
  <c r="O250" i="11"/>
  <c r="M282" i="11"/>
  <c r="K370" i="11"/>
  <c r="I370" i="11"/>
  <c r="O370" i="11"/>
  <c r="M373" i="11"/>
  <c r="P379" i="11"/>
  <c r="I390" i="11"/>
  <c r="P390" i="11"/>
  <c r="L400" i="11"/>
  <c r="M400" i="11" s="1"/>
  <c r="N399" i="11"/>
  <c r="I412" i="11"/>
  <c r="P412" i="11"/>
  <c r="E414" i="11"/>
  <c r="P416" i="11"/>
  <c r="O418" i="11"/>
  <c r="K418" i="11"/>
  <c r="I418" i="11"/>
  <c r="P418" i="11"/>
  <c r="K419" i="11"/>
  <c r="F421" i="11"/>
  <c r="I425" i="11"/>
  <c r="P425" i="11"/>
  <c r="L442" i="11"/>
  <c r="M442" i="11" s="1"/>
  <c r="P442" i="11"/>
  <c r="O442" i="11"/>
  <c r="L481" i="11"/>
  <c r="K481" i="11"/>
  <c r="K485" i="11"/>
  <c r="I485" i="11"/>
  <c r="P485" i="11"/>
  <c r="K548" i="11"/>
  <c r="I548" i="11"/>
  <c r="P548" i="11"/>
  <c r="I552" i="11"/>
  <c r="P552" i="11"/>
  <c r="K401" i="11"/>
  <c r="K407" i="11"/>
  <c r="K413" i="11"/>
  <c r="N414" i="11"/>
  <c r="K426" i="11"/>
  <c r="O436" i="11"/>
  <c r="I436" i="11"/>
  <c r="I437" i="11"/>
  <c r="P437" i="11"/>
  <c r="P448" i="11"/>
  <c r="O448" i="11"/>
  <c r="O449" i="11"/>
  <c r="M449" i="11"/>
  <c r="K449" i="11"/>
  <c r="I449" i="11"/>
  <c r="L457" i="11"/>
  <c r="M457" i="11" s="1"/>
  <c r="O457" i="11"/>
  <c r="I461" i="11"/>
  <c r="M467" i="11"/>
  <c r="I493" i="11"/>
  <c r="I511" i="11"/>
  <c r="P511" i="11"/>
  <c r="O511" i="11"/>
  <c r="L517" i="11"/>
  <c r="M517" i="11" s="1"/>
  <c r="O517" i="11"/>
  <c r="I536" i="11"/>
  <c r="P536" i="11"/>
  <c r="L544" i="11"/>
  <c r="M544" i="11" s="1"/>
  <c r="K544" i="11"/>
  <c r="M618" i="11"/>
  <c r="O631" i="11"/>
  <c r="L631" i="11"/>
  <c r="M631" i="11" s="1"/>
  <c r="P631" i="11"/>
  <c r="O693" i="11"/>
  <c r="L693" i="11"/>
  <c r="M693" i="11" s="1"/>
  <c r="N692" i="11"/>
  <c r="P692" i="11" s="1"/>
  <c r="P693" i="11"/>
  <c r="P733" i="11"/>
  <c r="I558" i="11"/>
  <c r="P558" i="11"/>
  <c r="O558" i="11"/>
  <c r="I561" i="11"/>
  <c r="P561" i="11"/>
  <c r="K714" i="11"/>
  <c r="J697" i="11"/>
  <c r="L714" i="11"/>
  <c r="M714" i="11" s="1"/>
  <c r="O201" i="11"/>
  <c r="K204" i="11"/>
  <c r="O209" i="11"/>
  <c r="O212" i="11"/>
  <c r="K215" i="11"/>
  <c r="O221" i="11"/>
  <c r="K224" i="11"/>
  <c r="K227" i="11"/>
  <c r="O232" i="11"/>
  <c r="O235" i="11"/>
  <c r="K238" i="11"/>
  <c r="K242" i="11"/>
  <c r="P246" i="11"/>
  <c r="P252" i="11"/>
  <c r="O253" i="11"/>
  <c r="O256" i="11"/>
  <c r="K259" i="11"/>
  <c r="P266" i="11"/>
  <c r="P284" i="11"/>
  <c r="O285" i="11"/>
  <c r="P290" i="11"/>
  <c r="O291" i="11"/>
  <c r="O295" i="11"/>
  <c r="K298" i="11"/>
  <c r="K302" i="11"/>
  <c r="P306" i="11"/>
  <c r="P310" i="11"/>
  <c r="P364" i="11"/>
  <c r="O365" i="11"/>
  <c r="K368" i="11"/>
  <c r="L371" i="11"/>
  <c r="M371" i="11" s="1"/>
  <c r="K377" i="11"/>
  <c r="L380" i="11"/>
  <c r="M380" i="11" s="1"/>
  <c r="P384" i="11"/>
  <c r="P385" i="11"/>
  <c r="O391" i="11"/>
  <c r="K394" i="11"/>
  <c r="O401" i="11"/>
  <c r="O407" i="11"/>
  <c r="O413" i="11"/>
  <c r="L417" i="11"/>
  <c r="M417" i="11" s="1"/>
  <c r="K420" i="11"/>
  <c r="O426" i="11"/>
  <c r="P428" i="11"/>
  <c r="L431" i="11"/>
  <c r="M434" i="11"/>
  <c r="M436" i="11"/>
  <c r="F439" i="11"/>
  <c r="K447" i="11"/>
  <c r="I447" i="11"/>
  <c r="I448" i="11"/>
  <c r="P449" i="11"/>
  <c r="M501" i="11"/>
  <c r="F506" i="11"/>
  <c r="I508" i="11"/>
  <c r="P508" i="11"/>
  <c r="M511" i="11"/>
  <c r="K513" i="11"/>
  <c r="I513" i="11"/>
  <c r="P513" i="11"/>
  <c r="L536" i="11"/>
  <c r="M536" i="11" s="1"/>
  <c r="O536" i="11"/>
  <c r="P545" i="11"/>
  <c r="O545" i="11"/>
  <c r="K545" i="11"/>
  <c r="I545" i="11"/>
  <c r="F550" i="11"/>
  <c r="O550" i="11" s="1"/>
  <c r="P612" i="11"/>
  <c r="O612" i="11"/>
  <c r="K612" i="11"/>
  <c r="I612" i="11"/>
  <c r="K702" i="11"/>
  <c r="I702" i="11"/>
  <c r="P702" i="11"/>
  <c r="K455" i="11"/>
  <c r="I455" i="11"/>
  <c r="P455" i="11"/>
  <c r="O455" i="11"/>
  <c r="I457" i="11"/>
  <c r="P457" i="11"/>
  <c r="K473" i="11"/>
  <c r="P482" i="11"/>
  <c r="O482" i="11"/>
  <c r="K482" i="11"/>
  <c r="I482" i="11"/>
  <c r="K487" i="11"/>
  <c r="I487" i="11"/>
  <c r="P487" i="11"/>
  <c r="O487" i="11"/>
  <c r="I489" i="11"/>
  <c r="P489" i="11"/>
  <c r="L525" i="11"/>
  <c r="M525" i="11" s="1"/>
  <c r="K525" i="11"/>
  <c r="K542" i="11"/>
  <c r="K552" i="11"/>
  <c r="L556" i="11"/>
  <c r="M556" i="11" s="1"/>
  <c r="K556" i="11"/>
  <c r="K561" i="11"/>
  <c r="I618" i="11"/>
  <c r="P618" i="11"/>
  <c r="O644" i="11"/>
  <c r="L644" i="11"/>
  <c r="M644" i="11" s="1"/>
  <c r="N641" i="11"/>
  <c r="P644" i="11"/>
  <c r="P688" i="11"/>
  <c r="P711" i="11"/>
  <c r="M711" i="11"/>
  <c r="K711" i="11"/>
  <c r="I711" i="11"/>
  <c r="O711" i="11"/>
  <c r="O301" i="11"/>
  <c r="O419" i="11"/>
  <c r="O437" i="11"/>
  <c r="K443" i="11"/>
  <c r="I443" i="11"/>
  <c r="P443" i="11"/>
  <c r="K448" i="11"/>
  <c r="L459" i="11"/>
  <c r="M459" i="11" s="1"/>
  <c r="O463" i="11"/>
  <c r="K463" i="11"/>
  <c r="I467" i="11"/>
  <c r="P467" i="11"/>
  <c r="O467" i="11"/>
  <c r="L473" i="11"/>
  <c r="M473" i="11" s="1"/>
  <c r="O473" i="11"/>
  <c r="M482" i="11"/>
  <c r="M498" i="11"/>
  <c r="K515" i="11"/>
  <c r="I515" i="11"/>
  <c r="P515" i="11"/>
  <c r="O515" i="11"/>
  <c r="I517" i="11"/>
  <c r="P517" i="11"/>
  <c r="O525" i="11"/>
  <c r="M527" i="11"/>
  <c r="K529" i="11"/>
  <c r="I529" i="11"/>
  <c r="P529" i="11"/>
  <c r="M542" i="11"/>
  <c r="I544" i="11"/>
  <c r="P544" i="11"/>
  <c r="L552" i="11"/>
  <c r="M552" i="11" s="1"/>
  <c r="O552" i="11"/>
  <c r="O556" i="11"/>
  <c r="M558" i="11"/>
  <c r="F560" i="11"/>
  <c r="L561" i="11"/>
  <c r="M561" i="11" s="1"/>
  <c r="N560" i="11"/>
  <c r="O561" i="11"/>
  <c r="H582" i="11"/>
  <c r="O204" i="11"/>
  <c r="O215" i="11"/>
  <c r="O224" i="11"/>
  <c r="O227" i="11"/>
  <c r="O238" i="11"/>
  <c r="O242" i="11"/>
  <c r="I246" i="11"/>
  <c r="I252" i="11"/>
  <c r="O259" i="11"/>
  <c r="F263" i="11"/>
  <c r="I266" i="11"/>
  <c r="I284" i="11"/>
  <c r="I290" i="11"/>
  <c r="O298" i="11"/>
  <c r="O302" i="11"/>
  <c r="I306" i="11"/>
  <c r="I310" i="11"/>
  <c r="I364" i="11"/>
  <c r="O368" i="11"/>
  <c r="O377" i="11"/>
  <c r="I384" i="11"/>
  <c r="I385" i="11"/>
  <c r="O394" i="11"/>
  <c r="K400" i="11"/>
  <c r="D414" i="11"/>
  <c r="F414" i="11" s="1"/>
  <c r="O420" i="11"/>
  <c r="I428" i="11"/>
  <c r="P433" i="11"/>
  <c r="P438" i="11"/>
  <c r="O438" i="11"/>
  <c r="K438" i="11"/>
  <c r="I442" i="11"/>
  <c r="K457" i="11"/>
  <c r="L465" i="11"/>
  <c r="M465" i="11" s="1"/>
  <c r="K465" i="11"/>
  <c r="M485" i="11"/>
  <c r="K489" i="11"/>
  <c r="I496" i="11"/>
  <c r="P496" i="11"/>
  <c r="O496" i="11"/>
  <c r="L508" i="11"/>
  <c r="M508" i="11" s="1"/>
  <c r="O508" i="11"/>
  <c r="I533" i="11"/>
  <c r="P533" i="11"/>
  <c r="K558" i="11"/>
  <c r="P659" i="11"/>
  <c r="K659" i="11"/>
  <c r="I659" i="11"/>
  <c r="O659" i="11"/>
  <c r="P672" i="11"/>
  <c r="K672" i="11"/>
  <c r="I672" i="11"/>
  <c r="O672" i="11"/>
  <c r="K432" i="11"/>
  <c r="I432" i="11"/>
  <c r="F435" i="11"/>
  <c r="O435" i="11" s="1"/>
  <c r="L446" i="11"/>
  <c r="M446" i="11" s="1"/>
  <c r="K446" i="11"/>
  <c r="I463" i="11"/>
  <c r="O465" i="11"/>
  <c r="I483" i="11"/>
  <c r="P483" i="11"/>
  <c r="O483" i="11"/>
  <c r="L489" i="11"/>
  <c r="M489" i="11" s="1"/>
  <c r="O489" i="11"/>
  <c r="E495" i="11"/>
  <c r="K501" i="11"/>
  <c r="I501" i="11"/>
  <c r="P501" i="11"/>
  <c r="K517" i="11"/>
  <c r="P526" i="11"/>
  <c r="O526" i="11"/>
  <c r="K526" i="11"/>
  <c r="I526" i="11"/>
  <c r="F531" i="11"/>
  <c r="O531" i="11" s="1"/>
  <c r="P557" i="11"/>
  <c r="O557" i="11"/>
  <c r="K557" i="11"/>
  <c r="I557" i="11"/>
  <c r="I574" i="11"/>
  <c r="P574" i="11"/>
  <c r="P608" i="11"/>
  <c r="K608" i="11"/>
  <c r="O608" i="11"/>
  <c r="I608" i="11"/>
  <c r="O622" i="11"/>
  <c r="L622" i="11"/>
  <c r="M622" i="11" s="1"/>
  <c r="P622" i="11"/>
  <c r="L684" i="11"/>
  <c r="I706" i="11"/>
  <c r="P706" i="11"/>
  <c r="K451" i="11"/>
  <c r="K454" i="11"/>
  <c r="P462" i="11"/>
  <c r="I468" i="11"/>
  <c r="K470" i="11"/>
  <c r="P475" i="11"/>
  <c r="P478" i="11"/>
  <c r="I484" i="11"/>
  <c r="K486" i="11"/>
  <c r="P491" i="11"/>
  <c r="P494" i="11"/>
  <c r="J495" i="11"/>
  <c r="I497" i="11"/>
  <c r="K499" i="11"/>
  <c r="I500" i="11"/>
  <c r="K502" i="11"/>
  <c r="K505" i="11"/>
  <c r="J510" i="11"/>
  <c r="I512" i="11"/>
  <c r="K514" i="11"/>
  <c r="P519" i="11"/>
  <c r="P522" i="11"/>
  <c r="I528" i="11"/>
  <c r="K530" i="11"/>
  <c r="P538" i="11"/>
  <c r="I547" i="11"/>
  <c r="K549" i="11"/>
  <c r="P554" i="11"/>
  <c r="I559" i="11"/>
  <c r="N564" i="11"/>
  <c r="O567" i="11"/>
  <c r="M571" i="11"/>
  <c r="E582" i="11"/>
  <c r="F585" i="11"/>
  <c r="P593" i="11"/>
  <c r="K593" i="11"/>
  <c r="O606" i="11"/>
  <c r="L606" i="11"/>
  <c r="M606" i="11" s="1"/>
  <c r="L610" i="11"/>
  <c r="M610" i="11" s="1"/>
  <c r="K610" i="11"/>
  <c r="F616" i="11"/>
  <c r="L635" i="11"/>
  <c r="M635" i="11" s="1"/>
  <c r="K635" i="11"/>
  <c r="P637" i="11"/>
  <c r="O637" i="11"/>
  <c r="L648" i="11"/>
  <c r="M648" i="11" s="1"/>
  <c r="K648" i="11"/>
  <c r="N650" i="11"/>
  <c r="O653" i="11"/>
  <c r="M659" i="11"/>
  <c r="P663" i="11"/>
  <c r="O663" i="11"/>
  <c r="K663" i="11"/>
  <c r="M672" i="11"/>
  <c r="I677" i="11"/>
  <c r="P677" i="11"/>
  <c r="O677" i="11"/>
  <c r="F698" i="11"/>
  <c r="M698" i="11" s="1"/>
  <c r="I710" i="11"/>
  <c r="O710" i="11"/>
  <c r="D716" i="11"/>
  <c r="F717" i="11"/>
  <c r="M717" i="11" s="1"/>
  <c r="L737" i="11"/>
  <c r="M737" i="11" s="1"/>
  <c r="O737" i="11"/>
  <c r="P737" i="11"/>
  <c r="K468" i="11"/>
  <c r="I475" i="11"/>
  <c r="K484" i="11"/>
  <c r="I491" i="11"/>
  <c r="K497" i="11"/>
  <c r="K500" i="11"/>
  <c r="K512" i="11"/>
  <c r="I519" i="11"/>
  <c r="K528" i="11"/>
  <c r="K547" i="11"/>
  <c r="I554" i="11"/>
  <c r="K559" i="11"/>
  <c r="O565" i="11"/>
  <c r="P567" i="11"/>
  <c r="K574" i="11"/>
  <c r="L583" i="11"/>
  <c r="L591" i="11"/>
  <c r="L595" i="11"/>
  <c r="M595" i="11" s="1"/>
  <c r="K595" i="11"/>
  <c r="K604" i="11"/>
  <c r="I604" i="11"/>
  <c r="P604" i="11"/>
  <c r="O604" i="11"/>
  <c r="K614" i="11"/>
  <c r="I658" i="11"/>
  <c r="I667" i="11"/>
  <c r="I671" i="11"/>
  <c r="K706" i="11"/>
  <c r="I735" i="11"/>
  <c r="P735" i="11"/>
  <c r="O735" i="11"/>
  <c r="I751" i="11"/>
  <c r="O751" i="11"/>
  <c r="O440" i="11"/>
  <c r="I445" i="11"/>
  <c r="P458" i="11"/>
  <c r="I464" i="11"/>
  <c r="P474" i="11"/>
  <c r="I480" i="11"/>
  <c r="O485" i="11"/>
  <c r="P490" i="11"/>
  <c r="D495" i="11"/>
  <c r="O498" i="11"/>
  <c r="O501" i="11"/>
  <c r="D510" i="11"/>
  <c r="F510" i="11" s="1"/>
  <c r="O513" i="11"/>
  <c r="P518" i="11"/>
  <c r="I524" i="11"/>
  <c r="O529" i="11"/>
  <c r="P534" i="11"/>
  <c r="P537" i="11"/>
  <c r="I543" i="11"/>
  <c r="O548" i="11"/>
  <c r="P553" i="11"/>
  <c r="P562" i="11"/>
  <c r="D564" i="11"/>
  <c r="F564" i="11" s="1"/>
  <c r="P568" i="11"/>
  <c r="K568" i="11"/>
  <c r="K576" i="11"/>
  <c r="I576" i="11"/>
  <c r="P576" i="11"/>
  <c r="I578" i="11"/>
  <c r="F589" i="11"/>
  <c r="L614" i="11"/>
  <c r="M614" i="11" s="1"/>
  <c r="I637" i="11"/>
  <c r="L639" i="11"/>
  <c r="M639" i="11" s="1"/>
  <c r="F641" i="11"/>
  <c r="I662" i="11"/>
  <c r="P662" i="11"/>
  <c r="M663" i="11"/>
  <c r="H666" i="11"/>
  <c r="O679" i="11"/>
  <c r="J681" i="11"/>
  <c r="L681" i="11" s="1"/>
  <c r="P685" i="11"/>
  <c r="M685" i="11"/>
  <c r="K685" i="11"/>
  <c r="I685" i="11"/>
  <c r="I690" i="11"/>
  <c r="P690" i="11"/>
  <c r="O690" i="11"/>
  <c r="O706" i="11"/>
  <c r="L706" i="11"/>
  <c r="M706" i="11" s="1"/>
  <c r="O712" i="11"/>
  <c r="P715" i="11"/>
  <c r="O715" i="11"/>
  <c r="K715" i="11"/>
  <c r="I721" i="11"/>
  <c r="P721" i="11"/>
  <c r="K721" i="11"/>
  <c r="I729" i="11"/>
  <c r="P729" i="11"/>
  <c r="P730" i="11"/>
  <c r="O730" i="11"/>
  <c r="K730" i="11"/>
  <c r="M730" i="11"/>
  <c r="I730" i="11"/>
  <c r="K828" i="11"/>
  <c r="I828" i="11"/>
  <c r="P828" i="11"/>
  <c r="O451" i="11"/>
  <c r="O454" i="11"/>
  <c r="I462" i="11"/>
  <c r="M468" i="11"/>
  <c r="O470" i="11"/>
  <c r="I478" i="11"/>
  <c r="M484" i="11"/>
  <c r="O486" i="11"/>
  <c r="I494" i="11"/>
  <c r="M497" i="11"/>
  <c r="O499" i="11"/>
  <c r="M500" i="11"/>
  <c r="O502" i="11"/>
  <c r="O505" i="11"/>
  <c r="M512" i="11"/>
  <c r="O514" i="11"/>
  <c r="I522" i="11"/>
  <c r="M528" i="11"/>
  <c r="O530" i="11"/>
  <c r="I541" i="11"/>
  <c r="M547" i="11"/>
  <c r="O549" i="11"/>
  <c r="I555" i="11"/>
  <c r="M559" i="11"/>
  <c r="O574" i="11"/>
  <c r="P580" i="11"/>
  <c r="K580" i="11"/>
  <c r="J582" i="11"/>
  <c r="P584" i="11"/>
  <c r="O584" i="11"/>
  <c r="K584" i="11"/>
  <c r="I593" i="11"/>
  <c r="P611" i="11"/>
  <c r="K611" i="11"/>
  <c r="I611" i="11"/>
  <c r="M612" i="11"/>
  <c r="K618" i="11"/>
  <c r="P636" i="11"/>
  <c r="K636" i="11"/>
  <c r="I636" i="11"/>
  <c r="P649" i="11"/>
  <c r="K649" i="11"/>
  <c r="I649" i="11"/>
  <c r="I651" i="11"/>
  <c r="P651" i="11"/>
  <c r="O651" i="11"/>
  <c r="P669" i="11"/>
  <c r="K669" i="11"/>
  <c r="P673" i="11"/>
  <c r="O673" i="11"/>
  <c r="M673" i="11"/>
  <c r="P676" i="11"/>
  <c r="O676" i="11"/>
  <c r="K676" i="11"/>
  <c r="K677" i="11"/>
  <c r="I700" i="11"/>
  <c r="F704" i="11"/>
  <c r="L710" i="11"/>
  <c r="M710" i="11" s="1"/>
  <c r="K710" i="11"/>
  <c r="P712" i="11"/>
  <c r="M712" i="11"/>
  <c r="K751" i="11"/>
  <c r="J746" i="11"/>
  <c r="O468" i="11"/>
  <c r="O484" i="11"/>
  <c r="N495" i="11"/>
  <c r="O497" i="11"/>
  <c r="O500" i="11"/>
  <c r="N510" i="11"/>
  <c r="O512" i="11"/>
  <c r="O528" i="11"/>
  <c r="O547" i="11"/>
  <c r="O559" i="11"/>
  <c r="K563" i="11"/>
  <c r="P563" i="11"/>
  <c r="I565" i="11"/>
  <c r="I567" i="11"/>
  <c r="O587" i="11"/>
  <c r="P596" i="11"/>
  <c r="K596" i="11"/>
  <c r="I596" i="11"/>
  <c r="M608" i="11"/>
  <c r="P615" i="11"/>
  <c r="O615" i="11"/>
  <c r="K615" i="11"/>
  <c r="P620" i="11"/>
  <c r="I622" i="11"/>
  <c r="K629" i="11"/>
  <c r="I629" i="11"/>
  <c r="P629" i="11"/>
  <c r="I631" i="11"/>
  <c r="K637" i="11"/>
  <c r="P640" i="11"/>
  <c r="O640" i="11"/>
  <c r="K640" i="11"/>
  <c r="K642" i="11"/>
  <c r="I642" i="11"/>
  <c r="P642" i="11"/>
  <c r="I644" i="11"/>
  <c r="M649" i="11"/>
  <c r="E650" i="11"/>
  <c r="F650" i="11" s="1"/>
  <c r="I653" i="11"/>
  <c r="P653" i="11"/>
  <c r="L658" i="11"/>
  <c r="M658" i="11" s="1"/>
  <c r="J657" i="11"/>
  <c r="K658" i="11"/>
  <c r="O667" i="11"/>
  <c r="L667" i="11"/>
  <c r="M667" i="11" s="1"/>
  <c r="L671" i="11"/>
  <c r="M671" i="11" s="1"/>
  <c r="K671" i="11"/>
  <c r="M677" i="11"/>
  <c r="D681" i="11"/>
  <c r="F681" i="11" s="1"/>
  <c r="I693" i="11"/>
  <c r="M702" i="11"/>
  <c r="I714" i="11"/>
  <c r="P714" i="11"/>
  <c r="P804" i="11"/>
  <c r="O804" i="11"/>
  <c r="M804" i="11"/>
  <c r="K804" i="11"/>
  <c r="I804" i="11"/>
  <c r="I891" i="11"/>
  <c r="P891" i="11"/>
  <c r="O578" i="11"/>
  <c r="L578" i="11"/>
  <c r="M578" i="11" s="1"/>
  <c r="F583" i="11"/>
  <c r="O583" i="11" s="1"/>
  <c r="D582" i="11"/>
  <c r="I606" i="11"/>
  <c r="I610" i="11"/>
  <c r="O618" i="11"/>
  <c r="P633" i="11"/>
  <c r="M633" i="11"/>
  <c r="K633" i="11"/>
  <c r="O633" i="11"/>
  <c r="I635" i="11"/>
  <c r="H641" i="11"/>
  <c r="P646" i="11"/>
  <c r="M646" i="11"/>
  <c r="K646" i="11"/>
  <c r="O646" i="11"/>
  <c r="I648" i="11"/>
  <c r="O649" i="11"/>
  <c r="P664" i="11"/>
  <c r="P667" i="11"/>
  <c r="I675" i="11"/>
  <c r="P675" i="11"/>
  <c r="O686" i="11"/>
  <c r="P689" i="11"/>
  <c r="O689" i="11"/>
  <c r="K689" i="11"/>
  <c r="O702" i="11"/>
  <c r="P710" i="11"/>
  <c r="N716" i="11"/>
  <c r="N697" i="11" s="1"/>
  <c r="I731" i="11"/>
  <c r="K731" i="11"/>
  <c r="L746" i="11"/>
  <c r="I783" i="11"/>
  <c r="P783" i="11"/>
  <c r="O783" i="11"/>
  <c r="O883" i="11"/>
  <c r="L883" i="11"/>
  <c r="M883" i="11" s="1"/>
  <c r="K567" i="11"/>
  <c r="J564" i="11"/>
  <c r="P571" i="11"/>
  <c r="K571" i="11"/>
  <c r="I595" i="11"/>
  <c r="L600" i="11"/>
  <c r="I614" i="11"/>
  <c r="P614" i="11"/>
  <c r="I639" i="11"/>
  <c r="P639" i="11"/>
  <c r="F655" i="11"/>
  <c r="P658" i="11"/>
  <c r="P671" i="11"/>
  <c r="K679" i="11"/>
  <c r="I679" i="11"/>
  <c r="P679" i="11"/>
  <c r="P686" i="11"/>
  <c r="K692" i="11"/>
  <c r="P699" i="11"/>
  <c r="O699" i="11"/>
  <c r="K699" i="11"/>
  <c r="I747" i="11"/>
  <c r="M747" i="11"/>
  <c r="P747" i="11"/>
  <c r="K747" i="11"/>
  <c r="I774" i="11"/>
  <c r="P774" i="11"/>
  <c r="O774" i="11"/>
  <c r="O779" i="11"/>
  <c r="I779" i="11"/>
  <c r="P779" i="11"/>
  <c r="I566" i="11"/>
  <c r="I569" i="11"/>
  <c r="O577" i="11"/>
  <c r="P579" i="11"/>
  <c r="P592" i="11"/>
  <c r="P598" i="11"/>
  <c r="P601" i="11"/>
  <c r="P607" i="11"/>
  <c r="I613" i="11"/>
  <c r="O621" i="11"/>
  <c r="P623" i="11"/>
  <c r="O624" i="11"/>
  <c r="O630" i="11"/>
  <c r="P632" i="11"/>
  <c r="I638" i="11"/>
  <c r="O643" i="11"/>
  <c r="P645" i="11"/>
  <c r="O656" i="11"/>
  <c r="I661" i="11"/>
  <c r="P668" i="11"/>
  <c r="P694" i="11"/>
  <c r="P707" i="11"/>
  <c r="I720" i="11"/>
  <c r="P720" i="11"/>
  <c r="O720" i="11"/>
  <c r="F725" i="11"/>
  <c r="K725" i="11" s="1"/>
  <c r="O728" i="11"/>
  <c r="K728" i="11"/>
  <c r="I728" i="11"/>
  <c r="K735" i="11"/>
  <c r="I739" i="11"/>
  <c r="P739" i="11"/>
  <c r="E746" i="11"/>
  <c r="K753" i="11"/>
  <c r="I753" i="11"/>
  <c r="P753" i="11"/>
  <c r="I755" i="11"/>
  <c r="P755" i="11"/>
  <c r="I757" i="11"/>
  <c r="E760" i="11"/>
  <c r="F761" i="11"/>
  <c r="M761" i="11" s="1"/>
  <c r="P772" i="11"/>
  <c r="O772" i="11"/>
  <c r="M772" i="11"/>
  <c r="K772" i="11"/>
  <c r="I772" i="11"/>
  <c r="L788" i="11"/>
  <c r="M788" i="11" s="1"/>
  <c r="O788" i="11"/>
  <c r="P813" i="11"/>
  <c r="O813" i="11"/>
  <c r="M813" i="11"/>
  <c r="K813" i="11"/>
  <c r="I813" i="11"/>
  <c r="I824" i="11"/>
  <c r="P824" i="11"/>
  <c r="O824" i="11"/>
  <c r="K832" i="11"/>
  <c r="I832" i="11"/>
  <c r="P832" i="11"/>
  <c r="K857" i="11"/>
  <c r="P857" i="11"/>
  <c r="O857" i="11"/>
  <c r="I857" i="11"/>
  <c r="O575" i="11"/>
  <c r="I719" i="11"/>
  <c r="P719" i="11"/>
  <c r="M726" i="11"/>
  <c r="I726" i="11"/>
  <c r="P727" i="11"/>
  <c r="L751" i="11"/>
  <c r="P822" i="11"/>
  <c r="O822" i="11"/>
  <c r="M822" i="11"/>
  <c r="K822" i="11"/>
  <c r="I822" i="11"/>
  <c r="I826" i="11"/>
  <c r="P826" i="11"/>
  <c r="P878" i="11"/>
  <c r="K878" i="11"/>
  <c r="I878" i="11"/>
  <c r="O878" i="11"/>
  <c r="D929" i="11"/>
  <c r="F932" i="11"/>
  <c r="M932" i="11" s="1"/>
  <c r="O980" i="11"/>
  <c r="K980" i="11"/>
  <c r="I980" i="11"/>
  <c r="P980" i="11"/>
  <c r="O573" i="11"/>
  <c r="P575" i="11"/>
  <c r="I581" i="11"/>
  <c r="O586" i="11"/>
  <c r="P588" i="11"/>
  <c r="I594" i="11"/>
  <c r="I597" i="11"/>
  <c r="P603" i="11"/>
  <c r="I609" i="11"/>
  <c r="O614" i="11"/>
  <c r="O617" i="11"/>
  <c r="P619" i="11"/>
  <c r="P625" i="11"/>
  <c r="O626" i="11"/>
  <c r="P628" i="11"/>
  <c r="I634" i="11"/>
  <c r="O639" i="11"/>
  <c r="K644" i="11"/>
  <c r="I647" i="11"/>
  <c r="O652" i="11"/>
  <c r="P654" i="11"/>
  <c r="O662" i="11"/>
  <c r="O665" i="11"/>
  <c r="K667" i="11"/>
  <c r="I670" i="11"/>
  <c r="O675" i="11"/>
  <c r="O678" i="11"/>
  <c r="P680" i="11"/>
  <c r="L682" i="11"/>
  <c r="M682" i="11" s="1"/>
  <c r="I683" i="11"/>
  <c r="O691" i="11"/>
  <c r="K693" i="11"/>
  <c r="I696" i="11"/>
  <c r="O701" i="11"/>
  <c r="P703" i="11"/>
  <c r="I709" i="11"/>
  <c r="O714" i="11"/>
  <c r="K726" i="11"/>
  <c r="M728" i="11"/>
  <c r="K729" i="11"/>
  <c r="K733" i="11"/>
  <c r="L735" i="11"/>
  <c r="M735" i="11" s="1"/>
  <c r="K742" i="11"/>
  <c r="L774" i="11"/>
  <c r="M774" i="11" s="1"/>
  <c r="K774" i="11"/>
  <c r="K779" i="11"/>
  <c r="L783" i="11"/>
  <c r="M783" i="11" s="1"/>
  <c r="K783" i="11"/>
  <c r="E785" i="11"/>
  <c r="F786" i="11"/>
  <c r="K786" i="11" s="1"/>
  <c r="K790" i="11"/>
  <c r="M792" i="11"/>
  <c r="O808" i="11"/>
  <c r="I808" i="11"/>
  <c r="I812" i="11"/>
  <c r="P812" i="11"/>
  <c r="O812" i="11"/>
  <c r="I834" i="11"/>
  <c r="P834" i="11"/>
  <c r="O836" i="11"/>
  <c r="I836" i="11"/>
  <c r="I950" i="11"/>
  <c r="P950" i="11"/>
  <c r="I579" i="11"/>
  <c r="N582" i="11"/>
  <c r="I592" i="11"/>
  <c r="I598" i="11"/>
  <c r="I601" i="11"/>
  <c r="I607" i="11"/>
  <c r="I623" i="11"/>
  <c r="I632" i="11"/>
  <c r="I645" i="11"/>
  <c r="D657" i="11"/>
  <c r="F657" i="11" s="1"/>
  <c r="O657" i="11" s="1"/>
  <c r="I668" i="11"/>
  <c r="P678" i="11"/>
  <c r="K683" i="11"/>
  <c r="F684" i="11"/>
  <c r="P691" i="11"/>
  <c r="I694" i="11"/>
  <c r="K696" i="11"/>
  <c r="P701" i="11"/>
  <c r="I707" i="11"/>
  <c r="K709" i="11"/>
  <c r="K723" i="11"/>
  <c r="I727" i="11"/>
  <c r="P728" i="11"/>
  <c r="I737" i="11"/>
  <c r="M742" i="11"/>
  <c r="M749" i="11"/>
  <c r="L753" i="11"/>
  <c r="M753" i="11" s="1"/>
  <c r="O753" i="11"/>
  <c r="K757" i="11"/>
  <c r="K763" i="11"/>
  <c r="I763" i="11"/>
  <c r="P763" i="11"/>
  <c r="I765" i="11"/>
  <c r="P765" i="11"/>
  <c r="I767" i="11"/>
  <c r="I771" i="11"/>
  <c r="P771" i="11"/>
  <c r="O771" i="11"/>
  <c r="M779" i="11"/>
  <c r="M790" i="11"/>
  <c r="K801" i="11"/>
  <c r="I801" i="11"/>
  <c r="P801" i="11"/>
  <c r="O817" i="11"/>
  <c r="I817" i="11"/>
  <c r="I821" i="11"/>
  <c r="P821" i="11"/>
  <c r="O821" i="11"/>
  <c r="L824" i="11"/>
  <c r="M824" i="11" s="1"/>
  <c r="K824" i="11"/>
  <c r="M828" i="11"/>
  <c r="L832" i="11"/>
  <c r="M832" i="11" s="1"/>
  <c r="O832" i="11"/>
  <c r="I856" i="11"/>
  <c r="P856" i="11"/>
  <c r="I860" i="11"/>
  <c r="P860" i="11"/>
  <c r="P897" i="11"/>
  <c r="K897" i="11"/>
  <c r="O897" i="11"/>
  <c r="I897" i="11"/>
  <c r="I922" i="11"/>
  <c r="P922" i="11"/>
  <c r="O595" i="11"/>
  <c r="O610" i="11"/>
  <c r="O635" i="11"/>
  <c r="O648" i="11"/>
  <c r="O658" i="11"/>
  <c r="O671" i="11"/>
  <c r="K719" i="11"/>
  <c r="L721" i="11"/>
  <c r="M721" i="11" s="1"/>
  <c r="O726" i="11"/>
  <c r="I736" i="11"/>
  <c r="P736" i="11"/>
  <c r="O736" i="11"/>
  <c r="K739" i="11"/>
  <c r="K755" i="11"/>
  <c r="O757" i="11"/>
  <c r="P775" i="11"/>
  <c r="O775" i="11"/>
  <c r="M775" i="11"/>
  <c r="K775" i="11"/>
  <c r="I775" i="11"/>
  <c r="O828" i="11"/>
  <c r="I849" i="11"/>
  <c r="P849" i="11"/>
  <c r="I873" i="11"/>
  <c r="P873" i="11"/>
  <c r="P883" i="11"/>
  <c r="O895" i="11"/>
  <c r="L895" i="11"/>
  <c r="M895" i="11" s="1"/>
  <c r="I946" i="11"/>
  <c r="P946" i="11"/>
  <c r="P784" i="11"/>
  <c r="O784" i="11"/>
  <c r="M784" i="11"/>
  <c r="K784" i="11"/>
  <c r="I784" i="11"/>
  <c r="K788" i="11"/>
  <c r="I788" i="11"/>
  <c r="P788" i="11"/>
  <c r="I798" i="11"/>
  <c r="P798" i="11"/>
  <c r="M798" i="11"/>
  <c r="K808" i="11"/>
  <c r="L812" i="11"/>
  <c r="M812" i="11" s="1"/>
  <c r="K812" i="11"/>
  <c r="K826" i="11"/>
  <c r="I830" i="11"/>
  <c r="P830" i="11"/>
  <c r="O830" i="11"/>
  <c r="M836" i="11"/>
  <c r="O839" i="11"/>
  <c r="I839" i="11"/>
  <c r="O871" i="11"/>
  <c r="I924" i="11"/>
  <c r="P924" i="11"/>
  <c r="O924" i="11"/>
  <c r="L719" i="11"/>
  <c r="M719" i="11" s="1"/>
  <c r="L725" i="11"/>
  <c r="O727" i="11"/>
  <c r="L727" i="11"/>
  <c r="M727" i="11" s="1"/>
  <c r="I742" i="11"/>
  <c r="P742" i="11"/>
  <c r="F744" i="11"/>
  <c r="K744" i="11" s="1"/>
  <c r="P749" i="11"/>
  <c r="L763" i="11"/>
  <c r="M763" i="11" s="1"/>
  <c r="O763" i="11"/>
  <c r="L771" i="11"/>
  <c r="M771" i="11" s="1"/>
  <c r="K771" i="11"/>
  <c r="I790" i="11"/>
  <c r="P790" i="11"/>
  <c r="O792" i="11"/>
  <c r="I792" i="11"/>
  <c r="L821" i="11"/>
  <c r="M821" i="11" s="1"/>
  <c r="K821" i="11"/>
  <c r="P825" i="11"/>
  <c r="O825" i="11"/>
  <c r="M825" i="11"/>
  <c r="K825" i="11"/>
  <c r="I825" i="11"/>
  <c r="K834" i="11"/>
  <c r="P745" i="11"/>
  <c r="P758" i="11"/>
  <c r="D760" i="11"/>
  <c r="P768" i="11"/>
  <c r="P777" i="11"/>
  <c r="P780" i="11"/>
  <c r="D785" i="11"/>
  <c r="P793" i="11"/>
  <c r="P796" i="11"/>
  <c r="P806" i="11"/>
  <c r="P809" i="11"/>
  <c r="P815" i="11"/>
  <c r="P818" i="11"/>
  <c r="P837" i="11"/>
  <c r="P840" i="11"/>
  <c r="M844" i="11"/>
  <c r="M850" i="11"/>
  <c r="K851" i="11"/>
  <c r="K864" i="11"/>
  <c r="M878" i="11"/>
  <c r="P881" i="11"/>
  <c r="K881" i="11"/>
  <c r="I881" i="11"/>
  <c r="P888" i="11"/>
  <c r="K888" i="11"/>
  <c r="I889" i="11"/>
  <c r="F893" i="11"/>
  <c r="P901" i="11"/>
  <c r="O901" i="11"/>
  <c r="M901" i="11"/>
  <c r="I904" i="11"/>
  <c r="P904" i="11"/>
  <c r="P907" i="11"/>
  <c r="O907" i="11"/>
  <c r="K907" i="11"/>
  <c r="K922" i="11"/>
  <c r="K935" i="11"/>
  <c r="P935" i="11"/>
  <c r="O935" i="11"/>
  <c r="M752" i="11"/>
  <c r="M762" i="11"/>
  <c r="K769" i="11"/>
  <c r="K781" i="11"/>
  <c r="M787" i="11"/>
  <c r="K794" i="11"/>
  <c r="K810" i="11"/>
  <c r="K819" i="11"/>
  <c r="M831" i="11"/>
  <c r="P854" i="11"/>
  <c r="O854" i="11"/>
  <c r="M857" i="11"/>
  <c r="O864" i="11"/>
  <c r="L864" i="11"/>
  <c r="M864" i="11" s="1"/>
  <c r="O873" i="11"/>
  <c r="P875" i="11"/>
  <c r="K875" i="11"/>
  <c r="P884" i="11"/>
  <c r="K884" i="11"/>
  <c r="I884" i="11"/>
  <c r="I887" i="11"/>
  <c r="K891" i="11"/>
  <c r="P916" i="11"/>
  <c r="O916" i="11"/>
  <c r="M916" i="11"/>
  <c r="P919" i="11"/>
  <c r="O919" i="11"/>
  <c r="K919" i="11"/>
  <c r="M922" i="11"/>
  <c r="E929" i="11"/>
  <c r="F930" i="11"/>
  <c r="M930" i="11" s="1"/>
  <c r="P940" i="11"/>
  <c r="I940" i="11"/>
  <c r="P955" i="11"/>
  <c r="I955" i="11"/>
  <c r="O955" i="11"/>
  <c r="P722" i="11"/>
  <c r="P741" i="11"/>
  <c r="D746" i="11"/>
  <c r="O752" i="11"/>
  <c r="P754" i="11"/>
  <c r="N760" i="11"/>
  <c r="O762" i="11"/>
  <c r="P764" i="11"/>
  <c r="L769" i="11"/>
  <c r="M769" i="11" s="1"/>
  <c r="I770" i="11"/>
  <c r="I773" i="11"/>
  <c r="I776" i="11"/>
  <c r="L781" i="11"/>
  <c r="M781" i="11" s="1"/>
  <c r="I782" i="11"/>
  <c r="N785" i="11"/>
  <c r="O787" i="11"/>
  <c r="P789" i="11"/>
  <c r="L794" i="11"/>
  <c r="M794" i="11" s="1"/>
  <c r="I795" i="11"/>
  <c r="F797" i="11"/>
  <c r="I805" i="11"/>
  <c r="L810" i="11"/>
  <c r="M810" i="11" s="1"/>
  <c r="I811" i="11"/>
  <c r="I814" i="11"/>
  <c r="L819" i="11"/>
  <c r="M819" i="11" s="1"/>
  <c r="I820" i="11"/>
  <c r="I823" i="11"/>
  <c r="O831" i="11"/>
  <c r="K836" i="11"/>
  <c r="K839" i="11"/>
  <c r="K842" i="11"/>
  <c r="P842" i="11"/>
  <c r="P846" i="11"/>
  <c r="K846" i="11"/>
  <c r="K849" i="11"/>
  <c r="I877" i="11"/>
  <c r="O881" i="11"/>
  <c r="M884" i="11"/>
  <c r="M888" i="11"/>
  <c r="M891" i="11"/>
  <c r="I903" i="11"/>
  <c r="K904" i="11"/>
  <c r="M907" i="11"/>
  <c r="I919" i="11"/>
  <c r="O922" i="11"/>
  <c r="K924" i="11"/>
  <c r="P995" i="11"/>
  <c r="I995" i="11"/>
  <c r="O731" i="11"/>
  <c r="O734" i="11"/>
  <c r="L744" i="11"/>
  <c r="M744" i="11" s="1"/>
  <c r="O747" i="11"/>
  <c r="O750" i="11"/>
  <c r="P752" i="11"/>
  <c r="L757" i="11"/>
  <c r="M757" i="11" s="1"/>
  <c r="P762" i="11"/>
  <c r="L767" i="11"/>
  <c r="M767" i="11" s="1"/>
  <c r="K770" i="11"/>
  <c r="K773" i="11"/>
  <c r="K776" i="11"/>
  <c r="I777" i="11"/>
  <c r="I780" i="11"/>
  <c r="K782" i="11"/>
  <c r="P787" i="11"/>
  <c r="I793" i="11"/>
  <c r="K795" i="11"/>
  <c r="I796" i="11"/>
  <c r="O798" i="11"/>
  <c r="K805" i="11"/>
  <c r="I806" i="11"/>
  <c r="I809" i="11"/>
  <c r="K811" i="11"/>
  <c r="K814" i="11"/>
  <c r="I815" i="11"/>
  <c r="I818" i="11"/>
  <c r="K820" i="11"/>
  <c r="K823" i="11"/>
  <c r="O826" i="11"/>
  <c r="P831" i="11"/>
  <c r="I837" i="11"/>
  <c r="I840" i="11"/>
  <c r="I842" i="11"/>
  <c r="I846" i="11"/>
  <c r="P853" i="11"/>
  <c r="K853" i="11"/>
  <c r="I854" i="11"/>
  <c r="F858" i="11"/>
  <c r="K860" i="11"/>
  <c r="P865" i="11"/>
  <c r="K865" i="11"/>
  <c r="I865" i="11"/>
  <c r="K870" i="11"/>
  <c r="P870" i="11"/>
  <c r="O870" i="11"/>
  <c r="I880" i="11"/>
  <c r="O884" i="11"/>
  <c r="O888" i="11"/>
  <c r="O891" i="11"/>
  <c r="I901" i="11"/>
  <c r="I918" i="11"/>
  <c r="P918" i="11"/>
  <c r="M919" i="11"/>
  <c r="L924" i="11"/>
  <c r="M924" i="11" s="1"/>
  <c r="L957" i="11"/>
  <c r="K957" i="11"/>
  <c r="O849" i="11"/>
  <c r="P851" i="11"/>
  <c r="O851" i="11"/>
  <c r="K856" i="11"/>
  <c r="M860" i="11"/>
  <c r="I875" i="11"/>
  <c r="I883" i="11"/>
  <c r="K887" i="11"/>
  <c r="I895" i="11"/>
  <c r="M897" i="11"/>
  <c r="P900" i="11"/>
  <c r="K900" i="11"/>
  <c r="I900" i="11"/>
  <c r="N903" i="11"/>
  <c r="P903" i="11" s="1"/>
  <c r="O904" i="11"/>
  <c r="I916" i="11"/>
  <c r="K940" i="11"/>
  <c r="I754" i="11"/>
  <c r="I764" i="11"/>
  <c r="K841" i="11"/>
  <c r="O842" i="11"/>
  <c r="O846" i="11"/>
  <c r="M853" i="11"/>
  <c r="K854" i="11"/>
  <c r="O860" i="11"/>
  <c r="P862" i="11"/>
  <c r="K862" i="11"/>
  <c r="O865" i="11"/>
  <c r="E866" i="11"/>
  <c r="F866" i="11" s="1"/>
  <c r="F867" i="11"/>
  <c r="M870" i="11"/>
  <c r="O877" i="11"/>
  <c r="L877" i="11"/>
  <c r="M877" i="11" s="1"/>
  <c r="K880" i="11"/>
  <c r="P885" i="11"/>
  <c r="L887" i="11"/>
  <c r="M887" i="11" s="1"/>
  <c r="M900" i="11"/>
  <c r="K901" i="11"/>
  <c r="P909" i="11"/>
  <c r="K909" i="11"/>
  <c r="I909" i="11"/>
  <c r="I938" i="11"/>
  <c r="L940" i="11"/>
  <c r="M940" i="11" s="1"/>
  <c r="O940" i="11"/>
  <c r="K955" i="11"/>
  <c r="L979" i="11"/>
  <c r="K844" i="11"/>
  <c r="P844" i="11"/>
  <c r="P850" i="11"/>
  <c r="K850" i="11"/>
  <c r="I851" i="11"/>
  <c r="O856" i="11"/>
  <c r="I864" i="11"/>
  <c r="F869" i="11"/>
  <c r="M869" i="11" s="1"/>
  <c r="O880" i="11"/>
  <c r="L880" i="11"/>
  <c r="M880" i="11" s="1"/>
  <c r="K883" i="11"/>
  <c r="P889" i="11"/>
  <c r="O889" i="11"/>
  <c r="K895" i="11"/>
  <c r="O900" i="11"/>
  <c r="P912" i="11"/>
  <c r="K912" i="11"/>
  <c r="I912" i="11"/>
  <c r="K916" i="11"/>
  <c r="K918" i="11"/>
  <c r="J915" i="11"/>
  <c r="E915" i="11"/>
  <c r="F920" i="11"/>
  <c r="P925" i="11"/>
  <c r="K925" i="11"/>
  <c r="O843" i="11"/>
  <c r="I847" i="11"/>
  <c r="P861" i="11"/>
  <c r="P874" i="11"/>
  <c r="P896" i="11"/>
  <c r="P914" i="11"/>
  <c r="P927" i="11"/>
  <c r="M935" i="11"/>
  <c r="P939" i="11"/>
  <c r="K958" i="11"/>
  <c r="I958" i="11"/>
  <c r="P958" i="11"/>
  <c r="H971" i="11"/>
  <c r="O974" i="11"/>
  <c r="K974" i="11"/>
  <c r="P974" i="11"/>
  <c r="M977" i="11"/>
  <c r="M980" i="11"/>
  <c r="D971" i="11"/>
  <c r="F983" i="11"/>
  <c r="M983" i="11" s="1"/>
  <c r="L995" i="11"/>
  <c r="M995" i="11" s="1"/>
  <c r="K995" i="11"/>
  <c r="K1171" i="11"/>
  <c r="I1171" i="11"/>
  <c r="P1171" i="11"/>
  <c r="I1189" i="11"/>
  <c r="P1189" i="11"/>
  <c r="O892" i="11"/>
  <c r="L899" i="11"/>
  <c r="M899" i="11" s="1"/>
  <c r="O905" i="11"/>
  <c r="L911" i="11"/>
  <c r="M911" i="11" s="1"/>
  <c r="O923" i="11"/>
  <c r="P933" i="11"/>
  <c r="K936" i="11"/>
  <c r="K950" i="11"/>
  <c r="E963" i="11"/>
  <c r="F966" i="11"/>
  <c r="I968" i="11"/>
  <c r="P968" i="11"/>
  <c r="J971" i="11"/>
  <c r="E971" i="11"/>
  <c r="O995" i="11"/>
  <c r="L1003" i="11"/>
  <c r="M1003" i="11" s="1"/>
  <c r="O1003" i="11"/>
  <c r="I1005" i="11"/>
  <c r="P1005" i="11"/>
  <c r="O1009" i="11"/>
  <c r="K1009" i="11"/>
  <c r="P1009" i="11"/>
  <c r="O845" i="11"/>
  <c r="O852" i="11"/>
  <c r="O855" i="11"/>
  <c r="I863" i="11"/>
  <c r="N866" i="11"/>
  <c r="O868" i="11"/>
  <c r="I876" i="11"/>
  <c r="I879" i="11"/>
  <c r="I882" i="11"/>
  <c r="O887" i="11"/>
  <c r="O890" i="11"/>
  <c r="P892" i="11"/>
  <c r="I898" i="11"/>
  <c r="P905" i="11"/>
  <c r="O906" i="11"/>
  <c r="I910" i="11"/>
  <c r="I913" i="11"/>
  <c r="D915" i="11"/>
  <c r="F915" i="11" s="1"/>
  <c r="O918" i="11"/>
  <c r="O921" i="11"/>
  <c r="P923" i="11"/>
  <c r="L925" i="11"/>
  <c r="M925" i="11" s="1"/>
  <c r="I926" i="11"/>
  <c r="N929" i="11"/>
  <c r="O931" i="11"/>
  <c r="K939" i="11"/>
  <c r="I944" i="11"/>
  <c r="P944" i="11"/>
  <c r="K946" i="11"/>
  <c r="L950" i="11"/>
  <c r="M950" i="11" s="1"/>
  <c r="O950" i="11"/>
  <c r="O958" i="11"/>
  <c r="O961" i="11"/>
  <c r="K961" i="11"/>
  <c r="I961" i="11"/>
  <c r="P961" i="11"/>
  <c r="O996" i="11"/>
  <c r="K996" i="11"/>
  <c r="I996" i="11"/>
  <c r="P996" i="11"/>
  <c r="P1017" i="11"/>
  <c r="I1017" i="11"/>
  <c r="M936" i="11"/>
  <c r="K938" i="11"/>
  <c r="P943" i="11"/>
  <c r="K943" i="11"/>
  <c r="M946" i="11"/>
  <c r="K954" i="11"/>
  <c r="I954" i="11"/>
  <c r="P954" i="11"/>
  <c r="O977" i="11"/>
  <c r="K977" i="11"/>
  <c r="P977" i="11"/>
  <c r="I981" i="11"/>
  <c r="P981" i="11"/>
  <c r="K985" i="11"/>
  <c r="I985" i="11"/>
  <c r="P985" i="11"/>
  <c r="O985" i="11"/>
  <c r="I987" i="11"/>
  <c r="P987" i="11"/>
  <c r="O899" i="11"/>
  <c r="O911" i="11"/>
  <c r="N915" i="11"/>
  <c r="L938" i="11"/>
  <c r="M938" i="11" s="1"/>
  <c r="O939" i="11"/>
  <c r="I943" i="11"/>
  <c r="O946" i="11"/>
  <c r="K951" i="11"/>
  <c r="I951" i="11"/>
  <c r="P951" i="11"/>
  <c r="I952" i="11"/>
  <c r="M954" i="11"/>
  <c r="L968" i="11"/>
  <c r="M968" i="11" s="1"/>
  <c r="O968" i="11"/>
  <c r="K1005" i="11"/>
  <c r="I1009" i="11"/>
  <c r="I1046" i="11"/>
  <c r="P1046" i="11"/>
  <c r="K933" i="11"/>
  <c r="O938" i="11"/>
  <c r="K944" i="11"/>
  <c r="O951" i="11"/>
  <c r="K952" i="11"/>
  <c r="F964" i="11"/>
  <c r="O964" i="11" s="1"/>
  <c r="D963" i="11"/>
  <c r="I977" i="11"/>
  <c r="K981" i="11"/>
  <c r="L987" i="11"/>
  <c r="M987" i="11" s="1"/>
  <c r="O987" i="11"/>
  <c r="I989" i="11"/>
  <c r="P989" i="11"/>
  <c r="O993" i="11"/>
  <c r="K993" i="11"/>
  <c r="P993" i="11"/>
  <c r="I997" i="11"/>
  <c r="P997" i="11"/>
  <c r="K1001" i="11"/>
  <c r="I1001" i="11"/>
  <c r="P1001" i="11"/>
  <c r="O1001" i="11"/>
  <c r="I1003" i="11"/>
  <c r="P1003" i="11"/>
  <c r="O1005" i="11"/>
  <c r="M1009" i="11"/>
  <c r="K947" i="11"/>
  <c r="K969" i="11"/>
  <c r="O972" i="11"/>
  <c r="K988" i="11"/>
  <c r="O991" i="11"/>
  <c r="K1004" i="11"/>
  <c r="O1007" i="11"/>
  <c r="P1010" i="11"/>
  <c r="O1018" i="11"/>
  <c r="I1018" i="11"/>
  <c r="K1021" i="11"/>
  <c r="P1025" i="11"/>
  <c r="K1026" i="11"/>
  <c r="K1029" i="11"/>
  <c r="I1034" i="11"/>
  <c r="P1034" i="11"/>
  <c r="I1038" i="11"/>
  <c r="P1038" i="11"/>
  <c r="O1038" i="11"/>
  <c r="F1044" i="11"/>
  <c r="K1044" i="11" s="1"/>
  <c r="D1043" i="11"/>
  <c r="F1043" i="11" s="1"/>
  <c r="I1051" i="11"/>
  <c r="P1051" i="11"/>
  <c r="P1057" i="11"/>
  <c r="O1057" i="11"/>
  <c r="M1057" i="11"/>
  <c r="K1057" i="11"/>
  <c r="I1057" i="11"/>
  <c r="I941" i="11"/>
  <c r="O949" i="11"/>
  <c r="L959" i="11"/>
  <c r="M959" i="11" s="1"/>
  <c r="K965" i="11"/>
  <c r="P973" i="11"/>
  <c r="P976" i="11"/>
  <c r="L981" i="11"/>
  <c r="M981" i="11" s="1"/>
  <c r="K984" i="11"/>
  <c r="O990" i="11"/>
  <c r="P992" i="11"/>
  <c r="L997" i="11"/>
  <c r="M997" i="11" s="1"/>
  <c r="K1000" i="11"/>
  <c r="O1006" i="11"/>
  <c r="P1008" i="11"/>
  <c r="L1011" i="11"/>
  <c r="M1011" i="11" s="1"/>
  <c r="P1013" i="11"/>
  <c r="O1014" i="11"/>
  <c r="K1015" i="11"/>
  <c r="I1023" i="11"/>
  <c r="L1027" i="11"/>
  <c r="M1027" i="11" s="1"/>
  <c r="O1027" i="11"/>
  <c r="I1037" i="11"/>
  <c r="P1037" i="11"/>
  <c r="L1039" i="11"/>
  <c r="M1039" i="11" s="1"/>
  <c r="O1039" i="11"/>
  <c r="I1050" i="11"/>
  <c r="P1050" i="11"/>
  <c r="O1050" i="11"/>
  <c r="L1053" i="11"/>
  <c r="I1091" i="11"/>
  <c r="P1091" i="11"/>
  <c r="M1012" i="11"/>
  <c r="O1021" i="11"/>
  <c r="K1023" i="11"/>
  <c r="K1028" i="11"/>
  <c r="I1028" i="11"/>
  <c r="P1028" i="11"/>
  <c r="O1028" i="11"/>
  <c r="I1032" i="11"/>
  <c r="O1032" i="11"/>
  <c r="K1046" i="11"/>
  <c r="I1058" i="11"/>
  <c r="P1058" i="11"/>
  <c r="L1067" i="11"/>
  <c r="N1066" i="11"/>
  <c r="I1104" i="11"/>
  <c r="K972" i="11"/>
  <c r="O1011" i="11"/>
  <c r="O1012" i="11"/>
  <c r="K1017" i="11"/>
  <c r="L1019" i="11"/>
  <c r="M1019" i="11" s="1"/>
  <c r="P1021" i="11"/>
  <c r="M1023" i="11"/>
  <c r="P1031" i="11"/>
  <c r="K1032" i="11"/>
  <c r="M1041" i="11"/>
  <c r="I1049" i="11"/>
  <c r="P1049" i="11"/>
  <c r="L1051" i="11"/>
  <c r="M1051" i="11" s="1"/>
  <c r="N1043" i="11"/>
  <c r="O1051" i="11"/>
  <c r="I1062" i="11"/>
  <c r="P1062" i="11"/>
  <c r="I1109" i="11"/>
  <c r="P1109" i="11"/>
  <c r="I1141" i="11"/>
  <c r="P1141" i="11"/>
  <c r="N963" i="11"/>
  <c r="O965" i="11"/>
  <c r="I973" i="11"/>
  <c r="I976" i="11"/>
  <c r="O984" i="11"/>
  <c r="I992" i="11"/>
  <c r="O1000" i="11"/>
  <c r="I1008" i="11"/>
  <c r="P1012" i="11"/>
  <c r="K1013" i="11"/>
  <c r="O1015" i="11"/>
  <c r="O1019" i="11"/>
  <c r="O1023" i="11"/>
  <c r="L1025" i="11"/>
  <c r="M1025" i="11" s="1"/>
  <c r="M1028" i="11"/>
  <c r="M1032" i="11"/>
  <c r="P1120" i="11"/>
  <c r="O1120" i="11"/>
  <c r="K1120" i="11"/>
  <c r="I1120" i="11"/>
  <c r="O1017" i="11"/>
  <c r="L1017" i="11"/>
  <c r="M1017" i="11" s="1"/>
  <c r="P1020" i="11"/>
  <c r="O1020" i="11"/>
  <c r="K1020" i="11"/>
  <c r="I1020" i="11"/>
  <c r="I1027" i="11"/>
  <c r="P1027" i="11"/>
  <c r="I1031" i="11"/>
  <c r="P1032" i="11"/>
  <c r="I1035" i="11"/>
  <c r="P1035" i="11"/>
  <c r="O1035" i="11"/>
  <c r="L1037" i="11"/>
  <c r="M1037" i="11" s="1"/>
  <c r="I1039" i="11"/>
  <c r="P1039" i="11"/>
  <c r="J1043" i="11"/>
  <c r="K1049" i="11"/>
  <c r="K1058" i="11"/>
  <c r="F1078" i="11"/>
  <c r="M1078" i="11" s="1"/>
  <c r="D1077" i="11"/>
  <c r="F1077" i="11" s="1"/>
  <c r="K1077" i="11" s="1"/>
  <c r="I1019" i="11"/>
  <c r="P1019" i="11"/>
  <c r="I1026" i="11"/>
  <c r="O1026" i="11"/>
  <c r="I1029" i="11"/>
  <c r="O1029" i="11"/>
  <c r="K1041" i="11"/>
  <c r="I1041" i="11"/>
  <c r="P1041" i="11"/>
  <c r="I1047" i="11"/>
  <c r="P1047" i="11"/>
  <c r="O1047" i="11"/>
  <c r="D1066" i="11"/>
  <c r="F1066" i="11" s="1"/>
  <c r="K1066" i="11" s="1"/>
  <c r="F1067" i="11"/>
  <c r="K1067" i="11" s="1"/>
  <c r="P1097" i="11"/>
  <c r="O1062" i="11"/>
  <c r="O1071" i="11"/>
  <c r="H1072" i="11"/>
  <c r="O1075" i="11"/>
  <c r="P1086" i="11"/>
  <c r="O1086" i="11"/>
  <c r="K1086" i="11"/>
  <c r="I1086" i="11"/>
  <c r="O1090" i="11"/>
  <c r="I1090" i="11"/>
  <c r="K1097" i="11"/>
  <c r="P1101" i="11"/>
  <c r="O1101" i="11"/>
  <c r="K1101" i="11"/>
  <c r="I1101" i="11"/>
  <c r="K1109" i="11"/>
  <c r="M1121" i="11"/>
  <c r="I1126" i="11"/>
  <c r="P1126" i="11"/>
  <c r="O1126" i="11"/>
  <c r="M1126" i="11"/>
  <c r="K1126" i="11"/>
  <c r="I1145" i="11"/>
  <c r="K1159" i="11"/>
  <c r="I1159" i="11"/>
  <c r="P1159" i="11"/>
  <c r="O1025" i="11"/>
  <c r="O1031" i="11"/>
  <c r="O1034" i="11"/>
  <c r="O1037" i="11"/>
  <c r="O1040" i="11"/>
  <c r="O1046" i="11"/>
  <c r="O1049" i="11"/>
  <c r="O1052" i="11"/>
  <c r="K1054" i="11"/>
  <c r="L1056" i="11"/>
  <c r="M1056" i="11" s="1"/>
  <c r="O1058" i="11"/>
  <c r="P1075" i="11"/>
  <c r="L1082" i="11"/>
  <c r="M1082" i="11" s="1"/>
  <c r="N1077" i="11"/>
  <c r="O1082" i="11"/>
  <c r="P1089" i="11"/>
  <c r="K1090" i="11"/>
  <c r="O1095" i="11"/>
  <c r="M1120" i="11"/>
  <c r="P1133" i="11"/>
  <c r="I1133" i="11"/>
  <c r="I1137" i="11"/>
  <c r="K1137" i="11"/>
  <c r="I1167" i="11"/>
  <c r="P1167" i="11"/>
  <c r="O1167" i="11"/>
  <c r="K1167" i="11"/>
  <c r="P1179" i="11"/>
  <c r="M1030" i="11"/>
  <c r="M1033" i="11"/>
  <c r="M1036" i="11"/>
  <c r="P1040" i="11"/>
  <c r="P1052" i="11"/>
  <c r="L1054" i="11"/>
  <c r="M1054" i="11" s="1"/>
  <c r="I1055" i="11"/>
  <c r="F1060" i="11"/>
  <c r="L1069" i="11"/>
  <c r="M1069" i="11" s="1"/>
  <c r="H1077" i="11"/>
  <c r="F1080" i="11"/>
  <c r="O1080" i="11" s="1"/>
  <c r="M1086" i="11"/>
  <c r="M1090" i="11"/>
  <c r="L1097" i="11"/>
  <c r="M1097" i="11" s="1"/>
  <c r="O1097" i="11"/>
  <c r="M1101" i="11"/>
  <c r="L1109" i="11"/>
  <c r="M1109" i="11" s="1"/>
  <c r="O1109" i="11"/>
  <c r="I1111" i="11"/>
  <c r="P1111" i="11"/>
  <c r="L1117" i="11"/>
  <c r="L1143" i="11"/>
  <c r="M1143" i="11" s="1"/>
  <c r="O1143" i="11"/>
  <c r="I1153" i="11"/>
  <c r="P1153" i="11"/>
  <c r="K1153" i="11"/>
  <c r="K1208" i="11"/>
  <c r="K1220" i="11"/>
  <c r="I1220" i="11"/>
  <c r="P1220" i="11"/>
  <c r="K1059" i="11"/>
  <c r="P1059" i="11"/>
  <c r="O1069" i="11"/>
  <c r="O1091" i="11"/>
  <c r="L1091" i="11"/>
  <c r="M1091" i="11" s="1"/>
  <c r="I1095" i="11"/>
  <c r="I1121" i="11"/>
  <c r="P1121" i="11"/>
  <c r="O1121" i="11"/>
  <c r="P1125" i="11"/>
  <c r="I1125" i="11"/>
  <c r="M1171" i="11"/>
  <c r="L1175" i="11"/>
  <c r="O1064" i="11"/>
  <c r="P1082" i="11"/>
  <c r="O1087" i="11"/>
  <c r="I1087" i="11"/>
  <c r="P1092" i="11"/>
  <c r="O1092" i="11"/>
  <c r="K1092" i="11"/>
  <c r="I1092" i="11"/>
  <c r="I1102" i="11"/>
  <c r="P1102" i="11"/>
  <c r="O1102" i="11"/>
  <c r="K1113" i="11"/>
  <c r="I1113" i="11"/>
  <c r="P1113" i="11"/>
  <c r="O1118" i="11"/>
  <c r="M1118" i="11"/>
  <c r="K1118" i="11"/>
  <c r="I1118" i="11"/>
  <c r="I1123" i="11"/>
  <c r="P1123" i="11"/>
  <c r="I1132" i="11"/>
  <c r="P1132" i="11"/>
  <c r="O1132" i="11"/>
  <c r="K1132" i="11"/>
  <c r="I1199" i="11"/>
  <c r="P1199" i="11"/>
  <c r="I1040" i="11"/>
  <c r="I1052" i="11"/>
  <c r="O1054" i="11"/>
  <c r="P1056" i="11"/>
  <c r="I1059" i="11"/>
  <c r="K1062" i="11"/>
  <c r="K1063" i="11"/>
  <c r="M1068" i="11"/>
  <c r="I1070" i="11"/>
  <c r="O1070" i="11"/>
  <c r="I1071" i="11"/>
  <c r="F1073" i="11"/>
  <c r="D1072" i="11"/>
  <c r="F1072" i="11" s="1"/>
  <c r="K1075" i="11"/>
  <c r="K1087" i="11"/>
  <c r="K1111" i="11"/>
  <c r="I1127" i="11"/>
  <c r="P1127" i="11"/>
  <c r="O1127" i="11"/>
  <c r="K1127" i="11"/>
  <c r="O1134" i="11"/>
  <c r="K1134" i="11"/>
  <c r="I1134" i="11"/>
  <c r="P1134" i="11"/>
  <c r="O1150" i="11"/>
  <c r="K1150" i="11"/>
  <c r="I1150" i="11"/>
  <c r="P1150" i="11"/>
  <c r="I1157" i="11"/>
  <c r="P1157" i="11"/>
  <c r="L1062" i="11"/>
  <c r="M1062" i="11" s="1"/>
  <c r="M1063" i="11"/>
  <c r="O1065" i="11"/>
  <c r="I1065" i="11"/>
  <c r="O1068" i="11"/>
  <c r="I1069" i="11"/>
  <c r="K1071" i="11"/>
  <c r="I1082" i="11"/>
  <c r="M1087" i="11"/>
  <c r="O1089" i="11"/>
  <c r="M1092" i="11"/>
  <c r="M1093" i="11"/>
  <c r="K1095" i="11"/>
  <c r="F1107" i="11"/>
  <c r="L1111" i="11"/>
  <c r="M1111" i="11" s="1"/>
  <c r="P1117" i="11"/>
  <c r="P1118" i="11"/>
  <c r="F1131" i="11"/>
  <c r="K1131" i="11" s="1"/>
  <c r="M1134" i="11"/>
  <c r="F1139" i="11"/>
  <c r="M1139" i="11" s="1"/>
  <c r="I1173" i="11"/>
  <c r="P1173" i="11"/>
  <c r="O1112" i="11"/>
  <c r="L1119" i="11"/>
  <c r="I1129" i="11"/>
  <c r="O1147" i="11"/>
  <c r="M1150" i="11"/>
  <c r="L1157" i="11"/>
  <c r="M1157" i="11" s="1"/>
  <c r="O1157" i="11"/>
  <c r="I1177" i="11"/>
  <c r="O1182" i="11"/>
  <c r="K1182" i="11"/>
  <c r="I1182" i="11"/>
  <c r="P1182" i="11"/>
  <c r="K1187" i="11"/>
  <c r="I1187" i="11"/>
  <c r="P1187" i="11"/>
  <c r="O1083" i="11"/>
  <c r="L1089" i="11"/>
  <c r="M1089" i="11" s="1"/>
  <c r="O1098" i="11"/>
  <c r="O1107" i="11"/>
  <c r="O1110" i="11"/>
  <c r="P1112" i="11"/>
  <c r="O1123" i="11"/>
  <c r="K1129" i="11"/>
  <c r="M1132" i="11"/>
  <c r="K1141" i="11"/>
  <c r="M1167" i="11"/>
  <c r="M1182" i="11"/>
  <c r="K1189" i="11"/>
  <c r="I1195" i="11"/>
  <c r="P1195" i="11"/>
  <c r="K1197" i="11"/>
  <c r="I1197" i="11"/>
  <c r="P1197" i="11"/>
  <c r="O1202" i="11"/>
  <c r="O1223" i="11"/>
  <c r="K1223" i="11"/>
  <c r="I1223" i="11"/>
  <c r="P1223" i="11"/>
  <c r="M1223" i="11"/>
  <c r="K1230" i="11"/>
  <c r="I1230" i="11"/>
  <c r="P1230" i="11"/>
  <c r="I1135" i="11"/>
  <c r="P1135" i="11"/>
  <c r="P1136" i="11"/>
  <c r="O1136" i="11"/>
  <c r="K1136" i="11"/>
  <c r="I1136" i="11"/>
  <c r="K1139" i="11"/>
  <c r="I1143" i="11"/>
  <c r="P1143" i="11"/>
  <c r="P1152" i="11"/>
  <c r="O1152" i="11"/>
  <c r="M1152" i="11"/>
  <c r="K1152" i="11"/>
  <c r="I1152" i="11"/>
  <c r="O1166" i="11"/>
  <c r="K1166" i="11"/>
  <c r="I1166" i="11"/>
  <c r="K1173" i="11"/>
  <c r="M1179" i="11"/>
  <c r="L1189" i="11"/>
  <c r="M1189" i="11" s="1"/>
  <c r="O1189" i="11"/>
  <c r="K1199" i="11"/>
  <c r="O1204" i="11"/>
  <c r="P1204" i="11"/>
  <c r="L1216" i="11"/>
  <c r="L1278" i="11"/>
  <c r="M1278" i="11" s="1"/>
  <c r="N1261" i="11"/>
  <c r="O1278" i="11"/>
  <c r="P1099" i="11"/>
  <c r="P1105" i="11"/>
  <c r="P1108" i="11"/>
  <c r="O1119" i="11"/>
  <c r="P1124" i="11"/>
  <c r="K1125" i="11"/>
  <c r="L1127" i="11"/>
  <c r="M1127" i="11" s="1"/>
  <c r="L1141" i="11"/>
  <c r="M1141" i="11" s="1"/>
  <c r="O1141" i="11"/>
  <c r="K1145" i="11"/>
  <c r="I1147" i="11"/>
  <c r="M1153" i="11"/>
  <c r="L1159" i="11"/>
  <c r="M1159" i="11" s="1"/>
  <c r="I1161" i="11"/>
  <c r="P1161" i="11"/>
  <c r="M1166" i="11"/>
  <c r="K1177" i="11"/>
  <c r="P1183" i="11"/>
  <c r="I1185" i="11"/>
  <c r="P1185" i="11"/>
  <c r="M1199" i="11"/>
  <c r="L1208" i="11"/>
  <c r="P1210" i="11"/>
  <c r="O1210" i="11"/>
  <c r="K1214" i="11"/>
  <c r="P1214" i="11"/>
  <c r="I1214" i="11"/>
  <c r="I1112" i="11"/>
  <c r="O1129" i="11"/>
  <c r="O1133" i="11"/>
  <c r="L1133" i="11"/>
  <c r="M1133" i="11" s="1"/>
  <c r="M1137" i="11"/>
  <c r="I1142" i="11"/>
  <c r="P1142" i="11"/>
  <c r="O1142" i="11"/>
  <c r="M1145" i="11"/>
  <c r="K1147" i="11"/>
  <c r="O1159" i="11"/>
  <c r="O1163" i="11"/>
  <c r="P1166" i="11"/>
  <c r="L1173" i="11"/>
  <c r="M1173" i="11" s="1"/>
  <c r="O1173" i="11"/>
  <c r="O1187" i="11"/>
  <c r="L1195" i="11"/>
  <c r="M1195" i="11" s="1"/>
  <c r="O1195" i="11"/>
  <c r="O1199" i="11"/>
  <c r="I1202" i="11"/>
  <c r="P1207" i="11"/>
  <c r="O1207" i="11"/>
  <c r="M1207" i="11"/>
  <c r="K1207" i="11"/>
  <c r="I1207" i="11"/>
  <c r="L1125" i="11"/>
  <c r="M1125" i="11" s="1"/>
  <c r="M1136" i="11"/>
  <c r="O1139" i="11"/>
  <c r="K1142" i="11"/>
  <c r="P1168" i="11"/>
  <c r="O1168" i="11"/>
  <c r="M1168" i="11"/>
  <c r="K1168" i="11"/>
  <c r="I1168" i="11"/>
  <c r="O1171" i="11"/>
  <c r="O1177" i="11"/>
  <c r="M1197" i="11"/>
  <c r="I1204" i="11"/>
  <c r="O1180" i="11"/>
  <c r="I1181" i="11"/>
  <c r="L1187" i="11"/>
  <c r="M1187" i="11" s="1"/>
  <c r="K1190" i="11"/>
  <c r="K1193" i="11"/>
  <c r="K1196" i="11"/>
  <c r="O1205" i="11"/>
  <c r="K1212" i="11"/>
  <c r="I1224" i="11"/>
  <c r="M1226" i="11"/>
  <c r="O1236" i="11"/>
  <c r="M1236" i="11"/>
  <c r="K1236" i="11"/>
  <c r="I1236" i="11"/>
  <c r="P1236" i="11"/>
  <c r="K1210" i="11"/>
  <c r="F1228" i="11"/>
  <c r="K1228" i="11" s="1"/>
  <c r="K1243" i="11"/>
  <c r="I1243" i="11"/>
  <c r="P1243" i="11"/>
  <c r="P1307" i="11"/>
  <c r="O1307" i="11"/>
  <c r="K1307" i="11"/>
  <c r="I1307" i="11"/>
  <c r="P1128" i="11"/>
  <c r="P1144" i="11"/>
  <c r="L1149" i="11"/>
  <c r="M1149" i="11" s="1"/>
  <c r="O1158" i="11"/>
  <c r="P1160" i="11"/>
  <c r="K1163" i="11"/>
  <c r="L1165" i="11"/>
  <c r="M1165" i="11" s="1"/>
  <c r="O1174" i="11"/>
  <c r="L1181" i="11"/>
  <c r="O1190" i="11"/>
  <c r="O1193" i="11"/>
  <c r="O1196" i="11"/>
  <c r="K1204" i="11"/>
  <c r="L1206" i="11"/>
  <c r="L1210" i="11"/>
  <c r="M1210" i="11" s="1"/>
  <c r="O1214" i="11"/>
  <c r="I1226" i="11"/>
  <c r="P1226" i="11"/>
  <c r="O1226" i="11"/>
  <c r="L1230" i="11"/>
  <c r="M1230" i="11" s="1"/>
  <c r="O1230" i="11"/>
  <c r="L1131" i="11"/>
  <c r="O1137" i="11"/>
  <c r="O1140" i="11"/>
  <c r="I1148" i="11"/>
  <c r="O1153" i="11"/>
  <c r="P1158" i="11"/>
  <c r="I1164" i="11"/>
  <c r="P1174" i="11"/>
  <c r="I1180" i="11"/>
  <c r="O1185" i="11"/>
  <c r="P1190" i="11"/>
  <c r="P1193" i="11"/>
  <c r="P1196" i="11"/>
  <c r="I1205" i="11"/>
  <c r="P1212" i="11"/>
  <c r="F1216" i="11"/>
  <c r="F1241" i="11"/>
  <c r="F1250" i="11"/>
  <c r="K1255" i="11"/>
  <c r="I1255" i="11"/>
  <c r="P1255" i="11"/>
  <c r="I1347" i="11"/>
  <c r="P1347" i="11"/>
  <c r="L1222" i="11"/>
  <c r="L1235" i="11"/>
  <c r="J1234" i="11"/>
  <c r="L1243" i="11"/>
  <c r="M1243" i="11" s="1"/>
  <c r="O1243" i="11"/>
  <c r="O1264" i="11"/>
  <c r="M1264" i="11"/>
  <c r="K1264" i="11"/>
  <c r="I1264" i="11"/>
  <c r="P1264" i="11"/>
  <c r="O1287" i="11"/>
  <c r="K1287" i="11"/>
  <c r="I1287" i="11"/>
  <c r="I1128" i="11"/>
  <c r="I1144" i="11"/>
  <c r="K1211" i="11"/>
  <c r="P1211" i="11"/>
  <c r="O1211" i="11"/>
  <c r="O1217" i="11"/>
  <c r="I1217" i="11"/>
  <c r="P1225" i="11"/>
  <c r="K1225" i="11"/>
  <c r="I1225" i="11"/>
  <c r="F1253" i="11"/>
  <c r="K1253" i="11" s="1"/>
  <c r="F1261" i="11"/>
  <c r="O1272" i="11"/>
  <c r="M1272" i="11"/>
  <c r="K1272" i="11"/>
  <c r="I1272" i="11"/>
  <c r="P1272" i="11"/>
  <c r="K1278" i="11"/>
  <c r="I1278" i="11"/>
  <c r="P1278" i="11"/>
  <c r="O1316" i="11"/>
  <c r="K1316" i="11"/>
  <c r="I1316" i="11"/>
  <c r="P1316" i="11"/>
  <c r="O1220" i="11"/>
  <c r="L1220" i="11"/>
  <c r="M1220" i="11" s="1"/>
  <c r="K1226" i="11"/>
  <c r="I1239" i="11"/>
  <c r="P1239" i="11"/>
  <c r="O1239" i="11"/>
  <c r="K1239" i="11"/>
  <c r="K1241" i="11"/>
  <c r="L1255" i="11"/>
  <c r="M1255" i="11" s="1"/>
  <c r="O1255" i="11"/>
  <c r="E1283" i="11"/>
  <c r="E1260" i="11" s="1"/>
  <c r="K1342" i="11"/>
  <c r="I1342" i="11"/>
  <c r="O1342" i="11"/>
  <c r="I1358" i="11"/>
  <c r="I1277" i="11"/>
  <c r="I1280" i="11"/>
  <c r="F1284" i="11"/>
  <c r="K1284" i="11" s="1"/>
  <c r="O1290" i="11"/>
  <c r="L1290" i="11"/>
  <c r="M1290" i="11" s="1"/>
  <c r="F1301" i="11"/>
  <c r="K1301" i="11" s="1"/>
  <c r="O1324" i="11"/>
  <c r="K1324" i="11"/>
  <c r="I1324" i="11"/>
  <c r="O1335" i="11"/>
  <c r="K1335" i="11"/>
  <c r="I1335" i="11"/>
  <c r="I1373" i="11"/>
  <c r="O1373" i="11"/>
  <c r="P1213" i="11"/>
  <c r="P1219" i="11"/>
  <c r="L1224" i="11"/>
  <c r="M1224" i="11" s="1"/>
  <c r="K1227" i="11"/>
  <c r="O1233" i="11"/>
  <c r="L1237" i="11"/>
  <c r="M1237" i="11" s="1"/>
  <c r="I1238" i="11"/>
  <c r="K1240" i="11"/>
  <c r="P1245" i="11"/>
  <c r="O1246" i="11"/>
  <c r="K1249" i="11"/>
  <c r="K1252" i="11"/>
  <c r="P1257" i="11"/>
  <c r="K1262" i="11"/>
  <c r="I1263" i="11"/>
  <c r="P1266" i="11"/>
  <c r="O1267" i="11"/>
  <c r="K1270" i="11"/>
  <c r="I1271" i="11"/>
  <c r="P1274" i="11"/>
  <c r="O1275" i="11"/>
  <c r="I1291" i="11"/>
  <c r="I1297" i="11"/>
  <c r="P1297" i="11"/>
  <c r="P1299" i="11"/>
  <c r="O1299" i="11"/>
  <c r="K1299" i="11"/>
  <c r="I1299" i="11"/>
  <c r="M1316" i="11"/>
  <c r="P1324" i="11"/>
  <c r="O1327" i="11"/>
  <c r="K1327" i="11"/>
  <c r="I1327" i="11"/>
  <c r="P1335" i="11"/>
  <c r="L1349" i="11"/>
  <c r="M1349" i="11" s="1"/>
  <c r="O1361" i="11"/>
  <c r="K1361" i="11"/>
  <c r="I1361" i="11"/>
  <c r="K1363" i="11"/>
  <c r="O1376" i="11"/>
  <c r="K1376" i="11"/>
  <c r="I1376" i="11"/>
  <c r="M1229" i="11"/>
  <c r="P1233" i="11"/>
  <c r="K1238" i="11"/>
  <c r="M1242" i="11"/>
  <c r="P1246" i="11"/>
  <c r="M1248" i="11"/>
  <c r="M1251" i="11"/>
  <c r="M1254" i="11"/>
  <c r="K1258" i="11"/>
  <c r="K1263" i="11"/>
  <c r="P1267" i="11"/>
  <c r="M1269" i="11"/>
  <c r="K1271" i="11"/>
  <c r="P1275" i="11"/>
  <c r="M1277" i="11"/>
  <c r="M1280" i="11"/>
  <c r="P1290" i="11"/>
  <c r="O1296" i="11"/>
  <c r="I1296" i="11"/>
  <c r="D1283" i="11"/>
  <c r="F1283" i="11" s="1"/>
  <c r="O1283" i="11" s="1"/>
  <c r="F1305" i="11"/>
  <c r="M1307" i="11"/>
  <c r="P1354" i="11"/>
  <c r="O1354" i="11"/>
  <c r="K1354" i="11"/>
  <c r="I1354" i="11"/>
  <c r="K1358" i="11"/>
  <c r="M1376" i="11"/>
  <c r="O1229" i="11"/>
  <c r="O1242" i="11"/>
  <c r="O1248" i="11"/>
  <c r="O1251" i="11"/>
  <c r="O1254" i="11"/>
  <c r="L1258" i="11"/>
  <c r="M1258" i="11" s="1"/>
  <c r="O1269" i="11"/>
  <c r="O1277" i="11"/>
  <c r="O1280" i="11"/>
  <c r="P1323" i="11"/>
  <c r="O1323" i="11"/>
  <c r="K1323" i="11"/>
  <c r="I1323" i="11"/>
  <c r="P1326" i="11"/>
  <c r="P1334" i="11"/>
  <c r="O1334" i="11"/>
  <c r="K1334" i="11"/>
  <c r="I1334" i="11"/>
  <c r="H1283" i="11"/>
  <c r="H1260" i="11" s="1"/>
  <c r="K1347" i="11"/>
  <c r="K1359" i="11"/>
  <c r="P1372" i="11"/>
  <c r="O1372" i="11"/>
  <c r="M1372" i="11"/>
  <c r="K1372" i="11"/>
  <c r="I1372" i="11"/>
  <c r="K1373" i="11"/>
  <c r="P1376" i="11"/>
  <c r="O1224" i="11"/>
  <c r="P1229" i="11"/>
  <c r="D1234" i="11"/>
  <c r="F1234" i="11" s="1"/>
  <c r="O1237" i="11"/>
  <c r="P1242" i="11"/>
  <c r="P1248" i="11"/>
  <c r="P1251" i="11"/>
  <c r="P1254" i="11"/>
  <c r="P1269" i="11"/>
  <c r="P1277" i="11"/>
  <c r="P1280" i="11"/>
  <c r="I1282" i="11"/>
  <c r="O1282" i="11"/>
  <c r="I1290" i="11"/>
  <c r="M1296" i="11"/>
  <c r="P1300" i="11"/>
  <c r="O1300" i="11"/>
  <c r="K1300" i="11"/>
  <c r="I1300" i="11"/>
  <c r="O1308" i="11"/>
  <c r="K1308" i="11"/>
  <c r="I1308" i="11"/>
  <c r="P1315" i="11"/>
  <c r="O1315" i="11"/>
  <c r="K1315" i="11"/>
  <c r="I1315" i="11"/>
  <c r="M1354" i="11"/>
  <c r="O1364" i="11"/>
  <c r="K1364" i="11"/>
  <c r="I1364" i="11"/>
  <c r="O1238" i="11"/>
  <c r="O1263" i="11"/>
  <c r="I1267" i="11"/>
  <c r="O1271" i="11"/>
  <c r="I1275" i="11"/>
  <c r="L1283" i="11"/>
  <c r="O1297" i="11"/>
  <c r="L1297" i="11"/>
  <c r="M1297" i="11" s="1"/>
  <c r="M1342" i="11"/>
  <c r="L1347" i="11"/>
  <c r="M1347" i="11" s="1"/>
  <c r="O1347" i="11"/>
  <c r="I1349" i="11"/>
  <c r="P1349" i="11"/>
  <c r="P1360" i="11"/>
  <c r="O1360" i="11"/>
  <c r="K1360" i="11"/>
  <c r="I1360" i="11"/>
  <c r="P1375" i="11"/>
  <c r="O1375" i="11"/>
  <c r="M1375" i="11"/>
  <c r="K1375" i="11"/>
  <c r="I1375" i="11"/>
  <c r="N1234" i="11"/>
  <c r="K1281" i="11"/>
  <c r="P1281" i="11"/>
  <c r="O1281" i="11"/>
  <c r="P1295" i="11"/>
  <c r="O1295" i="11"/>
  <c r="K1295" i="11"/>
  <c r="I1295" i="11"/>
  <c r="P1298" i="11"/>
  <c r="O1298" i="11"/>
  <c r="K1298" i="11"/>
  <c r="I1298" i="11"/>
  <c r="P1304" i="11"/>
  <c r="O1304" i="11"/>
  <c r="K1304" i="11"/>
  <c r="I1304" i="11"/>
  <c r="P1308" i="11"/>
  <c r="M1315" i="11"/>
  <c r="K1326" i="11"/>
  <c r="O1355" i="11"/>
  <c r="K1355" i="11"/>
  <c r="I1355" i="11"/>
  <c r="P1363" i="11"/>
  <c r="P1364" i="11"/>
  <c r="P1286" i="11"/>
  <c r="P1289" i="11"/>
  <c r="K1292" i="11"/>
  <c r="K1293" i="11"/>
  <c r="K1294" i="11"/>
  <c r="K1303" i="11"/>
  <c r="K1306" i="11"/>
  <c r="P1310" i="11"/>
  <c r="O1311" i="11"/>
  <c r="K1314" i="11"/>
  <c r="O1319" i="11"/>
  <c r="O1330" i="11"/>
  <c r="P1337" i="11"/>
  <c r="O1338" i="11"/>
  <c r="P1343" i="11"/>
  <c r="O1344" i="11"/>
  <c r="O1350" i="11"/>
  <c r="K1353" i="11"/>
  <c r="P1357" i="11"/>
  <c r="L1359" i="11"/>
  <c r="M1359" i="11" s="1"/>
  <c r="P1366" i="11"/>
  <c r="O1367" i="11"/>
  <c r="K1370" i="11"/>
  <c r="K1374" i="11"/>
  <c r="P1311" i="11"/>
  <c r="O1312" i="11"/>
  <c r="P1319" i="11"/>
  <c r="O1320" i="11"/>
  <c r="L1326" i="11"/>
  <c r="M1326" i="11" s="1"/>
  <c r="P1330" i="11"/>
  <c r="O1331" i="11"/>
  <c r="P1338" i="11"/>
  <c r="O1339" i="11"/>
  <c r="O1340" i="11"/>
  <c r="O1341" i="11"/>
  <c r="P1344" i="11"/>
  <c r="O1345" i="11"/>
  <c r="O1348" i="11"/>
  <c r="P1350" i="11"/>
  <c r="O1351" i="11"/>
  <c r="L1363" i="11"/>
  <c r="M1363" i="11" s="1"/>
  <c r="P1367" i="11"/>
  <c r="O1368" i="11"/>
  <c r="P1368" i="11"/>
  <c r="O1359" i="11"/>
  <c r="I1311" i="11"/>
  <c r="I1319" i="11"/>
  <c r="I1330" i="11"/>
  <c r="I1338" i="11"/>
  <c r="I1344" i="11"/>
  <c r="I1350" i="11"/>
  <c r="N1358" i="11"/>
  <c r="P1358" i="11" s="1"/>
  <c r="P1359" i="11"/>
  <c r="I1367" i="11"/>
  <c r="I196" i="3"/>
  <c r="H86" i="3"/>
  <c r="I91" i="3"/>
  <c r="I107" i="3"/>
  <c r="H107" i="3"/>
  <c r="H154" i="3"/>
  <c r="I154" i="3"/>
  <c r="I124" i="3"/>
  <c r="H124" i="3"/>
  <c r="G219" i="3"/>
  <c r="I14" i="3"/>
  <c r="I47" i="3"/>
  <c r="H47" i="3"/>
  <c r="I115" i="3"/>
  <c r="I163" i="3"/>
  <c r="I199" i="3"/>
  <c r="I148" i="3"/>
  <c r="H148" i="3"/>
  <c r="I204" i="3"/>
  <c r="H204" i="3"/>
  <c r="H14" i="3"/>
  <c r="H115" i="3"/>
  <c r="I139" i="3"/>
  <c r="I153" i="3"/>
  <c r="H153" i="3"/>
  <c r="I189" i="3"/>
  <c r="H189" i="3"/>
  <c r="H32" i="3"/>
  <c r="H37" i="3"/>
  <c r="I37" i="3"/>
  <c r="I164" i="3"/>
  <c r="H164" i="3"/>
  <c r="I137" i="3"/>
  <c r="I156" i="3"/>
  <c r="I158" i="3"/>
  <c r="I160" i="3"/>
  <c r="I162" i="3"/>
  <c r="I183" i="3"/>
  <c r="I185" i="3"/>
  <c r="I198" i="3"/>
  <c r="C248" i="3"/>
  <c r="C263" i="3"/>
  <c r="I335" i="3"/>
  <c r="I201" i="9"/>
  <c r="H201" i="9"/>
  <c r="C135" i="3"/>
  <c r="H139" i="3"/>
  <c r="E269" i="3"/>
  <c r="I269" i="3" s="1"/>
  <c r="C317" i="3"/>
  <c r="K317" i="10" s="1"/>
  <c r="L317" i="10" s="1"/>
  <c r="E325" i="3"/>
  <c r="I325" i="3" s="1"/>
  <c r="I160" i="9"/>
  <c r="H160" i="9"/>
  <c r="I104" i="8"/>
  <c r="H104" i="8"/>
  <c r="H41" i="3"/>
  <c r="H43" i="3"/>
  <c r="H45" i="3"/>
  <c r="H87" i="3"/>
  <c r="H89" i="3"/>
  <c r="H113" i="3"/>
  <c r="H136" i="3"/>
  <c r="H138" i="3"/>
  <c r="H155" i="3"/>
  <c r="H157" i="3"/>
  <c r="H159" i="3"/>
  <c r="H161" i="3"/>
  <c r="C172" i="3"/>
  <c r="H184" i="3"/>
  <c r="H197" i="3"/>
  <c r="C36" i="3"/>
  <c r="K36" i="10" s="1"/>
  <c r="L36" i="10" s="1"/>
  <c r="E40" i="3"/>
  <c r="C219" i="3"/>
  <c r="K219" i="10" s="1"/>
  <c r="L219" i="10" s="1"/>
  <c r="D220" i="3"/>
  <c r="D219" i="3" s="1"/>
  <c r="D218" i="3" s="1"/>
  <c r="I38" i="19" s="1"/>
  <c r="G229" i="3"/>
  <c r="H229" i="3" s="1"/>
  <c r="G271" i="3"/>
  <c r="H9" i="3"/>
  <c r="H11" i="3"/>
  <c r="H48" i="3"/>
  <c r="H50" i="3"/>
  <c r="H52" i="3"/>
  <c r="H54" i="3"/>
  <c r="H109" i="3"/>
  <c r="H126" i="3"/>
  <c r="H149" i="3"/>
  <c r="H151" i="3"/>
  <c r="H166" i="3"/>
  <c r="H168" i="3"/>
  <c r="H170" i="3"/>
  <c r="H191" i="3"/>
  <c r="H206" i="3"/>
  <c r="E8" i="3"/>
  <c r="H15" i="3"/>
  <c r="H17" i="3"/>
  <c r="H19" i="3"/>
  <c r="H21" i="3"/>
  <c r="H23" i="3"/>
  <c r="H25" i="3"/>
  <c r="H27" i="3"/>
  <c r="H29" i="3"/>
  <c r="H93" i="3"/>
  <c r="H95" i="3"/>
  <c r="H97" i="3"/>
  <c r="H99" i="3"/>
  <c r="H102" i="3"/>
  <c r="H104" i="3"/>
  <c r="H106" i="3"/>
  <c r="G112" i="3"/>
  <c r="H117" i="3"/>
  <c r="H119" i="3"/>
  <c r="H121" i="3"/>
  <c r="H123" i="3"/>
  <c r="H140" i="3"/>
  <c r="H142" i="3"/>
  <c r="H144" i="3"/>
  <c r="H146" i="3"/>
  <c r="H188" i="3"/>
  <c r="H201" i="3"/>
  <c r="H203" i="3"/>
  <c r="G300" i="3"/>
  <c r="R38" i="19" s="1"/>
  <c r="R40" i="19" s="1"/>
  <c r="I337" i="3"/>
  <c r="I340" i="3"/>
  <c r="E8" i="9"/>
  <c r="H8" i="9" s="1"/>
  <c r="I86" i="8"/>
  <c r="C34" i="9"/>
  <c r="I153" i="9"/>
  <c r="H153" i="9"/>
  <c r="I156" i="9"/>
  <c r="H156" i="9"/>
  <c r="E8" i="8"/>
  <c r="I60" i="8"/>
  <c r="H60" i="8"/>
  <c r="I42" i="9"/>
  <c r="H42" i="9"/>
  <c r="E47" i="9"/>
  <c r="D46" i="9"/>
  <c r="D34" i="9" s="1"/>
  <c r="I88" i="9"/>
  <c r="H88" i="9"/>
  <c r="I137" i="9"/>
  <c r="H137" i="9"/>
  <c r="I162" i="9"/>
  <c r="H162" i="9"/>
  <c r="H336" i="3"/>
  <c r="H338" i="3"/>
  <c r="I18" i="9"/>
  <c r="H18" i="9"/>
  <c r="H47" i="9"/>
  <c r="I114" i="9"/>
  <c r="H114" i="9"/>
  <c r="I124" i="9"/>
  <c r="I154" i="9"/>
  <c r="H154" i="9"/>
  <c r="I335" i="9"/>
  <c r="H335" i="9"/>
  <c r="H331" i="3"/>
  <c r="H333" i="3"/>
  <c r="E36" i="9"/>
  <c r="D111" i="9"/>
  <c r="I158" i="9"/>
  <c r="H158" i="9"/>
  <c r="I163" i="9"/>
  <c r="G172" i="9"/>
  <c r="H189" i="9"/>
  <c r="I32" i="9"/>
  <c r="H32" i="9"/>
  <c r="I44" i="9"/>
  <c r="H44" i="9"/>
  <c r="I90" i="9"/>
  <c r="H90" i="9"/>
  <c r="I107" i="9"/>
  <c r="I115" i="9"/>
  <c r="C135" i="9"/>
  <c r="E135" i="9" s="1"/>
  <c r="H135" i="9" s="1"/>
  <c r="E139" i="9"/>
  <c r="I148" i="9"/>
  <c r="I15" i="8"/>
  <c r="H15" i="8"/>
  <c r="I135" i="8"/>
  <c r="H150" i="8"/>
  <c r="I150" i="8"/>
  <c r="I193" i="8"/>
  <c r="E14" i="9"/>
  <c r="I16" i="9"/>
  <c r="H16" i="9"/>
  <c r="I37" i="9"/>
  <c r="H37" i="9"/>
  <c r="H115" i="9"/>
  <c r="G112" i="9"/>
  <c r="H124" i="9"/>
  <c r="I127" i="9"/>
  <c r="H148" i="9"/>
  <c r="I164" i="9"/>
  <c r="I186" i="9"/>
  <c r="I109" i="9"/>
  <c r="I126" i="9"/>
  <c r="I149" i="9"/>
  <c r="I151" i="9"/>
  <c r="I166" i="9"/>
  <c r="I168" i="9"/>
  <c r="I170" i="9"/>
  <c r="I198" i="9"/>
  <c r="H198" i="9"/>
  <c r="E227" i="9"/>
  <c r="I227" i="9" s="1"/>
  <c r="C220" i="9"/>
  <c r="I21" i="8"/>
  <c r="H21" i="8"/>
  <c r="H86" i="8"/>
  <c r="I93" i="8"/>
  <c r="H93" i="8"/>
  <c r="I123" i="8"/>
  <c r="H123" i="8"/>
  <c r="H135" i="8"/>
  <c r="I91" i="9"/>
  <c r="H186" i="9"/>
  <c r="E193" i="9"/>
  <c r="I27" i="8"/>
  <c r="H27" i="8"/>
  <c r="E32" i="8"/>
  <c r="E47" i="8"/>
  <c r="H47" i="8" s="1"/>
  <c r="C46" i="8"/>
  <c r="C35" i="8" s="1"/>
  <c r="I99" i="8"/>
  <c r="H99" i="8"/>
  <c r="I124" i="8"/>
  <c r="I144" i="8"/>
  <c r="H144" i="8"/>
  <c r="I211" i="7"/>
  <c r="H211" i="7"/>
  <c r="H187" i="9"/>
  <c r="I187" i="9"/>
  <c r="I196" i="9"/>
  <c r="H196" i="9"/>
  <c r="I203" i="9"/>
  <c r="H203" i="9"/>
  <c r="I17" i="8"/>
  <c r="H17" i="8"/>
  <c r="E37" i="8"/>
  <c r="D36" i="8"/>
  <c r="E36" i="8" s="1"/>
  <c r="I106" i="8"/>
  <c r="H106" i="8"/>
  <c r="I117" i="8"/>
  <c r="H117" i="8"/>
  <c r="I127" i="8"/>
  <c r="I182" i="8"/>
  <c r="G46" i="9"/>
  <c r="H185" i="9"/>
  <c r="I188" i="9"/>
  <c r="H188" i="9"/>
  <c r="I199" i="9"/>
  <c r="I23" i="8"/>
  <c r="H23" i="8"/>
  <c r="I95" i="8"/>
  <c r="H95" i="8"/>
  <c r="I107" i="8"/>
  <c r="H124" i="8"/>
  <c r="I140" i="8"/>
  <c r="H140" i="8"/>
  <c r="H148" i="8"/>
  <c r="I148" i="8"/>
  <c r="H177" i="8"/>
  <c r="I177" i="8"/>
  <c r="G300" i="8"/>
  <c r="H20" i="9"/>
  <c r="H22" i="9"/>
  <c r="H24" i="9"/>
  <c r="H26" i="9"/>
  <c r="H28" i="9"/>
  <c r="H30" i="9"/>
  <c r="H92" i="9"/>
  <c r="H94" i="9"/>
  <c r="H96" i="9"/>
  <c r="H98" i="9"/>
  <c r="H100" i="9"/>
  <c r="H103" i="9"/>
  <c r="H105" i="9"/>
  <c r="C112" i="9"/>
  <c r="H116" i="9"/>
  <c r="H118" i="9"/>
  <c r="H120" i="9"/>
  <c r="H122" i="9"/>
  <c r="H141" i="9"/>
  <c r="H143" i="9"/>
  <c r="H145" i="9"/>
  <c r="H147" i="9"/>
  <c r="H182" i="9"/>
  <c r="I204" i="9"/>
  <c r="G219" i="9"/>
  <c r="C317" i="9"/>
  <c r="E325" i="9"/>
  <c r="I325" i="9" s="1"/>
  <c r="I14" i="8"/>
  <c r="I29" i="8"/>
  <c r="H29" i="8"/>
  <c r="I40" i="8"/>
  <c r="I102" i="8"/>
  <c r="H102" i="8"/>
  <c r="I119" i="8"/>
  <c r="H119" i="8"/>
  <c r="H127" i="8"/>
  <c r="I182" i="9"/>
  <c r="I189" i="9"/>
  <c r="E265" i="9"/>
  <c r="I265" i="9" s="1"/>
  <c r="I19" i="8"/>
  <c r="H19" i="8"/>
  <c r="H40" i="8"/>
  <c r="I60" i="7"/>
  <c r="H183" i="9"/>
  <c r="E263" i="9"/>
  <c r="I263" i="9" s="1"/>
  <c r="H14" i="8"/>
  <c r="I25" i="8"/>
  <c r="H25" i="8"/>
  <c r="I97" i="8"/>
  <c r="H97" i="8"/>
  <c r="I121" i="8"/>
  <c r="H121" i="8"/>
  <c r="I142" i="8"/>
  <c r="H142" i="8"/>
  <c r="I200" i="9"/>
  <c r="I202" i="9"/>
  <c r="H214" i="9"/>
  <c r="I116" i="8"/>
  <c r="I118" i="8"/>
  <c r="I120" i="8"/>
  <c r="I122" i="8"/>
  <c r="I158" i="8"/>
  <c r="H158" i="8"/>
  <c r="I162" i="8"/>
  <c r="H162" i="8"/>
  <c r="I185" i="8"/>
  <c r="H185" i="8"/>
  <c r="I163" i="8"/>
  <c r="D172" i="8"/>
  <c r="E186" i="8"/>
  <c r="H193" i="8"/>
  <c r="H213" i="8"/>
  <c r="I164" i="7"/>
  <c r="I175" i="7"/>
  <c r="H175" i="7"/>
  <c r="G112" i="8"/>
  <c r="H163" i="8"/>
  <c r="H173" i="8"/>
  <c r="H182" i="8"/>
  <c r="G172" i="8"/>
  <c r="H186" i="8"/>
  <c r="H194" i="8"/>
  <c r="I213" i="8"/>
  <c r="I335" i="8"/>
  <c r="H42" i="8"/>
  <c r="H44" i="8"/>
  <c r="H88" i="8"/>
  <c r="H90" i="8"/>
  <c r="H114" i="8"/>
  <c r="H137" i="8"/>
  <c r="E139" i="8"/>
  <c r="H151" i="8"/>
  <c r="H153" i="8"/>
  <c r="I156" i="8"/>
  <c r="H156" i="8"/>
  <c r="I160" i="8"/>
  <c r="H160" i="8"/>
  <c r="I173" i="8"/>
  <c r="H179" i="8"/>
  <c r="I183" i="8"/>
  <c r="H183" i="8"/>
  <c r="I194" i="8"/>
  <c r="I198" i="8"/>
  <c r="H198" i="8"/>
  <c r="H209" i="8"/>
  <c r="I214" i="8"/>
  <c r="E8" i="7"/>
  <c r="H8" i="7" s="1"/>
  <c r="I189" i="8"/>
  <c r="E199" i="8"/>
  <c r="H199" i="8" s="1"/>
  <c r="I32" i="7"/>
  <c r="H192" i="9"/>
  <c r="D229" i="9"/>
  <c r="E229" i="9" s="1"/>
  <c r="I229" i="9" s="1"/>
  <c r="E262" i="9"/>
  <c r="C271" i="9"/>
  <c r="E271" i="9" s="1"/>
  <c r="I271" i="9" s="1"/>
  <c r="H8" i="8"/>
  <c r="G46" i="8"/>
  <c r="G35" i="8" s="1"/>
  <c r="H152" i="8"/>
  <c r="I164" i="8"/>
  <c r="H175" i="8"/>
  <c r="E196" i="8"/>
  <c r="C172" i="8"/>
  <c r="H149" i="8"/>
  <c r="I152" i="8"/>
  <c r="I175" i="8"/>
  <c r="H181" i="8"/>
  <c r="H189" i="8"/>
  <c r="H211" i="8"/>
  <c r="E221" i="8"/>
  <c r="I221" i="8" s="1"/>
  <c r="C220" i="8"/>
  <c r="E301" i="8"/>
  <c r="D317" i="8"/>
  <c r="D300" i="8" s="1"/>
  <c r="E300" i="8" s="1"/>
  <c r="E325" i="8"/>
  <c r="I325" i="8" s="1"/>
  <c r="E14" i="7"/>
  <c r="I37" i="7"/>
  <c r="I40" i="7"/>
  <c r="I64" i="7"/>
  <c r="H64" i="7"/>
  <c r="I133" i="7"/>
  <c r="H133" i="7"/>
  <c r="H148" i="7"/>
  <c r="H164" i="7"/>
  <c r="I181" i="7"/>
  <c r="H181" i="7"/>
  <c r="I194" i="7"/>
  <c r="H194" i="7"/>
  <c r="G220" i="8"/>
  <c r="H51" i="7"/>
  <c r="I86" i="7"/>
  <c r="C111" i="7"/>
  <c r="E115" i="7"/>
  <c r="D112" i="7"/>
  <c r="D111" i="7" s="1"/>
  <c r="I124" i="7"/>
  <c r="G111" i="7"/>
  <c r="I182" i="7"/>
  <c r="I213" i="7"/>
  <c r="H213" i="7"/>
  <c r="E263" i="7"/>
  <c r="H174" i="8"/>
  <c r="H176" i="8"/>
  <c r="H178" i="8"/>
  <c r="H180" i="8"/>
  <c r="H195" i="8"/>
  <c r="H208" i="8"/>
  <c r="H210" i="8"/>
  <c r="H212" i="8"/>
  <c r="C229" i="8"/>
  <c r="E229" i="8" s="1"/>
  <c r="I229" i="8" s="1"/>
  <c r="E269" i="8"/>
  <c r="I269" i="8" s="1"/>
  <c r="H336" i="8"/>
  <c r="H338" i="8"/>
  <c r="H37" i="7"/>
  <c r="I51" i="7"/>
  <c r="H60" i="7"/>
  <c r="I107" i="7"/>
  <c r="H124" i="7"/>
  <c r="I135" i="7"/>
  <c r="H135" i="7"/>
  <c r="I153" i="7"/>
  <c r="I177" i="7"/>
  <c r="H177" i="7"/>
  <c r="I214" i="7"/>
  <c r="E47" i="6"/>
  <c r="H47" i="6" s="1"/>
  <c r="D46" i="6"/>
  <c r="D34" i="6" s="1"/>
  <c r="E307" i="8"/>
  <c r="I307" i="8" s="1"/>
  <c r="I38" i="7"/>
  <c r="H38" i="7"/>
  <c r="H40" i="7"/>
  <c r="I66" i="7"/>
  <c r="H66" i="7"/>
  <c r="H91" i="7"/>
  <c r="H107" i="7"/>
  <c r="I148" i="7"/>
  <c r="I163" i="7"/>
  <c r="G172" i="7"/>
  <c r="H182" i="7"/>
  <c r="E196" i="7"/>
  <c r="C172" i="7"/>
  <c r="I204" i="7"/>
  <c r="H207" i="7"/>
  <c r="H53" i="7"/>
  <c r="I129" i="7"/>
  <c r="H129" i="7"/>
  <c r="I173" i="7"/>
  <c r="H173" i="7"/>
  <c r="H197" i="8"/>
  <c r="I53" i="7"/>
  <c r="I62" i="7"/>
  <c r="H62" i="7"/>
  <c r="I154" i="7"/>
  <c r="H154" i="7"/>
  <c r="I179" i="7"/>
  <c r="H179" i="7"/>
  <c r="D172" i="7"/>
  <c r="E186" i="7"/>
  <c r="H186" i="7" s="1"/>
  <c r="I193" i="7"/>
  <c r="I199" i="7"/>
  <c r="I209" i="7"/>
  <c r="H209" i="7"/>
  <c r="G36" i="7"/>
  <c r="H49" i="7"/>
  <c r="I68" i="7"/>
  <c r="H68" i="7"/>
  <c r="I131" i="7"/>
  <c r="H131" i="7"/>
  <c r="I189" i="7"/>
  <c r="H199" i="7"/>
  <c r="E221" i="7"/>
  <c r="I221" i="7" s="1"/>
  <c r="C220" i="7"/>
  <c r="I139" i="7"/>
  <c r="E14" i="6"/>
  <c r="I42" i="6"/>
  <c r="H42" i="6"/>
  <c r="I207" i="6"/>
  <c r="H127" i="7"/>
  <c r="G248" i="7"/>
  <c r="H248" i="7" s="1"/>
  <c r="G263" i="7"/>
  <c r="D300" i="7"/>
  <c r="E300" i="7" s="1"/>
  <c r="I88" i="6"/>
  <c r="H88" i="6"/>
  <c r="C46" i="7"/>
  <c r="H48" i="7"/>
  <c r="H50" i="7"/>
  <c r="H52" i="7"/>
  <c r="H54" i="7"/>
  <c r="H109" i="7"/>
  <c r="H126" i="7"/>
  <c r="H149" i="7"/>
  <c r="H151" i="7"/>
  <c r="H166" i="7"/>
  <c r="H168" i="7"/>
  <c r="H170" i="7"/>
  <c r="H191" i="7"/>
  <c r="H206" i="7"/>
  <c r="E250" i="7"/>
  <c r="I250" i="7" s="1"/>
  <c r="E265" i="7"/>
  <c r="I265" i="7" s="1"/>
  <c r="G271" i="7"/>
  <c r="H271" i="7" s="1"/>
  <c r="G300" i="7"/>
  <c r="I44" i="6"/>
  <c r="H44" i="6"/>
  <c r="G111" i="6"/>
  <c r="H335" i="7"/>
  <c r="I90" i="6"/>
  <c r="H90" i="6"/>
  <c r="E230" i="6"/>
  <c r="I230" i="6" s="1"/>
  <c r="C229" i="6"/>
  <c r="E229" i="6" s="1"/>
  <c r="E46" i="6"/>
  <c r="I91" i="6"/>
  <c r="G219" i="6"/>
  <c r="H61" i="7"/>
  <c r="H63" i="7"/>
  <c r="H65" i="7"/>
  <c r="H67" i="7"/>
  <c r="H85" i="7"/>
  <c r="H130" i="7"/>
  <c r="H132" i="7"/>
  <c r="H134" i="7"/>
  <c r="H208" i="7"/>
  <c r="H210" i="7"/>
  <c r="H212" i="7"/>
  <c r="G219" i="7"/>
  <c r="C229" i="7"/>
  <c r="E229" i="7" s="1"/>
  <c r="I229" i="7" s="1"/>
  <c r="E8" i="6"/>
  <c r="H8" i="6" s="1"/>
  <c r="H60" i="6"/>
  <c r="G263" i="6"/>
  <c r="I32" i="6"/>
  <c r="I37" i="6"/>
  <c r="H40" i="6"/>
  <c r="I60" i="6"/>
  <c r="H91" i="6"/>
  <c r="H109" i="6"/>
  <c r="I132" i="6"/>
  <c r="H132" i="6"/>
  <c r="I167" i="6"/>
  <c r="H167" i="6"/>
  <c r="I97" i="4"/>
  <c r="H97" i="4"/>
  <c r="I109" i="6"/>
  <c r="I128" i="6"/>
  <c r="H128" i="6"/>
  <c r="E139" i="6"/>
  <c r="I150" i="6"/>
  <c r="H150" i="6"/>
  <c r="I154" i="6"/>
  <c r="I192" i="6"/>
  <c r="H192" i="6"/>
  <c r="I204" i="6"/>
  <c r="H207" i="6"/>
  <c r="H336" i="7"/>
  <c r="H338" i="7"/>
  <c r="G36" i="6"/>
  <c r="H39" i="6"/>
  <c r="H61" i="6"/>
  <c r="H63" i="6"/>
  <c r="H65" i="6"/>
  <c r="H67" i="6"/>
  <c r="H85" i="6"/>
  <c r="I110" i="6"/>
  <c r="H110" i="6"/>
  <c r="I164" i="6"/>
  <c r="I193" i="6"/>
  <c r="I196" i="6"/>
  <c r="H115" i="6"/>
  <c r="I125" i="6"/>
  <c r="H125" i="6"/>
  <c r="I134" i="6"/>
  <c r="H134" i="6"/>
  <c r="H154" i="6"/>
  <c r="I169" i="6"/>
  <c r="H169" i="6"/>
  <c r="I189" i="6"/>
  <c r="H204" i="6"/>
  <c r="H126" i="6"/>
  <c r="I152" i="6"/>
  <c r="H152" i="6"/>
  <c r="I205" i="6"/>
  <c r="H205" i="6"/>
  <c r="G248" i="6"/>
  <c r="H41" i="6"/>
  <c r="H43" i="6"/>
  <c r="H45" i="6"/>
  <c r="H87" i="6"/>
  <c r="H89" i="6"/>
  <c r="I126" i="6"/>
  <c r="I130" i="6"/>
  <c r="H130" i="6"/>
  <c r="E135" i="6"/>
  <c r="I153" i="6"/>
  <c r="I165" i="6"/>
  <c r="H165" i="6"/>
  <c r="I214" i="6"/>
  <c r="H214" i="6"/>
  <c r="C36" i="6"/>
  <c r="E36" i="6" s="1"/>
  <c r="H108" i="6"/>
  <c r="C112" i="6"/>
  <c r="E127" i="6"/>
  <c r="I171" i="6"/>
  <c r="H171" i="6"/>
  <c r="I190" i="6"/>
  <c r="H190" i="6"/>
  <c r="E269" i="6"/>
  <c r="I269" i="6" s="1"/>
  <c r="I119" i="4"/>
  <c r="H119" i="4"/>
  <c r="I123" i="4"/>
  <c r="H123" i="4"/>
  <c r="I15" i="4"/>
  <c r="H15" i="4"/>
  <c r="I23" i="4"/>
  <c r="H23" i="4"/>
  <c r="E47" i="4"/>
  <c r="C46" i="4"/>
  <c r="H174" i="6"/>
  <c r="H176" i="6"/>
  <c r="H178" i="6"/>
  <c r="H180" i="6"/>
  <c r="E182" i="6"/>
  <c r="H195" i="6"/>
  <c r="H208" i="6"/>
  <c r="H210" i="6"/>
  <c r="H212" i="6"/>
  <c r="C248" i="6"/>
  <c r="E248" i="6" s="1"/>
  <c r="I248" i="6" s="1"/>
  <c r="C263" i="6"/>
  <c r="C262" i="6" s="1"/>
  <c r="E8" i="4"/>
  <c r="I17" i="4"/>
  <c r="H17" i="4"/>
  <c r="I25" i="4"/>
  <c r="H25" i="4"/>
  <c r="E32" i="4"/>
  <c r="I104" i="4"/>
  <c r="H104" i="4"/>
  <c r="G135" i="4"/>
  <c r="H135" i="4" s="1"/>
  <c r="I139" i="4"/>
  <c r="H139" i="4"/>
  <c r="I93" i="4"/>
  <c r="H93" i="4"/>
  <c r="I124" i="4"/>
  <c r="D271" i="6"/>
  <c r="E271" i="6" s="1"/>
  <c r="I271" i="6" s="1"/>
  <c r="I19" i="4"/>
  <c r="H19" i="4"/>
  <c r="I27" i="4"/>
  <c r="H27" i="4"/>
  <c r="E37" i="4"/>
  <c r="H37" i="4" s="1"/>
  <c r="D36" i="4"/>
  <c r="I40" i="4"/>
  <c r="I99" i="4"/>
  <c r="H99" i="4"/>
  <c r="G112" i="4"/>
  <c r="H124" i="4"/>
  <c r="H127" i="4"/>
  <c r="I14" i="4"/>
  <c r="I86" i="4"/>
  <c r="I106" i="4"/>
  <c r="H106" i="4"/>
  <c r="I117" i="4"/>
  <c r="H117" i="4"/>
  <c r="I121" i="4"/>
  <c r="H121" i="4"/>
  <c r="I127" i="4"/>
  <c r="H129" i="6"/>
  <c r="H131" i="6"/>
  <c r="H133" i="6"/>
  <c r="H177" i="6"/>
  <c r="H179" i="6"/>
  <c r="H181" i="6"/>
  <c r="H213" i="6"/>
  <c r="C219" i="6"/>
  <c r="D220" i="6"/>
  <c r="G229" i="6"/>
  <c r="H229" i="6" s="1"/>
  <c r="I21" i="4"/>
  <c r="H21" i="4"/>
  <c r="I29" i="4"/>
  <c r="H29" i="4"/>
  <c r="H86" i="4"/>
  <c r="I95" i="4"/>
  <c r="H95" i="4"/>
  <c r="C317" i="6"/>
  <c r="E325" i="6"/>
  <c r="I325" i="6" s="1"/>
  <c r="H14" i="4"/>
  <c r="I102" i="4"/>
  <c r="H102" i="4"/>
  <c r="I107" i="4"/>
  <c r="I115" i="4"/>
  <c r="H115" i="4"/>
  <c r="H330" i="6"/>
  <c r="H332" i="6"/>
  <c r="H334" i="6"/>
  <c r="I335" i="6"/>
  <c r="I337" i="6"/>
  <c r="I340" i="6"/>
  <c r="H9" i="4"/>
  <c r="H11" i="4"/>
  <c r="I38" i="4"/>
  <c r="H48" i="4"/>
  <c r="H50" i="4"/>
  <c r="H52" i="4"/>
  <c r="H54" i="4"/>
  <c r="I60" i="4"/>
  <c r="I62" i="4"/>
  <c r="I64" i="4"/>
  <c r="I66" i="4"/>
  <c r="I68" i="4"/>
  <c r="I137" i="4"/>
  <c r="H137" i="4"/>
  <c r="I142" i="4"/>
  <c r="H142" i="4"/>
  <c r="H207" i="4"/>
  <c r="I214" i="4"/>
  <c r="D317" i="4"/>
  <c r="D300" i="4" s="1"/>
  <c r="E300" i="4" s="1"/>
  <c r="E325" i="4"/>
  <c r="I325" i="4" s="1"/>
  <c r="E148" i="4"/>
  <c r="I160" i="4"/>
  <c r="H160" i="4"/>
  <c r="I164" i="4"/>
  <c r="I185" i="4"/>
  <c r="H185" i="4"/>
  <c r="E248" i="4"/>
  <c r="I248" i="4" s="1"/>
  <c r="E263" i="4"/>
  <c r="E262" i="4"/>
  <c r="H42" i="4"/>
  <c r="H44" i="4"/>
  <c r="H88" i="4"/>
  <c r="H90" i="4"/>
  <c r="I140" i="4"/>
  <c r="H140" i="4"/>
  <c r="I153" i="4"/>
  <c r="H153" i="4"/>
  <c r="I186" i="4"/>
  <c r="C220" i="4"/>
  <c r="I156" i="4"/>
  <c r="H156" i="4"/>
  <c r="H164" i="4"/>
  <c r="I182" i="4"/>
  <c r="I198" i="4"/>
  <c r="H198" i="4"/>
  <c r="I207" i="4"/>
  <c r="I146" i="4"/>
  <c r="H146" i="4"/>
  <c r="I162" i="4"/>
  <c r="H162" i="4"/>
  <c r="G172" i="4"/>
  <c r="H172" i="4" s="1"/>
  <c r="H186" i="4"/>
  <c r="I199" i="4"/>
  <c r="H16" i="4"/>
  <c r="H18" i="4"/>
  <c r="H20" i="4"/>
  <c r="H22" i="4"/>
  <c r="H24" i="4"/>
  <c r="H26" i="4"/>
  <c r="H28" i="4"/>
  <c r="H30" i="4"/>
  <c r="G34" i="4"/>
  <c r="C112" i="4"/>
  <c r="I163" i="4"/>
  <c r="H182" i="4"/>
  <c r="I144" i="4"/>
  <c r="H144" i="4"/>
  <c r="I158" i="4"/>
  <c r="H158" i="4"/>
  <c r="I183" i="4"/>
  <c r="H183" i="4"/>
  <c r="I193" i="4"/>
  <c r="H199" i="4"/>
  <c r="G300" i="4"/>
  <c r="H188" i="4"/>
  <c r="I189" i="4"/>
  <c r="H201" i="4"/>
  <c r="H203" i="4"/>
  <c r="I204" i="4"/>
  <c r="H196" i="4"/>
  <c r="G220" i="4"/>
  <c r="H195" i="4"/>
  <c r="H208" i="4"/>
  <c r="H210" i="4"/>
  <c r="H212" i="4"/>
  <c r="H336" i="4"/>
  <c r="H338" i="4"/>
  <c r="H331" i="4"/>
  <c r="H333" i="4"/>
  <c r="L47" i="2"/>
  <c r="M47" i="2" s="1"/>
  <c r="N46" i="2"/>
  <c r="L53" i="2"/>
  <c r="M53" i="2" s="1"/>
  <c r="I13" i="2"/>
  <c r="M13" i="2"/>
  <c r="O13" i="2"/>
  <c r="P13" i="2"/>
  <c r="M14" i="2"/>
  <c r="K14" i="2"/>
  <c r="I18" i="2"/>
  <c r="M18" i="2"/>
  <c r="P18" i="2"/>
  <c r="I21" i="2"/>
  <c r="M21" i="2"/>
  <c r="O21" i="2"/>
  <c r="P21" i="2"/>
  <c r="O22" i="2"/>
  <c r="K22" i="2"/>
  <c r="I23" i="2"/>
  <c r="M23" i="2"/>
  <c r="P24" i="2"/>
  <c r="I24" i="2"/>
  <c r="M24" i="2"/>
  <c r="M27" i="2"/>
  <c r="O27" i="2"/>
  <c r="I34" i="2"/>
  <c r="K36" i="2"/>
  <c r="K48" i="2"/>
  <c r="I49" i="2"/>
  <c r="M49" i="2"/>
  <c r="P49" i="2"/>
  <c r="O50" i="2"/>
  <c r="I52" i="2"/>
  <c r="M52" i="2"/>
  <c r="O52" i="2"/>
  <c r="M55" i="2"/>
  <c r="O55" i="2"/>
  <c r="P55" i="2"/>
  <c r="I55" i="2"/>
  <c r="K56" i="2"/>
  <c r="M56" i="2"/>
  <c r="O56" i="2"/>
  <c r="I58" i="2"/>
  <c r="M58" i="2"/>
  <c r="K59" i="2"/>
  <c r="M59" i="2"/>
  <c r="I60" i="2"/>
  <c r="M61" i="2"/>
  <c r="O61" i="2"/>
  <c r="I146" i="1"/>
  <c r="E262" i="1"/>
  <c r="K147" i="2"/>
  <c r="I147" i="2"/>
  <c r="P147" i="2"/>
  <c r="O147" i="2"/>
  <c r="I84" i="2"/>
  <c r="P84" i="2"/>
  <c r="I173" i="2"/>
  <c r="O173" i="2"/>
  <c r="P173" i="2"/>
  <c r="I76" i="2"/>
  <c r="O76" i="2"/>
  <c r="P76" i="2"/>
  <c r="M96" i="2"/>
  <c r="I47" i="2"/>
  <c r="P47" i="2"/>
  <c r="O47" i="2"/>
  <c r="M84" i="2"/>
  <c r="I110" i="2"/>
  <c r="P171" i="2"/>
  <c r="I171" i="2"/>
  <c r="O171" i="2"/>
  <c r="M171" i="2"/>
  <c r="K171" i="2"/>
  <c r="P180" i="2"/>
  <c r="I180" i="2"/>
  <c r="O180" i="2"/>
  <c r="M180" i="2"/>
  <c r="K180" i="2"/>
  <c r="M173" i="2"/>
  <c r="I11" i="2"/>
  <c r="P11" i="2"/>
  <c r="O11" i="2"/>
  <c r="I79" i="2"/>
  <c r="O79" i="2"/>
  <c r="P79" i="2"/>
  <c r="I90" i="2"/>
  <c r="P90" i="2"/>
  <c r="O90" i="2"/>
  <c r="I30" i="2"/>
  <c r="K76" i="2"/>
  <c r="O96" i="2"/>
  <c r="K102" i="2"/>
  <c r="I102" i="2"/>
  <c r="P102" i="2"/>
  <c r="O102" i="2"/>
  <c r="I53" i="2"/>
  <c r="P53" i="2"/>
  <c r="O53" i="2"/>
  <c r="K65" i="2"/>
  <c r="I65" i="2"/>
  <c r="P65" i="2"/>
  <c r="O65" i="2"/>
  <c r="K79" i="2"/>
  <c r="M90" i="2"/>
  <c r="P288" i="2"/>
  <c r="O288" i="2"/>
  <c r="M288" i="2"/>
  <c r="K288" i="2"/>
  <c r="I288" i="2"/>
  <c r="P383" i="2"/>
  <c r="O383" i="2"/>
  <c r="K383" i="2"/>
  <c r="I383" i="2"/>
  <c r="F442" i="2"/>
  <c r="D441" i="2"/>
  <c r="I723" i="2"/>
  <c r="K723" i="2"/>
  <c r="P723" i="2"/>
  <c r="O723" i="2"/>
  <c r="P14" i="2"/>
  <c r="O15" i="2"/>
  <c r="K18" i="2"/>
  <c r="I19" i="2"/>
  <c r="P22" i="2"/>
  <c r="O23" i="2"/>
  <c r="K26" i="2"/>
  <c r="I27" i="2"/>
  <c r="P33" i="2"/>
  <c r="O34" i="2"/>
  <c r="O37" i="2"/>
  <c r="O40" i="2"/>
  <c r="K43" i="2"/>
  <c r="I44" i="2"/>
  <c r="D46" i="2"/>
  <c r="F46" i="2" s="1"/>
  <c r="K49" i="2"/>
  <c r="I50" i="2"/>
  <c r="K53" i="2"/>
  <c r="P56" i="2"/>
  <c r="O57" i="2"/>
  <c r="K60" i="2"/>
  <c r="I61" i="2"/>
  <c r="K66" i="2"/>
  <c r="I67" i="2"/>
  <c r="P70" i="2"/>
  <c r="J71" i="2"/>
  <c r="P73" i="2"/>
  <c r="O74" i="2"/>
  <c r="O77" i="2"/>
  <c r="O80" i="2"/>
  <c r="K83" i="2"/>
  <c r="K86" i="2"/>
  <c r="I87" i="2"/>
  <c r="K90" i="2"/>
  <c r="O94" i="2"/>
  <c r="O97" i="2"/>
  <c r="K100" i="2"/>
  <c r="I101" i="2"/>
  <c r="O103" i="2"/>
  <c r="K106" i="2"/>
  <c r="I107" i="2"/>
  <c r="N110" i="2"/>
  <c r="P110" i="2" s="1"/>
  <c r="K112" i="2"/>
  <c r="I113" i="2"/>
  <c r="O117" i="2"/>
  <c r="K120" i="2"/>
  <c r="I121" i="2"/>
  <c r="O128" i="2"/>
  <c r="O131" i="2"/>
  <c r="K134" i="2"/>
  <c r="I135" i="2"/>
  <c r="D137" i="2"/>
  <c r="F137" i="2" s="1"/>
  <c r="O137" i="2" s="1"/>
  <c r="L137" i="2"/>
  <c r="I138" i="2"/>
  <c r="O142" i="2"/>
  <c r="K145" i="2"/>
  <c r="I146" i="2"/>
  <c r="K148" i="2"/>
  <c r="M153" i="2"/>
  <c r="P156" i="2"/>
  <c r="K164" i="2"/>
  <c r="M169" i="2"/>
  <c r="K182" i="2"/>
  <c r="M183" i="2"/>
  <c r="I187" i="2"/>
  <c r="P187" i="2"/>
  <c r="M208" i="2"/>
  <c r="K208" i="2"/>
  <c r="I208" i="2"/>
  <c r="P208" i="2"/>
  <c r="O211" i="2"/>
  <c r="M231" i="2"/>
  <c r="K231" i="2"/>
  <c r="I231" i="2"/>
  <c r="P231" i="2"/>
  <c r="O234" i="2"/>
  <c r="P244" i="2"/>
  <c r="O244" i="2"/>
  <c r="M244" i="2"/>
  <c r="K244" i="2"/>
  <c r="I244" i="2"/>
  <c r="K301" i="2"/>
  <c r="I301" i="2"/>
  <c r="P301" i="2"/>
  <c r="P407" i="2"/>
  <c r="O407" i="2"/>
  <c r="K407" i="2"/>
  <c r="I407" i="2"/>
  <c r="M407" i="2"/>
  <c r="I12" i="2"/>
  <c r="P15" i="2"/>
  <c r="M17" i="2"/>
  <c r="K19" i="2"/>
  <c r="I20" i="2"/>
  <c r="P23" i="2"/>
  <c r="M25" i="2"/>
  <c r="K27" i="2"/>
  <c r="I28" i="2"/>
  <c r="I31" i="2"/>
  <c r="P34" i="2"/>
  <c r="M36" i="2"/>
  <c r="P37" i="2"/>
  <c r="M39" i="2"/>
  <c r="P40" i="2"/>
  <c r="M42" i="2"/>
  <c r="K44" i="2"/>
  <c r="I45" i="2"/>
  <c r="M48" i="2"/>
  <c r="K50" i="2"/>
  <c r="I51" i="2"/>
  <c r="I54" i="2"/>
  <c r="P57" i="2"/>
  <c r="K61" i="2"/>
  <c r="I62" i="2"/>
  <c r="K67" i="2"/>
  <c r="I68" i="2"/>
  <c r="P74" i="2"/>
  <c r="P77" i="2"/>
  <c r="P80" i="2"/>
  <c r="O84" i="2"/>
  <c r="K87" i="2"/>
  <c r="I88" i="2"/>
  <c r="I91" i="2"/>
  <c r="P94" i="2"/>
  <c r="P97" i="2"/>
  <c r="K101" i="2"/>
  <c r="P103" i="2"/>
  <c r="K107" i="2"/>
  <c r="I108" i="2"/>
  <c r="K113" i="2"/>
  <c r="I114" i="2"/>
  <c r="P117" i="2"/>
  <c r="K121" i="2"/>
  <c r="I122" i="2"/>
  <c r="P128" i="2"/>
  <c r="P131" i="2"/>
  <c r="K135" i="2"/>
  <c r="I136" i="2"/>
  <c r="K138" i="2"/>
  <c r="I139" i="2"/>
  <c r="P142" i="2"/>
  <c r="K146" i="2"/>
  <c r="O153" i="2"/>
  <c r="P159" i="2"/>
  <c r="I162" i="2"/>
  <c r="I163" i="2"/>
  <c r="O169" i="2"/>
  <c r="P174" i="2"/>
  <c r="O176" i="2"/>
  <c r="M182" i="2"/>
  <c r="K186" i="2"/>
  <c r="O186" i="2"/>
  <c r="I189" i="2"/>
  <c r="P189" i="2"/>
  <c r="N192" i="2"/>
  <c r="M200" i="2"/>
  <c r="I200" i="2"/>
  <c r="P200" i="2"/>
  <c r="F216" i="2"/>
  <c r="K216" i="2" s="1"/>
  <c r="M220" i="2"/>
  <c r="K220" i="2"/>
  <c r="I220" i="2"/>
  <c r="P220" i="2"/>
  <c r="F240" i="2"/>
  <c r="K240" i="2" s="1"/>
  <c r="L263" i="2"/>
  <c r="I287" i="2"/>
  <c r="P287" i="2"/>
  <c r="O287" i="2"/>
  <c r="I294" i="2"/>
  <c r="P294" i="2"/>
  <c r="P373" i="2"/>
  <c r="O373" i="2"/>
  <c r="M373" i="2"/>
  <c r="K373" i="2"/>
  <c r="I373" i="2"/>
  <c r="I380" i="2"/>
  <c r="P380" i="2"/>
  <c r="P474" i="2"/>
  <c r="O474" i="2"/>
  <c r="M474" i="2"/>
  <c r="K474" i="2"/>
  <c r="I474" i="2"/>
  <c r="K12" i="2"/>
  <c r="O17" i="2"/>
  <c r="K20" i="2"/>
  <c r="O25" i="2"/>
  <c r="K28" i="2"/>
  <c r="K31" i="2"/>
  <c r="O36" i="2"/>
  <c r="I37" i="2"/>
  <c r="O39" i="2"/>
  <c r="I40" i="2"/>
  <c r="O42" i="2"/>
  <c r="K45" i="2"/>
  <c r="O48" i="2"/>
  <c r="K51" i="2"/>
  <c r="K54" i="2"/>
  <c r="O59" i="2"/>
  <c r="K62" i="2"/>
  <c r="K68" i="2"/>
  <c r="D71" i="2"/>
  <c r="O82" i="2"/>
  <c r="O85" i="2"/>
  <c r="K88" i="2"/>
  <c r="K91" i="2"/>
  <c r="O99" i="2"/>
  <c r="I103" i="2"/>
  <c r="O105" i="2"/>
  <c r="K108" i="2"/>
  <c r="O111" i="2"/>
  <c r="K114" i="2"/>
  <c r="O119" i="2"/>
  <c r="K122" i="2"/>
  <c r="L125" i="2"/>
  <c r="M125" i="2" s="1"/>
  <c r="O133" i="2"/>
  <c r="K136" i="2"/>
  <c r="K139" i="2"/>
  <c r="O144" i="2"/>
  <c r="M145" i="2"/>
  <c r="M148" i="2"/>
  <c r="O149" i="2"/>
  <c r="K157" i="2"/>
  <c r="K162" i="2"/>
  <c r="M163" i="2"/>
  <c r="M164" i="2"/>
  <c r="O165" i="2"/>
  <c r="I176" i="2"/>
  <c r="P176" i="2"/>
  <c r="I185" i="2"/>
  <c r="P185" i="2"/>
  <c r="I188" i="2"/>
  <c r="P188" i="2"/>
  <c r="P195" i="2"/>
  <c r="O195" i="2"/>
  <c r="O219" i="2"/>
  <c r="I219" i="2"/>
  <c r="O231" i="2"/>
  <c r="P250" i="2"/>
  <c r="O250" i="2"/>
  <c r="M250" i="2"/>
  <c r="K250" i="2"/>
  <c r="I250" i="2"/>
  <c r="P304" i="2"/>
  <c r="O304" i="2"/>
  <c r="M304" i="2"/>
  <c r="K304" i="2"/>
  <c r="I304" i="2"/>
  <c r="P370" i="2"/>
  <c r="O370" i="2"/>
  <c r="M370" i="2"/>
  <c r="K370" i="2"/>
  <c r="I370" i="2"/>
  <c r="K496" i="2"/>
  <c r="I496" i="2"/>
  <c r="P496" i="2"/>
  <c r="O496" i="2"/>
  <c r="L249" i="2"/>
  <c r="M249" i="2" s="1"/>
  <c r="K249" i="2"/>
  <c r="I739" i="2"/>
  <c r="P739" i="2"/>
  <c r="O739" i="2"/>
  <c r="K739" i="2"/>
  <c r="P17" i="2"/>
  <c r="P25" i="2"/>
  <c r="P36" i="2"/>
  <c r="P39" i="2"/>
  <c r="P42" i="2"/>
  <c r="P48" i="2"/>
  <c r="P59" i="2"/>
  <c r="P82" i="2"/>
  <c r="P85" i="2"/>
  <c r="P99" i="2"/>
  <c r="P105" i="2"/>
  <c r="P111" i="2"/>
  <c r="P119" i="2"/>
  <c r="P133" i="2"/>
  <c r="P144" i="2"/>
  <c r="I157" i="2"/>
  <c r="K159" i="2"/>
  <c r="K161" i="2"/>
  <c r="O163" i="2"/>
  <c r="O164" i="2"/>
  <c r="K173" i="2"/>
  <c r="K174" i="2"/>
  <c r="P177" i="2"/>
  <c r="K189" i="2"/>
  <c r="I195" i="2"/>
  <c r="E218" i="2"/>
  <c r="E192" i="2" s="1"/>
  <c r="E191" i="2" s="1"/>
  <c r="E190" i="2" s="1"/>
  <c r="M61" i="17" s="1"/>
  <c r="O220" i="2"/>
  <c r="P282" i="2"/>
  <c r="O282" i="2"/>
  <c r="M282" i="2"/>
  <c r="K282" i="2"/>
  <c r="I282" i="2"/>
  <c r="F376" i="2"/>
  <c r="O376" i="2" s="1"/>
  <c r="I390" i="2"/>
  <c r="P390" i="2"/>
  <c r="K390" i="2"/>
  <c r="I406" i="2"/>
  <c r="P406" i="2"/>
  <c r="O406" i="2"/>
  <c r="K406" i="2"/>
  <c r="K465" i="2"/>
  <c r="I465" i="2"/>
  <c r="P465" i="2"/>
  <c r="M31" i="2"/>
  <c r="M45" i="2"/>
  <c r="M51" i="2"/>
  <c r="M54" i="2"/>
  <c r="M62" i="2"/>
  <c r="M68" i="2"/>
  <c r="M88" i="2"/>
  <c r="M91" i="2"/>
  <c r="M108" i="2"/>
  <c r="M114" i="2"/>
  <c r="M122" i="2"/>
  <c r="M136" i="2"/>
  <c r="M139" i="2"/>
  <c r="M162" i="2"/>
  <c r="P163" i="2"/>
  <c r="O183" i="2"/>
  <c r="I203" i="2"/>
  <c r="P203" i="2"/>
  <c r="O203" i="2"/>
  <c r="I249" i="2"/>
  <c r="P249" i="2"/>
  <c r="O249" i="2"/>
  <c r="P264" i="2"/>
  <c r="O264" i="2"/>
  <c r="M264" i="2"/>
  <c r="K264" i="2"/>
  <c r="I264" i="2"/>
  <c r="L287" i="2"/>
  <c r="M287" i="2" s="1"/>
  <c r="K287" i="2"/>
  <c r="I382" i="2"/>
  <c r="P382" i="2"/>
  <c r="O382" i="2"/>
  <c r="K382" i="2"/>
  <c r="F419" i="2"/>
  <c r="M419" i="2" s="1"/>
  <c r="D414" i="2"/>
  <c r="I429" i="2"/>
  <c r="K511" i="2"/>
  <c r="I511" i="2"/>
  <c r="P511" i="2"/>
  <c r="O511" i="2"/>
  <c r="I583" i="2"/>
  <c r="P583" i="2"/>
  <c r="O583" i="2"/>
  <c r="I589" i="2"/>
  <c r="P589" i="2"/>
  <c r="O589" i="2"/>
  <c r="M589" i="2"/>
  <c r="M12" i="2"/>
  <c r="M20" i="2"/>
  <c r="M28" i="2"/>
  <c r="O12" i="2"/>
  <c r="O20" i="2"/>
  <c r="O28" i="2"/>
  <c r="O31" i="2"/>
  <c r="O45" i="2"/>
  <c r="K47" i="2"/>
  <c r="O51" i="2"/>
  <c r="O54" i="2"/>
  <c r="O62" i="2"/>
  <c r="O68" i="2"/>
  <c r="K84" i="2"/>
  <c r="O88" i="2"/>
  <c r="O91" i="2"/>
  <c r="O108" i="2"/>
  <c r="K110" i="2"/>
  <c r="O114" i="2"/>
  <c r="O122" i="2"/>
  <c r="O136" i="2"/>
  <c r="O139" i="2"/>
  <c r="P151" i="2"/>
  <c r="P162" i="2"/>
  <c r="P167" i="2"/>
  <c r="I183" i="2"/>
  <c r="H192" i="2"/>
  <c r="H191" i="2" s="1"/>
  <c r="H190" i="2" s="1"/>
  <c r="P198" i="2"/>
  <c r="O198" i="2"/>
  <c r="K198" i="2"/>
  <c r="K203" i="2"/>
  <c r="P206" i="2"/>
  <c r="O206" i="2"/>
  <c r="M206" i="2"/>
  <c r="K206" i="2"/>
  <c r="J218" i="2"/>
  <c r="L218" i="2" s="1"/>
  <c r="K219" i="2"/>
  <c r="P229" i="2"/>
  <c r="O229" i="2"/>
  <c r="M229" i="2"/>
  <c r="K229" i="2"/>
  <c r="P261" i="2"/>
  <c r="O261" i="2"/>
  <c r="M261" i="2"/>
  <c r="K261" i="2"/>
  <c r="I261" i="2"/>
  <c r="P379" i="2"/>
  <c r="O379" i="2"/>
  <c r="M379" i="2"/>
  <c r="K379" i="2"/>
  <c r="I379" i="2"/>
  <c r="M382" i="2"/>
  <c r="H414" i="2"/>
  <c r="I489" i="2"/>
  <c r="P489" i="2"/>
  <c r="O489" i="2"/>
  <c r="I491" i="2"/>
  <c r="P491" i="2"/>
  <c r="O491" i="2"/>
  <c r="K491" i="2"/>
  <c r="J46" i="2"/>
  <c r="K149" i="2"/>
  <c r="I153" i="2"/>
  <c r="K165" i="2"/>
  <c r="I167" i="2"/>
  <c r="I169" i="2"/>
  <c r="L176" i="2"/>
  <c r="M176" i="2" s="1"/>
  <c r="P182" i="2"/>
  <c r="I182" i="2"/>
  <c r="K183" i="2"/>
  <c r="M185" i="2"/>
  <c r="M188" i="2"/>
  <c r="M195" i="2"/>
  <c r="I198" i="2"/>
  <c r="I206" i="2"/>
  <c r="L219" i="2"/>
  <c r="M219" i="2" s="1"/>
  <c r="I229" i="2"/>
  <c r="F255" i="2"/>
  <c r="I371" i="2"/>
  <c r="P371" i="2"/>
  <c r="L481" i="2"/>
  <c r="M481" i="2" s="1"/>
  <c r="O481" i="2"/>
  <c r="P485" i="2"/>
  <c r="P527" i="2"/>
  <c r="K527" i="2"/>
  <c r="I527" i="2"/>
  <c r="I197" i="2"/>
  <c r="O201" i="2"/>
  <c r="I205" i="2"/>
  <c r="O209" i="2"/>
  <c r="O212" i="2"/>
  <c r="O221" i="2"/>
  <c r="F225" i="2"/>
  <c r="M225" i="2" s="1"/>
  <c r="I228" i="2"/>
  <c r="O232" i="2"/>
  <c r="O235" i="2"/>
  <c r="I243" i="2"/>
  <c r="P246" i="2"/>
  <c r="P252" i="2"/>
  <c r="O253" i="2"/>
  <c r="O256" i="2"/>
  <c r="I260" i="2"/>
  <c r="P266" i="2"/>
  <c r="I281" i="2"/>
  <c r="P284" i="2"/>
  <c r="O285" i="2"/>
  <c r="P290" i="2"/>
  <c r="O291" i="2"/>
  <c r="O295" i="2"/>
  <c r="I299" i="2"/>
  <c r="I303" i="2"/>
  <c r="P306" i="2"/>
  <c r="P310" i="2"/>
  <c r="P364" i="2"/>
  <c r="O365" i="2"/>
  <c r="I369" i="2"/>
  <c r="L371" i="2"/>
  <c r="M371" i="2" s="1"/>
  <c r="I372" i="2"/>
  <c r="I378" i="2"/>
  <c r="L380" i="2"/>
  <c r="M380" i="2" s="1"/>
  <c r="I381" i="2"/>
  <c r="N387" i="2"/>
  <c r="O388" i="2"/>
  <c r="L388" i="2"/>
  <c r="M388" i="2" s="1"/>
  <c r="P391" i="2"/>
  <c r="O391" i="2"/>
  <c r="K391" i="2"/>
  <c r="M392" i="2"/>
  <c r="P410" i="2"/>
  <c r="M416" i="2"/>
  <c r="L417" i="2"/>
  <c r="M417" i="2" s="1"/>
  <c r="O417" i="2"/>
  <c r="P423" i="2"/>
  <c r="K431" i="2"/>
  <c r="K437" i="2"/>
  <c r="E441" i="2"/>
  <c r="K446" i="2"/>
  <c r="I446" i="2"/>
  <c r="P446" i="2"/>
  <c r="L457" i="2"/>
  <c r="M457" i="2" s="1"/>
  <c r="K457" i="2"/>
  <c r="K467" i="2"/>
  <c r="I467" i="2"/>
  <c r="P467" i="2"/>
  <c r="I493" i="2"/>
  <c r="P493" i="2"/>
  <c r="K501" i="2"/>
  <c r="I523" i="2"/>
  <c r="P523" i="2"/>
  <c r="L644" i="2"/>
  <c r="M644" i="2" s="1"/>
  <c r="N641" i="2"/>
  <c r="O644" i="2"/>
  <c r="L695" i="2"/>
  <c r="M695" i="2" s="1"/>
  <c r="N692" i="2"/>
  <c r="O695" i="2"/>
  <c r="O402" i="2"/>
  <c r="K402" i="2"/>
  <c r="I402" i="2"/>
  <c r="O404" i="2"/>
  <c r="N399" i="2"/>
  <c r="L404" i="2"/>
  <c r="M404" i="2" s="1"/>
  <c r="P413" i="2"/>
  <c r="O413" i="2"/>
  <c r="K413" i="2"/>
  <c r="I413" i="2"/>
  <c r="E414" i="2"/>
  <c r="F415" i="2"/>
  <c r="K415" i="2" s="1"/>
  <c r="I421" i="2"/>
  <c r="P426" i="2"/>
  <c r="O426" i="2"/>
  <c r="K426" i="2"/>
  <c r="I426" i="2"/>
  <c r="I433" i="2"/>
  <c r="P433" i="2"/>
  <c r="K448" i="2"/>
  <c r="I448" i="2"/>
  <c r="P448" i="2"/>
  <c r="I479" i="2"/>
  <c r="P479" i="2"/>
  <c r="I498" i="2"/>
  <c r="I513" i="2"/>
  <c r="I517" i="2"/>
  <c r="P517" i="2"/>
  <c r="O517" i="2"/>
  <c r="I519" i="2"/>
  <c r="P519" i="2"/>
  <c r="O519" i="2"/>
  <c r="I525" i="2"/>
  <c r="P525" i="2"/>
  <c r="P545" i="2"/>
  <c r="O545" i="2"/>
  <c r="I545" i="2"/>
  <c r="K545" i="2"/>
  <c r="L578" i="2"/>
  <c r="M578" i="2" s="1"/>
  <c r="O578" i="2"/>
  <c r="O214" i="2"/>
  <c r="O217" i="2"/>
  <c r="O223" i="2"/>
  <c r="O226" i="2"/>
  <c r="O237" i="2"/>
  <c r="O241" i="2"/>
  <c r="L247" i="2"/>
  <c r="M247" i="2" s="1"/>
  <c r="O258" i="2"/>
  <c r="O297" i="2"/>
  <c r="O301" i="2"/>
  <c r="L308" i="2"/>
  <c r="M308" i="2" s="1"/>
  <c r="L362" i="2"/>
  <c r="M362" i="2" s="1"/>
  <c r="O367" i="2"/>
  <c r="M383" i="2"/>
  <c r="O389" i="2"/>
  <c r="K389" i="2"/>
  <c r="I389" i="2"/>
  <c r="M402" i="2"/>
  <c r="I412" i="2"/>
  <c r="P412" i="2"/>
  <c r="I425" i="2"/>
  <c r="P425" i="2"/>
  <c r="K442" i="2"/>
  <c r="P458" i="2"/>
  <c r="O458" i="2"/>
  <c r="M458" i="2"/>
  <c r="K458" i="2"/>
  <c r="I458" i="2"/>
  <c r="L465" i="2"/>
  <c r="M465" i="2" s="1"/>
  <c r="O465" i="2"/>
  <c r="I469" i="2"/>
  <c r="I473" i="2"/>
  <c r="P473" i="2"/>
  <c r="O473" i="2"/>
  <c r="I475" i="2"/>
  <c r="P475" i="2"/>
  <c r="O475" i="2"/>
  <c r="O485" i="2"/>
  <c r="L489" i="2"/>
  <c r="M489" i="2" s="1"/>
  <c r="K489" i="2"/>
  <c r="H495" i="2"/>
  <c r="H510" i="2"/>
  <c r="I521" i="2"/>
  <c r="P521" i="2"/>
  <c r="L527" i="2"/>
  <c r="M527" i="2" s="1"/>
  <c r="O527" i="2"/>
  <c r="I560" i="2"/>
  <c r="P657" i="2"/>
  <c r="J193" i="2"/>
  <c r="L193" i="2" s="1"/>
  <c r="P214" i="2"/>
  <c r="P217" i="2"/>
  <c r="P223" i="2"/>
  <c r="P226" i="2"/>
  <c r="P237" i="2"/>
  <c r="P241" i="2"/>
  <c r="I246" i="2"/>
  <c r="I252" i="2"/>
  <c r="P258" i="2"/>
  <c r="F263" i="2"/>
  <c r="I266" i="2"/>
  <c r="I284" i="2"/>
  <c r="I290" i="2"/>
  <c r="P297" i="2"/>
  <c r="I306" i="2"/>
  <c r="I310" i="2"/>
  <c r="I364" i="2"/>
  <c r="P367" i="2"/>
  <c r="O371" i="2"/>
  <c r="O380" i="2"/>
  <c r="I393" i="2"/>
  <c r="P402" i="2"/>
  <c r="O405" i="2"/>
  <c r="K405" i="2"/>
  <c r="I405" i="2"/>
  <c r="M406" i="2"/>
  <c r="K410" i="2"/>
  <c r="M413" i="2"/>
  <c r="J414" i="2"/>
  <c r="K421" i="2"/>
  <c r="K423" i="2"/>
  <c r="M426" i="2"/>
  <c r="I432" i="2"/>
  <c r="P432" i="2"/>
  <c r="O432" i="2"/>
  <c r="M442" i="2"/>
  <c r="L446" i="2"/>
  <c r="M446" i="2" s="1"/>
  <c r="O446" i="2"/>
  <c r="I450" i="2"/>
  <c r="O461" i="2"/>
  <c r="I477" i="2"/>
  <c r="P477" i="2"/>
  <c r="K479" i="2"/>
  <c r="K493" i="2"/>
  <c r="K498" i="2"/>
  <c r="J495" i="2"/>
  <c r="L508" i="2"/>
  <c r="K513" i="2"/>
  <c r="K246" i="2"/>
  <c r="K252" i="2"/>
  <c r="K266" i="2"/>
  <c r="K284" i="2"/>
  <c r="K290" i="2"/>
  <c r="K306" i="2"/>
  <c r="K310" i="2"/>
  <c r="K364" i="2"/>
  <c r="F400" i="2"/>
  <c r="D399" i="2"/>
  <c r="P401" i="2"/>
  <c r="O401" i="2"/>
  <c r="K401" i="2"/>
  <c r="I401" i="2"/>
  <c r="O408" i="2"/>
  <c r="K408" i="2"/>
  <c r="I408" i="2"/>
  <c r="O410" i="2"/>
  <c r="L410" i="2"/>
  <c r="M410" i="2" s="1"/>
  <c r="I417" i="2"/>
  <c r="P417" i="2"/>
  <c r="O423" i="2"/>
  <c r="L423" i="2"/>
  <c r="M423" i="2" s="1"/>
  <c r="K433" i="2"/>
  <c r="K435" i="2"/>
  <c r="I435" i="2"/>
  <c r="P435" i="2"/>
  <c r="N441" i="2"/>
  <c r="I463" i="2"/>
  <c r="P463" i="2"/>
  <c r="K469" i="2"/>
  <c r="M479" i="2"/>
  <c r="K481" i="2"/>
  <c r="I481" i="2"/>
  <c r="P481" i="2"/>
  <c r="P490" i="2"/>
  <c r="O490" i="2"/>
  <c r="M490" i="2"/>
  <c r="K490" i="2"/>
  <c r="I490" i="2"/>
  <c r="M491" i="2"/>
  <c r="M496" i="2"/>
  <c r="O498" i="2"/>
  <c r="M511" i="2"/>
  <c r="O513" i="2"/>
  <c r="J510" i="2"/>
  <c r="L517" i="2"/>
  <c r="M517" i="2" s="1"/>
  <c r="K517" i="2"/>
  <c r="K525" i="2"/>
  <c r="I546" i="2"/>
  <c r="P546" i="2"/>
  <c r="K546" i="2"/>
  <c r="K600" i="2"/>
  <c r="I600" i="2"/>
  <c r="P600" i="2"/>
  <c r="D193" i="2"/>
  <c r="I388" i="2"/>
  <c r="P389" i="2"/>
  <c r="M393" i="2"/>
  <c r="P404" i="2"/>
  <c r="P405" i="2"/>
  <c r="M408" i="2"/>
  <c r="L415" i="2"/>
  <c r="O421" i="2"/>
  <c r="I427" i="2"/>
  <c r="O427" i="2"/>
  <c r="M432" i="2"/>
  <c r="L433" i="2"/>
  <c r="M433" i="2" s="1"/>
  <c r="O433" i="2"/>
  <c r="I444" i="2"/>
  <c r="P444" i="2"/>
  <c r="K450" i="2"/>
  <c r="I457" i="2"/>
  <c r="P457" i="2"/>
  <c r="O457" i="2"/>
  <c r="M467" i="2"/>
  <c r="O469" i="2"/>
  <c r="L473" i="2"/>
  <c r="M473" i="2" s="1"/>
  <c r="K473" i="2"/>
  <c r="K483" i="2"/>
  <c r="I483" i="2"/>
  <c r="P483" i="2"/>
  <c r="P498" i="2"/>
  <c r="P513" i="2"/>
  <c r="K519" i="2"/>
  <c r="K521" i="2"/>
  <c r="M525" i="2"/>
  <c r="K550" i="2"/>
  <c r="I550" i="2"/>
  <c r="P550" i="2"/>
  <c r="I556" i="2"/>
  <c r="P556" i="2"/>
  <c r="F387" i="2"/>
  <c r="K387" i="2" s="1"/>
  <c r="D386" i="2"/>
  <c r="O392" i="2"/>
  <c r="K392" i="2"/>
  <c r="I392" i="2"/>
  <c r="P408" i="2"/>
  <c r="O411" i="2"/>
  <c r="K411" i="2"/>
  <c r="I411" i="2"/>
  <c r="L412" i="2"/>
  <c r="M412" i="2" s="1"/>
  <c r="K412" i="2"/>
  <c r="I416" i="2"/>
  <c r="P416" i="2"/>
  <c r="O416" i="2"/>
  <c r="P421" i="2"/>
  <c r="L425" i="2"/>
  <c r="M425" i="2" s="1"/>
  <c r="K425" i="2"/>
  <c r="I431" i="2"/>
  <c r="P431" i="2"/>
  <c r="I437" i="2"/>
  <c r="M448" i="2"/>
  <c r="I461" i="2"/>
  <c r="P461" i="2"/>
  <c r="K463" i="2"/>
  <c r="P469" i="2"/>
  <c r="K475" i="2"/>
  <c r="I501" i="2"/>
  <c r="P518" i="2"/>
  <c r="O518" i="2"/>
  <c r="M518" i="2"/>
  <c r="K518" i="2"/>
  <c r="I518" i="2"/>
  <c r="M519" i="2"/>
  <c r="M521" i="2"/>
  <c r="K529" i="2"/>
  <c r="L529" i="2"/>
  <c r="M529" i="2" s="1"/>
  <c r="K531" i="2"/>
  <c r="P531" i="2"/>
  <c r="I531" i="2"/>
  <c r="P571" i="2"/>
  <c r="O571" i="2"/>
  <c r="M571" i="2"/>
  <c r="K571" i="2"/>
  <c r="I571" i="2"/>
  <c r="P591" i="2"/>
  <c r="N495" i="2"/>
  <c r="N510" i="2"/>
  <c r="L536" i="2"/>
  <c r="M536" i="2" s="1"/>
  <c r="P538" i="2"/>
  <c r="P540" i="2"/>
  <c r="O558" i="2"/>
  <c r="I570" i="2"/>
  <c r="P570" i="2"/>
  <c r="O570" i="2"/>
  <c r="E582" i="2"/>
  <c r="I614" i="2"/>
  <c r="P614" i="2"/>
  <c r="O614" i="2"/>
  <c r="M618" i="2"/>
  <c r="F620" i="2"/>
  <c r="K622" i="2"/>
  <c r="I622" i="2"/>
  <c r="P622" i="2"/>
  <c r="M627" i="2"/>
  <c r="F629" i="2"/>
  <c r="K629" i="2" s="1"/>
  <c r="K631" i="2"/>
  <c r="I631" i="2"/>
  <c r="P631" i="2"/>
  <c r="P640" i="2"/>
  <c r="O640" i="2"/>
  <c r="M640" i="2"/>
  <c r="K640" i="2"/>
  <c r="I640" i="2"/>
  <c r="L657" i="2"/>
  <c r="P663" i="2"/>
  <c r="O663" i="2"/>
  <c r="K663" i="2"/>
  <c r="I663" i="2"/>
  <c r="I686" i="2"/>
  <c r="P686" i="2"/>
  <c r="P694" i="2"/>
  <c r="I694" i="2"/>
  <c r="O694" i="2"/>
  <c r="K694" i="2"/>
  <c r="O415" i="2"/>
  <c r="O431" i="2"/>
  <c r="O444" i="2"/>
  <c r="O463" i="2"/>
  <c r="O479" i="2"/>
  <c r="O523" i="2"/>
  <c r="O536" i="2"/>
  <c r="P542" i="2"/>
  <c r="O542" i="2"/>
  <c r="I544" i="2"/>
  <c r="P544" i="2"/>
  <c r="L550" i="2"/>
  <c r="M550" i="2" s="1"/>
  <c r="O550" i="2"/>
  <c r="O552" i="2"/>
  <c r="J564" i="2"/>
  <c r="K567" i="2"/>
  <c r="I585" i="2"/>
  <c r="P585" i="2"/>
  <c r="L606" i="2"/>
  <c r="M606" i="2" s="1"/>
  <c r="O606" i="2"/>
  <c r="O635" i="2"/>
  <c r="I635" i="2"/>
  <c r="I655" i="2"/>
  <c r="P655" i="2"/>
  <c r="O655" i="2"/>
  <c r="O658" i="2"/>
  <c r="I658" i="2"/>
  <c r="K676" i="2"/>
  <c r="O676" i="2"/>
  <c r="P676" i="2"/>
  <c r="I676" i="2"/>
  <c r="K689" i="2"/>
  <c r="O689" i="2"/>
  <c r="P689" i="2"/>
  <c r="I689" i="2"/>
  <c r="N414" i="2"/>
  <c r="P418" i="2"/>
  <c r="I424" i="2"/>
  <c r="P434" i="2"/>
  <c r="L439" i="2"/>
  <c r="M439" i="2" s="1"/>
  <c r="I440" i="2"/>
  <c r="O442" i="2"/>
  <c r="O445" i="2"/>
  <c r="P447" i="2"/>
  <c r="L452" i="2"/>
  <c r="M452" i="2" s="1"/>
  <c r="I453" i="2"/>
  <c r="L455" i="2"/>
  <c r="M455" i="2" s="1"/>
  <c r="I456" i="2"/>
  <c r="O464" i="2"/>
  <c r="P466" i="2"/>
  <c r="L471" i="2"/>
  <c r="M471" i="2" s="1"/>
  <c r="I472" i="2"/>
  <c r="O480" i="2"/>
  <c r="P482" i="2"/>
  <c r="L487" i="2"/>
  <c r="M487" i="2" s="1"/>
  <c r="I488" i="2"/>
  <c r="L503" i="2"/>
  <c r="M503" i="2" s="1"/>
  <c r="I504" i="2"/>
  <c r="L506" i="2"/>
  <c r="M506" i="2" s="1"/>
  <c r="I507" i="2"/>
  <c r="L515" i="2"/>
  <c r="M515" i="2" s="1"/>
  <c r="I516" i="2"/>
  <c r="P524" i="2"/>
  <c r="K539" i="2"/>
  <c r="I539" i="2"/>
  <c r="P539" i="2"/>
  <c r="O543" i="2"/>
  <c r="M543" i="2"/>
  <c r="M545" i="2"/>
  <c r="L567" i="2"/>
  <c r="M567" i="2" s="1"/>
  <c r="L583" i="2"/>
  <c r="M583" i="2" s="1"/>
  <c r="J582" i="2"/>
  <c r="K583" i="2"/>
  <c r="K589" i="2"/>
  <c r="L591" i="2"/>
  <c r="O591" i="2"/>
  <c r="L600" i="2"/>
  <c r="M600" i="2" s="1"/>
  <c r="O600" i="2"/>
  <c r="P612" i="2"/>
  <c r="K612" i="2"/>
  <c r="P616" i="2"/>
  <c r="O637" i="2"/>
  <c r="I639" i="2"/>
  <c r="P639" i="2"/>
  <c r="O639" i="2"/>
  <c r="I662" i="2"/>
  <c r="P662" i="2"/>
  <c r="I667" i="2"/>
  <c r="P667" i="2"/>
  <c r="M676" i="2"/>
  <c r="M689" i="2"/>
  <c r="M701" i="2"/>
  <c r="K701" i="2"/>
  <c r="I701" i="2"/>
  <c r="P701" i="2"/>
  <c r="O701" i="2"/>
  <c r="L421" i="2"/>
  <c r="M421" i="2" s="1"/>
  <c r="K424" i="2"/>
  <c r="O430" i="2"/>
  <c r="L437" i="2"/>
  <c r="M437" i="2" s="1"/>
  <c r="K440" i="2"/>
  <c r="O443" i="2"/>
  <c r="P445" i="2"/>
  <c r="L450" i="2"/>
  <c r="M450" i="2" s="1"/>
  <c r="K453" i="2"/>
  <c r="K456" i="2"/>
  <c r="O462" i="2"/>
  <c r="P464" i="2"/>
  <c r="L469" i="2"/>
  <c r="M469" i="2" s="1"/>
  <c r="K472" i="2"/>
  <c r="O478" i="2"/>
  <c r="P480" i="2"/>
  <c r="L485" i="2"/>
  <c r="K488" i="2"/>
  <c r="O494" i="2"/>
  <c r="L498" i="2"/>
  <c r="M498" i="2" s="1"/>
  <c r="L501" i="2"/>
  <c r="M501" i="2" s="1"/>
  <c r="K504" i="2"/>
  <c r="K507" i="2"/>
  <c r="L513" i="2"/>
  <c r="M513" i="2" s="1"/>
  <c r="K516" i="2"/>
  <c r="O522" i="2"/>
  <c r="O529" i="2"/>
  <c r="L531" i="2"/>
  <c r="M531" i="2" s="1"/>
  <c r="O531" i="2"/>
  <c r="P536" i="2"/>
  <c r="K537" i="2"/>
  <c r="I537" i="2"/>
  <c r="O537" i="2"/>
  <c r="I540" i="2"/>
  <c r="O546" i="2"/>
  <c r="F548" i="2"/>
  <c r="M548" i="2" s="1"/>
  <c r="P552" i="2"/>
  <c r="K560" i="2"/>
  <c r="K570" i="2"/>
  <c r="K587" i="2"/>
  <c r="I587" i="2"/>
  <c r="P587" i="2"/>
  <c r="L614" i="2"/>
  <c r="M614" i="2" s="1"/>
  <c r="K614" i="2"/>
  <c r="L622" i="2"/>
  <c r="M622" i="2" s="1"/>
  <c r="O622" i="2"/>
  <c r="L631" i="2"/>
  <c r="M631" i="2" s="1"/>
  <c r="O631" i="2"/>
  <c r="O671" i="2"/>
  <c r="I671" i="2"/>
  <c r="L681" i="2"/>
  <c r="P688" i="2"/>
  <c r="I688" i="2"/>
  <c r="K695" i="2"/>
  <c r="I695" i="2"/>
  <c r="P695" i="2"/>
  <c r="O525" i="2"/>
  <c r="P529" i="2"/>
  <c r="L554" i="2"/>
  <c r="M554" i="2" s="1"/>
  <c r="K554" i="2"/>
  <c r="K558" i="2"/>
  <c r="I558" i="2"/>
  <c r="P558" i="2"/>
  <c r="I572" i="2"/>
  <c r="P572" i="2"/>
  <c r="I576" i="2"/>
  <c r="P576" i="2"/>
  <c r="O576" i="2"/>
  <c r="K578" i="2"/>
  <c r="I578" i="2"/>
  <c r="P578" i="2"/>
  <c r="K618" i="2"/>
  <c r="I618" i="2"/>
  <c r="P618" i="2"/>
  <c r="K627" i="2"/>
  <c r="I627" i="2"/>
  <c r="P627" i="2"/>
  <c r="P637" i="2"/>
  <c r="K637" i="2"/>
  <c r="I642" i="2"/>
  <c r="P642" i="2"/>
  <c r="O642" i="2"/>
  <c r="I644" i="2"/>
  <c r="P644" i="2"/>
  <c r="P530" i="2"/>
  <c r="K540" i="2"/>
  <c r="K542" i="2"/>
  <c r="P557" i="2"/>
  <c r="O557" i="2"/>
  <c r="I557" i="2"/>
  <c r="P568" i="2"/>
  <c r="O568" i="2"/>
  <c r="M568" i="2"/>
  <c r="K568" i="2"/>
  <c r="N564" i="2"/>
  <c r="P584" i="2"/>
  <c r="O584" i="2"/>
  <c r="M584" i="2"/>
  <c r="K584" i="2"/>
  <c r="I584" i="2"/>
  <c r="I612" i="2"/>
  <c r="M635" i="2"/>
  <c r="L639" i="2"/>
  <c r="M639" i="2" s="1"/>
  <c r="K639" i="2"/>
  <c r="O648" i="2"/>
  <c r="I648" i="2"/>
  <c r="M658" i="2"/>
  <c r="L662" i="2"/>
  <c r="M662" i="2" s="1"/>
  <c r="K662" i="2"/>
  <c r="L667" i="2"/>
  <c r="M667" i="2" s="1"/>
  <c r="N666" i="2"/>
  <c r="O667" i="2"/>
  <c r="D495" i="2"/>
  <c r="F495" i="2" s="1"/>
  <c r="D510" i="2"/>
  <c r="F510" i="2" s="1"/>
  <c r="I524" i="2"/>
  <c r="I530" i="2"/>
  <c r="P533" i="2"/>
  <c r="K534" i="2"/>
  <c r="I534" i="2"/>
  <c r="O534" i="2"/>
  <c r="I536" i="2"/>
  <c r="P537" i="2"/>
  <c r="L538" i="2"/>
  <c r="M538" i="2" s="1"/>
  <c r="O539" i="2"/>
  <c r="M540" i="2"/>
  <c r="L542" i="2"/>
  <c r="M542" i="2" s="1"/>
  <c r="P543" i="2"/>
  <c r="I552" i="2"/>
  <c r="O554" i="2"/>
  <c r="P565" i="2"/>
  <c r="I567" i="2"/>
  <c r="P567" i="2"/>
  <c r="O567" i="2"/>
  <c r="I568" i="2"/>
  <c r="F604" i="2"/>
  <c r="K606" i="2"/>
  <c r="I606" i="2"/>
  <c r="P606" i="2"/>
  <c r="P615" i="2"/>
  <c r="O615" i="2"/>
  <c r="M615" i="2"/>
  <c r="K615" i="2"/>
  <c r="I615" i="2"/>
  <c r="P635" i="2"/>
  <c r="H641" i="2"/>
  <c r="K644" i="2"/>
  <c r="D650" i="2"/>
  <c r="F650" i="2" s="1"/>
  <c r="F653" i="2"/>
  <c r="M653" i="2" s="1"/>
  <c r="M655" i="2"/>
  <c r="P658" i="2"/>
  <c r="O662" i="2"/>
  <c r="F666" i="2"/>
  <c r="K666" i="2" s="1"/>
  <c r="K671" i="2"/>
  <c r="P673" i="2"/>
  <c r="K673" i="2"/>
  <c r="L675" i="2"/>
  <c r="K675" i="2"/>
  <c r="I679" i="2"/>
  <c r="P679" i="2"/>
  <c r="M679" i="2"/>
  <c r="K688" i="2"/>
  <c r="I692" i="2"/>
  <c r="P692" i="2"/>
  <c r="K692" i="2"/>
  <c r="L544" i="2"/>
  <c r="M544" i="2" s="1"/>
  <c r="O553" i="2"/>
  <c r="L556" i="2"/>
  <c r="M556" i="2" s="1"/>
  <c r="N560" i="2"/>
  <c r="P560" i="2" s="1"/>
  <c r="O562" i="2"/>
  <c r="L572" i="2"/>
  <c r="M572" i="2" s="1"/>
  <c r="I573" i="2"/>
  <c r="O581" i="2"/>
  <c r="L585" i="2"/>
  <c r="M585" i="2" s="1"/>
  <c r="I586" i="2"/>
  <c r="O594" i="2"/>
  <c r="P596" i="2"/>
  <c r="O597" i="2"/>
  <c r="O609" i="2"/>
  <c r="P611" i="2"/>
  <c r="L616" i="2"/>
  <c r="I617" i="2"/>
  <c r="I626" i="2"/>
  <c r="O634" i="2"/>
  <c r="P636" i="2"/>
  <c r="D641" i="2"/>
  <c r="F641" i="2" s="1"/>
  <c r="O647" i="2"/>
  <c r="P649" i="2"/>
  <c r="L651" i="2"/>
  <c r="I652" i="2"/>
  <c r="P659" i="2"/>
  <c r="L664" i="2"/>
  <c r="I665" i="2"/>
  <c r="O670" i="2"/>
  <c r="P672" i="2"/>
  <c r="L682" i="2"/>
  <c r="K708" i="2"/>
  <c r="I708" i="2"/>
  <c r="P708" i="2"/>
  <c r="I717" i="2"/>
  <c r="P717" i="2"/>
  <c r="P729" i="2"/>
  <c r="I729" i="2"/>
  <c r="K729" i="2"/>
  <c r="I731" i="2"/>
  <c r="P731" i="2"/>
  <c r="O731" i="2"/>
  <c r="K731" i="2"/>
  <c r="P735" i="2"/>
  <c r="I735" i="2"/>
  <c r="L686" i="2"/>
  <c r="M686" i="2" s="1"/>
  <c r="O686" i="2"/>
  <c r="J697" i="2"/>
  <c r="K698" i="2"/>
  <c r="O587" i="2"/>
  <c r="O618" i="2"/>
  <c r="O627" i="2"/>
  <c r="K648" i="2"/>
  <c r="F651" i="2"/>
  <c r="O651" i="2" s="1"/>
  <c r="K658" i="2"/>
  <c r="F664" i="2"/>
  <c r="I674" i="2"/>
  <c r="O679" i="2"/>
  <c r="F682" i="2"/>
  <c r="O682" i="2" s="1"/>
  <c r="I685" i="2"/>
  <c r="K693" i="2"/>
  <c r="L698" i="2"/>
  <c r="M698" i="2" s="1"/>
  <c r="O700" i="2"/>
  <c r="I700" i="2"/>
  <c r="P700" i="2"/>
  <c r="P702" i="2"/>
  <c r="I702" i="2"/>
  <c r="I704" i="2"/>
  <c r="P704" i="2"/>
  <c r="I710" i="2"/>
  <c r="P710" i="2"/>
  <c r="O544" i="2"/>
  <c r="P549" i="2"/>
  <c r="O556" i="2"/>
  <c r="K561" i="2"/>
  <c r="O572" i="2"/>
  <c r="P577" i="2"/>
  <c r="D582" i="2"/>
  <c r="F582" i="2" s="1"/>
  <c r="O585" i="2"/>
  <c r="P590" i="2"/>
  <c r="I596" i="2"/>
  <c r="P599" i="2"/>
  <c r="P602" i="2"/>
  <c r="P605" i="2"/>
  <c r="I611" i="2"/>
  <c r="P621" i="2"/>
  <c r="P624" i="2"/>
  <c r="P630" i="2"/>
  <c r="I636" i="2"/>
  <c r="P643" i="2"/>
  <c r="I649" i="2"/>
  <c r="O654" i="2"/>
  <c r="P656" i="2"/>
  <c r="I659" i="2"/>
  <c r="K669" i="2"/>
  <c r="I672" i="2"/>
  <c r="I678" i="2"/>
  <c r="L684" i="2"/>
  <c r="K685" i="2"/>
  <c r="L688" i="2"/>
  <c r="M688" i="2" s="1"/>
  <c r="I691" i="2"/>
  <c r="O698" i="2"/>
  <c r="O708" i="2"/>
  <c r="L708" i="2"/>
  <c r="M708" i="2" s="1"/>
  <c r="K717" i="2"/>
  <c r="I719" i="2"/>
  <c r="P719" i="2"/>
  <c r="K719" i="2"/>
  <c r="M729" i="2"/>
  <c r="I553" i="2"/>
  <c r="I562" i="2"/>
  <c r="D564" i="2"/>
  <c r="F564" i="2" s="1"/>
  <c r="O573" i="2"/>
  <c r="I581" i="2"/>
  <c r="O586" i="2"/>
  <c r="I594" i="2"/>
  <c r="K596" i="2"/>
  <c r="I597" i="2"/>
  <c r="I609" i="2"/>
  <c r="K611" i="2"/>
  <c r="O617" i="2"/>
  <c r="O626" i="2"/>
  <c r="I634" i="2"/>
  <c r="K636" i="2"/>
  <c r="I647" i="2"/>
  <c r="K649" i="2"/>
  <c r="N650" i="2"/>
  <c r="O652" i="2"/>
  <c r="K659" i="2"/>
  <c r="F660" i="2"/>
  <c r="O660" i="2" s="1"/>
  <c r="O665" i="2"/>
  <c r="I670" i="2"/>
  <c r="K672" i="2"/>
  <c r="K678" i="2"/>
  <c r="H681" i="2"/>
  <c r="K691" i="2"/>
  <c r="L693" i="2"/>
  <c r="M693" i="2" s="1"/>
  <c r="I714" i="2"/>
  <c r="P714" i="2"/>
  <c r="O714" i="2"/>
  <c r="M717" i="2"/>
  <c r="M735" i="2"/>
  <c r="N582" i="2"/>
  <c r="F684" i="2"/>
  <c r="K684" i="2" s="1"/>
  <c r="M685" i="2"/>
  <c r="O693" i="2"/>
  <c r="P698" i="2"/>
  <c r="K699" i="2"/>
  <c r="I699" i="2"/>
  <c r="O699" i="2"/>
  <c r="L700" i="2"/>
  <c r="M700" i="2" s="1"/>
  <c r="K700" i="2"/>
  <c r="K704" i="2"/>
  <c r="I706" i="2"/>
  <c r="P706" i="2"/>
  <c r="K706" i="2"/>
  <c r="F677" i="2"/>
  <c r="K677" i="2" s="1"/>
  <c r="M678" i="2"/>
  <c r="O685" i="2"/>
  <c r="F690" i="2"/>
  <c r="M690" i="2" s="1"/>
  <c r="M691" i="2"/>
  <c r="P693" i="2"/>
  <c r="I727" i="2"/>
  <c r="P727" i="2"/>
  <c r="I737" i="2"/>
  <c r="P737" i="2"/>
  <c r="O737" i="2"/>
  <c r="K737" i="2"/>
  <c r="M715" i="2"/>
  <c r="L721" i="2"/>
  <c r="M721" i="2" s="1"/>
  <c r="N746" i="2"/>
  <c r="O751" i="2"/>
  <c r="I755" i="2"/>
  <c r="P755" i="2"/>
  <c r="I764" i="2"/>
  <c r="P764" i="2"/>
  <c r="O764" i="2"/>
  <c r="P783" i="2"/>
  <c r="L785" i="2"/>
  <c r="I851" i="2"/>
  <c r="P851" i="2"/>
  <c r="O851" i="2"/>
  <c r="O858" i="2"/>
  <c r="K883" i="2"/>
  <c r="I883" i="2"/>
  <c r="P883" i="2"/>
  <c r="O883" i="2"/>
  <c r="L706" i="2"/>
  <c r="M706" i="2" s="1"/>
  <c r="I707" i="2"/>
  <c r="O712" i="2"/>
  <c r="O715" i="2"/>
  <c r="L719" i="2"/>
  <c r="M719" i="2" s="1"/>
  <c r="I720" i="2"/>
  <c r="F725" i="2"/>
  <c r="M725" i="2" s="1"/>
  <c r="I732" i="2"/>
  <c r="K735" i="2"/>
  <c r="M736" i="2"/>
  <c r="K742" i="2"/>
  <c r="I754" i="2"/>
  <c r="P754" i="2"/>
  <c r="O754" i="2"/>
  <c r="N760" i="2"/>
  <c r="K764" i="2"/>
  <c r="M767" i="2"/>
  <c r="I769" i="2"/>
  <c r="P774" i="2"/>
  <c r="I781" i="2"/>
  <c r="I788" i="2"/>
  <c r="P788" i="2"/>
  <c r="K794" i="2"/>
  <c r="M808" i="2"/>
  <c r="O819" i="2"/>
  <c r="K839" i="2"/>
  <c r="I839" i="2"/>
  <c r="P839" i="2"/>
  <c r="O839" i="2"/>
  <c r="I860" i="2"/>
  <c r="P860" i="2"/>
  <c r="M880" i="2"/>
  <c r="K724" i="2"/>
  <c r="P724" i="2"/>
  <c r="L742" i="2"/>
  <c r="M742" i="2" s="1"/>
  <c r="P751" i="2"/>
  <c r="F761" i="2"/>
  <c r="O761" i="2" s="1"/>
  <c r="D760" i="2"/>
  <c r="M764" i="2"/>
  <c r="I783" i="2"/>
  <c r="O794" i="2"/>
  <c r="M826" i="2"/>
  <c r="M836" i="2"/>
  <c r="I871" i="2"/>
  <c r="P871" i="2"/>
  <c r="K877" i="2"/>
  <c r="I877" i="2"/>
  <c r="P877" i="2"/>
  <c r="O877" i="2"/>
  <c r="K885" i="2"/>
  <c r="K705" i="2"/>
  <c r="K718" i="2"/>
  <c r="O721" i="2"/>
  <c r="I728" i="2"/>
  <c r="O729" i="2"/>
  <c r="M731" i="2"/>
  <c r="M739" i="2"/>
  <c r="O742" i="2"/>
  <c r="I763" i="2"/>
  <c r="P763" i="2"/>
  <c r="L765" i="2"/>
  <c r="M765" i="2" s="1"/>
  <c r="O771" i="2"/>
  <c r="L771" i="2"/>
  <c r="M771" i="2" s="1"/>
  <c r="K783" i="2"/>
  <c r="F786" i="2"/>
  <c r="K786" i="2" s="1"/>
  <c r="D785" i="2"/>
  <c r="F785" i="2" s="1"/>
  <c r="O785" i="2" s="1"/>
  <c r="I858" i="2"/>
  <c r="P858" i="2"/>
  <c r="K864" i="2"/>
  <c r="I864" i="2"/>
  <c r="P864" i="2"/>
  <c r="O864" i="2"/>
  <c r="I867" i="2"/>
  <c r="P867" i="2"/>
  <c r="O867" i="2"/>
  <c r="I869" i="2"/>
  <c r="P869" i="2"/>
  <c r="O869" i="2"/>
  <c r="K869" i="2"/>
  <c r="O706" i="2"/>
  <c r="P711" i="2"/>
  <c r="D716" i="2"/>
  <c r="O719" i="2"/>
  <c r="P721" i="2"/>
  <c r="I724" i="2"/>
  <c r="K727" i="2"/>
  <c r="K728" i="2"/>
  <c r="O735" i="2"/>
  <c r="L737" i="2"/>
  <c r="M737" i="2" s="1"/>
  <c r="P742" i="2"/>
  <c r="O744" i="2"/>
  <c r="I751" i="2"/>
  <c r="K755" i="2"/>
  <c r="O765" i="2"/>
  <c r="K767" i="2"/>
  <c r="I767" i="2"/>
  <c r="P767" i="2"/>
  <c r="M779" i="2"/>
  <c r="O783" i="2"/>
  <c r="L783" i="2"/>
  <c r="M783" i="2" s="1"/>
  <c r="K790" i="2"/>
  <c r="I790" i="2"/>
  <c r="P790" i="2"/>
  <c r="I798" i="2"/>
  <c r="P798" i="2"/>
  <c r="O798" i="2"/>
  <c r="I801" i="2"/>
  <c r="P801" i="2"/>
  <c r="O801" i="2"/>
  <c r="K801" i="2"/>
  <c r="I832" i="2"/>
  <c r="P832" i="2"/>
  <c r="I854" i="2"/>
  <c r="P854" i="2"/>
  <c r="O854" i="2"/>
  <c r="I856" i="2"/>
  <c r="P856" i="2"/>
  <c r="O856" i="2"/>
  <c r="K856" i="2"/>
  <c r="M883" i="2"/>
  <c r="O704" i="2"/>
  <c r="O707" i="2"/>
  <c r="I715" i="2"/>
  <c r="O717" i="2"/>
  <c r="O720" i="2"/>
  <c r="I721" i="2"/>
  <c r="M728" i="2"/>
  <c r="O730" i="2"/>
  <c r="I730" i="2"/>
  <c r="I749" i="2"/>
  <c r="O749" i="2"/>
  <c r="P749" i="2"/>
  <c r="K751" i="2"/>
  <c r="L755" i="2"/>
  <c r="M755" i="2" s="1"/>
  <c r="K763" i="2"/>
  <c r="O772" i="2"/>
  <c r="K772" i="2"/>
  <c r="I772" i="2"/>
  <c r="O774" i="2"/>
  <c r="L774" i="2"/>
  <c r="M774" i="2" s="1"/>
  <c r="K792" i="2"/>
  <c r="I792" i="2"/>
  <c r="P792" i="2"/>
  <c r="K808" i="2"/>
  <c r="I808" i="2"/>
  <c r="P808" i="2"/>
  <c r="O808" i="2"/>
  <c r="I810" i="2"/>
  <c r="P810" i="2"/>
  <c r="I819" i="2"/>
  <c r="P819" i="2"/>
  <c r="K880" i="2"/>
  <c r="I880" i="2"/>
  <c r="P880" i="2"/>
  <c r="O880" i="2"/>
  <c r="O705" i="2"/>
  <c r="K710" i="2"/>
  <c r="I713" i="2"/>
  <c r="N716" i="2"/>
  <c r="N697" i="2" s="1"/>
  <c r="O718" i="2"/>
  <c r="L723" i="2"/>
  <c r="M723" i="2" s="1"/>
  <c r="O728" i="2"/>
  <c r="F733" i="2"/>
  <c r="O736" i="2"/>
  <c r="I738" i="2"/>
  <c r="P738" i="2"/>
  <c r="O738" i="2"/>
  <c r="I741" i="2"/>
  <c r="P741" i="2"/>
  <c r="O741" i="2"/>
  <c r="F747" i="2"/>
  <c r="M747" i="2" s="1"/>
  <c r="D746" i="2"/>
  <c r="L751" i="2"/>
  <c r="M751" i="2" s="1"/>
  <c r="O755" i="2"/>
  <c r="K757" i="2"/>
  <c r="I757" i="2"/>
  <c r="P757" i="2"/>
  <c r="I765" i="2"/>
  <c r="P765" i="2"/>
  <c r="M772" i="2"/>
  <c r="K817" i="2"/>
  <c r="I817" i="2"/>
  <c r="P817" i="2"/>
  <c r="O817" i="2"/>
  <c r="P830" i="2"/>
  <c r="K832" i="2"/>
  <c r="K836" i="2"/>
  <c r="I836" i="2"/>
  <c r="P836" i="2"/>
  <c r="O836" i="2"/>
  <c r="K858" i="2"/>
  <c r="M867" i="2"/>
  <c r="M871" i="2"/>
  <c r="M877" i="2"/>
  <c r="O724" i="2"/>
  <c r="O727" i="2"/>
  <c r="P728" i="2"/>
  <c r="K730" i="2"/>
  <c r="P732" i="2"/>
  <c r="K732" i="2"/>
  <c r="P748" i="2"/>
  <c r="O748" i="2"/>
  <c r="K748" i="2"/>
  <c r="L753" i="2"/>
  <c r="L763" i="2"/>
  <c r="M763" i="2" s="1"/>
  <c r="O763" i="2"/>
  <c r="P771" i="2"/>
  <c r="K779" i="2"/>
  <c r="I779" i="2"/>
  <c r="P779" i="2"/>
  <c r="L790" i="2"/>
  <c r="M790" i="2" s="1"/>
  <c r="O790" i="2"/>
  <c r="I794" i="2"/>
  <c r="P794" i="2"/>
  <c r="K810" i="2"/>
  <c r="I826" i="2"/>
  <c r="P826" i="2"/>
  <c r="O826" i="2"/>
  <c r="I828" i="2"/>
  <c r="P828" i="2"/>
  <c r="O828" i="2"/>
  <c r="K828" i="2"/>
  <c r="M858" i="2"/>
  <c r="M864" i="2"/>
  <c r="M869" i="2"/>
  <c r="O871" i="2"/>
  <c r="I885" i="2"/>
  <c r="P885" i="2"/>
  <c r="I889" i="2"/>
  <c r="P889" i="2"/>
  <c r="K889" i="2"/>
  <c r="I893" i="2"/>
  <c r="P893" i="2"/>
  <c r="O902" i="2"/>
  <c r="K902" i="2"/>
  <c r="P917" i="2"/>
  <c r="O917" i="2"/>
  <c r="K917" i="2"/>
  <c r="M922" i="2"/>
  <c r="K922" i="2"/>
  <c r="P922" i="2"/>
  <c r="O922" i="2"/>
  <c r="M932" i="2"/>
  <c r="I932" i="2"/>
  <c r="P932" i="2"/>
  <c r="P939" i="2"/>
  <c r="O939" i="2"/>
  <c r="M939" i="2"/>
  <c r="K939" i="2"/>
  <c r="I939" i="2"/>
  <c r="I987" i="2"/>
  <c r="P987" i="2"/>
  <c r="O987" i="2"/>
  <c r="I1003" i="2"/>
  <c r="P1003" i="2"/>
  <c r="P1040" i="2"/>
  <c r="O1040" i="2"/>
  <c r="K1040" i="2"/>
  <c r="I1040" i="2"/>
  <c r="P1181" i="2"/>
  <c r="I1181" i="2"/>
  <c r="P1230" i="2"/>
  <c r="O1230" i="2"/>
  <c r="K1230" i="2"/>
  <c r="I1230" i="2"/>
  <c r="K798" i="2"/>
  <c r="K826" i="2"/>
  <c r="O834" i="2"/>
  <c r="K851" i="2"/>
  <c r="K854" i="2"/>
  <c r="O862" i="2"/>
  <c r="K867" i="2"/>
  <c r="F873" i="2"/>
  <c r="O873" i="2" s="1"/>
  <c r="O875" i="2"/>
  <c r="M889" i="2"/>
  <c r="L897" i="2"/>
  <c r="M897" i="2" s="1"/>
  <c r="P901" i="2"/>
  <c r="I902" i="2"/>
  <c r="P910" i="2"/>
  <c r="M910" i="2"/>
  <c r="K910" i="2"/>
  <c r="P913" i="2"/>
  <c r="M913" i="2"/>
  <c r="K913" i="2"/>
  <c r="I917" i="2"/>
  <c r="O920" i="2"/>
  <c r="I957" i="2"/>
  <c r="P957" i="2"/>
  <c r="O957" i="2"/>
  <c r="P1028" i="2"/>
  <c r="O1028" i="2"/>
  <c r="K1028" i="2"/>
  <c r="I1028" i="2"/>
  <c r="P1031" i="2"/>
  <c r="I1031" i="2"/>
  <c r="O788" i="2"/>
  <c r="I799" i="2"/>
  <c r="I803" i="2"/>
  <c r="I827" i="2"/>
  <c r="O832" i="2"/>
  <c r="P834" i="2"/>
  <c r="I845" i="2"/>
  <c r="I852" i="2"/>
  <c r="I855" i="2"/>
  <c r="O860" i="2"/>
  <c r="P862" i="2"/>
  <c r="J866" i="2"/>
  <c r="I868" i="2"/>
  <c r="P875" i="2"/>
  <c r="O893" i="2"/>
  <c r="M902" i="2"/>
  <c r="I910" i="2"/>
  <c r="I913" i="2"/>
  <c r="E915" i="2"/>
  <c r="E759" i="2" s="1"/>
  <c r="M917" i="2"/>
  <c r="M918" i="2"/>
  <c r="L930" i="2"/>
  <c r="M930" i="2" s="1"/>
  <c r="N929" i="2"/>
  <c r="O930" i="2"/>
  <c r="K946" i="2"/>
  <c r="I946" i="2"/>
  <c r="P946" i="2"/>
  <c r="I959" i="2"/>
  <c r="P959" i="2"/>
  <c r="M959" i="2"/>
  <c r="P961" i="2"/>
  <c r="O961" i="2"/>
  <c r="M961" i="2"/>
  <c r="K961" i="2"/>
  <c r="I961" i="2"/>
  <c r="F963" i="2"/>
  <c r="O963" i="2" s="1"/>
  <c r="P982" i="2"/>
  <c r="O982" i="2"/>
  <c r="M982" i="2"/>
  <c r="K982" i="2"/>
  <c r="I982" i="2"/>
  <c r="K1086" i="2"/>
  <c r="I1086" i="2"/>
  <c r="P1086" i="2"/>
  <c r="O1086" i="2"/>
  <c r="P740" i="2"/>
  <c r="P743" i="2"/>
  <c r="P756" i="2"/>
  <c r="P766" i="2"/>
  <c r="I775" i="2"/>
  <c r="P778" i="2"/>
  <c r="I784" i="2"/>
  <c r="O789" i="2"/>
  <c r="P791" i="2"/>
  <c r="K799" i="2"/>
  <c r="K803" i="2"/>
  <c r="I804" i="2"/>
  <c r="P807" i="2"/>
  <c r="L812" i="2"/>
  <c r="M812" i="2" s="1"/>
  <c r="I813" i="2"/>
  <c r="P816" i="2"/>
  <c r="L821" i="2"/>
  <c r="M821" i="2" s="1"/>
  <c r="I822" i="2"/>
  <c r="L824" i="2"/>
  <c r="M824" i="2" s="1"/>
  <c r="I825" i="2"/>
  <c r="K827" i="2"/>
  <c r="O833" i="2"/>
  <c r="I834" i="2"/>
  <c r="P835" i="2"/>
  <c r="P838" i="2"/>
  <c r="P841" i="2"/>
  <c r="O842" i="2"/>
  <c r="K845" i="2"/>
  <c r="I846" i="2"/>
  <c r="L849" i="2"/>
  <c r="M849" i="2" s="1"/>
  <c r="I850" i="2"/>
  <c r="K852" i="2"/>
  <c r="I853" i="2"/>
  <c r="K855" i="2"/>
  <c r="O861" i="2"/>
  <c r="I862" i="2"/>
  <c r="P863" i="2"/>
  <c r="K868" i="2"/>
  <c r="O874" i="2"/>
  <c r="I875" i="2"/>
  <c r="P876" i="2"/>
  <c r="P879" i="2"/>
  <c r="P882" i="2"/>
  <c r="L887" i="2"/>
  <c r="M887" i="2" s="1"/>
  <c r="I888" i="2"/>
  <c r="O889" i="2"/>
  <c r="L895" i="2"/>
  <c r="M895" i="2" s="1"/>
  <c r="O897" i="2"/>
  <c r="F899" i="2"/>
  <c r="I901" i="2"/>
  <c r="P902" i="2"/>
  <c r="O908" i="2"/>
  <c r="K908" i="2"/>
  <c r="F916" i="2"/>
  <c r="K916" i="2" s="1"/>
  <c r="L925" i="2"/>
  <c r="F929" i="2"/>
  <c r="I938" i="2"/>
  <c r="P938" i="2"/>
  <c r="O938" i="2"/>
  <c r="I940" i="2"/>
  <c r="P940" i="2"/>
  <c r="M940" i="2"/>
  <c r="I942" i="2"/>
  <c r="P942" i="2"/>
  <c r="O752" i="2"/>
  <c r="O762" i="2"/>
  <c r="L769" i="2"/>
  <c r="M769" i="2" s="1"/>
  <c r="K775" i="2"/>
  <c r="L781" i="2"/>
  <c r="M781" i="2" s="1"/>
  <c r="K784" i="2"/>
  <c r="O787" i="2"/>
  <c r="P789" i="2"/>
  <c r="L794" i="2"/>
  <c r="M794" i="2" s="1"/>
  <c r="F797" i="2"/>
  <c r="K804" i="2"/>
  <c r="L810" i="2"/>
  <c r="M810" i="2" s="1"/>
  <c r="K813" i="2"/>
  <c r="L819" i="2"/>
  <c r="M819" i="2" s="1"/>
  <c r="K822" i="2"/>
  <c r="K825" i="2"/>
  <c r="O831" i="2"/>
  <c r="P833" i="2"/>
  <c r="P842" i="2"/>
  <c r="K846" i="2"/>
  <c r="K850" i="2"/>
  <c r="K853" i="2"/>
  <c r="O859" i="2"/>
  <c r="P861" i="2"/>
  <c r="D866" i="2"/>
  <c r="F866" i="2" s="1"/>
  <c r="O872" i="2"/>
  <c r="P874" i="2"/>
  <c r="L885" i="2"/>
  <c r="M885" i="2" s="1"/>
  <c r="K888" i="2"/>
  <c r="F891" i="2"/>
  <c r="O895" i="2"/>
  <c r="P897" i="2"/>
  <c r="K901" i="2"/>
  <c r="F904" i="2"/>
  <c r="M904" i="2" s="1"/>
  <c r="D903" i="2"/>
  <c r="F903" i="2" s="1"/>
  <c r="O910" i="2"/>
  <c r="O913" i="2"/>
  <c r="I922" i="2"/>
  <c r="K932" i="2"/>
  <c r="L957" i="2"/>
  <c r="M957" i="2" s="1"/>
  <c r="K957" i="2"/>
  <c r="I985" i="2"/>
  <c r="P985" i="2"/>
  <c r="I1001" i="2"/>
  <c r="P1001" i="2"/>
  <c r="M799" i="2"/>
  <c r="M803" i="2"/>
  <c r="M827" i="2"/>
  <c r="M845" i="2"/>
  <c r="M852" i="2"/>
  <c r="M855" i="2"/>
  <c r="M868" i="2"/>
  <c r="K890" i="2"/>
  <c r="P890" i="2"/>
  <c r="I894" i="2"/>
  <c r="P898" i="2"/>
  <c r="K898" i="2"/>
  <c r="M901" i="2"/>
  <c r="I907" i="2"/>
  <c r="P907" i="2"/>
  <c r="O907" i="2"/>
  <c r="I918" i="2"/>
  <c r="P918" i="2"/>
  <c r="K920" i="2"/>
  <c r="I920" i="2"/>
  <c r="P926" i="2"/>
  <c r="O926" i="2"/>
  <c r="M926" i="2"/>
  <c r="K926" i="2"/>
  <c r="K929" i="2"/>
  <c r="L946" i="2"/>
  <c r="M946" i="2" s="1"/>
  <c r="O946" i="2"/>
  <c r="I1075" i="2"/>
  <c r="O1075" i="2"/>
  <c r="K1075" i="2"/>
  <c r="P1075" i="2"/>
  <c r="O799" i="2"/>
  <c r="O803" i="2"/>
  <c r="I816" i="2"/>
  <c r="O827" i="2"/>
  <c r="I835" i="2"/>
  <c r="I838" i="2"/>
  <c r="I841" i="2"/>
  <c r="O845" i="2"/>
  <c r="O852" i="2"/>
  <c r="O855" i="2"/>
  <c r="I863" i="2"/>
  <c r="N866" i="2"/>
  <c r="O868" i="2"/>
  <c r="I876" i="2"/>
  <c r="I879" i="2"/>
  <c r="I882" i="2"/>
  <c r="K894" i="2"/>
  <c r="O896" i="2"/>
  <c r="K896" i="2"/>
  <c r="I896" i="2"/>
  <c r="I898" i="2"/>
  <c r="O901" i="2"/>
  <c r="P911" i="2"/>
  <c r="O911" i="2"/>
  <c r="J915" i="2"/>
  <c r="L916" i="2"/>
  <c r="I926" i="2"/>
  <c r="L938" i="2"/>
  <c r="M938" i="2" s="1"/>
  <c r="K938" i="2"/>
  <c r="K944" i="2"/>
  <c r="I944" i="2"/>
  <c r="P944" i="2"/>
  <c r="O944" i="2"/>
  <c r="I890" i="2"/>
  <c r="K893" i="2"/>
  <c r="M894" i="2"/>
  <c r="K907" i="2"/>
  <c r="N915" i="2"/>
  <c r="F925" i="2"/>
  <c r="K925" i="2" s="1"/>
  <c r="D924" i="2"/>
  <c r="F924" i="2" s="1"/>
  <c r="O924" i="2" s="1"/>
  <c r="K930" i="2"/>
  <c r="I930" i="2"/>
  <c r="P930" i="2"/>
  <c r="O932" i="2"/>
  <c r="K940" i="2"/>
  <c r="M942" i="2"/>
  <c r="K948" i="2"/>
  <c r="P958" i="2"/>
  <c r="O958" i="2"/>
  <c r="M958" i="2"/>
  <c r="K958" i="2"/>
  <c r="I958" i="2"/>
  <c r="P1009" i="2"/>
  <c r="I1009" i="2"/>
  <c r="I1072" i="2"/>
  <c r="I934" i="2"/>
  <c r="P935" i="2"/>
  <c r="K943" i="2"/>
  <c r="I950" i="2"/>
  <c r="P951" i="2"/>
  <c r="P954" i="2"/>
  <c r="P964" i="2"/>
  <c r="K966" i="2"/>
  <c r="M967" i="2"/>
  <c r="K977" i="2"/>
  <c r="I981" i="2"/>
  <c r="P981" i="2"/>
  <c r="O981" i="2"/>
  <c r="L989" i="2"/>
  <c r="M989" i="2" s="1"/>
  <c r="K993" i="2"/>
  <c r="P996" i="2"/>
  <c r="O996" i="2"/>
  <c r="K996" i="2"/>
  <c r="I996" i="2"/>
  <c r="F999" i="2"/>
  <c r="M999" i="2" s="1"/>
  <c r="K1015" i="2"/>
  <c r="I1015" i="2"/>
  <c r="P1015" i="2"/>
  <c r="O1015" i="2"/>
  <c r="I1017" i="2"/>
  <c r="P1017" i="2"/>
  <c r="L1019" i="2"/>
  <c r="M1019" i="2" s="1"/>
  <c r="O1019" i="2"/>
  <c r="M1023" i="2"/>
  <c r="K1025" i="2"/>
  <c r="M1028" i="2"/>
  <c r="K1037" i="2"/>
  <c r="M1040" i="2"/>
  <c r="P1052" i="2"/>
  <c r="O1052" i="2"/>
  <c r="K1052" i="2"/>
  <c r="I1052" i="2"/>
  <c r="P1062" i="2"/>
  <c r="P1149" i="2"/>
  <c r="I1149" i="2"/>
  <c r="F972" i="2"/>
  <c r="M972" i="2" s="1"/>
  <c r="D971" i="2"/>
  <c r="F971" i="2" s="1"/>
  <c r="O971" i="2" s="1"/>
  <c r="K987" i="2"/>
  <c r="O991" i="2"/>
  <c r="K1003" i="2"/>
  <c r="P1012" i="2"/>
  <c r="O1012" i="2"/>
  <c r="K1012" i="2"/>
  <c r="I1012" i="2"/>
  <c r="L1043" i="2"/>
  <c r="O1060" i="2"/>
  <c r="I1060" i="2"/>
  <c r="L1131" i="2"/>
  <c r="M1131" i="2" s="1"/>
  <c r="O1131" i="2"/>
  <c r="I1135" i="2"/>
  <c r="H1077" i="2"/>
  <c r="P906" i="2"/>
  <c r="I914" i="2"/>
  <c r="O919" i="2"/>
  <c r="P921" i="2"/>
  <c r="I927" i="2"/>
  <c r="P931" i="2"/>
  <c r="K934" i="2"/>
  <c r="I937" i="2"/>
  <c r="O942" i="2"/>
  <c r="O945" i="2"/>
  <c r="P947" i="2"/>
  <c r="I953" i="2"/>
  <c r="I956" i="2"/>
  <c r="I962" i="2"/>
  <c r="L963" i="2"/>
  <c r="O977" i="2"/>
  <c r="K985" i="2"/>
  <c r="P991" i="2"/>
  <c r="L1003" i="2"/>
  <c r="M1003" i="2" s="1"/>
  <c r="O1003" i="2"/>
  <c r="M1007" i="2"/>
  <c r="K1009" i="2"/>
  <c r="M1012" i="2"/>
  <c r="K1031" i="2"/>
  <c r="P1034" i="2"/>
  <c r="I1041" i="2"/>
  <c r="P1041" i="2"/>
  <c r="O1041" i="2"/>
  <c r="O1044" i="2"/>
  <c r="I1044" i="2"/>
  <c r="O1049" i="2"/>
  <c r="K914" i="2"/>
  <c r="P919" i="2"/>
  <c r="L924" i="2"/>
  <c r="K927" i="2"/>
  <c r="L934" i="2"/>
  <c r="M934" i="2" s="1"/>
  <c r="I935" i="2"/>
  <c r="K937" i="2"/>
  <c r="O943" i="2"/>
  <c r="P945" i="2"/>
  <c r="L950" i="2"/>
  <c r="M950" i="2" s="1"/>
  <c r="I951" i="2"/>
  <c r="K953" i="2"/>
  <c r="I954" i="2"/>
  <c r="K956" i="2"/>
  <c r="K962" i="2"/>
  <c r="K964" i="2"/>
  <c r="O966" i="2"/>
  <c r="L968" i="2"/>
  <c r="M968" i="2" s="1"/>
  <c r="O970" i="2"/>
  <c r="O974" i="2"/>
  <c r="O980" i="2"/>
  <c r="K980" i="2"/>
  <c r="I980" i="2"/>
  <c r="L987" i="2"/>
  <c r="M987" i="2" s="1"/>
  <c r="O994" i="2"/>
  <c r="K994" i="2"/>
  <c r="I994" i="2"/>
  <c r="O1009" i="2"/>
  <c r="O1031" i="2"/>
  <c r="P1046" i="2"/>
  <c r="I1056" i="2"/>
  <c r="P1056" i="2"/>
  <c r="I1062" i="2"/>
  <c r="P1065" i="2"/>
  <c r="O1065" i="2"/>
  <c r="K1065" i="2"/>
  <c r="I1065" i="2"/>
  <c r="E1066" i="2"/>
  <c r="F1067" i="2"/>
  <c r="O1067" i="2" s="1"/>
  <c r="P1073" i="2"/>
  <c r="P943" i="2"/>
  <c r="J971" i="2"/>
  <c r="L971" i="2" s="1"/>
  <c r="H971" i="2"/>
  <c r="I983" i="2"/>
  <c r="P983" i="2"/>
  <c r="O983" i="2"/>
  <c r="K989" i="2"/>
  <c r="I989" i="2"/>
  <c r="I997" i="2"/>
  <c r="P997" i="2"/>
  <c r="O997" i="2"/>
  <c r="K1001" i="2"/>
  <c r="I1013" i="2"/>
  <c r="P1013" i="2"/>
  <c r="O1013" i="2"/>
  <c r="O1023" i="2"/>
  <c r="I1023" i="2"/>
  <c r="K1060" i="2"/>
  <c r="P966" i="2"/>
  <c r="O967" i="2"/>
  <c r="I968" i="2"/>
  <c r="P968" i="2"/>
  <c r="I969" i="2"/>
  <c r="P969" i="2"/>
  <c r="O969" i="2"/>
  <c r="K978" i="2"/>
  <c r="I978" i="2"/>
  <c r="O985" i="2"/>
  <c r="I991" i="2"/>
  <c r="P993" i="2"/>
  <c r="I1019" i="2"/>
  <c r="P1019" i="2"/>
  <c r="P1025" i="2"/>
  <c r="P1037" i="2"/>
  <c r="M1060" i="2"/>
  <c r="O1062" i="2"/>
  <c r="I1080" i="2"/>
  <c r="P1080" i="2"/>
  <c r="K1080" i="2"/>
  <c r="I967" i="2"/>
  <c r="I975" i="2"/>
  <c r="M978" i="2"/>
  <c r="P980" i="2"/>
  <c r="L1001" i="2"/>
  <c r="M1001" i="2" s="1"/>
  <c r="O1001" i="2"/>
  <c r="O1007" i="2"/>
  <c r="K1007" i="2"/>
  <c r="I1007" i="2"/>
  <c r="O1034" i="2"/>
  <c r="P1049" i="2"/>
  <c r="E1053" i="2"/>
  <c r="F1053" i="2" s="1"/>
  <c r="F1054" i="2"/>
  <c r="K1054" i="2" s="1"/>
  <c r="L1056" i="2"/>
  <c r="M1056" i="2" s="1"/>
  <c r="O1056" i="2"/>
  <c r="F1066" i="2"/>
  <c r="K1072" i="2"/>
  <c r="I1109" i="2"/>
  <c r="P1109" i="2"/>
  <c r="O1109" i="2"/>
  <c r="K1109" i="2"/>
  <c r="P1071" i="2"/>
  <c r="K1071" i="2"/>
  <c r="K1076" i="2"/>
  <c r="P1076" i="2"/>
  <c r="N1077" i="2"/>
  <c r="M1086" i="2"/>
  <c r="M1089" i="2"/>
  <c r="K1089" i="2"/>
  <c r="P1089" i="2"/>
  <c r="O1089" i="2"/>
  <c r="P1096" i="2"/>
  <c r="O1096" i="2"/>
  <c r="K1096" i="2"/>
  <c r="P1105" i="2"/>
  <c r="O1105" i="2"/>
  <c r="K1105" i="2"/>
  <c r="I1105" i="2"/>
  <c r="I1111" i="2"/>
  <c r="P1111" i="2"/>
  <c r="K1115" i="2"/>
  <c r="I1115" i="2"/>
  <c r="P1115" i="2"/>
  <c r="P1124" i="2"/>
  <c r="O1124" i="2"/>
  <c r="M1124" i="2"/>
  <c r="K1124" i="2"/>
  <c r="I1124" i="2"/>
  <c r="K1129" i="2"/>
  <c r="I1129" i="2"/>
  <c r="P1129" i="2"/>
  <c r="O1129" i="2"/>
  <c r="P1137" i="2"/>
  <c r="O1137" i="2"/>
  <c r="K1137" i="2"/>
  <c r="P1140" i="2"/>
  <c r="O1140" i="2"/>
  <c r="K1140" i="2"/>
  <c r="I1140" i="2"/>
  <c r="P1165" i="2"/>
  <c r="I1165" i="2"/>
  <c r="L979" i="2"/>
  <c r="M979" i="2" s="1"/>
  <c r="O988" i="2"/>
  <c r="P990" i="2"/>
  <c r="L995" i="2"/>
  <c r="M995" i="2" s="1"/>
  <c r="K998" i="2"/>
  <c r="O1004" i="2"/>
  <c r="I1005" i="2"/>
  <c r="P1006" i="2"/>
  <c r="L1011" i="2"/>
  <c r="M1011" i="2" s="1"/>
  <c r="K1014" i="2"/>
  <c r="O1017" i="2"/>
  <c r="O1020" i="2"/>
  <c r="I1021" i="2"/>
  <c r="P1022" i="2"/>
  <c r="L1027" i="2"/>
  <c r="M1027" i="2" s="1"/>
  <c r="L1039" i="2"/>
  <c r="M1039" i="2" s="1"/>
  <c r="K1046" i="2"/>
  <c r="L1051" i="2"/>
  <c r="M1051" i="2" s="1"/>
  <c r="O1057" i="2"/>
  <c r="I1058" i="2"/>
  <c r="P1059" i="2"/>
  <c r="K1062" i="2"/>
  <c r="L1064" i="2"/>
  <c r="M1064" i="2" s="1"/>
  <c r="K1073" i="2"/>
  <c r="M1081" i="2"/>
  <c r="K1092" i="2"/>
  <c r="I1092" i="2"/>
  <c r="P1092" i="2"/>
  <c r="I1096" i="2"/>
  <c r="P1102" i="2"/>
  <c r="O1102" i="2"/>
  <c r="K1102" i="2"/>
  <c r="M1117" i="2"/>
  <c r="K1117" i="2"/>
  <c r="I1117" i="2"/>
  <c r="P1117" i="2"/>
  <c r="I1143" i="2"/>
  <c r="P1143" i="2"/>
  <c r="L1145" i="2"/>
  <c r="M1145" i="2" s="1"/>
  <c r="P1145" i="2"/>
  <c r="O1145" i="2"/>
  <c r="L974" i="2"/>
  <c r="M974" i="2" s="1"/>
  <c r="L977" i="2"/>
  <c r="M977" i="2" s="1"/>
  <c r="O986" i="2"/>
  <c r="P988" i="2"/>
  <c r="L993" i="2"/>
  <c r="M993" i="2" s="1"/>
  <c r="O1002" i="2"/>
  <c r="P1004" i="2"/>
  <c r="L1009" i="2"/>
  <c r="M1009" i="2" s="1"/>
  <c r="I1010" i="2"/>
  <c r="O1018" i="2"/>
  <c r="P1020" i="2"/>
  <c r="L1025" i="2"/>
  <c r="M1025" i="2" s="1"/>
  <c r="I1026" i="2"/>
  <c r="I1029" i="2"/>
  <c r="L1031" i="2"/>
  <c r="M1031" i="2" s="1"/>
  <c r="I1032" i="2"/>
  <c r="L1034" i="2"/>
  <c r="M1034" i="2" s="1"/>
  <c r="I1035" i="2"/>
  <c r="L1037" i="2"/>
  <c r="M1037" i="2" s="1"/>
  <c r="I1038" i="2"/>
  <c r="L1046" i="2"/>
  <c r="M1046" i="2" s="1"/>
  <c r="I1047" i="2"/>
  <c r="L1049" i="2"/>
  <c r="M1049" i="2" s="1"/>
  <c r="I1050" i="2"/>
  <c r="N1053" i="2"/>
  <c r="O1055" i="2"/>
  <c r="P1057" i="2"/>
  <c r="L1062" i="2"/>
  <c r="M1062" i="2" s="1"/>
  <c r="I1063" i="2"/>
  <c r="N1066" i="2"/>
  <c r="F1069" i="2"/>
  <c r="M1069" i="2" s="1"/>
  <c r="I1071" i="2"/>
  <c r="I1076" i="2"/>
  <c r="O1079" i="2"/>
  <c r="M1079" i="2"/>
  <c r="K1079" i="2"/>
  <c r="I1079" i="2"/>
  <c r="O1085" i="2"/>
  <c r="M1085" i="2"/>
  <c r="K1085" i="2"/>
  <c r="I1085" i="2"/>
  <c r="I1091" i="2"/>
  <c r="M1092" i="2"/>
  <c r="P1095" i="2"/>
  <c r="M1096" i="2"/>
  <c r="L1107" i="2"/>
  <c r="K1165" i="2"/>
  <c r="M998" i="2"/>
  <c r="K1010" i="2"/>
  <c r="M1014" i="2"/>
  <c r="K1026" i="2"/>
  <c r="K1029" i="2"/>
  <c r="K1032" i="2"/>
  <c r="K1035" i="2"/>
  <c r="K1038" i="2"/>
  <c r="K1047" i="2"/>
  <c r="K1050" i="2"/>
  <c r="K1063" i="2"/>
  <c r="P1068" i="2"/>
  <c r="K1068" i="2"/>
  <c r="L1073" i="2"/>
  <c r="M1073" i="2" s="1"/>
  <c r="N1072" i="2"/>
  <c r="P1072" i="2" s="1"/>
  <c r="P1078" i="2"/>
  <c r="I1082" i="2"/>
  <c r="P1082" i="2"/>
  <c r="O1082" i="2"/>
  <c r="I1104" i="2"/>
  <c r="P1104" i="2"/>
  <c r="L1115" i="2"/>
  <c r="M1115" i="2" s="1"/>
  <c r="O1115" i="2"/>
  <c r="I1123" i="2"/>
  <c r="P1123" i="2"/>
  <c r="O1123" i="2"/>
  <c r="I1125" i="2"/>
  <c r="P1125" i="2"/>
  <c r="O1125" i="2"/>
  <c r="M1125" i="2"/>
  <c r="I1139" i="2"/>
  <c r="P1139" i="2"/>
  <c r="I1141" i="2"/>
  <c r="P1141" i="2"/>
  <c r="M1141" i="2"/>
  <c r="O1149" i="2"/>
  <c r="L1149" i="2"/>
  <c r="M1149" i="2" s="1"/>
  <c r="I1161" i="2"/>
  <c r="K1161" i="2"/>
  <c r="P1161" i="2"/>
  <c r="O998" i="2"/>
  <c r="O1014" i="2"/>
  <c r="I1059" i="2"/>
  <c r="O1073" i="2"/>
  <c r="L1075" i="2"/>
  <c r="M1075" i="2" s="1"/>
  <c r="M1080" i="2"/>
  <c r="I1089" i="2"/>
  <c r="I1097" i="2"/>
  <c r="P1108" i="2"/>
  <c r="O1108" i="2"/>
  <c r="K1108" i="2"/>
  <c r="I1108" i="2"/>
  <c r="M1111" i="2"/>
  <c r="I1127" i="2"/>
  <c r="P1127" i="2"/>
  <c r="K1131" i="2"/>
  <c r="I1131" i="2"/>
  <c r="P1131" i="2"/>
  <c r="M1137" i="2"/>
  <c r="K1143" i="2"/>
  <c r="L1151" i="2"/>
  <c r="M1151" i="2" s="1"/>
  <c r="O1151" i="2"/>
  <c r="L1191" i="2"/>
  <c r="M1191" i="2" s="1"/>
  <c r="D1043" i="2"/>
  <c r="F1043" i="2" s="1"/>
  <c r="K1043" i="2" s="1"/>
  <c r="I1068" i="2"/>
  <c r="O1071" i="2"/>
  <c r="O1076" i="2"/>
  <c r="I1078" i="2"/>
  <c r="P1084" i="2"/>
  <c r="O1084" i="2"/>
  <c r="K1084" i="2"/>
  <c r="P1085" i="2"/>
  <c r="K1091" i="2"/>
  <c r="P1099" i="2"/>
  <c r="O1099" i="2"/>
  <c r="K1099" i="2"/>
  <c r="I1099" i="2"/>
  <c r="M1108" i="2"/>
  <c r="I1133" i="2"/>
  <c r="P1133" i="2"/>
  <c r="M1143" i="2"/>
  <c r="L1067" i="2"/>
  <c r="I1074" i="2"/>
  <c r="O1074" i="2"/>
  <c r="P1081" i="2"/>
  <c r="O1081" i="2"/>
  <c r="K1081" i="2"/>
  <c r="P1093" i="2"/>
  <c r="L1104" i="2"/>
  <c r="M1104" i="2" s="1"/>
  <c r="K1104" i="2"/>
  <c r="L1123" i="2"/>
  <c r="M1123" i="2" s="1"/>
  <c r="K1123" i="2"/>
  <c r="L1139" i="2"/>
  <c r="M1139" i="2" s="1"/>
  <c r="K1139" i="2"/>
  <c r="P1101" i="2"/>
  <c r="P1120" i="2"/>
  <c r="P1136" i="2"/>
  <c r="L1159" i="2"/>
  <c r="M1159" i="2" s="1"/>
  <c r="F1163" i="2"/>
  <c r="M1163" i="2" s="1"/>
  <c r="P1168" i="2"/>
  <c r="O1168" i="2"/>
  <c r="K1168" i="2"/>
  <c r="I1168" i="2"/>
  <c r="I1177" i="2"/>
  <c r="P1177" i="2"/>
  <c r="P1184" i="2"/>
  <c r="O1184" i="2"/>
  <c r="M1184" i="2"/>
  <c r="K1184" i="2"/>
  <c r="I1184" i="2"/>
  <c r="I1195" i="2"/>
  <c r="P1195" i="2"/>
  <c r="I1210" i="2"/>
  <c r="P1210" i="2"/>
  <c r="O1210" i="2"/>
  <c r="K1342" i="2"/>
  <c r="I1342" i="2"/>
  <c r="P1342" i="2"/>
  <c r="O1342" i="2"/>
  <c r="M1147" i="2"/>
  <c r="O1150" i="2"/>
  <c r="I1151" i="2"/>
  <c r="P1151" i="2"/>
  <c r="P1152" i="2"/>
  <c r="O1152" i="2"/>
  <c r="I1152" i="2"/>
  <c r="K1155" i="2"/>
  <c r="O1155" i="2"/>
  <c r="P1155" i="2"/>
  <c r="O1165" i="2"/>
  <c r="L1165" i="2"/>
  <c r="M1165" i="2" s="1"/>
  <c r="I1175" i="2"/>
  <c r="P1175" i="2"/>
  <c r="K1187" i="2"/>
  <c r="I1187" i="2"/>
  <c r="P1187" i="2"/>
  <c r="O1187" i="2"/>
  <c r="I1189" i="2"/>
  <c r="P1189" i="2"/>
  <c r="O1204" i="2"/>
  <c r="M1204" i="2"/>
  <c r="K1204" i="2"/>
  <c r="I1204" i="2"/>
  <c r="L1078" i="2"/>
  <c r="M1078" i="2" s="1"/>
  <c r="P1088" i="2"/>
  <c r="L1093" i="2"/>
  <c r="M1093" i="2" s="1"/>
  <c r="I1094" i="2"/>
  <c r="I1100" i="2"/>
  <c r="I1103" i="2"/>
  <c r="I1106" i="2"/>
  <c r="O1111" i="2"/>
  <c r="O1114" i="2"/>
  <c r="P1116" i="2"/>
  <c r="I1122" i="2"/>
  <c r="O1127" i="2"/>
  <c r="O1130" i="2"/>
  <c r="P1132" i="2"/>
  <c r="I1138" i="2"/>
  <c r="O1143" i="2"/>
  <c r="K1146" i="2"/>
  <c r="P1146" i="2"/>
  <c r="I1150" i="2"/>
  <c r="L1157" i="2"/>
  <c r="M1157" i="2" s="1"/>
  <c r="O1157" i="2"/>
  <c r="K1160" i="2"/>
  <c r="I1160" i="2"/>
  <c r="P1160" i="2"/>
  <c r="O1160" i="2"/>
  <c r="I1167" i="2"/>
  <c r="P1167" i="2"/>
  <c r="K1181" i="2"/>
  <c r="K1195" i="2"/>
  <c r="K1199" i="2"/>
  <c r="I1199" i="2"/>
  <c r="P1199" i="2"/>
  <c r="I1217" i="2"/>
  <c r="O1217" i="2"/>
  <c r="P1217" i="2"/>
  <c r="M1217" i="2"/>
  <c r="K1217" i="2"/>
  <c r="I1222" i="2"/>
  <c r="P1222" i="2"/>
  <c r="I1224" i="2"/>
  <c r="K1224" i="2"/>
  <c r="P1224" i="2"/>
  <c r="I1229" i="2"/>
  <c r="P1229" i="2"/>
  <c r="O1229" i="2"/>
  <c r="K1229" i="2"/>
  <c r="L1091" i="2"/>
  <c r="M1091" i="2" s="1"/>
  <c r="K1094" i="2"/>
  <c r="K1100" i="2"/>
  <c r="I1101" i="2"/>
  <c r="K1103" i="2"/>
  <c r="K1106" i="2"/>
  <c r="O1112" i="2"/>
  <c r="P1114" i="2"/>
  <c r="L1119" i="2"/>
  <c r="M1119" i="2" s="1"/>
  <c r="I1120" i="2"/>
  <c r="K1122" i="2"/>
  <c r="O1128" i="2"/>
  <c r="P1130" i="2"/>
  <c r="K1133" i="2"/>
  <c r="L1135" i="2"/>
  <c r="M1135" i="2" s="1"/>
  <c r="I1136" i="2"/>
  <c r="K1138" i="2"/>
  <c r="O1141" i="2"/>
  <c r="O1144" i="2"/>
  <c r="I1145" i="2"/>
  <c r="O1147" i="2"/>
  <c r="K1150" i="2"/>
  <c r="K1152" i="2"/>
  <c r="I1159" i="2"/>
  <c r="P1159" i="2"/>
  <c r="O1166" i="2"/>
  <c r="I1166" i="2"/>
  <c r="K1175" i="2"/>
  <c r="O1181" i="2"/>
  <c r="I1185" i="2"/>
  <c r="P1185" i="2"/>
  <c r="O1185" i="2"/>
  <c r="K1189" i="2"/>
  <c r="M1195" i="2"/>
  <c r="K1197" i="2"/>
  <c r="I1197" i="2"/>
  <c r="P1197" i="2"/>
  <c r="K1202" i="2"/>
  <c r="I1202" i="2"/>
  <c r="P1202" i="2"/>
  <c r="O1080" i="2"/>
  <c r="O1104" i="2"/>
  <c r="P1112" i="2"/>
  <c r="P1128" i="2"/>
  <c r="O1139" i="2"/>
  <c r="P1144" i="2"/>
  <c r="I1146" i="2"/>
  <c r="P1147" i="2"/>
  <c r="K1149" i="2"/>
  <c r="M1150" i="2"/>
  <c r="I1155" i="2"/>
  <c r="I1158" i="2"/>
  <c r="O1158" i="2"/>
  <c r="K1166" i="2"/>
  <c r="I1169" i="2"/>
  <c r="P1169" i="2"/>
  <c r="O1169" i="2"/>
  <c r="K1171" i="2"/>
  <c r="I1171" i="2"/>
  <c r="P1171" i="2"/>
  <c r="O1171" i="2"/>
  <c r="I1173" i="2"/>
  <c r="P1173" i="2"/>
  <c r="L1175" i="2"/>
  <c r="M1175" i="2" s="1"/>
  <c r="O1175" i="2"/>
  <c r="P1191" i="2"/>
  <c r="K1210" i="2"/>
  <c r="K1222" i="2"/>
  <c r="E1234" i="2"/>
  <c r="F1234" i="2" s="1"/>
  <c r="F1235" i="2"/>
  <c r="O1235" i="2" s="1"/>
  <c r="O1078" i="2"/>
  <c r="I1088" i="2"/>
  <c r="M1100" i="2"/>
  <c r="M1103" i="2"/>
  <c r="M1106" i="2"/>
  <c r="M1122" i="2"/>
  <c r="M1138" i="2"/>
  <c r="P1150" i="2"/>
  <c r="K1151" i="2"/>
  <c r="M1152" i="2"/>
  <c r="P1157" i="2"/>
  <c r="M1160" i="2"/>
  <c r="M1166" i="2"/>
  <c r="K1167" i="2"/>
  <c r="P1209" i="2"/>
  <c r="O1209" i="2"/>
  <c r="M1209" i="2"/>
  <c r="K1209" i="2"/>
  <c r="I1209" i="2"/>
  <c r="L1222" i="2"/>
  <c r="M1222" i="2" s="1"/>
  <c r="O1222" i="2"/>
  <c r="I1261" i="2"/>
  <c r="P1261" i="2"/>
  <c r="O1261" i="2"/>
  <c r="P1166" i="2"/>
  <c r="L1167" i="2"/>
  <c r="M1167" i="2" s="1"/>
  <c r="I1179" i="2"/>
  <c r="L1197" i="2"/>
  <c r="M1197" i="2" s="1"/>
  <c r="O1197" i="2"/>
  <c r="P1216" i="2"/>
  <c r="K1216" i="2"/>
  <c r="I1216" i="2"/>
  <c r="L1224" i="2"/>
  <c r="M1224" i="2" s="1"/>
  <c r="O1224" i="2"/>
  <c r="P1228" i="2"/>
  <c r="I1228" i="2"/>
  <c r="M1210" i="2"/>
  <c r="O1215" i="2"/>
  <c r="O1231" i="2"/>
  <c r="K1231" i="2"/>
  <c r="I1231" i="2"/>
  <c r="P1233" i="2"/>
  <c r="K1233" i="2"/>
  <c r="L1237" i="2"/>
  <c r="O1243" i="2"/>
  <c r="L1243" i="2"/>
  <c r="M1243" i="2" s="1"/>
  <c r="F1258" i="2"/>
  <c r="K1258" i="2" s="1"/>
  <c r="D1257" i="2"/>
  <c r="F1257" i="2" s="1"/>
  <c r="O1257" i="2" s="1"/>
  <c r="P1375" i="2"/>
  <c r="O1375" i="2"/>
  <c r="M1375" i="2"/>
  <c r="K1375" i="2"/>
  <c r="I1375" i="2"/>
  <c r="K1154" i="2"/>
  <c r="P1162" i="2"/>
  <c r="K1170" i="2"/>
  <c r="O1173" i="2"/>
  <c r="O1176" i="2"/>
  <c r="P1178" i="2"/>
  <c r="L1183" i="2"/>
  <c r="M1183" i="2" s="1"/>
  <c r="K1186" i="2"/>
  <c r="O1189" i="2"/>
  <c r="O1192" i="2"/>
  <c r="O1195" i="2"/>
  <c r="O1198" i="2"/>
  <c r="P1200" i="2"/>
  <c r="O1201" i="2"/>
  <c r="P1203" i="2"/>
  <c r="L1208" i="2"/>
  <c r="M1208" i="2" s="1"/>
  <c r="O1214" i="2"/>
  <c r="M1218" i="2"/>
  <c r="O1221" i="2"/>
  <c r="I1223" i="2"/>
  <c r="P1223" i="2"/>
  <c r="O1223" i="2"/>
  <c r="F1226" i="2"/>
  <c r="M1226" i="2" s="1"/>
  <c r="M1229" i="2"/>
  <c r="K1239" i="2"/>
  <c r="I1239" i="2"/>
  <c r="P1239" i="2"/>
  <c r="O1241" i="2"/>
  <c r="L1245" i="2"/>
  <c r="M1245" i="2" s="1"/>
  <c r="K1245" i="2"/>
  <c r="I1250" i="2"/>
  <c r="P1275" i="2"/>
  <c r="O1275" i="2"/>
  <c r="M1275" i="2"/>
  <c r="K1275" i="2"/>
  <c r="I1275" i="2"/>
  <c r="I1291" i="2"/>
  <c r="K1291" i="2"/>
  <c r="P1291" i="2"/>
  <c r="O1174" i="2"/>
  <c r="P1176" i="2"/>
  <c r="L1181" i="2"/>
  <c r="M1181" i="2" s="1"/>
  <c r="I1182" i="2"/>
  <c r="O1190" i="2"/>
  <c r="P1192" i="2"/>
  <c r="O1193" i="2"/>
  <c r="O1196" i="2"/>
  <c r="P1198" i="2"/>
  <c r="P1201" i="2"/>
  <c r="L1206" i="2"/>
  <c r="M1206" i="2" s="1"/>
  <c r="I1207" i="2"/>
  <c r="K1228" i="2"/>
  <c r="I1233" i="2"/>
  <c r="J1234" i="2"/>
  <c r="H1260" i="2"/>
  <c r="I1297" i="2"/>
  <c r="P1297" i="2"/>
  <c r="P1190" i="2"/>
  <c r="P1193" i="2"/>
  <c r="P1196" i="2"/>
  <c r="F1212" i="2"/>
  <c r="K1220" i="2"/>
  <c r="M1231" i="2"/>
  <c r="P1246" i="2"/>
  <c r="O1246" i="2"/>
  <c r="M1246" i="2"/>
  <c r="K1246" i="2"/>
  <c r="I1246" i="2"/>
  <c r="J1260" i="2"/>
  <c r="K1261" i="2"/>
  <c r="O1183" i="2"/>
  <c r="P1211" i="2"/>
  <c r="K1211" i="2"/>
  <c r="O1228" i="2"/>
  <c r="L1228" i="2"/>
  <c r="M1228" i="2" s="1"/>
  <c r="P1231" i="2"/>
  <c r="M1233" i="2"/>
  <c r="L1235" i="2"/>
  <c r="N1234" i="2"/>
  <c r="P1243" i="2"/>
  <c r="M1258" i="2"/>
  <c r="P1267" i="2"/>
  <c r="O1267" i="2"/>
  <c r="M1267" i="2"/>
  <c r="K1267" i="2"/>
  <c r="I1267" i="2"/>
  <c r="L1261" i="2"/>
  <c r="M1261" i="2" s="1"/>
  <c r="N1260" i="2"/>
  <c r="P1363" i="2"/>
  <c r="I1363" i="2"/>
  <c r="I1176" i="2"/>
  <c r="P1183" i="2"/>
  <c r="I1192" i="2"/>
  <c r="I1198" i="2"/>
  <c r="I1201" i="2"/>
  <c r="P1208" i="2"/>
  <c r="I1214" i="2"/>
  <c r="I1215" i="2"/>
  <c r="O1216" i="2"/>
  <c r="P1221" i="2"/>
  <c r="L1230" i="2"/>
  <c r="M1230" i="2" s="1"/>
  <c r="O1233" i="2"/>
  <c r="I1236" i="2"/>
  <c r="P1236" i="2"/>
  <c r="O1236" i="2"/>
  <c r="P1250" i="2"/>
  <c r="L1257" i="2"/>
  <c r="E1283" i="2"/>
  <c r="E1260" i="2" s="1"/>
  <c r="F1290" i="2"/>
  <c r="K1290" i="2" s="1"/>
  <c r="I1211" i="2"/>
  <c r="K1214" i="2"/>
  <c r="K1215" i="2"/>
  <c r="O1220" i="2"/>
  <c r="O1232" i="2"/>
  <c r="M1239" i="2"/>
  <c r="I1241" i="2"/>
  <c r="I1243" i="2"/>
  <c r="I1245" i="2"/>
  <c r="P1245" i="2"/>
  <c r="O1245" i="2"/>
  <c r="I1253" i="2"/>
  <c r="P1299" i="2"/>
  <c r="O1299" i="2"/>
  <c r="K1299" i="2"/>
  <c r="I1299" i="2"/>
  <c r="K1278" i="2"/>
  <c r="I1373" i="2"/>
  <c r="P1373" i="2"/>
  <c r="O1373" i="2"/>
  <c r="P1225" i="2"/>
  <c r="P1238" i="2"/>
  <c r="I1244" i="2"/>
  <c r="I1247" i="2"/>
  <c r="L1255" i="2"/>
  <c r="M1255" i="2" s="1"/>
  <c r="I1256" i="2"/>
  <c r="O1258" i="2"/>
  <c r="P1263" i="2"/>
  <c r="O1264" i="2"/>
  <c r="I1268" i="2"/>
  <c r="P1271" i="2"/>
  <c r="O1272" i="2"/>
  <c r="I1276" i="2"/>
  <c r="L1278" i="2"/>
  <c r="M1278" i="2" s="1"/>
  <c r="I1279" i="2"/>
  <c r="I1282" i="2"/>
  <c r="O1282" i="2"/>
  <c r="K1297" i="2"/>
  <c r="P1315" i="2"/>
  <c r="O1315" i="2"/>
  <c r="K1315" i="2"/>
  <c r="I1315" i="2"/>
  <c r="K1363" i="2"/>
  <c r="L1241" i="2"/>
  <c r="M1241" i="2" s="1"/>
  <c r="K1244" i="2"/>
  <c r="K1247" i="2"/>
  <c r="L1250" i="2"/>
  <c r="M1250" i="2" s="1"/>
  <c r="L1253" i="2"/>
  <c r="M1253" i="2" s="1"/>
  <c r="K1256" i="2"/>
  <c r="O1259" i="2"/>
  <c r="P1264" i="2"/>
  <c r="O1265" i="2"/>
  <c r="K1268" i="2"/>
  <c r="P1272" i="2"/>
  <c r="O1273" i="2"/>
  <c r="K1276" i="2"/>
  <c r="K1279" i="2"/>
  <c r="L1297" i="2"/>
  <c r="M1297" i="2" s="1"/>
  <c r="P1300" i="2"/>
  <c r="O1300" i="2"/>
  <c r="K1300" i="2"/>
  <c r="I1300" i="2"/>
  <c r="P1304" i="2"/>
  <c r="O1304" i="2"/>
  <c r="K1304" i="2"/>
  <c r="I1304" i="2"/>
  <c r="P1334" i="2"/>
  <c r="O1334" i="2"/>
  <c r="K1334" i="2"/>
  <c r="I1334" i="2"/>
  <c r="I1349" i="2"/>
  <c r="P1349" i="2"/>
  <c r="O1363" i="2"/>
  <c r="L1283" i="2"/>
  <c r="P1295" i="2"/>
  <c r="O1295" i="2"/>
  <c r="K1295" i="2"/>
  <c r="I1295" i="2"/>
  <c r="O1297" i="2"/>
  <c r="M1300" i="2"/>
  <c r="M1304" i="2"/>
  <c r="M1334" i="2"/>
  <c r="I1358" i="2"/>
  <c r="J1358" i="2"/>
  <c r="K1358" i="2" s="1"/>
  <c r="K1359" i="2"/>
  <c r="O1278" i="2"/>
  <c r="L1290" i="2"/>
  <c r="M1291" i="2"/>
  <c r="P1298" i="2"/>
  <c r="O1298" i="2"/>
  <c r="K1298" i="2"/>
  <c r="I1298" i="2"/>
  <c r="D1283" i="2"/>
  <c r="F1301" i="2"/>
  <c r="P1323" i="2"/>
  <c r="O1323" i="2"/>
  <c r="K1323" i="2"/>
  <c r="I1323" i="2"/>
  <c r="P1326" i="2"/>
  <c r="K1349" i="2"/>
  <c r="K1373" i="2"/>
  <c r="P1282" i="2"/>
  <c r="F1284" i="2"/>
  <c r="M1284" i="2" s="1"/>
  <c r="F1287" i="2"/>
  <c r="I1305" i="2"/>
  <c r="P1305" i="2"/>
  <c r="O1305" i="2"/>
  <c r="P1307" i="2"/>
  <c r="O1307" i="2"/>
  <c r="K1307" i="2"/>
  <c r="I1307" i="2"/>
  <c r="M1323" i="2"/>
  <c r="I1347" i="2"/>
  <c r="P1347" i="2"/>
  <c r="L1349" i="2"/>
  <c r="M1349" i="2" s="1"/>
  <c r="O1349" i="2"/>
  <c r="P1354" i="2"/>
  <c r="O1354" i="2"/>
  <c r="K1354" i="2"/>
  <c r="I1354" i="2"/>
  <c r="P1360" i="2"/>
  <c r="O1360" i="2"/>
  <c r="K1360" i="2"/>
  <c r="I1360" i="2"/>
  <c r="P1372" i="2"/>
  <c r="O1372" i="2"/>
  <c r="K1372" i="2"/>
  <c r="I1372" i="2"/>
  <c r="M1373" i="2"/>
  <c r="P1286" i="2"/>
  <c r="P1289" i="2"/>
  <c r="K1292" i="2"/>
  <c r="K1293" i="2"/>
  <c r="K1294" i="2"/>
  <c r="K1303" i="2"/>
  <c r="K1306" i="2"/>
  <c r="P1310" i="2"/>
  <c r="O1311" i="2"/>
  <c r="K1314" i="2"/>
  <c r="P1318" i="2"/>
  <c r="O1319" i="2"/>
  <c r="K1322" i="2"/>
  <c r="P1329" i="2"/>
  <c r="O1330" i="2"/>
  <c r="K1333" i="2"/>
  <c r="P1337" i="2"/>
  <c r="O1338" i="2"/>
  <c r="P1343" i="2"/>
  <c r="O1344" i="2"/>
  <c r="O1347" i="2"/>
  <c r="O1350" i="2"/>
  <c r="K1353" i="2"/>
  <c r="P1357" i="2"/>
  <c r="L1359" i="2"/>
  <c r="M1359" i="2" s="1"/>
  <c r="P1366" i="2"/>
  <c r="O1367" i="2"/>
  <c r="K1370" i="2"/>
  <c r="K1374" i="2"/>
  <c r="I1296" i="2"/>
  <c r="I1308" i="2"/>
  <c r="P1311" i="2"/>
  <c r="O1312" i="2"/>
  <c r="I1316" i="2"/>
  <c r="P1319" i="2"/>
  <c r="O1320" i="2"/>
  <c r="I1324" i="2"/>
  <c r="L1326" i="2"/>
  <c r="M1326" i="2" s="1"/>
  <c r="I1327" i="2"/>
  <c r="P1330" i="2"/>
  <c r="O1331" i="2"/>
  <c r="I1335" i="2"/>
  <c r="P1338" i="2"/>
  <c r="O1339" i="2"/>
  <c r="O1340" i="2"/>
  <c r="O1341" i="2"/>
  <c r="P1344" i="2"/>
  <c r="O1345" i="2"/>
  <c r="O1348" i="2"/>
  <c r="P1350" i="2"/>
  <c r="O1351" i="2"/>
  <c r="I1355" i="2"/>
  <c r="I1361" i="2"/>
  <c r="L1363" i="2"/>
  <c r="M1363" i="2" s="1"/>
  <c r="I1364" i="2"/>
  <c r="P1367" i="2"/>
  <c r="O1368" i="2"/>
  <c r="I1376" i="2"/>
  <c r="P1368" i="2"/>
  <c r="K1376" i="2"/>
  <c r="O1359" i="2"/>
  <c r="I1311" i="2"/>
  <c r="I1319" i="2"/>
  <c r="I1330" i="2"/>
  <c r="I1338" i="2"/>
  <c r="I1344" i="2"/>
  <c r="I1350" i="2"/>
  <c r="N1358" i="2"/>
  <c r="P1359" i="2"/>
  <c r="I1367" i="2"/>
  <c r="G34" i="1"/>
  <c r="I113" i="1"/>
  <c r="H113" i="1"/>
  <c r="I124" i="1"/>
  <c r="I127" i="1"/>
  <c r="I148" i="1"/>
  <c r="I154" i="1"/>
  <c r="H154" i="1"/>
  <c r="I40" i="1"/>
  <c r="I87" i="1"/>
  <c r="H87" i="1"/>
  <c r="I45" i="1"/>
  <c r="H45" i="1"/>
  <c r="H60" i="1"/>
  <c r="I139" i="1"/>
  <c r="I163" i="1"/>
  <c r="H40" i="1"/>
  <c r="E46" i="1"/>
  <c r="H46" i="1" s="1"/>
  <c r="I136" i="1"/>
  <c r="H136" i="1"/>
  <c r="H139" i="1"/>
  <c r="G135" i="1"/>
  <c r="I135" i="1" s="1"/>
  <c r="H148" i="1"/>
  <c r="I182" i="1"/>
  <c r="I41" i="1"/>
  <c r="H41" i="1"/>
  <c r="I89" i="1"/>
  <c r="H89" i="1"/>
  <c r="C112" i="1"/>
  <c r="E115" i="1"/>
  <c r="H153" i="1"/>
  <c r="I198" i="1"/>
  <c r="H198" i="1"/>
  <c r="I14" i="1"/>
  <c r="I47" i="1"/>
  <c r="D112" i="1"/>
  <c r="D111" i="1" s="1"/>
  <c r="D31" i="1" s="1"/>
  <c r="D13" i="1" s="1"/>
  <c r="H177" i="1"/>
  <c r="I177" i="1"/>
  <c r="I60" i="1"/>
  <c r="H86" i="1"/>
  <c r="I86" i="1"/>
  <c r="I43" i="1"/>
  <c r="H43" i="1"/>
  <c r="I91" i="1"/>
  <c r="I107" i="1"/>
  <c r="I138" i="1"/>
  <c r="H138" i="1"/>
  <c r="I153" i="1"/>
  <c r="H213" i="1"/>
  <c r="I213" i="1"/>
  <c r="I176" i="1"/>
  <c r="H176" i="1"/>
  <c r="I185" i="1"/>
  <c r="H185" i="1"/>
  <c r="H194" i="1"/>
  <c r="E186" i="1"/>
  <c r="I195" i="1"/>
  <c r="H195" i="1"/>
  <c r="E199" i="1"/>
  <c r="H173" i="1"/>
  <c r="I178" i="1"/>
  <c r="H178" i="1"/>
  <c r="H182" i="1"/>
  <c r="I204" i="1"/>
  <c r="H209" i="1"/>
  <c r="I214" i="1"/>
  <c r="H33" i="1"/>
  <c r="C36" i="1"/>
  <c r="H38" i="1"/>
  <c r="H62" i="1"/>
  <c r="H64" i="1"/>
  <c r="H66" i="1"/>
  <c r="H68" i="1"/>
  <c r="H129" i="1"/>
  <c r="H131" i="1"/>
  <c r="H133" i="1"/>
  <c r="H158" i="1"/>
  <c r="I173" i="1"/>
  <c r="H179" i="1"/>
  <c r="I183" i="1"/>
  <c r="H183" i="1"/>
  <c r="G172" i="1"/>
  <c r="I209" i="1"/>
  <c r="H50" i="1"/>
  <c r="H52" i="1"/>
  <c r="H54" i="1"/>
  <c r="H109" i="1"/>
  <c r="H126" i="1"/>
  <c r="H149" i="1"/>
  <c r="H151" i="1"/>
  <c r="H161" i="1"/>
  <c r="I174" i="1"/>
  <c r="H174" i="1"/>
  <c r="I179" i="1"/>
  <c r="H204" i="1"/>
  <c r="H214" i="1"/>
  <c r="D317" i="1"/>
  <c r="D300" i="1" s="1"/>
  <c r="E300" i="1" s="1"/>
  <c r="E325" i="1"/>
  <c r="E8" i="1"/>
  <c r="H15" i="1"/>
  <c r="H17" i="1"/>
  <c r="H19" i="1"/>
  <c r="H21" i="1"/>
  <c r="H23" i="1"/>
  <c r="H25" i="1"/>
  <c r="H27" i="1"/>
  <c r="H29" i="1"/>
  <c r="H93" i="1"/>
  <c r="H95" i="1"/>
  <c r="H97" i="1"/>
  <c r="H99" i="1"/>
  <c r="H102" i="1"/>
  <c r="H104" i="1"/>
  <c r="H106" i="1"/>
  <c r="H117" i="1"/>
  <c r="H119" i="1"/>
  <c r="H121" i="1"/>
  <c r="H123" i="1"/>
  <c r="H156" i="1"/>
  <c r="H175" i="1"/>
  <c r="I180" i="1"/>
  <c r="H180" i="1"/>
  <c r="H196" i="1"/>
  <c r="H211" i="1"/>
  <c r="E221" i="1"/>
  <c r="C220" i="1"/>
  <c r="H181" i="1"/>
  <c r="G300" i="1"/>
  <c r="G220" i="1"/>
  <c r="H208" i="1"/>
  <c r="H210" i="1"/>
  <c r="H212" i="1"/>
  <c r="E269" i="1"/>
  <c r="H336" i="1"/>
  <c r="H338" i="1"/>
  <c r="C172" i="1"/>
  <c r="E172" i="1" s="1"/>
  <c r="H184" i="1"/>
  <c r="H197" i="1"/>
  <c r="I36" i="19" l="1"/>
  <c r="V34" i="19"/>
  <c r="M604" i="16"/>
  <c r="P1025" i="16"/>
  <c r="M406" i="16"/>
  <c r="K873" i="16"/>
  <c r="M53" i="16"/>
  <c r="K1075" i="16"/>
  <c r="M1135" i="16"/>
  <c r="O53" i="16"/>
  <c r="K53" i="16"/>
  <c r="I1091" i="16"/>
  <c r="M1075" i="16"/>
  <c r="K1056" i="16"/>
  <c r="P952" i="16"/>
  <c r="I53" i="16"/>
  <c r="P883" i="16"/>
  <c r="O869" i="16"/>
  <c r="I952" i="16"/>
  <c r="P1056" i="16"/>
  <c r="I1284" i="16"/>
  <c r="P1135" i="16"/>
  <c r="K498" i="16"/>
  <c r="K1091" i="16"/>
  <c r="O999" i="16"/>
  <c r="K952" i="16"/>
  <c r="P1075" i="16"/>
  <c r="O1284" i="16"/>
  <c r="O1091" i="16"/>
  <c r="I1135" i="16"/>
  <c r="M1091" i="16"/>
  <c r="K765" i="16"/>
  <c r="P873" i="16"/>
  <c r="P614" i="16"/>
  <c r="K1025" i="16"/>
  <c r="O1025" i="16"/>
  <c r="M614" i="16"/>
  <c r="M523" i="16"/>
  <c r="I873" i="16"/>
  <c r="M1025" i="16"/>
  <c r="O1075" i="16"/>
  <c r="O614" i="16"/>
  <c r="K614" i="16"/>
  <c r="E271" i="3"/>
  <c r="H271" i="3"/>
  <c r="D31" i="3"/>
  <c r="D13" i="3" s="1"/>
  <c r="C38" i="19" s="1"/>
  <c r="AA38" i="19" s="1"/>
  <c r="K263" i="10"/>
  <c r="L263" i="10" s="1"/>
  <c r="C262" i="3"/>
  <c r="K262" i="10" s="1"/>
  <c r="L262" i="10" s="1"/>
  <c r="I193" i="3"/>
  <c r="E46" i="3"/>
  <c r="K46" i="10"/>
  <c r="L46" i="10" s="1"/>
  <c r="C35" i="3"/>
  <c r="K35" i="10" s="1"/>
  <c r="L35" i="10" s="1"/>
  <c r="R43" i="19"/>
  <c r="E248" i="3"/>
  <c r="I248" i="3" s="1"/>
  <c r="K248" i="10"/>
  <c r="L248" i="10" s="1"/>
  <c r="I186" i="3"/>
  <c r="H182" i="3"/>
  <c r="H227" i="3"/>
  <c r="H230" i="3"/>
  <c r="E135" i="3"/>
  <c r="K135" i="10"/>
  <c r="L135" i="10" s="1"/>
  <c r="V38" i="19"/>
  <c r="T40" i="19"/>
  <c r="E172" i="3"/>
  <c r="H172" i="3" s="1"/>
  <c r="K172" i="10"/>
  <c r="L172" i="10" s="1"/>
  <c r="M677" i="14"/>
  <c r="I40" i="15"/>
  <c r="O887" i="2"/>
  <c r="M459" i="12"/>
  <c r="M616" i="14"/>
  <c r="M442" i="18"/>
  <c r="F971" i="12"/>
  <c r="F510" i="15"/>
  <c r="M1041" i="12"/>
  <c r="O40" i="15"/>
  <c r="M851" i="2"/>
  <c r="M798" i="2"/>
  <c r="K523" i="2"/>
  <c r="M608" i="2"/>
  <c r="M531" i="12"/>
  <c r="M1109" i="2"/>
  <c r="M1161" i="2"/>
  <c r="M1089" i="12"/>
  <c r="I657" i="12"/>
  <c r="M1206" i="14"/>
  <c r="M475" i="2"/>
  <c r="O653" i="2"/>
  <c r="K1072" i="18"/>
  <c r="M808" i="12"/>
  <c r="E190" i="12"/>
  <c r="M55" i="17" s="1"/>
  <c r="M968" i="14"/>
  <c r="M583" i="15"/>
  <c r="M471" i="15"/>
  <c r="F110" i="18"/>
  <c r="K110" i="18" s="1"/>
  <c r="M1187" i="2"/>
  <c r="M1220" i="2"/>
  <c r="M176" i="14"/>
  <c r="M1139" i="12"/>
  <c r="M679" i="18"/>
  <c r="M749" i="15"/>
  <c r="M30" i="2"/>
  <c r="I608" i="2"/>
  <c r="M1102" i="11"/>
  <c r="M826" i="11"/>
  <c r="K439" i="13"/>
  <c r="M1145" i="13"/>
  <c r="I710" i="18"/>
  <c r="M147" i="2"/>
  <c r="M498" i="18"/>
  <c r="M971" i="2"/>
  <c r="M948" i="14"/>
  <c r="M788" i="15"/>
  <c r="P608" i="2"/>
  <c r="M637" i="2"/>
  <c r="M1177" i="11"/>
  <c r="M1342" i="18"/>
  <c r="M572" i="15"/>
  <c r="M294" i="2"/>
  <c r="O37" i="11"/>
  <c r="O583" i="15"/>
  <c r="K608" i="2"/>
  <c r="M479" i="11"/>
  <c r="M595" i="2"/>
  <c r="M1179" i="14"/>
  <c r="P40" i="15"/>
  <c r="M936" i="16"/>
  <c r="L650" i="15"/>
  <c r="M1056" i="16"/>
  <c r="I856" i="16"/>
  <c r="K452" i="16"/>
  <c r="P1031" i="16"/>
  <c r="K763" i="16"/>
  <c r="P1141" i="16"/>
  <c r="I817" i="16"/>
  <c r="O1115" i="16"/>
  <c r="I234" i="16"/>
  <c r="K1141" i="16"/>
  <c r="I1141" i="16"/>
  <c r="O1141" i="16"/>
  <c r="O731" i="16"/>
  <c r="M1082" i="16"/>
  <c r="I1129" i="16"/>
  <c r="K959" i="16"/>
  <c r="K527" i="16"/>
  <c r="P1082" i="16"/>
  <c r="I1044" i="16"/>
  <c r="K606" i="16"/>
  <c r="O527" i="16"/>
  <c r="K832" i="16"/>
  <c r="M527" i="16"/>
  <c r="M959" i="16"/>
  <c r="K234" i="16"/>
  <c r="P234" i="16"/>
  <c r="M1044" i="16"/>
  <c r="I1082" i="16"/>
  <c r="K1044" i="16"/>
  <c r="O1082" i="16"/>
  <c r="M1199" i="16"/>
  <c r="I1237" i="16"/>
  <c r="P527" i="16"/>
  <c r="M934" i="16"/>
  <c r="O1255" i="16"/>
  <c r="O1031" i="16"/>
  <c r="K1261" i="16"/>
  <c r="P1342" i="16"/>
  <c r="M234" i="16"/>
  <c r="P176" i="16"/>
  <c r="M1255" i="16"/>
  <c r="K679" i="16"/>
  <c r="I1062" i="16"/>
  <c r="M727" i="16"/>
  <c r="P1044" i="16"/>
  <c r="K427" i="16"/>
  <c r="P895" i="16"/>
  <c r="O690" i="16"/>
  <c r="P924" i="16"/>
  <c r="I727" i="16"/>
  <c r="I959" i="16"/>
  <c r="M974" i="16"/>
  <c r="K731" i="16"/>
  <c r="O959" i="16"/>
  <c r="M1261" i="16"/>
  <c r="O924" i="16"/>
  <c r="I895" i="16"/>
  <c r="O679" i="16"/>
  <c r="I924" i="16"/>
  <c r="O727" i="16"/>
  <c r="K727" i="16"/>
  <c r="I834" i="16"/>
  <c r="K895" i="16"/>
  <c r="M1021" i="16"/>
  <c r="M924" i="16"/>
  <c r="M895" i="16"/>
  <c r="P832" i="16"/>
  <c r="P1255" i="16"/>
  <c r="K1255" i="16"/>
  <c r="M1226" i="16"/>
  <c r="M1278" i="18"/>
  <c r="K1250" i="2"/>
  <c r="I1095" i="2"/>
  <c r="O1208" i="11"/>
  <c r="O1214" i="12"/>
  <c r="K1210" i="13"/>
  <c r="O1237" i="2"/>
  <c r="O1179" i="2"/>
  <c r="I1191" i="2"/>
  <c r="K1177" i="2"/>
  <c r="I1206" i="11"/>
  <c r="M1208" i="11"/>
  <c r="P1169" i="11"/>
  <c r="O1145" i="11"/>
  <c r="K1151" i="11"/>
  <c r="M1232" i="12"/>
  <c r="P1119" i="12"/>
  <c r="O1232" i="12"/>
  <c r="O1157" i="13"/>
  <c r="O1202" i="13"/>
  <c r="M1133" i="13"/>
  <c r="M1224" i="13"/>
  <c r="M1195" i="13"/>
  <c r="I1121" i="13"/>
  <c r="P1179" i="14"/>
  <c r="O1220" i="14"/>
  <c r="M1113" i="14"/>
  <c r="P1202" i="14"/>
  <c r="P1159" i="14"/>
  <c r="O1113" i="14"/>
  <c r="O1157" i="15"/>
  <c r="I1189" i="15"/>
  <c r="O1210" i="18"/>
  <c r="P1141" i="18"/>
  <c r="M1183" i="18"/>
  <c r="I1139" i="18"/>
  <c r="M1232" i="11"/>
  <c r="O1181" i="11"/>
  <c r="I1235" i="12"/>
  <c r="K1224" i="13"/>
  <c r="O1131" i="15"/>
  <c r="K1129" i="15"/>
  <c r="M1206" i="18"/>
  <c r="P1121" i="2"/>
  <c r="K1237" i="2"/>
  <c r="K1197" i="13"/>
  <c r="P1220" i="13"/>
  <c r="I1183" i="11"/>
  <c r="M1151" i="11"/>
  <c r="M1131" i="12"/>
  <c r="K1191" i="2"/>
  <c r="K1095" i="2"/>
  <c r="P1107" i="2"/>
  <c r="K1235" i="11"/>
  <c r="P1175" i="11"/>
  <c r="I1169" i="11"/>
  <c r="O1175" i="11"/>
  <c r="O1191" i="11"/>
  <c r="M1234" i="12"/>
  <c r="O1177" i="12"/>
  <c r="M1159" i="12"/>
  <c r="K1177" i="12"/>
  <c r="I1119" i="12"/>
  <c r="I1151" i="12"/>
  <c r="P1232" i="12"/>
  <c r="I1195" i="13"/>
  <c r="K1133" i="13"/>
  <c r="K1237" i="13"/>
  <c r="M1102" i="13"/>
  <c r="I1175" i="13"/>
  <c r="K1220" i="13"/>
  <c r="I1179" i="14"/>
  <c r="P1220" i="14"/>
  <c r="I1151" i="14"/>
  <c r="I1202" i="14"/>
  <c r="M1177" i="14"/>
  <c r="I1159" i="14"/>
  <c r="P1113" i="14"/>
  <c r="M1228" i="15"/>
  <c r="O1199" i="16"/>
  <c r="P1177" i="16"/>
  <c r="M1204" i="18"/>
  <c r="M1147" i="18"/>
  <c r="K1206" i="18"/>
  <c r="I1141" i="18"/>
  <c r="K1183" i="18"/>
  <c r="I1119" i="11"/>
  <c r="P1235" i="12"/>
  <c r="O1179" i="14"/>
  <c r="K1210" i="18"/>
  <c r="K1147" i="18"/>
  <c r="P1204" i="18"/>
  <c r="P1147" i="18"/>
  <c r="K1149" i="18"/>
  <c r="O1177" i="14"/>
  <c r="M1183" i="11"/>
  <c r="P1189" i="15"/>
  <c r="M1161" i="14"/>
  <c r="I1173" i="15"/>
  <c r="M1177" i="2"/>
  <c r="O1107" i="2"/>
  <c r="O1113" i="2"/>
  <c r="O1153" i="2"/>
  <c r="I1107" i="2"/>
  <c r="P1232" i="11"/>
  <c r="M1181" i="11"/>
  <c r="I1235" i="11"/>
  <c r="M1191" i="11"/>
  <c r="I1175" i="11"/>
  <c r="O1151" i="11"/>
  <c r="O1104" i="11"/>
  <c r="P1191" i="11"/>
  <c r="P1177" i="12"/>
  <c r="K1214" i="12"/>
  <c r="O1119" i="12"/>
  <c r="P1123" i="12"/>
  <c r="I1232" i="12"/>
  <c r="O1161" i="13"/>
  <c r="M1097" i="13"/>
  <c r="O1133" i="13"/>
  <c r="I1220" i="13"/>
  <c r="O1102" i="13"/>
  <c r="P1237" i="13"/>
  <c r="M1220" i="13"/>
  <c r="K1151" i="14"/>
  <c r="P1145" i="14"/>
  <c r="P1177" i="14"/>
  <c r="K1202" i="14"/>
  <c r="O1189" i="15"/>
  <c r="M1189" i="15"/>
  <c r="K1104" i="15"/>
  <c r="O1239" i="15"/>
  <c r="I1199" i="16"/>
  <c r="O1177" i="16"/>
  <c r="I1177" i="16"/>
  <c r="K1141" i="18"/>
  <c r="K1109" i="18"/>
  <c r="M1149" i="18"/>
  <c r="K1181" i="11"/>
  <c r="I1222" i="12"/>
  <c r="M1204" i="13"/>
  <c r="O1147" i="18"/>
  <c r="K1204" i="18"/>
  <c r="M1135" i="18"/>
  <c r="M1113" i="2"/>
  <c r="K1121" i="2"/>
  <c r="K1097" i="13"/>
  <c r="O1109" i="12"/>
  <c r="I1121" i="2"/>
  <c r="M1237" i="2"/>
  <c r="I1220" i="2"/>
  <c r="P1113" i="2"/>
  <c r="P1153" i="2"/>
  <c r="M1235" i="11"/>
  <c r="O1235" i="11"/>
  <c r="P1155" i="11"/>
  <c r="P1151" i="11"/>
  <c r="M1175" i="11"/>
  <c r="K1104" i="11"/>
  <c r="I1191" i="11"/>
  <c r="O1235" i="12"/>
  <c r="M1214" i="12"/>
  <c r="P1214" i="12"/>
  <c r="P1131" i="12"/>
  <c r="P1121" i="12"/>
  <c r="P1109" i="12"/>
  <c r="O1224" i="13"/>
  <c r="K1123" i="13"/>
  <c r="P1210" i="13"/>
  <c r="I1237" i="13"/>
  <c r="P1133" i="13"/>
  <c r="I1177" i="14"/>
  <c r="P1199" i="14"/>
  <c r="P1169" i="15"/>
  <c r="P1113" i="15"/>
  <c r="O1187" i="15"/>
  <c r="K1228" i="15"/>
  <c r="K1131" i="15"/>
  <c r="O1113" i="15"/>
  <c r="K1163" i="15"/>
  <c r="M1104" i="15"/>
  <c r="P1239" i="15"/>
  <c r="K1199" i="16"/>
  <c r="P1183" i="18"/>
  <c r="I1125" i="18"/>
  <c r="P1210" i="18"/>
  <c r="O1206" i="18"/>
  <c r="K1119" i="11"/>
  <c r="K1222" i="12"/>
  <c r="K1204" i="13"/>
  <c r="K1117" i="11"/>
  <c r="M1210" i="18"/>
  <c r="M1237" i="16"/>
  <c r="I1161" i="13"/>
  <c r="K1167" i="13"/>
  <c r="P1237" i="2"/>
  <c r="M1153" i="2"/>
  <c r="I1113" i="2"/>
  <c r="O1097" i="2"/>
  <c r="M1107" i="2"/>
  <c r="K1153" i="2"/>
  <c r="I1155" i="11"/>
  <c r="M1119" i="11"/>
  <c r="P1208" i="11"/>
  <c r="O1131" i="12"/>
  <c r="M1109" i="12"/>
  <c r="M1181" i="12"/>
  <c r="I1131" i="12"/>
  <c r="I1121" i="12"/>
  <c r="I1109" i="12"/>
  <c r="M1175" i="13"/>
  <c r="M1237" i="13"/>
  <c r="P1123" i="13"/>
  <c r="K1139" i="13"/>
  <c r="M1210" i="13"/>
  <c r="K1102" i="13"/>
  <c r="P1224" i="13"/>
  <c r="M1197" i="13"/>
  <c r="M1167" i="13"/>
  <c r="I1199" i="14"/>
  <c r="M1159" i="14"/>
  <c r="O1199" i="14"/>
  <c r="P1161" i="14"/>
  <c r="M1232" i="15"/>
  <c r="O1228" i="15"/>
  <c r="P1187" i="15"/>
  <c r="P1131" i="15"/>
  <c r="P1163" i="15"/>
  <c r="P1104" i="15"/>
  <c r="I1239" i="15"/>
  <c r="M1139" i="18"/>
  <c r="O1149" i="18"/>
  <c r="I1206" i="18"/>
  <c r="O1206" i="11"/>
  <c r="K1175" i="13"/>
  <c r="K1121" i="13"/>
  <c r="M1121" i="2"/>
  <c r="I1117" i="11"/>
  <c r="K1179" i="2"/>
  <c r="K1232" i="11"/>
  <c r="O1169" i="11"/>
  <c r="M1206" i="11"/>
  <c r="K1169" i="11"/>
  <c r="K1155" i="11"/>
  <c r="O1183" i="11"/>
  <c r="M1117" i="11"/>
  <c r="M1104" i="11"/>
  <c r="M1235" i="12"/>
  <c r="K1234" i="12"/>
  <c r="P1147" i="12"/>
  <c r="K1129" i="12"/>
  <c r="O1121" i="12"/>
  <c r="O1195" i="13"/>
  <c r="M1161" i="13"/>
  <c r="P1139" i="13"/>
  <c r="O1197" i="13"/>
  <c r="P1167" i="13"/>
  <c r="K1159" i="14"/>
  <c r="O1212" i="14"/>
  <c r="O1161" i="14"/>
  <c r="M1191" i="14"/>
  <c r="M1157" i="14"/>
  <c r="M1151" i="14"/>
  <c r="O1173" i="15"/>
  <c r="K1187" i="15"/>
  <c r="M1113" i="15"/>
  <c r="I1163" i="15"/>
  <c r="I1104" i="15"/>
  <c r="M1129" i="15"/>
  <c r="P1202" i="18"/>
  <c r="I1149" i="18"/>
  <c r="M1212" i="14"/>
  <c r="K1173" i="15"/>
  <c r="M1095" i="2"/>
  <c r="M1173" i="15"/>
  <c r="M974" i="18"/>
  <c r="M1066" i="14"/>
  <c r="O1066" i="14"/>
  <c r="K979" i="18"/>
  <c r="M1019" i="14"/>
  <c r="K1072" i="14"/>
  <c r="O934" i="11"/>
  <c r="O934" i="12"/>
  <c r="P932" i="14"/>
  <c r="I946" i="14"/>
  <c r="O957" i="18"/>
  <c r="O936" i="2"/>
  <c r="K936" i="2"/>
  <c r="K934" i="11"/>
  <c r="K932" i="14"/>
  <c r="M957" i="18"/>
  <c r="I957" i="18"/>
  <c r="P948" i="2"/>
  <c r="P934" i="11"/>
  <c r="I964" i="15"/>
  <c r="K942" i="14"/>
  <c r="M936" i="2"/>
  <c r="I948" i="2"/>
  <c r="M934" i="12"/>
  <c r="P934" i="12"/>
  <c r="M964" i="15"/>
  <c r="M934" i="11"/>
  <c r="K957" i="18"/>
  <c r="M948" i="2"/>
  <c r="K942" i="11"/>
  <c r="L963" i="13"/>
  <c r="O946" i="14"/>
  <c r="M942" i="14"/>
  <c r="K946" i="14"/>
  <c r="O964" i="15"/>
  <c r="I942" i="11"/>
  <c r="O942" i="11"/>
  <c r="O942" i="14"/>
  <c r="P942" i="14"/>
  <c r="P936" i="2"/>
  <c r="M885" i="11"/>
  <c r="H759" i="11"/>
  <c r="M889" i="14"/>
  <c r="M856" i="15"/>
  <c r="F797" i="13"/>
  <c r="I830" i="2"/>
  <c r="K824" i="13"/>
  <c r="O830" i="2"/>
  <c r="I836" i="14"/>
  <c r="K836" i="14"/>
  <c r="O824" i="13"/>
  <c r="K817" i="14"/>
  <c r="P836" i="14"/>
  <c r="O828" i="16"/>
  <c r="P836" i="18"/>
  <c r="P817" i="14"/>
  <c r="I836" i="18"/>
  <c r="O817" i="14"/>
  <c r="P828" i="16"/>
  <c r="K836" i="18"/>
  <c r="I828" i="16"/>
  <c r="M836" i="14"/>
  <c r="M812" i="14"/>
  <c r="M817" i="14"/>
  <c r="M836" i="15"/>
  <c r="M792" i="16"/>
  <c r="M733" i="11"/>
  <c r="O616" i="2"/>
  <c r="M616" i="2"/>
  <c r="M675" i="2"/>
  <c r="K616" i="2"/>
  <c r="O675" i="2"/>
  <c r="I610" i="2"/>
  <c r="I591" i="2"/>
  <c r="I657" i="2"/>
  <c r="O688" i="11"/>
  <c r="M688" i="11"/>
  <c r="I688" i="11"/>
  <c r="M608" i="12"/>
  <c r="O616" i="12"/>
  <c r="I648" i="13"/>
  <c r="K633" i="14"/>
  <c r="I693" i="14"/>
  <c r="K589" i="15"/>
  <c r="M629" i="15"/>
  <c r="P589" i="15"/>
  <c r="K710" i="16"/>
  <c r="P679" i="16"/>
  <c r="K679" i="18"/>
  <c r="P679" i="18"/>
  <c r="K593" i="18"/>
  <c r="P675" i="2"/>
  <c r="M591" i="2"/>
  <c r="O610" i="2"/>
  <c r="K606" i="12"/>
  <c r="M627" i="13"/>
  <c r="O589" i="13"/>
  <c r="P671" i="13"/>
  <c r="P595" i="14"/>
  <c r="O633" i="14"/>
  <c r="K637" i="15"/>
  <c r="M589" i="15"/>
  <c r="O629" i="15"/>
  <c r="I589" i="15"/>
  <c r="M593" i="18"/>
  <c r="I679" i="18"/>
  <c r="M671" i="12"/>
  <c r="P595" i="2"/>
  <c r="I595" i="2"/>
  <c r="O660" i="11"/>
  <c r="P627" i="11"/>
  <c r="P606" i="12"/>
  <c r="L681" i="13"/>
  <c r="I671" i="13"/>
  <c r="M693" i="14"/>
  <c r="I595" i="14"/>
  <c r="P633" i="14"/>
  <c r="P629" i="15"/>
  <c r="M655" i="15"/>
  <c r="M658" i="16"/>
  <c r="I658" i="16"/>
  <c r="M679" i="16"/>
  <c r="P651" i="18"/>
  <c r="M642" i="18"/>
  <c r="O593" i="18"/>
  <c r="P667" i="18"/>
  <c r="K600" i="11"/>
  <c r="K629" i="15"/>
  <c r="O639" i="18"/>
  <c r="K648" i="13"/>
  <c r="K610" i="2"/>
  <c r="O657" i="2"/>
  <c r="O595" i="2"/>
  <c r="M600" i="11"/>
  <c r="P660" i="11"/>
  <c r="I600" i="11"/>
  <c r="I627" i="11"/>
  <c r="I662" i="12"/>
  <c r="I606" i="12"/>
  <c r="K616" i="12"/>
  <c r="O651" i="13"/>
  <c r="M642" i="14"/>
  <c r="M595" i="14"/>
  <c r="K693" i="14"/>
  <c r="O637" i="15"/>
  <c r="O655" i="15"/>
  <c r="O658" i="16"/>
  <c r="K658" i="16"/>
  <c r="O642" i="18"/>
  <c r="K667" i="18"/>
  <c r="P593" i="18"/>
  <c r="K677" i="15"/>
  <c r="K639" i="18"/>
  <c r="O600" i="11"/>
  <c r="M591" i="11"/>
  <c r="K591" i="11"/>
  <c r="P587" i="11"/>
  <c r="K662" i="12"/>
  <c r="P662" i="12"/>
  <c r="M671" i="13"/>
  <c r="F650" i="14"/>
  <c r="O650" i="14" s="1"/>
  <c r="K642" i="14"/>
  <c r="K681" i="15"/>
  <c r="M710" i="16"/>
  <c r="O651" i="18"/>
  <c r="M690" i="18"/>
  <c r="K690" i="18"/>
  <c r="P642" i="18"/>
  <c r="O677" i="15"/>
  <c r="O642" i="14"/>
  <c r="K595" i="2"/>
  <c r="M610" i="2"/>
  <c r="M657" i="2"/>
  <c r="K627" i="11"/>
  <c r="K587" i="11"/>
  <c r="O591" i="11"/>
  <c r="M587" i="11"/>
  <c r="M616" i="12"/>
  <c r="I616" i="12"/>
  <c r="M662" i="12"/>
  <c r="O637" i="12"/>
  <c r="M648" i="13"/>
  <c r="M651" i="13"/>
  <c r="P655" i="15"/>
  <c r="M637" i="15"/>
  <c r="K655" i="15"/>
  <c r="O710" i="16"/>
  <c r="P690" i="18"/>
  <c r="M639" i="18"/>
  <c r="I642" i="18"/>
  <c r="I639" i="18"/>
  <c r="I591" i="11"/>
  <c r="O627" i="11"/>
  <c r="I637" i="12"/>
  <c r="K651" i="13"/>
  <c r="P651" i="13"/>
  <c r="F657" i="15"/>
  <c r="I677" i="15"/>
  <c r="M651" i="18"/>
  <c r="L666" i="11"/>
  <c r="O574" i="2"/>
  <c r="K508" i="2"/>
  <c r="K485" i="2"/>
  <c r="P429" i="2"/>
  <c r="P481" i="11"/>
  <c r="P450" i="11"/>
  <c r="P431" i="11"/>
  <c r="I469" i="11"/>
  <c r="I431" i="11"/>
  <c r="M481" i="11"/>
  <c r="M487" i="12"/>
  <c r="M439" i="12"/>
  <c r="K400" i="13"/>
  <c r="K556" i="14"/>
  <c r="O481" i="14"/>
  <c r="O410" i="14"/>
  <c r="O552" i="15"/>
  <c r="O421" i="15"/>
  <c r="P576" i="16"/>
  <c r="O554" i="18"/>
  <c r="I498" i="18"/>
  <c r="P513" i="18"/>
  <c r="I461" i="18"/>
  <c r="P546" i="18"/>
  <c r="O587" i="14"/>
  <c r="M552" i="15"/>
  <c r="M506" i="18"/>
  <c r="P554" i="18"/>
  <c r="K506" i="18"/>
  <c r="M574" i="2"/>
  <c r="O459" i="2"/>
  <c r="M508" i="2"/>
  <c r="K429" i="2"/>
  <c r="I481" i="11"/>
  <c r="I450" i="11"/>
  <c r="P570" i="11"/>
  <c r="M431" i="11"/>
  <c r="P459" i="11"/>
  <c r="K406" i="12"/>
  <c r="M546" i="13"/>
  <c r="M587" i="14"/>
  <c r="K452" i="14"/>
  <c r="M556" i="14"/>
  <c r="K481" i="14"/>
  <c r="P410" i="14"/>
  <c r="O565" i="14"/>
  <c r="O536" i="15"/>
  <c r="O423" i="15"/>
  <c r="M536" i="15"/>
  <c r="I576" i="16"/>
  <c r="M503" i="16"/>
  <c r="P591" i="16"/>
  <c r="F495" i="18"/>
  <c r="K495" i="18" s="1"/>
  <c r="M437" i="18"/>
  <c r="K498" i="18"/>
  <c r="O437" i="18"/>
  <c r="I513" i="18"/>
  <c r="I546" i="18"/>
  <c r="M546" i="11"/>
  <c r="M452" i="14"/>
  <c r="K452" i="13"/>
  <c r="K450" i="11"/>
  <c r="I417" i="18"/>
  <c r="P459" i="2"/>
  <c r="O469" i="11"/>
  <c r="O431" i="11"/>
  <c r="I459" i="11"/>
  <c r="I498" i="12"/>
  <c r="M542" i="12"/>
  <c r="M406" i="12"/>
  <c r="O406" i="12"/>
  <c r="O444" i="13"/>
  <c r="M481" i="14"/>
  <c r="I410" i="14"/>
  <c r="O452" i="14"/>
  <c r="O533" i="15"/>
  <c r="K503" i="16"/>
  <c r="P404" i="16"/>
  <c r="P417" i="18"/>
  <c r="O417" i="18"/>
  <c r="I591" i="16"/>
  <c r="M417" i="18"/>
  <c r="M546" i="18"/>
  <c r="K513" i="18"/>
  <c r="I587" i="14"/>
  <c r="M471" i="16"/>
  <c r="M423" i="18"/>
  <c r="I459" i="2"/>
  <c r="O508" i="2"/>
  <c r="O572" i="11"/>
  <c r="I538" i="11"/>
  <c r="K459" i="11"/>
  <c r="M437" i="12"/>
  <c r="M533" i="12"/>
  <c r="O542" i="12"/>
  <c r="P406" i="12"/>
  <c r="P546" i="13"/>
  <c r="P587" i="14"/>
  <c r="M429" i="14"/>
  <c r="P523" i="14"/>
  <c r="P452" i="14"/>
  <c r="P429" i="14"/>
  <c r="F441" i="14"/>
  <c r="K441" i="14" s="1"/>
  <c r="K565" i="15"/>
  <c r="I533" i="15"/>
  <c r="O576" i="16"/>
  <c r="O471" i="16"/>
  <c r="P503" i="16"/>
  <c r="O591" i="16"/>
  <c r="I404" i="16"/>
  <c r="K591" i="16"/>
  <c r="K511" i="18"/>
  <c r="P572" i="11"/>
  <c r="M538" i="11"/>
  <c r="P498" i="12"/>
  <c r="I439" i="12"/>
  <c r="M485" i="2"/>
  <c r="M429" i="2"/>
  <c r="P574" i="2"/>
  <c r="P508" i="2"/>
  <c r="O546" i="11"/>
  <c r="P467" i="12"/>
  <c r="I437" i="12"/>
  <c r="P542" i="12"/>
  <c r="I546" i="13"/>
  <c r="O503" i="13"/>
  <c r="P565" i="14"/>
  <c r="I523" i="14"/>
  <c r="I429" i="14"/>
  <c r="M565" i="14"/>
  <c r="F414" i="15"/>
  <c r="P421" i="15"/>
  <c r="O565" i="15"/>
  <c r="P565" i="15"/>
  <c r="I503" i="16"/>
  <c r="P437" i="18"/>
  <c r="O511" i="18"/>
  <c r="K439" i="12"/>
  <c r="K552" i="15"/>
  <c r="K533" i="15"/>
  <c r="P552" i="15"/>
  <c r="I574" i="2"/>
  <c r="P546" i="11"/>
  <c r="K523" i="11"/>
  <c r="K542" i="12"/>
  <c r="I467" i="12"/>
  <c r="K503" i="13"/>
  <c r="P400" i="13"/>
  <c r="I565" i="14"/>
  <c r="K523" i="14"/>
  <c r="K429" i="14"/>
  <c r="I481" i="14"/>
  <c r="I536" i="15"/>
  <c r="P471" i="16"/>
  <c r="O506" i="18"/>
  <c r="I437" i="18"/>
  <c r="P511" i="18"/>
  <c r="P439" i="12"/>
  <c r="P503" i="13"/>
  <c r="M533" i="15"/>
  <c r="M554" i="18"/>
  <c r="M511" i="18"/>
  <c r="M463" i="2"/>
  <c r="O538" i="11"/>
  <c r="K544" i="16"/>
  <c r="I546" i="11"/>
  <c r="K467" i="12"/>
  <c r="M400" i="13"/>
  <c r="O556" i="14"/>
  <c r="I471" i="16"/>
  <c r="P506" i="18"/>
  <c r="M572" i="11"/>
  <c r="M404" i="16"/>
  <c r="M450" i="11"/>
  <c r="AB56" i="17"/>
  <c r="AB55" i="17"/>
  <c r="Z62" i="17"/>
  <c r="AB57" i="17"/>
  <c r="AB59" i="17"/>
  <c r="W62" i="17"/>
  <c r="W86" i="17" s="1"/>
  <c r="M255" i="15"/>
  <c r="P147" i="11"/>
  <c r="K147" i="11"/>
  <c r="M147" i="12"/>
  <c r="K129" i="15"/>
  <c r="L110" i="18"/>
  <c r="I171" i="18"/>
  <c r="M171" i="18"/>
  <c r="F110" i="12"/>
  <c r="K110" i="12" s="1"/>
  <c r="P147" i="12"/>
  <c r="I173" i="13"/>
  <c r="D109" i="18"/>
  <c r="F109" i="18" s="1"/>
  <c r="K109" i="18" s="1"/>
  <c r="M147" i="11"/>
  <c r="K173" i="13"/>
  <c r="I129" i="2"/>
  <c r="P173" i="13"/>
  <c r="K129" i="2"/>
  <c r="I147" i="12"/>
  <c r="P129" i="2"/>
  <c r="O147" i="12"/>
  <c r="O129" i="15"/>
  <c r="M129" i="15"/>
  <c r="M173" i="13"/>
  <c r="K171" i="18"/>
  <c r="O40" i="18"/>
  <c r="K40" i="18"/>
  <c r="M37" i="2"/>
  <c r="M40" i="18"/>
  <c r="O30" i="14"/>
  <c r="M1214" i="16"/>
  <c r="M1206" i="16"/>
  <c r="M1181" i="16"/>
  <c r="M662" i="16"/>
  <c r="I851" i="16"/>
  <c r="P944" i="16"/>
  <c r="I515" i="16"/>
  <c r="K1113" i="16"/>
  <c r="I171" i="16"/>
  <c r="O79" i="16"/>
  <c r="M1284" i="16"/>
  <c r="K567" i="16"/>
  <c r="M719" i="16"/>
  <c r="K662" i="16"/>
  <c r="O567" i="16"/>
  <c r="O1181" i="16"/>
  <c r="K1049" i="16"/>
  <c r="I875" i="16"/>
  <c r="K753" i="16"/>
  <c r="O725" i="16"/>
  <c r="M580" i="16"/>
  <c r="M556" i="16"/>
  <c r="M851" i="16"/>
  <c r="M1067" i="16"/>
  <c r="K1214" i="16"/>
  <c r="O1113" i="16"/>
  <c r="M834" i="16"/>
  <c r="M1250" i="16"/>
  <c r="P737" i="16"/>
  <c r="O501" i="16"/>
  <c r="O171" i="16"/>
  <c r="O662" i="16"/>
  <c r="P1169" i="16"/>
  <c r="I1049" i="16"/>
  <c r="O1250" i="16"/>
  <c r="P501" i="16"/>
  <c r="I737" i="16"/>
  <c r="P79" i="16"/>
  <c r="M171" i="16"/>
  <c r="O1119" i="16"/>
  <c r="P1181" i="16"/>
  <c r="P631" i="16"/>
  <c r="I501" i="16"/>
  <c r="I567" i="16"/>
  <c r="K737" i="16"/>
  <c r="M501" i="16"/>
  <c r="P749" i="16"/>
  <c r="I662" i="16"/>
  <c r="I79" i="16"/>
  <c r="K1181" i="16"/>
  <c r="O1049" i="16"/>
  <c r="K1284" i="16"/>
  <c r="K1287" i="16"/>
  <c r="P1119" i="16"/>
  <c r="I725" i="16"/>
  <c r="K515" i="16"/>
  <c r="I1214" i="16"/>
  <c r="O1214" i="16"/>
  <c r="O851" i="16"/>
  <c r="P1113" i="16"/>
  <c r="K749" i="16"/>
  <c r="O834" i="16"/>
  <c r="M1049" i="16"/>
  <c r="M1119" i="16"/>
  <c r="I1250" i="16"/>
  <c r="M1169" i="16"/>
  <c r="K834" i="16"/>
  <c r="M1359" i="16"/>
  <c r="M567" i="16"/>
  <c r="M1113" i="16"/>
  <c r="P515" i="16"/>
  <c r="M294" i="16"/>
  <c r="I860" i="16"/>
  <c r="M247" i="16"/>
  <c r="M725" i="16"/>
  <c r="M515" i="16"/>
  <c r="O1095" i="16"/>
  <c r="P1237" i="16"/>
  <c r="O1342" i="16"/>
  <c r="K1031" i="16"/>
  <c r="K719" i="16"/>
  <c r="P529" i="16"/>
  <c r="K371" i="16"/>
  <c r="K249" i="16"/>
  <c r="M371" i="16"/>
  <c r="O942" i="16"/>
  <c r="M1031" i="16"/>
  <c r="I1121" i="16"/>
  <c r="K1095" i="16"/>
  <c r="K1342" i="16"/>
  <c r="K1237" i="16"/>
  <c r="K729" i="16"/>
  <c r="P580" i="16"/>
  <c r="M427" i="16"/>
  <c r="P690" i="16"/>
  <c r="P729" i="16"/>
  <c r="P249" i="16"/>
  <c r="I176" i="16"/>
  <c r="P371" i="16"/>
  <c r="K942" i="16"/>
  <c r="M1037" i="16"/>
  <c r="K390" i="16"/>
  <c r="P1067" i="16"/>
  <c r="O991" i="16"/>
  <c r="I1104" i="16"/>
  <c r="I580" i="16"/>
  <c r="O427" i="16"/>
  <c r="P469" i="16"/>
  <c r="I249" i="16"/>
  <c r="K176" i="16"/>
  <c r="I371" i="16"/>
  <c r="K147" i="16"/>
  <c r="M1151" i="16"/>
  <c r="I974" i="16"/>
  <c r="O974" i="16"/>
  <c r="K1121" i="16"/>
  <c r="I1067" i="16"/>
  <c r="P934" i="16"/>
  <c r="M964" i="16"/>
  <c r="K580" i="16"/>
  <c r="O771" i="16"/>
  <c r="M147" i="16"/>
  <c r="O1151" i="16"/>
  <c r="O964" i="16"/>
  <c r="M819" i="16"/>
  <c r="O469" i="16"/>
  <c r="O1034" i="16"/>
  <c r="I690" i="16"/>
  <c r="I934" i="16"/>
  <c r="K964" i="16"/>
  <c r="M390" i="16"/>
  <c r="I427" i="16"/>
  <c r="O781" i="16"/>
  <c r="M667" i="16"/>
  <c r="I964" i="16"/>
  <c r="M1121" i="16"/>
  <c r="O529" i="16"/>
  <c r="P1104" i="16"/>
  <c r="P719" i="16"/>
  <c r="K934" i="16"/>
  <c r="P991" i="16"/>
  <c r="M690" i="16"/>
  <c r="M176" i="16"/>
  <c r="I781" i="16"/>
  <c r="M1342" i="16"/>
  <c r="K991" i="16"/>
  <c r="I719" i="16"/>
  <c r="M469" i="16"/>
  <c r="M529" i="16"/>
  <c r="O719" i="16"/>
  <c r="K974" i="16"/>
  <c r="M1095" i="16"/>
  <c r="I1151" i="16"/>
  <c r="I390" i="16"/>
  <c r="H250" i="8"/>
  <c r="I263" i="8"/>
  <c r="I204" i="8"/>
  <c r="D35" i="8"/>
  <c r="H307" i="8"/>
  <c r="H325" i="8"/>
  <c r="I301" i="8"/>
  <c r="H301" i="8"/>
  <c r="H269" i="8"/>
  <c r="H245" i="8"/>
  <c r="H227" i="8"/>
  <c r="G262" i="8"/>
  <c r="H263" i="8"/>
  <c r="H221" i="8"/>
  <c r="H271" i="8"/>
  <c r="I300" i="8"/>
  <c r="H300" i="8"/>
  <c r="H229" i="8"/>
  <c r="M651" i="16"/>
  <c r="M828" i="16"/>
  <c r="M1102" i="16"/>
  <c r="H307" i="6"/>
  <c r="H325" i="6"/>
  <c r="D31" i="6"/>
  <c r="D13" i="6" s="1"/>
  <c r="H250" i="6"/>
  <c r="H230" i="6"/>
  <c r="H254" i="6"/>
  <c r="H272" i="6"/>
  <c r="G262" i="6"/>
  <c r="H271" i="6"/>
  <c r="H301" i="6"/>
  <c r="I301" i="6"/>
  <c r="H269" i="6"/>
  <c r="H221" i="6"/>
  <c r="H279" i="6"/>
  <c r="H248" i="6"/>
  <c r="I229" i="6"/>
  <c r="H325" i="7"/>
  <c r="H307" i="7"/>
  <c r="H312" i="7"/>
  <c r="H297" i="7"/>
  <c r="H265" i="7"/>
  <c r="I263" i="7"/>
  <c r="G262" i="7"/>
  <c r="I262" i="7" s="1"/>
  <c r="H263" i="7"/>
  <c r="H279" i="7"/>
  <c r="I271" i="7"/>
  <c r="H229" i="7"/>
  <c r="H250" i="7"/>
  <c r="H254" i="7"/>
  <c r="H221" i="7"/>
  <c r="H245" i="7"/>
  <c r="I248" i="7"/>
  <c r="H47" i="7"/>
  <c r="I317" i="7"/>
  <c r="H317" i="7"/>
  <c r="I300" i="7"/>
  <c r="H300" i="7"/>
  <c r="O1013" i="16"/>
  <c r="M810" i="16"/>
  <c r="I1373" i="16"/>
  <c r="I1241" i="16"/>
  <c r="K893" i="16"/>
  <c r="O824" i="16"/>
  <c r="K1062" i="16"/>
  <c r="O1230" i="16"/>
  <c r="M593" i="16"/>
  <c r="O463" i="16"/>
  <c r="I686" i="16"/>
  <c r="K439" i="16"/>
  <c r="O540" i="16"/>
  <c r="M1189" i="16"/>
  <c r="O1373" i="16"/>
  <c r="P1241" i="16"/>
  <c r="M794" i="16"/>
  <c r="M463" i="16"/>
  <c r="I925" i="16"/>
  <c r="O893" i="16"/>
  <c r="I677" i="16"/>
  <c r="M783" i="16"/>
  <c r="M450" i="16"/>
  <c r="P1007" i="16"/>
  <c r="K1013" i="16"/>
  <c r="K810" i="16"/>
  <c r="M576" i="16"/>
  <c r="O686" i="16"/>
  <c r="K1230" i="16"/>
  <c r="P1102" i="16"/>
  <c r="K1102" i="16"/>
  <c r="I972" i="16"/>
  <c r="P439" i="16"/>
  <c r="O677" i="16"/>
  <c r="P446" i="16"/>
  <c r="I1007" i="16"/>
  <c r="I1013" i="16"/>
  <c r="O925" i="16"/>
  <c r="I1230" i="16"/>
  <c r="M686" i="16"/>
  <c r="K686" i="16"/>
  <c r="M473" i="16"/>
  <c r="P810" i="16"/>
  <c r="M1373" i="16"/>
  <c r="M1241" i="16"/>
  <c r="K660" i="16"/>
  <c r="M893" i="16"/>
  <c r="I439" i="16"/>
  <c r="P677" i="16"/>
  <c r="I463" i="16"/>
  <c r="I810" i="16"/>
  <c r="I660" i="16"/>
  <c r="K651" i="16"/>
  <c r="M1019" i="16"/>
  <c r="O995" i="16"/>
  <c r="O1241" i="16"/>
  <c r="O922" i="16"/>
  <c r="K1007" i="16"/>
  <c r="I538" i="16"/>
  <c r="O651" i="16"/>
  <c r="M439" i="16"/>
  <c r="K485" i="16"/>
  <c r="M932" i="16"/>
  <c r="O862" i="16"/>
  <c r="K995" i="16"/>
  <c r="O794" i="16"/>
  <c r="P660" i="16"/>
  <c r="I651" i="16"/>
  <c r="I1064" i="16"/>
  <c r="M995" i="16"/>
  <c r="O1102" i="16"/>
  <c r="M1064" i="16"/>
  <c r="K538" i="16"/>
  <c r="P651" i="16"/>
  <c r="O485" i="16"/>
  <c r="O558" i="16"/>
  <c r="M538" i="16"/>
  <c r="I922" i="16"/>
  <c r="K627" i="16"/>
  <c r="M558" i="16"/>
  <c r="I540" i="16"/>
  <c r="P794" i="16"/>
  <c r="M677" i="16"/>
  <c r="O1007" i="16"/>
  <c r="M925" i="16"/>
  <c r="K1373" i="16"/>
  <c r="K925" i="16"/>
  <c r="K862" i="16"/>
  <c r="P627" i="16"/>
  <c r="M485" i="16"/>
  <c r="I932" i="16"/>
  <c r="K1064" i="16"/>
  <c r="M1230" i="16"/>
  <c r="K463" i="16"/>
  <c r="M660" i="16"/>
  <c r="H229" i="9"/>
  <c r="D300" i="9"/>
  <c r="H325" i="9"/>
  <c r="H312" i="9"/>
  <c r="H307" i="9"/>
  <c r="H301" i="9"/>
  <c r="H297" i="9"/>
  <c r="H272" i="9"/>
  <c r="H279" i="9"/>
  <c r="H271" i="9"/>
  <c r="H265" i="9"/>
  <c r="G262" i="9"/>
  <c r="I262" i="9" s="1"/>
  <c r="H263" i="9"/>
  <c r="H250" i="9"/>
  <c r="H245" i="9"/>
  <c r="H254" i="9"/>
  <c r="H248" i="9"/>
  <c r="H325" i="4"/>
  <c r="H307" i="4"/>
  <c r="H269" i="4"/>
  <c r="H272" i="4"/>
  <c r="H279" i="4"/>
  <c r="H271" i="4"/>
  <c r="H254" i="4"/>
  <c r="H250" i="4"/>
  <c r="H248" i="4"/>
  <c r="H240" i="4"/>
  <c r="H230" i="4"/>
  <c r="H229" i="4"/>
  <c r="I262" i="1"/>
  <c r="H262" i="1"/>
  <c r="I300" i="4"/>
  <c r="H300" i="4"/>
  <c r="I262" i="4"/>
  <c r="H262" i="4"/>
  <c r="I263" i="4"/>
  <c r="H263" i="4"/>
  <c r="H245" i="4"/>
  <c r="I245" i="4"/>
  <c r="H325" i="3"/>
  <c r="H307" i="3"/>
  <c r="H312" i="3"/>
  <c r="I229" i="3"/>
  <c r="H221" i="3"/>
  <c r="H254" i="3"/>
  <c r="I301" i="3"/>
  <c r="H301" i="3"/>
  <c r="H265" i="3"/>
  <c r="H240" i="3"/>
  <c r="H269" i="3"/>
  <c r="H207" i="3"/>
  <c r="H245" i="3"/>
  <c r="I271" i="3"/>
  <c r="H248" i="3"/>
  <c r="H279" i="3"/>
  <c r="E317" i="4"/>
  <c r="E172" i="6"/>
  <c r="K574" i="16"/>
  <c r="M475" i="16"/>
  <c r="M631" i="16"/>
  <c r="M832" i="16"/>
  <c r="M1224" i="16"/>
  <c r="M574" i="16"/>
  <c r="E317" i="1"/>
  <c r="D12" i="1"/>
  <c r="H335" i="1"/>
  <c r="M263" i="16"/>
  <c r="M496" i="16"/>
  <c r="M918" i="16"/>
  <c r="M240" i="16"/>
  <c r="M561" i="16"/>
  <c r="M801" i="16"/>
  <c r="M1139" i="16"/>
  <c r="M225" i="16"/>
  <c r="M103" i="16"/>
  <c r="M633" i="16"/>
  <c r="M1195" i="16"/>
  <c r="M380" i="16"/>
  <c r="M1051" i="16"/>
  <c r="I1149" i="16"/>
  <c r="O1097" i="16"/>
  <c r="K1169" i="16"/>
  <c r="I993" i="16"/>
  <c r="O932" i="16"/>
  <c r="M781" i="16"/>
  <c r="M714" i="16"/>
  <c r="O1139" i="16"/>
  <c r="I1097" i="16"/>
  <c r="O1189" i="16"/>
  <c r="O761" i="16"/>
  <c r="K771" i="16"/>
  <c r="I627" i="16"/>
  <c r="O635" i="16"/>
  <c r="O561" i="16"/>
  <c r="I457" i="16"/>
  <c r="M786" i="16"/>
  <c r="M753" i="16"/>
  <c r="P946" i="16"/>
  <c r="O442" i="16"/>
  <c r="P932" i="16"/>
  <c r="I469" i="16"/>
  <c r="O446" i="16"/>
  <c r="K922" i="16"/>
  <c r="K442" i="16"/>
  <c r="O225" i="16"/>
  <c r="O897" i="16"/>
  <c r="I883" i="16"/>
  <c r="O673" i="16"/>
  <c r="M1208" i="16"/>
  <c r="P792" i="16"/>
  <c r="K714" i="16"/>
  <c r="P637" i="16"/>
  <c r="K461" i="16"/>
  <c r="P781" i="16"/>
  <c r="I1228" i="16"/>
  <c r="P1206" i="16"/>
  <c r="O1206" i="16"/>
  <c r="I1161" i="16"/>
  <c r="O1131" i="16"/>
  <c r="I1206" i="16"/>
  <c r="K897" i="16"/>
  <c r="M1228" i="16"/>
  <c r="I1153" i="16"/>
  <c r="O977" i="16"/>
  <c r="K565" i="16"/>
  <c r="M1173" i="16"/>
  <c r="I897" i="16"/>
  <c r="P465" i="16"/>
  <c r="I561" i="16"/>
  <c r="P761" i="16"/>
  <c r="O595" i="16"/>
  <c r="P498" i="16"/>
  <c r="I610" i="16"/>
  <c r="I554" i="16"/>
  <c r="K1037" i="16"/>
  <c r="P771" i="16"/>
  <c r="I465" i="16"/>
  <c r="P869" i="16"/>
  <c r="I595" i="16"/>
  <c r="P129" i="16"/>
  <c r="P452" i="16"/>
  <c r="P885" i="16"/>
  <c r="M1097" i="16"/>
  <c r="K1027" i="16"/>
  <c r="M1153" i="16"/>
  <c r="O817" i="16"/>
  <c r="K1139" i="16"/>
  <c r="M435" i="16"/>
  <c r="M946" i="16"/>
  <c r="P540" i="16"/>
  <c r="K972" i="16"/>
  <c r="K1161" i="16"/>
  <c r="M897" i="16"/>
  <c r="M739" i="16"/>
  <c r="O1015" i="16"/>
  <c r="O1228" i="16"/>
  <c r="I765" i="16"/>
  <c r="O1169" i="16"/>
  <c r="M761" i="16"/>
  <c r="P620" i="16"/>
  <c r="O465" i="16"/>
  <c r="K561" i="16"/>
  <c r="I446" i="16"/>
  <c r="M429" i="16"/>
  <c r="I761" i="16"/>
  <c r="I498" i="16"/>
  <c r="K554" i="16"/>
  <c r="I429" i="16"/>
  <c r="P1037" i="16"/>
  <c r="I771" i="16"/>
  <c r="I635" i="16"/>
  <c r="I869" i="16"/>
  <c r="K595" i="16"/>
  <c r="M415" i="16"/>
  <c r="P376" i="16"/>
  <c r="P508" i="16"/>
  <c r="P429" i="16"/>
  <c r="O376" i="16"/>
  <c r="I452" i="16"/>
  <c r="M883" i="16"/>
  <c r="O940" i="16"/>
  <c r="K883" i="16"/>
  <c r="M993" i="16"/>
  <c r="K1153" i="16"/>
  <c r="O102" i="16"/>
  <c r="O864" i="16"/>
  <c r="I997" i="16"/>
  <c r="P817" i="16"/>
  <c r="K429" i="16"/>
  <c r="M461" i="16"/>
  <c r="P1015" i="16"/>
  <c r="M540" i="16"/>
  <c r="O1202" i="16"/>
  <c r="O1253" i="16"/>
  <c r="M765" i="16"/>
  <c r="O972" i="16"/>
  <c r="O629" i="16"/>
  <c r="P1161" i="16"/>
  <c r="O1073" i="16"/>
  <c r="I620" i="16"/>
  <c r="O508" i="16"/>
  <c r="M452" i="16"/>
  <c r="M554" i="16"/>
  <c r="K635" i="16"/>
  <c r="P461" i="16"/>
  <c r="O415" i="16"/>
  <c r="K415" i="16"/>
  <c r="M387" i="16"/>
  <c r="M1179" i="16"/>
  <c r="I1239" i="16"/>
  <c r="M972" i="16"/>
  <c r="I1015" i="16"/>
  <c r="K864" i="16"/>
  <c r="M977" i="16"/>
  <c r="P981" i="16"/>
  <c r="K997" i="16"/>
  <c r="O714" i="16"/>
  <c r="P102" i="16"/>
  <c r="P938" i="16"/>
  <c r="M1161" i="16"/>
  <c r="O993" i="16"/>
  <c r="P1173" i="16"/>
  <c r="P1189" i="16"/>
  <c r="O1173" i="16"/>
  <c r="M1149" i="16"/>
  <c r="O1037" i="16"/>
  <c r="I508" i="16"/>
  <c r="O554" i="16"/>
  <c r="P893" i="16"/>
  <c r="P753" i="16"/>
  <c r="P415" i="16"/>
  <c r="P629" i="16"/>
  <c r="P786" i="16"/>
  <c r="P225" i="16"/>
  <c r="K1189" i="16"/>
  <c r="K1228" i="16"/>
  <c r="M997" i="16"/>
  <c r="M817" i="16"/>
  <c r="K1208" i="16"/>
  <c r="I981" i="16"/>
  <c r="M864" i="16"/>
  <c r="O997" i="16"/>
  <c r="I864" i="16"/>
  <c r="P714" i="16"/>
  <c r="M673" i="16"/>
  <c r="P739" i="16"/>
  <c r="I1073" i="16"/>
  <c r="K993" i="16"/>
  <c r="P977" i="16"/>
  <c r="M1015" i="16"/>
  <c r="O620" i="16"/>
  <c r="O1149" i="16"/>
  <c r="K508" i="16"/>
  <c r="M465" i="16"/>
  <c r="I753" i="16"/>
  <c r="I629" i="16"/>
  <c r="P922" i="16"/>
  <c r="M498" i="16"/>
  <c r="I225" i="16"/>
  <c r="K1149" i="16"/>
  <c r="M981" i="16"/>
  <c r="K792" i="16"/>
  <c r="P1208" i="16"/>
  <c r="O1208" i="16"/>
  <c r="M637" i="16"/>
  <c r="P1253" i="16"/>
  <c r="M1253" i="16"/>
  <c r="M1117" i="16"/>
  <c r="M648" i="16"/>
  <c r="O648" i="16"/>
  <c r="I648" i="16"/>
  <c r="K648" i="16"/>
  <c r="P612" i="16"/>
  <c r="K612" i="16"/>
  <c r="I477" i="16"/>
  <c r="I301" i="16"/>
  <c r="M90" i="16"/>
  <c r="I90" i="16"/>
  <c r="O90" i="16"/>
  <c r="I1226" i="16"/>
  <c r="K1291" i="16"/>
  <c r="O801" i="16"/>
  <c r="P1291" i="16"/>
  <c r="P1021" i="16"/>
  <c r="M751" i="16"/>
  <c r="I1034" i="16"/>
  <c r="M721" i="16"/>
  <c r="P751" i="16"/>
  <c r="K610" i="16"/>
  <c r="P731" i="16"/>
  <c r="K653" i="16"/>
  <c r="O587" i="16"/>
  <c r="I786" i="16"/>
  <c r="P633" i="16"/>
  <c r="O301" i="16"/>
  <c r="P96" i="16"/>
  <c r="P979" i="16"/>
  <c r="M836" i="16"/>
  <c r="M877" i="16"/>
  <c r="O1041" i="16"/>
  <c r="M96" i="16"/>
  <c r="P836" i="16"/>
  <c r="M708" i="16"/>
  <c r="O877" i="16"/>
  <c r="O477" i="16"/>
  <c r="O1291" i="16"/>
  <c r="I1291" i="16"/>
  <c r="O1021" i="16"/>
  <c r="I1021" i="16"/>
  <c r="M1034" i="16"/>
  <c r="O920" i="16"/>
  <c r="I751" i="16"/>
  <c r="O489" i="16"/>
  <c r="M30" i="16"/>
  <c r="K786" i="16"/>
  <c r="M187" i="16"/>
  <c r="O96" i="16"/>
  <c r="I633" i="16"/>
  <c r="P450" i="16"/>
  <c r="I96" i="16"/>
  <c r="I30" i="16"/>
  <c r="M531" i="16"/>
  <c r="O30" i="16"/>
  <c r="K1226" i="16"/>
  <c r="P412" i="16"/>
  <c r="P877" i="16"/>
  <c r="P187" i="16"/>
  <c r="M622" i="16"/>
  <c r="K1137" i="16"/>
  <c r="K979" i="16"/>
  <c r="O1239" i="16"/>
  <c r="I1041" i="16"/>
  <c r="K1034" i="16"/>
  <c r="M610" i="16"/>
  <c r="O412" i="16"/>
  <c r="P920" i="16"/>
  <c r="K751" i="16"/>
  <c r="I489" i="16"/>
  <c r="K633" i="16"/>
  <c r="P240" i="16"/>
  <c r="I450" i="16"/>
  <c r="K187" i="16"/>
  <c r="I757" i="16"/>
  <c r="I187" i="16"/>
  <c r="P1185" i="16"/>
  <c r="M1137" i="16"/>
  <c r="M412" i="16"/>
  <c r="P1216" i="16"/>
  <c r="M742" i="16"/>
  <c r="O1226" i="16"/>
  <c r="M1185" i="16"/>
  <c r="O610" i="16"/>
  <c r="M477" i="16"/>
  <c r="I920" i="16"/>
  <c r="O708" i="16"/>
  <c r="P489" i="16"/>
  <c r="O437" i="16"/>
  <c r="I412" i="16"/>
  <c r="K489" i="16"/>
  <c r="K437" i="16"/>
  <c r="I240" i="16"/>
  <c r="K1239" i="16"/>
  <c r="K836" i="16"/>
  <c r="O757" i="16"/>
  <c r="O1216" i="16"/>
  <c r="I1216" i="16"/>
  <c r="O1137" i="16"/>
  <c r="I653" i="16"/>
  <c r="O979" i="16"/>
  <c r="P708" i="16"/>
  <c r="P801" i="16"/>
  <c r="P301" i="16"/>
  <c r="O76" i="16"/>
  <c r="P437" i="16"/>
  <c r="K240" i="16"/>
  <c r="K1041" i="16"/>
  <c r="K877" i="16"/>
  <c r="O612" i="16"/>
  <c r="M757" i="16"/>
  <c r="K757" i="16"/>
  <c r="K477" i="16"/>
  <c r="O1287" i="16"/>
  <c r="M301" i="16"/>
  <c r="M1041" i="16"/>
  <c r="K1021" i="16"/>
  <c r="I1137" i="16"/>
  <c r="K742" i="16"/>
  <c r="O1145" i="16"/>
  <c r="M979" i="16"/>
  <c r="M731" i="16"/>
  <c r="I708" i="16"/>
  <c r="M437" i="16"/>
  <c r="O531" i="16"/>
  <c r="I801" i="16"/>
  <c r="O450" i="16"/>
  <c r="O240" i="16"/>
  <c r="K531" i="16"/>
  <c r="M612" i="16"/>
  <c r="M920" i="16"/>
  <c r="P1287" i="16"/>
  <c r="M1073" i="16"/>
  <c r="I1145" i="16"/>
  <c r="M1145" i="16"/>
  <c r="K801" i="16"/>
  <c r="K30" i="16"/>
  <c r="M1239" i="16"/>
  <c r="O742" i="16"/>
  <c r="M1287" i="16"/>
  <c r="K1204" i="16"/>
  <c r="I1204" i="16"/>
  <c r="M1204" i="16"/>
  <c r="O1204" i="16"/>
  <c r="M1212" i="16"/>
  <c r="O1195" i="16"/>
  <c r="K1195" i="16"/>
  <c r="O1117" i="16"/>
  <c r="I1117" i="16"/>
  <c r="K1117" i="16"/>
  <c r="P1115" i="16"/>
  <c r="K1115" i="16"/>
  <c r="M1115" i="16"/>
  <c r="P1093" i="16"/>
  <c r="F1043" i="16"/>
  <c r="O1043" i="16" s="1"/>
  <c r="F971" i="16"/>
  <c r="O989" i="16"/>
  <c r="K989" i="16"/>
  <c r="I989" i="16"/>
  <c r="H928" i="16"/>
  <c r="O938" i="16"/>
  <c r="I938" i="16"/>
  <c r="M938" i="16"/>
  <c r="M940" i="16"/>
  <c r="L915" i="16"/>
  <c r="K856" i="16"/>
  <c r="O856" i="16"/>
  <c r="P856" i="16"/>
  <c r="F797" i="16"/>
  <c r="O735" i="16"/>
  <c r="P735" i="16"/>
  <c r="M735" i="16"/>
  <c r="I735" i="16"/>
  <c r="O693" i="16"/>
  <c r="M684" i="16"/>
  <c r="O684" i="16"/>
  <c r="I684" i="16"/>
  <c r="K684" i="16"/>
  <c r="P667" i="16"/>
  <c r="I667" i="16"/>
  <c r="O667" i="16"/>
  <c r="K667" i="16"/>
  <c r="I664" i="16"/>
  <c r="O664" i="16"/>
  <c r="P664" i="16"/>
  <c r="M606" i="16"/>
  <c r="P587" i="16"/>
  <c r="K587" i="16"/>
  <c r="M587" i="16"/>
  <c r="P565" i="16"/>
  <c r="F441" i="16"/>
  <c r="I441" i="16" s="1"/>
  <c r="F414" i="16"/>
  <c r="O414" i="16" s="1"/>
  <c r="L399" i="16"/>
  <c r="O380" i="16"/>
  <c r="K380" i="16"/>
  <c r="P380" i="16"/>
  <c r="H190" i="16"/>
  <c r="O219" i="16"/>
  <c r="P219" i="16"/>
  <c r="I219" i="16"/>
  <c r="M219" i="16"/>
  <c r="I211" i="16"/>
  <c r="P180" i="16"/>
  <c r="O180" i="16"/>
  <c r="M180" i="16"/>
  <c r="I180" i="16"/>
  <c r="L137" i="16"/>
  <c r="M137" i="16" s="1"/>
  <c r="P137" i="16"/>
  <c r="O137" i="16"/>
  <c r="P103" i="16"/>
  <c r="I103" i="16"/>
  <c r="O103" i="16"/>
  <c r="P1027" i="16"/>
  <c r="K875" i="16"/>
  <c r="K1129" i="16"/>
  <c r="P455" i="16"/>
  <c r="M763" i="16"/>
  <c r="I671" i="16"/>
  <c r="I944" i="16"/>
  <c r="F218" i="16"/>
  <c r="K218" i="16" s="1"/>
  <c r="I950" i="16"/>
  <c r="K860" i="16"/>
  <c r="I129" i="16"/>
  <c r="K1089" i="16"/>
  <c r="O790" i="16"/>
  <c r="K444" i="16"/>
  <c r="K944" i="16"/>
  <c r="P671" i="16"/>
  <c r="K885" i="16"/>
  <c r="M544" i="16"/>
  <c r="L1290" i="16"/>
  <c r="I885" i="16"/>
  <c r="M957" i="16"/>
  <c r="M790" i="16"/>
  <c r="L1260" i="16"/>
  <c r="O1159" i="16"/>
  <c r="M1089" i="16"/>
  <c r="O1027" i="16"/>
  <c r="O733" i="16"/>
  <c r="M444" i="16"/>
  <c r="I1009" i="16"/>
  <c r="I957" i="16"/>
  <c r="I455" i="16"/>
  <c r="P733" i="16"/>
  <c r="P1202" i="16"/>
  <c r="K671" i="16"/>
  <c r="K950" i="16"/>
  <c r="K521" i="16"/>
  <c r="M860" i="16"/>
  <c r="K129" i="16"/>
  <c r="K733" i="16"/>
  <c r="M944" i="16"/>
  <c r="O1243" i="16"/>
  <c r="I1089" i="16"/>
  <c r="P1129" i="16"/>
  <c r="O1009" i="16"/>
  <c r="I999" i="16"/>
  <c r="O1089" i="16"/>
  <c r="O821" i="16"/>
  <c r="M467" i="16"/>
  <c r="O783" i="16"/>
  <c r="O774" i="16"/>
  <c r="I1202" i="16"/>
  <c r="K698" i="16"/>
  <c r="M102" i="16"/>
  <c r="I692" i="16"/>
  <c r="K487" i="16"/>
  <c r="F375" i="16"/>
  <c r="K375" i="16" s="1"/>
  <c r="O1179" i="16"/>
  <c r="P698" i="16"/>
  <c r="O444" i="16"/>
  <c r="M287" i="16"/>
  <c r="M565" i="16"/>
  <c r="M1027" i="16"/>
  <c r="P821" i="16"/>
  <c r="O435" i="16"/>
  <c r="P783" i="16"/>
  <c r="P774" i="16"/>
  <c r="K1202" i="16"/>
  <c r="M653" i="16"/>
  <c r="M487" i="16"/>
  <c r="P487" i="16"/>
  <c r="O875" i="16"/>
  <c r="P1243" i="16"/>
  <c r="K455" i="16"/>
  <c r="I698" i="16"/>
  <c r="P444" i="16"/>
  <c r="M1243" i="16"/>
  <c r="M875" i="16"/>
  <c r="K790" i="16"/>
  <c r="P1159" i="16"/>
  <c r="I790" i="16"/>
  <c r="I821" i="16"/>
  <c r="M671" i="16"/>
  <c r="P435" i="16"/>
  <c r="O544" i="16"/>
  <c r="I783" i="16"/>
  <c r="I774" i="16"/>
  <c r="O487" i="16"/>
  <c r="P1195" i="16"/>
  <c r="M455" i="16"/>
  <c r="O425" i="16"/>
  <c r="M1177" i="16"/>
  <c r="O957" i="16"/>
  <c r="K999" i="16"/>
  <c r="K957" i="16"/>
  <c r="I1179" i="16"/>
  <c r="I1159" i="16"/>
  <c r="O653" i="16"/>
  <c r="P606" i="16"/>
  <c r="P544" i="16"/>
  <c r="P425" i="16"/>
  <c r="I1195" i="16"/>
  <c r="P763" i="16"/>
  <c r="I425" i="16"/>
  <c r="O606" i="16"/>
  <c r="K435" i="16"/>
  <c r="M774" i="16"/>
  <c r="M129" i="16"/>
  <c r="M521" i="16"/>
  <c r="M733" i="16"/>
  <c r="I565" i="16"/>
  <c r="K1009" i="16"/>
  <c r="M885" i="16"/>
  <c r="M950" i="16"/>
  <c r="I763" i="16"/>
  <c r="P860" i="16"/>
  <c r="K1179" i="16"/>
  <c r="M1159" i="16"/>
  <c r="M999" i="16"/>
  <c r="M1129" i="16"/>
  <c r="K102" i="16"/>
  <c r="K1243" i="16"/>
  <c r="M989" i="16"/>
  <c r="L46" i="18"/>
  <c r="P90" i="18"/>
  <c r="O90" i="18"/>
  <c r="M90" i="18"/>
  <c r="I65" i="18"/>
  <c r="H190" i="18"/>
  <c r="M249" i="14"/>
  <c r="K255" i="18"/>
  <c r="M234" i="18"/>
  <c r="F218" i="18"/>
  <c r="P234" i="18"/>
  <c r="D192" i="18"/>
  <c r="D191" i="18" s="1"/>
  <c r="K211" i="18"/>
  <c r="I211" i="18"/>
  <c r="I234" i="18"/>
  <c r="I249" i="18"/>
  <c r="P249" i="18"/>
  <c r="K249" i="18"/>
  <c r="M249" i="18"/>
  <c r="O234" i="18"/>
  <c r="K938" i="18"/>
  <c r="M448" i="18"/>
  <c r="M1019" i="18"/>
  <c r="L280" i="18"/>
  <c r="N279" i="18"/>
  <c r="M308" i="18"/>
  <c r="O294" i="13"/>
  <c r="P308" i="14"/>
  <c r="I308" i="14"/>
  <c r="O308" i="11"/>
  <c r="K294" i="13"/>
  <c r="E190" i="11"/>
  <c r="M58" i="17" s="1"/>
  <c r="K294" i="12"/>
  <c r="M308" i="14"/>
  <c r="O294" i="18"/>
  <c r="I294" i="13"/>
  <c r="P294" i="18"/>
  <c r="O247" i="16"/>
  <c r="I1153" i="18"/>
  <c r="O574" i="18"/>
  <c r="M660" i="11"/>
  <c r="I660" i="11"/>
  <c r="M765" i="12"/>
  <c r="M828" i="12"/>
  <c r="M583" i="12"/>
  <c r="M600" i="12"/>
  <c r="O1187" i="13"/>
  <c r="K904" i="13"/>
  <c r="M1216" i="15"/>
  <c r="K493" i="15"/>
  <c r="M1347" i="16"/>
  <c r="K435" i="18"/>
  <c r="K1051" i="2"/>
  <c r="M873" i="11"/>
  <c r="M1284" i="15"/>
  <c r="D697" i="12"/>
  <c r="K1093" i="11"/>
  <c r="I664" i="11"/>
  <c r="I620" i="11"/>
  <c r="I523" i="11"/>
  <c r="O523" i="11"/>
  <c r="K469" i="11"/>
  <c r="L255" i="11"/>
  <c r="M255" i="11" s="1"/>
  <c r="K47" i="11"/>
  <c r="M1239" i="12"/>
  <c r="I1145" i="12"/>
  <c r="P1017" i="12"/>
  <c r="I1089" i="12"/>
  <c r="K790" i="12"/>
  <c r="I788" i="12"/>
  <c r="K779" i="12"/>
  <c r="I725" i="12"/>
  <c r="M637" i="12"/>
  <c r="P642" i="12"/>
  <c r="K637" i="12"/>
  <c r="I1228" i="13"/>
  <c r="O1049" i="13"/>
  <c r="M1159" i="13"/>
  <c r="K1049" i="13"/>
  <c r="I1011" i="13"/>
  <c r="L1257" i="13"/>
  <c r="K832" i="13"/>
  <c r="P633" i="13"/>
  <c r="I473" i="13"/>
  <c r="O380" i="13"/>
  <c r="K771" i="13"/>
  <c r="I477" i="13"/>
  <c r="O731" i="14"/>
  <c r="K1019" i="14"/>
  <c r="M875" i="14"/>
  <c r="P639" i="14"/>
  <c r="O1290" i="15"/>
  <c r="P751" i="14"/>
  <c r="M400" i="14"/>
  <c r="M459" i="14"/>
  <c r="K1216" i="15"/>
  <c r="K1284" i="15"/>
  <c r="P1197" i="15"/>
  <c r="M388" i="15"/>
  <c r="P757" i="15"/>
  <c r="P463" i="15"/>
  <c r="M225" i="15"/>
  <c r="I225" i="15"/>
  <c r="P481" i="16"/>
  <c r="I1284" i="18"/>
  <c r="P247" i="16"/>
  <c r="P388" i="18"/>
  <c r="M1153" i="18"/>
  <c r="P574" i="18"/>
  <c r="O435" i="18"/>
  <c r="M700" i="11"/>
  <c r="M513" i="11"/>
  <c r="M828" i="14"/>
  <c r="F109" i="14"/>
  <c r="M1187" i="15"/>
  <c r="O308" i="14"/>
  <c r="F1043" i="15"/>
  <c r="I1043" i="15" s="1"/>
  <c r="K1171" i="15"/>
  <c r="I1051" i="2"/>
  <c r="M1015" i="11"/>
  <c r="K828" i="14"/>
  <c r="K1102" i="14"/>
  <c r="L1072" i="11"/>
  <c r="M1072" i="11" s="1"/>
  <c r="F785" i="11"/>
  <c r="K620" i="11"/>
  <c r="K570" i="11"/>
  <c r="P523" i="11"/>
  <c r="M47" i="11"/>
  <c r="O1151" i="12"/>
  <c r="O1091" i="12"/>
  <c r="I1017" i="12"/>
  <c r="K788" i="12"/>
  <c r="M779" i="12"/>
  <c r="O565" i="12"/>
  <c r="I642" i="12"/>
  <c r="O1155" i="13"/>
  <c r="K1228" i="13"/>
  <c r="O1037" i="13"/>
  <c r="O1159" i="13"/>
  <c r="M747" i="13"/>
  <c r="F716" i="13"/>
  <c r="K716" i="13" s="1"/>
  <c r="K747" i="13"/>
  <c r="M473" i="13"/>
  <c r="K1001" i="13"/>
  <c r="F681" i="13"/>
  <c r="O473" i="13"/>
  <c r="I739" i="13"/>
  <c r="I771" i="13"/>
  <c r="O1019" i="14"/>
  <c r="H759" i="14"/>
  <c r="K459" i="14"/>
  <c r="I639" i="14"/>
  <c r="I751" i="14"/>
  <c r="O459" i="14"/>
  <c r="O1171" i="15"/>
  <c r="O1284" i="15"/>
  <c r="K1197" i="15"/>
  <c r="P1043" i="15"/>
  <c r="P493" i="15"/>
  <c r="I463" i="15"/>
  <c r="I211" i="15"/>
  <c r="K388" i="15"/>
  <c r="O792" i="15"/>
  <c r="I1347" i="16"/>
  <c r="O891" i="16"/>
  <c r="F64" i="16"/>
  <c r="P891" i="16"/>
  <c r="P525" i="16"/>
  <c r="I247" i="16"/>
  <c r="M463" i="18"/>
  <c r="O147" i="18"/>
  <c r="O390" i="18"/>
  <c r="I574" i="18"/>
  <c r="M529" i="18"/>
  <c r="I463" i="18"/>
  <c r="P435" i="18"/>
  <c r="M952" i="11"/>
  <c r="M834" i="11"/>
  <c r="M40" i="13"/>
  <c r="K501" i="14"/>
  <c r="M828" i="15"/>
  <c r="M883" i="15"/>
  <c r="K147" i="18"/>
  <c r="O1051" i="2"/>
  <c r="O1102" i="14"/>
  <c r="K1151" i="16"/>
  <c r="O1222" i="11"/>
  <c r="O1093" i="11"/>
  <c r="O733" i="11"/>
  <c r="P47" i="11"/>
  <c r="M1017" i="12"/>
  <c r="K995" i="12"/>
  <c r="O561" i="12"/>
  <c r="P834" i="12"/>
  <c r="F564" i="12"/>
  <c r="K564" i="12" s="1"/>
  <c r="P565" i="12"/>
  <c r="P1159" i="13"/>
  <c r="P1181" i="13"/>
  <c r="M633" i="13"/>
  <c r="O944" i="13"/>
  <c r="P1001" i="13"/>
  <c r="K473" i="13"/>
  <c r="K1011" i="13"/>
  <c r="I774" i="13"/>
  <c r="O771" i="13"/>
  <c r="F1358" i="14"/>
  <c r="O1358" i="14" s="1"/>
  <c r="M765" i="14"/>
  <c r="O918" i="14"/>
  <c r="F681" i="14"/>
  <c r="O681" i="14" s="1"/>
  <c r="K639" i="14"/>
  <c r="O1097" i="15"/>
  <c r="P731" i="14"/>
  <c r="M1171" i="15"/>
  <c r="P459" i="14"/>
  <c r="P1284" i="15"/>
  <c r="M751" i="15"/>
  <c r="I493" i="15"/>
  <c r="I883" i="15"/>
  <c r="K792" i="15"/>
  <c r="K1347" i="16"/>
  <c r="P604" i="15"/>
  <c r="O593" i="16"/>
  <c r="I891" i="16"/>
  <c r="K247" i="16"/>
  <c r="K1153" i="18"/>
  <c r="M574" i="18"/>
  <c r="O463" i="18"/>
  <c r="P390" i="18"/>
  <c r="K463" i="18"/>
  <c r="O529" i="18"/>
  <c r="I435" i="18"/>
  <c r="M946" i="12"/>
  <c r="M1062" i="13"/>
  <c r="K1062" i="13"/>
  <c r="M767" i="14"/>
  <c r="F641" i="14"/>
  <c r="M567" i="11"/>
  <c r="M938" i="14"/>
  <c r="K249" i="15"/>
  <c r="K1222" i="11"/>
  <c r="P1093" i="11"/>
  <c r="O700" i="11"/>
  <c r="M570" i="11"/>
  <c r="K399" i="11"/>
  <c r="I47" i="11"/>
  <c r="O1181" i="12"/>
  <c r="K1181" i="12"/>
  <c r="K1151" i="12"/>
  <c r="I1082" i="12"/>
  <c r="K1145" i="12"/>
  <c r="M788" i="12"/>
  <c r="O725" i="12"/>
  <c r="I834" i="12"/>
  <c r="I565" i="12"/>
  <c r="K1155" i="13"/>
  <c r="I1181" i="13"/>
  <c r="P944" i="13"/>
  <c r="M1011" i="13"/>
  <c r="K774" i="13"/>
  <c r="M739" i="13"/>
  <c r="K1053" i="14"/>
  <c r="K1214" i="14"/>
  <c r="M1067" i="14"/>
  <c r="M918" i="14"/>
  <c r="K875" i="14"/>
  <c r="P660" i="14"/>
  <c r="I731" i="14"/>
  <c r="M1290" i="15"/>
  <c r="O828" i="15"/>
  <c r="P1171" i="15"/>
  <c r="I1097" i="15"/>
  <c r="I388" i="15"/>
  <c r="O211" i="15"/>
  <c r="O751" i="15"/>
  <c r="K669" i="15"/>
  <c r="O225" i="15"/>
  <c r="O388" i="15"/>
  <c r="O883" i="15"/>
  <c r="K751" i="15"/>
  <c r="K604" i="15"/>
  <c r="M792" i="15"/>
  <c r="P593" i="16"/>
  <c r="P981" i="18"/>
  <c r="I390" i="18"/>
  <c r="P529" i="18"/>
  <c r="K1349" i="11"/>
  <c r="O925" i="11"/>
  <c r="K1067" i="12"/>
  <c r="M1067" i="12"/>
  <c r="M974" i="12"/>
  <c r="O942" i="12"/>
  <c r="M642" i="12"/>
  <c r="O700" i="12"/>
  <c r="M1187" i="13"/>
  <c r="M211" i="12"/>
  <c r="O633" i="13"/>
  <c r="M904" i="13"/>
  <c r="O501" i="14"/>
  <c r="I417" i="14"/>
  <c r="I828" i="15"/>
  <c r="M463" i="15"/>
  <c r="M216" i="15"/>
  <c r="P147" i="18"/>
  <c r="M147" i="18"/>
  <c r="M786" i="2"/>
  <c r="M1222" i="11"/>
  <c r="I1222" i="11"/>
  <c r="K1179" i="11"/>
  <c r="I1179" i="11"/>
  <c r="M751" i="11"/>
  <c r="O570" i="11"/>
  <c r="P700" i="11"/>
  <c r="F716" i="11"/>
  <c r="K716" i="11" s="1"/>
  <c r="F1358" i="12"/>
  <c r="K1358" i="12" s="1"/>
  <c r="P1151" i="12"/>
  <c r="K1082" i="12"/>
  <c r="K1089" i="12"/>
  <c r="M1145" i="12"/>
  <c r="K834" i="12"/>
  <c r="M561" i="12"/>
  <c r="P561" i="12"/>
  <c r="I1049" i="13"/>
  <c r="O1053" i="13"/>
  <c r="M1049" i="13"/>
  <c r="P1155" i="13"/>
  <c r="K873" i="13"/>
  <c r="K944" i="13"/>
  <c r="O747" i="13"/>
  <c r="M774" i="13"/>
  <c r="K739" i="13"/>
  <c r="M79" i="13"/>
  <c r="P1131" i="14"/>
  <c r="O1214" i="14"/>
  <c r="P918" i="14"/>
  <c r="K808" i="14"/>
  <c r="I1019" i="14"/>
  <c r="F582" i="14"/>
  <c r="O968" i="15"/>
  <c r="K1290" i="15"/>
  <c r="M1097" i="15"/>
  <c r="M1255" i="15"/>
  <c r="K959" i="15"/>
  <c r="I593" i="16"/>
  <c r="I981" i="18"/>
  <c r="M1241" i="12"/>
  <c r="I700" i="12"/>
  <c r="M877" i="14"/>
  <c r="O1347" i="16"/>
  <c r="M600" i="18"/>
  <c r="M415" i="2"/>
  <c r="K225" i="2"/>
  <c r="O664" i="11"/>
  <c r="P1181" i="12"/>
  <c r="P790" i="12"/>
  <c r="F641" i="12"/>
  <c r="P641" i="12" s="1"/>
  <c r="P873" i="13"/>
  <c r="O739" i="13"/>
  <c r="K542" i="13"/>
  <c r="O477" i="13"/>
  <c r="K1131" i="14"/>
  <c r="I1214" i="14"/>
  <c r="M751" i="14"/>
  <c r="O1255" i="15"/>
  <c r="M757" i="15"/>
  <c r="O1216" i="15"/>
  <c r="M493" i="15"/>
  <c r="M604" i="15"/>
  <c r="L71" i="15"/>
  <c r="P1284" i="18"/>
  <c r="O1284" i="18"/>
  <c r="O1153" i="18"/>
  <c r="M1037" i="13"/>
  <c r="O932" i="11"/>
  <c r="M963" i="12"/>
  <c r="K693" i="13"/>
  <c r="K915" i="14"/>
  <c r="F441" i="15"/>
  <c r="O1257" i="18"/>
  <c r="I580" i="2"/>
  <c r="M952" i="16"/>
  <c r="M211" i="18"/>
  <c r="M1075" i="11"/>
  <c r="M688" i="14"/>
  <c r="P1034" i="18"/>
  <c r="O824" i="12"/>
  <c r="O556" i="15"/>
  <c r="M439" i="15"/>
  <c r="K1143" i="18"/>
  <c r="P580" i="2"/>
  <c r="M989" i="14"/>
  <c r="I1165" i="14"/>
  <c r="M963" i="2"/>
  <c r="F641" i="13"/>
  <c r="M693" i="13"/>
  <c r="F1283" i="15"/>
  <c r="I1034" i="18"/>
  <c r="M606" i="15"/>
  <c r="K536" i="15"/>
  <c r="O439" i="15"/>
  <c r="M629" i="16"/>
  <c r="K1034" i="18"/>
  <c r="M517" i="15"/>
  <c r="O489" i="13"/>
  <c r="M1046" i="14"/>
  <c r="K1234" i="14"/>
  <c r="O747" i="14"/>
  <c r="M925" i="12"/>
  <c r="O669" i="13"/>
  <c r="M580" i="2"/>
  <c r="M733" i="13"/>
  <c r="M981" i="18"/>
  <c r="M686" i="18"/>
  <c r="M1049" i="18"/>
  <c r="M801" i="18"/>
  <c r="M1021" i="2"/>
  <c r="M653" i="11"/>
  <c r="M991" i="16"/>
  <c r="K932" i="11"/>
  <c r="K495" i="14"/>
  <c r="M376" i="16"/>
  <c r="M1015" i="2"/>
  <c r="M1082" i="2"/>
  <c r="K873" i="11"/>
  <c r="K963" i="2"/>
  <c r="K441" i="13"/>
  <c r="K582" i="16"/>
  <c r="M96" i="11"/>
  <c r="K824" i="12"/>
  <c r="M79" i="11"/>
  <c r="O1253" i="15"/>
  <c r="M1062" i="15"/>
  <c r="M1278" i="16"/>
  <c r="M431" i="15"/>
  <c r="M633" i="12"/>
  <c r="O1197" i="18"/>
  <c r="M761" i="18"/>
  <c r="O651" i="15"/>
  <c r="M651" i="15"/>
  <c r="K651" i="15"/>
  <c r="O552" i="13"/>
  <c r="K552" i="13"/>
  <c r="K459" i="16"/>
  <c r="O459" i="16"/>
  <c r="P459" i="16"/>
  <c r="P1175" i="18"/>
  <c r="K1175" i="18"/>
  <c r="O1175" i="18"/>
  <c r="I1175" i="18"/>
  <c r="K1123" i="18"/>
  <c r="I1123" i="18"/>
  <c r="O1123" i="18"/>
  <c r="K1169" i="18"/>
  <c r="I1169" i="18"/>
  <c r="P1169" i="18"/>
  <c r="O1169" i="18"/>
  <c r="P591" i="15"/>
  <c r="I591" i="15"/>
  <c r="P826" i="15"/>
  <c r="M826" i="15"/>
  <c r="I1062" i="15"/>
  <c r="O1062" i="15"/>
  <c r="P1062" i="15"/>
  <c r="K1062" i="15"/>
  <c r="P938" i="15"/>
  <c r="K938" i="15"/>
  <c r="O938" i="15"/>
  <c r="P1015" i="15"/>
  <c r="K1015" i="15"/>
  <c r="I1015" i="15"/>
  <c r="P946" i="15"/>
  <c r="K946" i="15"/>
  <c r="I946" i="15"/>
  <c r="O695" i="12"/>
  <c r="K695" i="12"/>
  <c r="O1104" i="14"/>
  <c r="P1104" i="14"/>
  <c r="K1104" i="14"/>
  <c r="O983" i="11"/>
  <c r="K983" i="11"/>
  <c r="K761" i="11"/>
  <c r="K871" i="11"/>
  <c r="O1301" i="12"/>
  <c r="P1301" i="12"/>
  <c r="K1301" i="12"/>
  <c r="I1243" i="13"/>
  <c r="I552" i="13"/>
  <c r="M644" i="16"/>
  <c r="O644" i="16"/>
  <c r="P729" i="15"/>
  <c r="O729" i="15"/>
  <c r="M729" i="15"/>
  <c r="I729" i="15"/>
  <c r="P622" i="15"/>
  <c r="M622" i="15"/>
  <c r="O287" i="16"/>
  <c r="I287" i="16"/>
  <c r="P287" i="16"/>
  <c r="I821" i="15"/>
  <c r="P821" i="15"/>
  <c r="K1191" i="13"/>
  <c r="I1191" i="13"/>
  <c r="I102" i="12"/>
  <c r="O102" i="12"/>
  <c r="K102" i="12"/>
  <c r="O677" i="12"/>
  <c r="K677" i="12"/>
  <c r="O786" i="2"/>
  <c r="M871" i="11"/>
  <c r="K1243" i="13"/>
  <c r="M552" i="13"/>
  <c r="O972" i="15"/>
  <c r="K972" i="15"/>
  <c r="I972" i="15"/>
  <c r="P1133" i="15"/>
  <c r="K1133" i="15"/>
  <c r="I1133" i="15"/>
  <c r="O1133" i="15"/>
  <c r="O983" i="16"/>
  <c r="K983" i="16"/>
  <c r="K887" i="16"/>
  <c r="M887" i="16"/>
  <c r="I887" i="16"/>
  <c r="P887" i="16"/>
  <c r="O887" i="16"/>
  <c r="O498" i="15"/>
  <c r="I498" i="15"/>
  <c r="P498" i="15"/>
  <c r="I702" i="16"/>
  <c r="P702" i="16"/>
  <c r="O702" i="16"/>
  <c r="K702" i="16"/>
  <c r="I1072" i="16"/>
  <c r="K1072" i="16"/>
  <c r="I506" i="16"/>
  <c r="O506" i="16"/>
  <c r="P506" i="16"/>
  <c r="K506" i="16"/>
  <c r="I1212" i="11"/>
  <c r="O1212" i="11"/>
  <c r="I247" i="11"/>
  <c r="P247" i="11"/>
  <c r="O125" i="15"/>
  <c r="K125" i="15"/>
  <c r="I125" i="15"/>
  <c r="P125" i="15"/>
  <c r="I473" i="15"/>
  <c r="P473" i="15"/>
  <c r="O473" i="15"/>
  <c r="K473" i="15"/>
  <c r="M473" i="15"/>
  <c r="O506" i="15"/>
  <c r="I506" i="15"/>
  <c r="P506" i="15"/>
  <c r="K506" i="15"/>
  <c r="K810" i="15"/>
  <c r="M810" i="15"/>
  <c r="I810" i="15"/>
  <c r="P690" i="15"/>
  <c r="K690" i="15"/>
  <c r="I690" i="15"/>
  <c r="O690" i="15"/>
  <c r="I959" i="14"/>
  <c r="M959" i="14"/>
  <c r="P979" i="14"/>
  <c r="O979" i="14"/>
  <c r="P1305" i="13"/>
  <c r="K1305" i="13"/>
  <c r="O1305" i="13"/>
  <c r="P991" i="13"/>
  <c r="O991" i="13"/>
  <c r="K991" i="13"/>
  <c r="K836" i="13"/>
  <c r="I836" i="13"/>
  <c r="K963" i="18"/>
  <c r="I963" i="18"/>
  <c r="O979" i="11"/>
  <c r="P871" i="11"/>
  <c r="O1073" i="13"/>
  <c r="K496" i="11"/>
  <c r="M496" i="11"/>
  <c r="M1060" i="16"/>
  <c r="K1060" i="16"/>
  <c r="I1060" i="16"/>
  <c r="O1060" i="16"/>
  <c r="P1060" i="16"/>
  <c r="M877" i="18"/>
  <c r="O877" i="18"/>
  <c r="K877" i="18"/>
  <c r="I877" i="18"/>
  <c r="P877" i="18"/>
  <c r="K137" i="18"/>
  <c r="I137" i="18"/>
  <c r="F286" i="18"/>
  <c r="O286" i="18" s="1"/>
  <c r="D279" i="18"/>
  <c r="F279" i="18" s="1"/>
  <c r="O279" i="18" s="1"/>
  <c r="K983" i="12"/>
  <c r="P983" i="12"/>
  <c r="M983" i="12"/>
  <c r="O1127" i="12"/>
  <c r="P1127" i="12"/>
  <c r="I1127" i="12"/>
  <c r="K1127" i="12"/>
  <c r="K650" i="18"/>
  <c r="I650" i="18"/>
  <c r="M1123" i="12"/>
  <c r="K657" i="14"/>
  <c r="I506" i="12"/>
  <c r="M506" i="12"/>
  <c r="O506" i="12"/>
  <c r="P287" i="12"/>
  <c r="M287" i="12"/>
  <c r="P708" i="15"/>
  <c r="I708" i="15"/>
  <c r="I667" i="15"/>
  <c r="P667" i="15"/>
  <c r="O531" i="15"/>
  <c r="I531" i="15"/>
  <c r="P531" i="15"/>
  <c r="K531" i="15"/>
  <c r="M655" i="16"/>
  <c r="I655" i="16"/>
  <c r="O655" i="16"/>
  <c r="P655" i="16"/>
  <c r="K655" i="16"/>
  <c r="P817" i="12"/>
  <c r="I817" i="12"/>
  <c r="K1123" i="12"/>
  <c r="O1123" i="12"/>
  <c r="M916" i="2"/>
  <c r="K698" i="11"/>
  <c r="F495" i="13"/>
  <c r="K30" i="15"/>
  <c r="P30" i="15"/>
  <c r="O30" i="15"/>
  <c r="M30" i="15"/>
  <c r="F760" i="16"/>
  <c r="I760" i="16" s="1"/>
  <c r="K554" i="11"/>
  <c r="O554" i="11"/>
  <c r="I1007" i="11"/>
  <c r="P1007" i="11"/>
  <c r="K1007" i="11"/>
  <c r="O952" i="11"/>
  <c r="P952" i="11"/>
  <c r="I631" i="13"/>
  <c r="K631" i="13"/>
  <c r="I679" i="13"/>
  <c r="O679" i="13"/>
  <c r="K679" i="13"/>
  <c r="O501" i="12"/>
  <c r="K501" i="12"/>
  <c r="P501" i="12"/>
  <c r="P723" i="11"/>
  <c r="O723" i="11"/>
  <c r="I723" i="11"/>
  <c r="M1257" i="2"/>
  <c r="O916" i="2"/>
  <c r="K1043" i="11"/>
  <c r="K682" i="15"/>
  <c r="O682" i="15"/>
  <c r="I1107" i="13"/>
  <c r="O1107" i="13"/>
  <c r="K788" i="15"/>
  <c r="I788" i="15"/>
  <c r="O455" i="15"/>
  <c r="I455" i="15"/>
  <c r="P455" i="15"/>
  <c r="M455" i="15"/>
  <c r="K455" i="15"/>
  <c r="I627" i="18"/>
  <c r="K627" i="18"/>
  <c r="P627" i="18"/>
  <c r="M627" i="18"/>
  <c r="O627" i="18"/>
  <c r="P1011" i="2"/>
  <c r="O1011" i="2"/>
  <c r="I1011" i="2"/>
  <c r="K1011" i="2"/>
  <c r="K627" i="13"/>
  <c r="I627" i="13"/>
  <c r="O627" i="13"/>
  <c r="I812" i="12"/>
  <c r="O812" i="12"/>
  <c r="K812" i="12"/>
  <c r="K1149" i="11"/>
  <c r="P1149" i="11"/>
  <c r="I1149" i="11"/>
  <c r="M1301" i="12"/>
  <c r="O1243" i="13"/>
  <c r="O916" i="13"/>
  <c r="P552" i="13"/>
  <c r="O1235" i="18"/>
  <c r="K1235" i="18"/>
  <c r="K1226" i="15"/>
  <c r="M1226" i="15"/>
  <c r="I1226" i="15"/>
  <c r="P1226" i="15"/>
  <c r="O1226" i="15"/>
  <c r="P1287" i="15"/>
  <c r="O1287" i="15"/>
  <c r="K1287" i="15"/>
  <c r="I1287" i="15"/>
  <c r="I1290" i="16"/>
  <c r="O1290" i="16"/>
  <c r="K1290" i="16"/>
  <c r="P1290" i="16"/>
  <c r="M1290" i="16"/>
  <c r="M1220" i="16"/>
  <c r="O1220" i="16"/>
  <c r="I1220" i="16"/>
  <c r="P1220" i="16"/>
  <c r="K1220" i="16"/>
  <c r="K719" i="18"/>
  <c r="M719" i="18"/>
  <c r="O719" i="18"/>
  <c r="I719" i="18"/>
  <c r="P719" i="18"/>
  <c r="S255" i="16"/>
  <c r="L255" i="16"/>
  <c r="M255" i="16" s="1"/>
  <c r="K1169" i="15"/>
  <c r="O1169" i="15"/>
  <c r="M1167" i="15"/>
  <c r="P1167" i="15"/>
  <c r="O1167" i="15"/>
  <c r="K1167" i="15"/>
  <c r="I1167" i="15"/>
  <c r="P1157" i="15"/>
  <c r="M1157" i="15"/>
  <c r="I1291" i="15"/>
  <c r="P1291" i="15"/>
  <c r="M1291" i="15"/>
  <c r="K1291" i="15"/>
  <c r="I1183" i="14"/>
  <c r="K1183" i="14"/>
  <c r="O1091" i="15"/>
  <c r="M371" i="15"/>
  <c r="M1011" i="16"/>
  <c r="M583" i="16"/>
  <c r="O733" i="15"/>
  <c r="O849" i="16"/>
  <c r="K688" i="16"/>
  <c r="F495" i="16"/>
  <c r="K495" i="16" s="1"/>
  <c r="P824" i="16"/>
  <c r="P1297" i="18"/>
  <c r="O76" i="18"/>
  <c r="K1125" i="18"/>
  <c r="O1133" i="18"/>
  <c r="O1297" i="18"/>
  <c r="M308" i="16"/>
  <c r="P790" i="18"/>
  <c r="K798" i="18"/>
  <c r="P867" i="18"/>
  <c r="I521" i="18"/>
  <c r="O798" i="18"/>
  <c r="M554" i="11"/>
  <c r="M985" i="11"/>
  <c r="M1301" i="13"/>
  <c r="M1025" i="13"/>
  <c r="K985" i="15"/>
  <c r="M90" i="14"/>
  <c r="K1019" i="16"/>
  <c r="M849" i="16"/>
  <c r="O1115" i="18"/>
  <c r="K410" i="16"/>
  <c r="O819" i="16"/>
  <c r="K533" i="18"/>
  <c r="K1297" i="18"/>
  <c r="M1305" i="2"/>
  <c r="I790" i="18"/>
  <c r="M103" i="2"/>
  <c r="P471" i="2"/>
  <c r="E759" i="18"/>
  <c r="M591" i="15"/>
  <c r="M644" i="13"/>
  <c r="I606" i="13"/>
  <c r="M1245" i="16"/>
  <c r="F971" i="15"/>
  <c r="P1091" i="15"/>
  <c r="F582" i="15"/>
  <c r="K582" i="15" s="1"/>
  <c r="O1245" i="16"/>
  <c r="M946" i="15"/>
  <c r="P849" i="16"/>
  <c r="M459" i="16"/>
  <c r="O410" i="16"/>
  <c r="M1175" i="18"/>
  <c r="I824" i="16"/>
  <c r="I1133" i="18"/>
  <c r="O1091" i="18"/>
  <c r="I867" i="18"/>
  <c r="K521" i="18"/>
  <c r="P798" i="18"/>
  <c r="M1212" i="11"/>
  <c r="M1001" i="11"/>
  <c r="M862" i="11"/>
  <c r="M723" i="11"/>
  <c r="M308" i="11"/>
  <c r="M979" i="12"/>
  <c r="M1034" i="12"/>
  <c r="M1135" i="13"/>
  <c r="M1107" i="13"/>
  <c r="M723" i="14"/>
  <c r="K1011" i="16"/>
  <c r="I819" i="16"/>
  <c r="M1125" i="18"/>
  <c r="O404" i="16"/>
  <c r="O765" i="16"/>
  <c r="I712" i="16"/>
  <c r="M790" i="18"/>
  <c r="I593" i="2"/>
  <c r="K498" i="12"/>
  <c r="M523" i="14"/>
  <c r="M612" i="12"/>
  <c r="M1163" i="16"/>
  <c r="M972" i="15"/>
  <c r="I1245" i="16"/>
  <c r="O371" i="15"/>
  <c r="P1072" i="16"/>
  <c r="I849" i="16"/>
  <c r="M1235" i="18"/>
  <c r="I688" i="16"/>
  <c r="O308" i="16"/>
  <c r="M1297" i="18"/>
  <c r="O521" i="18"/>
  <c r="M1326" i="12"/>
  <c r="M875" i="12"/>
  <c r="M538" i="12"/>
  <c r="M467" i="12"/>
  <c r="O1301" i="13"/>
  <c r="M849" i="13"/>
  <c r="O606" i="13"/>
  <c r="M821" i="13"/>
  <c r="O583" i="16"/>
  <c r="M824" i="16"/>
  <c r="O744" i="16"/>
  <c r="O639" i="16"/>
  <c r="M1091" i="18"/>
  <c r="K744" i="16"/>
  <c r="K639" i="16"/>
  <c r="I744" i="16"/>
  <c r="I40" i="16"/>
  <c r="P219" i="18"/>
  <c r="O712" i="16"/>
  <c r="K774" i="2"/>
  <c r="M675" i="11"/>
  <c r="I1075" i="11"/>
  <c r="P733" i="15"/>
  <c r="M1078" i="15"/>
  <c r="M506" i="16"/>
  <c r="O721" i="16"/>
  <c r="P308" i="16"/>
  <c r="M1123" i="18"/>
  <c r="M1258" i="18"/>
  <c r="P40" i="16"/>
  <c r="M1169" i="18"/>
  <c r="K946" i="18"/>
  <c r="O219" i="18"/>
  <c r="P1091" i="18"/>
  <c r="P362" i="18"/>
  <c r="I1301" i="13"/>
  <c r="M873" i="13"/>
  <c r="M679" i="13"/>
  <c r="M1187" i="14"/>
  <c r="K819" i="16"/>
  <c r="M712" i="16"/>
  <c r="O40" i="16"/>
  <c r="P639" i="16"/>
  <c r="K417" i="16"/>
  <c r="P712" i="16"/>
  <c r="K1133" i="18"/>
  <c r="F681" i="2"/>
  <c r="M593" i="2"/>
  <c r="O471" i="2"/>
  <c r="M211" i="2"/>
  <c r="M608" i="15"/>
  <c r="M498" i="12"/>
  <c r="I733" i="15"/>
  <c r="P1019" i="16"/>
  <c r="P410" i="16"/>
  <c r="M410" i="16"/>
  <c r="I583" i="16"/>
  <c r="P721" i="16"/>
  <c r="P664" i="18"/>
  <c r="I308" i="16"/>
  <c r="P125" i="16"/>
  <c r="M664" i="18"/>
  <c r="M125" i="16"/>
  <c r="K664" i="18"/>
  <c r="M1133" i="18"/>
  <c r="K1091" i="18"/>
  <c r="O946" i="18"/>
  <c r="I362" i="18"/>
  <c r="O1157" i="12"/>
  <c r="K1021" i="12"/>
  <c r="M544" i="12"/>
  <c r="M1179" i="13"/>
  <c r="P1301" i="13"/>
  <c r="M856" i="14"/>
  <c r="M725" i="14"/>
  <c r="O294" i="16"/>
  <c r="M744" i="16"/>
  <c r="I294" i="16"/>
  <c r="M219" i="18"/>
  <c r="O417" i="16"/>
  <c r="M723" i="18"/>
  <c r="O593" i="2"/>
  <c r="M918" i="11"/>
  <c r="K1232" i="14"/>
  <c r="K938" i="14"/>
  <c r="M798" i="18"/>
  <c r="K371" i="18"/>
  <c r="M498" i="15"/>
  <c r="I1019" i="16"/>
  <c r="M639" i="16"/>
  <c r="F641" i="16"/>
  <c r="O641" i="16" s="1"/>
  <c r="I721" i="16"/>
  <c r="P76" i="18"/>
  <c r="I125" i="16"/>
  <c r="M76" i="18"/>
  <c r="F971" i="18"/>
  <c r="P946" i="18"/>
  <c r="O362" i="18"/>
  <c r="O1232" i="14"/>
  <c r="M940" i="14"/>
  <c r="P995" i="14"/>
  <c r="I856" i="14"/>
  <c r="M979" i="15"/>
  <c r="K1232" i="16"/>
  <c r="O1163" i="16"/>
  <c r="O523" i="16"/>
  <c r="O125" i="16"/>
  <c r="K294" i="16"/>
  <c r="I417" i="16"/>
  <c r="K1115" i="18"/>
  <c r="M712" i="18"/>
  <c r="O688" i="16"/>
  <c r="K593" i="2"/>
  <c r="M459" i="2"/>
  <c r="O985" i="15"/>
  <c r="M891" i="13"/>
  <c r="K963" i="15"/>
  <c r="M667" i="15"/>
  <c r="I1091" i="15"/>
  <c r="K1245" i="16"/>
  <c r="M125" i="15"/>
  <c r="O1019" i="16"/>
  <c r="M688" i="16"/>
  <c r="F650" i="15"/>
  <c r="K583" i="16"/>
  <c r="F564" i="16"/>
  <c r="K564" i="16" s="1"/>
  <c r="M417" i="16"/>
  <c r="M40" i="16"/>
  <c r="O664" i="18"/>
  <c r="I946" i="18"/>
  <c r="M362" i="18"/>
  <c r="M755" i="12"/>
  <c r="O938" i="14"/>
  <c r="M891" i="16"/>
  <c r="M425" i="16"/>
  <c r="K523" i="16"/>
  <c r="P1115" i="18"/>
  <c r="K76" i="18"/>
  <c r="K1067" i="2"/>
  <c r="M1131" i="11"/>
  <c r="M725" i="11"/>
  <c r="K761" i="12"/>
  <c r="K495" i="12"/>
  <c r="O47" i="12"/>
  <c r="M646" i="13"/>
  <c r="K646" i="13"/>
  <c r="M380" i="13"/>
  <c r="M930" i="15"/>
  <c r="O1159" i="12"/>
  <c r="O612" i="13"/>
  <c r="M521" i="13"/>
  <c r="K362" i="2"/>
  <c r="M53" i="18"/>
  <c r="M457" i="18"/>
  <c r="M1283" i="11"/>
  <c r="O717" i="11"/>
  <c r="O1054" i="2"/>
  <c r="K441" i="11"/>
  <c r="J759" i="12"/>
  <c r="K1358" i="16"/>
  <c r="K560" i="15"/>
  <c r="M721" i="13"/>
  <c r="K785" i="13"/>
  <c r="M675" i="14"/>
  <c r="M1041" i="15"/>
  <c r="I650" i="13"/>
  <c r="M698" i="15"/>
  <c r="K993" i="18"/>
  <c r="M1017" i="2"/>
  <c r="O934" i="2"/>
  <c r="M76" i="2"/>
  <c r="I362" i="2"/>
  <c r="M247" i="18"/>
  <c r="M862" i="12"/>
  <c r="O1131" i="11"/>
  <c r="M560" i="15"/>
  <c r="K746" i="15"/>
  <c r="M1212" i="13"/>
  <c r="H759" i="2"/>
  <c r="P362" i="2"/>
  <c r="H190" i="15"/>
  <c r="M1290" i="2"/>
  <c r="M1067" i="2"/>
  <c r="K564" i="11"/>
  <c r="O698" i="14"/>
  <c r="M1066" i="18"/>
  <c r="M944" i="13"/>
  <c r="M1005" i="2"/>
  <c r="M761" i="12"/>
  <c r="M444" i="11"/>
  <c r="M1226" i="14"/>
  <c r="M1183" i="15"/>
  <c r="K11" i="2"/>
  <c r="K608" i="12"/>
  <c r="M47" i="12"/>
  <c r="D192" i="13"/>
  <c r="K1066" i="18"/>
  <c r="I444" i="11"/>
  <c r="M1023" i="13"/>
  <c r="M862" i="14"/>
  <c r="L414" i="16"/>
  <c r="P137" i="11"/>
  <c r="I137" i="11"/>
  <c r="O137" i="11"/>
  <c r="K137" i="11"/>
  <c r="F1053" i="16"/>
  <c r="K1053" i="16" s="1"/>
  <c r="O1363" i="18"/>
  <c r="M903" i="18"/>
  <c r="M110" i="18"/>
  <c r="O487" i="12"/>
  <c r="M719" i="15"/>
  <c r="K662" i="15"/>
  <c r="M37" i="15"/>
  <c r="K1159" i="18"/>
  <c r="O1301" i="18"/>
  <c r="O688" i="18"/>
  <c r="M11" i="18"/>
  <c r="M1173" i="2"/>
  <c r="M727" i="2"/>
  <c r="O437" i="2"/>
  <c r="P554" i="2"/>
  <c r="K444" i="2"/>
  <c r="M708" i="15"/>
  <c r="O1104" i="16"/>
  <c r="M821" i="16"/>
  <c r="D375" i="18"/>
  <c r="V60" i="17" s="1"/>
  <c r="X60" i="17" s="1"/>
  <c r="O1258" i="15"/>
  <c r="M561" i="15"/>
  <c r="F386" i="16"/>
  <c r="K386" i="16" s="1"/>
  <c r="M1373" i="11"/>
  <c r="M808" i="14"/>
  <c r="H398" i="18"/>
  <c r="M1216" i="2"/>
  <c r="M431" i="2"/>
  <c r="P989" i="2"/>
  <c r="O487" i="2"/>
  <c r="I487" i="2"/>
  <c r="M79" i="2"/>
  <c r="M1021" i="11"/>
  <c r="M950" i="15"/>
  <c r="M940" i="15"/>
  <c r="M1117" i="13"/>
  <c r="K771" i="12"/>
  <c r="K1135" i="16"/>
  <c r="I1131" i="18"/>
  <c r="P1131" i="18"/>
  <c r="M137" i="11"/>
  <c r="K641" i="15"/>
  <c r="O600" i="12"/>
  <c r="O508" i="15"/>
  <c r="M648" i="2"/>
  <c r="P487" i="2"/>
  <c r="M710" i="2"/>
  <c r="O771" i="12"/>
  <c r="M679" i="12"/>
  <c r="I521" i="16"/>
  <c r="O521" i="16"/>
  <c r="M1104" i="16"/>
  <c r="M1173" i="18"/>
  <c r="M1305" i="15"/>
  <c r="K1195" i="12"/>
  <c r="K437" i="12"/>
  <c r="K287" i="16"/>
  <c r="H928" i="18"/>
  <c r="K1037" i="18"/>
  <c r="K897" i="2"/>
  <c r="M102" i="2"/>
  <c r="M1204" i="15"/>
  <c r="M1062" i="16"/>
  <c r="M869" i="16"/>
  <c r="P940" i="16"/>
  <c r="I940" i="16"/>
  <c r="K1139" i="18"/>
  <c r="K972" i="13"/>
  <c r="E759" i="14"/>
  <c r="M11" i="15"/>
  <c r="M1131" i="14"/>
  <c r="K995" i="18"/>
  <c r="K650" i="13"/>
  <c r="F971" i="14"/>
  <c r="M1044" i="11"/>
  <c r="M729" i="11"/>
  <c r="K508" i="15"/>
  <c r="M618" i="16"/>
  <c r="K37" i="15"/>
  <c r="K1039" i="2"/>
  <c r="M817" i="2"/>
  <c r="M1291" i="12"/>
  <c r="M895" i="12"/>
  <c r="P1011" i="16"/>
  <c r="O1011" i="16"/>
  <c r="M682" i="13"/>
  <c r="P650" i="13"/>
  <c r="F192" i="16"/>
  <c r="O37" i="15"/>
  <c r="K572" i="11"/>
  <c r="P972" i="11"/>
  <c r="M501" i="12"/>
  <c r="O895" i="12"/>
  <c r="M834" i="14"/>
  <c r="O600" i="15"/>
  <c r="K600" i="15"/>
  <c r="M446" i="16"/>
  <c r="M1250" i="18"/>
  <c r="I1145" i="14"/>
  <c r="K1149" i="14"/>
  <c r="O1191" i="14"/>
  <c r="O1145" i="14"/>
  <c r="K1175" i="14"/>
  <c r="P1191" i="14"/>
  <c r="P1119" i="14"/>
  <c r="I1191" i="14"/>
  <c r="I1261" i="14"/>
  <c r="M1145" i="14"/>
  <c r="O1095" i="14"/>
  <c r="O1119" i="14"/>
  <c r="M1095" i="14"/>
  <c r="I1095" i="14"/>
  <c r="K1119" i="14"/>
  <c r="M1175" i="14"/>
  <c r="M1119" i="14"/>
  <c r="K1287" i="14"/>
  <c r="M1239" i="14"/>
  <c r="E928" i="14"/>
  <c r="K1080" i="14"/>
  <c r="F1077" i="14"/>
  <c r="K1077" i="14" s="1"/>
  <c r="M1080" i="14"/>
  <c r="O1011" i="14"/>
  <c r="O779" i="14"/>
  <c r="I779" i="14"/>
  <c r="M749" i="14"/>
  <c r="O875" i="14"/>
  <c r="I704" i="14"/>
  <c r="M219" i="14"/>
  <c r="M294" i="14"/>
  <c r="O219" i="14"/>
  <c r="K294" i="14"/>
  <c r="P294" i="14"/>
  <c r="F110" i="14"/>
  <c r="O110" i="14" s="1"/>
  <c r="O103" i="14"/>
  <c r="K90" i="14"/>
  <c r="K79" i="14"/>
  <c r="M53" i="14"/>
  <c r="K53" i="14"/>
  <c r="D10" i="14"/>
  <c r="P37" i="14"/>
  <c r="O37" i="14"/>
  <c r="I37" i="14"/>
  <c r="L37" i="14"/>
  <c r="K255" i="12"/>
  <c r="M1297" i="12"/>
  <c r="F1260" i="12"/>
  <c r="F1283" i="12"/>
  <c r="O1283" i="12" s="1"/>
  <c r="O1297" i="12"/>
  <c r="K1297" i="12"/>
  <c r="K1291" i="12"/>
  <c r="M1204" i="12"/>
  <c r="P1202" i="12"/>
  <c r="M1163" i="12"/>
  <c r="I1202" i="12"/>
  <c r="O1204" i="12"/>
  <c r="I1204" i="12"/>
  <c r="O1135" i="12"/>
  <c r="P1135" i="12"/>
  <c r="O1202" i="12"/>
  <c r="I1135" i="12"/>
  <c r="M1202" i="12"/>
  <c r="P1155" i="12"/>
  <c r="K1204" i="12"/>
  <c r="I1155" i="12"/>
  <c r="M1135" i="12"/>
  <c r="P942" i="12"/>
  <c r="I942" i="12"/>
  <c r="K1054" i="12"/>
  <c r="K1025" i="12"/>
  <c r="I849" i="12"/>
  <c r="K849" i="12"/>
  <c r="I423" i="12"/>
  <c r="M570" i="12"/>
  <c r="K679" i="12"/>
  <c r="M629" i="12"/>
  <c r="M801" i="12"/>
  <c r="M851" i="12"/>
  <c r="O548" i="12"/>
  <c r="D375" i="12"/>
  <c r="V55" i="17" s="1"/>
  <c r="X55" i="17" s="1"/>
  <c r="M308" i="12"/>
  <c r="M129" i="12"/>
  <c r="H9" i="12"/>
  <c r="F71" i="12"/>
  <c r="K71" i="12" s="1"/>
  <c r="F64" i="12"/>
  <c r="I64" i="12" s="1"/>
  <c r="D10" i="12"/>
  <c r="M11" i="12"/>
  <c r="O11" i="12"/>
  <c r="P11" i="12"/>
  <c r="K11" i="12"/>
  <c r="M1131" i="13"/>
  <c r="K1216" i="13"/>
  <c r="M1149" i="13"/>
  <c r="K1053" i="13"/>
  <c r="M1046" i="13"/>
  <c r="O932" i="13"/>
  <c r="K979" i="13"/>
  <c r="M932" i="13"/>
  <c r="K871" i="13"/>
  <c r="M600" i="13"/>
  <c r="O631" i="13"/>
  <c r="M578" i="13"/>
  <c r="I515" i="13"/>
  <c r="M503" i="13"/>
  <c r="M308" i="13"/>
  <c r="M263" i="13"/>
  <c r="O308" i="13"/>
  <c r="K308" i="13"/>
  <c r="K79" i="13"/>
  <c r="M46" i="13"/>
  <c r="M11" i="13"/>
  <c r="M1257" i="15"/>
  <c r="O1206" i="15"/>
  <c r="M1139" i="15"/>
  <c r="I1151" i="15"/>
  <c r="I1183" i="15"/>
  <c r="K1161" i="15"/>
  <c r="O1214" i="15"/>
  <c r="M1245" i="15"/>
  <c r="P1139" i="15"/>
  <c r="K1151" i="15"/>
  <c r="K1183" i="15"/>
  <c r="P1245" i="15"/>
  <c r="I1139" i="15"/>
  <c r="M1109" i="15"/>
  <c r="O1151" i="15"/>
  <c r="O1183" i="15"/>
  <c r="D1260" i="15"/>
  <c r="F1260" i="15" s="1"/>
  <c r="I1260" i="15" s="1"/>
  <c r="I1195" i="15"/>
  <c r="P1183" i="15"/>
  <c r="M1191" i="15"/>
  <c r="O1245" i="15"/>
  <c r="O1161" i="15"/>
  <c r="M1222" i="15"/>
  <c r="K1283" i="15"/>
  <c r="O1195" i="15"/>
  <c r="K1206" i="15"/>
  <c r="M1195" i="15"/>
  <c r="P1161" i="15"/>
  <c r="I1109" i="15"/>
  <c r="O1109" i="15"/>
  <c r="I1206" i="15"/>
  <c r="M1161" i="15"/>
  <c r="K1157" i="15"/>
  <c r="M1253" i="15"/>
  <c r="K920" i="15"/>
  <c r="K1019" i="15"/>
  <c r="K1017" i="15"/>
  <c r="I1017" i="15"/>
  <c r="M997" i="15"/>
  <c r="M938" i="15"/>
  <c r="O922" i="15"/>
  <c r="P790" i="15"/>
  <c r="M922" i="15"/>
  <c r="M690" i="15"/>
  <c r="O869" i="15"/>
  <c r="M664" i="15"/>
  <c r="I790" i="15"/>
  <c r="M862" i="15"/>
  <c r="K821" i="15"/>
  <c r="K862" i="15"/>
  <c r="P869" i="15"/>
  <c r="I664" i="15"/>
  <c r="M631" i="15"/>
  <c r="O664" i="15"/>
  <c r="K801" i="15"/>
  <c r="O790" i="15"/>
  <c r="P631" i="15"/>
  <c r="M635" i="15"/>
  <c r="O801" i="15"/>
  <c r="E398" i="15"/>
  <c r="O862" i="15"/>
  <c r="P862" i="15"/>
  <c r="K591" i="15"/>
  <c r="K708" i="15"/>
  <c r="K922" i="15"/>
  <c r="I922" i="15"/>
  <c r="K790" i="15"/>
  <c r="M821" i="15"/>
  <c r="I801" i="15"/>
  <c r="O591" i="15"/>
  <c r="M869" i="15"/>
  <c r="O821" i="15"/>
  <c r="K774" i="15"/>
  <c r="I774" i="15"/>
  <c r="M580" i="15"/>
  <c r="M452" i="15"/>
  <c r="M556" i="15"/>
  <c r="D375" i="15"/>
  <c r="V56" i="17" s="1"/>
  <c r="X56" i="17" s="1"/>
  <c r="M390" i="15"/>
  <c r="K247" i="15"/>
  <c r="M247" i="15"/>
  <c r="P247" i="15"/>
  <c r="F46" i="15"/>
  <c r="O46" i="15" s="1"/>
  <c r="M294" i="18"/>
  <c r="E9" i="18"/>
  <c r="C60" i="17" s="1"/>
  <c r="P65" i="18"/>
  <c r="M65" i="18"/>
  <c r="M40" i="11"/>
  <c r="F386" i="11"/>
  <c r="I386" i="11" s="1"/>
  <c r="D375" i="11"/>
  <c r="V58" i="17" s="1"/>
  <c r="M889" i="11"/>
  <c r="O862" i="11"/>
  <c r="M1115" i="11"/>
  <c r="P1115" i="11"/>
  <c r="I1115" i="11"/>
  <c r="H759" i="16"/>
  <c r="F797" i="12"/>
  <c r="P797" i="12" s="1"/>
  <c r="O1326" i="11"/>
  <c r="O1301" i="11"/>
  <c r="I957" i="11"/>
  <c r="M957" i="11"/>
  <c r="M999" i="11"/>
  <c r="I979" i="11"/>
  <c r="P999" i="11"/>
  <c r="P979" i="11"/>
  <c r="O999" i="11"/>
  <c r="K999" i="11"/>
  <c r="O957" i="11"/>
  <c r="M979" i="11"/>
  <c r="O959" i="11"/>
  <c r="I991" i="11"/>
  <c r="F1053" i="11"/>
  <c r="K959" i="11"/>
  <c r="M1058" i="11"/>
  <c r="P959" i="11"/>
  <c r="K991" i="11"/>
  <c r="F963" i="11"/>
  <c r="M991" i="11"/>
  <c r="M942" i="11"/>
  <c r="M993" i="11"/>
  <c r="O948" i="11"/>
  <c r="M1031" i="11"/>
  <c r="K792" i="11"/>
  <c r="O666" i="11"/>
  <c r="P666" i="11"/>
  <c r="K666" i="11"/>
  <c r="F582" i="11"/>
  <c r="I666" i="11"/>
  <c r="O580" i="11"/>
  <c r="I580" i="11"/>
  <c r="M666" i="11"/>
  <c r="O30" i="11"/>
  <c r="M30" i="11"/>
  <c r="M704" i="2"/>
  <c r="N10" i="2"/>
  <c r="O46" i="2"/>
  <c r="P96" i="2"/>
  <c r="L71" i="2"/>
  <c r="I96" i="2"/>
  <c r="N64" i="2"/>
  <c r="H9" i="2"/>
  <c r="L11" i="2"/>
  <c r="M11" i="2" s="1"/>
  <c r="F1283" i="2"/>
  <c r="O1283" i="2" s="1"/>
  <c r="J759" i="2"/>
  <c r="E398" i="2"/>
  <c r="F386" i="2"/>
  <c r="K386" i="2" s="1"/>
  <c r="D375" i="2"/>
  <c r="V61" i="17" s="1"/>
  <c r="X61" i="17" s="1"/>
  <c r="M263" i="2"/>
  <c r="P211" i="2"/>
  <c r="I211" i="2"/>
  <c r="F71" i="2"/>
  <c r="O71" i="2" s="1"/>
  <c r="E9" i="2"/>
  <c r="C61" i="17" s="1"/>
  <c r="K30" i="2"/>
  <c r="O30" i="2"/>
  <c r="P30" i="2"/>
  <c r="K1159" i="2"/>
  <c r="M981" i="2"/>
  <c r="P895" i="2"/>
  <c r="I895" i="2"/>
  <c r="K895" i="2"/>
  <c r="P887" i="2"/>
  <c r="I887" i="2"/>
  <c r="K761" i="2"/>
  <c r="M753" i="2"/>
  <c r="F746" i="2"/>
  <c r="K746" i="2" s="1"/>
  <c r="P753" i="2"/>
  <c r="K753" i="2"/>
  <c r="I753" i="2"/>
  <c r="P681" i="2"/>
  <c r="K681" i="2"/>
  <c r="O681" i="2"/>
  <c r="I657" i="16"/>
  <c r="O657" i="16"/>
  <c r="P657" i="16"/>
  <c r="I1072" i="15"/>
  <c r="P1072" i="15"/>
  <c r="H172" i="9"/>
  <c r="D697" i="11"/>
  <c r="F697" i="11" s="1"/>
  <c r="H398" i="12"/>
  <c r="E928" i="13"/>
  <c r="K930" i="14"/>
  <c r="E9" i="14"/>
  <c r="C59" i="17" s="1"/>
  <c r="M1078" i="16"/>
  <c r="K496" i="16"/>
  <c r="M1119" i="18"/>
  <c r="J759" i="18"/>
  <c r="O997" i="11"/>
  <c r="O669" i="11"/>
  <c r="I669" i="11"/>
  <c r="M830" i="11"/>
  <c r="M629" i="11"/>
  <c r="P1326" i="12"/>
  <c r="I1326" i="12"/>
  <c r="K1062" i="12"/>
  <c r="M1147" i="12"/>
  <c r="M550" i="12"/>
  <c r="M103" i="12"/>
  <c r="P1031" i="13"/>
  <c r="I1031" i="13"/>
  <c r="P1046" i="13"/>
  <c r="I1046" i="13"/>
  <c r="P753" i="13"/>
  <c r="I753" i="13"/>
  <c r="K421" i="13"/>
  <c r="P421" i="13"/>
  <c r="K431" i="13"/>
  <c r="K824" i="14"/>
  <c r="I824" i="14"/>
  <c r="P725" i="14"/>
  <c r="I725" i="14"/>
  <c r="M639" i="14"/>
  <c r="K783" i="14"/>
  <c r="K1003" i="14"/>
  <c r="K1097" i="15"/>
  <c r="K856" i="15"/>
  <c r="I856" i="15"/>
  <c r="M1159" i="15"/>
  <c r="M808" i="15"/>
  <c r="M567" i="15"/>
  <c r="K675" i="15"/>
  <c r="O544" i="15"/>
  <c r="P983" i="16"/>
  <c r="I983" i="16"/>
  <c r="M675" i="15"/>
  <c r="M211" i="15"/>
  <c r="M548" i="16"/>
  <c r="M249" i="16"/>
  <c r="O1167" i="18"/>
  <c r="M525" i="15"/>
  <c r="P1261" i="16"/>
  <c r="I1261" i="16"/>
  <c r="F785" i="16"/>
  <c r="O785" i="16" s="1"/>
  <c r="O1091" i="2"/>
  <c r="M757" i="2"/>
  <c r="O769" i="2"/>
  <c r="P234" i="2"/>
  <c r="I234" i="2"/>
  <c r="F1077" i="2"/>
  <c r="K1077" i="2" s="1"/>
  <c r="M792" i="2"/>
  <c r="M964" i="2"/>
  <c r="I964" i="2"/>
  <c r="K657" i="16"/>
  <c r="H9" i="16"/>
  <c r="E928" i="18"/>
  <c r="O1135" i="11"/>
  <c r="K1135" i="11"/>
  <c r="I1257" i="11"/>
  <c r="O1257" i="11"/>
  <c r="P308" i="11"/>
  <c r="I308" i="11"/>
  <c r="I944" i="12"/>
  <c r="K944" i="12"/>
  <c r="O944" i="12"/>
  <c r="K1141" i="13"/>
  <c r="M985" i="13"/>
  <c r="P712" i="14"/>
  <c r="I712" i="14"/>
  <c r="K712" i="14"/>
  <c r="O1013" i="15"/>
  <c r="I1013" i="15"/>
  <c r="K1005" i="15"/>
  <c r="I1005" i="15"/>
  <c r="M1005" i="15"/>
  <c r="M1119" i="15"/>
  <c r="O415" i="15"/>
  <c r="K415" i="15"/>
  <c r="I1349" i="16"/>
  <c r="M1349" i="16"/>
  <c r="P1131" i="16"/>
  <c r="I1131" i="16"/>
  <c r="K147" i="15"/>
  <c r="P147" i="15"/>
  <c r="E262" i="8"/>
  <c r="K684" i="18"/>
  <c r="K1326" i="2"/>
  <c r="O187" i="2"/>
  <c r="K187" i="2"/>
  <c r="M435" i="2"/>
  <c r="O1290" i="2"/>
  <c r="M1283" i="2"/>
  <c r="H928" i="2"/>
  <c r="I681" i="2"/>
  <c r="K1080" i="11"/>
  <c r="O698" i="11"/>
  <c r="M1053" i="12"/>
  <c r="H928" i="12"/>
  <c r="K666" i="12"/>
  <c r="M1257" i="14"/>
  <c r="M930" i="14"/>
  <c r="K719" i="14"/>
  <c r="O1305" i="15"/>
  <c r="K915" i="15"/>
  <c r="M682" i="15"/>
  <c r="K1119" i="18"/>
  <c r="M1202" i="11"/>
  <c r="K1291" i="11"/>
  <c r="P1291" i="11"/>
  <c r="M1135" i="11"/>
  <c r="P1258" i="11"/>
  <c r="I1258" i="11"/>
  <c r="M1129" i="11"/>
  <c r="M1123" i="11"/>
  <c r="M669" i="11"/>
  <c r="M515" i="11"/>
  <c r="M576" i="11"/>
  <c r="M1347" i="12"/>
  <c r="P1037" i="12"/>
  <c r="K1037" i="12"/>
  <c r="P404" i="12"/>
  <c r="I404" i="12"/>
  <c r="F785" i="12"/>
  <c r="I785" i="12" s="1"/>
  <c r="O1104" i="13"/>
  <c r="I1104" i="13"/>
  <c r="K1235" i="13"/>
  <c r="K893" i="13"/>
  <c r="M515" i="13"/>
  <c r="I618" i="13"/>
  <c r="O618" i="13"/>
  <c r="P757" i="14"/>
  <c r="K757" i="14"/>
  <c r="M1003" i="14"/>
  <c r="M880" i="14"/>
  <c r="P30" i="14"/>
  <c r="K30" i="14"/>
  <c r="K631" i="15"/>
  <c r="O631" i="15"/>
  <c r="M737" i="15"/>
  <c r="M1287" i="15"/>
  <c r="I944" i="15"/>
  <c r="O944" i="15"/>
  <c r="O515" i="15"/>
  <c r="K515" i="15"/>
  <c r="K1195" i="15"/>
  <c r="F915" i="16"/>
  <c r="K915" i="16" s="1"/>
  <c r="I481" i="16"/>
  <c r="K481" i="16"/>
  <c r="M1069" i="15"/>
  <c r="O147" i="15"/>
  <c r="E398" i="18"/>
  <c r="M620" i="16"/>
  <c r="M911" i="18"/>
  <c r="O1326" i="2"/>
  <c r="M1232" i="2"/>
  <c r="K1049" i="2"/>
  <c r="K477" i="2"/>
  <c r="K234" i="2"/>
  <c r="P125" i="2"/>
  <c r="I125" i="2"/>
  <c r="I1077" i="2"/>
  <c r="M1043" i="2"/>
  <c r="M682" i="2"/>
  <c r="H928" i="11"/>
  <c r="M218" i="11"/>
  <c r="P785" i="13"/>
  <c r="M219" i="13"/>
  <c r="D1283" i="14"/>
  <c r="O646" i="15"/>
  <c r="M646" i="15"/>
  <c r="M948" i="11"/>
  <c r="M851" i="11"/>
  <c r="M483" i="11"/>
  <c r="O444" i="11"/>
  <c r="M739" i="11"/>
  <c r="M469" i="11"/>
  <c r="M1212" i="12"/>
  <c r="M1037" i="12"/>
  <c r="M548" i="12"/>
  <c r="P1347" i="13"/>
  <c r="I1347" i="13"/>
  <c r="K404" i="12"/>
  <c r="M832" i="13"/>
  <c r="I832" i="13"/>
  <c r="O832" i="13"/>
  <c r="K792" i="13"/>
  <c r="M589" i="13"/>
  <c r="I529" i="13"/>
  <c r="P529" i="13"/>
  <c r="K529" i="13"/>
  <c r="M950" i="13"/>
  <c r="P729" i="13"/>
  <c r="I729" i="13"/>
  <c r="K821" i="14"/>
  <c r="O821" i="14"/>
  <c r="I821" i="14"/>
  <c r="O1123" i="13"/>
  <c r="O234" i="13"/>
  <c r="P744" i="14"/>
  <c r="I744" i="14"/>
  <c r="M30" i="14"/>
  <c r="M792" i="14"/>
  <c r="I899" i="15"/>
  <c r="M899" i="15"/>
  <c r="O719" i="15"/>
  <c r="K719" i="15"/>
  <c r="M533" i="14"/>
  <c r="M1151" i="15"/>
  <c r="K1056" i="15"/>
  <c r="I880" i="15"/>
  <c r="O880" i="15"/>
  <c r="K580" i="15"/>
  <c r="M147" i="15"/>
  <c r="P423" i="15"/>
  <c r="K423" i="15"/>
  <c r="I423" i="15"/>
  <c r="K572" i="16"/>
  <c r="I572" i="16"/>
  <c r="M531" i="15"/>
  <c r="M983" i="16"/>
  <c r="O1135" i="18"/>
  <c r="M404" i="14"/>
  <c r="M388" i="18"/>
  <c r="M684" i="18"/>
  <c r="K1243" i="18"/>
  <c r="K1005" i="2"/>
  <c r="P1005" i="2"/>
  <c r="O1005" i="2"/>
  <c r="M477" i="2"/>
  <c r="M681" i="2"/>
  <c r="E172" i="8"/>
  <c r="M786" i="11"/>
  <c r="J398" i="11"/>
  <c r="M915" i="12"/>
  <c r="F510" i="12"/>
  <c r="K510" i="12" s="1"/>
  <c r="H398" i="13"/>
  <c r="O219" i="13"/>
  <c r="K1072" i="15"/>
  <c r="N928" i="15"/>
  <c r="H398" i="15"/>
  <c r="H398" i="16"/>
  <c r="K1202" i="11"/>
  <c r="I1163" i="11"/>
  <c r="P1163" i="11"/>
  <c r="M1095" i="11"/>
  <c r="I446" i="11"/>
  <c r="M1027" i="12"/>
  <c r="I1027" i="12"/>
  <c r="P1058" i="12"/>
  <c r="I1058" i="12"/>
  <c r="K1017" i="12"/>
  <c r="K725" i="12"/>
  <c r="K673" i="12"/>
  <c r="M431" i="12"/>
  <c r="P487" i="12"/>
  <c r="I487" i="12"/>
  <c r="O893" i="13"/>
  <c r="M966" i="13"/>
  <c r="P1037" i="13"/>
  <c r="I1037" i="13"/>
  <c r="K1031" i="13"/>
  <c r="O515" i="13"/>
  <c r="L37" i="12"/>
  <c r="K950" i="13"/>
  <c r="P721" i="13"/>
  <c r="I721" i="13"/>
  <c r="M1005" i="14"/>
  <c r="M47" i="13"/>
  <c r="O517" i="13"/>
  <c r="M981" i="14"/>
  <c r="P1046" i="14"/>
  <c r="K1046" i="14"/>
  <c r="K744" i="13"/>
  <c r="M1214" i="11"/>
  <c r="O1181" i="15"/>
  <c r="P788" i="15"/>
  <c r="O788" i="15"/>
  <c r="M37" i="14"/>
  <c r="M1143" i="15"/>
  <c r="I1143" i="15"/>
  <c r="O753" i="15"/>
  <c r="O899" i="15"/>
  <c r="K639" i="15"/>
  <c r="M457" i="15"/>
  <c r="M572" i="16"/>
  <c r="O1089" i="18"/>
  <c r="M702" i="16"/>
  <c r="K525" i="16"/>
  <c r="I525" i="16"/>
  <c r="M1373" i="18"/>
  <c r="K388" i="18"/>
  <c r="K452" i="15"/>
  <c r="M729" i="16"/>
  <c r="M616" i="16"/>
  <c r="I207" i="9"/>
  <c r="H207" i="9"/>
  <c r="I1232" i="2"/>
  <c r="P1232" i="2"/>
  <c r="O959" i="2"/>
  <c r="O493" i="2"/>
  <c r="K769" i="2"/>
  <c r="P1039" i="2"/>
  <c r="I1039" i="2"/>
  <c r="M991" i="2"/>
  <c r="M702" i="2"/>
  <c r="M234" i="2"/>
  <c r="F218" i="2"/>
  <c r="M218" i="2" s="1"/>
  <c r="D31" i="7"/>
  <c r="D13" i="7" s="1"/>
  <c r="D12" i="7" s="1"/>
  <c r="D7" i="7" s="1"/>
  <c r="J759" i="11"/>
  <c r="H398" i="11"/>
  <c r="O40" i="11"/>
  <c r="K40" i="11"/>
  <c r="K650" i="12"/>
  <c r="E398" i="12"/>
  <c r="K924" i="13"/>
  <c r="M1290" i="14"/>
  <c r="N928" i="14"/>
  <c r="K716" i="15"/>
  <c r="K1257" i="11"/>
  <c r="M1291" i="11"/>
  <c r="O1155" i="11"/>
  <c r="I885" i="11"/>
  <c r="K885" i="11"/>
  <c r="M620" i="11"/>
  <c r="K444" i="11"/>
  <c r="M664" i="11"/>
  <c r="M487" i="11"/>
  <c r="O1056" i="12"/>
  <c r="I1019" i="12"/>
  <c r="P1019" i="12"/>
  <c r="M591" i="12"/>
  <c r="M620" i="12"/>
  <c r="M1155" i="12"/>
  <c r="M1165" i="13"/>
  <c r="K1058" i="12"/>
  <c r="M942" i="13"/>
  <c r="P437" i="13"/>
  <c r="K437" i="13"/>
  <c r="O457" i="13"/>
  <c r="P1342" i="14"/>
  <c r="I1342" i="14"/>
  <c r="K498" i="13"/>
  <c r="P498" i="13"/>
  <c r="M1123" i="13"/>
  <c r="O839" i="14"/>
  <c r="I839" i="14"/>
  <c r="O824" i="14"/>
  <c r="M932" i="14"/>
  <c r="I812" i="14"/>
  <c r="K812" i="14"/>
  <c r="M946" i="14"/>
  <c r="K1181" i="15"/>
  <c r="P808" i="15"/>
  <c r="I808" i="15"/>
  <c r="M1206" i="15"/>
  <c r="M1013" i="15"/>
  <c r="M618" i="15"/>
  <c r="H759" i="15"/>
  <c r="K808" i="15"/>
  <c r="O471" i="15"/>
  <c r="M515" i="15"/>
  <c r="K1349" i="16"/>
  <c r="M677" i="15"/>
  <c r="M819" i="15"/>
  <c r="M627" i="16"/>
  <c r="M1089" i="18"/>
  <c r="M1044" i="18"/>
  <c r="I147" i="16"/>
  <c r="P147" i="16"/>
  <c r="M525" i="16"/>
  <c r="F657" i="18"/>
  <c r="O657" i="18" s="1"/>
  <c r="M767" i="18"/>
  <c r="M496" i="18"/>
  <c r="M1179" i="2"/>
  <c r="O993" i="2"/>
  <c r="O1046" i="2"/>
  <c r="M714" i="2"/>
  <c r="P977" i="2"/>
  <c r="I977" i="2"/>
  <c r="M671" i="2"/>
  <c r="M187" i="2"/>
  <c r="M924" i="2"/>
  <c r="H928" i="13"/>
  <c r="H398" i="14"/>
  <c r="H928" i="15"/>
  <c r="D697" i="15"/>
  <c r="F697" i="15" s="1"/>
  <c r="O697" i="15" s="1"/>
  <c r="E9" i="15"/>
  <c r="C56" i="17" s="1"/>
  <c r="M1163" i="11"/>
  <c r="K765" i="11"/>
  <c r="P781" i="11"/>
  <c r="I781" i="11"/>
  <c r="M839" i="11"/>
  <c r="L37" i="11"/>
  <c r="M37" i="11" s="1"/>
  <c r="P1347" i="12"/>
  <c r="I1347" i="12"/>
  <c r="K1031" i="12"/>
  <c r="F692" i="12"/>
  <c r="I692" i="12" s="1"/>
  <c r="M673" i="12"/>
  <c r="K1155" i="12"/>
  <c r="O437" i="12"/>
  <c r="M1163" i="13"/>
  <c r="M1031" i="13"/>
  <c r="M1104" i="13"/>
  <c r="M1058" i="13"/>
  <c r="M989" i="13"/>
  <c r="I589" i="13"/>
  <c r="P589" i="13"/>
  <c r="O792" i="13"/>
  <c r="K942" i="13"/>
  <c r="O744" i="13"/>
  <c r="M753" i="13"/>
  <c r="K1046" i="13"/>
  <c r="M437" i="13"/>
  <c r="O792" i="14"/>
  <c r="I792" i="14"/>
  <c r="M1051" i="14"/>
  <c r="M712" i="14"/>
  <c r="K1095" i="14"/>
  <c r="M1175" i="15"/>
  <c r="I1175" i="15"/>
  <c r="I981" i="15"/>
  <c r="O981" i="15"/>
  <c r="M959" i="15"/>
  <c r="O622" i="15"/>
  <c r="K622" i="15"/>
  <c r="O567" i="15"/>
  <c r="M801" i="15"/>
  <c r="F666" i="16"/>
  <c r="I666" i="16" s="1"/>
  <c r="M79" i="16"/>
  <c r="M415" i="15"/>
  <c r="M481" i="16"/>
  <c r="F414" i="18"/>
  <c r="K616" i="16"/>
  <c r="C111" i="8"/>
  <c r="E111" i="8" s="1"/>
  <c r="E112" i="8"/>
  <c r="I112" i="8" s="1"/>
  <c r="K1034" i="2"/>
  <c r="H9" i="18"/>
  <c r="M390" i="2"/>
  <c r="K1284" i="2"/>
  <c r="H398" i="2"/>
  <c r="M583" i="11"/>
  <c r="D192" i="11"/>
  <c r="K1011" i="12"/>
  <c r="P650" i="12"/>
  <c r="H9" i="14"/>
  <c r="M1257" i="11"/>
  <c r="I1013" i="11"/>
  <c r="O1013" i="11"/>
  <c r="M1287" i="11"/>
  <c r="P948" i="11"/>
  <c r="I948" i="11"/>
  <c r="M765" i="11"/>
  <c r="M1034" i="11"/>
  <c r="H9" i="11"/>
  <c r="P779" i="12"/>
  <c r="I779" i="12"/>
  <c r="P1159" i="12"/>
  <c r="I1159" i="12"/>
  <c r="K1171" i="12"/>
  <c r="O1082" i="12"/>
  <c r="M1031" i="12"/>
  <c r="I808" i="12"/>
  <c r="O515" i="12"/>
  <c r="K1159" i="13"/>
  <c r="K103" i="12"/>
  <c r="I817" i="13"/>
  <c r="K817" i="13"/>
  <c r="O1349" i="13"/>
  <c r="M1155" i="13"/>
  <c r="O637" i="13"/>
  <c r="L903" i="13"/>
  <c r="M903" i="13" s="1"/>
  <c r="K515" i="13"/>
  <c r="I1250" i="14"/>
  <c r="P1250" i="14"/>
  <c r="M431" i="13"/>
  <c r="H190" i="13"/>
  <c r="P733" i="14"/>
  <c r="I733" i="14"/>
  <c r="M733" i="14"/>
  <c r="M479" i="14"/>
  <c r="M744" i="14"/>
  <c r="M757" i="14"/>
  <c r="M1197" i="15"/>
  <c r="O667" i="15"/>
  <c r="K667" i="15"/>
  <c r="K1141" i="15"/>
  <c r="K869" i="15"/>
  <c r="M1131" i="16"/>
  <c r="K753" i="15"/>
  <c r="M854" i="16"/>
  <c r="K211" i="15"/>
  <c r="K1278" i="16"/>
  <c r="I1278" i="16"/>
  <c r="P1278" i="16"/>
  <c r="M1214" i="18"/>
  <c r="H759" i="18"/>
  <c r="H397" i="18" s="1"/>
  <c r="H396" i="18" s="1"/>
  <c r="H395" i="18" s="1"/>
  <c r="M1013" i="2"/>
  <c r="H397" i="11"/>
  <c r="H396" i="11" s="1"/>
  <c r="H395" i="11" s="1"/>
  <c r="P866" i="11"/>
  <c r="K866" i="11"/>
  <c r="I866" i="11"/>
  <c r="P650" i="11"/>
  <c r="K650" i="11"/>
  <c r="I650" i="11"/>
  <c r="I641" i="11"/>
  <c r="P641" i="11"/>
  <c r="K641" i="11"/>
  <c r="I1241" i="11"/>
  <c r="P1241" i="11"/>
  <c r="O1241" i="11"/>
  <c r="M1241" i="11"/>
  <c r="N1260" i="11"/>
  <c r="O1261" i="11"/>
  <c r="L1261" i="11"/>
  <c r="M1261" i="11" s="1"/>
  <c r="I1067" i="11"/>
  <c r="P1067" i="11"/>
  <c r="I1043" i="11"/>
  <c r="P1043" i="11"/>
  <c r="I983" i="11"/>
  <c r="P983" i="11"/>
  <c r="I858" i="11"/>
  <c r="P858" i="11"/>
  <c r="O858" i="11"/>
  <c r="M858" i="11"/>
  <c r="K858" i="11"/>
  <c r="F495" i="11"/>
  <c r="I616" i="11"/>
  <c r="P616" i="11"/>
  <c r="O616" i="11"/>
  <c r="M616" i="11"/>
  <c r="K616" i="11"/>
  <c r="P263" i="11"/>
  <c r="I263" i="11"/>
  <c r="K263" i="11"/>
  <c r="O560" i="11"/>
  <c r="L560" i="11"/>
  <c r="M560" i="11" s="1"/>
  <c r="N398" i="11"/>
  <c r="O399" i="11"/>
  <c r="L399" i="11"/>
  <c r="M399" i="11" s="1"/>
  <c r="P46" i="11"/>
  <c r="I46" i="11"/>
  <c r="E398" i="11"/>
  <c r="I137" i="12"/>
  <c r="P137" i="12"/>
  <c r="K137" i="12"/>
  <c r="I560" i="13"/>
  <c r="P560" i="13"/>
  <c r="O560" i="13"/>
  <c r="K64" i="16"/>
  <c r="I414" i="11"/>
  <c r="P414" i="11"/>
  <c r="I1305" i="11"/>
  <c r="P1305" i="11"/>
  <c r="O1305" i="11"/>
  <c r="K1305" i="11"/>
  <c r="D1260" i="11"/>
  <c r="F1260" i="11" s="1"/>
  <c r="I1107" i="11"/>
  <c r="P1107" i="11"/>
  <c r="M1107" i="11"/>
  <c r="I1066" i="11"/>
  <c r="P1066" i="11"/>
  <c r="O1066" i="11"/>
  <c r="L1066" i="11"/>
  <c r="M1066" i="11" s="1"/>
  <c r="P1044" i="11"/>
  <c r="O1044" i="11"/>
  <c r="I1044" i="11"/>
  <c r="P963" i="11"/>
  <c r="I963" i="11"/>
  <c r="F971" i="11"/>
  <c r="K971" i="11" s="1"/>
  <c r="I920" i="11"/>
  <c r="P920" i="11"/>
  <c r="O920" i="11"/>
  <c r="M920" i="11"/>
  <c r="K920" i="11"/>
  <c r="O903" i="11"/>
  <c r="L903" i="11"/>
  <c r="M903" i="11" s="1"/>
  <c r="J928" i="11"/>
  <c r="O869" i="11"/>
  <c r="O785" i="11"/>
  <c r="L785" i="11"/>
  <c r="M785" i="11" s="1"/>
  <c r="F746" i="11"/>
  <c r="K746" i="11" s="1"/>
  <c r="I744" i="11"/>
  <c r="P744" i="11"/>
  <c r="O744" i="11"/>
  <c r="I684" i="11"/>
  <c r="O684" i="11"/>
  <c r="P684" i="11"/>
  <c r="L716" i="11"/>
  <c r="M716" i="11" s="1"/>
  <c r="O716" i="11"/>
  <c r="I681" i="11"/>
  <c r="P681" i="11"/>
  <c r="O495" i="11"/>
  <c r="L495" i="11"/>
  <c r="M495" i="11" s="1"/>
  <c r="I585" i="11"/>
  <c r="P585" i="11"/>
  <c r="O585" i="11"/>
  <c r="K585" i="11"/>
  <c r="M585" i="11"/>
  <c r="O681" i="11"/>
  <c r="K697" i="11"/>
  <c r="O692" i="11"/>
  <c r="L692" i="11"/>
  <c r="M692" i="11" s="1"/>
  <c r="L71" i="11"/>
  <c r="I218" i="11"/>
  <c r="P218" i="11"/>
  <c r="I173" i="11"/>
  <c r="P173" i="11"/>
  <c r="O173" i="11"/>
  <c r="K173" i="11"/>
  <c r="M173" i="11"/>
  <c r="F387" i="11"/>
  <c r="O387" i="11" s="1"/>
  <c r="M376" i="11"/>
  <c r="F71" i="11"/>
  <c r="D64" i="11"/>
  <c r="F64" i="11" s="1"/>
  <c r="K64" i="11" s="1"/>
  <c r="M1258" i="12"/>
  <c r="N109" i="11"/>
  <c r="P109" i="11" s="1"/>
  <c r="L110" i="11"/>
  <c r="M110" i="11" s="1"/>
  <c r="O110" i="11"/>
  <c r="I510" i="13"/>
  <c r="P510" i="13"/>
  <c r="I375" i="16"/>
  <c r="N386" i="11"/>
  <c r="N375" i="11" s="1"/>
  <c r="AD58" i="17" s="1"/>
  <c r="L387" i="11"/>
  <c r="M387" i="11" s="1"/>
  <c r="L286" i="11"/>
  <c r="I388" i="11"/>
  <c r="P388" i="11"/>
  <c r="I1283" i="11"/>
  <c r="P1283" i="11"/>
  <c r="I1261" i="11"/>
  <c r="P1261" i="11"/>
  <c r="K1261" i="11"/>
  <c r="K1234" i="11"/>
  <c r="P1216" i="11"/>
  <c r="O1216" i="11"/>
  <c r="I1216" i="11"/>
  <c r="P1072" i="11"/>
  <c r="I1072" i="11"/>
  <c r="O1072" i="11"/>
  <c r="L1043" i="11"/>
  <c r="M1043" i="11" s="1"/>
  <c r="O1043" i="11"/>
  <c r="M1067" i="11"/>
  <c r="I964" i="11"/>
  <c r="P964" i="11"/>
  <c r="M964" i="11"/>
  <c r="P797" i="11"/>
  <c r="I797" i="11"/>
  <c r="I786" i="11"/>
  <c r="P786" i="11"/>
  <c r="O786" i="11"/>
  <c r="I582" i="11"/>
  <c r="P582" i="11"/>
  <c r="I697" i="11"/>
  <c r="P697" i="11"/>
  <c r="I225" i="11"/>
  <c r="P225" i="11"/>
  <c r="K225" i="11"/>
  <c r="O225" i="11"/>
  <c r="O46" i="11"/>
  <c r="L46" i="11"/>
  <c r="M46" i="11" s="1"/>
  <c r="N10" i="11"/>
  <c r="K218" i="11"/>
  <c r="J192" i="11"/>
  <c r="I90" i="11"/>
  <c r="P90" i="11"/>
  <c r="O90" i="11"/>
  <c r="I1358" i="13"/>
  <c r="P1358" i="13"/>
  <c r="I971" i="15"/>
  <c r="P971" i="15"/>
  <c r="I1250" i="11"/>
  <c r="P1250" i="11"/>
  <c r="O1250" i="11"/>
  <c r="M1250" i="11"/>
  <c r="I1080" i="11"/>
  <c r="P1080" i="11"/>
  <c r="M1080" i="11"/>
  <c r="O650" i="11"/>
  <c r="L650" i="11"/>
  <c r="M650" i="11" s="1"/>
  <c r="I240" i="11"/>
  <c r="P240" i="11"/>
  <c r="O240" i="11"/>
  <c r="K240" i="11"/>
  <c r="M240" i="11"/>
  <c r="I410" i="11"/>
  <c r="P410" i="11"/>
  <c r="I1234" i="11"/>
  <c r="P1234" i="11"/>
  <c r="M1305" i="11"/>
  <c r="I1253" i="11"/>
  <c r="P1253" i="11"/>
  <c r="O1253" i="11"/>
  <c r="M1253" i="11"/>
  <c r="K1216" i="11"/>
  <c r="I1073" i="11"/>
  <c r="P1073" i="11"/>
  <c r="O1073" i="11"/>
  <c r="K1073" i="11"/>
  <c r="M1073" i="11"/>
  <c r="P1077" i="11"/>
  <c r="I1077" i="11"/>
  <c r="O1067" i="11"/>
  <c r="P915" i="11"/>
  <c r="I915" i="11"/>
  <c r="L866" i="11"/>
  <c r="M866" i="11" s="1"/>
  <c r="O866" i="11"/>
  <c r="K915" i="11"/>
  <c r="I869" i="11"/>
  <c r="P869" i="11"/>
  <c r="K963" i="11"/>
  <c r="I785" i="11"/>
  <c r="P785" i="11"/>
  <c r="K785" i="11"/>
  <c r="I583" i="11"/>
  <c r="P583" i="11"/>
  <c r="M681" i="11"/>
  <c r="K657" i="11"/>
  <c r="K589" i="11"/>
  <c r="I589" i="11"/>
  <c r="P589" i="11"/>
  <c r="O589" i="11"/>
  <c r="M589" i="11"/>
  <c r="I698" i="11"/>
  <c r="P698" i="11"/>
  <c r="K583" i="11"/>
  <c r="K495" i="11"/>
  <c r="K531" i="11"/>
  <c r="I531" i="11"/>
  <c r="P531" i="11"/>
  <c r="M531" i="11"/>
  <c r="K560" i="11"/>
  <c r="I560" i="11"/>
  <c r="P560" i="11"/>
  <c r="L641" i="11"/>
  <c r="M641" i="11" s="1"/>
  <c r="O641" i="11"/>
  <c r="L414" i="11"/>
  <c r="M414" i="11" s="1"/>
  <c r="O414" i="11"/>
  <c r="D398" i="11"/>
  <c r="I216" i="11"/>
  <c r="P216" i="11"/>
  <c r="K216" i="11"/>
  <c r="O216" i="11"/>
  <c r="I109" i="11"/>
  <c r="I441" i="11"/>
  <c r="P441" i="11"/>
  <c r="K414" i="11"/>
  <c r="M90" i="11"/>
  <c r="N1260" i="12"/>
  <c r="P1260" i="12" s="1"/>
  <c r="O1261" i="12"/>
  <c r="L1261" i="12"/>
  <c r="M1261" i="12" s="1"/>
  <c r="I1260" i="12"/>
  <c r="L1260" i="13"/>
  <c r="I746" i="14"/>
  <c r="P746" i="14"/>
  <c r="I903" i="16"/>
  <c r="P903" i="16"/>
  <c r="K903" i="16"/>
  <c r="O1358" i="11"/>
  <c r="L1358" i="11"/>
  <c r="M1358" i="11" s="1"/>
  <c r="I1301" i="11"/>
  <c r="P1301" i="11"/>
  <c r="M1301" i="11"/>
  <c r="M1216" i="11"/>
  <c r="P1139" i="11"/>
  <c r="I1139" i="11"/>
  <c r="I1078" i="11"/>
  <c r="P1078" i="11"/>
  <c r="K1078" i="11"/>
  <c r="O1078" i="11"/>
  <c r="N928" i="11"/>
  <c r="L929" i="11"/>
  <c r="K966" i="11"/>
  <c r="I966" i="11"/>
  <c r="P966" i="11"/>
  <c r="O966" i="11"/>
  <c r="I930" i="11"/>
  <c r="P930" i="11"/>
  <c r="O930" i="11"/>
  <c r="K930" i="11"/>
  <c r="K893" i="11"/>
  <c r="I893" i="11"/>
  <c r="P893" i="11"/>
  <c r="M893" i="11"/>
  <c r="O893" i="11"/>
  <c r="O697" i="11"/>
  <c r="L697" i="11"/>
  <c r="M697" i="11" s="1"/>
  <c r="M966" i="11"/>
  <c r="I704" i="11"/>
  <c r="P704" i="11"/>
  <c r="O704" i="11"/>
  <c r="M704" i="11"/>
  <c r="F286" i="11"/>
  <c r="K286" i="11" s="1"/>
  <c r="I399" i="11"/>
  <c r="P399" i="11"/>
  <c r="K452" i="11"/>
  <c r="I452" i="11"/>
  <c r="P452" i="11"/>
  <c r="O452" i="11"/>
  <c r="O263" i="11"/>
  <c r="K46" i="11"/>
  <c r="J10" i="11"/>
  <c r="F192" i="11"/>
  <c r="D191" i="11"/>
  <c r="I1358" i="12"/>
  <c r="P1358" i="12"/>
  <c r="O1358" i="12"/>
  <c r="K76" i="11"/>
  <c r="P76" i="11"/>
  <c r="O76" i="11"/>
  <c r="I76" i="11"/>
  <c r="M76" i="11"/>
  <c r="P1342" i="12"/>
  <c r="K1342" i="12"/>
  <c r="I1342" i="12"/>
  <c r="O1342" i="12"/>
  <c r="M1342" i="12"/>
  <c r="L1283" i="12"/>
  <c r="I1261" i="12"/>
  <c r="P1261" i="12"/>
  <c r="K1261" i="12"/>
  <c r="P1358" i="18"/>
  <c r="I1358" i="18"/>
  <c r="L1234" i="11"/>
  <c r="M1234" i="11" s="1"/>
  <c r="O1234" i="11"/>
  <c r="O1284" i="11"/>
  <c r="M1284" i="11"/>
  <c r="I1284" i="11"/>
  <c r="P1284" i="11"/>
  <c r="P867" i="11"/>
  <c r="O867" i="11"/>
  <c r="K867" i="11"/>
  <c r="I867" i="11"/>
  <c r="K655" i="11"/>
  <c r="I655" i="11"/>
  <c r="P655" i="11"/>
  <c r="O655" i="11"/>
  <c r="M655" i="11"/>
  <c r="I1228" i="11"/>
  <c r="P1228" i="11"/>
  <c r="O1228" i="11"/>
  <c r="M1228" i="11"/>
  <c r="I1060" i="11"/>
  <c r="P1060" i="11"/>
  <c r="O1060" i="11"/>
  <c r="M1060" i="11"/>
  <c r="K1060" i="11"/>
  <c r="K1107" i="11"/>
  <c r="O963" i="11"/>
  <c r="L963" i="11"/>
  <c r="M963" i="11" s="1"/>
  <c r="L971" i="11"/>
  <c r="M971" i="11" s="1"/>
  <c r="N759" i="11"/>
  <c r="L760" i="11"/>
  <c r="E928" i="11"/>
  <c r="K797" i="11"/>
  <c r="M867" i="11"/>
  <c r="I932" i="11"/>
  <c r="P932" i="11"/>
  <c r="I761" i="11"/>
  <c r="P761" i="11"/>
  <c r="O761" i="11"/>
  <c r="K582" i="11"/>
  <c r="P510" i="11"/>
  <c r="I510" i="11"/>
  <c r="K717" i="11"/>
  <c r="P717" i="11"/>
  <c r="I717" i="11"/>
  <c r="K510" i="11"/>
  <c r="K684" i="11"/>
  <c r="P435" i="11"/>
  <c r="M435" i="11"/>
  <c r="K435" i="11"/>
  <c r="I435" i="11"/>
  <c r="K550" i="11"/>
  <c r="I550" i="11"/>
  <c r="P550" i="11"/>
  <c r="M550" i="11"/>
  <c r="M452" i="11"/>
  <c r="M388" i="11"/>
  <c r="L441" i="11"/>
  <c r="M441" i="11" s="1"/>
  <c r="M225" i="11"/>
  <c r="N64" i="11"/>
  <c r="P1258" i="12"/>
  <c r="I1258" i="12"/>
  <c r="O1258" i="12"/>
  <c r="I193" i="11"/>
  <c r="P193" i="11"/>
  <c r="P1363" i="12"/>
  <c r="O1363" i="12"/>
  <c r="M1363" i="12"/>
  <c r="K1363" i="12"/>
  <c r="I1363" i="12"/>
  <c r="J109" i="11"/>
  <c r="K109" i="11" s="1"/>
  <c r="K110" i="11"/>
  <c r="I1077" i="13"/>
  <c r="P1077" i="13"/>
  <c r="I1358" i="15"/>
  <c r="P1358" i="15"/>
  <c r="O1077" i="11"/>
  <c r="L1077" i="11"/>
  <c r="M1077" i="11" s="1"/>
  <c r="F760" i="11"/>
  <c r="O760" i="11" s="1"/>
  <c r="D759" i="11"/>
  <c r="I376" i="11"/>
  <c r="P376" i="11"/>
  <c r="K376" i="11"/>
  <c r="P785" i="15"/>
  <c r="I785" i="15"/>
  <c r="O785" i="15"/>
  <c r="K785" i="15"/>
  <c r="K1250" i="11"/>
  <c r="K1283" i="11"/>
  <c r="P1131" i="11"/>
  <c r="I1131" i="11"/>
  <c r="K1072" i="11"/>
  <c r="L915" i="11"/>
  <c r="M915" i="11" s="1"/>
  <c r="O915" i="11"/>
  <c r="K964" i="11"/>
  <c r="K869" i="11"/>
  <c r="O797" i="11"/>
  <c r="L797" i="11"/>
  <c r="M797" i="11" s="1"/>
  <c r="I657" i="11"/>
  <c r="P657" i="11"/>
  <c r="O582" i="11"/>
  <c r="L582" i="11"/>
  <c r="M582" i="11" s="1"/>
  <c r="F929" i="11"/>
  <c r="O929" i="11" s="1"/>
  <c r="D928" i="11"/>
  <c r="E759" i="11"/>
  <c r="O725" i="11"/>
  <c r="I725" i="11"/>
  <c r="P725" i="11"/>
  <c r="O510" i="11"/>
  <c r="L510" i="11"/>
  <c r="M510" i="11" s="1"/>
  <c r="K681" i="11"/>
  <c r="P564" i="11"/>
  <c r="I564" i="11"/>
  <c r="P716" i="11"/>
  <c r="I716" i="11"/>
  <c r="L564" i="11"/>
  <c r="M564" i="11" s="1"/>
  <c r="O564" i="11"/>
  <c r="M684" i="11"/>
  <c r="K506" i="11"/>
  <c r="I506" i="11"/>
  <c r="P506" i="11"/>
  <c r="O506" i="11"/>
  <c r="M506" i="11"/>
  <c r="I439" i="11"/>
  <c r="P439" i="11"/>
  <c r="O439" i="11"/>
  <c r="K439" i="11"/>
  <c r="M439" i="11"/>
  <c r="L657" i="11"/>
  <c r="M657" i="11" s="1"/>
  <c r="I421" i="11"/>
  <c r="P421" i="11"/>
  <c r="O421" i="11"/>
  <c r="K421" i="11"/>
  <c r="M410" i="11"/>
  <c r="O388" i="11"/>
  <c r="F375" i="11"/>
  <c r="K410" i="11"/>
  <c r="K704" i="11"/>
  <c r="O441" i="11"/>
  <c r="M216" i="11"/>
  <c r="M421" i="11"/>
  <c r="K90" i="11"/>
  <c r="I746" i="13"/>
  <c r="P746" i="13"/>
  <c r="P903" i="15"/>
  <c r="I903" i="15"/>
  <c r="K903" i="15"/>
  <c r="N191" i="15"/>
  <c r="I971" i="16"/>
  <c r="P971" i="16"/>
  <c r="I1234" i="12"/>
  <c r="O1234" i="12"/>
  <c r="P1234" i="12"/>
  <c r="M903" i="12"/>
  <c r="M1358" i="12"/>
  <c r="N928" i="12"/>
  <c r="L929" i="12"/>
  <c r="N759" i="12"/>
  <c r="O760" i="12"/>
  <c r="L760" i="12"/>
  <c r="M760" i="12" s="1"/>
  <c r="K963" i="12"/>
  <c r="J928" i="12"/>
  <c r="O971" i="12"/>
  <c r="L971" i="12"/>
  <c r="M971" i="12" s="1"/>
  <c r="O193" i="11"/>
  <c r="N192" i="11"/>
  <c r="L193" i="11"/>
  <c r="M193" i="11" s="1"/>
  <c r="L564" i="12"/>
  <c r="P681" i="12"/>
  <c r="I681" i="12"/>
  <c r="K582" i="12"/>
  <c r="I633" i="12"/>
  <c r="P633" i="12"/>
  <c r="O414" i="12"/>
  <c r="L414" i="12"/>
  <c r="M414" i="12" s="1"/>
  <c r="M65" i="12"/>
  <c r="F286" i="12"/>
  <c r="O286" i="12" s="1"/>
  <c r="I37" i="12"/>
  <c r="P37" i="12"/>
  <c r="O37" i="12"/>
  <c r="M37" i="12"/>
  <c r="K37" i="12"/>
  <c r="L218" i="12"/>
  <c r="M218" i="12" s="1"/>
  <c r="O218" i="12"/>
  <c r="I1257" i="13"/>
  <c r="P1257" i="13"/>
  <c r="I46" i="12"/>
  <c r="P46" i="12"/>
  <c r="P1021" i="13"/>
  <c r="M1021" i="13"/>
  <c r="K1021" i="13"/>
  <c r="I1021" i="13"/>
  <c r="O1021" i="13"/>
  <c r="O1013" i="13"/>
  <c r="K1013" i="13"/>
  <c r="I1013" i="13"/>
  <c r="P1013" i="13"/>
  <c r="O46" i="12"/>
  <c r="M1257" i="13"/>
  <c r="L1053" i="13"/>
  <c r="M1053" i="13" s="1"/>
  <c r="F963" i="13"/>
  <c r="O924" i="13"/>
  <c r="L924" i="13"/>
  <c r="M924" i="13" s="1"/>
  <c r="P667" i="13"/>
  <c r="I667" i="13"/>
  <c r="I565" i="13"/>
  <c r="P565" i="13"/>
  <c r="O565" i="13"/>
  <c r="K565" i="13"/>
  <c r="I523" i="13"/>
  <c r="P523" i="13"/>
  <c r="M716" i="13"/>
  <c r="I614" i="13"/>
  <c r="P614" i="13"/>
  <c r="M614" i="13"/>
  <c r="L193" i="13"/>
  <c r="N192" i="13"/>
  <c r="O137" i="13"/>
  <c r="L137" i="13"/>
  <c r="M137" i="13" s="1"/>
  <c r="O564" i="13"/>
  <c r="L564" i="13"/>
  <c r="M564" i="13" s="1"/>
  <c r="O510" i="13"/>
  <c r="L510" i="13"/>
  <c r="M510" i="13" s="1"/>
  <c r="I414" i="13"/>
  <c r="P414" i="13"/>
  <c r="O657" i="13"/>
  <c r="L657" i="13"/>
  <c r="M657" i="13" s="1"/>
  <c r="K510" i="13"/>
  <c r="F387" i="13"/>
  <c r="D386" i="13"/>
  <c r="D375" i="13" s="1"/>
  <c r="V57" i="17" s="1"/>
  <c r="X57" i="17" s="1"/>
  <c r="L71" i="13"/>
  <c r="P46" i="13"/>
  <c r="I46" i="13"/>
  <c r="P441" i="13"/>
  <c r="I441" i="13"/>
  <c r="I404" i="13"/>
  <c r="P404" i="13"/>
  <c r="M523" i="13"/>
  <c r="I219" i="13"/>
  <c r="P219" i="13"/>
  <c r="P1141" i="14"/>
  <c r="O1141" i="14"/>
  <c r="I1141" i="14"/>
  <c r="L785" i="14"/>
  <c r="O1043" i="14"/>
  <c r="L1043" i="14"/>
  <c r="M1043" i="14" s="1"/>
  <c r="P1257" i="14"/>
  <c r="O1257" i="14"/>
  <c r="I1257" i="14"/>
  <c r="K1257" i="14"/>
  <c r="O746" i="14"/>
  <c r="L746" i="14"/>
  <c r="M746" i="14" s="1"/>
  <c r="F797" i="14"/>
  <c r="M797" i="14" s="1"/>
  <c r="J1260" i="14"/>
  <c r="K1261" i="14"/>
  <c r="I582" i="14"/>
  <c r="P582" i="14"/>
  <c r="F193" i="14"/>
  <c r="D192" i="14"/>
  <c r="P96" i="14"/>
  <c r="M96" i="14"/>
  <c r="I96" i="14"/>
  <c r="P1326" i="15"/>
  <c r="I1326" i="15"/>
  <c r="K137" i="14"/>
  <c r="K666" i="14"/>
  <c r="K650" i="14"/>
  <c r="K582" i="14"/>
  <c r="O1053" i="15"/>
  <c r="L1053" i="15"/>
  <c r="M1053" i="15" s="1"/>
  <c r="N759" i="14"/>
  <c r="L760" i="14"/>
  <c r="P211" i="14"/>
  <c r="O211" i="14"/>
  <c r="K211" i="14"/>
  <c r="I211" i="14"/>
  <c r="J109" i="14"/>
  <c r="I109" i="14"/>
  <c r="K1066" i="15"/>
  <c r="O915" i="15"/>
  <c r="L915" i="15"/>
  <c r="M915" i="15" s="1"/>
  <c r="K1234" i="15"/>
  <c r="P832" i="15"/>
  <c r="O832" i="15"/>
  <c r="M832" i="15"/>
  <c r="K832" i="15"/>
  <c r="I832" i="15"/>
  <c r="O771" i="15"/>
  <c r="K771" i="15"/>
  <c r="I771" i="15"/>
  <c r="P771" i="15"/>
  <c r="K971" i="15"/>
  <c r="M1258" i="15"/>
  <c r="I798" i="15"/>
  <c r="P798" i="15"/>
  <c r="I700" i="15"/>
  <c r="P700" i="15"/>
  <c r="K671" i="15"/>
  <c r="P671" i="15"/>
  <c r="O671" i="15"/>
  <c r="M671" i="15"/>
  <c r="I671" i="15"/>
  <c r="K554" i="15"/>
  <c r="P554" i="15"/>
  <c r="O554" i="15"/>
  <c r="M554" i="15"/>
  <c r="I554" i="15"/>
  <c r="M1363" i="15"/>
  <c r="I1214" i="15"/>
  <c r="P1214" i="15"/>
  <c r="I920" i="15"/>
  <c r="P920" i="15"/>
  <c r="O76" i="14"/>
  <c r="K798" i="15"/>
  <c r="L510" i="15"/>
  <c r="M510" i="15" s="1"/>
  <c r="O510" i="15"/>
  <c r="K510" i="15"/>
  <c r="M400" i="15"/>
  <c r="P65" i="15"/>
  <c r="O65" i="15"/>
  <c r="I65" i="15"/>
  <c r="I681" i="16"/>
  <c r="P681" i="16"/>
  <c r="P1107" i="16"/>
  <c r="K1107" i="16"/>
  <c r="I1107" i="16"/>
  <c r="O1107" i="16"/>
  <c r="P966" i="16"/>
  <c r="I966" i="16"/>
  <c r="K966" i="16"/>
  <c r="S746" i="16"/>
  <c r="L746" i="16"/>
  <c r="P700" i="16"/>
  <c r="O700" i="16"/>
  <c r="K700" i="16"/>
  <c r="I700" i="16"/>
  <c r="D64" i="15"/>
  <c r="F64" i="15" s="1"/>
  <c r="F71" i="15"/>
  <c r="I650" i="15"/>
  <c r="P650" i="15"/>
  <c r="O1359" i="16"/>
  <c r="I798" i="16"/>
  <c r="P798" i="16"/>
  <c r="O798" i="16"/>
  <c r="F746" i="16"/>
  <c r="L963" i="16"/>
  <c r="S510" i="16"/>
  <c r="L510" i="16"/>
  <c r="M930" i="16"/>
  <c r="K669" i="16"/>
  <c r="I669" i="16"/>
  <c r="P669" i="16"/>
  <c r="O669" i="16"/>
  <c r="M669" i="16"/>
  <c r="L386" i="16"/>
  <c r="S386" i="16"/>
  <c r="P916" i="18"/>
  <c r="I916" i="18"/>
  <c r="F71" i="16"/>
  <c r="O71" i="16" s="1"/>
  <c r="M1363" i="18"/>
  <c r="P866" i="18"/>
  <c r="I866" i="18"/>
  <c r="M567" i="18"/>
  <c r="L657" i="16"/>
  <c r="M657" i="16" s="1"/>
  <c r="L1290" i="18"/>
  <c r="M1290" i="18" s="1"/>
  <c r="N1283" i="18"/>
  <c r="O1290" i="18"/>
  <c r="I1072" i="18"/>
  <c r="P1072" i="18"/>
  <c r="M716" i="18"/>
  <c r="I641" i="18"/>
  <c r="P641" i="18"/>
  <c r="O560" i="18"/>
  <c r="L560" i="18"/>
  <c r="M560" i="18" s="1"/>
  <c r="N398" i="18"/>
  <c r="O399" i="18"/>
  <c r="L399" i="18"/>
  <c r="M399" i="18" s="1"/>
  <c r="K125" i="18"/>
  <c r="I125" i="18"/>
  <c r="P125" i="18"/>
  <c r="O125" i="18"/>
  <c r="M1257" i="18"/>
  <c r="I561" i="18"/>
  <c r="P561" i="18"/>
  <c r="O561" i="18"/>
  <c r="D64" i="18"/>
  <c r="F64" i="18" s="1"/>
  <c r="F71" i="18"/>
  <c r="K71" i="18" s="1"/>
  <c r="K591" i="18"/>
  <c r="J279" i="18"/>
  <c r="L279" i="18" s="1"/>
  <c r="K1043" i="18"/>
  <c r="I109" i="18"/>
  <c r="E192" i="18"/>
  <c r="P1206" i="12"/>
  <c r="I1206" i="12"/>
  <c r="I1179" i="12"/>
  <c r="P1179" i="12"/>
  <c r="K1179" i="12"/>
  <c r="F1077" i="12"/>
  <c r="I971" i="12"/>
  <c r="P971" i="12"/>
  <c r="I903" i="12"/>
  <c r="P903" i="12"/>
  <c r="O903" i="12"/>
  <c r="K903" i="12"/>
  <c r="O681" i="12"/>
  <c r="L681" i="12"/>
  <c r="M681" i="12" s="1"/>
  <c r="I963" i="12"/>
  <c r="P963" i="12"/>
  <c r="O667" i="12"/>
  <c r="I560" i="12"/>
  <c r="P560" i="12"/>
  <c r="O560" i="12"/>
  <c r="K560" i="12"/>
  <c r="I593" i="12"/>
  <c r="P593" i="12"/>
  <c r="L560" i="12"/>
  <c r="M560" i="12" s="1"/>
  <c r="F441" i="12"/>
  <c r="J192" i="12"/>
  <c r="I415" i="12"/>
  <c r="P415" i="12"/>
  <c r="O415" i="12"/>
  <c r="M415" i="12"/>
  <c r="I294" i="12"/>
  <c r="O294" i="12"/>
  <c r="P294" i="12"/>
  <c r="P110" i="12"/>
  <c r="I110" i="12"/>
  <c r="J64" i="12"/>
  <c r="L64" i="12" s="1"/>
  <c r="P47" i="12"/>
  <c r="I47" i="12"/>
  <c r="N398" i="12"/>
  <c r="K1342" i="13"/>
  <c r="I1056" i="13"/>
  <c r="P1056" i="13"/>
  <c r="K1234" i="13"/>
  <c r="L10" i="12"/>
  <c r="O1257" i="13"/>
  <c r="K1091" i="13"/>
  <c r="I1091" i="13"/>
  <c r="P1091" i="13"/>
  <c r="O1091" i="13"/>
  <c r="M1091" i="13"/>
  <c r="P641" i="13"/>
  <c r="I641" i="13"/>
  <c r="I964" i="13"/>
  <c r="P964" i="13"/>
  <c r="I924" i="13"/>
  <c r="P924" i="13"/>
  <c r="P895" i="13"/>
  <c r="O895" i="13"/>
  <c r="K895" i="13"/>
  <c r="I895" i="13"/>
  <c r="M916" i="13"/>
  <c r="P974" i="13"/>
  <c r="O974" i="13"/>
  <c r="K974" i="13"/>
  <c r="I974" i="13"/>
  <c r="I801" i="13"/>
  <c r="P801" i="13"/>
  <c r="M801" i="13"/>
  <c r="K801" i="13"/>
  <c r="O801" i="13"/>
  <c r="I662" i="13"/>
  <c r="P662" i="13"/>
  <c r="M662" i="13"/>
  <c r="O667" i="13"/>
  <c r="J398" i="13"/>
  <c r="I287" i="13"/>
  <c r="P287" i="13"/>
  <c r="K681" i="13"/>
  <c r="K564" i="13"/>
  <c r="F192" i="13"/>
  <c r="D191" i="13"/>
  <c r="O614" i="13"/>
  <c r="M895" i="13"/>
  <c r="I415" i="13"/>
  <c r="P415" i="13"/>
  <c r="M415" i="13"/>
  <c r="I692" i="13"/>
  <c r="P692" i="13"/>
  <c r="O692" i="13"/>
  <c r="K410" i="13"/>
  <c r="I388" i="13"/>
  <c r="P388" i="13"/>
  <c r="I53" i="13"/>
  <c r="O53" i="13"/>
  <c r="P53" i="13"/>
  <c r="I442" i="13"/>
  <c r="P442" i="13"/>
  <c r="K442" i="13"/>
  <c r="O442" i="13"/>
  <c r="M388" i="13"/>
  <c r="I1056" i="14"/>
  <c r="P1056" i="14"/>
  <c r="P1066" i="14"/>
  <c r="I1066" i="14"/>
  <c r="I1258" i="14"/>
  <c r="P1258" i="14"/>
  <c r="O1258" i="14"/>
  <c r="K1258" i="14"/>
  <c r="M924" i="14"/>
  <c r="I765" i="14"/>
  <c r="P765" i="14"/>
  <c r="P708" i="14"/>
  <c r="O708" i="14"/>
  <c r="M708" i="14"/>
  <c r="K708" i="14"/>
  <c r="I708" i="14"/>
  <c r="I644" i="14"/>
  <c r="P644" i="14"/>
  <c r="O644" i="14"/>
  <c r="K644" i="14"/>
  <c r="I798" i="14"/>
  <c r="P798" i="14"/>
  <c r="P700" i="14"/>
  <c r="I700" i="14"/>
  <c r="O700" i="14"/>
  <c r="M700" i="14"/>
  <c r="K700" i="14"/>
  <c r="M1053" i="14"/>
  <c r="I719" i="14"/>
  <c r="P719" i="14"/>
  <c r="I786" i="14"/>
  <c r="P786" i="14"/>
  <c r="O441" i="14"/>
  <c r="L441" i="14"/>
  <c r="M441" i="14" s="1"/>
  <c r="F929" i="14"/>
  <c r="D928" i="14"/>
  <c r="M560" i="14"/>
  <c r="K218" i="14"/>
  <c r="J192" i="14"/>
  <c r="P65" i="14"/>
  <c r="I65" i="14"/>
  <c r="P1359" i="15"/>
  <c r="I1359" i="15"/>
  <c r="M719" i="14"/>
  <c r="F10" i="14"/>
  <c r="K641" i="14"/>
  <c r="D64" i="14"/>
  <c r="F64" i="14" s="1"/>
  <c r="K64" i="14" s="1"/>
  <c r="F71" i="14"/>
  <c r="I441" i="14"/>
  <c r="P441" i="14"/>
  <c r="J928" i="15"/>
  <c r="I510" i="15"/>
  <c r="P510" i="15"/>
  <c r="K1235" i="15"/>
  <c r="I1235" i="15"/>
  <c r="P1235" i="15"/>
  <c r="O1235" i="15"/>
  <c r="M1235" i="15"/>
  <c r="D928" i="15"/>
  <c r="F929" i="15"/>
  <c r="M65" i="14"/>
  <c r="L582" i="15"/>
  <c r="M582" i="15" s="1"/>
  <c r="O582" i="15"/>
  <c r="L286" i="15"/>
  <c r="M785" i="15"/>
  <c r="P414" i="15"/>
  <c r="I414" i="15"/>
  <c r="O1072" i="15"/>
  <c r="L1072" i="15"/>
  <c r="M1072" i="15" s="1"/>
  <c r="M692" i="15"/>
  <c r="F399" i="15"/>
  <c r="K399" i="15" s="1"/>
  <c r="M798" i="15"/>
  <c r="P702" i="15"/>
  <c r="O702" i="15"/>
  <c r="K702" i="15"/>
  <c r="I702" i="15"/>
  <c r="M702" i="15"/>
  <c r="I669" i="15"/>
  <c r="P669" i="15"/>
  <c r="P558" i="15"/>
  <c r="O558" i="15"/>
  <c r="K558" i="15"/>
  <c r="I558" i="15"/>
  <c r="M558" i="15"/>
  <c r="I219" i="14"/>
  <c r="P219" i="14"/>
  <c r="I746" i="15"/>
  <c r="P746" i="15"/>
  <c r="K414" i="15"/>
  <c r="M771" i="15"/>
  <c r="P1066" i="16"/>
  <c r="I1066" i="16"/>
  <c r="L1358" i="16"/>
  <c r="M1358" i="16" s="1"/>
  <c r="I1175" i="16"/>
  <c r="P1175" i="16"/>
  <c r="M1175" i="16"/>
  <c r="K1175" i="16"/>
  <c r="O1175" i="16"/>
  <c r="K971" i="16"/>
  <c r="I560" i="16"/>
  <c r="P560" i="16"/>
  <c r="K560" i="16"/>
  <c r="P1171" i="16"/>
  <c r="K1171" i="16"/>
  <c r="I1171" i="16"/>
  <c r="P1080" i="16"/>
  <c r="K1080" i="16"/>
  <c r="I1080" i="16"/>
  <c r="P1187" i="16"/>
  <c r="I1187" i="16"/>
  <c r="M1187" i="16"/>
  <c r="K1187" i="16"/>
  <c r="K65" i="15"/>
  <c r="O1187" i="16"/>
  <c r="I651" i="15"/>
  <c r="P651" i="15"/>
  <c r="L71" i="16"/>
  <c r="S71" i="16"/>
  <c r="I747" i="16"/>
  <c r="P747" i="16"/>
  <c r="O747" i="16"/>
  <c r="S692" i="16"/>
  <c r="O692" i="16"/>
  <c r="L692" i="16"/>
  <c r="M692" i="16" s="1"/>
  <c r="O193" i="16"/>
  <c r="L193" i="16"/>
  <c r="M193" i="16" s="1"/>
  <c r="S193" i="16"/>
  <c r="L564" i="16"/>
  <c r="S564" i="16"/>
  <c r="K681" i="16"/>
  <c r="M650" i="16"/>
  <c r="M388" i="16"/>
  <c r="I64" i="16"/>
  <c r="K650" i="16"/>
  <c r="O496" i="16"/>
  <c r="S441" i="16"/>
  <c r="L441" i="16"/>
  <c r="F46" i="16"/>
  <c r="I589" i="16"/>
  <c r="P589" i="16"/>
  <c r="M589" i="16"/>
  <c r="K589" i="16"/>
  <c r="M1080" i="16"/>
  <c r="M700" i="16"/>
  <c r="F11" i="16"/>
  <c r="I1363" i="18"/>
  <c r="P1363" i="18"/>
  <c r="L1077" i="18"/>
  <c r="O746" i="18"/>
  <c r="L746" i="18"/>
  <c r="M746" i="18" s="1"/>
  <c r="P263" i="18"/>
  <c r="I263" i="18"/>
  <c r="M698" i="18"/>
  <c r="F375" i="18"/>
  <c r="I129" i="18"/>
  <c r="P129" i="18"/>
  <c r="O129" i="18"/>
  <c r="F1261" i="18"/>
  <c r="M1261" i="18" s="1"/>
  <c r="D1260" i="18"/>
  <c r="F1260" i="18" s="1"/>
  <c r="I716" i="18"/>
  <c r="P716" i="18"/>
  <c r="I785" i="18"/>
  <c r="P785" i="18"/>
  <c r="K129" i="18"/>
  <c r="D697" i="18"/>
  <c r="F697" i="18" s="1"/>
  <c r="O110" i="18"/>
  <c r="I110" i="18"/>
  <c r="P110" i="18"/>
  <c r="M1043" i="18"/>
  <c r="M692" i="18"/>
  <c r="M263" i="11"/>
  <c r="I972" i="12"/>
  <c r="P972" i="12"/>
  <c r="O972" i="12"/>
  <c r="P667" i="12"/>
  <c r="I667" i="12"/>
  <c r="F929" i="12"/>
  <c r="D928" i="12"/>
  <c r="K1091" i="12"/>
  <c r="L697" i="12"/>
  <c r="O666" i="12"/>
  <c r="L666" i="12"/>
  <c r="M666" i="12" s="1"/>
  <c r="P692" i="12"/>
  <c r="L692" i="12"/>
  <c r="M692" i="12" s="1"/>
  <c r="O692" i="12"/>
  <c r="F746" i="12"/>
  <c r="L286" i="12"/>
  <c r="I510" i="12"/>
  <c r="P510" i="12"/>
  <c r="I442" i="12"/>
  <c r="P442" i="12"/>
  <c r="O255" i="12"/>
  <c r="L255" i="12"/>
  <c r="M255" i="12" s="1"/>
  <c r="K1358" i="13"/>
  <c r="L193" i="12"/>
  <c r="M1342" i="13"/>
  <c r="O1043" i="13"/>
  <c r="L1043" i="13"/>
  <c r="M1043" i="13" s="1"/>
  <c r="K1278" i="13"/>
  <c r="I1278" i="13"/>
  <c r="P1278" i="13"/>
  <c r="M1278" i="13"/>
  <c r="O1278" i="13"/>
  <c r="I828" i="13"/>
  <c r="P828" i="13"/>
  <c r="O828" i="13"/>
  <c r="M828" i="13"/>
  <c r="K828" i="13"/>
  <c r="K971" i="13"/>
  <c r="P1043" i="13"/>
  <c r="I797" i="13"/>
  <c r="P797" i="13"/>
  <c r="I686" i="13"/>
  <c r="P686" i="13"/>
  <c r="K686" i="13"/>
  <c r="O686" i="13"/>
  <c r="L641" i="13"/>
  <c r="M641" i="13" s="1"/>
  <c r="O641" i="13"/>
  <c r="P561" i="13"/>
  <c r="I561" i="13"/>
  <c r="K666" i="13"/>
  <c r="I495" i="13"/>
  <c r="P495" i="13"/>
  <c r="P125" i="13"/>
  <c r="K125" i="13"/>
  <c r="I125" i="13"/>
  <c r="O125" i="13"/>
  <c r="O639" i="13"/>
  <c r="F582" i="13"/>
  <c r="P693" i="13"/>
  <c r="I693" i="13"/>
  <c r="O495" i="13"/>
  <c r="L495" i="13"/>
  <c r="M495" i="13" s="1"/>
  <c r="M410" i="13"/>
  <c r="F71" i="13"/>
  <c r="D64" i="13"/>
  <c r="F64" i="13" s="1"/>
  <c r="O64" i="13" s="1"/>
  <c r="K675" i="13"/>
  <c r="I286" i="13"/>
  <c r="P286" i="13"/>
  <c r="O255" i="13"/>
  <c r="L255" i="13"/>
  <c r="M255" i="13" s="1"/>
  <c r="P96" i="13"/>
  <c r="M96" i="13"/>
  <c r="I96" i="13"/>
  <c r="O96" i="13"/>
  <c r="K1089" i="14"/>
  <c r="O1089" i="14"/>
  <c r="P1089" i="14"/>
  <c r="M1089" i="14"/>
  <c r="I1089" i="14"/>
  <c r="O1234" i="14"/>
  <c r="L1234" i="14"/>
  <c r="M1234" i="14" s="1"/>
  <c r="O1133" i="14"/>
  <c r="M53" i="13"/>
  <c r="I1305" i="14"/>
  <c r="P1305" i="14"/>
  <c r="O1305" i="14"/>
  <c r="K1305" i="14"/>
  <c r="M147" i="13"/>
  <c r="L903" i="14"/>
  <c r="M903" i="14" s="1"/>
  <c r="O903" i="14"/>
  <c r="L716" i="14"/>
  <c r="M716" i="14" s="1"/>
  <c r="O716" i="14"/>
  <c r="O1056" i="14"/>
  <c r="I1067" i="14"/>
  <c r="K1067" i="14"/>
  <c r="P1067" i="14"/>
  <c r="O1067" i="14"/>
  <c r="P716" i="14"/>
  <c r="O690" i="14"/>
  <c r="M690" i="14"/>
  <c r="K690" i="14"/>
  <c r="P690" i="14"/>
  <c r="I690" i="14"/>
  <c r="H9" i="13"/>
  <c r="P666" i="14"/>
  <c r="I666" i="14"/>
  <c r="K904" i="14"/>
  <c r="P904" i="14"/>
  <c r="O904" i="14"/>
  <c r="I904" i="14"/>
  <c r="O255" i="14"/>
  <c r="L255" i="14"/>
  <c r="M255" i="14" s="1"/>
  <c r="O963" i="14"/>
  <c r="L963" i="14"/>
  <c r="M963" i="14" s="1"/>
  <c r="I698" i="14"/>
  <c r="P698" i="14"/>
  <c r="F785" i="14"/>
  <c r="M650" i="14"/>
  <c r="M904" i="14"/>
  <c r="O218" i="14"/>
  <c r="L218" i="14"/>
  <c r="M218" i="14" s="1"/>
  <c r="N192" i="14"/>
  <c r="P46" i="14"/>
  <c r="I46" i="14"/>
  <c r="I930" i="14"/>
  <c r="P930" i="14"/>
  <c r="P560" i="14"/>
  <c r="O560" i="14"/>
  <c r="I560" i="14"/>
  <c r="I457" i="14"/>
  <c r="P457" i="14"/>
  <c r="O457" i="14"/>
  <c r="K457" i="14"/>
  <c r="M457" i="14"/>
  <c r="K380" i="14"/>
  <c r="O380" i="14"/>
  <c r="I380" i="14"/>
  <c r="P380" i="14"/>
  <c r="M380" i="14"/>
  <c r="K1326" i="15"/>
  <c r="F697" i="14"/>
  <c r="O582" i="14"/>
  <c r="L582" i="14"/>
  <c r="M582" i="14" s="1"/>
  <c r="F399" i="14"/>
  <c r="M399" i="14" s="1"/>
  <c r="D398" i="14"/>
  <c r="I11" i="14"/>
  <c r="K11" i="14"/>
  <c r="P11" i="14"/>
  <c r="O11" i="14"/>
  <c r="F286" i="14"/>
  <c r="I76" i="14"/>
  <c r="P76" i="14"/>
  <c r="I473" i="14"/>
  <c r="P473" i="14"/>
  <c r="O473" i="14"/>
  <c r="K473" i="14"/>
  <c r="J1260" i="15"/>
  <c r="F866" i="15"/>
  <c r="I495" i="15"/>
  <c r="P495" i="15"/>
  <c r="I930" i="15"/>
  <c r="P930" i="15"/>
  <c r="O65" i="14"/>
  <c r="I936" i="15"/>
  <c r="P936" i="15"/>
  <c r="K936" i="15"/>
  <c r="O936" i="15"/>
  <c r="M936" i="15"/>
  <c r="P904" i="15"/>
  <c r="O904" i="15"/>
  <c r="M904" i="15"/>
  <c r="K904" i="15"/>
  <c r="I904" i="15"/>
  <c r="I747" i="15"/>
  <c r="P747" i="15"/>
  <c r="I657" i="15"/>
  <c r="P657" i="15"/>
  <c r="L414" i="15"/>
  <c r="M414" i="15" s="1"/>
  <c r="O414" i="15"/>
  <c r="N398" i="15"/>
  <c r="L929" i="15"/>
  <c r="L797" i="15"/>
  <c r="I695" i="15"/>
  <c r="P695" i="15"/>
  <c r="P448" i="15"/>
  <c r="O448" i="15"/>
  <c r="K448" i="15"/>
  <c r="M448" i="15"/>
  <c r="I448" i="15"/>
  <c r="P219" i="15"/>
  <c r="M219" i="15"/>
  <c r="K219" i="15"/>
  <c r="I219" i="15"/>
  <c r="O219" i="15"/>
  <c r="K657" i="15"/>
  <c r="I400" i="15"/>
  <c r="P400" i="15"/>
  <c r="M867" i="15"/>
  <c r="I503" i="14"/>
  <c r="P503" i="14"/>
  <c r="O503" i="14"/>
  <c r="K503" i="14"/>
  <c r="M700" i="15"/>
  <c r="P666" i="15"/>
  <c r="I666" i="15"/>
  <c r="L495" i="15"/>
  <c r="M495" i="15" s="1"/>
  <c r="O495" i="15"/>
  <c r="P387" i="15"/>
  <c r="I387" i="15"/>
  <c r="O387" i="15"/>
  <c r="O666" i="15"/>
  <c r="L666" i="15"/>
  <c r="M666" i="15" s="1"/>
  <c r="K400" i="15"/>
  <c r="L1053" i="16"/>
  <c r="S1053" i="16"/>
  <c r="O971" i="15"/>
  <c r="L971" i="15"/>
  <c r="M971" i="15" s="1"/>
  <c r="I641" i="15"/>
  <c r="P641" i="15"/>
  <c r="J64" i="15"/>
  <c r="K386" i="15"/>
  <c r="I987" i="16"/>
  <c r="P987" i="16"/>
  <c r="K987" i="16"/>
  <c r="L641" i="16"/>
  <c r="S641" i="16"/>
  <c r="P585" i="16"/>
  <c r="O585" i="16"/>
  <c r="I585" i="16"/>
  <c r="K585" i="16"/>
  <c r="L746" i="15"/>
  <c r="M746" i="15" s="1"/>
  <c r="P1054" i="16"/>
  <c r="K1054" i="16"/>
  <c r="I1054" i="16"/>
  <c r="M1054" i="16"/>
  <c r="P985" i="16"/>
  <c r="I985" i="16"/>
  <c r="M966" i="16"/>
  <c r="L46" i="15"/>
  <c r="F929" i="16"/>
  <c r="O929" i="16" s="1"/>
  <c r="K985" i="16"/>
  <c r="F510" i="16"/>
  <c r="K510" i="16" s="1"/>
  <c r="P388" i="16"/>
  <c r="K388" i="16"/>
  <c r="I388" i="16"/>
  <c r="P193" i="16"/>
  <c r="I193" i="16"/>
  <c r="M1107" i="16"/>
  <c r="K646" i="16"/>
  <c r="I646" i="16"/>
  <c r="P646" i="16"/>
  <c r="O646" i="16"/>
  <c r="M646" i="16"/>
  <c r="I574" i="16"/>
  <c r="P574" i="16"/>
  <c r="K71" i="16"/>
  <c r="I582" i="16"/>
  <c r="P582" i="16"/>
  <c r="P467" i="16"/>
  <c r="O467" i="16"/>
  <c r="I467" i="16"/>
  <c r="K747" i="16"/>
  <c r="O263" i="16"/>
  <c r="L963" i="18"/>
  <c r="M963" i="18" s="1"/>
  <c r="O963" i="18"/>
  <c r="O660" i="18"/>
  <c r="K660" i="18"/>
  <c r="I660" i="18"/>
  <c r="P660" i="18"/>
  <c r="P964" i="18"/>
  <c r="I964" i="18"/>
  <c r="O866" i="18"/>
  <c r="L866" i="18"/>
  <c r="M866" i="18" s="1"/>
  <c r="P567" i="18"/>
  <c r="I567" i="18"/>
  <c r="O388" i="16"/>
  <c r="F929" i="18"/>
  <c r="D928" i="18"/>
  <c r="P797" i="18"/>
  <c r="I797" i="18"/>
  <c r="P746" i="18"/>
  <c r="I746" i="18"/>
  <c r="P510" i="18"/>
  <c r="I510" i="18"/>
  <c r="I301" i="18"/>
  <c r="P301" i="18"/>
  <c r="O301" i="18"/>
  <c r="M287" i="18"/>
  <c r="S110" i="16"/>
  <c r="L110" i="16"/>
  <c r="P1278" i="18"/>
  <c r="I1278" i="18"/>
  <c r="I1082" i="18"/>
  <c r="P1082" i="18"/>
  <c r="O1082" i="18"/>
  <c r="K1082" i="18"/>
  <c r="K916" i="18"/>
  <c r="I903" i="18"/>
  <c r="P903" i="18"/>
  <c r="K903" i="18"/>
  <c r="K263" i="18"/>
  <c r="L924" i="18"/>
  <c r="M924" i="18" s="1"/>
  <c r="O924" i="18"/>
  <c r="I692" i="18"/>
  <c r="P692" i="18"/>
  <c r="I666" i="18"/>
  <c r="P666" i="18"/>
  <c r="L255" i="18"/>
  <c r="M255" i="18" s="1"/>
  <c r="O255" i="18"/>
  <c r="I399" i="18"/>
  <c r="P399" i="18"/>
  <c r="O263" i="18"/>
  <c r="M301" i="18"/>
  <c r="O692" i="18"/>
  <c r="M561" i="18"/>
  <c r="M591" i="18"/>
  <c r="F280" i="18"/>
  <c r="K280" i="18" s="1"/>
  <c r="M129" i="18"/>
  <c r="I1066" i="12"/>
  <c r="P1066" i="12"/>
  <c r="M1066" i="12"/>
  <c r="I37" i="11"/>
  <c r="P37" i="11"/>
  <c r="O1206" i="12"/>
  <c r="I1007" i="12"/>
  <c r="P1007" i="12"/>
  <c r="O1007" i="12"/>
  <c r="M1007" i="12"/>
  <c r="K1007" i="12"/>
  <c r="I924" i="12"/>
  <c r="P924" i="12"/>
  <c r="I930" i="12"/>
  <c r="P930" i="12"/>
  <c r="O930" i="12"/>
  <c r="K930" i="12"/>
  <c r="O866" i="12"/>
  <c r="L866" i="12"/>
  <c r="M866" i="12" s="1"/>
  <c r="D759" i="12"/>
  <c r="F759" i="12" s="1"/>
  <c r="K866" i="12"/>
  <c r="M667" i="12"/>
  <c r="H759" i="12"/>
  <c r="H397" i="12" s="1"/>
  <c r="H396" i="12" s="1"/>
  <c r="H395" i="12" s="1"/>
  <c r="H8" i="12" s="1"/>
  <c r="O746" i="12"/>
  <c r="L746" i="12"/>
  <c r="M746" i="12" s="1"/>
  <c r="K924" i="12"/>
  <c r="K856" i="12"/>
  <c r="I856" i="12"/>
  <c r="P856" i="12"/>
  <c r="O856" i="12"/>
  <c r="M856" i="12"/>
  <c r="I747" i="12"/>
  <c r="P747" i="12"/>
  <c r="O747" i="12"/>
  <c r="K747" i="12"/>
  <c r="K717" i="12"/>
  <c r="L641" i="12"/>
  <c r="M717" i="12"/>
  <c r="L137" i="12"/>
  <c r="M137" i="12" s="1"/>
  <c r="O137" i="12"/>
  <c r="I414" i="12"/>
  <c r="P414" i="12"/>
  <c r="K414" i="12"/>
  <c r="J398" i="12"/>
  <c r="M219" i="12"/>
  <c r="I129" i="12"/>
  <c r="P129" i="12"/>
  <c r="O129" i="12"/>
  <c r="L399" i="12"/>
  <c r="M46" i="12"/>
  <c r="K1208" i="13"/>
  <c r="I1208" i="13"/>
  <c r="P1208" i="13"/>
  <c r="O1208" i="13"/>
  <c r="M1208" i="13"/>
  <c r="K1077" i="13"/>
  <c r="K46" i="12"/>
  <c r="P749" i="13"/>
  <c r="M749" i="13"/>
  <c r="K749" i="13"/>
  <c r="I749" i="13"/>
  <c r="O749" i="13"/>
  <c r="I971" i="13"/>
  <c r="P971" i="13"/>
  <c r="O797" i="13"/>
  <c r="L797" i="13"/>
  <c r="M797" i="13" s="1"/>
  <c r="M964" i="13"/>
  <c r="I681" i="13"/>
  <c r="P681" i="13"/>
  <c r="P657" i="13"/>
  <c r="I657" i="13"/>
  <c r="O681" i="13"/>
  <c r="K964" i="13"/>
  <c r="M560" i="13"/>
  <c r="I479" i="13"/>
  <c r="P479" i="13"/>
  <c r="O287" i="13"/>
  <c r="I583" i="13"/>
  <c r="P583" i="13"/>
  <c r="P137" i="13"/>
  <c r="I137" i="13"/>
  <c r="M583" i="13"/>
  <c r="K495" i="13"/>
  <c r="P380" i="13"/>
  <c r="I380" i="13"/>
  <c r="I90" i="13"/>
  <c r="O90" i="13"/>
  <c r="P90" i="13"/>
  <c r="I785" i="13"/>
  <c r="F280" i="13"/>
  <c r="D279" i="13"/>
  <c r="F279" i="13" s="1"/>
  <c r="K46" i="13"/>
  <c r="O582" i="13"/>
  <c r="L582" i="13"/>
  <c r="M582" i="13" s="1"/>
  <c r="K263" i="13"/>
  <c r="I263" i="13"/>
  <c r="P263" i="13"/>
  <c r="K53" i="13"/>
  <c r="I1234" i="14"/>
  <c r="P1234" i="14"/>
  <c r="P1125" i="14"/>
  <c r="I1125" i="14"/>
  <c r="K137" i="13"/>
  <c r="O1117" i="14"/>
  <c r="I1117" i="14"/>
  <c r="P1117" i="14"/>
  <c r="M1117" i="14"/>
  <c r="P1053" i="14"/>
  <c r="I1053" i="14"/>
  <c r="P1290" i="14"/>
  <c r="O1290" i="14"/>
  <c r="I1290" i="14"/>
  <c r="K1290" i="14"/>
  <c r="P1097" i="14"/>
  <c r="O1097" i="14"/>
  <c r="K1097" i="14"/>
  <c r="I1097" i="14"/>
  <c r="I1064" i="14"/>
  <c r="P1064" i="14"/>
  <c r="K971" i="14"/>
  <c r="I903" i="14"/>
  <c r="P903" i="14"/>
  <c r="M1097" i="14"/>
  <c r="P721" i="14"/>
  <c r="I721" i="14"/>
  <c r="O721" i="14"/>
  <c r="M721" i="14"/>
  <c r="K721" i="14"/>
  <c r="F866" i="14"/>
  <c r="I915" i="14"/>
  <c r="P915" i="14"/>
  <c r="L495" i="14"/>
  <c r="M495" i="14" s="1"/>
  <c r="O495" i="14"/>
  <c r="J759" i="14"/>
  <c r="I641" i="14"/>
  <c r="P641" i="14"/>
  <c r="P137" i="14"/>
  <c r="I137" i="14"/>
  <c r="D759" i="14"/>
  <c r="F759" i="14" s="1"/>
  <c r="M698" i="14"/>
  <c r="K1358" i="15"/>
  <c r="O1326" i="15"/>
  <c r="I489" i="14"/>
  <c r="P489" i="14"/>
  <c r="O489" i="14"/>
  <c r="K489" i="14"/>
  <c r="K414" i="14"/>
  <c r="I561" i="14"/>
  <c r="P561" i="14"/>
  <c r="O561" i="14"/>
  <c r="K561" i="14"/>
  <c r="K96" i="14"/>
  <c r="P1053" i="15"/>
  <c r="I1053" i="15"/>
  <c r="O564" i="14"/>
  <c r="L564" i="14"/>
  <c r="M564" i="14" s="1"/>
  <c r="I400" i="14"/>
  <c r="P400" i="14"/>
  <c r="O400" i="14"/>
  <c r="K400" i="14"/>
  <c r="I218" i="14"/>
  <c r="P218" i="14"/>
  <c r="K287" i="14"/>
  <c r="I287" i="14"/>
  <c r="P287" i="14"/>
  <c r="O287" i="14"/>
  <c r="M1326" i="15"/>
  <c r="I895" i="15"/>
  <c r="P895" i="15"/>
  <c r="O895" i="15"/>
  <c r="K895" i="15"/>
  <c r="M895" i="15"/>
  <c r="I867" i="15"/>
  <c r="P867" i="15"/>
  <c r="L1283" i="15"/>
  <c r="M1283" i="15" s="1"/>
  <c r="N1260" i="15"/>
  <c r="O1283" i="15"/>
  <c r="I1305" i="15"/>
  <c r="P1305" i="15"/>
  <c r="L64" i="14"/>
  <c r="I1049" i="15"/>
  <c r="P1049" i="15"/>
  <c r="K1049" i="15"/>
  <c r="O1049" i="15"/>
  <c r="M1049" i="15"/>
  <c r="I963" i="15"/>
  <c r="P963" i="15"/>
  <c r="P692" i="15"/>
  <c r="I692" i="15"/>
  <c r="F10" i="15"/>
  <c r="O10" i="15" s="1"/>
  <c r="D9" i="15"/>
  <c r="B56" i="17" s="1"/>
  <c r="K866" i="15"/>
  <c r="O716" i="15"/>
  <c r="L716" i="15"/>
  <c r="M716" i="15" s="1"/>
  <c r="O700" i="15"/>
  <c r="O564" i="15"/>
  <c r="L564" i="15"/>
  <c r="M564" i="15" s="1"/>
  <c r="I495" i="14"/>
  <c r="P495" i="14"/>
  <c r="J697" i="15"/>
  <c r="M399" i="15"/>
  <c r="P731" i="15"/>
  <c r="O731" i="15"/>
  <c r="K731" i="15"/>
  <c r="I731" i="15"/>
  <c r="M731" i="15"/>
  <c r="P301" i="15"/>
  <c r="K301" i="15"/>
  <c r="I301" i="15"/>
  <c r="O301" i="15"/>
  <c r="M301" i="15"/>
  <c r="L280" i="14"/>
  <c r="N279" i="14"/>
  <c r="J10" i="15"/>
  <c r="L10" i="15" s="1"/>
  <c r="J759" i="15"/>
  <c r="S1077" i="16"/>
  <c r="L1077" i="16"/>
  <c r="I646" i="15"/>
  <c r="P646" i="15"/>
  <c r="P1017" i="16"/>
  <c r="O1017" i="16"/>
  <c r="I1017" i="16"/>
  <c r="S797" i="16"/>
  <c r="O797" i="16"/>
  <c r="L797" i="16"/>
  <c r="M797" i="16" s="1"/>
  <c r="O1212" i="16"/>
  <c r="P1123" i="16"/>
  <c r="I1123" i="16"/>
  <c r="M1123" i="16"/>
  <c r="K1123" i="16"/>
  <c r="S903" i="16"/>
  <c r="O903" i="16"/>
  <c r="L903" i="16"/>
  <c r="M903" i="16" s="1"/>
  <c r="O746" i="15"/>
  <c r="N109" i="15"/>
  <c r="P109" i="15" s="1"/>
  <c r="O110" i="15"/>
  <c r="L110" i="15"/>
  <c r="M110" i="15" s="1"/>
  <c r="K1234" i="16"/>
  <c r="I560" i="15"/>
  <c r="P560" i="15"/>
  <c r="K904" i="16"/>
  <c r="I904" i="16"/>
  <c r="P904" i="16"/>
  <c r="L681" i="16"/>
  <c r="M681" i="16" s="1"/>
  <c r="S681" i="16"/>
  <c r="O681" i="16"/>
  <c r="I930" i="16"/>
  <c r="P930" i="16"/>
  <c r="O930" i="16"/>
  <c r="P716" i="16"/>
  <c r="I716" i="16"/>
  <c r="P511" i="16"/>
  <c r="O511" i="16"/>
  <c r="M511" i="16"/>
  <c r="I511" i="16"/>
  <c r="S286" i="16"/>
  <c r="L286" i="16"/>
  <c r="F697" i="16"/>
  <c r="K697" i="16" s="1"/>
  <c r="K644" i="16"/>
  <c r="I644" i="16"/>
  <c r="P644" i="16"/>
  <c r="I564" i="16"/>
  <c r="S495" i="16"/>
  <c r="L495" i="16"/>
  <c r="F286" i="16"/>
  <c r="O286" i="16" s="1"/>
  <c r="L915" i="18"/>
  <c r="M915" i="18" s="1"/>
  <c r="O915" i="18"/>
  <c r="J64" i="18"/>
  <c r="M904" i="16"/>
  <c r="N928" i="18"/>
  <c r="O929" i="18"/>
  <c r="L929" i="18"/>
  <c r="M929" i="18" s="1"/>
  <c r="O510" i="18"/>
  <c r="L510" i="18"/>
  <c r="M510" i="18" s="1"/>
  <c r="P444" i="18"/>
  <c r="I444" i="18"/>
  <c r="P415" i="18"/>
  <c r="I415" i="18"/>
  <c r="J192" i="18"/>
  <c r="K193" i="18"/>
  <c r="K716" i="16"/>
  <c r="M444" i="18"/>
  <c r="I419" i="18"/>
  <c r="P419" i="18"/>
  <c r="O419" i="18"/>
  <c r="M560" i="16"/>
  <c r="I255" i="16"/>
  <c r="P255" i="16"/>
  <c r="M46" i="16"/>
  <c r="I1064" i="18"/>
  <c r="P1064" i="18"/>
  <c r="O1064" i="18"/>
  <c r="K1064" i="18"/>
  <c r="O681" i="18"/>
  <c r="L681" i="18"/>
  <c r="M681" i="18" s="1"/>
  <c r="K444" i="18"/>
  <c r="I971" i="18"/>
  <c r="P971" i="18"/>
  <c r="K746" i="18"/>
  <c r="I682" i="18"/>
  <c r="P682" i="18"/>
  <c r="O682" i="18"/>
  <c r="K666" i="18"/>
  <c r="O287" i="18"/>
  <c r="M218" i="18"/>
  <c r="M666" i="18"/>
  <c r="I286" i="18"/>
  <c r="P286" i="18"/>
  <c r="I1053" i="12"/>
  <c r="P1053" i="12"/>
  <c r="O1072" i="12"/>
  <c r="L1072" i="12"/>
  <c r="M1072" i="12" s="1"/>
  <c r="I40" i="11"/>
  <c r="P40" i="11"/>
  <c r="F11" i="11"/>
  <c r="D10" i="11"/>
  <c r="O1053" i="12"/>
  <c r="M1179" i="12"/>
  <c r="I760" i="12"/>
  <c r="P760" i="12"/>
  <c r="K972" i="12"/>
  <c r="O785" i="12"/>
  <c r="L785" i="12"/>
  <c r="M785" i="12" s="1"/>
  <c r="E928" i="12"/>
  <c r="E397" i="12" s="1"/>
  <c r="E396" i="12" s="1"/>
  <c r="E395" i="12" s="1"/>
  <c r="AG55" i="17" s="1"/>
  <c r="I920" i="12"/>
  <c r="P920" i="12"/>
  <c r="O920" i="12"/>
  <c r="K920" i="12"/>
  <c r="P704" i="12"/>
  <c r="I704" i="12"/>
  <c r="O441" i="12"/>
  <c r="L441" i="12"/>
  <c r="M441" i="12" s="1"/>
  <c r="O495" i="12"/>
  <c r="L495" i="12"/>
  <c r="M495" i="12" s="1"/>
  <c r="O924" i="12"/>
  <c r="O633" i="12"/>
  <c r="M517" i="12"/>
  <c r="F10" i="12"/>
  <c r="O10" i="12" s="1"/>
  <c r="D9" i="12"/>
  <c r="B55" i="17" s="1"/>
  <c r="F1261" i="13"/>
  <c r="D1260" i="13"/>
  <c r="F1260" i="13" s="1"/>
  <c r="I218" i="12"/>
  <c r="P218" i="12"/>
  <c r="L1234" i="13"/>
  <c r="M1234" i="13" s="1"/>
  <c r="O1234" i="13"/>
  <c r="E109" i="12"/>
  <c r="E9" i="12" s="1"/>
  <c r="C55" i="17" s="1"/>
  <c r="P1234" i="13"/>
  <c r="I1234" i="13"/>
  <c r="K1283" i="13"/>
  <c r="K1151" i="13"/>
  <c r="I1151" i="13"/>
  <c r="P1151" i="13"/>
  <c r="O1151" i="13"/>
  <c r="M1151" i="13"/>
  <c r="O1077" i="13"/>
  <c r="L1077" i="13"/>
  <c r="M1077" i="13" s="1"/>
  <c r="P1053" i="13"/>
  <c r="I1053" i="13"/>
  <c r="I911" i="13"/>
  <c r="P911" i="13"/>
  <c r="M911" i="13"/>
  <c r="K911" i="13"/>
  <c r="O911" i="13"/>
  <c r="J9" i="12"/>
  <c r="F55" i="17" s="1"/>
  <c r="N109" i="12"/>
  <c r="O110" i="12"/>
  <c r="L110" i="12"/>
  <c r="M110" i="12" s="1"/>
  <c r="P1041" i="13"/>
  <c r="K1041" i="13"/>
  <c r="I1041" i="13"/>
  <c r="O1041" i="13"/>
  <c r="M1041" i="13"/>
  <c r="P716" i="13"/>
  <c r="I716" i="13"/>
  <c r="I915" i="13"/>
  <c r="P915" i="13"/>
  <c r="K746" i="13"/>
  <c r="K1257" i="13"/>
  <c r="M915" i="13"/>
  <c r="M1056" i="13"/>
  <c r="I972" i="13"/>
  <c r="P972" i="13"/>
  <c r="K866" i="13"/>
  <c r="M1013" i="13"/>
  <c r="J928" i="13"/>
  <c r="N398" i="13"/>
  <c r="L399" i="13"/>
  <c r="I675" i="13"/>
  <c r="P675" i="13"/>
  <c r="M675" i="13"/>
  <c r="O218" i="13"/>
  <c r="L218" i="13"/>
  <c r="M218" i="13" s="1"/>
  <c r="I444" i="13"/>
  <c r="P444" i="13"/>
  <c r="M444" i="13"/>
  <c r="I147" i="13"/>
  <c r="P147" i="13"/>
  <c r="O46" i="13"/>
  <c r="D109" i="13"/>
  <c r="F109" i="13" s="1"/>
  <c r="P1133" i="14"/>
  <c r="M1133" i="14"/>
  <c r="I1133" i="14"/>
  <c r="P255" i="13"/>
  <c r="K255" i="13"/>
  <c r="I255" i="13"/>
  <c r="J10" i="13"/>
  <c r="L10" i="13" s="1"/>
  <c r="D10" i="13"/>
  <c r="P1043" i="14"/>
  <c r="I1043" i="14"/>
  <c r="L110" i="13"/>
  <c r="M110" i="13" s="1"/>
  <c r="N109" i="13"/>
  <c r="N9" i="13" s="1"/>
  <c r="J57" i="17" s="1"/>
  <c r="O110" i="13"/>
  <c r="K147" i="13"/>
  <c r="I1054" i="14"/>
  <c r="K1054" i="14"/>
  <c r="P1054" i="14"/>
  <c r="O1054" i="14"/>
  <c r="I1297" i="14"/>
  <c r="P1297" i="14"/>
  <c r="O1297" i="14"/>
  <c r="K1297" i="14"/>
  <c r="K1125" i="14"/>
  <c r="I971" i="14"/>
  <c r="P971" i="14"/>
  <c r="L1077" i="14"/>
  <c r="P729" i="14"/>
  <c r="O729" i="14"/>
  <c r="M729" i="14"/>
  <c r="K729" i="14"/>
  <c r="I729" i="14"/>
  <c r="I692" i="14"/>
  <c r="P692" i="14"/>
  <c r="M479" i="13"/>
  <c r="I867" i="14"/>
  <c r="P867" i="14"/>
  <c r="I747" i="14"/>
  <c r="P747" i="14"/>
  <c r="L510" i="14"/>
  <c r="I414" i="14"/>
  <c r="P414" i="14"/>
  <c r="O414" i="14"/>
  <c r="L414" i="14"/>
  <c r="M414" i="14" s="1"/>
  <c r="F760" i="14"/>
  <c r="K760" i="14" s="1"/>
  <c r="J279" i="14"/>
  <c r="K963" i="14"/>
  <c r="K797" i="14"/>
  <c r="O666" i="14"/>
  <c r="L666" i="14"/>
  <c r="M666" i="14" s="1"/>
  <c r="P1278" i="15"/>
  <c r="O1278" i="15"/>
  <c r="K1278" i="15"/>
  <c r="I1278" i="15"/>
  <c r="I406" i="14"/>
  <c r="P406" i="14"/>
  <c r="O406" i="14"/>
  <c r="K406" i="14"/>
  <c r="M406" i="14"/>
  <c r="I1072" i="14"/>
  <c r="P1072" i="14"/>
  <c r="K1053" i="15"/>
  <c r="L386" i="14"/>
  <c r="I1234" i="15"/>
  <c r="P1234" i="15"/>
  <c r="I860" i="15"/>
  <c r="P860" i="15"/>
  <c r="M860" i="15"/>
  <c r="O860" i="15"/>
  <c r="K860" i="15"/>
  <c r="I1257" i="15"/>
  <c r="P1257" i="15"/>
  <c r="O963" i="15"/>
  <c r="L963" i="15"/>
  <c r="M963" i="15" s="1"/>
  <c r="E928" i="15"/>
  <c r="M211" i="14"/>
  <c r="I1283" i="15"/>
  <c r="P1283" i="15"/>
  <c r="O1358" i="15"/>
  <c r="L1358" i="15"/>
  <c r="M1358" i="15" s="1"/>
  <c r="I1046" i="15"/>
  <c r="P1046" i="15"/>
  <c r="K1046" i="15"/>
  <c r="O1046" i="15"/>
  <c r="M1046" i="15"/>
  <c r="I968" i="15"/>
  <c r="P968" i="15"/>
  <c r="I294" i="15"/>
  <c r="P294" i="15"/>
  <c r="O180" i="15"/>
  <c r="K180" i="15"/>
  <c r="I180" i="15"/>
  <c r="P180" i="15"/>
  <c r="K867" i="15"/>
  <c r="M489" i="14"/>
  <c r="F760" i="15"/>
  <c r="D759" i="15"/>
  <c r="M695" i="15"/>
  <c r="K519" i="15"/>
  <c r="P519" i="15"/>
  <c r="O519" i="15"/>
  <c r="I519" i="15"/>
  <c r="M519" i="15"/>
  <c r="K495" i="15"/>
  <c r="M387" i="15"/>
  <c r="K538" i="15"/>
  <c r="P538" i="15"/>
  <c r="O538" i="15"/>
  <c r="M538" i="15"/>
  <c r="I538" i="15"/>
  <c r="J192" i="15"/>
  <c r="L192" i="15" s="1"/>
  <c r="K193" i="15"/>
  <c r="L1234" i="16"/>
  <c r="M1234" i="16" s="1"/>
  <c r="O1234" i="16"/>
  <c r="S1234" i="16"/>
  <c r="E759" i="15"/>
  <c r="I46" i="15"/>
  <c r="I1127" i="16"/>
  <c r="P1127" i="16"/>
  <c r="O1127" i="16"/>
  <c r="M1127" i="16"/>
  <c r="K1127" i="16"/>
  <c r="S866" i="16"/>
  <c r="L866" i="16"/>
  <c r="L1066" i="16"/>
  <c r="M1066" i="16" s="1"/>
  <c r="S1066" i="16"/>
  <c r="O1066" i="16"/>
  <c r="O716" i="16"/>
  <c r="L716" i="16"/>
  <c r="M716" i="16" s="1"/>
  <c r="S716" i="16"/>
  <c r="I255" i="15"/>
  <c r="P255" i="15"/>
  <c r="K1017" i="16"/>
  <c r="I561" i="15"/>
  <c r="P561" i="15"/>
  <c r="M1171" i="16"/>
  <c r="I704" i="16"/>
  <c r="P704" i="16"/>
  <c r="K704" i="16"/>
  <c r="F399" i="16"/>
  <c r="O419" i="16"/>
  <c r="P419" i="16"/>
  <c r="M419" i="16"/>
  <c r="I419" i="16"/>
  <c r="I642" i="16"/>
  <c r="P642" i="16"/>
  <c r="K642" i="16"/>
  <c r="S785" i="16"/>
  <c r="L785" i="16"/>
  <c r="P496" i="16"/>
  <c r="I496" i="16"/>
  <c r="I717" i="16"/>
  <c r="P717" i="16"/>
  <c r="K717" i="16"/>
  <c r="I1241" i="18"/>
  <c r="O1241" i="18"/>
  <c r="K1241" i="18"/>
  <c r="P1241" i="18"/>
  <c r="M747" i="16"/>
  <c r="K552" i="16"/>
  <c r="I552" i="16"/>
  <c r="P552" i="16"/>
  <c r="M552" i="16"/>
  <c r="O552" i="16"/>
  <c r="K517" i="16"/>
  <c r="I517" i="16"/>
  <c r="M517" i="16"/>
  <c r="P517" i="16"/>
  <c r="O517" i="16"/>
  <c r="O697" i="18"/>
  <c r="O1358" i="18"/>
  <c r="L1358" i="18"/>
  <c r="M1358" i="18" s="1"/>
  <c r="O650" i="18"/>
  <c r="L650" i="18"/>
  <c r="M650" i="18" s="1"/>
  <c r="M717" i="16"/>
  <c r="O797" i="18"/>
  <c r="L797" i="18"/>
  <c r="M797" i="18" s="1"/>
  <c r="M642" i="16"/>
  <c r="M916" i="18"/>
  <c r="M583" i="18"/>
  <c r="N386" i="18"/>
  <c r="N375" i="18" s="1"/>
  <c r="AD60" i="17" s="1"/>
  <c r="O387" i="18"/>
  <c r="L387" i="18"/>
  <c r="M387" i="18" s="1"/>
  <c r="I1257" i="18"/>
  <c r="P1257" i="18"/>
  <c r="K964" i="18"/>
  <c r="O1278" i="18"/>
  <c r="K716" i="18"/>
  <c r="K641" i="18"/>
  <c r="M1082" i="18"/>
  <c r="M125" i="18"/>
  <c r="K567" i="18"/>
  <c r="O666" i="18"/>
  <c r="P387" i="18"/>
  <c r="N759" i="18"/>
  <c r="J697" i="18"/>
  <c r="K697" i="18" s="1"/>
  <c r="I582" i="18"/>
  <c r="P582" i="18"/>
  <c r="K399" i="18"/>
  <c r="O706" i="18"/>
  <c r="P924" i="18"/>
  <c r="M706" i="18"/>
  <c r="I1043" i="12"/>
  <c r="P1043" i="12"/>
  <c r="I30" i="11"/>
  <c r="P30" i="11"/>
  <c r="O1077" i="12"/>
  <c r="L1077" i="12"/>
  <c r="M1077" i="12" s="1"/>
  <c r="I985" i="12"/>
  <c r="P985" i="12"/>
  <c r="O985" i="12"/>
  <c r="K985" i="12"/>
  <c r="L797" i="12"/>
  <c r="M797" i="12" s="1"/>
  <c r="M985" i="12"/>
  <c r="P651" i="12"/>
  <c r="I651" i="12"/>
  <c r="M972" i="12"/>
  <c r="P866" i="12"/>
  <c r="I866" i="12"/>
  <c r="K904" i="12"/>
  <c r="I904" i="12"/>
  <c r="P904" i="12"/>
  <c r="O904" i="12"/>
  <c r="M904" i="12"/>
  <c r="I798" i="12"/>
  <c r="P798" i="12"/>
  <c r="O798" i="12"/>
  <c r="K798" i="12"/>
  <c r="M651" i="12"/>
  <c r="P785" i="12"/>
  <c r="I761" i="12"/>
  <c r="P761" i="12"/>
  <c r="I915" i="12"/>
  <c r="P915" i="12"/>
  <c r="L716" i="12"/>
  <c r="M716" i="12" s="1"/>
  <c r="O716" i="12"/>
  <c r="K915" i="12"/>
  <c r="I666" i="12"/>
  <c r="P666" i="12"/>
  <c r="I540" i="12"/>
  <c r="P540" i="12"/>
  <c r="M540" i="12"/>
  <c r="K540" i="12"/>
  <c r="O540" i="12"/>
  <c r="I495" i="12"/>
  <c r="P495" i="12"/>
  <c r="I646" i="12"/>
  <c r="P646" i="12"/>
  <c r="O657" i="12"/>
  <c r="L657" i="12"/>
  <c r="M657" i="12" s="1"/>
  <c r="O593" i="12"/>
  <c r="P533" i="12"/>
  <c r="K533" i="12"/>
  <c r="I533" i="12"/>
  <c r="K286" i="12"/>
  <c r="F193" i="12"/>
  <c r="D192" i="12"/>
  <c r="P65" i="12"/>
  <c r="K65" i="12"/>
  <c r="I65" i="12"/>
  <c r="P255" i="12"/>
  <c r="I71" i="12"/>
  <c r="P71" i="12"/>
  <c r="K1183" i="13"/>
  <c r="I1183" i="13"/>
  <c r="P1183" i="13"/>
  <c r="O1183" i="13"/>
  <c r="M1183" i="13"/>
  <c r="K386" i="12"/>
  <c r="M1073" i="13"/>
  <c r="O533" i="12"/>
  <c r="I1066" i="13"/>
  <c r="P1066" i="13"/>
  <c r="K1066" i="13"/>
  <c r="P717" i="13"/>
  <c r="M717" i="13"/>
  <c r="K717" i="13"/>
  <c r="I717" i="13"/>
  <c r="O717" i="13"/>
  <c r="I916" i="13"/>
  <c r="P916" i="13"/>
  <c r="O785" i="13"/>
  <c r="L785" i="13"/>
  <c r="M785" i="13" s="1"/>
  <c r="O915" i="13"/>
  <c r="I866" i="13"/>
  <c r="P866" i="13"/>
  <c r="L971" i="13"/>
  <c r="M971" i="13" s="1"/>
  <c r="O971" i="13"/>
  <c r="L929" i="13"/>
  <c r="N928" i="13"/>
  <c r="F929" i="13"/>
  <c r="D928" i="13"/>
  <c r="F928" i="13" s="1"/>
  <c r="D697" i="13"/>
  <c r="F697" i="13" s="1"/>
  <c r="M697" i="13" s="1"/>
  <c r="M681" i="13"/>
  <c r="M1066" i="13"/>
  <c r="O662" i="13"/>
  <c r="K641" i="13"/>
  <c r="P410" i="13"/>
  <c r="I410" i="13"/>
  <c r="K662" i="13"/>
  <c r="K561" i="13"/>
  <c r="E398" i="13"/>
  <c r="N759" i="13"/>
  <c r="L760" i="13"/>
  <c r="O414" i="13"/>
  <c r="F193" i="13"/>
  <c r="I110" i="13"/>
  <c r="P110" i="13"/>
  <c r="O441" i="13"/>
  <c r="L441" i="13"/>
  <c r="M441" i="13" s="1"/>
  <c r="L1261" i="14"/>
  <c r="M1261" i="14" s="1"/>
  <c r="O1261" i="14"/>
  <c r="N1260" i="14"/>
  <c r="P1261" i="14"/>
  <c r="I11" i="13"/>
  <c r="O11" i="13"/>
  <c r="P11" i="13"/>
  <c r="I1189" i="14"/>
  <c r="P1189" i="14"/>
  <c r="O1189" i="14"/>
  <c r="K1189" i="14"/>
  <c r="M1189" i="14"/>
  <c r="K110" i="13"/>
  <c r="P1157" i="14"/>
  <c r="K1157" i="14"/>
  <c r="I1157" i="14"/>
  <c r="P1109" i="14"/>
  <c r="O1109" i="14"/>
  <c r="I1109" i="14"/>
  <c r="K614" i="13"/>
  <c r="O1072" i="14"/>
  <c r="L1072" i="14"/>
  <c r="M1072" i="14" s="1"/>
  <c r="J928" i="14"/>
  <c r="K929" i="14"/>
  <c r="P1082" i="14"/>
  <c r="O1082" i="14"/>
  <c r="K1082" i="14"/>
  <c r="M1082" i="14"/>
  <c r="I1082" i="14"/>
  <c r="O1064" i="14"/>
  <c r="I924" i="14"/>
  <c r="P924" i="14"/>
  <c r="M1141" i="14"/>
  <c r="M1064" i="14"/>
  <c r="O657" i="14"/>
  <c r="L657" i="14"/>
  <c r="M657" i="14" s="1"/>
  <c r="L1283" i="14"/>
  <c r="K415" i="13"/>
  <c r="I832" i="14"/>
  <c r="P832" i="14"/>
  <c r="M832" i="14"/>
  <c r="K832" i="14"/>
  <c r="O832" i="14"/>
  <c r="I963" i="14"/>
  <c r="P963" i="14"/>
  <c r="K746" i="14"/>
  <c r="J398" i="14"/>
  <c r="K785" i="14"/>
  <c r="M1056" i="14"/>
  <c r="E398" i="14"/>
  <c r="I79" i="14"/>
  <c r="P79" i="14"/>
  <c r="O1234" i="15"/>
  <c r="L1234" i="15"/>
  <c r="M1234" i="15" s="1"/>
  <c r="L903" i="15"/>
  <c r="M903" i="15" s="1"/>
  <c r="O903" i="15"/>
  <c r="I1075" i="14"/>
  <c r="K1075" i="14"/>
  <c r="P1075" i="14"/>
  <c r="O1075" i="14"/>
  <c r="O641" i="14"/>
  <c r="D386" i="14"/>
  <c r="D375" i="14" s="1"/>
  <c r="V59" i="17" s="1"/>
  <c r="X59" i="17" s="1"/>
  <c r="F387" i="14"/>
  <c r="M387" i="14" s="1"/>
  <c r="I658" i="14"/>
  <c r="P658" i="14"/>
  <c r="P255" i="14"/>
  <c r="I1258" i="15"/>
  <c r="P1258" i="15"/>
  <c r="O760" i="15"/>
  <c r="L760" i="15"/>
  <c r="M760" i="15" s="1"/>
  <c r="N759" i="15"/>
  <c r="M1359" i="15"/>
  <c r="P218" i="15"/>
  <c r="I218" i="15"/>
  <c r="L657" i="15"/>
  <c r="M657" i="15" s="1"/>
  <c r="O657" i="15"/>
  <c r="O441" i="15"/>
  <c r="L441" i="15"/>
  <c r="M441" i="15" s="1"/>
  <c r="P376" i="15"/>
  <c r="K376" i="15"/>
  <c r="M376" i="15"/>
  <c r="I376" i="15"/>
  <c r="O376" i="15"/>
  <c r="P1234" i="16"/>
  <c r="I1234" i="16"/>
  <c r="M747" i="15"/>
  <c r="F286" i="15"/>
  <c r="O1043" i="15"/>
  <c r="L1043" i="15"/>
  <c r="M1043" i="15" s="1"/>
  <c r="K747" i="15"/>
  <c r="K684" i="15"/>
  <c r="P684" i="15"/>
  <c r="O684" i="15"/>
  <c r="M684" i="15"/>
  <c r="I684" i="15"/>
  <c r="P496" i="15"/>
  <c r="O496" i="15"/>
  <c r="K496" i="15"/>
  <c r="M496" i="15"/>
  <c r="I496" i="15"/>
  <c r="O641" i="15"/>
  <c r="L641" i="15"/>
  <c r="M641" i="15" s="1"/>
  <c r="L375" i="15"/>
  <c r="L218" i="15"/>
  <c r="M218" i="15" s="1"/>
  <c r="O218" i="15"/>
  <c r="K692" i="15"/>
  <c r="P435" i="15"/>
  <c r="O435" i="15"/>
  <c r="K435" i="15"/>
  <c r="I435" i="15"/>
  <c r="M435" i="15"/>
  <c r="L386" i="15"/>
  <c r="M386" i="15" s="1"/>
  <c r="O386" i="15"/>
  <c r="M294" i="15"/>
  <c r="I171" i="15"/>
  <c r="P171" i="15"/>
  <c r="O171" i="15"/>
  <c r="K171" i="15"/>
  <c r="I585" i="15"/>
  <c r="P585" i="15"/>
  <c r="K294" i="15"/>
  <c r="I716" i="15"/>
  <c r="P716" i="15"/>
  <c r="I109" i="15"/>
  <c r="I1191" i="16"/>
  <c r="P1191" i="16"/>
  <c r="O1191" i="16"/>
  <c r="M1191" i="16"/>
  <c r="K1191" i="16"/>
  <c r="O1171" i="16"/>
  <c r="O1080" i="16"/>
  <c r="S929" i="16"/>
  <c r="L929" i="16"/>
  <c r="M681" i="15"/>
  <c r="I1301" i="16"/>
  <c r="P1301" i="16"/>
  <c r="O1301" i="16"/>
  <c r="M1301" i="16"/>
  <c r="K1301" i="16"/>
  <c r="M920" i="15"/>
  <c r="P263" i="15"/>
  <c r="M263" i="15"/>
  <c r="K263" i="15"/>
  <c r="I263" i="15"/>
  <c r="O263" i="15"/>
  <c r="S1072" i="16"/>
  <c r="O1072" i="16"/>
  <c r="L1072" i="16"/>
  <c r="M1072" i="16" s="1"/>
  <c r="S1043" i="16"/>
  <c r="L1043" i="16"/>
  <c r="S1257" i="16"/>
  <c r="O1257" i="16"/>
  <c r="P1257" i="16"/>
  <c r="L1257" i="16"/>
  <c r="M1257" i="16" s="1"/>
  <c r="F1077" i="16"/>
  <c r="O1077" i="16" s="1"/>
  <c r="M1017" i="16"/>
  <c r="S760" i="16"/>
  <c r="L760" i="16"/>
  <c r="I400" i="16"/>
  <c r="K400" i="16"/>
  <c r="P400" i="16"/>
  <c r="O400" i="16"/>
  <c r="O582" i="16"/>
  <c r="L582" i="16"/>
  <c r="M582" i="16" s="1"/>
  <c r="S582" i="16"/>
  <c r="F866" i="16"/>
  <c r="K797" i="16"/>
  <c r="S666" i="16"/>
  <c r="L666" i="16"/>
  <c r="K798" i="16"/>
  <c r="K693" i="16"/>
  <c r="I693" i="16"/>
  <c r="P693" i="16"/>
  <c r="K533" i="16"/>
  <c r="I533" i="16"/>
  <c r="P533" i="16"/>
  <c r="M533" i="16"/>
  <c r="O533" i="16"/>
  <c r="K511" i="16"/>
  <c r="K475" i="16"/>
  <c r="P475" i="16"/>
  <c r="I475" i="16"/>
  <c r="L582" i="18"/>
  <c r="M582" i="18" s="1"/>
  <c r="O582" i="18"/>
  <c r="O1072" i="18"/>
  <c r="L1072" i="18"/>
  <c r="M1072" i="18" s="1"/>
  <c r="I441" i="18"/>
  <c r="P441" i="18"/>
  <c r="M704" i="16"/>
  <c r="P698" i="18"/>
  <c r="I698" i="18"/>
  <c r="P583" i="18"/>
  <c r="I583" i="18"/>
  <c r="I1235" i="18"/>
  <c r="P1235" i="18"/>
  <c r="I1283" i="18"/>
  <c r="P1283" i="18"/>
  <c r="F1234" i="18"/>
  <c r="O1234" i="18" s="1"/>
  <c r="M415" i="18"/>
  <c r="I386" i="18"/>
  <c r="K1258" i="18"/>
  <c r="I1258" i="18"/>
  <c r="P1258" i="18"/>
  <c r="O1258" i="18"/>
  <c r="L1234" i="18"/>
  <c r="M1234" i="18" s="1"/>
  <c r="F1077" i="18"/>
  <c r="K1077" i="18" s="1"/>
  <c r="L657" i="18"/>
  <c r="K387" i="16"/>
  <c r="I387" i="16"/>
  <c r="P387" i="16"/>
  <c r="L137" i="18"/>
  <c r="M137" i="18" s="1"/>
  <c r="O137" i="18"/>
  <c r="M1064" i="18"/>
  <c r="P915" i="18"/>
  <c r="K785" i="18"/>
  <c r="P681" i="18"/>
  <c r="O444" i="18"/>
  <c r="P137" i="18"/>
  <c r="K692" i="18"/>
  <c r="P255" i="18"/>
  <c r="O1043" i="12"/>
  <c r="L1043" i="12"/>
  <c r="M1043" i="12" s="1"/>
  <c r="I1091" i="12"/>
  <c r="P1091" i="12"/>
  <c r="K1053" i="12"/>
  <c r="M1206" i="12"/>
  <c r="K1066" i="12"/>
  <c r="P1011" i="12"/>
  <c r="O1011" i="12"/>
  <c r="I1011" i="12"/>
  <c r="I582" i="12"/>
  <c r="P582" i="12"/>
  <c r="K971" i="12"/>
  <c r="I867" i="12"/>
  <c r="P867" i="12"/>
  <c r="O867" i="12"/>
  <c r="K867" i="12"/>
  <c r="I716" i="12"/>
  <c r="P716" i="12"/>
  <c r="K948" i="12"/>
  <c r="I948" i="12"/>
  <c r="P948" i="12"/>
  <c r="O948" i="12"/>
  <c r="M948" i="12"/>
  <c r="L650" i="12"/>
  <c r="M650" i="12" s="1"/>
  <c r="O650" i="12"/>
  <c r="I564" i="12"/>
  <c r="I671" i="12"/>
  <c r="K671" i="12"/>
  <c r="P671" i="12"/>
  <c r="O671" i="12"/>
  <c r="I386" i="12"/>
  <c r="P386" i="12"/>
  <c r="F399" i="12"/>
  <c r="K399" i="12" s="1"/>
  <c r="D398" i="12"/>
  <c r="P219" i="12"/>
  <c r="I219" i="12"/>
  <c r="O651" i="12"/>
  <c r="P263" i="12"/>
  <c r="I263" i="12"/>
  <c r="K263" i="12"/>
  <c r="M263" i="12"/>
  <c r="K219" i="12"/>
  <c r="M924" i="12"/>
  <c r="O1283" i="13"/>
  <c r="L1283" i="13"/>
  <c r="M1283" i="13" s="1"/>
  <c r="O65" i="12"/>
  <c r="P1283" i="13"/>
  <c r="I1283" i="13"/>
  <c r="I40" i="12"/>
  <c r="P40" i="12"/>
  <c r="O40" i="12"/>
  <c r="K40" i="12"/>
  <c r="M40" i="12"/>
  <c r="K442" i="12"/>
  <c r="I1072" i="13"/>
  <c r="P1072" i="13"/>
  <c r="I1359" i="13"/>
  <c r="P1359" i="13"/>
  <c r="O1359" i="13"/>
  <c r="O1056" i="13"/>
  <c r="M963" i="13"/>
  <c r="P757" i="13"/>
  <c r="K757" i="13"/>
  <c r="O757" i="13"/>
  <c r="M757" i="13"/>
  <c r="I757" i="13"/>
  <c r="P725" i="13"/>
  <c r="K725" i="13"/>
  <c r="O725" i="13"/>
  <c r="M725" i="13"/>
  <c r="I725" i="13"/>
  <c r="L666" i="13"/>
  <c r="M666" i="13" s="1"/>
  <c r="O666" i="13"/>
  <c r="L386" i="13"/>
  <c r="O716" i="13"/>
  <c r="O523" i="13"/>
  <c r="E759" i="13"/>
  <c r="I542" i="13"/>
  <c r="P542" i="13"/>
  <c r="P646" i="13"/>
  <c r="I646" i="13"/>
  <c r="O746" i="13"/>
  <c r="L746" i="13"/>
  <c r="M746" i="13" s="1"/>
  <c r="P682" i="13"/>
  <c r="I682" i="13"/>
  <c r="K560" i="13"/>
  <c r="K523" i="13"/>
  <c r="M974" i="13"/>
  <c r="D759" i="13"/>
  <c r="P1358" i="14"/>
  <c r="I1358" i="14"/>
  <c r="O583" i="13"/>
  <c r="O388" i="13"/>
  <c r="M414" i="13"/>
  <c r="J191" i="13"/>
  <c r="K192" i="13"/>
  <c r="O286" i="13"/>
  <c r="K414" i="13"/>
  <c r="O1125" i="14"/>
  <c r="J109" i="13"/>
  <c r="K109" i="13" s="1"/>
  <c r="M1363" i="14"/>
  <c r="O971" i="14"/>
  <c r="L971" i="14"/>
  <c r="M971" i="14" s="1"/>
  <c r="J64" i="13"/>
  <c r="M1054" i="14"/>
  <c r="I925" i="14"/>
  <c r="P925" i="14"/>
  <c r="I788" i="14"/>
  <c r="P788" i="14"/>
  <c r="O788" i="14"/>
  <c r="M788" i="14"/>
  <c r="K788" i="14"/>
  <c r="N697" i="14"/>
  <c r="N398" i="14" s="1"/>
  <c r="H928" i="14"/>
  <c r="H397" i="14" s="1"/>
  <c r="H396" i="14" s="1"/>
  <c r="H395" i="14" s="1"/>
  <c r="M1305" i="14"/>
  <c r="M1125" i="14"/>
  <c r="O925" i="14"/>
  <c r="K925" i="14"/>
  <c r="P681" i="14"/>
  <c r="I681" i="14"/>
  <c r="I657" i="14"/>
  <c r="P657" i="14"/>
  <c r="I515" i="14"/>
  <c r="P515" i="14"/>
  <c r="O515" i="14"/>
  <c r="K515" i="14"/>
  <c r="L110" i="14"/>
  <c r="N109" i="14"/>
  <c r="O96" i="14"/>
  <c r="K903" i="14"/>
  <c r="M71" i="14"/>
  <c r="O1066" i="15"/>
  <c r="L1066" i="15"/>
  <c r="M1066" i="15" s="1"/>
  <c r="O46" i="14"/>
  <c r="L46" i="14"/>
  <c r="M46" i="14" s="1"/>
  <c r="N10" i="14"/>
  <c r="L929" i="14"/>
  <c r="M929" i="14" s="1"/>
  <c r="O915" i="14"/>
  <c r="L915" i="14"/>
  <c r="M915" i="14" s="1"/>
  <c r="I388" i="14"/>
  <c r="O388" i="14"/>
  <c r="K388" i="14"/>
  <c r="P388" i="14"/>
  <c r="P110" i="14"/>
  <c r="O79" i="14"/>
  <c r="K46" i="14"/>
  <c r="I1009" i="15"/>
  <c r="P1009" i="15"/>
  <c r="M1009" i="15"/>
  <c r="O1009" i="15"/>
  <c r="K1009" i="15"/>
  <c r="O137" i="14"/>
  <c r="L137" i="14"/>
  <c r="M137" i="14" s="1"/>
  <c r="M11" i="14"/>
  <c r="P812" i="15"/>
  <c r="O812" i="15"/>
  <c r="M812" i="15"/>
  <c r="K812" i="15"/>
  <c r="I812" i="15"/>
  <c r="I386" i="15"/>
  <c r="P386" i="15"/>
  <c r="K681" i="14"/>
  <c r="K1257" i="15"/>
  <c r="O1359" i="15"/>
  <c r="I977" i="15"/>
  <c r="P977" i="15"/>
  <c r="K977" i="15"/>
  <c r="O977" i="15"/>
  <c r="M977" i="15"/>
  <c r="K1301" i="15"/>
  <c r="I1301" i="15"/>
  <c r="P1301" i="15"/>
  <c r="O1301" i="15"/>
  <c r="P574" i="15"/>
  <c r="O574" i="15"/>
  <c r="K574" i="15"/>
  <c r="M574" i="15"/>
  <c r="I574" i="15"/>
  <c r="P427" i="15"/>
  <c r="O427" i="15"/>
  <c r="M427" i="15"/>
  <c r="K427" i="15"/>
  <c r="I427" i="15"/>
  <c r="K441" i="15"/>
  <c r="K610" i="15"/>
  <c r="P610" i="15"/>
  <c r="O610" i="15"/>
  <c r="I610" i="15"/>
  <c r="M610" i="15"/>
  <c r="K564" i="15"/>
  <c r="K700" i="15"/>
  <c r="K218" i="15"/>
  <c r="I681" i="15"/>
  <c r="P681" i="15"/>
  <c r="P582" i="15"/>
  <c r="I582" i="15"/>
  <c r="I1358" i="16"/>
  <c r="P1358" i="16"/>
  <c r="O1358" i="16"/>
  <c r="I1111" i="16"/>
  <c r="P1111" i="16"/>
  <c r="M1111" i="16"/>
  <c r="K1111" i="16"/>
  <c r="O1111" i="16"/>
  <c r="I721" i="15"/>
  <c r="P721" i="15"/>
  <c r="F1283" i="16"/>
  <c r="F1260" i="16"/>
  <c r="K1260" i="16" s="1"/>
  <c r="I110" i="15"/>
  <c r="P110" i="15"/>
  <c r="J279" i="15"/>
  <c r="I1222" i="16"/>
  <c r="P1222" i="16"/>
  <c r="O1222" i="16"/>
  <c r="M1222" i="16"/>
  <c r="K1222" i="16"/>
  <c r="I1005" i="16"/>
  <c r="P1005" i="16"/>
  <c r="O1005" i="16"/>
  <c r="M1005" i="16"/>
  <c r="K1005" i="16"/>
  <c r="L1077" i="15"/>
  <c r="O681" i="15"/>
  <c r="P1297" i="16"/>
  <c r="I1297" i="16"/>
  <c r="M1297" i="16"/>
  <c r="K1297" i="16"/>
  <c r="I1143" i="16"/>
  <c r="P1143" i="16"/>
  <c r="O1143" i="16"/>
  <c r="M1143" i="16"/>
  <c r="K1143" i="16"/>
  <c r="I918" i="16"/>
  <c r="P918" i="16"/>
  <c r="O918" i="16"/>
  <c r="K918" i="16"/>
  <c r="K110" i="15"/>
  <c r="H9" i="15"/>
  <c r="S971" i="16"/>
  <c r="O971" i="16"/>
  <c r="L971" i="16"/>
  <c r="M971" i="16" s="1"/>
  <c r="M985" i="16"/>
  <c r="I1078" i="16"/>
  <c r="O1078" i="16"/>
  <c r="P1078" i="16"/>
  <c r="O987" i="16"/>
  <c r="I867" i="16"/>
  <c r="P867" i="16"/>
  <c r="O867" i="16"/>
  <c r="K695" i="16"/>
  <c r="I695" i="16"/>
  <c r="P695" i="16"/>
  <c r="O695" i="16"/>
  <c r="M695" i="16"/>
  <c r="K867" i="16"/>
  <c r="L414" i="18"/>
  <c r="M414" i="18" s="1"/>
  <c r="O414" i="18"/>
  <c r="I76" i="16"/>
  <c r="P76" i="16"/>
  <c r="M76" i="16"/>
  <c r="O1053" i="18"/>
  <c r="L1053" i="18"/>
  <c r="M1053" i="18" s="1"/>
  <c r="I564" i="18"/>
  <c r="P564" i="18"/>
  <c r="O495" i="18"/>
  <c r="L495" i="18"/>
  <c r="M495" i="18" s="1"/>
  <c r="P287" i="18"/>
  <c r="I287" i="18"/>
  <c r="K1305" i="18"/>
  <c r="I1305" i="18"/>
  <c r="P1305" i="18"/>
  <c r="O1305" i="18"/>
  <c r="M964" i="18"/>
  <c r="N191" i="18"/>
  <c r="L192" i="18"/>
  <c r="I1097" i="18"/>
  <c r="P1097" i="18"/>
  <c r="O1097" i="18"/>
  <c r="K1097" i="18"/>
  <c r="O71" i="18"/>
  <c r="N64" i="18"/>
  <c r="L71" i="18"/>
  <c r="M71" i="18" s="1"/>
  <c r="I1043" i="18"/>
  <c r="P1043" i="18"/>
  <c r="K866" i="18"/>
  <c r="K797" i="18"/>
  <c r="I706" i="18"/>
  <c r="P706" i="18"/>
  <c r="I591" i="18"/>
  <c r="P591" i="18"/>
  <c r="P1119" i="18"/>
  <c r="I1119" i="18"/>
  <c r="I1066" i="18"/>
  <c r="P1066" i="18"/>
  <c r="L564" i="18"/>
  <c r="M564" i="18" s="1"/>
  <c r="O564" i="18"/>
  <c r="M1097" i="18"/>
  <c r="M971" i="18"/>
  <c r="O698" i="18"/>
  <c r="M785" i="18"/>
  <c r="O583" i="18"/>
  <c r="M682" i="18"/>
  <c r="O415" i="18"/>
  <c r="O916" i="18"/>
  <c r="I1072" i="12"/>
  <c r="P1072" i="12"/>
  <c r="I1250" i="12"/>
  <c r="P1250" i="12"/>
  <c r="J1260" i="12"/>
  <c r="K1260" i="12" s="1"/>
  <c r="I1239" i="12"/>
  <c r="P1239" i="12"/>
  <c r="K1239" i="12"/>
  <c r="K1072" i="12"/>
  <c r="K1043" i="12"/>
  <c r="M1250" i="12"/>
  <c r="F697" i="12"/>
  <c r="O697" i="12" s="1"/>
  <c r="O686" i="12"/>
  <c r="P686" i="12"/>
  <c r="M686" i="12"/>
  <c r="I686" i="12"/>
  <c r="P717" i="12"/>
  <c r="I717" i="12"/>
  <c r="M930" i="12"/>
  <c r="F375" i="12"/>
  <c r="M704" i="12"/>
  <c r="I608" i="12"/>
  <c r="P608" i="12"/>
  <c r="P517" i="12"/>
  <c r="I517" i="12"/>
  <c r="O646" i="12"/>
  <c r="L510" i="12"/>
  <c r="M510" i="12" s="1"/>
  <c r="O510" i="12"/>
  <c r="L386" i="12"/>
  <c r="M386" i="12" s="1"/>
  <c r="O386" i="12"/>
  <c r="L582" i="12"/>
  <c r="M582" i="12" s="1"/>
  <c r="M442" i="12"/>
  <c r="P1342" i="13"/>
  <c r="I1342" i="13"/>
  <c r="O1358" i="13"/>
  <c r="L1358" i="13"/>
  <c r="M1358" i="13" s="1"/>
  <c r="I1284" i="13"/>
  <c r="P1284" i="13"/>
  <c r="O1284" i="13"/>
  <c r="K1284" i="13"/>
  <c r="L71" i="12"/>
  <c r="M71" i="12" s="1"/>
  <c r="O71" i="12"/>
  <c r="I1073" i="13"/>
  <c r="P1073" i="13"/>
  <c r="M1284" i="13"/>
  <c r="O866" i="13"/>
  <c r="L866" i="13"/>
  <c r="M866" i="13" s="1"/>
  <c r="K915" i="13"/>
  <c r="K903" i="13"/>
  <c r="P903" i="13"/>
  <c r="O903" i="13"/>
  <c r="I903" i="13"/>
  <c r="J759" i="13"/>
  <c r="I666" i="13"/>
  <c r="P666" i="13"/>
  <c r="P564" i="13"/>
  <c r="I564" i="13"/>
  <c r="I639" i="13"/>
  <c r="P639" i="13"/>
  <c r="M639" i="13"/>
  <c r="M565" i="13"/>
  <c r="M686" i="13"/>
  <c r="M667" i="13"/>
  <c r="K667" i="13"/>
  <c r="O650" i="13"/>
  <c r="L650" i="13"/>
  <c r="M650" i="13" s="1"/>
  <c r="O479" i="13"/>
  <c r="N192" i="12"/>
  <c r="F760" i="13"/>
  <c r="K286" i="13"/>
  <c r="L280" i="13"/>
  <c r="M280" i="13" s="1"/>
  <c r="L286" i="13"/>
  <c r="M286" i="13" s="1"/>
  <c r="P1363" i="14"/>
  <c r="O1363" i="14"/>
  <c r="I1363" i="14"/>
  <c r="P79" i="13"/>
  <c r="O79" i="13"/>
  <c r="I79" i="13"/>
  <c r="K1358" i="14"/>
  <c r="F399" i="13"/>
  <c r="N279" i="13"/>
  <c r="O280" i="13"/>
  <c r="K797" i="13"/>
  <c r="M542" i="13"/>
  <c r="M287" i="13"/>
  <c r="I218" i="13"/>
  <c r="P218" i="13"/>
  <c r="K90" i="13"/>
  <c r="I1195" i="14"/>
  <c r="P1195" i="14"/>
  <c r="O1195" i="14"/>
  <c r="K1195" i="14"/>
  <c r="M1195" i="14"/>
  <c r="L1358" i="14"/>
  <c r="M1358" i="14" s="1"/>
  <c r="M90" i="13"/>
  <c r="O1157" i="14"/>
  <c r="K1043" i="14"/>
  <c r="O972" i="13"/>
  <c r="K1363" i="14"/>
  <c r="M1149" i="14"/>
  <c r="I1149" i="14"/>
  <c r="P1149" i="14"/>
  <c r="I650" i="14"/>
  <c r="P650" i="14"/>
  <c r="P737" i="14"/>
  <c r="O737" i="14"/>
  <c r="M737" i="14"/>
  <c r="K737" i="14"/>
  <c r="I737" i="14"/>
  <c r="O924" i="14"/>
  <c r="M1109" i="14"/>
  <c r="K924" i="14"/>
  <c r="O692" i="14"/>
  <c r="O765" i="14"/>
  <c r="K682" i="14"/>
  <c r="I682" i="14"/>
  <c r="P682" i="14"/>
  <c r="O682" i="14"/>
  <c r="M682" i="14"/>
  <c r="P1363" i="15"/>
  <c r="I1363" i="15"/>
  <c r="F510" i="14"/>
  <c r="K510" i="14" s="1"/>
  <c r="K692" i="14"/>
  <c r="L692" i="14"/>
  <c r="M692" i="14" s="1"/>
  <c r="M681" i="14"/>
  <c r="K1363" i="15"/>
  <c r="P1066" i="15"/>
  <c r="I1066" i="15"/>
  <c r="M641" i="14"/>
  <c r="P564" i="14"/>
  <c r="F375" i="15"/>
  <c r="O375" i="15" s="1"/>
  <c r="M561" i="14"/>
  <c r="I974" i="15"/>
  <c r="P974" i="15"/>
  <c r="K974" i="15"/>
  <c r="O974" i="15"/>
  <c r="M974" i="15"/>
  <c r="F797" i="15"/>
  <c r="P546" i="15"/>
  <c r="O546" i="15"/>
  <c r="K546" i="15"/>
  <c r="M546" i="15"/>
  <c r="I546" i="15"/>
  <c r="I441" i="15"/>
  <c r="P441" i="15"/>
  <c r="P679" i="15"/>
  <c r="O679" i="15"/>
  <c r="K679" i="15"/>
  <c r="M679" i="15"/>
  <c r="I679" i="15"/>
  <c r="P587" i="15"/>
  <c r="O587" i="15"/>
  <c r="K587" i="15"/>
  <c r="M587" i="15"/>
  <c r="I587" i="15"/>
  <c r="F1077" i="15"/>
  <c r="O1077" i="15" s="1"/>
  <c r="I915" i="15"/>
  <c r="P915" i="15"/>
  <c r="M968" i="15"/>
  <c r="P627" i="15"/>
  <c r="O627" i="15"/>
  <c r="K627" i="15"/>
  <c r="I627" i="15"/>
  <c r="M627" i="15"/>
  <c r="K595" i="15"/>
  <c r="P595" i="15"/>
  <c r="O595" i="15"/>
  <c r="I595" i="15"/>
  <c r="M595" i="15"/>
  <c r="I564" i="15"/>
  <c r="P564" i="15"/>
  <c r="K695" i="15"/>
  <c r="P483" i="15"/>
  <c r="O483" i="15"/>
  <c r="K483" i="15"/>
  <c r="I483" i="15"/>
  <c r="M483" i="15"/>
  <c r="I682" i="15"/>
  <c r="P682" i="15"/>
  <c r="N9" i="15"/>
  <c r="J56" i="17" s="1"/>
  <c r="M1214" i="15"/>
  <c r="P1155" i="16"/>
  <c r="M1155" i="16"/>
  <c r="K1155" i="16"/>
  <c r="I1155" i="16"/>
  <c r="I1235" i="16"/>
  <c r="P1235" i="16"/>
  <c r="O1235" i="16"/>
  <c r="M1235" i="16"/>
  <c r="K1235" i="16"/>
  <c r="P1212" i="16"/>
  <c r="I1212" i="16"/>
  <c r="K1212" i="16"/>
  <c r="I1058" i="16"/>
  <c r="P1058" i="16"/>
  <c r="O1058" i="16"/>
  <c r="M1058" i="16"/>
  <c r="K1058" i="16"/>
  <c r="I1197" i="16"/>
  <c r="P1197" i="16"/>
  <c r="O1197" i="16"/>
  <c r="M1197" i="16"/>
  <c r="K1197" i="16"/>
  <c r="F963" i="16"/>
  <c r="K963" i="16" s="1"/>
  <c r="P650" i="16"/>
  <c r="O650" i="16"/>
  <c r="I650" i="16"/>
  <c r="D192" i="15"/>
  <c r="K109" i="15"/>
  <c r="I76" i="15"/>
  <c r="O76" i="15"/>
  <c r="P76" i="15"/>
  <c r="K1359" i="16"/>
  <c r="P1359" i="16"/>
  <c r="I1359" i="16"/>
  <c r="O560" i="16"/>
  <c r="O1054" i="16"/>
  <c r="I797" i="16"/>
  <c r="P797" i="16"/>
  <c r="I406" i="16"/>
  <c r="O406" i="16"/>
  <c r="K406" i="16"/>
  <c r="P406" i="16"/>
  <c r="M798" i="16"/>
  <c r="K682" i="16"/>
  <c r="I682" i="16"/>
  <c r="P682" i="16"/>
  <c r="O682" i="16"/>
  <c r="M682" i="16"/>
  <c r="M585" i="16"/>
  <c r="M867" i="16"/>
  <c r="I263" i="16"/>
  <c r="P263" i="16"/>
  <c r="K193" i="16"/>
  <c r="F110" i="16"/>
  <c r="F109" i="16"/>
  <c r="D10" i="18"/>
  <c r="F46" i="18"/>
  <c r="M46" i="18" s="1"/>
  <c r="P692" i="16"/>
  <c r="K263" i="16"/>
  <c r="P495" i="18"/>
  <c r="I495" i="18"/>
  <c r="M263" i="18"/>
  <c r="L10" i="18"/>
  <c r="F37" i="16"/>
  <c r="K1283" i="18"/>
  <c r="M641" i="18"/>
  <c r="M400" i="16"/>
  <c r="K1358" i="18"/>
  <c r="J1260" i="18"/>
  <c r="K1260" i="18" s="1"/>
  <c r="J928" i="18"/>
  <c r="K929" i="18"/>
  <c r="F760" i="18"/>
  <c r="D759" i="18"/>
  <c r="O255" i="16"/>
  <c r="M1241" i="18"/>
  <c r="L441" i="18"/>
  <c r="M441" i="18" s="1"/>
  <c r="O441" i="18"/>
  <c r="I218" i="18"/>
  <c r="P218" i="18"/>
  <c r="K971" i="18"/>
  <c r="O567" i="18"/>
  <c r="P963" i="18"/>
  <c r="M419" i="18"/>
  <c r="O971" i="18"/>
  <c r="N109" i="18"/>
  <c r="P109" i="18" s="1"/>
  <c r="P560" i="18"/>
  <c r="O785" i="18"/>
  <c r="M660" i="18"/>
  <c r="K510" i="18"/>
  <c r="I193" i="18"/>
  <c r="P193" i="18"/>
  <c r="I148" i="4"/>
  <c r="H148" i="4"/>
  <c r="D219" i="6"/>
  <c r="D218" i="6" s="1"/>
  <c r="E220" i="6"/>
  <c r="I220" i="6" s="1"/>
  <c r="C111" i="4"/>
  <c r="E111" i="4" s="1"/>
  <c r="E112" i="4"/>
  <c r="H112" i="4" s="1"/>
  <c r="I172" i="4"/>
  <c r="E317" i="6"/>
  <c r="C300" i="6"/>
  <c r="E300" i="6" s="1"/>
  <c r="G219" i="4"/>
  <c r="C219" i="4"/>
  <c r="E220" i="4"/>
  <c r="I220" i="4" s="1"/>
  <c r="I36" i="8"/>
  <c r="H36" i="8"/>
  <c r="D34" i="4"/>
  <c r="D31" i="4" s="1"/>
  <c r="D13" i="4" s="1"/>
  <c r="D12" i="4" s="1"/>
  <c r="E36" i="4"/>
  <c r="G111" i="4"/>
  <c r="I135" i="4"/>
  <c r="I182" i="6"/>
  <c r="H182" i="6"/>
  <c r="E46" i="4"/>
  <c r="E172" i="7"/>
  <c r="H172" i="7" s="1"/>
  <c r="I172" i="8"/>
  <c r="D34" i="8"/>
  <c r="D31" i="8" s="1"/>
  <c r="D13" i="8" s="1"/>
  <c r="D12" i="8" s="1"/>
  <c r="I193" i="9"/>
  <c r="H193" i="9"/>
  <c r="G111" i="9"/>
  <c r="E34" i="9"/>
  <c r="I47" i="4"/>
  <c r="H47" i="4"/>
  <c r="I139" i="6"/>
  <c r="H139" i="6"/>
  <c r="I186" i="7"/>
  <c r="I196" i="7"/>
  <c r="H196" i="7"/>
  <c r="C219" i="8"/>
  <c r="E220" i="8"/>
  <c r="I220" i="8" s="1"/>
  <c r="I196" i="8"/>
  <c r="I199" i="8"/>
  <c r="I139" i="8"/>
  <c r="G218" i="9"/>
  <c r="E35" i="9"/>
  <c r="E46" i="9"/>
  <c r="H8" i="3"/>
  <c r="I8" i="3"/>
  <c r="H40" i="3"/>
  <c r="I40" i="3"/>
  <c r="E220" i="3"/>
  <c r="I220" i="3" s="1"/>
  <c r="I36" i="6"/>
  <c r="H172" i="8"/>
  <c r="I186" i="8"/>
  <c r="E112" i="9"/>
  <c r="C111" i="9"/>
  <c r="E36" i="3"/>
  <c r="C112" i="3"/>
  <c r="K112" i="10" s="1"/>
  <c r="L112" i="10" s="1"/>
  <c r="I8" i="6"/>
  <c r="I46" i="6"/>
  <c r="H46" i="6"/>
  <c r="E220" i="7"/>
  <c r="C219" i="7"/>
  <c r="H36" i="7"/>
  <c r="I36" i="7"/>
  <c r="I37" i="8"/>
  <c r="H37" i="8"/>
  <c r="E219" i="3"/>
  <c r="I219" i="3" s="1"/>
  <c r="I172" i="3"/>
  <c r="G218" i="3"/>
  <c r="L38" i="19" s="1"/>
  <c r="L40" i="19" s="1"/>
  <c r="E263" i="6"/>
  <c r="I263" i="6" s="1"/>
  <c r="E262" i="6"/>
  <c r="I135" i="6"/>
  <c r="H135" i="6"/>
  <c r="H36" i="6"/>
  <c r="I115" i="7"/>
  <c r="H115" i="7"/>
  <c r="H112" i="8"/>
  <c r="G111" i="8"/>
  <c r="E317" i="8"/>
  <c r="H46" i="9"/>
  <c r="E46" i="8"/>
  <c r="H46" i="8" s="1"/>
  <c r="I8" i="8"/>
  <c r="I8" i="9"/>
  <c r="G111" i="3"/>
  <c r="D12" i="3"/>
  <c r="E219" i="6"/>
  <c r="I219" i="6" s="1"/>
  <c r="D12" i="6"/>
  <c r="E111" i="7"/>
  <c r="G219" i="8"/>
  <c r="H196" i="8"/>
  <c r="H139" i="8"/>
  <c r="I47" i="8"/>
  <c r="I14" i="9"/>
  <c r="H14" i="9"/>
  <c r="I139" i="9"/>
  <c r="H139" i="9"/>
  <c r="I36" i="9"/>
  <c r="E262" i="3"/>
  <c r="I262" i="3" s="1"/>
  <c r="E263" i="3"/>
  <c r="I263" i="3" s="1"/>
  <c r="I127" i="6"/>
  <c r="E46" i="7"/>
  <c r="E112" i="7"/>
  <c r="I135" i="9"/>
  <c r="D31" i="9"/>
  <c r="D13" i="9" s="1"/>
  <c r="E317" i="3"/>
  <c r="C300" i="3"/>
  <c r="I37" i="4"/>
  <c r="I32" i="4"/>
  <c r="H32" i="4"/>
  <c r="I8" i="4"/>
  <c r="H8" i="4"/>
  <c r="E112" i="6"/>
  <c r="C111" i="6"/>
  <c r="E111" i="6" s="1"/>
  <c r="H127" i="6"/>
  <c r="I14" i="6"/>
  <c r="H14" i="6"/>
  <c r="I47" i="6"/>
  <c r="H111" i="7"/>
  <c r="I14" i="7"/>
  <c r="H14" i="7"/>
  <c r="I8" i="7"/>
  <c r="C300" i="9"/>
  <c r="E300" i="9" s="1"/>
  <c r="E317" i="9"/>
  <c r="I317" i="9" s="1"/>
  <c r="I32" i="8"/>
  <c r="H32" i="8"/>
  <c r="E220" i="9"/>
  <c r="I220" i="9" s="1"/>
  <c r="C219" i="9"/>
  <c r="H36" i="9"/>
  <c r="I47" i="9"/>
  <c r="I172" i="9"/>
  <c r="I135" i="3"/>
  <c r="H135" i="3"/>
  <c r="K46" i="2"/>
  <c r="D10" i="2"/>
  <c r="F10" i="2" s="1"/>
  <c r="P1234" i="2"/>
  <c r="I1234" i="2"/>
  <c r="L697" i="2"/>
  <c r="I1053" i="2"/>
  <c r="P1053" i="2"/>
  <c r="K1053" i="2"/>
  <c r="H397" i="2"/>
  <c r="H396" i="2" s="1"/>
  <c r="H395" i="2" s="1"/>
  <c r="H8" i="2" s="1"/>
  <c r="I664" i="2"/>
  <c r="P664" i="2"/>
  <c r="K664" i="2"/>
  <c r="L495" i="2"/>
  <c r="M495" i="2" s="1"/>
  <c r="O495" i="2"/>
  <c r="I216" i="2"/>
  <c r="P216" i="2"/>
  <c r="O216" i="2"/>
  <c r="K1226" i="2"/>
  <c r="I1226" i="2"/>
  <c r="P1226" i="2"/>
  <c r="O1226" i="2"/>
  <c r="O1163" i="2"/>
  <c r="K1163" i="2"/>
  <c r="I1163" i="2"/>
  <c r="P1163" i="2"/>
  <c r="L1077" i="2"/>
  <c r="M1077" i="2" s="1"/>
  <c r="O1077" i="2"/>
  <c r="I1067" i="2"/>
  <c r="P1067" i="2"/>
  <c r="K924" i="2"/>
  <c r="I866" i="2"/>
  <c r="P866" i="2"/>
  <c r="P963" i="2"/>
  <c r="I963" i="2"/>
  <c r="I785" i="2"/>
  <c r="P785" i="2"/>
  <c r="F760" i="2"/>
  <c r="O760" i="2" s="1"/>
  <c r="D759" i="2"/>
  <c r="F759" i="2" s="1"/>
  <c r="P660" i="2"/>
  <c r="K660" i="2"/>
  <c r="I660" i="2"/>
  <c r="O641" i="2"/>
  <c r="L641" i="2"/>
  <c r="M641" i="2" s="1"/>
  <c r="F414" i="2"/>
  <c r="L255" i="2"/>
  <c r="M255" i="2" s="1"/>
  <c r="K255" i="2"/>
  <c r="L110" i="2"/>
  <c r="M110" i="2" s="1"/>
  <c r="N109" i="2"/>
  <c r="O110" i="2"/>
  <c r="O666" i="2"/>
  <c r="L666" i="2"/>
  <c r="M666" i="2" s="1"/>
  <c r="O1358" i="2"/>
  <c r="L1358" i="2"/>
  <c r="M1358" i="2" s="1"/>
  <c r="P1358" i="2"/>
  <c r="K1235" i="2"/>
  <c r="O1053" i="2"/>
  <c r="L1053" i="2"/>
  <c r="M1053" i="2" s="1"/>
  <c r="I971" i="2"/>
  <c r="P971" i="2"/>
  <c r="O797" i="2"/>
  <c r="L797" i="2"/>
  <c r="M797" i="2" s="1"/>
  <c r="I797" i="2"/>
  <c r="P797" i="2"/>
  <c r="N928" i="2"/>
  <c r="O929" i="2"/>
  <c r="L929" i="2"/>
  <c r="M929" i="2" s="1"/>
  <c r="K866" i="2"/>
  <c r="E928" i="2"/>
  <c r="E397" i="2" s="1"/>
  <c r="E396" i="2" s="1"/>
  <c r="E395" i="2" s="1"/>
  <c r="AG61" i="17" s="1"/>
  <c r="K733" i="2"/>
  <c r="I733" i="2"/>
  <c r="P733" i="2"/>
  <c r="O733" i="2"/>
  <c r="I786" i="2"/>
  <c r="P786" i="2"/>
  <c r="P761" i="2"/>
  <c r="I761" i="2"/>
  <c r="M761" i="2"/>
  <c r="K725" i="2"/>
  <c r="I725" i="2"/>
  <c r="P725" i="2"/>
  <c r="O725" i="2"/>
  <c r="I641" i="2"/>
  <c r="P641" i="2"/>
  <c r="K641" i="2"/>
  <c r="K653" i="2"/>
  <c r="I653" i="2"/>
  <c r="P653" i="2"/>
  <c r="I604" i="2"/>
  <c r="P604" i="2"/>
  <c r="O604" i="2"/>
  <c r="M604" i="2"/>
  <c r="O414" i="2"/>
  <c r="L414" i="2"/>
  <c r="M414" i="2" s="1"/>
  <c r="I629" i="2"/>
  <c r="P629" i="2"/>
  <c r="O629" i="2"/>
  <c r="M629" i="2"/>
  <c r="F193" i="2"/>
  <c r="M193" i="2" s="1"/>
  <c r="D192" i="2"/>
  <c r="F399" i="2"/>
  <c r="I263" i="2"/>
  <c r="P263" i="2"/>
  <c r="O263" i="2"/>
  <c r="O387" i="2"/>
  <c r="N386" i="2"/>
  <c r="N375" i="2" s="1"/>
  <c r="AD61" i="17" s="1"/>
  <c r="L387" i="2"/>
  <c r="M387" i="2" s="1"/>
  <c r="K419" i="2"/>
  <c r="I419" i="2"/>
  <c r="P419" i="2"/>
  <c r="O419" i="2"/>
  <c r="F375" i="2"/>
  <c r="M71" i="2"/>
  <c r="I240" i="2"/>
  <c r="P240" i="2"/>
  <c r="O240" i="2"/>
  <c r="M137" i="2"/>
  <c r="D109" i="2"/>
  <c r="F109" i="2" s="1"/>
  <c r="M240" i="2"/>
  <c r="I620" i="2"/>
  <c r="P620" i="2"/>
  <c r="O620" i="2"/>
  <c r="M620" i="2"/>
  <c r="I1301" i="2"/>
  <c r="P1301" i="2"/>
  <c r="K1234" i="2"/>
  <c r="I1257" i="2"/>
  <c r="P1257" i="2"/>
  <c r="I1069" i="2"/>
  <c r="P1069" i="2"/>
  <c r="O1069" i="2"/>
  <c r="K1069" i="2"/>
  <c r="K972" i="2"/>
  <c r="I972" i="2"/>
  <c r="P972" i="2"/>
  <c r="O972" i="2"/>
  <c r="P1077" i="2"/>
  <c r="P891" i="2"/>
  <c r="O891" i="2"/>
  <c r="M891" i="2"/>
  <c r="K891" i="2"/>
  <c r="I891" i="2"/>
  <c r="D928" i="2"/>
  <c r="F716" i="2"/>
  <c r="D697" i="2"/>
  <c r="F697" i="2" s="1"/>
  <c r="O697" i="2" s="1"/>
  <c r="O746" i="2"/>
  <c r="L746" i="2"/>
  <c r="M746" i="2" s="1"/>
  <c r="I677" i="2"/>
  <c r="P677" i="2"/>
  <c r="O677" i="2"/>
  <c r="K690" i="2"/>
  <c r="I682" i="2"/>
  <c r="P682" i="2"/>
  <c r="K682" i="2"/>
  <c r="L560" i="2"/>
  <c r="M560" i="2" s="1"/>
  <c r="O560" i="2"/>
  <c r="P650" i="2"/>
  <c r="I650" i="2"/>
  <c r="I548" i="2"/>
  <c r="P548" i="2"/>
  <c r="O548" i="2"/>
  <c r="I400" i="2"/>
  <c r="P400" i="2"/>
  <c r="O400" i="2"/>
  <c r="K400" i="2"/>
  <c r="K548" i="2"/>
  <c r="M400" i="2"/>
  <c r="I255" i="2"/>
  <c r="P255" i="2"/>
  <c r="O255" i="2"/>
  <c r="K376" i="2"/>
  <c r="I376" i="2"/>
  <c r="P376" i="2"/>
  <c r="P71" i="2"/>
  <c r="I71" i="2"/>
  <c r="D64" i="2"/>
  <c r="F64" i="2" s="1"/>
  <c r="I137" i="2"/>
  <c r="P137" i="2"/>
  <c r="K137" i="2"/>
  <c r="M376" i="2"/>
  <c r="I1235" i="2"/>
  <c r="P1235" i="2"/>
  <c r="K999" i="2"/>
  <c r="I999" i="2"/>
  <c r="P999" i="2"/>
  <c r="O999" i="2"/>
  <c r="L564" i="2"/>
  <c r="M564" i="2" s="1"/>
  <c r="O564" i="2"/>
  <c r="O1287" i="2"/>
  <c r="K1287" i="2"/>
  <c r="P1287" i="2"/>
  <c r="I1287" i="2"/>
  <c r="I1283" i="2"/>
  <c r="P1283" i="2"/>
  <c r="O1234" i="2"/>
  <c r="L1234" i="2"/>
  <c r="M1234" i="2" s="1"/>
  <c r="I1258" i="2"/>
  <c r="P1258" i="2"/>
  <c r="I1043" i="2"/>
  <c r="P1043" i="2"/>
  <c r="L1072" i="2"/>
  <c r="M1072" i="2" s="1"/>
  <c r="O1072" i="2"/>
  <c r="O1066" i="2"/>
  <c r="L1066" i="2"/>
  <c r="M1066" i="2" s="1"/>
  <c r="I1054" i="2"/>
  <c r="P1054" i="2"/>
  <c r="M1054" i="2"/>
  <c r="I929" i="2"/>
  <c r="P929" i="2"/>
  <c r="O899" i="2"/>
  <c r="I899" i="2"/>
  <c r="P899" i="2"/>
  <c r="M899" i="2"/>
  <c r="K899" i="2"/>
  <c r="K797" i="2"/>
  <c r="F915" i="2"/>
  <c r="M733" i="2"/>
  <c r="O684" i="2"/>
  <c r="I684" i="2"/>
  <c r="P684" i="2"/>
  <c r="O650" i="2"/>
  <c r="L650" i="2"/>
  <c r="M650" i="2" s="1"/>
  <c r="P564" i="2"/>
  <c r="I564" i="2"/>
  <c r="I651" i="2"/>
  <c r="P651" i="2"/>
  <c r="K651" i="2"/>
  <c r="M664" i="2"/>
  <c r="K650" i="2"/>
  <c r="K564" i="2"/>
  <c r="I386" i="2"/>
  <c r="P386" i="2"/>
  <c r="L441" i="2"/>
  <c r="J192" i="2"/>
  <c r="L192" i="2" s="1"/>
  <c r="N9" i="2"/>
  <c r="J61" i="17" s="1"/>
  <c r="N279" i="2"/>
  <c r="L280" i="2"/>
  <c r="F441" i="2"/>
  <c r="O441" i="2" s="1"/>
  <c r="I690" i="2"/>
  <c r="P690" i="2"/>
  <c r="O690" i="2"/>
  <c r="P1284" i="2"/>
  <c r="I1284" i="2"/>
  <c r="O1284" i="2"/>
  <c r="M1301" i="2"/>
  <c r="P1290" i="2"/>
  <c r="I1290" i="2"/>
  <c r="M1287" i="2"/>
  <c r="K971" i="2"/>
  <c r="J928" i="2"/>
  <c r="I924" i="2"/>
  <c r="P924" i="2"/>
  <c r="I903" i="2"/>
  <c r="P903" i="2"/>
  <c r="O903" i="2"/>
  <c r="M903" i="2"/>
  <c r="K903" i="2"/>
  <c r="M925" i="2"/>
  <c r="I873" i="2"/>
  <c r="P873" i="2"/>
  <c r="P746" i="2"/>
  <c r="I746" i="2"/>
  <c r="K873" i="2"/>
  <c r="O582" i="2"/>
  <c r="L582" i="2"/>
  <c r="M582" i="2" s="1"/>
  <c r="O664" i="2"/>
  <c r="I582" i="2"/>
  <c r="P582" i="2"/>
  <c r="I510" i="2"/>
  <c r="P510" i="2"/>
  <c r="P387" i="2"/>
  <c r="I387" i="2"/>
  <c r="K495" i="2"/>
  <c r="K414" i="2"/>
  <c r="O692" i="2"/>
  <c r="L692" i="2"/>
  <c r="M692" i="2" s="1"/>
  <c r="L286" i="2"/>
  <c r="N191" i="2"/>
  <c r="L46" i="2"/>
  <c r="M46" i="2" s="1"/>
  <c r="I442" i="2"/>
  <c r="P442" i="2"/>
  <c r="I1066" i="2"/>
  <c r="P1066" i="2"/>
  <c r="K1066" i="2"/>
  <c r="O1301" i="2"/>
  <c r="K1301" i="2"/>
  <c r="L1260" i="2"/>
  <c r="M1235" i="2"/>
  <c r="O1043" i="2"/>
  <c r="I925" i="2"/>
  <c r="P925" i="2"/>
  <c r="O925" i="2"/>
  <c r="K904" i="2"/>
  <c r="P904" i="2"/>
  <c r="O904" i="2"/>
  <c r="I904" i="2"/>
  <c r="I916" i="2"/>
  <c r="P916" i="2"/>
  <c r="I747" i="2"/>
  <c r="P747" i="2"/>
  <c r="O747" i="2"/>
  <c r="K747" i="2"/>
  <c r="K785" i="2"/>
  <c r="I666" i="2"/>
  <c r="P666" i="2"/>
  <c r="I495" i="2"/>
  <c r="P495" i="2"/>
  <c r="K620" i="2"/>
  <c r="K604" i="2"/>
  <c r="F286" i="2"/>
  <c r="I415" i="2"/>
  <c r="P415" i="2"/>
  <c r="O399" i="2"/>
  <c r="L399" i="2"/>
  <c r="M399" i="2" s="1"/>
  <c r="N398" i="2"/>
  <c r="J10" i="2"/>
  <c r="O218" i="2"/>
  <c r="J64" i="2"/>
  <c r="K71" i="2"/>
  <c r="I46" i="2"/>
  <c r="P46" i="2"/>
  <c r="O915" i="2"/>
  <c r="L915" i="2"/>
  <c r="M915" i="2" s="1"/>
  <c r="D1260" i="2"/>
  <c r="F1260" i="2" s="1"/>
  <c r="K1260" i="2" s="1"/>
  <c r="P1212" i="2"/>
  <c r="O1212" i="2"/>
  <c r="M1212" i="2"/>
  <c r="K1212" i="2"/>
  <c r="I1212" i="2"/>
  <c r="K1283" i="2"/>
  <c r="O866" i="2"/>
  <c r="L866" i="2"/>
  <c r="M866" i="2" s="1"/>
  <c r="K1257" i="2"/>
  <c r="O716" i="2"/>
  <c r="L716" i="2"/>
  <c r="M716" i="2" s="1"/>
  <c r="M873" i="2"/>
  <c r="N759" i="2"/>
  <c r="L760" i="2"/>
  <c r="M785" i="2"/>
  <c r="M684" i="2"/>
  <c r="M651" i="2"/>
  <c r="K582" i="2"/>
  <c r="M660" i="2"/>
  <c r="L510" i="2"/>
  <c r="M510" i="2" s="1"/>
  <c r="O510" i="2"/>
  <c r="K510" i="2"/>
  <c r="I225" i="2"/>
  <c r="P225" i="2"/>
  <c r="O225" i="2"/>
  <c r="J398" i="2"/>
  <c r="K263" i="2"/>
  <c r="M677" i="2"/>
  <c r="M216" i="2"/>
  <c r="D341" i="1"/>
  <c r="D7" i="1"/>
  <c r="G219" i="1"/>
  <c r="I115" i="1"/>
  <c r="I199" i="1"/>
  <c r="E112" i="1"/>
  <c r="C111" i="1"/>
  <c r="E111" i="1" s="1"/>
  <c r="C219" i="1"/>
  <c r="E220" i="1"/>
  <c r="H199" i="1"/>
  <c r="I186" i="1"/>
  <c r="H186" i="1"/>
  <c r="I172" i="1"/>
  <c r="H172" i="1"/>
  <c r="I46" i="1"/>
  <c r="I8" i="1"/>
  <c r="H8" i="1"/>
  <c r="E36" i="1"/>
  <c r="H115" i="1"/>
  <c r="H135" i="1"/>
  <c r="G112" i="1"/>
  <c r="AA36" i="19" l="1"/>
  <c r="AB36" i="19" s="1"/>
  <c r="J36" i="19"/>
  <c r="I40" i="19"/>
  <c r="I43" i="19" s="1"/>
  <c r="Y34" i="19"/>
  <c r="W34" i="19"/>
  <c r="D12" i="9"/>
  <c r="D341" i="9" s="1"/>
  <c r="C34" i="19"/>
  <c r="AA34" i="19" s="1"/>
  <c r="AA40" i="19" s="1"/>
  <c r="AA43" i="19" s="1"/>
  <c r="K785" i="16"/>
  <c r="C40" i="19"/>
  <c r="C43" i="19" s="1"/>
  <c r="E300" i="3"/>
  <c r="N38" i="19"/>
  <c r="K300" i="10"/>
  <c r="L300" i="10" s="1"/>
  <c r="H46" i="3"/>
  <c r="I46" i="3"/>
  <c r="V40" i="19"/>
  <c r="T43" i="19"/>
  <c r="Y38" i="19"/>
  <c r="W38" i="19"/>
  <c r="L43" i="19"/>
  <c r="M760" i="2"/>
  <c r="P386" i="18"/>
  <c r="K641" i="16"/>
  <c r="I641" i="16"/>
  <c r="P641" i="16"/>
  <c r="M641" i="16"/>
  <c r="P414" i="16"/>
  <c r="I414" i="16"/>
  <c r="K414" i="16"/>
  <c r="M414" i="16"/>
  <c r="M386" i="16"/>
  <c r="K1283" i="12"/>
  <c r="P1283" i="12"/>
  <c r="I1283" i="12"/>
  <c r="M1283" i="12"/>
  <c r="K1260" i="15"/>
  <c r="O1077" i="14"/>
  <c r="I1077" i="14"/>
  <c r="P1077" i="14"/>
  <c r="M1077" i="14"/>
  <c r="D398" i="13"/>
  <c r="P657" i="18"/>
  <c r="M657" i="18"/>
  <c r="AQ61" i="17"/>
  <c r="BE61" i="17" s="1"/>
  <c r="AD62" i="17"/>
  <c r="AD86" i="17" s="1"/>
  <c r="AE55" i="17"/>
  <c r="AA55" i="17"/>
  <c r="AC55" i="17"/>
  <c r="V62" i="17"/>
  <c r="V86" i="17" s="1"/>
  <c r="X58" i="17"/>
  <c r="AE58" i="17" s="1"/>
  <c r="AA56" i="17"/>
  <c r="AE56" i="17"/>
  <c r="AB61" i="17"/>
  <c r="AC61" i="17" s="1"/>
  <c r="AE61" i="17"/>
  <c r="AA59" i="17"/>
  <c r="AC56" i="17"/>
  <c r="AC59" i="17"/>
  <c r="AB58" i="17"/>
  <c r="AE57" i="17"/>
  <c r="AB60" i="17"/>
  <c r="AC60" i="17" s="1"/>
  <c r="AE60" i="17"/>
  <c r="AA60" i="17"/>
  <c r="AC57" i="17"/>
  <c r="AA61" i="17"/>
  <c r="AA57" i="17"/>
  <c r="Z86" i="17"/>
  <c r="AE59" i="17"/>
  <c r="M71" i="15"/>
  <c r="H8" i="14"/>
  <c r="H1377" i="14" s="1"/>
  <c r="M10" i="15"/>
  <c r="D9" i="2"/>
  <c r="B61" i="17" s="1"/>
  <c r="AQ55" i="17"/>
  <c r="C62" i="17"/>
  <c r="C86" i="17" s="1"/>
  <c r="D55" i="17"/>
  <c r="D56" i="17"/>
  <c r="I317" i="8"/>
  <c r="H317" i="8"/>
  <c r="H220" i="8"/>
  <c r="H317" i="6"/>
  <c r="I317" i="6"/>
  <c r="H219" i="6"/>
  <c r="H220" i="6"/>
  <c r="H263" i="6"/>
  <c r="I300" i="6"/>
  <c r="H300" i="6"/>
  <c r="H262" i="7"/>
  <c r="I220" i="7"/>
  <c r="H220" i="7"/>
  <c r="D341" i="7"/>
  <c r="H220" i="9"/>
  <c r="H317" i="9"/>
  <c r="H300" i="9"/>
  <c r="I300" i="9"/>
  <c r="H262" i="9"/>
  <c r="H220" i="4"/>
  <c r="H111" i="4"/>
  <c r="I262" i="6"/>
  <c r="H262" i="6"/>
  <c r="I262" i="8"/>
  <c r="H262" i="8"/>
  <c r="I317" i="4"/>
  <c r="H317" i="4"/>
  <c r="I317" i="3"/>
  <c r="H317" i="3"/>
  <c r="H300" i="3"/>
  <c r="I300" i="3"/>
  <c r="H220" i="3"/>
  <c r="H219" i="3"/>
  <c r="H263" i="3"/>
  <c r="H262" i="3"/>
  <c r="H172" i="6"/>
  <c r="I172" i="6"/>
  <c r="K929" i="16"/>
  <c r="M785" i="16"/>
  <c r="M564" i="16"/>
  <c r="O441" i="16"/>
  <c r="P441" i="16"/>
  <c r="K441" i="16"/>
  <c r="M441" i="16"/>
  <c r="P386" i="16"/>
  <c r="P666" i="16"/>
  <c r="M760" i="16"/>
  <c r="I386" i="16"/>
  <c r="O760" i="16"/>
  <c r="P1043" i="16"/>
  <c r="K760" i="16"/>
  <c r="M1043" i="16"/>
  <c r="I1043" i="16"/>
  <c r="K1043" i="16"/>
  <c r="P760" i="16"/>
  <c r="M666" i="16"/>
  <c r="O564" i="16"/>
  <c r="O386" i="16"/>
  <c r="O666" i="16"/>
  <c r="P564" i="16"/>
  <c r="M1260" i="16"/>
  <c r="S1283" i="16"/>
  <c r="O1260" i="16"/>
  <c r="L1283" i="16"/>
  <c r="S1260" i="16"/>
  <c r="M929" i="16"/>
  <c r="F928" i="16"/>
  <c r="K928" i="16" s="1"/>
  <c r="H397" i="16"/>
  <c r="H396" i="16" s="1"/>
  <c r="H395" i="16" s="1"/>
  <c r="H8" i="16" s="1"/>
  <c r="M71" i="16"/>
  <c r="M218" i="16"/>
  <c r="O495" i="16"/>
  <c r="I218" i="16"/>
  <c r="M495" i="16"/>
  <c r="P218" i="16"/>
  <c r="P495" i="16"/>
  <c r="O1053" i="16"/>
  <c r="F759" i="16"/>
  <c r="I759" i="16" s="1"/>
  <c r="I495" i="16"/>
  <c r="I1053" i="16"/>
  <c r="P1053" i="16"/>
  <c r="M1053" i="16"/>
  <c r="O218" i="16"/>
  <c r="K193" i="2"/>
  <c r="K218" i="18"/>
  <c r="O218" i="18"/>
  <c r="F928" i="18"/>
  <c r="K928" i="18" s="1"/>
  <c r="M286" i="18"/>
  <c r="K286" i="18"/>
  <c r="K218" i="2"/>
  <c r="P46" i="15"/>
  <c r="K46" i="15"/>
  <c r="O641" i="12"/>
  <c r="M46" i="15"/>
  <c r="O564" i="12"/>
  <c r="K386" i="11"/>
  <c r="K641" i="12"/>
  <c r="P564" i="12"/>
  <c r="O797" i="12"/>
  <c r="K697" i="15"/>
  <c r="M929" i="15"/>
  <c r="M746" i="11"/>
  <c r="P218" i="2"/>
  <c r="K797" i="12"/>
  <c r="I218" i="2"/>
  <c r="F759" i="18"/>
  <c r="K759" i="18" s="1"/>
  <c r="K1043" i="15"/>
  <c r="I697" i="15"/>
  <c r="I641" i="12"/>
  <c r="I797" i="12"/>
  <c r="D398" i="15"/>
  <c r="P697" i="15"/>
  <c r="M110" i="14"/>
  <c r="M641" i="12"/>
  <c r="M564" i="12"/>
  <c r="O650" i="15"/>
  <c r="K650" i="15"/>
  <c r="M650" i="15"/>
  <c r="K697" i="12"/>
  <c r="E397" i="14"/>
  <c r="E396" i="14" s="1"/>
  <c r="E395" i="14" s="1"/>
  <c r="F928" i="14"/>
  <c r="K928" i="14" s="1"/>
  <c r="K110" i="14"/>
  <c r="I110" i="14"/>
  <c r="O64" i="14"/>
  <c r="M64" i="14"/>
  <c r="K692" i="12"/>
  <c r="M286" i="12"/>
  <c r="P64" i="12"/>
  <c r="O64" i="12"/>
  <c r="M64" i="12"/>
  <c r="K64" i="12"/>
  <c r="K10" i="12"/>
  <c r="K64" i="13"/>
  <c r="E397" i="15"/>
  <c r="E396" i="15" s="1"/>
  <c r="E395" i="15" s="1"/>
  <c r="K71" i="15"/>
  <c r="M279" i="18"/>
  <c r="D190" i="18"/>
  <c r="L60" i="17" s="1"/>
  <c r="H8" i="18"/>
  <c r="H1377" i="18" s="1"/>
  <c r="F928" i="11"/>
  <c r="K928" i="11" s="1"/>
  <c r="H8" i="11"/>
  <c r="H1377" i="11" s="1"/>
  <c r="F759" i="13"/>
  <c r="K759" i="13" s="1"/>
  <c r="K1053" i="11"/>
  <c r="O1053" i="11"/>
  <c r="I1053" i="11"/>
  <c r="P1053" i="11"/>
  <c r="M1053" i="11"/>
  <c r="E8" i="2"/>
  <c r="E1377" i="2" s="1"/>
  <c r="F928" i="2"/>
  <c r="K928" i="2" s="1"/>
  <c r="D9" i="14"/>
  <c r="H397" i="13"/>
  <c r="H396" i="13" s="1"/>
  <c r="H395" i="13" s="1"/>
  <c r="H8" i="13" s="1"/>
  <c r="K759" i="14"/>
  <c r="K666" i="16"/>
  <c r="I785" i="16"/>
  <c r="P785" i="16"/>
  <c r="M286" i="16"/>
  <c r="E397" i="18"/>
  <c r="E396" i="18" s="1"/>
  <c r="E395" i="18" s="1"/>
  <c r="AG60" i="17" s="1"/>
  <c r="M441" i="2"/>
  <c r="K414" i="18"/>
  <c r="I414" i="18"/>
  <c r="K657" i="18"/>
  <c r="I657" i="18"/>
  <c r="H397" i="15"/>
  <c r="H396" i="15" s="1"/>
  <c r="H395" i="15" s="1"/>
  <c r="H8" i="15" s="1"/>
  <c r="F1283" i="14"/>
  <c r="D1260" i="14"/>
  <c r="F1260" i="14" s="1"/>
  <c r="P915" i="16"/>
  <c r="O915" i="16"/>
  <c r="I915" i="16"/>
  <c r="L10" i="16"/>
  <c r="S10" i="16"/>
  <c r="G218" i="6"/>
  <c r="M915" i="16"/>
  <c r="M286" i="2"/>
  <c r="K785" i="12"/>
  <c r="P414" i="18"/>
  <c r="H1377" i="12"/>
  <c r="H7" i="12"/>
  <c r="L398" i="14"/>
  <c r="N397" i="14"/>
  <c r="I760" i="18"/>
  <c r="P760" i="18"/>
  <c r="O760" i="18"/>
  <c r="K760" i="18"/>
  <c r="F10" i="18"/>
  <c r="M10" i="18" s="1"/>
  <c r="D9" i="18"/>
  <c r="B60" i="17" s="1"/>
  <c r="I510" i="14"/>
  <c r="P510" i="14"/>
  <c r="O279" i="13"/>
  <c r="P1283" i="16"/>
  <c r="I1283" i="16"/>
  <c r="O10" i="14"/>
  <c r="L10" i="14"/>
  <c r="M10" i="14" s="1"/>
  <c r="N9" i="14"/>
  <c r="J59" i="17" s="1"/>
  <c r="L759" i="15"/>
  <c r="I928" i="13"/>
  <c r="P928" i="13"/>
  <c r="K375" i="12"/>
  <c r="I193" i="12"/>
  <c r="P193" i="12"/>
  <c r="O193" i="12"/>
  <c r="I760" i="15"/>
  <c r="P760" i="15"/>
  <c r="K760" i="15"/>
  <c r="J191" i="18"/>
  <c r="L191" i="18" s="1"/>
  <c r="F280" i="16"/>
  <c r="O280" i="16" s="1"/>
  <c r="F279" i="16"/>
  <c r="O109" i="15"/>
  <c r="L109" i="15"/>
  <c r="M109" i="15" s="1"/>
  <c r="P759" i="12"/>
  <c r="I759" i="12"/>
  <c r="I866" i="15"/>
  <c r="P866" i="15"/>
  <c r="O866" i="15"/>
  <c r="I785" i="14"/>
  <c r="P785" i="14"/>
  <c r="L64" i="13"/>
  <c r="M64" i="13" s="1"/>
  <c r="P71" i="13"/>
  <c r="O71" i="13"/>
  <c r="I71" i="13"/>
  <c r="I582" i="13"/>
  <c r="P582" i="13"/>
  <c r="I399" i="15"/>
  <c r="P399" i="15"/>
  <c r="O399" i="15"/>
  <c r="M286" i="15"/>
  <c r="I929" i="15"/>
  <c r="P929" i="15"/>
  <c r="O929" i="15"/>
  <c r="P71" i="14"/>
  <c r="I71" i="14"/>
  <c r="O71" i="14"/>
  <c r="K71" i="14"/>
  <c r="I193" i="14"/>
  <c r="O193" i="14"/>
  <c r="P193" i="14"/>
  <c r="K193" i="14"/>
  <c r="M193" i="14"/>
  <c r="F386" i="13"/>
  <c r="F375" i="13"/>
  <c r="J191" i="11"/>
  <c r="K192" i="11"/>
  <c r="I71" i="11"/>
  <c r="P71" i="11"/>
  <c r="K71" i="11"/>
  <c r="L928" i="14"/>
  <c r="L109" i="18"/>
  <c r="M109" i="18" s="1"/>
  <c r="O109" i="18"/>
  <c r="P37" i="16"/>
  <c r="I37" i="16"/>
  <c r="K37" i="16"/>
  <c r="M37" i="16"/>
  <c r="O37" i="16"/>
  <c r="P109" i="16"/>
  <c r="I109" i="16"/>
  <c r="F192" i="15"/>
  <c r="D191" i="15"/>
  <c r="I760" i="13"/>
  <c r="P760" i="13"/>
  <c r="M386" i="13"/>
  <c r="J397" i="14"/>
  <c r="O1260" i="14"/>
  <c r="L1260" i="14"/>
  <c r="M1260" i="14" s="1"/>
  <c r="I929" i="13"/>
  <c r="P929" i="13"/>
  <c r="J279" i="12"/>
  <c r="O386" i="18"/>
  <c r="L386" i="18"/>
  <c r="M386" i="18" s="1"/>
  <c r="O697" i="16"/>
  <c r="L697" i="16"/>
  <c r="M697" i="16" s="1"/>
  <c r="S697" i="16"/>
  <c r="K928" i="13"/>
  <c r="L279" i="14"/>
  <c r="I866" i="14"/>
  <c r="P866" i="14"/>
  <c r="O866" i="14"/>
  <c r="J397" i="12"/>
  <c r="M760" i="18"/>
  <c r="M110" i="16"/>
  <c r="F398" i="14"/>
  <c r="O398" i="14" s="1"/>
  <c r="D397" i="14"/>
  <c r="F928" i="12"/>
  <c r="O928" i="12" s="1"/>
  <c r="I697" i="18"/>
  <c r="P697" i="18"/>
  <c r="P375" i="18"/>
  <c r="I375" i="18"/>
  <c r="K375" i="18"/>
  <c r="I11" i="16"/>
  <c r="P11" i="16"/>
  <c r="O11" i="16"/>
  <c r="K11" i="16"/>
  <c r="L192" i="16"/>
  <c r="M192" i="16" s="1"/>
  <c r="S192" i="16"/>
  <c r="O192" i="16"/>
  <c r="D397" i="15"/>
  <c r="F398" i="15"/>
  <c r="F928" i="15"/>
  <c r="K928" i="15" s="1"/>
  <c r="I64" i="14"/>
  <c r="P64" i="14"/>
  <c r="I929" i="14"/>
  <c r="P929" i="14"/>
  <c r="O929" i="14"/>
  <c r="M963" i="16"/>
  <c r="I387" i="13"/>
  <c r="P387" i="13"/>
  <c r="K387" i="13"/>
  <c r="O387" i="13"/>
  <c r="F109" i="12"/>
  <c r="M760" i="11"/>
  <c r="L928" i="11"/>
  <c r="L375" i="12"/>
  <c r="M375" i="12" s="1"/>
  <c r="O1260" i="11"/>
  <c r="L1260" i="11"/>
  <c r="M1260" i="11" s="1"/>
  <c r="F10" i="16"/>
  <c r="I110" i="16"/>
  <c r="P110" i="16"/>
  <c r="K110" i="16"/>
  <c r="N191" i="12"/>
  <c r="L192" i="12"/>
  <c r="L375" i="16"/>
  <c r="M375" i="16" s="1"/>
  <c r="S375" i="16"/>
  <c r="O375" i="16"/>
  <c r="I1077" i="16"/>
  <c r="P1077" i="16"/>
  <c r="F280" i="15"/>
  <c r="O280" i="15" s="1"/>
  <c r="D279" i="15"/>
  <c r="F279" i="15" s="1"/>
  <c r="K279" i="15" s="1"/>
  <c r="O928" i="13"/>
  <c r="L928" i="13"/>
  <c r="M928" i="13" s="1"/>
  <c r="O759" i="18"/>
  <c r="L759" i="18"/>
  <c r="M759" i="18" s="1"/>
  <c r="P399" i="16"/>
  <c r="I399" i="16"/>
  <c r="O399" i="16"/>
  <c r="K399" i="16"/>
  <c r="O1283" i="16"/>
  <c r="F10" i="13"/>
  <c r="K10" i="13" s="1"/>
  <c r="D9" i="13"/>
  <c r="B57" i="17" s="1"/>
  <c r="K929" i="13"/>
  <c r="L1260" i="15"/>
  <c r="M1260" i="15" s="1"/>
  <c r="O1260" i="15"/>
  <c r="I759" i="14"/>
  <c r="P759" i="14"/>
  <c r="M399" i="12"/>
  <c r="K109" i="16"/>
  <c r="O110" i="16"/>
  <c r="K64" i="15"/>
  <c r="L64" i="15"/>
  <c r="M64" i="15" s="1"/>
  <c r="I286" i="14"/>
  <c r="P286" i="14"/>
  <c r="K286" i="14"/>
  <c r="O286" i="14"/>
  <c r="P399" i="14"/>
  <c r="O399" i="14"/>
  <c r="I399" i="14"/>
  <c r="K399" i="14"/>
  <c r="L280" i="12"/>
  <c r="N279" i="12"/>
  <c r="P929" i="12"/>
  <c r="I929" i="12"/>
  <c r="K929" i="12"/>
  <c r="D398" i="18"/>
  <c r="K193" i="12"/>
  <c r="M280" i="18"/>
  <c r="N1260" i="18"/>
  <c r="L1283" i="18"/>
  <c r="M1283" i="18" s="1"/>
  <c r="O1283" i="18"/>
  <c r="M286" i="14"/>
  <c r="M785" i="14"/>
  <c r="O192" i="13"/>
  <c r="L192" i="13"/>
  <c r="M192" i="13" s="1"/>
  <c r="N191" i="13"/>
  <c r="O759" i="12"/>
  <c r="L759" i="12"/>
  <c r="M759" i="12" s="1"/>
  <c r="M866" i="14"/>
  <c r="L10" i="11"/>
  <c r="N9" i="11"/>
  <c r="J58" i="17" s="1"/>
  <c r="O386" i="11"/>
  <c r="L386" i="11"/>
  <c r="M386" i="11" s="1"/>
  <c r="I387" i="11"/>
  <c r="P387" i="11"/>
  <c r="K387" i="11"/>
  <c r="I971" i="11"/>
  <c r="P971" i="11"/>
  <c r="O971" i="11"/>
  <c r="P386" i="11"/>
  <c r="F398" i="13"/>
  <c r="D397" i="13"/>
  <c r="O375" i="13"/>
  <c r="L375" i="13"/>
  <c r="M375" i="13" s="1"/>
  <c r="I375" i="12"/>
  <c r="P375" i="12"/>
  <c r="M1077" i="15"/>
  <c r="O109" i="14"/>
  <c r="L109" i="14"/>
  <c r="M109" i="14" s="1"/>
  <c r="P286" i="15"/>
  <c r="I286" i="15"/>
  <c r="K286" i="15"/>
  <c r="I193" i="13"/>
  <c r="P193" i="13"/>
  <c r="K193" i="13"/>
  <c r="M929" i="13"/>
  <c r="L697" i="18"/>
  <c r="M697" i="18" s="1"/>
  <c r="F398" i="16"/>
  <c r="O398" i="16" s="1"/>
  <c r="O510" i="14"/>
  <c r="J9" i="13"/>
  <c r="F57" i="17" s="1"/>
  <c r="L109" i="12"/>
  <c r="M109" i="12" s="1"/>
  <c r="O109" i="12"/>
  <c r="P1260" i="13"/>
  <c r="I1260" i="13"/>
  <c r="I697" i="16"/>
  <c r="P697" i="16"/>
  <c r="F191" i="16"/>
  <c r="I279" i="18"/>
  <c r="P279" i="18"/>
  <c r="O109" i="16"/>
  <c r="L109" i="16"/>
  <c r="M109" i="16" s="1"/>
  <c r="S109" i="16"/>
  <c r="I928" i="18"/>
  <c r="P928" i="18"/>
  <c r="O398" i="15"/>
  <c r="N397" i="15"/>
  <c r="F280" i="14"/>
  <c r="M280" i="14" s="1"/>
  <c r="D279" i="14"/>
  <c r="F279" i="14" s="1"/>
  <c r="O279" i="14" s="1"/>
  <c r="M193" i="12"/>
  <c r="I1260" i="18"/>
  <c r="P1260" i="18"/>
  <c r="M1077" i="18"/>
  <c r="K929" i="15"/>
  <c r="J191" i="12"/>
  <c r="I71" i="16"/>
  <c r="P71" i="16"/>
  <c r="M399" i="16"/>
  <c r="O785" i="14"/>
  <c r="M193" i="13"/>
  <c r="M387" i="13"/>
  <c r="I963" i="13"/>
  <c r="P963" i="13"/>
  <c r="O963" i="13"/>
  <c r="K963" i="13"/>
  <c r="D279" i="12"/>
  <c r="F279" i="12" s="1"/>
  <c r="F280" i="12"/>
  <c r="O280" i="12" s="1"/>
  <c r="L759" i="11"/>
  <c r="J398" i="18"/>
  <c r="L398" i="18" s="1"/>
  <c r="K759" i="12"/>
  <c r="F191" i="11"/>
  <c r="I286" i="11"/>
  <c r="P286" i="11"/>
  <c r="P746" i="11"/>
  <c r="I746" i="11"/>
  <c r="O746" i="11"/>
  <c r="I399" i="13"/>
  <c r="P399" i="13"/>
  <c r="L64" i="18"/>
  <c r="M64" i="18" s="1"/>
  <c r="O64" i="18"/>
  <c r="D397" i="12"/>
  <c r="F398" i="12"/>
  <c r="O398" i="12" s="1"/>
  <c r="I1234" i="18"/>
  <c r="P1234" i="18"/>
  <c r="K1234" i="18"/>
  <c r="I866" i="16"/>
  <c r="P866" i="16"/>
  <c r="K866" i="16"/>
  <c r="O929" i="13"/>
  <c r="M1283" i="16"/>
  <c r="I760" i="14"/>
  <c r="P760" i="14"/>
  <c r="O109" i="13"/>
  <c r="L109" i="13"/>
  <c r="M109" i="13" s="1"/>
  <c r="P109" i="13"/>
  <c r="I109" i="13"/>
  <c r="E8" i="12"/>
  <c r="I1261" i="13"/>
  <c r="P1261" i="13"/>
  <c r="O1261" i="13"/>
  <c r="K1261" i="13"/>
  <c r="M1261" i="13"/>
  <c r="L280" i="16"/>
  <c r="S280" i="16"/>
  <c r="I192" i="16"/>
  <c r="P192" i="16"/>
  <c r="J9" i="15"/>
  <c r="F56" i="17" s="1"/>
  <c r="K10" i="15"/>
  <c r="I280" i="18"/>
  <c r="P280" i="18"/>
  <c r="O280" i="18"/>
  <c r="P929" i="18"/>
  <c r="I929" i="18"/>
  <c r="I510" i="16"/>
  <c r="P510" i="16"/>
  <c r="K1077" i="16"/>
  <c r="L375" i="14"/>
  <c r="I1261" i="18"/>
  <c r="P1261" i="18"/>
  <c r="O1261" i="18"/>
  <c r="K1261" i="18"/>
  <c r="O1077" i="18"/>
  <c r="M11" i="16"/>
  <c r="O64" i="16"/>
  <c r="L64" i="16"/>
  <c r="M64" i="16" s="1"/>
  <c r="S64" i="16"/>
  <c r="J398" i="15"/>
  <c r="P10" i="14"/>
  <c r="I10" i="14"/>
  <c r="K10" i="14"/>
  <c r="J191" i="14"/>
  <c r="I441" i="12"/>
  <c r="P441" i="12"/>
  <c r="K279" i="18"/>
  <c r="I746" i="16"/>
  <c r="P746" i="16"/>
  <c r="K746" i="16"/>
  <c r="O193" i="13"/>
  <c r="K582" i="13"/>
  <c r="I286" i="12"/>
  <c r="P286" i="12"/>
  <c r="K1260" i="13"/>
  <c r="I192" i="11"/>
  <c r="P192" i="11"/>
  <c r="F280" i="11"/>
  <c r="D279" i="11"/>
  <c r="F279" i="11" s="1"/>
  <c r="M1260" i="13"/>
  <c r="O1260" i="12"/>
  <c r="L1260" i="12"/>
  <c r="M1260" i="12" s="1"/>
  <c r="F398" i="11"/>
  <c r="D397" i="11"/>
  <c r="O286" i="11"/>
  <c r="O109" i="11"/>
  <c r="L109" i="11"/>
  <c r="M109" i="11" s="1"/>
  <c r="O71" i="11"/>
  <c r="N9" i="18"/>
  <c r="J60" i="17" s="1"/>
  <c r="S398" i="16"/>
  <c r="L398" i="16"/>
  <c r="I797" i="15"/>
  <c r="P797" i="15"/>
  <c r="K797" i="15"/>
  <c r="I375" i="15"/>
  <c r="P375" i="15"/>
  <c r="I759" i="13"/>
  <c r="P759" i="13"/>
  <c r="I399" i="12"/>
  <c r="P399" i="12"/>
  <c r="O399" i="12"/>
  <c r="L928" i="16"/>
  <c r="S928" i="16"/>
  <c r="P387" i="14"/>
  <c r="I387" i="14"/>
  <c r="O387" i="14"/>
  <c r="K387" i="14"/>
  <c r="M760" i="13"/>
  <c r="E397" i="13"/>
  <c r="E396" i="13" s="1"/>
  <c r="E395" i="13" s="1"/>
  <c r="M866" i="16"/>
  <c r="M510" i="14"/>
  <c r="O399" i="13"/>
  <c r="F9" i="12"/>
  <c r="D9" i="11"/>
  <c r="B58" i="17" s="1"/>
  <c r="F10" i="11"/>
  <c r="O10" i="11" s="1"/>
  <c r="L928" i="18"/>
  <c r="M928" i="18" s="1"/>
  <c r="O928" i="18"/>
  <c r="F9" i="15"/>
  <c r="I279" i="13"/>
  <c r="P279" i="13"/>
  <c r="P746" i="12"/>
  <c r="I746" i="12"/>
  <c r="K746" i="12"/>
  <c r="M697" i="12"/>
  <c r="P64" i="16"/>
  <c r="O286" i="15"/>
  <c r="K399" i="13"/>
  <c r="N397" i="18"/>
  <c r="K1283" i="16"/>
  <c r="M746" i="16"/>
  <c r="M866" i="15"/>
  <c r="M760" i="14"/>
  <c r="N191" i="11"/>
  <c r="O192" i="11"/>
  <c r="L192" i="11"/>
  <c r="M192" i="11" s="1"/>
  <c r="M929" i="12"/>
  <c r="F759" i="11"/>
  <c r="O759" i="11" s="1"/>
  <c r="O64" i="11"/>
  <c r="L64" i="11"/>
  <c r="M64" i="11" s="1"/>
  <c r="L928" i="15"/>
  <c r="J9" i="11"/>
  <c r="F58" i="17" s="1"/>
  <c r="O1260" i="13"/>
  <c r="P1260" i="11"/>
  <c r="I1260" i="11"/>
  <c r="K1260" i="11"/>
  <c r="E397" i="11"/>
  <c r="E396" i="11" s="1"/>
  <c r="E395" i="11" s="1"/>
  <c r="I963" i="16"/>
  <c r="P963" i="16"/>
  <c r="O963" i="16"/>
  <c r="N190" i="18"/>
  <c r="T60" i="17" s="1"/>
  <c r="K375" i="15"/>
  <c r="O697" i="14"/>
  <c r="L697" i="14"/>
  <c r="M697" i="14" s="1"/>
  <c r="M375" i="15"/>
  <c r="F386" i="14"/>
  <c r="F375" i="14"/>
  <c r="O759" i="13"/>
  <c r="L759" i="13"/>
  <c r="M759" i="13" s="1"/>
  <c r="O866" i="16"/>
  <c r="M399" i="13"/>
  <c r="I10" i="12"/>
  <c r="P10" i="12"/>
  <c r="I11" i="11"/>
  <c r="P11" i="11"/>
  <c r="M11" i="11"/>
  <c r="K11" i="11"/>
  <c r="O11" i="11"/>
  <c r="P10" i="15"/>
  <c r="I10" i="15"/>
  <c r="I280" i="13"/>
  <c r="P280" i="13"/>
  <c r="M797" i="15"/>
  <c r="I697" i="14"/>
  <c r="P697" i="14"/>
  <c r="L192" i="14"/>
  <c r="N191" i="14"/>
  <c r="P46" i="16"/>
  <c r="I46" i="16"/>
  <c r="O46" i="16"/>
  <c r="K46" i="16"/>
  <c r="L697" i="15"/>
  <c r="M697" i="15" s="1"/>
  <c r="P1260" i="15"/>
  <c r="F191" i="13"/>
  <c r="D190" i="13"/>
  <c r="J397" i="13"/>
  <c r="K398" i="13"/>
  <c r="M10" i="12"/>
  <c r="N397" i="12"/>
  <c r="L398" i="12"/>
  <c r="I1077" i="12"/>
  <c r="P1077" i="12"/>
  <c r="K1077" i="12"/>
  <c r="E191" i="18"/>
  <c r="F192" i="18"/>
  <c r="I71" i="18"/>
  <c r="P71" i="18"/>
  <c r="O510" i="16"/>
  <c r="I71" i="15"/>
  <c r="P71" i="15"/>
  <c r="O71" i="15"/>
  <c r="O746" i="16"/>
  <c r="P109" i="14"/>
  <c r="O759" i="14"/>
  <c r="L759" i="14"/>
  <c r="M759" i="14" s="1"/>
  <c r="I797" i="14"/>
  <c r="P797" i="14"/>
  <c r="O797" i="14"/>
  <c r="K71" i="13"/>
  <c r="K441" i="12"/>
  <c r="O929" i="12"/>
  <c r="P375" i="11"/>
  <c r="I375" i="11"/>
  <c r="P928" i="11"/>
  <c r="I928" i="11"/>
  <c r="I760" i="11"/>
  <c r="P760" i="11"/>
  <c r="K760" i="11"/>
  <c r="J279" i="11"/>
  <c r="K280" i="11"/>
  <c r="K375" i="11"/>
  <c r="N279" i="11"/>
  <c r="O280" i="11"/>
  <c r="L280" i="11"/>
  <c r="M280" i="11" s="1"/>
  <c r="M71" i="11"/>
  <c r="P495" i="11"/>
  <c r="I495" i="11"/>
  <c r="P759" i="18"/>
  <c r="I759" i="18"/>
  <c r="I46" i="18"/>
  <c r="P46" i="18"/>
  <c r="O46" i="18"/>
  <c r="K46" i="18"/>
  <c r="K192" i="16"/>
  <c r="I1077" i="15"/>
  <c r="P1077" i="15"/>
  <c r="J279" i="13"/>
  <c r="K279" i="13" s="1"/>
  <c r="K280" i="13"/>
  <c r="K760" i="13"/>
  <c r="I697" i="12"/>
  <c r="P697" i="12"/>
  <c r="I1260" i="16"/>
  <c r="P1260" i="16"/>
  <c r="I1077" i="18"/>
  <c r="P1077" i="18"/>
  <c r="S759" i="16"/>
  <c r="L759" i="16"/>
  <c r="K1077" i="15"/>
  <c r="O760" i="13"/>
  <c r="I697" i="13"/>
  <c r="P697" i="13"/>
  <c r="O697" i="13"/>
  <c r="F192" i="12"/>
  <c r="O192" i="12" s="1"/>
  <c r="D191" i="12"/>
  <c r="K192" i="15"/>
  <c r="J191" i="15"/>
  <c r="F759" i="15"/>
  <c r="L398" i="13"/>
  <c r="N397" i="13"/>
  <c r="O398" i="13"/>
  <c r="K64" i="18"/>
  <c r="J9" i="18"/>
  <c r="F60" i="17" s="1"/>
  <c r="I286" i="16"/>
  <c r="P286" i="16"/>
  <c r="K286" i="16"/>
  <c r="M1077" i="16"/>
  <c r="I929" i="16"/>
  <c r="P929" i="16"/>
  <c r="O797" i="15"/>
  <c r="K697" i="13"/>
  <c r="I64" i="13"/>
  <c r="P64" i="13"/>
  <c r="N279" i="15"/>
  <c r="L280" i="15"/>
  <c r="K697" i="14"/>
  <c r="K866" i="14"/>
  <c r="I192" i="13"/>
  <c r="P192" i="13"/>
  <c r="N9" i="12"/>
  <c r="J55" i="17" s="1"/>
  <c r="I64" i="18"/>
  <c r="P64" i="18"/>
  <c r="M510" i="16"/>
  <c r="I64" i="15"/>
  <c r="P64" i="15"/>
  <c r="O64" i="15"/>
  <c r="K109" i="14"/>
  <c r="J9" i="14"/>
  <c r="F59" i="17" s="1"/>
  <c r="O760" i="14"/>
  <c r="D191" i="14"/>
  <c r="F192" i="14"/>
  <c r="K192" i="14" s="1"/>
  <c r="M71" i="13"/>
  <c r="L928" i="12"/>
  <c r="L191" i="15"/>
  <c r="P929" i="11"/>
  <c r="K929" i="11"/>
  <c r="I929" i="11"/>
  <c r="M929" i="11"/>
  <c r="M286" i="11"/>
  <c r="P375" i="16"/>
  <c r="O375" i="12"/>
  <c r="I64" i="11"/>
  <c r="P64" i="11"/>
  <c r="N397" i="11"/>
  <c r="O398" i="11"/>
  <c r="L398" i="11"/>
  <c r="M398" i="11" s="1"/>
  <c r="J397" i="11"/>
  <c r="E219" i="9"/>
  <c r="C218" i="9"/>
  <c r="E218" i="9" s="1"/>
  <c r="I112" i="7"/>
  <c r="H112" i="7"/>
  <c r="E35" i="3"/>
  <c r="C34" i="3"/>
  <c r="K34" i="10" s="1"/>
  <c r="L34" i="10" s="1"/>
  <c r="I35" i="9"/>
  <c r="I46" i="4"/>
  <c r="H46" i="4"/>
  <c r="I111" i="6"/>
  <c r="I46" i="7"/>
  <c r="H46" i="7"/>
  <c r="H111" i="8"/>
  <c r="I111" i="8"/>
  <c r="G34" i="7"/>
  <c r="I36" i="3"/>
  <c r="H36" i="3"/>
  <c r="D341" i="8"/>
  <c r="D7" i="8"/>
  <c r="I112" i="6"/>
  <c r="H112" i="6"/>
  <c r="E35" i="7"/>
  <c r="C34" i="7"/>
  <c r="G218" i="8"/>
  <c r="E111" i="9"/>
  <c r="C31" i="9"/>
  <c r="H111" i="6"/>
  <c r="E219" i="7"/>
  <c r="C218" i="7"/>
  <c r="E218" i="7" s="1"/>
  <c r="I112" i="9"/>
  <c r="G31" i="3"/>
  <c r="H112" i="9"/>
  <c r="I112" i="4"/>
  <c r="G34" i="8"/>
  <c r="I111" i="7"/>
  <c r="E35" i="8"/>
  <c r="H35" i="8" s="1"/>
  <c r="C34" i="8"/>
  <c r="G34" i="6"/>
  <c r="C218" i="3"/>
  <c r="I36" i="4"/>
  <c r="H36" i="4"/>
  <c r="I111" i="4"/>
  <c r="I46" i="8"/>
  <c r="E112" i="3"/>
  <c r="C111" i="3"/>
  <c r="D7" i="4"/>
  <c r="D341" i="4"/>
  <c r="E219" i="4"/>
  <c r="C218" i="4"/>
  <c r="E218" i="4" s="1"/>
  <c r="C218" i="6"/>
  <c r="E218" i="6" s="1"/>
  <c r="H35" i="9"/>
  <c r="G34" i="9"/>
  <c r="I34" i="9" s="1"/>
  <c r="I172" i="7"/>
  <c r="G218" i="4"/>
  <c r="E35" i="6"/>
  <c r="H35" i="6" s="1"/>
  <c r="C34" i="6"/>
  <c r="G218" i="7"/>
  <c r="D341" i="6"/>
  <c r="D7" i="6"/>
  <c r="D341" i="3"/>
  <c r="D7" i="3"/>
  <c r="I46" i="9"/>
  <c r="E219" i="8"/>
  <c r="I219" i="8" s="1"/>
  <c r="C218" i="8"/>
  <c r="E218" i="8" s="1"/>
  <c r="E35" i="4"/>
  <c r="C34" i="4"/>
  <c r="G31" i="4"/>
  <c r="J279" i="2"/>
  <c r="L279" i="2" s="1"/>
  <c r="J191" i="2"/>
  <c r="I414" i="2"/>
  <c r="P414" i="2"/>
  <c r="P759" i="2"/>
  <c r="I759" i="2"/>
  <c r="M697" i="2"/>
  <c r="N190" i="2"/>
  <c r="T61" i="17" s="1"/>
  <c r="H1377" i="2"/>
  <c r="H7" i="2"/>
  <c r="J9" i="2"/>
  <c r="K10" i="2"/>
  <c r="F280" i="2"/>
  <c r="M280" i="2" s="1"/>
  <c r="D279" i="2"/>
  <c r="F279" i="2" s="1"/>
  <c r="M1260" i="2"/>
  <c r="F9" i="2"/>
  <c r="O9" i="2" s="1"/>
  <c r="I915" i="2"/>
  <c r="P915" i="2"/>
  <c r="O928" i="2"/>
  <c r="L928" i="2"/>
  <c r="M928" i="2" s="1"/>
  <c r="O109" i="2"/>
  <c r="L109" i="2"/>
  <c r="M109" i="2" s="1"/>
  <c r="I760" i="2"/>
  <c r="P760" i="2"/>
  <c r="K760" i="2"/>
  <c r="I1260" i="2"/>
  <c r="P1260" i="2"/>
  <c r="O1260" i="2"/>
  <c r="L398" i="2"/>
  <c r="N397" i="2"/>
  <c r="I286" i="2"/>
  <c r="P286" i="2"/>
  <c r="O286" i="2"/>
  <c r="P10" i="2"/>
  <c r="I10" i="2"/>
  <c r="I64" i="2"/>
  <c r="P64" i="2"/>
  <c r="O64" i="2"/>
  <c r="D398" i="2"/>
  <c r="K759" i="2"/>
  <c r="K64" i="2"/>
  <c r="L64" i="2"/>
  <c r="M64" i="2" s="1"/>
  <c r="K915" i="2"/>
  <c r="I697" i="2"/>
  <c r="P697" i="2"/>
  <c r="K697" i="2"/>
  <c r="P399" i="2"/>
  <c r="I399" i="2"/>
  <c r="K399" i="2"/>
  <c r="L10" i="2"/>
  <c r="M10" i="2" s="1"/>
  <c r="I716" i="2"/>
  <c r="P716" i="2"/>
  <c r="K716" i="2"/>
  <c r="I375" i="2"/>
  <c r="K375" i="2"/>
  <c r="L386" i="2"/>
  <c r="M386" i="2" s="1"/>
  <c r="O386" i="2"/>
  <c r="P375" i="2"/>
  <c r="F192" i="2"/>
  <c r="D191" i="2"/>
  <c r="J397" i="2"/>
  <c r="O759" i="2"/>
  <c r="L759" i="2"/>
  <c r="M759" i="2" s="1"/>
  <c r="I441" i="2"/>
  <c r="P441" i="2"/>
  <c r="K441" i="2"/>
  <c r="O10" i="2"/>
  <c r="I928" i="2"/>
  <c r="P928" i="2"/>
  <c r="I109" i="2"/>
  <c r="P109" i="2"/>
  <c r="K109" i="2"/>
  <c r="I193" i="2"/>
  <c r="P193" i="2"/>
  <c r="O193" i="2"/>
  <c r="K286" i="2"/>
  <c r="E219" i="1"/>
  <c r="C218" i="1"/>
  <c r="E218" i="1" s="1"/>
  <c r="H112" i="1"/>
  <c r="G111" i="1"/>
  <c r="G218" i="1"/>
  <c r="I36" i="1"/>
  <c r="H36" i="1"/>
  <c r="I112" i="1"/>
  <c r="E35" i="1"/>
  <c r="C34" i="1"/>
  <c r="M36" i="19" l="1"/>
  <c r="K36" i="19"/>
  <c r="AE36" i="19"/>
  <c r="AF36" i="19"/>
  <c r="AC36" i="19"/>
  <c r="D7" i="9"/>
  <c r="E111" i="3"/>
  <c r="K111" i="10"/>
  <c r="L111" i="10" s="1"/>
  <c r="Y40" i="19"/>
  <c r="W40" i="19"/>
  <c r="E218" i="3"/>
  <c r="I218" i="3" s="1"/>
  <c r="H38" i="19"/>
  <c r="K218" i="10"/>
  <c r="L218" i="10" s="1"/>
  <c r="P38" i="19"/>
  <c r="N40" i="19"/>
  <c r="O928" i="14"/>
  <c r="P928" i="14"/>
  <c r="I928" i="14"/>
  <c r="M928" i="14"/>
  <c r="M928" i="11"/>
  <c r="H7" i="14"/>
  <c r="O928" i="11"/>
  <c r="E8" i="14"/>
  <c r="E1377" i="14" s="1"/>
  <c r="AG59" i="17"/>
  <c r="AQ59" i="17" s="1"/>
  <c r="BE59" i="17" s="1"/>
  <c r="E8" i="11"/>
  <c r="AG58" i="17"/>
  <c r="AQ58" i="17" s="1"/>
  <c r="BE58" i="17" s="1"/>
  <c r="E8" i="15"/>
  <c r="AG56" i="17"/>
  <c r="E8" i="13"/>
  <c r="E1377" i="13" s="1"/>
  <c r="AG57" i="17"/>
  <c r="AQ57" i="17" s="1"/>
  <c r="BE57" i="17" s="1"/>
  <c r="AC58" i="17"/>
  <c r="AB62" i="17"/>
  <c r="AB86" i="17" s="1"/>
  <c r="AA58" i="17"/>
  <c r="X62" i="17"/>
  <c r="F190" i="13"/>
  <c r="L57" i="17"/>
  <c r="N57" i="17" s="1"/>
  <c r="H7" i="11"/>
  <c r="H60" i="17"/>
  <c r="K55" i="17"/>
  <c r="G55" i="17"/>
  <c r="K56" i="17"/>
  <c r="L9" i="2"/>
  <c r="F61" i="17"/>
  <c r="D58" i="17"/>
  <c r="D57" i="17"/>
  <c r="H59" i="17"/>
  <c r="BE55" i="17"/>
  <c r="H55" i="17"/>
  <c r="J62" i="17"/>
  <c r="G56" i="17"/>
  <c r="F9" i="14"/>
  <c r="O9" i="14" s="1"/>
  <c r="B59" i="17"/>
  <c r="H57" i="17"/>
  <c r="I57" i="17" s="1"/>
  <c r="D61" i="17"/>
  <c r="H56" i="17"/>
  <c r="I56" i="17" s="1"/>
  <c r="H58" i="17"/>
  <c r="K58" i="17"/>
  <c r="D60" i="17"/>
  <c r="H219" i="8"/>
  <c r="I219" i="7"/>
  <c r="H219" i="7"/>
  <c r="I219" i="9"/>
  <c r="H219" i="9"/>
  <c r="I218" i="6"/>
  <c r="H218" i="6"/>
  <c r="I218" i="7"/>
  <c r="H218" i="7"/>
  <c r="I218" i="9"/>
  <c r="H218" i="9"/>
  <c r="I218" i="8"/>
  <c r="H218" i="8"/>
  <c r="I218" i="1"/>
  <c r="H218" i="1"/>
  <c r="I218" i="4"/>
  <c r="H218" i="4"/>
  <c r="I219" i="4"/>
  <c r="H219" i="4"/>
  <c r="H218" i="3"/>
  <c r="I928" i="16"/>
  <c r="M928" i="16"/>
  <c r="P928" i="16"/>
  <c r="O928" i="16"/>
  <c r="H7" i="16"/>
  <c r="H1377" i="16"/>
  <c r="M398" i="16"/>
  <c r="M759" i="16"/>
  <c r="O759" i="16"/>
  <c r="K759" i="16"/>
  <c r="P759" i="16"/>
  <c r="E7" i="2"/>
  <c r="F190" i="16"/>
  <c r="I190" i="16" s="1"/>
  <c r="K279" i="11"/>
  <c r="M280" i="16"/>
  <c r="M280" i="15"/>
  <c r="M398" i="13"/>
  <c r="M10" i="13"/>
  <c r="H7" i="18"/>
  <c r="H1377" i="13"/>
  <c r="H7" i="13"/>
  <c r="H1377" i="15"/>
  <c r="H7" i="15"/>
  <c r="M398" i="12"/>
  <c r="K928" i="12"/>
  <c r="K10" i="11"/>
  <c r="I1260" i="14"/>
  <c r="P1260" i="14"/>
  <c r="M928" i="15"/>
  <c r="K1283" i="14"/>
  <c r="I1283" i="14"/>
  <c r="P1283" i="14"/>
  <c r="O1283" i="14"/>
  <c r="M928" i="12"/>
  <c r="K1260" i="14"/>
  <c r="M1283" i="14"/>
  <c r="K9" i="14"/>
  <c r="L397" i="13"/>
  <c r="N396" i="13"/>
  <c r="K191" i="16"/>
  <c r="I9" i="12"/>
  <c r="P9" i="12"/>
  <c r="L9" i="18"/>
  <c r="F397" i="11"/>
  <c r="O397" i="11" s="1"/>
  <c r="D396" i="11"/>
  <c r="K398" i="15"/>
  <c r="J397" i="15"/>
  <c r="L397" i="15" s="1"/>
  <c r="K9" i="12"/>
  <c r="J397" i="18"/>
  <c r="L397" i="18" s="1"/>
  <c r="O375" i="11"/>
  <c r="L375" i="11"/>
  <c r="M375" i="11" s="1"/>
  <c r="M280" i="12"/>
  <c r="L191" i="16"/>
  <c r="M191" i="16" s="1"/>
  <c r="S191" i="16"/>
  <c r="O191" i="16"/>
  <c r="F397" i="14"/>
  <c r="K397" i="14" s="1"/>
  <c r="D396" i="14"/>
  <c r="I192" i="15"/>
  <c r="P192" i="15"/>
  <c r="O192" i="15"/>
  <c r="L9" i="14"/>
  <c r="L397" i="11"/>
  <c r="N396" i="11"/>
  <c r="J396" i="13"/>
  <c r="I9" i="15"/>
  <c r="P9" i="15"/>
  <c r="P398" i="11"/>
  <c r="I398" i="11"/>
  <c r="K398" i="11"/>
  <c r="S9" i="16"/>
  <c r="L9" i="16"/>
  <c r="K9" i="15"/>
  <c r="P398" i="14"/>
  <c r="I398" i="14"/>
  <c r="O375" i="18"/>
  <c r="L375" i="18"/>
  <c r="M375" i="18" s="1"/>
  <c r="K398" i="14"/>
  <c r="M192" i="15"/>
  <c r="M398" i="14"/>
  <c r="I759" i="15"/>
  <c r="P759" i="15"/>
  <c r="L279" i="11"/>
  <c r="M279" i="11" s="1"/>
  <c r="O279" i="11"/>
  <c r="I190" i="13"/>
  <c r="I375" i="14"/>
  <c r="P375" i="14"/>
  <c r="O375" i="14"/>
  <c r="J190" i="14"/>
  <c r="P59" i="17" s="1"/>
  <c r="M759" i="11"/>
  <c r="J190" i="12"/>
  <c r="P55" i="17" s="1"/>
  <c r="K279" i="14"/>
  <c r="F398" i="18"/>
  <c r="K398" i="18" s="1"/>
  <c r="D397" i="18"/>
  <c r="J396" i="14"/>
  <c r="L279" i="13"/>
  <c r="M279" i="13" s="1"/>
  <c r="F9" i="18"/>
  <c r="O9" i="18" s="1"/>
  <c r="J190" i="15"/>
  <c r="P56" i="17" s="1"/>
  <c r="I191" i="13"/>
  <c r="P191" i="13"/>
  <c r="I386" i="14"/>
  <c r="P386" i="14"/>
  <c r="O386" i="14"/>
  <c r="K386" i="14"/>
  <c r="E1377" i="11"/>
  <c r="E7" i="11"/>
  <c r="O191" i="11"/>
  <c r="L191" i="11"/>
  <c r="M191" i="11" s="1"/>
  <c r="N190" i="11"/>
  <c r="T58" i="17" s="1"/>
  <c r="N396" i="18"/>
  <c r="K192" i="12"/>
  <c r="M386" i="14"/>
  <c r="F397" i="13"/>
  <c r="O397" i="13" s="1"/>
  <c r="D396" i="13"/>
  <c r="K759" i="15"/>
  <c r="I279" i="15"/>
  <c r="P279" i="15"/>
  <c r="I10" i="18"/>
  <c r="P10" i="18"/>
  <c r="K10" i="18"/>
  <c r="O10" i="18"/>
  <c r="O279" i="15"/>
  <c r="L279" i="15"/>
  <c r="M279" i="15" s="1"/>
  <c r="L191" i="14"/>
  <c r="N190" i="14"/>
  <c r="T59" i="17" s="1"/>
  <c r="L397" i="16"/>
  <c r="S397" i="16"/>
  <c r="M375" i="14"/>
  <c r="I280" i="12"/>
  <c r="P280" i="12"/>
  <c r="I279" i="14"/>
  <c r="P279" i="14"/>
  <c r="F397" i="16"/>
  <c r="P398" i="13"/>
  <c r="I398" i="13"/>
  <c r="N190" i="13"/>
  <c r="T57" i="17" s="1"/>
  <c r="O191" i="13"/>
  <c r="L191" i="13"/>
  <c r="M191" i="13" s="1"/>
  <c r="O1260" i="18"/>
  <c r="L1260" i="18"/>
  <c r="M1260" i="18" s="1"/>
  <c r="I280" i="15"/>
  <c r="P280" i="15"/>
  <c r="K280" i="15"/>
  <c r="M192" i="12"/>
  <c r="I10" i="16"/>
  <c r="P10" i="16"/>
  <c r="K10" i="16"/>
  <c r="O10" i="16"/>
  <c r="M10" i="16"/>
  <c r="I928" i="15"/>
  <c r="P928" i="15"/>
  <c r="O928" i="15"/>
  <c r="J396" i="12"/>
  <c r="M279" i="14"/>
  <c r="L9" i="13"/>
  <c r="K191" i="11"/>
  <c r="J190" i="11"/>
  <c r="P58" i="17" s="1"/>
  <c r="I279" i="16"/>
  <c r="P279" i="16"/>
  <c r="K279" i="16"/>
  <c r="O759" i="15"/>
  <c r="J396" i="11"/>
  <c r="K397" i="11"/>
  <c r="P192" i="14"/>
  <c r="I192" i="14"/>
  <c r="O9" i="12"/>
  <c r="L9" i="12"/>
  <c r="M9" i="12" s="1"/>
  <c r="F191" i="12"/>
  <c r="O191" i="12" s="1"/>
  <c r="D190" i="12"/>
  <c r="L55" i="17" s="1"/>
  <c r="I192" i="18"/>
  <c r="P192" i="18"/>
  <c r="O192" i="18"/>
  <c r="N396" i="12"/>
  <c r="L397" i="12"/>
  <c r="M192" i="14"/>
  <c r="J190" i="13"/>
  <c r="I10" i="11"/>
  <c r="P10" i="11"/>
  <c r="I398" i="12"/>
  <c r="P398" i="12"/>
  <c r="D190" i="11"/>
  <c r="P279" i="12"/>
  <c r="I279" i="12"/>
  <c r="P280" i="14"/>
  <c r="I280" i="14"/>
  <c r="O280" i="14"/>
  <c r="K280" i="14"/>
  <c r="I191" i="16"/>
  <c r="P191" i="16"/>
  <c r="P398" i="16"/>
  <c r="I398" i="16"/>
  <c r="K398" i="16"/>
  <c r="L9" i="11"/>
  <c r="K375" i="14"/>
  <c r="F9" i="13"/>
  <c r="K9" i="13" s="1"/>
  <c r="F9" i="16"/>
  <c r="I398" i="15"/>
  <c r="P398" i="15"/>
  <c r="K398" i="12"/>
  <c r="K279" i="12"/>
  <c r="I280" i="16"/>
  <c r="P280" i="16"/>
  <c r="K280" i="16"/>
  <c r="M759" i="15"/>
  <c r="F191" i="14"/>
  <c r="O191" i="14" s="1"/>
  <c r="D190" i="14"/>
  <c r="L59" i="17" s="1"/>
  <c r="N59" i="17" s="1"/>
  <c r="I192" i="12"/>
  <c r="P192" i="12"/>
  <c r="E190" i="18"/>
  <c r="M60" i="17" s="1"/>
  <c r="N60" i="17" s="1"/>
  <c r="F191" i="18"/>
  <c r="M191" i="18" s="1"/>
  <c r="O192" i="14"/>
  <c r="K191" i="13"/>
  <c r="F9" i="11"/>
  <c r="P279" i="11"/>
  <c r="I279" i="11"/>
  <c r="S279" i="16"/>
  <c r="O279" i="16"/>
  <c r="L279" i="16"/>
  <c r="M279" i="16" s="1"/>
  <c r="F397" i="12"/>
  <c r="D396" i="12"/>
  <c r="I191" i="11"/>
  <c r="P191" i="11"/>
  <c r="N396" i="15"/>
  <c r="I10" i="13"/>
  <c r="P10" i="13"/>
  <c r="O10" i="13"/>
  <c r="N190" i="12"/>
  <c r="T55" i="17" s="1"/>
  <c r="L191" i="12"/>
  <c r="I109" i="12"/>
  <c r="P109" i="12"/>
  <c r="K109" i="12"/>
  <c r="F397" i="15"/>
  <c r="O397" i="15" s="1"/>
  <c r="D396" i="15"/>
  <c r="K280" i="12"/>
  <c r="P375" i="13"/>
  <c r="I375" i="13"/>
  <c r="K375" i="13"/>
  <c r="K192" i="18"/>
  <c r="O9" i="15"/>
  <c r="L397" i="14"/>
  <c r="N396" i="14"/>
  <c r="N190" i="15"/>
  <c r="T56" i="17" s="1"/>
  <c r="P759" i="11"/>
  <c r="I759" i="11"/>
  <c r="K759" i="11"/>
  <c r="P280" i="11"/>
  <c r="I280" i="11"/>
  <c r="E1377" i="12"/>
  <c r="E7" i="12"/>
  <c r="M192" i="18"/>
  <c r="L398" i="15"/>
  <c r="M398" i="15" s="1"/>
  <c r="M10" i="11"/>
  <c r="O279" i="12"/>
  <c r="L279" i="12"/>
  <c r="M279" i="12" s="1"/>
  <c r="I928" i="12"/>
  <c r="P928" i="12"/>
  <c r="D190" i="15"/>
  <c r="L56" i="17" s="1"/>
  <c r="F191" i="15"/>
  <c r="K191" i="15" s="1"/>
  <c r="P386" i="13"/>
  <c r="I386" i="13"/>
  <c r="K386" i="13"/>
  <c r="O386" i="13"/>
  <c r="J190" i="18"/>
  <c r="L9" i="15"/>
  <c r="M9" i="15" s="1"/>
  <c r="E34" i="4"/>
  <c r="C31" i="4"/>
  <c r="I111" i="3"/>
  <c r="I112" i="3"/>
  <c r="H112" i="3"/>
  <c r="G31" i="8"/>
  <c r="E34" i="3"/>
  <c r="C31" i="3"/>
  <c r="K31" i="10" s="1"/>
  <c r="L31" i="10" s="1"/>
  <c r="G31" i="6"/>
  <c r="E31" i="9"/>
  <c r="C13" i="9"/>
  <c r="I35" i="3"/>
  <c r="H35" i="3"/>
  <c r="I35" i="4"/>
  <c r="H35" i="4"/>
  <c r="I111" i="9"/>
  <c r="E34" i="7"/>
  <c r="H34" i="7" s="1"/>
  <c r="C31" i="7"/>
  <c r="E34" i="8"/>
  <c r="H34" i="8" s="1"/>
  <c r="C31" i="8"/>
  <c r="I35" i="7"/>
  <c r="I35" i="8"/>
  <c r="G13" i="4"/>
  <c r="C31" i="6"/>
  <c r="E34" i="6"/>
  <c r="H34" i="6" s="1"/>
  <c r="G13" i="3"/>
  <c r="F38" i="19" s="1"/>
  <c r="H111" i="9"/>
  <c r="H35" i="7"/>
  <c r="I35" i="6"/>
  <c r="H34" i="9"/>
  <c r="G31" i="9"/>
  <c r="H111" i="3"/>
  <c r="G31" i="7"/>
  <c r="M9" i="2"/>
  <c r="F191" i="2"/>
  <c r="K191" i="2" s="1"/>
  <c r="D190" i="2"/>
  <c r="L61" i="17" s="1"/>
  <c r="N61" i="17" s="1"/>
  <c r="P279" i="2"/>
  <c r="I279" i="2"/>
  <c r="P192" i="2"/>
  <c r="I192" i="2"/>
  <c r="O192" i="2"/>
  <c r="F398" i="2"/>
  <c r="D397" i="2"/>
  <c r="I280" i="2"/>
  <c r="P280" i="2"/>
  <c r="O280" i="2"/>
  <c r="J190" i="2"/>
  <c r="P61" i="17" s="1"/>
  <c r="Q61" i="17" s="1"/>
  <c r="O375" i="2"/>
  <c r="L375" i="2"/>
  <c r="M375" i="2" s="1"/>
  <c r="K192" i="2"/>
  <c r="M279" i="2"/>
  <c r="K9" i="2"/>
  <c r="K280" i="2"/>
  <c r="M192" i="2"/>
  <c r="O279" i="2"/>
  <c r="K279" i="2"/>
  <c r="I9" i="2"/>
  <c r="P9" i="2"/>
  <c r="J396" i="2"/>
  <c r="N396" i="2"/>
  <c r="L397" i="2"/>
  <c r="L191" i="2"/>
  <c r="H111" i="1"/>
  <c r="G31" i="1"/>
  <c r="I111" i="1"/>
  <c r="C31" i="1"/>
  <c r="E34" i="1"/>
  <c r="I35" i="1"/>
  <c r="H35" i="1"/>
  <c r="B34" i="19" l="1"/>
  <c r="S38" i="19"/>
  <c r="Q38" i="19"/>
  <c r="J38" i="19"/>
  <c r="H40" i="19"/>
  <c r="AD38" i="19"/>
  <c r="P40" i="19"/>
  <c r="N43" i="19"/>
  <c r="I58" i="17"/>
  <c r="G58" i="17"/>
  <c r="E7" i="14"/>
  <c r="E7" i="13"/>
  <c r="O397" i="14"/>
  <c r="M397" i="14"/>
  <c r="AG62" i="17"/>
  <c r="AG86" i="17" s="1"/>
  <c r="AQ56" i="17"/>
  <c r="BE56" i="17" s="1"/>
  <c r="E7" i="15"/>
  <c r="E1377" i="15"/>
  <c r="AC62" i="17"/>
  <c r="X86" i="17"/>
  <c r="AA62" i="17"/>
  <c r="AE62" i="17"/>
  <c r="AC86" i="17"/>
  <c r="K191" i="18"/>
  <c r="U60" i="17"/>
  <c r="F190" i="11"/>
  <c r="L58" i="17"/>
  <c r="L62" i="17" s="1"/>
  <c r="L86" i="17" s="1"/>
  <c r="U57" i="17"/>
  <c r="R58" i="17"/>
  <c r="U61" i="17"/>
  <c r="M62" i="17"/>
  <c r="M86" i="17" s="1"/>
  <c r="AQ60" i="17"/>
  <c r="R61" i="17"/>
  <c r="S61" i="17" s="1"/>
  <c r="N56" i="17"/>
  <c r="R56" i="17"/>
  <c r="S56" i="17" s="1"/>
  <c r="K190" i="13"/>
  <c r="P57" i="17"/>
  <c r="N55" i="17"/>
  <c r="U55" i="17" s="1"/>
  <c r="T62" i="17"/>
  <c r="R55" i="17"/>
  <c r="R59" i="17"/>
  <c r="S59" i="17" s="1"/>
  <c r="U59" i="17"/>
  <c r="Q56" i="17"/>
  <c r="L190" i="18"/>
  <c r="P60" i="17"/>
  <c r="Q59" i="17"/>
  <c r="P9" i="14"/>
  <c r="I9" i="14"/>
  <c r="M9" i="14"/>
  <c r="I60" i="17"/>
  <c r="J86" i="17"/>
  <c r="G61" i="17"/>
  <c r="H61" i="17"/>
  <c r="I61" i="17" s="1"/>
  <c r="I55" i="17"/>
  <c r="K61" i="17"/>
  <c r="G57" i="17"/>
  <c r="K57" i="17"/>
  <c r="G60" i="17"/>
  <c r="D59" i="17"/>
  <c r="D62" i="17" s="1"/>
  <c r="K60" i="17"/>
  <c r="F62" i="17"/>
  <c r="B62" i="17"/>
  <c r="B86" i="17" s="1"/>
  <c r="K190" i="16"/>
  <c r="M191" i="2"/>
  <c r="P190" i="16"/>
  <c r="M191" i="12"/>
  <c r="K9" i="18"/>
  <c r="M397" i="11"/>
  <c r="M397" i="15"/>
  <c r="K190" i="11"/>
  <c r="K191" i="14"/>
  <c r="N395" i="14"/>
  <c r="L396" i="14"/>
  <c r="I397" i="12"/>
  <c r="P397" i="12"/>
  <c r="I9" i="11"/>
  <c r="P9" i="11"/>
  <c r="O9" i="11"/>
  <c r="I191" i="12"/>
  <c r="P191" i="12"/>
  <c r="F397" i="18"/>
  <c r="M397" i="18" s="1"/>
  <c r="D396" i="18"/>
  <c r="M9" i="16"/>
  <c r="M9" i="18"/>
  <c r="E8" i="18"/>
  <c r="F190" i="18"/>
  <c r="K190" i="18" s="1"/>
  <c r="P397" i="16"/>
  <c r="I397" i="16"/>
  <c r="J395" i="11"/>
  <c r="M9" i="13"/>
  <c r="O190" i="13"/>
  <c r="L190" i="13"/>
  <c r="M190" i="13" s="1"/>
  <c r="I398" i="18"/>
  <c r="P398" i="18"/>
  <c r="O398" i="18"/>
  <c r="L396" i="11"/>
  <c r="N395" i="11"/>
  <c r="AN58" i="17" s="1"/>
  <c r="AX58" i="17" s="1"/>
  <c r="BL58" i="17" s="1"/>
  <c r="J396" i="18"/>
  <c r="L396" i="18" s="1"/>
  <c r="N395" i="13"/>
  <c r="L396" i="13"/>
  <c r="L396" i="12"/>
  <c r="N395" i="12"/>
  <c r="J395" i="14"/>
  <c r="AJ59" i="17" s="1"/>
  <c r="AT59" i="17" s="1"/>
  <c r="BH59" i="17" s="1"/>
  <c r="S190" i="16"/>
  <c r="O190" i="16"/>
  <c r="L190" i="16"/>
  <c r="M190" i="16" s="1"/>
  <c r="P191" i="15"/>
  <c r="I191" i="15"/>
  <c r="O191" i="15"/>
  <c r="F396" i="15"/>
  <c r="D395" i="15"/>
  <c r="L190" i="12"/>
  <c r="N395" i="15"/>
  <c r="K397" i="16"/>
  <c r="P9" i="16"/>
  <c r="I9" i="16"/>
  <c r="O397" i="16"/>
  <c r="L190" i="14"/>
  <c r="O9" i="16"/>
  <c r="M397" i="13"/>
  <c r="F190" i="15"/>
  <c r="O190" i="15" s="1"/>
  <c r="I397" i="15"/>
  <c r="P397" i="15"/>
  <c r="F190" i="14"/>
  <c r="J395" i="12"/>
  <c r="M191" i="14"/>
  <c r="F396" i="13"/>
  <c r="K396" i="13" s="1"/>
  <c r="D395" i="13"/>
  <c r="AF57" i="17" s="1"/>
  <c r="L190" i="11"/>
  <c r="M190" i="11" s="1"/>
  <c r="O190" i="11"/>
  <c r="K191" i="12"/>
  <c r="M398" i="18"/>
  <c r="K397" i="15"/>
  <c r="J396" i="15"/>
  <c r="I191" i="14"/>
  <c r="P191" i="14"/>
  <c r="I9" i="13"/>
  <c r="P9" i="13"/>
  <c r="O9" i="13"/>
  <c r="I190" i="11"/>
  <c r="P190" i="11"/>
  <c r="K397" i="12"/>
  <c r="M397" i="16"/>
  <c r="I397" i="13"/>
  <c r="P397" i="13"/>
  <c r="P9" i="18"/>
  <c r="I9" i="18"/>
  <c r="F396" i="14"/>
  <c r="D395" i="14"/>
  <c r="N395" i="18"/>
  <c r="AN60" i="17" s="1"/>
  <c r="M397" i="12"/>
  <c r="S396" i="16"/>
  <c r="L396" i="16"/>
  <c r="P190" i="13"/>
  <c r="K9" i="11"/>
  <c r="I397" i="14"/>
  <c r="P397" i="14"/>
  <c r="D395" i="11"/>
  <c r="AF58" i="17" s="1"/>
  <c r="AH58" i="17" s="1"/>
  <c r="F396" i="11"/>
  <c r="K396" i="11" s="1"/>
  <c r="F396" i="12"/>
  <c r="K396" i="12" s="1"/>
  <c r="D395" i="12"/>
  <c r="F190" i="12"/>
  <c r="O190" i="12" s="1"/>
  <c r="J395" i="13"/>
  <c r="L190" i="15"/>
  <c r="P191" i="18"/>
  <c r="I191" i="18"/>
  <c r="O191" i="18"/>
  <c r="M9" i="11"/>
  <c r="O397" i="12"/>
  <c r="K9" i="16"/>
  <c r="F396" i="16"/>
  <c r="O396" i="16" s="1"/>
  <c r="K190" i="14"/>
  <c r="K397" i="13"/>
  <c r="P397" i="11"/>
  <c r="I397" i="11"/>
  <c r="M191" i="15"/>
  <c r="G13" i="9"/>
  <c r="H31" i="9"/>
  <c r="E31" i="7"/>
  <c r="C13" i="7"/>
  <c r="G13" i="6"/>
  <c r="G13" i="8"/>
  <c r="E31" i="8"/>
  <c r="H31" i="8" s="1"/>
  <c r="C13" i="8"/>
  <c r="I34" i="8"/>
  <c r="I34" i="7"/>
  <c r="I34" i="6"/>
  <c r="E31" i="3"/>
  <c r="C13" i="3"/>
  <c r="E31" i="6"/>
  <c r="H31" i="6" s="1"/>
  <c r="C13" i="6"/>
  <c r="C12" i="9"/>
  <c r="E13" i="9"/>
  <c r="I34" i="3"/>
  <c r="H34" i="3"/>
  <c r="G12" i="4"/>
  <c r="I31" i="9"/>
  <c r="E31" i="4"/>
  <c r="C13" i="4"/>
  <c r="G12" i="3"/>
  <c r="G13" i="7"/>
  <c r="H31" i="7"/>
  <c r="I34" i="4"/>
  <c r="H34" i="4"/>
  <c r="N395" i="2"/>
  <c r="AN61" i="17" s="1"/>
  <c r="L396" i="2"/>
  <c r="J395" i="2"/>
  <c r="AJ61" i="17" s="1"/>
  <c r="AT61" i="17" s="1"/>
  <c r="F397" i="2"/>
  <c r="D396" i="2"/>
  <c r="I398" i="2"/>
  <c r="P398" i="2"/>
  <c r="K398" i="2"/>
  <c r="O398" i="2"/>
  <c r="M398" i="2"/>
  <c r="F190" i="2"/>
  <c r="K190" i="2" s="1"/>
  <c r="L190" i="2"/>
  <c r="P191" i="2"/>
  <c r="I191" i="2"/>
  <c r="O191" i="2"/>
  <c r="E31" i="1"/>
  <c r="H31" i="1" s="1"/>
  <c r="C13" i="1"/>
  <c r="G13" i="1"/>
  <c r="I34" i="1"/>
  <c r="H34" i="1"/>
  <c r="Z34" i="19" l="1"/>
  <c r="AB34" i="19" s="1"/>
  <c r="D34" i="19"/>
  <c r="E34" i="19" s="1"/>
  <c r="F34" i="19"/>
  <c r="Q40" i="19"/>
  <c r="S40" i="19"/>
  <c r="J40" i="19"/>
  <c r="H43" i="19"/>
  <c r="M38" i="19"/>
  <c r="K38" i="19"/>
  <c r="B38" i="19"/>
  <c r="K13" i="10"/>
  <c r="L13" i="10" s="1"/>
  <c r="Q55" i="17"/>
  <c r="J8" i="11"/>
  <c r="AJ58" i="17"/>
  <c r="AO58" i="17"/>
  <c r="AX60" i="17"/>
  <c r="BL60" i="17" s="1"/>
  <c r="N8" i="14"/>
  <c r="N1377" i="14" s="1"/>
  <c r="AN59" i="17"/>
  <c r="AH57" i="17"/>
  <c r="AP57" i="17"/>
  <c r="N8" i="15"/>
  <c r="AN56" i="17"/>
  <c r="J8" i="13"/>
  <c r="AJ57" i="17"/>
  <c r="AT57" i="17" s="1"/>
  <c r="BH57" i="17" s="1"/>
  <c r="F395" i="14"/>
  <c r="O395" i="14" s="1"/>
  <c r="AF59" i="17"/>
  <c r="N8" i="13"/>
  <c r="AN57" i="17"/>
  <c r="J8" i="12"/>
  <c r="AJ55" i="17"/>
  <c r="F395" i="12"/>
  <c r="AF55" i="17"/>
  <c r="F395" i="15"/>
  <c r="O395" i="15" s="1"/>
  <c r="AF56" i="17"/>
  <c r="AL58" i="17"/>
  <c r="AM58" i="17" s="1"/>
  <c r="AL61" i="17"/>
  <c r="AX61" i="17"/>
  <c r="BL61" i="17" s="1"/>
  <c r="N8" i="12"/>
  <c r="AN55" i="17"/>
  <c r="Y86" i="17"/>
  <c r="AE86" i="17"/>
  <c r="AA86" i="17"/>
  <c r="U56" i="17"/>
  <c r="Q60" i="17"/>
  <c r="R60" i="17"/>
  <c r="S60" i="17" s="1"/>
  <c r="T86" i="17"/>
  <c r="Q57" i="17"/>
  <c r="BE60" i="17"/>
  <c r="BE62" i="17" s="1"/>
  <c r="BE86" i="17" s="1"/>
  <c r="AQ62" i="17"/>
  <c r="AQ86" i="17" s="1"/>
  <c r="R57" i="17"/>
  <c r="S57" i="17" s="1"/>
  <c r="N58" i="17"/>
  <c r="S58" i="17" s="1"/>
  <c r="AP58" i="17"/>
  <c r="P62" i="17"/>
  <c r="S55" i="17"/>
  <c r="H62" i="17"/>
  <c r="BH61" i="17"/>
  <c r="AV61" i="17"/>
  <c r="G59" i="17"/>
  <c r="K59" i="17"/>
  <c r="D86" i="17"/>
  <c r="E86" i="17" s="1"/>
  <c r="I59" i="17"/>
  <c r="G62" i="17"/>
  <c r="F86" i="17"/>
  <c r="K62" i="17"/>
  <c r="K190" i="15"/>
  <c r="M190" i="15"/>
  <c r="K397" i="18"/>
  <c r="M190" i="2"/>
  <c r="M190" i="12"/>
  <c r="M396" i="16"/>
  <c r="S8" i="16"/>
  <c r="L8" i="16"/>
  <c r="F395" i="11"/>
  <c r="O395" i="11" s="1"/>
  <c r="D8" i="11"/>
  <c r="K396" i="15"/>
  <c r="J395" i="15"/>
  <c r="F395" i="13"/>
  <c r="K395" i="13" s="1"/>
  <c r="D8" i="13"/>
  <c r="D8" i="14"/>
  <c r="J1377" i="13"/>
  <c r="J7" i="13"/>
  <c r="I396" i="14"/>
  <c r="P396" i="14"/>
  <c r="P396" i="13"/>
  <c r="I396" i="13"/>
  <c r="I190" i="14"/>
  <c r="P190" i="14"/>
  <c r="M396" i="13"/>
  <c r="M396" i="11"/>
  <c r="I190" i="18"/>
  <c r="P190" i="18"/>
  <c r="O190" i="18"/>
  <c r="M396" i="14"/>
  <c r="J1377" i="11"/>
  <c r="J7" i="11"/>
  <c r="M190" i="14"/>
  <c r="L396" i="15"/>
  <c r="M396" i="15" s="1"/>
  <c r="I396" i="15"/>
  <c r="P396" i="15"/>
  <c r="O396" i="13"/>
  <c r="E1377" i="18"/>
  <c r="E7" i="18"/>
  <c r="O396" i="14"/>
  <c r="D8" i="12"/>
  <c r="J1377" i="12"/>
  <c r="J7" i="12"/>
  <c r="O190" i="14"/>
  <c r="K396" i="14"/>
  <c r="L395" i="13"/>
  <c r="L395" i="14"/>
  <c r="F395" i="16"/>
  <c r="O395" i="16" s="1"/>
  <c r="P190" i="12"/>
  <c r="I190" i="12"/>
  <c r="K190" i="12"/>
  <c r="K395" i="12"/>
  <c r="O396" i="15"/>
  <c r="O395" i="12"/>
  <c r="L395" i="12"/>
  <c r="M395" i="12" s="1"/>
  <c r="L395" i="11"/>
  <c r="N8" i="11"/>
  <c r="I396" i="16"/>
  <c r="P396" i="16"/>
  <c r="N1377" i="15"/>
  <c r="N7" i="15"/>
  <c r="I395" i="12"/>
  <c r="P395" i="12"/>
  <c r="N8" i="18"/>
  <c r="N1377" i="12"/>
  <c r="L8" i="12"/>
  <c r="N7" i="12"/>
  <c r="D8" i="15"/>
  <c r="M396" i="12"/>
  <c r="J395" i="18"/>
  <c r="AJ60" i="17" s="1"/>
  <c r="AT60" i="17" s="1"/>
  <c r="F396" i="18"/>
  <c r="K396" i="18" s="1"/>
  <c r="D395" i="18"/>
  <c r="AF60" i="17" s="1"/>
  <c r="J8" i="14"/>
  <c r="I396" i="11"/>
  <c r="P396" i="11"/>
  <c r="I396" i="12"/>
  <c r="P396" i="12"/>
  <c r="L395" i="16"/>
  <c r="S395" i="16"/>
  <c r="K396" i="16"/>
  <c r="P190" i="15"/>
  <c r="I190" i="15"/>
  <c r="O396" i="12"/>
  <c r="O396" i="11"/>
  <c r="I397" i="18"/>
  <c r="P397" i="18"/>
  <c r="O397" i="18"/>
  <c r="M190" i="18"/>
  <c r="G12" i="7"/>
  <c r="G12" i="8"/>
  <c r="E13" i="6"/>
  <c r="H13" i="6" s="1"/>
  <c r="C12" i="6"/>
  <c r="G7" i="3"/>
  <c r="G341" i="3"/>
  <c r="E13" i="4"/>
  <c r="C12" i="4"/>
  <c r="I31" i="6"/>
  <c r="G12" i="6"/>
  <c r="I31" i="4"/>
  <c r="H31" i="4"/>
  <c r="C12" i="3"/>
  <c r="K12" i="10" s="1"/>
  <c r="L12" i="10" s="1"/>
  <c r="E13" i="3"/>
  <c r="E13" i="7"/>
  <c r="C12" i="7"/>
  <c r="I31" i="3"/>
  <c r="H31" i="3"/>
  <c r="I31" i="7"/>
  <c r="I13" i="9"/>
  <c r="E13" i="8"/>
  <c r="C12" i="8"/>
  <c r="G7" i="4"/>
  <c r="G341" i="4"/>
  <c r="E12" i="9"/>
  <c r="C7" i="9"/>
  <c r="E7" i="9" s="1"/>
  <c r="F101" i="9" s="1"/>
  <c r="C341" i="9"/>
  <c r="I31" i="8"/>
  <c r="H13" i="9"/>
  <c r="G12" i="9"/>
  <c r="P397" i="2"/>
  <c r="I397" i="2"/>
  <c r="K397" i="2"/>
  <c r="O397" i="2"/>
  <c r="M397" i="2"/>
  <c r="J8" i="2"/>
  <c r="L395" i="2"/>
  <c r="N8" i="2"/>
  <c r="I190" i="2"/>
  <c r="P190" i="2"/>
  <c r="O190" i="2"/>
  <c r="F396" i="2"/>
  <c r="M396" i="2" s="1"/>
  <c r="D395" i="2"/>
  <c r="AF61" i="17" s="1"/>
  <c r="G12" i="1"/>
  <c r="C12" i="1"/>
  <c r="E13" i="1"/>
  <c r="I31" i="1"/>
  <c r="E341" i="9" l="1"/>
  <c r="C343" i="9"/>
  <c r="AD34" i="19"/>
  <c r="G34" i="19"/>
  <c r="F40" i="19"/>
  <c r="F43" i="19" s="1"/>
  <c r="AC34" i="19"/>
  <c r="K40" i="19"/>
  <c r="M40" i="19"/>
  <c r="Z38" i="19"/>
  <c r="D38" i="19"/>
  <c r="B40" i="19"/>
  <c r="L8" i="13"/>
  <c r="P395" i="14"/>
  <c r="P395" i="15"/>
  <c r="I395" i="15"/>
  <c r="I395" i="14"/>
  <c r="K395" i="14"/>
  <c r="M395" i="14"/>
  <c r="N7" i="14"/>
  <c r="N7" i="13"/>
  <c r="N1377" i="13"/>
  <c r="AK57" i="17"/>
  <c r="AH60" i="17"/>
  <c r="AP60" i="17"/>
  <c r="L395" i="15"/>
  <c r="M395" i="15" s="1"/>
  <c r="AJ56" i="17"/>
  <c r="AL56" i="17" s="1"/>
  <c r="AL55" i="17"/>
  <c r="AN62" i="17"/>
  <c r="AN86" i="17" s="1"/>
  <c r="AX55" i="17"/>
  <c r="AF62" i="17"/>
  <c r="AF86" i="17" s="1"/>
  <c r="AH55" i="17"/>
  <c r="AK55" i="17" s="1"/>
  <c r="AP55" i="17"/>
  <c r="AH61" i="17"/>
  <c r="AM61" i="17" s="1"/>
  <c r="AP61" i="17"/>
  <c r="AT55" i="17"/>
  <c r="BH55" i="17" s="1"/>
  <c r="AX56" i="17"/>
  <c r="AL60" i="17"/>
  <c r="AL57" i="17"/>
  <c r="AM57" i="17" s="1"/>
  <c r="AO57" i="17"/>
  <c r="AX57" i="17"/>
  <c r="AV57" i="17" s="1"/>
  <c r="BD57" i="17"/>
  <c r="AR57" i="17"/>
  <c r="AK58" i="17"/>
  <c r="AT58" i="17"/>
  <c r="AH56" i="17"/>
  <c r="AP56" i="17"/>
  <c r="AH59" i="17"/>
  <c r="AP59" i="17"/>
  <c r="AL59" i="17"/>
  <c r="AX59" i="17"/>
  <c r="R62" i="17"/>
  <c r="R86" i="17" s="1"/>
  <c r="P86" i="17"/>
  <c r="BD58" i="17"/>
  <c r="AR58" i="17"/>
  <c r="Q58" i="17"/>
  <c r="U58" i="17"/>
  <c r="BH60" i="17"/>
  <c r="AV60" i="17"/>
  <c r="N62" i="17"/>
  <c r="K86" i="17"/>
  <c r="G86" i="17"/>
  <c r="BJ61" i="17"/>
  <c r="I62" i="17"/>
  <c r="H86" i="17"/>
  <c r="I86" i="17" s="1"/>
  <c r="F59" i="9"/>
  <c r="F84" i="9"/>
  <c r="F296" i="9"/>
  <c r="F58" i="9"/>
  <c r="F57" i="9"/>
  <c r="F56" i="9"/>
  <c r="F55" i="9"/>
  <c r="F13" i="9"/>
  <c r="F78" i="9"/>
  <c r="F72" i="9"/>
  <c r="F82" i="9"/>
  <c r="F76" i="9"/>
  <c r="F70" i="9"/>
  <c r="F80" i="9"/>
  <c r="F74" i="9"/>
  <c r="F257" i="9"/>
  <c r="F260" i="9"/>
  <c r="F295" i="9"/>
  <c r="F79" i="9"/>
  <c r="F339" i="9"/>
  <c r="F81" i="9"/>
  <c r="F83" i="9"/>
  <c r="F215" i="9"/>
  <c r="F71" i="9"/>
  <c r="F258" i="9"/>
  <c r="F73" i="9"/>
  <c r="F75" i="9"/>
  <c r="F259" i="9"/>
  <c r="F69" i="9"/>
  <c r="F294" i="9"/>
  <c r="F77" i="9"/>
  <c r="K395" i="11"/>
  <c r="M395" i="13"/>
  <c r="O395" i="13"/>
  <c r="M395" i="11"/>
  <c r="M395" i="16"/>
  <c r="J1377" i="14"/>
  <c r="L1377" i="14" s="1"/>
  <c r="J7" i="14"/>
  <c r="D1377" i="14"/>
  <c r="F1377" i="14" s="1"/>
  <c r="O1377" i="14" s="1"/>
  <c r="F8" i="14"/>
  <c r="K8" i="14" s="1"/>
  <c r="D7" i="14"/>
  <c r="F7" i="14" s="1"/>
  <c r="D1377" i="11"/>
  <c r="F1377" i="11" s="1"/>
  <c r="D7" i="11"/>
  <c r="F7" i="11" s="1"/>
  <c r="K7" i="11" s="1"/>
  <c r="F8" i="11"/>
  <c r="O8" i="11" s="1"/>
  <c r="F395" i="18"/>
  <c r="K395" i="18" s="1"/>
  <c r="D8" i="18"/>
  <c r="L7" i="12"/>
  <c r="F1377" i="16"/>
  <c r="K1377" i="16" s="1"/>
  <c r="F8" i="16"/>
  <c r="D1377" i="13"/>
  <c r="F1377" i="13" s="1"/>
  <c r="O1377" i="13" s="1"/>
  <c r="F8" i="13"/>
  <c r="M8" i="13" s="1"/>
  <c r="D7" i="13"/>
  <c r="F7" i="13" s="1"/>
  <c r="I395" i="11"/>
  <c r="P395" i="11"/>
  <c r="L7" i="13"/>
  <c r="I396" i="18"/>
  <c r="P396" i="18"/>
  <c r="O396" i="18"/>
  <c r="I395" i="16"/>
  <c r="P395" i="16"/>
  <c r="D1377" i="12"/>
  <c r="F1377" i="12" s="1"/>
  <c r="O1377" i="12" s="1"/>
  <c r="F8" i="12"/>
  <c r="M8" i="12" s="1"/>
  <c r="D7" i="12"/>
  <c r="F7" i="12" s="1"/>
  <c r="I395" i="13"/>
  <c r="P395" i="13"/>
  <c r="D1377" i="15"/>
  <c r="F1377" i="15" s="1"/>
  <c r="O1377" i="15" s="1"/>
  <c r="F8" i="15"/>
  <c r="D7" i="15"/>
  <c r="F7" i="15" s="1"/>
  <c r="K395" i="16"/>
  <c r="K395" i="15"/>
  <c r="J8" i="15"/>
  <c r="L8" i="14"/>
  <c r="L1377" i="13"/>
  <c r="L1377" i="12"/>
  <c r="N1377" i="11"/>
  <c r="L8" i="11"/>
  <c r="N7" i="11"/>
  <c r="M396" i="18"/>
  <c r="L7" i="16"/>
  <c r="J8" i="18"/>
  <c r="L8" i="18" s="1"/>
  <c r="N1377" i="18"/>
  <c r="N7" i="18"/>
  <c r="L395" i="18"/>
  <c r="L1377" i="16"/>
  <c r="S1377" i="16"/>
  <c r="H12" i="9"/>
  <c r="G341" i="9"/>
  <c r="H341" i="9" s="1"/>
  <c r="G7" i="9"/>
  <c r="H7" i="9" s="1"/>
  <c r="I13" i="3"/>
  <c r="H13" i="3"/>
  <c r="C7" i="3"/>
  <c r="E12" i="3"/>
  <c r="C341" i="3"/>
  <c r="E12" i="4"/>
  <c r="C7" i="4"/>
  <c r="E7" i="4" s="1"/>
  <c r="F101" i="4" s="1"/>
  <c r="C341" i="4"/>
  <c r="E341" i="4" s="1"/>
  <c r="I13" i="4"/>
  <c r="H13" i="4"/>
  <c r="I13" i="8"/>
  <c r="F341" i="9"/>
  <c r="G341" i="8"/>
  <c r="G7" i="8"/>
  <c r="E12" i="8"/>
  <c r="H12" i="8" s="1"/>
  <c r="C341" i="8"/>
  <c r="E341" i="8" s="1"/>
  <c r="C7" i="8"/>
  <c r="E7" i="8" s="1"/>
  <c r="F333" i="9"/>
  <c r="F331" i="9"/>
  <c r="F329" i="9"/>
  <c r="F327" i="9"/>
  <c r="F305" i="9"/>
  <c r="F303" i="9"/>
  <c r="F277" i="9"/>
  <c r="F275" i="9"/>
  <c r="F273" i="9"/>
  <c r="F264" i="9"/>
  <c r="F249" i="9"/>
  <c r="F205" i="9"/>
  <c r="F192" i="9"/>
  <c r="F190" i="9"/>
  <c r="F340" i="9"/>
  <c r="F337" i="9"/>
  <c r="F310" i="9"/>
  <c r="F293" i="9"/>
  <c r="F291" i="9"/>
  <c r="F289" i="9"/>
  <c r="F287" i="9"/>
  <c r="F285" i="9"/>
  <c r="F283" i="9"/>
  <c r="F281" i="9"/>
  <c r="F268" i="9"/>
  <c r="F266" i="9"/>
  <c r="F253" i="9"/>
  <c r="F251" i="9"/>
  <c r="F238" i="9"/>
  <c r="F236" i="9"/>
  <c r="F234" i="9"/>
  <c r="F232" i="9"/>
  <c r="F213" i="9"/>
  <c r="F211" i="9"/>
  <c r="F209" i="9"/>
  <c r="F194" i="9"/>
  <c r="F328" i="9"/>
  <c r="F181" i="9"/>
  <c r="F133" i="9"/>
  <c r="F131" i="9"/>
  <c r="F129" i="9"/>
  <c r="F68" i="9"/>
  <c r="F66" i="9"/>
  <c r="F64" i="9"/>
  <c r="F62" i="9"/>
  <c r="F38" i="9"/>
  <c r="F33" i="9"/>
  <c r="I7" i="9"/>
  <c r="F334" i="9"/>
  <c r="F304" i="9"/>
  <c r="F276" i="9"/>
  <c r="F228" i="9"/>
  <c r="F199" i="9"/>
  <c r="F191" i="9"/>
  <c r="F188" i="9"/>
  <c r="F161" i="9"/>
  <c r="F159" i="9"/>
  <c r="F157" i="9"/>
  <c r="F155" i="9"/>
  <c r="F138" i="9"/>
  <c r="F136" i="9"/>
  <c r="F113" i="9"/>
  <c r="F89" i="9"/>
  <c r="F87" i="9"/>
  <c r="F45" i="9"/>
  <c r="F43" i="9"/>
  <c r="F41" i="9"/>
  <c r="F245" i="9"/>
  <c r="F206" i="9"/>
  <c r="F175" i="9"/>
  <c r="F330" i="9"/>
  <c r="F171" i="9"/>
  <c r="F169" i="9"/>
  <c r="F167" i="9"/>
  <c r="F165" i="9"/>
  <c r="F152" i="9"/>
  <c r="F150" i="9"/>
  <c r="F125" i="9"/>
  <c r="F110" i="9"/>
  <c r="F108" i="9"/>
  <c r="F53" i="9"/>
  <c r="F51" i="9"/>
  <c r="F49" i="9"/>
  <c r="F306" i="9"/>
  <c r="F278" i="9"/>
  <c r="F177" i="9"/>
  <c r="F326" i="9"/>
  <c r="F274" i="9"/>
  <c r="F142" i="9"/>
  <c r="F119" i="9"/>
  <c r="F97" i="9"/>
  <c r="F29" i="9"/>
  <c r="F10" i="9"/>
  <c r="F7" i="9"/>
  <c r="F154" i="9"/>
  <c r="F104" i="9"/>
  <c r="F19" i="9"/>
  <c r="F332" i="9"/>
  <c r="F247" i="9"/>
  <c r="F93" i="9"/>
  <c r="F25" i="9"/>
  <c r="F302" i="9"/>
  <c r="F144" i="9"/>
  <c r="F121" i="9"/>
  <c r="F99" i="9"/>
  <c r="F15" i="9"/>
  <c r="F106" i="9"/>
  <c r="F21" i="9"/>
  <c r="F179" i="9"/>
  <c r="F140" i="9"/>
  <c r="F117" i="9"/>
  <c r="F95" i="9"/>
  <c r="F27" i="9"/>
  <c r="F146" i="9"/>
  <c r="F123" i="9"/>
  <c r="F102" i="9"/>
  <c r="F17" i="9"/>
  <c r="F23" i="9"/>
  <c r="F201" i="9"/>
  <c r="F168" i="9"/>
  <c r="F50" i="9"/>
  <c r="F163" i="9"/>
  <c r="F184" i="9"/>
  <c r="F309" i="9"/>
  <c r="F85" i="9"/>
  <c r="F224" i="9"/>
  <c r="F336" i="9"/>
  <c r="F26" i="9"/>
  <c r="F100" i="9"/>
  <c r="F143" i="9"/>
  <c r="F204" i="9"/>
  <c r="F252" i="9"/>
  <c r="F189" i="9"/>
  <c r="F270" i="9"/>
  <c r="F195" i="9"/>
  <c r="F239" i="9"/>
  <c r="F308" i="9"/>
  <c r="F126" i="9"/>
  <c r="F172" i="9"/>
  <c r="F127" i="9"/>
  <c r="F250" i="9"/>
  <c r="F44" i="9"/>
  <c r="F37" i="9"/>
  <c r="F241" i="9"/>
  <c r="F230" i="9"/>
  <c r="F28" i="9"/>
  <c r="F103" i="9"/>
  <c r="F145" i="9"/>
  <c r="F203" i="9"/>
  <c r="F242" i="9"/>
  <c r="F301" i="9"/>
  <c r="F254" i="9"/>
  <c r="F197" i="9"/>
  <c r="F282" i="9"/>
  <c r="F183" i="9"/>
  <c r="F298" i="9"/>
  <c r="F208" i="9"/>
  <c r="F315" i="9"/>
  <c r="F162" i="9"/>
  <c r="F54" i="9"/>
  <c r="F151" i="9"/>
  <c r="F166" i="9"/>
  <c r="F40" i="9"/>
  <c r="F128" i="9"/>
  <c r="F286" i="9"/>
  <c r="F182" i="9"/>
  <c r="F30" i="9"/>
  <c r="F105" i="9"/>
  <c r="F147" i="9"/>
  <c r="F214" i="9"/>
  <c r="F313" i="9"/>
  <c r="F279" i="9"/>
  <c r="F222" i="9"/>
  <c r="F290" i="9"/>
  <c r="F207" i="9"/>
  <c r="F314" i="9"/>
  <c r="F210" i="9"/>
  <c r="F318" i="9"/>
  <c r="F109" i="9"/>
  <c r="F48" i="9"/>
  <c r="F170" i="9"/>
  <c r="F52" i="9"/>
  <c r="F164" i="9"/>
  <c r="F198" i="9"/>
  <c r="F248" i="9"/>
  <c r="F321" i="9"/>
  <c r="F39" i="9"/>
  <c r="F130" i="9"/>
  <c r="F267" i="9"/>
  <c r="F116" i="9"/>
  <c r="F221" i="9"/>
  <c r="F226" i="9"/>
  <c r="F316" i="9"/>
  <c r="F212" i="9"/>
  <c r="F320" i="9"/>
  <c r="F160" i="9"/>
  <c r="F153" i="9"/>
  <c r="F9" i="9"/>
  <c r="F88" i="9"/>
  <c r="F255" i="9"/>
  <c r="F90" i="9"/>
  <c r="F148" i="9"/>
  <c r="F60" i="9"/>
  <c r="F256" i="9"/>
  <c r="F338" i="9"/>
  <c r="F61" i="9"/>
  <c r="F132" i="9"/>
  <c r="F312" i="9"/>
  <c r="F187" i="9"/>
  <c r="F269" i="9"/>
  <c r="F92" i="9"/>
  <c r="F118" i="9"/>
  <c r="F185" i="9"/>
  <c r="F261" i="9"/>
  <c r="F225" i="9"/>
  <c r="F307" i="9"/>
  <c r="F174" i="9"/>
  <c r="F231" i="9"/>
  <c r="F200" i="9"/>
  <c r="F322" i="9"/>
  <c r="F11" i="9"/>
  <c r="F280" i="9"/>
  <c r="F107" i="9"/>
  <c r="F86" i="9"/>
  <c r="F63" i="9"/>
  <c r="F134" i="9"/>
  <c r="F20" i="9"/>
  <c r="F94" i="9"/>
  <c r="F120" i="9"/>
  <c r="F284" i="9"/>
  <c r="F243" i="9"/>
  <c r="F173" i="9"/>
  <c r="F216" i="9"/>
  <c r="F176" i="9"/>
  <c r="F233" i="9"/>
  <c r="F202" i="9"/>
  <c r="F324" i="9"/>
  <c r="F149" i="9"/>
  <c r="F18" i="9"/>
  <c r="F114" i="9"/>
  <c r="F288" i="9"/>
  <c r="F217" i="9"/>
  <c r="F32" i="9"/>
  <c r="F16" i="9"/>
  <c r="F186" i="9"/>
  <c r="F223" i="9"/>
  <c r="F272" i="9"/>
  <c r="F65" i="9"/>
  <c r="F22" i="9"/>
  <c r="F96" i="9"/>
  <c r="F122" i="9"/>
  <c r="F292" i="9"/>
  <c r="F311" i="9"/>
  <c r="F240" i="9"/>
  <c r="F319" i="9"/>
  <c r="F178" i="9"/>
  <c r="F235" i="9"/>
  <c r="F91" i="9"/>
  <c r="F156" i="9"/>
  <c r="F42" i="9"/>
  <c r="F137" i="9"/>
  <c r="F124" i="9"/>
  <c r="F335" i="9"/>
  <c r="F158" i="9"/>
  <c r="F115" i="9"/>
  <c r="F244" i="9"/>
  <c r="F299" i="9"/>
  <c r="F67" i="9"/>
  <c r="F323" i="9"/>
  <c r="F24" i="9"/>
  <c r="F98" i="9"/>
  <c r="F141" i="9"/>
  <c r="F196" i="9"/>
  <c r="F297" i="9"/>
  <c r="F180" i="9"/>
  <c r="F237" i="9"/>
  <c r="F246" i="9"/>
  <c r="F14" i="9"/>
  <c r="F229" i="9"/>
  <c r="F193" i="9"/>
  <c r="F271" i="9"/>
  <c r="F227" i="9"/>
  <c r="F8" i="9"/>
  <c r="F47" i="9"/>
  <c r="F265" i="9"/>
  <c r="F139" i="9"/>
  <c r="F263" i="9"/>
  <c r="F36" i="9"/>
  <c r="F325" i="9"/>
  <c r="F262" i="9"/>
  <c r="F135" i="9"/>
  <c r="F35" i="9"/>
  <c r="F112" i="9"/>
  <c r="F46" i="9"/>
  <c r="F317" i="9"/>
  <c r="F34" i="9"/>
  <c r="F220" i="9"/>
  <c r="F300" i="9"/>
  <c r="F218" i="9"/>
  <c r="F111" i="9"/>
  <c r="F219" i="9"/>
  <c r="F31" i="9"/>
  <c r="E12" i="7"/>
  <c r="H12" i="7" s="1"/>
  <c r="C7" i="7"/>
  <c r="E7" i="7" s="1"/>
  <c r="C341" i="7"/>
  <c r="G7" i="6"/>
  <c r="G341" i="6"/>
  <c r="H13" i="8"/>
  <c r="F12" i="9"/>
  <c r="I12" i="9"/>
  <c r="I13" i="7"/>
  <c r="E12" i="6"/>
  <c r="C7" i="6"/>
  <c r="E7" i="6" s="1"/>
  <c r="C341" i="6"/>
  <c r="E341" i="6" s="1"/>
  <c r="G7" i="7"/>
  <c r="G341" i="7"/>
  <c r="H341" i="4"/>
  <c r="I13" i="6"/>
  <c r="H13" i="7"/>
  <c r="N1377" i="2"/>
  <c r="N1380" i="2" s="1"/>
  <c r="L8" i="2"/>
  <c r="N7" i="2"/>
  <c r="F395" i="2"/>
  <c r="M395" i="2" s="1"/>
  <c r="D8" i="2"/>
  <c r="I396" i="2"/>
  <c r="P396" i="2"/>
  <c r="O396" i="2"/>
  <c r="K396" i="2"/>
  <c r="J1377" i="2"/>
  <c r="J7" i="2"/>
  <c r="I13" i="1"/>
  <c r="C7" i="1"/>
  <c r="E7" i="1" s="1"/>
  <c r="F101" i="1" s="1"/>
  <c r="E12" i="1"/>
  <c r="H12" i="1" s="1"/>
  <c r="C341" i="1"/>
  <c r="G7" i="1"/>
  <c r="G341" i="1"/>
  <c r="H13" i="1"/>
  <c r="H7" i="4" l="1"/>
  <c r="AE34" i="19"/>
  <c r="AD40" i="19"/>
  <c r="AD43" i="19" s="1"/>
  <c r="AF34" i="19"/>
  <c r="E7" i="3"/>
  <c r="F101" i="3" s="1"/>
  <c r="K7" i="10"/>
  <c r="L7" i="10" s="1"/>
  <c r="D40" i="19"/>
  <c r="B43" i="19"/>
  <c r="E38" i="19"/>
  <c r="G38" i="19"/>
  <c r="AB38" i="19"/>
  <c r="Z40" i="19"/>
  <c r="E341" i="3"/>
  <c r="H341" i="3" s="1"/>
  <c r="K341" i="10"/>
  <c r="L341" i="10" s="1"/>
  <c r="BF57" i="17"/>
  <c r="AG35" i="19"/>
  <c r="AH35" i="19" s="1"/>
  <c r="BF58" i="17"/>
  <c r="AG36" i="19"/>
  <c r="AH36" i="19" s="1"/>
  <c r="AW57" i="17"/>
  <c r="L7" i="14"/>
  <c r="AM60" i="17"/>
  <c r="AU57" i="17"/>
  <c r="AO55" i="17"/>
  <c r="AK59" i="17"/>
  <c r="BD56" i="17"/>
  <c r="AR56" i="17"/>
  <c r="BD61" i="17"/>
  <c r="AR61" i="17"/>
  <c r="AM55" i="17"/>
  <c r="AL62" i="17"/>
  <c r="BH58" i="17"/>
  <c r="BJ58" i="17" s="1"/>
  <c r="BK58" i="17" s="1"/>
  <c r="AV58" i="17"/>
  <c r="AW58" i="17" s="1"/>
  <c r="AK61" i="17"/>
  <c r="AO61" i="17"/>
  <c r="BI57" i="17"/>
  <c r="AP62" i="17"/>
  <c r="AP86" i="17" s="1"/>
  <c r="BL59" i="17"/>
  <c r="AV59" i="17"/>
  <c r="BL56" i="17"/>
  <c r="BD55" i="17"/>
  <c r="AR55" i="17"/>
  <c r="AJ62" i="17"/>
  <c r="AK56" i="17"/>
  <c r="AT56" i="17"/>
  <c r="AV56" i="17" s="1"/>
  <c r="AO59" i="17"/>
  <c r="AO56" i="17"/>
  <c r="AH62" i="17"/>
  <c r="AM59" i="17"/>
  <c r="AM56" i="17"/>
  <c r="BD60" i="17"/>
  <c r="AR60" i="17"/>
  <c r="AR59" i="17"/>
  <c r="BD59" i="17"/>
  <c r="BL57" i="17"/>
  <c r="AY57" i="17"/>
  <c r="AX62" i="17"/>
  <c r="AX86" i="17" s="1"/>
  <c r="AV55" i="17"/>
  <c r="BL55" i="17"/>
  <c r="AK60" i="17"/>
  <c r="AO60" i="17"/>
  <c r="BJ60" i="17"/>
  <c r="BN58" i="17"/>
  <c r="BM58" i="17"/>
  <c r="N86" i="17"/>
  <c r="Q86" i="17" s="1"/>
  <c r="U62" i="17"/>
  <c r="Q62" i="17"/>
  <c r="AY58" i="17"/>
  <c r="AU58" i="17"/>
  <c r="S62" i="17"/>
  <c r="M7" i="14"/>
  <c r="G395" i="11"/>
  <c r="E341" i="1"/>
  <c r="C344" i="1"/>
  <c r="F59" i="3"/>
  <c r="F84" i="3"/>
  <c r="F59" i="1"/>
  <c r="F84" i="1"/>
  <c r="F59" i="4"/>
  <c r="F84" i="4"/>
  <c r="F59" i="6"/>
  <c r="F84" i="6"/>
  <c r="F59" i="7"/>
  <c r="F84" i="7"/>
  <c r="F59" i="8"/>
  <c r="F84" i="8"/>
  <c r="E341" i="7"/>
  <c r="C344" i="7"/>
  <c r="F296" i="6"/>
  <c r="F55" i="6"/>
  <c r="F58" i="6"/>
  <c r="F57" i="6"/>
  <c r="F56" i="6"/>
  <c r="F296" i="7"/>
  <c r="F55" i="7"/>
  <c r="F57" i="7"/>
  <c r="F58" i="7"/>
  <c r="F56" i="7"/>
  <c r="F296" i="8"/>
  <c r="F55" i="8"/>
  <c r="F58" i="8"/>
  <c r="F57" i="8"/>
  <c r="F56" i="8"/>
  <c r="F296" i="3"/>
  <c r="F55" i="3"/>
  <c r="F58" i="3"/>
  <c r="F57" i="3"/>
  <c r="F56" i="3"/>
  <c r="F296" i="1"/>
  <c r="F55" i="1"/>
  <c r="F58" i="1"/>
  <c r="F56" i="1"/>
  <c r="F57" i="1"/>
  <c r="F296" i="4"/>
  <c r="F57" i="4"/>
  <c r="F58" i="4"/>
  <c r="F55" i="4"/>
  <c r="F56" i="4"/>
  <c r="I341" i="9"/>
  <c r="F13" i="3"/>
  <c r="F76" i="3"/>
  <c r="F72" i="3"/>
  <c r="F70" i="3"/>
  <c r="F80" i="3"/>
  <c r="F74" i="3"/>
  <c r="F78" i="3"/>
  <c r="F82" i="3"/>
  <c r="F69" i="3"/>
  <c r="F81" i="3"/>
  <c r="F295" i="3"/>
  <c r="F71" i="3"/>
  <c r="F260" i="3"/>
  <c r="F73" i="3"/>
  <c r="F79" i="3"/>
  <c r="F294" i="3"/>
  <c r="F259" i="3"/>
  <c r="F75" i="3"/>
  <c r="F257" i="3"/>
  <c r="F83" i="3"/>
  <c r="F339" i="3"/>
  <c r="F258" i="3"/>
  <c r="F215" i="3"/>
  <c r="F77" i="3"/>
  <c r="F13" i="6"/>
  <c r="F81" i="6"/>
  <c r="F77" i="6"/>
  <c r="F75" i="6"/>
  <c r="F69" i="6"/>
  <c r="F79" i="6"/>
  <c r="F73" i="6"/>
  <c r="F83" i="6"/>
  <c r="F71" i="6"/>
  <c r="F294" i="6"/>
  <c r="F80" i="6"/>
  <c r="F259" i="6"/>
  <c r="F339" i="6"/>
  <c r="F257" i="6"/>
  <c r="F215" i="6"/>
  <c r="F70" i="6"/>
  <c r="F78" i="6"/>
  <c r="F82" i="6"/>
  <c r="F295" i="6"/>
  <c r="F260" i="6"/>
  <c r="F72" i="6"/>
  <c r="F74" i="6"/>
  <c r="F258" i="6"/>
  <c r="F76" i="6"/>
  <c r="F13" i="7"/>
  <c r="F80" i="7"/>
  <c r="F74" i="7"/>
  <c r="F78" i="7"/>
  <c r="F72" i="7"/>
  <c r="F82" i="7"/>
  <c r="F76" i="7"/>
  <c r="F70" i="7"/>
  <c r="F258" i="7"/>
  <c r="F215" i="7"/>
  <c r="F257" i="7"/>
  <c r="F260" i="7"/>
  <c r="F339" i="7"/>
  <c r="F71" i="7"/>
  <c r="F69" i="7"/>
  <c r="F79" i="7"/>
  <c r="F81" i="7"/>
  <c r="F83" i="7"/>
  <c r="F294" i="7"/>
  <c r="F73" i="7"/>
  <c r="F259" i="7"/>
  <c r="F75" i="7"/>
  <c r="F77" i="7"/>
  <c r="F295" i="7"/>
  <c r="F13" i="8"/>
  <c r="F79" i="8"/>
  <c r="F73" i="8"/>
  <c r="F83" i="8"/>
  <c r="F71" i="8"/>
  <c r="F81" i="8"/>
  <c r="F69" i="8"/>
  <c r="F75" i="8"/>
  <c r="F259" i="8"/>
  <c r="F80" i="8"/>
  <c r="F82" i="8"/>
  <c r="F257" i="8"/>
  <c r="F77" i="8"/>
  <c r="F72" i="8"/>
  <c r="F294" i="8"/>
  <c r="F260" i="8"/>
  <c r="F70" i="8"/>
  <c r="F74" i="8"/>
  <c r="F76" i="8"/>
  <c r="F339" i="8"/>
  <c r="F258" i="8"/>
  <c r="F215" i="8"/>
  <c r="F78" i="8"/>
  <c r="F295" i="8"/>
  <c r="F13" i="4"/>
  <c r="F82" i="4"/>
  <c r="F76" i="4"/>
  <c r="F70" i="4"/>
  <c r="F80" i="4"/>
  <c r="F74" i="4"/>
  <c r="F72" i="4"/>
  <c r="F78" i="4"/>
  <c r="F79" i="4"/>
  <c r="F73" i="4"/>
  <c r="F81" i="4"/>
  <c r="F295" i="4"/>
  <c r="F257" i="4"/>
  <c r="F260" i="4"/>
  <c r="F77" i="4"/>
  <c r="F69" i="4"/>
  <c r="F71" i="4"/>
  <c r="F83" i="4"/>
  <c r="F339" i="4"/>
  <c r="F259" i="4"/>
  <c r="F75" i="4"/>
  <c r="F294" i="4"/>
  <c r="F258" i="4"/>
  <c r="F215" i="4"/>
  <c r="F83" i="1"/>
  <c r="F71" i="1"/>
  <c r="F81" i="1"/>
  <c r="F75" i="1"/>
  <c r="F79" i="1"/>
  <c r="F69" i="1"/>
  <c r="F73" i="1"/>
  <c r="F78" i="1"/>
  <c r="F339" i="1"/>
  <c r="F80" i="1"/>
  <c r="F215" i="1"/>
  <c r="F82" i="1"/>
  <c r="F259" i="1"/>
  <c r="F77" i="1"/>
  <c r="F257" i="1"/>
  <c r="F294" i="1"/>
  <c r="F295" i="1"/>
  <c r="F70" i="1"/>
  <c r="F72" i="1"/>
  <c r="F260" i="1"/>
  <c r="F74" i="1"/>
  <c r="F76" i="1"/>
  <c r="F258" i="1"/>
  <c r="F7" i="16"/>
  <c r="G361" i="16" s="1"/>
  <c r="S7" i="16"/>
  <c r="G267" i="13"/>
  <c r="G271" i="13"/>
  <c r="G275" i="13"/>
  <c r="G270" i="13"/>
  <c r="G274" i="13"/>
  <c r="G278" i="13"/>
  <c r="G269" i="13"/>
  <c r="G273" i="13"/>
  <c r="G277" i="13"/>
  <c r="G268" i="13"/>
  <c r="G272" i="13"/>
  <c r="G276" i="13"/>
  <c r="K1377" i="13"/>
  <c r="G267" i="12"/>
  <c r="G271" i="12"/>
  <c r="G274" i="12"/>
  <c r="G277" i="12"/>
  <c r="G273" i="12"/>
  <c r="G270" i="12"/>
  <c r="G278" i="12"/>
  <c r="G272" i="12"/>
  <c r="G269" i="12"/>
  <c r="G276" i="12"/>
  <c r="G275" i="12"/>
  <c r="G268" i="12"/>
  <c r="G278" i="11"/>
  <c r="G272" i="11"/>
  <c r="G271" i="11"/>
  <c r="G273" i="11"/>
  <c r="G274" i="11"/>
  <c r="G268" i="11"/>
  <c r="G275" i="11"/>
  <c r="G267" i="11"/>
  <c r="G269" i="11"/>
  <c r="G276" i="11"/>
  <c r="G270" i="11"/>
  <c r="G277" i="11"/>
  <c r="G267" i="14"/>
  <c r="G271" i="14"/>
  <c r="G275" i="14"/>
  <c r="G270" i="14"/>
  <c r="G274" i="14"/>
  <c r="G278" i="14"/>
  <c r="G269" i="14"/>
  <c r="G273" i="14"/>
  <c r="G277" i="14"/>
  <c r="G268" i="14"/>
  <c r="G272" i="14"/>
  <c r="G276" i="14"/>
  <c r="G267" i="15"/>
  <c r="G271" i="15"/>
  <c r="G275" i="15"/>
  <c r="G270" i="15"/>
  <c r="G274" i="15"/>
  <c r="G278" i="15"/>
  <c r="G269" i="15"/>
  <c r="G273" i="15"/>
  <c r="G277" i="15"/>
  <c r="G268" i="15"/>
  <c r="G272" i="15"/>
  <c r="G276" i="15"/>
  <c r="M395" i="18"/>
  <c r="G345" i="13"/>
  <c r="G339" i="13"/>
  <c r="G333" i="13"/>
  <c r="G321" i="13"/>
  <c r="G315" i="13"/>
  <c r="G361" i="13"/>
  <c r="G355" i="13"/>
  <c r="G349" i="13"/>
  <c r="G337" i="13"/>
  <c r="G331" i="13"/>
  <c r="G325" i="13"/>
  <c r="G313" i="13"/>
  <c r="G353" i="13"/>
  <c r="G347" i="13"/>
  <c r="G341" i="13"/>
  <c r="G317" i="13"/>
  <c r="G329" i="13"/>
  <c r="G357" i="13"/>
  <c r="G352" i="13"/>
  <c r="G360" i="13"/>
  <c r="G311" i="13"/>
  <c r="G332" i="13"/>
  <c r="G350" i="13"/>
  <c r="G323" i="13"/>
  <c r="G319" i="13"/>
  <c r="G338" i="13"/>
  <c r="G342" i="13"/>
  <c r="G356" i="13"/>
  <c r="G354" i="13"/>
  <c r="G351" i="13"/>
  <c r="G335" i="13"/>
  <c r="G343" i="13"/>
  <c r="G344" i="13"/>
  <c r="G318" i="13"/>
  <c r="G316" i="13"/>
  <c r="G358" i="13"/>
  <c r="G312" i="13"/>
  <c r="G326" i="13"/>
  <c r="G322" i="13"/>
  <c r="G324" i="13"/>
  <c r="G359" i="13"/>
  <c r="G334" i="13"/>
  <c r="G330" i="13"/>
  <c r="G314" i="13"/>
  <c r="G346" i="13"/>
  <c r="G327" i="13"/>
  <c r="G340" i="13"/>
  <c r="G336" i="13"/>
  <c r="G348" i="13"/>
  <c r="G320" i="13"/>
  <c r="G328" i="13"/>
  <c r="G354" i="12"/>
  <c r="G338" i="12"/>
  <c r="G322" i="12"/>
  <c r="G348" i="12"/>
  <c r="G332" i="12"/>
  <c r="G316" i="12"/>
  <c r="G358" i="12"/>
  <c r="G342" i="12"/>
  <c r="G326" i="12"/>
  <c r="G314" i="12"/>
  <c r="G352" i="12"/>
  <c r="G336" i="12"/>
  <c r="G320" i="12"/>
  <c r="G346" i="12"/>
  <c r="G356" i="12"/>
  <c r="G340" i="12"/>
  <c r="G324" i="12"/>
  <c r="G350" i="12"/>
  <c r="G334" i="12"/>
  <c r="G318" i="12"/>
  <c r="G360" i="12"/>
  <c r="G344" i="12"/>
  <c r="G328" i="12"/>
  <c r="G312" i="12"/>
  <c r="G330" i="12"/>
  <c r="G319" i="12"/>
  <c r="G317" i="12"/>
  <c r="G361" i="12"/>
  <c r="G323" i="12"/>
  <c r="G335" i="12"/>
  <c r="G333" i="12"/>
  <c r="G339" i="12"/>
  <c r="G351" i="12"/>
  <c r="G341" i="12"/>
  <c r="G311" i="12"/>
  <c r="G357" i="12"/>
  <c r="G349" i="12"/>
  <c r="G355" i="12"/>
  <c r="G325" i="12"/>
  <c r="G315" i="12"/>
  <c r="G321" i="12"/>
  <c r="G327" i="12"/>
  <c r="G313" i="12"/>
  <c r="G331" i="12"/>
  <c r="G337" i="12"/>
  <c r="G343" i="12"/>
  <c r="G329" i="12"/>
  <c r="G347" i="12"/>
  <c r="G353" i="12"/>
  <c r="G359" i="12"/>
  <c r="G345" i="12"/>
  <c r="G800" i="11"/>
  <c r="G348" i="11"/>
  <c r="G332" i="11"/>
  <c r="G316" i="11"/>
  <c r="G358" i="11"/>
  <c r="G342" i="11"/>
  <c r="G326" i="11"/>
  <c r="G356" i="11"/>
  <c r="G324" i="11"/>
  <c r="G352" i="11"/>
  <c r="G336" i="11"/>
  <c r="G320" i="11"/>
  <c r="G340" i="11"/>
  <c r="G346" i="11"/>
  <c r="G330" i="11"/>
  <c r="G314" i="11"/>
  <c r="G350" i="11"/>
  <c r="G334" i="11"/>
  <c r="G318" i="11"/>
  <c r="G360" i="11"/>
  <c r="G344" i="11"/>
  <c r="G328" i="11"/>
  <c r="G312" i="11"/>
  <c r="G354" i="11"/>
  <c r="G338" i="11"/>
  <c r="G322" i="11"/>
  <c r="G333" i="11"/>
  <c r="G345" i="11"/>
  <c r="G343" i="11"/>
  <c r="G349" i="11"/>
  <c r="G335" i="11"/>
  <c r="G361" i="11"/>
  <c r="G315" i="11"/>
  <c r="G321" i="11"/>
  <c r="G359" i="11"/>
  <c r="G329" i="11"/>
  <c r="G325" i="11"/>
  <c r="G331" i="11"/>
  <c r="G337" i="11"/>
  <c r="G327" i="11"/>
  <c r="G323" i="11"/>
  <c r="G341" i="11"/>
  <c r="G347" i="11"/>
  <c r="G353" i="11"/>
  <c r="G339" i="11"/>
  <c r="G319" i="11"/>
  <c r="G357" i="11"/>
  <c r="G351" i="11"/>
  <c r="G317" i="11"/>
  <c r="G355" i="11"/>
  <c r="G313" i="11"/>
  <c r="G311" i="11"/>
  <c r="O7" i="14"/>
  <c r="G360" i="14"/>
  <c r="G348" i="14"/>
  <c r="G342" i="14"/>
  <c r="G336" i="14"/>
  <c r="G328" i="14"/>
  <c r="G324" i="14"/>
  <c r="G318" i="14"/>
  <c r="G312" i="14"/>
  <c r="G358" i="14"/>
  <c r="G352" i="14"/>
  <c r="G340" i="14"/>
  <c r="G316" i="14"/>
  <c r="G334" i="14"/>
  <c r="G356" i="14"/>
  <c r="G350" i="14"/>
  <c r="G344" i="14"/>
  <c r="G332" i="14"/>
  <c r="G326" i="14"/>
  <c r="G320" i="14"/>
  <c r="G317" i="14"/>
  <c r="G315" i="14"/>
  <c r="G345" i="14"/>
  <c r="G347" i="14"/>
  <c r="G323" i="14"/>
  <c r="G341" i="14"/>
  <c r="G338" i="14"/>
  <c r="G351" i="14"/>
  <c r="G346" i="14"/>
  <c r="G314" i="14"/>
  <c r="G361" i="14"/>
  <c r="G357" i="14"/>
  <c r="G330" i="14"/>
  <c r="G313" i="14"/>
  <c r="G337" i="14"/>
  <c r="G353" i="14"/>
  <c r="G319" i="14"/>
  <c r="G343" i="14"/>
  <c r="G339" i="14"/>
  <c r="G321" i="14"/>
  <c r="G359" i="14"/>
  <c r="G325" i="14"/>
  <c r="G349" i="14"/>
  <c r="G327" i="14"/>
  <c r="G329" i="14"/>
  <c r="G331" i="14"/>
  <c r="G355" i="14"/>
  <c r="G311" i="14"/>
  <c r="G333" i="14"/>
  <c r="G335" i="14"/>
  <c r="G354" i="14"/>
  <c r="G322" i="14"/>
  <c r="G339" i="15"/>
  <c r="G326" i="15"/>
  <c r="G317" i="15"/>
  <c r="G321" i="15"/>
  <c r="G312" i="15"/>
  <c r="G351" i="15"/>
  <c r="G331" i="15"/>
  <c r="G325" i="15"/>
  <c r="G316" i="15"/>
  <c r="G355" i="15"/>
  <c r="G337" i="15"/>
  <c r="G320" i="15"/>
  <c r="G314" i="15"/>
  <c r="G318" i="15"/>
  <c r="G324" i="15"/>
  <c r="G359" i="15"/>
  <c r="G353" i="15"/>
  <c r="G347" i="15"/>
  <c r="G322" i="15"/>
  <c r="G313" i="15"/>
  <c r="G341" i="15"/>
  <c r="G315" i="15"/>
  <c r="G345" i="15"/>
  <c r="G330" i="15"/>
  <c r="G352" i="15"/>
  <c r="G333" i="15"/>
  <c r="G348" i="15"/>
  <c r="G319" i="15"/>
  <c r="G357" i="15"/>
  <c r="G358" i="15"/>
  <c r="G335" i="15"/>
  <c r="G354" i="15"/>
  <c r="G350" i="15"/>
  <c r="G329" i="15"/>
  <c r="G311" i="15"/>
  <c r="G346" i="15"/>
  <c r="G360" i="15"/>
  <c r="G336" i="15"/>
  <c r="G344" i="15"/>
  <c r="G342" i="15"/>
  <c r="G356" i="15"/>
  <c r="G338" i="15"/>
  <c r="G343" i="15"/>
  <c r="G327" i="15"/>
  <c r="G323" i="15"/>
  <c r="G349" i="15"/>
  <c r="G334" i="15"/>
  <c r="G328" i="15"/>
  <c r="G361" i="15"/>
  <c r="G332" i="15"/>
  <c r="G340" i="15"/>
  <c r="M1377" i="13"/>
  <c r="O1377" i="16"/>
  <c r="M1377" i="16"/>
  <c r="G1371" i="14"/>
  <c r="G848" i="14"/>
  <c r="G800" i="14"/>
  <c r="O7" i="15"/>
  <c r="G848" i="15"/>
  <c r="G800" i="15"/>
  <c r="G1371" i="15"/>
  <c r="K7" i="13"/>
  <c r="G800" i="13"/>
  <c r="G1371" i="13"/>
  <c r="G848" i="13"/>
  <c r="K7" i="12"/>
  <c r="G848" i="12"/>
  <c r="G800" i="12"/>
  <c r="G1371" i="12"/>
  <c r="G1371" i="11"/>
  <c r="G848" i="11"/>
  <c r="M8" i="11"/>
  <c r="M1377" i="12"/>
  <c r="H7" i="3"/>
  <c r="M8" i="14"/>
  <c r="M1377" i="14"/>
  <c r="H7" i="8"/>
  <c r="H341" i="7"/>
  <c r="H341" i="8"/>
  <c r="K1377" i="14"/>
  <c r="H7" i="7"/>
  <c r="J1377" i="15"/>
  <c r="J1380" i="15" s="1"/>
  <c r="J7" i="15"/>
  <c r="K8" i="15"/>
  <c r="L8" i="15"/>
  <c r="M8" i="15" s="1"/>
  <c r="I8" i="16"/>
  <c r="P8" i="16"/>
  <c r="O8" i="16"/>
  <c r="K8" i="16"/>
  <c r="G1368" i="12"/>
  <c r="G1339" i="12"/>
  <c r="G1333" i="12"/>
  <c r="G1303" i="12"/>
  <c r="G1351" i="12"/>
  <c r="G1318" i="12"/>
  <c r="G1343" i="12"/>
  <c r="G1340" i="12"/>
  <c r="G1335" i="12"/>
  <c r="G1329" i="12"/>
  <c r="G1307" i="12"/>
  <c r="G1291" i="12"/>
  <c r="G1275" i="12"/>
  <c r="G1267" i="12"/>
  <c r="G1246" i="12"/>
  <c r="G1233" i="12"/>
  <c r="G1374" i="12"/>
  <c r="G1370" i="12"/>
  <c r="G1366" i="12"/>
  <c r="G1357" i="12"/>
  <c r="G1322" i="12"/>
  <c r="G1306" i="12"/>
  <c r="G1345" i="12"/>
  <c r="G1341" i="12"/>
  <c r="G1331" i="12"/>
  <c r="G1353" i="12"/>
  <c r="G1348" i="12"/>
  <c r="G1324" i="12"/>
  <c r="G1310" i="12"/>
  <c r="G1289" i="12"/>
  <c r="G1347" i="12"/>
  <c r="G1316" i="12"/>
  <c r="G1227" i="12"/>
  <c r="G1199" i="12"/>
  <c r="G1180" i="12"/>
  <c r="G1361" i="12"/>
  <c r="G1337" i="12"/>
  <c r="G1327" i="12"/>
  <c r="G1238" i="12"/>
  <c r="G1205" i="12"/>
  <c r="G1200" i="12"/>
  <c r="G1187" i="12"/>
  <c r="G1186" i="12"/>
  <c r="G1185" i="12"/>
  <c r="G1170" i="12"/>
  <c r="G1154" i="12"/>
  <c r="G1138" i="12"/>
  <c r="G1122" i="12"/>
  <c r="G1106" i="12"/>
  <c r="G1103" i="12"/>
  <c r="G1100" i="12"/>
  <c r="G1094" i="12"/>
  <c r="G1085" i="12"/>
  <c r="G1079" i="12"/>
  <c r="G1042" i="12"/>
  <c r="G1294" i="12"/>
  <c r="G1293" i="12"/>
  <c r="G1292" i="12"/>
  <c r="G1262" i="12"/>
  <c r="G1355" i="12"/>
  <c r="G1282" i="12"/>
  <c r="G1281" i="12"/>
  <c r="G1271" i="12"/>
  <c r="G1270" i="12"/>
  <c r="G1257" i="12"/>
  <c r="G1249" i="12"/>
  <c r="G1158" i="12"/>
  <c r="G1142" i="12"/>
  <c r="G1126" i="12"/>
  <c r="G1110" i="12"/>
  <c r="G1098" i="12"/>
  <c r="G1083" i="12"/>
  <c r="G1070" i="12"/>
  <c r="G1057" i="12"/>
  <c r="G1020" i="12"/>
  <c r="G1376" i="12"/>
  <c r="G1304" i="12"/>
  <c r="G1314" i="12"/>
  <c r="G1252" i="12"/>
  <c r="G1240" i="12"/>
  <c r="G1364" i="12"/>
  <c r="G1148" i="12"/>
  <c r="G949" i="12"/>
  <c r="G933" i="12"/>
  <c r="G923" i="12"/>
  <c r="G905" i="12"/>
  <c r="G892" i="12"/>
  <c r="G870" i="12"/>
  <c r="G857" i="12"/>
  <c r="G844" i="12"/>
  <c r="G829" i="12"/>
  <c r="G802" i="12"/>
  <c r="G1212" i="12"/>
  <c r="G1211" i="12"/>
  <c r="G1029" i="12"/>
  <c r="G1026" i="12"/>
  <c r="G975" i="12"/>
  <c r="G1067" i="12"/>
  <c r="G1038" i="12"/>
  <c r="G1016" i="12"/>
  <c r="G994" i="12"/>
  <c r="G969" i="12"/>
  <c r="G966" i="12"/>
  <c r="G962" i="12"/>
  <c r="G956" i="12"/>
  <c r="G953" i="12"/>
  <c r="G944" i="12"/>
  <c r="G937" i="12"/>
  <c r="G927" i="12"/>
  <c r="G918" i="12"/>
  <c r="G914" i="12"/>
  <c r="G896" i="12"/>
  <c r="G887" i="12"/>
  <c r="G874" i="12"/>
  <c r="G861" i="12"/>
  <c r="G849" i="12"/>
  <c r="G842" i="12"/>
  <c r="G833" i="12"/>
  <c r="G824" i="12"/>
  <c r="G821" i="12"/>
  <c r="G812" i="12"/>
  <c r="G789" i="12"/>
  <c r="G783" i="12"/>
  <c r="G774" i="12"/>
  <c r="G771" i="12"/>
  <c r="G764" i="12"/>
  <c r="G754" i="12"/>
  <c r="G741" i="12"/>
  <c r="G738" i="12"/>
  <c r="G1305" i="12"/>
  <c r="G1155" i="12"/>
  <c r="G1132" i="12"/>
  <c r="G1054" i="12"/>
  <c r="G992" i="12"/>
  <c r="G990" i="12"/>
  <c r="G984" i="12"/>
  <c r="G961" i="12"/>
  <c r="G958" i="12"/>
  <c r="G939" i="12"/>
  <c r="G926" i="12"/>
  <c r="G913" i="12"/>
  <c r="G910" i="12"/>
  <c r="G898" i="12"/>
  <c r="G882" i="12"/>
  <c r="G879" i="12"/>
  <c r="G876" i="12"/>
  <c r="G863" i="12"/>
  <c r="G841" i="12"/>
  <c r="G838" i="12"/>
  <c r="G835" i="12"/>
  <c r="G816" i="12"/>
  <c r="G807" i="12"/>
  <c r="G791" i="12"/>
  <c r="G778" i="12"/>
  <c r="G766" i="12"/>
  <c r="G756" i="12"/>
  <c r="G743" i="12"/>
  <c r="G740" i="12"/>
  <c r="G724" i="12"/>
  <c r="G711" i="12"/>
  <c r="G1033" i="12"/>
  <c r="G1032" i="12"/>
  <c r="G1004" i="12"/>
  <c r="G988" i="12"/>
  <c r="G960" i="12"/>
  <c r="G941" i="12"/>
  <c r="G912" i="12"/>
  <c r="G909" i="12"/>
  <c r="G900" i="12"/>
  <c r="G884" i="12"/>
  <c r="G881" i="12"/>
  <c r="G878" i="12"/>
  <c r="G865" i="12"/>
  <c r="G840" i="12"/>
  <c r="G837" i="12"/>
  <c r="G818" i="12"/>
  <c r="G815" i="12"/>
  <c r="G809" i="12"/>
  <c r="G806" i="12"/>
  <c r="G796" i="12"/>
  <c r="G793" i="12"/>
  <c r="G780" i="12"/>
  <c r="G777" i="12"/>
  <c r="G768" i="12"/>
  <c r="G1164" i="12"/>
  <c r="G1063" i="12"/>
  <c r="G1050" i="12"/>
  <c r="G978" i="12"/>
  <c r="G1076" i="12"/>
  <c r="G1047" i="12"/>
  <c r="G1036" i="12"/>
  <c r="G1035" i="12"/>
  <c r="G999" i="12"/>
  <c r="G982" i="12"/>
  <c r="G947" i="12"/>
  <c r="G931" i="12"/>
  <c r="G921" i="12"/>
  <c r="G906" i="12"/>
  <c r="G890" i="12"/>
  <c r="G868" i="12"/>
  <c r="G1000" i="12"/>
  <c r="G936" i="12"/>
  <c r="G919" i="12"/>
  <c r="G732" i="12"/>
  <c r="G983" i="12"/>
  <c r="G873" i="12"/>
  <c r="G845" i="12"/>
  <c r="G755" i="12"/>
  <c r="G1088" i="12"/>
  <c r="G1024" i="12"/>
  <c r="G955" i="12"/>
  <c r="G952" i="12"/>
  <c r="G850" i="12"/>
  <c r="G846" i="12"/>
  <c r="G813" i="12"/>
  <c r="G775" i="12"/>
  <c r="G772" i="12"/>
  <c r="G739" i="12"/>
  <c r="G729" i="12"/>
  <c r="G709" i="12"/>
  <c r="G700" i="12"/>
  <c r="G692" i="12"/>
  <c r="G670" i="12"/>
  <c r="G638" i="12"/>
  <c r="G613" i="12"/>
  <c r="G1116" i="12"/>
  <c r="G1010" i="12"/>
  <c r="G888" i="12"/>
  <c r="G799" i="12"/>
  <c r="G672" i="12"/>
  <c r="G907" i="12"/>
  <c r="G827" i="12"/>
  <c r="G803" i="12"/>
  <c r="G659" i="12"/>
  <c r="G855" i="12"/>
  <c r="G703" i="12"/>
  <c r="G680" i="12"/>
  <c r="G1296" i="12"/>
  <c r="G1139" i="12"/>
  <c r="G895" i="12"/>
  <c r="G852" i="12"/>
  <c r="G825" i="12"/>
  <c r="G822" i="12"/>
  <c r="G784" i="12"/>
  <c r="G748" i="12"/>
  <c r="G691" i="12"/>
  <c r="G684" i="12"/>
  <c r="G645" i="12"/>
  <c r="G632" i="12"/>
  <c r="G623" i="12"/>
  <c r="G607" i="12"/>
  <c r="G601" i="12"/>
  <c r="G598" i="12"/>
  <c r="G592" i="12"/>
  <c r="G579" i="12"/>
  <c r="G563" i="12"/>
  <c r="G551" i="12"/>
  <c r="G569" i="12"/>
  <c r="G566" i="12"/>
  <c r="G537" i="12"/>
  <c r="G621" i="12"/>
  <c r="G599" i="12"/>
  <c r="G530" i="12"/>
  <c r="G548" i="12"/>
  <c r="G529" i="12"/>
  <c r="G511" i="12"/>
  <c r="G494" i="12"/>
  <c r="G482" i="12"/>
  <c r="G466" i="12"/>
  <c r="G447" i="12"/>
  <c r="G434" i="12"/>
  <c r="G418" i="12"/>
  <c r="G381" i="12"/>
  <c r="G378" i="12"/>
  <c r="G372" i="12"/>
  <c r="G369" i="12"/>
  <c r="G722" i="12"/>
  <c r="G690" i="12"/>
  <c r="G685" i="12"/>
  <c r="G679" i="12"/>
  <c r="G555" i="12"/>
  <c r="G549" i="12"/>
  <c r="G514" i="12"/>
  <c r="G509" i="12"/>
  <c r="G507" i="12"/>
  <c r="G504" i="12"/>
  <c r="G484" i="12"/>
  <c r="G468" i="12"/>
  <c r="G449" i="12"/>
  <c r="G436" i="12"/>
  <c r="G420" i="12"/>
  <c r="G394" i="12"/>
  <c r="G377" i="12"/>
  <c r="G368" i="12"/>
  <c r="G302" i="12"/>
  <c r="G298" i="12"/>
  <c r="G945" i="12"/>
  <c r="G577" i="12"/>
  <c r="G534" i="12"/>
  <c r="G624" i="12"/>
  <c r="G602" i="12"/>
  <c r="G541" i="12"/>
  <c r="G492" i="12"/>
  <c r="G488" i="12"/>
  <c r="G472" i="12"/>
  <c r="G456" i="12"/>
  <c r="G453" i="12"/>
  <c r="G440" i="12"/>
  <c r="G424" i="12"/>
  <c r="G411" i="12"/>
  <c r="G408" i="12"/>
  <c r="G405" i="12"/>
  <c r="G402" i="12"/>
  <c r="G392" i="12"/>
  <c r="G389" i="12"/>
  <c r="G605" i="12"/>
  <c r="G590" i="12"/>
  <c r="G501" i="12"/>
  <c r="G498" i="12"/>
  <c r="G643" i="12"/>
  <c r="G522" i="12"/>
  <c r="G373" i="12"/>
  <c r="G435" i="12"/>
  <c r="G388" i="12"/>
  <c r="G379" i="12"/>
  <c r="G306" i="12"/>
  <c r="G252" i="12"/>
  <c r="G310" i="12"/>
  <c r="G303" i="12"/>
  <c r="G260" i="12"/>
  <c r="G236" i="12"/>
  <c r="G233" i="12"/>
  <c r="G222" i="12"/>
  <c r="G213" i="12"/>
  <c r="G210" i="12"/>
  <c r="G202" i="12"/>
  <c r="G194" i="12"/>
  <c r="G166" i="12"/>
  <c r="G158" i="12"/>
  <c r="G150" i="12"/>
  <c r="G139" i="12"/>
  <c r="G136" i="12"/>
  <c r="G122" i="12"/>
  <c r="G114" i="12"/>
  <c r="G108" i="12"/>
  <c r="G91" i="12"/>
  <c r="G88" i="12"/>
  <c r="G68" i="12"/>
  <c r="G62" i="12"/>
  <c r="G54" i="12"/>
  <c r="G51" i="12"/>
  <c r="G45" i="12"/>
  <c r="G31" i="12"/>
  <c r="G28" i="12"/>
  <c r="G20" i="12"/>
  <c r="G12" i="12"/>
  <c r="G460" i="12"/>
  <c r="G370" i="12"/>
  <c r="G364" i="12"/>
  <c r="G299" i="12"/>
  <c r="G266" i="12"/>
  <c r="G259" i="12"/>
  <c r="G656" i="12"/>
  <c r="G630" i="12"/>
  <c r="G385" i="12"/>
  <c r="G384" i="12"/>
  <c r="G366" i="12"/>
  <c r="G290" i="12"/>
  <c r="G284" i="12"/>
  <c r="G448" i="12"/>
  <c r="G428" i="12"/>
  <c r="G419" i="12"/>
  <c r="G292" i="12"/>
  <c r="P7" i="12"/>
  <c r="G476" i="12"/>
  <c r="G467" i="12"/>
  <c r="G296" i="12"/>
  <c r="G281" i="12"/>
  <c r="G250" i="12"/>
  <c r="G243" i="12"/>
  <c r="G228" i="12"/>
  <c r="G205" i="12"/>
  <c r="G197" i="12"/>
  <c r="G182" i="12"/>
  <c r="G179" i="12"/>
  <c r="G170" i="12"/>
  <c r="G169" i="12"/>
  <c r="G161" i="12"/>
  <c r="G153" i="12"/>
  <c r="G142" i="12"/>
  <c r="G131" i="12"/>
  <c r="G128" i="12"/>
  <c r="G117" i="12"/>
  <c r="G97" i="12"/>
  <c r="G94" i="12"/>
  <c r="G80" i="12"/>
  <c r="G77" i="12"/>
  <c r="G74" i="12"/>
  <c r="G57" i="12"/>
  <c r="G34" i="12"/>
  <c r="G23" i="12"/>
  <c r="G15" i="12"/>
  <c r="G382" i="12"/>
  <c r="G244" i="12"/>
  <c r="G156" i="12"/>
  <c r="G104" i="12"/>
  <c r="G83" i="12"/>
  <c r="G75" i="12"/>
  <c r="G206" i="12"/>
  <c r="G118" i="12"/>
  <c r="G100" i="12"/>
  <c r="G86" i="12"/>
  <c r="G49" i="12"/>
  <c r="G171" i="12"/>
  <c r="G143" i="12"/>
  <c r="G134" i="12"/>
  <c r="G112" i="12"/>
  <c r="G78" i="12"/>
  <c r="G16" i="12"/>
  <c r="G198" i="12"/>
  <c r="G164" i="12"/>
  <c r="G95" i="12"/>
  <c r="G58" i="12"/>
  <c r="G41" i="12"/>
  <c r="G35" i="12"/>
  <c r="I7" i="12"/>
  <c r="G154" i="12"/>
  <c r="G106" i="12"/>
  <c r="G81" i="12"/>
  <c r="G7" i="12"/>
  <c r="G183" i="12"/>
  <c r="G148" i="12"/>
  <c r="G120" i="12"/>
  <c r="G98" i="12"/>
  <c r="G24" i="12"/>
  <c r="G229" i="12"/>
  <c r="G145" i="12"/>
  <c r="G132" i="12"/>
  <c r="G18" i="12"/>
  <c r="G162" i="12"/>
  <c r="G60" i="12"/>
  <c r="G43" i="12"/>
  <c r="G26" i="12"/>
  <c r="G38" i="12"/>
  <c r="G66" i="12"/>
  <c r="G138" i="12"/>
  <c r="G116" i="12"/>
  <c r="G76" i="12"/>
  <c r="G135" i="12"/>
  <c r="G412" i="12"/>
  <c r="G147" i="12"/>
  <c r="G362" i="12"/>
  <c r="G44" i="12"/>
  <c r="G144" i="12"/>
  <c r="G425" i="12"/>
  <c r="G421" i="12"/>
  <c r="G102" i="12"/>
  <c r="G163" i="12"/>
  <c r="G305" i="12"/>
  <c r="G391" i="12"/>
  <c r="G450" i="12"/>
  <c r="G637" i="12"/>
  <c r="G208" i="12"/>
  <c r="G212" i="12"/>
  <c r="G374" i="12"/>
  <c r="G443" i="12"/>
  <c r="G552" i="12"/>
  <c r="G55" i="12"/>
  <c r="G123" i="12"/>
  <c r="G177" i="12"/>
  <c r="G217" i="12"/>
  <c r="G251" i="12"/>
  <c r="G264" i="12"/>
  <c r="G253" i="12"/>
  <c r="G475" i="12"/>
  <c r="G497" i="12"/>
  <c r="G705" i="12"/>
  <c r="G403" i="12"/>
  <c r="G438" i="12"/>
  <c r="G505" i="12"/>
  <c r="G516" i="12"/>
  <c r="G544" i="12"/>
  <c r="G576" i="12"/>
  <c r="G1130" i="12"/>
  <c r="G536" i="12"/>
  <c r="G432" i="12"/>
  <c r="G487" i="12"/>
  <c r="G559" i="12"/>
  <c r="G570" i="12"/>
  <c r="G591" i="12"/>
  <c r="G662" i="12"/>
  <c r="G830" i="12"/>
  <c r="G727" i="12"/>
  <c r="G773" i="12"/>
  <c r="G814" i="12"/>
  <c r="G938" i="12"/>
  <c r="G973" i="12"/>
  <c r="G1287" i="12"/>
  <c r="G765" i="12"/>
  <c r="G950" i="12"/>
  <c r="G678" i="12"/>
  <c r="G757" i="12"/>
  <c r="G782" i="12"/>
  <c r="G701" i="12"/>
  <c r="G864" i="12"/>
  <c r="G795" i="12"/>
  <c r="G636" i="12"/>
  <c r="G714" i="12"/>
  <c r="G750" i="12"/>
  <c r="G899" i="12"/>
  <c r="G836" i="12"/>
  <c r="G862" i="12"/>
  <c r="G997" i="12"/>
  <c r="G967" i="12"/>
  <c r="G1065" i="12"/>
  <c r="G1075" i="12"/>
  <c r="G1117" i="12"/>
  <c r="G1166" i="12"/>
  <c r="G1031" i="12"/>
  <c r="G1060" i="12"/>
  <c r="G1093" i="12"/>
  <c r="G1121" i="12"/>
  <c r="G1176" i="12"/>
  <c r="G901" i="12"/>
  <c r="G935" i="12"/>
  <c r="G1181" i="12"/>
  <c r="G1090" i="12"/>
  <c r="G1266" i="12"/>
  <c r="G1312" i="12"/>
  <c r="G1350" i="12"/>
  <c r="G1112" i="12"/>
  <c r="G1193" i="12"/>
  <c r="G1277" i="12"/>
  <c r="G1108" i="12"/>
  <c r="G1120" i="12"/>
  <c r="G1189" i="12"/>
  <c r="G133" i="12"/>
  <c r="G367" i="12"/>
  <c r="G255" i="12"/>
  <c r="G53" i="12"/>
  <c r="G130" i="12"/>
  <c r="G172" i="12"/>
  <c r="G247" i="12"/>
  <c r="G295" i="12"/>
  <c r="G146" i="12"/>
  <c r="G245" i="12"/>
  <c r="G79" i="12"/>
  <c r="G103" i="12"/>
  <c r="G121" i="12"/>
  <c r="G149" i="12"/>
  <c r="G291" i="12"/>
  <c r="G457" i="12"/>
  <c r="G479" i="12"/>
  <c r="G520" i="12"/>
  <c r="G63" i="12"/>
  <c r="G126" i="12"/>
  <c r="G282" i="12"/>
  <c r="G363" i="12"/>
  <c r="G1008" i="12"/>
  <c r="G508" i="12"/>
  <c r="G634" i="12"/>
  <c r="G1254" i="12"/>
  <c r="G454" i="12"/>
  <c r="G518" i="12"/>
  <c r="G609" i="12"/>
  <c r="G804" i="12"/>
  <c r="G546" i="12"/>
  <c r="G644" i="12"/>
  <c r="G751" i="12"/>
  <c r="G439" i="12"/>
  <c r="G538" i="12"/>
  <c r="G571" i="12"/>
  <c r="G554" i="12"/>
  <c r="G1051" i="12"/>
  <c r="G968" i="12"/>
  <c r="G682" i="12"/>
  <c r="G917" i="12"/>
  <c r="G1003" i="12"/>
  <c r="G675" i="12"/>
  <c r="G943" i="12"/>
  <c r="G989" i="12"/>
  <c r="G1113" i="12"/>
  <c r="G1210" i="12"/>
  <c r="G649" i="12"/>
  <c r="G669" i="12"/>
  <c r="G699" i="12"/>
  <c r="G731" i="12"/>
  <c r="G763" i="12"/>
  <c r="G911" i="12"/>
  <c r="G1242" i="12"/>
  <c r="G1001" i="12"/>
  <c r="G1134" i="12"/>
  <c r="G1161" i="12"/>
  <c r="G1025" i="12"/>
  <c r="G1173" i="12"/>
  <c r="G872" i="12"/>
  <c r="G1017" i="12"/>
  <c r="G1194" i="12"/>
  <c r="G1160" i="12"/>
  <c r="G1195" i="12"/>
  <c r="G1251" i="12"/>
  <c r="G1224" i="12"/>
  <c r="G1349" i="12"/>
  <c r="G1230" i="12"/>
  <c r="G1373" i="12"/>
  <c r="G1127" i="12"/>
  <c r="G33" i="12"/>
  <c r="G111" i="12"/>
  <c r="G240" i="12"/>
  <c r="G82" i="12"/>
  <c r="G11" i="12"/>
  <c r="G17" i="12"/>
  <c r="G207" i="12"/>
  <c r="G119" i="12"/>
  <c r="G216" i="12"/>
  <c r="G491" i="12"/>
  <c r="G215" i="12"/>
  <c r="G39" i="12"/>
  <c r="G196" i="12"/>
  <c r="G230" i="12"/>
  <c r="G481" i="12"/>
  <c r="G463" i="12"/>
  <c r="G477" i="12"/>
  <c r="G462" i="12"/>
  <c r="G220" i="12"/>
  <c r="G304" i="12"/>
  <c r="G201" i="12"/>
  <c r="G265" i="12"/>
  <c r="G13" i="12"/>
  <c r="G223" i="12"/>
  <c r="G426" i="12"/>
  <c r="G256" i="12"/>
  <c r="G614" i="12"/>
  <c r="G647" i="12"/>
  <c r="G422" i="12"/>
  <c r="G612" i="12"/>
  <c r="G665" i="12"/>
  <c r="G404" i="12"/>
  <c r="G445" i="12"/>
  <c r="G654" i="12"/>
  <c r="G702" i="12"/>
  <c r="G995" i="12"/>
  <c r="G673" i="12"/>
  <c r="G817" i="12"/>
  <c r="G1012" i="12"/>
  <c r="G526" i="12"/>
  <c r="G586" i="12"/>
  <c r="G617" i="12"/>
  <c r="G663" i="12"/>
  <c r="G694" i="12"/>
  <c r="G713" i="12"/>
  <c r="G940" i="12"/>
  <c r="G574" i="12"/>
  <c r="G860" i="12"/>
  <c r="G957" i="12"/>
  <c r="G1064" i="12"/>
  <c r="G1005" i="12"/>
  <c r="G1056" i="12"/>
  <c r="G1274" i="12"/>
  <c r="G1039" i="12"/>
  <c r="G1183" i="12"/>
  <c r="G1074" i="12"/>
  <c r="G1151" i="12"/>
  <c r="G762" i="12"/>
  <c r="G787" i="12"/>
  <c r="G831" i="12"/>
  <c r="G942" i="12"/>
  <c r="G964" i="12"/>
  <c r="G1021" i="12"/>
  <c r="G1174" i="12"/>
  <c r="G1214" i="12"/>
  <c r="G1346" i="12"/>
  <c r="G1315" i="12"/>
  <c r="G1018" i="12"/>
  <c r="G1207" i="12"/>
  <c r="G1226" i="12"/>
  <c r="G1290" i="12"/>
  <c r="G1338" i="12"/>
  <c r="G1058" i="12"/>
  <c r="G1136" i="12"/>
  <c r="G1190" i="12"/>
  <c r="G1202" i="12"/>
  <c r="G180" i="12"/>
  <c r="G73" i="12"/>
  <c r="G113" i="12"/>
  <c r="G242" i="12"/>
  <c r="G308" i="12"/>
  <c r="G50" i="12"/>
  <c r="G101" i="12"/>
  <c r="G199" i="12"/>
  <c r="G84" i="12"/>
  <c r="G173" i="12"/>
  <c r="G225" i="12"/>
  <c r="G67" i="12"/>
  <c r="G371" i="12"/>
  <c r="G141" i="12"/>
  <c r="G401" i="12"/>
  <c r="G430" i="12"/>
  <c r="G231" i="12"/>
  <c r="G490" i="12"/>
  <c r="G496" i="12"/>
  <c r="G186" i="12"/>
  <c r="G283" i="12"/>
  <c r="G513" i="12"/>
  <c r="G525" i="12"/>
  <c r="G21" i="12"/>
  <c r="G69" i="12"/>
  <c r="G140" i="12"/>
  <c r="G195" i="12"/>
  <c r="G226" i="12"/>
  <c r="G254" i="12"/>
  <c r="G288" i="12"/>
  <c r="G413" i="12"/>
  <c r="G437" i="12"/>
  <c r="G650" i="12"/>
  <c r="G500" i="12"/>
  <c r="G597" i="12"/>
  <c r="G615" i="12"/>
  <c r="G635" i="12"/>
  <c r="G648" i="12"/>
  <c r="G706" i="12"/>
  <c r="G515" i="12"/>
  <c r="G543" i="12"/>
  <c r="G604" i="12"/>
  <c r="G683" i="12"/>
  <c r="G556" i="12"/>
  <c r="G594" i="12"/>
  <c r="G735" i="12"/>
  <c r="G1165" i="12"/>
  <c r="G531" i="12"/>
  <c r="G410" i="12"/>
  <c r="G452" i="12"/>
  <c r="G628" i="12"/>
  <c r="G521" i="12"/>
  <c r="G565" i="12"/>
  <c r="G620" i="12"/>
  <c r="G851" i="12"/>
  <c r="G981" i="12"/>
  <c r="G545" i="12"/>
  <c r="G664" i="12"/>
  <c r="G785" i="12"/>
  <c r="G820" i="12"/>
  <c r="G826" i="12"/>
  <c r="G946" i="12"/>
  <c r="G718" i="12"/>
  <c r="G733" i="12"/>
  <c r="G587" i="12"/>
  <c r="G653" i="12"/>
  <c r="G745" i="12"/>
  <c r="G922" i="12"/>
  <c r="G723" i="12"/>
  <c r="G808" i="12"/>
  <c r="G853" i="12"/>
  <c r="G889" i="12"/>
  <c r="G996" i="12"/>
  <c r="G1044" i="12"/>
  <c r="G1167" i="12"/>
  <c r="G1002" i="12"/>
  <c r="G1062" i="12"/>
  <c r="G1157" i="12"/>
  <c r="G1253" i="12"/>
  <c r="G1040" i="12"/>
  <c r="G1133" i="12"/>
  <c r="G1169" i="12"/>
  <c r="G993" i="12"/>
  <c r="G1022" i="12"/>
  <c r="G1097" i="12"/>
  <c r="G885" i="12"/>
  <c r="G916" i="12"/>
  <c r="G1149" i="12"/>
  <c r="G986" i="12"/>
  <c r="G1219" i="12"/>
  <c r="G1128" i="12"/>
  <c r="G1197" i="12"/>
  <c r="G1220" i="12"/>
  <c r="G1204" i="12"/>
  <c r="G1278" i="12"/>
  <c r="G1081" i="12"/>
  <c r="G1096" i="12"/>
  <c r="G1263" i="12"/>
  <c r="G1143" i="12"/>
  <c r="G168" i="12"/>
  <c r="G155" i="12"/>
  <c r="G30" i="12"/>
  <c r="G42" i="12"/>
  <c r="G59" i="12"/>
  <c r="G227" i="12"/>
  <c r="G22" i="12"/>
  <c r="G224" i="12"/>
  <c r="G96" i="12"/>
  <c r="G124" i="12"/>
  <c r="G152" i="12"/>
  <c r="G427" i="12"/>
  <c r="G105" i="12"/>
  <c r="G127" i="12"/>
  <c r="G14" i="12"/>
  <c r="G542" i="12"/>
  <c r="G406" i="12"/>
  <c r="G444" i="12"/>
  <c r="G246" i="12"/>
  <c r="G400" i="12"/>
  <c r="G553" i="12"/>
  <c r="G232" i="12"/>
  <c r="G258" i="12"/>
  <c r="G474" i="12"/>
  <c r="G29" i="12"/>
  <c r="G72" i="12"/>
  <c r="G151" i="12"/>
  <c r="G473" i="12"/>
  <c r="G503" i="12"/>
  <c r="G687" i="12"/>
  <c r="G589" i="12"/>
  <c r="G1255" i="12"/>
  <c r="G409" i="12"/>
  <c r="G539" i="12"/>
  <c r="G858" i="12"/>
  <c r="G583" i="12"/>
  <c r="G581" i="12"/>
  <c r="G631" i="12"/>
  <c r="G455" i="12"/>
  <c r="G567" i="12"/>
  <c r="G580" i="12"/>
  <c r="G737" i="12"/>
  <c r="G572" i="12"/>
  <c r="G603" i="12"/>
  <c r="G639" i="12"/>
  <c r="G897" i="12"/>
  <c r="G770" i="12"/>
  <c r="G776" i="12"/>
  <c r="G811" i="12"/>
  <c r="G854" i="12"/>
  <c r="G720" i="12"/>
  <c r="G974" i="12"/>
  <c r="G695" i="12"/>
  <c r="G758" i="12"/>
  <c r="G734" i="12"/>
  <c r="G805" i="12"/>
  <c r="G1087" i="12"/>
  <c r="G1115" i="12"/>
  <c r="G596" i="12"/>
  <c r="G908" i="12"/>
  <c r="G1009" i="12"/>
  <c r="G726" i="12"/>
  <c r="G767" i="12"/>
  <c r="G991" i="12"/>
  <c r="G1089" i="12"/>
  <c r="G1243" i="12"/>
  <c r="G1102" i="12"/>
  <c r="G1135" i="12"/>
  <c r="G1163" i="12"/>
  <c r="G1069" i="12"/>
  <c r="G1129" i="12"/>
  <c r="G1027" i="12"/>
  <c r="G1213" i="12"/>
  <c r="G736" i="12"/>
  <c r="G769" i="12"/>
  <c r="G794" i="12"/>
  <c r="G1028" i="12"/>
  <c r="G1095" i="12"/>
  <c r="G1114" i="12"/>
  <c r="G1034" i="12"/>
  <c r="G1118" i="12"/>
  <c r="G1145" i="12"/>
  <c r="G1175" i="12"/>
  <c r="G1225" i="12"/>
  <c r="G1172" i="12"/>
  <c r="G1245" i="12"/>
  <c r="G1269" i="12"/>
  <c r="G1295" i="12"/>
  <c r="G1086" i="12"/>
  <c r="G1152" i="12"/>
  <c r="G1182" i="12"/>
  <c r="G1191" i="12"/>
  <c r="G48" i="12"/>
  <c r="G181" i="12"/>
  <c r="G56" i="12"/>
  <c r="G93" i="12"/>
  <c r="G107" i="12"/>
  <c r="G211" i="12"/>
  <c r="G547" i="12"/>
  <c r="G185" i="12"/>
  <c r="G285" i="12"/>
  <c r="G433" i="12"/>
  <c r="G459" i="12"/>
  <c r="G461" i="12"/>
  <c r="G483" i="12"/>
  <c r="G465" i="12"/>
  <c r="G32" i="12"/>
  <c r="G89" i="12"/>
  <c r="G159" i="12"/>
  <c r="G203" i="12"/>
  <c r="G237" i="12"/>
  <c r="G297" i="12"/>
  <c r="G478" i="12"/>
  <c r="G376" i="12"/>
  <c r="G446" i="12"/>
  <c r="G658" i="12"/>
  <c r="G486" i="12"/>
  <c r="G499" i="12"/>
  <c r="G512" i="12"/>
  <c r="G622" i="12"/>
  <c r="G584" i="12"/>
  <c r="G585" i="12"/>
  <c r="G657" i="12"/>
  <c r="G416" i="12"/>
  <c r="G464" i="12"/>
  <c r="G568" i="12"/>
  <c r="G606" i="12"/>
  <c r="G660" i="12"/>
  <c r="G689" i="12"/>
  <c r="G742" i="12"/>
  <c r="G640" i="12"/>
  <c r="G828" i="12"/>
  <c r="G886" i="12"/>
  <c r="G965" i="12"/>
  <c r="G779" i="12"/>
  <c r="G932" i="12"/>
  <c r="G1013" i="12"/>
  <c r="G557" i="12"/>
  <c r="G652" i="12"/>
  <c r="G891" i="12"/>
  <c r="G959" i="12"/>
  <c r="G676" i="12"/>
  <c r="G788" i="12"/>
  <c r="G893" i="12"/>
  <c r="G611" i="12"/>
  <c r="G708" i="12"/>
  <c r="G1109" i="12"/>
  <c r="G832" i="12"/>
  <c r="G998" i="12"/>
  <c r="G1073" i="12"/>
  <c r="G1023" i="12"/>
  <c r="G1078" i="12"/>
  <c r="G810" i="12"/>
  <c r="G843" i="12"/>
  <c r="G951" i="12"/>
  <c r="G1030" i="12"/>
  <c r="G1104" i="12"/>
  <c r="G1061" i="12"/>
  <c r="G1325" i="12"/>
  <c r="G1059" i="12"/>
  <c r="G1332" i="12"/>
  <c r="G1068" i="12"/>
  <c r="G1084" i="12"/>
  <c r="G1099" i="12"/>
  <c r="G1156" i="12"/>
  <c r="G1248" i="12"/>
  <c r="G1280" i="12"/>
  <c r="G1313" i="12"/>
  <c r="G1184" i="12"/>
  <c r="G1208" i="12"/>
  <c r="G1228" i="12"/>
  <c r="G1237" i="12"/>
  <c r="G1297" i="12"/>
  <c r="G1092" i="12"/>
  <c r="G1159" i="12"/>
  <c r="G1192" i="12"/>
  <c r="G25" i="12"/>
  <c r="G85" i="12"/>
  <c r="G204" i="12"/>
  <c r="G27" i="12"/>
  <c r="G87" i="12"/>
  <c r="G160" i="12"/>
  <c r="G90" i="12"/>
  <c r="G157" i="12"/>
  <c r="G176" i="12"/>
  <c r="G61" i="12"/>
  <c r="G175" i="12"/>
  <c r="G249" i="12"/>
  <c r="G19" i="12"/>
  <c r="G125" i="12"/>
  <c r="G187" i="12"/>
  <c r="G301" i="12"/>
  <c r="G458" i="12"/>
  <c r="G469" i="12"/>
  <c r="G188" i="12"/>
  <c r="G209" i="12"/>
  <c r="G221" i="12"/>
  <c r="G235" i="12"/>
  <c r="G287" i="12"/>
  <c r="G390" i="12"/>
  <c r="G485" i="12"/>
  <c r="G524" i="12"/>
  <c r="G92" i="12"/>
  <c r="G167" i="12"/>
  <c r="G241" i="12"/>
  <c r="G257" i="12"/>
  <c r="G383" i="12"/>
  <c r="G519" i="12"/>
  <c r="G309" i="12"/>
  <c r="G506" i="12"/>
  <c r="G550" i="12"/>
  <c r="G575" i="12"/>
  <c r="G688" i="12"/>
  <c r="G527" i="12"/>
  <c r="G610" i="12"/>
  <c r="G393" i="12"/>
  <c r="G451" i="12"/>
  <c r="G600" i="12"/>
  <c r="G532" i="12"/>
  <c r="G619" i="12"/>
  <c r="G561" i="12"/>
  <c r="G719" i="12"/>
  <c r="G471" i="12"/>
  <c r="G528" i="12"/>
  <c r="G588" i="12"/>
  <c r="G883" i="12"/>
  <c r="G1107" i="12"/>
  <c r="G801" i="12"/>
  <c r="G880" i="12"/>
  <c r="G987" i="12"/>
  <c r="G626" i="12"/>
  <c r="G677" i="12"/>
  <c r="G730" i="12"/>
  <c r="G877" i="12"/>
  <c r="G934" i="12"/>
  <c r="G979" i="12"/>
  <c r="G618" i="12"/>
  <c r="G728" i="12"/>
  <c r="G977" i="12"/>
  <c r="G707" i="12"/>
  <c r="G790" i="12"/>
  <c r="G875" i="12"/>
  <c r="G1046" i="12"/>
  <c r="G661" i="12"/>
  <c r="G970" i="12"/>
  <c r="G1041" i="12"/>
  <c r="G1232" i="12"/>
  <c r="G1037" i="12"/>
  <c r="G1125" i="12"/>
  <c r="G1146" i="12"/>
  <c r="G1045" i="12"/>
  <c r="G1082" i="12"/>
  <c r="G1137" i="12"/>
  <c r="G894" i="12"/>
  <c r="G1015" i="12"/>
  <c r="G1123" i="12"/>
  <c r="G1014" i="12"/>
  <c r="G1141" i="12"/>
  <c r="G1162" i="12"/>
  <c r="G1201" i="12"/>
  <c r="G1144" i="12"/>
  <c r="G1284" i="12"/>
  <c r="G1140" i="12"/>
  <c r="G1286" i="12"/>
  <c r="G1229" i="12"/>
  <c r="G1301" i="12"/>
  <c r="G1101" i="12"/>
  <c r="G1168" i="12"/>
  <c r="G1188" i="12"/>
  <c r="G1272" i="12"/>
  <c r="G1177" i="12"/>
  <c r="G184" i="12"/>
  <c r="G165" i="12"/>
  <c r="G99" i="12"/>
  <c r="G238" i="12"/>
  <c r="G248" i="12"/>
  <c r="G234" i="12"/>
  <c r="G36" i="12"/>
  <c r="G70" i="12"/>
  <c r="G178" i="12"/>
  <c r="G380" i="12"/>
  <c r="G189" i="12"/>
  <c r="G417" i="12"/>
  <c r="G535" i="12"/>
  <c r="G262" i="12"/>
  <c r="G429" i="12"/>
  <c r="G200" i="12"/>
  <c r="G489" i="12"/>
  <c r="G493" i="12"/>
  <c r="G578" i="12"/>
  <c r="G261" i="12"/>
  <c r="G289" i="12"/>
  <c r="G365" i="12"/>
  <c r="G52" i="12"/>
  <c r="G115" i="12"/>
  <c r="G174" i="12"/>
  <c r="G214" i="12"/>
  <c r="G431" i="12"/>
  <c r="G387" i="12"/>
  <c r="G407" i="12"/>
  <c r="G523" i="12"/>
  <c r="G629" i="12"/>
  <c r="G642" i="12"/>
  <c r="G655" i="12"/>
  <c r="G558" i="12"/>
  <c r="G595" i="12"/>
  <c r="G616" i="12"/>
  <c r="G1241" i="12"/>
  <c r="G470" i="12"/>
  <c r="G502" i="12"/>
  <c r="G710" i="12"/>
  <c r="G562" i="12"/>
  <c r="G869" i="12"/>
  <c r="G423" i="12"/>
  <c r="G480" i="12"/>
  <c r="G625" i="12"/>
  <c r="G721" i="12"/>
  <c r="G698" i="12"/>
  <c r="G786" i="12"/>
  <c r="G847" i="12"/>
  <c r="G834" i="12"/>
  <c r="G925" i="12"/>
  <c r="G573" i="12"/>
  <c r="G696" i="12"/>
  <c r="G712" i="12"/>
  <c r="G753" i="12"/>
  <c r="G823" i="12"/>
  <c r="G871" i="12"/>
  <c r="G715" i="12"/>
  <c r="G792" i="12"/>
  <c r="G693" i="12"/>
  <c r="G725" i="12"/>
  <c r="G744" i="12"/>
  <c r="G627" i="12"/>
  <c r="G668" i="12"/>
  <c r="G749" i="12"/>
  <c r="G839" i="12"/>
  <c r="G902" i="12"/>
  <c r="G1052" i="12"/>
  <c r="G1153" i="12"/>
  <c r="G1198" i="12"/>
  <c r="G1006" i="12"/>
  <c r="G1049" i="12"/>
  <c r="G674" i="12"/>
  <c r="G1131" i="12"/>
  <c r="G980" i="12"/>
  <c r="G1150" i="12"/>
  <c r="G752" i="12"/>
  <c r="G781" i="12"/>
  <c r="G819" i="12"/>
  <c r="G859" i="12"/>
  <c r="G954" i="12"/>
  <c r="G976" i="12"/>
  <c r="G1019" i="12"/>
  <c r="G1048" i="12"/>
  <c r="G1080" i="12"/>
  <c r="G1119" i="12"/>
  <c r="G1147" i="12"/>
  <c r="G1171" i="12"/>
  <c r="G1236" i="12"/>
  <c r="G1209" i="12"/>
  <c r="G1055" i="12"/>
  <c r="G1071" i="12"/>
  <c r="G1105" i="12"/>
  <c r="G1124" i="12"/>
  <c r="G1111" i="12"/>
  <c r="G1178" i="12"/>
  <c r="G1299" i="12"/>
  <c r="G1354" i="12"/>
  <c r="G1372" i="12"/>
  <c r="G1359" i="12"/>
  <c r="G1256" i="12"/>
  <c r="G1365" i="12"/>
  <c r="G1247" i="12"/>
  <c r="G1369" i="12"/>
  <c r="G1196" i="12"/>
  <c r="G1273" i="12"/>
  <c r="G1323" i="12"/>
  <c r="G1330" i="12"/>
  <c r="G1216" i="12"/>
  <c r="G1336" i="12"/>
  <c r="G1309" i="12"/>
  <c r="G1222" i="12"/>
  <c r="G1268" i="12"/>
  <c r="G1223" i="12"/>
  <c r="G1215" i="12"/>
  <c r="G1311" i="12"/>
  <c r="G1231" i="12"/>
  <c r="G1276" i="12"/>
  <c r="G1300" i="12"/>
  <c r="G1203" i="12"/>
  <c r="G1265" i="12"/>
  <c r="G1308" i="12"/>
  <c r="G1375" i="12"/>
  <c r="G1344" i="12"/>
  <c r="G1235" i="12"/>
  <c r="G1317" i="12"/>
  <c r="G1302" i="12"/>
  <c r="G1319" i="12"/>
  <c r="G1334" i="12"/>
  <c r="G1362" i="12"/>
  <c r="G1352" i="12"/>
  <c r="G1218" i="12"/>
  <c r="G1279" i="12"/>
  <c r="G1356" i="12"/>
  <c r="G1264" i="12"/>
  <c r="G1288" i="12"/>
  <c r="G1321" i="12"/>
  <c r="G1320" i="12"/>
  <c r="G1328" i="12"/>
  <c r="G1217" i="12"/>
  <c r="G1221" i="12"/>
  <c r="G1259" i="12"/>
  <c r="G1360" i="12"/>
  <c r="G1367" i="12"/>
  <c r="G1244" i="12"/>
  <c r="G1285" i="12"/>
  <c r="G1326" i="12"/>
  <c r="G1298" i="12"/>
  <c r="G37" i="12"/>
  <c r="G903" i="12"/>
  <c r="G972" i="12"/>
  <c r="G510" i="12"/>
  <c r="G1066" i="12"/>
  <c r="G747" i="12"/>
  <c r="G651" i="12"/>
  <c r="G798" i="12"/>
  <c r="G915" i="12"/>
  <c r="G495" i="12"/>
  <c r="G867" i="12"/>
  <c r="G564" i="12"/>
  <c r="G608" i="12"/>
  <c r="G1283" i="12"/>
  <c r="G593" i="12"/>
  <c r="G415" i="12"/>
  <c r="G64" i="12"/>
  <c r="G985" i="12"/>
  <c r="G65" i="12"/>
  <c r="G1091" i="12"/>
  <c r="G386" i="12"/>
  <c r="G40" i="12"/>
  <c r="G1072" i="12"/>
  <c r="G1261" i="12"/>
  <c r="G971" i="12"/>
  <c r="G930" i="12"/>
  <c r="G1053" i="12"/>
  <c r="G797" i="12"/>
  <c r="G533" i="12"/>
  <c r="G948" i="12"/>
  <c r="G263" i="12"/>
  <c r="G686" i="12"/>
  <c r="G517" i="12"/>
  <c r="G1342" i="12"/>
  <c r="G1258" i="12"/>
  <c r="G1363" i="12"/>
  <c r="G1206" i="12"/>
  <c r="G110" i="12"/>
  <c r="G667" i="12"/>
  <c r="G1007" i="12"/>
  <c r="G856" i="12"/>
  <c r="G129" i="12"/>
  <c r="G920" i="12"/>
  <c r="G904" i="12"/>
  <c r="G582" i="12"/>
  <c r="G1239" i="12"/>
  <c r="G1234" i="12"/>
  <c r="G46" i="12"/>
  <c r="G560" i="12"/>
  <c r="G442" i="12"/>
  <c r="G414" i="12"/>
  <c r="G646" i="12"/>
  <c r="G716" i="12"/>
  <c r="G671" i="12"/>
  <c r="G219" i="12"/>
  <c r="G137" i="12"/>
  <c r="G641" i="12"/>
  <c r="G633" i="12"/>
  <c r="G294" i="12"/>
  <c r="G866" i="12"/>
  <c r="G540" i="12"/>
  <c r="G1358" i="12"/>
  <c r="G1179" i="12"/>
  <c r="G963" i="12"/>
  <c r="G924" i="12"/>
  <c r="G704" i="12"/>
  <c r="G1043" i="12"/>
  <c r="G761" i="12"/>
  <c r="G1250" i="12"/>
  <c r="G1260" i="12"/>
  <c r="G681" i="12"/>
  <c r="G47" i="12"/>
  <c r="G760" i="12"/>
  <c r="G218" i="12"/>
  <c r="G666" i="12"/>
  <c r="G71" i="12"/>
  <c r="G1011" i="12"/>
  <c r="G717" i="12"/>
  <c r="G759" i="12"/>
  <c r="G441" i="12"/>
  <c r="G697" i="12"/>
  <c r="G929" i="12"/>
  <c r="G375" i="12"/>
  <c r="G286" i="12"/>
  <c r="G193" i="12"/>
  <c r="G746" i="12"/>
  <c r="G10" i="12"/>
  <c r="G399" i="12"/>
  <c r="G1077" i="12"/>
  <c r="G109" i="12"/>
  <c r="G398" i="12"/>
  <c r="G928" i="12"/>
  <c r="G280" i="12"/>
  <c r="G9" i="12"/>
  <c r="G279" i="12"/>
  <c r="G192" i="12"/>
  <c r="G397" i="12"/>
  <c r="G191" i="12"/>
  <c r="G396" i="12"/>
  <c r="G395" i="12"/>
  <c r="G190" i="12"/>
  <c r="P1377" i="16"/>
  <c r="I1377" i="16"/>
  <c r="I8" i="11"/>
  <c r="G8" i="11"/>
  <c r="P8" i="11"/>
  <c r="K8" i="11"/>
  <c r="G473" i="16"/>
  <c r="G544" i="16"/>
  <c r="G125" i="16"/>
  <c r="G1199" i="16"/>
  <c r="G860" i="16"/>
  <c r="G511" i="16"/>
  <c r="G747" i="16"/>
  <c r="G589" i="16"/>
  <c r="G574" i="16"/>
  <c r="G399" i="16"/>
  <c r="G190" i="16"/>
  <c r="O7" i="11"/>
  <c r="L7" i="11"/>
  <c r="M7" i="11" s="1"/>
  <c r="G8" i="12"/>
  <c r="P8" i="12"/>
  <c r="I8" i="12"/>
  <c r="O8" i="12"/>
  <c r="K8" i="12"/>
  <c r="G1369" i="11"/>
  <c r="G1352" i="11"/>
  <c r="G1366" i="11"/>
  <c r="G1357" i="11"/>
  <c r="G1343" i="11"/>
  <c r="G1337" i="11"/>
  <c r="G1329" i="11"/>
  <c r="G1318" i="11"/>
  <c r="G1310" i="11"/>
  <c r="G1362" i="11"/>
  <c r="G1288" i="11"/>
  <c r="G1314" i="11"/>
  <c r="G1370" i="11"/>
  <c r="G1315" i="11"/>
  <c r="G1300" i="11"/>
  <c r="G1279" i="11"/>
  <c r="G1276" i="11"/>
  <c r="G1268" i="11"/>
  <c r="G1256" i="11"/>
  <c r="G1247" i="11"/>
  <c r="G1244" i="11"/>
  <c r="G1231" i="11"/>
  <c r="G1372" i="11"/>
  <c r="G1353" i="11"/>
  <c r="G1333" i="11"/>
  <c r="G1322" i="11"/>
  <c r="G1292" i="11"/>
  <c r="G1291" i="11"/>
  <c r="G1289" i="11"/>
  <c r="G1274" i="11"/>
  <c r="G1266" i="11"/>
  <c r="G1306" i="11"/>
  <c r="G1299" i="11"/>
  <c r="G1293" i="11"/>
  <c r="G1286" i="11"/>
  <c r="G1273" i="11"/>
  <c r="G1265" i="11"/>
  <c r="G1259" i="11"/>
  <c r="G1221" i="11"/>
  <c r="G1218" i="11"/>
  <c r="G1215" i="11"/>
  <c r="G1374" i="11"/>
  <c r="G1304" i="11"/>
  <c r="G1298" i="11"/>
  <c r="G1295" i="11"/>
  <c r="G1281" i="11"/>
  <c r="G1270" i="11"/>
  <c r="G1262" i="11"/>
  <c r="G1252" i="11"/>
  <c r="G1249" i="11"/>
  <c r="G1240" i="11"/>
  <c r="G1225" i="11"/>
  <c r="G1194" i="11"/>
  <c r="G1188" i="11"/>
  <c r="G1172" i="11"/>
  <c r="G1156" i="11"/>
  <c r="G1232" i="11"/>
  <c r="G1213" i="11"/>
  <c r="G1303" i="11"/>
  <c r="G1212" i="11"/>
  <c r="G1209" i="11"/>
  <c r="G1201" i="11"/>
  <c r="G1198" i="11"/>
  <c r="G1192" i="11"/>
  <c r="G1176" i="11"/>
  <c r="G1160" i="11"/>
  <c r="G1294" i="11"/>
  <c r="G1238" i="11"/>
  <c r="G1227" i="11"/>
  <c r="G1271" i="11"/>
  <c r="G1219" i="11"/>
  <c r="G1263" i="11"/>
  <c r="G1257" i="11"/>
  <c r="G1222" i="11"/>
  <c r="G1245" i="11"/>
  <c r="G1184" i="11"/>
  <c r="G1197" i="11"/>
  <c r="G1144" i="11"/>
  <c r="G1114" i="11"/>
  <c r="G1170" i="11"/>
  <c r="G1138" i="11"/>
  <c r="G1106" i="11"/>
  <c r="G1122" i="11"/>
  <c r="G1069" i="11"/>
  <c r="G1059" i="11"/>
  <c r="G1056" i="11"/>
  <c r="G1128" i="11"/>
  <c r="G1111" i="11"/>
  <c r="G1094" i="11"/>
  <c r="G1079" i="11"/>
  <c r="G1042" i="11"/>
  <c r="G1154" i="11"/>
  <c r="G1129" i="11"/>
  <c r="G1074" i="11"/>
  <c r="G1168" i="11"/>
  <c r="G1100" i="11"/>
  <c r="G1085" i="11"/>
  <c r="G1061" i="11"/>
  <c r="G1065" i="11"/>
  <c r="G1022" i="11"/>
  <c r="G1020" i="11"/>
  <c r="G1002" i="11"/>
  <c r="G986" i="11"/>
  <c r="G970" i="11"/>
  <c r="G967" i="11"/>
  <c r="G1052" i="11"/>
  <c r="G1040" i="11"/>
  <c r="G1103" i="11"/>
  <c r="G1010" i="11"/>
  <c r="G994" i="11"/>
  <c r="G978" i="11"/>
  <c r="G975" i="11"/>
  <c r="G962" i="11"/>
  <c r="G1013" i="11"/>
  <c r="G960" i="11"/>
  <c r="G953" i="11"/>
  <c r="G956" i="11"/>
  <c r="G944" i="11"/>
  <c r="G941" i="11"/>
  <c r="G894" i="11"/>
  <c r="G982" i="11"/>
  <c r="G1041" i="11"/>
  <c r="G926" i="11"/>
  <c r="G913" i="11"/>
  <c r="G910" i="11"/>
  <c r="G898" i="11"/>
  <c r="G882" i="11"/>
  <c r="G879" i="11"/>
  <c r="G876" i="11"/>
  <c r="G863" i="11"/>
  <c r="G937" i="11"/>
  <c r="G936" i="11"/>
  <c r="G921" i="11"/>
  <c r="G868" i="11"/>
  <c r="G862" i="11"/>
  <c r="G829" i="11"/>
  <c r="G802" i="11"/>
  <c r="G718" i="11"/>
  <c r="G908" i="11"/>
  <c r="G852" i="11"/>
  <c r="G989" i="11"/>
  <c r="G845" i="11"/>
  <c r="G833" i="11"/>
  <c r="G789" i="11"/>
  <c r="G764" i="11"/>
  <c r="G754" i="11"/>
  <c r="G917" i="11"/>
  <c r="G872" i="11"/>
  <c r="G998" i="11"/>
  <c r="G906" i="11"/>
  <c r="G902" i="11"/>
  <c r="G855" i="11"/>
  <c r="G931" i="11"/>
  <c r="G886" i="11"/>
  <c r="G823" i="11"/>
  <c r="G820" i="11"/>
  <c r="G814" i="11"/>
  <c r="G811" i="11"/>
  <c r="G805" i="11"/>
  <c r="G795" i="11"/>
  <c r="G782" i="11"/>
  <c r="G776" i="11"/>
  <c r="G773" i="11"/>
  <c r="G770" i="11"/>
  <c r="G847" i="11"/>
  <c r="G843" i="11"/>
  <c r="G885" i="11"/>
  <c r="G799" i="11"/>
  <c r="G945" i="11"/>
  <c r="G834" i="11"/>
  <c r="G703" i="11"/>
  <c r="G680" i="11"/>
  <c r="G859" i="11"/>
  <c r="G656" i="11"/>
  <c r="G643" i="11"/>
  <c r="G630" i="11"/>
  <c r="G624" i="11"/>
  <c r="G621" i="11"/>
  <c r="G605" i="11"/>
  <c r="G602" i="11"/>
  <c r="G599" i="11"/>
  <c r="G590" i="11"/>
  <c r="G577" i="11"/>
  <c r="G948" i="11"/>
  <c r="G925" i="11"/>
  <c r="G738" i="11"/>
  <c r="G827" i="11"/>
  <c r="G803" i="11"/>
  <c r="G741" i="11"/>
  <c r="G728" i="11"/>
  <c r="G709" i="11"/>
  <c r="G696" i="11"/>
  <c r="G683" i="11"/>
  <c r="G670" i="11"/>
  <c r="G647" i="11"/>
  <c r="G634" i="11"/>
  <c r="G609" i="11"/>
  <c r="G597" i="11"/>
  <c r="G594" i="11"/>
  <c r="G581" i="11"/>
  <c r="G790" i="11"/>
  <c r="G748" i="11"/>
  <c r="G742" i="11"/>
  <c r="G723" i="11"/>
  <c r="G722" i="11"/>
  <c r="G549" i="11"/>
  <c r="G540" i="11"/>
  <c r="G530" i="11"/>
  <c r="G521" i="11"/>
  <c r="G514" i="11"/>
  <c r="G505" i="11"/>
  <c r="G502" i="11"/>
  <c r="G499" i="11"/>
  <c r="G493" i="11"/>
  <c r="G486" i="11"/>
  <c r="G477" i="11"/>
  <c r="G470" i="11"/>
  <c r="G732" i="11"/>
  <c r="G713" i="11"/>
  <c r="G674" i="11"/>
  <c r="G665" i="11"/>
  <c r="G642" i="11"/>
  <c r="G629" i="11"/>
  <c r="G620" i="11"/>
  <c r="G580" i="11"/>
  <c r="G572" i="11"/>
  <c r="G551" i="11"/>
  <c r="G535" i="11"/>
  <c r="G532" i="11"/>
  <c r="G516" i="11"/>
  <c r="G507" i="11"/>
  <c r="G504" i="11"/>
  <c r="G488" i="11"/>
  <c r="G472" i="11"/>
  <c r="G456" i="11"/>
  <c r="G453" i="11"/>
  <c r="G890" i="11"/>
  <c r="G765" i="11"/>
  <c r="G729" i="11"/>
  <c r="G669" i="11"/>
  <c r="G661" i="11"/>
  <c r="G652" i="11"/>
  <c r="G566" i="11"/>
  <c r="G708" i="11"/>
  <c r="G576" i="11"/>
  <c r="G539" i="11"/>
  <c r="G520" i="11"/>
  <c r="G509" i="11"/>
  <c r="G492" i="11"/>
  <c r="G476" i="11"/>
  <c r="G460" i="11"/>
  <c r="G701" i="11"/>
  <c r="G691" i="11"/>
  <c r="G626" i="11"/>
  <c r="G617" i="11"/>
  <c r="G593" i="11"/>
  <c r="G524" i="11"/>
  <c r="G480" i="11"/>
  <c r="G464" i="11"/>
  <c r="G445" i="11"/>
  <c r="G695" i="11"/>
  <c r="G687" i="11"/>
  <c r="G638" i="11"/>
  <c r="G613" i="11"/>
  <c r="G586" i="11"/>
  <c r="G569" i="11"/>
  <c r="G682" i="11"/>
  <c r="G633" i="11"/>
  <c r="G573" i="11"/>
  <c r="G554" i="11"/>
  <c r="G484" i="11"/>
  <c r="G475" i="11"/>
  <c r="G547" i="11"/>
  <c r="G497" i="11"/>
  <c r="G440" i="11"/>
  <c r="G538" i="11"/>
  <c r="G468" i="11"/>
  <c r="G451" i="11"/>
  <c r="G500" i="11"/>
  <c r="G444" i="11"/>
  <c r="G430" i="11"/>
  <c r="G383" i="11"/>
  <c r="G374" i="11"/>
  <c r="G363" i="11"/>
  <c r="G309" i="11"/>
  <c r="G305" i="11"/>
  <c r="G289" i="11"/>
  <c r="G283" i="11"/>
  <c r="G265" i="11"/>
  <c r="G262" i="11"/>
  <c r="G251" i="11"/>
  <c r="G248" i="11"/>
  <c r="G245" i="11"/>
  <c r="G646" i="11"/>
  <c r="G678" i="11"/>
  <c r="G559" i="11"/>
  <c r="G512" i="11"/>
  <c r="G454" i="11"/>
  <c r="G432" i="11"/>
  <c r="G422" i="11"/>
  <c r="G409" i="11"/>
  <c r="G403" i="11"/>
  <c r="G393" i="11"/>
  <c r="G367" i="11"/>
  <c r="G297" i="11"/>
  <c r="G258" i="11"/>
  <c r="G241" i="11"/>
  <c r="G237" i="11"/>
  <c r="G226" i="11"/>
  <c r="G223" i="11"/>
  <c r="G217" i="11"/>
  <c r="G214" i="11"/>
  <c r="G203" i="11"/>
  <c r="G368" i="11"/>
  <c r="G230" i="11"/>
  <c r="G207" i="11"/>
  <c r="G184" i="11"/>
  <c r="G7" i="11"/>
  <c r="G519" i="11"/>
  <c r="G491" i="11"/>
  <c r="G461" i="11"/>
  <c r="G434" i="11"/>
  <c r="G406" i="11"/>
  <c r="G242" i="11"/>
  <c r="G196" i="11"/>
  <c r="G188" i="11"/>
  <c r="G187" i="11"/>
  <c r="G178" i="11"/>
  <c r="G157" i="11"/>
  <c r="G155" i="11"/>
  <c r="G134" i="11"/>
  <c r="G131" i="11"/>
  <c r="G128" i="11"/>
  <c r="G117" i="11"/>
  <c r="G97" i="11"/>
  <c r="G94" i="11"/>
  <c r="G80" i="11"/>
  <c r="G77" i="11"/>
  <c r="G74" i="11"/>
  <c r="G57" i="11"/>
  <c r="G34" i="11"/>
  <c r="G23" i="11"/>
  <c r="G15" i="11"/>
  <c r="G427" i="11"/>
  <c r="G377" i="11"/>
  <c r="G260" i="11"/>
  <c r="G199" i="11"/>
  <c r="G195" i="11"/>
  <c r="G177" i="11"/>
  <c r="G133" i="11"/>
  <c r="G528" i="11"/>
  <c r="G449" i="11"/>
  <c r="G436" i="11"/>
  <c r="G302" i="11"/>
  <c r="G298" i="11"/>
  <c r="G234" i="11"/>
  <c r="G211" i="11"/>
  <c r="G420" i="11"/>
  <c r="G394" i="11"/>
  <c r="G140" i="11"/>
  <c r="G378" i="11"/>
  <c r="G182" i="11"/>
  <c r="G174" i="11"/>
  <c r="G149" i="11"/>
  <c r="G147" i="11"/>
  <c r="G145" i="11"/>
  <c r="G121" i="11"/>
  <c r="G113" i="11"/>
  <c r="G107" i="11"/>
  <c r="G101" i="11"/>
  <c r="G87" i="11"/>
  <c r="G67" i="11"/>
  <c r="G61" i="11"/>
  <c r="G50" i="11"/>
  <c r="G44" i="11"/>
  <c r="G27" i="11"/>
  <c r="G19" i="11"/>
  <c r="G238" i="11"/>
  <c r="G224" i="11"/>
  <c r="G215" i="11"/>
  <c r="G144" i="11"/>
  <c r="I7" i="11"/>
  <c r="G425" i="11"/>
  <c r="G123" i="11"/>
  <c r="G89" i="11"/>
  <c r="G55" i="11"/>
  <c r="G459" i="11"/>
  <c r="G204" i="11"/>
  <c r="G185" i="11"/>
  <c r="G99" i="11"/>
  <c r="G69" i="11"/>
  <c r="G59" i="11"/>
  <c r="G42" i="11"/>
  <c r="G170" i="11"/>
  <c r="G167" i="11"/>
  <c r="G163" i="11"/>
  <c r="G126" i="11"/>
  <c r="G72" i="11"/>
  <c r="G63" i="11"/>
  <c r="G32" i="11"/>
  <c r="G418" i="11"/>
  <c r="G412" i="11"/>
  <c r="G259" i="11"/>
  <c r="G179" i="11"/>
  <c r="G92" i="11"/>
  <c r="G36" i="11"/>
  <c r="G13" i="11"/>
  <c r="G390" i="11"/>
  <c r="G227" i="11"/>
  <c r="G151" i="11"/>
  <c r="G48" i="11"/>
  <c r="G17" i="11"/>
  <c r="G111" i="11"/>
  <c r="G105" i="11"/>
  <c r="G82" i="11"/>
  <c r="G52" i="11"/>
  <c r="G21" i="11"/>
  <c r="G219" i="11"/>
  <c r="G181" i="11"/>
  <c r="G85" i="11"/>
  <c r="G39" i="11"/>
  <c r="G25" i="11"/>
  <c r="P7" i="11"/>
  <c r="G141" i="11"/>
  <c r="G115" i="11"/>
  <c r="G29" i="11"/>
  <c r="G172" i="11"/>
  <c r="G119" i="11"/>
  <c r="G159" i="11"/>
  <c r="G153" i="11"/>
  <c r="G587" i="11"/>
  <c r="G41" i="11"/>
  <c r="G423" i="11"/>
  <c r="G86" i="11"/>
  <c r="G180" i="11"/>
  <c r="G78" i="11"/>
  <c r="G129" i="11"/>
  <c r="G98" i="11"/>
  <c r="G120" i="11"/>
  <c r="G58" i="11"/>
  <c r="G381" i="11"/>
  <c r="G137" i="11"/>
  <c r="G176" i="11"/>
  <c r="G160" i="11"/>
  <c r="G171" i="11"/>
  <c r="G102" i="11"/>
  <c r="G116" i="11"/>
  <c r="G26" i="11"/>
  <c r="G249" i="11"/>
  <c r="G125" i="11"/>
  <c r="G73" i="11"/>
  <c r="G166" i="11"/>
  <c r="G110" i="11"/>
  <c r="G236" i="11"/>
  <c r="G31" i="11"/>
  <c r="G51" i="11"/>
  <c r="G122" i="11"/>
  <c r="G142" i="11"/>
  <c r="G169" i="11"/>
  <c r="G296" i="11"/>
  <c r="G369" i="11"/>
  <c r="G200" i="11"/>
  <c r="G527" i="11"/>
  <c r="G244" i="11"/>
  <c r="G255" i="11"/>
  <c r="G485" i="11"/>
  <c r="G733" i="11"/>
  <c r="G561" i="11"/>
  <c r="G513" i="11"/>
  <c r="G545" i="11"/>
  <c r="G455" i="11"/>
  <c r="G688" i="11"/>
  <c r="G252" i="11"/>
  <c r="G450" i="11"/>
  <c r="G529" i="11"/>
  <c r="G212" i="11"/>
  <c r="G496" i="11"/>
  <c r="G659" i="11"/>
  <c r="G557" i="11"/>
  <c r="G608" i="11"/>
  <c r="G751" i="11"/>
  <c r="G578" i="11"/>
  <c r="G649" i="11"/>
  <c r="G610" i="11"/>
  <c r="G774" i="11"/>
  <c r="G813" i="11"/>
  <c r="G832" i="11"/>
  <c r="G826" i="11"/>
  <c r="G592" i="11"/>
  <c r="G808" i="11"/>
  <c r="G625" i="11"/>
  <c r="G750" i="11"/>
  <c r="G955" i="11"/>
  <c r="G758" i="11"/>
  <c r="G793" i="11"/>
  <c r="G846" i="11"/>
  <c r="G877" i="11"/>
  <c r="G791" i="11"/>
  <c r="G794" i="11"/>
  <c r="G938" i="11"/>
  <c r="G912" i="11"/>
  <c r="G939" i="11"/>
  <c r="G974" i="11"/>
  <c r="G1189" i="11"/>
  <c r="G1017" i="11"/>
  <c r="G977" i="11"/>
  <c r="G1024" i="11"/>
  <c r="G1034" i="11"/>
  <c r="G1057" i="11"/>
  <c r="G1104" i="11"/>
  <c r="G949" i="11"/>
  <c r="G1035" i="11"/>
  <c r="G1097" i="11"/>
  <c r="G1145" i="11"/>
  <c r="G1101" i="11"/>
  <c r="G1118" i="11"/>
  <c r="G1166" i="11"/>
  <c r="G1204" i="11"/>
  <c r="G1280" i="11"/>
  <c r="G1214" i="11"/>
  <c r="G1226" i="11"/>
  <c r="G1200" i="11"/>
  <c r="G1149" i="11"/>
  <c r="G1206" i="11"/>
  <c r="G1342" i="11"/>
  <c r="G1355" i="11"/>
  <c r="G1359" i="11"/>
  <c r="G1331" i="11"/>
  <c r="G257" i="11"/>
  <c r="G150" i="11"/>
  <c r="G143" i="11"/>
  <c r="G618" i="11"/>
  <c r="G364" i="11"/>
  <c r="G710" i="11"/>
  <c r="G891" i="11"/>
  <c r="G679" i="11"/>
  <c r="G1084" i="11"/>
  <c r="G1217" i="11"/>
  <c r="G1373" i="11"/>
  <c r="G47" i="11"/>
  <c r="G53" i="11"/>
  <c r="G38" i="11"/>
  <c r="G65" i="11"/>
  <c r="G103" i="11"/>
  <c r="G43" i="11"/>
  <c r="G124" i="11"/>
  <c r="G206" i="11"/>
  <c r="G542" i="11"/>
  <c r="G12" i="11"/>
  <c r="G54" i="11"/>
  <c r="G175" i="11"/>
  <c r="G189" i="11"/>
  <c r="G281" i="11"/>
  <c r="G194" i="11"/>
  <c r="G402" i="11"/>
  <c r="G183" i="11"/>
  <c r="G198" i="11"/>
  <c r="G511" i="11"/>
  <c r="G446" i="11"/>
  <c r="G482" i="11"/>
  <c r="G489" i="11"/>
  <c r="G266" i="11"/>
  <c r="G467" i="11"/>
  <c r="G523" i="11"/>
  <c r="G285" i="11"/>
  <c r="G391" i="11"/>
  <c r="G426" i="11"/>
  <c r="G546" i="11"/>
  <c r="G478" i="11"/>
  <c r="G541" i="11"/>
  <c r="G568" i="11"/>
  <c r="G604" i="11"/>
  <c r="G700" i="11"/>
  <c r="G631" i="11"/>
  <c r="G653" i="11"/>
  <c r="G731" i="11"/>
  <c r="G783" i="11"/>
  <c r="G686" i="11"/>
  <c r="G747" i="11"/>
  <c r="G707" i="11"/>
  <c r="G836" i="11"/>
  <c r="G767" i="11"/>
  <c r="G922" i="11"/>
  <c r="G628" i="11"/>
  <c r="G775" i="11"/>
  <c r="G788" i="11"/>
  <c r="G839" i="11"/>
  <c r="G792" i="11"/>
  <c r="G904" i="11"/>
  <c r="G935" i="11"/>
  <c r="G777" i="11"/>
  <c r="G959" i="11"/>
  <c r="G756" i="11"/>
  <c r="G880" i="11"/>
  <c r="G918" i="11"/>
  <c r="G810" i="11"/>
  <c r="G844" i="11"/>
  <c r="G1105" i="11"/>
  <c r="G861" i="11"/>
  <c r="G927" i="11"/>
  <c r="G943" i="11"/>
  <c r="G999" i="11"/>
  <c r="G923" i="11"/>
  <c r="G1046" i="11"/>
  <c r="G991" i="11"/>
  <c r="G1012" i="11"/>
  <c r="G1058" i="11"/>
  <c r="G1008" i="11"/>
  <c r="G1028" i="11"/>
  <c r="G1006" i="11"/>
  <c r="G1021" i="11"/>
  <c r="G1026" i="11"/>
  <c r="G1055" i="11"/>
  <c r="G1086" i="11"/>
  <c r="G1063" i="11"/>
  <c r="G1071" i="11"/>
  <c r="G1092" i="11"/>
  <c r="G1150" i="11"/>
  <c r="G1113" i="11"/>
  <c r="G1177" i="11"/>
  <c r="G1142" i="11"/>
  <c r="G1155" i="11"/>
  <c r="G1175" i="11"/>
  <c r="G1202" i="11"/>
  <c r="G1243" i="11"/>
  <c r="G1205" i="11"/>
  <c r="G1203" i="11"/>
  <c r="G1254" i="11"/>
  <c r="G1158" i="11"/>
  <c r="G1282" i="11"/>
  <c r="G1317" i="11"/>
  <c r="G1313" i="11"/>
  <c r="G1360" i="11"/>
  <c r="G1351" i="11"/>
  <c r="G299" i="11"/>
  <c r="G96" i="11"/>
  <c r="G264" i="11"/>
  <c r="G389" i="11"/>
  <c r="G208" i="11"/>
  <c r="G458" i="11"/>
  <c r="G666" i="11"/>
  <c r="G543" i="11"/>
  <c r="G660" i="11"/>
  <c r="G841" i="11"/>
  <c r="G1141" i="11"/>
  <c r="G1124" i="11"/>
  <c r="G1223" i="11"/>
  <c r="G1350" i="11"/>
  <c r="G162" i="11"/>
  <c r="G112" i="11"/>
  <c r="G261" i="11"/>
  <c r="G14" i="11"/>
  <c r="G429" i="11"/>
  <c r="G138" i="11"/>
  <c r="G75" i="11"/>
  <c r="G79" i="11"/>
  <c r="G108" i="11"/>
  <c r="G372" i="11"/>
  <c r="G392" i="11"/>
  <c r="G371" i="11"/>
  <c r="G400" i="11"/>
  <c r="G466" i="11"/>
  <c r="G205" i="11"/>
  <c r="G254" i="11"/>
  <c r="G411" i="11"/>
  <c r="G292" i="11"/>
  <c r="G702" i="11"/>
  <c r="G284" i="11"/>
  <c r="G384" i="11"/>
  <c r="G221" i="11"/>
  <c r="G481" i="11"/>
  <c r="G553" i="11"/>
  <c r="G438" i="11"/>
  <c r="G526" i="11"/>
  <c r="G574" i="11"/>
  <c r="G706" i="11"/>
  <c r="G663" i="11"/>
  <c r="G677" i="11"/>
  <c r="G690" i="11"/>
  <c r="G584" i="11"/>
  <c r="G567" i="11"/>
  <c r="G635" i="11"/>
  <c r="G648" i="11"/>
  <c r="G591" i="11"/>
  <c r="G779" i="11"/>
  <c r="G857" i="11"/>
  <c r="G668" i="11"/>
  <c r="G739" i="11"/>
  <c r="G575" i="11"/>
  <c r="G734" i="11"/>
  <c r="G907" i="11"/>
  <c r="G916" i="11"/>
  <c r="G780" i="11"/>
  <c r="G837" i="11"/>
  <c r="G740" i="11"/>
  <c r="G853" i="11"/>
  <c r="G934" i="11"/>
  <c r="G762" i="11"/>
  <c r="G819" i="11"/>
  <c r="G864" i="11"/>
  <c r="G889" i="11"/>
  <c r="G914" i="11"/>
  <c r="G961" i="11"/>
  <c r="G892" i="11"/>
  <c r="G933" i="11"/>
  <c r="G951" i="11"/>
  <c r="G1001" i="11"/>
  <c r="G965" i="11"/>
  <c r="G1016" i="11"/>
  <c r="G1025" i="11"/>
  <c r="G1038" i="11"/>
  <c r="G1051" i="11"/>
  <c r="G1036" i="11"/>
  <c r="G1050" i="11"/>
  <c r="G1030" i="11"/>
  <c r="G1049" i="11"/>
  <c r="G1047" i="11"/>
  <c r="G1126" i="11"/>
  <c r="G1088" i="11"/>
  <c r="G1095" i="11"/>
  <c r="G1125" i="11"/>
  <c r="G1115" i="11"/>
  <c r="G1187" i="11"/>
  <c r="G1116" i="11"/>
  <c r="G1169" i="11"/>
  <c r="G1148" i="11"/>
  <c r="G1146" i="11"/>
  <c r="G1178" i="11"/>
  <c r="G1287" i="11"/>
  <c r="G1165" i="11"/>
  <c r="G1211" i="11"/>
  <c r="G1272" i="11"/>
  <c r="G1358" i="11"/>
  <c r="G1376" i="11"/>
  <c r="G1296" i="11"/>
  <c r="G1233" i="11"/>
  <c r="G1321" i="11"/>
  <c r="G1364" i="11"/>
  <c r="G1311" i="11"/>
  <c r="G1367" i="11"/>
  <c r="G1339" i="11"/>
  <c r="G1048" i="11"/>
  <c r="G1127" i="11"/>
  <c r="G1290" i="11"/>
  <c r="G146" i="11"/>
  <c r="G152" i="11"/>
  <c r="G81" i="11"/>
  <c r="G130" i="11"/>
  <c r="G16" i="11"/>
  <c r="G84" i="11"/>
  <c r="G213" i="11"/>
  <c r="G287" i="11"/>
  <c r="G210" i="11"/>
  <c r="G503" i="11"/>
  <c r="G88" i="11"/>
  <c r="G136" i="11"/>
  <c r="G148" i="11"/>
  <c r="G197" i="11"/>
  <c r="G498" i="11"/>
  <c r="G301" i="11"/>
  <c r="G405" i="11"/>
  <c r="G186" i="11"/>
  <c r="G379" i="11"/>
  <c r="G416" i="11"/>
  <c r="G220" i="11"/>
  <c r="G415" i="11"/>
  <c r="G465" i="11"/>
  <c r="G247" i="11"/>
  <c r="G366" i="11"/>
  <c r="G437" i="11"/>
  <c r="G469" i="11"/>
  <c r="G692" i="11"/>
  <c r="G508" i="11"/>
  <c r="G457" i="11"/>
  <c r="G570" i="11"/>
  <c r="G290" i="11"/>
  <c r="G385" i="11"/>
  <c r="G443" i="11"/>
  <c r="G515" i="11"/>
  <c r="G253" i="11"/>
  <c r="G365" i="11"/>
  <c r="G433" i="11"/>
  <c r="G442" i="11"/>
  <c r="G483" i="11"/>
  <c r="G501" i="11"/>
  <c r="G637" i="11"/>
  <c r="G658" i="11"/>
  <c r="G735" i="11"/>
  <c r="G662" i="11"/>
  <c r="G828" i="11"/>
  <c r="G596" i="11"/>
  <c r="G644" i="11"/>
  <c r="G675" i="11"/>
  <c r="G705" i="11"/>
  <c r="G614" i="11"/>
  <c r="G753" i="11"/>
  <c r="G726" i="11"/>
  <c r="G969" i="11"/>
  <c r="G579" i="11"/>
  <c r="G598" i="11"/>
  <c r="G623" i="11"/>
  <c r="G645" i="11"/>
  <c r="G947" i="11"/>
  <c r="G737" i="11"/>
  <c r="G821" i="11"/>
  <c r="G588" i="11"/>
  <c r="G825" i="11"/>
  <c r="G796" i="11"/>
  <c r="G815" i="11"/>
  <c r="G743" i="11"/>
  <c r="G778" i="11"/>
  <c r="G835" i="11"/>
  <c r="G865" i="11"/>
  <c r="G883" i="11"/>
  <c r="G900" i="11"/>
  <c r="G831" i="11"/>
  <c r="G850" i="11"/>
  <c r="G952" i="11"/>
  <c r="G996" i="11"/>
  <c r="G985" i="11"/>
  <c r="G899" i="11"/>
  <c r="G1091" i="11"/>
  <c r="G1011" i="11"/>
  <c r="G1120" i="11"/>
  <c r="G1068" i="11"/>
  <c r="G1093" i="11"/>
  <c r="G1220" i="11"/>
  <c r="G1123" i="11"/>
  <c r="G1199" i="11"/>
  <c r="G1134" i="11"/>
  <c r="G1147" i="11"/>
  <c r="G1136" i="11"/>
  <c r="G1236" i="11"/>
  <c r="G1180" i="11"/>
  <c r="G1255" i="11"/>
  <c r="G1174" i="11"/>
  <c r="G1335" i="11"/>
  <c r="G1356" i="11"/>
  <c r="G1336" i="11"/>
  <c r="G1267" i="11"/>
  <c r="G1323" i="11"/>
  <c r="G1363" i="11"/>
  <c r="G1319" i="11"/>
  <c r="G1340" i="11"/>
  <c r="G164" i="11"/>
  <c r="G60" i="11"/>
  <c r="G154" i="11"/>
  <c r="G671" i="11"/>
  <c r="G772" i="11"/>
  <c r="G632" i="11"/>
  <c r="G619" i="11"/>
  <c r="G749" i="11"/>
  <c r="G903" i="11"/>
  <c r="G807" i="11"/>
  <c r="G752" i="11"/>
  <c r="G1023" i="11"/>
  <c r="G1137" i="11"/>
  <c r="G1307" i="11"/>
  <c r="G1278" i="11"/>
  <c r="G1348" i="11"/>
  <c r="G303" i="11"/>
  <c r="G118" i="11"/>
  <c r="G158" i="11"/>
  <c r="G127" i="11"/>
  <c r="G35" i="11"/>
  <c r="G294" i="11"/>
  <c r="G404" i="11"/>
  <c r="G222" i="11"/>
  <c r="G479" i="11"/>
  <c r="G20" i="11"/>
  <c r="G62" i="11"/>
  <c r="G91" i="11"/>
  <c r="G243" i="11"/>
  <c r="G534" i="11"/>
  <c r="G518" i="11"/>
  <c r="G556" i="11"/>
  <c r="G165" i="11"/>
  <c r="G373" i="11"/>
  <c r="G548" i="11"/>
  <c r="G490" i="11"/>
  <c r="G447" i="11"/>
  <c r="G612" i="11"/>
  <c r="G537" i="11"/>
  <c r="G463" i="11"/>
  <c r="G544" i="11"/>
  <c r="G627" i="11"/>
  <c r="G256" i="11"/>
  <c r="G291" i="11"/>
  <c r="G401" i="11"/>
  <c r="G562" i="11"/>
  <c r="G667" i="11"/>
  <c r="G522" i="11"/>
  <c r="G636" i="11"/>
  <c r="G651" i="11"/>
  <c r="G622" i="11"/>
  <c r="G640" i="11"/>
  <c r="G714" i="11"/>
  <c r="G804" i="11"/>
  <c r="G699" i="11"/>
  <c r="G824" i="11"/>
  <c r="G601" i="11"/>
  <c r="G694" i="11"/>
  <c r="G719" i="11"/>
  <c r="G755" i="11"/>
  <c r="G801" i="11"/>
  <c r="G654" i="11"/>
  <c r="G849" i="11"/>
  <c r="G798" i="11"/>
  <c r="G924" i="11"/>
  <c r="G884" i="11"/>
  <c r="G919" i="11"/>
  <c r="G745" i="11"/>
  <c r="G768" i="11"/>
  <c r="G818" i="11"/>
  <c r="G840" i="11"/>
  <c r="G995" i="11"/>
  <c r="G816" i="11"/>
  <c r="G769" i="11"/>
  <c r="G958" i="11"/>
  <c r="G896" i="11"/>
  <c r="G957" i="11"/>
  <c r="G997" i="11"/>
  <c r="G972" i="11"/>
  <c r="G1000" i="11"/>
  <c r="G1032" i="11"/>
  <c r="G973" i="11"/>
  <c r="G1031" i="11"/>
  <c r="G1109" i="11"/>
  <c r="G1027" i="11"/>
  <c r="G1015" i="11"/>
  <c r="G1029" i="11"/>
  <c r="G1159" i="11"/>
  <c r="G1075" i="11"/>
  <c r="G1089" i="11"/>
  <c r="G1133" i="11"/>
  <c r="G1167" i="11"/>
  <c r="G1076" i="11"/>
  <c r="G1082" i="11"/>
  <c r="G1096" i="11"/>
  <c r="G1070" i="11"/>
  <c r="G1102" i="11"/>
  <c r="G1112" i="11"/>
  <c r="G1183" i="11"/>
  <c r="G1229" i="11"/>
  <c r="G1163" i="11"/>
  <c r="G1186" i="11"/>
  <c r="G1235" i="11"/>
  <c r="G1242" i="11"/>
  <c r="G1346" i="11"/>
  <c r="G1181" i="11"/>
  <c r="G1316" i="11"/>
  <c r="G1269" i="11"/>
  <c r="G1297" i="11"/>
  <c r="G1325" i="11"/>
  <c r="G1237" i="11"/>
  <c r="G1308" i="11"/>
  <c r="G1332" i="11"/>
  <c r="G1349" i="11"/>
  <c r="G1330" i="11"/>
  <c r="G1312" i="11"/>
  <c r="G1341" i="11"/>
  <c r="G28" i="11"/>
  <c r="G246" i="11"/>
  <c r="G209" i="11"/>
  <c r="G565" i="11"/>
  <c r="G600" i="11"/>
  <c r="G664" i="11"/>
  <c r="G571" i="11"/>
  <c r="G980" i="11"/>
  <c r="G854" i="11"/>
  <c r="G1009" i="11"/>
  <c r="G1045" i="11"/>
  <c r="G1099" i="11"/>
  <c r="G1087" i="11"/>
  <c r="G1054" i="11"/>
  <c r="G1195" i="11"/>
  <c r="G1143" i="11"/>
  <c r="G1185" i="11"/>
  <c r="G1164" i="11"/>
  <c r="G1264" i="11"/>
  <c r="G1324" i="11"/>
  <c r="G1224" i="11"/>
  <c r="G288" i="11"/>
  <c r="G22" i="11"/>
  <c r="G106" i="11"/>
  <c r="G18" i="11"/>
  <c r="G104" i="11"/>
  <c r="G168" i="11"/>
  <c r="G135" i="11"/>
  <c r="G202" i="11"/>
  <c r="G408" i="11"/>
  <c r="G56" i="11"/>
  <c r="G66" i="11"/>
  <c r="G45" i="11"/>
  <c r="G114" i="11"/>
  <c r="G139" i="11"/>
  <c r="G362" i="11"/>
  <c r="G132" i="11"/>
  <c r="G558" i="11"/>
  <c r="G711" i="11"/>
  <c r="G306" i="11"/>
  <c r="G428" i="11"/>
  <c r="G201" i="11"/>
  <c r="G232" i="11"/>
  <c r="G295" i="11"/>
  <c r="G407" i="11"/>
  <c r="G533" i="11"/>
  <c r="G672" i="11"/>
  <c r="G462" i="11"/>
  <c r="G494" i="11"/>
  <c r="G555" i="11"/>
  <c r="G685" i="11"/>
  <c r="G611" i="11"/>
  <c r="G673" i="11"/>
  <c r="G615" i="11"/>
  <c r="G606" i="11"/>
  <c r="G689" i="11"/>
  <c r="G595" i="11"/>
  <c r="G720" i="11"/>
  <c r="G727" i="11"/>
  <c r="G822" i="11"/>
  <c r="G878" i="11"/>
  <c r="G812" i="11"/>
  <c r="G950" i="11"/>
  <c r="G856" i="11"/>
  <c r="G603" i="11"/>
  <c r="G946" i="11"/>
  <c r="G784" i="11"/>
  <c r="G881" i="11"/>
  <c r="G901" i="11"/>
  <c r="G940" i="11"/>
  <c r="G766" i="11"/>
  <c r="G838" i="11"/>
  <c r="G870" i="11"/>
  <c r="G851" i="11"/>
  <c r="G895" i="11"/>
  <c r="G781" i="11"/>
  <c r="G909" i="11"/>
  <c r="G1171" i="11"/>
  <c r="G1191" i="11"/>
  <c r="G968" i="11"/>
  <c r="G1053" i="11"/>
  <c r="G874" i="11"/>
  <c r="G1004" i="11"/>
  <c r="G954" i="11"/>
  <c r="G981" i="11"/>
  <c r="G905" i="11"/>
  <c r="G942" i="11"/>
  <c r="G1003" i="11"/>
  <c r="G1018" i="11"/>
  <c r="G1033" i="11"/>
  <c r="G1037" i="11"/>
  <c r="G976" i="11"/>
  <c r="G1248" i="11"/>
  <c r="G1153" i="11"/>
  <c r="G1081" i="11"/>
  <c r="G1132" i="11"/>
  <c r="G1064" i="11"/>
  <c r="G1140" i="11"/>
  <c r="G1157" i="11"/>
  <c r="G1117" i="11"/>
  <c r="G1182" i="11"/>
  <c r="G1230" i="11"/>
  <c r="G1119" i="11"/>
  <c r="G1151" i="11"/>
  <c r="G1083" i="11"/>
  <c r="G1258" i="11"/>
  <c r="G1251" i="11"/>
  <c r="G1302" i="11"/>
  <c r="G1190" i="11"/>
  <c r="G1239" i="11"/>
  <c r="G1361" i="11"/>
  <c r="G1275" i="11"/>
  <c r="G1334" i="11"/>
  <c r="G1375" i="11"/>
  <c r="G1338" i="11"/>
  <c r="G1368" i="11"/>
  <c r="G24" i="11"/>
  <c r="G95" i="11"/>
  <c r="G380" i="11"/>
  <c r="G715" i="11"/>
  <c r="G676" i="11"/>
  <c r="G984" i="11"/>
  <c r="G992" i="11"/>
  <c r="G1062" i="11"/>
  <c r="G1365" i="11"/>
  <c r="G1179" i="11"/>
  <c r="G1208" i="11"/>
  <c r="G1285" i="11"/>
  <c r="G1328" i="11"/>
  <c r="G49" i="11"/>
  <c r="G70" i="11"/>
  <c r="G229" i="11"/>
  <c r="G431" i="11"/>
  <c r="G233" i="11"/>
  <c r="G417" i="11"/>
  <c r="G473" i="11"/>
  <c r="G68" i="11"/>
  <c r="G161" i="11"/>
  <c r="G419" i="11"/>
  <c r="G471" i="11"/>
  <c r="G304" i="11"/>
  <c r="G525" i="11"/>
  <c r="G228" i="11"/>
  <c r="G308" i="11"/>
  <c r="G424" i="11"/>
  <c r="G156" i="11"/>
  <c r="G231" i="11"/>
  <c r="G250" i="11"/>
  <c r="G370" i="11"/>
  <c r="G448" i="11"/>
  <c r="G487" i="11"/>
  <c r="G310" i="11"/>
  <c r="G517" i="11"/>
  <c r="G235" i="11"/>
  <c r="G413" i="11"/>
  <c r="G474" i="11"/>
  <c r="G721" i="11"/>
  <c r="G730" i="11"/>
  <c r="G712" i="11"/>
  <c r="G563" i="11"/>
  <c r="G693" i="11"/>
  <c r="G639" i="11"/>
  <c r="G757" i="11"/>
  <c r="G607" i="11"/>
  <c r="G763" i="11"/>
  <c r="G771" i="11"/>
  <c r="G817" i="11"/>
  <c r="G860" i="11"/>
  <c r="G897" i="11"/>
  <c r="G736" i="11"/>
  <c r="G873" i="11"/>
  <c r="G830" i="11"/>
  <c r="G888" i="11"/>
  <c r="G887" i="11"/>
  <c r="G806" i="11"/>
  <c r="G842" i="11"/>
  <c r="G875" i="11"/>
  <c r="G724" i="11"/>
  <c r="G988" i="11"/>
  <c r="G979" i="11"/>
  <c r="G1005" i="11"/>
  <c r="G987" i="11"/>
  <c r="G911" i="11"/>
  <c r="G1007" i="11"/>
  <c r="G1019" i="11"/>
  <c r="G990" i="11"/>
  <c r="G1014" i="11"/>
  <c r="G1039" i="11"/>
  <c r="G1090" i="11"/>
  <c r="G1121" i="11"/>
  <c r="G1108" i="11"/>
  <c r="G1173" i="11"/>
  <c r="G1152" i="11"/>
  <c r="G1210" i="11"/>
  <c r="G1098" i="11"/>
  <c r="G1135" i="11"/>
  <c r="G1161" i="11"/>
  <c r="G1277" i="11"/>
  <c r="G1130" i="11"/>
  <c r="G1162" i="11"/>
  <c r="G1193" i="11"/>
  <c r="G1327" i="11"/>
  <c r="G1326" i="11"/>
  <c r="G1354" i="11"/>
  <c r="G1344" i="11"/>
  <c r="G1320" i="11"/>
  <c r="G1345" i="11"/>
  <c r="G83" i="11"/>
  <c r="G93" i="11"/>
  <c r="G33" i="11"/>
  <c r="G100" i="11"/>
  <c r="G382" i="11"/>
  <c r="G282" i="11"/>
  <c r="G552" i="11"/>
  <c r="G536" i="11"/>
  <c r="G871" i="11"/>
  <c r="G809" i="11"/>
  <c r="G787" i="11"/>
  <c r="G993" i="11"/>
  <c r="G1110" i="11"/>
  <c r="G1207" i="11"/>
  <c r="G1309" i="11"/>
  <c r="G1347" i="11"/>
  <c r="G1196" i="11"/>
  <c r="G1246" i="11"/>
  <c r="G263" i="11"/>
  <c r="G46" i="11"/>
  <c r="G1305" i="11"/>
  <c r="G1044" i="11"/>
  <c r="G1216" i="11"/>
  <c r="G797" i="11"/>
  <c r="G582" i="11"/>
  <c r="G225" i="11"/>
  <c r="G90" i="11"/>
  <c r="G410" i="11"/>
  <c r="G1253" i="11"/>
  <c r="G893" i="11"/>
  <c r="G704" i="11"/>
  <c r="G761" i="11"/>
  <c r="G717" i="11"/>
  <c r="G193" i="11"/>
  <c r="G716" i="11"/>
  <c r="G650" i="11"/>
  <c r="G1067" i="11"/>
  <c r="G920" i="11"/>
  <c r="G585" i="11"/>
  <c r="G173" i="11"/>
  <c r="G1283" i="11"/>
  <c r="G698" i="11"/>
  <c r="G1284" i="11"/>
  <c r="G506" i="11"/>
  <c r="G30" i="11"/>
  <c r="G983" i="11"/>
  <c r="G1066" i="11"/>
  <c r="G681" i="11"/>
  <c r="G1080" i="11"/>
  <c r="G1234" i="11"/>
  <c r="G1077" i="11"/>
  <c r="G785" i="11"/>
  <c r="G1301" i="11"/>
  <c r="G930" i="11"/>
  <c r="G657" i="11"/>
  <c r="G1241" i="11"/>
  <c r="G963" i="11"/>
  <c r="G684" i="11"/>
  <c r="G697" i="11"/>
  <c r="G240" i="11"/>
  <c r="G109" i="11"/>
  <c r="G1060" i="11"/>
  <c r="G37" i="11"/>
  <c r="G386" i="11"/>
  <c r="G414" i="11"/>
  <c r="G1107" i="11"/>
  <c r="G1261" i="11"/>
  <c r="G589" i="11"/>
  <c r="G560" i="11"/>
  <c r="G1078" i="11"/>
  <c r="G76" i="11"/>
  <c r="G932" i="11"/>
  <c r="G510" i="11"/>
  <c r="G550" i="11"/>
  <c r="G725" i="11"/>
  <c r="G858" i="11"/>
  <c r="G616" i="11"/>
  <c r="G744" i="11"/>
  <c r="G218" i="11"/>
  <c r="G1072" i="11"/>
  <c r="G964" i="11"/>
  <c r="G786" i="11"/>
  <c r="G435" i="11"/>
  <c r="G376" i="11"/>
  <c r="G564" i="11"/>
  <c r="G439" i="11"/>
  <c r="G421" i="11"/>
  <c r="G641" i="11"/>
  <c r="G1043" i="11"/>
  <c r="G388" i="11"/>
  <c r="G869" i="11"/>
  <c r="G583" i="11"/>
  <c r="G441" i="11"/>
  <c r="G966" i="11"/>
  <c r="G452" i="11"/>
  <c r="G1228" i="11"/>
  <c r="G1131" i="11"/>
  <c r="G866" i="11"/>
  <c r="G1250" i="11"/>
  <c r="G1073" i="11"/>
  <c r="G915" i="11"/>
  <c r="G531" i="11"/>
  <c r="G216" i="11"/>
  <c r="G1139" i="11"/>
  <c r="G399" i="11"/>
  <c r="G867" i="11"/>
  <c r="G655" i="11"/>
  <c r="G40" i="11"/>
  <c r="G71" i="11"/>
  <c r="G375" i="11"/>
  <c r="G760" i="11"/>
  <c r="G1260" i="11"/>
  <c r="G387" i="11"/>
  <c r="G64" i="11"/>
  <c r="G286" i="11"/>
  <c r="G495" i="11"/>
  <c r="G929" i="11"/>
  <c r="G928" i="11"/>
  <c r="G971" i="11"/>
  <c r="G11" i="11"/>
  <c r="G746" i="11"/>
  <c r="G192" i="11"/>
  <c r="G398" i="11"/>
  <c r="G279" i="11"/>
  <c r="G191" i="11"/>
  <c r="G759" i="11"/>
  <c r="G10" i="11"/>
  <c r="G280" i="11"/>
  <c r="G397" i="11"/>
  <c r="G190" i="11"/>
  <c r="G9" i="11"/>
  <c r="G396" i="11"/>
  <c r="G1362" i="15"/>
  <c r="G1325" i="15"/>
  <c r="G1357" i="15"/>
  <c r="G1337" i="15"/>
  <c r="G1319" i="15"/>
  <c r="G1317" i="15"/>
  <c r="G1302" i="15"/>
  <c r="G1272" i="15"/>
  <c r="G1264" i="15"/>
  <c r="G1236" i="15"/>
  <c r="G1223" i="15"/>
  <c r="G1217" i="15"/>
  <c r="G1201" i="15"/>
  <c r="G1198" i="15"/>
  <c r="G1192" i="15"/>
  <c r="G1176" i="15"/>
  <c r="G1160" i="15"/>
  <c r="G1144" i="15"/>
  <c r="G1128" i="15"/>
  <c r="G1112" i="15"/>
  <c r="G1059" i="15"/>
  <c r="G1356" i="15"/>
  <c r="G1336" i="15"/>
  <c r="G1370" i="15"/>
  <c r="G1353" i="15"/>
  <c r="G1346" i="15"/>
  <c r="G1342" i="15"/>
  <c r="G1333" i="15"/>
  <c r="G1321" i="15"/>
  <c r="G1281" i="15"/>
  <c r="G1270" i="15"/>
  <c r="G1262" i="15"/>
  <c r="G1252" i="15"/>
  <c r="G1249" i="15"/>
  <c r="G1240" i="15"/>
  <c r="G1369" i="15"/>
  <c r="G1352" i="15"/>
  <c r="G1332" i="15"/>
  <c r="G1366" i="15"/>
  <c r="G1329" i="15"/>
  <c r="G1311" i="15"/>
  <c r="G1309" i="15"/>
  <c r="G1288" i="15"/>
  <c r="G1285" i="15"/>
  <c r="G1279" i="15"/>
  <c r="G1276" i="15"/>
  <c r="G1268" i="15"/>
  <c r="G1256" i="15"/>
  <c r="G1247" i="15"/>
  <c r="G1244" i="15"/>
  <c r="G1231" i="15"/>
  <c r="G1209" i="15"/>
  <c r="G1184" i="15"/>
  <c r="G1168" i="15"/>
  <c r="G1152" i="15"/>
  <c r="G1136" i="15"/>
  <c r="G1120" i="15"/>
  <c r="G1101" i="15"/>
  <c r="G1092" i="15"/>
  <c r="G1086" i="15"/>
  <c r="G1014" i="15"/>
  <c r="G998" i="15"/>
  <c r="G982" i="15"/>
  <c r="G960" i="15"/>
  <c r="G941" i="15"/>
  <c r="G912" i="15"/>
  <c r="G909" i="15"/>
  <c r="G900" i="15"/>
  <c r="G884" i="15"/>
  <c r="G881" i="15"/>
  <c r="G878" i="15"/>
  <c r="G865" i="15"/>
  <c r="G840" i="15"/>
  <c r="G837" i="15"/>
  <c r="G1365" i="15"/>
  <c r="G1328" i="15"/>
  <c r="G1266" i="15"/>
  <c r="G1212" i="15"/>
  <c r="G1180" i="15"/>
  <c r="G1148" i="15"/>
  <c r="G1116" i="15"/>
  <c r="G1081" i="15"/>
  <c r="G1076" i="15"/>
  <c r="G1071" i="15"/>
  <c r="G1063" i="15"/>
  <c r="G1018" i="15"/>
  <c r="G990" i="15"/>
  <c r="G985" i="15"/>
  <c r="G962" i="15"/>
  <c r="G949" i="15"/>
  <c r="G944" i="15"/>
  <c r="G927" i="15"/>
  <c r="G844" i="15"/>
  <c r="G822" i="15"/>
  <c r="G818" i="15"/>
  <c r="G793" i="15"/>
  <c r="G1307" i="15"/>
  <c r="G1227" i="15"/>
  <c r="G1099" i="15"/>
  <c r="G1006" i="15"/>
  <c r="G923" i="15"/>
  <c r="G907" i="15"/>
  <c r="G888" i="15"/>
  <c r="G857" i="15"/>
  <c r="G839" i="15"/>
  <c r="G784" i="15"/>
  <c r="G764" i="15"/>
  <c r="G750" i="15"/>
  <c r="G743" i="15"/>
  <c r="G740" i="15"/>
  <c r="G724" i="15"/>
  <c r="G711" i="15"/>
  <c r="G685" i="15"/>
  <c r="G672" i="15"/>
  <c r="G659" i="15"/>
  <c r="G649" i="15"/>
  <c r="G636" i="15"/>
  <c r="G611" i="15"/>
  <c r="G596" i="15"/>
  <c r="G539" i="15"/>
  <c r="G520" i="15"/>
  <c r="G509" i="15"/>
  <c r="G492" i="15"/>
  <c r="G476" i="15"/>
  <c r="G460" i="15"/>
  <c r="G1194" i="15"/>
  <c r="G1188" i="15"/>
  <c r="G1156" i="15"/>
  <c r="G1124" i="15"/>
  <c r="G1050" i="15"/>
  <c r="G1047" i="15"/>
  <c r="G1022" i="15"/>
  <c r="G978" i="15"/>
  <c r="G975" i="15"/>
  <c r="G937" i="15"/>
  <c r="G804" i="15"/>
  <c r="G1164" i="15"/>
  <c r="G1132" i="15"/>
  <c r="G1105" i="15"/>
  <c r="G1088" i="15"/>
  <c r="G1010" i="15"/>
  <c r="G914" i="15"/>
  <c r="G870" i="15"/>
  <c r="G861" i="15"/>
  <c r="G850" i="15"/>
  <c r="G846" i="15"/>
  <c r="G806" i="15"/>
  <c r="G796" i="15"/>
  <c r="G789" i="15"/>
  <c r="G772" i="15"/>
  <c r="G1373" i="15"/>
  <c r="G1304" i="15"/>
  <c r="G1205" i="15"/>
  <c r="G1068" i="15"/>
  <c r="G1026" i="15"/>
  <c r="G1013" i="15"/>
  <c r="G905" i="15"/>
  <c r="G864" i="15"/>
  <c r="G842" i="15"/>
  <c r="G833" i="15"/>
  <c r="G829" i="15"/>
  <c r="G813" i="15"/>
  <c r="G809" i="15"/>
  <c r="G780" i="15"/>
  <c r="G762" i="15"/>
  <c r="G732" i="15"/>
  <c r="G703" i="15"/>
  <c r="G680" i="15"/>
  <c r="G654" i="15"/>
  <c r="G628" i="15"/>
  <c r="G625" i="15"/>
  <c r="G619" i="15"/>
  <c r="G603" i="15"/>
  <c r="G588" i="15"/>
  <c r="G575" i="15"/>
  <c r="G559" i="15"/>
  <c r="G547" i="15"/>
  <c r="G528" i="15"/>
  <c r="G512" i="15"/>
  <c r="G500" i="15"/>
  <c r="G497" i="15"/>
  <c r="G484" i="15"/>
  <c r="G468" i="15"/>
  <c r="G449" i="15"/>
  <c r="G436" i="15"/>
  <c r="G420" i="15"/>
  <c r="G394" i="15"/>
  <c r="G377" i="15"/>
  <c r="G368" i="15"/>
  <c r="G302" i="15"/>
  <c r="G298" i="15"/>
  <c r="G1172" i="15"/>
  <c r="G1140" i="15"/>
  <c r="G1108" i="15"/>
  <c r="G1096" i="15"/>
  <c r="G1055" i="15"/>
  <c r="G986" i="15"/>
  <c r="G970" i="15"/>
  <c r="G945" i="15"/>
  <c r="G896" i="15"/>
  <c r="G825" i="15"/>
  <c r="G802" i="15"/>
  <c r="G1300" i="15"/>
  <c r="G1299" i="15"/>
  <c r="G1298" i="15"/>
  <c r="G1274" i="15"/>
  <c r="G1032" i="15"/>
  <c r="G967" i="15"/>
  <c r="G754" i="15"/>
  <c r="G707" i="15"/>
  <c r="G632" i="15"/>
  <c r="G615" i="15"/>
  <c r="G535" i="15"/>
  <c r="G411" i="15"/>
  <c r="G405" i="15"/>
  <c r="G385" i="15"/>
  <c r="G384" i="15"/>
  <c r="G288" i="15"/>
  <c r="G284" i="15"/>
  <c r="G266" i="15"/>
  <c r="G254" i="15"/>
  <c r="G213" i="15"/>
  <c r="G202" i="15"/>
  <c r="G164" i="15"/>
  <c r="G148" i="15"/>
  <c r="G1054" i="15"/>
  <c r="G892" i="15"/>
  <c r="G880" i="15"/>
  <c r="G828" i="15"/>
  <c r="G775" i="15"/>
  <c r="G773" i="15"/>
  <c r="G753" i="15"/>
  <c r="G736" i="15"/>
  <c r="G735" i="15"/>
  <c r="G524" i="15"/>
  <c r="G523" i="15"/>
  <c r="G488" i="15"/>
  <c r="G487" i="15"/>
  <c r="G456" i="15"/>
  <c r="G455" i="15"/>
  <c r="G410" i="15"/>
  <c r="G404" i="15"/>
  <c r="G389" i="15"/>
  <c r="G364" i="15"/>
  <c r="G306" i="15"/>
  <c r="G259" i="15"/>
  <c r="G231" i="15"/>
  <c r="G224" i="15"/>
  <c r="G196" i="15"/>
  <c r="G188" i="15"/>
  <c r="G178" i="15"/>
  <c r="G169" i="15"/>
  <c r="G153" i="15"/>
  <c r="G139" i="15"/>
  <c r="G130" i="15"/>
  <c r="G127" i="15"/>
  <c r="G124" i="15"/>
  <c r="G116" i="15"/>
  <c r="G93" i="15"/>
  <c r="G73" i="15"/>
  <c r="G70" i="15"/>
  <c r="G56" i="15"/>
  <c r="G33" i="15"/>
  <c r="G22" i="15"/>
  <c r="G14" i="15"/>
  <c r="G1123" i="15"/>
  <c r="G1038" i="15"/>
  <c r="G953" i="15"/>
  <c r="G899" i="15"/>
  <c r="G715" i="15"/>
  <c r="G668" i="15"/>
  <c r="G663" i="15"/>
  <c r="G640" i="15"/>
  <c r="G623" i="15"/>
  <c r="G601" i="15"/>
  <c r="G571" i="15"/>
  <c r="G563" i="15"/>
  <c r="G543" i="15"/>
  <c r="G507" i="15"/>
  <c r="G445" i="15"/>
  <c r="G424" i="15"/>
  <c r="G250" i="15"/>
  <c r="G208" i="15"/>
  <c r="G198" i="15"/>
  <c r="G168" i="15"/>
  <c r="G152" i="15"/>
  <c r="G1315" i="15"/>
  <c r="G1295" i="15"/>
  <c r="G1213" i="15"/>
  <c r="G1155" i="15"/>
  <c r="G1029" i="15"/>
  <c r="G933" i="15"/>
  <c r="G919" i="15"/>
  <c r="G788" i="15"/>
  <c r="G774" i="15"/>
  <c r="G532" i="15"/>
  <c r="G531" i="15"/>
  <c r="G464" i="15"/>
  <c r="G463" i="15"/>
  <c r="G423" i="15"/>
  <c r="G382" i="15"/>
  <c r="G370" i="15"/>
  <c r="G366" i="15"/>
  <c r="G261" i="15"/>
  <c r="G246" i="15"/>
  <c r="G238" i="15"/>
  <c r="G233" i="15"/>
  <c r="G227" i="15"/>
  <c r="G220" i="15"/>
  <c r="G182" i="15"/>
  <c r="G170" i="15"/>
  <c r="G157" i="15"/>
  <c r="G143" i="15"/>
  <c r="G141" i="15"/>
  <c r="G136" i="15"/>
  <c r="G122" i="15"/>
  <c r="G114" i="15"/>
  <c r="G108" i="15"/>
  <c r="G103" i="15"/>
  <c r="G1187" i="15"/>
  <c r="G940" i="15"/>
  <c r="G815" i="15"/>
  <c r="G808" i="15"/>
  <c r="G777" i="15"/>
  <c r="G676" i="15"/>
  <c r="G675" i="15"/>
  <c r="G584" i="15"/>
  <c r="G583" i="15"/>
  <c r="G579" i="15"/>
  <c r="G578" i="15"/>
  <c r="G551" i="15"/>
  <c r="G550" i="15"/>
  <c r="G453" i="15"/>
  <c r="G452" i="15"/>
  <c r="G304" i="15"/>
  <c r="G296" i="15"/>
  <c r="G282" i="15"/>
  <c r="G264" i="15"/>
  <c r="G249" i="15"/>
  <c r="G215" i="15"/>
  <c r="G210" i="15"/>
  <c r="G204" i="15"/>
  <c r="G183" i="15"/>
  <c r="G181" i="15"/>
  <c r="G175" i="15"/>
  <c r="G158" i="15"/>
  <c r="G156" i="15"/>
  <c r="G147" i="15"/>
  <c r="G146" i="15"/>
  <c r="G135" i="15"/>
  <c r="G121" i="15"/>
  <c r="G113" i="15"/>
  <c r="G107" i="15"/>
  <c r="G101" i="15"/>
  <c r="G87" i="15"/>
  <c r="G67" i="15"/>
  <c r="G61" i="15"/>
  <c r="G50" i="15"/>
  <c r="G44" i="15"/>
  <c r="G27" i="15"/>
  <c r="G19" i="15"/>
  <c r="G1219" i="15"/>
  <c r="G1107" i="15"/>
  <c r="G1035" i="15"/>
  <c r="G1025" i="15"/>
  <c r="G1002" i="15"/>
  <c r="G994" i="15"/>
  <c r="G853" i="15"/>
  <c r="G720" i="15"/>
  <c r="G719" i="15"/>
  <c r="G645" i="15"/>
  <c r="G598" i="15"/>
  <c r="G568" i="15"/>
  <c r="G504" i="15"/>
  <c r="G472" i="15"/>
  <c r="G428" i="15"/>
  <c r="G408" i="15"/>
  <c r="G402" i="15"/>
  <c r="G310" i="15"/>
  <c r="G290" i="15"/>
  <c r="G257" i="15"/>
  <c r="G242" i="15"/>
  <c r="G229" i="15"/>
  <c r="G222" i="15"/>
  <c r="G186" i="15"/>
  <c r="G145" i="15"/>
  <c r="G134" i="15"/>
  <c r="G66" i="15"/>
  <c r="I7" i="15"/>
  <c r="G1139" i="15"/>
  <c r="G1095" i="15"/>
  <c r="G887" i="15"/>
  <c r="G874" i="15"/>
  <c r="G699" i="15"/>
  <c r="G694" i="15"/>
  <c r="G689" i="15"/>
  <c r="G607" i="15"/>
  <c r="G592" i="15"/>
  <c r="G416" i="15"/>
  <c r="G392" i="15"/>
  <c r="G252" i="15"/>
  <c r="G206" i="15"/>
  <c r="G200" i="15"/>
  <c r="G185" i="15"/>
  <c r="G160" i="15"/>
  <c r="P7" i="15"/>
  <c r="G1313" i="15"/>
  <c r="G292" i="15"/>
  <c r="G40" i="15"/>
  <c r="G432" i="15"/>
  <c r="G149" i="15"/>
  <c r="G54" i="15"/>
  <c r="G53" i="15"/>
  <c r="G28" i="15"/>
  <c r="G24" i="15"/>
  <c r="G12" i="15"/>
  <c r="G11" i="15"/>
  <c r="G7" i="15"/>
  <c r="G516" i="15"/>
  <c r="G515" i="15"/>
  <c r="G189" i="15"/>
  <c r="G172" i="15"/>
  <c r="G88" i="15"/>
  <c r="G68" i="15"/>
  <c r="G35" i="15"/>
  <c r="G752" i="15"/>
  <c r="G480" i="15"/>
  <c r="G479" i="15"/>
  <c r="G415" i="15"/>
  <c r="G236" i="15"/>
  <c r="G95" i="15"/>
  <c r="G81" i="15"/>
  <c r="G75" i="15"/>
  <c r="G1171" i="15"/>
  <c r="G981" i="15"/>
  <c r="G727" i="15"/>
  <c r="G244" i="15"/>
  <c r="G51" i="15"/>
  <c r="G38" i="15"/>
  <c r="G1084" i="15"/>
  <c r="G956" i="15"/>
  <c r="G728" i="15"/>
  <c r="G373" i="15"/>
  <c r="G132" i="15"/>
  <c r="G104" i="15"/>
  <c r="G62" i="15"/>
  <c r="G58" i="15"/>
  <c r="G20" i="15"/>
  <c r="G16" i="15"/>
  <c r="G821" i="15"/>
  <c r="G439" i="15"/>
  <c r="G379" i="15"/>
  <c r="G45" i="15"/>
  <c r="G41" i="15"/>
  <c r="G37" i="15"/>
  <c r="G31" i="15"/>
  <c r="G30" i="15"/>
  <c r="G440" i="15"/>
  <c r="G194" i="15"/>
  <c r="G165" i="15"/>
  <c r="G118" i="15"/>
  <c r="G98" i="15"/>
  <c r="G91" i="15"/>
  <c r="G90" i="15"/>
  <c r="G78" i="15"/>
  <c r="G21" i="15"/>
  <c r="G1190" i="15"/>
  <c r="G604" i="15"/>
  <c r="G1290" i="15"/>
  <c r="G60" i="15"/>
  <c r="G49" i="15"/>
  <c r="G553" i="15"/>
  <c r="G83" i="15"/>
  <c r="G792" i="15"/>
  <c r="G119" i="15"/>
  <c r="G505" i="15"/>
  <c r="G1354" i="15"/>
  <c r="G223" i="15"/>
  <c r="G184" i="15"/>
  <c r="G305" i="15"/>
  <c r="G580" i="15"/>
  <c r="G734" i="15"/>
  <c r="G875" i="15"/>
  <c r="G1001" i="15"/>
  <c r="G161" i="15"/>
  <c r="G576" i="15"/>
  <c r="G670" i="15"/>
  <c r="G751" i="15"/>
  <c r="G1091" i="15"/>
  <c r="G1126" i="15"/>
  <c r="G199" i="15"/>
  <c r="G490" i="15"/>
  <c r="G769" i="15"/>
  <c r="G918" i="15"/>
  <c r="G457" i="15"/>
  <c r="G475" i="15"/>
  <c r="G620" i="15"/>
  <c r="G712" i="15"/>
  <c r="G115" i="15"/>
  <c r="G209" i="15"/>
  <c r="G287" i="15"/>
  <c r="G502" i="15"/>
  <c r="G622" i="15"/>
  <c r="G643" i="15"/>
  <c r="G1306" i="15"/>
  <c r="G226" i="15"/>
  <c r="G237" i="15"/>
  <c r="G260" i="15"/>
  <c r="G419" i="15"/>
  <c r="G629" i="15"/>
  <c r="G704" i="15"/>
  <c r="G868" i="15"/>
  <c r="G966" i="15"/>
  <c r="G1098" i="15"/>
  <c r="G393" i="15"/>
  <c r="G706" i="15"/>
  <c r="G725" i="15"/>
  <c r="G894" i="15"/>
  <c r="G987" i="15"/>
  <c r="G1056" i="15"/>
  <c r="G1079" i="15"/>
  <c r="G1109" i="15"/>
  <c r="G1173" i="15"/>
  <c r="G1265" i="15"/>
  <c r="G1191" i="15"/>
  <c r="G1284" i="15"/>
  <c r="G372" i="15"/>
  <c r="G482" i="15"/>
  <c r="G557" i="15"/>
  <c r="G626" i="15"/>
  <c r="G691" i="15"/>
  <c r="G826" i="15"/>
  <c r="G891" i="15"/>
  <c r="G999" i="15"/>
  <c r="G1089" i="15"/>
  <c r="G1133" i="15"/>
  <c r="G805" i="15"/>
  <c r="G890" i="15"/>
  <c r="G1005" i="15"/>
  <c r="G1078" i="15"/>
  <c r="G1103" i="15"/>
  <c r="G1145" i="15"/>
  <c r="G1216" i="15"/>
  <c r="G1100" i="15"/>
  <c r="G1111" i="15"/>
  <c r="G1292" i="15"/>
  <c r="G1376" i="15"/>
  <c r="G803" i="15"/>
  <c r="G855" i="15"/>
  <c r="G1019" i="15"/>
  <c r="G1064" i="15"/>
  <c r="G876" i="15"/>
  <c r="G898" i="15"/>
  <c r="G1229" i="15"/>
  <c r="G1248" i="15"/>
  <c r="G1269" i="15"/>
  <c r="G1345" i="15"/>
  <c r="G1232" i="15"/>
  <c r="G1335" i="15"/>
  <c r="G1355" i="15"/>
  <c r="G1316" i="15"/>
  <c r="G1348" i="15"/>
  <c r="G48" i="15"/>
  <c r="G77" i="15"/>
  <c r="G569" i="15"/>
  <c r="G957" i="15"/>
  <c r="G106" i="15"/>
  <c r="G917" i="15"/>
  <c r="G131" i="15"/>
  <c r="G230" i="15"/>
  <c r="G661" i="15"/>
  <c r="G47" i="15"/>
  <c r="G638" i="15"/>
  <c r="G79" i="15"/>
  <c r="G491" i="15"/>
  <c r="G125" i="15"/>
  <c r="G473" i="15"/>
  <c r="G454" i="15"/>
  <c r="G534" i="15"/>
  <c r="G741" i="15"/>
  <c r="G426" i="15"/>
  <c r="G465" i="15"/>
  <c r="G548" i="15"/>
  <c r="G854" i="15"/>
  <c r="G1204" i="15"/>
  <c r="G217" i="15"/>
  <c r="G425" i="15"/>
  <c r="G446" i="15"/>
  <c r="G508" i="15"/>
  <c r="G529" i="15"/>
  <c r="G738" i="15"/>
  <c r="G830" i="15"/>
  <c r="G1057" i="15"/>
  <c r="G407" i="15"/>
  <c r="G525" i="15"/>
  <c r="G648" i="15"/>
  <c r="G660" i="15"/>
  <c r="G687" i="15"/>
  <c r="G1296" i="15"/>
  <c r="G142" i="15"/>
  <c r="G309" i="15"/>
  <c r="G406" i="15"/>
  <c r="G506" i="15"/>
  <c r="G708" i="15"/>
  <c r="G901" i="15"/>
  <c r="G924" i="15"/>
  <c r="G954" i="15"/>
  <c r="G1104" i="15"/>
  <c r="G742" i="15"/>
  <c r="G166" i="15"/>
  <c r="G285" i="15"/>
  <c r="G494" i="15"/>
  <c r="G513" i="15"/>
  <c r="G1031" i="15"/>
  <c r="G931" i="15"/>
  <c r="G1074" i="15"/>
  <c r="G1129" i="15"/>
  <c r="G835" i="15"/>
  <c r="G418" i="15"/>
  <c r="G758" i="15"/>
  <c r="G851" i="15"/>
  <c r="G897" i="15"/>
  <c r="G925" i="15"/>
  <c r="G1170" i="15"/>
  <c r="G902" i="15"/>
  <c r="G1060" i="15"/>
  <c r="G1195" i="15"/>
  <c r="G1020" i="15"/>
  <c r="G1250" i="15"/>
  <c r="G1294" i="15"/>
  <c r="G756" i="15"/>
  <c r="G823" i="15"/>
  <c r="G921" i="15"/>
  <c r="G932" i="15"/>
  <c r="G950" i="15"/>
  <c r="G1093" i="15"/>
  <c r="G1122" i="15"/>
  <c r="G1186" i="15"/>
  <c r="G1297" i="15"/>
  <c r="G958" i="15"/>
  <c r="G996" i="15"/>
  <c r="G1028" i="15"/>
  <c r="G1251" i="15"/>
  <c r="G1310" i="15"/>
  <c r="G1351" i="15"/>
  <c r="G1368" i="15"/>
  <c r="G1347" i="15"/>
  <c r="G1271" i="15"/>
  <c r="G1350" i="15"/>
  <c r="G1339" i="15"/>
  <c r="G105" i="15"/>
  <c r="G498" i="15"/>
  <c r="G100" i="15"/>
  <c r="G176" i="15"/>
  <c r="G686" i="15"/>
  <c r="G117" i="15"/>
  <c r="G403" i="15"/>
  <c r="G693" i="15"/>
  <c r="G18" i="15"/>
  <c r="G85" i="15"/>
  <c r="G589" i="15"/>
  <c r="G13" i="15"/>
  <c r="G25" i="15"/>
  <c r="G57" i="15"/>
  <c r="G240" i="15"/>
  <c r="G72" i="15"/>
  <c r="G80" i="15"/>
  <c r="G92" i="15"/>
  <c r="G99" i="15"/>
  <c r="G32" i="15"/>
  <c r="G42" i="15"/>
  <c r="G212" i="15"/>
  <c r="G501" i="15"/>
  <c r="G565" i="15"/>
  <c r="G658" i="15"/>
  <c r="G710" i="15"/>
  <c r="G144" i="15"/>
  <c r="G243" i="15"/>
  <c r="G1034" i="15"/>
  <c r="G656" i="15"/>
  <c r="G1067" i="15"/>
  <c r="G241" i="15"/>
  <c r="G489" i="15"/>
  <c r="G790" i="15"/>
  <c r="G836" i="15"/>
  <c r="G1312" i="15"/>
  <c r="G123" i="15"/>
  <c r="G289" i="15"/>
  <c r="G444" i="15"/>
  <c r="G536" i="15"/>
  <c r="G555" i="15"/>
  <c r="G570" i="15"/>
  <c r="G633" i="15"/>
  <c r="G662" i="15"/>
  <c r="G714" i="15"/>
  <c r="G733" i="15"/>
  <c r="G811" i="15"/>
  <c r="G862" i="15"/>
  <c r="G906" i="15"/>
  <c r="G1011" i="15"/>
  <c r="G1037" i="15"/>
  <c r="G195" i="15"/>
  <c r="G232" i="15"/>
  <c r="G374" i="15"/>
  <c r="G612" i="15"/>
  <c r="G674" i="15"/>
  <c r="G787" i="15"/>
  <c r="G1062" i="15"/>
  <c r="G150" i="15"/>
  <c r="G431" i="15"/>
  <c r="G462" i="15"/>
  <c r="G477" i="15"/>
  <c r="G530" i="15"/>
  <c r="G556" i="15"/>
  <c r="G690" i="15"/>
  <c r="G768" i="15"/>
  <c r="G1246" i="15"/>
  <c r="G827" i="15"/>
  <c r="G943" i="15"/>
  <c r="G1199" i="15"/>
  <c r="G1237" i="15"/>
  <c r="G748" i="15"/>
  <c r="G1015" i="15"/>
  <c r="G1127" i="15"/>
  <c r="G1253" i="15"/>
  <c r="G1293" i="15"/>
  <c r="G378" i="15"/>
  <c r="G573" i="15"/>
  <c r="G701" i="15"/>
  <c r="G871" i="15"/>
  <c r="G959" i="15"/>
  <c r="G1153" i="15"/>
  <c r="G1259" i="15"/>
  <c r="G856" i="15"/>
  <c r="G935" i="15"/>
  <c r="G1130" i="15"/>
  <c r="G938" i="15"/>
  <c r="G1169" i="15"/>
  <c r="G1360" i="15"/>
  <c r="G879" i="15"/>
  <c r="G926" i="15"/>
  <c r="G1040" i="15"/>
  <c r="G1207" i="15"/>
  <c r="G1254" i="15"/>
  <c r="G1286" i="15"/>
  <c r="G1238" i="15"/>
  <c r="G1344" i="15"/>
  <c r="G23" i="15"/>
  <c r="G43" i="15"/>
  <c r="G69" i="15"/>
  <c r="G173" i="15"/>
  <c r="G86" i="15"/>
  <c r="G112" i="15"/>
  <c r="G433" i="15"/>
  <c r="G527" i="15"/>
  <c r="G621" i="15"/>
  <c r="G26" i="15"/>
  <c r="G84" i="15"/>
  <c r="G137" i="15"/>
  <c r="G159" i="15"/>
  <c r="G265" i="15"/>
  <c r="G618" i="15"/>
  <c r="G642" i="15"/>
  <c r="G1147" i="15"/>
  <c r="G1167" i="15"/>
  <c r="G1239" i="15"/>
  <c r="G262" i="15"/>
  <c r="G367" i="15"/>
  <c r="G471" i="15"/>
  <c r="G613" i="15"/>
  <c r="G630" i="15"/>
  <c r="G673" i="15"/>
  <c r="G791" i="15"/>
  <c r="G1003" i="15"/>
  <c r="G1220" i="15"/>
  <c r="G174" i="15"/>
  <c r="G205" i="15"/>
  <c r="G251" i="15"/>
  <c r="G458" i="15"/>
  <c r="G493" i="15"/>
  <c r="G572" i="15"/>
  <c r="G664" i="15"/>
  <c r="G537" i="15"/>
  <c r="G634" i="15"/>
  <c r="G723" i="15"/>
  <c r="G834" i="15"/>
  <c r="G934" i="15"/>
  <c r="G1224" i="15"/>
  <c r="G126" i="15"/>
  <c r="G151" i="15"/>
  <c r="G518" i="15"/>
  <c r="G542" i="15"/>
  <c r="G600" i="15"/>
  <c r="G639" i="15"/>
  <c r="G667" i="15"/>
  <c r="G245" i="15"/>
  <c r="G197" i="15"/>
  <c r="G631" i="15"/>
  <c r="G1110" i="15"/>
  <c r="G1203" i="15"/>
  <c r="G1061" i="15"/>
  <c r="G1097" i="15"/>
  <c r="G1114" i="15"/>
  <c r="G1178" i="15"/>
  <c r="G1241" i="15"/>
  <c r="G381" i="15"/>
  <c r="G434" i="15"/>
  <c r="G526" i="15"/>
  <c r="G652" i="15"/>
  <c r="G1008" i="15"/>
  <c r="G1106" i="15"/>
  <c r="G1165" i="15"/>
  <c r="G1230" i="15"/>
  <c r="G1261" i="15"/>
  <c r="G845" i="15"/>
  <c r="G973" i="15"/>
  <c r="G1048" i="15"/>
  <c r="G1157" i="15"/>
  <c r="G778" i="15"/>
  <c r="G908" i="15"/>
  <c r="G1143" i="15"/>
  <c r="G1273" i="15"/>
  <c r="G964" i="15"/>
  <c r="G1117" i="15"/>
  <c r="G1181" i="15"/>
  <c r="G1193" i="15"/>
  <c r="G1208" i="15"/>
  <c r="G1364" i="15"/>
  <c r="G1323" i="15"/>
  <c r="G961" i="15"/>
  <c r="G1052" i="15"/>
  <c r="G1118" i="15"/>
  <c r="G1150" i="15"/>
  <c r="G1182" i="15"/>
  <c r="G1245" i="15"/>
  <c r="G1318" i="15"/>
  <c r="G59" i="15"/>
  <c r="G133" i="15"/>
  <c r="G39" i="15"/>
  <c r="G52" i="15"/>
  <c r="G120" i="15"/>
  <c r="G409" i="15"/>
  <c r="G698" i="15"/>
  <c r="G417" i="15"/>
  <c r="G581" i="15"/>
  <c r="G988" i="15"/>
  <c r="G810" i="15"/>
  <c r="G1291" i="15"/>
  <c r="G443" i="15"/>
  <c r="G1225" i="15"/>
  <c r="G363" i="15"/>
  <c r="G421" i="15"/>
  <c r="G522" i="15"/>
  <c r="G873" i="15"/>
  <c r="G235" i="15"/>
  <c r="G450" i="15"/>
  <c r="G644" i="15"/>
  <c r="G1075" i="15"/>
  <c r="G478" i="15"/>
  <c r="G544" i="15"/>
  <c r="G765" i="15"/>
  <c r="G942" i="15"/>
  <c r="G1007" i="15"/>
  <c r="G228" i="15"/>
  <c r="G248" i="15"/>
  <c r="G413" i="15"/>
  <c r="G442" i="15"/>
  <c r="G1183" i="15"/>
  <c r="G388" i="15"/>
  <c r="G412" i="15"/>
  <c r="G470" i="15"/>
  <c r="G422" i="15"/>
  <c r="G577" i="15"/>
  <c r="G729" i="15"/>
  <c r="G893" i="15"/>
  <c r="G593" i="15"/>
  <c r="G722" i="15"/>
  <c r="G749" i="15"/>
  <c r="G766" i="15"/>
  <c r="G946" i="15"/>
  <c r="G1141" i="15"/>
  <c r="G782" i="15"/>
  <c r="G843" i="15"/>
  <c r="G1024" i="15"/>
  <c r="G1197" i="15"/>
  <c r="G1211" i="15"/>
  <c r="G447" i="15"/>
  <c r="G586" i="15"/>
  <c r="G665" i="15"/>
  <c r="G767" i="15"/>
  <c r="G969" i="15"/>
  <c r="G1113" i="15"/>
  <c r="G1177" i="15"/>
  <c r="G1200" i="15"/>
  <c r="G1222" i="15"/>
  <c r="G886" i="15"/>
  <c r="G989" i="15"/>
  <c r="G1210" i="15"/>
  <c r="G1233" i="15"/>
  <c r="G991" i="15"/>
  <c r="G1041" i="15"/>
  <c r="G1267" i="15"/>
  <c r="G863" i="15"/>
  <c r="G882" i="15"/>
  <c r="G1087" i="15"/>
  <c r="G1277" i="15"/>
  <c r="G1289" i="15"/>
  <c r="G1341" i="15"/>
  <c r="G1320" i="15"/>
  <c r="G1282" i="15"/>
  <c r="G1374" i="15"/>
  <c r="G17" i="15"/>
  <c r="G102" i="15"/>
  <c r="G459" i="15"/>
  <c r="G606" i="15"/>
  <c r="G96" i="15"/>
  <c r="G683" i="15"/>
  <c r="G1085" i="15"/>
  <c r="G89" i="15"/>
  <c r="G15" i="15"/>
  <c r="G29" i="15"/>
  <c r="G541" i="15"/>
  <c r="G763" i="15"/>
  <c r="G74" i="15"/>
  <c r="G94" i="15"/>
  <c r="G1372" i="15"/>
  <c r="G34" i="15"/>
  <c r="G786" i="15"/>
  <c r="G469" i="15"/>
  <c r="G744" i="15"/>
  <c r="G1158" i="15"/>
  <c r="G503" i="15"/>
  <c r="G567" i="15"/>
  <c r="G951" i="15"/>
  <c r="G993" i="15"/>
  <c r="G1027" i="15"/>
  <c r="G1044" i="15"/>
  <c r="G602" i="15"/>
  <c r="G726" i="15"/>
  <c r="G783" i="15"/>
  <c r="G858" i="15"/>
  <c r="G947" i="15"/>
  <c r="G1202" i="15"/>
  <c r="G221" i="15"/>
  <c r="G390" i="15"/>
  <c r="G590" i="15"/>
  <c r="G605" i="15"/>
  <c r="G653" i="15"/>
  <c r="G709" i="15"/>
  <c r="G737" i="15"/>
  <c r="G799" i="15"/>
  <c r="G1080" i="15"/>
  <c r="G214" i="15"/>
  <c r="G295" i="15"/>
  <c r="G761" i="15"/>
  <c r="G1287" i="15"/>
  <c r="G177" i="15"/>
  <c r="G365" i="15"/>
  <c r="G467" i="15"/>
  <c r="G696" i="15"/>
  <c r="G1000" i="15"/>
  <c r="G1131" i="15"/>
  <c r="G138" i="15"/>
  <c r="G437" i="15"/>
  <c r="G755" i="15"/>
  <c r="G1196" i="15"/>
  <c r="G849" i="15"/>
  <c r="G885" i="15"/>
  <c r="G1161" i="15"/>
  <c r="G814" i="15"/>
  <c r="G1159" i="15"/>
  <c r="G1218" i="15"/>
  <c r="G299" i="15"/>
  <c r="G730" i="15"/>
  <c r="G859" i="15"/>
  <c r="G1185" i="15"/>
  <c r="G795" i="15"/>
  <c r="G820" i="15"/>
  <c r="G1017" i="15"/>
  <c r="G1073" i="15"/>
  <c r="G1226" i="15"/>
  <c r="G770" i="15"/>
  <c r="G979" i="15"/>
  <c r="G1082" i="15"/>
  <c r="G1154" i="15"/>
  <c r="G1215" i="15"/>
  <c r="G838" i="15"/>
  <c r="G910" i="15"/>
  <c r="G939" i="15"/>
  <c r="G980" i="15"/>
  <c r="G1012" i="15"/>
  <c r="G1090" i="15"/>
  <c r="G1242" i="15"/>
  <c r="G1330" i="15"/>
  <c r="G380" i="15"/>
  <c r="G1043" i="15"/>
  <c r="G97" i="15"/>
  <c r="G111" i="15"/>
  <c r="G983" i="15"/>
  <c r="G225" i="15"/>
  <c r="G247" i="15"/>
  <c r="G599" i="15"/>
  <c r="G162" i="15"/>
  <c r="G713" i="15"/>
  <c r="G831" i="15"/>
  <c r="G1314" i="15"/>
  <c r="G201" i="15"/>
  <c r="G283" i="15"/>
  <c r="G297" i="15"/>
  <c r="G486" i="15"/>
  <c r="G635" i="15"/>
  <c r="G677" i="15"/>
  <c r="G533" i="15"/>
  <c r="G705" i="15"/>
  <c r="G1115" i="15"/>
  <c r="G1135" i="15"/>
  <c r="G1303" i="15"/>
  <c r="G155" i="15"/>
  <c r="G211" i="15"/>
  <c r="G461" i="15"/>
  <c r="G514" i="15"/>
  <c r="G965" i="15"/>
  <c r="G140" i="15"/>
  <c r="G256" i="15"/>
  <c r="G362" i="15"/>
  <c r="G401" i="15"/>
  <c r="G540" i="15"/>
  <c r="G597" i="15"/>
  <c r="G637" i="15"/>
  <c r="G757" i="15"/>
  <c r="G1030" i="15"/>
  <c r="G154" i="15"/>
  <c r="G281" i="15"/>
  <c r="G521" i="15"/>
  <c r="G616" i="15"/>
  <c r="G779" i="15"/>
  <c r="G952" i="15"/>
  <c r="G1039" i="15"/>
  <c r="G1163" i="15"/>
  <c r="G517" i="15"/>
  <c r="G549" i="15"/>
  <c r="G594" i="15"/>
  <c r="G776" i="15"/>
  <c r="G824" i="15"/>
  <c r="G872" i="15"/>
  <c r="G1119" i="15"/>
  <c r="G1142" i="15"/>
  <c r="G163" i="15"/>
  <c r="G179" i="15"/>
  <c r="G207" i="15"/>
  <c r="G474" i="15"/>
  <c r="G608" i="15"/>
  <c r="G992" i="15"/>
  <c r="G1023" i="15"/>
  <c r="G1033" i="15"/>
  <c r="G807" i="15"/>
  <c r="G984" i="15"/>
  <c r="G1070" i="15"/>
  <c r="G1102" i="15"/>
  <c r="G869" i="15"/>
  <c r="G1206" i="15"/>
  <c r="G1349" i="15"/>
  <c r="G303" i="15"/>
  <c r="G466" i="15"/>
  <c r="G545" i="15"/>
  <c r="G678" i="15"/>
  <c r="G847" i="15"/>
  <c r="G997" i="15"/>
  <c r="G1094" i="15"/>
  <c r="G1138" i="15"/>
  <c r="G1334" i="15"/>
  <c r="G922" i="15"/>
  <c r="G1162" i="15"/>
  <c r="G816" i="15"/>
  <c r="G889" i="15"/>
  <c r="G948" i="15"/>
  <c r="G1042" i="15"/>
  <c r="G1058" i="15"/>
  <c r="G1175" i="15"/>
  <c r="G1228" i="15"/>
  <c r="G794" i="15"/>
  <c r="G819" i="15"/>
  <c r="G911" i="15"/>
  <c r="G1004" i="15"/>
  <c r="G1016" i="15"/>
  <c r="G1051" i="15"/>
  <c r="G1137" i="15"/>
  <c r="G1221" i="15"/>
  <c r="G1255" i="15"/>
  <c r="G1327" i="15"/>
  <c r="G1338" i="15"/>
  <c r="G1280" i="15"/>
  <c r="G1331" i="15"/>
  <c r="G1322" i="15"/>
  <c r="G1340" i="15"/>
  <c r="G1324" i="15"/>
  <c r="G63" i="15"/>
  <c r="G129" i="15"/>
  <c r="G258" i="15"/>
  <c r="G688" i="15"/>
  <c r="G82" i="15"/>
  <c r="G781" i="15"/>
  <c r="G955" i="15"/>
  <c r="G36" i="15"/>
  <c r="G128" i="15"/>
  <c r="G591" i="15"/>
  <c r="G1179" i="15"/>
  <c r="G55" i="15"/>
  <c r="G187" i="15"/>
  <c r="G739" i="15"/>
  <c r="G308" i="15"/>
  <c r="G253" i="15"/>
  <c r="G430" i="15"/>
  <c r="G552" i="15"/>
  <c r="G717" i="15"/>
  <c r="G291" i="15"/>
  <c r="G383" i="15"/>
  <c r="G883" i="15"/>
  <c r="G995" i="15"/>
  <c r="G1036" i="15"/>
  <c r="G391" i="15"/>
  <c r="G438" i="15"/>
  <c r="G624" i="15"/>
  <c r="G1021" i="15"/>
  <c r="G234" i="15"/>
  <c r="G371" i="15"/>
  <c r="G429" i="15"/>
  <c r="G499" i="15"/>
  <c r="G511" i="15"/>
  <c r="G167" i="15"/>
  <c r="G203" i="15"/>
  <c r="G216" i="15"/>
  <c r="G485" i="15"/>
  <c r="G566" i="15"/>
  <c r="G718" i="15"/>
  <c r="G745" i="15"/>
  <c r="G817" i="15"/>
  <c r="G972" i="15"/>
  <c r="G1151" i="15"/>
  <c r="G1174" i="15"/>
  <c r="G451" i="15"/>
  <c r="G481" i="15"/>
  <c r="G609" i="15"/>
  <c r="G193" i="15"/>
  <c r="G562" i="15"/>
  <c r="G614" i="15"/>
  <c r="G647" i="15"/>
  <c r="G655" i="15"/>
  <c r="G1275" i="15"/>
  <c r="G1146" i="15"/>
  <c r="G852" i="15"/>
  <c r="G1069" i="15"/>
  <c r="G369" i="15"/>
  <c r="G617" i="15"/>
  <c r="G916" i="15"/>
  <c r="G1121" i="15"/>
  <c r="G976" i="15"/>
  <c r="G1045" i="15"/>
  <c r="G1125" i="15"/>
  <c r="G1189" i="15"/>
  <c r="G1083" i="15"/>
  <c r="G1243" i="15"/>
  <c r="G1308" i="15"/>
  <c r="G801" i="15"/>
  <c r="G877" i="15"/>
  <c r="G1072" i="15"/>
  <c r="G1149" i="15"/>
  <c r="G841" i="15"/>
  <c r="G913" i="15"/>
  <c r="G1065" i="15"/>
  <c r="G1134" i="15"/>
  <c r="G1166" i="15"/>
  <c r="G1343" i="15"/>
  <c r="G1375" i="15"/>
  <c r="G1263" i="15"/>
  <c r="G1367" i="15"/>
  <c r="G1361" i="15"/>
  <c r="G1358" i="15"/>
  <c r="G771" i="15"/>
  <c r="G414" i="15"/>
  <c r="G669" i="15"/>
  <c r="G651" i="15"/>
  <c r="G904" i="15"/>
  <c r="G219" i="15"/>
  <c r="G641" i="15"/>
  <c r="G1049" i="15"/>
  <c r="G1257" i="15"/>
  <c r="G1283" i="15"/>
  <c r="G812" i="15"/>
  <c r="G574" i="15"/>
  <c r="G582" i="15"/>
  <c r="G700" i="15"/>
  <c r="G657" i="15"/>
  <c r="G867" i="15"/>
  <c r="G1305" i="15"/>
  <c r="G301" i="15"/>
  <c r="G180" i="15"/>
  <c r="G255" i="15"/>
  <c r="G263" i="15"/>
  <c r="G915" i="15"/>
  <c r="G971" i="15"/>
  <c r="G65" i="15"/>
  <c r="G1260" i="15"/>
  <c r="G495" i="15"/>
  <c r="G731" i="15"/>
  <c r="G646" i="15"/>
  <c r="G496" i="15"/>
  <c r="G441" i="15"/>
  <c r="G564" i="15"/>
  <c r="G76" i="15"/>
  <c r="G832" i="15"/>
  <c r="G1214" i="15"/>
  <c r="G702" i="15"/>
  <c r="G936" i="15"/>
  <c r="G695" i="15"/>
  <c r="G400" i="15"/>
  <c r="G963" i="15"/>
  <c r="G860" i="15"/>
  <c r="G968" i="15"/>
  <c r="G1258" i="15"/>
  <c r="G218" i="15"/>
  <c r="G716" i="15"/>
  <c r="G110" i="15"/>
  <c r="G1235" i="15"/>
  <c r="G558" i="15"/>
  <c r="G746" i="15"/>
  <c r="G747" i="15"/>
  <c r="G387" i="15"/>
  <c r="G895" i="15"/>
  <c r="G435" i="15"/>
  <c r="G1363" i="15"/>
  <c r="G587" i="15"/>
  <c r="G682" i="15"/>
  <c r="G903" i="15"/>
  <c r="G1326" i="15"/>
  <c r="G650" i="15"/>
  <c r="G697" i="15"/>
  <c r="G930" i="15"/>
  <c r="G666" i="15"/>
  <c r="G560" i="15"/>
  <c r="G1278" i="15"/>
  <c r="G519" i="15"/>
  <c r="G538" i="15"/>
  <c r="G561" i="15"/>
  <c r="G684" i="15"/>
  <c r="G171" i="15"/>
  <c r="G1301" i="15"/>
  <c r="G721" i="15"/>
  <c r="G546" i="15"/>
  <c r="G554" i="15"/>
  <c r="G920" i="15"/>
  <c r="G294" i="15"/>
  <c r="G46" i="15"/>
  <c r="G376" i="15"/>
  <c r="G109" i="15"/>
  <c r="G386" i="15"/>
  <c r="G977" i="15"/>
  <c r="G427" i="15"/>
  <c r="G610" i="15"/>
  <c r="G681" i="15"/>
  <c r="G1066" i="15"/>
  <c r="G679" i="15"/>
  <c r="G595" i="15"/>
  <c r="G785" i="15"/>
  <c r="G798" i="15"/>
  <c r="G671" i="15"/>
  <c r="G1359" i="15"/>
  <c r="G510" i="15"/>
  <c r="G448" i="15"/>
  <c r="G1053" i="15"/>
  <c r="G692" i="15"/>
  <c r="G1234" i="15"/>
  <c r="G1046" i="15"/>
  <c r="G585" i="15"/>
  <c r="G1009" i="15"/>
  <c r="G974" i="15"/>
  <c r="G627" i="15"/>
  <c r="G483" i="15"/>
  <c r="G286" i="15"/>
  <c r="G71" i="15"/>
  <c r="G1077" i="15"/>
  <c r="G399" i="15"/>
  <c r="G375" i="15"/>
  <c r="G866" i="15"/>
  <c r="G760" i="15"/>
  <c r="G64" i="15"/>
  <c r="G797" i="15"/>
  <c r="G10" i="15"/>
  <c r="G929" i="15"/>
  <c r="G759" i="15"/>
  <c r="G280" i="15"/>
  <c r="G192" i="15"/>
  <c r="G9" i="15"/>
  <c r="G279" i="15"/>
  <c r="G928" i="15"/>
  <c r="G398" i="15"/>
  <c r="G191" i="15"/>
  <c r="G397" i="15"/>
  <c r="G395" i="15"/>
  <c r="G396" i="15"/>
  <c r="G190" i="15"/>
  <c r="I1377" i="12"/>
  <c r="P1377" i="12"/>
  <c r="G1377" i="12"/>
  <c r="G1369" i="13"/>
  <c r="G1352" i="13"/>
  <c r="G1346" i="13"/>
  <c r="G1332" i="13"/>
  <c r="G1376" i="13"/>
  <c r="G1364" i="13"/>
  <c r="G1361" i="13"/>
  <c r="G1355" i="13"/>
  <c r="G1335" i="13"/>
  <c r="G1321" i="13"/>
  <c r="G1285" i="13"/>
  <c r="G1343" i="13"/>
  <c r="G1338" i="13"/>
  <c r="G1330" i="13"/>
  <c r="G1297" i="13"/>
  <c r="G1288" i="13"/>
  <c r="G1277" i="13"/>
  <c r="G1269" i="13"/>
  <c r="G1362" i="13"/>
  <c r="G1357" i="13"/>
  <c r="G1356" i="13"/>
  <c r="G1313" i="13"/>
  <c r="G1309" i="13"/>
  <c r="G1305" i="13"/>
  <c r="G1289" i="13"/>
  <c r="G1280" i="13"/>
  <c r="G1279" i="13"/>
  <c r="G1276" i="13"/>
  <c r="G1268" i="13"/>
  <c r="G1256" i="13"/>
  <c r="G1247" i="13"/>
  <c r="G1244" i="13"/>
  <c r="G1231" i="13"/>
  <c r="G1209" i="13"/>
  <c r="G1184" i="13"/>
  <c r="G1168" i="13"/>
  <c r="G1152" i="13"/>
  <c r="G1136" i="13"/>
  <c r="G1120" i="13"/>
  <c r="G1101" i="13"/>
  <c r="G1092" i="13"/>
  <c r="G1086" i="13"/>
  <c r="G1365" i="13"/>
  <c r="G1344" i="13"/>
  <c r="G1274" i="13"/>
  <c r="G1266" i="13"/>
  <c r="G1219" i="13"/>
  <c r="G1213" i="13"/>
  <c r="G1194" i="13"/>
  <c r="G1188" i="13"/>
  <c r="G1172" i="13"/>
  <c r="G1156" i="13"/>
  <c r="G1140" i="13"/>
  <c r="G1124" i="13"/>
  <c r="G1108" i="13"/>
  <c r="G1105" i="13"/>
  <c r="G1099" i="13"/>
  <c r="G1096" i="13"/>
  <c r="G1084" i="13"/>
  <c r="G1081" i="13"/>
  <c r="G1071" i="13"/>
  <c r="G1068" i="13"/>
  <c r="G1325" i="13"/>
  <c r="G1302" i="13"/>
  <c r="G1272" i="13"/>
  <c r="G1050" i="13"/>
  <c r="G1035" i="13"/>
  <c r="G1337" i="13"/>
  <c r="G1336" i="13"/>
  <c r="G1301" i="13"/>
  <c r="G1286" i="13"/>
  <c r="G1201" i="13"/>
  <c r="G1164" i="13"/>
  <c r="G1144" i="13"/>
  <c r="G1123" i="13"/>
  <c r="G1046" i="13"/>
  <c r="G1038" i="13"/>
  <c r="G1031" i="13"/>
  <c r="G1006" i="13"/>
  <c r="G986" i="13"/>
  <c r="G970" i="13"/>
  <c r="G967" i="13"/>
  <c r="G945" i="13"/>
  <c r="G919" i="13"/>
  <c r="G907" i="13"/>
  <c r="G888" i="13"/>
  <c r="G853" i="13"/>
  <c r="G850" i="13"/>
  <c r="G846" i="13"/>
  <c r="G1270" i="13"/>
  <c r="G1192" i="13"/>
  <c r="G1116" i="13"/>
  <c r="G1059" i="13"/>
  <c r="G1055" i="13"/>
  <c r="G1026" i="13"/>
  <c r="G1367" i="13"/>
  <c r="G1252" i="13"/>
  <c r="G1240" i="13"/>
  <c r="G1227" i="13"/>
  <c r="G1187" i="13"/>
  <c r="G1139" i="13"/>
  <c r="G1104" i="13"/>
  <c r="G1037" i="13"/>
  <c r="G1022" i="13"/>
  <c r="G990" i="13"/>
  <c r="G1329" i="13"/>
  <c r="G1328" i="13"/>
  <c r="G1318" i="13"/>
  <c r="G1317" i="13"/>
  <c r="G1217" i="13"/>
  <c r="G1198" i="13"/>
  <c r="G1180" i="13"/>
  <c r="G1160" i="13"/>
  <c r="G1132" i="13"/>
  <c r="G1063" i="13"/>
  <c r="G1014" i="13"/>
  <c r="G1264" i="13"/>
  <c r="G1212" i="13"/>
  <c r="G1155" i="13"/>
  <c r="G1112" i="13"/>
  <c r="G1088" i="13"/>
  <c r="G1080" i="13"/>
  <c r="G1076" i="13"/>
  <c r="G1018" i="13"/>
  <c r="G1004" i="13"/>
  <c r="G994" i="13"/>
  <c r="G978" i="13"/>
  <c r="G975" i="13"/>
  <c r="G962" i="13"/>
  <c r="G956" i="13"/>
  <c r="G953" i="13"/>
  <c r="G937" i="13"/>
  <c r="G927" i="13"/>
  <c r="G914" i="13"/>
  <c r="G896" i="13"/>
  <c r="G874" i="13"/>
  <c r="G861" i="13"/>
  <c r="G842" i="13"/>
  <c r="G833" i="13"/>
  <c r="G789" i="13"/>
  <c r="G764" i="13"/>
  <c r="G1373" i="13"/>
  <c r="G1249" i="13"/>
  <c r="G1236" i="13"/>
  <c r="G1223" i="13"/>
  <c r="G1205" i="13"/>
  <c r="G1148" i="13"/>
  <c r="G1029" i="13"/>
  <c r="G1176" i="13"/>
  <c r="G1047" i="13"/>
  <c r="G857" i="13"/>
  <c r="G829" i="13"/>
  <c r="G818" i="13"/>
  <c r="G815" i="13"/>
  <c r="G768" i="13"/>
  <c r="G738" i="13"/>
  <c r="G1230" i="13"/>
  <c r="G1002" i="13"/>
  <c r="G998" i="13"/>
  <c r="G941" i="13"/>
  <c r="G909" i="13"/>
  <c r="G780" i="13"/>
  <c r="G777" i="13"/>
  <c r="G734" i="13"/>
  <c r="G730" i="13"/>
  <c r="G940" i="13"/>
  <c r="G923" i="13"/>
  <c r="G900" i="13"/>
  <c r="G881" i="13"/>
  <c r="G865" i="13"/>
  <c r="G822" i="13"/>
  <c r="G817" i="13"/>
  <c r="G809" i="13"/>
  <c r="G806" i="13"/>
  <c r="G772" i="13"/>
  <c r="G767" i="13"/>
  <c r="G758" i="13"/>
  <c r="G754" i="13"/>
  <c r="G726" i="13"/>
  <c r="G722" i="13"/>
  <c r="G1243" i="13"/>
  <c r="G1128" i="13"/>
  <c r="G899" i="13"/>
  <c r="G880" i="13"/>
  <c r="G864" i="13"/>
  <c r="G960" i="13"/>
  <c r="G949" i="13"/>
  <c r="G912" i="13"/>
  <c r="G884" i="13"/>
  <c r="G870" i="13"/>
  <c r="G837" i="13"/>
  <c r="G813" i="13"/>
  <c r="G793" i="13"/>
  <c r="G745" i="13"/>
  <c r="G741" i="13"/>
  <c r="G713" i="13"/>
  <c r="G1311" i="13"/>
  <c r="G982" i="13"/>
  <c r="G825" i="13"/>
  <c r="G775" i="13"/>
  <c r="G1262" i="13"/>
  <c r="G1255" i="13"/>
  <c r="G1119" i="13"/>
  <c r="G1107" i="13"/>
  <c r="G1032" i="13"/>
  <c r="G905" i="13"/>
  <c r="G904" i="13"/>
  <c r="G892" i="13"/>
  <c r="G891" i="13"/>
  <c r="G878" i="13"/>
  <c r="G844" i="13"/>
  <c r="G839" i="13"/>
  <c r="G796" i="13"/>
  <c r="G744" i="13"/>
  <c r="G687" i="13"/>
  <c r="G674" i="13"/>
  <c r="G661" i="13"/>
  <c r="G638" i="13"/>
  <c r="G613" i="13"/>
  <c r="G750" i="13"/>
  <c r="G656" i="13"/>
  <c r="G630" i="13"/>
  <c r="G605" i="13"/>
  <c r="G555" i="13"/>
  <c r="G522" i="13"/>
  <c r="G451" i="13"/>
  <c r="I7" i="13"/>
  <c r="G933" i="13"/>
  <c r="G932" i="13"/>
  <c r="G802" i="13"/>
  <c r="G729" i="13"/>
  <c r="G702" i="13"/>
  <c r="G673" i="13"/>
  <c r="G637" i="13"/>
  <c r="G612" i="13"/>
  <c r="G589" i="13"/>
  <c r="G539" i="13"/>
  <c r="G521" i="13"/>
  <c r="G496" i="13"/>
  <c r="G476" i="13"/>
  <c r="G836" i="13"/>
  <c r="G679" i="13"/>
  <c r="G649" i="13"/>
  <c r="G618" i="13"/>
  <c r="G546" i="13"/>
  <c r="G530" i="13"/>
  <c r="G494" i="13"/>
  <c r="G483" i="13"/>
  <c r="G460" i="13"/>
  <c r="G427" i="13"/>
  <c r="G409" i="13"/>
  <c r="G377" i="13"/>
  <c r="G368" i="13"/>
  <c r="G282" i="13"/>
  <c r="G264" i="13"/>
  <c r="G261" i="13"/>
  <c r="G250" i="13"/>
  <c r="G244" i="13"/>
  <c r="G229" i="13"/>
  <c r="G206" i="13"/>
  <c r="G198" i="13"/>
  <c r="G183" i="13"/>
  <c r="G162" i="13"/>
  <c r="G154" i="13"/>
  <c r="G143" i="13"/>
  <c r="G132" i="13"/>
  <c r="G118" i="13"/>
  <c r="G104" i="13"/>
  <c r="G98" i="13"/>
  <c r="G95" i="13"/>
  <c r="G81" i="13"/>
  <c r="G78" i="13"/>
  <c r="G75" i="13"/>
  <c r="G58" i="13"/>
  <c r="G41" i="13"/>
  <c r="G38" i="13"/>
  <c r="G35" i="13"/>
  <c r="G24" i="13"/>
  <c r="G16" i="13"/>
  <c r="G7" i="13"/>
  <c r="G685" i="13"/>
  <c r="G653" i="13"/>
  <c r="G627" i="13"/>
  <c r="G541" i="13"/>
  <c r="G514" i="13"/>
  <c r="G505" i="13"/>
  <c r="G478" i="13"/>
  <c r="G367" i="13"/>
  <c r="G659" i="13"/>
  <c r="G643" i="13"/>
  <c r="G569" i="13"/>
  <c r="G540" i="13"/>
  <c r="G529" i="13"/>
  <c r="G502" i="13"/>
  <c r="G499" i="13"/>
  <c r="G477" i="13"/>
  <c r="G462" i="13"/>
  <c r="G430" i="13"/>
  <c r="G422" i="13"/>
  <c r="G383" i="13"/>
  <c r="G374" i="13"/>
  <c r="G804" i="13"/>
  <c r="G784" i="13"/>
  <c r="G596" i="13"/>
  <c r="G566" i="13"/>
  <c r="G549" i="13"/>
  <c r="G486" i="13"/>
  <c r="G448" i="13"/>
  <c r="G363" i="13"/>
  <c r="G310" i="13"/>
  <c r="G258" i="13"/>
  <c r="G241" i="13"/>
  <c r="G237" i="13"/>
  <c r="G226" i="13"/>
  <c r="G223" i="13"/>
  <c r="G217" i="13"/>
  <c r="G214" i="13"/>
  <c r="G203" i="13"/>
  <c r="G195" i="13"/>
  <c r="G177" i="13"/>
  <c r="G174" i="13"/>
  <c r="G167" i="13"/>
  <c r="G159" i="13"/>
  <c r="G151" i="13"/>
  <c r="G140" i="13"/>
  <c r="G126" i="13"/>
  <c r="G123" i="13"/>
  <c r="G718" i="13"/>
  <c r="G705" i="13"/>
  <c r="G672" i="13"/>
  <c r="G636" i="13"/>
  <c r="G611" i="13"/>
  <c r="G602" i="13"/>
  <c r="G599" i="13"/>
  <c r="G577" i="13"/>
  <c r="G501" i="13"/>
  <c r="G498" i="13"/>
  <c r="G470" i="13"/>
  <c r="G443" i="13"/>
  <c r="G438" i="13"/>
  <c r="G421" i="13"/>
  <c r="G309" i="13"/>
  <c r="G527" i="13"/>
  <c r="G299" i="13"/>
  <c r="G212" i="13"/>
  <c r="G89" i="13"/>
  <c r="G85" i="13"/>
  <c r="G69" i="13"/>
  <c r="G840" i="13"/>
  <c r="G660" i="13"/>
  <c r="G590" i="13"/>
  <c r="G289" i="13"/>
  <c r="G245" i="13"/>
  <c r="G216" i="13"/>
  <c r="G201" i="13"/>
  <c r="G165" i="13"/>
  <c r="G133" i="13"/>
  <c r="G121" i="13"/>
  <c r="G113" i="13"/>
  <c r="G61" i="13"/>
  <c r="G27" i="13"/>
  <c r="G779" i="13"/>
  <c r="G251" i="13"/>
  <c r="G155" i="13"/>
  <c r="G144" i="13"/>
  <c r="G44" i="13"/>
  <c r="G792" i="13"/>
  <c r="G262" i="13"/>
  <c r="G232" i="13"/>
  <c r="G107" i="13"/>
  <c r="G55" i="13"/>
  <c r="G50" i="13"/>
  <c r="G29" i="13"/>
  <c r="G19" i="13"/>
  <c r="G454" i="13"/>
  <c r="G403" i="13"/>
  <c r="G393" i="13"/>
  <c r="G291" i="13"/>
  <c r="G285" i="13"/>
  <c r="G221" i="13"/>
  <c r="G209" i="13"/>
  <c r="G199" i="13"/>
  <c r="G186" i="13"/>
  <c r="G163" i="13"/>
  <c r="G119" i="13"/>
  <c r="G115" i="13"/>
  <c r="G111" i="13"/>
  <c r="G101" i="13"/>
  <c r="G82" i="13"/>
  <c r="G63" i="13"/>
  <c r="G59" i="13"/>
  <c r="P7" i="13"/>
  <c r="G621" i="13"/>
  <c r="G485" i="13"/>
  <c r="G385" i="13"/>
  <c r="G305" i="13"/>
  <c r="G283" i="13"/>
  <c r="G253" i="13"/>
  <c r="G248" i="13"/>
  <c r="G235" i="13"/>
  <c r="G207" i="13"/>
  <c r="G184" i="13"/>
  <c r="G157" i="13"/>
  <c r="G146" i="13"/>
  <c r="G99" i="13"/>
  <c r="G72" i="13"/>
  <c r="G33" i="13"/>
  <c r="G17" i="13"/>
  <c r="G13" i="13"/>
  <c r="G295" i="13"/>
  <c r="G294" i="13"/>
  <c r="G138" i="13"/>
  <c r="G67" i="13"/>
  <c r="G47" i="13"/>
  <c r="G39" i="13"/>
  <c r="G25" i="13"/>
  <c r="G256" i="13"/>
  <c r="G230" i="13"/>
  <c r="G105" i="13"/>
  <c r="G32" i="13"/>
  <c r="G548" i="13"/>
  <c r="G87" i="13"/>
  <c r="G48" i="13"/>
  <c r="G362" i="13"/>
  <c r="G52" i="13"/>
  <c r="G376" i="13"/>
  <c r="G265" i="13"/>
  <c r="G42" i="13"/>
  <c r="G36" i="13"/>
  <c r="G149" i="13"/>
  <c r="G624" i="13"/>
  <c r="G225" i="13"/>
  <c r="G135" i="13"/>
  <c r="G92" i="13"/>
  <c r="G21" i="13"/>
  <c r="G297" i="13"/>
  <c r="G22" i="13"/>
  <c r="G83" i="13"/>
  <c r="G120" i="13"/>
  <c r="G173" i="13"/>
  <c r="G187" i="13"/>
  <c r="G412" i="13"/>
  <c r="G30" i="13"/>
  <c r="G65" i="13"/>
  <c r="G390" i="13"/>
  <c r="G425" i="13"/>
  <c r="G622" i="13"/>
  <c r="G51" i="13"/>
  <c r="G156" i="13"/>
  <c r="G392" i="13"/>
  <c r="G663" i="13"/>
  <c r="G66" i="13"/>
  <c r="G86" i="13"/>
  <c r="G189" i="13"/>
  <c r="G301" i="13"/>
  <c r="G538" i="13"/>
  <c r="G220" i="13"/>
  <c r="G475" i="13"/>
  <c r="G841" i="13"/>
  <c r="G211" i="13"/>
  <c r="G254" i="13"/>
  <c r="G407" i="13"/>
  <c r="G471" i="13"/>
  <c r="G603" i="13"/>
  <c r="G957" i="13"/>
  <c r="G440" i="13"/>
  <c r="G547" i="13"/>
  <c r="G141" i="13"/>
  <c r="G181" i="13"/>
  <c r="G227" i="13"/>
  <c r="G303" i="13"/>
  <c r="G489" i="13"/>
  <c r="G645" i="13"/>
  <c r="G955" i="13"/>
  <c r="G228" i="13"/>
  <c r="G281" i="13"/>
  <c r="G512" i="13"/>
  <c r="G574" i="13"/>
  <c r="G747" i="13"/>
  <c r="G824" i="13"/>
  <c r="G424" i="13"/>
  <c r="G517" i="13"/>
  <c r="G543" i="13"/>
  <c r="G481" i="13"/>
  <c r="G544" i="13"/>
  <c r="G855" i="13"/>
  <c r="G607" i="13"/>
  <c r="G930" i="13"/>
  <c r="G939" i="13"/>
  <c r="G852" i="13"/>
  <c r="G886" i="13"/>
  <c r="G944" i="13"/>
  <c r="G1064" i="13"/>
  <c r="G1142" i="13"/>
  <c r="G860" i="13"/>
  <c r="G1023" i="13"/>
  <c r="G723" i="13"/>
  <c r="G782" i="13"/>
  <c r="G910" i="13"/>
  <c r="G985" i="13"/>
  <c r="G482" i="13"/>
  <c r="G665" i="13"/>
  <c r="G781" i="13"/>
  <c r="G875" i="13"/>
  <c r="G980" i="13"/>
  <c r="G1011" i="13"/>
  <c r="G712" i="13"/>
  <c r="G879" i="13"/>
  <c r="G1070" i="13"/>
  <c r="G1197" i="13"/>
  <c r="G973" i="13"/>
  <c r="G1095" i="13"/>
  <c r="G1327" i="13"/>
  <c r="G1169" i="13"/>
  <c r="G1253" i="13"/>
  <c r="G1036" i="13"/>
  <c r="G1158" i="13"/>
  <c r="G1078" i="13"/>
  <c r="G1051" i="13"/>
  <c r="G1157" i="13"/>
  <c r="G1238" i="13"/>
  <c r="G1331" i="13"/>
  <c r="G1375" i="13"/>
  <c r="G1170" i="13"/>
  <c r="G1267" i="13"/>
  <c r="G1281" i="13"/>
  <c r="G1304" i="13"/>
  <c r="G1323" i="13"/>
  <c r="G1366" i="13"/>
  <c r="G1109" i="13"/>
  <c r="G1150" i="13"/>
  <c r="G1363" i="13"/>
  <c r="G1370" i="13"/>
  <c r="G623" i="13"/>
  <c r="G139" i="13"/>
  <c r="G520" i="13"/>
  <c r="G304" i="13"/>
  <c r="G233" i="13"/>
  <c r="G405" i="13"/>
  <c r="G524" i="13"/>
  <c r="G28" i="13"/>
  <c r="G114" i="13"/>
  <c r="G185" i="13"/>
  <c r="G129" i="13"/>
  <c r="G369" i="13"/>
  <c r="G439" i="13"/>
  <c r="G457" i="13"/>
  <c r="G575" i="13"/>
  <c r="G695" i="13"/>
  <c r="G708" i="13"/>
  <c r="G445" i="13"/>
  <c r="G490" i="13"/>
  <c r="G579" i="13"/>
  <c r="G727" i="13"/>
  <c r="G238" i="13"/>
  <c r="G500" i="13"/>
  <c r="G563" i="13"/>
  <c r="G584" i="13"/>
  <c r="G774" i="13"/>
  <c r="G128" i="13"/>
  <c r="G419" i="13"/>
  <c r="G559" i="13"/>
  <c r="G408" i="13"/>
  <c r="G658" i="13"/>
  <c r="G670" i="13"/>
  <c r="G742" i="13"/>
  <c r="G620" i="13"/>
  <c r="G676" i="13"/>
  <c r="G413" i="13"/>
  <c r="G469" i="13"/>
  <c r="G492" i="13"/>
  <c r="G616" i="13"/>
  <c r="G668" i="13"/>
  <c r="G704" i="13"/>
  <c r="G720" i="13"/>
  <c r="G845" i="13"/>
  <c r="G1039" i="13"/>
  <c r="G925" i="13"/>
  <c r="G1133" i="13"/>
  <c r="G721" i="13"/>
  <c r="G794" i="13"/>
  <c r="G897" i="13"/>
  <c r="G968" i="13"/>
  <c r="G936" i="13"/>
  <c r="G1165" i="13"/>
  <c r="G728" i="13"/>
  <c r="G1003" i="13"/>
  <c r="G1181" i="13"/>
  <c r="G526" i="13"/>
  <c r="G617" i="13"/>
  <c r="G715" i="13"/>
  <c r="G832" i="13"/>
  <c r="G926" i="13"/>
  <c r="G989" i="13"/>
  <c r="G1167" i="13"/>
  <c r="G873" i="13"/>
  <c r="G906" i="13"/>
  <c r="G1015" i="13"/>
  <c r="G1237" i="13"/>
  <c r="G1121" i="13"/>
  <c r="G1354" i="13"/>
  <c r="G787" i="13"/>
  <c r="G859" i="13"/>
  <c r="G1025" i="13"/>
  <c r="G1069" i="13"/>
  <c r="G1199" i="13"/>
  <c r="G1218" i="13"/>
  <c r="G1282" i="13"/>
  <c r="G1226" i="13"/>
  <c r="G1049" i="13"/>
  <c r="G1060" i="13"/>
  <c r="G1130" i="13"/>
  <c r="G1145" i="13"/>
  <c r="G1214" i="13"/>
  <c r="G1299" i="13"/>
  <c r="G1100" i="13"/>
  <c r="G1122" i="13"/>
  <c r="G1287" i="13"/>
  <c r="G1374" i="13"/>
  <c r="G249" i="13"/>
  <c r="G37" i="13"/>
  <c r="G210" i="13"/>
  <c r="G112" i="13"/>
  <c r="G188" i="13"/>
  <c r="G585" i="13"/>
  <c r="G20" i="13"/>
  <c r="G556" i="13"/>
  <c r="G18" i="13"/>
  <c r="G290" i="13"/>
  <c r="G591" i="13"/>
  <c r="G49" i="13"/>
  <c r="G158" i="13"/>
  <c r="G231" i="13"/>
  <c r="G236" i="13"/>
  <c r="G266" i="13"/>
  <c r="G491" i="13"/>
  <c r="G598" i="13"/>
  <c r="G642" i="13"/>
  <c r="G535" i="13"/>
  <c r="G1017" i="13"/>
  <c r="G152" i="13"/>
  <c r="G242" i="13"/>
  <c r="G364" i="13"/>
  <c r="G389" i="13"/>
  <c r="G420" i="13"/>
  <c r="G568" i="13"/>
  <c r="G587" i="13"/>
  <c r="G74" i="13"/>
  <c r="G179" i="13"/>
  <c r="G197" i="13"/>
  <c r="G292" i="13"/>
  <c r="G493" i="13"/>
  <c r="G595" i="13"/>
  <c r="G450" i="13"/>
  <c r="G507" i="13"/>
  <c r="G534" i="13"/>
  <c r="G604" i="13"/>
  <c r="G365" i="13"/>
  <c r="G437" i="13"/>
  <c r="G452" i="13"/>
  <c r="G511" i="13"/>
  <c r="G608" i="13"/>
  <c r="G648" i="13"/>
  <c r="G776" i="13"/>
  <c r="G934" i="13"/>
  <c r="G765" i="13"/>
  <c r="G867" i="13"/>
  <c r="G876" i="13"/>
  <c r="G996" i="13"/>
  <c r="G783" i="13"/>
  <c r="G823" i="13"/>
  <c r="G835" i="13"/>
  <c r="G890" i="13"/>
  <c r="G902" i="13"/>
  <c r="G811" i="13"/>
  <c r="G755" i="13"/>
  <c r="G807" i="13"/>
  <c r="G882" i="13"/>
  <c r="G965" i="13"/>
  <c r="G997" i="13"/>
  <c r="G545" i="13"/>
  <c r="G626" i="13"/>
  <c r="G678" i="13"/>
  <c r="G851" i="13"/>
  <c r="G868" i="13"/>
  <c r="G827" i="13"/>
  <c r="G849" i="13"/>
  <c r="G863" i="13"/>
  <c r="G984" i="13"/>
  <c r="G1147" i="13"/>
  <c r="G1159" i="13"/>
  <c r="G1185" i="13"/>
  <c r="G1200" i="13"/>
  <c r="G1204" i="13"/>
  <c r="G1216" i="13"/>
  <c r="G762" i="13"/>
  <c r="G831" i="13"/>
  <c r="G951" i="13"/>
  <c r="G976" i="13"/>
  <c r="G1054" i="13"/>
  <c r="G1061" i="13"/>
  <c r="G1110" i="13"/>
  <c r="G1143" i="13"/>
  <c r="G1203" i="13"/>
  <c r="G1239" i="13"/>
  <c r="G1115" i="13"/>
  <c r="G1215" i="13"/>
  <c r="G1258" i="13"/>
  <c r="G1303" i="13"/>
  <c r="G1033" i="13"/>
  <c r="G1045" i="13"/>
  <c r="G1195" i="13"/>
  <c r="G1273" i="13"/>
  <c r="G1294" i="13"/>
  <c r="G1085" i="13"/>
  <c r="G1103" i="13"/>
  <c r="G1233" i="13"/>
  <c r="G1310" i="13"/>
  <c r="G1348" i="13"/>
  <c r="G1082" i="13"/>
  <c r="G1118" i="13"/>
  <c r="G1166" i="13"/>
  <c r="G1229" i="13"/>
  <c r="G1298" i="13"/>
  <c r="G56" i="13"/>
  <c r="G150" i="13"/>
  <c r="G116" i="13"/>
  <c r="G288" i="13"/>
  <c r="G68" i="13"/>
  <c r="G93" i="13"/>
  <c r="G257" i="13"/>
  <c r="G737" i="13"/>
  <c r="G252" i="13"/>
  <c r="G372" i="13"/>
  <c r="G406" i="13"/>
  <c r="G525" i="13"/>
  <c r="G45" i="13"/>
  <c r="G296" i="13"/>
  <c r="G379" i="13"/>
  <c r="G461" i="13"/>
  <c r="G683" i="13"/>
  <c r="G54" i="13"/>
  <c r="G100" i="13"/>
  <c r="G14" i="13"/>
  <c r="G240" i="13"/>
  <c r="G808" i="13"/>
  <c r="G474" i="13"/>
  <c r="G600" i="13"/>
  <c r="G654" i="13"/>
  <c r="G664" i="13"/>
  <c r="G714" i="13"/>
  <c r="G830" i="13"/>
  <c r="G1027" i="13"/>
  <c r="G400" i="13"/>
  <c r="G484" i="13"/>
  <c r="G550" i="13"/>
  <c r="G580" i="13"/>
  <c r="G619" i="13"/>
  <c r="G732" i="13"/>
  <c r="G124" i="13"/>
  <c r="G160" i="13"/>
  <c r="G196" i="13"/>
  <c r="G259" i="13"/>
  <c r="G373" i="13"/>
  <c r="G423" i="13"/>
  <c r="G551" i="13"/>
  <c r="G671" i="13"/>
  <c r="G117" i="13"/>
  <c r="G131" i="13"/>
  <c r="G153" i="13"/>
  <c r="G169" i="13"/>
  <c r="G504" i="13"/>
  <c r="G515" i="13"/>
  <c r="G786" i="13"/>
  <c r="G426" i="13"/>
  <c r="G572" i="13"/>
  <c r="G629" i="13"/>
  <c r="G798" i="13"/>
  <c r="G640" i="13"/>
  <c r="G803" i="13"/>
  <c r="G558" i="13"/>
  <c r="G631" i="13"/>
  <c r="G669" i="13"/>
  <c r="G677" i="13"/>
  <c r="G696" i="13"/>
  <c r="G826" i="13"/>
  <c r="G735" i="13"/>
  <c r="G921" i="13"/>
  <c r="G1001" i="13"/>
  <c r="G946" i="13"/>
  <c r="G961" i="13"/>
  <c r="G1089" i="13"/>
  <c r="G773" i="13"/>
  <c r="G920" i="13"/>
  <c r="G931" i="13"/>
  <c r="G1117" i="13"/>
  <c r="G761" i="13"/>
  <c r="G987" i="13"/>
  <c r="G557" i="13"/>
  <c r="G788" i="13"/>
  <c r="G820" i="13"/>
  <c r="G834" i="13"/>
  <c r="G856" i="13"/>
  <c r="G952" i="13"/>
  <c r="G766" i="13"/>
  <c r="G877" i="13"/>
  <c r="G1177" i="13"/>
  <c r="G1008" i="13"/>
  <c r="G1020" i="13"/>
  <c r="G1174" i="13"/>
  <c r="G872" i="13"/>
  <c r="G1028" i="13"/>
  <c r="G1131" i="13"/>
  <c r="G1173" i="13"/>
  <c r="G979" i="13"/>
  <c r="G1052" i="13"/>
  <c r="G1196" i="13"/>
  <c r="G1030" i="13"/>
  <c r="G1098" i="13"/>
  <c r="G1339" i="13"/>
  <c r="G1306" i="13"/>
  <c r="G1154" i="13"/>
  <c r="G1125" i="13"/>
  <c r="G1372" i="13"/>
  <c r="G1307" i="13"/>
  <c r="G298" i="13"/>
  <c r="G625" i="13"/>
  <c r="G31" i="13"/>
  <c r="G60" i="13"/>
  <c r="G200" i="13"/>
  <c r="G429" i="13"/>
  <c r="G948" i="13"/>
  <c r="G145" i="13"/>
  <c r="G91" i="13"/>
  <c r="G284" i="13"/>
  <c r="G43" i="13"/>
  <c r="G106" i="13"/>
  <c r="G194" i="13"/>
  <c r="G446" i="13"/>
  <c r="G378" i="13"/>
  <c r="G554" i="13"/>
  <c r="G578" i="13"/>
  <c r="G689" i="13"/>
  <c r="G771" i="13"/>
  <c r="G536" i="13"/>
  <c r="G743" i="13"/>
  <c r="G869" i="13"/>
  <c r="G127" i="13"/>
  <c r="G168" i="13"/>
  <c r="G204" i="13"/>
  <c r="G431" i="13"/>
  <c r="G497" i="13"/>
  <c r="G503" i="13"/>
  <c r="G519" i="13"/>
  <c r="G570" i="13"/>
  <c r="G635" i="13"/>
  <c r="G703" i="13"/>
  <c r="G1350" i="13"/>
  <c r="G77" i="13"/>
  <c r="G94" i="13"/>
  <c r="G170" i="13"/>
  <c r="G182" i="13"/>
  <c r="G464" i="13"/>
  <c r="G506" i="13"/>
  <c r="G731" i="13"/>
  <c r="G508" i="13"/>
  <c r="G528" i="13"/>
  <c r="G710" i="13"/>
  <c r="G752" i="13"/>
  <c r="G814" i="13"/>
  <c r="G532" i="13"/>
  <c r="G594" i="13"/>
  <c r="G576" i="13"/>
  <c r="G847" i="13"/>
  <c r="G1043" i="13"/>
  <c r="G748" i="13"/>
  <c r="G812" i="13"/>
  <c r="G871" i="13"/>
  <c r="G950" i="13"/>
  <c r="G1102" i="13"/>
  <c r="G1345" i="13"/>
  <c r="G724" i="13"/>
  <c r="G753" i="13"/>
  <c r="G862" i="13"/>
  <c r="G1058" i="13"/>
  <c r="G1114" i="13"/>
  <c r="G810" i="13"/>
  <c r="G917" i="13"/>
  <c r="G1137" i="13"/>
  <c r="G858" i="13"/>
  <c r="G898" i="13"/>
  <c r="G969" i="13"/>
  <c r="G1111" i="13"/>
  <c r="G1162" i="13"/>
  <c r="G1250" i="13"/>
  <c r="G1232" i="13"/>
  <c r="G1265" i="13"/>
  <c r="G954" i="13"/>
  <c r="G1009" i="13"/>
  <c r="G1000" i="13"/>
  <c r="G1040" i="13"/>
  <c r="G1146" i="13"/>
  <c r="G1228" i="13"/>
  <c r="G1263" i="13"/>
  <c r="G1175" i="13"/>
  <c r="G1012" i="13"/>
  <c r="G1153" i="13"/>
  <c r="G1349" i="13"/>
  <c r="G1334" i="13"/>
  <c r="G1106" i="13"/>
  <c r="G1211" i="13"/>
  <c r="G1275" i="13"/>
  <c r="G1314" i="13"/>
  <c r="G1087" i="13"/>
  <c r="G1182" i="13"/>
  <c r="G1242" i="13"/>
  <c r="G1351" i="13"/>
  <c r="G247" i="13"/>
  <c r="G222" i="13"/>
  <c r="G588" i="13"/>
  <c r="G88" i="13"/>
  <c r="G164" i="13"/>
  <c r="G513" i="13"/>
  <c r="G394" i="13"/>
  <c r="G453" i="13"/>
  <c r="G23" i="13"/>
  <c r="G592" i="13"/>
  <c r="G370" i="13"/>
  <c r="G84" i="13"/>
  <c r="G176" i="13"/>
  <c r="G401" i="13"/>
  <c r="G468" i="13"/>
  <c r="G537" i="13"/>
  <c r="G601" i="13"/>
  <c r="G628" i="13"/>
  <c r="G706" i="13"/>
  <c r="G719" i="13"/>
  <c r="G472" i="13"/>
  <c r="G567" i="13"/>
  <c r="G680" i="13"/>
  <c r="G799" i="13"/>
  <c r="G172" i="13"/>
  <c r="G215" i="13"/>
  <c r="G382" i="13"/>
  <c r="G391" i="13"/>
  <c r="G552" i="13"/>
  <c r="G610" i="13"/>
  <c r="G983" i="13"/>
  <c r="G57" i="13"/>
  <c r="G260" i="13"/>
  <c r="G416" i="13"/>
  <c r="G428" i="13"/>
  <c r="G467" i="13"/>
  <c r="G509" i="13"/>
  <c r="G433" i="13"/>
  <c r="G465" i="13"/>
  <c r="G597" i="13"/>
  <c r="G609" i="13"/>
  <c r="G733" i="13"/>
  <c r="G651" i="13"/>
  <c r="G459" i="13"/>
  <c r="G632" i="13"/>
  <c r="G709" i="13"/>
  <c r="G763" i="13"/>
  <c r="G1007" i="13"/>
  <c r="G913" i="13"/>
  <c r="G977" i="13"/>
  <c r="G1019" i="13"/>
  <c r="G938" i="13"/>
  <c r="G854" i="13"/>
  <c r="G922" i="13"/>
  <c r="G942" i="13"/>
  <c r="G958" i="13"/>
  <c r="G999" i="13"/>
  <c r="G434" i="13"/>
  <c r="G573" i="13"/>
  <c r="G691" i="13"/>
  <c r="G778" i="13"/>
  <c r="G790" i="13"/>
  <c r="G805" i="13"/>
  <c r="G816" i="13"/>
  <c r="G889" i="13"/>
  <c r="G1044" i="13"/>
  <c r="G1149" i="13"/>
  <c r="G1189" i="13"/>
  <c r="G1206" i="13"/>
  <c r="G1271" i="13"/>
  <c r="G1320" i="13"/>
  <c r="G843" i="13"/>
  <c r="G1191" i="13"/>
  <c r="G1221" i="13"/>
  <c r="G1259" i="13"/>
  <c r="G1241" i="13"/>
  <c r="G1295" i="13"/>
  <c r="G1326" i="13"/>
  <c r="G1220" i="13"/>
  <c r="G1083" i="13"/>
  <c r="G1202" i="13"/>
  <c r="G1093" i="13"/>
  <c r="G1210" i="13"/>
  <c r="G1222" i="13"/>
  <c r="G1324" i="13"/>
  <c r="G1186" i="13"/>
  <c r="G1368" i="13"/>
  <c r="G1090" i="13"/>
  <c r="G1134" i="13"/>
  <c r="G1248" i="13"/>
  <c r="G1308" i="13"/>
  <c r="G103" i="13"/>
  <c r="G12" i="13"/>
  <c r="G302" i="13"/>
  <c r="G136" i="13"/>
  <c r="G234" i="13"/>
  <c r="G306" i="13"/>
  <c r="G688" i="13"/>
  <c r="G15" i="13"/>
  <c r="G402" i="13"/>
  <c r="G455" i="13"/>
  <c r="G34" i="13"/>
  <c r="G134" i="13"/>
  <c r="G246" i="13"/>
  <c r="G785" i="13"/>
  <c r="G70" i="13"/>
  <c r="G122" i="13"/>
  <c r="G73" i="13"/>
  <c r="G208" i="13"/>
  <c r="G213" i="13"/>
  <c r="G436" i="13"/>
  <c r="G647" i="13"/>
  <c r="G487" i="13"/>
  <c r="G553" i="13"/>
  <c r="G130" i="13"/>
  <c r="G175" i="13"/>
  <c r="G488" i="13"/>
  <c r="G644" i="13"/>
  <c r="G80" i="13"/>
  <c r="G97" i="13"/>
  <c r="G205" i="13"/>
  <c r="G243" i="13"/>
  <c r="G384" i="13"/>
  <c r="G432" i="13"/>
  <c r="G518" i="13"/>
  <c r="G417" i="13"/>
  <c r="G480" i="13"/>
  <c r="G516" i="13"/>
  <c r="G634" i="13"/>
  <c r="G655" i="13"/>
  <c r="G533" i="13"/>
  <c r="G562" i="13"/>
  <c r="G615" i="13"/>
  <c r="G698" i="13"/>
  <c r="G411" i="13"/>
  <c r="G606" i="13"/>
  <c r="G699" i="13"/>
  <c r="G751" i="13"/>
  <c r="G887" i="13"/>
  <c r="G1360" i="13"/>
  <c r="G959" i="13"/>
  <c r="G966" i="13"/>
  <c r="G943" i="13"/>
  <c r="G1129" i="13"/>
  <c r="G447" i="13"/>
  <c r="G586" i="13"/>
  <c r="G652" i="13"/>
  <c r="G701" i="13"/>
  <c r="G736" i="13"/>
  <c r="G947" i="13"/>
  <c r="G1005" i="13"/>
  <c r="G769" i="13"/>
  <c r="G893" i="13"/>
  <c r="G1224" i="13"/>
  <c r="G1062" i="13"/>
  <c r="G1075" i="13"/>
  <c r="G1126" i="13"/>
  <c r="G1245" i="13"/>
  <c r="G992" i="13"/>
  <c r="G1057" i="13"/>
  <c r="G988" i="13"/>
  <c r="G1010" i="13"/>
  <c r="G1074" i="13"/>
  <c r="G1135" i="13"/>
  <c r="G1163" i="13"/>
  <c r="G1178" i="13"/>
  <c r="G1315" i="13"/>
  <c r="G1171" i="13"/>
  <c r="G1235" i="13"/>
  <c r="G1292" i="13"/>
  <c r="G1094" i="13"/>
  <c r="G1138" i="13"/>
  <c r="G1291" i="13"/>
  <c r="G1097" i="13"/>
  <c r="G1141" i="13"/>
  <c r="G1251" i="13"/>
  <c r="G1340" i="13"/>
  <c r="G1333" i="13"/>
  <c r="G650" i="13"/>
  <c r="G102" i="13"/>
  <c r="G381" i="13"/>
  <c r="G180" i="13"/>
  <c r="G40" i="13"/>
  <c r="G26" i="13"/>
  <c r="G76" i="13"/>
  <c r="G171" i="13"/>
  <c r="G458" i="13"/>
  <c r="G108" i="13"/>
  <c r="G700" i="13"/>
  <c r="G62" i="13"/>
  <c r="G148" i="13"/>
  <c r="G166" i="13"/>
  <c r="G202" i="13"/>
  <c r="G593" i="13"/>
  <c r="G371" i="13"/>
  <c r="G456" i="13"/>
  <c r="G581" i="13"/>
  <c r="G694" i="13"/>
  <c r="G707" i="13"/>
  <c r="G473" i="13"/>
  <c r="G690" i="13"/>
  <c r="G178" i="13"/>
  <c r="G224" i="13"/>
  <c r="G463" i="13"/>
  <c r="G142" i="13"/>
  <c r="G161" i="13"/>
  <c r="G366" i="13"/>
  <c r="G418" i="13"/>
  <c r="G435" i="13"/>
  <c r="G571" i="13"/>
  <c r="G531" i="13"/>
  <c r="G739" i="13"/>
  <c r="G981" i="13"/>
  <c r="G684" i="13"/>
  <c r="G308" i="13"/>
  <c r="G449" i="13"/>
  <c r="G633" i="13"/>
  <c r="G908" i="13"/>
  <c r="G1065" i="13"/>
  <c r="G795" i="13"/>
  <c r="G883" i="13"/>
  <c r="G756" i="13"/>
  <c r="G791" i="13"/>
  <c r="G838" i="13"/>
  <c r="G885" i="13"/>
  <c r="G918" i="13"/>
  <c r="G991" i="13"/>
  <c r="G821" i="13"/>
  <c r="G901" i="13"/>
  <c r="G740" i="13"/>
  <c r="G466" i="13"/>
  <c r="G770" i="13"/>
  <c r="G711" i="13"/>
  <c r="G819" i="13"/>
  <c r="G993" i="13"/>
  <c r="G1290" i="13"/>
  <c r="G1113" i="13"/>
  <c r="G894" i="13"/>
  <c r="G935" i="13"/>
  <c r="G1067" i="13"/>
  <c r="G1161" i="13"/>
  <c r="G1179" i="13"/>
  <c r="G1316" i="13"/>
  <c r="G1024" i="13"/>
  <c r="G1042" i="13"/>
  <c r="G1322" i="13"/>
  <c r="G995" i="13"/>
  <c r="G1034" i="13"/>
  <c r="G1193" i="13"/>
  <c r="G1016" i="13"/>
  <c r="G1048" i="13"/>
  <c r="G1127" i="13"/>
  <c r="G1190" i="13"/>
  <c r="G1225" i="13"/>
  <c r="G1341" i="13"/>
  <c r="G1079" i="13"/>
  <c r="G1246" i="13"/>
  <c r="G1319" i="13"/>
  <c r="G1347" i="13"/>
  <c r="G1207" i="13"/>
  <c r="G1254" i="13"/>
  <c r="G1293" i="13"/>
  <c r="G1312" i="13"/>
  <c r="G1300" i="13"/>
  <c r="G1296" i="13"/>
  <c r="G1353" i="13"/>
  <c r="G1257" i="13"/>
  <c r="G667" i="13"/>
  <c r="G565" i="13"/>
  <c r="G404" i="13"/>
  <c r="G924" i="13"/>
  <c r="G797" i="13"/>
  <c r="G693" i="13"/>
  <c r="G96" i="13"/>
  <c r="G911" i="13"/>
  <c r="G972" i="13"/>
  <c r="G147" i="13"/>
  <c r="G746" i="13"/>
  <c r="G414" i="13"/>
  <c r="G828" i="13"/>
  <c r="G255" i="13"/>
  <c r="G757" i="13"/>
  <c r="G639" i="13"/>
  <c r="G510" i="13"/>
  <c r="G523" i="13"/>
  <c r="G801" i="13"/>
  <c r="G692" i="13"/>
  <c r="G53" i="13"/>
  <c r="G1208" i="13"/>
  <c r="G583" i="13"/>
  <c r="G380" i="13"/>
  <c r="G263" i="13"/>
  <c r="G11" i="13"/>
  <c r="G560" i="13"/>
  <c r="G1021" i="13"/>
  <c r="G46" i="13"/>
  <c r="G641" i="13"/>
  <c r="G974" i="13"/>
  <c r="G287" i="13"/>
  <c r="G561" i="13"/>
  <c r="G749" i="13"/>
  <c r="G1151" i="13"/>
  <c r="G1053" i="13"/>
  <c r="G915" i="13"/>
  <c r="G444" i="13"/>
  <c r="G1283" i="13"/>
  <c r="G1359" i="13"/>
  <c r="G1056" i="13"/>
  <c r="G415" i="13"/>
  <c r="G125" i="13"/>
  <c r="G286" i="13"/>
  <c r="G1041" i="13"/>
  <c r="G675" i="13"/>
  <c r="G1183" i="13"/>
  <c r="G717" i="13"/>
  <c r="G542" i="13"/>
  <c r="G666" i="13"/>
  <c r="G1013" i="13"/>
  <c r="G895" i="13"/>
  <c r="G662" i="13"/>
  <c r="G388" i="13"/>
  <c r="G1278" i="13"/>
  <c r="G681" i="13"/>
  <c r="G137" i="13"/>
  <c r="G866" i="13"/>
  <c r="G410" i="13"/>
  <c r="G682" i="13"/>
  <c r="G1073" i="13"/>
  <c r="G218" i="13"/>
  <c r="G1077" i="13"/>
  <c r="G441" i="13"/>
  <c r="G219" i="13"/>
  <c r="G964" i="13"/>
  <c r="G686" i="13"/>
  <c r="G479" i="13"/>
  <c r="G90" i="13"/>
  <c r="G1234" i="13"/>
  <c r="G1066" i="13"/>
  <c r="G916" i="13"/>
  <c r="G1072" i="13"/>
  <c r="G1342" i="13"/>
  <c r="G903" i="13"/>
  <c r="G564" i="13"/>
  <c r="G1358" i="13"/>
  <c r="G614" i="13"/>
  <c r="G1091" i="13"/>
  <c r="G442" i="13"/>
  <c r="G495" i="13"/>
  <c r="G971" i="13"/>
  <c r="G657" i="13"/>
  <c r="G716" i="13"/>
  <c r="G110" i="13"/>
  <c r="G725" i="13"/>
  <c r="G646" i="13"/>
  <c r="G1284" i="13"/>
  <c r="G79" i="13"/>
  <c r="G582" i="13"/>
  <c r="G280" i="13"/>
  <c r="G760" i="13"/>
  <c r="G279" i="13"/>
  <c r="G193" i="13"/>
  <c r="G399" i="13"/>
  <c r="G109" i="13"/>
  <c r="G1261" i="13"/>
  <c r="G759" i="13"/>
  <c r="G71" i="13"/>
  <c r="G1260" i="13"/>
  <c r="G928" i="13"/>
  <c r="G387" i="13"/>
  <c r="G929" i="13"/>
  <c r="G963" i="13"/>
  <c r="G697" i="13"/>
  <c r="G64" i="13"/>
  <c r="G192" i="13"/>
  <c r="G191" i="13"/>
  <c r="G190" i="13"/>
  <c r="G398" i="13"/>
  <c r="G386" i="13"/>
  <c r="G375" i="13"/>
  <c r="G10" i="13"/>
  <c r="G9" i="13"/>
  <c r="G397" i="13"/>
  <c r="G396" i="13"/>
  <c r="O7" i="12"/>
  <c r="I1377" i="11"/>
  <c r="P1377" i="11"/>
  <c r="G1377" i="11"/>
  <c r="K7" i="14"/>
  <c r="J1377" i="18"/>
  <c r="J7" i="18"/>
  <c r="P8" i="15"/>
  <c r="G8" i="15"/>
  <c r="I8" i="15"/>
  <c r="O8" i="15"/>
  <c r="M7" i="13"/>
  <c r="I8" i="13"/>
  <c r="P8" i="13"/>
  <c r="G8" i="13"/>
  <c r="K8" i="13"/>
  <c r="O8" i="13"/>
  <c r="M7" i="12"/>
  <c r="G1365" i="14"/>
  <c r="G1370" i="14"/>
  <c r="G1362" i="14"/>
  <c r="G1374" i="14"/>
  <c r="G1372" i="14"/>
  <c r="G1348" i="14"/>
  <c r="G1345" i="14"/>
  <c r="G1341" i="14"/>
  <c r="G1340" i="14"/>
  <c r="G1339" i="14"/>
  <c r="G1331" i="14"/>
  <c r="G1326" i="14"/>
  <c r="G1320" i="14"/>
  <c r="G1312" i="14"/>
  <c r="G1282" i="14"/>
  <c r="G1271" i="14"/>
  <c r="G1263" i="14"/>
  <c r="G1245" i="14"/>
  <c r="G1238" i="14"/>
  <c r="G1232" i="14"/>
  <c r="G1225" i="14"/>
  <c r="G1210" i="14"/>
  <c r="G1203" i="14"/>
  <c r="G1200" i="14"/>
  <c r="G1185" i="14"/>
  <c r="G1178" i="14"/>
  <c r="G1169" i="14"/>
  <c r="G1162" i="14"/>
  <c r="G1375" i="14"/>
  <c r="G1366" i="14"/>
  <c r="G1344" i="14"/>
  <c r="G1338" i="14"/>
  <c r="G1330" i="14"/>
  <c r="G1319" i="14"/>
  <c r="G1311" i="14"/>
  <c r="G1281" i="14"/>
  <c r="G1270" i="14"/>
  <c r="G1262" i="14"/>
  <c r="G1252" i="14"/>
  <c r="G1249" i="14"/>
  <c r="G1240" i="14"/>
  <c r="G1227" i="14"/>
  <c r="G1205" i="14"/>
  <c r="G1180" i="14"/>
  <c r="G1164" i="14"/>
  <c r="G1148" i="14"/>
  <c r="G1132" i="14"/>
  <c r="G1116" i="14"/>
  <c r="G1088" i="14"/>
  <c r="G1353" i="14"/>
  <c r="G1352" i="14"/>
  <c r="G1351" i="14"/>
  <c r="G1343" i="14"/>
  <c r="G1337" i="14"/>
  <c r="G1329" i="14"/>
  <c r="G1318" i="14"/>
  <c r="G1310" i="14"/>
  <c r="G1289" i="14"/>
  <c r="G1286" i="14"/>
  <c r="G1280" i="14"/>
  <c r="G1277" i="14"/>
  <c r="G1269" i="14"/>
  <c r="G1254" i="14"/>
  <c r="G1251" i="14"/>
  <c r="G1248" i="14"/>
  <c r="G1242" i="14"/>
  <c r="G1229" i="14"/>
  <c r="G1207" i="14"/>
  <c r="G1182" i="14"/>
  <c r="G1166" i="14"/>
  <c r="G1090" i="14"/>
  <c r="G1087" i="14"/>
  <c r="G1333" i="14"/>
  <c r="G1322" i="14"/>
  <c r="G1314" i="14"/>
  <c r="G1306" i="14"/>
  <c r="G1303" i="14"/>
  <c r="G1294" i="14"/>
  <c r="G1293" i="14"/>
  <c r="G1292" i="14"/>
  <c r="G1273" i="14"/>
  <c r="G1265" i="14"/>
  <c r="G1259" i="14"/>
  <c r="G1221" i="14"/>
  <c r="G1218" i="14"/>
  <c r="G1215" i="14"/>
  <c r="G1196" i="14"/>
  <c r="G1193" i="14"/>
  <c r="G1190" i="14"/>
  <c r="G1174" i="14"/>
  <c r="G1158" i="14"/>
  <c r="G1098" i="14"/>
  <c r="G1083" i="14"/>
  <c r="G1323" i="14"/>
  <c r="G1299" i="14"/>
  <c r="G1295" i="14"/>
  <c r="G1188" i="14"/>
  <c r="G1137" i="14"/>
  <c r="G1124" i="14"/>
  <c r="G1093" i="14"/>
  <c r="G1356" i="14"/>
  <c r="G1327" i="14"/>
  <c r="G1324" i="14"/>
  <c r="G1304" i="14"/>
  <c r="G1296" i="14"/>
  <c r="G1237" i="14"/>
  <c r="G1213" i="14"/>
  <c r="G1177" i="14"/>
  <c r="G1146" i="14"/>
  <c r="G1138" i="14"/>
  <c r="G1094" i="14"/>
  <c r="G1047" i="14"/>
  <c r="G1022" i="14"/>
  <c r="G1006" i="14"/>
  <c r="G990" i="14"/>
  <c r="G949" i="14"/>
  <c r="G933" i="14"/>
  <c r="G923" i="14"/>
  <c r="G905" i="14"/>
  <c r="G892" i="14"/>
  <c r="G870" i="14"/>
  <c r="G1357" i="14"/>
  <c r="G1307" i="14"/>
  <c r="G1300" i="14"/>
  <c r="G1274" i="14"/>
  <c r="G1156" i="14"/>
  <c r="G1108" i="14"/>
  <c r="G1102" i="14"/>
  <c r="G1055" i="14"/>
  <c r="G1046" i="14"/>
  <c r="G1334" i="14"/>
  <c r="G1308" i="14"/>
  <c r="G1275" i="14"/>
  <c r="G1246" i="14"/>
  <c r="G1224" i="14"/>
  <c r="G1186" i="14"/>
  <c r="G1163" i="14"/>
  <c r="G1147" i="14"/>
  <c r="G1103" i="14"/>
  <c r="G1078" i="14"/>
  <c r="G1074" i="14"/>
  <c r="G1071" i="14"/>
  <c r="G1068" i="14"/>
  <c r="G1061" i="14"/>
  <c r="G1050" i="14"/>
  <c r="G1368" i="14"/>
  <c r="G1140" i="14"/>
  <c r="G1121" i="14"/>
  <c r="G1099" i="14"/>
  <c r="G1096" i="14"/>
  <c r="G1076" i="14"/>
  <c r="G1063" i="14"/>
  <c r="G1315" i="14"/>
  <c r="G1233" i="14"/>
  <c r="G1172" i="14"/>
  <c r="G1130" i="14"/>
  <c r="G1122" i="14"/>
  <c r="G1100" i="14"/>
  <c r="G1084" i="14"/>
  <c r="G1081" i="14"/>
  <c r="G1042" i="14"/>
  <c r="G1038" i="14"/>
  <c r="G1014" i="14"/>
  <c r="G998" i="14"/>
  <c r="G982" i="14"/>
  <c r="G960" i="14"/>
  <c r="G941" i="14"/>
  <c r="G912" i="14"/>
  <c r="G909" i="14"/>
  <c r="G900" i="14"/>
  <c r="G884" i="14"/>
  <c r="G881" i="14"/>
  <c r="G878" i="14"/>
  <c r="G865" i="14"/>
  <c r="G840" i="14"/>
  <c r="G837" i="14"/>
  <c r="G818" i="14"/>
  <c r="G815" i="14"/>
  <c r="G809" i="14"/>
  <c r="G806" i="14"/>
  <c r="G796" i="14"/>
  <c r="G793" i="14"/>
  <c r="G780" i="14"/>
  <c r="G777" i="14"/>
  <c r="G768" i="14"/>
  <c r="G1298" i="14"/>
  <c r="G1239" i="14"/>
  <c r="G1194" i="14"/>
  <c r="G1179" i="14"/>
  <c r="G1153" i="14"/>
  <c r="G1105" i="14"/>
  <c r="G1080" i="14"/>
  <c r="G1037" i="14"/>
  <c r="G937" i="14"/>
  <c r="G829" i="14"/>
  <c r="G754" i="14"/>
  <c r="G750" i="14"/>
  <c r="G696" i="14"/>
  <c r="I7" i="14"/>
  <c r="G1154" i="14"/>
  <c r="G1106" i="14"/>
  <c r="G1035" i="14"/>
  <c r="G1002" i="14"/>
  <c r="G975" i="14"/>
  <c r="G970" i="14"/>
  <c r="G936" i="14"/>
  <c r="G907" i="14"/>
  <c r="G808" i="14"/>
  <c r="G775" i="14"/>
  <c r="G772" i="14"/>
  <c r="G757" i="14"/>
  <c r="G717" i="14"/>
  <c r="G716" i="14"/>
  <c r="G688" i="14"/>
  <c r="G683" i="14"/>
  <c r="G674" i="14"/>
  <c r="G661" i="14"/>
  <c r="G655" i="14"/>
  <c r="G642" i="14"/>
  <c r="G638" i="14"/>
  <c r="G629" i="14"/>
  <c r="G620" i="14"/>
  <c r="G613" i="14"/>
  <c r="G604" i="14"/>
  <c r="G589" i="14"/>
  <c r="G576" i="14"/>
  <c r="G569" i="14"/>
  <c r="G566" i="14"/>
  <c r="G555" i="14"/>
  <c r="G548" i="14"/>
  <c r="G541" i="14"/>
  <c r="G529" i="14"/>
  <c r="G522" i="14"/>
  <c r="G513" i="14"/>
  <c r="G501" i="14"/>
  <c r="G498" i="14"/>
  <c r="G494" i="14"/>
  <c r="G485" i="14"/>
  <c r="G478" i="14"/>
  <c r="G469" i="14"/>
  <c r="G462" i="14"/>
  <c r="G450" i="14"/>
  <c r="G443" i="14"/>
  <c r="G437" i="14"/>
  <c r="G430" i="14"/>
  <c r="G421" i="14"/>
  <c r="G1266" i="14"/>
  <c r="G1114" i="14"/>
  <c r="G1029" i="14"/>
  <c r="G1001" i="14"/>
  <c r="G974" i="14"/>
  <c r="G945" i="14"/>
  <c r="G861" i="14"/>
  <c r="G850" i="14"/>
  <c r="G846" i="14"/>
  <c r="G804" i="14"/>
  <c r="G749" i="14"/>
  <c r="G687" i="14"/>
  <c r="G676" i="14"/>
  <c r="G663" i="14"/>
  <c r="G640" i="14"/>
  <c r="G615" i="14"/>
  <c r="G584" i="14"/>
  <c r="G571" i="14"/>
  <c r="G568" i="14"/>
  <c r="G543" i="14"/>
  <c r="G524" i="14"/>
  <c r="G480" i="14"/>
  <c r="G464" i="14"/>
  <c r="G445" i="14"/>
  <c r="G432" i="14"/>
  <c r="G416" i="14"/>
  <c r="G382" i="14"/>
  <c r="G379" i="14"/>
  <c r="G373" i="14"/>
  <c r="G370" i="14"/>
  <c r="G304" i="14"/>
  <c r="G288" i="14"/>
  <c r="G282" i="14"/>
  <c r="G264" i="14"/>
  <c r="G261" i="14"/>
  <c r="G250" i="14"/>
  <c r="G244" i="14"/>
  <c r="G229" i="14"/>
  <c r="G206" i="14"/>
  <c r="G198" i="14"/>
  <c r="G183" i="14"/>
  <c r="G162" i="14"/>
  <c r="G154" i="14"/>
  <c r="G143" i="14"/>
  <c r="G132" i="14"/>
  <c r="G118" i="14"/>
  <c r="G104" i="14"/>
  <c r="G98" i="14"/>
  <c r="G95" i="14"/>
  <c r="G1219" i="14"/>
  <c r="G1204" i="14"/>
  <c r="G1010" i="14"/>
  <c r="G978" i="14"/>
  <c r="G888" i="14"/>
  <c r="G842" i="14"/>
  <c r="G833" i="14"/>
  <c r="G817" i="14"/>
  <c r="G784" i="14"/>
  <c r="G678" i="14"/>
  <c r="G665" i="14"/>
  <c r="G652" i="14"/>
  <c r="G626" i="14"/>
  <c r="G617" i="14"/>
  <c r="G586" i="14"/>
  <c r="G573" i="14"/>
  <c r="G557" i="14"/>
  <c r="G545" i="14"/>
  <c r="G526" i="14"/>
  <c r="G482" i="14"/>
  <c r="G466" i="14"/>
  <c r="G447" i="14"/>
  <c r="G434" i="14"/>
  <c r="G418" i="14"/>
  <c r="G381" i="14"/>
  <c r="G378" i="14"/>
  <c r="G372" i="14"/>
  <c r="G369" i="14"/>
  <c r="G303" i="14"/>
  <c r="G299" i="14"/>
  <c r="G281" i="14"/>
  <c r="G260" i="14"/>
  <c r="G243" i="14"/>
  <c r="G228" i="14"/>
  <c r="G205" i="14"/>
  <c r="G197" i="14"/>
  <c r="G182" i="14"/>
  <c r="G179" i="14"/>
  <c r="G170" i="14"/>
  <c r="G169" i="14"/>
  <c r="G1032" i="14"/>
  <c r="G953" i="14"/>
  <c r="G813" i="14"/>
  <c r="G691" i="14"/>
  <c r="G1131" i="14"/>
  <c r="G1044" i="14"/>
  <c r="G1031" i="14"/>
  <c r="G1018" i="14"/>
  <c r="G986" i="14"/>
  <c r="G952" i="14"/>
  <c r="G927" i="14"/>
  <c r="G896" i="14"/>
  <c r="G853" i="14"/>
  <c r="G783" i="14"/>
  <c r="G764" i="14"/>
  <c r="G738" i="14"/>
  <c r="G734" i="14"/>
  <c r="G713" i="14"/>
  <c r="G1026" i="14"/>
  <c r="G994" i="14"/>
  <c r="G919" i="14"/>
  <c r="G914" i="14"/>
  <c r="G874" i="14"/>
  <c r="G857" i="14"/>
  <c r="G839" i="14"/>
  <c r="G789" i="14"/>
  <c r="G758" i="14"/>
  <c r="G741" i="14"/>
  <c r="G733" i="14"/>
  <c r="G722" i="14"/>
  <c r="G718" i="14"/>
  <c r="G712" i="14"/>
  <c r="G701" i="14"/>
  <c r="G670" i="14"/>
  <c r="G647" i="14"/>
  <c r="G634" i="14"/>
  <c r="G609" i="14"/>
  <c r="G597" i="14"/>
  <c r="G594" i="14"/>
  <c r="G581" i="14"/>
  <c r="G562" i="14"/>
  <c r="G553" i="14"/>
  <c r="G537" i="14"/>
  <c r="G534" i="14"/>
  <c r="G518" i="14"/>
  <c r="G490" i="14"/>
  <c r="G474" i="14"/>
  <c r="G458" i="14"/>
  <c r="G426" i="14"/>
  <c r="G413" i="14"/>
  <c r="G407" i="14"/>
  <c r="G401" i="14"/>
  <c r="G391" i="14"/>
  <c r="G365" i="14"/>
  <c r="G295" i="14"/>
  <c r="G291" i="14"/>
  <c r="G285" i="14"/>
  <c r="G256" i="14"/>
  <c r="G253" i="14"/>
  <c r="G235" i="14"/>
  <c r="G232" i="14"/>
  <c r="G221" i="14"/>
  <c r="G212" i="14"/>
  <c r="G209" i="14"/>
  <c r="G201" i="14"/>
  <c r="G962" i="14"/>
  <c r="G895" i="14"/>
  <c r="G645" i="14"/>
  <c r="G639" i="14"/>
  <c r="G601" i="14"/>
  <c r="G532" i="14"/>
  <c r="G488" i="14"/>
  <c r="G374" i="14"/>
  <c r="G216" i="14"/>
  <c r="G194" i="14"/>
  <c r="G91" i="14"/>
  <c r="G68" i="14"/>
  <c r="G53" i="14"/>
  <c r="G31" i="14"/>
  <c r="G7" i="14"/>
  <c r="G745" i="14"/>
  <c r="G709" i="14"/>
  <c r="G607" i="14"/>
  <c r="G598" i="14"/>
  <c r="G592" i="14"/>
  <c r="G516" i="14"/>
  <c r="G477" i="14"/>
  <c r="G411" i="14"/>
  <c r="G309" i="14"/>
  <c r="G262" i="14"/>
  <c r="G248" i="14"/>
  <c r="G240" i="14"/>
  <c r="G217" i="14"/>
  <c r="G202" i="14"/>
  <c r="G195" i="14"/>
  <c r="G184" i="14"/>
  <c r="G139" i="14"/>
  <c r="G122" i="14"/>
  <c r="G119" i="14"/>
  <c r="G82" i="14"/>
  <c r="G63" i="14"/>
  <c r="G28" i="14"/>
  <c r="G12" i="14"/>
  <c r="G985" i="14"/>
  <c r="G822" i="14"/>
  <c r="G812" i="14"/>
  <c r="G705" i="14"/>
  <c r="G632" i="14"/>
  <c r="G535" i="14"/>
  <c r="G456" i="14"/>
  <c r="G440" i="14"/>
  <c r="G405" i="14"/>
  <c r="G225" i="14"/>
  <c r="G213" i="14"/>
  <c r="G210" i="14"/>
  <c r="G199" i="14"/>
  <c r="G176" i="14"/>
  <c r="G150" i="14"/>
  <c r="G81" i="14"/>
  <c r="G62" i="14"/>
  <c r="G45" i="14"/>
  <c r="G30" i="14"/>
  <c r="G583" i="14"/>
  <c r="G563" i="14"/>
  <c r="G486" i="14"/>
  <c r="G463" i="14"/>
  <c r="G429" i="14"/>
  <c r="G408" i="14"/>
  <c r="G383" i="14"/>
  <c r="G305" i="14"/>
  <c r="G283" i="14"/>
  <c r="G263" i="14"/>
  <c r="G249" i="14"/>
  <c r="G245" i="14"/>
  <c r="G236" i="14"/>
  <c r="G233" i="14"/>
  <c r="G226" i="14"/>
  <c r="G214" i="14"/>
  <c r="G207" i="14"/>
  <c r="G177" i="14"/>
  <c r="G151" i="14"/>
  <c r="G59" i="14"/>
  <c r="G42" i="14"/>
  <c r="G24" i="14"/>
  <c r="P7" i="14"/>
  <c r="G1017" i="14"/>
  <c r="G802" i="14"/>
  <c r="G767" i="14"/>
  <c r="G668" i="14"/>
  <c r="G579" i="14"/>
  <c r="G453" i="14"/>
  <c r="G402" i="14"/>
  <c r="G392" i="14"/>
  <c r="G389" i="14"/>
  <c r="G254" i="14"/>
  <c r="G230" i="14"/>
  <c r="G222" i="14"/>
  <c r="G173" i="14"/>
  <c r="G144" i="14"/>
  <c r="G78" i="14"/>
  <c r="G58" i="14"/>
  <c r="G41" i="14"/>
  <c r="G967" i="14"/>
  <c r="G825" i="14"/>
  <c r="G730" i="14"/>
  <c r="G623" i="14"/>
  <c r="G507" i="14"/>
  <c r="G472" i="14"/>
  <c r="G296" i="14"/>
  <c r="G292" i="14"/>
  <c r="G265" i="14"/>
  <c r="G251" i="14"/>
  <c r="G189" i="14"/>
  <c r="G158" i="14"/>
  <c r="G155" i="14"/>
  <c r="G108" i="14"/>
  <c r="G105" i="14"/>
  <c r="G38" i="14"/>
  <c r="G36" i="14"/>
  <c r="G20" i="14"/>
  <c r="G956" i="14"/>
  <c r="G726" i="14"/>
  <c r="G570" i="14"/>
  <c r="G551" i="14"/>
  <c r="G479" i="14"/>
  <c r="G366" i="14"/>
  <c r="G289" i="14"/>
  <c r="G114" i="14"/>
  <c r="G111" i="14"/>
  <c r="G103" i="14"/>
  <c r="G99" i="14"/>
  <c r="G75" i="14"/>
  <c r="G54" i="14"/>
  <c r="G40" i="14"/>
  <c r="G35" i="14"/>
  <c r="G424" i="14"/>
  <c r="G367" i="14"/>
  <c r="G37" i="14"/>
  <c r="G844" i="14"/>
  <c r="G257" i="14"/>
  <c r="G72" i="14"/>
  <c r="G85" i="14"/>
  <c r="G69" i="14"/>
  <c r="G504" i="14"/>
  <c r="G451" i="14"/>
  <c r="G133" i="14"/>
  <c r="G88" i="14"/>
  <c r="G32" i="14"/>
  <c r="G363" i="14"/>
  <c r="G166" i="14"/>
  <c r="G614" i="14"/>
  <c r="G567" i="14"/>
  <c r="G136" i="14"/>
  <c r="G125" i="14"/>
  <c r="G16" i="14"/>
  <c r="G115" i="14"/>
  <c r="G51" i="14"/>
  <c r="G47" i="14"/>
  <c r="G92" i="14"/>
  <c r="G163" i="14"/>
  <c r="G636" i="14"/>
  <c r="G50" i="14"/>
  <c r="G135" i="14"/>
  <c r="G102" i="14"/>
  <c r="G420" i="14"/>
  <c r="G129" i="14"/>
  <c r="G769" i="14"/>
  <c r="G117" i="14"/>
  <c r="G26" i="14"/>
  <c r="G101" i="14"/>
  <c r="G141" i="14"/>
  <c r="G200" i="14"/>
  <c r="G242" i="14"/>
  <c r="G302" i="14"/>
  <c r="G390" i="14"/>
  <c r="G525" i="14"/>
  <c r="G957" i="14"/>
  <c r="G131" i="14"/>
  <c r="G234" i="14"/>
  <c r="G442" i="14"/>
  <c r="G731" i="14"/>
  <c r="G977" i="14"/>
  <c r="G39" i="14"/>
  <c r="G527" i="14"/>
  <c r="G538" i="14"/>
  <c r="G590" i="14"/>
  <c r="G667" i="14"/>
  <c r="G86" i="14"/>
  <c r="G364" i="14"/>
  <c r="G433" i="14"/>
  <c r="G616" i="14"/>
  <c r="G142" i="14"/>
  <c r="G428" i="14"/>
  <c r="G502" i="14"/>
  <c r="G533" i="14"/>
  <c r="G662" i="14"/>
  <c r="G685" i="14"/>
  <c r="G858" i="14"/>
  <c r="G156" i="14"/>
  <c r="G180" i="14"/>
  <c r="G540" i="14"/>
  <c r="G637" i="14"/>
  <c r="G755" i="14"/>
  <c r="G22" i="14"/>
  <c r="G509" i="14"/>
  <c r="G621" i="14"/>
  <c r="G875" i="14"/>
  <c r="G920" i="14"/>
  <c r="G973" i="14"/>
  <c r="G995" i="14"/>
  <c r="G723" i="14"/>
  <c r="G917" i="14"/>
  <c r="G528" i="14"/>
  <c r="G603" i="14"/>
  <c r="G628" i="14"/>
  <c r="G814" i="14"/>
  <c r="G954" i="14"/>
  <c r="G1005" i="14"/>
  <c r="G1062" i="14"/>
  <c r="G940" i="14"/>
  <c r="G999" i="14"/>
  <c r="G1016" i="14"/>
  <c r="G1272" i="14"/>
  <c r="G922" i="14"/>
  <c r="G946" i="14"/>
  <c r="G976" i="14"/>
  <c r="G1003" i="14"/>
  <c r="G707" i="14"/>
  <c r="G824" i="14"/>
  <c r="G873" i="14"/>
  <c r="G921" i="14"/>
  <c r="G1165" i="14"/>
  <c r="G1325" i="14"/>
  <c r="G1376" i="14"/>
  <c r="G1095" i="14"/>
  <c r="G838" i="14"/>
  <c r="G910" i="14"/>
  <c r="G939" i="14"/>
  <c r="G980" i="14"/>
  <c r="G1012" i="14"/>
  <c r="G1034" i="14"/>
  <c r="G1150" i="14"/>
  <c r="G1217" i="14"/>
  <c r="G1214" i="14"/>
  <c r="G1228" i="14"/>
  <c r="G1317" i="14"/>
  <c r="G1086" i="14"/>
  <c r="G1261" i="14"/>
  <c r="G1126" i="14"/>
  <c r="G1201" i="14"/>
  <c r="G1309" i="14"/>
  <c r="G43" i="14"/>
  <c r="G423" i="14"/>
  <c r="G227" i="14"/>
  <c r="G215" i="14"/>
  <c r="G475" i="14"/>
  <c r="G113" i="14"/>
  <c r="G465" i="14"/>
  <c r="G611" i="14"/>
  <c r="G693" i="14"/>
  <c r="G185" i="14"/>
  <c r="G471" i="14"/>
  <c r="G564" i="14"/>
  <c r="G587" i="14"/>
  <c r="G622" i="14"/>
  <c r="G988" i="14"/>
  <c r="G57" i="14"/>
  <c r="G77" i="14"/>
  <c r="G181" i="14"/>
  <c r="G593" i="14"/>
  <c r="G751" i="14"/>
  <c r="G100" i="14"/>
  <c r="G149" i="14"/>
  <c r="G448" i="14"/>
  <c r="G855" i="14"/>
  <c r="G56" i="14"/>
  <c r="G171" i="14"/>
  <c r="G126" i="14"/>
  <c r="G238" i="14"/>
  <c r="G476" i="14"/>
  <c r="G542" i="14"/>
  <c r="G554" i="14"/>
  <c r="G574" i="14"/>
  <c r="G950" i="14"/>
  <c r="G724" i="14"/>
  <c r="G743" i="14"/>
  <c r="G893" i="14"/>
  <c r="G864" i="14"/>
  <c r="G987" i="14"/>
  <c r="G1007" i="14"/>
  <c r="G559" i="14"/>
  <c r="G654" i="14"/>
  <c r="G1144" i="14"/>
  <c r="G1222" i="14"/>
  <c r="G1092" i="14"/>
  <c r="G1359" i="14"/>
  <c r="G805" i="14"/>
  <c r="G1004" i="14"/>
  <c r="G810" i="14"/>
  <c r="G886" i="14"/>
  <c r="G932" i="14"/>
  <c r="G1023" i="14"/>
  <c r="G1159" i="14"/>
  <c r="G680" i="14"/>
  <c r="G725" i="14"/>
  <c r="G756" i="14"/>
  <c r="G1048" i="14"/>
  <c r="G1288" i="14"/>
  <c r="G1342" i="14"/>
  <c r="G1051" i="14"/>
  <c r="G1112" i="14"/>
  <c r="G1160" i="14"/>
  <c r="G1321" i="14"/>
  <c r="G791" i="14"/>
  <c r="G1036" i="14"/>
  <c r="G1255" i="14"/>
  <c r="G1052" i="14"/>
  <c r="G1107" i="14"/>
  <c r="G1060" i="14"/>
  <c r="G1278" i="14"/>
  <c r="G1360" i="14"/>
  <c r="G1115" i="14"/>
  <c r="G1045" i="14"/>
  <c r="G1145" i="14"/>
  <c r="G1236" i="14"/>
  <c r="G1276" i="14"/>
  <c r="G1367" i="14"/>
  <c r="G17" i="14"/>
  <c r="G187" i="14"/>
  <c r="G585" i="14"/>
  <c r="G294" i="14"/>
  <c r="G684" i="14"/>
  <c r="G1020" i="14"/>
  <c r="G60" i="14"/>
  <c r="G427" i="14"/>
  <c r="G651" i="14"/>
  <c r="G148" i="14"/>
  <c r="G627" i="14"/>
  <c r="G830" i="14"/>
  <c r="G55" i="14"/>
  <c r="G83" i="14"/>
  <c r="G120" i="14"/>
  <c r="G310" i="14"/>
  <c r="G968" i="14"/>
  <c r="G14" i="14"/>
  <c r="G259" i="14"/>
  <c r="G376" i="14"/>
  <c r="G514" i="14"/>
  <c r="G635" i="14"/>
  <c r="G868" i="14"/>
  <c r="G1173" i="14"/>
  <c r="G530" i="14"/>
  <c r="G599" i="14"/>
  <c r="G711" i="14"/>
  <c r="G25" i="14"/>
  <c r="G61" i="14"/>
  <c r="G241" i="14"/>
  <c r="G298" i="14"/>
  <c r="G404" i="14"/>
  <c r="G631" i="14"/>
  <c r="G646" i="14"/>
  <c r="G130" i="14"/>
  <c r="G224" i="14"/>
  <c r="G410" i="14"/>
  <c r="G591" i="14"/>
  <c r="G659" i="14"/>
  <c r="G860" i="14"/>
  <c r="G29" i="14"/>
  <c r="G128" i="14"/>
  <c r="G431" i="14"/>
  <c r="G931" i="14"/>
  <c r="G1015" i="14"/>
  <c r="G771" i="14"/>
  <c r="G843" i="14"/>
  <c r="G894" i="14"/>
  <c r="G944" i="14"/>
  <c r="G1011" i="14"/>
  <c r="G761" i="14"/>
  <c r="G859" i="14"/>
  <c r="G1041" i="14"/>
  <c r="G773" i="14"/>
  <c r="G908" i="14"/>
  <c r="G689" i="14"/>
  <c r="G792" i="14"/>
  <c r="G856" i="14"/>
  <c r="G943" i="14"/>
  <c r="G1250" i="14"/>
  <c r="G1135" i="14"/>
  <c r="G816" i="14"/>
  <c r="G841" i="14"/>
  <c r="G913" i="14"/>
  <c r="G1129" i="14"/>
  <c r="G1128" i="14"/>
  <c r="G1155" i="14"/>
  <c r="G1346" i="14"/>
  <c r="G1118" i="14"/>
  <c r="G1231" i="14"/>
  <c r="G1119" i="14"/>
  <c r="G1220" i="14"/>
  <c r="G1349" i="14"/>
  <c r="G1170" i="14"/>
  <c r="G1184" i="14"/>
  <c r="G1332" i="14"/>
  <c r="G1369" i="14"/>
  <c r="G820" i="14"/>
  <c r="G178" i="14"/>
  <c r="G497" i="14"/>
  <c r="G152" i="14"/>
  <c r="G284" i="14"/>
  <c r="G208" i="14"/>
  <c r="G624" i="14"/>
  <c r="G34" i="14"/>
  <c r="G255" i="14"/>
  <c r="G669" i="14"/>
  <c r="G157" i="14"/>
  <c r="G393" i="14"/>
  <c r="G649" i="14"/>
  <c r="G826" i="14"/>
  <c r="G127" i="14"/>
  <c r="G237" i="14"/>
  <c r="G578" i="14"/>
  <c r="G70" i="14"/>
  <c r="G116" i="14"/>
  <c r="G134" i="14"/>
  <c r="G188" i="14"/>
  <c r="G412" i="14"/>
  <c r="G610" i="14"/>
  <c r="G660" i="14"/>
  <c r="G123" i="14"/>
  <c r="G439" i="14"/>
  <c r="G121" i="14"/>
  <c r="G371" i="14"/>
  <c r="G556" i="14"/>
  <c r="G672" i="14"/>
  <c r="G231" i="14"/>
  <c r="G612" i="14"/>
  <c r="G906" i="14"/>
  <c r="G955" i="14"/>
  <c r="G735" i="14"/>
  <c r="G799" i="14"/>
  <c r="G902" i="14"/>
  <c r="G948" i="14"/>
  <c r="G1019" i="14"/>
  <c r="G588" i="14"/>
  <c r="G753" i="14"/>
  <c r="G774" i="14"/>
  <c r="G819" i="14"/>
  <c r="G947" i="14"/>
  <c r="G752" i="14"/>
  <c r="G951" i="14"/>
  <c r="G748" i="14"/>
  <c r="G1008" i="14"/>
  <c r="G744" i="14"/>
  <c r="G779" i="14"/>
  <c r="G845" i="14"/>
  <c r="G899" i="14"/>
  <c r="G1021" i="14"/>
  <c r="G1355" i="14"/>
  <c r="G1235" i="14"/>
  <c r="G876" i="14"/>
  <c r="G898" i="14"/>
  <c r="G1264" i="14"/>
  <c r="G1301" i="14"/>
  <c r="G1206" i="14"/>
  <c r="G1212" i="14"/>
  <c r="G1241" i="14"/>
  <c r="G1247" i="14"/>
  <c r="G1284" i="14"/>
  <c r="G84" i="14"/>
  <c r="G491" i="14"/>
  <c r="G306" i="14"/>
  <c r="G362" i="14"/>
  <c r="G384" i="14"/>
  <c r="G500" i="14"/>
  <c r="G577" i="14"/>
  <c r="G74" i="14"/>
  <c r="G124" i="14"/>
  <c r="G377" i="14"/>
  <c r="G580" i="14"/>
  <c r="G677" i="14"/>
  <c r="G727" i="14"/>
  <c r="G419" i="14"/>
  <c r="G446" i="14"/>
  <c r="G468" i="14"/>
  <c r="G506" i="14"/>
  <c r="G653" i="14"/>
  <c r="G21" i="14"/>
  <c r="G301" i="14"/>
  <c r="G409" i="14"/>
  <c r="G452" i="14"/>
  <c r="G520" i="14"/>
  <c r="G536" i="14"/>
  <c r="G739" i="14"/>
  <c r="G467" i="14"/>
  <c r="G517" i="14"/>
  <c r="G887" i="14"/>
  <c r="G44" i="14"/>
  <c r="G160" i="14"/>
  <c r="G290" i="14"/>
  <c r="G523" i="14"/>
  <c r="G572" i="14"/>
  <c r="G602" i="14"/>
  <c r="G675" i="14"/>
  <c r="G27" i="14"/>
  <c r="G220" i="14"/>
  <c r="G481" i="14"/>
  <c r="G519" i="14"/>
  <c r="G618" i="14"/>
  <c r="G167" i="14"/>
  <c r="G247" i="14"/>
  <c r="G435" i="14"/>
  <c r="G487" i="14"/>
  <c r="G186" i="14"/>
  <c r="G715" i="14"/>
  <c r="G736" i="14"/>
  <c r="G801" i="14"/>
  <c r="G880" i="14"/>
  <c r="G966" i="14"/>
  <c r="G1027" i="14"/>
  <c r="G1253" i="14"/>
  <c r="G702" i="14"/>
  <c r="G762" i="14"/>
  <c r="G885" i="14"/>
  <c r="G992" i="14"/>
  <c r="G811" i="14"/>
  <c r="G942" i="14"/>
  <c r="G972" i="14"/>
  <c r="G984" i="14"/>
  <c r="G1030" i="14"/>
  <c r="G828" i="14"/>
  <c r="G871" i="14"/>
  <c r="G728" i="14"/>
  <c r="G794" i="14"/>
  <c r="G938" i="14"/>
  <c r="G989" i="14"/>
  <c r="G1025" i="14"/>
  <c r="G1143" i="14"/>
  <c r="G1183" i="14"/>
  <c r="G1328" i="14"/>
  <c r="G1373" i="14"/>
  <c r="G1091" i="14"/>
  <c r="G1171" i="14"/>
  <c r="G766" i="14"/>
  <c r="G958" i="14"/>
  <c r="G996" i="14"/>
  <c r="G1028" i="14"/>
  <c r="G1079" i="14"/>
  <c r="G1279" i="14"/>
  <c r="G1335" i="14"/>
  <c r="G1070" i="14"/>
  <c r="G1223" i="14"/>
  <c r="G1313" i="14"/>
  <c r="G1176" i="14"/>
  <c r="G1226" i="14"/>
  <c r="G52" i="14"/>
  <c r="G15" i="14"/>
  <c r="G89" i="14"/>
  <c r="G459" i="14"/>
  <c r="G732" i="14"/>
  <c r="G1104" i="14"/>
  <c r="G483" i="14"/>
  <c r="G66" i="14"/>
  <c r="G223" i="14"/>
  <c r="G454" i="14"/>
  <c r="G521" i="14"/>
  <c r="G110" i="14"/>
  <c r="G544" i="14"/>
  <c r="G33" i="14"/>
  <c r="G147" i="14"/>
  <c r="G172" i="14"/>
  <c r="G595" i="14"/>
  <c r="G643" i="14"/>
  <c r="G80" i="14"/>
  <c r="G394" i="14"/>
  <c r="G106" i="14"/>
  <c r="G138" i="14"/>
  <c r="G549" i="14"/>
  <c r="G710" i="14"/>
  <c r="G849" i="14"/>
  <c r="G13" i="14"/>
  <c r="G48" i="14"/>
  <c r="G552" i="14"/>
  <c r="G565" i="14"/>
  <c r="G981" i="14"/>
  <c r="G969" i="14"/>
  <c r="G1113" i="14"/>
  <c r="G740" i="14"/>
  <c r="G854" i="14"/>
  <c r="G897" i="14"/>
  <c r="G1197" i="14"/>
  <c r="G619" i="14"/>
  <c r="G883" i="14"/>
  <c r="G1291" i="14"/>
  <c r="G852" i="14"/>
  <c r="G1191" i="14"/>
  <c r="G847" i="14"/>
  <c r="G862" i="14"/>
  <c r="G1127" i="14"/>
  <c r="G770" i="14"/>
  <c r="G834" i="14"/>
  <c r="G901" i="14"/>
  <c r="G916" i="14"/>
  <c r="G959" i="14"/>
  <c r="G781" i="14"/>
  <c r="G993" i="14"/>
  <c r="G1134" i="14"/>
  <c r="G1256" i="14"/>
  <c r="G1302" i="14"/>
  <c r="G879" i="14"/>
  <c r="G926" i="14"/>
  <c r="G1049" i="14"/>
  <c r="G1065" i="14"/>
  <c r="G1347" i="14"/>
  <c r="G1167" i="14"/>
  <c r="G1057" i="14"/>
  <c r="G1073" i="14"/>
  <c r="G1285" i="14"/>
  <c r="G297" i="14"/>
  <c r="G246" i="14"/>
  <c r="G1009" i="14"/>
  <c r="G461" i="14"/>
  <c r="G159" i="14"/>
  <c r="G204" i="14"/>
  <c r="G891" i="14"/>
  <c r="G107" i="14"/>
  <c r="G174" i="14"/>
  <c r="G403" i="14"/>
  <c r="G460" i="14"/>
  <c r="G496" i="14"/>
  <c r="G630" i="14"/>
  <c r="G935" i="14"/>
  <c r="G49" i="14"/>
  <c r="G385" i="14"/>
  <c r="G633" i="14"/>
  <c r="G1161" i="14"/>
  <c r="G73" i="14"/>
  <c r="G93" i="14"/>
  <c r="G153" i="14"/>
  <c r="G368" i="14"/>
  <c r="G492" i="14"/>
  <c r="G112" i="14"/>
  <c r="G422" i="14"/>
  <c r="G436" i="14"/>
  <c r="G546" i="14"/>
  <c r="G648" i="14"/>
  <c r="G706" i="14"/>
  <c r="G175" i="14"/>
  <c r="G252" i="14"/>
  <c r="G266" i="14"/>
  <c r="G425" i="14"/>
  <c r="G512" i="14"/>
  <c r="G145" i="14"/>
  <c r="G308" i="14"/>
  <c r="G505" i="14"/>
  <c r="G165" i="14"/>
  <c r="G983" i="14"/>
  <c r="G1000" i="14"/>
  <c r="G714" i="14"/>
  <c r="G790" i="14"/>
  <c r="G1024" i="14"/>
  <c r="G1208" i="14"/>
  <c r="G547" i="14"/>
  <c r="G836" i="14"/>
  <c r="G795" i="14"/>
  <c r="G831" i="14"/>
  <c r="G979" i="14"/>
  <c r="G877" i="14"/>
  <c r="G934" i="14"/>
  <c r="G699" i="14"/>
  <c r="G991" i="14"/>
  <c r="G1111" i="14"/>
  <c r="G704" i="14"/>
  <c r="G803" i="14"/>
  <c r="G964" i="14"/>
  <c r="G1243" i="14"/>
  <c r="G1069" i="14"/>
  <c r="G1139" i="14"/>
  <c r="G1152" i="14"/>
  <c r="G835" i="14"/>
  <c r="G961" i="14"/>
  <c r="G1211" i="14"/>
  <c r="G1287" i="14"/>
  <c r="G1151" i="14"/>
  <c r="G1192" i="14"/>
  <c r="G1059" i="14"/>
  <c r="G1199" i="14"/>
  <c r="G1181" i="14"/>
  <c r="G1209" i="14"/>
  <c r="G1216" i="14"/>
  <c r="G1336" i="14"/>
  <c r="G1230" i="14"/>
  <c r="G1267" i="14"/>
  <c r="G1110" i="14"/>
  <c r="G1364" i="14"/>
  <c r="G1350" i="14"/>
  <c r="G1361" i="14"/>
  <c r="G511" i="14"/>
  <c r="G508" i="14"/>
  <c r="G87" i="14"/>
  <c r="G558" i="14"/>
  <c r="G415" i="14"/>
  <c r="G94" i="14"/>
  <c r="G539" i="14"/>
  <c r="G97" i="14"/>
  <c r="G161" i="14"/>
  <c r="G550" i="14"/>
  <c r="G596" i="14"/>
  <c r="G664" i="14"/>
  <c r="G671" i="14"/>
  <c r="G686" i="14"/>
  <c r="G19" i="14"/>
  <c r="G196" i="14"/>
  <c r="G438" i="14"/>
  <c r="G146" i="14"/>
  <c r="G168" i="14"/>
  <c r="G449" i="14"/>
  <c r="G493" i="14"/>
  <c r="G605" i="14"/>
  <c r="G656" i="14"/>
  <c r="G23" i="14"/>
  <c r="G164" i="14"/>
  <c r="G608" i="14"/>
  <c r="G673" i="14"/>
  <c r="G18" i="14"/>
  <c r="G90" i="14"/>
  <c r="G140" i="14"/>
  <c r="G203" i="14"/>
  <c r="G444" i="14"/>
  <c r="G455" i="14"/>
  <c r="G499" i="14"/>
  <c r="G823" i="14"/>
  <c r="G1013" i="14"/>
  <c r="G606" i="14"/>
  <c r="G67" i="14"/>
  <c r="G258" i="14"/>
  <c r="G417" i="14"/>
  <c r="G470" i="14"/>
  <c r="G484" i="14"/>
  <c r="G531" i="14"/>
  <c r="G600" i="14"/>
  <c r="G703" i="14"/>
  <c r="G763" i="14"/>
  <c r="G787" i="14"/>
  <c r="G827" i="14"/>
  <c r="G742" i="14"/>
  <c r="G872" i="14"/>
  <c r="G575" i="14"/>
  <c r="G625" i="14"/>
  <c r="G890" i="14"/>
  <c r="G965" i="14"/>
  <c r="G1085" i="14"/>
  <c r="G695" i="14"/>
  <c r="G782" i="14"/>
  <c r="G889" i="14"/>
  <c r="G1136" i="14"/>
  <c r="G694" i="14"/>
  <c r="G851" i="14"/>
  <c r="G911" i="14"/>
  <c r="G997" i="14"/>
  <c r="G1039" i="14"/>
  <c r="G1316" i="14"/>
  <c r="G679" i="14"/>
  <c r="G720" i="14"/>
  <c r="G776" i="14"/>
  <c r="G821" i="14"/>
  <c r="G869" i="14"/>
  <c r="G918" i="14"/>
  <c r="G1040" i="14"/>
  <c r="G1142" i="14"/>
  <c r="G1168" i="14"/>
  <c r="G1175" i="14"/>
  <c r="G1268" i="14"/>
  <c r="G778" i="14"/>
  <c r="G807" i="14"/>
  <c r="G863" i="14"/>
  <c r="G882" i="14"/>
  <c r="G1033" i="14"/>
  <c r="G1120" i="14"/>
  <c r="G1202" i="14"/>
  <c r="G1058" i="14"/>
  <c r="G1101" i="14"/>
  <c r="G1123" i="14"/>
  <c r="G1198" i="14"/>
  <c r="G1354" i="14"/>
  <c r="G1187" i="14"/>
  <c r="G1244" i="14"/>
  <c r="G690" i="14"/>
  <c r="G1125" i="14"/>
  <c r="G1290" i="14"/>
  <c r="G1064" i="14"/>
  <c r="G641" i="14"/>
  <c r="G1054" i="14"/>
  <c r="G692" i="14"/>
  <c r="G747" i="14"/>
  <c r="G832" i="14"/>
  <c r="G925" i="14"/>
  <c r="G681" i="14"/>
  <c r="G515" i="14"/>
  <c r="G1141" i="14"/>
  <c r="G96" i="14"/>
  <c r="G11" i="14"/>
  <c r="G503" i="14"/>
  <c r="G1077" i="14"/>
  <c r="G1109" i="14"/>
  <c r="G109" i="14"/>
  <c r="G719" i="14"/>
  <c r="G441" i="14"/>
  <c r="G219" i="14"/>
  <c r="G46" i="14"/>
  <c r="G560" i="14"/>
  <c r="G218" i="14"/>
  <c r="G924" i="14"/>
  <c r="G963" i="14"/>
  <c r="G79" i="14"/>
  <c r="G650" i="14"/>
  <c r="G682" i="14"/>
  <c r="G1257" i="14"/>
  <c r="G1056" i="14"/>
  <c r="G644" i="14"/>
  <c r="G700" i="14"/>
  <c r="G1089" i="14"/>
  <c r="G1067" i="14"/>
  <c r="G1053" i="14"/>
  <c r="G721" i="14"/>
  <c r="G137" i="14"/>
  <c r="G561" i="14"/>
  <c r="G406" i="14"/>
  <c r="G1082" i="14"/>
  <c r="G1358" i="14"/>
  <c r="G1363" i="14"/>
  <c r="G1195" i="14"/>
  <c r="G1258" i="14"/>
  <c r="G708" i="14"/>
  <c r="G904" i="14"/>
  <c r="G380" i="14"/>
  <c r="G473" i="14"/>
  <c r="G1283" i="14"/>
  <c r="G1133" i="14"/>
  <c r="G729" i="14"/>
  <c r="G1157" i="14"/>
  <c r="G657" i="14"/>
  <c r="G1149" i="14"/>
  <c r="G211" i="14"/>
  <c r="G65" i="14"/>
  <c r="G698" i="14"/>
  <c r="G1097" i="14"/>
  <c r="G489" i="14"/>
  <c r="G495" i="14"/>
  <c r="G971" i="14"/>
  <c r="G867" i="14"/>
  <c r="G1075" i="14"/>
  <c r="G658" i="14"/>
  <c r="G788" i="14"/>
  <c r="G737" i="14"/>
  <c r="G746" i="14"/>
  <c r="G582" i="14"/>
  <c r="G1066" i="14"/>
  <c r="G798" i="14"/>
  <c r="G786" i="14"/>
  <c r="G666" i="14"/>
  <c r="G930" i="14"/>
  <c r="G76" i="14"/>
  <c r="G1234" i="14"/>
  <c r="G903" i="14"/>
  <c r="G287" i="14"/>
  <c r="G1043" i="14"/>
  <c r="G1297" i="14"/>
  <c r="G1072" i="14"/>
  <c r="G1260" i="14"/>
  <c r="G388" i="14"/>
  <c r="G765" i="14"/>
  <c r="G1305" i="14"/>
  <c r="G457" i="14"/>
  <c r="G1117" i="14"/>
  <c r="G915" i="14"/>
  <c r="G400" i="14"/>
  <c r="G414" i="14"/>
  <c r="G1189" i="14"/>
  <c r="G866" i="14"/>
  <c r="G929" i="14"/>
  <c r="G759" i="14"/>
  <c r="G10" i="14"/>
  <c r="G797" i="14"/>
  <c r="G286" i="14"/>
  <c r="G510" i="14"/>
  <c r="G193" i="14"/>
  <c r="G64" i="14"/>
  <c r="G387" i="14"/>
  <c r="G71" i="14"/>
  <c r="G760" i="14"/>
  <c r="G697" i="14"/>
  <c r="G785" i="14"/>
  <c r="G928" i="14"/>
  <c r="G399" i="14"/>
  <c r="G398" i="14"/>
  <c r="G280" i="14"/>
  <c r="G386" i="14"/>
  <c r="G279" i="14"/>
  <c r="G375" i="14"/>
  <c r="G192" i="14"/>
  <c r="G9" i="14"/>
  <c r="G191" i="14"/>
  <c r="G397" i="14"/>
  <c r="G395" i="14"/>
  <c r="G190" i="14"/>
  <c r="G396" i="14"/>
  <c r="G1377" i="15"/>
  <c r="P1377" i="15"/>
  <c r="I1377" i="15"/>
  <c r="O7" i="13"/>
  <c r="I1377" i="13"/>
  <c r="P1377" i="13"/>
  <c r="G1377" i="13"/>
  <c r="D1377" i="18"/>
  <c r="F1377" i="18" s="1"/>
  <c r="O1377" i="18" s="1"/>
  <c r="F8" i="18"/>
  <c r="D7" i="18"/>
  <c r="F7" i="18" s="1"/>
  <c r="P8" i="14"/>
  <c r="G8" i="14"/>
  <c r="I8" i="14"/>
  <c r="O8" i="14"/>
  <c r="O1377" i="11"/>
  <c r="L1377" i="11"/>
  <c r="M1377" i="11" s="1"/>
  <c r="M8" i="16"/>
  <c r="G395" i="13"/>
  <c r="K1377" i="12"/>
  <c r="I395" i="18"/>
  <c r="P395" i="18"/>
  <c r="O395" i="18"/>
  <c r="G1377" i="14"/>
  <c r="I1377" i="14"/>
  <c r="P1377" i="14"/>
  <c r="K1377" i="11"/>
  <c r="H341" i="6"/>
  <c r="I341" i="4"/>
  <c r="F341" i="4"/>
  <c r="H7" i="6"/>
  <c r="F278" i="4"/>
  <c r="F276" i="4"/>
  <c r="F274" i="4"/>
  <c r="F271" i="4"/>
  <c r="F206" i="4"/>
  <c r="F191" i="4"/>
  <c r="F170" i="4"/>
  <c r="F168" i="4"/>
  <c r="F166" i="4"/>
  <c r="F293" i="4"/>
  <c r="F291" i="4"/>
  <c r="F289" i="4"/>
  <c r="F287" i="4"/>
  <c r="F285" i="4"/>
  <c r="F283" i="4"/>
  <c r="F281" i="4"/>
  <c r="F272" i="4"/>
  <c r="F299" i="4"/>
  <c r="F256" i="4"/>
  <c r="F243" i="4"/>
  <c r="F241" i="4"/>
  <c r="F230" i="4"/>
  <c r="F226" i="4"/>
  <c r="F224" i="4"/>
  <c r="F222" i="4"/>
  <c r="F217" i="4"/>
  <c r="F197" i="4"/>
  <c r="F184" i="4"/>
  <c r="F147" i="4"/>
  <c r="F171" i="4"/>
  <c r="F169" i="4"/>
  <c r="F167" i="4"/>
  <c r="F165" i="4"/>
  <c r="F152" i="4"/>
  <c r="F150" i="4"/>
  <c r="F321" i="4"/>
  <c r="F203" i="4"/>
  <c r="F33" i="4"/>
  <c r="I7" i="4"/>
  <c r="F221" i="4"/>
  <c r="F149" i="4"/>
  <c r="F141" i="4"/>
  <c r="F247" i="4"/>
  <c r="F129" i="4"/>
  <c r="F122" i="4"/>
  <c r="F120" i="4"/>
  <c r="F118" i="4"/>
  <c r="F116" i="4"/>
  <c r="F105" i="4"/>
  <c r="F103" i="4"/>
  <c r="F100" i="4"/>
  <c r="F98" i="4"/>
  <c r="F96" i="4"/>
  <c r="F94" i="4"/>
  <c r="F92" i="4"/>
  <c r="F30" i="4"/>
  <c r="F28" i="4"/>
  <c r="F26" i="4"/>
  <c r="F24" i="4"/>
  <c r="F22" i="4"/>
  <c r="F20" i="4"/>
  <c r="F18" i="4"/>
  <c r="F16" i="4"/>
  <c r="F323" i="4"/>
  <c r="F228" i="4"/>
  <c r="F151" i="4"/>
  <c r="F143" i="4"/>
  <c r="F10" i="4"/>
  <c r="F7" i="4"/>
  <c r="F201" i="4"/>
  <c r="F319" i="4"/>
  <c r="F145" i="4"/>
  <c r="F142" i="4"/>
  <c r="F114" i="4"/>
  <c r="F188" i="4"/>
  <c r="F196" i="4"/>
  <c r="F52" i="4"/>
  <c r="F9" i="4"/>
  <c r="F144" i="4"/>
  <c r="F109" i="4"/>
  <c r="F48" i="4"/>
  <c r="F312" i="4"/>
  <c r="F54" i="4"/>
  <c r="F11" i="4"/>
  <c r="F154" i="4"/>
  <c r="F126" i="4"/>
  <c r="F115" i="4"/>
  <c r="F50" i="4"/>
  <c r="F135" i="4"/>
  <c r="F15" i="4"/>
  <c r="F62" i="4"/>
  <c r="F119" i="4"/>
  <c r="F227" i="4"/>
  <c r="F51" i="4"/>
  <c r="F66" i="4"/>
  <c r="F270" i="4"/>
  <c r="F130" i="4"/>
  <c r="F121" i="4"/>
  <c r="F23" i="4"/>
  <c r="F17" i="4"/>
  <c r="F301" i="4"/>
  <c r="F19" i="4"/>
  <c r="F123" i="4"/>
  <c r="F104" i="4"/>
  <c r="F93" i="4"/>
  <c r="F97" i="4"/>
  <c r="F127" i="4"/>
  <c r="F124" i="4"/>
  <c r="F99" i="4"/>
  <c r="F25" i="4"/>
  <c r="F27" i="4"/>
  <c r="F106" i="4"/>
  <c r="F107" i="4"/>
  <c r="F128" i="4"/>
  <c r="F194" i="4"/>
  <c r="F185" i="4"/>
  <c r="F309" i="4"/>
  <c r="F179" i="4"/>
  <c r="F43" i="4"/>
  <c r="F139" i="4"/>
  <c r="F335" i="4"/>
  <c r="F245" i="4"/>
  <c r="F297" i="4"/>
  <c r="F208" i="4"/>
  <c r="F239" i="4"/>
  <c r="F290" i="4"/>
  <c r="F205" i="4"/>
  <c r="F305" i="4"/>
  <c r="F187" i="4"/>
  <c r="F21" i="4"/>
  <c r="F53" i="4"/>
  <c r="F204" i="4"/>
  <c r="F133" i="4"/>
  <c r="F186" i="4"/>
  <c r="F314" i="4"/>
  <c r="F156" i="4"/>
  <c r="F198" i="4"/>
  <c r="F162" i="4"/>
  <c r="F225" i="4"/>
  <c r="F45" i="4"/>
  <c r="F146" i="4"/>
  <c r="F132" i="4"/>
  <c r="F210" i="4"/>
  <c r="F252" i="4"/>
  <c r="F292" i="4"/>
  <c r="F249" i="4"/>
  <c r="F200" i="4"/>
  <c r="F318" i="4"/>
  <c r="F155" i="4"/>
  <c r="F14" i="4"/>
  <c r="F95" i="4"/>
  <c r="F64" i="4"/>
  <c r="F207" i="4"/>
  <c r="F160" i="4"/>
  <c r="F211" i="4"/>
  <c r="F268" i="4"/>
  <c r="F61" i="4"/>
  <c r="F138" i="4"/>
  <c r="F326" i="4"/>
  <c r="F108" i="4"/>
  <c r="F261" i="4"/>
  <c r="F177" i="4"/>
  <c r="F316" i="4"/>
  <c r="F87" i="4"/>
  <c r="F163" i="4"/>
  <c r="F244" i="4"/>
  <c r="F183" i="4"/>
  <c r="F212" i="4"/>
  <c r="F267" i="4"/>
  <c r="F311" i="4"/>
  <c r="F327" i="4"/>
  <c r="F202" i="4"/>
  <c r="F320" i="4"/>
  <c r="F157" i="4"/>
  <c r="F337" i="4"/>
  <c r="F40" i="4"/>
  <c r="F255" i="4"/>
  <c r="F49" i="4"/>
  <c r="F117" i="4"/>
  <c r="F68" i="4"/>
  <c r="F137" i="4"/>
  <c r="F42" i="4"/>
  <c r="F164" i="4"/>
  <c r="F63" i="4"/>
  <c r="F330" i="4"/>
  <c r="F110" i="4"/>
  <c r="F174" i="4"/>
  <c r="F254" i="4"/>
  <c r="F89" i="4"/>
  <c r="F251" i="4"/>
  <c r="F280" i="4"/>
  <c r="F336" i="4"/>
  <c r="F264" i="4"/>
  <c r="F329" i="4"/>
  <c r="F246" i="4"/>
  <c r="F322" i="4"/>
  <c r="F159" i="4"/>
  <c r="F232" i="4"/>
  <c r="F340" i="4"/>
  <c r="F29" i="4"/>
  <c r="F91" i="4"/>
  <c r="F214" i="4"/>
  <c r="F44" i="4"/>
  <c r="F65" i="4"/>
  <c r="F334" i="4"/>
  <c r="F125" i="4"/>
  <c r="F265" i="4"/>
  <c r="F180" i="4"/>
  <c r="F266" i="4"/>
  <c r="F193" i="4"/>
  <c r="F328" i="4"/>
  <c r="F231" i="4"/>
  <c r="F282" i="4"/>
  <c r="F338" i="4"/>
  <c r="F331" i="4"/>
  <c r="F324" i="4"/>
  <c r="F161" i="4"/>
  <c r="F234" i="4"/>
  <c r="F86" i="4"/>
  <c r="F38" i="4"/>
  <c r="F172" i="4"/>
  <c r="F88" i="4"/>
  <c r="F176" i="4"/>
  <c r="F223" i="4"/>
  <c r="F298" i="4"/>
  <c r="F67" i="4"/>
  <c r="F131" i="4"/>
  <c r="F182" i="4"/>
  <c r="F216" i="4"/>
  <c r="F199" i="4"/>
  <c r="F113" i="4"/>
  <c r="F279" i="4"/>
  <c r="F332" i="4"/>
  <c r="F233" i="4"/>
  <c r="F284" i="4"/>
  <c r="F190" i="4"/>
  <c r="F273" i="4"/>
  <c r="F333" i="4"/>
  <c r="F313" i="4"/>
  <c r="F236" i="4"/>
  <c r="F60" i="4"/>
  <c r="F178" i="4"/>
  <c r="F173" i="4"/>
  <c r="F308" i="4"/>
  <c r="F90" i="4"/>
  <c r="F302" i="4"/>
  <c r="F85" i="4"/>
  <c r="F242" i="4"/>
  <c r="F140" i="4"/>
  <c r="F189" i="4"/>
  <c r="F269" i="4"/>
  <c r="F134" i="4"/>
  <c r="F209" i="4"/>
  <c r="F304" i="4"/>
  <c r="F158" i="4"/>
  <c r="F229" i="4"/>
  <c r="F195" i="4"/>
  <c r="F235" i="4"/>
  <c r="F286" i="4"/>
  <c r="F192" i="4"/>
  <c r="F275" i="4"/>
  <c r="F315" i="4"/>
  <c r="F238" i="4"/>
  <c r="F102" i="4"/>
  <c r="F181" i="4"/>
  <c r="F253" i="4"/>
  <c r="F306" i="4"/>
  <c r="F39" i="4"/>
  <c r="F153" i="4"/>
  <c r="F250" i="4"/>
  <c r="F307" i="4"/>
  <c r="F41" i="4"/>
  <c r="F136" i="4"/>
  <c r="F213" i="4"/>
  <c r="F175" i="4"/>
  <c r="F240" i="4"/>
  <c r="F237" i="4"/>
  <c r="F288" i="4"/>
  <c r="F277" i="4"/>
  <c r="F303" i="4"/>
  <c r="F310" i="4"/>
  <c r="F317" i="4"/>
  <c r="F262" i="4"/>
  <c r="F325" i="4"/>
  <c r="F248" i="4"/>
  <c r="F32" i="4"/>
  <c r="F47" i="4"/>
  <c r="F148" i="4"/>
  <c r="F263" i="4"/>
  <c r="F8" i="4"/>
  <c r="F300" i="4"/>
  <c r="F37" i="4"/>
  <c r="F111" i="4"/>
  <c r="F46" i="4"/>
  <c r="F112" i="4"/>
  <c r="F36" i="4"/>
  <c r="F220" i="4"/>
  <c r="F218" i="4"/>
  <c r="F35" i="4"/>
  <c r="F219" i="4"/>
  <c r="F34" i="4"/>
  <c r="F31" i="4"/>
  <c r="F341" i="6"/>
  <c r="I341" i="6"/>
  <c r="F12" i="6"/>
  <c r="I12" i="6"/>
  <c r="H12" i="6"/>
  <c r="F12" i="4"/>
  <c r="I12" i="4"/>
  <c r="H12" i="4"/>
  <c r="F324" i="6"/>
  <c r="F322" i="6"/>
  <c r="F320" i="6"/>
  <c r="F318" i="6"/>
  <c r="F309" i="6"/>
  <c r="F298" i="6"/>
  <c r="F332" i="6"/>
  <c r="F328" i="6"/>
  <c r="F119" i="6"/>
  <c r="F304" i="6"/>
  <c r="F297" i="6"/>
  <c r="F268" i="6"/>
  <c r="F266" i="6"/>
  <c r="F253" i="6"/>
  <c r="F251" i="6"/>
  <c r="F238" i="6"/>
  <c r="F236" i="6"/>
  <c r="F234" i="6"/>
  <c r="F232" i="6"/>
  <c r="F213" i="6"/>
  <c r="F211" i="6"/>
  <c r="F209" i="6"/>
  <c r="F194" i="6"/>
  <c r="F181" i="6"/>
  <c r="F179" i="6"/>
  <c r="F177" i="6"/>
  <c r="F175" i="6"/>
  <c r="F173" i="6"/>
  <c r="F133" i="6"/>
  <c r="F131" i="6"/>
  <c r="F274" i="6"/>
  <c r="F138" i="6"/>
  <c r="F136" i="6"/>
  <c r="F113" i="6"/>
  <c r="F334" i="6"/>
  <c r="F330" i="6"/>
  <c r="F326" i="6"/>
  <c r="F306" i="6"/>
  <c r="F246" i="6"/>
  <c r="F202" i="6"/>
  <c r="F200" i="6"/>
  <c r="F276" i="6"/>
  <c r="F278" i="6"/>
  <c r="F270" i="6"/>
  <c r="F261" i="6"/>
  <c r="F255" i="6"/>
  <c r="F244" i="6"/>
  <c r="F242" i="6"/>
  <c r="F225" i="6"/>
  <c r="F223" i="6"/>
  <c r="F216" i="6"/>
  <c r="F198" i="6"/>
  <c r="F185" i="6"/>
  <c r="F183" i="6"/>
  <c r="F162" i="6"/>
  <c r="F160" i="6"/>
  <c r="F158" i="6"/>
  <c r="F156" i="6"/>
  <c r="F233" i="6"/>
  <c r="F130" i="6"/>
  <c r="F11" i="6"/>
  <c r="F9" i="6"/>
  <c r="F180" i="6"/>
  <c r="F148" i="6"/>
  <c r="F114" i="6"/>
  <c r="I7" i="6"/>
  <c r="F237" i="6"/>
  <c r="F134" i="6"/>
  <c r="F129" i="6"/>
  <c r="F89" i="6"/>
  <c r="F87" i="6"/>
  <c r="F45" i="6"/>
  <c r="F43" i="6"/>
  <c r="F41" i="6"/>
  <c r="F267" i="6"/>
  <c r="F231" i="6"/>
  <c r="F212" i="6"/>
  <c r="F208" i="6"/>
  <c r="F174" i="6"/>
  <c r="F137" i="6"/>
  <c r="F103" i="6"/>
  <c r="F100" i="6"/>
  <c r="F98" i="6"/>
  <c r="F96" i="6"/>
  <c r="F94" i="6"/>
  <c r="F92" i="6"/>
  <c r="F302" i="6"/>
  <c r="F178" i="6"/>
  <c r="F7" i="6"/>
  <c r="F235" i="6"/>
  <c r="F195" i="6"/>
  <c r="F124" i="6"/>
  <c r="F252" i="6"/>
  <c r="F97" i="6"/>
  <c r="F29" i="6"/>
  <c r="F21" i="6"/>
  <c r="F99" i="6"/>
  <c r="F23" i="6"/>
  <c r="F15" i="6"/>
  <c r="F176" i="6"/>
  <c r="F102" i="6"/>
  <c r="F93" i="6"/>
  <c r="F25" i="6"/>
  <c r="F17" i="6"/>
  <c r="F104" i="6"/>
  <c r="F95" i="6"/>
  <c r="F27" i="6"/>
  <c r="F19" i="6"/>
  <c r="F239" i="6"/>
  <c r="F210" i="6"/>
  <c r="F207" i="6"/>
  <c r="F172" i="6"/>
  <c r="F50" i="6"/>
  <c r="F201" i="6"/>
  <c r="F110" i="6"/>
  <c r="F193" i="6"/>
  <c r="F18" i="6"/>
  <c r="F205" i="6"/>
  <c r="F62" i="6"/>
  <c r="F281" i="6"/>
  <c r="F337" i="6"/>
  <c r="F161" i="6"/>
  <c r="F243" i="6"/>
  <c r="F308" i="6"/>
  <c r="F115" i="6"/>
  <c r="F204" i="6"/>
  <c r="F10" i="6"/>
  <c r="F123" i="6"/>
  <c r="F196" i="6"/>
  <c r="F20" i="6"/>
  <c r="F118" i="6"/>
  <c r="F228" i="6"/>
  <c r="F126" i="6"/>
  <c r="F64" i="6"/>
  <c r="F165" i="6"/>
  <c r="F285" i="6"/>
  <c r="F190" i="6"/>
  <c r="F184" i="6"/>
  <c r="F122" i="6"/>
  <c r="F44" i="6"/>
  <c r="F86" i="6"/>
  <c r="F39" i="6"/>
  <c r="F120" i="6"/>
  <c r="F150" i="6"/>
  <c r="F128" i="6"/>
  <c r="F22" i="6"/>
  <c r="F143" i="6"/>
  <c r="F66" i="6"/>
  <c r="F289" i="6"/>
  <c r="F141" i="6"/>
  <c r="F203" i="6"/>
  <c r="F197" i="6"/>
  <c r="F168" i="6"/>
  <c r="F48" i="6"/>
  <c r="F52" i="6"/>
  <c r="F312" i="6"/>
  <c r="F61" i="6"/>
  <c r="F154" i="6"/>
  <c r="F249" i="6"/>
  <c r="F145" i="6"/>
  <c r="F24" i="6"/>
  <c r="F169" i="6"/>
  <c r="F33" i="6"/>
  <c r="F68" i="6"/>
  <c r="F293" i="6"/>
  <c r="F163" i="6"/>
  <c r="F217" i="6"/>
  <c r="F277" i="6"/>
  <c r="F42" i="6"/>
  <c r="F60" i="6"/>
  <c r="F32" i="6"/>
  <c r="F144" i="6"/>
  <c r="F63" i="6"/>
  <c r="F221" i="6"/>
  <c r="F164" i="6"/>
  <c r="F26" i="6"/>
  <c r="F125" i="6"/>
  <c r="F189" i="6"/>
  <c r="F38" i="6"/>
  <c r="F146" i="6"/>
  <c r="F214" i="6"/>
  <c r="F245" i="6"/>
  <c r="F147" i="6"/>
  <c r="F222" i="6"/>
  <c r="F279" i="6"/>
  <c r="F91" i="6"/>
  <c r="F167" i="6"/>
  <c r="F65" i="6"/>
  <c r="F132" i="6"/>
  <c r="F49" i="6"/>
  <c r="F105" i="6"/>
  <c r="F250" i="6"/>
  <c r="F28" i="6"/>
  <c r="F299" i="6"/>
  <c r="F152" i="6"/>
  <c r="F264" i="6"/>
  <c r="F247" i="6"/>
  <c r="F303" i="6"/>
  <c r="F187" i="6"/>
  <c r="F155" i="6"/>
  <c r="F224" i="6"/>
  <c r="F54" i="6"/>
  <c r="F88" i="6"/>
  <c r="F40" i="6"/>
  <c r="F37" i="6"/>
  <c r="F109" i="6"/>
  <c r="F188" i="6"/>
  <c r="F67" i="6"/>
  <c r="F254" i="6"/>
  <c r="F51" i="6"/>
  <c r="F186" i="6"/>
  <c r="F30" i="6"/>
  <c r="F199" i="6"/>
  <c r="F106" i="6"/>
  <c r="F153" i="6"/>
  <c r="F171" i="6"/>
  <c r="F272" i="6"/>
  <c r="F273" i="6"/>
  <c r="F310" i="6"/>
  <c r="F157" i="6"/>
  <c r="F226" i="6"/>
  <c r="F283" i="6"/>
  <c r="F321" i="6"/>
  <c r="F90" i="6"/>
  <c r="F117" i="6"/>
  <c r="F240" i="6"/>
  <c r="F85" i="6"/>
  <c r="F142" i="6"/>
  <c r="F192" i="6"/>
  <c r="F227" i="6"/>
  <c r="F53" i="6"/>
  <c r="F16" i="6"/>
  <c r="F107" i="6"/>
  <c r="F140" i="6"/>
  <c r="F121" i="6"/>
  <c r="F116" i="6"/>
  <c r="F265" i="6"/>
  <c r="F108" i="6"/>
  <c r="F159" i="6"/>
  <c r="F241" i="6"/>
  <c r="F301" i="6"/>
  <c r="F292" i="6"/>
  <c r="F333" i="6"/>
  <c r="F191" i="6"/>
  <c r="F307" i="6"/>
  <c r="F314" i="6"/>
  <c r="F149" i="6"/>
  <c r="F206" i="6"/>
  <c r="F316" i="6"/>
  <c r="F280" i="6"/>
  <c r="F311" i="6"/>
  <c r="F323" i="6"/>
  <c r="F151" i="6"/>
  <c r="F305" i="6"/>
  <c r="F282" i="6"/>
  <c r="F313" i="6"/>
  <c r="F287" i="6"/>
  <c r="F166" i="6"/>
  <c r="F319" i="6"/>
  <c r="F284" i="6"/>
  <c r="F315" i="6"/>
  <c r="F291" i="6"/>
  <c r="F170" i="6"/>
  <c r="F335" i="6"/>
  <c r="F286" i="6"/>
  <c r="F336" i="6"/>
  <c r="F327" i="6"/>
  <c r="F256" i="6"/>
  <c r="F275" i="6"/>
  <c r="F340" i="6"/>
  <c r="F288" i="6"/>
  <c r="F338" i="6"/>
  <c r="F329" i="6"/>
  <c r="F290" i="6"/>
  <c r="F331" i="6"/>
  <c r="F325" i="6"/>
  <c r="F269" i="6"/>
  <c r="F46" i="6"/>
  <c r="F14" i="6"/>
  <c r="F36" i="6"/>
  <c r="F248" i="6"/>
  <c r="F47" i="6"/>
  <c r="F271" i="6"/>
  <c r="F229" i="6"/>
  <c r="F230" i="6"/>
  <c r="F139" i="6"/>
  <c r="F8" i="6"/>
  <c r="F127" i="6"/>
  <c r="F182" i="6"/>
  <c r="F135" i="6"/>
  <c r="F111" i="6"/>
  <c r="F317" i="6"/>
  <c r="F219" i="6"/>
  <c r="F263" i="6"/>
  <c r="F220" i="6"/>
  <c r="F262" i="6"/>
  <c r="F112" i="6"/>
  <c r="F300" i="6"/>
  <c r="F35" i="6"/>
  <c r="F218" i="6"/>
  <c r="F34" i="6"/>
  <c r="F31" i="6"/>
  <c r="I341" i="7"/>
  <c r="F341" i="7"/>
  <c r="F341" i="3"/>
  <c r="I341" i="3"/>
  <c r="F306" i="7"/>
  <c r="F304" i="7"/>
  <c r="F302" i="7"/>
  <c r="F324" i="7"/>
  <c r="F322" i="7"/>
  <c r="F320" i="7"/>
  <c r="F318" i="7"/>
  <c r="F309" i="7"/>
  <c r="F319" i="7"/>
  <c r="F315" i="7"/>
  <c r="F147" i="7"/>
  <c r="F321" i="7"/>
  <c r="F280" i="7"/>
  <c r="F267" i="7"/>
  <c r="F252" i="7"/>
  <c r="F239" i="7"/>
  <c r="F237" i="7"/>
  <c r="F235" i="7"/>
  <c r="F233" i="7"/>
  <c r="F231" i="7"/>
  <c r="F212" i="7"/>
  <c r="F210" i="7"/>
  <c r="F208" i="7"/>
  <c r="F195" i="7"/>
  <c r="F180" i="7"/>
  <c r="F178" i="7"/>
  <c r="F176" i="7"/>
  <c r="F174" i="7"/>
  <c r="F134" i="7"/>
  <c r="F132" i="7"/>
  <c r="F130" i="7"/>
  <c r="F128" i="7"/>
  <c r="F313" i="7"/>
  <c r="F114" i="7"/>
  <c r="F323" i="7"/>
  <c r="F278" i="7"/>
  <c r="F276" i="7"/>
  <c r="F274" i="7"/>
  <c r="F312" i="7"/>
  <c r="F136" i="7"/>
  <c r="F87" i="7"/>
  <c r="F39" i="7"/>
  <c r="F159" i="7"/>
  <c r="F67" i="7"/>
  <c r="F41" i="7"/>
  <c r="I7" i="7"/>
  <c r="F161" i="7"/>
  <c r="F138" i="7"/>
  <c r="F89" i="7"/>
  <c r="F61" i="7"/>
  <c r="F38" i="7"/>
  <c r="F256" i="7"/>
  <c r="F113" i="7"/>
  <c r="F43" i="7"/>
  <c r="F222" i="7"/>
  <c r="F65" i="7"/>
  <c r="F7" i="7"/>
  <c r="F241" i="7"/>
  <c r="F224" i="7"/>
  <c r="F155" i="7"/>
  <c r="F45" i="7"/>
  <c r="F299" i="7"/>
  <c r="F279" i="7"/>
  <c r="F226" i="7"/>
  <c r="F217" i="7"/>
  <c r="F127" i="7"/>
  <c r="F85" i="7"/>
  <c r="F63" i="7"/>
  <c r="F27" i="7"/>
  <c r="F19" i="7"/>
  <c r="F29" i="7"/>
  <c r="F21" i="7"/>
  <c r="F157" i="7"/>
  <c r="F23" i="7"/>
  <c r="F15" i="7"/>
  <c r="F197" i="7"/>
  <c r="F184" i="7"/>
  <c r="F243" i="7"/>
  <c r="F17" i="7"/>
  <c r="F25" i="7"/>
  <c r="F246" i="7"/>
  <c r="F162" i="7"/>
  <c r="F37" i="7"/>
  <c r="F100" i="7"/>
  <c r="F122" i="7"/>
  <c r="F22" i="7"/>
  <c r="F143" i="7"/>
  <c r="F272" i="7"/>
  <c r="F262" i="7"/>
  <c r="F33" i="7"/>
  <c r="F193" i="7"/>
  <c r="F227" i="7"/>
  <c r="F245" i="7"/>
  <c r="F149" i="7"/>
  <c r="F332" i="7"/>
  <c r="F97" i="7"/>
  <c r="F121" i="7"/>
  <c r="F42" i="7"/>
  <c r="F185" i="7"/>
  <c r="F110" i="7"/>
  <c r="F167" i="7"/>
  <c r="F273" i="7"/>
  <c r="F336" i="7"/>
  <c r="F305" i="7"/>
  <c r="F211" i="7"/>
  <c r="F133" i="7"/>
  <c r="F181" i="7"/>
  <c r="F271" i="7"/>
  <c r="F139" i="7"/>
  <c r="F177" i="7"/>
  <c r="F24" i="7"/>
  <c r="F204" i="7"/>
  <c r="F173" i="7"/>
  <c r="F154" i="7"/>
  <c r="F254" i="7"/>
  <c r="F68" i="7"/>
  <c r="F189" i="7"/>
  <c r="F288" i="7"/>
  <c r="F48" i="7"/>
  <c r="F151" i="7"/>
  <c r="F335" i="7"/>
  <c r="F99" i="7"/>
  <c r="F123" i="7"/>
  <c r="F228" i="7"/>
  <c r="F44" i="7"/>
  <c r="F198" i="7"/>
  <c r="F310" i="7"/>
  <c r="F125" i="7"/>
  <c r="F169" i="7"/>
  <c r="F275" i="7"/>
  <c r="F298" i="7"/>
  <c r="F307" i="7"/>
  <c r="F338" i="7"/>
  <c r="F337" i="7"/>
  <c r="F164" i="7"/>
  <c r="F11" i="7"/>
  <c r="F266" i="7"/>
  <c r="F40" i="7"/>
  <c r="F145" i="7"/>
  <c r="F182" i="7"/>
  <c r="F207" i="7"/>
  <c r="F251" i="7"/>
  <c r="F26" i="7"/>
  <c r="F53" i="7"/>
  <c r="F202" i="7"/>
  <c r="F199" i="7"/>
  <c r="F103" i="7"/>
  <c r="F328" i="7"/>
  <c r="F50" i="7"/>
  <c r="F166" i="7"/>
  <c r="F289" i="7"/>
  <c r="F102" i="7"/>
  <c r="F247" i="7"/>
  <c r="F88" i="7"/>
  <c r="F216" i="7"/>
  <c r="F314" i="7"/>
  <c r="F171" i="7"/>
  <c r="F277" i="7"/>
  <c r="F334" i="7"/>
  <c r="F327" i="7"/>
  <c r="F340" i="7"/>
  <c r="F248" i="7"/>
  <c r="F268" i="7"/>
  <c r="F214" i="7"/>
  <c r="F269" i="7"/>
  <c r="F28" i="7"/>
  <c r="F66" i="7"/>
  <c r="F163" i="7"/>
  <c r="F98" i="7"/>
  <c r="F225" i="7"/>
  <c r="F282" i="7"/>
  <c r="F234" i="7"/>
  <c r="F317" i="7"/>
  <c r="F52" i="7"/>
  <c r="F168" i="7"/>
  <c r="F104" i="7"/>
  <c r="F140" i="7"/>
  <c r="F284" i="7"/>
  <c r="F90" i="7"/>
  <c r="F242" i="7"/>
  <c r="F285" i="7"/>
  <c r="F330" i="7"/>
  <c r="F190" i="7"/>
  <c r="F329" i="7"/>
  <c r="F148" i="7"/>
  <c r="F194" i="7"/>
  <c r="F91" i="7"/>
  <c r="F135" i="7"/>
  <c r="F30" i="7"/>
  <c r="F62" i="7"/>
  <c r="F179" i="7"/>
  <c r="F54" i="7"/>
  <c r="F170" i="7"/>
  <c r="F297" i="7"/>
  <c r="F106" i="7"/>
  <c r="F142" i="7"/>
  <c r="F188" i="7"/>
  <c r="F137" i="7"/>
  <c r="F244" i="7"/>
  <c r="F291" i="7"/>
  <c r="F192" i="7"/>
  <c r="F249" i="7"/>
  <c r="F281" i="7"/>
  <c r="F287" i="7"/>
  <c r="F331" i="7"/>
  <c r="F175" i="7"/>
  <c r="F64" i="7"/>
  <c r="F160" i="7"/>
  <c r="F51" i="7"/>
  <c r="F94" i="7"/>
  <c r="F16" i="7"/>
  <c r="F105" i="7"/>
  <c r="F92" i="7"/>
  <c r="F209" i="7"/>
  <c r="F131" i="7"/>
  <c r="F230" i="7"/>
  <c r="F109" i="7"/>
  <c r="F191" i="7"/>
  <c r="F144" i="7"/>
  <c r="F156" i="7"/>
  <c r="F255" i="7"/>
  <c r="F150" i="7"/>
  <c r="F205" i="7"/>
  <c r="F333" i="7"/>
  <c r="F60" i="7"/>
  <c r="F36" i="7"/>
  <c r="F187" i="7"/>
  <c r="F32" i="7"/>
  <c r="F9" i="7"/>
  <c r="F118" i="7"/>
  <c r="F124" i="7"/>
  <c r="F213" i="7"/>
  <c r="F316" i="7"/>
  <c r="F153" i="7"/>
  <c r="F293" i="7"/>
  <c r="F18" i="7"/>
  <c r="F238" i="7"/>
  <c r="F129" i="7"/>
  <c r="F253" i="7"/>
  <c r="F120" i="7"/>
  <c r="F240" i="7"/>
  <c r="F49" i="7"/>
  <c r="F141" i="7"/>
  <c r="F283" i="7"/>
  <c r="F126" i="7"/>
  <c r="F206" i="7"/>
  <c r="F308" i="7"/>
  <c r="F93" i="7"/>
  <c r="F117" i="7"/>
  <c r="F146" i="7"/>
  <c r="F201" i="7"/>
  <c r="F158" i="7"/>
  <c r="F261" i="7"/>
  <c r="F290" i="7"/>
  <c r="F152" i="7"/>
  <c r="F264" i="7"/>
  <c r="F96" i="7"/>
  <c r="F200" i="7"/>
  <c r="F47" i="7"/>
  <c r="F236" i="7"/>
  <c r="F86" i="7"/>
  <c r="F10" i="7"/>
  <c r="F107" i="7"/>
  <c r="F232" i="7"/>
  <c r="F20" i="7"/>
  <c r="F116" i="7"/>
  <c r="F223" i="7"/>
  <c r="F325" i="7"/>
  <c r="F95" i="7"/>
  <c r="F119" i="7"/>
  <c r="F203" i="7"/>
  <c r="F326" i="7"/>
  <c r="F183" i="7"/>
  <c r="F270" i="7"/>
  <c r="F301" i="7"/>
  <c r="F108" i="7"/>
  <c r="F165" i="7"/>
  <c r="F286" i="7"/>
  <c r="F292" i="7"/>
  <c r="F311" i="7"/>
  <c r="F303" i="7"/>
  <c r="F221" i="7"/>
  <c r="F14" i="7"/>
  <c r="F196" i="7"/>
  <c r="F265" i="7"/>
  <c r="F115" i="7"/>
  <c r="F263" i="7"/>
  <c r="F300" i="7"/>
  <c r="F250" i="7"/>
  <c r="F229" i="7"/>
  <c r="F186" i="7"/>
  <c r="F8" i="7"/>
  <c r="F220" i="7"/>
  <c r="F46" i="7"/>
  <c r="F111" i="7"/>
  <c r="F112" i="7"/>
  <c r="F172" i="7"/>
  <c r="F35" i="7"/>
  <c r="F219" i="7"/>
  <c r="F218" i="7"/>
  <c r="F34" i="7"/>
  <c r="F31" i="7"/>
  <c r="F278" i="8"/>
  <c r="F276" i="8"/>
  <c r="F315" i="8"/>
  <c r="F313" i="8"/>
  <c r="F299" i="8"/>
  <c r="F256" i="8"/>
  <c r="F243" i="8"/>
  <c r="F241" i="8"/>
  <c r="F226" i="8"/>
  <c r="F147" i="8"/>
  <c r="F224" i="8"/>
  <c r="F228" i="8"/>
  <c r="F184" i="8"/>
  <c r="F161" i="8"/>
  <c r="F157" i="8"/>
  <c r="F319" i="8"/>
  <c r="F125" i="8"/>
  <c r="F110" i="8"/>
  <c r="F108" i="8"/>
  <c r="F53" i="8"/>
  <c r="F51" i="8"/>
  <c r="F49" i="8"/>
  <c r="F10" i="8"/>
  <c r="F7" i="8"/>
  <c r="F222" i="8"/>
  <c r="F321" i="8"/>
  <c r="F247" i="8"/>
  <c r="F201" i="8"/>
  <c r="F197" i="8"/>
  <c r="F312" i="8"/>
  <c r="F159" i="8"/>
  <c r="F155" i="8"/>
  <c r="F146" i="8"/>
  <c r="F207" i="8"/>
  <c r="F188" i="8"/>
  <c r="F133" i="8"/>
  <c r="F131" i="8"/>
  <c r="F129" i="8"/>
  <c r="F68" i="8"/>
  <c r="F66" i="8"/>
  <c r="F64" i="8"/>
  <c r="F62" i="8"/>
  <c r="F38" i="8"/>
  <c r="F33" i="8"/>
  <c r="I7" i="8"/>
  <c r="F48" i="8"/>
  <c r="F91" i="8"/>
  <c r="F54" i="8"/>
  <c r="F203" i="8"/>
  <c r="F9" i="8"/>
  <c r="F50" i="8"/>
  <c r="F323" i="8"/>
  <c r="F217" i="8"/>
  <c r="F109" i="8"/>
  <c r="F11" i="8"/>
  <c r="F126" i="8"/>
  <c r="F115" i="8"/>
  <c r="F52" i="8"/>
  <c r="F112" i="8"/>
  <c r="F61" i="8"/>
  <c r="F127" i="8"/>
  <c r="F40" i="8"/>
  <c r="F89" i="8"/>
  <c r="F158" i="8"/>
  <c r="F242" i="8"/>
  <c r="F44" i="8"/>
  <c r="F194" i="8"/>
  <c r="F330" i="8"/>
  <c r="F272" i="8"/>
  <c r="F16" i="8"/>
  <c r="F116" i="8"/>
  <c r="F204" i="8"/>
  <c r="F210" i="8"/>
  <c r="F252" i="8"/>
  <c r="F292" i="8"/>
  <c r="F167" i="8"/>
  <c r="F192" i="8"/>
  <c r="F327" i="8"/>
  <c r="F320" i="8"/>
  <c r="F253" i="8"/>
  <c r="F289" i="8"/>
  <c r="F193" i="8"/>
  <c r="F63" i="8"/>
  <c r="F123" i="8"/>
  <c r="F124" i="8"/>
  <c r="F85" i="8"/>
  <c r="F95" i="8"/>
  <c r="F67" i="8"/>
  <c r="F119" i="8"/>
  <c r="F138" i="8"/>
  <c r="F97" i="8"/>
  <c r="F213" i="8"/>
  <c r="F88" i="8"/>
  <c r="F166" i="8"/>
  <c r="F206" i="8"/>
  <c r="F128" i="8"/>
  <c r="F179" i="8"/>
  <c r="F198" i="8"/>
  <c r="F223" i="8"/>
  <c r="F18" i="8"/>
  <c r="F92" i="8"/>
  <c r="F118" i="8"/>
  <c r="F152" i="8"/>
  <c r="F211" i="8"/>
  <c r="F304" i="8"/>
  <c r="F212" i="8"/>
  <c r="F267" i="8"/>
  <c r="F311" i="8"/>
  <c r="F169" i="8"/>
  <c r="F329" i="8"/>
  <c r="F322" i="8"/>
  <c r="F232" i="8"/>
  <c r="F291" i="8"/>
  <c r="F15" i="8"/>
  <c r="F136" i="8"/>
  <c r="F148" i="8"/>
  <c r="F14" i="8"/>
  <c r="F225" i="8"/>
  <c r="F297" i="8"/>
  <c r="F163" i="8"/>
  <c r="F90" i="8"/>
  <c r="F130" i="8"/>
  <c r="F244" i="8"/>
  <c r="F245" i="8"/>
  <c r="F20" i="8"/>
  <c r="F94" i="8"/>
  <c r="F120" i="8"/>
  <c r="F164" i="8"/>
  <c r="F154" i="8"/>
  <c r="F263" i="8"/>
  <c r="F174" i="8"/>
  <c r="F280" i="8"/>
  <c r="F336" i="8"/>
  <c r="F171" i="8"/>
  <c r="F205" i="8"/>
  <c r="F331" i="8"/>
  <c r="F324" i="8"/>
  <c r="F234" i="8"/>
  <c r="F266" i="8"/>
  <c r="F293" i="8"/>
  <c r="F17" i="8"/>
  <c r="F107" i="8"/>
  <c r="F25" i="8"/>
  <c r="F162" i="8"/>
  <c r="F248" i="8"/>
  <c r="F261" i="8"/>
  <c r="F173" i="8"/>
  <c r="F132" i="8"/>
  <c r="F156" i="8"/>
  <c r="F209" i="8"/>
  <c r="F262" i="8"/>
  <c r="F170" i="8"/>
  <c r="F314" i="8"/>
  <c r="F22" i="8"/>
  <c r="F96" i="8"/>
  <c r="F122" i="8"/>
  <c r="F250" i="8"/>
  <c r="F176" i="8"/>
  <c r="F231" i="8"/>
  <c r="F282" i="8"/>
  <c r="F338" i="8"/>
  <c r="F273" i="8"/>
  <c r="F333" i="8"/>
  <c r="F200" i="8"/>
  <c r="F236" i="8"/>
  <c r="F268" i="8"/>
  <c r="F310" i="8"/>
  <c r="F86" i="8"/>
  <c r="F135" i="8"/>
  <c r="F87" i="8"/>
  <c r="F106" i="8"/>
  <c r="F182" i="8"/>
  <c r="F177" i="8"/>
  <c r="F102" i="8"/>
  <c r="F41" i="8"/>
  <c r="F121" i="8"/>
  <c r="F168" i="8"/>
  <c r="F274" i="8"/>
  <c r="F114" i="8"/>
  <c r="F134" i="8"/>
  <c r="F183" i="8"/>
  <c r="F189" i="8"/>
  <c r="F334" i="8"/>
  <c r="F24" i="8"/>
  <c r="F98" i="8"/>
  <c r="F141" i="8"/>
  <c r="F216" i="8"/>
  <c r="F178" i="8"/>
  <c r="F233" i="8"/>
  <c r="F284" i="8"/>
  <c r="F249" i="8"/>
  <c r="F275" i="8"/>
  <c r="F202" i="8"/>
  <c r="F238" i="8"/>
  <c r="F281" i="8"/>
  <c r="F60" i="8"/>
  <c r="F93" i="8"/>
  <c r="F144" i="8"/>
  <c r="F23" i="8"/>
  <c r="F45" i="8"/>
  <c r="F332" i="8"/>
  <c r="F227" i="8"/>
  <c r="F302" i="8"/>
  <c r="F137" i="8"/>
  <c r="F298" i="8"/>
  <c r="F187" i="8"/>
  <c r="F214" i="8"/>
  <c r="F306" i="8"/>
  <c r="F254" i="8"/>
  <c r="F26" i="8"/>
  <c r="F100" i="8"/>
  <c r="F143" i="8"/>
  <c r="F175" i="8"/>
  <c r="F328" i="8"/>
  <c r="F181" i="8"/>
  <c r="F270" i="8"/>
  <c r="F316" i="8"/>
  <c r="F180" i="8"/>
  <c r="F235" i="8"/>
  <c r="F286" i="8"/>
  <c r="F277" i="8"/>
  <c r="F303" i="8"/>
  <c r="F246" i="8"/>
  <c r="F283" i="8"/>
  <c r="F39" i="8"/>
  <c r="F150" i="8"/>
  <c r="F113" i="8"/>
  <c r="F326" i="8"/>
  <c r="F43" i="8"/>
  <c r="F29" i="8"/>
  <c r="F111" i="8"/>
  <c r="F19" i="8"/>
  <c r="F65" i="8"/>
  <c r="F255" i="8"/>
  <c r="F335" i="8"/>
  <c r="F191" i="8"/>
  <c r="F151" i="8"/>
  <c r="F308" i="8"/>
  <c r="F160" i="8"/>
  <c r="F309" i="8"/>
  <c r="F28" i="8"/>
  <c r="F103" i="8"/>
  <c r="F145" i="8"/>
  <c r="F195" i="8"/>
  <c r="F237" i="8"/>
  <c r="F288" i="8"/>
  <c r="F305" i="8"/>
  <c r="F285" i="8"/>
  <c r="F337" i="8"/>
  <c r="F104" i="8"/>
  <c r="F21" i="8"/>
  <c r="F27" i="8"/>
  <c r="F99" i="8"/>
  <c r="F117" i="8"/>
  <c r="F140" i="8"/>
  <c r="F142" i="8"/>
  <c r="F185" i="8"/>
  <c r="F271" i="8"/>
  <c r="F42" i="8"/>
  <c r="F153" i="8"/>
  <c r="F230" i="8"/>
  <c r="F265" i="8"/>
  <c r="F30" i="8"/>
  <c r="F105" i="8"/>
  <c r="F149" i="8"/>
  <c r="F240" i="8"/>
  <c r="F279" i="8"/>
  <c r="F208" i="8"/>
  <c r="F239" i="8"/>
  <c r="F290" i="8"/>
  <c r="F165" i="8"/>
  <c r="F190" i="8"/>
  <c r="F264" i="8"/>
  <c r="F318" i="8"/>
  <c r="F251" i="8"/>
  <c r="F287" i="8"/>
  <c r="F340" i="8"/>
  <c r="F8" i="8"/>
  <c r="F301" i="8"/>
  <c r="F269" i="8"/>
  <c r="F325" i="8"/>
  <c r="F307" i="8"/>
  <c r="F196" i="8"/>
  <c r="F36" i="8"/>
  <c r="F199" i="8"/>
  <c r="F172" i="8"/>
  <c r="F229" i="8"/>
  <c r="F221" i="8"/>
  <c r="F37" i="8"/>
  <c r="F47" i="8"/>
  <c r="F32" i="8"/>
  <c r="F139" i="8"/>
  <c r="F300" i="8"/>
  <c r="F186" i="8"/>
  <c r="F46" i="8"/>
  <c r="F317" i="8"/>
  <c r="F220" i="8"/>
  <c r="F35" i="8"/>
  <c r="F219" i="8"/>
  <c r="F218" i="8"/>
  <c r="F34" i="8"/>
  <c r="F31" i="8"/>
  <c r="I12" i="3"/>
  <c r="F12" i="3"/>
  <c r="H12" i="3"/>
  <c r="F12" i="7"/>
  <c r="I12" i="7"/>
  <c r="I341" i="8"/>
  <c r="F341" i="8"/>
  <c r="F315" i="3"/>
  <c r="F313" i="3"/>
  <c r="F299" i="3"/>
  <c r="F309" i="3"/>
  <c r="F338" i="3"/>
  <c r="F336" i="3"/>
  <c r="F316" i="3"/>
  <c r="F314" i="3"/>
  <c r="F298" i="3"/>
  <c r="F290" i="3"/>
  <c r="F286" i="3"/>
  <c r="F282" i="3"/>
  <c r="F134" i="3"/>
  <c r="F132" i="3"/>
  <c r="F130" i="3"/>
  <c r="F85" i="3"/>
  <c r="F67" i="3"/>
  <c r="F65" i="3"/>
  <c r="F39" i="3"/>
  <c r="F214" i="3"/>
  <c r="F147" i="3"/>
  <c r="F105" i="3"/>
  <c r="F98" i="3"/>
  <c r="F30" i="3"/>
  <c r="F334" i="3"/>
  <c r="F330" i="3"/>
  <c r="F326" i="3"/>
  <c r="F311" i="3"/>
  <c r="F276" i="3"/>
  <c r="F200" i="3"/>
  <c r="F145" i="3"/>
  <c r="F302" i="3"/>
  <c r="F247" i="3"/>
  <c r="F228" i="3"/>
  <c r="F203" i="3"/>
  <c r="F201" i="3"/>
  <c r="F188" i="3"/>
  <c r="F146" i="3"/>
  <c r="F144" i="3"/>
  <c r="F142" i="3"/>
  <c r="F140" i="3"/>
  <c r="F123" i="3"/>
  <c r="F121" i="3"/>
  <c r="F119" i="3"/>
  <c r="F117" i="3"/>
  <c r="F106" i="3"/>
  <c r="F104" i="3"/>
  <c r="F102" i="3"/>
  <c r="F99" i="3"/>
  <c r="F97" i="3"/>
  <c r="F95" i="3"/>
  <c r="F93" i="3"/>
  <c r="F29" i="3"/>
  <c r="F27" i="3"/>
  <c r="F25" i="3"/>
  <c r="F23" i="3"/>
  <c r="F21" i="3"/>
  <c r="F19" i="3"/>
  <c r="F17" i="3"/>
  <c r="F15" i="3"/>
  <c r="F308" i="3"/>
  <c r="F246" i="3"/>
  <c r="F182" i="3"/>
  <c r="F120" i="3"/>
  <c r="F24" i="3"/>
  <c r="F16" i="3"/>
  <c r="F187" i="3"/>
  <c r="F122" i="3"/>
  <c r="F103" i="3"/>
  <c r="F94" i="3"/>
  <c r="F26" i="3"/>
  <c r="F306" i="3"/>
  <c r="F292" i="3"/>
  <c r="F288" i="3"/>
  <c r="F284" i="3"/>
  <c r="F280" i="3"/>
  <c r="F278" i="3"/>
  <c r="F272" i="3"/>
  <c r="F266" i="3"/>
  <c r="F253" i="3"/>
  <c r="F251" i="3"/>
  <c r="F238" i="3"/>
  <c r="F236" i="3"/>
  <c r="F234" i="3"/>
  <c r="F232" i="3"/>
  <c r="F213" i="3"/>
  <c r="F211" i="3"/>
  <c r="F209" i="3"/>
  <c r="F194" i="3"/>
  <c r="F181" i="3"/>
  <c r="F179" i="3"/>
  <c r="F177" i="3"/>
  <c r="F175" i="3"/>
  <c r="F173" i="3"/>
  <c r="F133" i="3"/>
  <c r="F131" i="3"/>
  <c r="F129" i="3"/>
  <c r="F68" i="3"/>
  <c r="F66" i="3"/>
  <c r="F64" i="3"/>
  <c r="F62" i="3"/>
  <c r="F38" i="3"/>
  <c r="F33" i="3"/>
  <c r="I7" i="3"/>
  <c r="F141" i="3"/>
  <c r="F116" i="3"/>
  <c r="F96" i="3"/>
  <c r="F28" i="3"/>
  <c r="F332" i="3"/>
  <c r="F328" i="3"/>
  <c r="F254" i="3"/>
  <c r="F143" i="3"/>
  <c r="F100" i="3"/>
  <c r="F20" i="3"/>
  <c r="F304" i="3"/>
  <c r="F270" i="3"/>
  <c r="F268" i="3"/>
  <c r="F264" i="3"/>
  <c r="F249" i="3"/>
  <c r="F205" i="3"/>
  <c r="F192" i="3"/>
  <c r="F190" i="3"/>
  <c r="F171" i="3"/>
  <c r="F169" i="3"/>
  <c r="F167" i="3"/>
  <c r="F165" i="3"/>
  <c r="F152" i="3"/>
  <c r="F150" i="3"/>
  <c r="F125" i="3"/>
  <c r="F110" i="3"/>
  <c r="F108" i="3"/>
  <c r="F53" i="3"/>
  <c r="F51" i="3"/>
  <c r="F49" i="3"/>
  <c r="F10" i="3"/>
  <c r="F7" i="3"/>
  <c r="F274" i="3"/>
  <c r="F202" i="3"/>
  <c r="F118" i="3"/>
  <c r="F92" i="3"/>
  <c r="F22" i="3"/>
  <c r="F18" i="3"/>
  <c r="F124" i="3"/>
  <c r="F14" i="3"/>
  <c r="F178" i="3"/>
  <c r="F252" i="3"/>
  <c r="F291" i="3"/>
  <c r="F43" i="3"/>
  <c r="F184" i="3"/>
  <c r="F230" i="3"/>
  <c r="F321" i="3"/>
  <c r="F301" i="3"/>
  <c r="F50" i="3"/>
  <c r="F168" i="3"/>
  <c r="F42" i="3"/>
  <c r="F160" i="3"/>
  <c r="F255" i="3"/>
  <c r="F303" i="3"/>
  <c r="F333" i="3"/>
  <c r="F174" i="3"/>
  <c r="F91" i="3"/>
  <c r="F46" i="3"/>
  <c r="F265" i="3"/>
  <c r="F212" i="3"/>
  <c r="F47" i="3"/>
  <c r="F195" i="3"/>
  <c r="F245" i="3"/>
  <c r="F176" i="3"/>
  <c r="F32" i="3"/>
  <c r="F164" i="3"/>
  <c r="F335" i="3"/>
  <c r="F45" i="3"/>
  <c r="F136" i="3"/>
  <c r="F197" i="3"/>
  <c r="F241" i="3"/>
  <c r="F310" i="3"/>
  <c r="F52" i="3"/>
  <c r="F170" i="3"/>
  <c r="F44" i="3"/>
  <c r="F137" i="3"/>
  <c r="F162" i="3"/>
  <c r="F216" i="3"/>
  <c r="F261" i="3"/>
  <c r="F208" i="3"/>
  <c r="F305" i="3"/>
  <c r="F60" i="3"/>
  <c r="F138" i="3"/>
  <c r="F207" i="3"/>
  <c r="F243" i="3"/>
  <c r="F9" i="3"/>
  <c r="F54" i="3"/>
  <c r="F191" i="3"/>
  <c r="F281" i="3"/>
  <c r="F88" i="3"/>
  <c r="F183" i="3"/>
  <c r="F223" i="3"/>
  <c r="F267" i="3"/>
  <c r="F279" i="3"/>
  <c r="F186" i="3"/>
  <c r="F271" i="3"/>
  <c r="F154" i="3"/>
  <c r="F199" i="3"/>
  <c r="F204" i="3"/>
  <c r="F235" i="3"/>
  <c r="F340" i="3"/>
  <c r="F312" i="3"/>
  <c r="F87" i="3"/>
  <c r="F217" i="3"/>
  <c r="F256" i="3"/>
  <c r="F322" i="3"/>
  <c r="F11" i="3"/>
  <c r="F109" i="3"/>
  <c r="F206" i="3"/>
  <c r="F319" i="3"/>
  <c r="F90" i="3"/>
  <c r="F185" i="3"/>
  <c r="F225" i="3"/>
  <c r="F196" i="3"/>
  <c r="F107" i="3"/>
  <c r="F61" i="3"/>
  <c r="F210" i="3"/>
  <c r="F189" i="3"/>
  <c r="F37" i="3"/>
  <c r="F277" i="3"/>
  <c r="F89" i="3"/>
  <c r="F155" i="3"/>
  <c r="F222" i="3"/>
  <c r="F126" i="3"/>
  <c r="F285" i="3"/>
  <c r="F337" i="3"/>
  <c r="F114" i="3"/>
  <c r="F273" i="3"/>
  <c r="F320" i="3"/>
  <c r="F180" i="3"/>
  <c r="F63" i="3"/>
  <c r="F231" i="3"/>
  <c r="F115" i="3"/>
  <c r="F128" i="3"/>
  <c r="F139" i="3"/>
  <c r="F193" i="3"/>
  <c r="F240" i="3"/>
  <c r="F283" i="3"/>
  <c r="F157" i="3"/>
  <c r="F224" i="3"/>
  <c r="F318" i="3"/>
  <c r="F149" i="3"/>
  <c r="F289" i="3"/>
  <c r="F242" i="3"/>
  <c r="F297" i="3"/>
  <c r="F324" i="3"/>
  <c r="F327" i="3"/>
  <c r="F86" i="3"/>
  <c r="F227" i="3"/>
  <c r="F239" i="3"/>
  <c r="F148" i="3"/>
  <c r="F229" i="3"/>
  <c r="F153" i="3"/>
  <c r="F113" i="3"/>
  <c r="F159" i="3"/>
  <c r="F226" i="3"/>
  <c r="F151" i="3"/>
  <c r="F293" i="3"/>
  <c r="F156" i="3"/>
  <c r="F198" i="3"/>
  <c r="F244" i="3"/>
  <c r="F323" i="3"/>
  <c r="F329" i="3"/>
  <c r="F250" i="3"/>
  <c r="F233" i="3"/>
  <c r="F221" i="3"/>
  <c r="F163" i="3"/>
  <c r="F237" i="3"/>
  <c r="F287" i="3"/>
  <c r="F41" i="3"/>
  <c r="F127" i="3"/>
  <c r="F161" i="3"/>
  <c r="F275" i="3"/>
  <c r="F48" i="3"/>
  <c r="F166" i="3"/>
  <c r="F307" i="3"/>
  <c r="F158" i="3"/>
  <c r="F331" i="3"/>
  <c r="F135" i="3"/>
  <c r="F8" i="3"/>
  <c r="F40" i="3"/>
  <c r="F325" i="3"/>
  <c r="F172" i="3"/>
  <c r="F248" i="3"/>
  <c r="F269" i="3"/>
  <c r="F262" i="3"/>
  <c r="F36" i="3"/>
  <c r="F263" i="3"/>
  <c r="F300" i="3"/>
  <c r="F317" i="3"/>
  <c r="F219" i="3"/>
  <c r="F220" i="3"/>
  <c r="F111" i="3"/>
  <c r="F218" i="3"/>
  <c r="F35" i="3"/>
  <c r="F112" i="3"/>
  <c r="F34" i="3"/>
  <c r="F31" i="3"/>
  <c r="F12" i="8"/>
  <c r="I12" i="8"/>
  <c r="H341" i="1"/>
  <c r="H7" i="1"/>
  <c r="D1377" i="2"/>
  <c r="F8" i="2"/>
  <c r="M8" i="2" s="1"/>
  <c r="D7" i="2"/>
  <c r="F7" i="2" s="1"/>
  <c r="P395" i="2"/>
  <c r="I395" i="2"/>
  <c r="O395" i="2"/>
  <c r="K395" i="2"/>
  <c r="L7" i="2"/>
  <c r="L1377" i="2"/>
  <c r="I341" i="1"/>
  <c r="F341" i="1"/>
  <c r="I12" i="1"/>
  <c r="F12" i="1"/>
  <c r="F315" i="1"/>
  <c r="F313" i="1"/>
  <c r="F299" i="1"/>
  <c r="F256" i="1"/>
  <c r="F243" i="1"/>
  <c r="F241" i="1"/>
  <c r="F230" i="1"/>
  <c r="F226" i="1"/>
  <c r="F224" i="1"/>
  <c r="F202" i="1"/>
  <c r="F200" i="1"/>
  <c r="F187" i="1"/>
  <c r="F333" i="1"/>
  <c r="F331" i="1"/>
  <c r="F329" i="1"/>
  <c r="F327" i="1"/>
  <c r="F323" i="1"/>
  <c r="F240" i="1"/>
  <c r="F207" i="1"/>
  <c r="F184" i="1"/>
  <c r="F162" i="1"/>
  <c r="F134" i="1"/>
  <c r="F132" i="1"/>
  <c r="F130" i="1"/>
  <c r="F128" i="1"/>
  <c r="F85" i="1"/>
  <c r="F67" i="1"/>
  <c r="F203" i="1"/>
  <c r="F159" i="1"/>
  <c r="F156" i="1"/>
  <c r="F29" i="1"/>
  <c r="F27" i="1"/>
  <c r="F25" i="1"/>
  <c r="F23" i="1"/>
  <c r="F21" i="1"/>
  <c r="F19" i="1"/>
  <c r="F17" i="1"/>
  <c r="F15" i="1"/>
  <c r="F228" i="1"/>
  <c r="F11" i="1"/>
  <c r="F9" i="1"/>
  <c r="F319" i="1"/>
  <c r="F247" i="1"/>
  <c r="F222" i="1"/>
  <c r="I7" i="1"/>
  <c r="F188" i="1"/>
  <c r="F312" i="1"/>
  <c r="F217" i="1"/>
  <c r="F201" i="1"/>
  <c r="F197" i="1"/>
  <c r="F157" i="1"/>
  <c r="F152" i="1"/>
  <c r="F150" i="1"/>
  <c r="F139" i="1"/>
  <c r="F125" i="1"/>
  <c r="F110" i="1"/>
  <c r="F108" i="1"/>
  <c r="F53" i="1"/>
  <c r="F51" i="1"/>
  <c r="F49" i="1"/>
  <c r="F141" i="1"/>
  <c r="F103" i="1"/>
  <c r="F98" i="1"/>
  <c r="F94" i="1"/>
  <c r="F24" i="1"/>
  <c r="F10" i="1"/>
  <c r="F147" i="1"/>
  <c r="F20" i="1"/>
  <c r="F185" i="1"/>
  <c r="F145" i="1"/>
  <c r="F160" i="1"/>
  <c r="F7" i="1"/>
  <c r="F155" i="1"/>
  <c r="F143" i="1"/>
  <c r="F122" i="1"/>
  <c r="F118" i="1"/>
  <c r="F28" i="1"/>
  <c r="F105" i="1"/>
  <c r="F100" i="1"/>
  <c r="F96" i="1"/>
  <c r="F92" i="1"/>
  <c r="F321" i="1"/>
  <c r="F120" i="1"/>
  <c r="F116" i="1"/>
  <c r="F30" i="1"/>
  <c r="F26" i="1"/>
  <c r="F22" i="1"/>
  <c r="F18" i="1"/>
  <c r="F16" i="1"/>
  <c r="F124" i="1"/>
  <c r="F167" i="1"/>
  <c r="F45" i="1"/>
  <c r="F89" i="1"/>
  <c r="F60" i="1"/>
  <c r="F63" i="1"/>
  <c r="F302" i="1"/>
  <c r="F33" i="1"/>
  <c r="F133" i="1"/>
  <c r="F151" i="1"/>
  <c r="F328" i="1"/>
  <c r="F99" i="1"/>
  <c r="F123" i="1"/>
  <c r="F196" i="1"/>
  <c r="F304" i="1"/>
  <c r="F189" i="1"/>
  <c r="F216" i="1"/>
  <c r="F248" i="1"/>
  <c r="F237" i="1"/>
  <c r="F288" i="1"/>
  <c r="F305" i="1"/>
  <c r="F324" i="1"/>
  <c r="F232" i="1"/>
  <c r="F291" i="1"/>
  <c r="F234" i="1"/>
  <c r="F246" i="1"/>
  <c r="F262" i="1"/>
  <c r="F97" i="1"/>
  <c r="F263" i="1"/>
  <c r="F127" i="1"/>
  <c r="F32" i="1"/>
  <c r="F37" i="1"/>
  <c r="F192" i="1"/>
  <c r="F170" i="1"/>
  <c r="F38" i="1"/>
  <c r="F158" i="1"/>
  <c r="F204" i="1"/>
  <c r="F278" i="1"/>
  <c r="F244" i="1"/>
  <c r="F102" i="1"/>
  <c r="F171" i="1"/>
  <c r="F307" i="1"/>
  <c r="F42" i="1"/>
  <c r="F193" i="1"/>
  <c r="F332" i="1"/>
  <c r="F208" i="1"/>
  <c r="F239" i="1"/>
  <c r="F290" i="1"/>
  <c r="F264" i="1"/>
  <c r="F266" i="1"/>
  <c r="F293" i="1"/>
  <c r="F283" i="1"/>
  <c r="F231" i="1"/>
  <c r="F229" i="1"/>
  <c r="F235" i="1"/>
  <c r="F253" i="1"/>
  <c r="F113" i="1"/>
  <c r="F40" i="1"/>
  <c r="F61" i="1"/>
  <c r="F198" i="1"/>
  <c r="F47" i="1"/>
  <c r="F330" i="1"/>
  <c r="F206" i="1"/>
  <c r="F91" i="1"/>
  <c r="F213" i="1"/>
  <c r="F242" i="1"/>
  <c r="F62" i="1"/>
  <c r="F165" i="1"/>
  <c r="F48" i="1"/>
  <c r="F109" i="1"/>
  <c r="F161" i="1"/>
  <c r="F104" i="1"/>
  <c r="F140" i="1"/>
  <c r="F44" i="1"/>
  <c r="F166" i="1"/>
  <c r="F270" i="1"/>
  <c r="F335" i="1"/>
  <c r="F210" i="1"/>
  <c r="F252" i="1"/>
  <c r="F292" i="1"/>
  <c r="F236" i="1"/>
  <c r="F268" i="1"/>
  <c r="F273" i="1"/>
  <c r="F309" i="1"/>
  <c r="F149" i="1"/>
  <c r="F121" i="1"/>
  <c r="F297" i="1"/>
  <c r="F303" i="1"/>
  <c r="F148" i="1"/>
  <c r="F65" i="1"/>
  <c r="F182" i="1"/>
  <c r="F39" i="1"/>
  <c r="F194" i="1"/>
  <c r="F190" i="1"/>
  <c r="F64" i="1"/>
  <c r="F50" i="1"/>
  <c r="F126" i="1"/>
  <c r="F168" i="1"/>
  <c r="F254" i="1"/>
  <c r="F106" i="1"/>
  <c r="F142" i="1"/>
  <c r="F245" i="1"/>
  <c r="F88" i="1"/>
  <c r="F205" i="1"/>
  <c r="F276" i="1"/>
  <c r="F255" i="1"/>
  <c r="F212" i="1"/>
  <c r="F267" i="1"/>
  <c r="F311" i="1"/>
  <c r="F238" i="1"/>
  <c r="F281" i="1"/>
  <c r="F310" i="1"/>
  <c r="F282" i="1"/>
  <c r="F318" i="1"/>
  <c r="F285" i="1"/>
  <c r="F154" i="1"/>
  <c r="F181" i="1"/>
  <c r="F277" i="1"/>
  <c r="F289" i="1"/>
  <c r="F136" i="1"/>
  <c r="F14" i="1"/>
  <c r="F107" i="1"/>
  <c r="F66" i="1"/>
  <c r="F173" i="1"/>
  <c r="F209" i="1"/>
  <c r="F314" i="1"/>
  <c r="F52" i="1"/>
  <c r="F144" i="1"/>
  <c r="F174" i="1"/>
  <c r="F316" i="1"/>
  <c r="F90" i="1"/>
  <c r="F114" i="1"/>
  <c r="F175" i="1"/>
  <c r="F279" i="1"/>
  <c r="F164" i="1"/>
  <c r="F271" i="1"/>
  <c r="F326" i="1"/>
  <c r="F280" i="1"/>
  <c r="F336" i="1"/>
  <c r="F191" i="1"/>
  <c r="F180" i="1"/>
  <c r="F286" i="1"/>
  <c r="F322" i="1"/>
  <c r="F340" i="1"/>
  <c r="F135" i="1"/>
  <c r="F163" i="1"/>
  <c r="F137" i="1"/>
  <c r="F261" i="1"/>
  <c r="F298" i="1"/>
  <c r="F68" i="1"/>
  <c r="F334" i="1"/>
  <c r="F54" i="1"/>
  <c r="F265" i="1"/>
  <c r="F93" i="1"/>
  <c r="F117" i="1"/>
  <c r="F146" i="1"/>
  <c r="F211" i="1"/>
  <c r="F225" i="1"/>
  <c r="F169" i="1"/>
  <c r="F338" i="1"/>
  <c r="F308" i="1"/>
  <c r="F131" i="1"/>
  <c r="F87" i="1"/>
  <c r="F41" i="1"/>
  <c r="F153" i="1"/>
  <c r="F274" i="1"/>
  <c r="F177" i="1"/>
  <c r="F86" i="1"/>
  <c r="F43" i="1"/>
  <c r="F138" i="1"/>
  <c r="F176" i="1"/>
  <c r="F227" i="1"/>
  <c r="F195" i="1"/>
  <c r="F306" i="1"/>
  <c r="F129" i="1"/>
  <c r="F214" i="1"/>
  <c r="F179" i="1"/>
  <c r="F223" i="1"/>
  <c r="F272" i="1"/>
  <c r="F95" i="1"/>
  <c r="F119" i="1"/>
  <c r="F183" i="1"/>
  <c r="F250" i="1"/>
  <c r="F301" i="1"/>
  <c r="F233" i="1"/>
  <c r="F284" i="1"/>
  <c r="F249" i="1"/>
  <c r="F275" i="1"/>
  <c r="F320" i="1"/>
  <c r="F251" i="1"/>
  <c r="F287" i="1"/>
  <c r="F337" i="1"/>
  <c r="F178" i="1"/>
  <c r="F46" i="1"/>
  <c r="F269" i="1"/>
  <c r="F325" i="1"/>
  <c r="F172" i="1"/>
  <c r="F8" i="1"/>
  <c r="F186" i="1"/>
  <c r="F300" i="1"/>
  <c r="F115" i="1"/>
  <c r="F221" i="1"/>
  <c r="F317" i="1"/>
  <c r="F199" i="1"/>
  <c r="F36" i="1"/>
  <c r="F220" i="1"/>
  <c r="F111" i="1"/>
  <c r="F112" i="1"/>
  <c r="F35" i="1"/>
  <c r="F218" i="1"/>
  <c r="F219" i="1"/>
  <c r="F34" i="1"/>
  <c r="F31" i="1"/>
  <c r="F13" i="1"/>
  <c r="AW56" i="17" l="1"/>
  <c r="AB40" i="19"/>
  <c r="Z43" i="19"/>
  <c r="AE38" i="19"/>
  <c r="AF38" i="19"/>
  <c r="AF40" i="19" s="1"/>
  <c r="AC38" i="19"/>
  <c r="E40" i="19"/>
  <c r="G40" i="19"/>
  <c r="BF60" i="17"/>
  <c r="BI60" i="17" s="1"/>
  <c r="AG38" i="19"/>
  <c r="AH38" i="19" s="1"/>
  <c r="BF61" i="17"/>
  <c r="BK61" i="17" s="1"/>
  <c r="AG39" i="19"/>
  <c r="AH39" i="19" s="1"/>
  <c r="BF55" i="17"/>
  <c r="AG33" i="19"/>
  <c r="AH33" i="19" s="1"/>
  <c r="BF56" i="17"/>
  <c r="AG34" i="19"/>
  <c r="AH34" i="19" s="1"/>
  <c r="BF59" i="17"/>
  <c r="AG37" i="19"/>
  <c r="AH37" i="19" s="1"/>
  <c r="BI58" i="17"/>
  <c r="BM60" i="17"/>
  <c r="BN60" i="17"/>
  <c r="BD62" i="17"/>
  <c r="AV62" i="17"/>
  <c r="AV86" i="17" s="1"/>
  <c r="G71" i="16"/>
  <c r="G475" i="16"/>
  <c r="G600" i="16"/>
  <c r="G839" i="16"/>
  <c r="G1017" i="16"/>
  <c r="G669" i="16"/>
  <c r="G774" i="16"/>
  <c r="G533" i="16"/>
  <c r="G972" i="16"/>
  <c r="G1015" i="16"/>
  <c r="G32" i="16"/>
  <c r="G797" i="16"/>
  <c r="G875" i="16"/>
  <c r="G851" i="16"/>
  <c r="G113" i="16"/>
  <c r="G268" i="16"/>
  <c r="G286" i="16"/>
  <c r="G641" i="16"/>
  <c r="G572" i="16"/>
  <c r="G1169" i="16"/>
  <c r="G326" i="16"/>
  <c r="BN59" i="17"/>
  <c r="BI59" i="17"/>
  <c r="AO62" i="17"/>
  <c r="AH86" i="17"/>
  <c r="AU59" i="17"/>
  <c r="AK62" i="17"/>
  <c r="AJ86" i="17"/>
  <c r="AY61" i="17"/>
  <c r="AU61" i="17"/>
  <c r="AW61" i="17"/>
  <c r="AY59" i="17"/>
  <c r="AW55" i="17"/>
  <c r="AU55" i="17"/>
  <c r="AY55" i="17"/>
  <c r="BM61" i="17"/>
  <c r="BN61" i="17"/>
  <c r="BI61" i="17"/>
  <c r="BJ55" i="17"/>
  <c r="BK55" i="17" s="1"/>
  <c r="BM55" i="17"/>
  <c r="BL62" i="17"/>
  <c r="AY60" i="17"/>
  <c r="AU60" i="17"/>
  <c r="BI55" i="17"/>
  <c r="BN55" i="17"/>
  <c r="AR62" i="17"/>
  <c r="AY56" i="17"/>
  <c r="AW60" i="17"/>
  <c r="BM56" i="17"/>
  <c r="BN56" i="17"/>
  <c r="BF62" i="17"/>
  <c r="AW59" i="17"/>
  <c r="BJ57" i="17"/>
  <c r="BK57" i="17" s="1"/>
  <c r="BM57" i="17"/>
  <c r="BN57" i="17"/>
  <c r="BH56" i="17"/>
  <c r="BH62" i="17" s="1"/>
  <c r="AT62" i="17"/>
  <c r="AU56" i="17"/>
  <c r="BJ59" i="17"/>
  <c r="BK59" i="17" s="1"/>
  <c r="BM59" i="17"/>
  <c r="AM62" i="17"/>
  <c r="AL86" i="17"/>
  <c r="BK60" i="17"/>
  <c r="S86" i="17"/>
  <c r="O86" i="17"/>
  <c r="U86" i="17"/>
  <c r="G206" i="16"/>
  <c r="G351" i="16"/>
  <c r="G395" i="16"/>
  <c r="G279" i="16"/>
  <c r="G46" i="16"/>
  <c r="G1283" i="16"/>
  <c r="G11" i="16"/>
  <c r="G560" i="16"/>
  <c r="G1080" i="16"/>
  <c r="G642" i="16"/>
  <c r="G76" i="16"/>
  <c r="G903" i="16"/>
  <c r="G414" i="16"/>
  <c r="G1187" i="16"/>
  <c r="G218" i="16"/>
  <c r="G375" i="16"/>
  <c r="G930" i="16"/>
  <c r="G1051" i="16"/>
  <c r="G425" i="16"/>
  <c r="G629" i="16"/>
  <c r="G429" i="16"/>
  <c r="G1173" i="16"/>
  <c r="G501" i="16"/>
  <c r="G390" i="16"/>
  <c r="G249" i="16"/>
  <c r="G1189" i="16"/>
  <c r="G735" i="16"/>
  <c r="G666" i="16"/>
  <c r="G895" i="16"/>
  <c r="G1011" i="16"/>
  <c r="G959" i="16"/>
  <c r="G48" i="16"/>
  <c r="G128" i="16"/>
  <c r="G199" i="16"/>
  <c r="G281" i="16"/>
  <c r="G1374" i="16"/>
  <c r="G430" i="16"/>
  <c r="G413" i="16"/>
  <c r="G394" i="16"/>
  <c r="G383" i="16"/>
  <c r="G364" i="16"/>
  <c r="G356" i="16"/>
  <c r="G353" i="16"/>
  <c r="G340" i="16"/>
  <c r="G327" i="16"/>
  <c r="G325" i="16"/>
  <c r="G313" i="16"/>
  <c r="G304" i="16"/>
  <c r="G291" i="16"/>
  <c r="G285" i="16"/>
  <c r="G270" i="16"/>
  <c r="G259" i="16"/>
  <c r="G254" i="16"/>
  <c r="G241" i="16"/>
  <c r="G230" i="16"/>
  <c r="G224" i="16"/>
  <c r="G196" i="16"/>
  <c r="G205" i="16"/>
  <c r="G188" i="16"/>
  <c r="G177" i="16"/>
  <c r="G151" i="16"/>
  <c r="G165" i="16"/>
  <c r="G169" i="16"/>
  <c r="G138" i="16"/>
  <c r="G136" i="16"/>
  <c r="G115" i="16"/>
  <c r="G124" i="16"/>
  <c r="G104" i="16"/>
  <c r="G94" i="16"/>
  <c r="G89" i="16"/>
  <c r="G74" i="16"/>
  <c r="G67" i="16"/>
  <c r="G56" i="16"/>
  <c r="G41" i="16"/>
  <c r="G34" i="16"/>
  <c r="G29" i="16"/>
  <c r="G24" i="16"/>
  <c r="G267" i="16"/>
  <c r="G344" i="16"/>
  <c r="G8" i="16"/>
  <c r="G1284" i="16"/>
  <c r="G940" i="16"/>
  <c r="G836" i="16"/>
  <c r="G1287" i="16"/>
  <c r="G916" i="16"/>
  <c r="G727" i="16"/>
  <c r="G583" i="16"/>
  <c r="G1025" i="16"/>
  <c r="G969" i="16"/>
  <c r="G989" i="16"/>
  <c r="G457" i="16"/>
  <c r="G515" i="16"/>
  <c r="G788" i="16"/>
  <c r="G725" i="16"/>
  <c r="G924" i="16"/>
  <c r="G862" i="16"/>
  <c r="G755" i="16"/>
  <c r="G957" i="16"/>
  <c r="G1237" i="16"/>
  <c r="G1109" i="16"/>
  <c r="G450" i="16"/>
  <c r="G771" i="16"/>
  <c r="G631" i="16"/>
  <c r="G1064" i="16"/>
  <c r="G469" i="16"/>
  <c r="G679" i="16"/>
  <c r="G627" i="16"/>
  <c r="G1349" i="16"/>
  <c r="G513" i="16"/>
  <c r="G211" i="16"/>
  <c r="G1157" i="16"/>
  <c r="G1185" i="16"/>
  <c r="G455" i="16"/>
  <c r="G622" i="16"/>
  <c r="G1069" i="16"/>
  <c r="G968" i="16"/>
  <c r="G1056" i="16"/>
  <c r="G664" i="16"/>
  <c r="G538" i="16"/>
  <c r="G964" i="16"/>
  <c r="G466" i="16"/>
  <c r="G424" i="16"/>
  <c r="G405" i="16"/>
  <c r="G392" i="16"/>
  <c r="G377" i="16"/>
  <c r="G365" i="16"/>
  <c r="G359" i="16"/>
  <c r="G347" i="16"/>
  <c r="G342" i="16"/>
  <c r="G328" i="16"/>
  <c r="G322" i="16"/>
  <c r="G309" i="16"/>
  <c r="G300" i="16"/>
  <c r="G289" i="16"/>
  <c r="G282" i="16"/>
  <c r="G271" i="16"/>
  <c r="G262" i="16"/>
  <c r="G251" i="16"/>
  <c r="G238" i="16"/>
  <c r="G232" i="16"/>
  <c r="G221" i="16"/>
  <c r="G195" i="16"/>
  <c r="G194" i="16"/>
  <c r="G189" i="16"/>
  <c r="G178" i="16"/>
  <c r="G159" i="16"/>
  <c r="G157" i="16"/>
  <c r="G168" i="16"/>
  <c r="G139" i="16"/>
  <c r="G134" i="16"/>
  <c r="G112" i="16"/>
  <c r="G111" i="16"/>
  <c r="G108" i="16"/>
  <c r="G92" i="16"/>
  <c r="G86" i="16"/>
  <c r="G75" i="16"/>
  <c r="G59" i="16"/>
  <c r="G58" i="16"/>
  <c r="G43" i="16"/>
  <c r="G31" i="16"/>
  <c r="G15" i="16"/>
  <c r="G17" i="16"/>
  <c r="G269" i="16"/>
  <c r="G350" i="16"/>
  <c r="O7" i="16"/>
  <c r="G1377" i="16"/>
  <c r="G1239" i="16"/>
  <c r="G911" i="16"/>
  <c r="G817" i="16"/>
  <c r="G1255" i="16"/>
  <c r="G901" i="16"/>
  <c r="G714" i="16"/>
  <c r="G570" i="16"/>
  <c r="G977" i="16"/>
  <c r="G1151" i="16"/>
  <c r="G955" i="16"/>
  <c r="G412" i="16"/>
  <c r="G417" i="16"/>
  <c r="G686" i="16"/>
  <c r="G637" i="16"/>
  <c r="G308" i="16"/>
  <c r="G950" i="16"/>
  <c r="G783" i="16"/>
  <c r="G1034" i="16"/>
  <c r="G1291" i="16"/>
  <c r="G1210" i="16"/>
  <c r="G471" i="16"/>
  <c r="G1113" i="16"/>
  <c r="G948" i="16"/>
  <c r="G380" i="16"/>
  <c r="G616" i="16"/>
  <c r="G706" i="16"/>
  <c r="G651" i="16"/>
  <c r="G983" i="16"/>
  <c r="G667" i="16"/>
  <c r="G415" i="16"/>
  <c r="G1139" i="16"/>
  <c r="G1089" i="16"/>
  <c r="G858" i="16"/>
  <c r="G671" i="16"/>
  <c r="G465" i="16"/>
  <c r="G1245" i="16"/>
  <c r="G525" i="16"/>
  <c r="G658" i="16"/>
  <c r="G620" i="16"/>
  <c r="G460" i="16"/>
  <c r="G426" i="16"/>
  <c r="G407" i="16"/>
  <c r="G393" i="16"/>
  <c r="G379" i="16"/>
  <c r="G369" i="16"/>
  <c r="G360" i="16"/>
  <c r="G345" i="16"/>
  <c r="G339" i="16"/>
  <c r="G330" i="16"/>
  <c r="G318" i="16"/>
  <c r="G310" i="16"/>
  <c r="G295" i="16"/>
  <c r="G288" i="16"/>
  <c r="G274" i="16"/>
  <c r="G272" i="16"/>
  <c r="G260" i="16"/>
  <c r="G253" i="16"/>
  <c r="G236" i="16"/>
  <c r="G229" i="16"/>
  <c r="G217" i="16"/>
  <c r="G204" i="16"/>
  <c r="G200" i="16"/>
  <c r="G185" i="16"/>
  <c r="G179" i="16"/>
  <c r="G158" i="16"/>
  <c r="G161" i="16"/>
  <c r="G160" i="16"/>
  <c r="G143" i="16"/>
  <c r="G130" i="16"/>
  <c r="G118" i="16"/>
  <c r="G117" i="16"/>
  <c r="G105" i="16"/>
  <c r="G95" i="16"/>
  <c r="G81" i="16"/>
  <c r="G73" i="16"/>
  <c r="G57" i="16"/>
  <c r="G55" i="16"/>
  <c r="G45" i="16"/>
  <c r="G35" i="16"/>
  <c r="G21" i="16"/>
  <c r="G28" i="16"/>
  <c r="G332" i="16"/>
  <c r="G1183" i="16"/>
  <c r="G899" i="16"/>
  <c r="G808" i="16"/>
  <c r="G1226" i="16"/>
  <c r="G885" i="16"/>
  <c r="G698" i="16"/>
  <c r="G567" i="16"/>
  <c r="G1278" i="16"/>
  <c r="G997" i="16"/>
  <c r="G936" i="16"/>
  <c r="G712" i="16"/>
  <c r="G219" i="16"/>
  <c r="G673" i="16"/>
  <c r="G479" i="16"/>
  <c r="G247" i="16"/>
  <c r="G1037" i="16"/>
  <c r="G856" i="16"/>
  <c r="G1141" i="16"/>
  <c r="G1021" i="16"/>
  <c r="G423" i="16"/>
  <c r="G925" i="16"/>
  <c r="G871" i="16"/>
  <c r="G1031" i="16"/>
  <c r="G103" i="16"/>
  <c r="G618" i="16"/>
  <c r="G893" i="16"/>
  <c r="G737" i="16"/>
  <c r="G1125" i="16"/>
  <c r="G96" i="16"/>
  <c r="G503" i="16"/>
  <c r="G1253" i="16"/>
  <c r="G40" i="16"/>
  <c r="G869" i="16"/>
  <c r="G751" i="16"/>
  <c r="G710" i="16"/>
  <c r="G84" i="16"/>
  <c r="G729" i="16"/>
  <c r="G1224" i="16"/>
  <c r="G653" i="16"/>
  <c r="G447" i="16"/>
  <c r="G420" i="16"/>
  <c r="G408" i="16"/>
  <c r="G391" i="16"/>
  <c r="G378" i="16"/>
  <c r="G366" i="16"/>
  <c r="G357" i="16"/>
  <c r="G349" i="16"/>
  <c r="G333" i="16"/>
  <c r="G329" i="16"/>
  <c r="G317" i="16"/>
  <c r="G302" i="16"/>
  <c r="G298" i="16"/>
  <c r="G293" i="16"/>
  <c r="G276" i="16"/>
  <c r="G265" i="16"/>
  <c r="G261" i="16"/>
  <c r="G245" i="16"/>
  <c r="G235" i="16"/>
  <c r="G231" i="16"/>
  <c r="G212" i="16"/>
  <c r="G201" i="16"/>
  <c r="G198" i="16"/>
  <c r="G182" i="16"/>
  <c r="G175" i="16"/>
  <c r="G155" i="16"/>
  <c r="G164" i="16"/>
  <c r="G152" i="16"/>
  <c r="G140" i="16"/>
  <c r="G133" i="16"/>
  <c r="G114" i="16"/>
  <c r="G122" i="16"/>
  <c r="G99" i="16"/>
  <c r="G91" i="16"/>
  <c r="G83" i="16"/>
  <c r="G72" i="16"/>
  <c r="G63" i="16"/>
  <c r="G52" i="16"/>
  <c r="G42" i="16"/>
  <c r="G33" i="16"/>
  <c r="G26" i="16"/>
  <c r="G13" i="16"/>
  <c r="G338" i="16"/>
  <c r="K7" i="16"/>
  <c r="G1131" i="16"/>
  <c r="G883" i="16"/>
  <c r="G792" i="16"/>
  <c r="G1062" i="16"/>
  <c r="G819" i="16"/>
  <c r="G688" i="16"/>
  <c r="G542" i="16"/>
  <c r="G1230" i="16"/>
  <c r="G1216" i="16"/>
  <c r="G708" i="16"/>
  <c r="G540" i="16"/>
  <c r="G187" i="16"/>
  <c r="G660" i="16"/>
  <c r="G565" i="16"/>
  <c r="G240" i="16"/>
  <c r="G554" i="16"/>
  <c r="G920" i="16"/>
  <c r="G427" i="16"/>
  <c r="G1046" i="16"/>
  <c r="G30" i="16"/>
  <c r="G493" i="16"/>
  <c r="G1202" i="16"/>
  <c r="G1104" i="16"/>
  <c r="G362" i="16"/>
  <c r="G655" i="16"/>
  <c r="G433" i="16"/>
  <c r="G606" i="16"/>
  <c r="G1326" i="16"/>
  <c r="G519" i="16"/>
  <c r="G785" i="16"/>
  <c r="G1206" i="16"/>
  <c r="G421" i="16"/>
  <c r="G721" i="16"/>
  <c r="G761" i="16"/>
  <c r="G1001" i="16"/>
  <c r="G508" i="16"/>
  <c r="G922" i="16"/>
  <c r="G587" i="16"/>
  <c r="G821" i="16"/>
  <c r="G440" i="16"/>
  <c r="G422" i="16"/>
  <c r="G409" i="16"/>
  <c r="G385" i="16"/>
  <c r="G373" i="16"/>
  <c r="G368" i="16"/>
  <c r="G358" i="16"/>
  <c r="G346" i="16"/>
  <c r="G337" i="16"/>
  <c r="G331" i="16"/>
  <c r="G315" i="16"/>
  <c r="G303" i="16"/>
  <c r="G299" i="16"/>
  <c r="G290" i="16"/>
  <c r="G278" i="16"/>
  <c r="G264" i="16"/>
  <c r="G258" i="16"/>
  <c r="G242" i="16"/>
  <c r="G237" i="16"/>
  <c r="G233" i="16"/>
  <c r="G213" i="16"/>
  <c r="G209" i="16"/>
  <c r="G207" i="16"/>
  <c r="G183" i="16"/>
  <c r="G172" i="16"/>
  <c r="G167" i="16"/>
  <c r="G166" i="16"/>
  <c r="G156" i="16"/>
  <c r="G146" i="16"/>
  <c r="G135" i="16"/>
  <c r="G116" i="16"/>
  <c r="G121" i="16"/>
  <c r="G97" i="16"/>
  <c r="G93" i="16"/>
  <c r="G80" i="16"/>
  <c r="G69" i="16"/>
  <c r="G61" i="16"/>
  <c r="G50" i="16"/>
  <c r="G44" i="16"/>
  <c r="G36" i="16"/>
  <c r="G23" i="16"/>
  <c r="G25" i="16"/>
  <c r="G320" i="16"/>
  <c r="G1119" i="16"/>
  <c r="G880" i="16"/>
  <c r="G779" i="16"/>
  <c r="G1013" i="16"/>
  <c r="G810" i="16"/>
  <c r="G675" i="16"/>
  <c r="G1261" i="16"/>
  <c r="G1091" i="16"/>
  <c r="G1179" i="16"/>
  <c r="G561" i="16"/>
  <c r="G523" i="16"/>
  <c r="G147" i="16"/>
  <c r="G461" i="16"/>
  <c r="G431" i="16"/>
  <c r="G483" i="16"/>
  <c r="G677" i="16"/>
  <c r="G489" i="16"/>
  <c r="G657" i="16"/>
  <c r="G1165" i="16"/>
  <c r="G176" i="16"/>
  <c r="G529" i="16"/>
  <c r="G934" i="16"/>
  <c r="G1044" i="16"/>
  <c r="G171" i="16"/>
  <c r="G690" i="16"/>
  <c r="G765" i="16"/>
  <c r="G719" i="16"/>
  <c r="G1073" i="16"/>
  <c r="G786" i="16"/>
  <c r="G915" i="16"/>
  <c r="G1232" i="16"/>
  <c r="G53" i="16"/>
  <c r="G801" i="16"/>
  <c r="G1072" i="16"/>
  <c r="G1129" i="16"/>
  <c r="G47" i="16"/>
  <c r="G723" i="16"/>
  <c r="G648" i="16"/>
  <c r="G1305" i="16"/>
  <c r="G432" i="16"/>
  <c r="G416" i="16"/>
  <c r="G401" i="16"/>
  <c r="G389" i="16"/>
  <c r="G372" i="16"/>
  <c r="G367" i="16"/>
  <c r="G354" i="16"/>
  <c r="G348" i="16"/>
  <c r="G335" i="16"/>
  <c r="G324" i="16"/>
  <c r="G319" i="16"/>
  <c r="G307" i="16"/>
  <c r="G297" i="16"/>
  <c r="G284" i="16"/>
  <c r="G277" i="16"/>
  <c r="G266" i="16"/>
  <c r="G248" i="16"/>
  <c r="G243" i="16"/>
  <c r="G227" i="16"/>
  <c r="G223" i="16"/>
  <c r="G214" i="16"/>
  <c r="G210" i="16"/>
  <c r="G202" i="16"/>
  <c r="G186" i="16"/>
  <c r="G174" i="16"/>
  <c r="G162" i="16"/>
  <c r="G153" i="16"/>
  <c r="G145" i="16"/>
  <c r="G144" i="16"/>
  <c r="G126" i="16"/>
  <c r="G120" i="16"/>
  <c r="G123" i="16"/>
  <c r="G101" i="16"/>
  <c r="G88" i="16"/>
  <c r="G82" i="16"/>
  <c r="G68" i="16"/>
  <c r="G60" i="16"/>
  <c r="G49" i="16"/>
  <c r="G38" i="16"/>
  <c r="G16" i="16"/>
  <c r="G18" i="16"/>
  <c r="G19" i="16"/>
  <c r="G311" i="16"/>
  <c r="G314" i="16"/>
  <c r="G1039" i="16"/>
  <c r="G877" i="16"/>
  <c r="G767" i="16"/>
  <c r="G979" i="16"/>
  <c r="G794" i="16"/>
  <c r="G662" i="16"/>
  <c r="G1243" i="16"/>
  <c r="G1075" i="16"/>
  <c r="G1167" i="16"/>
  <c r="G536" i="16"/>
  <c r="G7" i="16"/>
  <c r="G102" i="16"/>
  <c r="G612" i="16"/>
  <c r="I7" i="16"/>
  <c r="G595" i="16"/>
  <c r="G556" i="16"/>
  <c r="G576" i="16"/>
  <c r="G1095" i="16"/>
  <c r="G1258" i="16"/>
  <c r="G531" i="16"/>
  <c r="G891" i="16"/>
  <c r="G580" i="16"/>
  <c r="G1102" i="16"/>
  <c r="G384" i="16"/>
  <c r="G946" i="16"/>
  <c r="G889" i="16"/>
  <c r="G1290" i="16"/>
  <c r="G1250" i="16"/>
  <c r="G731" i="16"/>
  <c r="G481" i="16"/>
  <c r="G1161" i="16"/>
  <c r="G79" i="16"/>
  <c r="G826" i="16"/>
  <c r="G753" i="16"/>
  <c r="G1241" i="16"/>
  <c r="G452" i="16"/>
  <c r="G742" i="16"/>
  <c r="G739" i="16"/>
  <c r="G993" i="16"/>
  <c r="G434" i="16"/>
  <c r="G418" i="16"/>
  <c r="G402" i="16"/>
  <c r="G381" i="16"/>
  <c r="G374" i="16"/>
  <c r="G370" i="16"/>
  <c r="G352" i="16"/>
  <c r="G343" i="16"/>
  <c r="G336" i="16"/>
  <c r="G323" i="16"/>
  <c r="G316" i="16"/>
  <c r="G305" i="16"/>
  <c r="G296" i="16"/>
  <c r="G283" i="16"/>
  <c r="G275" i="16"/>
  <c r="G257" i="16"/>
  <c r="G252" i="16"/>
  <c r="G246" i="16"/>
  <c r="G226" i="16"/>
  <c r="G222" i="16"/>
  <c r="G215" i="16"/>
  <c r="G197" i="16"/>
  <c r="G208" i="16"/>
  <c r="G184" i="16"/>
  <c r="G148" i="16"/>
  <c r="G150" i="16"/>
  <c r="G170" i="16"/>
  <c r="G141" i="16"/>
  <c r="G132" i="16"/>
  <c r="G127" i="16"/>
  <c r="G119" i="16"/>
  <c r="G107" i="16"/>
  <c r="G98" i="16"/>
  <c r="G87" i="16"/>
  <c r="G77" i="16"/>
  <c r="G66" i="16"/>
  <c r="G62" i="16"/>
  <c r="G51" i="16"/>
  <c r="G39" i="16"/>
  <c r="G20" i="16"/>
  <c r="G22" i="16"/>
  <c r="G355" i="16"/>
  <c r="G1027" i="16"/>
  <c r="G864" i="16"/>
  <c r="G757" i="16"/>
  <c r="G974" i="16"/>
  <c r="G781" i="16"/>
  <c r="G639" i="16"/>
  <c r="G1147" i="16"/>
  <c r="G995" i="16"/>
  <c r="G1115" i="16"/>
  <c r="G521" i="16"/>
  <c r="G444" i="16"/>
  <c r="G65" i="16"/>
  <c r="G477" i="16"/>
  <c r="P7" i="16"/>
  <c r="G633" i="16"/>
  <c r="G1195" i="16"/>
  <c r="G849" i="16"/>
  <c r="G1133" i="16"/>
  <c r="G1257" i="16"/>
  <c r="G137" i="16"/>
  <c r="G446" i="16"/>
  <c r="G733" i="16"/>
  <c r="G1137" i="16"/>
  <c r="G404" i="16"/>
  <c r="G448" i="16"/>
  <c r="G1177" i="16"/>
  <c r="G999" i="16"/>
  <c r="G173" i="16"/>
  <c r="G932" i="16"/>
  <c r="G546" i="16"/>
  <c r="G1019" i="16"/>
  <c r="G129" i="16"/>
  <c r="G610" i="16"/>
  <c r="G828" i="16"/>
  <c r="G1117" i="16"/>
  <c r="G437" i="16"/>
  <c r="G834" i="16"/>
  <c r="G439" i="16"/>
  <c r="G1373" i="16"/>
  <c r="G10" i="16"/>
  <c r="G963" i="16"/>
  <c r="G929" i="16"/>
  <c r="G263" i="16"/>
  <c r="G1359" i="16"/>
  <c r="G681" i="16"/>
  <c r="G255" i="16"/>
  <c r="G867" i="16"/>
  <c r="G1191" i="16"/>
  <c r="G1212" i="16"/>
  <c r="G1171" i="16"/>
  <c r="G1234" i="16"/>
  <c r="G682" i="16"/>
  <c r="G582" i="16"/>
  <c r="G1363" i="16"/>
  <c r="G558" i="16"/>
  <c r="G608" i="16"/>
  <c r="G550" i="16"/>
  <c r="G1347" i="16"/>
  <c r="G491" i="16"/>
  <c r="G944" i="16"/>
  <c r="G591" i="16"/>
  <c r="G1023" i="16"/>
  <c r="G180" i="16"/>
  <c r="G1007" i="16"/>
  <c r="G294" i="16"/>
  <c r="G981" i="16"/>
  <c r="G1208" i="16"/>
  <c r="G54" i="16"/>
  <c r="G131" i="16"/>
  <c r="G203" i="16"/>
  <c r="G292" i="16"/>
  <c r="G363" i="16"/>
  <c r="G280" i="16"/>
  <c r="G110" i="16"/>
  <c r="G928" i="16"/>
  <c r="G1058" i="16"/>
  <c r="G1078" i="16"/>
  <c r="G971" i="16"/>
  <c r="G467" i="16"/>
  <c r="G918" i="16"/>
  <c r="G496" i="16"/>
  <c r="G1111" i="16"/>
  <c r="G1175" i="16"/>
  <c r="G517" i="16"/>
  <c r="G1222" i="16"/>
  <c r="G585" i="16"/>
  <c r="G1093" i="16"/>
  <c r="G234" i="16"/>
  <c r="G991" i="16"/>
  <c r="G225" i="16"/>
  <c r="G1159" i="16"/>
  <c r="G938" i="16"/>
  <c r="G702" i="16"/>
  <c r="G216" i="16"/>
  <c r="G1163" i="16"/>
  <c r="G1067" i="16"/>
  <c r="G1149" i="16"/>
  <c r="G824" i="16"/>
  <c r="G1135" i="16"/>
  <c r="G70" i="16"/>
  <c r="G142" i="16"/>
  <c r="G220" i="16"/>
  <c r="G306" i="16"/>
  <c r="G382" i="16"/>
  <c r="G398" i="16"/>
  <c r="G746" i="16"/>
  <c r="G866" i="16"/>
  <c r="G1155" i="16"/>
  <c r="G1005" i="16"/>
  <c r="G650" i="16"/>
  <c r="G388" i="16"/>
  <c r="G1358" i="16"/>
  <c r="G1043" i="16"/>
  <c r="G704" i="16"/>
  <c r="G1066" i="16"/>
  <c r="G904" i="16"/>
  <c r="G693" i="16"/>
  <c r="G64" i="16"/>
  <c r="G1204" i="16"/>
  <c r="G498" i="16"/>
  <c r="G854" i="16"/>
  <c r="G12" i="16"/>
  <c r="G1153" i="16"/>
  <c r="G873" i="16"/>
  <c r="G604" i="16"/>
  <c r="G371" i="16"/>
  <c r="G763" i="16"/>
  <c r="G812" i="16"/>
  <c r="G897" i="16"/>
  <c r="G506" i="16"/>
  <c r="G614" i="16"/>
  <c r="G273" i="16"/>
  <c r="G78" i="16"/>
  <c r="G149" i="16"/>
  <c r="G228" i="16"/>
  <c r="G312" i="16"/>
  <c r="G403" i="16"/>
  <c r="G396" i="16"/>
  <c r="G191" i="16"/>
  <c r="G192" i="16"/>
  <c r="G1077" i="16"/>
  <c r="G1297" i="16"/>
  <c r="G400" i="16"/>
  <c r="G1197" i="16"/>
  <c r="G1054" i="16"/>
  <c r="G552" i="16"/>
  <c r="G564" i="16"/>
  <c r="G386" i="16"/>
  <c r="G798" i="16"/>
  <c r="G646" i="16"/>
  <c r="G1301" i="16"/>
  <c r="G1107" i="16"/>
  <c r="G1003" i="16"/>
  <c r="G790" i="16"/>
  <c r="G830" i="16"/>
  <c r="G485" i="16"/>
  <c r="G1041" i="16"/>
  <c r="G442" i="16"/>
  <c r="G410" i="16"/>
  <c r="G1145" i="16"/>
  <c r="G527" i="16"/>
  <c r="G684" i="16"/>
  <c r="G635" i="16"/>
  <c r="G463" i="16"/>
  <c r="G769" i="16"/>
  <c r="G85" i="16"/>
  <c r="G163" i="16"/>
  <c r="G244" i="16"/>
  <c r="G321" i="16"/>
  <c r="G411" i="16"/>
  <c r="G9" i="16"/>
  <c r="G697" i="16"/>
  <c r="G109" i="16"/>
  <c r="G759" i="16"/>
  <c r="G387" i="16"/>
  <c r="G495" i="16"/>
  <c r="G1235" i="16"/>
  <c r="G700" i="16"/>
  <c r="G1127" i="16"/>
  <c r="G760" i="16"/>
  <c r="G1053" i="16"/>
  <c r="G406" i="16"/>
  <c r="G193" i="16"/>
  <c r="G717" i="16"/>
  <c r="G1228" i="16"/>
  <c r="G1220" i="16"/>
  <c r="G578" i="16"/>
  <c r="G749" i="16"/>
  <c r="G287" i="16"/>
  <c r="G1097" i="16"/>
  <c r="G1060" i="16"/>
  <c r="G376" i="16"/>
  <c r="G1121" i="16"/>
  <c r="G301" i="16"/>
  <c r="G487" i="16"/>
  <c r="G692" i="16"/>
  <c r="G832" i="16"/>
  <c r="G942" i="16"/>
  <c r="G27" i="16"/>
  <c r="G100" i="16"/>
  <c r="G154" i="16"/>
  <c r="G250" i="16"/>
  <c r="G334" i="16"/>
  <c r="G428" i="16"/>
  <c r="G397" i="16"/>
  <c r="G37" i="16"/>
  <c r="G1260" i="16"/>
  <c r="G510" i="16"/>
  <c r="G419" i="16"/>
  <c r="G1123" i="16"/>
  <c r="G1143" i="16"/>
  <c r="G966" i="16"/>
  <c r="G716" i="16"/>
  <c r="G441" i="16"/>
  <c r="G985" i="16"/>
  <c r="G695" i="16"/>
  <c r="G987" i="16"/>
  <c r="G644" i="16"/>
  <c r="G1009" i="16"/>
  <c r="G435" i="16"/>
  <c r="G548" i="16"/>
  <c r="G593" i="16"/>
  <c r="G90" i="16"/>
  <c r="G1342" i="16"/>
  <c r="G887" i="16"/>
  <c r="G459" i="16"/>
  <c r="G1214" i="16"/>
  <c r="G1181" i="16"/>
  <c r="G1049" i="16"/>
  <c r="G1082" i="16"/>
  <c r="G952" i="16"/>
  <c r="G744" i="16"/>
  <c r="G14" i="16"/>
  <c r="G106" i="16"/>
  <c r="G181" i="16"/>
  <c r="G256" i="16"/>
  <c r="G341" i="16"/>
  <c r="G445" i="16"/>
  <c r="G464" i="16"/>
  <c r="G451" i="16"/>
  <c r="G472" i="16"/>
  <c r="G449" i="16"/>
  <c r="G478" i="16"/>
  <c r="G438" i="16"/>
  <c r="G454" i="16"/>
  <c r="G490" i="16"/>
  <c r="G436" i="16"/>
  <c r="G458" i="16"/>
  <c r="G504" i="16"/>
  <c r="G443" i="16"/>
  <c r="G456" i="16"/>
  <c r="G1030" i="16"/>
  <c r="G494" i="16"/>
  <c r="G509" i="16"/>
  <c r="G516" i="16"/>
  <c r="G555" i="16"/>
  <c r="G575" i="16"/>
  <c r="G630" i="16"/>
  <c r="G1130" i="16"/>
  <c r="G665" i="16"/>
  <c r="G768" i="16"/>
  <c r="G802" i="16"/>
  <c r="G520" i="16"/>
  <c r="G909" i="16"/>
  <c r="G476" i="16"/>
  <c r="G492" i="16"/>
  <c r="G507" i="16"/>
  <c r="G518" i="16"/>
  <c r="G586" i="16"/>
  <c r="G683" i="16"/>
  <c r="G795" i="16"/>
  <c r="G912" i="16"/>
  <c r="G1050" i="16"/>
  <c r="G1162" i="16"/>
  <c r="G482" i="16"/>
  <c r="G500" i="16"/>
  <c r="G514" i="16"/>
  <c r="G534" i="16"/>
  <c r="G592" i="16"/>
  <c r="G701" i="16"/>
  <c r="G820" i="16"/>
  <c r="G919" i="16"/>
  <c r="G1052" i="16"/>
  <c r="G1174" i="16"/>
  <c r="G470" i="16"/>
  <c r="G480" i="16"/>
  <c r="G499" i="16"/>
  <c r="G512" i="16"/>
  <c r="G541" i="16"/>
  <c r="G615" i="16"/>
  <c r="G726" i="16"/>
  <c r="G835" i="16"/>
  <c r="G945" i="16"/>
  <c r="G1079" i="16"/>
  <c r="G1194" i="16"/>
  <c r="G453" i="16"/>
  <c r="G468" i="16"/>
  <c r="G486" i="16"/>
  <c r="G497" i="16"/>
  <c r="G524" i="16"/>
  <c r="G528" i="16"/>
  <c r="G617" i="16"/>
  <c r="G734" i="16"/>
  <c r="G840" i="16"/>
  <c r="G965" i="16"/>
  <c r="G1086" i="16"/>
  <c r="G1209" i="16"/>
  <c r="G474" i="16"/>
  <c r="G484" i="16"/>
  <c r="G505" i="16"/>
  <c r="G526" i="16"/>
  <c r="G568" i="16"/>
  <c r="G601" i="16"/>
  <c r="G756" i="16"/>
  <c r="G861" i="16"/>
  <c r="G980" i="16"/>
  <c r="G1100" i="16"/>
  <c r="G1215" i="16"/>
  <c r="G870" i="16"/>
  <c r="G1002" i="16"/>
  <c r="G1114" i="16"/>
  <c r="G1233" i="16"/>
  <c r="G462" i="16"/>
  <c r="M7" i="16"/>
  <c r="G488" i="16"/>
  <c r="G502" i="16"/>
  <c r="G522" i="16"/>
  <c r="G569" i="16"/>
  <c r="G645" i="16"/>
  <c r="G775" i="16"/>
  <c r="G894" i="16"/>
  <c r="G1012" i="16"/>
  <c r="G1146" i="16"/>
  <c r="G1249" i="16"/>
  <c r="G1267" i="16"/>
  <c r="G1273" i="16"/>
  <c r="G1325" i="16"/>
  <c r="G605" i="16"/>
  <c r="G628" i="16"/>
  <c r="G647" i="16"/>
  <c r="G663" i="16"/>
  <c r="G685" i="16"/>
  <c r="G699" i="16"/>
  <c r="G728" i="16"/>
  <c r="G711" i="16"/>
  <c r="G758" i="16"/>
  <c r="G766" i="16"/>
  <c r="G784" i="16"/>
  <c r="G803" i="16"/>
  <c r="G809" i="16"/>
  <c r="G818" i="16"/>
  <c r="G829" i="16"/>
  <c r="G845" i="16"/>
  <c r="G855" i="16"/>
  <c r="G876" i="16"/>
  <c r="G888" i="16"/>
  <c r="G905" i="16"/>
  <c r="G913" i="16"/>
  <c r="G935" i="16"/>
  <c r="G939" i="16"/>
  <c r="G956" i="16"/>
  <c r="G978" i="16"/>
  <c r="G1004" i="16"/>
  <c r="G1010" i="16"/>
  <c r="G1029" i="16"/>
  <c r="G1042" i="16"/>
  <c r="G1059" i="16"/>
  <c r="G1071" i="16"/>
  <c r="G1083" i="16"/>
  <c r="G1103" i="16"/>
  <c r="G1112" i="16"/>
  <c r="G1128" i="16"/>
  <c r="G1132" i="16"/>
  <c r="G1160" i="16"/>
  <c r="G1176" i="16"/>
  <c r="G1193" i="16"/>
  <c r="G1203" i="16"/>
  <c r="G1223" i="16"/>
  <c r="G1227" i="16"/>
  <c r="G1252" i="16"/>
  <c r="G1276" i="16"/>
  <c r="G1272" i="16"/>
  <c r="G1313" i="16"/>
  <c r="G537" i="16"/>
  <c r="G545" i="16"/>
  <c r="G563" i="16"/>
  <c r="G573" i="16"/>
  <c r="G581" i="16"/>
  <c r="G611" i="16"/>
  <c r="G621" i="16"/>
  <c r="G634" i="16"/>
  <c r="G640" i="16"/>
  <c r="G670" i="16"/>
  <c r="G678" i="16"/>
  <c r="G705" i="16"/>
  <c r="G722" i="16"/>
  <c r="G738" i="16"/>
  <c r="G752" i="16"/>
  <c r="G773" i="16"/>
  <c r="G787" i="16"/>
  <c r="G804" i="16"/>
  <c r="G793" i="16"/>
  <c r="G823" i="16"/>
  <c r="G831" i="16"/>
  <c r="G842" i="16"/>
  <c r="G857" i="16"/>
  <c r="G874" i="16"/>
  <c r="G890" i="16"/>
  <c r="G908" i="16"/>
  <c r="G927" i="16"/>
  <c r="G933" i="16"/>
  <c r="G941" i="16"/>
  <c r="G958" i="16"/>
  <c r="G984" i="16"/>
  <c r="G998" i="16"/>
  <c r="G1016" i="16"/>
  <c r="G1028" i="16"/>
  <c r="G1045" i="16"/>
  <c r="G1057" i="16"/>
  <c r="G1070" i="16"/>
  <c r="G1068" i="16"/>
  <c r="G1094" i="16"/>
  <c r="G1118" i="16"/>
  <c r="G1142" i="16"/>
  <c r="G1150" i="16"/>
  <c r="G1166" i="16"/>
  <c r="G1170" i="16"/>
  <c r="G1192" i="16"/>
  <c r="G1205" i="16"/>
  <c r="G1221" i="16"/>
  <c r="G1229" i="16"/>
  <c r="G1251" i="16"/>
  <c r="G1265" i="16"/>
  <c r="G1281" i="16"/>
  <c r="G1329" i="16"/>
  <c r="G539" i="16"/>
  <c r="G543" i="16"/>
  <c r="G562" i="16"/>
  <c r="G579" i="16"/>
  <c r="G598" i="16"/>
  <c r="G613" i="16"/>
  <c r="G619" i="16"/>
  <c r="G632" i="16"/>
  <c r="G643" i="16"/>
  <c r="G668" i="16"/>
  <c r="G680" i="16"/>
  <c r="G703" i="16"/>
  <c r="G724" i="16"/>
  <c r="G736" i="16"/>
  <c r="G754" i="16"/>
  <c r="G772" i="16"/>
  <c r="G780" i="16"/>
  <c r="G807" i="16"/>
  <c r="G816" i="16"/>
  <c r="G822" i="16"/>
  <c r="G841" i="16"/>
  <c r="G844" i="16"/>
  <c r="G853" i="16"/>
  <c r="G879" i="16"/>
  <c r="G884" i="16"/>
  <c r="G900" i="16"/>
  <c r="G926" i="16"/>
  <c r="G951" i="16"/>
  <c r="G967" i="16"/>
  <c r="G970" i="16"/>
  <c r="G982" i="16"/>
  <c r="G1000" i="16"/>
  <c r="G1014" i="16"/>
  <c r="G1026" i="16"/>
  <c r="G1038" i="16"/>
  <c r="G1063" i="16"/>
  <c r="G1074" i="16"/>
  <c r="G1106" i="16"/>
  <c r="G1096" i="16"/>
  <c r="G1116" i="16"/>
  <c r="G1144" i="16"/>
  <c r="G1148" i="16"/>
  <c r="G1164" i="16"/>
  <c r="G1172" i="16"/>
  <c r="G1198" i="16"/>
  <c r="G1201" i="16"/>
  <c r="G1240" i="16"/>
  <c r="G1244" i="16"/>
  <c r="G1256" i="16"/>
  <c r="G1275" i="16"/>
  <c r="G1279" i="16"/>
  <c r="G1331" i="16"/>
  <c r="G535" i="16"/>
  <c r="G549" i="16"/>
  <c r="G566" i="16"/>
  <c r="G577" i="16"/>
  <c r="G596" i="16"/>
  <c r="G607" i="16"/>
  <c r="G623" i="16"/>
  <c r="G654" i="16"/>
  <c r="G656" i="16"/>
  <c r="G691" i="16"/>
  <c r="G674" i="16"/>
  <c r="G709" i="16"/>
  <c r="G718" i="16"/>
  <c r="G741" i="16"/>
  <c r="G748" i="16"/>
  <c r="G770" i="16"/>
  <c r="G782" i="16"/>
  <c r="G806" i="16"/>
  <c r="G815" i="16"/>
  <c r="G838" i="16"/>
  <c r="G848" i="16"/>
  <c r="G827" i="16"/>
  <c r="G852" i="16"/>
  <c r="G878" i="16"/>
  <c r="G886" i="16"/>
  <c r="G902" i="16"/>
  <c r="G931" i="16"/>
  <c r="G937" i="16"/>
  <c r="G953" i="16"/>
  <c r="G954" i="16"/>
  <c r="G988" i="16"/>
  <c r="G994" i="16"/>
  <c r="G1020" i="16"/>
  <c r="G1033" i="16"/>
  <c r="G1040" i="16"/>
  <c r="G1061" i="16"/>
  <c r="G1084" i="16"/>
  <c r="G1105" i="16"/>
  <c r="G1090" i="16"/>
  <c r="G1122" i="16"/>
  <c r="G1138" i="16"/>
  <c r="G1154" i="16"/>
  <c r="G1182" i="16"/>
  <c r="G1186" i="16"/>
  <c r="G1196" i="16"/>
  <c r="G1200" i="16"/>
  <c r="G1242" i="16"/>
  <c r="G1225" i="16"/>
  <c r="G1254" i="16"/>
  <c r="G1266" i="16"/>
  <c r="G1293" i="16"/>
  <c r="G1343" i="16"/>
  <c r="G547" i="16"/>
  <c r="G557" i="16"/>
  <c r="G588" i="16"/>
  <c r="G597" i="16"/>
  <c r="G609" i="16"/>
  <c r="G624" i="16"/>
  <c r="G636" i="16"/>
  <c r="G638" i="16"/>
  <c r="G672" i="16"/>
  <c r="G676" i="16"/>
  <c r="G707" i="16"/>
  <c r="G720" i="16"/>
  <c r="G740" i="16"/>
  <c r="G750" i="16"/>
  <c r="G777" i="16"/>
  <c r="G791" i="16"/>
  <c r="G799" i="16"/>
  <c r="G813" i="16"/>
  <c r="G837" i="16"/>
  <c r="G847" i="16"/>
  <c r="G863" i="16"/>
  <c r="G868" i="16"/>
  <c r="G882" i="16"/>
  <c r="G907" i="16"/>
  <c r="G896" i="16"/>
  <c r="G921" i="16"/>
  <c r="G947" i="16"/>
  <c r="G962" i="16"/>
  <c r="G976" i="16"/>
  <c r="G986" i="16"/>
  <c r="G996" i="16"/>
  <c r="G1018" i="16"/>
  <c r="G1032" i="16"/>
  <c r="G1036" i="16"/>
  <c r="G1081" i="16"/>
  <c r="G1085" i="16"/>
  <c r="G1098" i="16"/>
  <c r="G1092" i="16"/>
  <c r="G1120" i="16"/>
  <c r="G1140" i="16"/>
  <c r="G1152" i="16"/>
  <c r="G1184" i="16"/>
  <c r="G1168" i="16"/>
  <c r="G1211" i="16"/>
  <c r="G1219" i="16"/>
  <c r="G1236" i="16"/>
  <c r="G1248" i="16"/>
  <c r="G1271" i="16"/>
  <c r="G1262" i="16"/>
  <c r="G1292" i="16"/>
  <c r="G1351" i="16"/>
  <c r="G530" i="16"/>
  <c r="G553" i="16"/>
  <c r="G559" i="16"/>
  <c r="G590" i="16"/>
  <c r="G599" i="16"/>
  <c r="G603" i="16"/>
  <c r="G626" i="16"/>
  <c r="G649" i="16"/>
  <c r="G661" i="16"/>
  <c r="G687" i="16"/>
  <c r="G696" i="16"/>
  <c r="G732" i="16"/>
  <c r="G713" i="16"/>
  <c r="G745" i="16"/>
  <c r="G764" i="16"/>
  <c r="G776" i="16"/>
  <c r="G789" i="16"/>
  <c r="G800" i="16"/>
  <c r="G814" i="16"/>
  <c r="G825" i="16"/>
  <c r="G843" i="16"/>
  <c r="G865" i="16"/>
  <c r="G850" i="16"/>
  <c r="G881" i="16"/>
  <c r="G910" i="16"/>
  <c r="G898" i="16"/>
  <c r="G923" i="16"/>
  <c r="G949" i="16"/>
  <c r="G961" i="16"/>
  <c r="G975" i="16"/>
  <c r="G1006" i="16"/>
  <c r="G990" i="16"/>
  <c r="G1024" i="16"/>
  <c r="G1048" i="16"/>
  <c r="G1035" i="16"/>
  <c r="G1065" i="16"/>
  <c r="G1087" i="16"/>
  <c r="G1101" i="16"/>
  <c r="G1110" i="16"/>
  <c r="G1126" i="16"/>
  <c r="G1134" i="16"/>
  <c r="G1158" i="16"/>
  <c r="G1178" i="16"/>
  <c r="G1190" i="16"/>
  <c r="G1213" i="16"/>
  <c r="G1218" i="16"/>
  <c r="G1238" i="16"/>
  <c r="G1246" i="16"/>
  <c r="G1274" i="16"/>
  <c r="G1277" i="16"/>
  <c r="G1302" i="16"/>
  <c r="G1364" i="16"/>
  <c r="G532" i="16"/>
  <c r="G551" i="16"/>
  <c r="G571" i="16"/>
  <c r="G584" i="16"/>
  <c r="G594" i="16"/>
  <c r="G602" i="16"/>
  <c r="G625" i="16"/>
  <c r="G652" i="16"/>
  <c r="G659" i="16"/>
  <c r="G689" i="16"/>
  <c r="G694" i="16"/>
  <c r="G730" i="16"/>
  <c r="G715" i="16"/>
  <c r="G743" i="16"/>
  <c r="G762" i="16"/>
  <c r="G778" i="16"/>
  <c r="G805" i="16"/>
  <c r="G796" i="16"/>
  <c r="G811" i="16"/>
  <c r="G833" i="16"/>
  <c r="G846" i="16"/>
  <c r="G859" i="16"/>
  <c r="G872" i="16"/>
  <c r="G892" i="16"/>
  <c r="G906" i="16"/>
  <c r="G914" i="16"/>
  <c r="G917" i="16"/>
  <c r="G943" i="16"/>
  <c r="G960" i="16"/>
  <c r="G973" i="16"/>
  <c r="G1008" i="16"/>
  <c r="G992" i="16"/>
  <c r="G1022" i="16"/>
  <c r="G1047" i="16"/>
  <c r="G1055" i="16"/>
  <c r="G1076" i="16"/>
  <c r="G1088" i="16"/>
  <c r="G1099" i="16"/>
  <c r="G1108" i="16"/>
  <c r="G1124" i="16"/>
  <c r="G1136" i="16"/>
  <c r="G1156" i="16"/>
  <c r="G1180" i="16"/>
  <c r="G1188" i="16"/>
  <c r="G1207" i="16"/>
  <c r="G1217" i="16"/>
  <c r="G1231" i="16"/>
  <c r="G1247" i="16"/>
  <c r="G1270" i="16"/>
  <c r="G1263" i="16"/>
  <c r="G1304" i="16"/>
  <c r="G1280" i="16"/>
  <c r="G1294" i="16"/>
  <c r="G1303" i="16"/>
  <c r="G1310" i="16"/>
  <c r="G1315" i="16"/>
  <c r="G1332" i="16"/>
  <c r="G1334" i="16"/>
  <c r="G1355" i="16"/>
  <c r="G1348" i="16"/>
  <c r="G1367" i="16"/>
  <c r="G1282" i="16"/>
  <c r="G1296" i="16"/>
  <c r="G1318" i="16"/>
  <c r="G1321" i="16"/>
  <c r="G1306" i="16"/>
  <c r="G1338" i="16"/>
  <c r="G1337" i="16"/>
  <c r="G1354" i="16"/>
  <c r="G1362" i="16"/>
  <c r="G1369" i="16"/>
  <c r="G1269" i="16"/>
  <c r="G1286" i="16"/>
  <c r="G1295" i="16"/>
  <c r="G1324" i="16"/>
  <c r="G1314" i="16"/>
  <c r="G1309" i="16"/>
  <c r="G1339" i="16"/>
  <c r="G1330" i="16"/>
  <c r="G1357" i="16"/>
  <c r="G1360" i="16"/>
  <c r="G1371" i="16"/>
  <c r="G1264" i="16"/>
  <c r="G1285" i="16"/>
  <c r="G1300" i="16"/>
  <c r="G1307" i="16"/>
  <c r="G1316" i="16"/>
  <c r="G1319" i="16"/>
  <c r="G1341" i="16"/>
  <c r="G1328" i="16"/>
  <c r="G1353" i="16"/>
  <c r="G1361" i="16"/>
  <c r="G1366" i="16"/>
  <c r="G1268" i="16"/>
  <c r="G1289" i="16"/>
  <c r="G1299" i="16"/>
  <c r="G1312" i="16"/>
  <c r="G1311" i="16"/>
  <c r="G1323" i="16"/>
  <c r="G1336" i="16"/>
  <c r="G1344" i="16"/>
  <c r="G1352" i="16"/>
  <c r="G1372" i="16"/>
  <c r="G1365" i="16"/>
  <c r="G1259" i="16"/>
  <c r="G1288" i="16"/>
  <c r="G1298" i="16"/>
  <c r="G1322" i="16"/>
  <c r="G1317" i="16"/>
  <c r="G1335" i="16"/>
  <c r="G1340" i="16"/>
  <c r="G1345" i="16"/>
  <c r="G1350" i="16"/>
  <c r="G1370" i="16"/>
  <c r="G1376" i="16"/>
  <c r="G1320" i="16"/>
  <c r="G1308" i="16"/>
  <c r="G1327" i="16"/>
  <c r="G1333" i="16"/>
  <c r="G1346" i="16"/>
  <c r="G1356" i="16"/>
  <c r="G1368" i="16"/>
  <c r="G1375" i="16"/>
  <c r="G277" i="18"/>
  <c r="G278" i="18"/>
  <c r="G270" i="18"/>
  <c r="G271" i="18"/>
  <c r="G272" i="18"/>
  <c r="G273" i="18"/>
  <c r="G275" i="18"/>
  <c r="G274" i="18"/>
  <c r="G267" i="18"/>
  <c r="G268" i="18"/>
  <c r="G276" i="18"/>
  <c r="G269" i="18"/>
  <c r="G272" i="2"/>
  <c r="G273" i="2"/>
  <c r="G267" i="2"/>
  <c r="G274" i="2"/>
  <c r="G268" i="2"/>
  <c r="G271" i="2"/>
  <c r="G275" i="2"/>
  <c r="G269" i="2"/>
  <c r="G276" i="2"/>
  <c r="G270" i="2"/>
  <c r="G278" i="2"/>
  <c r="G277" i="2"/>
  <c r="G395" i="18"/>
  <c r="G351" i="18"/>
  <c r="G335" i="18"/>
  <c r="G319" i="18"/>
  <c r="G361" i="18"/>
  <c r="G345" i="18"/>
  <c r="G329" i="18"/>
  <c r="G313" i="18"/>
  <c r="G327" i="18"/>
  <c r="G355" i="18"/>
  <c r="G339" i="18"/>
  <c r="G323" i="18"/>
  <c r="G349" i="18"/>
  <c r="G333" i="18"/>
  <c r="G317" i="18"/>
  <c r="G353" i="18"/>
  <c r="G337" i="18"/>
  <c r="G321" i="18"/>
  <c r="G311" i="18"/>
  <c r="G347" i="18"/>
  <c r="G331" i="18"/>
  <c r="G315" i="18"/>
  <c r="G343" i="18"/>
  <c r="G357" i="18"/>
  <c r="G341" i="18"/>
  <c r="G325" i="18"/>
  <c r="G359" i="18"/>
  <c r="G326" i="18"/>
  <c r="G344" i="18"/>
  <c r="G350" i="18"/>
  <c r="G356" i="18"/>
  <c r="G342" i="18"/>
  <c r="G360" i="18"/>
  <c r="G334" i="18"/>
  <c r="G358" i="18"/>
  <c r="G338" i="18"/>
  <c r="G322" i="18"/>
  <c r="G316" i="18"/>
  <c r="G354" i="18"/>
  <c r="G314" i="18"/>
  <c r="G320" i="18"/>
  <c r="G332" i="18"/>
  <c r="G330" i="18"/>
  <c r="G336" i="18"/>
  <c r="G348" i="18"/>
  <c r="G346" i="18"/>
  <c r="G328" i="18"/>
  <c r="G352" i="18"/>
  <c r="G312" i="18"/>
  <c r="G318" i="18"/>
  <c r="G324" i="18"/>
  <c r="G340" i="18"/>
  <c r="G361" i="2"/>
  <c r="G345" i="2"/>
  <c r="G329" i="2"/>
  <c r="G313" i="2"/>
  <c r="G353" i="2"/>
  <c r="G355" i="2"/>
  <c r="G339" i="2"/>
  <c r="G323" i="2"/>
  <c r="G349" i="2"/>
  <c r="G333" i="2"/>
  <c r="G317" i="2"/>
  <c r="G337" i="2"/>
  <c r="G359" i="2"/>
  <c r="G343" i="2"/>
  <c r="G327" i="2"/>
  <c r="G311" i="2"/>
  <c r="G321" i="2"/>
  <c r="G347" i="2"/>
  <c r="G331" i="2"/>
  <c r="G315" i="2"/>
  <c r="G357" i="2"/>
  <c r="G341" i="2"/>
  <c r="G325" i="2"/>
  <c r="G351" i="2"/>
  <c r="G335" i="2"/>
  <c r="G319" i="2"/>
  <c r="G352" i="2"/>
  <c r="G336" i="2"/>
  <c r="G360" i="2"/>
  <c r="G332" i="2"/>
  <c r="G314" i="2"/>
  <c r="G316" i="2"/>
  <c r="G326" i="2"/>
  <c r="G324" i="2"/>
  <c r="G330" i="2"/>
  <c r="G342" i="2"/>
  <c r="G340" i="2"/>
  <c r="G346" i="2"/>
  <c r="G358" i="2"/>
  <c r="G312" i="2"/>
  <c r="G318" i="2"/>
  <c r="G356" i="2"/>
  <c r="G348" i="2"/>
  <c r="G322" i="2"/>
  <c r="G328" i="2"/>
  <c r="G334" i="2"/>
  <c r="G320" i="2"/>
  <c r="G338" i="2"/>
  <c r="G344" i="2"/>
  <c r="G350" i="2"/>
  <c r="G354" i="2"/>
  <c r="G395" i="2"/>
  <c r="G1371" i="2"/>
  <c r="G848" i="2"/>
  <c r="G800" i="2"/>
  <c r="O7" i="18"/>
  <c r="G800" i="18"/>
  <c r="G1371" i="18"/>
  <c r="G848" i="18"/>
  <c r="F1377" i="2"/>
  <c r="K1377" i="2" s="1"/>
  <c r="D1380" i="2"/>
  <c r="K7" i="18"/>
  <c r="K1377" i="18"/>
  <c r="K7" i="15"/>
  <c r="L7" i="15"/>
  <c r="M7" i="15" s="1"/>
  <c r="K1377" i="15"/>
  <c r="L1377" i="15"/>
  <c r="M1377" i="15" s="1"/>
  <c r="G1374" i="18"/>
  <c r="G1370" i="18"/>
  <c r="G1353" i="18"/>
  <c r="G1333" i="18"/>
  <c r="G1322" i="18"/>
  <c r="G1314" i="18"/>
  <c r="G1306" i="18"/>
  <c r="G1303" i="18"/>
  <c r="G1294" i="18"/>
  <c r="G1293" i="18"/>
  <c r="G1292" i="18"/>
  <c r="G1273" i="18"/>
  <c r="G1265" i="18"/>
  <c r="G1259" i="18"/>
  <c r="G1221" i="18"/>
  <c r="G1218" i="18"/>
  <c r="G1215" i="18"/>
  <c r="G1196" i="18"/>
  <c r="G1193" i="18"/>
  <c r="G1190" i="18"/>
  <c r="G1174" i="18"/>
  <c r="G1158" i="18"/>
  <c r="G1142" i="18"/>
  <c r="G1126" i="18"/>
  <c r="G1110" i="18"/>
  <c r="G1372" i="18"/>
  <c r="G1366" i="18"/>
  <c r="G1304" i="18"/>
  <c r="G1220" i="18"/>
  <c r="G1164" i="18"/>
  <c r="G1163" i="18"/>
  <c r="G1148" i="18"/>
  <c r="G1147" i="18"/>
  <c r="G1132" i="18"/>
  <c r="G1131" i="18"/>
  <c r="G1124" i="18"/>
  <c r="G1100" i="18"/>
  <c r="G1089" i="18"/>
  <c r="G1088" i="18"/>
  <c r="G1069" i="18"/>
  <c r="G1068" i="18"/>
  <c r="G1022" i="18"/>
  <c r="G1006" i="18"/>
  <c r="G990" i="18"/>
  <c r="G949" i="18"/>
  <c r="G933" i="18"/>
  <c r="G923" i="18"/>
  <c r="G905" i="18"/>
  <c r="G892" i="18"/>
  <c r="G870" i="18"/>
  <c r="G857" i="18"/>
  <c r="G844" i="18"/>
  <c r="G829" i="18"/>
  <c r="G802" i="18"/>
  <c r="G750" i="18"/>
  <c r="G734" i="18"/>
  <c r="G718" i="18"/>
  <c r="G705" i="18"/>
  <c r="G656" i="18"/>
  <c r="G643" i="18"/>
  <c r="G630" i="18"/>
  <c r="G624" i="18"/>
  <c r="G621" i="18"/>
  <c r="G605" i="18"/>
  <c r="G602" i="18"/>
  <c r="G599" i="18"/>
  <c r="G590" i="18"/>
  <c r="G577" i="18"/>
  <c r="G549" i="18"/>
  <c r="G530" i="18"/>
  <c r="G514" i="18"/>
  <c r="G505" i="18"/>
  <c r="G502" i="18"/>
  <c r="G499" i="18"/>
  <c r="G486" i="18"/>
  <c r="G470" i="18"/>
  <c r="G454" i="18"/>
  <c r="G451" i="18"/>
  <c r="G438" i="18"/>
  <c r="G422" i="18"/>
  <c r="G409" i="18"/>
  <c r="G403" i="18"/>
  <c r="G393" i="18"/>
  <c r="G367" i="18"/>
  <c r="G297" i="18"/>
  <c r="G258" i="18"/>
  <c r="G241" i="18"/>
  <c r="G237" i="18"/>
  <c r="G226" i="18"/>
  <c r="G223" i="18"/>
  <c r="G217" i="18"/>
  <c r="G214" i="18"/>
  <c r="G203" i="18"/>
  <c r="G195" i="18"/>
  <c r="G177" i="18"/>
  <c r="G174" i="18"/>
  <c r="G167" i="18"/>
  <c r="G159" i="18"/>
  <c r="G151" i="18"/>
  <c r="G140" i="18"/>
  <c r="G126" i="18"/>
  <c r="G123" i="18"/>
  <c r="G115" i="18"/>
  <c r="G92" i="18"/>
  <c r="G89" i="18"/>
  <c r="G72" i="18"/>
  <c r="G69" i="18"/>
  <c r="G63" i="18"/>
  <c r="G55" i="18"/>
  <c r="G52" i="18"/>
  <c r="G32" i="18"/>
  <c r="G29" i="18"/>
  <c r="G21" i="18"/>
  <c r="G13" i="18"/>
  <c r="G1349" i="18"/>
  <c r="G1172" i="18"/>
  <c r="G1087" i="18"/>
  <c r="G1375" i="18"/>
  <c r="G1373" i="18"/>
  <c r="G1307" i="18"/>
  <c r="G1242" i="18"/>
  <c r="G1188" i="18"/>
  <c r="G1182" i="18"/>
  <c r="G1166" i="18"/>
  <c r="G1150" i="18"/>
  <c r="G1134" i="18"/>
  <c r="G1354" i="18"/>
  <c r="G1315" i="18"/>
  <c r="G1310" i="18"/>
  <c r="G1300" i="18"/>
  <c r="G1298" i="18"/>
  <c r="G1295" i="18"/>
  <c r="G1266" i="18"/>
  <c r="G1248" i="18"/>
  <c r="G1226" i="18"/>
  <c r="G1213" i="18"/>
  <c r="G1207" i="18"/>
  <c r="G1173" i="18"/>
  <c r="G1108" i="18"/>
  <c r="G1106" i="18"/>
  <c r="G1096" i="18"/>
  <c r="G1081" i="18"/>
  <c r="G1076" i="18"/>
  <c r="G1071" i="18"/>
  <c r="G1063" i="18"/>
  <c r="G1052" i="18"/>
  <c r="G1040" i="18"/>
  <c r="G1028" i="18"/>
  <c r="G1012" i="18"/>
  <c r="G996" i="18"/>
  <c r="G980" i="18"/>
  <c r="G961" i="18"/>
  <c r="G958" i="18"/>
  <c r="G939" i="18"/>
  <c r="G926" i="18"/>
  <c r="G913" i="18"/>
  <c r="G910" i="18"/>
  <c r="G898" i="18"/>
  <c r="G882" i="18"/>
  <c r="G879" i="18"/>
  <c r="G876" i="18"/>
  <c r="G863" i="18"/>
  <c r="G841" i="18"/>
  <c r="G838" i="18"/>
  <c r="G835" i="18"/>
  <c r="G816" i="18"/>
  <c r="G807" i="18"/>
  <c r="G791" i="18"/>
  <c r="G778" i="18"/>
  <c r="G766" i="18"/>
  <c r="G756" i="18"/>
  <c r="G743" i="18"/>
  <c r="G740" i="18"/>
  <c r="G724" i="18"/>
  <c r="G711" i="18"/>
  <c r="G685" i="18"/>
  <c r="G672" i="18"/>
  <c r="G659" i="18"/>
  <c r="G649" i="18"/>
  <c r="G636" i="18"/>
  <c r="G611" i="18"/>
  <c r="G596" i="18"/>
  <c r="G539" i="18"/>
  <c r="G520" i="18"/>
  <c r="G509" i="18"/>
  <c r="G492" i="18"/>
  <c r="G476" i="18"/>
  <c r="G460" i="18"/>
  <c r="G428" i="18"/>
  <c r="G385" i="18"/>
  <c r="G384" i="18"/>
  <c r="G364" i="18"/>
  <c r="G310" i="18"/>
  <c r="G306" i="18"/>
  <c r="G290" i="18"/>
  <c r="G284" i="18"/>
  <c r="G266" i="18"/>
  <c r="G252" i="18"/>
  <c r="G246" i="18"/>
  <c r="G231" i="18"/>
  <c r="G220" i="18"/>
  <c r="G208" i="18"/>
  <c r="G200" i="18"/>
  <c r="G188" i="18"/>
  <c r="G185" i="18"/>
  <c r="G164" i="18"/>
  <c r="G156" i="18"/>
  <c r="G148" i="18"/>
  <c r="G145" i="18"/>
  <c r="G134" i="18"/>
  <c r="G120" i="18"/>
  <c r="G112" i="18"/>
  <c r="G106" i="18"/>
  <c r="G100" i="18"/>
  <c r="G86" i="18"/>
  <c r="G83" i="18"/>
  <c r="G66" i="18"/>
  <c r="G60" i="18"/>
  <c r="G49" i="18"/>
  <c r="G43" i="18"/>
  <c r="G26" i="18"/>
  <c r="G18" i="18"/>
  <c r="I7" i="18"/>
  <c r="G1357" i="18"/>
  <c r="G1323" i="18"/>
  <c r="G1318" i="18"/>
  <c r="G1286" i="18"/>
  <c r="G1274" i="18"/>
  <c r="G1269" i="18"/>
  <c r="G1090" i="18"/>
  <c r="G1070" i="18"/>
  <c r="G1014" i="18"/>
  <c r="G998" i="18"/>
  <c r="G982" i="18"/>
  <c r="G960" i="18"/>
  <c r="G941" i="18"/>
  <c r="G912" i="18"/>
  <c r="G909" i="18"/>
  <c r="G900" i="18"/>
  <c r="G884" i="18"/>
  <c r="G881" i="18"/>
  <c r="G878" i="18"/>
  <c r="G865" i="18"/>
  <c r="G840" i="18"/>
  <c r="G837" i="18"/>
  <c r="G818" i="18"/>
  <c r="G815" i="18"/>
  <c r="G809" i="18"/>
  <c r="G806" i="18"/>
  <c r="G796" i="18"/>
  <c r="G793" i="18"/>
  <c r="G780" i="18"/>
  <c r="G777" i="18"/>
  <c r="G768" i="18"/>
  <c r="G758" i="18"/>
  <c r="G745" i="18"/>
  <c r="G726" i="18"/>
  <c r="G713" i="18"/>
  <c r="G687" i="18"/>
  <c r="G674" i="18"/>
  <c r="G661" i="18"/>
  <c r="G638" i="18"/>
  <c r="G613" i="18"/>
  <c r="G569" i="18"/>
  <c r="G566" i="18"/>
  <c r="G555" i="18"/>
  <c r="G541" i="18"/>
  <c r="G522" i="18"/>
  <c r="G494" i="18"/>
  <c r="G144" i="18"/>
  <c r="G133" i="18"/>
  <c r="G119" i="18"/>
  <c r="G111" i="18"/>
  <c r="G105" i="18"/>
  <c r="G99" i="18"/>
  <c r="P7" i="18"/>
  <c r="G1334" i="18"/>
  <c r="G1329" i="18"/>
  <c r="G1289" i="18"/>
  <c r="G1277" i="18"/>
  <c r="G1251" i="18"/>
  <c r="G1194" i="18"/>
  <c r="G7" i="18"/>
  <c r="G1337" i="18"/>
  <c r="G1280" i="18"/>
  <c r="G1239" i="18"/>
  <c r="G1219" i="18"/>
  <c r="G1179" i="18"/>
  <c r="G1156" i="18"/>
  <c r="G1140" i="18"/>
  <c r="G1113" i="18"/>
  <c r="G1099" i="18"/>
  <c r="G1084" i="18"/>
  <c r="G1055" i="18"/>
  <c r="G1018" i="18"/>
  <c r="G1002" i="18"/>
  <c r="G986" i="18"/>
  <c r="G970" i="18"/>
  <c r="G967" i="18"/>
  <c r="G945" i="18"/>
  <c r="G919" i="18"/>
  <c r="G907" i="18"/>
  <c r="G888" i="18"/>
  <c r="G853" i="18"/>
  <c r="G850" i="18"/>
  <c r="G846" i="18"/>
  <c r="G825" i="18"/>
  <c r="G822" i="18"/>
  <c r="G813" i="18"/>
  <c r="G804" i="18"/>
  <c r="G784" i="18"/>
  <c r="G775" i="18"/>
  <c r="G772" i="18"/>
  <c r="G730" i="18"/>
  <c r="G701" i="18"/>
  <c r="G691" i="18"/>
  <c r="G678" i="18"/>
  <c r="G665" i="18"/>
  <c r="G652" i="18"/>
  <c r="G626" i="18"/>
  <c r="G617" i="18"/>
  <c r="G586" i="18"/>
  <c r="G573" i="18"/>
  <c r="G557" i="18"/>
  <c r="G545" i="18"/>
  <c r="G526" i="18"/>
  <c r="G482" i="18"/>
  <c r="G466" i="18"/>
  <c r="G447" i="18"/>
  <c r="G434" i="18"/>
  <c r="G418" i="18"/>
  <c r="G381" i="18"/>
  <c r="G378" i="18"/>
  <c r="G372" i="18"/>
  <c r="G369" i="18"/>
  <c r="G303" i="18"/>
  <c r="G299" i="18"/>
  <c r="G281" i="18"/>
  <c r="G260" i="18"/>
  <c r="G243" i="18"/>
  <c r="G228" i="18"/>
  <c r="G205" i="18"/>
  <c r="G197" i="18"/>
  <c r="G182" i="18"/>
  <c r="G179" i="18"/>
  <c r="G170" i="18"/>
  <c r="G169" i="18"/>
  <c r="G161" i="18"/>
  <c r="G153" i="18"/>
  <c r="G142" i="18"/>
  <c r="G131" i="18"/>
  <c r="G128" i="18"/>
  <c r="G117" i="18"/>
  <c r="G97" i="18"/>
  <c r="G94" i="18"/>
  <c r="G80" i="18"/>
  <c r="G77" i="18"/>
  <c r="G74" i="18"/>
  <c r="G57" i="18"/>
  <c r="G34" i="18"/>
  <c r="G23" i="18"/>
  <c r="G15" i="18"/>
  <c r="G1360" i="18"/>
  <c r="G1343" i="18"/>
  <c r="G1299" i="18"/>
  <c r="G1254" i="18"/>
  <c r="G1229" i="18"/>
  <c r="G1204" i="18"/>
  <c r="G1195" i="18"/>
  <c r="G1157" i="18"/>
  <c r="G1141" i="18"/>
  <c r="G1118" i="18"/>
  <c r="G1115" i="18"/>
  <c r="G1098" i="18"/>
  <c r="G1083" i="18"/>
  <c r="G1065" i="18"/>
  <c r="G20" i="18"/>
  <c r="G540" i="18"/>
  <c r="G673" i="18"/>
  <c r="G893" i="18"/>
  <c r="G948" i="18"/>
  <c r="G1007" i="18"/>
  <c r="G207" i="18"/>
  <c r="G249" i="18"/>
  <c r="G400" i="18"/>
  <c r="G593" i="18"/>
  <c r="G688" i="18"/>
  <c r="G731" i="18"/>
  <c r="G1013" i="18"/>
  <c r="G257" i="18"/>
  <c r="G406" i="18"/>
  <c r="G450" i="18"/>
  <c r="G469" i="18"/>
  <c r="G551" i="18"/>
  <c r="G968" i="18"/>
  <c r="G305" i="18"/>
  <c r="G501" i="18"/>
  <c r="G536" i="18"/>
  <c r="G637" i="18"/>
  <c r="G779" i="18"/>
  <c r="G1041" i="18"/>
  <c r="G68" i="18"/>
  <c r="G453" i="18"/>
  <c r="G606" i="18"/>
  <c r="G614" i="18"/>
  <c r="G872" i="18"/>
  <c r="G390" i="18"/>
  <c r="G521" i="18"/>
  <c r="G662" i="18"/>
  <c r="G669" i="18"/>
  <c r="G720" i="18"/>
  <c r="G895" i="18"/>
  <c r="G932" i="18"/>
  <c r="G1019" i="18"/>
  <c r="G425" i="18"/>
  <c r="G456" i="18"/>
  <c r="G786" i="18"/>
  <c r="G794" i="18"/>
  <c r="G82" i="18"/>
  <c r="G158" i="18"/>
  <c r="G498" i="18"/>
  <c r="G819" i="18"/>
  <c r="G14" i="18"/>
  <c r="G73" i="18"/>
  <c r="G93" i="18"/>
  <c r="G377" i="18"/>
  <c r="G427" i="18"/>
  <c r="G459" i="18"/>
  <c r="G475" i="18"/>
  <c r="G654" i="18"/>
  <c r="G834" i="18"/>
  <c r="G855" i="18"/>
  <c r="G925" i="18"/>
  <c r="G1020" i="18"/>
  <c r="G1060" i="18"/>
  <c r="G1085" i="18"/>
  <c r="G1267" i="18"/>
  <c r="G1121" i="18"/>
  <c r="G1217" i="18"/>
  <c r="G53" i="18"/>
  <c r="G250" i="18"/>
  <c r="G282" i="18"/>
  <c r="G379" i="18"/>
  <c r="G416" i="18"/>
  <c r="G452" i="18"/>
  <c r="G503" i="18"/>
  <c r="G584" i="18"/>
  <c r="G676" i="18"/>
  <c r="G689" i="18"/>
  <c r="G773" i="18"/>
  <c r="G805" i="18"/>
  <c r="G1094" i="18"/>
  <c r="G1139" i="18"/>
  <c r="G1214" i="18"/>
  <c r="G1202" i="18"/>
  <c r="G1288" i="18"/>
  <c r="G1319" i="18"/>
  <c r="G1350" i="18"/>
  <c r="G1364" i="18"/>
  <c r="G146" i="18"/>
  <c r="G209" i="18"/>
  <c r="G235" i="18"/>
  <c r="G285" i="18"/>
  <c r="G371" i="18"/>
  <c r="G426" i="18"/>
  <c r="G458" i="18"/>
  <c r="G490" i="18"/>
  <c r="G556" i="18"/>
  <c r="G670" i="18"/>
  <c r="G722" i="18"/>
  <c r="G754" i="18"/>
  <c r="G821" i="18"/>
  <c r="G849" i="18"/>
  <c r="G887" i="18"/>
  <c r="G918" i="18"/>
  <c r="G1001" i="18"/>
  <c r="G1029" i="18"/>
  <c r="G1247" i="18"/>
  <c r="G1086" i="18"/>
  <c r="G1222" i="18"/>
  <c r="G1275" i="18"/>
  <c r="G1200" i="18"/>
  <c r="G213" i="18"/>
  <c r="G504" i="18"/>
  <c r="G653" i="18"/>
  <c r="G757" i="18"/>
  <c r="G798" i="18"/>
  <c r="G993" i="18"/>
  <c r="G1037" i="18"/>
  <c r="G1080" i="18"/>
  <c r="G122" i="18"/>
  <c r="G646" i="18"/>
  <c r="G749" i="18"/>
  <c r="G920" i="18"/>
  <c r="G936" i="18"/>
  <c r="G294" i="18"/>
  <c r="G462" i="18"/>
  <c r="G529" i="18"/>
  <c r="G574" i="18"/>
  <c r="G632" i="18"/>
  <c r="G828" i="18"/>
  <c r="G992" i="18"/>
  <c r="G1075" i="18"/>
  <c r="G1153" i="18"/>
  <c r="G184" i="18"/>
  <c r="G412" i="18"/>
  <c r="G935" i="18"/>
  <c r="G977" i="18"/>
  <c r="G991" i="18"/>
  <c r="G31" i="18"/>
  <c r="G431" i="18"/>
  <c r="G560" i="18"/>
  <c r="G694" i="18"/>
  <c r="G763" i="18"/>
  <c r="G940" i="18"/>
  <c r="G1102" i="18"/>
  <c r="G45" i="18"/>
  <c r="G392" i="18"/>
  <c r="G712" i="18"/>
  <c r="G787" i="18"/>
  <c r="G858" i="18"/>
  <c r="G54" i="18"/>
  <c r="G623" i="18"/>
  <c r="G737" i="18"/>
  <c r="G963" i="18"/>
  <c r="G1021" i="18"/>
  <c r="G717" i="18"/>
  <c r="G1056" i="18"/>
  <c r="G33" i="18"/>
  <c r="G116" i="18"/>
  <c r="G152" i="18"/>
  <c r="G168" i="18"/>
  <c r="G204" i="18"/>
  <c r="G219" i="18"/>
  <c r="G497" i="18"/>
  <c r="G619" i="18"/>
  <c r="G658" i="18"/>
  <c r="G748" i="18"/>
  <c r="G1004" i="18"/>
  <c r="G1171" i="18"/>
  <c r="G1199" i="18"/>
  <c r="G1355" i="18"/>
  <c r="G1127" i="18"/>
  <c r="G1186" i="18"/>
  <c r="G98" i="18"/>
  <c r="G183" i="18"/>
  <c r="G206" i="18"/>
  <c r="G304" i="18"/>
  <c r="G404" i="18"/>
  <c r="G471" i="18"/>
  <c r="G487" i="18"/>
  <c r="G550" i="18"/>
  <c r="G568" i="18"/>
  <c r="G663" i="18"/>
  <c r="G908" i="18"/>
  <c r="G943" i="18"/>
  <c r="G1042" i="18"/>
  <c r="G1074" i="18"/>
  <c r="G1161" i="18"/>
  <c r="G1216" i="18"/>
  <c r="G1227" i="18"/>
  <c r="G1252" i="18"/>
  <c r="G1359" i="18"/>
  <c r="G1236" i="18"/>
  <c r="G1321" i="18"/>
  <c r="G1175" i="18"/>
  <c r="G1262" i="18"/>
  <c r="G1311" i="18"/>
  <c r="G1352" i="18"/>
  <c r="G61" i="18"/>
  <c r="G87" i="18"/>
  <c r="G121" i="18"/>
  <c r="G149" i="18"/>
  <c r="G401" i="18"/>
  <c r="G433" i="18"/>
  <c r="G465" i="18"/>
  <c r="G581" i="18"/>
  <c r="G609" i="18"/>
  <c r="G647" i="18"/>
  <c r="G677" i="18"/>
  <c r="G696" i="18"/>
  <c r="G729" i="18"/>
  <c r="G1032" i="18"/>
  <c r="G1167" i="18"/>
  <c r="G1309" i="18"/>
  <c r="G1103" i="18"/>
  <c r="G1152" i="18"/>
  <c r="G1223" i="18"/>
  <c r="G1335" i="18"/>
  <c r="G1111" i="18"/>
  <c r="G1203" i="18"/>
  <c r="G1271" i="18"/>
  <c r="G1339" i="18"/>
  <c r="G251" i="18"/>
  <c r="G552" i="18"/>
  <c r="G831" i="18"/>
  <c r="G899" i="18"/>
  <c r="G1058" i="18"/>
  <c r="G166" i="18"/>
  <c r="G254" i="18"/>
  <c r="G483" i="18"/>
  <c r="G801" i="18"/>
  <c r="G830" i="18"/>
  <c r="G210" i="18"/>
  <c r="G234" i="18"/>
  <c r="G296" i="18"/>
  <c r="G511" i="18"/>
  <c r="G695" i="18"/>
  <c r="G810" i="18"/>
  <c r="G922" i="18"/>
  <c r="G28" i="18"/>
  <c r="G363" i="18"/>
  <c r="G507" i="18"/>
  <c r="G592" i="18"/>
  <c r="G627" i="18"/>
  <c r="G1046" i="18"/>
  <c r="G39" i="18"/>
  <c r="G84" i="18"/>
  <c r="G240" i="18"/>
  <c r="G366" i="18"/>
  <c r="G587" i="18"/>
  <c r="G533" i="18"/>
  <c r="G548" i="18"/>
  <c r="G642" i="18"/>
  <c r="G867" i="18"/>
  <c r="G885" i="18"/>
  <c r="G59" i="18"/>
  <c r="G440" i="18"/>
  <c r="G563" i="18"/>
  <c r="G762" i="18"/>
  <c r="G869" i="18"/>
  <c r="G1044" i="18"/>
  <c r="G1123" i="18"/>
  <c r="G114" i="18"/>
  <c r="G211" i="18"/>
  <c r="G767" i="18"/>
  <c r="G981" i="18"/>
  <c r="G172" i="18"/>
  <c r="G187" i="18"/>
  <c r="G500" i="18"/>
  <c r="G547" i="18"/>
  <c r="G603" i="18"/>
  <c r="G732" i="18"/>
  <c r="G862" i="18"/>
  <c r="G906" i="18"/>
  <c r="G947" i="18"/>
  <c r="G969" i="18"/>
  <c r="G988" i="18"/>
  <c r="G1027" i="18"/>
  <c r="G1122" i="18"/>
  <c r="G1301" i="18"/>
  <c r="G1128" i="18"/>
  <c r="G1376" i="18"/>
  <c r="G16" i="18"/>
  <c r="G35" i="18"/>
  <c r="G81" i="18"/>
  <c r="G132" i="18"/>
  <c r="G162" i="18"/>
  <c r="G229" i="18"/>
  <c r="G382" i="18"/>
  <c r="G439" i="18"/>
  <c r="G455" i="18"/>
  <c r="G506" i="18"/>
  <c r="G571" i="18"/>
  <c r="G811" i="18"/>
  <c r="G823" i="18"/>
  <c r="G1145" i="18"/>
  <c r="G1206" i="18"/>
  <c r="G1330" i="18"/>
  <c r="G1109" i="18"/>
  <c r="G1133" i="18"/>
  <c r="G1149" i="18"/>
  <c r="G1165" i="18"/>
  <c r="G1270" i="18"/>
  <c r="G1325" i="18"/>
  <c r="G1264" i="18"/>
  <c r="G1313" i="18"/>
  <c r="G1356" i="18"/>
  <c r="G19" i="18"/>
  <c r="G67" i="18"/>
  <c r="G212" i="18"/>
  <c r="G291" i="18"/>
  <c r="G407" i="18"/>
  <c r="G534" i="18"/>
  <c r="G616" i="18"/>
  <c r="G651" i="18"/>
  <c r="G764" i="18"/>
  <c r="G789" i="18"/>
  <c r="G824" i="18"/>
  <c r="G953" i="18"/>
  <c r="G975" i="18"/>
  <c r="G1035" i="18"/>
  <c r="G1104" i="18"/>
  <c r="G1291" i="18"/>
  <c r="G1112" i="18"/>
  <c r="G1238" i="18"/>
  <c r="G1312" i="18"/>
  <c r="G1340" i="18"/>
  <c r="G283" i="18"/>
  <c r="G736" i="18"/>
  <c r="G488" i="18"/>
  <c r="G579" i="18"/>
  <c r="G686" i="18"/>
  <c r="G735" i="18"/>
  <c r="G236" i="18"/>
  <c r="G255" i="18"/>
  <c r="G414" i="18"/>
  <c r="G463" i="18"/>
  <c r="G516" i="18"/>
  <c r="G42" i="18"/>
  <c r="G230" i="18"/>
  <c r="G442" i="18"/>
  <c r="G721" i="18"/>
  <c r="G954" i="18"/>
  <c r="G1053" i="18"/>
  <c r="G171" i="18"/>
  <c r="G374" i="18"/>
  <c r="G565" i="18"/>
  <c r="G612" i="18"/>
  <c r="G644" i="18"/>
  <c r="G989" i="18"/>
  <c r="G999" i="18"/>
  <c r="G47" i="18"/>
  <c r="G137" i="18"/>
  <c r="G411" i="18"/>
  <c r="G535" i="18"/>
  <c r="G589" i="18"/>
  <c r="G681" i="18"/>
  <c r="G864" i="18"/>
  <c r="G915" i="18"/>
  <c r="G959" i="18"/>
  <c r="G1009" i="18"/>
  <c r="G1023" i="18"/>
  <c r="G150" i="18"/>
  <c r="G376" i="18"/>
  <c r="G719" i="18"/>
  <c r="G727" i="18"/>
  <c r="G792" i="18"/>
  <c r="G489" i="18"/>
  <c r="G668" i="18"/>
  <c r="G752" i="18"/>
  <c r="G817" i="18"/>
  <c r="G894" i="18"/>
  <c r="G946" i="18"/>
  <c r="G1008" i="18"/>
  <c r="G65" i="18"/>
  <c r="G102" i="18"/>
  <c r="G238" i="18"/>
  <c r="G528" i="18"/>
  <c r="G625" i="18"/>
  <c r="G680" i="18"/>
  <c r="G755" i="18"/>
  <c r="G845" i="18"/>
  <c r="G931" i="18"/>
  <c r="G1011" i="18"/>
  <c r="G1093" i="18"/>
  <c r="G1230" i="18"/>
  <c r="G1250" i="18"/>
  <c r="G1159" i="18"/>
  <c r="G1308" i="18"/>
  <c r="G118" i="18"/>
  <c r="G388" i="18"/>
  <c r="G423" i="18"/>
  <c r="G524" i="18"/>
  <c r="G728" i="18"/>
  <c r="G776" i="18"/>
  <c r="G1061" i="18"/>
  <c r="G1129" i="18"/>
  <c r="G1332" i="18"/>
  <c r="G1176" i="18"/>
  <c r="G1210" i="18"/>
  <c r="G1272" i="18"/>
  <c r="G1328" i="18"/>
  <c r="G1208" i="18"/>
  <c r="G1268" i="18"/>
  <c r="G1317" i="18"/>
  <c r="G96" i="18"/>
  <c r="G157" i="18"/>
  <c r="G186" i="18"/>
  <c r="G253" i="18"/>
  <c r="G295" i="18"/>
  <c r="G413" i="18"/>
  <c r="G537" i="18"/>
  <c r="G585" i="18"/>
  <c r="G700" i="18"/>
  <c r="G771" i="18"/>
  <c r="G896" i="18"/>
  <c r="G927" i="18"/>
  <c r="G956" i="18"/>
  <c r="G978" i="18"/>
  <c r="G1010" i="18"/>
  <c r="G1038" i="18"/>
  <c r="G1059" i="18"/>
  <c r="G1092" i="18"/>
  <c r="G1105" i="18"/>
  <c r="G1125" i="18"/>
  <c r="G1205" i="18"/>
  <c r="G1187" i="18"/>
  <c r="G1224" i="18"/>
  <c r="G1240" i="18"/>
  <c r="G1327" i="18"/>
  <c r="G1178" i="18"/>
  <c r="G1282" i="18"/>
  <c r="G1341" i="18"/>
  <c r="G1368" i="18"/>
  <c r="G108" i="18"/>
  <c r="G173" i="18"/>
  <c r="G435" i="18"/>
  <c r="G633" i="18"/>
  <c r="G747" i="18"/>
  <c r="G972" i="18"/>
  <c r="G1030" i="18"/>
  <c r="G25" i="18"/>
  <c r="G216" i="18"/>
  <c r="G383" i="18"/>
  <c r="G608" i="18"/>
  <c r="G836" i="18"/>
  <c r="G880" i="18"/>
  <c r="G891" i="18"/>
  <c r="G924" i="18"/>
  <c r="G265" i="18"/>
  <c r="G402" i="18"/>
  <c r="G443" i="18"/>
  <c r="G473" i="18"/>
  <c r="G558" i="18"/>
  <c r="G578" i="18"/>
  <c r="G873" i="18"/>
  <c r="G85" i="18"/>
  <c r="G607" i="18"/>
  <c r="G40" i="18"/>
  <c r="G292" i="18"/>
  <c r="G457" i="18"/>
  <c r="G485" i="18"/>
  <c r="G650" i="18"/>
  <c r="G707" i="18"/>
  <c r="G930" i="18"/>
  <c r="G952" i="18"/>
  <c r="G12" i="18"/>
  <c r="G387" i="18"/>
  <c r="G604" i="18"/>
  <c r="G421" i="18"/>
  <c r="G856" i="18"/>
  <c r="G478" i="18"/>
  <c r="G618" i="18"/>
  <c r="G1091" i="18"/>
  <c r="G22" i="18"/>
  <c r="G124" i="18"/>
  <c r="G141" i="18"/>
  <c r="G175" i="18"/>
  <c r="G224" i="18"/>
  <c r="G368" i="18"/>
  <c r="G449" i="18"/>
  <c r="G554" i="18"/>
  <c r="G588" i="18"/>
  <c r="G610" i="18"/>
  <c r="G739" i="18"/>
  <c r="G799" i="18"/>
  <c r="G890" i="18"/>
  <c r="G995" i="18"/>
  <c r="G1051" i="18"/>
  <c r="G1073" i="18"/>
  <c r="G1162" i="18"/>
  <c r="G1211" i="18"/>
  <c r="G1231" i="18"/>
  <c r="G1362" i="18"/>
  <c r="G1120" i="18"/>
  <c r="G1160" i="18"/>
  <c r="G1246" i="18"/>
  <c r="G1338" i="18"/>
  <c r="G38" i="18"/>
  <c r="G58" i="18"/>
  <c r="G75" i="18"/>
  <c r="G90" i="18"/>
  <c r="G261" i="18"/>
  <c r="G288" i="18"/>
  <c r="G370" i="18"/>
  <c r="G410" i="18"/>
  <c r="G615" i="18"/>
  <c r="G795" i="18"/>
  <c r="G902" i="18"/>
  <c r="G965" i="18"/>
  <c r="G1016" i="18"/>
  <c r="G1079" i="18"/>
  <c r="G1170" i="18"/>
  <c r="G1192" i="18"/>
  <c r="G1336" i="18"/>
  <c r="G1138" i="18"/>
  <c r="G1154" i="18"/>
  <c r="G1189" i="18"/>
  <c r="G1276" i="18"/>
  <c r="G1177" i="18"/>
  <c r="G1209" i="18"/>
  <c r="G1237" i="18"/>
  <c r="G1249" i="18"/>
  <c r="G1290" i="18"/>
  <c r="G1361" i="18"/>
  <c r="G27" i="18"/>
  <c r="G221" i="18"/>
  <c r="G256" i="18"/>
  <c r="G380" i="18"/>
  <c r="G474" i="18"/>
  <c r="G544" i="18"/>
  <c r="G562" i="18"/>
  <c r="G738" i="18"/>
  <c r="G861" i="18"/>
  <c r="G962" i="18"/>
  <c r="G985" i="18"/>
  <c r="G1017" i="18"/>
  <c r="G1169" i="18"/>
  <c r="G1136" i="18"/>
  <c r="G1228" i="18"/>
  <c r="G1198" i="18"/>
  <c r="G1367" i="18"/>
  <c r="G1320" i="18"/>
  <c r="G1345" i="18"/>
  <c r="G194" i="18"/>
  <c r="G517" i="18"/>
  <c r="G542" i="18"/>
  <c r="G675" i="18"/>
  <c r="G744" i="18"/>
  <c r="G889" i="18"/>
  <c r="G1003" i="18"/>
  <c r="G1049" i="18"/>
  <c r="G1062" i="18"/>
  <c r="G222" i="18"/>
  <c r="G955" i="18"/>
  <c r="G1005" i="18"/>
  <c r="G1015" i="18"/>
  <c r="G247" i="18"/>
  <c r="G808" i="18"/>
  <c r="G1025" i="18"/>
  <c r="G262" i="18"/>
  <c r="G408" i="18"/>
  <c r="G631" i="18"/>
  <c r="G639" i="18"/>
  <c r="G781" i="18"/>
  <c r="G788" i="18"/>
  <c r="G88" i="18"/>
  <c r="G405" i="18"/>
  <c r="G601" i="18"/>
  <c r="G843" i="18"/>
  <c r="G911" i="18"/>
  <c r="G36" i="18"/>
  <c r="G513" i="18"/>
  <c r="G523" i="18"/>
  <c r="G702" i="18"/>
  <c r="G871" i="18"/>
  <c r="G883" i="18"/>
  <c r="G974" i="18"/>
  <c r="G1033" i="18"/>
  <c r="G1107" i="18"/>
  <c r="G570" i="18"/>
  <c r="G951" i="18"/>
  <c r="G1095" i="18"/>
  <c r="G180" i="18"/>
  <c r="G309" i="18"/>
  <c r="G580" i="18"/>
  <c r="G127" i="18"/>
  <c r="G160" i="18"/>
  <c r="G196" i="18"/>
  <c r="G242" i="18"/>
  <c r="G298" i="18"/>
  <c r="G420" i="18"/>
  <c r="G436" i="18"/>
  <c r="G468" i="18"/>
  <c r="G484" i="18"/>
  <c r="G512" i="18"/>
  <c r="G628" i="18"/>
  <c r="G648" i="18"/>
  <c r="G684" i="18"/>
  <c r="G703" i="18"/>
  <c r="G723" i="18"/>
  <c r="G803" i="18"/>
  <c r="G868" i="18"/>
  <c r="G938" i="18"/>
  <c r="G957" i="18"/>
  <c r="G979" i="18"/>
  <c r="G1078" i="18"/>
  <c r="G1146" i="18"/>
  <c r="G1255" i="18"/>
  <c r="G1365" i="18"/>
  <c r="G24" i="18"/>
  <c r="G41" i="18"/>
  <c r="G104" i="18"/>
  <c r="G445" i="18"/>
  <c r="G480" i="18"/>
  <c r="G543" i="18"/>
  <c r="G715" i="18"/>
  <c r="G770" i="18"/>
  <c r="G782" i="18"/>
  <c r="G814" i="18"/>
  <c r="G886" i="18"/>
  <c r="G1000" i="18"/>
  <c r="G1326" i="18"/>
  <c r="G1191" i="18"/>
  <c r="G1284" i="18"/>
  <c r="G76" i="18"/>
  <c r="G101" i="18"/>
  <c r="G135" i="18"/>
  <c r="G165" i="18"/>
  <c r="G417" i="18"/>
  <c r="G446" i="18"/>
  <c r="G481" i="18"/>
  <c r="G664" i="18"/>
  <c r="G683" i="18"/>
  <c r="G741" i="18"/>
  <c r="G774" i="18"/>
  <c r="G833" i="18"/>
  <c r="G1047" i="18"/>
  <c r="G1135" i="18"/>
  <c r="G1253" i="18"/>
  <c r="G1297" i="18"/>
  <c r="G1302" i="18"/>
  <c r="G1369" i="18"/>
  <c r="G1348" i="18"/>
  <c r="G136" i="18"/>
  <c r="G199" i="18"/>
  <c r="G424" i="18"/>
  <c r="G477" i="18"/>
  <c r="G598" i="18"/>
  <c r="G620" i="18"/>
  <c r="G667" i="18"/>
  <c r="G176" i="18"/>
  <c r="G248" i="18"/>
  <c r="G655" i="18"/>
  <c r="G189" i="18"/>
  <c r="G225" i="18"/>
  <c r="G733" i="18"/>
  <c r="G1036" i="18"/>
  <c r="G1137" i="18"/>
  <c r="G139" i="18"/>
  <c r="G289" i="18"/>
  <c r="G679" i="18"/>
  <c r="G904" i="18"/>
  <c r="G987" i="18"/>
  <c r="G1034" i="18"/>
  <c r="G233" i="18"/>
  <c r="G437" i="18"/>
  <c r="G472" i="18"/>
  <c r="G496" i="18"/>
  <c r="G859" i="18"/>
  <c r="G942" i="18"/>
  <c r="G997" i="18"/>
  <c r="G1024" i="18"/>
  <c r="G51" i="18"/>
  <c r="G657" i="18"/>
  <c r="G714" i="18"/>
  <c r="G854" i="18"/>
  <c r="G976" i="18"/>
  <c r="G1045" i="18"/>
  <c r="G17" i="18"/>
  <c r="G467" i="18"/>
  <c r="G725" i="18"/>
  <c r="G1031" i="18"/>
  <c r="G389" i="18"/>
  <c r="G479" i="18"/>
  <c r="G527" i="18"/>
  <c r="G950" i="18"/>
  <c r="G56" i="18"/>
  <c r="G70" i="18"/>
  <c r="G147" i="18"/>
  <c r="G178" i="18"/>
  <c r="G215" i="18"/>
  <c r="G227" i="18"/>
  <c r="G302" i="18"/>
  <c r="G394" i="18"/>
  <c r="G538" i="18"/>
  <c r="G559" i="18"/>
  <c r="G595" i="18"/>
  <c r="G671" i="18"/>
  <c r="G742" i="18"/>
  <c r="G765" i="18"/>
  <c r="G827" i="18"/>
  <c r="G852" i="18"/>
  <c r="G897" i="18"/>
  <c r="G1114" i="18"/>
  <c r="G1130" i="18"/>
  <c r="G1197" i="18"/>
  <c r="G1256" i="18"/>
  <c r="G1316" i="18"/>
  <c r="G1344" i="18"/>
  <c r="G1143" i="18"/>
  <c r="G1347" i="18"/>
  <c r="G154" i="18"/>
  <c r="G198" i="18"/>
  <c r="G264" i="18"/>
  <c r="G373" i="18"/>
  <c r="G464" i="18"/>
  <c r="G515" i="18"/>
  <c r="G640" i="18"/>
  <c r="G699" i="18"/>
  <c r="G847" i="18"/>
  <c r="G917" i="18"/>
  <c r="G984" i="18"/>
  <c r="G1181" i="18"/>
  <c r="G1233" i="18"/>
  <c r="G1285" i="18"/>
  <c r="G44" i="18"/>
  <c r="G107" i="18"/>
  <c r="G138" i="18"/>
  <c r="G201" i="18"/>
  <c r="G365" i="18"/>
  <c r="G391" i="18"/>
  <c r="G518" i="18"/>
  <c r="G572" i="18"/>
  <c r="G594" i="18"/>
  <c r="G690" i="18"/>
  <c r="G709" i="18"/>
  <c r="G812" i="18"/>
  <c r="G842" i="18"/>
  <c r="G914" i="18"/>
  <c r="G937" i="18"/>
  <c r="G966" i="18"/>
  <c r="G1050" i="18"/>
  <c r="G1183" i="18"/>
  <c r="G1243" i="18"/>
  <c r="G1168" i="18"/>
  <c r="G1342" i="18"/>
  <c r="G1232" i="18"/>
  <c r="G1225" i="18"/>
  <c r="G163" i="18"/>
  <c r="G308" i="18"/>
  <c r="G751" i="18"/>
  <c r="G851" i="18"/>
  <c r="G901" i="18"/>
  <c r="G103" i="18"/>
  <c r="G202" i="18"/>
  <c r="G508" i="18"/>
  <c r="G826" i="18"/>
  <c r="G546" i="18"/>
  <c r="G708" i="18"/>
  <c r="G860" i="18"/>
  <c r="G1048" i="18"/>
  <c r="G461" i="18"/>
  <c r="G576" i="18"/>
  <c r="G645" i="18"/>
  <c r="G48" i="18"/>
  <c r="G362" i="18"/>
  <c r="G430" i="18"/>
  <c r="G493" i="18"/>
  <c r="G629" i="18"/>
  <c r="G934" i="18"/>
  <c r="G37" i="18"/>
  <c r="G91" i="18"/>
  <c r="G245" i="18"/>
  <c r="G429" i="18"/>
  <c r="G600" i="18"/>
  <c r="G693" i="18"/>
  <c r="G753" i="18"/>
  <c r="G839" i="18"/>
  <c r="G877" i="18"/>
  <c r="G448" i="18"/>
  <c r="G704" i="18"/>
  <c r="G832" i="18"/>
  <c r="G62" i="18"/>
  <c r="G155" i="18"/>
  <c r="G532" i="18"/>
  <c r="G622" i="18"/>
  <c r="G761" i="18"/>
  <c r="G769" i="18"/>
  <c r="G973" i="18"/>
  <c r="G983" i="18"/>
  <c r="G130" i="18"/>
  <c r="G181" i="18"/>
  <c r="G259" i="18"/>
  <c r="G491" i="18"/>
  <c r="G519" i="18"/>
  <c r="G575" i="18"/>
  <c r="G635" i="18"/>
  <c r="G710" i="18"/>
  <c r="G790" i="18"/>
  <c r="G875" i="18"/>
  <c r="G921" i="18"/>
  <c r="G1039" i="18"/>
  <c r="G1057" i="18"/>
  <c r="G1116" i="18"/>
  <c r="G1296" i="18"/>
  <c r="G1346" i="18"/>
  <c r="G1144" i="18"/>
  <c r="G1281" i="18"/>
  <c r="G11" i="18"/>
  <c r="G30" i="18"/>
  <c r="G78" i="18"/>
  <c r="G95" i="18"/>
  <c r="G143" i="18"/>
  <c r="G244" i="18"/>
  <c r="G432" i="18"/>
  <c r="G531" i="18"/>
  <c r="G820" i="18"/>
  <c r="G1155" i="18"/>
  <c r="G1201" i="18"/>
  <c r="G1279" i="18"/>
  <c r="G1287" i="18"/>
  <c r="G1101" i="18"/>
  <c r="G1185" i="18"/>
  <c r="G1245" i="18"/>
  <c r="G50" i="18"/>
  <c r="G79" i="18"/>
  <c r="G113" i="18"/>
  <c r="G232" i="18"/>
  <c r="G525" i="18"/>
  <c r="G553" i="18"/>
  <c r="G597" i="18"/>
  <c r="G634" i="18"/>
  <c r="G783" i="18"/>
  <c r="G874" i="18"/>
  <c r="G944" i="18"/>
  <c r="G994" i="18"/>
  <c r="G1026" i="18"/>
  <c r="G1054" i="18"/>
  <c r="G1117" i="18"/>
  <c r="G1151" i="18"/>
  <c r="G1184" i="18"/>
  <c r="G1244" i="18"/>
  <c r="G1067" i="18"/>
  <c r="G1212" i="18"/>
  <c r="G1180" i="18"/>
  <c r="G1324" i="18"/>
  <c r="G1263" i="18"/>
  <c r="G1331" i="18"/>
  <c r="G1351" i="18"/>
  <c r="G1072" i="18"/>
  <c r="G109" i="18"/>
  <c r="G110" i="18"/>
  <c r="G567" i="18"/>
  <c r="G1278" i="18"/>
  <c r="G682" i="18"/>
  <c r="G698" i="18"/>
  <c r="G287" i="18"/>
  <c r="G218" i="18"/>
  <c r="G1358" i="18"/>
  <c r="G1363" i="18"/>
  <c r="G746" i="18"/>
  <c r="G301" i="18"/>
  <c r="G582" i="18"/>
  <c r="G1119" i="18"/>
  <c r="G916" i="18"/>
  <c r="G125" i="18"/>
  <c r="G263" i="18"/>
  <c r="G129" i="18"/>
  <c r="G964" i="18"/>
  <c r="G903" i="18"/>
  <c r="G444" i="18"/>
  <c r="G1064" i="18"/>
  <c r="G971" i="18"/>
  <c r="G1283" i="18"/>
  <c r="G785" i="18"/>
  <c r="G692" i="18"/>
  <c r="G1257" i="18"/>
  <c r="G583" i="18"/>
  <c r="G1258" i="18"/>
  <c r="G564" i="18"/>
  <c r="G1066" i="18"/>
  <c r="G510" i="18"/>
  <c r="G399" i="18"/>
  <c r="G1241" i="18"/>
  <c r="G706" i="18"/>
  <c r="G495" i="18"/>
  <c r="G641" i="18"/>
  <c r="G660" i="18"/>
  <c r="G1082" i="18"/>
  <c r="G415" i="18"/>
  <c r="G441" i="18"/>
  <c r="G1235" i="18"/>
  <c r="G1305" i="18"/>
  <c r="G193" i="18"/>
  <c r="G797" i="18"/>
  <c r="G666" i="18"/>
  <c r="G419" i="18"/>
  <c r="G386" i="18"/>
  <c r="G866" i="18"/>
  <c r="G561" i="18"/>
  <c r="G716" i="18"/>
  <c r="G286" i="18"/>
  <c r="G1097" i="18"/>
  <c r="G1043" i="18"/>
  <c r="G591" i="18"/>
  <c r="G760" i="18"/>
  <c r="G280" i="18"/>
  <c r="G697" i="18"/>
  <c r="G46" i="18"/>
  <c r="G375" i="18"/>
  <c r="G279" i="18"/>
  <c r="G928" i="18"/>
  <c r="G1260" i="18"/>
  <c r="G1234" i="18"/>
  <c r="G929" i="18"/>
  <c r="G71" i="18"/>
  <c r="G64" i="18"/>
  <c r="G1261" i="18"/>
  <c r="G1077" i="18"/>
  <c r="G759" i="18"/>
  <c r="G10" i="18"/>
  <c r="G192" i="18"/>
  <c r="G9" i="18"/>
  <c r="G398" i="18"/>
  <c r="G191" i="18"/>
  <c r="G190" i="18"/>
  <c r="G397" i="18"/>
  <c r="G396" i="18"/>
  <c r="L1377" i="18"/>
  <c r="M1377" i="18" s="1"/>
  <c r="I8" i="18"/>
  <c r="P8" i="18"/>
  <c r="G8" i="18"/>
  <c r="O8" i="18"/>
  <c r="L7" i="18"/>
  <c r="M7" i="18" s="1"/>
  <c r="I1377" i="18"/>
  <c r="P1377" i="18"/>
  <c r="G1377" i="18"/>
  <c r="K8" i="18"/>
  <c r="M8" i="18"/>
  <c r="M7" i="2"/>
  <c r="O7" i="2"/>
  <c r="G1369" i="2"/>
  <c r="G1352" i="2"/>
  <c r="G1346" i="2"/>
  <c r="G1313" i="2"/>
  <c r="G1366" i="2"/>
  <c r="G1357" i="2"/>
  <c r="G1343" i="2"/>
  <c r="G1337" i="2"/>
  <c r="G1329" i="2"/>
  <c r="G1318" i="2"/>
  <c r="G1365" i="2"/>
  <c r="G1362" i="2"/>
  <c r="G1356" i="2"/>
  <c r="G1336" i="2"/>
  <c r="G1309" i="2"/>
  <c r="G1288" i="2"/>
  <c r="G1310" i="2"/>
  <c r="G1294" i="2"/>
  <c r="G1333" i="2"/>
  <c r="G1303" i="2"/>
  <c r="G1314" i="2"/>
  <c r="G1271" i="2"/>
  <c r="G1263" i="2"/>
  <c r="G1282" i="2"/>
  <c r="G1281" i="2"/>
  <c r="G1270" i="2"/>
  <c r="G1262" i="2"/>
  <c r="G1252" i="2"/>
  <c r="G1249" i="2"/>
  <c r="G1240" i="2"/>
  <c r="G1227" i="2"/>
  <c r="G1292" i="2"/>
  <c r="G1374" i="2"/>
  <c r="G1289" i="2"/>
  <c r="G1370" i="2"/>
  <c r="G1353" i="2"/>
  <c r="G1306" i="2"/>
  <c r="G1305" i="2"/>
  <c r="G1293" i="2"/>
  <c r="G1286" i="2"/>
  <c r="G1219" i="2"/>
  <c r="G1194" i="2"/>
  <c r="G1188" i="2"/>
  <c r="G1172" i="2"/>
  <c r="G1156" i="2"/>
  <c r="G1266" i="2"/>
  <c r="G1237" i="2"/>
  <c r="G1208" i="2"/>
  <c r="G1201" i="2"/>
  <c r="G1198" i="2"/>
  <c r="G1192" i="2"/>
  <c r="G1239" i="2"/>
  <c r="G1238" i="2"/>
  <c r="G1225" i="2"/>
  <c r="G1203" i="2"/>
  <c r="G1200" i="2"/>
  <c r="G1178" i="2"/>
  <c r="G1223" i="2"/>
  <c r="G1205" i="2"/>
  <c r="G1180" i="2"/>
  <c r="G1164" i="2"/>
  <c r="G1274" i="2"/>
  <c r="G1213" i="2"/>
  <c r="G1322" i="2"/>
  <c r="G1232" i="2"/>
  <c r="G1170" i="2"/>
  <c r="G1169" i="2"/>
  <c r="G1130" i="2"/>
  <c r="G1121" i="2"/>
  <c r="G1114" i="2"/>
  <c r="G1132" i="2"/>
  <c r="G1116" i="2"/>
  <c r="G1186" i="2"/>
  <c r="G1154" i="2"/>
  <c r="G1118" i="2"/>
  <c r="G1090" i="2"/>
  <c r="G1087" i="2"/>
  <c r="G1162" i="2"/>
  <c r="G1145" i="2"/>
  <c r="G1138" i="2"/>
  <c r="G1122" i="2"/>
  <c r="G1106" i="2"/>
  <c r="G1103" i="2"/>
  <c r="G1100" i="2"/>
  <c r="G1094" i="2"/>
  <c r="G1084" i="2"/>
  <c r="G1042" i="2"/>
  <c r="G1016" i="2"/>
  <c r="G1000" i="2"/>
  <c r="G1098" i="2"/>
  <c r="G1083" i="2"/>
  <c r="G1126" i="2"/>
  <c r="G1142" i="2"/>
  <c r="G1117" i="2"/>
  <c r="G1085" i="2"/>
  <c r="G1079" i="2"/>
  <c r="G1059" i="2"/>
  <c r="G1022" i="2"/>
  <c r="G1006" i="2"/>
  <c r="G990" i="2"/>
  <c r="G1008" i="2"/>
  <c r="G992" i="2"/>
  <c r="G976" i="2"/>
  <c r="G973" i="2"/>
  <c r="G1110" i="2"/>
  <c r="G1070" i="2"/>
  <c r="G1058" i="2"/>
  <c r="G984" i="2"/>
  <c r="G955" i="2"/>
  <c r="G952" i="2"/>
  <c r="G945" i="2"/>
  <c r="G936" i="2"/>
  <c r="G1081" i="2"/>
  <c r="G1014" i="2"/>
  <c r="G998" i="2"/>
  <c r="G980" i="2"/>
  <c r="G947" i="2"/>
  <c r="G931" i="2"/>
  <c r="G921" i="2"/>
  <c r="G965" i="2"/>
  <c r="G923" i="2"/>
  <c r="G905" i="2"/>
  <c r="G1005" i="2"/>
  <c r="G1133" i="2"/>
  <c r="G1074" i="2"/>
  <c r="G996" i="2"/>
  <c r="G962" i="2"/>
  <c r="G956" i="2"/>
  <c r="G953" i="2"/>
  <c r="G937" i="2"/>
  <c r="G1148" i="2"/>
  <c r="G1021" i="2"/>
  <c r="G914" i="2"/>
  <c r="G900" i="2"/>
  <c r="G919" i="2"/>
  <c r="G897" i="2"/>
  <c r="G948" i="2"/>
  <c r="G882" i="2"/>
  <c r="G879" i="2"/>
  <c r="G876" i="2"/>
  <c r="G863" i="2"/>
  <c r="G841" i="2"/>
  <c r="G838" i="2"/>
  <c r="G835" i="2"/>
  <c r="G816" i="2"/>
  <c r="G807" i="2"/>
  <c r="G791" i="2"/>
  <c r="G941" i="2"/>
  <c r="G884" i="2"/>
  <c r="G881" i="2"/>
  <c r="G878" i="2"/>
  <c r="G865" i="2"/>
  <c r="G840" i="2"/>
  <c r="G837" i="2"/>
  <c r="G818" i="2"/>
  <c r="G815" i="2"/>
  <c r="G809" i="2"/>
  <c r="G806" i="2"/>
  <c r="G796" i="2"/>
  <c r="G793" i="2"/>
  <c r="G780" i="2"/>
  <c r="G777" i="2"/>
  <c r="G768" i="2"/>
  <c r="G758" i="2"/>
  <c r="G745" i="2"/>
  <c r="G960" i="2"/>
  <c r="G927" i="2"/>
  <c r="G892" i="2"/>
  <c r="G964" i="2"/>
  <c r="G912" i="2"/>
  <c r="G909" i="2"/>
  <c r="G906" i="2"/>
  <c r="G870" i="2"/>
  <c r="G857" i="2"/>
  <c r="G844" i="2"/>
  <c r="G829" i="2"/>
  <c r="G802" i="2"/>
  <c r="G792" i="2"/>
  <c r="G765" i="2"/>
  <c r="G738" i="2"/>
  <c r="G726" i="2"/>
  <c r="G722" i="2"/>
  <c r="G709" i="2"/>
  <c r="G766" i="2"/>
  <c r="G743" i="2"/>
  <c r="G734" i="2"/>
  <c r="G753" i="2"/>
  <c r="G778" i="2"/>
  <c r="G757" i="2"/>
  <c r="G756" i="2"/>
  <c r="G750" i="2"/>
  <c r="G748" i="2"/>
  <c r="G740" i="2"/>
  <c r="G732" i="2"/>
  <c r="G720" i="2"/>
  <c r="G707" i="2"/>
  <c r="G698" i="2"/>
  <c r="G683" i="2"/>
  <c r="G680" i="2"/>
  <c r="G654" i="2"/>
  <c r="G628" i="2"/>
  <c r="G625" i="2"/>
  <c r="G619" i="2"/>
  <c r="G603" i="2"/>
  <c r="G588" i="2"/>
  <c r="G575" i="2"/>
  <c r="G559" i="2"/>
  <c r="G696" i="2"/>
  <c r="G632" i="2"/>
  <c r="G623" i="2"/>
  <c r="G607" i="2"/>
  <c r="G601" i="2"/>
  <c r="G598" i="2"/>
  <c r="G592" i="2"/>
  <c r="G579" i="2"/>
  <c r="G563" i="2"/>
  <c r="G551" i="2"/>
  <c r="G535" i="2"/>
  <c r="G532" i="2"/>
  <c r="G703" i="2"/>
  <c r="G674" i="2"/>
  <c r="G661" i="2"/>
  <c r="G638" i="2"/>
  <c r="G613" i="2"/>
  <c r="G633" i="2"/>
  <c r="G547" i="2"/>
  <c r="G693" i="2"/>
  <c r="G593" i="2"/>
  <c r="G552" i="2"/>
  <c r="G536" i="2"/>
  <c r="G482" i="2"/>
  <c r="G466" i="2"/>
  <c r="G447" i="2"/>
  <c r="G608" i="2"/>
  <c r="G573" i="2"/>
  <c r="G541" i="2"/>
  <c r="G528" i="2"/>
  <c r="G512" i="2"/>
  <c r="G500" i="2"/>
  <c r="G497" i="2"/>
  <c r="G484" i="2"/>
  <c r="G468" i="2"/>
  <c r="G449" i="2"/>
  <c r="G436" i="2"/>
  <c r="G420" i="2"/>
  <c r="G394" i="2"/>
  <c r="G665" i="2"/>
  <c r="G652" i="2"/>
  <c r="G569" i="2"/>
  <c r="G646" i="2"/>
  <c r="G580" i="2"/>
  <c r="G555" i="2"/>
  <c r="G626" i="2"/>
  <c r="G617" i="2"/>
  <c r="G566" i="2"/>
  <c r="G561" i="2"/>
  <c r="G509" i="2"/>
  <c r="G460" i="2"/>
  <c r="G435" i="2"/>
  <c r="G377" i="2"/>
  <c r="G368" i="2"/>
  <c r="G302" i="2"/>
  <c r="G298" i="2"/>
  <c r="G259" i="2"/>
  <c r="G242" i="2"/>
  <c r="G238" i="2"/>
  <c r="G227" i="2"/>
  <c r="G224" i="2"/>
  <c r="G215" i="2"/>
  <c r="G204" i="2"/>
  <c r="G533" i="2"/>
  <c r="G425" i="2"/>
  <c r="G412" i="2"/>
  <c r="G366" i="2"/>
  <c r="G296" i="2"/>
  <c r="G292" i="2"/>
  <c r="G257" i="2"/>
  <c r="G254" i="2"/>
  <c r="G236" i="2"/>
  <c r="G233" i="2"/>
  <c r="G222" i="2"/>
  <c r="G213" i="2"/>
  <c r="G210" i="2"/>
  <c r="G476" i="2"/>
  <c r="G520" i="2"/>
  <c r="G467" i="2"/>
  <c r="G418" i="2"/>
  <c r="G391" i="2"/>
  <c r="G374" i="2"/>
  <c r="G363" i="2"/>
  <c r="G309" i="2"/>
  <c r="G305" i="2"/>
  <c r="G289" i="2"/>
  <c r="G283" i="2"/>
  <c r="G265" i="2"/>
  <c r="G262" i="2"/>
  <c r="G251" i="2"/>
  <c r="G248" i="2"/>
  <c r="G245" i="2"/>
  <c r="G669" i="2"/>
  <c r="G492" i="2"/>
  <c r="G526" i="2"/>
  <c r="G483" i="2"/>
  <c r="G281" i="2"/>
  <c r="G166" i="2"/>
  <c r="G150" i="2"/>
  <c r="G148" i="2"/>
  <c r="G145" i="2"/>
  <c r="G134" i="2"/>
  <c r="G120" i="2"/>
  <c r="G112" i="2"/>
  <c r="G106" i="2"/>
  <c r="G100" i="2"/>
  <c r="G86" i="2"/>
  <c r="G83" i="2"/>
  <c r="G66" i="2"/>
  <c r="G60" i="2"/>
  <c r="G49" i="2"/>
  <c r="G43" i="2"/>
  <c r="G26" i="2"/>
  <c r="G18" i="2"/>
  <c r="I7" i="2"/>
  <c r="G61" i="2"/>
  <c r="G369" i="2"/>
  <c r="G303" i="2"/>
  <c r="G202" i="2"/>
  <c r="G168" i="2"/>
  <c r="G152" i="2"/>
  <c r="P7" i="2"/>
  <c r="G41" i="2"/>
  <c r="G586" i="2"/>
  <c r="G428" i="2"/>
  <c r="G372" i="2"/>
  <c r="G184" i="2"/>
  <c r="G155" i="2"/>
  <c r="G154" i="2"/>
  <c r="G143" i="2"/>
  <c r="G132" i="2"/>
  <c r="G118" i="2"/>
  <c r="G104" i="2"/>
  <c r="G98" i="2"/>
  <c r="G95" i="2"/>
  <c r="G81" i="2"/>
  <c r="G78" i="2"/>
  <c r="G75" i="2"/>
  <c r="G58" i="2"/>
  <c r="G38" i="2"/>
  <c r="G35" i="2"/>
  <c r="G24" i="2"/>
  <c r="G16" i="2"/>
  <c r="G7" i="2"/>
  <c r="G172" i="2"/>
  <c r="G113" i="2"/>
  <c r="G67" i="2"/>
  <c r="G50" i="2"/>
  <c r="G385" i="2"/>
  <c r="G384" i="2"/>
  <c r="G299" i="2"/>
  <c r="G243" i="2"/>
  <c r="G199" i="2"/>
  <c r="G194" i="2"/>
  <c r="G178" i="2"/>
  <c r="G164" i="2"/>
  <c r="G121" i="2"/>
  <c r="G87" i="2"/>
  <c r="G19" i="2"/>
  <c r="G434" i="2"/>
  <c r="G230" i="2"/>
  <c r="G211" i="2"/>
  <c r="G207" i="2"/>
  <c r="G189" i="2"/>
  <c r="G158" i="2"/>
  <c r="G141" i="2"/>
  <c r="G130" i="2"/>
  <c r="G127" i="2"/>
  <c r="G124" i="2"/>
  <c r="G116" i="2"/>
  <c r="G93" i="2"/>
  <c r="G73" i="2"/>
  <c r="G70" i="2"/>
  <c r="G56" i="2"/>
  <c r="G33" i="2"/>
  <c r="G22" i="2"/>
  <c r="G14" i="2"/>
  <c r="G135" i="2"/>
  <c r="G196" i="2"/>
  <c r="G175" i="2"/>
  <c r="G160" i="2"/>
  <c r="G55" i="2"/>
  <c r="G52" i="2"/>
  <c r="G32" i="2"/>
  <c r="G29" i="2"/>
  <c r="G21" i="2"/>
  <c r="G13" i="2"/>
  <c r="G381" i="2"/>
  <c r="G182" i="2"/>
  <c r="G146" i="2"/>
  <c r="G107" i="2"/>
  <c r="G101" i="2"/>
  <c r="G44" i="2"/>
  <c r="G378" i="2"/>
  <c r="G260" i="2"/>
  <c r="G228" i="2"/>
  <c r="G205" i="2"/>
  <c r="G197" i="2"/>
  <c r="G392" i="2"/>
  <c r="G181" i="2"/>
  <c r="G138" i="2"/>
  <c r="G27" i="2"/>
  <c r="G110" i="2"/>
  <c r="G20" i="2"/>
  <c r="G45" i="2"/>
  <c r="G103" i="2"/>
  <c r="G72" i="2"/>
  <c r="G174" i="2"/>
  <c r="G370" i="2"/>
  <c r="G77" i="2"/>
  <c r="G430" i="2"/>
  <c r="G203" i="2"/>
  <c r="G429" i="2"/>
  <c r="G119" i="2"/>
  <c r="G229" i="2"/>
  <c r="G508" i="2"/>
  <c r="G426" i="2"/>
  <c r="G478" i="2"/>
  <c r="G521" i="2"/>
  <c r="G285" i="2"/>
  <c r="G448" i="2"/>
  <c r="G217" i="2"/>
  <c r="G258" i="2"/>
  <c r="G416" i="2"/>
  <c r="G431" i="2"/>
  <c r="G461" i="2"/>
  <c r="G571" i="2"/>
  <c r="G610" i="2"/>
  <c r="G656" i="2"/>
  <c r="G663" i="2"/>
  <c r="G694" i="2"/>
  <c r="G602" i="2"/>
  <c r="G451" i="2"/>
  <c r="G470" i="2"/>
  <c r="G499" i="2"/>
  <c r="G624" i="2"/>
  <c r="G539" i="2"/>
  <c r="G577" i="2"/>
  <c r="G675" i="2"/>
  <c r="G452" i="2"/>
  <c r="G515" i="2"/>
  <c r="G648" i="2"/>
  <c r="G534" i="2"/>
  <c r="G679" i="2"/>
  <c r="G636" i="2"/>
  <c r="G672" i="2"/>
  <c r="G691" i="2"/>
  <c r="G645" i="2"/>
  <c r="G668" i="2"/>
  <c r="G872" i="2"/>
  <c r="G744" i="2"/>
  <c r="G769" i="2"/>
  <c r="G901" i="2"/>
  <c r="G775" i="2"/>
  <c r="G822" i="2"/>
  <c r="G773" i="2"/>
  <c r="G938" i="2"/>
  <c r="G949" i="2"/>
  <c r="G812" i="2"/>
  <c r="G958" i="2"/>
  <c r="G1144" i="2"/>
  <c r="G1034" i="2"/>
  <c r="G1045" i="2"/>
  <c r="G1073" i="2"/>
  <c r="G989" i="2"/>
  <c r="G974" i="2"/>
  <c r="G1102" i="2"/>
  <c r="G1143" i="2"/>
  <c r="G1061" i="2"/>
  <c r="G1091" i="2"/>
  <c r="G988" i="2"/>
  <c r="G1039" i="2"/>
  <c r="G1093" i="2"/>
  <c r="G1342" i="2"/>
  <c r="G1152" i="2"/>
  <c r="G1222" i="2"/>
  <c r="G1171" i="2"/>
  <c r="G1179" i="2"/>
  <c r="G1231" i="2"/>
  <c r="G1183" i="2"/>
  <c r="G1265" i="2"/>
  <c r="G1299" i="2"/>
  <c r="G1358" i="2"/>
  <c r="G1347" i="2"/>
  <c r="G1354" i="2"/>
  <c r="G1316" i="2"/>
  <c r="G1338" i="2"/>
  <c r="G1368" i="2"/>
  <c r="G1308" i="2"/>
  <c r="G188" i="2"/>
  <c r="G25" i="2"/>
  <c r="G491" i="2"/>
  <c r="G402" i="2"/>
  <c r="G522" i="2"/>
  <c r="G389" i="2"/>
  <c r="G616" i="2"/>
  <c r="G578" i="2"/>
  <c r="G506" i="2"/>
  <c r="G615" i="2"/>
  <c r="G737" i="2"/>
  <c r="G755" i="2"/>
  <c r="G811" i="2"/>
  <c r="G894" i="2"/>
  <c r="G981" i="2"/>
  <c r="G983" i="2"/>
  <c r="G1019" i="2"/>
  <c r="G1076" i="2"/>
  <c r="G1151" i="2"/>
  <c r="G1216" i="2"/>
  <c r="G1273" i="2"/>
  <c r="G1312" i="2"/>
  <c r="G129" i="2"/>
  <c r="G147" i="2"/>
  <c r="G76" i="2"/>
  <c r="G11" i="2"/>
  <c r="G79" i="2"/>
  <c r="G30" i="2"/>
  <c r="G88" i="2"/>
  <c r="G114" i="2"/>
  <c r="G301" i="2"/>
  <c r="G92" i="2"/>
  <c r="G80" i="2"/>
  <c r="G117" i="2"/>
  <c r="G156" i="2"/>
  <c r="G153" i="2"/>
  <c r="G206" i="2"/>
  <c r="G527" i="2"/>
  <c r="G479" i="2"/>
  <c r="G525" i="2"/>
  <c r="G246" i="2"/>
  <c r="G221" i="2"/>
  <c r="G365" i="2"/>
  <c r="G393" i="2"/>
  <c r="G432" i="2"/>
  <c r="G450" i="2"/>
  <c r="G223" i="2"/>
  <c r="G297" i="2"/>
  <c r="G401" i="2"/>
  <c r="G457" i="2"/>
  <c r="G556" i="2"/>
  <c r="G437" i="2"/>
  <c r="G531" i="2"/>
  <c r="G631" i="2"/>
  <c r="G686" i="2"/>
  <c r="G472" i="2"/>
  <c r="G502" i="2"/>
  <c r="G643" i="2"/>
  <c r="G695" i="2"/>
  <c r="G637" i="2"/>
  <c r="G644" i="2"/>
  <c r="G455" i="2"/>
  <c r="G524" i="2"/>
  <c r="G605" i="2"/>
  <c r="G567" i="2"/>
  <c r="G606" i="2"/>
  <c r="G729" i="2"/>
  <c r="G735" i="2"/>
  <c r="G702" i="2"/>
  <c r="G581" i="2"/>
  <c r="G634" i="2"/>
  <c r="G706" i="2"/>
  <c r="G764" i="2"/>
  <c r="G843" i="2"/>
  <c r="G751" i="2"/>
  <c r="G871" i="2"/>
  <c r="G858" i="2"/>
  <c r="G798" i="2"/>
  <c r="G832" i="2"/>
  <c r="G856" i="2"/>
  <c r="G749" i="2"/>
  <c r="G826" i="2"/>
  <c r="G917" i="2"/>
  <c r="G1181" i="2"/>
  <c r="G1259" i="2"/>
  <c r="G845" i="2"/>
  <c r="G868" i="2"/>
  <c r="G913" i="2"/>
  <c r="G784" i="2"/>
  <c r="G825" i="2"/>
  <c r="G853" i="2"/>
  <c r="G888" i="2"/>
  <c r="G922" i="2"/>
  <c r="G795" i="2"/>
  <c r="G1001" i="2"/>
  <c r="G842" i="2"/>
  <c r="G895" i="2"/>
  <c r="G954" i="2"/>
  <c r="G970" i="2"/>
  <c r="G991" i="2"/>
  <c r="G1046" i="2"/>
  <c r="G1025" i="2"/>
  <c r="G1049" i="2"/>
  <c r="G1124" i="2"/>
  <c r="G1137" i="2"/>
  <c r="G1010" i="2"/>
  <c r="G1026" i="2"/>
  <c r="G1047" i="2"/>
  <c r="G1128" i="2"/>
  <c r="G1082" i="2"/>
  <c r="G995" i="2"/>
  <c r="G1051" i="2"/>
  <c r="G1113" i="2"/>
  <c r="G1131" i="2"/>
  <c r="G1175" i="2"/>
  <c r="G1189" i="2"/>
  <c r="G1136" i="2"/>
  <c r="G1209" i="2"/>
  <c r="G1221" i="2"/>
  <c r="G1233" i="2"/>
  <c r="G1275" i="2"/>
  <c r="G1214" i="2"/>
  <c r="G1190" i="2"/>
  <c r="G1211" i="2"/>
  <c r="G1236" i="2"/>
  <c r="G1245" i="2"/>
  <c r="G1279" i="2"/>
  <c r="G1242" i="2"/>
  <c r="G1277" i="2"/>
  <c r="G1296" i="2"/>
  <c r="G1335" i="2"/>
  <c r="G1355" i="2"/>
  <c r="G1317" i="2"/>
  <c r="G1344" i="2"/>
  <c r="G1320" i="2"/>
  <c r="G1345" i="2"/>
  <c r="G1351" i="2"/>
  <c r="G31" i="2"/>
  <c r="G89" i="2"/>
  <c r="G187" i="2"/>
  <c r="G380" i="2"/>
  <c r="G142" i="2"/>
  <c r="G151" i="2"/>
  <c r="G413" i="2"/>
  <c r="G545" i="2"/>
  <c r="G627" i="2"/>
  <c r="G584" i="2"/>
  <c r="G712" i="2"/>
  <c r="G860" i="2"/>
  <c r="G742" i="2"/>
  <c r="G1140" i="2"/>
  <c r="G1218" i="2"/>
  <c r="G1334" i="2"/>
  <c r="G180" i="2"/>
  <c r="G65" i="2"/>
  <c r="G37" i="2"/>
  <c r="G115" i="2"/>
  <c r="G159" i="2"/>
  <c r="G304" i="2"/>
  <c r="G176" i="2"/>
  <c r="G282" i="2"/>
  <c r="G390" i="2"/>
  <c r="G583" i="2"/>
  <c r="G36" i="2"/>
  <c r="G59" i="2"/>
  <c r="G99" i="2"/>
  <c r="G125" i="2"/>
  <c r="G421" i="2"/>
  <c r="G517" i="2"/>
  <c r="G306" i="2"/>
  <c r="G458" i="2"/>
  <c r="G657" i="2"/>
  <c r="G253" i="2"/>
  <c r="G574" i="2"/>
  <c r="G417" i="2"/>
  <c r="G490" i="2"/>
  <c r="G308" i="2"/>
  <c r="G570" i="2"/>
  <c r="G424" i="2"/>
  <c r="G689" i="2"/>
  <c r="G438" i="2"/>
  <c r="G543" i="2"/>
  <c r="G662" i="2"/>
  <c r="G464" i="2"/>
  <c r="G529" i="2"/>
  <c r="G649" i="2"/>
  <c r="G678" i="2"/>
  <c r="G699" i="2"/>
  <c r="G727" i="2"/>
  <c r="G718" i="2"/>
  <c r="G752" i="2"/>
  <c r="G787" i="2"/>
  <c r="G867" i="2"/>
  <c r="G819" i="2"/>
  <c r="G880" i="2"/>
  <c r="G771" i="2"/>
  <c r="G794" i="2"/>
  <c r="G893" i="2"/>
  <c r="G939" i="2"/>
  <c r="G1003" i="2"/>
  <c r="G776" i="2"/>
  <c r="G814" i="2"/>
  <c r="G898" i="2"/>
  <c r="G926" i="2"/>
  <c r="G1075" i="2"/>
  <c r="G821" i="2"/>
  <c r="G874" i="2"/>
  <c r="G911" i="2"/>
  <c r="G1009" i="2"/>
  <c r="G1149" i="2"/>
  <c r="G935" i="2"/>
  <c r="G1013" i="2"/>
  <c r="G966" i="2"/>
  <c r="G977" i="2"/>
  <c r="G975" i="2"/>
  <c r="G1007" i="2"/>
  <c r="G1153" i="2"/>
  <c r="G1050" i="2"/>
  <c r="G1063" i="2"/>
  <c r="G1057" i="2"/>
  <c r="G1119" i="2"/>
  <c r="G1210" i="2"/>
  <c r="G1177" i="2"/>
  <c r="G1146" i="2"/>
  <c r="G1160" i="2"/>
  <c r="G1197" i="2"/>
  <c r="G1191" i="2"/>
  <c r="G1220" i="2"/>
  <c r="G1261" i="2"/>
  <c r="G1250" i="2"/>
  <c r="G1297" i="2"/>
  <c r="G1253" i="2"/>
  <c r="G1328" i="2"/>
  <c r="G1304" i="2"/>
  <c r="G1349" i="2"/>
  <c r="G1295" i="2"/>
  <c r="G1298" i="2"/>
  <c r="G1323" i="2"/>
  <c r="G1372" i="2"/>
  <c r="G1376" i="2"/>
  <c r="G1350" i="2"/>
  <c r="G1348" i="2"/>
  <c r="G1361" i="2"/>
  <c r="G102" i="2"/>
  <c r="G54" i="2"/>
  <c r="G139" i="2"/>
  <c r="G407" i="2"/>
  <c r="G126" i="2"/>
  <c r="G48" i="2"/>
  <c r="G371" i="2"/>
  <c r="G422" i="2"/>
  <c r="G781" i="2"/>
  <c r="G877" i="2"/>
  <c r="G834" i="2"/>
  <c r="G1036" i="2"/>
  <c r="G1111" i="2"/>
  <c r="G979" i="2"/>
  <c r="G1243" i="2"/>
  <c r="G288" i="2"/>
  <c r="G12" i="2"/>
  <c r="G91" i="2"/>
  <c r="G136" i="2"/>
  <c r="G63" i="2"/>
  <c r="G220" i="2"/>
  <c r="G219" i="2"/>
  <c r="G15" i="2"/>
  <c r="G128" i="2"/>
  <c r="G177" i="2"/>
  <c r="G294" i="2"/>
  <c r="G39" i="2"/>
  <c r="G105" i="2"/>
  <c r="G133" i="2"/>
  <c r="G167" i="2"/>
  <c r="G198" i="2"/>
  <c r="G489" i="2"/>
  <c r="G149" i="2"/>
  <c r="G485" i="2"/>
  <c r="G446" i="2"/>
  <c r="G493" i="2"/>
  <c r="G523" i="2"/>
  <c r="G433" i="2"/>
  <c r="G498" i="2"/>
  <c r="G252" i="2"/>
  <c r="G473" i="2"/>
  <c r="G256" i="2"/>
  <c r="G291" i="2"/>
  <c r="G600" i="2"/>
  <c r="G226" i="2"/>
  <c r="G362" i="2"/>
  <c r="G404" i="2"/>
  <c r="G518" i="2"/>
  <c r="G540" i="2"/>
  <c r="G622" i="2"/>
  <c r="G488" i="2"/>
  <c r="G542" i="2"/>
  <c r="G403" i="2"/>
  <c r="G454" i="2"/>
  <c r="G612" i="2"/>
  <c r="G671" i="2"/>
  <c r="G558" i="2"/>
  <c r="G576" i="2"/>
  <c r="G618" i="2"/>
  <c r="G471" i="2"/>
  <c r="G530" i="2"/>
  <c r="G557" i="2"/>
  <c r="G590" i="2"/>
  <c r="G708" i="2"/>
  <c r="G553" i="2"/>
  <c r="G609" i="2"/>
  <c r="G710" i="2"/>
  <c r="G883" i="2"/>
  <c r="G788" i="2"/>
  <c r="G715" i="2"/>
  <c r="G772" i="2"/>
  <c r="G767" i="2"/>
  <c r="G817" i="2"/>
  <c r="G885" i="2"/>
  <c r="G799" i="2"/>
  <c r="G852" i="2"/>
  <c r="G875" i="2"/>
  <c r="G957" i="2"/>
  <c r="G946" i="2"/>
  <c r="G940" i="2"/>
  <c r="G1077" i="2"/>
  <c r="G824" i="2"/>
  <c r="G849" i="2"/>
  <c r="G896" i="2"/>
  <c r="G1060" i="2"/>
  <c r="G1055" i="2"/>
  <c r="G967" i="2"/>
  <c r="G993" i="2"/>
  <c r="G1037" i="2"/>
  <c r="G1080" i="2"/>
  <c r="G1107" i="2"/>
  <c r="G1115" i="2"/>
  <c r="G1029" i="2"/>
  <c r="G1092" i="2"/>
  <c r="G1123" i="2"/>
  <c r="G1139" i="2"/>
  <c r="G1004" i="2"/>
  <c r="G1108" i="2"/>
  <c r="G1099" i="2"/>
  <c r="G1112" i="2"/>
  <c r="G1168" i="2"/>
  <c r="G1150" i="2"/>
  <c r="G1155" i="2"/>
  <c r="G1204" i="2"/>
  <c r="G1224" i="2"/>
  <c r="G1134" i="2"/>
  <c r="G1147" i="2"/>
  <c r="G1173" i="2"/>
  <c r="G1199" i="2"/>
  <c r="G1202" i="2"/>
  <c r="G1182" i="2"/>
  <c r="G1246" i="2"/>
  <c r="G1193" i="2"/>
  <c r="G1244" i="2"/>
  <c r="G1285" i="2"/>
  <c r="G1359" i="2"/>
  <c r="G1331" i="2"/>
  <c r="G68" i="2"/>
  <c r="G195" i="2"/>
  <c r="G34" i="2"/>
  <c r="G170" i="2"/>
  <c r="G406" i="2"/>
  <c r="G475" i="2"/>
  <c r="G640" i="2"/>
  <c r="G585" i="2"/>
  <c r="G597" i="2"/>
  <c r="G889" i="2"/>
  <c r="G1230" i="2"/>
  <c r="G813" i="2"/>
  <c r="G932" i="2"/>
  <c r="G770" i="2"/>
  <c r="G942" i="2"/>
  <c r="G951" i="2"/>
  <c r="G1096" i="2"/>
  <c r="G1125" i="2"/>
  <c r="G1278" i="2"/>
  <c r="G1330" i="2"/>
  <c r="G84" i="2"/>
  <c r="G47" i="2"/>
  <c r="G171" i="2"/>
  <c r="G40" i="2"/>
  <c r="G62" i="2"/>
  <c r="G108" i="2"/>
  <c r="G208" i="2"/>
  <c r="G161" i="2"/>
  <c r="G287" i="2"/>
  <c r="G373" i="2"/>
  <c r="G157" i="2"/>
  <c r="G250" i="2"/>
  <c r="G94" i="2"/>
  <c r="G131" i="2"/>
  <c r="G465" i="2"/>
  <c r="G264" i="2"/>
  <c r="G382" i="2"/>
  <c r="G42" i="2"/>
  <c r="G379" i="2"/>
  <c r="G423" i="2"/>
  <c r="G310" i="2"/>
  <c r="G201" i="2"/>
  <c r="G232" i="2"/>
  <c r="G295" i="2"/>
  <c r="G481" i="2"/>
  <c r="G630" i="2"/>
  <c r="G237" i="2"/>
  <c r="G367" i="2"/>
  <c r="G427" i="2"/>
  <c r="G444" i="2"/>
  <c r="G411" i="2"/>
  <c r="G443" i="2"/>
  <c r="G501" i="2"/>
  <c r="G440" i="2"/>
  <c r="G504" i="2"/>
  <c r="G655" i="2"/>
  <c r="G409" i="2"/>
  <c r="G505" i="2"/>
  <c r="G538" i="2"/>
  <c r="G587" i="2"/>
  <c r="G688" i="2"/>
  <c r="G480" i="2"/>
  <c r="G599" i="2"/>
  <c r="G673" i="2"/>
  <c r="G731" i="2"/>
  <c r="G685" i="2"/>
  <c r="G596" i="2"/>
  <c r="G647" i="2"/>
  <c r="G670" i="2"/>
  <c r="G705" i="2"/>
  <c r="G754" i="2"/>
  <c r="G839" i="2"/>
  <c r="G728" i="2"/>
  <c r="G721" i="2"/>
  <c r="G762" i="2"/>
  <c r="G730" i="2"/>
  <c r="G741" i="2"/>
  <c r="G836" i="2"/>
  <c r="G803" i="2"/>
  <c r="G1028" i="2"/>
  <c r="G982" i="2"/>
  <c r="G782" i="2"/>
  <c r="G820" i="2"/>
  <c r="G847" i="2"/>
  <c r="G934" i="2"/>
  <c r="G920" i="2"/>
  <c r="G789" i="2"/>
  <c r="G1015" i="2"/>
  <c r="G1052" i="2"/>
  <c r="G1041" i="2"/>
  <c r="G1065" i="2"/>
  <c r="G1023" i="2"/>
  <c r="G1018" i="2"/>
  <c r="G1048" i="2"/>
  <c r="G1105" i="2"/>
  <c r="G1032" i="2"/>
  <c r="G1104" i="2"/>
  <c r="G1011" i="2"/>
  <c r="G1064" i="2"/>
  <c r="G1184" i="2"/>
  <c r="G1120" i="2"/>
  <c r="G1185" i="2"/>
  <c r="G1157" i="2"/>
  <c r="G1375" i="2"/>
  <c r="G1291" i="2"/>
  <c r="G1215" i="2"/>
  <c r="G1363" i="2"/>
  <c r="G1196" i="2"/>
  <c r="G1247" i="2"/>
  <c r="G1248" i="2"/>
  <c r="G1280" i="2"/>
  <c r="G1255" i="2"/>
  <c r="G1326" i="2"/>
  <c r="G1307" i="2"/>
  <c r="G1324" i="2"/>
  <c r="G514" i="2"/>
  <c r="G890" i="2"/>
  <c r="G1195" i="2"/>
  <c r="G1088" i="2"/>
  <c r="G1341" i="2"/>
  <c r="G90" i="2"/>
  <c r="G53" i="2"/>
  <c r="G383" i="2"/>
  <c r="G28" i="2"/>
  <c r="G51" i="2"/>
  <c r="G122" i="2"/>
  <c r="G231" i="2"/>
  <c r="G244" i="2"/>
  <c r="G186" i="2"/>
  <c r="G200" i="2"/>
  <c r="G23" i="2"/>
  <c r="G57" i="2"/>
  <c r="G97" i="2"/>
  <c r="G179" i="2"/>
  <c r="G494" i="2"/>
  <c r="G17" i="2"/>
  <c r="G82" i="2"/>
  <c r="G169" i="2"/>
  <c r="G513" i="2"/>
  <c r="G266" i="2"/>
  <c r="G209" i="2"/>
  <c r="G235" i="2"/>
  <c r="G408" i="2"/>
  <c r="G459" i="2"/>
  <c r="G550" i="2"/>
  <c r="G591" i="2"/>
  <c r="G595" i="2"/>
  <c r="G614" i="2"/>
  <c r="G507" i="2"/>
  <c r="G676" i="2"/>
  <c r="G486" i="2"/>
  <c r="G554" i="2"/>
  <c r="G639" i="2"/>
  <c r="G667" i="2"/>
  <c r="G701" i="2"/>
  <c r="G549" i="2"/>
  <c r="G681" i="2"/>
  <c r="G487" i="2"/>
  <c r="G565" i="2"/>
  <c r="G692" i="2"/>
  <c r="G611" i="2"/>
  <c r="G700" i="2"/>
  <c r="G704" i="2"/>
  <c r="G594" i="2"/>
  <c r="G719" i="2"/>
  <c r="G687" i="2"/>
  <c r="G783" i="2"/>
  <c r="G851" i="2"/>
  <c r="G774" i="2"/>
  <c r="G790" i="2"/>
  <c r="G801" i="2"/>
  <c r="G854" i="2"/>
  <c r="G831" i="2"/>
  <c r="G828" i="2"/>
  <c r="G855" i="2"/>
  <c r="G910" i="2"/>
  <c r="G961" i="2"/>
  <c r="G805" i="2"/>
  <c r="G886" i="2"/>
  <c r="G833" i="2"/>
  <c r="G918" i="2"/>
  <c r="G944" i="2"/>
  <c r="G1072" i="2"/>
  <c r="G1012" i="2"/>
  <c r="G994" i="2"/>
  <c r="G997" i="2"/>
  <c r="G978" i="2"/>
  <c r="G986" i="2"/>
  <c r="G1030" i="2"/>
  <c r="G1035" i="2"/>
  <c r="G1071" i="2"/>
  <c r="G1095" i="2"/>
  <c r="G1078" i="2"/>
  <c r="G1161" i="2"/>
  <c r="G1068" i="2"/>
  <c r="G1097" i="2"/>
  <c r="G1127" i="2"/>
  <c r="G1217" i="2"/>
  <c r="G1166" i="2"/>
  <c r="G1158" i="2"/>
  <c r="G1228" i="2"/>
  <c r="G1207" i="2"/>
  <c r="G1241" i="2"/>
  <c r="G1256" i="2"/>
  <c r="G1251" i="2"/>
  <c r="G1269" i="2"/>
  <c r="G1300" i="2"/>
  <c r="G1264" i="2"/>
  <c r="G1302" i="2"/>
  <c r="G1332" i="2"/>
  <c r="G1360" i="2"/>
  <c r="G1327" i="2"/>
  <c r="G1364" i="2"/>
  <c r="G1325" i="2"/>
  <c r="G1311" i="2"/>
  <c r="G1367" i="2"/>
  <c r="G1339" i="2"/>
  <c r="G96" i="2"/>
  <c r="G723" i="2"/>
  <c r="G163" i="2"/>
  <c r="G69" i="2"/>
  <c r="G74" i="2"/>
  <c r="G85" i="2"/>
  <c r="G290" i="2"/>
  <c r="G247" i="2"/>
  <c r="G456" i="2"/>
  <c r="G714" i="2"/>
  <c r="G713" i="2"/>
  <c r="G810" i="2"/>
  <c r="G1002" i="2"/>
  <c r="G987" i="2"/>
  <c r="G850" i="2"/>
  <c r="G1086" i="2"/>
  <c r="G1062" i="2"/>
  <c r="G1109" i="2"/>
  <c r="G1089" i="2"/>
  <c r="G1027" i="2"/>
  <c r="G173" i="2"/>
  <c r="G162" i="2"/>
  <c r="G123" i="2"/>
  <c r="G140" i="2"/>
  <c r="G234" i="2"/>
  <c r="G496" i="2"/>
  <c r="G739" i="2"/>
  <c r="G185" i="2"/>
  <c r="G183" i="2"/>
  <c r="G249" i="2"/>
  <c r="G511" i="2"/>
  <c r="G589" i="2"/>
  <c r="G111" i="2"/>
  <c r="G144" i="2"/>
  <c r="G261" i="2"/>
  <c r="G165" i="2"/>
  <c r="G410" i="2"/>
  <c r="G519" i="2"/>
  <c r="G284" i="2"/>
  <c r="G364" i="2"/>
  <c r="G469" i="2"/>
  <c r="G212" i="2"/>
  <c r="G388" i="2"/>
  <c r="G405" i="2"/>
  <c r="G477" i="2"/>
  <c r="G463" i="2"/>
  <c r="G546" i="2"/>
  <c r="G214" i="2"/>
  <c r="G241" i="2"/>
  <c r="G462" i="2"/>
  <c r="G621" i="2"/>
  <c r="G453" i="2"/>
  <c r="G516" i="2"/>
  <c r="G544" i="2"/>
  <c r="G635" i="2"/>
  <c r="G658" i="2"/>
  <c r="G537" i="2"/>
  <c r="G572" i="2"/>
  <c r="G642" i="2"/>
  <c r="G439" i="2"/>
  <c r="G503" i="2"/>
  <c r="G568" i="2"/>
  <c r="G717" i="2"/>
  <c r="G659" i="2"/>
  <c r="G562" i="2"/>
  <c r="G779" i="2"/>
  <c r="G859" i="2"/>
  <c r="G724" i="2"/>
  <c r="G864" i="2"/>
  <c r="G869" i="2"/>
  <c r="G808" i="2"/>
  <c r="G711" i="2"/>
  <c r="G736" i="2"/>
  <c r="G830" i="2"/>
  <c r="G902" i="2"/>
  <c r="G827" i="2"/>
  <c r="G862" i="2"/>
  <c r="G933" i="2"/>
  <c r="G1031" i="2"/>
  <c r="G804" i="2"/>
  <c r="G846" i="2"/>
  <c r="G959" i="2"/>
  <c r="G908" i="2"/>
  <c r="G985" i="2"/>
  <c r="G861" i="2"/>
  <c r="G887" i="2"/>
  <c r="G950" i="2"/>
  <c r="G930" i="2"/>
  <c r="G1033" i="2"/>
  <c r="G1044" i="2"/>
  <c r="G1056" i="2"/>
  <c r="G1024" i="2"/>
  <c r="G968" i="2"/>
  <c r="G1129" i="2"/>
  <c r="G1165" i="2"/>
  <c r="G1038" i="2"/>
  <c r="G1141" i="2"/>
  <c r="G1020" i="2"/>
  <c r="G1135" i="2"/>
  <c r="G1187" i="2"/>
  <c r="G1101" i="2"/>
  <c r="G1229" i="2"/>
  <c r="G1167" i="2"/>
  <c r="G1321" i="2"/>
  <c r="G1267" i="2"/>
  <c r="G1174" i="2"/>
  <c r="G1268" i="2"/>
  <c r="G1373" i="2"/>
  <c r="G1254" i="2"/>
  <c r="G1315" i="2"/>
  <c r="G1272" i="2"/>
  <c r="G1319" i="2"/>
  <c r="G1340" i="2"/>
  <c r="G474" i="2"/>
  <c r="G560" i="2"/>
  <c r="G445" i="2"/>
  <c r="G763" i="2"/>
  <c r="G1040" i="2"/>
  <c r="G943" i="2"/>
  <c r="G823" i="2"/>
  <c r="G907" i="2"/>
  <c r="G1017" i="2"/>
  <c r="G969" i="2"/>
  <c r="G1159" i="2"/>
  <c r="G1176" i="2"/>
  <c r="G1206" i="2"/>
  <c r="G1276" i="2"/>
  <c r="G1234" i="2"/>
  <c r="G660" i="2"/>
  <c r="G419" i="2"/>
  <c r="G677" i="2"/>
  <c r="G999" i="2"/>
  <c r="G1287" i="2"/>
  <c r="G1054" i="2"/>
  <c r="G564" i="2"/>
  <c r="G924" i="2"/>
  <c r="G904" i="2"/>
  <c r="G415" i="2"/>
  <c r="G376" i="2"/>
  <c r="G1053" i="2"/>
  <c r="G216" i="2"/>
  <c r="G1163" i="2"/>
  <c r="G963" i="2"/>
  <c r="G797" i="2"/>
  <c r="G786" i="2"/>
  <c r="G1301" i="2"/>
  <c r="G71" i="2"/>
  <c r="G684" i="2"/>
  <c r="G1066" i="2"/>
  <c r="G495" i="2"/>
  <c r="G664" i="2"/>
  <c r="G1067" i="2"/>
  <c r="G725" i="2"/>
  <c r="G653" i="2"/>
  <c r="G1069" i="2"/>
  <c r="G386" i="2"/>
  <c r="G510" i="2"/>
  <c r="G747" i="2"/>
  <c r="G1212" i="2"/>
  <c r="G761" i="2"/>
  <c r="G650" i="2"/>
  <c r="G400" i="2"/>
  <c r="G255" i="2"/>
  <c r="G1235" i="2"/>
  <c r="G651" i="2"/>
  <c r="G690" i="2"/>
  <c r="G1290" i="2"/>
  <c r="G46" i="2"/>
  <c r="G866" i="2"/>
  <c r="G785" i="2"/>
  <c r="G891" i="2"/>
  <c r="G1258" i="2"/>
  <c r="G873" i="2"/>
  <c r="G263" i="2"/>
  <c r="G1043" i="2"/>
  <c r="G899" i="2"/>
  <c r="G971" i="2"/>
  <c r="G641" i="2"/>
  <c r="G682" i="2"/>
  <c r="G218" i="2"/>
  <c r="G929" i="2"/>
  <c r="G1284" i="2"/>
  <c r="G903" i="2"/>
  <c r="G746" i="2"/>
  <c r="G582" i="2"/>
  <c r="G387" i="2"/>
  <c r="G925" i="2"/>
  <c r="G916" i="2"/>
  <c r="G548" i="2"/>
  <c r="G1226" i="2"/>
  <c r="G733" i="2"/>
  <c r="G604" i="2"/>
  <c r="G629" i="2"/>
  <c r="G240" i="2"/>
  <c r="G620" i="2"/>
  <c r="G1257" i="2"/>
  <c r="G137" i="2"/>
  <c r="G1283" i="2"/>
  <c r="G442" i="2"/>
  <c r="G666" i="2"/>
  <c r="G225" i="2"/>
  <c r="G972" i="2"/>
  <c r="G760" i="2"/>
  <c r="G759" i="2"/>
  <c r="G697" i="2"/>
  <c r="G716" i="2"/>
  <c r="G193" i="2"/>
  <c r="G286" i="2"/>
  <c r="G375" i="2"/>
  <c r="G64" i="2"/>
  <c r="G928" i="2"/>
  <c r="G1260" i="2"/>
  <c r="G399" i="2"/>
  <c r="G915" i="2"/>
  <c r="G10" i="2"/>
  <c r="G441" i="2"/>
  <c r="G109" i="2"/>
  <c r="G414" i="2"/>
  <c r="G9" i="2"/>
  <c r="G279" i="2"/>
  <c r="G280" i="2"/>
  <c r="G192" i="2"/>
  <c r="G398" i="2"/>
  <c r="G191" i="2"/>
  <c r="G397" i="2"/>
  <c r="G190" i="2"/>
  <c r="G396" i="2"/>
  <c r="I8" i="2"/>
  <c r="P8" i="2"/>
  <c r="G8" i="2"/>
  <c r="O8" i="2"/>
  <c r="K8" i="2"/>
  <c r="K7" i="2"/>
  <c r="AC40" i="19" l="1"/>
  <c r="AE40" i="19"/>
  <c r="BD86" i="17"/>
  <c r="AG40" i="19"/>
  <c r="AH40" i="19" s="1"/>
  <c r="BJ56" i="17"/>
  <c r="BK56" i="17" s="1"/>
  <c r="AK86" i="17"/>
  <c r="BF86" i="17"/>
  <c r="BG86" i="17" s="1"/>
  <c r="BN62" i="17"/>
  <c r="BN86" i="17" s="1"/>
  <c r="BL86" i="17"/>
  <c r="BM62" i="17"/>
  <c r="AY62" i="17"/>
  <c r="AR86" i="17"/>
  <c r="AT86" i="17"/>
  <c r="AU62" i="17"/>
  <c r="BJ62" i="17"/>
  <c r="BJ86" i="17" s="1"/>
  <c r="BI62" i="17"/>
  <c r="BH86" i="17"/>
  <c r="BI56" i="17"/>
  <c r="AW62" i="17"/>
  <c r="AM86" i="17"/>
  <c r="AI86" i="17"/>
  <c r="AO86" i="17"/>
  <c r="G1377" i="2"/>
  <c r="P1377" i="2"/>
  <c r="I1377" i="2"/>
  <c r="O1377" i="2"/>
  <c r="M1377" i="2"/>
  <c r="BI86" i="17" l="1"/>
  <c r="BK86" i="17"/>
  <c r="BM86" i="17"/>
  <c r="BK62" i="17"/>
  <c r="AU86" i="17"/>
  <c r="AS86" i="17"/>
  <c r="AY86" i="17"/>
  <c r="AW86" i="17"/>
  <c r="AD88" i="17" l="1"/>
  <c r="AD89" i="17" s="1"/>
  <c r="W88" i="17" l="1"/>
  <c r="W89" i="17" s="1"/>
  <c r="Z88" i="17"/>
  <c r="Z89" i="17" s="1"/>
  <c r="V88" i="17"/>
  <c r="V89" i="17" s="1"/>
  <c r="C88" i="17"/>
  <c r="C89" i="17" s="1"/>
  <c r="X88" i="17"/>
  <c r="X89" i="17" s="1"/>
  <c r="F88" i="17" l="1"/>
  <c r="F89" i="17" s="1"/>
  <c r="AG88" i="17"/>
  <c r="AG89" i="17" s="1"/>
  <c r="AB88" i="17"/>
  <c r="AB89" i="17" s="1"/>
  <c r="B88" i="17"/>
  <c r="B89" i="17" s="1"/>
  <c r="J88" i="17" l="1"/>
  <c r="J89" i="17" s="1"/>
  <c r="D88" i="17"/>
  <c r="D89" i="17" s="1"/>
  <c r="AN88" i="17"/>
  <c r="AN89" i="17" s="1"/>
  <c r="AJ88" i="17"/>
  <c r="AJ89" i="17" s="1"/>
  <c r="H88" i="17"/>
  <c r="H89" i="17" s="1"/>
  <c r="AQ88" i="17" l="1"/>
  <c r="AQ89" i="17" s="1"/>
  <c r="AT88" i="17"/>
  <c r="AT89" i="17" s="1"/>
  <c r="AL88" i="17" l="1"/>
  <c r="AL89" i="17" s="1"/>
  <c r="AX88" i="17"/>
  <c r="AX89" i="17" s="1"/>
  <c r="AF88" i="17"/>
  <c r="AF89" i="17" s="1"/>
  <c r="AH88" i="17"/>
  <c r="AH89" i="17" s="1"/>
  <c r="AV88" i="17" l="1"/>
  <c r="AV89" i="17" s="1"/>
  <c r="AP88" i="17"/>
  <c r="AP89" i="17" s="1"/>
  <c r="AR88" i="17" l="1"/>
  <c r="AR89" i="17" s="1"/>
</calcChain>
</file>

<file path=xl/sharedStrings.xml><?xml version="1.0" encoding="utf-8"?>
<sst xmlns="http://schemas.openxmlformats.org/spreadsheetml/2006/main" count="14269" uniqueCount="1341">
  <si>
    <t>Presupuesto</t>
  </si>
  <si>
    <t>Dirección de Estudios de Economía y Política Púublica</t>
  </si>
  <si>
    <t>Subdirección de Estadística, Análisis Presupuestal y Financiero</t>
  </si>
  <si>
    <t xml:space="preserve"> </t>
  </si>
  <si>
    <t>Miles de pesos</t>
  </si>
  <si>
    <t>Cuentas</t>
  </si>
  <si>
    <t>% part.</t>
  </si>
  <si>
    <t>Recaudos</t>
  </si>
  <si>
    <t>Código</t>
  </si>
  <si>
    <t>Nombre</t>
  </si>
  <si>
    <t>Inicial</t>
  </si>
  <si>
    <t>Modificaciones</t>
  </si>
  <si>
    <t>Definitivo</t>
  </si>
  <si>
    <t>Acumulados</t>
  </si>
  <si>
    <t>% ejec</t>
  </si>
  <si>
    <t>Saldo</t>
  </si>
  <si>
    <t>Total ingresos mas disponibilidad inicial</t>
  </si>
  <si>
    <t>Disponibilidad inicial</t>
  </si>
  <si>
    <t>Convenio nación- distrito sistema transmilenio</t>
  </si>
  <si>
    <t>Transmilenio S.A.</t>
  </si>
  <si>
    <t>INGRESOS</t>
  </si>
  <si>
    <t>INGRESOS CORRIENTES</t>
  </si>
  <si>
    <t>Tributarios</t>
  </si>
  <si>
    <t>Predial unificado</t>
  </si>
  <si>
    <t>Industria, comercio y avisos</t>
  </si>
  <si>
    <t>Azar y espectáculos</t>
  </si>
  <si>
    <t>Vehículos automotores</t>
  </si>
  <si>
    <t>Delineación urbana</t>
  </si>
  <si>
    <t>Cigarrillos extranjeros</t>
  </si>
  <si>
    <t>Consumo de cerveza</t>
  </si>
  <si>
    <t>Sobretasa a la gasolina</t>
  </si>
  <si>
    <t>Estampilla Universidad Distrital</t>
  </si>
  <si>
    <t>Impuesto a la publicidad exterior visual</t>
  </si>
  <si>
    <t>Impuesto al deporte</t>
  </si>
  <si>
    <t>Estampilla pro cultura</t>
  </si>
  <si>
    <t>Estampilla pro personas mayores</t>
  </si>
  <si>
    <t>Impuesto unificado fondo de pobles, azar y espectaculos públicos</t>
  </si>
  <si>
    <t>5% Contratos de obra pública</t>
  </si>
  <si>
    <t>Otros ingresos tributarios</t>
  </si>
  <si>
    <t>No tributarios</t>
  </si>
  <si>
    <t xml:space="preserve">Tasas </t>
  </si>
  <si>
    <t>Estratificación</t>
  </si>
  <si>
    <t>Ingresos de Explotación</t>
  </si>
  <si>
    <t>Venta de bienes</t>
  </si>
  <si>
    <t>Billetes de lotería y otros productos</t>
  </si>
  <si>
    <t>Billetes de lotería</t>
  </si>
  <si>
    <t>Local</t>
  </si>
  <si>
    <t>Foránea</t>
  </si>
  <si>
    <t>Juegos promocionales, rifas y otros</t>
  </si>
  <si>
    <t>Derechos de explotación</t>
  </si>
  <si>
    <t>Reconocimiento gastos de administración</t>
  </si>
  <si>
    <t>Utilización de resultados</t>
  </si>
  <si>
    <t>Cuentas por cobrar lotería y otros productos</t>
  </si>
  <si>
    <t>Premios no reclamados lotería</t>
  </si>
  <si>
    <t>Apuestas permanentes</t>
  </si>
  <si>
    <t>Ventas de talonarios</t>
  </si>
  <si>
    <t>Otros ingresos apuestas permanentes</t>
  </si>
  <si>
    <t>Premios no reclamados apuestas</t>
  </si>
  <si>
    <t>Ciudadela el porvenir</t>
  </si>
  <si>
    <t>Ciudadela usme</t>
  </si>
  <si>
    <t>Operación usme polígono 1</t>
  </si>
  <si>
    <t>Campo Verde</t>
  </si>
  <si>
    <t>Tercer Milenio</t>
  </si>
  <si>
    <t>Zonas de mejoramiento integral</t>
  </si>
  <si>
    <t>Venta de servicios</t>
  </si>
  <si>
    <t>Servicio acueducto</t>
  </si>
  <si>
    <t>Servicio alcantarillado</t>
  </si>
  <si>
    <t>Servicio aseo Bogotá</t>
  </si>
  <si>
    <t>Arrendamientos</t>
  </si>
  <si>
    <t>Utilización de marca</t>
  </si>
  <si>
    <t>Comercialización directa</t>
  </si>
  <si>
    <t>Canje</t>
  </si>
  <si>
    <t>Asesoria técnica</t>
  </si>
  <si>
    <t>Cuentas por Cobrar</t>
  </si>
  <si>
    <t>Participaciones</t>
  </si>
  <si>
    <t>Participaciones  (4%)</t>
  </si>
  <si>
    <t>Participaciones (3.53%)</t>
  </si>
  <si>
    <t>Multas</t>
  </si>
  <si>
    <t>Participaciones (2,5%)</t>
  </si>
  <si>
    <t>Otros ingresos de explotación</t>
  </si>
  <si>
    <t>Comisiones</t>
  </si>
  <si>
    <t>Arrendamientos bienes inmuebles</t>
  </si>
  <si>
    <t>Recuperación de cartera</t>
  </si>
  <si>
    <t>Intereses a usuarios</t>
  </si>
  <si>
    <t>Publicaciones</t>
  </si>
  <si>
    <t>Venta de pliegos</t>
  </si>
  <si>
    <t>Servicios</t>
  </si>
  <si>
    <t>Cuotas partes pensionales</t>
  </si>
  <si>
    <t>Extraordinario recuperación</t>
  </si>
  <si>
    <t>Ingresos centro hidroeléctrico. Santa ana</t>
  </si>
  <si>
    <t>Sanciones y multas</t>
  </si>
  <si>
    <t>Nuevos negocios</t>
  </si>
  <si>
    <t>Operación planta El Salitre</t>
  </si>
  <si>
    <t>Otros ingresos</t>
  </si>
  <si>
    <t>Transito y transporte</t>
  </si>
  <si>
    <t>Comparendo ambiental</t>
  </si>
  <si>
    <t>Otras multas</t>
  </si>
  <si>
    <t>Rentas contractuales</t>
  </si>
  <si>
    <t>Venta de bienes, servicios y productos</t>
  </si>
  <si>
    <t xml:space="preserve"> Ffds-atención a vinculados</t>
  </si>
  <si>
    <t xml:space="preserve"> Ffds - pic</t>
  </si>
  <si>
    <t>FFDS APH</t>
  </si>
  <si>
    <t xml:space="preserve"> Atención prehospitalaria</t>
  </si>
  <si>
    <t xml:space="preserve"> Atención linea emergencia</t>
  </si>
  <si>
    <t xml:space="preserve"> Ffds - p y p afiliados al régimen subsidiado</t>
  </si>
  <si>
    <t xml:space="preserve"> Ffds - venta de servicios sin situación de fondos</t>
  </si>
  <si>
    <t xml:space="preserve"> Ffds - otros ingresos</t>
  </si>
  <si>
    <t xml:space="preserve"> Régimen contributivo</t>
  </si>
  <si>
    <t xml:space="preserve"> Régimen subsidiado - capitado</t>
  </si>
  <si>
    <t xml:space="preserve"> Régimen subsidiado -  no capitado</t>
  </si>
  <si>
    <t>Eventos Catastroficos y Accidentes de Transito</t>
  </si>
  <si>
    <t xml:space="preserve"> Seguro obligatorio de accidentes de transito - soat</t>
  </si>
  <si>
    <t xml:space="preserve"> Fosyga</t>
  </si>
  <si>
    <t>Cuotas de Recuperación y Copagos</t>
  </si>
  <si>
    <t xml:space="preserve"> Cuotas de recuperación y copagos (ffds)</t>
  </si>
  <si>
    <t xml:space="preserve"> Cuotas de recuperación y copagos - otros pagadores</t>
  </si>
  <si>
    <t xml:space="preserve"> Otras ips</t>
  </si>
  <si>
    <t xml:space="preserve"> Particulares</t>
  </si>
  <si>
    <t xml:space="preserve"> Fondo de desarrollo local</t>
  </si>
  <si>
    <t xml:space="preserve"> Entes territoriales</t>
  </si>
  <si>
    <t xml:space="preserve"> Otros pagadores por venta de servicios</t>
  </si>
  <si>
    <t xml:space="preserve"> Cuentas por cobrar venta de bienes, servicios y productos</t>
  </si>
  <si>
    <t xml:space="preserve"> Fondo financiero distrital de salud</t>
  </si>
  <si>
    <t xml:space="preserve"> Régimen subsidiado</t>
  </si>
  <si>
    <t>Otras ventas de bienes y servicios</t>
  </si>
  <si>
    <t>Amortización crédito</t>
  </si>
  <si>
    <t>Cartera hipotecaria</t>
  </si>
  <si>
    <t>Amortización cartera FONCEP</t>
  </si>
  <si>
    <t>Amortización cartera CVP</t>
  </si>
  <si>
    <t>Comisión manejo cartera FER</t>
  </si>
  <si>
    <t>Aprovechamiento económico</t>
  </si>
  <si>
    <t>Otras rentas contractuales</t>
  </si>
  <si>
    <t xml:space="preserve"> Convenios</t>
  </si>
  <si>
    <t xml:space="preserve"> Convenios de desempeño condiciones estructurales - ffds</t>
  </si>
  <si>
    <t xml:space="preserve"> Otros conveniso - ffds</t>
  </si>
  <si>
    <t xml:space="preserve"> Convenios docente - asistenciales</t>
  </si>
  <si>
    <t xml:space="preserve"> Convenios fondos de desarrollo local infraestructura y dotación</t>
  </si>
  <si>
    <t xml:space="preserve"> Otros convenios</t>
  </si>
  <si>
    <t>Convenios en el marco del programa de saneamiento fiscal y financiero</t>
  </si>
  <si>
    <t xml:space="preserve"> Cuentas por cobrar otras rentas contractuales</t>
  </si>
  <si>
    <t>Otras rentas</t>
  </si>
  <si>
    <t>Contribuciones</t>
  </si>
  <si>
    <t>Valorización local</t>
  </si>
  <si>
    <t>Ingreso ordinario</t>
  </si>
  <si>
    <t>Valorización Acuerdo 180 de 2005</t>
  </si>
  <si>
    <t>Valorización Acuerdo 451/10 Plan zonal norte</t>
  </si>
  <si>
    <t>Valorización general</t>
  </si>
  <si>
    <t>Valorización local Ley 388 obra por tu lugar</t>
  </si>
  <si>
    <t>Semaforización</t>
  </si>
  <si>
    <t>Cargas Urbanísticas por Edificabilidad</t>
  </si>
  <si>
    <t>Registro</t>
  </si>
  <si>
    <t>Consumo de cigarrillos nacionales</t>
  </si>
  <si>
    <t>transporte de gas</t>
  </si>
  <si>
    <t>Explotación de canteras</t>
  </si>
  <si>
    <t>Plusvalía</t>
  </si>
  <si>
    <t>Sobretasa al ACPM</t>
  </si>
  <si>
    <t>Consumo de licores</t>
  </si>
  <si>
    <t>Ingreso producido por loteria</t>
  </si>
  <si>
    <t>Lotería de  Bogotá</t>
  </si>
  <si>
    <t>Lotería Foráneas</t>
  </si>
  <si>
    <t>Ingreso por juego de apuestas</t>
  </si>
  <si>
    <t>Juegos de suerte y azar</t>
  </si>
  <si>
    <t>Juegos promocionales D.C.</t>
  </si>
  <si>
    <t>Coljuegos</t>
  </si>
  <si>
    <t>Jundeportes</t>
  </si>
  <si>
    <t>Jundeportes cigarrillos</t>
  </si>
  <si>
    <t>Jundeportes espectáculos públicos</t>
  </si>
  <si>
    <t>IVA cedido de licores - IDRD (Ley 788 de 2002)</t>
  </si>
  <si>
    <t>IVA al servicio de telefonía móvil (Ley788702)</t>
  </si>
  <si>
    <t>Instituto Distrital para la Recreación y el Deporte - IDRD</t>
  </si>
  <si>
    <t>Instituto Distrital de Patrimonio Cultural</t>
  </si>
  <si>
    <t>Sobretasa Cigarrillos</t>
  </si>
  <si>
    <t>Sobretasa Cigarrillos Nacionales</t>
  </si>
  <si>
    <t>Sobretasa Cigarrillos Importados</t>
  </si>
  <si>
    <t>Premios no reclamados</t>
  </si>
  <si>
    <t>Loteria de Bogotá</t>
  </si>
  <si>
    <t>Juegos y apuestas permanentes</t>
  </si>
  <si>
    <t>Juegos, suerte y azar</t>
  </si>
  <si>
    <t>Otras participaciones</t>
  </si>
  <si>
    <t>Derechos</t>
  </si>
  <si>
    <t>Derechos de Tránsito</t>
  </si>
  <si>
    <t>Fondo cuenta pago compensatorio de cesiones públicas</t>
  </si>
  <si>
    <t>Aporte de afiliados</t>
  </si>
  <si>
    <t>Administración central</t>
  </si>
  <si>
    <t>Entidades descentralizadas</t>
  </si>
  <si>
    <t>Intereses moratorios impuestos</t>
  </si>
  <si>
    <t>Sanciones tributarias</t>
  </si>
  <si>
    <t>Espectáculos Públicos de las Artes Escénicas (Ley 1493 de 2011)</t>
  </si>
  <si>
    <t>Otros ingresos no tributarios</t>
  </si>
  <si>
    <t>Otros ingresos corrientes</t>
  </si>
  <si>
    <t>Ingresos Decreto 324 de 2004</t>
  </si>
  <si>
    <t>Otros ingresos convenio mv - sdht</t>
  </si>
  <si>
    <t>TRANSFERENCIAS</t>
  </si>
  <si>
    <t>Nación</t>
  </si>
  <si>
    <t>Sistema general de participaciones</t>
  </si>
  <si>
    <t>Educación</t>
  </si>
  <si>
    <t>Prestación del servicio</t>
  </si>
  <si>
    <t>Aportes patronales</t>
  </si>
  <si>
    <t>Pensionados nacionalizados</t>
  </si>
  <si>
    <t>Calidad</t>
  </si>
  <si>
    <t>Calidad gratuidad</t>
  </si>
  <si>
    <t>Salud</t>
  </si>
  <si>
    <t>Régimen subsidiado</t>
  </si>
  <si>
    <t>Continuidad</t>
  </si>
  <si>
    <t>Vigencia actual</t>
  </si>
  <si>
    <t>Salud pública</t>
  </si>
  <si>
    <t>Propósito general</t>
  </si>
  <si>
    <t>Restaurantes escolares</t>
  </si>
  <si>
    <t>Agua potable y saneamiento básico</t>
  </si>
  <si>
    <t>15% SGP participación departamento APSB</t>
  </si>
  <si>
    <t>Atención primera infancia</t>
  </si>
  <si>
    <t>Ley 14 de 1991</t>
  </si>
  <si>
    <t>Autoridad Nacional de Televisión</t>
  </si>
  <si>
    <t>Nuevos proyectos</t>
  </si>
  <si>
    <t>Fondo Nacional de Regalías</t>
  </si>
  <si>
    <t>Ministerio Vivienda Ciudad y Territorio</t>
  </si>
  <si>
    <t>Otras transferencias nación</t>
  </si>
  <si>
    <t>FOSYGA</t>
  </si>
  <si>
    <t>Otras nación</t>
  </si>
  <si>
    <t>Departamentos y Municipios</t>
  </si>
  <si>
    <t>Departamentos</t>
  </si>
  <si>
    <t>Municipios</t>
  </si>
  <si>
    <t>Compensación empresas públicas</t>
  </si>
  <si>
    <t>Transferencias subsidios Soacha</t>
  </si>
  <si>
    <t>Transferencias subsidios Gachanzipa</t>
  </si>
  <si>
    <t>Entidades distritales</t>
  </si>
  <si>
    <t>Convenios fondo de desarrollo local</t>
  </si>
  <si>
    <t>Aportes al Fondo de pensiones</t>
  </si>
  <si>
    <t>Conv Fopae</t>
  </si>
  <si>
    <t>Conv D.A.M.A.</t>
  </si>
  <si>
    <t>Convenio Uel</t>
  </si>
  <si>
    <t>Convenio I.D.U.</t>
  </si>
  <si>
    <t>Convenios entidades</t>
  </si>
  <si>
    <t>Aporte ordinario</t>
  </si>
  <si>
    <t>Vigencia</t>
  </si>
  <si>
    <t>Vigencia Anterior</t>
  </si>
  <si>
    <t>Reservas</t>
  </si>
  <si>
    <t>Pasivos Exigibles</t>
  </si>
  <si>
    <t>Rendimientos Financieros SGP</t>
  </si>
  <si>
    <t>Sistema General de Participaciones</t>
  </si>
  <si>
    <t>Participaciones para Salud - Oferta</t>
  </si>
  <si>
    <t>Participaciones para Salud - RÚgimen Subsidiado</t>
  </si>
  <si>
    <t>Participaciones para Salud - Salud P·blica</t>
  </si>
  <si>
    <t>Participaciones para Salud - Oferta - Aportes Patronales</t>
  </si>
  <si>
    <t>Aporte Ordinario Participaci de Propito General</t>
  </si>
  <si>
    <t>ICA Compañías de vigilancia</t>
  </si>
  <si>
    <t>IVA Cedido de Licores (Ley 788 de 2002)</t>
  </si>
  <si>
    <t>IVA al Servicio de Telefonía Móvil (Ley 788/02)</t>
  </si>
  <si>
    <t>Instituto Distrital de Recreación y Deporte</t>
  </si>
  <si>
    <t>Fondo de Pensiones P炻licas</t>
  </si>
  <si>
    <t>Bonos Pensionales</t>
  </si>
  <si>
    <t>Cuotas Partes</t>
  </si>
  <si>
    <t>Provisión para cesantías</t>
  </si>
  <si>
    <t>Secretaría de Hacienda Ley 1176/2007</t>
  </si>
  <si>
    <t>Gestión de suelo</t>
  </si>
  <si>
    <t>Secretaría de Hacienda</t>
  </si>
  <si>
    <t>Secretaría de Hacienda explotación de canteras</t>
  </si>
  <si>
    <t>Administración Central (fondo de contingencias)</t>
  </si>
  <si>
    <t>SHD - diferencia tarifaria</t>
  </si>
  <si>
    <t>SHD - mínimo vital</t>
  </si>
  <si>
    <t>Administración central (modos férreos)</t>
  </si>
  <si>
    <t>Rendimientos financieros FSRi</t>
  </si>
  <si>
    <t>SHD Cojardín S.A. ESP</t>
  </si>
  <si>
    <t xml:space="preserve">Otras transferencias </t>
  </si>
  <si>
    <t>Fondo cuenta de financiación del plan de gestión ambiental del D.C.</t>
  </si>
  <si>
    <t>Otros</t>
  </si>
  <si>
    <t>RECURSOS DE CAPITAL</t>
  </si>
  <si>
    <t>Recursos del balance</t>
  </si>
  <si>
    <t>Venta de activos</t>
  </si>
  <si>
    <t>Recursos reservas</t>
  </si>
  <si>
    <t>Desahorro FONPET</t>
  </si>
  <si>
    <t>Recursos pasivos exigibles</t>
  </si>
  <si>
    <t>Cancelación de reservas</t>
  </si>
  <si>
    <t>Otros recursos del balance</t>
  </si>
  <si>
    <t>Otros recursos del balance de destinación específica</t>
  </si>
  <si>
    <t>Otros recursos del balance de libre destinación</t>
  </si>
  <si>
    <t>Recursos del balance SGP Vigencia anterior</t>
  </si>
  <si>
    <t>Estampilla Universidad Distrital inversión</t>
  </si>
  <si>
    <t>Recursos del crédito</t>
  </si>
  <si>
    <t>Interno</t>
  </si>
  <si>
    <t>Externo</t>
  </si>
  <si>
    <t>Credito vigencia</t>
  </si>
  <si>
    <t>Credito vigencia anterior</t>
  </si>
  <si>
    <t>Rendimientos por operaciones financieras</t>
  </si>
  <si>
    <t>Rendimientos provenientes de recursos de destinación específica</t>
  </si>
  <si>
    <t>Rendimientos provenientes de recursos de libre destinación</t>
  </si>
  <si>
    <t>Rendimientos Cuentas de Ahorro, Fiducias y otros</t>
  </si>
  <si>
    <t>Intereses rendimiento deudores</t>
  </si>
  <si>
    <t>Intereses .sobre deposito</t>
  </si>
  <si>
    <t>Intereses sobre depósitos fondo vivienda</t>
  </si>
  <si>
    <t>Ingresos financieros encargos fiduciarios pe</t>
  </si>
  <si>
    <t>Rendimientos sobre portafolio de inversiones</t>
  </si>
  <si>
    <t>Ingresos financieros dividendos</t>
  </si>
  <si>
    <t>Renta fija sector financiero</t>
  </si>
  <si>
    <t>Renta fija entidades públicas</t>
  </si>
  <si>
    <t>Diferencial cambiario</t>
  </si>
  <si>
    <t>Excedentes financieros de los establecimientos públicos y utilidades de empresas</t>
  </si>
  <si>
    <t>Donaciones</t>
  </si>
  <si>
    <t>Aportes de capital</t>
  </si>
  <si>
    <t>Recursos de titularización</t>
  </si>
  <si>
    <t>Otros recursos de capital</t>
  </si>
  <si>
    <t>Recuperación préstamos  vivienda</t>
  </si>
  <si>
    <t>Recuperación .préstamos calamidad doméstica</t>
  </si>
  <si>
    <t>Indemnizaciones compañías de seguro</t>
  </si>
  <si>
    <t>Fondo Plan de Expansión</t>
  </si>
  <si>
    <t>Total Ingresos</t>
  </si>
  <si>
    <t>Dirección de Estudios de Economía y Política Pública</t>
  </si>
  <si>
    <t>Presupuesto y ejecución acumulada y agregada de gastos e inversión</t>
  </si>
  <si>
    <t>Subdirección de Estadística y Análisis Presupuestal y Financiero</t>
  </si>
  <si>
    <t>Entidad</t>
  </si>
  <si>
    <t>Ejecución</t>
  </si>
  <si>
    <t>Saldo pptal</t>
  </si>
  <si>
    <t>Modificación</t>
  </si>
  <si>
    <t>Vigente</t>
  </si>
  <si>
    <t>Suspensión</t>
  </si>
  <si>
    <t>Disponible</t>
  </si>
  <si>
    <t>Giros</t>
  </si>
  <si>
    <t>% ejec.</t>
  </si>
  <si>
    <t>Compromisos</t>
  </si>
  <si>
    <t>Total</t>
  </si>
  <si>
    <t>Total gastos más disponibilidad final</t>
  </si>
  <si>
    <t>Gastos</t>
  </si>
  <si>
    <t>Gastos de funcionamiento</t>
  </si>
  <si>
    <t>Servicios personales</t>
  </si>
  <si>
    <t>Servicios personales asociados a la nómina</t>
  </si>
  <si>
    <t>Sueldos personal de nómina</t>
  </si>
  <si>
    <t>Gastos de representación</t>
  </si>
  <si>
    <t>Horas. Extras, dominicales, festivos, recargo nocturno</t>
  </si>
  <si>
    <t>Auxilio de transporte</t>
  </si>
  <si>
    <t>Subsidio de alimentación</t>
  </si>
  <si>
    <t>Bonificación por servicios prestados</t>
  </si>
  <si>
    <t>Prima semestral</t>
  </si>
  <si>
    <t>Prima de servicios</t>
  </si>
  <si>
    <t>Prima de navidad</t>
  </si>
  <si>
    <t>Prima de vacaciones</t>
  </si>
  <si>
    <t>Prima técnica</t>
  </si>
  <si>
    <t>Prima de antigüedad</t>
  </si>
  <si>
    <t>Prima secretarial</t>
  </si>
  <si>
    <t>Prima de riesgo</t>
  </si>
  <si>
    <t>Otras primas y bonificaciones</t>
  </si>
  <si>
    <t>Vacaciones en dinero</t>
  </si>
  <si>
    <t>Indemnizaciones laborales</t>
  </si>
  <si>
    <t>Partida Incremento salarial</t>
  </si>
  <si>
    <t>Convenciones Colectivas o Convenios</t>
  </si>
  <si>
    <t>Personal administrativo</t>
  </si>
  <si>
    <t>Jornal</t>
  </si>
  <si>
    <t>Quinquenio</t>
  </si>
  <si>
    <t>Bonificación especial de recreación</t>
  </si>
  <si>
    <t>Reconocimiento por coordinación</t>
  </si>
  <si>
    <t>Reconocimiento por permanencia en el servicio público</t>
  </si>
  <si>
    <t>Servicios personales indirectos</t>
  </si>
  <si>
    <t>Personal supernumerario</t>
  </si>
  <si>
    <t>Jornales</t>
  </si>
  <si>
    <t>Honorarios</t>
  </si>
  <si>
    <t>Honorarios entidad</t>
  </si>
  <si>
    <t>Honorarios concejales</t>
  </si>
  <si>
    <t>Remuneración servicios técnicos</t>
  </si>
  <si>
    <t>Bonificación escoltas alcaldía</t>
  </si>
  <si>
    <t>Otros gastos de personal</t>
  </si>
  <si>
    <t>Aportes patronales al sector  privado y publico</t>
  </si>
  <si>
    <t>Aportes patronales sector privado</t>
  </si>
  <si>
    <t>Cesantías fondos privados</t>
  </si>
  <si>
    <t>Pensiones  fondos privados</t>
  </si>
  <si>
    <t>Salud  eps privadas</t>
  </si>
  <si>
    <t>Riesgos profesionales sector privado</t>
  </si>
  <si>
    <t>Caja de compensación</t>
  </si>
  <si>
    <t>Aportes patronales sector publico</t>
  </si>
  <si>
    <t>Cesantías fondos públicos</t>
  </si>
  <si>
    <t>Pensiones  fondos públicos</t>
  </si>
  <si>
    <t>Salud  eps públicos</t>
  </si>
  <si>
    <t>Riegos profesionales sector público</t>
  </si>
  <si>
    <t>ESAP</t>
  </si>
  <si>
    <t>ICBF</t>
  </si>
  <si>
    <t>SENA</t>
  </si>
  <si>
    <t>Institutos técnicos</t>
  </si>
  <si>
    <t>Otros aportes patronales</t>
  </si>
  <si>
    <t>Gastos generales</t>
  </si>
  <si>
    <t>Adquisición de bienes y servicios</t>
  </si>
  <si>
    <t>Dotación</t>
  </si>
  <si>
    <t>Gastos de computador</t>
  </si>
  <si>
    <t>Combustibles, lubricantes y llantas</t>
  </si>
  <si>
    <t>Materiales y suministros</t>
  </si>
  <si>
    <t>Compra de equipo</t>
  </si>
  <si>
    <t xml:space="preserve">Adquisición de servicios </t>
  </si>
  <si>
    <t xml:space="preserve">Arrendamientos </t>
  </si>
  <si>
    <t>Viáticos y gastos de viaje</t>
  </si>
  <si>
    <t>Gastos de transporte y comunicación</t>
  </si>
  <si>
    <t>Impresos y publicaciones</t>
  </si>
  <si>
    <t>Mantenimiento y reparaciones</t>
  </si>
  <si>
    <t>Mantenimiento entidad</t>
  </si>
  <si>
    <t>Mantenimiento C.A.D.</t>
  </si>
  <si>
    <t>Seguros</t>
  </si>
  <si>
    <t>Seguros entidad</t>
  </si>
  <si>
    <t>Seguros de vida concejales</t>
  </si>
  <si>
    <t>Seguros de salud concejales</t>
  </si>
  <si>
    <t>Suministro de alimentos</t>
  </si>
  <si>
    <t>Servicios públicos</t>
  </si>
  <si>
    <t>Energía electrica</t>
  </si>
  <si>
    <t>Acueducto y alcantarillado</t>
  </si>
  <si>
    <t>Aseo</t>
  </si>
  <si>
    <t>Telecomunicaciones</t>
  </si>
  <si>
    <t>Gas</t>
  </si>
  <si>
    <t>Capacitación</t>
  </si>
  <si>
    <t>Capacitación interna</t>
  </si>
  <si>
    <t>Capacitación externa</t>
  </si>
  <si>
    <t>Bienestar e incentivos</t>
  </si>
  <si>
    <t>Promoción institucional</t>
  </si>
  <si>
    <t>Salud ocupacional</t>
  </si>
  <si>
    <t>Programas y convenios instituciones</t>
  </si>
  <si>
    <t>C.A.D.E.</t>
  </si>
  <si>
    <t>Otros programas y convenios institucionales</t>
  </si>
  <si>
    <t>Gastos administrativos  E.D.T.U.</t>
  </si>
  <si>
    <t>Información</t>
  </si>
  <si>
    <t>Publicidad</t>
  </si>
  <si>
    <t>Otros gastos generales</t>
  </si>
  <si>
    <t>Sentencias judiciales</t>
  </si>
  <si>
    <t>Otras sentencias</t>
  </si>
  <si>
    <t>Impuestos, tasas, contribuciones, derechos y multas</t>
  </si>
  <si>
    <t>Intereses y comisiones</t>
  </si>
  <si>
    <t>Pago administración sistema SIMIT</t>
  </si>
  <si>
    <t>Transferencias para funcionamiento</t>
  </si>
  <si>
    <t>Establecimientos públicos</t>
  </si>
  <si>
    <t>Fondo Financiero Distrital de Salud</t>
  </si>
  <si>
    <t>Fondo de Prevención y Atención de Emergencias de Bogotá, D</t>
  </si>
  <si>
    <t>Instituto de Desarrollo Urbano - IDU</t>
  </si>
  <si>
    <t>Caja de la Vivienda Popular</t>
  </si>
  <si>
    <t>Instituto Distrital para la Protección de la Niñez y de la</t>
  </si>
  <si>
    <t>Fundación Gilberto Alzate Avendaño</t>
  </si>
  <si>
    <t>Orquesta Filarmónica de Bogotá</t>
  </si>
  <si>
    <t>Fondo de Vigilancia y Seguridad de Bogotá, D.C.</t>
  </si>
  <si>
    <t>Jardín Botánico José Celestino Mutis</t>
  </si>
  <si>
    <t>Instituto para la Investigación Educativa y el Desarrollo</t>
  </si>
  <si>
    <t>Instituto Distrital de la Participación y Acción Comunal</t>
  </si>
  <si>
    <t>Unidad Administrativa Especial de Catastro</t>
  </si>
  <si>
    <t>Unidad administrativa especial de rehabilitación y mantenimiento vial</t>
  </si>
  <si>
    <t>Unidad Administrativa Especial de Servicios Públicos</t>
  </si>
  <si>
    <t>Servicio de Alumbrado Público</t>
  </si>
  <si>
    <t>Instituto para la Economía Social - IPES</t>
  </si>
  <si>
    <t>Fondo de Prestaciones Económicas, Cesantías y Pensiones -</t>
  </si>
  <si>
    <t>Fondo de Pensiones Públicas</t>
  </si>
  <si>
    <t>Intereses y Comisiones - Fondo de Pensiones Públicas</t>
  </si>
  <si>
    <t>Instituto Distrital de Turismo</t>
  </si>
  <si>
    <t>Instituto Distrital de las Artes - IDARTES</t>
  </si>
  <si>
    <t>Otras transferencias</t>
  </si>
  <si>
    <t>Fondo de compensación distrital</t>
  </si>
  <si>
    <t>Fondo de pasivos caja de previsión social distrital</t>
  </si>
  <si>
    <t>Fondo de pasivos EDIS</t>
  </si>
  <si>
    <t>Fondo de pasivos EDTU</t>
  </si>
  <si>
    <t>Fondo de pensiones públicas</t>
  </si>
  <si>
    <t>Fondo de Pensiones P炻licas - Universidad Distrital</t>
  </si>
  <si>
    <t>Servicio de alumbrado público</t>
  </si>
  <si>
    <t>Tribunales de ética</t>
  </si>
  <si>
    <t>Fondo cuenta de pasivos FONDATT</t>
  </si>
  <si>
    <t>Fondos de desarrollo local</t>
  </si>
  <si>
    <t>Usaquén</t>
  </si>
  <si>
    <t>Chapinero</t>
  </si>
  <si>
    <t>Santa Fe</t>
  </si>
  <si>
    <t>San Cristóbal</t>
  </si>
  <si>
    <t>Usme</t>
  </si>
  <si>
    <t>Tunjuelito</t>
  </si>
  <si>
    <t>Bosa</t>
  </si>
  <si>
    <t>Kennedy</t>
  </si>
  <si>
    <t>Fontibón</t>
  </si>
  <si>
    <t>Engativá</t>
  </si>
  <si>
    <t>Suba</t>
  </si>
  <si>
    <t>Barrios unidos</t>
  </si>
  <si>
    <t>Teusaquillo</t>
  </si>
  <si>
    <t>Los Mártires</t>
  </si>
  <si>
    <t>Antonio Nariño</t>
  </si>
  <si>
    <t>Puente Aranda</t>
  </si>
  <si>
    <t>La candelaria</t>
  </si>
  <si>
    <t>Rafael Uribe</t>
  </si>
  <si>
    <t>Ciudad Bolívar</t>
  </si>
  <si>
    <t>Sumapaz</t>
  </si>
  <si>
    <t>Cuotas partes</t>
  </si>
  <si>
    <t>Región Administrativa de Planificación Especial-RAPE</t>
  </si>
  <si>
    <t>Otras transferencias E.P.</t>
  </si>
  <si>
    <t>Organismo de control</t>
  </si>
  <si>
    <t>Contraloría de Bogotá D.C.</t>
  </si>
  <si>
    <t>Ente autónomo universitario</t>
  </si>
  <si>
    <t>Universidad distrital Francisco José de Caldas</t>
  </si>
  <si>
    <t>Transferencias de Previsión y Seguridad Social</t>
  </si>
  <si>
    <t>Pensiones y jubilaciones</t>
  </si>
  <si>
    <t>Cesantías</t>
  </si>
  <si>
    <t>Otras transferencias de previsión social</t>
  </si>
  <si>
    <t>Préstamos bienestar social</t>
  </si>
  <si>
    <t>Préstamos calamidad doméstica</t>
  </si>
  <si>
    <t>Fondo de vivienda</t>
  </si>
  <si>
    <t>Pagos servicios médicos convencionales</t>
  </si>
  <si>
    <t>Cuentas por pagar</t>
  </si>
  <si>
    <t>Pasivos exigibles</t>
  </si>
  <si>
    <t>Pago de cesantías</t>
  </si>
  <si>
    <t>Pago de cesantías afiliados</t>
  </si>
  <si>
    <t>Provisión pago de cesantías</t>
  </si>
  <si>
    <t>Gastos de operación</t>
  </si>
  <si>
    <t>Gastos de comercialización</t>
  </si>
  <si>
    <t>Horas. Extras, dominicales, festivos, recargo nocturno y trabajo suplementario</t>
  </si>
  <si>
    <t>Partida de incremento salarial</t>
  </si>
  <si>
    <t>Convenciones colectivas o convenios</t>
  </si>
  <si>
    <t>Aportes patronales al sector privado y publico</t>
  </si>
  <si>
    <t>Salud  eps públicas</t>
  </si>
  <si>
    <t>Icbf</t>
  </si>
  <si>
    <t>Sena</t>
  </si>
  <si>
    <t>Compra de bienes para la venta</t>
  </si>
  <si>
    <t>Medidores</t>
  </si>
  <si>
    <t>Medicamentos</t>
  </si>
  <si>
    <t>Material médico-quirúrgicos</t>
  </si>
  <si>
    <t>Insumos de salud pública</t>
  </si>
  <si>
    <t>Compra de servicios para la venta</t>
  </si>
  <si>
    <t>Mantenimiento equipos hospitalarios</t>
  </si>
  <si>
    <t>Servicio de lavandería</t>
  </si>
  <si>
    <t>Adquisición de servicios de salud</t>
  </si>
  <si>
    <t>Contratación de servicios asistenciales</t>
  </si>
  <si>
    <t>Adquisición otros servicios</t>
  </si>
  <si>
    <t>Compra de equipos</t>
  </si>
  <si>
    <t>Equipo e instrumental médico quirúrgico</t>
  </si>
  <si>
    <t xml:space="preserve">Compra de servicios para la venta </t>
  </si>
  <si>
    <t>Gestión comercial</t>
  </si>
  <si>
    <t xml:space="preserve">Proceso comercial y operación gestor </t>
  </si>
  <si>
    <t>Proceso aseo</t>
  </si>
  <si>
    <t>Arrendamientos para operación y comercia</t>
  </si>
  <si>
    <t xml:space="preserve">Otras compra de servicios para la venta </t>
  </si>
  <si>
    <t>Otros gastos de comercialización</t>
  </si>
  <si>
    <t>Servicio de acueducto</t>
  </si>
  <si>
    <t>Mtto y mat. Oper. Infr. Ac y alc</t>
  </si>
  <si>
    <t>Comercialización de energía - chsa</t>
  </si>
  <si>
    <t>Fondo liberación apropiaciones</t>
  </si>
  <si>
    <t>Fondo atención emergencias</t>
  </si>
  <si>
    <t>Disposición y aprovechamiento aseo</t>
  </si>
  <si>
    <t>Impuesto loterías foráneas</t>
  </si>
  <si>
    <t>Control de juego ilegal</t>
  </si>
  <si>
    <t>Control de juego ilegal loterías</t>
  </si>
  <si>
    <t>Control de juego ilegal apuestas</t>
  </si>
  <si>
    <t>Adquisición de otros servicios</t>
  </si>
  <si>
    <t>Gastos de producción</t>
  </si>
  <si>
    <t>Industrial</t>
  </si>
  <si>
    <t>Compra  agua en bloque</t>
  </si>
  <si>
    <t>Productos químicos</t>
  </si>
  <si>
    <t>Energía para bombeo</t>
  </si>
  <si>
    <t>Tasa por uso de agua</t>
  </si>
  <si>
    <t>Operación planta el Salitre</t>
  </si>
  <si>
    <t>Operación aseo Bogotá</t>
  </si>
  <si>
    <t>Recolección y transporte</t>
  </si>
  <si>
    <t>Nómina</t>
  </si>
  <si>
    <t>Servicios, mantenimientos e insumos</t>
  </si>
  <si>
    <t>Barrido</t>
  </si>
  <si>
    <t>Lavado y limpieza</t>
  </si>
  <si>
    <t>Nomina</t>
  </si>
  <si>
    <t>Servicio de corte y césped</t>
  </si>
  <si>
    <t>Programación de televisión</t>
  </si>
  <si>
    <t>Compra y pagos derechos de licencias</t>
  </si>
  <si>
    <t>Producción de televisión</t>
  </si>
  <si>
    <t>Gastos de impresión, seguro y transporte</t>
  </si>
  <si>
    <t>Impresión talonarios y otros</t>
  </si>
  <si>
    <t>Impresos, publicaciones y realización de sorteos</t>
  </si>
  <si>
    <t>Plan de premios</t>
  </si>
  <si>
    <t>Estimulo a distribuidores y loteros</t>
  </si>
  <si>
    <t>Diferencia publico precio mayorista</t>
  </si>
  <si>
    <t>Fortalecimiento infraestructura técnica</t>
  </si>
  <si>
    <t>Adecuación Y mantenimiento</t>
  </si>
  <si>
    <t>Insumos gestión ambiental</t>
  </si>
  <si>
    <t>Cuentas por pagar comercialización</t>
  </si>
  <si>
    <t>Servicio de la deuda</t>
  </si>
  <si>
    <t>Interna</t>
  </si>
  <si>
    <t>Capital</t>
  </si>
  <si>
    <t>Intereses</t>
  </si>
  <si>
    <t>Comisiones y otros</t>
  </si>
  <si>
    <t>Externa</t>
  </si>
  <si>
    <t>Pensiones</t>
  </si>
  <si>
    <t>Bonos pensionales</t>
  </si>
  <si>
    <t>Transferencias servicio de la deuda</t>
  </si>
  <si>
    <t>Fondo de prestaciones</t>
  </si>
  <si>
    <t>Transmilenio</t>
  </si>
  <si>
    <t>Pasivos Contingentes</t>
  </si>
  <si>
    <t>INVERSIÓN</t>
  </si>
  <si>
    <t>DIRECTA</t>
  </si>
  <si>
    <t>Bogota Humana</t>
  </si>
  <si>
    <t>Una ciudad que supera la segregación y la discriminación: el ser humano en el centro de las preocupaciones del desarrollo</t>
  </si>
  <si>
    <t>Garantía del desarrollo integral de la primera infancia</t>
  </si>
  <si>
    <t>Desarrollo integral de la primera infancia en Bogotá</t>
  </si>
  <si>
    <t>102 - Desarrollo integral de la primera infancia en Bogotá</t>
  </si>
  <si>
    <t>103 - Desarrollo integral de la primera infancia en Bogotá</t>
  </si>
  <si>
    <t>104 - Desarrollo integral de la primera infancia en Bogotá</t>
  </si>
  <si>
    <t>Construcciones dignas adecuadas y seguras</t>
  </si>
  <si>
    <t>103 - Construcciones dignas adecuadas y seguras</t>
  </si>
  <si>
    <t>Prejardín, jardín y transición: preescolar de calidad en el sistema educativo oficial</t>
  </si>
  <si>
    <t>Promoción de la creación y la apropiación artística en niños y niñas en primera infancia</t>
  </si>
  <si>
    <t>Libertades y derechos culturales y d</t>
  </si>
  <si>
    <t>104 - Libertades y derechos cultural</t>
  </si>
  <si>
    <t>Territorios saludables y red de salud para la vida desde la diversidad</t>
  </si>
  <si>
    <t>Salud para el buen vivir</t>
  </si>
  <si>
    <t>106 - Salud para el buen vivir</t>
  </si>
  <si>
    <t>Conocimiento para la salud</t>
  </si>
  <si>
    <t>106 - Conocimiento para la salud</t>
  </si>
  <si>
    <t>Acceso universal y efectivo a la salud</t>
  </si>
  <si>
    <t>107 - Acceso universal y efectivo a la salud</t>
  </si>
  <si>
    <t>Atención a la población pobre no asegurada</t>
  </si>
  <si>
    <t>Redes para la salud y la vida</t>
  </si>
  <si>
    <t>108 - Redes para la salud y la vida</t>
  </si>
  <si>
    <t>Calidad de los servicios de salud en Bogot・D.C</t>
  </si>
  <si>
    <t>108 - Calidad de los servicios de salud en Bogot・D.C</t>
  </si>
  <si>
    <t>Hospital San Juan de Dios</t>
  </si>
  <si>
    <t>109 - Hospital San Juan de Dios</t>
  </si>
  <si>
    <t>Ciudad Salud</t>
  </si>
  <si>
    <t>109 - Ciudad Salud</t>
  </si>
  <si>
    <t>Modernizacion e infraestructura de salud</t>
  </si>
  <si>
    <t>110 - Modernizacion e infraestructura de salud</t>
  </si>
  <si>
    <t>Ampliación y mejoramiento de la atención prehospitalaria</t>
  </si>
  <si>
    <t>Centro Distrital de Ciencia Biotecnologia e Innovación para la vida y la salud humana</t>
  </si>
  <si>
    <t>Salud en línea</t>
  </si>
  <si>
    <t>Divulgación y promoción de proyectos, programas y acciones de interés público en salud</t>
  </si>
  <si>
    <t>Construcción de saberes. Educación incluyente, diversa y de calidad para disfrutar y aprender</t>
  </si>
  <si>
    <t>Hábitat escolar</t>
  </si>
  <si>
    <t>Construcción nueva sede universitaria Ciudadela El Porvenir - Bosa</t>
  </si>
  <si>
    <t>116 - Construcción nueva sede universitaria Ciudadela El Porvenir - Bosa</t>
  </si>
  <si>
    <t>Mejoramiento y ampliación de la infraestructura física de la Universidad</t>
  </si>
  <si>
    <t>116 - Mejoramiento y ampliación de la infraestructura física de la Universidad</t>
  </si>
  <si>
    <t>Investigación e innovación para la construcción de conocimiento educativo y pedagógico</t>
  </si>
  <si>
    <t>Enfoques diferenciales</t>
  </si>
  <si>
    <t>114 - Enfoques diferenciales</t>
  </si>
  <si>
    <t>Jornada educativa de 40 horas semana</t>
  </si>
  <si>
    <t>114 - Jornada educativa de 40 horas</t>
  </si>
  <si>
    <t>115 - Jornada educativa de 40 horas</t>
  </si>
  <si>
    <t>Resignificación de las miradas de la educación</t>
  </si>
  <si>
    <t>Media fortalecida y mayor acceso a la educación superior</t>
  </si>
  <si>
    <t>Diálogo social y participación de la comunidad educativa</t>
  </si>
  <si>
    <t>Pensar la educación</t>
  </si>
  <si>
    <t>117 - Pensar la educación</t>
  </si>
  <si>
    <t>Maestros empoderados, con bienestar y mejor formación</t>
  </si>
  <si>
    <t>Niños y niñas estudiando</t>
  </si>
  <si>
    <t>Administración del talento humano</t>
  </si>
  <si>
    <t>Tecnologías de la información y las comunicaciones</t>
  </si>
  <si>
    <t>Educación para la ciudadanía y la convivencia</t>
  </si>
  <si>
    <t>Mejor gestión</t>
  </si>
  <si>
    <t>117 - Mejor gestión</t>
  </si>
  <si>
    <t>Fortalecimiento académico</t>
  </si>
  <si>
    <t>114 - Fortalecimiento acad駑ico</t>
  </si>
  <si>
    <t>Educación desde el arte</t>
  </si>
  <si>
    <t>115 - Educación desde el arte</t>
  </si>
  <si>
    <t>Jornada educativa única para la excelencia</t>
  </si>
  <si>
    <t>Promoción de la formación, apropiación y creación artística en niños, niñas y adolescentes en colegios de Bogotá</t>
  </si>
  <si>
    <t>Música de la OFB para la jornada única</t>
  </si>
  <si>
    <t>Jornada escolar 40 horas semanales</t>
  </si>
  <si>
    <t>115 - Jornada escolar 40 horas semanales</t>
  </si>
  <si>
    <t>Dotación de laboratorios Universidad Distrital</t>
  </si>
  <si>
    <t>116 - Dotación de laboratorios Universidad Distrital</t>
  </si>
  <si>
    <t>Dotación y actualización biblioteca</t>
  </si>
  <si>
    <t>116 - Dotación y actualización biblioteca</t>
  </si>
  <si>
    <t>Subsidios a la demanda educativa</t>
  </si>
  <si>
    <t>114 - Subsidios a la demanda educativa</t>
  </si>
  <si>
    <t>BogotáHumana con igualdad de oportunidades y equidad de género para las mujeres</t>
  </si>
  <si>
    <t>Litigio y justicia integral para las mujeres</t>
  </si>
  <si>
    <t>118 - Litigio y justicia integral para las mujeres</t>
  </si>
  <si>
    <t>Gestión estratégica del conocimiento de la política pública de mujeres y equidad de género en el D. C.</t>
  </si>
  <si>
    <t>Calidad y fortalecimiento institucional</t>
  </si>
  <si>
    <t>120 - Calidad y fortalecimiento institucional</t>
  </si>
  <si>
    <t>20 Casas de igualdad de oportunidades para el ejercicio de derechos de las mujeres en el D.C.</t>
  </si>
  <si>
    <t>118 - 20 Casas de igualdad de oportunidades para el ejercicio de derechos de las mujeres en el D.C.</t>
  </si>
  <si>
    <t>119 - 20 Casas de igualdad de oportunidades para el ejercicio de derechos de las mujeres en el D.C.</t>
  </si>
  <si>
    <t>Acciones para la implementaci y seguimiento de la Pol咜ica de Mujeres y Equidad de G駭ero en el Distrito Capital</t>
  </si>
  <si>
    <t>119 - Acciones para la implementaciyseguimiento de la Pol咜ica de Mujeres y Equidad de G駭ero en el Distrito Capital</t>
  </si>
  <si>
    <t>Acciones con enfoque diferencial parael reconocimiento de la diversidad de las mujeres</t>
  </si>
  <si>
    <t>119 - Acciones con enfoque diferencialpara el reconocimiento de la diversidad de las mujeres</t>
  </si>
  <si>
    <t>Lucha contra distintos tipos de discriminación y violencias por condición, situación, identidad, diferencia, diversidad o etapa del ciclo vital</t>
  </si>
  <si>
    <t>Memoria histórica y patrimonio cultural</t>
  </si>
  <si>
    <t>Modernización y fortalecimiento de las tecnologías de información y comunicaciones TIC</t>
  </si>
  <si>
    <t>Coordinación de la política pública de garantía de derechos de las personas lesbianas, gays, transgeneristas, y otras identidades de género y orientaciones sexuales</t>
  </si>
  <si>
    <t>Atención integral a personas con discapacidad, familias y cuidadores: cerrando brechas</t>
  </si>
  <si>
    <t>Protección, Prevención y Atención Integral a Niños, Niñas, Adolescentes y Jóvenes en Situación de Vida de y en Calle y Pandilleros en condición de Fragilidad Social</t>
  </si>
  <si>
    <t>Generación de Ingresos y Oportunidades como Herramienta de Recuperación para Beneficiarios en Fragilidad Social</t>
  </si>
  <si>
    <t>Atención integral para personas mayores: disminuyendo la discriminación y la segregación socioeconómica</t>
  </si>
  <si>
    <t>Generación de capacidades para el desarrollo de personas en prostitución o habitantes de calle</t>
  </si>
  <si>
    <t>Promoción del ejercicio y goce de los derechos de personas LGBTI</t>
  </si>
  <si>
    <t>Protección integral y desarrollo de capacidades de niños, niñas y adolescentes</t>
  </si>
  <si>
    <t>Jóvenes activando su ciudadanía</t>
  </si>
  <si>
    <t>Reconocimiento de la diversidad y la interculturalidad a través de las artes</t>
  </si>
  <si>
    <t>Bogotá reconoce y apropia la diversidad y la interculturalidad</t>
  </si>
  <si>
    <t>Generación de procesos de seguimiento y evaluación de las políticas poblacionales con el fin de producir información estratégica para la formulación y el diseño de acciones que contribuyan a superar la segregación social y la discriminación</t>
  </si>
  <si>
    <t>Reducción de la discriminación y violencias por orientaciones sexuales e identidad de género para el ejercicio efectivo de los derechos de los sectores LGBTI.</t>
  </si>
  <si>
    <t>Reconocimiento, caracterización y visibilización de los grupos étnicos residentes en el Distrito Capital</t>
  </si>
  <si>
    <t>Tiempo Libre Tiempo Activo</t>
  </si>
  <si>
    <t>Culturas en la diversidad</t>
  </si>
  <si>
    <t>128 - Culturas en la diversidad</t>
  </si>
  <si>
    <t>Música sinfónica para todos y todas</t>
  </si>
  <si>
    <t>Fortalecimiento Institucional y de la Infraestructura de unidades de proteccion integral y dependencias</t>
  </si>
  <si>
    <t>Protecci Integral a Niz y Juventud en Situaci de Vulneraci de Derechos</t>
  </si>
  <si>
    <t>125 - Protecci Integral a Niz yJuventud en Situaci de Vulneraci de Derechos</t>
  </si>
  <si>
    <t>Implementaci y seguimiento al modelodistrital de abordaje integral a las mujeres en ejercicio de la Prostituci</t>
  </si>
  <si>
    <t>124 - Implementaci y seguimiento almodelo distrital de abordaje integral a las mujeres en ejercicio de la Prostituci</t>
  </si>
  <si>
    <t>Fortalecimiento de la infraestructura física de las unidades educativas y las dependencias</t>
  </si>
  <si>
    <t>Servicios de apoyo operativo y de seguridad a las unidades educativas y dependencias</t>
  </si>
  <si>
    <t>Bogotá humana por la dignidad de las víctimas</t>
  </si>
  <si>
    <t>Asistencia, atención t reparación integral a las victimas del conflicto armado interno en Bogotá, D.C.</t>
  </si>
  <si>
    <t>Bogotá, un territorio que defiende, protege y promueve los derechos humanos</t>
  </si>
  <si>
    <t>Relaciones libres de violencias para y con las familias de Bogotá</t>
  </si>
  <si>
    <t>Promoción de los sistemas de justicia propia y ordinaria y de los espacios de concertación e interlocución con los grupos étnicos en Bogotá, D. C.</t>
  </si>
  <si>
    <t>Plan integral de prevención y protección de lideresas, líderes víctimas y defensoras y defensores de Derechos Humanos en el Distrito Capital: Territorios de protección de la vida y construcción de paz</t>
  </si>
  <si>
    <t>Bogotá Humana apropia de manera práctica los Derechos a través de la difusión y formación en Derechos Humanos</t>
  </si>
  <si>
    <t>Plan de prevención y protección a mujeres.</t>
  </si>
  <si>
    <t>Articulación de la política y fortalecimiento del Sistema Integral de responsabilidad penal adolescente en el Distrito</t>
  </si>
  <si>
    <t>Fortalecimiento del acceso a la justicia formal y promoción de la justicia no formal y comunitaria</t>
  </si>
  <si>
    <t>Atenci Integral y preventiva a adolescentes en conflicto con la ley</t>
  </si>
  <si>
    <t>137 - Atenci Integral y preventiva a adolescentes en conflicto con la ley</t>
  </si>
  <si>
    <t>Ejercicio de las libertades culturales y deportivas</t>
  </si>
  <si>
    <t>Desarrollo de la infraestructura técnica para la producción emisión y transmisión del canal de tv</t>
  </si>
  <si>
    <t>Canal capital. Televisión pública para los derechos</t>
  </si>
  <si>
    <t>Televisión pública para la defensa y promoción de los derechos humanos y la cultura de paz</t>
  </si>
  <si>
    <t>Comunicación e información del sector cultura, recreación y deporte de Bogotá</t>
  </si>
  <si>
    <t>Mantenimiento y sostenimiento de la infraestructura cultural pública</t>
  </si>
  <si>
    <t>Formación para la democracia</t>
  </si>
  <si>
    <t>Gestión e intervención del patrimonio cultural material del Distrito Capital</t>
  </si>
  <si>
    <t>Fomento de la música sinfónica</t>
  </si>
  <si>
    <t>Realización de actividades artísticas y culturales</t>
  </si>
  <si>
    <t>Construcción y adecuación de parques y escenarios para la inclusion</t>
  </si>
  <si>
    <t>Circulación y divulgación de los valores del patrimonio cultural</t>
  </si>
  <si>
    <t>Gestión cultural local</t>
  </si>
  <si>
    <t>Fortalecimiento de la red de bibliotecas y fomento o valoración a la lectura</t>
  </si>
  <si>
    <t>La recreación, el deporte y la actividad física incluyente, equitativa y no segregada.</t>
  </si>
  <si>
    <t>Oportunidades para el ejercicio de los derechos culturales</t>
  </si>
  <si>
    <t>Territorios culturales y revitalizados / Equipamientos y corredores culturales</t>
  </si>
  <si>
    <t>Gestión, dotación, programación y aprovechamiento económico de los escenarios culturales públicos</t>
  </si>
  <si>
    <t>Adecuación, mantenimiento y amoblamiento de la infraestructura pública para las artes</t>
  </si>
  <si>
    <t>Fortalecimiento de las prácticas artísticas en el Distrito Capital</t>
  </si>
  <si>
    <t>Bogota ParticipActiva</t>
  </si>
  <si>
    <t>Bogota Forjador de Campeones</t>
  </si>
  <si>
    <t>Parques inclusivos: física, social , económica y ambientalmente</t>
  </si>
  <si>
    <t>Acciones Metropolitanas para la convivencia</t>
  </si>
  <si>
    <t>Bogotá es mi parche</t>
  </si>
  <si>
    <t>Corredores Vitales</t>
  </si>
  <si>
    <t>Ciudadanías juveniles</t>
  </si>
  <si>
    <t>146 - Ciudadanías juveniles</t>
  </si>
  <si>
    <t>Soberanía y seguridad alimentaria y nutricional</t>
  </si>
  <si>
    <t>Fortalecimiento del sistema distrital de plazas de mercado</t>
  </si>
  <si>
    <t>Alimentando capacidades.: Desarrollo de habilidades y apoyo alimentario para superar condiciones de vulnerabilidad</t>
  </si>
  <si>
    <t>Disponibilidad y acceso a los alimentos en mercado interno a través del abastecimiento</t>
  </si>
  <si>
    <t>Agricultura urbana y periurbana</t>
  </si>
  <si>
    <t>153 - Agricultura urbana y periurbana</t>
  </si>
  <si>
    <t>Ruralidad humana</t>
  </si>
  <si>
    <t>Proyecto agrario de sustentabilidad campesina distrital</t>
  </si>
  <si>
    <t>Mejoramiento del habitat rural</t>
  </si>
  <si>
    <t>Gesti para la Construcci y Mejoramiento de Vivienda Rural</t>
  </si>
  <si>
    <t>155 - Gesti para la Construcci y Mejoramiento de Vivienda Rural</t>
  </si>
  <si>
    <t>Ciencia, tecnología e innovación para avanzar en el desarrollo de la ciudad</t>
  </si>
  <si>
    <t>Promoción de la investigación y desarrollo cientifico</t>
  </si>
  <si>
    <t>157 - Promoción de la investigación y desarrollo cientifico</t>
  </si>
  <si>
    <t>Desarrollo y fortalecimiento doctorados y maestrías</t>
  </si>
  <si>
    <t>157 - Desarrollo y fortalecimiento doctorados y maestrías</t>
  </si>
  <si>
    <t>Fomento de la investigación básica y aplicada para fortalecer la productividad empresarial y cooperativa</t>
  </si>
  <si>
    <t>Evaluación y seguimiento de políticas públicas sectoriales para identificar y promover la innovación social en la gestión de lo público</t>
  </si>
  <si>
    <t>Apoyo a la economía popular, emprendimiento y productividad</t>
  </si>
  <si>
    <t>Potenciar zonas de concentración de economía popular</t>
  </si>
  <si>
    <t>Banca para la economía popular</t>
  </si>
  <si>
    <t>Fortalecimiento de las iniciativas de emprendimiento</t>
  </si>
  <si>
    <t>Desarrollo de iniciativas productivas para el fortalecimiento de la economía popular</t>
  </si>
  <si>
    <t>Desarrollo turístico social y productivo de Bogotá</t>
  </si>
  <si>
    <t>Bogotá ciudad turística para el disfrute de todos</t>
  </si>
  <si>
    <t>Bogotá productiva y competitiva en la economía internacional</t>
  </si>
  <si>
    <t>Trabajo decente y digno</t>
  </si>
  <si>
    <t>Misión Bogotá Humana</t>
  </si>
  <si>
    <t>Formación, capacitación e intermediación para el trabajo</t>
  </si>
  <si>
    <t>Articulación para la generación de trabajo digno y decente</t>
  </si>
  <si>
    <t>Trabajo digno y decente para los trabajadores de salud</t>
  </si>
  <si>
    <t>166 - Trabajo digno y decente para los trabajadores de salud</t>
  </si>
  <si>
    <t>Fortalecimiento y mejoramiento de la calidad y cobertura de los servicios públicos</t>
  </si>
  <si>
    <t>Gestión para el servicio de alumbrado público en Bogotá, D. C.</t>
  </si>
  <si>
    <t>Gestión para los servicios funerarios distritales</t>
  </si>
  <si>
    <t>Vivienda y hábitat humanos</t>
  </si>
  <si>
    <t>Renovación, rehabilitación o reposición de los sistemas de abastecimiento, distribución matriz y red local de acueducto</t>
  </si>
  <si>
    <t>Mejoramiento integral de barrios y vivienda</t>
  </si>
  <si>
    <t>Mecanismos para la implementación de oportunidades</t>
  </si>
  <si>
    <t>Semillero de proyectos</t>
  </si>
  <si>
    <t>Renovación, rehabilitación o reposición del sistema troncal, secundario y local de alcantarillado sanitario</t>
  </si>
  <si>
    <t>Renovación, rehabilitación o reposición del sistema troncal, secundario y local de alcantarillado pluvial</t>
  </si>
  <si>
    <t>Construcción, renovación, rehabilitación o reposición del sistema troncal, secundario y local de alcantarillado combinado</t>
  </si>
  <si>
    <t>Construcción del sistema troncal, secundario y local de alcantarillado sanitario</t>
  </si>
  <si>
    <t>Construcción del sistema troncal, secundario y local de alcantarillado pluvial</t>
  </si>
  <si>
    <t>Gestión de suelo - centro ampliado</t>
  </si>
  <si>
    <t>Producción de suelo y urbanismo para la construcción de vip</t>
  </si>
  <si>
    <t>Gestión de suelo - franjas de transición</t>
  </si>
  <si>
    <t>Gestión de suelo - zonas de mejoramiento integral</t>
  </si>
  <si>
    <t>Construcción y expansión del sistema de acueducto</t>
  </si>
  <si>
    <t>Mejoramiento integral de barrios</t>
  </si>
  <si>
    <t>175 - Mejoramiento integral de barrios</t>
  </si>
  <si>
    <t>Mejoramiento integral de barrios de origen informal</t>
  </si>
  <si>
    <t>175 - Mejoramiento integral de barrios de origen informal</t>
  </si>
  <si>
    <t>Titulación de predios</t>
  </si>
  <si>
    <t>175 - Titulación de predios</t>
  </si>
  <si>
    <t>Mecanismos para la producción de suelo para Vivienda de Interés Prioritario</t>
  </si>
  <si>
    <t>Implementación de instrumentos de gestión y financiación para la producción de Vivienda de Interés Prioritario</t>
  </si>
  <si>
    <t>Desarrollo de proyectos de vivienda de interés prioritario</t>
  </si>
  <si>
    <t>174 - Desarrollo de proyectos de vivienda de interés prioritario</t>
  </si>
  <si>
    <t>Estudios y modelaciones económicas para la estructuración de proyectos urbanos</t>
  </si>
  <si>
    <t>Planificación urbanística e instrumentos de gestión territorial para contribuir en la reducción de la segregación socio-espacial en Bogotá D.C.</t>
  </si>
  <si>
    <t>Formulación y seguimiento de la política y la gestión social del hábitat y vivienda</t>
  </si>
  <si>
    <t>Mejoramiento de vivienda en sus condiciones físicas</t>
  </si>
  <si>
    <t>175 - Mejoramiento de vivienda en sus condiciones físicas</t>
  </si>
  <si>
    <t>Revitalización del centro ampliado</t>
  </si>
  <si>
    <t>Programa multifase de revitalización de</t>
  </si>
  <si>
    <t>Acciones asociadas a la infraestructura de acueducto y alcantarillado</t>
  </si>
  <si>
    <t>Cualificación del entorno urbano</t>
  </si>
  <si>
    <t>Revitalización del centro tradicional y de sectores e inmuebles de interés cultural en el Distrito Capital</t>
  </si>
  <si>
    <t>Intervenciones urbanas a través de las artes</t>
  </si>
  <si>
    <t>Estructuración de proyectos de revitalización</t>
  </si>
  <si>
    <t>Formulación de las intervenciones urbanas para la organización sostenible del territorio</t>
  </si>
  <si>
    <t>Un territorio que enfrenta el cambio climático y se ordena alrededor del agua</t>
  </si>
  <si>
    <t>Recuperación, rehabilitación y reestructuración de la estructura ecológica principal y de los espacios de agua</t>
  </si>
  <si>
    <t>Acciones para el saneamiento del Río bogota</t>
  </si>
  <si>
    <t>Mejoramiento de la calidad hídrica de los afluentes del río Bogotá:</t>
  </si>
  <si>
    <t>Participación ciudadana y educación ambiental como instrumentos de gestión para la apropiación social de los territorios ambientales del Distrito Capital.</t>
  </si>
  <si>
    <t>Control a los procesos de enajenación y arriendo de vivienda</t>
  </si>
  <si>
    <t>Adecuación de humedales, protección y manejo ambiental</t>
  </si>
  <si>
    <t>Recuperación y renaturalización de los espacios del agua.</t>
  </si>
  <si>
    <t>Redefinición del modelo de ocupación de las franjas de transición urbano - rural</t>
  </si>
  <si>
    <t>Control ambiental a los recursos hídrico y del suelo en el Distrito Capital</t>
  </si>
  <si>
    <t>Fortalecimiento de la gestión ambiental para la restauración, conservación, manejo y uso sostenible de los ecosistemas urbanos y las áreas rurales del Distrito Capital</t>
  </si>
  <si>
    <t>Intervención territorial para el mejoramiento de la cobertura vegetal del Distrito Capital</t>
  </si>
  <si>
    <t>Investigación y conservación de la flora y ecosistemas de la Región Capital como estrategia de adaptación al cambio climático</t>
  </si>
  <si>
    <t>Armonización de las relaciones ecosistema-cultura para disminuir la vulnerabilidad de la Región Capital frente a los efectos del cambio climático</t>
  </si>
  <si>
    <t>Estrategia territorial regional frente al cambio climático</t>
  </si>
  <si>
    <t>Acciones territoriales frente al cambio climático y la regulación hídrica</t>
  </si>
  <si>
    <t>Planificación territorial para la adaptación y la mitigación frente al cambio climático.</t>
  </si>
  <si>
    <t>Acciones en el corredor de conservación, cerros orientales y paramos</t>
  </si>
  <si>
    <t>Páramos y biodiversidad.</t>
  </si>
  <si>
    <t>Planificación urbanística e instrumentos de gestión territorial para contribuir en la reducción de la segregación socio-espacial en Bogotá D.C. cambio climático en Bogotá D.C.</t>
  </si>
  <si>
    <t>Diseño e implementación de programas de construcción sostenible</t>
  </si>
  <si>
    <t>Planeación ambiental con visión regional para la adaptación y mitigación al cambio climático en el Distrito Capital</t>
  </si>
  <si>
    <t>Movilidad Humana</t>
  </si>
  <si>
    <t>Construccion, renovacion, rehabilitacion o reposicion de redes asociadas a la infraestructura vial</t>
  </si>
  <si>
    <t>Construcción de redes de las empresas de eervicios públicos asociada a la Infraestructura Vial.</t>
  </si>
  <si>
    <t>Implementación del plan maestro de movilidad para Bogotá</t>
  </si>
  <si>
    <t>Fortalecimiento a los servicios concesionados</t>
  </si>
  <si>
    <t>Recuperación, rehabilitación y mantenimiento de la malla vial</t>
  </si>
  <si>
    <t>Infraestructura para el Sistema Integrado de Transporte Público</t>
  </si>
  <si>
    <t>Sistema distrital de información para la movilidad</t>
  </si>
  <si>
    <t>Desarrollo y sostenibilidad de la infraestructura para la movilidad</t>
  </si>
  <si>
    <t>192 - Desarrollo y sostenibilidad dela infraestructura para la movilidad</t>
  </si>
  <si>
    <t>Desarrollo y conservaci del espaciop炻lico y la red de ciclo-rutas</t>
  </si>
  <si>
    <t>194 - Desarrollo y conservaci del espacio p炻lico y la red de ciclo-rutas</t>
  </si>
  <si>
    <t>195 - Desarrollo y conservaci del espacio p炻lico y la red de ciclo-rutas</t>
  </si>
  <si>
    <t>Pedalea por Bogot・</t>
  </si>
  <si>
    <t>194 - Pedalea por Bogot・</t>
  </si>
  <si>
    <t>Tecnolog僘s de Informaci y Comunicaciones para lograr una Movilidad Sostenible en Bogot・</t>
  </si>
  <si>
    <t>197 -Tecnologias de Informacion y Comunicaciones para lograr una movilidad</t>
  </si>
  <si>
    <t>Promoci de la movilidad segura y prevenci de la accidentalidad vial</t>
  </si>
  <si>
    <t>196 - Promoci de la movilidad seguray prevenci de la accidentalidad vial</t>
  </si>
  <si>
    <t>Apoyo institucional en convenio con la Policía Nacional</t>
  </si>
  <si>
    <t>198 - Apoyo institucional en convenio con la Policía Nacional</t>
  </si>
  <si>
    <t>Sustanciación de procesos, recaudo y cobro de la cartera</t>
  </si>
  <si>
    <t>198 - Sustanciación de procesos, recaudo y cobro de la cartera</t>
  </si>
  <si>
    <t>Generar movilidad con seguridad comprometiendo al ciudadano en el conocimientoy cumplimiento de las normas de tránsito</t>
  </si>
  <si>
    <t>196 - Generar movilidad con seguridad comprometiendo al ciudadano en el conocimiento ycumplimiento de las normas de tránsito</t>
  </si>
  <si>
    <t>Modernización, expansión y mantenimiento del sistema integral de control de tránsito</t>
  </si>
  <si>
    <t>198 - Modernización, expansión y mantenimiento del sistema integral de controlde tránsito</t>
  </si>
  <si>
    <t>Operación y control del sistema de transporte público</t>
  </si>
  <si>
    <t>Gestión de infraestructura del transporte  público</t>
  </si>
  <si>
    <t>Gestión de infraestructura del transporte público (recursos nación )</t>
  </si>
  <si>
    <t>Gestión de infraestructura del transporte público (recursos distrito )</t>
  </si>
  <si>
    <t>Gestión de infraestructura del transporte público (recursos titularización)</t>
  </si>
  <si>
    <t>Gestión de infraestructura del transporte público (recursos convenio Soacha )</t>
  </si>
  <si>
    <t>Gestión de infraestructura del transporte público (recursos administrados )</t>
  </si>
  <si>
    <t>Gestión de infraestructura del transporte público (recursos sitp )</t>
  </si>
  <si>
    <t>Gestión de infraestructura del transporte público ( recursos cruce de cuentas especiales )</t>
  </si>
  <si>
    <t>Gestión de infraestructura del transporte público ( recursos modos férreos )</t>
  </si>
  <si>
    <t>Desarrollo y conservación del espacio público y la red de ciclo-rutas</t>
  </si>
  <si>
    <t>Pedalea por Bogotá</t>
  </si>
  <si>
    <t>Promoción de la movilidad segura y prevención de la accidentalidad vial</t>
  </si>
  <si>
    <t>Generar movilidad con seguridad comprometiendo al ciudadano en el conocimiento y cumplimiento de las normas de tránsito</t>
  </si>
  <si>
    <t>Gestión integral de riesgos</t>
  </si>
  <si>
    <t>Gestión integral de riesgos asociados al sistema hídrico y sistema de alcantarillado del D.C.</t>
  </si>
  <si>
    <t>Territorios menos vulnerables frente a riesgos y cambio climático a través de acciones integrales.</t>
  </si>
  <si>
    <t>Reasentamiento de hogares localizados en zonas de alto riesgo no mitigable</t>
  </si>
  <si>
    <t>200 - Reasentamiento de hogares localizados en zonas de alto riesgo no mitigable</t>
  </si>
  <si>
    <t>Modernización Cuerpo Oficial de Bomberos</t>
  </si>
  <si>
    <t>201 - Modernización Cuerpo Oficial de bomberos</t>
  </si>
  <si>
    <t>Mitigación de riesgos en zonas alto impacto</t>
  </si>
  <si>
    <t>Generación y actualización del conocimiento en el marco de la gestión del riesgo</t>
  </si>
  <si>
    <t>Atención y acciones humanitarias para emergencias de origen social y natural</t>
  </si>
  <si>
    <t>Atención integral del riesgo al sistema de movilidad y espacio público frente a la ocurrencia de eventos de emergencia y catastróficos</t>
  </si>
  <si>
    <t>Mitigación y manejo de zonas de alto riesgo para su recuperación e integración al espacio urbano y rural</t>
  </si>
  <si>
    <t>Optimización de la capacidad del Sistema Distrital de Gestión del Riesgo en el manejo de emergencias y desastres</t>
  </si>
  <si>
    <t>Reducción y manejo integral del riesgo de familias localizadas en zonas de alto riesgo no mitigable</t>
  </si>
  <si>
    <t>Fortalecimiento del sistema de información de gestión del riesgo - SIRE para la toma de decisiones del Sistema Distrital de Gestión del Riesgo</t>
  </si>
  <si>
    <t>Fortalecimiento de capacidades sociales, sectoriales y comunitarias para la gestión integral del riesgo</t>
  </si>
  <si>
    <t>Consolidar el sistema distrital de gestión del riesgo</t>
  </si>
  <si>
    <t>Recuperación de la zona declarada suelo de protección por riesgo en el sector Altos de la Estancia de la Localidad de Ciudad Bolívar</t>
  </si>
  <si>
    <t>Recuperaci de Suelos de Protecci por Riesgo</t>
  </si>
  <si>
    <t>199 - Recuperaci de Suelos de Protecci por Riesgo</t>
  </si>
  <si>
    <t>Atención de emergencias en el Distrito Capital</t>
  </si>
  <si>
    <t>Basura cero</t>
  </si>
  <si>
    <t>Gestión integral de residuos sólidos para el Distrito Capital y la región</t>
  </si>
  <si>
    <t>Control y gestión ambiental a residuos peligrosos, orgánicos y escombros generados en Bogotá</t>
  </si>
  <si>
    <t>Bogotá Humana ambientalmente saludable</t>
  </si>
  <si>
    <t>Control de deterioro ambiental en los componentes aire y paisaje</t>
  </si>
  <si>
    <t>Evaluación, control, seguimiento y conservación de la flora, fauna silvestre y arbolado urbano</t>
  </si>
  <si>
    <t>Salud ambiental</t>
  </si>
  <si>
    <t>209 - Salud ambiental</t>
  </si>
  <si>
    <t>Bogotá, territorio en la región</t>
  </si>
  <si>
    <t>Fortalecimiento institucional para la integración regional</t>
  </si>
  <si>
    <t>Una Bogotá que defiende y fortalece lo público</t>
  </si>
  <si>
    <t>Bogotá Humana: participa y decide</t>
  </si>
  <si>
    <t>Comunicación y capacitación del sitp</t>
  </si>
  <si>
    <t>Implementación del sistema distrital de planeación</t>
  </si>
  <si>
    <t>Apoyo administrativo y logístico al Consejo Territorial de Planeación Distrital</t>
  </si>
  <si>
    <t>Bogotá una casa de igualdad de oportunidades</t>
  </si>
  <si>
    <t>Transformaciones culturales hacia una nueva ciudadanía</t>
  </si>
  <si>
    <t>Gestión efectiva de administración del patrimonio inmobiliario distrital</t>
  </si>
  <si>
    <t>Formalizaci y fortalecimiento de la</t>
  </si>
  <si>
    <t>216 - Formalizaci y fortalecimiento</t>
  </si>
  <si>
    <t>Control social a la gestión pública</t>
  </si>
  <si>
    <t>Participaci ciudadana para el desarrollo econico territorial y humano</t>
  </si>
  <si>
    <t>215 - Participaci ciudadana para eldesarrollo econico territorial y humano</t>
  </si>
  <si>
    <t>Participación cultural y deportiva incidente y decisoria</t>
  </si>
  <si>
    <t>Construcción de conocimiento para la participación ciudadana</t>
  </si>
  <si>
    <t>Planeación ambiental participativa, comunicación estratégica y fortalecimiento de procesos de formación para la participación, con énfasis en adaptación al cambio climatico</t>
  </si>
  <si>
    <t>Revitalización de la organización comunal</t>
  </si>
  <si>
    <t>Comunicación pública para la movilización</t>
  </si>
  <si>
    <t>Planeación y presupuestación participativa para la superación de la segregación y las discriminaciones.</t>
  </si>
  <si>
    <t>Fortalecimiento de las capacidades de gestión y coordinación del nivel central y las localidades desde los territorios</t>
  </si>
  <si>
    <t>Centro de estudios y análisis de espacio público</t>
  </si>
  <si>
    <t>Fortalecimiento de la gestión local para el desarrollo humano en Bogotá</t>
  </si>
  <si>
    <t>Fortalecimiento a la Gobernabilidad democrática local</t>
  </si>
  <si>
    <t>Transparencia, probidad, lucha contra la corrupción y control social efectivo e incluyente</t>
  </si>
  <si>
    <t>Programa ERU de transparencia probidad</t>
  </si>
  <si>
    <t>Ojo ciudadano</t>
  </si>
  <si>
    <t>222 - Ojo ciudadano</t>
  </si>
  <si>
    <t>Confianza ciudadana: Fortalecimiento</t>
  </si>
  <si>
    <t>222 - Confianza ciudadana: Fortaleci</t>
  </si>
  <si>
    <t>Fortalecimiento de la funci disc</t>
  </si>
  <si>
    <t>222 - Fortalecimiento de la funci</t>
  </si>
  <si>
    <t>Construcción de ciudadano en sus derechos y deberes</t>
  </si>
  <si>
    <t>Protección a los derechos de las victimas</t>
  </si>
  <si>
    <t>Defensa del consumidor</t>
  </si>
  <si>
    <t>223 - Defensa del consumidor</t>
  </si>
  <si>
    <t>Fortalecimiento de la capacidad institucional para identificar, prevenir y resolver problemas de corrupción y para identificar oportunidades de probidad</t>
  </si>
  <si>
    <t>Promoción de la Cultura Ciudadana y de la Legalidad, Viendo por Bogotá</t>
  </si>
  <si>
    <t>Bogotá promueve el control social para el cuidado de lo público y lo articula al control preventivo</t>
  </si>
  <si>
    <t>Fortalecimiento de la transparencia y la eficiencia de la gestión pública distrital</t>
  </si>
  <si>
    <t>Fortalecimiento de la capacidad institucional para un control fiscal efectivo y transparente</t>
  </si>
  <si>
    <t>Gobierno, transparencia y probidad</t>
  </si>
  <si>
    <t>222 - Gobierno, transparencia y probidad</t>
  </si>
  <si>
    <t>Fortalecimiento de la gesti 騁ica</t>
  </si>
  <si>
    <t>222 - Fortalecimiento de la gesti</t>
  </si>
  <si>
    <t>El servicio, actitud de vida con pro</t>
  </si>
  <si>
    <t>222 - El servicio, actitud de vida c</t>
  </si>
  <si>
    <t>Transparencia, probidad y anticorrup</t>
  </si>
  <si>
    <t>222 - Transparencia, probidad y anti</t>
  </si>
  <si>
    <t>Transparencia en la gesti instituci</t>
  </si>
  <si>
    <t>222 - Transparencia en la gesti ins</t>
  </si>
  <si>
    <t>Fortalecimiento institucional para la transparencia, participaci ciudadana, control y responsabilidad social</t>
  </si>
  <si>
    <t>222 - Fortalecimiento institucional para la transparencia, participaci ciudadana, control y responsabilidad social y anticorrupci</t>
  </si>
  <si>
    <t>Promoci de la participaci ciudadana y la construcci de probidad</t>
  </si>
  <si>
    <t>222 - Promoci de la participaci ciudadana y la construcci de probidad</t>
  </si>
  <si>
    <t>Fortalecimiento de la transparencia,</t>
  </si>
  <si>
    <t>222 - Fortalecimiento de la transpar</t>
  </si>
  <si>
    <t>Transparencia, probidad y lucha contra la corrupci en salud en Bogot・ D.C.</t>
  </si>
  <si>
    <t>222 - Transparencia, probidad y lucha contra la corrupci en salud en Bogot・ D.C.</t>
  </si>
  <si>
    <t>Fortalecimiento de la participación ciudadana</t>
  </si>
  <si>
    <t>223 - Fortalecimiento de la participación ciudadana</t>
  </si>
  <si>
    <t>Probidad y transparencia en el IDRD</t>
  </si>
  <si>
    <t>222 - Probidad y transparencia en el IDRD</t>
  </si>
  <si>
    <t>Fortalecimiento de la transparencia</t>
  </si>
  <si>
    <t>Transparencia en la OFB</t>
  </si>
  <si>
    <t>222 - Transparencia en la OFB</t>
  </si>
  <si>
    <t>Implementaci de mecanismos para una gesti transparente</t>
  </si>
  <si>
    <t>222 - Implementaci de mecanismos para una gesti transparente</t>
  </si>
  <si>
    <t>Transparencia, probidad, lucha contr</t>
  </si>
  <si>
    <t>222 - Transparencia, probidad, lucha</t>
  </si>
  <si>
    <t>Cultura de transparencia, probidad y</t>
  </si>
  <si>
    <t>222 - Cultura de transparencia, prob</t>
  </si>
  <si>
    <t>223 - Cultura de transparencia, prob</t>
  </si>
  <si>
    <t>224 - Cultura de transparencia, prob</t>
  </si>
  <si>
    <t>Capital humano y probidad</t>
  </si>
  <si>
    <t>222 - Capital humano y probidad</t>
  </si>
  <si>
    <t>224 - Capital humano y probidad</t>
  </si>
  <si>
    <t>Promoci de la transparencia, laprobidad el control social y la lucha contra la corrupci</t>
  </si>
  <si>
    <t>222 - Promoci de la transparencia, la probidad el control social y la lucha contra la corrupci</t>
  </si>
  <si>
    <t>224 - Promoci de la transparencia, la probidad el control social y la lucha contra la corrupci</t>
  </si>
  <si>
    <t>Transparencia, probidad y lucha contrala corrupci de la SDDE</t>
  </si>
  <si>
    <t>222 - Transparencia, probidad y luchacontra la corrupci de la SDDE</t>
  </si>
  <si>
    <t>Movilidad Transparente y Contra la Corrupci</t>
  </si>
  <si>
    <t>222 - Movilidad Transparente y Contrala Corrupcion</t>
  </si>
  <si>
    <t>Transparencia y Probidad en la SDIS</t>
  </si>
  <si>
    <t>223 -Transparencia y Probidad en laSDIS</t>
  </si>
  <si>
    <t>Territorios de vida y paz con prevención del delito</t>
  </si>
  <si>
    <t>Implementación de acciones articuladas para la construcción de territorios paz con seguridad ciudadana</t>
  </si>
  <si>
    <t>Convivencia y seguridad para la construcción de una ciudad humana</t>
  </si>
  <si>
    <t>Dignificación de las personas privadas de la libertad a través de los procesos de reclusión, redención de pena y reinserción en la Cárcel Distrital de Bogotá</t>
  </si>
  <si>
    <t>Programa de atención al proceso de reintegración de la población desmovilizada en Bogotá</t>
  </si>
  <si>
    <t>Fortalecimiento de la seguridad ciudadana</t>
  </si>
  <si>
    <t>Número Único de Seguridad y Emergencias (NUSE 123)</t>
  </si>
  <si>
    <t>Fortalecimiento integral de equipamientos para la seguridad, la defensa y justicia de la ciudad</t>
  </si>
  <si>
    <t>Adquisición y dotación de bienes y servicios para el fortalecimiento integral de la seguridad, defensa y justicia en la ciudad</t>
  </si>
  <si>
    <t>Apoyo logístico especializado destinado a la seguridad, defensa y justicia</t>
  </si>
  <si>
    <t>Fortalecimiento del centro de estudio y análisis en convivencia y seguridad ciudadana</t>
  </si>
  <si>
    <t>Potenciaci del sistema integradode seguridad y emergencias NUSE 123 del Distrito Capital</t>
  </si>
  <si>
    <t>229 - Potenciaci del sistema integrado de seguridad y emergencias NUSE 123 del Distrito Capital</t>
  </si>
  <si>
    <t>Bogotá, ciudad de memoria, paz y reconciliación</t>
  </si>
  <si>
    <t>Creación del Centro del Bicentenario: memoria, paz y reconciliación</t>
  </si>
  <si>
    <t>Inclusión, reparación y reconocimiento de los derechos de las víctimas para la paz y la reconciliación</t>
  </si>
  <si>
    <t>Bogotá decide y protege el derecho fundamental a la salud pública</t>
  </si>
  <si>
    <t>Fortalecimiento de la Gestión y Planeación para la Salud</t>
  </si>
  <si>
    <t>Bogotá decide en salud</t>
  </si>
  <si>
    <t>Fortalecimiento de la funci administrativa y desarrollo institucional</t>
  </si>
  <si>
    <t>Adquirir y adecuar una sede para Canal Capital</t>
  </si>
  <si>
    <t>235 -Adquirir y adecuar una sede para Canal Capital</t>
  </si>
  <si>
    <t>Modernización</t>
  </si>
  <si>
    <t>Sistemas de mejoramiento de la gestión Y de la capacidad operativa de las entidades</t>
  </si>
  <si>
    <t>Fortalecimiento y desarrollo institucional</t>
  </si>
  <si>
    <t>Renovación y actualización física y tecnológica</t>
  </si>
  <si>
    <t>Sistemas de mejoramiento de la gestión y de la capacitación operativa de las entidades</t>
  </si>
  <si>
    <t>Comunicación institucional</t>
  </si>
  <si>
    <t>Sistema integrado de gestión</t>
  </si>
  <si>
    <t xml:space="preserve">Sistemas de mejoramiento de la gestión y de la capacitación operativa de las entidades </t>
  </si>
  <si>
    <t>Fortalecimiento institucional</t>
  </si>
  <si>
    <t>Fortalecimiento administrativo y operativo empresarial</t>
  </si>
  <si>
    <t>Sistemas de mejoramiento de la gestión y de la capacidad operativa de las entidades.</t>
  </si>
  <si>
    <t>Generación de recursos para la salud pública</t>
  </si>
  <si>
    <t>Consolidación y fortalecimiento de la infraestructura de datos espaciales de Bogotá IDECA</t>
  </si>
  <si>
    <t>Fortalecimiento institucional para el mejoramiento de la gestión del IDU</t>
  </si>
  <si>
    <t>Conservación, adecuación y dotación de la infraestructura física de la Secretaría General de la Alcaldía Mayor de Bogotá D.C.</t>
  </si>
  <si>
    <t>Comunicación humana para el desarrollo y fortalecimiento de lo público</t>
  </si>
  <si>
    <t>Sostenibilidad, consolidación y gobernabilidad institucional</t>
  </si>
  <si>
    <t>Censo inmobiliario de Bogotá</t>
  </si>
  <si>
    <t>235 - Fortalecimiento y desarrollo institucional</t>
  </si>
  <si>
    <t>Fortalecimiento institucional para aumentar la eficiencia de la gestión</t>
  </si>
  <si>
    <t>235 - Fortalecimiento institucional para aumentar la eficiencia de la gestión</t>
  </si>
  <si>
    <t>Fortalecimiento de la gestión pública</t>
  </si>
  <si>
    <t>235 - Fortalecimiento institucional</t>
  </si>
  <si>
    <t>Gerencia jurídica garante de derechos</t>
  </si>
  <si>
    <t>Sistema de mejoramiento de la gestión en la Secretaria General</t>
  </si>
  <si>
    <t>Implementación de estrategias de comunicación social y transparente</t>
  </si>
  <si>
    <t>Consolidación de la información estratégica e integral para la planeación del Distrito</t>
  </si>
  <si>
    <t>Gestión institucional</t>
  </si>
  <si>
    <t>Fortalecimiento y modernización tecnológica de la UAECD</t>
  </si>
  <si>
    <t>Implementación del sistema de gestión documental y archivos de la Secretaria General</t>
  </si>
  <si>
    <t>Desarrollo y fortalecimiento institucional del FVS</t>
  </si>
  <si>
    <t>Planeación, difusión, seguimiento y evaluación para la garantía de derechos</t>
  </si>
  <si>
    <t>Estructuración - fortalecimiento y dignificación técnico - humana del empleo público en el Distrito Capital</t>
  </si>
  <si>
    <t>Modernizar y fortalecer los procesos misionales y de apoyo de la Personería de Bogotá</t>
  </si>
  <si>
    <t>Coordinación de inversiones de Banca Multilatera</t>
  </si>
  <si>
    <t>Estudios para el fortalecimiento de las finanzas distritales</t>
  </si>
  <si>
    <t>Fortalecimiento de la gestión integral</t>
  </si>
  <si>
    <t>239 - Fortalecimiento de la gestión integral</t>
  </si>
  <si>
    <t>Comunicación participativa y eficiente</t>
  </si>
  <si>
    <t>Control y servicios tributarios</t>
  </si>
  <si>
    <t>Fortalecimiento de la gestión y depuración de la cartera distrital</t>
  </si>
  <si>
    <t>Gestión Institucional</t>
  </si>
  <si>
    <t>Sistemas de mejoramiento de la gestión y de la capacidad operativa de las entidades</t>
  </si>
  <si>
    <t>Fortalecimiento institucional de la Secretaria Distrital de Hacienda</t>
  </si>
  <si>
    <t>Fortalecimiento a la gestión institucional del Concejo de Bogotá</t>
  </si>
  <si>
    <t>Fortalecimiento y mejoramiento de la gestión institucional</t>
  </si>
  <si>
    <t>Fortalecimiento de los sistemas de gestión en el DASCD com componentes TIC´s</t>
  </si>
  <si>
    <t>Servicios de apoyo para garantizar la prestación de los servicios sociales</t>
  </si>
  <si>
    <t>Adopción de un modelo de desarrollo organizacional para el talento humano</t>
  </si>
  <si>
    <t>Modernización organizacional</t>
  </si>
  <si>
    <t>Políticas Humanas: servicios sociales con calidad</t>
  </si>
  <si>
    <t>Fortalecimiento de la gestión institucional del Instituto Distrital de las Artes</t>
  </si>
  <si>
    <t>Fortalecimiento sectorial e institucional para la cultura, la recreación y el deporte</t>
  </si>
  <si>
    <t>Gestión de la divulgación, difusión y las comunicaciones en el Instituto Distrital de las Artes</t>
  </si>
  <si>
    <t>Apoyo al proceso de producción de Vivienda de Interés Prioritario</t>
  </si>
  <si>
    <t>238 - Fortalecimiento institucional</t>
  </si>
  <si>
    <t>Apoyo para el fortalecimiento de la función administrativa y desarrollo institucional</t>
  </si>
  <si>
    <t>Promoción de la comunicación y la información pública para una Bogotá segura y humana</t>
  </si>
  <si>
    <t>Agenciamiento político de las relaciones de la Administración Distrital con actores políticos, sociales y gubernamentales del ámbito nacional, regional, distrital y local para fortalecer la gobernabilidad</t>
  </si>
  <si>
    <t>Fortalecimiento de la función administrativa y desarrollo institucional</t>
  </si>
  <si>
    <t>Modernización y Fortalecimiento Institucional</t>
  </si>
  <si>
    <t>Gestión Estratégica y Fortalecimiento Institucional</t>
  </si>
  <si>
    <t>Fortalecimiento institucional del FOPAE para la gestión del riesgo</t>
  </si>
  <si>
    <t>Fortalecimiento del Sistema Integrado de Gestión de la UAECOB</t>
  </si>
  <si>
    <t>Servicios a la ciudadanía con calidad humana</t>
  </si>
  <si>
    <t>Consolidación de la infraestructura tecnológica y de comunicaciones para la modernización de la Secretaría General</t>
  </si>
  <si>
    <t>236 - Fortalecimiento institucional</t>
  </si>
  <si>
    <t>237 - Fortalecimiento institucional</t>
  </si>
  <si>
    <t>Dotación, adecuación y mantenimiento de la infraestructura física, técnica e informática</t>
  </si>
  <si>
    <t>Fortalecimiento de la gestión pública distrital</t>
  </si>
  <si>
    <t>Fortalecimiento tecnolico y ampl</t>
  </si>
  <si>
    <t>235 - Fortalecimiento tecnolico</t>
  </si>
  <si>
    <t>Desarrollo integral y mejoramiento de la gestión en la administración distrital</t>
  </si>
  <si>
    <t>Archivo de Bogotá: por una memoria diversa e incluyente</t>
  </si>
  <si>
    <t>Bogotá Humana al servicio de la ciudadanía</t>
  </si>
  <si>
    <t>TIC, para gobierno digital, Ciudad inteligente y sociedad del conocimiento y del emprendimiento</t>
  </si>
  <si>
    <t>Sistema integral de información</t>
  </si>
  <si>
    <t>241 - Sistema integrado de información</t>
  </si>
  <si>
    <t>Centro de pensamiento en economía urbana</t>
  </si>
  <si>
    <t>Gestión integral de TIC - Bogotá Humana</t>
  </si>
  <si>
    <t>Consolidación del sistema de información</t>
  </si>
  <si>
    <t>Fortalecimiento e innovación de tecnologías de la información y la comunicación</t>
  </si>
  <si>
    <t>TIC para el desarrollo de un gobierno digital, una ciudad inteligente y una sociedad del conocimiento y del emprendimiento</t>
  </si>
  <si>
    <t>Fortalecimiento de la infraestructura de tecnología de información y comunicaciones</t>
  </si>
  <si>
    <t>Fortalecimiento de las tecnolog僘s de</t>
  </si>
  <si>
    <t>241 - Fortalecimiento de las tecnolo</t>
  </si>
  <si>
    <t>Gobierno electrico, gesti del cono</t>
  </si>
  <si>
    <t>241 - Gobierno electrico, gesti de</t>
  </si>
  <si>
    <t>Bogotá humana internacional</t>
  </si>
  <si>
    <t>Transferencias para la inversión</t>
  </si>
  <si>
    <t>Establecimientos Públicos</t>
  </si>
  <si>
    <t>Instituto Distrital para la Protección de la Niñez y de la Juventud IDIPRON</t>
  </si>
  <si>
    <t>Orquesta Filarmonica de Bogotá</t>
  </si>
  <si>
    <t>Unidad Administrativa Especial de Rehabilitación y Mantenimiento Víal</t>
  </si>
  <si>
    <t>Aporte Ordinario</t>
  </si>
  <si>
    <t>EAAB -ESP</t>
  </si>
  <si>
    <t>Obras de Infraestructura</t>
  </si>
  <si>
    <t>Fondo préstamos de empleados (Universidad Distrital)</t>
  </si>
  <si>
    <t>Metrovivienda</t>
  </si>
  <si>
    <t>Capitalización</t>
  </si>
  <si>
    <t>Transmilenio - Aporte Ordinario</t>
  </si>
  <si>
    <t>Infraestructura - SITP</t>
  </si>
  <si>
    <t>Proyecto Metro</t>
  </si>
  <si>
    <t>Otras Obras de Infraestructura</t>
  </si>
  <si>
    <t>Fondo de Estabilización Tarifaria - FET</t>
  </si>
  <si>
    <t>Tarifa Diferencial</t>
  </si>
  <si>
    <t>Subsidios</t>
  </si>
  <si>
    <t>Recursos Suficiencia Financiera del Sistema de Transporte- FET</t>
  </si>
  <si>
    <t>Diferencial Tarifario</t>
  </si>
  <si>
    <t>Incentivos SISBEN</t>
  </si>
  <si>
    <t>Aceleración Implementación SITP, Chatarrización</t>
  </si>
  <si>
    <t>Canal Capital</t>
  </si>
  <si>
    <t>Empresa de Renovación Urbana - Capitalización</t>
  </si>
  <si>
    <t>Fondos de Desarrollo Local</t>
  </si>
  <si>
    <t>Barrios Unidos</t>
  </si>
  <si>
    <t>La Candelaria</t>
  </si>
  <si>
    <t>Fondo de solidaridad y redistribución de ingresos</t>
  </si>
  <si>
    <t>Acueducto</t>
  </si>
  <si>
    <t>Alcantarillado</t>
  </si>
  <si>
    <t>Corporación para el Desarrollo Regional "Bogotá Región"</t>
  </si>
  <si>
    <t>Mínimo Vital</t>
  </si>
  <si>
    <t>Patri.Aut.Pensional</t>
  </si>
  <si>
    <t>Fdo.Plan Expansion</t>
  </si>
  <si>
    <t>Fdo Pasivos exigibles</t>
  </si>
  <si>
    <t>Transferencias Administración Central - Río Bogotá</t>
  </si>
  <si>
    <t>Fondo Equipos Siniestrados</t>
  </si>
  <si>
    <t>Sorteo extraordinario y otros productos</t>
  </si>
  <si>
    <t>Sorteos ordinarios</t>
  </si>
  <si>
    <t>Fondiger</t>
  </si>
  <si>
    <t>Aceleracón Implementación SITP, Chatarrización</t>
  </si>
  <si>
    <t>Otras</t>
  </si>
  <si>
    <t>Colciencias - Fondo de Investigaciones en Salud</t>
  </si>
  <si>
    <t>Otras Inversión</t>
  </si>
  <si>
    <t>Río Bogotá</t>
  </si>
  <si>
    <t>Fondo de Gestión del Riesgo (Ley 1523 de 2012)</t>
  </si>
  <si>
    <t>Contraloría de Bogotá, D.C.</t>
  </si>
  <si>
    <t>Transferencias pasivos exigibles establecimientos públicos</t>
  </si>
  <si>
    <t>Cuentas por pagar transmilenio</t>
  </si>
  <si>
    <t>Operación y control del sistema de transporte</t>
  </si>
  <si>
    <t>Capacitación sistema transmilenio</t>
  </si>
  <si>
    <t>Cuentas por pagar IDU</t>
  </si>
  <si>
    <t>Cuentas por pagar IDU (recursos nación)</t>
  </si>
  <si>
    <t>Cuentas por pagar IDU (recursos distrito)</t>
  </si>
  <si>
    <t>Cuentas por pagar IDU (recursos titularización)</t>
  </si>
  <si>
    <t>Cuentas por pagar IDU (recursos convenio Soacha)</t>
  </si>
  <si>
    <t>Cuentas por pagar IDU (recursos administrados)</t>
  </si>
  <si>
    <t>Cuentas por pagar IDU ( recursos sitp )</t>
  </si>
  <si>
    <t>Cuentas por pagar IDU ( recursos cruce de cuentas especiales )</t>
  </si>
  <si>
    <t>Aportes de capital sorteos extraordinarios</t>
  </si>
  <si>
    <t>Disponibilidad final</t>
  </si>
  <si>
    <t>Gestión de infraestructura del transporte público (recursos proyecto metro)</t>
  </si>
  <si>
    <t>Cuentas por pagar (Recursos modos férreos)</t>
  </si>
  <si>
    <t>Gestión de infraestructura del transporte público férres "metro de Bogotá" (Recursos metro)</t>
  </si>
  <si>
    <t>Adquisición de equipos</t>
  </si>
  <si>
    <t>Corte de césped</t>
  </si>
  <si>
    <t>Corte de árboles</t>
  </si>
  <si>
    <t>Grandes generadores</t>
  </si>
  <si>
    <t>Servicio especial escombros domiciliarios</t>
  </si>
  <si>
    <t>Servicio especial aseo - eventos</t>
  </si>
  <si>
    <t>Proyecto aprovechamiento biosolidos PTAR Salitre</t>
  </si>
  <si>
    <t>Proyectos humedales</t>
  </si>
  <si>
    <t>Arboretto</t>
  </si>
  <si>
    <t>Proyecto escombros</t>
  </si>
  <si>
    <t>Canales</t>
  </si>
  <si>
    <t>Poda de árboles</t>
  </si>
  <si>
    <t>Servicios, Mantenimientos E Insumos</t>
  </si>
  <si>
    <t>Otros Gastos Generales</t>
  </si>
  <si>
    <t>PTAR</t>
  </si>
  <si>
    <t>Combustibles,lubricantes Y Llantas</t>
  </si>
  <si>
    <t>Operación acueducto</t>
  </si>
  <si>
    <t>Asesorias técnicas proyectos</t>
  </si>
  <si>
    <t>GASTOS DE FUNCIONAMIENTO</t>
  </si>
  <si>
    <t>GASTOS DE OPERACIÓN</t>
  </si>
  <si>
    <t>SERVICIO DE LA DEUDA</t>
  </si>
  <si>
    <t>GASTOS</t>
  </si>
  <si>
    <t>DISPONIBILIDAD FINAL</t>
  </si>
  <si>
    <t>TOTAL GASTOS E INVERSIÓN mas DISPONIBILIDAD FINAL</t>
  </si>
  <si>
    <t>ASIGNACIÓN</t>
  </si>
  <si>
    <t>EJECUCIÓN</t>
  </si>
  <si>
    <t>ENTIDAD</t>
  </si>
  <si>
    <t>INICIAL</t>
  </si>
  <si>
    <t>MODIFICACIÓN</t>
  </si>
  <si>
    <t>DEFINITIVO</t>
  </si>
  <si>
    <t>% PAR</t>
  </si>
  <si>
    <t>GIROS</t>
  </si>
  <si>
    <t>% EJEC</t>
  </si>
  <si>
    <t>COMPROMISOS POR PAGAR</t>
  </si>
  <si>
    <t>TOTAL</t>
  </si>
  <si>
    <t>MODIFICACIONES</t>
  </si>
  <si>
    <t>VIGENTE</t>
  </si>
  <si>
    <t>% EJE</t>
  </si>
  <si>
    <t>TOTAL COMPROMISOS</t>
  </si>
  <si>
    <t>SALDO</t>
  </si>
  <si>
    <t>CONCEJO</t>
  </si>
  <si>
    <t>PERSONERIA</t>
  </si>
  <si>
    <t>SEC. GENERAL</t>
  </si>
  <si>
    <t>VEEDURÍA</t>
  </si>
  <si>
    <t>SEC. GOBIERNO</t>
  </si>
  <si>
    <t>SEC. DE HACIENDA</t>
  </si>
  <si>
    <t>HACIENDA CORPORATIVA</t>
  </si>
  <si>
    <t>HACIENDA PRESUPUESTO</t>
  </si>
  <si>
    <t>HACIENDA C´REDITO</t>
  </si>
  <si>
    <t>HACIENDA CUENTA C</t>
  </si>
  <si>
    <t>SEC. EDUCACIÓN</t>
  </si>
  <si>
    <t>SEC. MOVILIDAD</t>
  </si>
  <si>
    <t>MOVILIDAD ADTIVA.</t>
  </si>
  <si>
    <t>MOVILIDAD T Y T</t>
  </si>
  <si>
    <t>SEC. SALUD</t>
  </si>
  <si>
    <t>SEC. DLLO. ECONÓMICO</t>
  </si>
  <si>
    <t>SEC. DEL HÁBITAT</t>
  </si>
  <si>
    <t>SEC. CULTURA, RECREACIÓN</t>
  </si>
  <si>
    <t>SEC. PLANEACIÓN</t>
  </si>
  <si>
    <t>SEC. DE LA MUJER</t>
  </si>
  <si>
    <t>SEC. INTEGRACIÓN S.</t>
  </si>
  <si>
    <t>DASCS</t>
  </si>
  <si>
    <t>SEC. DE AMBIENTE</t>
  </si>
  <si>
    <t>DADEP</t>
  </si>
  <si>
    <t>UAECO DE BOMBEROS</t>
  </si>
  <si>
    <t>ADMÓN. CENTRAL</t>
  </si>
  <si>
    <t>IPES</t>
  </si>
  <si>
    <t>FFDS</t>
  </si>
  <si>
    <t>INDIGER</t>
  </si>
  <si>
    <t>IDU</t>
  </si>
  <si>
    <t>FONCEP</t>
  </si>
  <si>
    <t>CVP</t>
  </si>
  <si>
    <t>IDRD</t>
  </si>
  <si>
    <t>IDPC</t>
  </si>
  <si>
    <t>IDIPRON</t>
  </si>
  <si>
    <t>FUNDACIÓN GILBERTO A.</t>
  </si>
  <si>
    <t>ORQUESTA FILARMÓNICA</t>
  </si>
  <si>
    <t>FONDO DE VIGILANCIA</t>
  </si>
  <si>
    <t>JARDÍN BOTÁNICO</t>
  </si>
  <si>
    <t>IDEP</t>
  </si>
  <si>
    <t>IDP. Y ACCIÓN COMUNAL</t>
  </si>
  <si>
    <t>INSTITUTO D. DE TURISMO</t>
  </si>
  <si>
    <t>IDARTES</t>
  </si>
  <si>
    <t>UAE DE CATASTRO</t>
  </si>
  <si>
    <t>UAE DE REH. Y MTTO VIAL</t>
  </si>
  <si>
    <t>UAESP</t>
  </si>
  <si>
    <t>ESTA. PÚBLICOS</t>
  </si>
  <si>
    <t>UNIVERSIDAD DISTRITAL</t>
  </si>
  <si>
    <t>CONTRALORIA DE BOGOTÁ</t>
  </si>
  <si>
    <t>AUDITORÍA FISCAL</t>
  </si>
  <si>
    <t>TOTAL PPTO. ANUAL</t>
  </si>
  <si>
    <t>LOTERÍA BOGOTÁ</t>
  </si>
  <si>
    <t>CANAL CAPITAL</t>
  </si>
  <si>
    <t>METROVIVIENDA</t>
  </si>
  <si>
    <t>TRANSMILENIO</t>
  </si>
  <si>
    <t>E. RENO. URBANA</t>
  </si>
  <si>
    <t>AGUAS BOGOTÁ</t>
  </si>
  <si>
    <t>EAAB - ESP</t>
  </si>
  <si>
    <t>TOTAL EIC</t>
  </si>
  <si>
    <t>H. LA VICTORIA</t>
  </si>
  <si>
    <t>H. TUNAL</t>
  </si>
  <si>
    <t>H. SIMÓN BOLIVAR</t>
  </si>
  <si>
    <t>H. OCCIDENTE KENNEDY</t>
  </si>
  <si>
    <t>H. SANTA CLARA</t>
  </si>
  <si>
    <t>H. BOSA</t>
  </si>
  <si>
    <t>H. ENGATIVÁ</t>
  </si>
  <si>
    <t>H. FONTIBÓN</t>
  </si>
  <si>
    <t>H. MEISSEN</t>
  </si>
  <si>
    <t>H. TUNJUELITO</t>
  </si>
  <si>
    <t>H. CENTRO ORIENTE</t>
  </si>
  <si>
    <t>H. SAN BLAS</t>
  </si>
  <si>
    <t>H. CHAPINERO</t>
  </si>
  <si>
    <t>H. SUBA</t>
  </si>
  <si>
    <t>H. USAQUÉN</t>
  </si>
  <si>
    <t>H. USME</t>
  </si>
  <si>
    <t>H. DEL SUR</t>
  </si>
  <si>
    <t>H. NAZARETH</t>
  </si>
  <si>
    <t>H. PABLO VI DE BOSA</t>
  </si>
  <si>
    <t>H. SAN CRISTÓBAL</t>
  </si>
  <si>
    <t>H. RAFAEL URIBE</t>
  </si>
  <si>
    <t>H. VISTA HERMOSA</t>
  </si>
  <si>
    <t>TOTAL ESES</t>
  </si>
  <si>
    <t>TOTAL PRESUPUESTO GENERAL</t>
  </si>
  <si>
    <t>Servicio De Barrido</t>
  </si>
  <si>
    <t>Servicio De Recoleccion</t>
  </si>
  <si>
    <t>Servicio De Lavado Y Limpieza</t>
  </si>
  <si>
    <t>Corte De Cesped</t>
  </si>
  <si>
    <t>Poda De Arboles</t>
  </si>
  <si>
    <t>Grandes Generadores</t>
  </si>
  <si>
    <t>Servicio Especial Escombros Domiciliarios</t>
  </si>
  <si>
    <t>Servicio Especial Aseo - Eventos</t>
  </si>
  <si>
    <t>Proyecto Aprovechamiento Biosolidos Ptar Salitre</t>
  </si>
  <si>
    <t>Ptar Salitre</t>
  </si>
  <si>
    <t>Biosolidos</t>
  </si>
  <si>
    <t>Proyecto Humedales</t>
  </si>
  <si>
    <t>Proyecto Escombros</t>
  </si>
  <si>
    <t>Proyecto Canales</t>
  </si>
  <si>
    <t>Administración Central (Proyecto Metro)</t>
  </si>
  <si>
    <t>Centro ampliado</t>
  </si>
  <si>
    <t>Ingresos pequeñas centrales hidroeléctricas</t>
  </si>
  <si>
    <t>SUBDIRECCIÓN DE ESTADÍSTICAS Y</t>
  </si>
  <si>
    <t>ANÁLISIS PRESUPUESTAL Y FINANCIERO</t>
  </si>
  <si>
    <t>TOTAL INGRESOS</t>
  </si>
  <si>
    <t>PRESUPUESTO</t>
  </si>
  <si>
    <t>MODIFICACION</t>
  </si>
  <si>
    <t>% PART</t>
  </si>
  <si>
    <t>RECAUDO</t>
  </si>
  <si>
    <t>SECRETARIA DISTRITAL DE HACIENDA</t>
  </si>
  <si>
    <t>INSTITUTO PARA LA ECONOMÍA SOCIAL</t>
  </si>
  <si>
    <t>FONDO FINANCIERO DISTRITAL DE SALUD</t>
  </si>
  <si>
    <t>INSTITUTO DE DESARROLLO URBANO</t>
  </si>
  <si>
    <t>FONDO DE PRESTACIONES ECONÓMICAS, CESANTÍAS Y PENSIONES - FONCEP.</t>
  </si>
  <si>
    <t>CAJA DE LA VIVIENDA POPULAR</t>
  </si>
  <si>
    <t>INSTITUTO DISTRITAL PARA LA RECREACION Y EL DEPORTE - IDRD.</t>
  </si>
  <si>
    <t>INSTITUTO DISTRITAL DEL PATRIMONIO CULTURAL -IDPC.</t>
  </si>
  <si>
    <t>FUNDACIÓN GILBERTO ALZATE</t>
  </si>
  <si>
    <t>FONDO DE VIGILANCIA Y SEGURIDAD</t>
  </si>
  <si>
    <t>JARDIN BOTÁNICO</t>
  </si>
  <si>
    <t>INSTITUTO PARA LA INVESTIGACION EDUCATIVA Y EL DESARROLLO PEDAGOGICO- IDEP..</t>
  </si>
  <si>
    <t>INSTITUTO DISTRITAL DE TURISMO.</t>
  </si>
  <si>
    <t>INSTITUTO DISTRITAL DE LAS ARTES - IDARTES.</t>
  </si>
  <si>
    <t>INSTITUTO DISTRITAL DE LA PARTICIPACIÓN Y ACCIÓN COMUNAL</t>
  </si>
  <si>
    <t>UNIDAD ADMINISTRATIVA ESPECIAL DE CATASTRO DISTRITAL.</t>
  </si>
  <si>
    <t>UNIDAD ADMINISTRATIVA ESPECIAL DE REHABILITACION Y MANTENIMIENTO VIAL.</t>
  </si>
  <si>
    <t>UNIDAD ADMINISTRATIVA ESPECIAL DE SERVICIOS PUBLICOS - UAESP.</t>
  </si>
  <si>
    <t>ESTABLECIMIENTOS PÚBLICOS</t>
  </si>
  <si>
    <t>UNIVERSIDAD DISTRITAL FRANCISCO JOSE DE CALDAS..</t>
  </si>
  <si>
    <t>CONTRALORIA DE BOGOTA.</t>
  </si>
  <si>
    <t>TOTAL PRESUPUESTO ANUAL</t>
  </si>
  <si>
    <t>DISPONIBILIDAD INICIAL</t>
  </si>
  <si>
    <t>a 31 de marzo de 2015</t>
  </si>
  <si>
    <t>por cuentas a 31 de marzo de 2015</t>
  </si>
  <si>
    <t>EMPRESA DE RENOVACIÓN URBANA</t>
  </si>
  <si>
    <t>EMPRESA DE ACUEDUCTTO DE BOGOTÁ -EAB - ESP</t>
  </si>
  <si>
    <t>EMPRESA DE ACUEDUCTO DE BOGOTÁ -EAB - ESP</t>
  </si>
  <si>
    <t>EMPRESAS INDUSTRIALES Y COMERCIALES</t>
  </si>
  <si>
    <t>Presupuesto y ejecución acumulada de gastos e inversión</t>
  </si>
  <si>
    <t>Presupuesto y ejecución neta acumulada de ingresos</t>
  </si>
  <si>
    <t>Presupuesto y ejecución acumulada y agregada de ingresos</t>
  </si>
  <si>
    <t>x</t>
  </si>
  <si>
    <t>COMPORTAMIENTO PRESUPUESTAL DE INGRESOS POR ENTIDAD</t>
  </si>
  <si>
    <t>A 31 DE MARZO DE 2015</t>
  </si>
  <si>
    <t>Adquisición de bienes PIC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</si>
</sst>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 * #,##0.0_ ;_ * \-#,##0.0_ ;_ * &quot;-&quot;??_ ;_ @_ "/>
    <numFmt numFmtId="165" formatCode="_ * #,##0_ ;_ * \-#,##0_ ;_ * &quot;-&quot;??_ ;_ @_ "/>
    <numFmt numFmtId="166" formatCode="#,##0.0"/>
  </numFmts>
  <fonts count="2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22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rgb="FF000000"/>
      <name val="Arial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9">
    <xf numFmtId="0" fontId="0" fillId="0" borderId="0" xfId="0"/>
    <xf numFmtId="0" fontId="3" fillId="0" borderId="0" xfId="0" applyFont="1"/>
    <xf numFmtId="0" fontId="4" fillId="0" borderId="0" xfId="0" applyFont="1" applyFill="1" applyAlignment="1">
      <alignment horizontal="center" vertical="center" wrapText="1"/>
    </xf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3" fillId="0" borderId="1" xfId="0" applyFont="1" applyBorder="1"/>
    <xf numFmtId="0" fontId="4" fillId="0" borderId="2" xfId="0" applyFont="1" applyBorder="1" applyAlignment="1">
      <alignment vertical="center" wrapText="1"/>
    </xf>
    <xf numFmtId="3" fontId="4" fillId="0" borderId="3" xfId="0" applyNumberFormat="1" applyFont="1" applyBorder="1"/>
    <xf numFmtId="3" fontId="4" fillId="0" borderId="4" xfId="0" applyNumberFormat="1" applyFont="1" applyBorder="1"/>
    <xf numFmtId="164" fontId="4" fillId="0" borderId="2" xfId="1" applyNumberFormat="1" applyFont="1" applyFill="1" applyBorder="1" applyProtection="1"/>
    <xf numFmtId="164" fontId="4" fillId="0" borderId="4" xfId="1" applyNumberFormat="1" applyFont="1" applyFill="1" applyBorder="1" applyProtection="1"/>
    <xf numFmtId="3" fontId="3" fillId="0" borderId="0" xfId="0" applyNumberFormat="1" applyFont="1"/>
    <xf numFmtId="1" fontId="3" fillId="0" borderId="9" xfId="0" applyNumberFormat="1" applyFont="1" applyBorder="1" applyAlignment="1">
      <alignment horizontal="left"/>
    </xf>
    <xf numFmtId="0" fontId="4" fillId="0" borderId="10" xfId="0" applyFont="1" applyBorder="1" applyAlignment="1">
      <alignment vertical="center" wrapText="1"/>
    </xf>
    <xf numFmtId="3" fontId="4" fillId="0" borderId="11" xfId="0" applyNumberFormat="1" applyFont="1" applyBorder="1"/>
    <xf numFmtId="3" fontId="4" fillId="0" borderId="12" xfId="0" applyNumberFormat="1" applyFont="1" applyBorder="1"/>
    <xf numFmtId="164" fontId="4" fillId="0" borderId="10" xfId="1" applyNumberFormat="1" applyFont="1" applyFill="1" applyBorder="1" applyProtection="1"/>
    <xf numFmtId="164" fontId="4" fillId="0" borderId="12" xfId="1" applyNumberFormat="1" applyFont="1" applyFill="1" applyBorder="1" applyProtection="1"/>
    <xf numFmtId="0" fontId="3" fillId="0" borderId="10" xfId="0" applyFont="1" applyBorder="1" applyAlignment="1">
      <alignment vertical="center" wrapText="1"/>
    </xf>
    <xf numFmtId="3" fontId="3" fillId="0" borderId="11" xfId="0" applyNumberFormat="1" applyFont="1" applyBorder="1"/>
    <xf numFmtId="3" fontId="3" fillId="0" borderId="12" xfId="0" applyNumberFormat="1" applyFont="1" applyBorder="1"/>
    <xf numFmtId="164" fontId="3" fillId="0" borderId="10" xfId="1" applyNumberFormat="1" applyFont="1" applyFill="1" applyBorder="1" applyProtection="1"/>
    <xf numFmtId="164" fontId="3" fillId="0" borderId="12" xfId="1" applyNumberFormat="1" applyFont="1" applyFill="1" applyBorder="1" applyProtection="1"/>
    <xf numFmtId="0" fontId="4" fillId="0" borderId="10" xfId="0" applyFont="1" applyFill="1" applyBorder="1" applyAlignment="1">
      <alignment horizontal="justify" vertical="center" wrapText="1"/>
    </xf>
    <xf numFmtId="0" fontId="7" fillId="0" borderId="10" xfId="0" applyFont="1" applyFill="1" applyBorder="1" applyAlignment="1">
      <alignment horizontal="justify" vertical="center" wrapText="1"/>
    </xf>
    <xf numFmtId="0" fontId="3" fillId="0" borderId="10" xfId="0" applyFont="1" applyFill="1" applyBorder="1" applyAlignment="1">
      <alignment horizontal="justify" vertical="center" wrapText="1"/>
    </xf>
    <xf numFmtId="0" fontId="3" fillId="0" borderId="10" xfId="0" applyFont="1" applyFill="1" applyBorder="1" applyAlignment="1">
      <alignment horizontal="left" wrapText="1"/>
    </xf>
    <xf numFmtId="0" fontId="3" fillId="0" borderId="10" xfId="0" applyFont="1" applyFill="1" applyBorder="1"/>
    <xf numFmtId="0" fontId="3" fillId="0" borderId="10" xfId="0" applyFont="1" applyFill="1" applyBorder="1" applyAlignment="1">
      <alignment wrapText="1"/>
    </xf>
    <xf numFmtId="1" fontId="3" fillId="0" borderId="9" xfId="1" applyNumberFormat="1" applyFont="1" applyFill="1" applyBorder="1" applyAlignment="1" applyProtection="1">
      <alignment horizontal="left" vertical="center" wrapText="1"/>
      <protection locked="0"/>
    </xf>
    <xf numFmtId="0" fontId="3" fillId="0" borderId="13" xfId="0" applyFont="1" applyFill="1" applyBorder="1" applyAlignment="1">
      <alignment wrapText="1"/>
    </xf>
    <xf numFmtId="0" fontId="3" fillId="0" borderId="10" xfId="0" applyFont="1" applyFill="1" applyBorder="1" applyAlignment="1" applyProtection="1">
      <alignment vertical="center" wrapText="1"/>
      <protection locked="0"/>
    </xf>
    <xf numFmtId="1" fontId="3" fillId="0" borderId="9" xfId="0" applyNumberFormat="1" applyFont="1" applyFill="1" applyBorder="1" applyAlignment="1">
      <alignment horizontal="justify" vertical="center"/>
    </xf>
    <xf numFmtId="0" fontId="3" fillId="0" borderId="10" xfId="0" applyFont="1" applyBorder="1"/>
    <xf numFmtId="3" fontId="8" fillId="0" borderId="14" xfId="0" applyNumberFormat="1" applyFont="1" applyBorder="1" applyAlignment="1">
      <alignment horizontal="left" wrapText="1"/>
    </xf>
    <xf numFmtId="1" fontId="3" fillId="0" borderId="9" xfId="1" applyNumberFormat="1" applyFont="1" applyFill="1" applyBorder="1" applyAlignment="1" applyProtection="1">
      <alignment horizontal="left" vertical="center"/>
      <protection locked="0"/>
    </xf>
    <xf numFmtId="1" fontId="4" fillId="0" borderId="9" xfId="0" applyNumberFormat="1" applyFont="1" applyFill="1" applyBorder="1" applyAlignment="1">
      <alignment horizontal="justify" vertical="center"/>
    </xf>
    <xf numFmtId="1" fontId="7" fillId="0" borderId="9" xfId="0" applyNumberFormat="1" applyFont="1" applyFill="1" applyBorder="1" applyAlignment="1">
      <alignment horizontal="justify" vertical="center"/>
    </xf>
    <xf numFmtId="1" fontId="3" fillId="0" borderId="15" xfId="0" applyNumberFormat="1" applyFont="1" applyBorder="1" applyAlignment="1">
      <alignment horizontal="left"/>
    </xf>
    <xf numFmtId="0" fontId="9" fillId="0" borderId="16" xfId="0" applyFont="1" applyFill="1" applyBorder="1" applyAlignment="1">
      <alignment horizontal="justify" vertical="center" wrapText="1"/>
    </xf>
    <xf numFmtId="3" fontId="4" fillId="0" borderId="17" xfId="0" applyNumberFormat="1" applyFont="1" applyBorder="1"/>
    <xf numFmtId="3" fontId="4" fillId="0" borderId="18" xfId="0" applyNumberFormat="1" applyFont="1" applyBorder="1"/>
    <xf numFmtId="164" fontId="4" fillId="0" borderId="16" xfId="1" applyNumberFormat="1" applyFont="1" applyFill="1" applyBorder="1" applyProtection="1"/>
    <xf numFmtId="164" fontId="4" fillId="0" borderId="18" xfId="1" applyNumberFormat="1" applyFont="1" applyFill="1" applyBorder="1" applyProtection="1"/>
    <xf numFmtId="0" fontId="10" fillId="0" borderId="0" xfId="0" applyFont="1" applyFill="1" applyAlignment="1">
      <alignment horizontal="justify" vertical="center" wrapText="1"/>
    </xf>
    <xf numFmtId="0" fontId="11" fillId="0" borderId="0" xfId="0" applyFont="1" applyFill="1" applyAlignment="1">
      <alignment horizontal="justify" vertical="center" wrapText="1"/>
    </xf>
    <xf numFmtId="0" fontId="0" fillId="0" borderId="0" xfId="0" applyFill="1"/>
    <xf numFmtId="0" fontId="12" fillId="0" borderId="0" xfId="0" applyFont="1" applyFill="1" applyAlignment="1">
      <alignment horizontal="justify" vertical="center" wrapText="1"/>
    </xf>
    <xf numFmtId="0" fontId="13" fillId="0" borderId="0" xfId="0" applyFont="1" applyFill="1" applyAlignment="1">
      <alignment vertical="center"/>
    </xf>
    <xf numFmtId="0" fontId="6" fillId="0" borderId="0" xfId="0" applyFont="1" applyFill="1" applyAlignment="1">
      <alignment horizontal="right" vertical="center" wrapText="1"/>
    </xf>
    <xf numFmtId="3" fontId="12" fillId="0" borderId="15" xfId="0" applyNumberFormat="1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4" fillId="0" borderId="1" xfId="0" applyFont="1" applyFill="1" applyBorder="1"/>
    <xf numFmtId="0" fontId="4" fillId="0" borderId="2" xfId="0" applyFont="1" applyFill="1" applyBorder="1" applyAlignment="1">
      <alignment wrapText="1"/>
    </xf>
    <xf numFmtId="3" fontId="4" fillId="0" borderId="19" xfId="0" applyNumberFormat="1" applyFont="1" applyFill="1" applyBorder="1"/>
    <xf numFmtId="3" fontId="4" fillId="0" borderId="20" xfId="0" applyNumberFormat="1" applyFont="1" applyFill="1" applyBorder="1"/>
    <xf numFmtId="165" fontId="4" fillId="0" borderId="20" xfId="1" applyNumberFormat="1" applyFont="1" applyFill="1" applyBorder="1"/>
    <xf numFmtId="164" fontId="4" fillId="0" borderId="20" xfId="1" applyNumberFormat="1" applyFont="1" applyFill="1" applyBorder="1" applyProtection="1"/>
    <xf numFmtId="165" fontId="4" fillId="0" borderId="21" xfId="1" applyNumberFormat="1" applyFont="1" applyFill="1" applyBorder="1"/>
    <xf numFmtId="3" fontId="14" fillId="0" borderId="11" xfId="0" applyNumberFormat="1" applyFont="1" applyFill="1" applyBorder="1"/>
    <xf numFmtId="3" fontId="0" fillId="0" borderId="0" xfId="0" applyNumberFormat="1" applyFill="1"/>
    <xf numFmtId="1" fontId="4" fillId="0" borderId="9" xfId="0" applyNumberFormat="1" applyFont="1" applyFill="1" applyBorder="1" applyAlignment="1">
      <alignment horizontal="left"/>
    </xf>
    <xf numFmtId="0" fontId="4" fillId="0" borderId="10" xfId="0" applyFont="1" applyFill="1" applyBorder="1" applyAlignment="1">
      <alignment wrapText="1"/>
    </xf>
    <xf numFmtId="3" fontId="4" fillId="0" borderId="11" xfId="0" applyNumberFormat="1" applyFont="1" applyFill="1" applyBorder="1"/>
    <xf numFmtId="3" fontId="4" fillId="0" borderId="12" xfId="0" applyNumberFormat="1" applyFont="1" applyFill="1" applyBorder="1"/>
    <xf numFmtId="165" fontId="4" fillId="0" borderId="12" xfId="1" applyNumberFormat="1" applyFont="1" applyFill="1" applyBorder="1"/>
    <xf numFmtId="165" fontId="4" fillId="0" borderId="10" xfId="1" applyNumberFormat="1" applyFont="1" applyFill="1" applyBorder="1"/>
    <xf numFmtId="1" fontId="3" fillId="0" borderId="9" xfId="0" applyNumberFormat="1" applyFont="1" applyFill="1" applyBorder="1" applyAlignment="1">
      <alignment horizontal="left"/>
    </xf>
    <xf numFmtId="3" fontId="3" fillId="0" borderId="11" xfId="0" applyNumberFormat="1" applyFont="1" applyFill="1" applyBorder="1"/>
    <xf numFmtId="3" fontId="3" fillId="0" borderId="12" xfId="0" applyNumberFormat="1" applyFont="1" applyFill="1" applyBorder="1"/>
    <xf numFmtId="165" fontId="3" fillId="0" borderId="12" xfId="1" applyNumberFormat="1" applyFont="1" applyFill="1" applyBorder="1"/>
    <xf numFmtId="165" fontId="3" fillId="0" borderId="10" xfId="1" applyNumberFormat="1" applyFont="1" applyFill="1" applyBorder="1"/>
    <xf numFmtId="0" fontId="4" fillId="0" borderId="9" xfId="0" applyFont="1" applyFill="1" applyBorder="1" applyAlignment="1">
      <alignment horizontal="left"/>
    </xf>
    <xf numFmtId="49" fontId="3" fillId="0" borderId="10" xfId="0" applyNumberFormat="1" applyFont="1" applyFill="1" applyBorder="1" applyAlignment="1">
      <alignment horizontal="justify" vertical="center" wrapText="1"/>
    </xf>
    <xf numFmtId="1" fontId="3" fillId="0" borderId="9" xfId="0" applyNumberFormat="1" applyFont="1" applyFill="1" applyBorder="1" applyAlignment="1">
      <alignment horizontal="justify" vertical="center" wrapText="1"/>
    </xf>
    <xf numFmtId="3" fontId="14" fillId="0" borderId="10" xfId="0" applyNumberFormat="1" applyFont="1" applyFill="1" applyBorder="1" applyAlignment="1">
      <alignment wrapText="1"/>
    </xf>
    <xf numFmtId="0" fontId="3" fillId="0" borderId="22" xfId="0" applyFont="1" applyFill="1" applyBorder="1" applyAlignment="1">
      <alignment horizontal="justify" vertical="center" wrapText="1"/>
    </xf>
    <xf numFmtId="1" fontId="3" fillId="0" borderId="22" xfId="0" applyNumberFormat="1" applyFont="1" applyFill="1" applyBorder="1" applyAlignment="1">
      <alignment horizontal="left"/>
    </xf>
    <xf numFmtId="0" fontId="3" fillId="0" borderId="21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3" fontId="3" fillId="0" borderId="23" xfId="0" applyNumberFormat="1" applyFont="1" applyFill="1" applyBorder="1"/>
    <xf numFmtId="1" fontId="4" fillId="0" borderId="9" xfId="0" applyNumberFormat="1" applyFont="1" applyFill="1" applyBorder="1" applyAlignment="1" applyProtection="1">
      <alignment horizontal="left" vertical="center"/>
      <protection locked="0"/>
    </xf>
    <xf numFmtId="0" fontId="4" fillId="0" borderId="24" xfId="0" applyFont="1" applyFill="1" applyBorder="1" applyAlignment="1">
      <alignment wrapText="1"/>
    </xf>
    <xf numFmtId="0" fontId="2" fillId="0" borderId="0" xfId="0" applyFont="1" applyFill="1"/>
    <xf numFmtId="3" fontId="15" fillId="0" borderId="11" xfId="0" applyNumberFormat="1" applyFont="1" applyFill="1" applyBorder="1"/>
    <xf numFmtId="3" fontId="2" fillId="0" borderId="0" xfId="0" applyNumberFormat="1" applyFont="1" applyFill="1"/>
    <xf numFmtId="1" fontId="3" fillId="0" borderId="9" xfId="0" applyNumberFormat="1" applyFont="1" applyFill="1" applyBorder="1" applyAlignment="1" applyProtection="1">
      <alignment horizontal="left" vertical="center"/>
      <protection locked="0"/>
    </xf>
    <xf numFmtId="0" fontId="3" fillId="0" borderId="24" xfId="0" applyFont="1" applyFill="1" applyBorder="1" applyAlignment="1">
      <alignment wrapText="1"/>
    </xf>
    <xf numFmtId="1" fontId="3" fillId="0" borderId="22" xfId="0" applyNumberFormat="1" applyFont="1" applyFill="1" applyBorder="1" applyAlignment="1" applyProtection="1">
      <alignment horizontal="left" vertical="center"/>
      <protection locked="0"/>
    </xf>
    <xf numFmtId="0" fontId="3" fillId="0" borderId="21" xfId="0" applyFont="1" applyFill="1" applyBorder="1" applyAlignment="1">
      <alignment wrapText="1"/>
    </xf>
    <xf numFmtId="1" fontId="3" fillId="0" borderId="22" xfId="1" applyNumberFormat="1" applyFont="1" applyFill="1" applyBorder="1" applyAlignment="1" applyProtection="1">
      <alignment horizontal="left" vertical="center"/>
      <protection locked="0"/>
    </xf>
    <xf numFmtId="1" fontId="4" fillId="0" borderId="22" xfId="0" applyNumberFormat="1" applyFont="1" applyFill="1" applyBorder="1" applyAlignment="1">
      <alignment horizontal="left"/>
    </xf>
    <xf numFmtId="1" fontId="9" fillId="0" borderId="9" xfId="0" applyNumberFormat="1" applyFont="1" applyFill="1" applyBorder="1" applyAlignment="1">
      <alignment horizontal="justify" vertical="center" wrapText="1"/>
    </xf>
    <xf numFmtId="0" fontId="9" fillId="0" borderId="10" xfId="0" applyFont="1" applyFill="1" applyBorder="1" applyAlignment="1">
      <alignment horizontal="justify" vertical="center" wrapText="1"/>
    </xf>
    <xf numFmtId="1" fontId="4" fillId="0" borderId="9" xfId="1" applyNumberFormat="1" applyFont="1" applyFill="1" applyBorder="1" applyAlignment="1">
      <alignment horizontal="left"/>
    </xf>
    <xf numFmtId="1" fontId="3" fillId="0" borderId="9" xfId="1" applyNumberFormat="1" applyFont="1" applyFill="1" applyBorder="1" applyAlignment="1">
      <alignment horizontal="left"/>
    </xf>
    <xf numFmtId="165" fontId="3" fillId="0" borderId="10" xfId="1" applyNumberFormat="1" applyFont="1" applyFill="1" applyBorder="1" applyAlignment="1">
      <alignment horizontal="left" wrapText="1"/>
    </xf>
    <xf numFmtId="165" fontId="3" fillId="0" borderId="10" xfId="1" applyNumberFormat="1" applyFont="1" applyFill="1" applyBorder="1" applyAlignment="1">
      <alignment wrapText="1"/>
    </xf>
    <xf numFmtId="1" fontId="3" fillId="0" borderId="9" xfId="1" applyNumberFormat="1" applyFont="1" applyBorder="1" applyAlignment="1">
      <alignment horizontal="left"/>
    </xf>
    <xf numFmtId="3" fontId="16" fillId="0" borderId="14" xfId="0" applyNumberFormat="1" applyFont="1" applyBorder="1" applyAlignment="1">
      <alignment horizontal="left" wrapText="1"/>
    </xf>
    <xf numFmtId="3" fontId="3" fillId="0" borderId="19" xfId="0" applyNumberFormat="1" applyFont="1" applyFill="1" applyBorder="1"/>
    <xf numFmtId="0" fontId="5" fillId="0" borderId="0" xfId="0" applyFont="1" applyFill="1"/>
    <xf numFmtId="1" fontId="4" fillId="0" borderId="15" xfId="1" applyNumberFormat="1" applyFont="1" applyFill="1" applyBorder="1" applyAlignment="1">
      <alignment horizontal="left"/>
    </xf>
    <xf numFmtId="165" fontId="4" fillId="0" borderId="16" xfId="1" applyNumberFormat="1" applyFont="1" applyFill="1" applyBorder="1" applyAlignment="1">
      <alignment horizontal="left" wrapText="1"/>
    </xf>
    <xf numFmtId="3" fontId="4" fillId="0" borderId="17" xfId="0" applyNumberFormat="1" applyFont="1" applyFill="1" applyBorder="1"/>
    <xf numFmtId="3" fontId="4" fillId="0" borderId="18" xfId="0" applyNumberFormat="1" applyFont="1" applyFill="1" applyBorder="1"/>
    <xf numFmtId="165" fontId="4" fillId="0" borderId="18" xfId="1" applyNumberFormat="1" applyFont="1" applyFill="1" applyBorder="1"/>
    <xf numFmtId="165" fontId="4" fillId="0" borderId="16" xfId="1" applyNumberFormat="1" applyFont="1" applyFill="1" applyBorder="1"/>
    <xf numFmtId="0" fontId="0" fillId="0" borderId="0" xfId="0" applyFill="1" applyAlignment="1">
      <alignment wrapText="1"/>
    </xf>
    <xf numFmtId="3" fontId="3" fillId="0" borderId="0" xfId="0" applyNumberFormat="1" applyFont="1" applyFill="1"/>
    <xf numFmtId="0" fontId="3" fillId="0" borderId="0" xfId="0" applyFont="1" applyFill="1"/>
    <xf numFmtId="49" fontId="8" fillId="0" borderId="14" xfId="0" applyNumberFormat="1" applyFont="1" applyFill="1" applyBorder="1" applyAlignment="1">
      <alignment horizontal="left" wrapText="1"/>
    </xf>
    <xf numFmtId="3" fontId="15" fillId="0" borderId="25" xfId="0" applyNumberFormat="1" applyFont="1" applyBorder="1"/>
    <xf numFmtId="3" fontId="15" fillId="0" borderId="0" xfId="0" applyNumberFormat="1" applyFont="1"/>
    <xf numFmtId="3" fontId="15" fillId="0" borderId="22" xfId="0" applyNumberFormat="1" applyFont="1" applyBorder="1"/>
    <xf numFmtId="3" fontId="15" fillId="0" borderId="26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8" xfId="0" applyNumberFormat="1" applyFont="1" applyBorder="1" applyAlignment="1">
      <alignment horizontal="center"/>
    </xf>
    <xf numFmtId="3" fontId="15" fillId="0" borderId="18" xfId="0" applyNumberFormat="1" applyFont="1" applyBorder="1" applyAlignment="1">
      <alignment horizontal="center" wrapText="1"/>
    </xf>
    <xf numFmtId="3" fontId="15" fillId="0" borderId="16" xfId="0" applyNumberFormat="1" applyFont="1" applyBorder="1" applyAlignment="1">
      <alignment horizontal="center"/>
    </xf>
    <xf numFmtId="3" fontId="15" fillId="0" borderId="17" xfId="0" applyNumberFormat="1" applyFont="1" applyBorder="1" applyAlignment="1">
      <alignment horizontal="center" wrapText="1"/>
    </xf>
    <xf numFmtId="166" fontId="15" fillId="0" borderId="18" xfId="0" applyNumberFormat="1" applyFont="1" applyBorder="1" applyAlignment="1">
      <alignment horizontal="center" wrapText="1"/>
    </xf>
    <xf numFmtId="3" fontId="15" fillId="0" borderId="16" xfId="0" applyNumberFormat="1" applyFont="1" applyBorder="1" applyAlignment="1">
      <alignment horizontal="center" wrapText="1"/>
    </xf>
    <xf numFmtId="3" fontId="15" fillId="0" borderId="17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3" fontId="14" fillId="0" borderId="27" xfId="0" applyNumberFormat="1" applyFont="1" applyBorder="1"/>
    <xf numFmtId="3" fontId="14" fillId="0" borderId="4" xfId="0" applyNumberFormat="1" applyFont="1" applyBorder="1"/>
    <xf numFmtId="3" fontId="14" fillId="0" borderId="20" xfId="0" applyNumberFormat="1" applyFont="1" applyBorder="1"/>
    <xf numFmtId="166" fontId="14" fillId="0" borderId="28" xfId="0" applyNumberFormat="1" applyFont="1" applyBorder="1"/>
    <xf numFmtId="166" fontId="14" fillId="0" borderId="20" xfId="0" applyNumberFormat="1" applyFont="1" applyBorder="1"/>
    <xf numFmtId="166" fontId="14" fillId="0" borderId="21" xfId="0" applyNumberFormat="1" applyFont="1" applyBorder="1"/>
    <xf numFmtId="3" fontId="14" fillId="0" borderId="29" xfId="0" applyNumberFormat="1" applyFont="1" applyBorder="1"/>
    <xf numFmtId="3" fontId="14" fillId="0" borderId="21" xfId="0" applyNumberFormat="1" applyFont="1" applyBorder="1"/>
    <xf numFmtId="3" fontId="14" fillId="0" borderId="0" xfId="0" applyNumberFormat="1" applyFont="1"/>
    <xf numFmtId="3" fontId="14" fillId="0" borderId="22" xfId="0" applyNumberFormat="1" applyFont="1" applyBorder="1"/>
    <xf numFmtId="3" fontId="14" fillId="0" borderId="12" xfId="0" applyNumberFormat="1" applyFont="1" applyBorder="1"/>
    <xf numFmtId="166" fontId="14" fillId="0" borderId="13" xfId="0" applyNumberFormat="1" applyFont="1" applyBorder="1"/>
    <xf numFmtId="166" fontId="14" fillId="0" borderId="12" xfId="0" applyNumberFormat="1" applyFont="1" applyBorder="1"/>
    <xf numFmtId="166" fontId="14" fillId="0" borderId="10" xfId="0" applyNumberFormat="1" applyFont="1" applyBorder="1"/>
    <xf numFmtId="3" fontId="14" fillId="0" borderId="10" xfId="0" applyNumberFormat="1" applyFont="1" applyBorder="1"/>
    <xf numFmtId="3" fontId="14" fillId="0" borderId="30" xfId="0" applyNumberFormat="1" applyFont="1" applyBorder="1"/>
    <xf numFmtId="3" fontId="14" fillId="0" borderId="8" xfId="0" applyNumberFormat="1" applyFont="1" applyBorder="1"/>
    <xf numFmtId="166" fontId="14" fillId="0" borderId="31" xfId="0" applyNumberFormat="1" applyFont="1" applyBorder="1"/>
    <xf numFmtId="3" fontId="14" fillId="0" borderId="18" xfId="0" applyNumberFormat="1" applyFont="1" applyBorder="1"/>
    <xf numFmtId="166" fontId="14" fillId="0" borderId="8" xfId="0" applyNumberFormat="1" applyFont="1" applyBorder="1"/>
    <xf numFmtId="166" fontId="14" fillId="0" borderId="6" xfId="0" applyNumberFormat="1" applyFont="1" applyBorder="1"/>
    <xf numFmtId="3" fontId="14" fillId="0" borderId="6" xfId="0" applyNumberFormat="1" applyFont="1" applyBorder="1"/>
    <xf numFmtId="3" fontId="15" fillId="0" borderId="32" xfId="0" applyNumberFormat="1" applyFont="1" applyBorder="1"/>
    <xf numFmtId="3" fontId="15" fillId="0" borderId="33" xfId="0" applyNumberFormat="1" applyFont="1" applyBorder="1"/>
    <xf numFmtId="166" fontId="15" fillId="0" borderId="34" xfId="0" applyNumberFormat="1" applyFont="1" applyBorder="1"/>
    <xf numFmtId="166" fontId="15" fillId="0" borderId="33" xfId="0" applyNumberFormat="1" applyFont="1" applyBorder="1"/>
    <xf numFmtId="166" fontId="15" fillId="0" borderId="35" xfId="0" applyNumberFormat="1" applyFont="1" applyBorder="1"/>
    <xf numFmtId="3" fontId="15" fillId="0" borderId="35" xfId="0" applyNumberFormat="1" applyFont="1" applyBorder="1"/>
    <xf numFmtId="3" fontId="14" fillId="0" borderId="36" xfId="0" applyNumberFormat="1" applyFont="1" applyBorder="1"/>
    <xf numFmtId="3" fontId="15" fillId="0" borderId="0" xfId="0" applyNumberFormat="1" applyFont="1" applyBorder="1" applyAlignment="1">
      <alignment horizontal="center" wrapText="1"/>
    </xf>
    <xf numFmtId="3" fontId="14" fillId="0" borderId="0" xfId="0" applyNumberFormat="1" applyFont="1" applyBorder="1"/>
    <xf numFmtId="0" fontId="14" fillId="0" borderId="27" xfId="0" applyFont="1" applyBorder="1"/>
    <xf numFmtId="0" fontId="14" fillId="0" borderId="22" xfId="0" applyFont="1" applyBorder="1"/>
    <xf numFmtId="0" fontId="14" fillId="0" borderId="30" xfId="0" applyFont="1" applyBorder="1"/>
    <xf numFmtId="3" fontId="14" fillId="0" borderId="37" xfId="0" applyNumberFormat="1" applyFont="1" applyBorder="1"/>
    <xf numFmtId="166" fontId="15" fillId="0" borderId="38" xfId="0" applyNumberFormat="1" applyFont="1" applyBorder="1"/>
    <xf numFmtId="3" fontId="15" fillId="0" borderId="37" xfId="0" applyNumberFormat="1" applyFont="1" applyBorder="1"/>
    <xf numFmtId="166" fontId="15" fillId="0" borderId="39" xfId="0" applyNumberFormat="1" applyFont="1" applyBorder="1"/>
    <xf numFmtId="3" fontId="6" fillId="0" borderId="0" xfId="0" applyNumberFormat="1" applyFont="1" applyFill="1" applyAlignment="1">
      <alignment horizontal="right" vertical="center" wrapText="1"/>
    </xf>
    <xf numFmtId="49" fontId="8" fillId="0" borderId="14" xfId="0" applyNumberFormat="1" applyFont="1" applyBorder="1" applyAlignment="1">
      <alignment horizontal="left" wrapText="1"/>
    </xf>
    <xf numFmtId="49" fontId="8" fillId="0" borderId="0" xfId="0" applyNumberFormat="1" applyFont="1" applyBorder="1" applyAlignment="1">
      <alignment horizontal="left" wrapText="1"/>
    </xf>
    <xf numFmtId="3" fontId="17" fillId="0" borderId="0" xfId="0" applyNumberFormat="1" applyFont="1" applyAlignment="1">
      <alignment wrapText="1"/>
    </xf>
    <xf numFmtId="3" fontId="14" fillId="0" borderId="0" xfId="0" applyNumberFormat="1" applyFont="1" applyAlignment="1">
      <alignment wrapText="1"/>
    </xf>
    <xf numFmtId="3" fontId="15" fillId="0" borderId="1" xfId="0" applyNumberFormat="1" applyFont="1" applyBorder="1" applyAlignment="1">
      <alignment wrapText="1"/>
    </xf>
    <xf numFmtId="3" fontId="15" fillId="0" borderId="9" xfId="0" applyNumberFormat="1" applyFont="1" applyBorder="1" applyAlignment="1">
      <alignment wrapText="1"/>
    </xf>
    <xf numFmtId="3" fontId="15" fillId="0" borderId="15" xfId="0" applyNumberFormat="1" applyFont="1" applyBorder="1" applyAlignment="1">
      <alignment horizontal="center" vertical="center" wrapText="1"/>
    </xf>
    <xf numFmtId="3" fontId="15" fillId="0" borderId="18" xfId="0" applyNumberFormat="1" applyFont="1" applyBorder="1" applyAlignment="1">
      <alignment horizontal="center" vertical="center"/>
    </xf>
    <xf numFmtId="3" fontId="15" fillId="0" borderId="16" xfId="0" applyNumberFormat="1" applyFont="1" applyBorder="1" applyAlignment="1">
      <alignment horizontal="center" vertical="center"/>
    </xf>
    <xf numFmtId="3" fontId="15" fillId="0" borderId="17" xfId="0" applyNumberFormat="1" applyFont="1" applyBorder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3" fontId="15" fillId="0" borderId="40" xfId="0" applyNumberFormat="1" applyFont="1" applyBorder="1" applyAlignment="1">
      <alignment wrapText="1"/>
    </xf>
    <xf numFmtId="3" fontId="15" fillId="0" borderId="41" xfId="0" applyNumberFormat="1" applyFont="1" applyBorder="1"/>
    <xf numFmtId="166" fontId="15" fillId="0" borderId="41" xfId="0" applyNumberFormat="1" applyFont="1" applyBorder="1"/>
    <xf numFmtId="166" fontId="15" fillId="0" borderId="42" xfId="0" applyNumberFormat="1" applyFont="1" applyBorder="1"/>
    <xf numFmtId="3" fontId="15" fillId="0" borderId="43" xfId="0" applyNumberFormat="1" applyFont="1" applyBorder="1"/>
    <xf numFmtId="166" fontId="15" fillId="0" borderId="44" xfId="0" applyNumberFormat="1" applyFont="1" applyBorder="1"/>
    <xf numFmtId="3" fontId="14" fillId="0" borderId="1" xfId="0" applyNumberFormat="1" applyFont="1" applyBorder="1" applyAlignment="1">
      <alignment wrapText="1"/>
    </xf>
    <xf numFmtId="166" fontId="14" fillId="0" borderId="4" xfId="0" applyNumberFormat="1" applyFont="1" applyBorder="1"/>
    <xf numFmtId="166" fontId="14" fillId="0" borderId="2" xfId="0" applyNumberFormat="1" applyFont="1" applyBorder="1"/>
    <xf numFmtId="3" fontId="14" fillId="0" borderId="1" xfId="0" applyNumberFormat="1" applyFont="1" applyBorder="1"/>
    <xf numFmtId="3" fontId="14" fillId="0" borderId="9" xfId="0" applyNumberFormat="1" applyFont="1" applyBorder="1" applyAlignment="1">
      <alignment wrapText="1"/>
    </xf>
    <xf numFmtId="3" fontId="14" fillId="0" borderId="9" xfId="0" applyNumberFormat="1" applyFont="1" applyBorder="1"/>
    <xf numFmtId="3" fontId="14" fillId="0" borderId="45" xfId="0" applyNumberFormat="1" applyFont="1" applyBorder="1"/>
    <xf numFmtId="3" fontId="14" fillId="0" borderId="5" xfId="0" applyNumberFormat="1" applyFont="1" applyBorder="1" applyAlignment="1">
      <alignment wrapText="1"/>
    </xf>
    <xf numFmtId="3" fontId="14" fillId="0" borderId="15" xfId="0" applyNumberFormat="1" applyFont="1" applyBorder="1"/>
    <xf numFmtId="166" fontId="14" fillId="0" borderId="18" xfId="0" applyNumberFormat="1" applyFont="1" applyBorder="1"/>
    <xf numFmtId="3" fontId="14" fillId="0" borderId="16" xfId="0" applyNumberFormat="1" applyFont="1" applyBorder="1"/>
    <xf numFmtId="3" fontId="15" fillId="0" borderId="43" xfId="0" applyNumberFormat="1" applyFont="1" applyBorder="1" applyAlignment="1">
      <alignment wrapText="1"/>
    </xf>
    <xf numFmtId="3" fontId="15" fillId="0" borderId="46" xfId="0" applyNumberFormat="1" applyFont="1" applyBorder="1"/>
    <xf numFmtId="166" fontId="15" fillId="0" borderId="37" xfId="0" applyNumberFormat="1" applyFont="1" applyBorder="1"/>
    <xf numFmtId="3" fontId="15" fillId="0" borderId="39" xfId="0" applyNumberFormat="1" applyFont="1" applyBorder="1"/>
    <xf numFmtId="3" fontId="14" fillId="0" borderId="45" xfId="0" applyNumberFormat="1" applyFont="1" applyBorder="1" applyAlignment="1">
      <alignment wrapText="1"/>
    </xf>
    <xf numFmtId="3" fontId="0" fillId="0" borderId="0" xfId="0" applyNumberFormat="1"/>
    <xf numFmtId="0" fontId="18" fillId="0" borderId="0" xfId="0" applyFont="1"/>
    <xf numFmtId="3" fontId="18" fillId="0" borderId="0" xfId="0" applyNumberFormat="1" applyFont="1"/>
    <xf numFmtId="0" fontId="2" fillId="0" borderId="0" xfId="0" applyFont="1"/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vertical="center" textRotation="45" wrapText="1"/>
    </xf>
    <xf numFmtId="0" fontId="12" fillId="0" borderId="17" xfId="0" applyFont="1" applyFill="1" applyBorder="1" applyAlignment="1">
      <alignment vertical="center" textRotation="45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3" fontId="15" fillId="0" borderId="12" xfId="0" applyNumberFormat="1" applyFont="1" applyBorder="1" applyAlignment="1">
      <alignment horizontal="center"/>
    </xf>
    <xf numFmtId="3" fontId="15" fillId="0" borderId="10" xfId="0" applyNumberFormat="1" applyFont="1" applyBorder="1" applyAlignment="1">
      <alignment horizontal="center"/>
    </xf>
    <xf numFmtId="3" fontId="15" fillId="0" borderId="9" xfId="0" applyNumberFormat="1" applyFont="1" applyBorder="1" applyAlignment="1">
      <alignment horizontal="center"/>
    </xf>
    <xf numFmtId="3" fontId="15" fillId="0" borderId="1" xfId="0" applyNumberFormat="1" applyFont="1" applyBorder="1" applyAlignment="1">
      <alignment horizontal="center"/>
    </xf>
    <xf numFmtId="3" fontId="15" fillId="0" borderId="4" xfId="0" applyNumberFormat="1" applyFont="1" applyBorder="1" applyAlignment="1">
      <alignment horizontal="center"/>
    </xf>
    <xf numFmtId="3" fontId="15" fillId="0" borderId="2" xfId="0" applyNumberFormat="1" applyFont="1" applyBorder="1" applyAlignment="1">
      <alignment horizontal="center"/>
    </xf>
    <xf numFmtId="3" fontId="15" fillId="0" borderId="3" xfId="0" applyNumberFormat="1" applyFont="1" applyBorder="1" applyAlignment="1">
      <alignment horizontal="center"/>
    </xf>
    <xf numFmtId="3" fontId="15" fillId="0" borderId="11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47" xfId="0" applyNumberFormat="1" applyFont="1" applyBorder="1" applyAlignment="1">
      <alignment horizontal="center"/>
    </xf>
    <xf numFmtId="3" fontId="15" fillId="0" borderId="0" xfId="0" applyNumberFormat="1" applyFont="1" applyBorder="1" applyAlignment="1">
      <alignment horizontal="center"/>
    </xf>
    <xf numFmtId="3" fontId="14" fillId="0" borderId="41" xfId="0" applyNumberFormat="1" applyFont="1" applyBorder="1"/>
    <xf numFmtId="166" fontId="14" fillId="0" borderId="44" xfId="0" applyNumberFormat="1" applyFont="1" applyBorder="1"/>
    <xf numFmtId="166" fontId="14" fillId="0" borderId="34" xfId="0" applyNumberFormat="1" applyFont="1" applyBorder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artin/varios/ppro%202015/3-15/central/centr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artin/varios/ppro%202015/3-15/espub/establecimient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artin/varios/ppro%202015/3-15/anu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artin/varios/ppro%202015/3-15/espub/ing%20neto%2031-03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"/>
      <sheetName val="con"/>
      <sheetName val="per"/>
      <sheetName val="alc"/>
      <sheetName val="vee"/>
      <sheetName val="gob"/>
      <sheetName val="hco"/>
      <sheetName val="hpt"/>
      <sheetName val="hcr"/>
      <sheetName val="hct"/>
      <sheetName val="edu"/>
      <sheetName val="moa"/>
      <sheetName val="mot"/>
      <sheetName val="sal"/>
      <sheetName val="dllo"/>
      <sheetName val="hab"/>
      <sheetName val="cul"/>
      <sheetName val="pla"/>
      <sheetName val="muj"/>
      <sheetName val="int"/>
      <sheetName val="das"/>
      <sheetName val="amb"/>
      <sheetName val="dad"/>
      <sheetName val="bom"/>
      <sheetName val="ctas"/>
      <sheetName val="Hoja5"/>
      <sheetName val="Hoja2"/>
      <sheetName val="Hoja1"/>
    </sheetNames>
    <sheetDataSet>
      <sheetData sheetId="0"/>
      <sheetData sheetId="1">
        <row r="9">
          <cell r="D9">
            <v>55158327000</v>
          </cell>
          <cell r="E9">
            <v>0</v>
          </cell>
          <cell r="J9">
            <v>11883921492</v>
          </cell>
          <cell r="N9">
            <v>11883921492</v>
          </cell>
        </row>
        <row r="328">
          <cell r="D328">
            <v>0</v>
          </cell>
          <cell r="E328">
            <v>0</v>
          </cell>
          <cell r="J328">
            <v>0</v>
          </cell>
          <cell r="N328">
            <v>0</v>
          </cell>
        </row>
      </sheetData>
      <sheetData sheetId="2">
        <row r="9">
          <cell r="D9">
            <v>103185371000</v>
          </cell>
          <cell r="E9">
            <v>0</v>
          </cell>
          <cell r="J9">
            <v>17027455251</v>
          </cell>
          <cell r="N9">
            <v>25620847131</v>
          </cell>
        </row>
        <row r="328">
          <cell r="D328">
            <v>7000000000</v>
          </cell>
          <cell r="E328">
            <v>0</v>
          </cell>
          <cell r="J328">
            <v>574336848</v>
          </cell>
          <cell r="N328">
            <v>2921391529</v>
          </cell>
        </row>
      </sheetData>
      <sheetData sheetId="3">
        <row r="9">
          <cell r="D9">
            <v>75439899000</v>
          </cell>
          <cell r="E9">
            <v>124134757</v>
          </cell>
          <cell r="J9">
            <v>9829315541</v>
          </cell>
          <cell r="N9">
            <v>17381283514</v>
          </cell>
        </row>
        <row r="328">
          <cell r="D328">
            <v>104038000000</v>
          </cell>
          <cell r="E328">
            <v>0</v>
          </cell>
          <cell r="J328">
            <v>3707683004</v>
          </cell>
          <cell r="N328">
            <v>31513754659</v>
          </cell>
        </row>
      </sheetData>
      <sheetData sheetId="4">
        <row r="9">
          <cell r="D9">
            <v>16377989000</v>
          </cell>
          <cell r="E9">
            <v>0</v>
          </cell>
          <cell r="J9">
            <v>2089288328</v>
          </cell>
          <cell r="N9">
            <v>7615384650</v>
          </cell>
        </row>
        <row r="328">
          <cell r="D328">
            <v>1187719000</v>
          </cell>
          <cell r="E328">
            <v>0</v>
          </cell>
          <cell r="J328">
            <v>87445167</v>
          </cell>
          <cell r="N328">
            <v>855169502</v>
          </cell>
        </row>
      </sheetData>
      <sheetData sheetId="5">
        <row r="9">
          <cell r="D9">
            <v>94526438000</v>
          </cell>
          <cell r="E9">
            <v>0</v>
          </cell>
          <cell r="J9">
            <v>16683364116</v>
          </cell>
          <cell r="N9">
            <v>19392708457</v>
          </cell>
        </row>
        <row r="328">
          <cell r="D328">
            <v>86038925000</v>
          </cell>
          <cell r="E328">
            <v>0</v>
          </cell>
          <cell r="J328">
            <v>1498684718</v>
          </cell>
          <cell r="N328">
            <v>32198386035</v>
          </cell>
        </row>
      </sheetData>
      <sheetData sheetId="6">
        <row r="9">
          <cell r="D9">
            <v>138857064000</v>
          </cell>
          <cell r="E9">
            <v>0</v>
          </cell>
          <cell r="J9">
            <v>21644740587</v>
          </cell>
          <cell r="N9">
            <v>25526392418</v>
          </cell>
        </row>
        <row r="328">
          <cell r="D328">
            <v>20749127000</v>
          </cell>
          <cell r="E328">
            <v>0</v>
          </cell>
          <cell r="J328">
            <v>411882594</v>
          </cell>
          <cell r="N328">
            <v>6246046802</v>
          </cell>
        </row>
      </sheetData>
      <sheetData sheetId="7">
        <row r="9">
          <cell r="D9">
            <v>84791618000</v>
          </cell>
          <cell r="E9">
            <v>0</v>
          </cell>
          <cell r="J9">
            <v>348090000</v>
          </cell>
          <cell r="N9">
            <v>348090000</v>
          </cell>
        </row>
        <row r="328">
          <cell r="D328">
            <v>4767431908000</v>
          </cell>
          <cell r="E328">
            <v>0</v>
          </cell>
          <cell r="J328">
            <v>157572047223</v>
          </cell>
          <cell r="N328">
            <v>158572047223</v>
          </cell>
        </row>
      </sheetData>
      <sheetData sheetId="8">
        <row r="9">
          <cell r="D9">
            <v>0</v>
          </cell>
          <cell r="E9">
            <v>0</v>
          </cell>
          <cell r="J9">
            <v>0</v>
          </cell>
          <cell r="N9">
            <v>0</v>
          </cell>
        </row>
        <row r="308">
          <cell r="D308">
            <v>713051309000</v>
          </cell>
          <cell r="E308">
            <v>0</v>
          </cell>
          <cell r="J308">
            <v>30406662635</v>
          </cell>
          <cell r="N308">
            <v>30406662635</v>
          </cell>
        </row>
        <row r="328">
          <cell r="D328">
            <v>0</v>
          </cell>
          <cell r="E328">
            <v>0</v>
          </cell>
          <cell r="J328">
            <v>0</v>
          </cell>
          <cell r="N328">
            <v>0</v>
          </cell>
        </row>
      </sheetData>
      <sheetData sheetId="9">
        <row r="9">
          <cell r="D9">
            <v>22267500000</v>
          </cell>
          <cell r="E9">
            <v>0</v>
          </cell>
          <cell r="J9">
            <v>2298127532</v>
          </cell>
          <cell r="N9">
            <v>3641141208</v>
          </cell>
        </row>
        <row r="328">
          <cell r="D328">
            <v>7542477000</v>
          </cell>
          <cell r="E328">
            <v>0</v>
          </cell>
          <cell r="J328">
            <v>71304834</v>
          </cell>
          <cell r="N328">
            <v>421749877</v>
          </cell>
        </row>
      </sheetData>
      <sheetData sheetId="10">
        <row r="9">
          <cell r="D9">
            <v>87399717000</v>
          </cell>
          <cell r="E9">
            <v>0</v>
          </cell>
          <cell r="J9">
            <v>13006353067</v>
          </cell>
          <cell r="N9">
            <v>19846825020</v>
          </cell>
        </row>
        <row r="328">
          <cell r="D328">
            <v>3175850071000</v>
          </cell>
          <cell r="E328">
            <v>0</v>
          </cell>
          <cell r="J328">
            <v>355289627722</v>
          </cell>
          <cell r="N328">
            <v>730350891801</v>
          </cell>
        </row>
      </sheetData>
      <sheetData sheetId="11">
        <row r="9">
          <cell r="D9">
            <v>33029687000</v>
          </cell>
          <cell r="E9">
            <v>0</v>
          </cell>
          <cell r="J9">
            <v>5746813819</v>
          </cell>
          <cell r="N9">
            <v>8810344757</v>
          </cell>
        </row>
        <row r="328">
          <cell r="D328">
            <v>91431345000</v>
          </cell>
          <cell r="E328">
            <v>-14665036065</v>
          </cell>
          <cell r="J328">
            <v>891910891</v>
          </cell>
          <cell r="N328">
            <v>9519111191</v>
          </cell>
        </row>
      </sheetData>
      <sheetData sheetId="12">
        <row r="9">
          <cell r="D9">
            <v>0</v>
          </cell>
          <cell r="E9">
            <v>0</v>
          </cell>
          <cell r="J9">
            <v>0</v>
          </cell>
          <cell r="N9">
            <v>0</v>
          </cell>
        </row>
        <row r="328">
          <cell r="D328">
            <v>173394289000</v>
          </cell>
          <cell r="E328">
            <v>14665036065</v>
          </cell>
          <cell r="J328">
            <v>12548557192</v>
          </cell>
          <cell r="N328">
            <v>33018322118</v>
          </cell>
        </row>
      </sheetData>
      <sheetData sheetId="13">
        <row r="9">
          <cell r="D9">
            <v>53549205000</v>
          </cell>
          <cell r="E9">
            <v>67949587</v>
          </cell>
          <cell r="J9">
            <v>5651597495</v>
          </cell>
          <cell r="N9">
            <v>6784678191</v>
          </cell>
        </row>
        <row r="328">
          <cell r="D328">
            <v>0</v>
          </cell>
          <cell r="E328">
            <v>0</v>
          </cell>
          <cell r="J328">
            <v>0</v>
          </cell>
          <cell r="N328">
            <v>0</v>
          </cell>
        </row>
      </sheetData>
      <sheetData sheetId="14">
        <row r="9">
          <cell r="D9">
            <v>10846298000</v>
          </cell>
          <cell r="E9">
            <v>0</v>
          </cell>
          <cell r="J9">
            <v>1620484400</v>
          </cell>
          <cell r="N9">
            <v>1779070410</v>
          </cell>
        </row>
        <row r="328">
          <cell r="D328">
            <v>38941000000</v>
          </cell>
          <cell r="E328">
            <v>0</v>
          </cell>
          <cell r="J328">
            <v>2372240752</v>
          </cell>
          <cell r="N328">
            <v>4099974589</v>
          </cell>
        </row>
      </sheetData>
      <sheetData sheetId="15">
        <row r="9">
          <cell r="D9">
            <v>13908918000</v>
          </cell>
          <cell r="E9">
            <v>0</v>
          </cell>
          <cell r="J9">
            <v>2087837717</v>
          </cell>
          <cell r="N9">
            <v>3878426850</v>
          </cell>
        </row>
        <row r="328">
          <cell r="D328">
            <v>186716692000</v>
          </cell>
          <cell r="E328">
            <v>0</v>
          </cell>
          <cell r="J328">
            <v>4162122102</v>
          </cell>
          <cell r="N328">
            <v>23194692933</v>
          </cell>
        </row>
      </sheetData>
      <sheetData sheetId="16">
        <row r="9">
          <cell r="D9">
            <v>13117031000</v>
          </cell>
          <cell r="E9">
            <v>0</v>
          </cell>
          <cell r="J9">
            <v>1962690633</v>
          </cell>
          <cell r="N9">
            <v>2860503428</v>
          </cell>
        </row>
        <row r="328">
          <cell r="D328">
            <v>54505861000</v>
          </cell>
          <cell r="E328">
            <v>0</v>
          </cell>
          <cell r="J328">
            <v>3798466798</v>
          </cell>
          <cell r="N328">
            <v>20676309244</v>
          </cell>
        </row>
      </sheetData>
      <sheetData sheetId="17">
        <row r="9">
          <cell r="D9">
            <v>56232669000</v>
          </cell>
          <cell r="E9">
            <v>0</v>
          </cell>
          <cell r="J9">
            <v>10551411849</v>
          </cell>
          <cell r="N9">
            <v>13453661519</v>
          </cell>
        </row>
        <row r="328">
          <cell r="D328">
            <v>15343797000</v>
          </cell>
          <cell r="E328">
            <v>0</v>
          </cell>
          <cell r="J328">
            <v>207641361</v>
          </cell>
          <cell r="N328">
            <v>4652632333</v>
          </cell>
        </row>
      </sheetData>
      <sheetData sheetId="18">
        <row r="9">
          <cell r="D9">
            <v>11397644000</v>
          </cell>
          <cell r="E9">
            <v>0</v>
          </cell>
          <cell r="J9">
            <v>1606298301</v>
          </cell>
          <cell r="N9">
            <v>1924221427</v>
          </cell>
        </row>
        <row r="328">
          <cell r="D328">
            <v>25769200000</v>
          </cell>
          <cell r="E328">
            <v>0</v>
          </cell>
          <cell r="J328">
            <v>244704929</v>
          </cell>
          <cell r="N328">
            <v>6214493510</v>
          </cell>
        </row>
      </sheetData>
      <sheetData sheetId="19">
        <row r="9">
          <cell r="D9">
            <v>20919762000</v>
          </cell>
          <cell r="E9">
            <v>0</v>
          </cell>
          <cell r="J9">
            <v>1883575311</v>
          </cell>
          <cell r="N9">
            <v>2089956703</v>
          </cell>
        </row>
        <row r="328">
          <cell r="D328">
            <v>1087266308000</v>
          </cell>
          <cell r="E328">
            <v>0</v>
          </cell>
          <cell r="J328">
            <v>55357635449</v>
          </cell>
          <cell r="N328">
            <v>437776304191</v>
          </cell>
        </row>
      </sheetData>
      <sheetData sheetId="20">
        <row r="9">
          <cell r="D9">
            <v>6715665000</v>
          </cell>
          <cell r="E9">
            <v>0</v>
          </cell>
          <cell r="J9">
            <v>1085106042</v>
          </cell>
          <cell r="N9">
            <v>1367946221</v>
          </cell>
        </row>
        <row r="328">
          <cell r="D328">
            <v>4815000000</v>
          </cell>
          <cell r="E328">
            <v>0</v>
          </cell>
          <cell r="J328">
            <v>201700917</v>
          </cell>
          <cell r="N328">
            <v>503063733</v>
          </cell>
        </row>
      </sheetData>
      <sheetData sheetId="21">
        <row r="9">
          <cell r="D9">
            <v>23006817000</v>
          </cell>
          <cell r="E9">
            <v>0</v>
          </cell>
          <cell r="J9">
            <v>2689170768</v>
          </cell>
          <cell r="N9">
            <v>6702313176</v>
          </cell>
        </row>
        <row r="328">
          <cell r="D328">
            <v>79239710000</v>
          </cell>
          <cell r="E328">
            <v>0</v>
          </cell>
          <cell r="J328">
            <v>2377300715</v>
          </cell>
          <cell r="N328">
            <v>33174426469</v>
          </cell>
        </row>
      </sheetData>
      <sheetData sheetId="22">
        <row r="9">
          <cell r="D9">
            <v>9382522000</v>
          </cell>
          <cell r="E9">
            <v>0</v>
          </cell>
          <cell r="J9">
            <v>1467699979</v>
          </cell>
          <cell r="N9">
            <v>1650698260</v>
          </cell>
        </row>
        <row r="328">
          <cell r="D328">
            <v>26296000000</v>
          </cell>
          <cell r="E328">
            <v>0</v>
          </cell>
          <cell r="J328">
            <v>359656913</v>
          </cell>
          <cell r="N328">
            <v>6816852873</v>
          </cell>
        </row>
      </sheetData>
      <sheetData sheetId="23">
        <row r="9">
          <cell r="D9">
            <v>49851235000</v>
          </cell>
          <cell r="E9">
            <v>0</v>
          </cell>
          <cell r="J9">
            <v>7184361684</v>
          </cell>
          <cell r="N9">
            <v>8133153300</v>
          </cell>
        </row>
        <row r="328">
          <cell r="D328">
            <v>30098587000</v>
          </cell>
          <cell r="E328">
            <v>0</v>
          </cell>
          <cell r="J328">
            <v>460253032</v>
          </cell>
          <cell r="N328">
            <v>14555228174</v>
          </cell>
        </row>
      </sheetData>
      <sheetData sheetId="24">
        <row r="12">
          <cell r="D12">
            <v>275242554000</v>
          </cell>
        </row>
      </sheetData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"/>
      <sheetName val="ipe"/>
      <sheetName val="ffd"/>
      <sheetName val="ind"/>
      <sheetName val="idu"/>
      <sheetName val="fon"/>
      <sheetName val="cvp"/>
      <sheetName val="idr"/>
      <sheetName val="idp"/>
      <sheetName val="idi"/>
      <sheetName val="fga"/>
      <sheetName val="orq"/>
      <sheetName val="fvs"/>
      <sheetName val="jar"/>
      <sheetName val="ide"/>
      <sheetName val="com"/>
      <sheetName val="tur"/>
      <sheetName val="art"/>
      <sheetName val="cat"/>
      <sheetName val="via"/>
      <sheetName val="ues"/>
      <sheetName val="uni"/>
      <sheetName val="aud"/>
      <sheetName val="cont"/>
      <sheetName val="estapub"/>
      <sheetName val="estapu y ente"/>
      <sheetName val="Hoja5"/>
    </sheetNames>
    <sheetDataSet>
      <sheetData sheetId="0"/>
      <sheetData sheetId="1">
        <row r="9">
          <cell r="D9">
            <v>8933770000</v>
          </cell>
          <cell r="E9">
            <v>0</v>
          </cell>
          <cell r="J9">
            <v>1329900878</v>
          </cell>
          <cell r="N9">
            <v>1337453299</v>
          </cell>
        </row>
        <row r="328">
          <cell r="D328">
            <v>40880300000</v>
          </cell>
          <cell r="E328">
            <v>2300000000</v>
          </cell>
          <cell r="J328">
            <v>1685836276</v>
          </cell>
          <cell r="N328">
            <v>6859416840</v>
          </cell>
        </row>
      </sheetData>
      <sheetData sheetId="2">
        <row r="9">
          <cell r="D9">
            <v>20402400000</v>
          </cell>
          <cell r="E9">
            <v>0</v>
          </cell>
          <cell r="J9">
            <v>414771261</v>
          </cell>
          <cell r="N9">
            <v>905177654</v>
          </cell>
        </row>
        <row r="328">
          <cell r="D328">
            <v>2149411216000</v>
          </cell>
          <cell r="E328">
            <v>0</v>
          </cell>
          <cell r="J328">
            <v>166921337433</v>
          </cell>
          <cell r="N328">
            <v>556837943281</v>
          </cell>
        </row>
      </sheetData>
      <sheetData sheetId="3">
        <row r="9">
          <cell r="D9">
            <v>10413986000</v>
          </cell>
          <cell r="E9">
            <v>0</v>
          </cell>
          <cell r="J9">
            <v>682946835</v>
          </cell>
          <cell r="N9">
            <v>702771075</v>
          </cell>
        </row>
        <row r="328">
          <cell r="D328">
            <v>11766716000</v>
          </cell>
          <cell r="E328">
            <v>6795000000</v>
          </cell>
          <cell r="J328">
            <v>668457301</v>
          </cell>
          <cell r="N328">
            <v>3099487377</v>
          </cell>
        </row>
      </sheetData>
      <sheetData sheetId="4">
        <row r="9">
          <cell r="D9">
            <v>53737063000</v>
          </cell>
          <cell r="E9">
            <v>0</v>
          </cell>
          <cell r="J9">
            <v>8741882486</v>
          </cell>
          <cell r="N9">
            <v>9790221159</v>
          </cell>
        </row>
        <row r="328">
          <cell r="D328">
            <v>791696757000</v>
          </cell>
          <cell r="E328">
            <v>0</v>
          </cell>
          <cell r="J328">
            <v>9147110331</v>
          </cell>
          <cell r="N328">
            <v>141263886327</v>
          </cell>
        </row>
      </sheetData>
      <sheetData sheetId="5">
        <row r="9">
          <cell r="D9">
            <v>418914896000</v>
          </cell>
          <cell r="E9">
            <v>0</v>
          </cell>
          <cell r="J9">
            <v>111663271399</v>
          </cell>
          <cell r="N9">
            <v>113007706889</v>
          </cell>
        </row>
        <row r="308">
          <cell r="D308">
            <v>217711857000</v>
          </cell>
          <cell r="E308">
            <v>0</v>
          </cell>
          <cell r="J308">
            <v>23364492332</v>
          </cell>
          <cell r="N308">
            <v>23364492332</v>
          </cell>
        </row>
        <row r="328">
          <cell r="D328">
            <v>3186252000</v>
          </cell>
          <cell r="E328">
            <v>0</v>
          </cell>
          <cell r="J328">
            <v>2577400</v>
          </cell>
          <cell r="N328">
            <v>102009359</v>
          </cell>
        </row>
      </sheetData>
      <sheetData sheetId="6">
        <row r="9">
          <cell r="D9">
            <v>9404972000</v>
          </cell>
          <cell r="E9">
            <v>0</v>
          </cell>
          <cell r="J9">
            <v>1613186297</v>
          </cell>
          <cell r="N9">
            <v>2778541986</v>
          </cell>
        </row>
        <row r="328">
          <cell r="D328">
            <v>104227470000</v>
          </cell>
          <cell r="E328">
            <v>7990681642</v>
          </cell>
          <cell r="J328">
            <v>5876135025</v>
          </cell>
          <cell r="N328">
            <v>12757939642</v>
          </cell>
        </row>
      </sheetData>
      <sheetData sheetId="7">
        <row r="9">
          <cell r="D9">
            <v>28431314000</v>
          </cell>
          <cell r="E9">
            <v>0</v>
          </cell>
          <cell r="J9">
            <v>4432478346</v>
          </cell>
          <cell r="N9">
            <v>7226746474</v>
          </cell>
        </row>
        <row r="328">
          <cell r="D328">
            <v>217392218000</v>
          </cell>
          <cell r="E328">
            <v>0</v>
          </cell>
          <cell r="J328">
            <v>5759510802</v>
          </cell>
          <cell r="N328">
            <v>35069844373</v>
          </cell>
        </row>
      </sheetData>
      <sheetData sheetId="8">
        <row r="9">
          <cell r="D9">
            <v>5500699000</v>
          </cell>
          <cell r="E9">
            <v>0</v>
          </cell>
          <cell r="J9">
            <v>653755301</v>
          </cell>
          <cell r="N9">
            <v>867982092</v>
          </cell>
        </row>
        <row r="328">
          <cell r="D328">
            <v>26405000000</v>
          </cell>
          <cell r="E328">
            <v>2049892185</v>
          </cell>
          <cell r="J328">
            <v>819492416</v>
          </cell>
          <cell r="N328">
            <v>5564626192</v>
          </cell>
        </row>
      </sheetData>
      <sheetData sheetId="9">
        <row r="9">
          <cell r="D9">
            <v>11452247000</v>
          </cell>
          <cell r="E9">
            <v>0</v>
          </cell>
          <cell r="J9">
            <v>1837250860</v>
          </cell>
          <cell r="N9">
            <v>2292846168</v>
          </cell>
        </row>
        <row r="328">
          <cell r="D328">
            <v>132383130000</v>
          </cell>
          <cell r="E328">
            <v>0</v>
          </cell>
          <cell r="J328">
            <v>5433438263</v>
          </cell>
          <cell r="N328">
            <v>17472973663</v>
          </cell>
        </row>
      </sheetData>
      <sheetData sheetId="10">
        <row r="9">
          <cell r="D9">
            <v>3761761000</v>
          </cell>
          <cell r="E9">
            <v>0</v>
          </cell>
          <cell r="J9">
            <v>554816077</v>
          </cell>
          <cell r="N9">
            <v>687872871</v>
          </cell>
        </row>
        <row r="328">
          <cell r="D328">
            <v>3544000000</v>
          </cell>
          <cell r="E328">
            <v>0</v>
          </cell>
          <cell r="J328">
            <v>310900927</v>
          </cell>
          <cell r="N328">
            <v>1434309935</v>
          </cell>
        </row>
      </sheetData>
      <sheetData sheetId="11">
        <row r="9">
          <cell r="D9">
            <v>22155894000</v>
          </cell>
          <cell r="E9">
            <v>0</v>
          </cell>
          <cell r="J9">
            <v>3544806941</v>
          </cell>
          <cell r="N9">
            <v>4046750722</v>
          </cell>
        </row>
        <row r="328">
          <cell r="D328">
            <v>26128500000</v>
          </cell>
          <cell r="E328">
            <v>0</v>
          </cell>
          <cell r="J328">
            <v>1070778082</v>
          </cell>
          <cell r="N328">
            <v>16277459769</v>
          </cell>
        </row>
      </sheetData>
      <sheetData sheetId="12">
        <row r="9">
          <cell r="D9">
            <v>12177241000</v>
          </cell>
          <cell r="E9">
            <v>0</v>
          </cell>
          <cell r="J9">
            <v>1631817934</v>
          </cell>
          <cell r="N9">
            <v>6691238186</v>
          </cell>
        </row>
        <row r="328">
          <cell r="D328">
            <v>167251000000</v>
          </cell>
          <cell r="E328">
            <v>0</v>
          </cell>
          <cell r="J328">
            <v>1858372776</v>
          </cell>
          <cell r="N328">
            <v>28216811261</v>
          </cell>
        </row>
      </sheetData>
      <sheetData sheetId="13">
        <row r="9">
          <cell r="D9">
            <v>6046958000</v>
          </cell>
          <cell r="E9">
            <v>0</v>
          </cell>
          <cell r="J9">
            <v>782941117</v>
          </cell>
          <cell r="N9">
            <v>900709774</v>
          </cell>
        </row>
        <row r="328">
          <cell r="D328">
            <v>34463714000</v>
          </cell>
          <cell r="E328">
            <v>0</v>
          </cell>
          <cell r="J328">
            <v>309331310</v>
          </cell>
          <cell r="N328">
            <v>12978900458</v>
          </cell>
        </row>
      </sheetData>
      <sheetData sheetId="14">
        <row r="9">
          <cell r="D9">
            <v>4828126000</v>
          </cell>
          <cell r="E9">
            <v>0</v>
          </cell>
          <cell r="J9">
            <v>845045360</v>
          </cell>
          <cell r="N9">
            <v>1148821440</v>
          </cell>
        </row>
        <row r="328">
          <cell r="D328">
            <v>5553644000</v>
          </cell>
          <cell r="E328">
            <v>3120119076</v>
          </cell>
          <cell r="J328">
            <v>128904239</v>
          </cell>
          <cell r="N328">
            <v>3037270685</v>
          </cell>
        </row>
      </sheetData>
      <sheetData sheetId="15">
        <row r="9">
          <cell r="D9">
            <v>11060503000</v>
          </cell>
          <cell r="E9">
            <v>0</v>
          </cell>
          <cell r="J9">
            <v>1337890970</v>
          </cell>
          <cell r="N9">
            <v>2035420789</v>
          </cell>
        </row>
        <row r="328">
          <cell r="D328">
            <v>8701398000</v>
          </cell>
          <cell r="E328">
            <v>0</v>
          </cell>
          <cell r="J328">
            <v>326329029</v>
          </cell>
          <cell r="N328">
            <v>4064044881</v>
          </cell>
        </row>
      </sheetData>
      <sheetData sheetId="16">
        <row r="9">
          <cell r="D9">
            <v>4403312000</v>
          </cell>
          <cell r="E9">
            <v>0</v>
          </cell>
          <cell r="J9">
            <v>834610878</v>
          </cell>
          <cell r="N9">
            <v>1296439574</v>
          </cell>
        </row>
        <row r="328">
          <cell r="D328">
            <v>9200000000</v>
          </cell>
          <cell r="E328">
            <v>0</v>
          </cell>
          <cell r="J328">
            <v>245153806</v>
          </cell>
          <cell r="N328">
            <v>4666750226</v>
          </cell>
        </row>
      </sheetData>
      <sheetData sheetId="17">
        <row r="9">
          <cell r="D9">
            <v>9127006000</v>
          </cell>
          <cell r="E9">
            <v>0</v>
          </cell>
          <cell r="J9">
            <v>1040667337</v>
          </cell>
          <cell r="N9">
            <v>1425848454</v>
          </cell>
        </row>
        <row r="328">
          <cell r="D328">
            <v>128535000000</v>
          </cell>
          <cell r="E328">
            <v>1111690000</v>
          </cell>
          <cell r="J328">
            <v>7230321382</v>
          </cell>
          <cell r="N328">
            <v>35970280333</v>
          </cell>
        </row>
      </sheetData>
      <sheetData sheetId="18">
        <row r="9">
          <cell r="D9">
            <v>39350237000</v>
          </cell>
          <cell r="E9">
            <v>0</v>
          </cell>
          <cell r="J9">
            <v>6264852854</v>
          </cell>
          <cell r="N9">
            <v>6412281021</v>
          </cell>
        </row>
        <row r="328">
          <cell r="D328">
            <v>14184670000</v>
          </cell>
          <cell r="E328">
            <v>0</v>
          </cell>
          <cell r="J328">
            <v>15501145</v>
          </cell>
          <cell r="N328">
            <v>1361663574</v>
          </cell>
        </row>
      </sheetData>
      <sheetData sheetId="19">
        <row r="9">
          <cell r="D9">
            <v>17916762000</v>
          </cell>
          <cell r="E9">
            <v>0</v>
          </cell>
          <cell r="J9">
            <v>2977828309</v>
          </cell>
          <cell r="N9">
            <v>3605889866</v>
          </cell>
        </row>
        <row r="328">
          <cell r="D328">
            <v>206201249000</v>
          </cell>
          <cell r="E328">
            <v>0</v>
          </cell>
          <cell r="J328">
            <v>11030471901</v>
          </cell>
          <cell r="N328">
            <v>19556425786</v>
          </cell>
        </row>
      </sheetData>
      <sheetData sheetId="20">
        <row r="9">
          <cell r="D9">
            <v>198020233000</v>
          </cell>
          <cell r="E9">
            <v>0</v>
          </cell>
          <cell r="J9">
            <v>13126207338</v>
          </cell>
          <cell r="N9">
            <v>13753551501</v>
          </cell>
        </row>
        <row r="328">
          <cell r="D328">
            <v>199687660000</v>
          </cell>
          <cell r="E328">
            <v>0</v>
          </cell>
          <cell r="J328">
            <v>120401874833</v>
          </cell>
          <cell r="N328">
            <v>125566756141</v>
          </cell>
        </row>
      </sheetData>
      <sheetData sheetId="21">
        <row r="9">
          <cell r="D9">
            <v>213853520000</v>
          </cell>
          <cell r="E9">
            <v>0</v>
          </cell>
          <cell r="J9">
            <v>38330516697</v>
          </cell>
          <cell r="N9">
            <v>66966572188</v>
          </cell>
        </row>
        <row r="328">
          <cell r="D328">
            <v>44968055000</v>
          </cell>
          <cell r="E328">
            <v>0</v>
          </cell>
          <cell r="J328">
            <v>297346537</v>
          </cell>
          <cell r="N328">
            <v>1364149293</v>
          </cell>
        </row>
      </sheetData>
      <sheetData sheetId="22"/>
      <sheetData sheetId="23">
        <row r="9">
          <cell r="D9">
            <v>100926513000</v>
          </cell>
          <cell r="E9">
            <v>0</v>
          </cell>
          <cell r="J9">
            <v>19605171853</v>
          </cell>
          <cell r="N9">
            <v>22527211058</v>
          </cell>
        </row>
        <row r="328">
          <cell r="D328">
            <v>6126000000</v>
          </cell>
          <cell r="E328">
            <v>0</v>
          </cell>
          <cell r="J328">
            <v>23610393</v>
          </cell>
          <cell r="N328">
            <v>361857287</v>
          </cell>
        </row>
      </sheetData>
      <sheetData sheetId="24"/>
      <sheetData sheetId="25">
        <row r="12">
          <cell r="D12">
            <v>174497920000</v>
          </cell>
        </row>
      </sheetData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ctas"/>
      <sheetName val="gastos ent"/>
      <sheetName val="ing ctas"/>
      <sheetName val="ing ent"/>
      <sheetName val="Hoja5"/>
    </sheetNames>
    <sheetDataSet>
      <sheetData sheetId="0">
        <row r="7">
          <cell r="D7">
            <v>17302281100000</v>
          </cell>
          <cell r="E7">
            <v>23559467247</v>
          </cell>
          <cell r="F7">
            <v>17325840567247</v>
          </cell>
          <cell r="J7">
            <v>1356123597878</v>
          </cell>
          <cell r="L7">
            <v>1749916277831</v>
          </cell>
          <cell r="N7">
            <v>3106039875709</v>
          </cell>
        </row>
        <row r="9">
          <cell r="D9">
            <v>2191111179000</v>
          </cell>
          <cell r="E9">
            <v>192084344</v>
          </cell>
          <cell r="F9">
            <v>2191303263344</v>
          </cell>
          <cell r="J9">
            <v>360594448143</v>
          </cell>
          <cell r="L9">
            <v>100508617130</v>
          </cell>
          <cell r="N9">
            <v>461103065273</v>
          </cell>
        </row>
        <row r="308">
          <cell r="D308">
            <v>795619956000</v>
          </cell>
          <cell r="E308">
            <v>0</v>
          </cell>
          <cell r="F308">
            <v>795619956000</v>
          </cell>
          <cell r="J308">
            <v>53771154967</v>
          </cell>
          <cell r="L308">
            <v>0</v>
          </cell>
          <cell r="N308">
            <v>53771154967</v>
          </cell>
        </row>
        <row r="328">
          <cell r="D328">
            <v>14315549965000</v>
          </cell>
          <cell r="E328">
            <v>23367382903</v>
          </cell>
          <cell r="F328">
            <v>14338917347903</v>
          </cell>
          <cell r="J328">
            <v>941757994768</v>
          </cell>
          <cell r="L328">
            <v>1649407660701</v>
          </cell>
          <cell r="N328">
            <v>2591165655469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e"/>
      <sheetName val="idi"/>
      <sheetName val="ffd"/>
      <sheetName val="idu"/>
      <sheetName val="fon"/>
      <sheetName val="cvp"/>
      <sheetName val="idr"/>
      <sheetName val="idp"/>
      <sheetName val="idip"/>
      <sheetName val="fga"/>
      <sheetName val="orq"/>
      <sheetName val="fvs"/>
      <sheetName val="jar"/>
      <sheetName val="ide"/>
      <sheetName val="com"/>
      <sheetName val="tur"/>
      <sheetName val="art"/>
      <sheetName val="cat"/>
      <sheetName val="via"/>
      <sheetName val="ues"/>
      <sheetName val="uni"/>
      <sheetName val="cont"/>
      <sheetName val="hda"/>
      <sheetName val="espub"/>
      <sheetName val="ctas"/>
      <sheetName val="ent"/>
    </sheetNames>
    <sheetDataSet>
      <sheetData sheetId="0">
        <row r="13">
          <cell r="C13">
            <v>6620525000</v>
          </cell>
          <cell r="D13">
            <v>2300000000</v>
          </cell>
          <cell r="G13">
            <v>3732444652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952300000</v>
          </cell>
          <cell r="D280">
            <v>0</v>
          </cell>
          <cell r="G280">
            <v>991532077</v>
          </cell>
          <cell r="I280">
            <v>-39232077</v>
          </cell>
          <cell r="J280"/>
          <cell r="M280"/>
        </row>
      </sheetData>
      <sheetData sheetId="1">
        <row r="13">
          <cell r="C13">
            <v>0</v>
          </cell>
          <cell r="D13">
            <v>6795000000</v>
          </cell>
          <cell r="G13">
            <v>3795000000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0</v>
          </cell>
          <cell r="D280">
            <v>0</v>
          </cell>
          <cell r="G280">
            <v>0</v>
          </cell>
          <cell r="I280">
            <v>0</v>
          </cell>
          <cell r="J280"/>
          <cell r="M280"/>
        </row>
      </sheetData>
      <sheetData sheetId="2">
        <row r="13">
          <cell r="C13">
            <v>187674723000</v>
          </cell>
          <cell r="D13">
            <v>0</v>
          </cell>
          <cell r="G13">
            <v>48049605006</v>
          </cell>
        </row>
        <row r="199">
          <cell r="C199">
            <v>523578319000</v>
          </cell>
          <cell r="D199">
            <v>0</v>
          </cell>
          <cell r="G199">
            <v>126950531451</v>
          </cell>
        </row>
        <row r="280">
          <cell r="C280">
            <v>405262584000</v>
          </cell>
          <cell r="D280">
            <v>0</v>
          </cell>
          <cell r="G280">
            <v>34022468711</v>
          </cell>
          <cell r="I280">
            <v>371240115289</v>
          </cell>
          <cell r="J280"/>
          <cell r="M280"/>
        </row>
      </sheetData>
      <sheetData sheetId="3">
        <row r="13">
          <cell r="C13">
            <v>116783237000</v>
          </cell>
          <cell r="D13">
            <v>0</v>
          </cell>
          <cell r="G13">
            <v>58359963425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226984323000</v>
          </cell>
          <cell r="D280">
            <v>0</v>
          </cell>
          <cell r="G280">
            <v>4599944677</v>
          </cell>
          <cell r="I280">
            <v>222384378323</v>
          </cell>
          <cell r="J280"/>
          <cell r="M280"/>
        </row>
      </sheetData>
      <sheetData sheetId="4">
        <row r="13">
          <cell r="C13">
            <v>13793623000</v>
          </cell>
          <cell r="D13">
            <v>0</v>
          </cell>
          <cell r="G13">
            <v>6253833461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83252596000</v>
          </cell>
          <cell r="D280">
            <v>0</v>
          </cell>
          <cell r="G280">
            <v>66241560</v>
          </cell>
          <cell r="I280">
            <v>83186354440</v>
          </cell>
          <cell r="J280"/>
          <cell r="M280"/>
        </row>
      </sheetData>
      <sheetData sheetId="5">
        <row r="13">
          <cell r="C13">
            <v>905627000</v>
          </cell>
          <cell r="D13">
            <v>7990681642</v>
          </cell>
          <cell r="G13">
            <v>236060324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23610516000</v>
          </cell>
          <cell r="D280">
            <v>0</v>
          </cell>
          <cell r="G280">
            <v>22692261536</v>
          </cell>
          <cell r="I280">
            <v>918254464</v>
          </cell>
          <cell r="J280"/>
          <cell r="M280"/>
        </row>
      </sheetData>
      <sheetData sheetId="6">
        <row r="13">
          <cell r="C13">
            <v>57178372000</v>
          </cell>
          <cell r="D13">
            <v>0</v>
          </cell>
          <cell r="G13">
            <v>11640942270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67525950000</v>
          </cell>
          <cell r="D280">
            <v>0</v>
          </cell>
          <cell r="G280">
            <v>66137401162</v>
          </cell>
          <cell r="I280">
            <v>1388548838</v>
          </cell>
          <cell r="J280"/>
          <cell r="M280"/>
        </row>
      </sheetData>
      <sheetData sheetId="7">
        <row r="13">
          <cell r="C13">
            <v>7013243000</v>
          </cell>
          <cell r="D13">
            <v>1720736176</v>
          </cell>
          <cell r="G13">
            <v>5260657354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1510658000</v>
          </cell>
          <cell r="D280">
            <v>329156009</v>
          </cell>
          <cell r="G280">
            <v>1280152884</v>
          </cell>
          <cell r="I280">
            <v>559661125</v>
          </cell>
          <cell r="J280"/>
          <cell r="M280"/>
        </row>
      </sheetData>
      <sheetData sheetId="8">
        <row r="13">
          <cell r="C13">
            <v>31937476000</v>
          </cell>
          <cell r="D13">
            <v>0</v>
          </cell>
          <cell r="G13">
            <v>4504645449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12056435000</v>
          </cell>
          <cell r="D280">
            <v>0</v>
          </cell>
          <cell r="G280">
            <v>65540170</v>
          </cell>
          <cell r="I280">
            <v>11990894830</v>
          </cell>
          <cell r="J280"/>
          <cell r="M280"/>
        </row>
      </sheetData>
      <sheetData sheetId="9">
        <row r="13">
          <cell r="C13">
            <v>161335000</v>
          </cell>
          <cell r="D13">
            <v>0</v>
          </cell>
          <cell r="G13">
            <v>74515737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171870000</v>
          </cell>
          <cell r="D280">
            <v>0</v>
          </cell>
          <cell r="G280">
            <v>171870000</v>
          </cell>
          <cell r="I280">
            <v>0</v>
          </cell>
          <cell r="J280"/>
          <cell r="M280"/>
        </row>
      </sheetData>
      <sheetData sheetId="10">
        <row r="13">
          <cell r="C13">
            <v>180000000</v>
          </cell>
          <cell r="D13">
            <v>0</v>
          </cell>
          <cell r="G13">
            <v>13689711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66917000</v>
          </cell>
          <cell r="D280">
            <v>0</v>
          </cell>
          <cell r="G280">
            <v>361018</v>
          </cell>
          <cell r="I280">
            <v>66555982</v>
          </cell>
          <cell r="J280"/>
          <cell r="M280"/>
        </row>
      </sheetData>
      <sheetData sheetId="11">
        <row r="13">
          <cell r="C13">
            <v>162000000</v>
          </cell>
          <cell r="D13">
            <v>0</v>
          </cell>
          <cell r="G13">
            <v>79383968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17977144000</v>
          </cell>
          <cell r="D280">
            <v>0</v>
          </cell>
          <cell r="G280">
            <v>15680735022</v>
          </cell>
          <cell r="I280">
            <v>2296408978</v>
          </cell>
          <cell r="J280"/>
          <cell r="M280"/>
        </row>
      </sheetData>
      <sheetData sheetId="12">
        <row r="13">
          <cell r="C13">
            <v>2774506000</v>
          </cell>
          <cell r="D13">
            <v>0</v>
          </cell>
          <cell r="G13">
            <v>1412506224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877714000</v>
          </cell>
          <cell r="D280">
            <v>0</v>
          </cell>
          <cell r="G280">
            <v>0</v>
          </cell>
          <cell r="I280">
            <v>877714000</v>
          </cell>
          <cell r="J280"/>
          <cell r="M280"/>
        </row>
      </sheetData>
      <sheetData sheetId="13">
        <row r="13">
          <cell r="C13">
            <v>110000000</v>
          </cell>
          <cell r="D13">
            <v>3120119076</v>
          </cell>
          <cell r="G13">
            <v>3120119076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105965000</v>
          </cell>
          <cell r="D280">
            <v>0</v>
          </cell>
          <cell r="G280">
            <v>109235603</v>
          </cell>
          <cell r="I280">
            <v>-3270603</v>
          </cell>
          <cell r="J280"/>
          <cell r="M280"/>
        </row>
      </sheetData>
      <sheetData sheetId="14">
        <row r="13">
          <cell r="C13">
            <v>0</v>
          </cell>
          <cell r="D13">
            <v>0</v>
          </cell>
          <cell r="G13">
            <v>0</v>
          </cell>
        </row>
        <row r="199">
          <cell r="C199">
            <v>0</v>
          </cell>
          <cell r="D199">
            <v>0</v>
          </cell>
          <cell r="G199">
            <v>0</v>
          </cell>
        </row>
      </sheetData>
      <sheetData sheetId="15">
        <row r="13">
          <cell r="C13">
            <v>0</v>
          </cell>
          <cell r="D13">
            <v>0</v>
          </cell>
          <cell r="G13">
            <v>0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0</v>
          </cell>
          <cell r="D280">
            <v>0</v>
          </cell>
          <cell r="G280">
            <v>0</v>
          </cell>
          <cell r="I280">
            <v>0</v>
          </cell>
          <cell r="J280"/>
          <cell r="M280"/>
        </row>
      </sheetData>
      <sheetData sheetId="16">
        <row r="13">
          <cell r="C13">
            <v>11316000000</v>
          </cell>
          <cell r="D13">
            <v>0</v>
          </cell>
          <cell r="G13">
            <v>1542984597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1200000000</v>
          </cell>
          <cell r="D280">
            <v>1111690000</v>
          </cell>
          <cell r="G280">
            <v>37100549</v>
          </cell>
          <cell r="I280">
            <v>2274589451</v>
          </cell>
          <cell r="J280"/>
          <cell r="M280"/>
        </row>
      </sheetData>
      <sheetData sheetId="17">
        <row r="13">
          <cell r="C13">
            <v>1600000000</v>
          </cell>
          <cell r="D13">
            <v>0</v>
          </cell>
          <cell r="G13">
            <v>582879176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784932000</v>
          </cell>
          <cell r="D280">
            <v>0</v>
          </cell>
          <cell r="G280">
            <v>784932000</v>
          </cell>
          <cell r="I280">
            <v>0</v>
          </cell>
          <cell r="J280"/>
          <cell r="M280"/>
        </row>
      </sheetData>
      <sheetData sheetId="18">
        <row r="13">
          <cell r="C13">
            <v>15000000000</v>
          </cell>
          <cell r="D13">
            <v>0</v>
          </cell>
          <cell r="G13">
            <v>0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108319976000</v>
          </cell>
          <cell r="D280">
            <v>0</v>
          </cell>
          <cell r="G280">
            <v>0</v>
          </cell>
          <cell r="I280">
            <v>108319976000</v>
          </cell>
          <cell r="J280"/>
          <cell r="M280"/>
        </row>
      </sheetData>
      <sheetData sheetId="19">
        <row r="13">
          <cell r="C13">
            <v>1854437000</v>
          </cell>
          <cell r="D13">
            <v>0</v>
          </cell>
          <cell r="G13">
            <v>456143219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4737223000</v>
          </cell>
          <cell r="D280">
            <v>0</v>
          </cell>
          <cell r="G280">
            <v>4680956094</v>
          </cell>
          <cell r="I280">
            <v>56266906</v>
          </cell>
          <cell r="J280"/>
          <cell r="M280"/>
        </row>
      </sheetData>
      <sheetData sheetId="20">
        <row r="13">
          <cell r="C13">
            <v>53373899000</v>
          </cell>
          <cell r="D13">
            <v>0</v>
          </cell>
          <cell r="G13">
            <v>17030086571</v>
          </cell>
        </row>
        <row r="199">
          <cell r="C199">
            <v>17120651000</v>
          </cell>
          <cell r="D199">
            <v>0</v>
          </cell>
          <cell r="G199">
            <v>4565506836</v>
          </cell>
        </row>
        <row r="280">
          <cell r="C280">
            <v>17511645000</v>
          </cell>
          <cell r="D280">
            <v>0</v>
          </cell>
          <cell r="G280">
            <v>15727500789</v>
          </cell>
          <cell r="I280">
            <v>1784144211</v>
          </cell>
          <cell r="J280"/>
          <cell r="M280"/>
        </row>
      </sheetData>
      <sheetData sheetId="21">
        <row r="13">
          <cell r="C13">
            <v>925000000</v>
          </cell>
          <cell r="D13">
            <v>0</v>
          </cell>
          <cell r="G13">
            <v>0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0</v>
          </cell>
          <cell r="D280">
            <v>0</v>
          </cell>
          <cell r="G280">
            <v>0</v>
          </cell>
          <cell r="I280">
            <v>0</v>
          </cell>
          <cell r="J280"/>
          <cell r="M280"/>
        </row>
      </sheetData>
      <sheetData sheetId="22">
        <row r="13">
          <cell r="C13">
            <v>7318011095000</v>
          </cell>
          <cell r="D13">
            <v>0</v>
          </cell>
          <cell r="G13">
            <v>1671711547057</v>
          </cell>
        </row>
        <row r="199">
          <cell r="C199">
            <v>2318180785000</v>
          </cell>
          <cell r="D199">
            <v>0</v>
          </cell>
          <cell r="G199">
            <v>495570500695</v>
          </cell>
        </row>
        <row r="280">
          <cell r="C280">
            <v>5643117499000</v>
          </cell>
          <cell r="D280">
            <v>0</v>
          </cell>
          <cell r="G280">
            <v>109263542399</v>
          </cell>
          <cell r="I280">
            <v>5533853956601</v>
          </cell>
          <cell r="J280"/>
          <cell r="M280"/>
        </row>
      </sheetData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C3" sqref="C3:I3"/>
      <selection pane="topRight" activeCell="C3" sqref="C3:I3"/>
      <selection pane="bottomLeft" activeCell="C3" sqref="C3:I3"/>
      <selection pane="bottomRight" activeCell="C3" sqref="C3:I3"/>
    </sheetView>
  </sheetViews>
  <sheetFormatPr baseColWidth="10" defaultRowHeight="12.75" x14ac:dyDescent="0.2"/>
  <cols>
    <col min="1" max="1" width="11.375" style="1" bestFit="1" customWidth="1"/>
    <col min="2" max="2" width="43.625" style="1" customWidth="1"/>
    <col min="3" max="3" width="14.25" style="1" bestFit="1" customWidth="1"/>
    <col min="4" max="4" width="12.75" style="1" bestFit="1" customWidth="1"/>
    <col min="5" max="5" width="14.25" style="1" bestFit="1" customWidth="1"/>
    <col min="6" max="6" width="6.25" style="1" bestFit="1" customWidth="1"/>
    <col min="7" max="7" width="14.25" style="1" bestFit="1" customWidth="1"/>
    <col min="8" max="8" width="6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212" t="s">
        <v>1332</v>
      </c>
      <c r="D1" s="212"/>
      <c r="E1" s="212"/>
      <c r="F1" s="212"/>
      <c r="G1" s="212"/>
      <c r="H1" s="212"/>
      <c r="I1" s="212"/>
    </row>
    <row r="2" spans="1:30" ht="15.75" x14ac:dyDescent="0.25">
      <c r="A2" s="213" t="s">
        <v>1</v>
      </c>
      <c r="B2" s="213"/>
      <c r="C2" s="212" t="s">
        <v>1335</v>
      </c>
      <c r="D2" s="212"/>
      <c r="E2" s="212"/>
      <c r="F2" s="212"/>
      <c r="G2" s="212"/>
      <c r="H2" s="212"/>
      <c r="I2" s="212"/>
    </row>
    <row r="3" spans="1:30" ht="15.75" x14ac:dyDescent="0.25">
      <c r="A3" s="213" t="s">
        <v>2</v>
      </c>
      <c r="B3" s="213"/>
      <c r="C3" s="212" t="s">
        <v>1329</v>
      </c>
      <c r="D3" s="212"/>
      <c r="E3" s="212"/>
      <c r="F3" s="212"/>
      <c r="G3" s="212"/>
      <c r="H3" s="212"/>
      <c r="I3" s="212"/>
    </row>
    <row r="4" spans="1:30" ht="16.5" thickBot="1" x14ac:dyDescent="0.3">
      <c r="B4" s="2" t="s">
        <v>3</v>
      </c>
      <c r="C4" s="214" t="s">
        <v>4</v>
      </c>
      <c r="D4" s="214"/>
      <c r="E4" s="214"/>
      <c r="F4" s="214"/>
      <c r="G4" s="214"/>
      <c r="H4" s="214"/>
      <c r="I4" s="214"/>
    </row>
    <row r="5" spans="1:30" x14ac:dyDescent="0.2">
      <c r="A5" s="206" t="s">
        <v>5</v>
      </c>
      <c r="B5" s="207"/>
      <c r="C5" s="208" t="s">
        <v>0</v>
      </c>
      <c r="D5" s="209"/>
      <c r="E5" s="209"/>
      <c r="F5" s="210" t="s">
        <v>6</v>
      </c>
      <c r="G5" s="208" t="s">
        <v>7</v>
      </c>
      <c r="H5" s="209"/>
      <c r="I5" s="207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211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2398011840000</v>
      </c>
      <c r="D7" s="10">
        <f>SUM(D8+D12)</f>
        <v>0</v>
      </c>
      <c r="E7" s="11">
        <f>SUM(C7:D7)</f>
        <v>2398011840000</v>
      </c>
      <c r="F7" s="12">
        <f>IF(OR(E7=0,E$7=0),0,E7/E$7)*100</f>
        <v>100</v>
      </c>
      <c r="G7" s="10">
        <f>SUM(G8+G12)</f>
        <v>1132561108011</v>
      </c>
      <c r="H7" s="13">
        <f t="shared" ref="H7:H92" si="0">IF(OR(G7=0,E7=0),0,G7/E7)*100</f>
        <v>47.229170812225846</v>
      </c>
      <c r="I7" s="12">
        <f>SUM(E7-G7)</f>
        <v>1265450731989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723939539000</v>
      </c>
      <c r="D8" s="17">
        <f>SUM(D9:D11)</f>
        <v>0</v>
      </c>
      <c r="E8" s="18">
        <f>SUM(C8:D8)</f>
        <v>723939539000</v>
      </c>
      <c r="F8" s="19">
        <f>IF(OR(E8=0,E$7=0),0,E8/E$7)*100</f>
        <v>30.18915615529238</v>
      </c>
      <c r="G8" s="17">
        <f>SUM(G9:G11)</f>
        <v>723939539000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>
        <v>723939539000</v>
      </c>
      <c r="D11" s="22"/>
      <c r="E11" s="23">
        <f t="shared" si="2"/>
        <v>723939539000</v>
      </c>
      <c r="F11" s="24">
        <f t="shared" si="3"/>
        <v>30.18915615529238</v>
      </c>
      <c r="G11" s="22">
        <v>723939539000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1674072301000</v>
      </c>
      <c r="D12" s="17">
        <f>SUM(D13+D218+D300)</f>
        <v>0</v>
      </c>
      <c r="E12" s="18">
        <f t="shared" si="2"/>
        <v>1674072301000</v>
      </c>
      <c r="F12" s="19">
        <f t="shared" si="3"/>
        <v>69.81084384470762</v>
      </c>
      <c r="G12" s="17">
        <f>SUM(G13+G218+G300)</f>
        <v>408621569011</v>
      </c>
      <c r="H12" s="20">
        <f t="shared" si="0"/>
        <v>24.408836390573551</v>
      </c>
      <c r="I12" s="19">
        <f t="shared" si="1"/>
        <v>1265450731989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1288277213000</v>
      </c>
      <c r="D13" s="17">
        <f>SUM(D14+D31+D214)</f>
        <v>0</v>
      </c>
      <c r="E13" s="18">
        <f t="shared" si="2"/>
        <v>1288277213000</v>
      </c>
      <c r="F13" s="19">
        <f t="shared" si="3"/>
        <v>53.722721110501269</v>
      </c>
      <c r="G13" s="17">
        <f>SUM(G14+G31+G214)</f>
        <v>335772493036</v>
      </c>
      <c r="H13" s="20">
        <f t="shared" si="0"/>
        <v>26.063683316581336</v>
      </c>
      <c r="I13" s="19">
        <f t="shared" si="1"/>
        <v>952504719964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5">
        <v>212</v>
      </c>
      <c r="B31" s="27" t="s">
        <v>39</v>
      </c>
      <c r="C31" s="22">
        <f>SUM(C32+C34+C107+C111+C163+C172+C204+C206+C207+C210+C211+C212+C213)</f>
        <v>1288277213000</v>
      </c>
      <c r="D31" s="22">
        <f>SUM(D32+D34+D107+D111+D163+D172+D204+D206+D207+D210+D211+D212+D213)</f>
        <v>0</v>
      </c>
      <c r="E31" s="23">
        <f t="shared" si="2"/>
        <v>1288277213000</v>
      </c>
      <c r="F31" s="24">
        <f t="shared" si="3"/>
        <v>53.722721110501269</v>
      </c>
      <c r="G31" s="22">
        <f>SUM(G32+G34+G107+G111+G163+G172+G204+G206+G207+G210+G211+G212+G213)</f>
        <v>335772493036</v>
      </c>
      <c r="H31" s="25">
        <f t="shared" si="0"/>
        <v>26.063683316581336</v>
      </c>
      <c r="I31" s="24">
        <f t="shared" si="1"/>
        <v>952504719964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x14ac:dyDescent="0.2">
      <c r="A34" s="15">
        <v>21202</v>
      </c>
      <c r="B34" s="21" t="s">
        <v>42</v>
      </c>
      <c r="C34" s="22">
        <f>SUM(C35+C60+C86+C91)</f>
        <v>1288277213000</v>
      </c>
      <c r="D34" s="22">
        <f>SUM(D35+D60+D86+D91)</f>
        <v>0</v>
      </c>
      <c r="E34" s="23">
        <f t="shared" si="2"/>
        <v>1288277213000</v>
      </c>
      <c r="F34" s="24">
        <f t="shared" si="3"/>
        <v>53.722721110501269</v>
      </c>
      <c r="G34" s="22">
        <f>SUM(G35+G60+G86+G91)</f>
        <v>335772493036</v>
      </c>
      <c r="H34" s="25">
        <f t="shared" si="0"/>
        <v>26.063683316581336</v>
      </c>
      <c r="I34" s="24">
        <f t="shared" si="1"/>
        <v>952504719964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ref="F55:F58" si="5">IF(OR(E55=0,E$7=0),0,E55/E$7)*100</f>
        <v>0</v>
      </c>
      <c r="G55" s="22"/>
      <c r="H55" s="25">
        <f t="shared" ref="H55:H58" si="6">IF(OR(G55=0,E55=0),0,G55/E55)*100</f>
        <v>0</v>
      </c>
      <c r="I55" s="24">
        <f t="shared" ref="I55:I58" si="7">SUM(E55-G55)</f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5"/>
        <v>0</v>
      </c>
      <c r="G56" s="22"/>
      <c r="H56" s="25">
        <f t="shared" si="6"/>
        <v>0</v>
      </c>
      <c r="I56" s="24">
        <f t="shared" si="7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x14ac:dyDescent="0.2">
      <c r="A57" s="15">
        <v>212020108</v>
      </c>
      <c r="B57" s="21" t="s">
        <v>1296</v>
      </c>
      <c r="C57" s="22"/>
      <c r="D57" s="22"/>
      <c r="E57" s="23">
        <f t="shared" si="4"/>
        <v>0</v>
      </c>
      <c r="F57" s="24">
        <f t="shared" si="5"/>
        <v>0</v>
      </c>
      <c r="G57" s="22"/>
      <c r="H57" s="25">
        <f t="shared" si="6"/>
        <v>0</v>
      </c>
      <c r="I57" s="24">
        <f t="shared" si="7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5"/>
        <v>0</v>
      </c>
      <c r="G58" s="22"/>
      <c r="H58" s="25">
        <f t="shared" si="6"/>
        <v>0</v>
      </c>
      <c r="I58" s="24">
        <f t="shared" si="7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x14ac:dyDescent="0.2">
      <c r="A59" s="15">
        <v>212020110</v>
      </c>
      <c r="B59" s="21" t="s">
        <v>43</v>
      </c>
      <c r="C59" s="22"/>
      <c r="D59" s="22"/>
      <c r="E59" s="23">
        <f t="shared" ref="E59" si="8">SUM(C59:D59)</f>
        <v>0</v>
      </c>
      <c r="F59" s="24">
        <f t="shared" ref="F59" si="9">IF(OR(E59=0,E$7=0),0,E59/E$7)*100</f>
        <v>0</v>
      </c>
      <c r="G59" s="22"/>
      <c r="H59" s="25">
        <f t="shared" ref="H59" si="10">IF(OR(G59=0,E59=0),0,G59/E59)*100</f>
        <v>0</v>
      </c>
      <c r="I59" s="24">
        <f t="shared" ref="I59" si="11">SUM(E59-G59)</f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x14ac:dyDescent="0.2">
      <c r="A60" s="15">
        <v>2120202</v>
      </c>
      <c r="B60" s="21" t="s">
        <v>64</v>
      </c>
      <c r="C60" s="22">
        <f>SUM(C61:C85)-C77</f>
        <v>1276525981000</v>
      </c>
      <c r="D60" s="22">
        <f>SUM(D61:D85)-D77</f>
        <v>0</v>
      </c>
      <c r="E60" s="23">
        <f t="shared" si="2"/>
        <v>1276525981000</v>
      </c>
      <c r="F60" s="24">
        <f t="shared" si="3"/>
        <v>53.23268049418806</v>
      </c>
      <c r="G60" s="22">
        <f>SUM(G61:G85)-G77</f>
        <v>330883187822</v>
      </c>
      <c r="H60" s="25">
        <f t="shared" si="0"/>
        <v>25.920599560597584</v>
      </c>
      <c r="I60" s="24">
        <f t="shared" si="1"/>
        <v>945642793178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>
        <v>601709567000</v>
      </c>
      <c r="D61" s="22"/>
      <c r="E61" s="23">
        <f t="shared" si="2"/>
        <v>601709567000</v>
      </c>
      <c r="F61" s="24">
        <f t="shared" si="3"/>
        <v>25.092018186198779</v>
      </c>
      <c r="G61" s="22">
        <v>194491952287</v>
      </c>
      <c r="H61" s="25">
        <f t="shared" si="0"/>
        <v>32.323227509360841</v>
      </c>
      <c r="I61" s="24">
        <f t="shared" si="1"/>
        <v>407217614713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>
        <v>535427716000</v>
      </c>
      <c r="D62" s="22"/>
      <c r="E62" s="23">
        <f t="shared" si="2"/>
        <v>535427716000</v>
      </c>
      <c r="F62" s="24">
        <f t="shared" si="3"/>
        <v>22.327984669166604</v>
      </c>
      <c r="G62" s="22">
        <v>116067417741</v>
      </c>
      <c r="H62" s="25">
        <f t="shared" si="0"/>
        <v>21.677513933738908</v>
      </c>
      <c r="I62" s="24">
        <f t="shared" si="1"/>
        <v>419360298259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>
        <v>139388698000</v>
      </c>
      <c r="D63" s="22"/>
      <c r="E63" s="23">
        <f t="shared" si="2"/>
        <v>139388698000</v>
      </c>
      <c r="F63" s="24">
        <f t="shared" si="3"/>
        <v>5.8126776388226675</v>
      </c>
      <c r="G63" s="22">
        <v>20308212622</v>
      </c>
      <c r="H63" s="25">
        <f t="shared" si="0"/>
        <v>14.56948297343304</v>
      </c>
      <c r="I63" s="24">
        <f t="shared" si="1"/>
        <v>119080485378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169" t="s">
        <v>1281</v>
      </c>
      <c r="C69" s="22"/>
      <c r="D69" s="22"/>
      <c r="E69" s="23">
        <f t="shared" ref="E69:E83" si="12">SUM(C69:D69)</f>
        <v>0</v>
      </c>
      <c r="F69" s="24">
        <f t="shared" ref="F69:F83" si="13">IF(OR(E69=0,E$7=0),0,E69/E$7)*100</f>
        <v>0</v>
      </c>
      <c r="G69" s="22"/>
      <c r="H69" s="25">
        <f t="shared" ref="H69:H83" si="14">IF(OR(G69=0,E69=0),0,G69/E69)*100</f>
        <v>0</v>
      </c>
      <c r="I69" s="24">
        <f t="shared" ref="I69:I83" si="15">SUM(E69-G69)</f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169" t="s">
        <v>1282</v>
      </c>
      <c r="C70" s="22"/>
      <c r="D70" s="22"/>
      <c r="E70" s="23">
        <f t="shared" si="12"/>
        <v>0</v>
      </c>
      <c r="F70" s="24">
        <f t="shared" si="13"/>
        <v>0</v>
      </c>
      <c r="G70" s="22"/>
      <c r="H70" s="25">
        <f t="shared" si="14"/>
        <v>0</v>
      </c>
      <c r="I70" s="24">
        <f t="shared" si="15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169" t="s">
        <v>1283</v>
      </c>
      <c r="C71" s="22"/>
      <c r="D71" s="22"/>
      <c r="E71" s="23">
        <f t="shared" si="12"/>
        <v>0</v>
      </c>
      <c r="F71" s="24">
        <f t="shared" si="13"/>
        <v>0</v>
      </c>
      <c r="G71" s="22"/>
      <c r="H71" s="25">
        <f t="shared" si="14"/>
        <v>0</v>
      </c>
      <c r="I71" s="24">
        <f t="shared" si="15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169" t="s">
        <v>1284</v>
      </c>
      <c r="C72" s="22"/>
      <c r="D72" s="22"/>
      <c r="E72" s="23">
        <f t="shared" si="12"/>
        <v>0</v>
      </c>
      <c r="F72" s="24">
        <f t="shared" si="13"/>
        <v>0</v>
      </c>
      <c r="G72" s="22"/>
      <c r="H72" s="25">
        <f t="shared" si="14"/>
        <v>0</v>
      </c>
      <c r="I72" s="24">
        <f t="shared" si="15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169" t="s">
        <v>1285</v>
      </c>
      <c r="C73" s="22"/>
      <c r="D73" s="22"/>
      <c r="E73" s="23">
        <f t="shared" si="12"/>
        <v>0</v>
      </c>
      <c r="F73" s="24">
        <f t="shared" si="13"/>
        <v>0</v>
      </c>
      <c r="G73" s="22"/>
      <c r="H73" s="25">
        <f t="shared" si="14"/>
        <v>0</v>
      </c>
      <c r="I73" s="24">
        <f t="shared" si="15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169" t="s">
        <v>1286</v>
      </c>
      <c r="C74" s="22"/>
      <c r="D74" s="22"/>
      <c r="E74" s="23">
        <f t="shared" si="12"/>
        <v>0</v>
      </c>
      <c r="F74" s="24">
        <f t="shared" si="13"/>
        <v>0</v>
      </c>
      <c r="G74" s="22"/>
      <c r="H74" s="25">
        <f t="shared" si="14"/>
        <v>0</v>
      </c>
      <c r="I74" s="24">
        <f t="shared" si="15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169" t="s">
        <v>1287</v>
      </c>
      <c r="C75" s="22"/>
      <c r="D75" s="22"/>
      <c r="E75" s="23">
        <f t="shared" si="12"/>
        <v>0</v>
      </c>
      <c r="F75" s="24">
        <f t="shared" si="13"/>
        <v>0</v>
      </c>
      <c r="G75" s="22"/>
      <c r="H75" s="25">
        <f t="shared" si="14"/>
        <v>0</v>
      </c>
      <c r="I75" s="24">
        <f t="shared" si="15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169" t="s">
        <v>1288</v>
      </c>
      <c r="C76" s="22"/>
      <c r="D76" s="22"/>
      <c r="E76" s="23">
        <f t="shared" si="12"/>
        <v>0</v>
      </c>
      <c r="F76" s="24">
        <f t="shared" si="13"/>
        <v>0</v>
      </c>
      <c r="G76" s="22"/>
      <c r="H76" s="25">
        <f t="shared" si="14"/>
        <v>0</v>
      </c>
      <c r="I76" s="24">
        <f t="shared" si="15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169" t="s">
        <v>1289</v>
      </c>
      <c r="C77" s="22">
        <f>SUM(C78:C79)</f>
        <v>0</v>
      </c>
      <c r="D77" s="22">
        <f>SUM(D78:D79)</f>
        <v>0</v>
      </c>
      <c r="E77" s="23">
        <f t="shared" si="12"/>
        <v>0</v>
      </c>
      <c r="F77" s="24">
        <f t="shared" si="13"/>
        <v>0</v>
      </c>
      <c r="G77" s="22">
        <f>SUM(G78:G79)</f>
        <v>0</v>
      </c>
      <c r="H77" s="25">
        <f t="shared" si="14"/>
        <v>0</v>
      </c>
      <c r="I77" s="24">
        <f t="shared" si="15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169" t="s">
        <v>1290</v>
      </c>
      <c r="C78" s="22"/>
      <c r="D78" s="22"/>
      <c r="E78" s="23">
        <f t="shared" si="12"/>
        <v>0</v>
      </c>
      <c r="F78" s="24">
        <f t="shared" si="13"/>
        <v>0</v>
      </c>
      <c r="G78" s="22"/>
      <c r="H78" s="25">
        <f t="shared" si="14"/>
        <v>0</v>
      </c>
      <c r="I78" s="24">
        <f t="shared" si="15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169" t="s">
        <v>1291</v>
      </c>
      <c r="C79" s="22"/>
      <c r="D79" s="22"/>
      <c r="E79" s="23">
        <f t="shared" si="12"/>
        <v>0</v>
      </c>
      <c r="F79" s="24">
        <f t="shared" si="13"/>
        <v>0</v>
      </c>
      <c r="G79" s="22"/>
      <c r="H79" s="25">
        <f t="shared" si="14"/>
        <v>0</v>
      </c>
      <c r="I79" s="24">
        <f t="shared" si="15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169" t="s">
        <v>1292</v>
      </c>
      <c r="C80" s="22"/>
      <c r="D80" s="22"/>
      <c r="E80" s="23">
        <f t="shared" si="12"/>
        <v>0</v>
      </c>
      <c r="F80" s="24">
        <f t="shared" si="13"/>
        <v>0</v>
      </c>
      <c r="G80" s="22"/>
      <c r="H80" s="25">
        <f t="shared" si="14"/>
        <v>0</v>
      </c>
      <c r="I80" s="24">
        <f t="shared" si="15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169" t="s">
        <v>1166</v>
      </c>
      <c r="C81" s="22"/>
      <c r="D81" s="22"/>
      <c r="E81" s="23">
        <f t="shared" si="12"/>
        <v>0</v>
      </c>
      <c r="F81" s="24">
        <f t="shared" si="13"/>
        <v>0</v>
      </c>
      <c r="G81" s="22"/>
      <c r="H81" s="25">
        <f t="shared" si="14"/>
        <v>0</v>
      </c>
      <c r="I81" s="24">
        <f t="shared" si="15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169" t="s">
        <v>1293</v>
      </c>
      <c r="C82" s="22"/>
      <c r="D82" s="22"/>
      <c r="E82" s="23">
        <f t="shared" si="12"/>
        <v>0</v>
      </c>
      <c r="F82" s="24">
        <f t="shared" si="13"/>
        <v>0</v>
      </c>
      <c r="G82" s="22"/>
      <c r="H82" s="25">
        <f t="shared" si="14"/>
        <v>0</v>
      </c>
      <c r="I82" s="24">
        <f t="shared" si="15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169" t="s">
        <v>1294</v>
      </c>
      <c r="C83" s="22"/>
      <c r="D83" s="22"/>
      <c r="E83" s="23">
        <f t="shared" si="12"/>
        <v>0</v>
      </c>
      <c r="F83" s="24">
        <f t="shared" si="13"/>
        <v>0</v>
      </c>
      <c r="G83" s="22"/>
      <c r="H83" s="25">
        <f t="shared" si="14"/>
        <v>0</v>
      </c>
      <c r="I83" s="24">
        <f t="shared" si="15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x14ac:dyDescent="0.2">
      <c r="A84" s="15">
        <v>212020222</v>
      </c>
      <c r="B84" s="170" t="s">
        <v>64</v>
      </c>
      <c r="C84" s="22"/>
      <c r="D84" s="22"/>
      <c r="E84" s="23">
        <f t="shared" ref="E84" si="16">SUM(C84:D84)</f>
        <v>0</v>
      </c>
      <c r="F84" s="24">
        <f t="shared" ref="F84" si="17">IF(OR(E84=0,E$7=0),0,E84/E$7)*100</f>
        <v>0</v>
      </c>
      <c r="G84" s="22">
        <v>15605172</v>
      </c>
      <c r="H84" s="25">
        <f t="shared" ref="H84" si="18">IF(OR(G84=0,E84=0),0,G84/E84)*100</f>
        <v>0</v>
      </c>
      <c r="I84" s="24">
        <f t="shared" ref="I84" si="19">SUM(E84-G84)</f>
        <v>-15605172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73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74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75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76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77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78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x14ac:dyDescent="0.2">
      <c r="A91" s="15">
        <v>2120299</v>
      </c>
      <c r="B91" s="21" t="s">
        <v>79</v>
      </c>
      <c r="C91" s="22">
        <f>SUM(C92:C106)</f>
        <v>11751232000</v>
      </c>
      <c r="D91" s="22">
        <f>SUM(D92:D106)</f>
        <v>0</v>
      </c>
      <c r="E91" s="23">
        <f t="shared" si="2"/>
        <v>11751232000</v>
      </c>
      <c r="F91" s="24">
        <f t="shared" si="3"/>
        <v>0.49004061631322049</v>
      </c>
      <c r="G91" s="22">
        <f>SUM(G92:G106)</f>
        <v>4889305214</v>
      </c>
      <c r="H91" s="25">
        <f t="shared" si="0"/>
        <v>41.606745692706944</v>
      </c>
      <c r="I91" s="24">
        <f t="shared" si="1"/>
        <v>6861926786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x14ac:dyDescent="0.2">
      <c r="A92" s="15">
        <v>212029901</v>
      </c>
      <c r="B92" s="21" t="s">
        <v>80</v>
      </c>
      <c r="C92" s="22"/>
      <c r="D92" s="22"/>
      <c r="E92" s="23">
        <f t="shared" si="2"/>
        <v>0</v>
      </c>
      <c r="F92" s="24">
        <f t="shared" si="3"/>
        <v>0</v>
      </c>
      <c r="G92" s="22">
        <v>168503790</v>
      </c>
      <c r="H92" s="25">
        <f t="shared" si="0"/>
        <v>0</v>
      </c>
      <c r="I92" s="24">
        <f t="shared" si="1"/>
        <v>-168503790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x14ac:dyDescent="0.2">
      <c r="A93" s="15">
        <v>212029902</v>
      </c>
      <c r="B93" s="21" t="s">
        <v>81</v>
      </c>
      <c r="C93" s="22">
        <v>548294000</v>
      </c>
      <c r="D93" s="22"/>
      <c r="E93" s="23">
        <f t="shared" si="2"/>
        <v>548294000</v>
      </c>
      <c r="F93" s="24">
        <f t="shared" si="3"/>
        <v>2.2864524305267815E-2</v>
      </c>
      <c r="G93" s="22">
        <v>137021548</v>
      </c>
      <c r="H93" s="25">
        <f t="shared" ref="H93:H159" si="20">IF(OR(G93=0,E93=0),0,G93/E93)*100</f>
        <v>24.990524791444006</v>
      </c>
      <c r="I93" s="24">
        <f t="shared" si="1"/>
        <v>411272452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x14ac:dyDescent="0.2">
      <c r="A94" s="15">
        <v>212029903</v>
      </c>
      <c r="B94" s="21" t="s">
        <v>82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20"/>
        <v>0</v>
      </c>
      <c r="I94" s="24">
        <f t="shared" ref="I94:I161" si="21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x14ac:dyDescent="0.2">
      <c r="A95" s="15">
        <v>212029904</v>
      </c>
      <c r="B95" s="21" t="s">
        <v>83</v>
      </c>
      <c r="C95" s="22">
        <v>2271431000</v>
      </c>
      <c r="D95" s="22"/>
      <c r="E95" s="23">
        <f t="shared" ref="E95:E163" si="22">SUM(C95:D95)</f>
        <v>2271431000</v>
      </c>
      <c r="F95" s="24">
        <f t="shared" ref="F95:F163" si="23">IF(OR(E95=0,E$7=0),0,E95/E$7)*100</f>
        <v>9.4721425562269118E-2</v>
      </c>
      <c r="G95" s="22">
        <v>948296702</v>
      </c>
      <c r="H95" s="25">
        <f t="shared" si="20"/>
        <v>41.748866771651876</v>
      </c>
      <c r="I95" s="24">
        <f t="shared" si="21"/>
        <v>1323134298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x14ac:dyDescent="0.2">
      <c r="A96" s="15">
        <v>212029905</v>
      </c>
      <c r="B96" s="21" t="s">
        <v>84</v>
      </c>
      <c r="C96" s="22">
        <v>20640000</v>
      </c>
      <c r="D96" s="22"/>
      <c r="E96" s="23">
        <f t="shared" si="22"/>
        <v>20640000</v>
      </c>
      <c r="F96" s="24">
        <f t="shared" si="23"/>
        <v>8.6071301466134542E-4</v>
      </c>
      <c r="G96" s="22">
        <v>13594140</v>
      </c>
      <c r="H96" s="25">
        <f t="shared" si="20"/>
        <v>65.863081395348829</v>
      </c>
      <c r="I96" s="24">
        <f t="shared" si="21"/>
        <v>7045860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x14ac:dyDescent="0.2">
      <c r="A97" s="15">
        <v>212029906</v>
      </c>
      <c r="B97" s="21" t="s">
        <v>85</v>
      </c>
      <c r="C97" s="22"/>
      <c r="D97" s="22"/>
      <c r="E97" s="23">
        <f t="shared" si="22"/>
        <v>0</v>
      </c>
      <c r="F97" s="24">
        <f t="shared" si="23"/>
        <v>0</v>
      </c>
      <c r="G97" s="22"/>
      <c r="H97" s="25">
        <f t="shared" si="20"/>
        <v>0</v>
      </c>
      <c r="I97" s="24">
        <f t="shared" si="21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x14ac:dyDescent="0.2">
      <c r="A98" s="15">
        <v>212029907</v>
      </c>
      <c r="B98" s="21" t="s">
        <v>86</v>
      </c>
      <c r="C98" s="22">
        <v>1317600000</v>
      </c>
      <c r="D98" s="22"/>
      <c r="E98" s="23">
        <f t="shared" si="22"/>
        <v>1317600000</v>
      </c>
      <c r="F98" s="24">
        <f t="shared" si="23"/>
        <v>5.494551686617194E-2</v>
      </c>
      <c r="G98" s="22">
        <v>66761719</v>
      </c>
      <c r="H98" s="25">
        <f t="shared" si="20"/>
        <v>5.0669185640558592</v>
      </c>
      <c r="I98" s="24">
        <f t="shared" si="21"/>
        <v>1250838281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x14ac:dyDescent="0.2">
      <c r="A99" s="15">
        <v>212029908</v>
      </c>
      <c r="B99" s="21" t="s">
        <v>87</v>
      </c>
      <c r="C99" s="22"/>
      <c r="D99" s="22"/>
      <c r="E99" s="23">
        <f t="shared" si="22"/>
        <v>0</v>
      </c>
      <c r="F99" s="24">
        <f t="shared" si="23"/>
        <v>0</v>
      </c>
      <c r="G99" s="22">
        <v>230293700</v>
      </c>
      <c r="H99" s="25">
        <f t="shared" si="20"/>
        <v>0</v>
      </c>
      <c r="I99" s="24">
        <f t="shared" si="21"/>
        <v>-230293700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x14ac:dyDescent="0.2">
      <c r="A100" s="15">
        <v>212029909</v>
      </c>
      <c r="B100" s="21" t="s">
        <v>88</v>
      </c>
      <c r="C100" s="22"/>
      <c r="D100" s="22"/>
      <c r="E100" s="23">
        <f t="shared" si="22"/>
        <v>0</v>
      </c>
      <c r="F100" s="24">
        <f t="shared" si="23"/>
        <v>0</v>
      </c>
      <c r="G100" s="22">
        <v>2015109980</v>
      </c>
      <c r="H100" s="25">
        <f t="shared" si="20"/>
        <v>0</v>
      </c>
      <c r="I100" s="24">
        <f t="shared" si="21"/>
        <v>-2015109980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x14ac:dyDescent="0.2">
      <c r="A101" s="15">
        <v>212029910</v>
      </c>
      <c r="B101" s="21" t="s">
        <v>1297</v>
      </c>
      <c r="C101" s="22">
        <v>7572010000</v>
      </c>
      <c r="D101" s="22"/>
      <c r="E101" s="23">
        <f t="shared" ref="E101" si="24">SUM(C101:D101)</f>
        <v>7572010000</v>
      </c>
      <c r="F101" s="24">
        <f t="shared" ref="F101" si="25">IF(OR(E101=0,E$7=0),0,E101/E$7)*100</f>
        <v>0.31576199390241544</v>
      </c>
      <c r="G101" s="22"/>
      <c r="H101" s="25">
        <f t="shared" ref="H101" si="26">IF(OR(G101=0,E101=0),0,G101/E101)*100</f>
        <v>0</v>
      </c>
      <c r="I101" s="24">
        <f t="shared" ref="I101" si="27">SUM(E101-G101)</f>
        <v>7572010000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x14ac:dyDescent="0.2">
      <c r="A102" s="15">
        <v>212029911</v>
      </c>
      <c r="B102" s="21" t="s">
        <v>89</v>
      </c>
      <c r="C102" s="22">
        <v>8699000</v>
      </c>
      <c r="D102" s="22"/>
      <c r="E102" s="23">
        <f t="shared" si="22"/>
        <v>8699000</v>
      </c>
      <c r="F102" s="24">
        <f t="shared" si="23"/>
        <v>3.6275884275867461E-4</v>
      </c>
      <c r="G102" s="22"/>
      <c r="H102" s="25">
        <f t="shared" si="20"/>
        <v>0</v>
      </c>
      <c r="I102" s="24">
        <f t="shared" si="21"/>
        <v>8699000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x14ac:dyDescent="0.2">
      <c r="A103" s="15">
        <v>212029913</v>
      </c>
      <c r="B103" s="21" t="s">
        <v>90</v>
      </c>
      <c r="C103" s="22">
        <v>12558000</v>
      </c>
      <c r="D103" s="22"/>
      <c r="E103" s="23">
        <f t="shared" si="22"/>
        <v>12558000</v>
      </c>
      <c r="F103" s="24">
        <f t="shared" si="23"/>
        <v>5.2368381967621985E-4</v>
      </c>
      <c r="G103" s="22">
        <v>26106147</v>
      </c>
      <c r="H103" s="25">
        <f t="shared" si="20"/>
        <v>207.88459149546105</v>
      </c>
      <c r="I103" s="24">
        <f t="shared" si="21"/>
        <v>-13548147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x14ac:dyDescent="0.2">
      <c r="A104" s="15">
        <v>212029915</v>
      </c>
      <c r="B104" s="21" t="s">
        <v>91</v>
      </c>
      <c r="C104" s="22"/>
      <c r="D104" s="22"/>
      <c r="E104" s="23">
        <f t="shared" si="22"/>
        <v>0</v>
      </c>
      <c r="F104" s="24">
        <f t="shared" si="23"/>
        <v>0</v>
      </c>
      <c r="G104" s="22">
        <v>21002710</v>
      </c>
      <c r="H104" s="25">
        <f t="shared" si="20"/>
        <v>0</v>
      </c>
      <c r="I104" s="24">
        <f t="shared" si="21"/>
        <v>-21002710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x14ac:dyDescent="0.2">
      <c r="A105" s="15">
        <v>212029916</v>
      </c>
      <c r="B105" s="21" t="s">
        <v>92</v>
      </c>
      <c r="C105" s="22"/>
      <c r="D105" s="22"/>
      <c r="E105" s="23">
        <f t="shared" si="22"/>
        <v>0</v>
      </c>
      <c r="F105" s="24">
        <f t="shared" si="23"/>
        <v>0</v>
      </c>
      <c r="G105" s="22"/>
      <c r="H105" s="25">
        <f t="shared" si="20"/>
        <v>0</v>
      </c>
      <c r="I105" s="24">
        <f t="shared" si="21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x14ac:dyDescent="0.2">
      <c r="A106" s="15">
        <v>212029999</v>
      </c>
      <c r="B106" s="21" t="s">
        <v>93</v>
      </c>
      <c r="C106" s="22"/>
      <c r="D106" s="22"/>
      <c r="E106" s="23">
        <f t="shared" si="22"/>
        <v>0</v>
      </c>
      <c r="F106" s="24">
        <f t="shared" si="23"/>
        <v>0</v>
      </c>
      <c r="G106" s="22">
        <v>1262614778</v>
      </c>
      <c r="H106" s="25">
        <f t="shared" si="20"/>
        <v>0</v>
      </c>
      <c r="I106" s="24">
        <f t="shared" si="21"/>
        <v>-1262614778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77</v>
      </c>
      <c r="C107" s="22">
        <f>SUM(C108:C110)</f>
        <v>0</v>
      </c>
      <c r="D107" s="22">
        <f>SUM(D108:D110)</f>
        <v>0</v>
      </c>
      <c r="E107" s="23">
        <f t="shared" si="22"/>
        <v>0</v>
      </c>
      <c r="F107" s="24">
        <f t="shared" si="23"/>
        <v>0</v>
      </c>
      <c r="G107" s="22">
        <f>SUM(G108:G110)</f>
        <v>0</v>
      </c>
      <c r="H107" s="25">
        <f t="shared" si="20"/>
        <v>0</v>
      </c>
      <c r="I107" s="24">
        <f t="shared" si="21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94</v>
      </c>
      <c r="C108" s="22"/>
      <c r="D108" s="22"/>
      <c r="E108" s="23">
        <f t="shared" si="22"/>
        <v>0</v>
      </c>
      <c r="F108" s="24">
        <f t="shared" si="23"/>
        <v>0</v>
      </c>
      <c r="G108" s="22"/>
      <c r="H108" s="25">
        <f t="shared" si="20"/>
        <v>0</v>
      </c>
      <c r="I108" s="24">
        <f t="shared" si="21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95</v>
      </c>
      <c r="C109" s="22"/>
      <c r="D109" s="22"/>
      <c r="E109" s="23">
        <f t="shared" ref="E109" si="28">SUM(C109:D109)</f>
        <v>0</v>
      </c>
      <c r="F109" s="24">
        <f t="shared" si="23"/>
        <v>0</v>
      </c>
      <c r="G109" s="22"/>
      <c r="H109" s="25">
        <f t="shared" si="20"/>
        <v>0</v>
      </c>
      <c r="I109" s="24">
        <f t="shared" si="21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96</v>
      </c>
      <c r="C110" s="22"/>
      <c r="D110" s="22"/>
      <c r="E110" s="23">
        <f t="shared" si="22"/>
        <v>0</v>
      </c>
      <c r="F110" s="24">
        <f t="shared" si="23"/>
        <v>0</v>
      </c>
      <c r="G110" s="22"/>
      <c r="H110" s="25">
        <f t="shared" si="20"/>
        <v>0</v>
      </c>
      <c r="I110" s="24">
        <f t="shared" si="21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idden="1" x14ac:dyDescent="0.2">
      <c r="A111" s="15">
        <v>21204</v>
      </c>
      <c r="B111" s="28" t="s">
        <v>97</v>
      </c>
      <c r="C111" s="22">
        <f>SUM(C112+C146+C147+C148+C151+C152+C153)</f>
        <v>0</v>
      </c>
      <c r="D111" s="22">
        <f>SUM(D112+D146+D147+D148+D151+D152+D153)</f>
        <v>0</v>
      </c>
      <c r="E111" s="23">
        <f t="shared" si="22"/>
        <v>0</v>
      </c>
      <c r="F111" s="24">
        <f t="shared" si="23"/>
        <v>0</v>
      </c>
      <c r="G111" s="22">
        <f>SUM(G112+G146+G147+G148+G151+G152+G153)</f>
        <v>0</v>
      </c>
      <c r="H111" s="25">
        <f t="shared" si="20"/>
        <v>0</v>
      </c>
      <c r="I111" s="24">
        <f t="shared" si="21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5">
        <v>2120401</v>
      </c>
      <c r="B112" s="28" t="s">
        <v>98</v>
      </c>
      <c r="C112" s="22">
        <f>SUM(C113:C145)-C115-C124-C127-C135-C139</f>
        <v>0</v>
      </c>
      <c r="D112" s="22">
        <f>SUM(D113:D145)-D115-D124-D127-D135-D139</f>
        <v>0</v>
      </c>
      <c r="E112" s="23">
        <f t="shared" si="22"/>
        <v>0</v>
      </c>
      <c r="F112" s="24">
        <f t="shared" si="23"/>
        <v>0</v>
      </c>
      <c r="G112" s="22">
        <f>SUM(G113:G145)-G115-G124-G127-G135-G139</f>
        <v>0</v>
      </c>
      <c r="H112" s="25">
        <f t="shared" si="20"/>
        <v>0</v>
      </c>
      <c r="I112" s="24">
        <f t="shared" si="21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5">
        <v>212040101</v>
      </c>
      <c r="B113" s="31" t="s">
        <v>99</v>
      </c>
      <c r="C113" s="22"/>
      <c r="D113" s="22"/>
      <c r="E113" s="23">
        <f t="shared" si="22"/>
        <v>0</v>
      </c>
      <c r="F113" s="24">
        <f t="shared" si="23"/>
        <v>0</v>
      </c>
      <c r="G113" s="22"/>
      <c r="H113" s="25">
        <f t="shared" si="20"/>
        <v>0</v>
      </c>
      <c r="I113" s="24">
        <f t="shared" si="21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1" t="s">
        <v>100</v>
      </c>
      <c r="C114" s="22"/>
      <c r="D114" s="22"/>
      <c r="E114" s="23">
        <f t="shared" si="22"/>
        <v>0</v>
      </c>
      <c r="F114" s="24">
        <f t="shared" si="23"/>
        <v>0</v>
      </c>
      <c r="G114" s="22"/>
      <c r="H114" s="25">
        <f t="shared" si="20"/>
        <v>0</v>
      </c>
      <c r="I114" s="24">
        <f t="shared" si="21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5">
        <v>212040104</v>
      </c>
      <c r="B115" s="31" t="s">
        <v>101</v>
      </c>
      <c r="C115" s="22">
        <f>SUM(C116:C117)</f>
        <v>0</v>
      </c>
      <c r="D115" s="22">
        <f>SUM(D116:D117)</f>
        <v>0</v>
      </c>
      <c r="E115" s="23">
        <f t="shared" si="22"/>
        <v>0</v>
      </c>
      <c r="F115" s="24">
        <f t="shared" si="23"/>
        <v>0</v>
      </c>
      <c r="G115" s="22">
        <f>SUM(G116:G117)</f>
        <v>0</v>
      </c>
      <c r="H115" s="25">
        <f t="shared" si="20"/>
        <v>0</v>
      </c>
      <c r="I115" s="24">
        <f t="shared" si="21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5">
        <v>21204010401</v>
      </c>
      <c r="B116" s="31" t="s">
        <v>102</v>
      </c>
      <c r="C116" s="22"/>
      <c r="D116" s="22"/>
      <c r="E116" s="23">
        <f t="shared" si="22"/>
        <v>0</v>
      </c>
      <c r="F116" s="24">
        <f t="shared" si="23"/>
        <v>0</v>
      </c>
      <c r="G116" s="22"/>
      <c r="H116" s="25">
        <f t="shared" si="20"/>
        <v>0</v>
      </c>
      <c r="I116" s="24">
        <f t="shared" si="21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1" t="s">
        <v>103</v>
      </c>
      <c r="C117" s="22"/>
      <c r="D117" s="22"/>
      <c r="E117" s="23">
        <f t="shared" si="22"/>
        <v>0</v>
      </c>
      <c r="F117" s="24">
        <f t="shared" si="23"/>
        <v>0</v>
      </c>
      <c r="G117" s="22"/>
      <c r="H117" s="25">
        <f t="shared" si="20"/>
        <v>0</v>
      </c>
      <c r="I117" s="24">
        <f t="shared" si="21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1" t="s">
        <v>104</v>
      </c>
      <c r="C118" s="22"/>
      <c r="D118" s="22"/>
      <c r="E118" s="23">
        <f t="shared" si="22"/>
        <v>0</v>
      </c>
      <c r="F118" s="24">
        <f t="shared" si="23"/>
        <v>0</v>
      </c>
      <c r="G118" s="22"/>
      <c r="H118" s="25">
        <f t="shared" si="20"/>
        <v>0</v>
      </c>
      <c r="I118" s="24">
        <f t="shared" si="21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5">
        <v>212040106</v>
      </c>
      <c r="B119" s="31" t="s">
        <v>105</v>
      </c>
      <c r="C119" s="22"/>
      <c r="D119" s="22"/>
      <c r="E119" s="23">
        <f t="shared" si="22"/>
        <v>0</v>
      </c>
      <c r="F119" s="24">
        <f t="shared" si="23"/>
        <v>0</v>
      </c>
      <c r="G119" s="22"/>
      <c r="H119" s="25">
        <f t="shared" si="20"/>
        <v>0</v>
      </c>
      <c r="I119" s="24">
        <f t="shared" si="21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1" t="s">
        <v>106</v>
      </c>
      <c r="C120" s="22"/>
      <c r="D120" s="22"/>
      <c r="E120" s="23">
        <f t="shared" si="22"/>
        <v>0</v>
      </c>
      <c r="F120" s="24">
        <f t="shared" si="23"/>
        <v>0</v>
      </c>
      <c r="G120" s="22"/>
      <c r="H120" s="25">
        <f t="shared" si="20"/>
        <v>0</v>
      </c>
      <c r="I120" s="24">
        <f t="shared" si="21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5">
        <v>212040108</v>
      </c>
      <c r="B121" s="31" t="s">
        <v>107</v>
      </c>
      <c r="C121" s="22"/>
      <c r="D121" s="22"/>
      <c r="E121" s="23">
        <f t="shared" si="22"/>
        <v>0</v>
      </c>
      <c r="F121" s="24">
        <f t="shared" si="23"/>
        <v>0</v>
      </c>
      <c r="G121" s="22"/>
      <c r="H121" s="25">
        <f t="shared" si="20"/>
        <v>0</v>
      </c>
      <c r="I121" s="24">
        <f t="shared" si="21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1" t="s">
        <v>108</v>
      </c>
      <c r="C122" s="22"/>
      <c r="D122" s="22"/>
      <c r="E122" s="23">
        <f t="shared" si="22"/>
        <v>0</v>
      </c>
      <c r="F122" s="24">
        <f t="shared" si="23"/>
        <v>0</v>
      </c>
      <c r="G122" s="22"/>
      <c r="H122" s="25">
        <f t="shared" si="20"/>
        <v>0</v>
      </c>
      <c r="I122" s="24">
        <f t="shared" si="21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5">
        <v>212040110</v>
      </c>
      <c r="B123" s="31" t="s">
        <v>109</v>
      </c>
      <c r="C123" s="22"/>
      <c r="D123" s="22"/>
      <c r="E123" s="23">
        <f t="shared" si="22"/>
        <v>0</v>
      </c>
      <c r="F123" s="24">
        <f t="shared" si="23"/>
        <v>0</v>
      </c>
      <c r="G123" s="22"/>
      <c r="H123" s="25">
        <f t="shared" si="20"/>
        <v>0</v>
      </c>
      <c r="I123" s="24">
        <f t="shared" si="21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5">
        <v>212040111</v>
      </c>
      <c r="B124" s="31" t="s">
        <v>110</v>
      </c>
      <c r="C124" s="22">
        <f>SUM(C125:C126)</f>
        <v>0</v>
      </c>
      <c r="D124" s="22">
        <f>SUM(D125:D126)</f>
        <v>0</v>
      </c>
      <c r="E124" s="23">
        <f t="shared" si="22"/>
        <v>0</v>
      </c>
      <c r="F124" s="24">
        <f t="shared" si="23"/>
        <v>0</v>
      </c>
      <c r="G124" s="22">
        <f>SUM(G125:G126)</f>
        <v>0</v>
      </c>
      <c r="H124" s="25">
        <f t="shared" si="20"/>
        <v>0</v>
      </c>
      <c r="I124" s="24">
        <f t="shared" si="21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5">
        <v>21204011101</v>
      </c>
      <c r="B125" s="31" t="s">
        <v>111</v>
      </c>
      <c r="C125" s="22"/>
      <c r="D125" s="22"/>
      <c r="E125" s="23">
        <f t="shared" si="22"/>
        <v>0</v>
      </c>
      <c r="F125" s="24">
        <f t="shared" si="23"/>
        <v>0</v>
      </c>
      <c r="G125" s="22"/>
      <c r="H125" s="25">
        <f t="shared" si="20"/>
        <v>0</v>
      </c>
      <c r="I125" s="24">
        <f t="shared" si="21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1" t="s">
        <v>112</v>
      </c>
      <c r="C126" s="22"/>
      <c r="D126" s="22"/>
      <c r="E126" s="23">
        <f t="shared" si="22"/>
        <v>0</v>
      </c>
      <c r="F126" s="24">
        <f t="shared" si="23"/>
        <v>0</v>
      </c>
      <c r="G126" s="22"/>
      <c r="H126" s="25">
        <f t="shared" si="20"/>
        <v>0</v>
      </c>
      <c r="I126" s="24">
        <f t="shared" si="21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5">
        <v>212040112</v>
      </c>
      <c r="B127" s="31" t="s">
        <v>113</v>
      </c>
      <c r="C127" s="22">
        <f>SUM(C128:C129)</f>
        <v>0</v>
      </c>
      <c r="D127" s="22">
        <f>SUM(D128:D129)</f>
        <v>0</v>
      </c>
      <c r="E127" s="23">
        <f t="shared" si="22"/>
        <v>0</v>
      </c>
      <c r="F127" s="24">
        <f t="shared" si="23"/>
        <v>0</v>
      </c>
      <c r="G127" s="22">
        <f>SUM(G128:G129)</f>
        <v>0</v>
      </c>
      <c r="H127" s="25">
        <f t="shared" si="20"/>
        <v>0</v>
      </c>
      <c r="I127" s="24">
        <f t="shared" si="21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5">
        <v>21204011201</v>
      </c>
      <c r="B128" s="31" t="s">
        <v>114</v>
      </c>
      <c r="C128" s="22"/>
      <c r="D128" s="22"/>
      <c r="E128" s="23">
        <f t="shared" si="22"/>
        <v>0</v>
      </c>
      <c r="F128" s="24">
        <f t="shared" si="23"/>
        <v>0</v>
      </c>
      <c r="G128" s="22"/>
      <c r="H128" s="25">
        <f t="shared" si="20"/>
        <v>0</v>
      </c>
      <c r="I128" s="24">
        <f t="shared" si="21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5">
        <v>21204011202</v>
      </c>
      <c r="B129" s="31" t="s">
        <v>115</v>
      </c>
      <c r="C129" s="22"/>
      <c r="D129" s="22"/>
      <c r="E129" s="23">
        <f t="shared" si="22"/>
        <v>0</v>
      </c>
      <c r="F129" s="24">
        <f t="shared" si="23"/>
        <v>0</v>
      </c>
      <c r="G129" s="22"/>
      <c r="H129" s="25">
        <f t="shared" si="20"/>
        <v>0</v>
      </c>
      <c r="I129" s="24">
        <f t="shared" si="21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1" t="s">
        <v>116</v>
      </c>
      <c r="C130" s="22"/>
      <c r="D130" s="22"/>
      <c r="E130" s="23">
        <f t="shared" si="22"/>
        <v>0</v>
      </c>
      <c r="F130" s="24">
        <f t="shared" si="23"/>
        <v>0</v>
      </c>
      <c r="G130" s="22"/>
      <c r="H130" s="25">
        <f t="shared" si="20"/>
        <v>0</v>
      </c>
      <c r="I130" s="24">
        <f t="shared" si="21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1" t="s">
        <v>117</v>
      </c>
      <c r="C131" s="22"/>
      <c r="D131" s="22"/>
      <c r="E131" s="23">
        <f t="shared" si="22"/>
        <v>0</v>
      </c>
      <c r="F131" s="24">
        <f t="shared" si="23"/>
        <v>0</v>
      </c>
      <c r="G131" s="22"/>
      <c r="H131" s="25">
        <f t="shared" si="20"/>
        <v>0</v>
      </c>
      <c r="I131" s="24">
        <f t="shared" si="21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1" t="s">
        <v>118</v>
      </c>
      <c r="C132" s="22"/>
      <c r="D132" s="22"/>
      <c r="E132" s="23">
        <f t="shared" si="22"/>
        <v>0</v>
      </c>
      <c r="F132" s="24">
        <f t="shared" si="23"/>
        <v>0</v>
      </c>
      <c r="G132" s="22"/>
      <c r="H132" s="25">
        <f t="shared" si="20"/>
        <v>0</v>
      </c>
      <c r="I132" s="24">
        <f t="shared" si="21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1" t="s">
        <v>119</v>
      </c>
      <c r="C133" s="22"/>
      <c r="D133" s="22"/>
      <c r="E133" s="23">
        <f t="shared" si="22"/>
        <v>0</v>
      </c>
      <c r="F133" s="24">
        <f t="shared" si="23"/>
        <v>0</v>
      </c>
      <c r="G133" s="22"/>
      <c r="H133" s="25">
        <f t="shared" si="20"/>
        <v>0</v>
      </c>
      <c r="I133" s="24">
        <f t="shared" si="21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5">
        <v>212040117</v>
      </c>
      <c r="B134" s="31" t="s">
        <v>120</v>
      </c>
      <c r="C134" s="22"/>
      <c r="D134" s="22"/>
      <c r="E134" s="23">
        <f t="shared" si="22"/>
        <v>0</v>
      </c>
      <c r="F134" s="24">
        <f t="shared" si="23"/>
        <v>0</v>
      </c>
      <c r="G134" s="22"/>
      <c r="H134" s="25">
        <f t="shared" si="20"/>
        <v>0</v>
      </c>
      <c r="I134" s="24">
        <f t="shared" si="21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5">
        <v>212040118</v>
      </c>
      <c r="B135" s="31" t="s">
        <v>121</v>
      </c>
      <c r="C135" s="22">
        <f>SUM(C136:C144)-C139</f>
        <v>0</v>
      </c>
      <c r="D135" s="22">
        <f>SUM(D136:D144)-D139</f>
        <v>0</v>
      </c>
      <c r="E135" s="23">
        <f t="shared" si="22"/>
        <v>0</v>
      </c>
      <c r="F135" s="24">
        <f t="shared" si="23"/>
        <v>0</v>
      </c>
      <c r="G135" s="22">
        <f>SUM(G136:G144)-G139</f>
        <v>0</v>
      </c>
      <c r="H135" s="25">
        <f t="shared" si="20"/>
        <v>0</v>
      </c>
      <c r="I135" s="24">
        <f t="shared" si="21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5">
        <v>21204011801</v>
      </c>
      <c r="B136" s="31" t="s">
        <v>122</v>
      </c>
      <c r="C136" s="22"/>
      <c r="D136" s="22"/>
      <c r="E136" s="23">
        <f t="shared" si="22"/>
        <v>0</v>
      </c>
      <c r="F136" s="24">
        <f t="shared" si="23"/>
        <v>0</v>
      </c>
      <c r="G136" s="22"/>
      <c r="H136" s="25">
        <f t="shared" si="20"/>
        <v>0</v>
      </c>
      <c r="I136" s="24">
        <f t="shared" si="21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5">
        <v>21204011802</v>
      </c>
      <c r="B137" s="31" t="s">
        <v>107</v>
      </c>
      <c r="C137" s="22"/>
      <c r="D137" s="22"/>
      <c r="E137" s="23">
        <f t="shared" si="22"/>
        <v>0</v>
      </c>
      <c r="F137" s="24">
        <f t="shared" si="23"/>
        <v>0</v>
      </c>
      <c r="G137" s="22"/>
      <c r="H137" s="25">
        <f t="shared" si="20"/>
        <v>0</v>
      </c>
      <c r="I137" s="24">
        <f t="shared" si="21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5">
        <v>21204011803</v>
      </c>
      <c r="B138" s="31" t="s">
        <v>123</v>
      </c>
      <c r="C138" s="22"/>
      <c r="D138" s="22"/>
      <c r="E138" s="23">
        <f t="shared" si="22"/>
        <v>0</v>
      </c>
      <c r="F138" s="24">
        <f t="shared" si="23"/>
        <v>0</v>
      </c>
      <c r="G138" s="22"/>
      <c r="H138" s="25">
        <f t="shared" si="20"/>
        <v>0</v>
      </c>
      <c r="I138" s="24">
        <f t="shared" si="21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5">
        <v>21204011804</v>
      </c>
      <c r="B139" s="31" t="s">
        <v>110</v>
      </c>
      <c r="C139" s="22">
        <f>SUM(C140:C141)</f>
        <v>0</v>
      </c>
      <c r="D139" s="22">
        <f>SUM(D140:D141)</f>
        <v>0</v>
      </c>
      <c r="E139" s="23">
        <f t="shared" si="22"/>
        <v>0</v>
      </c>
      <c r="F139" s="24">
        <f t="shared" si="23"/>
        <v>0</v>
      </c>
      <c r="G139" s="22">
        <f>SUM(G140:G141)</f>
        <v>0</v>
      </c>
      <c r="H139" s="25">
        <f t="shared" si="20"/>
        <v>0</v>
      </c>
      <c r="I139" s="24">
        <f t="shared" si="21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5">
        <v>212040118041</v>
      </c>
      <c r="B140" s="31" t="s">
        <v>111</v>
      </c>
      <c r="C140" s="22"/>
      <c r="D140" s="22"/>
      <c r="E140" s="23">
        <f t="shared" si="22"/>
        <v>0</v>
      </c>
      <c r="F140" s="24">
        <f t="shared" si="23"/>
        <v>0</v>
      </c>
      <c r="G140" s="22"/>
      <c r="H140" s="25">
        <f t="shared" si="20"/>
        <v>0</v>
      </c>
      <c r="I140" s="24">
        <f t="shared" si="21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1" t="s">
        <v>112</v>
      </c>
      <c r="C141" s="22"/>
      <c r="D141" s="22"/>
      <c r="E141" s="23">
        <f t="shared" si="22"/>
        <v>0</v>
      </c>
      <c r="F141" s="24">
        <f t="shared" si="23"/>
        <v>0</v>
      </c>
      <c r="G141" s="22"/>
      <c r="H141" s="25">
        <f t="shared" si="20"/>
        <v>0</v>
      </c>
      <c r="I141" s="24">
        <f t="shared" si="21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1" t="s">
        <v>118</v>
      </c>
      <c r="C142" s="22"/>
      <c r="D142" s="22"/>
      <c r="E142" s="23">
        <f t="shared" si="22"/>
        <v>0</v>
      </c>
      <c r="F142" s="24">
        <f t="shared" si="23"/>
        <v>0</v>
      </c>
      <c r="G142" s="22"/>
      <c r="H142" s="25">
        <f t="shared" si="20"/>
        <v>0</v>
      </c>
      <c r="I142" s="24">
        <f t="shared" si="21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5">
        <v>21204011806</v>
      </c>
      <c r="B143" s="31" t="s">
        <v>119</v>
      </c>
      <c r="C143" s="22"/>
      <c r="D143" s="22"/>
      <c r="E143" s="23">
        <f t="shared" si="22"/>
        <v>0</v>
      </c>
      <c r="F143" s="24">
        <f t="shared" si="23"/>
        <v>0</v>
      </c>
      <c r="G143" s="22"/>
      <c r="H143" s="25">
        <f t="shared" si="20"/>
        <v>0</v>
      </c>
      <c r="I143" s="24">
        <f t="shared" si="21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5">
        <v>21204011807</v>
      </c>
      <c r="B144" s="31" t="s">
        <v>120</v>
      </c>
      <c r="C144" s="22"/>
      <c r="D144" s="22"/>
      <c r="E144" s="23">
        <f t="shared" si="22"/>
        <v>0</v>
      </c>
      <c r="F144" s="24">
        <f t="shared" si="23"/>
        <v>0</v>
      </c>
      <c r="G144" s="22"/>
      <c r="H144" s="25">
        <f t="shared" si="20"/>
        <v>0</v>
      </c>
      <c r="I144" s="24">
        <f t="shared" si="21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1" t="s">
        <v>124</v>
      </c>
      <c r="C145" s="22"/>
      <c r="D145" s="22"/>
      <c r="E145" s="23">
        <f>SUM(C145:D145)</f>
        <v>0</v>
      </c>
      <c r="F145" s="24">
        <f t="shared" si="23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22"/>
        <v>0</v>
      </c>
      <c r="F146" s="24">
        <f t="shared" si="23"/>
        <v>0</v>
      </c>
      <c r="G146" s="22"/>
      <c r="H146" s="25">
        <f t="shared" si="20"/>
        <v>0</v>
      </c>
      <c r="I146" s="24">
        <f t="shared" si="21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125</v>
      </c>
      <c r="C147" s="22"/>
      <c r="D147" s="22"/>
      <c r="E147" s="23">
        <f t="shared" si="22"/>
        <v>0</v>
      </c>
      <c r="F147" s="24">
        <f t="shared" si="23"/>
        <v>0</v>
      </c>
      <c r="G147" s="22"/>
      <c r="H147" s="25">
        <f t="shared" si="20"/>
        <v>0</v>
      </c>
      <c r="I147" s="24">
        <f t="shared" si="21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126</v>
      </c>
      <c r="C148" s="22">
        <f>SUM(C149:C150)</f>
        <v>0</v>
      </c>
      <c r="D148" s="22">
        <f>SUM(D149:D150)</f>
        <v>0</v>
      </c>
      <c r="E148" s="23">
        <f t="shared" si="22"/>
        <v>0</v>
      </c>
      <c r="F148" s="24">
        <f t="shared" si="23"/>
        <v>0</v>
      </c>
      <c r="G148" s="22">
        <f>SUM(G149:G150)</f>
        <v>0</v>
      </c>
      <c r="H148" s="25">
        <f t="shared" si="20"/>
        <v>0</v>
      </c>
      <c r="I148" s="24">
        <f t="shared" si="21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127</v>
      </c>
      <c r="C149" s="22"/>
      <c r="D149" s="22"/>
      <c r="E149" s="23">
        <f t="shared" si="22"/>
        <v>0</v>
      </c>
      <c r="F149" s="24">
        <f t="shared" si="23"/>
        <v>0</v>
      </c>
      <c r="G149" s="22"/>
      <c r="H149" s="25">
        <f t="shared" si="20"/>
        <v>0</v>
      </c>
      <c r="I149" s="24">
        <f t="shared" si="21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128</v>
      </c>
      <c r="C150" s="22"/>
      <c r="D150" s="22"/>
      <c r="E150" s="23">
        <f t="shared" si="22"/>
        <v>0</v>
      </c>
      <c r="F150" s="24">
        <f t="shared" si="23"/>
        <v>0</v>
      </c>
      <c r="G150" s="22"/>
      <c r="H150" s="25">
        <f t="shared" si="20"/>
        <v>0</v>
      </c>
      <c r="I150" s="24">
        <f t="shared" si="21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129</v>
      </c>
      <c r="C151" s="22"/>
      <c r="D151" s="22"/>
      <c r="E151" s="23">
        <f t="shared" si="22"/>
        <v>0</v>
      </c>
      <c r="F151" s="24">
        <f t="shared" si="23"/>
        <v>0</v>
      </c>
      <c r="G151" s="22"/>
      <c r="H151" s="25">
        <f t="shared" si="20"/>
        <v>0</v>
      </c>
      <c r="I151" s="24">
        <f t="shared" si="21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130</v>
      </c>
      <c r="C152" s="22"/>
      <c r="D152" s="22"/>
      <c r="E152" s="23">
        <f t="shared" si="22"/>
        <v>0</v>
      </c>
      <c r="F152" s="24">
        <f t="shared" si="23"/>
        <v>0</v>
      </c>
      <c r="G152" s="22"/>
      <c r="H152" s="25">
        <f t="shared" si="20"/>
        <v>0</v>
      </c>
      <c r="I152" s="24">
        <f t="shared" si="21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131</v>
      </c>
      <c r="C153" s="22">
        <f>SUM(C155:C162)</f>
        <v>0</v>
      </c>
      <c r="D153" s="22">
        <f>SUM(D155:D162)</f>
        <v>0</v>
      </c>
      <c r="E153" s="23">
        <f t="shared" si="22"/>
        <v>0</v>
      </c>
      <c r="F153" s="24">
        <f t="shared" si="23"/>
        <v>0</v>
      </c>
      <c r="G153" s="22">
        <f>SUM(G155:G162)</f>
        <v>0</v>
      </c>
      <c r="H153" s="25">
        <f t="shared" si="20"/>
        <v>0</v>
      </c>
      <c r="I153" s="24">
        <f t="shared" si="21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1" t="s">
        <v>132</v>
      </c>
      <c r="C154" s="22">
        <f>SUM(C155:C160)</f>
        <v>0</v>
      </c>
      <c r="D154" s="22">
        <f>SUM(D155:D160)</f>
        <v>0</v>
      </c>
      <c r="E154" s="23">
        <f t="shared" si="22"/>
        <v>0</v>
      </c>
      <c r="F154" s="24">
        <f t="shared" si="23"/>
        <v>0</v>
      </c>
      <c r="G154" s="22">
        <f>SUM(G155:G160)</f>
        <v>0</v>
      </c>
      <c r="H154" s="25">
        <f t="shared" si="20"/>
        <v>0</v>
      </c>
      <c r="I154" s="24">
        <f t="shared" si="21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5">
        <v>21204990101</v>
      </c>
      <c r="B155" s="31" t="s">
        <v>133</v>
      </c>
      <c r="C155" s="22"/>
      <c r="D155" s="22"/>
      <c r="E155" s="23">
        <f t="shared" si="22"/>
        <v>0</v>
      </c>
      <c r="F155" s="24">
        <f t="shared" si="23"/>
        <v>0</v>
      </c>
      <c r="G155" s="22"/>
      <c r="H155" s="25">
        <f t="shared" si="20"/>
        <v>0</v>
      </c>
      <c r="I155" s="24">
        <f t="shared" si="21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1" t="s">
        <v>134</v>
      </c>
      <c r="C156" s="22"/>
      <c r="D156" s="22"/>
      <c r="E156" s="23">
        <f t="shared" si="22"/>
        <v>0</v>
      </c>
      <c r="F156" s="24">
        <f t="shared" si="23"/>
        <v>0</v>
      </c>
      <c r="G156" s="22"/>
      <c r="H156" s="25">
        <f t="shared" si="20"/>
        <v>0</v>
      </c>
      <c r="I156" s="24">
        <f t="shared" si="21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1" t="s">
        <v>135</v>
      </c>
      <c r="C157" s="22"/>
      <c r="D157" s="22"/>
      <c r="E157" s="23">
        <f t="shared" si="22"/>
        <v>0</v>
      </c>
      <c r="F157" s="24">
        <f t="shared" si="23"/>
        <v>0</v>
      </c>
      <c r="G157" s="22"/>
      <c r="H157" s="25">
        <f t="shared" si="20"/>
        <v>0</v>
      </c>
      <c r="I157" s="24">
        <f t="shared" si="21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1" t="s">
        <v>136</v>
      </c>
      <c r="C158" s="22"/>
      <c r="D158" s="22"/>
      <c r="E158" s="23">
        <f t="shared" si="22"/>
        <v>0</v>
      </c>
      <c r="F158" s="24">
        <f t="shared" si="23"/>
        <v>0</v>
      </c>
      <c r="G158" s="22"/>
      <c r="H158" s="25">
        <f t="shared" si="20"/>
        <v>0</v>
      </c>
      <c r="I158" s="24">
        <f t="shared" si="21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1" t="s">
        <v>137</v>
      </c>
      <c r="C159" s="22"/>
      <c r="D159" s="22"/>
      <c r="E159" s="23">
        <f t="shared" si="22"/>
        <v>0</v>
      </c>
      <c r="F159" s="24">
        <f t="shared" si="23"/>
        <v>0</v>
      </c>
      <c r="G159" s="22"/>
      <c r="H159" s="25">
        <f t="shared" si="20"/>
        <v>0</v>
      </c>
      <c r="I159" s="24">
        <f t="shared" si="21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138</v>
      </c>
      <c r="C160" s="22"/>
      <c r="D160" s="22"/>
      <c r="E160" s="23">
        <f>SUM(C160:D160)</f>
        <v>0</v>
      </c>
      <c r="F160" s="24">
        <f t="shared" si="23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1" t="s">
        <v>139</v>
      </c>
      <c r="C161" s="22"/>
      <c r="D161" s="22"/>
      <c r="E161" s="23">
        <f t="shared" si="22"/>
        <v>0</v>
      </c>
      <c r="F161" s="24">
        <f t="shared" si="23"/>
        <v>0</v>
      </c>
      <c r="G161" s="22"/>
      <c r="H161" s="25">
        <f t="shared" ref="H161:H228" si="29">IF(OR(G161=0,E161=0),0,G161/E161)*100</f>
        <v>0</v>
      </c>
      <c r="I161" s="24">
        <f t="shared" si="21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1" t="s">
        <v>140</v>
      </c>
      <c r="C162" s="22"/>
      <c r="D162" s="22"/>
      <c r="E162" s="23">
        <f>SUM(C162:D162)</f>
        <v>0</v>
      </c>
      <c r="F162" s="24">
        <f t="shared" si="23"/>
        <v>0</v>
      </c>
      <c r="G162" s="22"/>
      <c r="H162" s="25">
        <f t="shared" si="29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141</v>
      </c>
      <c r="C163" s="22">
        <f>SUM(C165:C171)</f>
        <v>0</v>
      </c>
      <c r="D163" s="22">
        <f>SUM(D165:D171)</f>
        <v>0</v>
      </c>
      <c r="E163" s="23">
        <f t="shared" si="22"/>
        <v>0</v>
      </c>
      <c r="F163" s="24">
        <f t="shared" si="23"/>
        <v>0</v>
      </c>
      <c r="G163" s="22">
        <f>SUM(G165:G171)</f>
        <v>0</v>
      </c>
      <c r="H163" s="25">
        <f t="shared" si="29"/>
        <v>0</v>
      </c>
      <c r="I163" s="24">
        <f t="shared" ref="I163:I214" si="30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142</v>
      </c>
      <c r="C164" s="22">
        <f>SUM(C165:C167)</f>
        <v>0</v>
      </c>
      <c r="D164" s="22">
        <f>SUM(D165:D167)</f>
        <v>0</v>
      </c>
      <c r="E164" s="23">
        <f t="shared" ref="E164:E230" si="31">SUM(C164:D164)</f>
        <v>0</v>
      </c>
      <c r="F164" s="24">
        <f t="shared" ref="F164:F230" si="32">IF(OR(E164=0,E$7=0),0,E164/E$7)*100</f>
        <v>0</v>
      </c>
      <c r="G164" s="22">
        <f>SUM(G165:G167)</f>
        <v>0</v>
      </c>
      <c r="H164" s="25">
        <f t="shared" si="29"/>
        <v>0</v>
      </c>
      <c r="I164" s="24">
        <f t="shared" si="30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143</v>
      </c>
      <c r="C165" s="22"/>
      <c r="D165" s="22"/>
      <c r="E165" s="23">
        <f t="shared" si="31"/>
        <v>0</v>
      </c>
      <c r="F165" s="24">
        <f t="shared" si="32"/>
        <v>0</v>
      </c>
      <c r="G165" s="22"/>
      <c r="H165" s="25">
        <f t="shared" si="29"/>
        <v>0</v>
      </c>
      <c r="I165" s="24">
        <f t="shared" si="30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144</v>
      </c>
      <c r="C166" s="22"/>
      <c r="D166" s="22"/>
      <c r="E166" s="23">
        <f t="shared" si="31"/>
        <v>0</v>
      </c>
      <c r="F166" s="24">
        <f t="shared" si="32"/>
        <v>0</v>
      </c>
      <c r="G166" s="22"/>
      <c r="H166" s="25">
        <f t="shared" si="29"/>
        <v>0</v>
      </c>
      <c r="I166" s="24">
        <f t="shared" si="30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4" t="s">
        <v>145</v>
      </c>
      <c r="C167" s="22"/>
      <c r="D167" s="22"/>
      <c r="E167" s="23">
        <f t="shared" si="31"/>
        <v>0</v>
      </c>
      <c r="F167" s="24">
        <f t="shared" si="32"/>
        <v>0</v>
      </c>
      <c r="G167" s="22"/>
      <c r="H167" s="25">
        <f t="shared" si="29"/>
        <v>0</v>
      </c>
      <c r="I167" s="24">
        <f t="shared" si="30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146</v>
      </c>
      <c r="C168" s="22"/>
      <c r="D168" s="22"/>
      <c r="E168" s="23">
        <f t="shared" si="31"/>
        <v>0</v>
      </c>
      <c r="F168" s="24">
        <f t="shared" si="32"/>
        <v>0</v>
      </c>
      <c r="G168" s="22"/>
      <c r="H168" s="25">
        <f t="shared" si="29"/>
        <v>0</v>
      </c>
      <c r="I168" s="24">
        <f t="shared" si="30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147</v>
      </c>
      <c r="C169" s="22"/>
      <c r="D169" s="22"/>
      <c r="E169" s="23">
        <f t="shared" si="31"/>
        <v>0</v>
      </c>
      <c r="F169" s="24">
        <f t="shared" si="32"/>
        <v>0</v>
      </c>
      <c r="G169" s="22"/>
      <c r="H169" s="25">
        <f t="shared" si="29"/>
        <v>0</v>
      </c>
      <c r="I169" s="24">
        <f t="shared" si="30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148</v>
      </c>
      <c r="C170" s="22"/>
      <c r="D170" s="22"/>
      <c r="E170" s="23">
        <f t="shared" si="31"/>
        <v>0</v>
      </c>
      <c r="F170" s="24">
        <f t="shared" si="32"/>
        <v>0</v>
      </c>
      <c r="G170" s="22"/>
      <c r="H170" s="25">
        <f t="shared" si="29"/>
        <v>0</v>
      </c>
      <c r="I170" s="24">
        <f t="shared" si="30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149</v>
      </c>
      <c r="C171" s="22"/>
      <c r="D171" s="22"/>
      <c r="E171" s="23">
        <f t="shared" si="31"/>
        <v>0</v>
      </c>
      <c r="F171" s="24">
        <f t="shared" si="32"/>
        <v>0</v>
      </c>
      <c r="G171" s="22"/>
      <c r="H171" s="25">
        <f t="shared" si="29"/>
        <v>0</v>
      </c>
      <c r="I171" s="24">
        <f t="shared" si="30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74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31"/>
        <v>0</v>
      </c>
      <c r="F172" s="24">
        <f t="shared" si="32"/>
        <v>0</v>
      </c>
      <c r="G172" s="22">
        <f>SUM(G173:G182)+G185+G186+G189+G192+G193+G196+G199+G203</f>
        <v>0</v>
      </c>
      <c r="H172" s="25">
        <f t="shared" si="29"/>
        <v>0</v>
      </c>
      <c r="I172" s="24">
        <f t="shared" si="30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150</v>
      </c>
      <c r="C173" s="22"/>
      <c r="D173" s="22"/>
      <c r="E173" s="23">
        <f t="shared" si="31"/>
        <v>0</v>
      </c>
      <c r="F173" s="24">
        <f t="shared" si="32"/>
        <v>0</v>
      </c>
      <c r="G173" s="22"/>
      <c r="H173" s="25">
        <f t="shared" si="29"/>
        <v>0</v>
      </c>
      <c r="I173" s="24">
        <f t="shared" si="30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151</v>
      </c>
      <c r="C174" s="22"/>
      <c r="D174" s="22"/>
      <c r="E174" s="23">
        <f t="shared" si="31"/>
        <v>0</v>
      </c>
      <c r="F174" s="24">
        <f t="shared" si="32"/>
        <v>0</v>
      </c>
      <c r="G174" s="22"/>
      <c r="H174" s="25">
        <f t="shared" si="29"/>
        <v>0</v>
      </c>
      <c r="I174" s="24">
        <f t="shared" si="30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152</v>
      </c>
      <c r="C175" s="22"/>
      <c r="D175" s="22"/>
      <c r="E175" s="23">
        <f t="shared" si="31"/>
        <v>0</v>
      </c>
      <c r="F175" s="24">
        <f t="shared" si="32"/>
        <v>0</v>
      </c>
      <c r="G175" s="22"/>
      <c r="H175" s="25">
        <f t="shared" si="29"/>
        <v>0</v>
      </c>
      <c r="I175" s="24">
        <f t="shared" si="30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153</v>
      </c>
      <c r="C176" s="22"/>
      <c r="D176" s="22"/>
      <c r="E176" s="23">
        <f t="shared" si="31"/>
        <v>0</v>
      </c>
      <c r="F176" s="24">
        <f t="shared" si="32"/>
        <v>0</v>
      </c>
      <c r="G176" s="22"/>
      <c r="H176" s="25">
        <f t="shared" si="29"/>
        <v>0</v>
      </c>
      <c r="I176" s="24">
        <f t="shared" si="30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154</v>
      </c>
      <c r="C177" s="22"/>
      <c r="D177" s="22"/>
      <c r="E177" s="23">
        <f t="shared" si="31"/>
        <v>0</v>
      </c>
      <c r="F177" s="24">
        <f t="shared" si="32"/>
        <v>0</v>
      </c>
      <c r="G177" s="22"/>
      <c r="H177" s="25">
        <f t="shared" si="29"/>
        <v>0</v>
      </c>
      <c r="I177" s="24">
        <f t="shared" si="30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155</v>
      </c>
      <c r="C178" s="22"/>
      <c r="D178" s="22"/>
      <c r="E178" s="23">
        <f t="shared" si="31"/>
        <v>0</v>
      </c>
      <c r="F178" s="24">
        <f t="shared" si="32"/>
        <v>0</v>
      </c>
      <c r="G178" s="22"/>
      <c r="H178" s="25">
        <f t="shared" si="29"/>
        <v>0</v>
      </c>
      <c r="I178" s="24">
        <f t="shared" si="30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31"/>
        <v>0</v>
      </c>
      <c r="F179" s="24">
        <f t="shared" si="32"/>
        <v>0</v>
      </c>
      <c r="G179" s="22"/>
      <c r="H179" s="25">
        <f t="shared" si="29"/>
        <v>0</v>
      </c>
      <c r="I179" s="24">
        <f t="shared" si="30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31"/>
        <v>0</v>
      </c>
      <c r="F180" s="24">
        <f t="shared" si="32"/>
        <v>0</v>
      </c>
      <c r="G180" s="22"/>
      <c r="H180" s="25">
        <f t="shared" si="29"/>
        <v>0</v>
      </c>
      <c r="I180" s="24">
        <f t="shared" si="30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156</v>
      </c>
      <c r="C181" s="22"/>
      <c r="D181" s="22"/>
      <c r="E181" s="23">
        <f t="shared" si="31"/>
        <v>0</v>
      </c>
      <c r="F181" s="24">
        <f t="shared" si="32"/>
        <v>0</v>
      </c>
      <c r="G181" s="22"/>
      <c r="H181" s="25">
        <f t="shared" si="29"/>
        <v>0</v>
      </c>
      <c r="I181" s="24">
        <f t="shared" si="30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157</v>
      </c>
      <c r="C182" s="22">
        <f>SUM(C183:C184)</f>
        <v>0</v>
      </c>
      <c r="D182" s="22">
        <f>SUM(D183:D184)</f>
        <v>0</v>
      </c>
      <c r="E182" s="23">
        <f t="shared" si="31"/>
        <v>0</v>
      </c>
      <c r="F182" s="24">
        <f t="shared" si="32"/>
        <v>0</v>
      </c>
      <c r="G182" s="22">
        <f>SUM(G183:G184)</f>
        <v>0</v>
      </c>
      <c r="H182" s="25">
        <f t="shared" si="29"/>
        <v>0</v>
      </c>
      <c r="I182" s="24">
        <f t="shared" si="30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4" t="s">
        <v>158</v>
      </c>
      <c r="C183" s="22"/>
      <c r="D183" s="22"/>
      <c r="E183" s="23">
        <f t="shared" si="31"/>
        <v>0</v>
      </c>
      <c r="F183" s="24">
        <f t="shared" si="32"/>
        <v>0</v>
      </c>
      <c r="G183" s="22"/>
      <c r="H183" s="25">
        <f t="shared" si="29"/>
        <v>0</v>
      </c>
      <c r="I183" s="24">
        <f t="shared" si="30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4" t="s">
        <v>159</v>
      </c>
      <c r="C184" s="22"/>
      <c r="D184" s="22"/>
      <c r="E184" s="23">
        <f t="shared" si="31"/>
        <v>0</v>
      </c>
      <c r="F184" s="24">
        <f t="shared" si="32"/>
        <v>0</v>
      </c>
      <c r="G184" s="22"/>
      <c r="H184" s="25">
        <f t="shared" si="29"/>
        <v>0</v>
      </c>
      <c r="I184" s="24">
        <f t="shared" si="30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160</v>
      </c>
      <c r="C185" s="22"/>
      <c r="D185" s="22"/>
      <c r="E185" s="23">
        <f t="shared" si="31"/>
        <v>0</v>
      </c>
      <c r="F185" s="24">
        <f t="shared" si="32"/>
        <v>0</v>
      </c>
      <c r="G185" s="22"/>
      <c r="H185" s="25">
        <f t="shared" si="29"/>
        <v>0</v>
      </c>
      <c r="I185" s="24">
        <f t="shared" si="30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161</v>
      </c>
      <c r="C186" s="22">
        <f>SUM(C187:C188)</f>
        <v>0</v>
      </c>
      <c r="D186" s="22">
        <f>SUM(D187:D188)</f>
        <v>0</v>
      </c>
      <c r="E186" s="23">
        <f t="shared" si="31"/>
        <v>0</v>
      </c>
      <c r="F186" s="24">
        <f t="shared" si="32"/>
        <v>0</v>
      </c>
      <c r="G186" s="22">
        <f>SUM(G187:G188)</f>
        <v>0</v>
      </c>
      <c r="H186" s="25">
        <f t="shared" si="29"/>
        <v>0</v>
      </c>
      <c r="I186" s="24">
        <f t="shared" si="30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4" t="s">
        <v>162</v>
      </c>
      <c r="C187" s="22"/>
      <c r="D187" s="22"/>
      <c r="E187" s="23">
        <f t="shared" si="31"/>
        <v>0</v>
      </c>
      <c r="F187" s="24">
        <f t="shared" si="32"/>
        <v>0</v>
      </c>
      <c r="G187" s="22"/>
      <c r="H187" s="25">
        <f t="shared" si="29"/>
        <v>0</v>
      </c>
      <c r="I187" s="24">
        <f t="shared" si="30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4" t="s">
        <v>163</v>
      </c>
      <c r="C188" s="22"/>
      <c r="D188" s="22"/>
      <c r="E188" s="23">
        <f t="shared" si="31"/>
        <v>0</v>
      </c>
      <c r="F188" s="24">
        <f t="shared" si="32"/>
        <v>0</v>
      </c>
      <c r="G188" s="22"/>
      <c r="H188" s="25">
        <f t="shared" si="29"/>
        <v>0</v>
      </c>
      <c r="I188" s="24">
        <f t="shared" si="30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164</v>
      </c>
      <c r="C189" s="22">
        <f>SUM(C190:C191)</f>
        <v>0</v>
      </c>
      <c r="D189" s="22">
        <f>SUM(D190:D191)</f>
        <v>0</v>
      </c>
      <c r="E189" s="23">
        <f t="shared" si="31"/>
        <v>0</v>
      </c>
      <c r="F189" s="24">
        <f t="shared" si="32"/>
        <v>0</v>
      </c>
      <c r="G189" s="22">
        <f>SUM(G190:G191)</f>
        <v>0</v>
      </c>
      <c r="H189" s="25">
        <f t="shared" si="29"/>
        <v>0</v>
      </c>
      <c r="I189" s="24">
        <f t="shared" si="30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165</v>
      </c>
      <c r="C190" s="22"/>
      <c r="D190" s="22"/>
      <c r="E190" s="23">
        <f t="shared" si="31"/>
        <v>0</v>
      </c>
      <c r="F190" s="24">
        <f t="shared" si="32"/>
        <v>0</v>
      </c>
      <c r="G190" s="22"/>
      <c r="H190" s="25">
        <f t="shared" si="29"/>
        <v>0</v>
      </c>
      <c r="I190" s="24">
        <f t="shared" si="30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166</v>
      </c>
      <c r="C191" s="22"/>
      <c r="D191" s="22"/>
      <c r="E191" s="23">
        <f t="shared" si="31"/>
        <v>0</v>
      </c>
      <c r="F191" s="24">
        <f t="shared" si="32"/>
        <v>0</v>
      </c>
      <c r="G191" s="22"/>
      <c r="H191" s="25">
        <f t="shared" si="29"/>
        <v>0</v>
      </c>
      <c r="I191" s="24">
        <f t="shared" si="30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167</v>
      </c>
      <c r="C192" s="22"/>
      <c r="D192" s="22"/>
      <c r="E192" s="23">
        <f t="shared" si="31"/>
        <v>0</v>
      </c>
      <c r="F192" s="24">
        <f t="shared" si="32"/>
        <v>0</v>
      </c>
      <c r="G192" s="22"/>
      <c r="H192" s="25">
        <f t="shared" si="29"/>
        <v>0</v>
      </c>
      <c r="I192" s="24">
        <f t="shared" si="30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168</v>
      </c>
      <c r="C193" s="22">
        <f>SUM(C194:C195)</f>
        <v>0</v>
      </c>
      <c r="D193" s="22">
        <f>SUM(D194:D195)</f>
        <v>0</v>
      </c>
      <c r="E193" s="23">
        <f t="shared" si="31"/>
        <v>0</v>
      </c>
      <c r="F193" s="24">
        <f t="shared" si="32"/>
        <v>0</v>
      </c>
      <c r="G193" s="22">
        <f>SUM(G194:G195)</f>
        <v>0</v>
      </c>
      <c r="H193" s="25">
        <f t="shared" si="29"/>
        <v>0</v>
      </c>
      <c r="I193" s="24">
        <f t="shared" si="30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5">
        <v>2120611601</v>
      </c>
      <c r="B194" s="28" t="s">
        <v>169</v>
      </c>
      <c r="C194" s="22"/>
      <c r="D194" s="22"/>
      <c r="E194" s="23">
        <f t="shared" si="31"/>
        <v>0</v>
      </c>
      <c r="F194" s="24">
        <f t="shared" si="32"/>
        <v>0</v>
      </c>
      <c r="G194" s="22"/>
      <c r="H194" s="25">
        <f t="shared" si="29"/>
        <v>0</v>
      </c>
      <c r="I194" s="24">
        <f t="shared" si="30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1" t="s">
        <v>170</v>
      </c>
      <c r="C195" s="22"/>
      <c r="D195" s="22"/>
      <c r="E195" s="23">
        <f t="shared" si="31"/>
        <v>0</v>
      </c>
      <c r="F195" s="24">
        <f t="shared" si="32"/>
        <v>0</v>
      </c>
      <c r="G195" s="22"/>
      <c r="H195" s="25">
        <f t="shared" si="29"/>
        <v>0</v>
      </c>
      <c r="I195" s="24">
        <f t="shared" si="30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171</v>
      </c>
      <c r="C196" s="22">
        <f>SUM(C197:C198)</f>
        <v>0</v>
      </c>
      <c r="D196" s="22">
        <f>SUM(D197:D198)</f>
        <v>0</v>
      </c>
      <c r="E196" s="23">
        <f t="shared" si="31"/>
        <v>0</v>
      </c>
      <c r="F196" s="24">
        <f t="shared" si="32"/>
        <v>0</v>
      </c>
      <c r="G196" s="22">
        <f>SUM(G197:G198)</f>
        <v>0</v>
      </c>
      <c r="H196" s="25">
        <f t="shared" si="29"/>
        <v>0</v>
      </c>
      <c r="I196" s="24">
        <f t="shared" si="30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172</v>
      </c>
      <c r="C197" s="22"/>
      <c r="D197" s="22"/>
      <c r="E197" s="23">
        <f t="shared" si="31"/>
        <v>0</v>
      </c>
      <c r="F197" s="24">
        <f t="shared" si="32"/>
        <v>0</v>
      </c>
      <c r="G197" s="22"/>
      <c r="H197" s="25">
        <f t="shared" si="29"/>
        <v>0</v>
      </c>
      <c r="I197" s="24">
        <f t="shared" si="30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173</v>
      </c>
      <c r="C198" s="22"/>
      <c r="D198" s="22"/>
      <c r="E198" s="23">
        <f t="shared" si="31"/>
        <v>0</v>
      </c>
      <c r="F198" s="24">
        <f t="shared" si="32"/>
        <v>0</v>
      </c>
      <c r="G198" s="22"/>
      <c r="H198" s="25">
        <f t="shared" si="29"/>
        <v>0</v>
      </c>
      <c r="I198" s="24">
        <f t="shared" si="30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174</v>
      </c>
      <c r="C199" s="22">
        <f>SUM(C200:C202)</f>
        <v>0</v>
      </c>
      <c r="D199" s="22">
        <f>SUM(D200:D202)</f>
        <v>0</v>
      </c>
      <c r="E199" s="23">
        <f t="shared" si="31"/>
        <v>0</v>
      </c>
      <c r="F199" s="24">
        <f t="shared" si="32"/>
        <v>0</v>
      </c>
      <c r="G199" s="22">
        <f>SUM(G200:G202)</f>
        <v>0</v>
      </c>
      <c r="H199" s="25">
        <f t="shared" si="29"/>
        <v>0</v>
      </c>
      <c r="I199" s="24">
        <f t="shared" si="30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175</v>
      </c>
      <c r="C200" s="22"/>
      <c r="D200" s="22"/>
      <c r="E200" s="23">
        <f t="shared" si="31"/>
        <v>0</v>
      </c>
      <c r="F200" s="24">
        <f t="shared" si="32"/>
        <v>0</v>
      </c>
      <c r="G200" s="22"/>
      <c r="H200" s="25">
        <f t="shared" si="29"/>
        <v>0</v>
      </c>
      <c r="I200" s="24">
        <f t="shared" si="30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176</v>
      </c>
      <c r="C201" s="22"/>
      <c r="D201" s="22"/>
      <c r="E201" s="23">
        <f t="shared" si="31"/>
        <v>0</v>
      </c>
      <c r="F201" s="24">
        <f t="shared" si="32"/>
        <v>0</v>
      </c>
      <c r="G201" s="22"/>
      <c r="H201" s="25">
        <f t="shared" si="29"/>
        <v>0</v>
      </c>
      <c r="I201" s="24">
        <f t="shared" si="30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177</v>
      </c>
      <c r="C202" s="22"/>
      <c r="D202" s="22"/>
      <c r="E202" s="23">
        <f t="shared" si="31"/>
        <v>0</v>
      </c>
      <c r="F202" s="24">
        <f t="shared" si="32"/>
        <v>0</v>
      </c>
      <c r="G202" s="22"/>
      <c r="H202" s="25">
        <f t="shared" si="29"/>
        <v>0</v>
      </c>
      <c r="I202" s="24">
        <f t="shared" si="30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1" t="s">
        <v>178</v>
      </c>
      <c r="C203" s="22"/>
      <c r="D203" s="22"/>
      <c r="E203" s="23">
        <f t="shared" si="31"/>
        <v>0</v>
      </c>
      <c r="F203" s="24">
        <f t="shared" si="32"/>
        <v>0</v>
      </c>
      <c r="G203" s="22"/>
      <c r="H203" s="25">
        <f t="shared" si="29"/>
        <v>0</v>
      </c>
      <c r="I203" s="24">
        <f t="shared" si="30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1" t="s">
        <v>179</v>
      </c>
      <c r="C204" s="22">
        <f>SUM(C205)</f>
        <v>0</v>
      </c>
      <c r="D204" s="22">
        <f>SUM(D205)</f>
        <v>0</v>
      </c>
      <c r="E204" s="23">
        <f t="shared" si="31"/>
        <v>0</v>
      </c>
      <c r="F204" s="24">
        <f t="shared" si="32"/>
        <v>0</v>
      </c>
      <c r="G204" s="22">
        <f>SUM(G205)</f>
        <v>0</v>
      </c>
      <c r="H204" s="25">
        <f t="shared" si="29"/>
        <v>0</v>
      </c>
      <c r="I204" s="24">
        <f t="shared" si="30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1" t="s">
        <v>180</v>
      </c>
      <c r="C205" s="22"/>
      <c r="D205" s="22"/>
      <c r="E205" s="23">
        <f t="shared" si="31"/>
        <v>0</v>
      </c>
      <c r="F205" s="24">
        <f t="shared" si="32"/>
        <v>0</v>
      </c>
      <c r="G205" s="22"/>
      <c r="H205" s="25">
        <f t="shared" si="29"/>
        <v>0</v>
      </c>
      <c r="I205" s="24">
        <f t="shared" si="30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5">
        <v>21209</v>
      </c>
      <c r="B206" s="28" t="s">
        <v>181</v>
      </c>
      <c r="C206" s="22"/>
      <c r="D206" s="22"/>
      <c r="E206" s="23">
        <f t="shared" si="31"/>
        <v>0</v>
      </c>
      <c r="F206" s="24">
        <f t="shared" si="32"/>
        <v>0</v>
      </c>
      <c r="G206" s="22"/>
      <c r="H206" s="25">
        <f t="shared" si="29"/>
        <v>0</v>
      </c>
      <c r="I206" s="24">
        <f t="shared" si="30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182</v>
      </c>
      <c r="C207" s="22">
        <f>SUM(C208:C209)</f>
        <v>0</v>
      </c>
      <c r="D207" s="22">
        <f>SUM(D208:D209)</f>
        <v>0</v>
      </c>
      <c r="E207" s="23">
        <f t="shared" si="31"/>
        <v>0</v>
      </c>
      <c r="F207" s="24">
        <f t="shared" si="32"/>
        <v>0</v>
      </c>
      <c r="G207" s="22">
        <f>SUM(G208:G209)</f>
        <v>0</v>
      </c>
      <c r="H207" s="25">
        <f t="shared" si="29"/>
        <v>0</v>
      </c>
      <c r="I207" s="24">
        <f t="shared" si="30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183</v>
      </c>
      <c r="C208" s="22"/>
      <c r="D208" s="22"/>
      <c r="E208" s="23">
        <f t="shared" si="31"/>
        <v>0</v>
      </c>
      <c r="F208" s="24">
        <f t="shared" si="32"/>
        <v>0</v>
      </c>
      <c r="G208" s="22"/>
      <c r="H208" s="25">
        <f t="shared" si="29"/>
        <v>0</v>
      </c>
      <c r="I208" s="24">
        <f t="shared" si="30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184</v>
      </c>
      <c r="C209" s="22"/>
      <c r="D209" s="22"/>
      <c r="E209" s="23">
        <f t="shared" si="31"/>
        <v>0</v>
      </c>
      <c r="F209" s="24">
        <f t="shared" si="32"/>
        <v>0</v>
      </c>
      <c r="G209" s="22"/>
      <c r="H209" s="25">
        <f t="shared" si="29"/>
        <v>0</v>
      </c>
      <c r="I209" s="24">
        <f t="shared" si="30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4" t="s">
        <v>185</v>
      </c>
      <c r="C210" s="22"/>
      <c r="D210" s="22"/>
      <c r="E210" s="23">
        <f t="shared" si="31"/>
        <v>0</v>
      </c>
      <c r="F210" s="24">
        <f t="shared" si="32"/>
        <v>0</v>
      </c>
      <c r="G210" s="22"/>
      <c r="H210" s="25">
        <f t="shared" si="29"/>
        <v>0</v>
      </c>
      <c r="I210" s="24">
        <f t="shared" si="30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4" t="s">
        <v>186</v>
      </c>
      <c r="C211" s="22"/>
      <c r="D211" s="22"/>
      <c r="E211" s="23">
        <f t="shared" si="31"/>
        <v>0</v>
      </c>
      <c r="F211" s="24">
        <f t="shared" si="32"/>
        <v>0</v>
      </c>
      <c r="G211" s="22"/>
      <c r="H211" s="25">
        <f t="shared" si="29"/>
        <v>0</v>
      </c>
      <c r="I211" s="24">
        <f t="shared" si="30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4" t="s">
        <v>187</v>
      </c>
      <c r="C212" s="22"/>
      <c r="D212" s="22"/>
      <c r="E212" s="23">
        <f t="shared" si="31"/>
        <v>0</v>
      </c>
      <c r="F212" s="24">
        <f t="shared" si="32"/>
        <v>0</v>
      </c>
      <c r="G212" s="22"/>
      <c r="H212" s="25">
        <f t="shared" si="29"/>
        <v>0</v>
      </c>
      <c r="I212" s="24">
        <f t="shared" si="30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5">
        <v>21299</v>
      </c>
      <c r="B213" s="28" t="s">
        <v>188</v>
      </c>
      <c r="C213" s="22"/>
      <c r="D213" s="22"/>
      <c r="E213" s="23">
        <f t="shared" si="31"/>
        <v>0</v>
      </c>
      <c r="F213" s="24">
        <f t="shared" si="32"/>
        <v>0</v>
      </c>
      <c r="G213" s="22"/>
      <c r="H213" s="25">
        <f t="shared" si="29"/>
        <v>0</v>
      </c>
      <c r="I213" s="24">
        <f t="shared" si="30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189</v>
      </c>
      <c r="C214" s="22">
        <f>SUM(C215:C217)</f>
        <v>0</v>
      </c>
      <c r="D214" s="22">
        <f>SUM(D215:D217)</f>
        <v>0</v>
      </c>
      <c r="E214" s="23">
        <f t="shared" si="31"/>
        <v>0</v>
      </c>
      <c r="F214" s="24">
        <f t="shared" si="32"/>
        <v>0</v>
      </c>
      <c r="G214" s="22">
        <f>SUM(G215:G217)</f>
        <v>0</v>
      </c>
      <c r="H214" s="25">
        <f t="shared" si="29"/>
        <v>0</v>
      </c>
      <c r="I214" s="24">
        <f t="shared" si="30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190</v>
      </c>
      <c r="C215" s="22"/>
      <c r="D215" s="22"/>
      <c r="E215" s="23">
        <f t="shared" ref="E215" si="33">SUM(C215:D215)</f>
        <v>0</v>
      </c>
      <c r="F215" s="24">
        <f t="shared" si="32"/>
        <v>0</v>
      </c>
      <c r="G215" s="22"/>
      <c r="H215" s="25">
        <f t="shared" si="29"/>
        <v>0</v>
      </c>
      <c r="I215" s="24">
        <f t="shared" ref="I215:I278" si="34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189</v>
      </c>
      <c r="C216" s="22"/>
      <c r="D216" s="22"/>
      <c r="E216" s="23">
        <f t="shared" si="31"/>
        <v>0</v>
      </c>
      <c r="F216" s="24">
        <f t="shared" si="32"/>
        <v>0</v>
      </c>
      <c r="G216" s="22"/>
      <c r="H216" s="25">
        <f t="shared" si="29"/>
        <v>0</v>
      </c>
      <c r="I216" s="24">
        <f t="shared" si="34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191</v>
      </c>
      <c r="C217" s="22"/>
      <c r="D217" s="22"/>
      <c r="E217" s="23">
        <f t="shared" si="31"/>
        <v>0</v>
      </c>
      <c r="F217" s="24">
        <f t="shared" si="32"/>
        <v>0</v>
      </c>
      <c r="G217" s="22"/>
      <c r="H217" s="25">
        <f t="shared" si="29"/>
        <v>0</v>
      </c>
      <c r="I217" s="24">
        <f t="shared" si="34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5">
        <v>22</v>
      </c>
      <c r="B218" s="26" t="s">
        <v>192</v>
      </c>
      <c r="C218" s="17">
        <f>SUM(C219+C248+C254+C262+C297)</f>
        <v>266119361000</v>
      </c>
      <c r="D218" s="17">
        <f>SUM(D219+D248+D254+D262+D297)</f>
        <v>0</v>
      </c>
      <c r="E218" s="18">
        <f t="shared" si="31"/>
        <v>266119361000</v>
      </c>
      <c r="F218" s="19">
        <f t="shared" si="32"/>
        <v>11.09749987723163</v>
      </c>
      <c r="G218" s="17">
        <f>SUM(G219+G248+G254+G262+G297)</f>
        <v>45444960226</v>
      </c>
      <c r="H218" s="25">
        <f t="shared" si="29"/>
        <v>17.076908668061922</v>
      </c>
      <c r="I218" s="24">
        <f t="shared" si="34"/>
        <v>220674400774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x14ac:dyDescent="0.2">
      <c r="A219" s="15">
        <v>221</v>
      </c>
      <c r="B219" s="27" t="s">
        <v>193</v>
      </c>
      <c r="C219" s="22">
        <f>SUM(C220+C239+C240+C243+C244+C245)</f>
        <v>115406400000</v>
      </c>
      <c r="D219" s="22">
        <f>SUM(D220+D239+D240+D243+D244+D245)</f>
        <v>0</v>
      </c>
      <c r="E219" s="23">
        <f t="shared" si="31"/>
        <v>115406400000</v>
      </c>
      <c r="F219" s="24">
        <f t="shared" si="32"/>
        <v>4.8125867468610997</v>
      </c>
      <c r="G219" s="22">
        <f>SUM(G220+G239+G240+G243+G244+G245)</f>
        <v>-214525593</v>
      </c>
      <c r="H219" s="25">
        <f t="shared" si="29"/>
        <v>-0.18588708511832966</v>
      </c>
      <c r="I219" s="24">
        <f t="shared" si="34"/>
        <v>115620925593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194</v>
      </c>
      <c r="C220" s="22">
        <f>SUM(C234:C238)+C221+C227</f>
        <v>0</v>
      </c>
      <c r="D220" s="22">
        <f>SUM(D234:D238)+D221+D227</f>
        <v>0</v>
      </c>
      <c r="E220" s="23">
        <f t="shared" si="31"/>
        <v>0</v>
      </c>
      <c r="F220" s="24">
        <f t="shared" si="32"/>
        <v>0</v>
      </c>
      <c r="G220" s="22">
        <f>SUM(G234:G238)+G221+G227</f>
        <v>0</v>
      </c>
      <c r="H220" s="25">
        <f t="shared" si="29"/>
        <v>0</v>
      </c>
      <c r="I220" s="24">
        <f t="shared" si="34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195</v>
      </c>
      <c r="C221" s="22">
        <f>SUM(C222:C226)</f>
        <v>0</v>
      </c>
      <c r="D221" s="22">
        <f>SUM(D222:D226)</f>
        <v>0</v>
      </c>
      <c r="E221" s="23">
        <f t="shared" si="31"/>
        <v>0</v>
      </c>
      <c r="F221" s="24">
        <f t="shared" si="32"/>
        <v>0</v>
      </c>
      <c r="G221" s="22">
        <f>SUM(G222:G226)</f>
        <v>0</v>
      </c>
      <c r="H221" s="25">
        <f t="shared" si="29"/>
        <v>0</v>
      </c>
      <c r="I221" s="24">
        <f t="shared" si="34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196</v>
      </c>
      <c r="C222" s="22"/>
      <c r="D222" s="22"/>
      <c r="E222" s="23">
        <f t="shared" si="31"/>
        <v>0</v>
      </c>
      <c r="F222" s="24">
        <f t="shared" si="32"/>
        <v>0</v>
      </c>
      <c r="G222" s="22"/>
      <c r="H222" s="25">
        <f t="shared" si="29"/>
        <v>0</v>
      </c>
      <c r="I222" s="24">
        <f t="shared" si="34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197</v>
      </c>
      <c r="C223" s="22"/>
      <c r="D223" s="22"/>
      <c r="E223" s="23">
        <f t="shared" si="31"/>
        <v>0</v>
      </c>
      <c r="F223" s="24">
        <f t="shared" si="32"/>
        <v>0</v>
      </c>
      <c r="G223" s="22"/>
      <c r="H223" s="25">
        <f t="shared" si="29"/>
        <v>0</v>
      </c>
      <c r="I223" s="24">
        <f t="shared" si="34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198</v>
      </c>
      <c r="C224" s="22"/>
      <c r="D224" s="22"/>
      <c r="E224" s="23">
        <f t="shared" si="31"/>
        <v>0</v>
      </c>
      <c r="F224" s="24">
        <f t="shared" si="32"/>
        <v>0</v>
      </c>
      <c r="G224" s="22"/>
      <c r="H224" s="25">
        <f t="shared" si="29"/>
        <v>0</v>
      </c>
      <c r="I224" s="24">
        <f t="shared" si="34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199</v>
      </c>
      <c r="C225" s="22"/>
      <c r="D225" s="22"/>
      <c r="E225" s="23">
        <f t="shared" si="31"/>
        <v>0</v>
      </c>
      <c r="F225" s="24">
        <f t="shared" si="32"/>
        <v>0</v>
      </c>
      <c r="G225" s="22"/>
      <c r="H225" s="25">
        <f t="shared" si="29"/>
        <v>0</v>
      </c>
      <c r="I225" s="24">
        <f t="shared" si="34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200</v>
      </c>
      <c r="C226" s="22"/>
      <c r="D226" s="22"/>
      <c r="E226" s="23">
        <f>SUM(C226:D226)</f>
        <v>0</v>
      </c>
      <c r="F226" s="24">
        <f t="shared" si="32"/>
        <v>0</v>
      </c>
      <c r="G226" s="22"/>
      <c r="H226" s="25">
        <f t="shared" si="29"/>
        <v>0</v>
      </c>
      <c r="I226" s="24">
        <f t="shared" si="34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201</v>
      </c>
      <c r="C227" s="22">
        <f>SUM(C231:C233)+C228</f>
        <v>0</v>
      </c>
      <c r="D227" s="22">
        <f>SUM(D231:D233)+D228</f>
        <v>0</v>
      </c>
      <c r="E227" s="23">
        <f t="shared" si="31"/>
        <v>0</v>
      </c>
      <c r="F227" s="24">
        <f t="shared" si="32"/>
        <v>0</v>
      </c>
      <c r="G227" s="22">
        <f>SUM(G231:G233)+G228</f>
        <v>0</v>
      </c>
      <c r="H227" s="25">
        <f t="shared" si="29"/>
        <v>0</v>
      </c>
      <c r="I227" s="24">
        <f t="shared" si="34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196</v>
      </c>
      <c r="C228" s="22"/>
      <c r="D228" s="22"/>
      <c r="E228" s="23">
        <f t="shared" si="31"/>
        <v>0</v>
      </c>
      <c r="F228" s="24">
        <f t="shared" si="32"/>
        <v>0</v>
      </c>
      <c r="G228" s="22"/>
      <c r="H228" s="25">
        <f t="shared" si="29"/>
        <v>0</v>
      </c>
      <c r="I228" s="24">
        <f t="shared" si="34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202</v>
      </c>
      <c r="C229" s="22">
        <f>SUM(C230)</f>
        <v>0</v>
      </c>
      <c r="D229" s="22">
        <f>SUM(D230)</f>
        <v>0</v>
      </c>
      <c r="E229" s="23">
        <f t="shared" si="31"/>
        <v>0</v>
      </c>
      <c r="F229" s="24">
        <f t="shared" si="32"/>
        <v>0</v>
      </c>
      <c r="G229" s="22">
        <f>SUM(G230)</f>
        <v>0</v>
      </c>
      <c r="H229" s="25">
        <f t="shared" ref="H229:H292" si="35">IF(OR(G229=0,E229=0),0,G229/E229)*100</f>
        <v>0</v>
      </c>
      <c r="I229" s="24">
        <f t="shared" si="34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203</v>
      </c>
      <c r="C230" s="22">
        <f>SUM(C231)</f>
        <v>0</v>
      </c>
      <c r="D230" s="22">
        <f>SUM(D231)</f>
        <v>0</v>
      </c>
      <c r="E230" s="23">
        <f t="shared" si="31"/>
        <v>0</v>
      </c>
      <c r="F230" s="24">
        <f t="shared" si="32"/>
        <v>0</v>
      </c>
      <c r="G230" s="22">
        <f>SUM(G231)</f>
        <v>0</v>
      </c>
      <c r="H230" s="25">
        <f t="shared" si="35"/>
        <v>0</v>
      </c>
      <c r="I230" s="24">
        <f t="shared" si="34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204</v>
      </c>
      <c r="C231" s="22"/>
      <c r="D231" s="22"/>
      <c r="E231" s="23">
        <f t="shared" ref="E231:E302" si="36">SUM(C231:D231)</f>
        <v>0</v>
      </c>
      <c r="F231" s="24">
        <f t="shared" ref="F231:F302" si="37">IF(OR(E231=0,E$7=0),0,E231/E$7)*100</f>
        <v>0</v>
      </c>
      <c r="G231" s="22"/>
      <c r="H231" s="25">
        <f t="shared" si="35"/>
        <v>0</v>
      </c>
      <c r="I231" s="24">
        <f t="shared" si="34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205</v>
      </c>
      <c r="C232" s="22"/>
      <c r="D232" s="22"/>
      <c r="E232" s="23">
        <f t="shared" si="36"/>
        <v>0</v>
      </c>
      <c r="F232" s="24">
        <f t="shared" si="37"/>
        <v>0</v>
      </c>
      <c r="G232" s="22"/>
      <c r="H232" s="25">
        <f t="shared" si="35"/>
        <v>0</v>
      </c>
      <c r="I232" s="24">
        <f t="shared" si="34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197</v>
      </c>
      <c r="C233" s="22"/>
      <c r="D233" s="22"/>
      <c r="E233" s="23">
        <f t="shared" si="36"/>
        <v>0</v>
      </c>
      <c r="F233" s="24">
        <f t="shared" si="37"/>
        <v>0</v>
      </c>
      <c r="G233" s="22"/>
      <c r="H233" s="25">
        <f t="shared" si="35"/>
        <v>0</v>
      </c>
      <c r="I233" s="24">
        <f t="shared" si="34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206</v>
      </c>
      <c r="C234" s="22"/>
      <c r="D234" s="22"/>
      <c r="E234" s="23">
        <f t="shared" si="36"/>
        <v>0</v>
      </c>
      <c r="F234" s="24">
        <f t="shared" si="37"/>
        <v>0</v>
      </c>
      <c r="G234" s="22"/>
      <c r="H234" s="25">
        <f t="shared" si="35"/>
        <v>0</v>
      </c>
      <c r="I234" s="24">
        <f t="shared" si="34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207</v>
      </c>
      <c r="C235" s="22"/>
      <c r="D235" s="22"/>
      <c r="E235" s="23">
        <f t="shared" si="36"/>
        <v>0</v>
      </c>
      <c r="F235" s="24">
        <f t="shared" si="37"/>
        <v>0</v>
      </c>
      <c r="G235" s="22"/>
      <c r="H235" s="25">
        <f t="shared" si="35"/>
        <v>0</v>
      </c>
      <c r="I235" s="24">
        <f t="shared" si="34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208</v>
      </c>
      <c r="C236" s="22"/>
      <c r="D236" s="22"/>
      <c r="E236" s="23">
        <f t="shared" si="36"/>
        <v>0</v>
      </c>
      <c r="F236" s="24">
        <f t="shared" si="37"/>
        <v>0</v>
      </c>
      <c r="G236" s="22"/>
      <c r="H236" s="25">
        <f t="shared" si="35"/>
        <v>0</v>
      </c>
      <c r="I236" s="24">
        <f t="shared" si="34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209</v>
      </c>
      <c r="C237" s="22"/>
      <c r="D237" s="22"/>
      <c r="E237" s="23">
        <f t="shared" si="36"/>
        <v>0</v>
      </c>
      <c r="F237" s="24">
        <f t="shared" si="37"/>
        <v>0</v>
      </c>
      <c r="G237" s="22"/>
      <c r="H237" s="25">
        <f t="shared" si="35"/>
        <v>0</v>
      </c>
      <c r="I237" s="24">
        <f t="shared" si="34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210</v>
      </c>
      <c r="C238" s="22"/>
      <c r="D238" s="22"/>
      <c r="E238" s="23">
        <f t="shared" si="36"/>
        <v>0</v>
      </c>
      <c r="F238" s="24">
        <f t="shared" si="37"/>
        <v>0</v>
      </c>
      <c r="G238" s="22"/>
      <c r="H238" s="25">
        <f t="shared" si="35"/>
        <v>0</v>
      </c>
      <c r="I238" s="24">
        <f t="shared" si="34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211</v>
      </c>
      <c r="C239" s="22"/>
      <c r="D239" s="22"/>
      <c r="E239" s="23">
        <f t="shared" si="36"/>
        <v>0</v>
      </c>
      <c r="F239" s="24">
        <f t="shared" si="37"/>
        <v>0</v>
      </c>
      <c r="G239" s="22"/>
      <c r="H239" s="25">
        <f t="shared" si="35"/>
        <v>0</v>
      </c>
      <c r="I239" s="24">
        <f t="shared" si="34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212</v>
      </c>
      <c r="C240" s="22">
        <f>SUM(C241:C242)</f>
        <v>0</v>
      </c>
      <c r="D240" s="22">
        <f>SUM(D241:D242)</f>
        <v>0</v>
      </c>
      <c r="E240" s="23">
        <f t="shared" si="36"/>
        <v>0</v>
      </c>
      <c r="F240" s="24">
        <f t="shared" si="37"/>
        <v>0</v>
      </c>
      <c r="G240" s="22">
        <f>SUM(G241:G242)</f>
        <v>0</v>
      </c>
      <c r="H240" s="25">
        <f t="shared" si="35"/>
        <v>0</v>
      </c>
      <c r="I240" s="24">
        <f t="shared" si="34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73</v>
      </c>
      <c r="C241" s="22"/>
      <c r="D241" s="22"/>
      <c r="E241" s="23">
        <f t="shared" si="36"/>
        <v>0</v>
      </c>
      <c r="F241" s="24">
        <f t="shared" si="37"/>
        <v>0</v>
      </c>
      <c r="G241" s="22"/>
      <c r="H241" s="25">
        <f t="shared" si="35"/>
        <v>0</v>
      </c>
      <c r="I241" s="24">
        <f t="shared" si="34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213</v>
      </c>
      <c r="C242" s="22"/>
      <c r="D242" s="22"/>
      <c r="E242" s="23">
        <f t="shared" si="36"/>
        <v>0</v>
      </c>
      <c r="F242" s="24">
        <f t="shared" si="37"/>
        <v>0</v>
      </c>
      <c r="G242" s="22"/>
      <c r="H242" s="25">
        <f t="shared" si="35"/>
        <v>0</v>
      </c>
      <c r="I242" s="24">
        <f t="shared" si="34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x14ac:dyDescent="0.2">
      <c r="A243" s="15">
        <v>22104</v>
      </c>
      <c r="B243" s="21" t="s">
        <v>214</v>
      </c>
      <c r="C243" s="22">
        <v>115406400000</v>
      </c>
      <c r="D243" s="22"/>
      <c r="E243" s="23">
        <f t="shared" si="36"/>
        <v>115406400000</v>
      </c>
      <c r="F243" s="24">
        <f t="shared" si="37"/>
        <v>4.8125867468610997</v>
      </c>
      <c r="G243" s="22"/>
      <c r="H243" s="25">
        <f t="shared" si="35"/>
        <v>0</v>
      </c>
      <c r="I243" s="24">
        <f t="shared" si="34"/>
        <v>115406400000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x14ac:dyDescent="0.2">
      <c r="A244" s="15">
        <v>22105</v>
      </c>
      <c r="B244" s="21" t="s">
        <v>215</v>
      </c>
      <c r="C244" s="22"/>
      <c r="D244" s="22"/>
      <c r="E244" s="23">
        <f t="shared" si="36"/>
        <v>0</v>
      </c>
      <c r="F244" s="24">
        <f t="shared" si="37"/>
        <v>0</v>
      </c>
      <c r="G244" s="22">
        <v>-214525593</v>
      </c>
      <c r="H244" s="25">
        <f t="shared" si="35"/>
        <v>0</v>
      </c>
      <c r="I244" s="24">
        <f t="shared" si="34"/>
        <v>214525593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216</v>
      </c>
      <c r="C245" s="22">
        <f>SUM(C246:C247)</f>
        <v>0</v>
      </c>
      <c r="D245" s="22">
        <f>SUM(D246:D247)</f>
        <v>0</v>
      </c>
      <c r="E245" s="23">
        <f t="shared" si="36"/>
        <v>0</v>
      </c>
      <c r="F245" s="24">
        <f t="shared" si="37"/>
        <v>0</v>
      </c>
      <c r="G245" s="22">
        <f>SUM(G246:G247)</f>
        <v>0</v>
      </c>
      <c r="H245" s="25">
        <f t="shared" si="35"/>
        <v>0</v>
      </c>
      <c r="I245" s="24">
        <f t="shared" si="34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217</v>
      </c>
      <c r="C246" s="22"/>
      <c r="D246" s="22"/>
      <c r="E246" s="23">
        <f t="shared" si="36"/>
        <v>0</v>
      </c>
      <c r="F246" s="24">
        <f t="shared" si="37"/>
        <v>0</v>
      </c>
      <c r="G246" s="22"/>
      <c r="H246" s="25">
        <f t="shared" si="35"/>
        <v>0</v>
      </c>
      <c r="I246" s="24">
        <f t="shared" si="34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218</v>
      </c>
      <c r="C247" s="22"/>
      <c r="D247" s="22"/>
      <c r="E247" s="23">
        <f t="shared" si="36"/>
        <v>0</v>
      </c>
      <c r="F247" s="24">
        <f t="shared" si="37"/>
        <v>0</v>
      </c>
      <c r="G247" s="22"/>
      <c r="H247" s="25">
        <f t="shared" si="35"/>
        <v>0</v>
      </c>
      <c r="I247" s="24">
        <f t="shared" si="34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x14ac:dyDescent="0.2">
      <c r="A248" s="15">
        <v>222</v>
      </c>
      <c r="B248" s="21" t="s">
        <v>219</v>
      </c>
      <c r="C248" s="22">
        <f>SUM(C249:C250)</f>
        <v>1142615000</v>
      </c>
      <c r="D248" s="22">
        <f>SUM(D249:D250)</f>
        <v>0</v>
      </c>
      <c r="E248" s="23">
        <f t="shared" si="36"/>
        <v>1142615000</v>
      </c>
      <c r="F248" s="24">
        <f t="shared" si="37"/>
        <v>4.7648430292988042E-2</v>
      </c>
      <c r="G248" s="22">
        <f>SUM(G249:G250)</f>
        <v>1326329278</v>
      </c>
      <c r="H248" s="25">
        <f t="shared" si="35"/>
        <v>116.07840593725795</v>
      </c>
      <c r="I248" s="24">
        <f t="shared" si="34"/>
        <v>-183714278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220</v>
      </c>
      <c r="C249" s="22"/>
      <c r="D249" s="22"/>
      <c r="E249" s="23">
        <f t="shared" si="36"/>
        <v>0</v>
      </c>
      <c r="F249" s="24">
        <f t="shared" si="37"/>
        <v>0</v>
      </c>
      <c r="G249" s="22"/>
      <c r="H249" s="25">
        <f t="shared" si="35"/>
        <v>0</v>
      </c>
      <c r="I249" s="24">
        <f t="shared" si="34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x14ac:dyDescent="0.2">
      <c r="A250" s="15">
        <v>22202</v>
      </c>
      <c r="B250" s="21" t="s">
        <v>221</v>
      </c>
      <c r="C250" s="22">
        <f>SUM(C251:C253)</f>
        <v>1142615000</v>
      </c>
      <c r="D250" s="22">
        <f>SUM(D251:D253)</f>
        <v>0</v>
      </c>
      <c r="E250" s="23">
        <f t="shared" si="36"/>
        <v>1142615000</v>
      </c>
      <c r="F250" s="24">
        <f t="shared" si="37"/>
        <v>4.7648430292988042E-2</v>
      </c>
      <c r="G250" s="22">
        <f>SUM(G251:G253)</f>
        <v>1326329278</v>
      </c>
      <c r="H250" s="25">
        <f t="shared" si="35"/>
        <v>116.07840593725795</v>
      </c>
      <c r="I250" s="24">
        <f t="shared" si="34"/>
        <v>-183714278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222</v>
      </c>
      <c r="C251" s="22"/>
      <c r="D251" s="22"/>
      <c r="E251" s="23">
        <f t="shared" si="36"/>
        <v>0</v>
      </c>
      <c r="F251" s="24">
        <f t="shared" si="37"/>
        <v>0</v>
      </c>
      <c r="G251" s="22"/>
      <c r="H251" s="25">
        <f t="shared" si="35"/>
        <v>0</v>
      </c>
      <c r="I251" s="24">
        <f t="shared" si="34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x14ac:dyDescent="0.2">
      <c r="A252" s="15">
        <v>2220203</v>
      </c>
      <c r="B252" s="21" t="s">
        <v>223</v>
      </c>
      <c r="C252" s="22">
        <v>1142615000</v>
      </c>
      <c r="D252" s="22"/>
      <c r="E252" s="23">
        <f t="shared" si="36"/>
        <v>1142615000</v>
      </c>
      <c r="F252" s="24">
        <f t="shared" si="37"/>
        <v>4.7648430292988042E-2</v>
      </c>
      <c r="G252" s="22">
        <v>1326329278</v>
      </c>
      <c r="H252" s="25">
        <f t="shared" si="35"/>
        <v>116.07840593725795</v>
      </c>
      <c r="I252" s="24">
        <f t="shared" si="34"/>
        <v>-183714278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224</v>
      </c>
      <c r="C253" s="22"/>
      <c r="D253" s="22"/>
      <c r="E253" s="23">
        <f t="shared" si="36"/>
        <v>0</v>
      </c>
      <c r="F253" s="24">
        <f t="shared" si="37"/>
        <v>0</v>
      </c>
      <c r="G253" s="22"/>
      <c r="H253" s="25">
        <f t="shared" si="35"/>
        <v>0</v>
      </c>
      <c r="I253" s="24">
        <f t="shared" si="34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x14ac:dyDescent="0.2">
      <c r="A254" s="15">
        <v>223</v>
      </c>
      <c r="B254" s="28" t="s">
        <v>225</v>
      </c>
      <c r="C254" s="22">
        <f>SUM(C255:C261)</f>
        <v>189616000</v>
      </c>
      <c r="D254" s="22">
        <f>SUM(D255:D261)</f>
        <v>0</v>
      </c>
      <c r="E254" s="23">
        <f t="shared" si="36"/>
        <v>189616000</v>
      </c>
      <c r="F254" s="24">
        <f t="shared" si="37"/>
        <v>7.9072170052338023E-3</v>
      </c>
      <c r="G254" s="22">
        <f>SUM(G255:G261)</f>
        <v>0</v>
      </c>
      <c r="H254" s="25">
        <f t="shared" si="35"/>
        <v>0</v>
      </c>
      <c r="I254" s="24">
        <f t="shared" si="34"/>
        <v>189616000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226</v>
      </c>
      <c r="C255" s="22"/>
      <c r="D255" s="22"/>
      <c r="E255" s="23">
        <f t="shared" si="36"/>
        <v>0</v>
      </c>
      <c r="F255" s="24">
        <f t="shared" si="37"/>
        <v>0</v>
      </c>
      <c r="G255" s="22"/>
      <c r="H255" s="25">
        <f t="shared" si="35"/>
        <v>0</v>
      </c>
      <c r="I255" s="24">
        <f t="shared" si="34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6" t="s">
        <v>227</v>
      </c>
      <c r="C256" s="22"/>
      <c r="D256" s="22"/>
      <c r="E256" s="23">
        <f t="shared" si="36"/>
        <v>0</v>
      </c>
      <c r="F256" s="24">
        <f t="shared" si="37"/>
        <v>0</v>
      </c>
      <c r="G256" s="22"/>
      <c r="H256" s="25">
        <f t="shared" si="35"/>
        <v>0</v>
      </c>
      <c r="I256" s="24">
        <f t="shared" si="34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7" t="s">
        <v>228</v>
      </c>
      <c r="C257" s="22"/>
      <c r="D257" s="22"/>
      <c r="E257" s="23">
        <f t="shared" si="36"/>
        <v>0</v>
      </c>
      <c r="F257" s="24">
        <f t="shared" si="37"/>
        <v>0</v>
      </c>
      <c r="G257" s="22"/>
      <c r="H257" s="25">
        <f t="shared" si="35"/>
        <v>0</v>
      </c>
      <c r="I257" s="24">
        <f t="shared" si="34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x14ac:dyDescent="0.2">
      <c r="A258" s="15">
        <v>22304</v>
      </c>
      <c r="B258" s="37" t="s">
        <v>229</v>
      </c>
      <c r="C258" s="22">
        <v>162897000</v>
      </c>
      <c r="D258" s="22"/>
      <c r="E258" s="23">
        <f t="shared" si="36"/>
        <v>162897000</v>
      </c>
      <c r="F258" s="24">
        <f t="shared" si="37"/>
        <v>6.7930023231244762E-3</v>
      </c>
      <c r="G258" s="22"/>
      <c r="H258" s="25">
        <f t="shared" si="35"/>
        <v>0</v>
      </c>
      <c r="I258" s="24">
        <f t="shared" si="34"/>
        <v>162897000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x14ac:dyDescent="0.2">
      <c r="A259" s="15">
        <v>22305</v>
      </c>
      <c r="B259" s="37" t="s">
        <v>230</v>
      </c>
      <c r="C259" s="22">
        <v>26719000</v>
      </c>
      <c r="D259" s="22"/>
      <c r="E259" s="23">
        <f t="shared" si="36"/>
        <v>26719000</v>
      </c>
      <c r="F259" s="24">
        <f t="shared" si="37"/>
        <v>1.1142146821093259E-3</v>
      </c>
      <c r="G259" s="22"/>
      <c r="H259" s="25">
        <f t="shared" si="35"/>
        <v>0</v>
      </c>
      <c r="I259" s="24">
        <f t="shared" si="34"/>
        <v>26719000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7" t="s">
        <v>231</v>
      </c>
      <c r="C260" s="22"/>
      <c r="D260" s="22"/>
      <c r="E260" s="23">
        <f t="shared" si="36"/>
        <v>0</v>
      </c>
      <c r="F260" s="24">
        <f t="shared" si="37"/>
        <v>0</v>
      </c>
      <c r="G260" s="22"/>
      <c r="H260" s="25">
        <f t="shared" si="35"/>
        <v>0</v>
      </c>
      <c r="I260" s="24">
        <f t="shared" si="34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6" t="s">
        <v>232</v>
      </c>
      <c r="C261" s="22"/>
      <c r="D261" s="22"/>
      <c r="E261" s="23">
        <f t="shared" si="36"/>
        <v>0</v>
      </c>
      <c r="F261" s="24">
        <f t="shared" si="37"/>
        <v>0</v>
      </c>
      <c r="G261" s="22"/>
      <c r="H261" s="25">
        <f t="shared" si="35"/>
        <v>0</v>
      </c>
      <c r="I261" s="24">
        <f t="shared" si="34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x14ac:dyDescent="0.2">
      <c r="A262" s="15">
        <v>224</v>
      </c>
      <c r="B262" s="27" t="s">
        <v>183</v>
      </c>
      <c r="C262" s="22">
        <f>SUM(C280:C296)+C263+C269+C277+C278</f>
        <v>149380730000</v>
      </c>
      <c r="D262" s="22">
        <f>SUM(D280:D296)+D263+D269+D277+D278</f>
        <v>0</v>
      </c>
      <c r="E262" s="23">
        <f t="shared" si="36"/>
        <v>149380730000</v>
      </c>
      <c r="F262" s="24">
        <f t="shared" si="37"/>
        <v>6.2293574830723104</v>
      </c>
      <c r="G262" s="22">
        <f>SUM(G280:G296)+G263+G269+G277+G278</f>
        <v>44333156541</v>
      </c>
      <c r="H262" s="25">
        <f t="shared" si="35"/>
        <v>29.67796217155988</v>
      </c>
      <c r="I262" s="24">
        <f t="shared" si="34"/>
        <v>105047573459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233</v>
      </c>
      <c r="C263" s="22">
        <f>SUM(C264:C268)-C265</f>
        <v>0</v>
      </c>
      <c r="D263" s="22">
        <f>SUM(D264:D268)-D265</f>
        <v>0</v>
      </c>
      <c r="E263" s="23">
        <f t="shared" si="36"/>
        <v>0</v>
      </c>
      <c r="F263" s="24">
        <f t="shared" si="37"/>
        <v>0</v>
      </c>
      <c r="G263" s="22">
        <f>SUM(G264:G268)-G265</f>
        <v>0</v>
      </c>
      <c r="H263" s="25">
        <f t="shared" si="35"/>
        <v>0</v>
      </c>
      <c r="I263" s="24">
        <f t="shared" si="34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234</v>
      </c>
      <c r="C264" s="22"/>
      <c r="D264" s="22"/>
      <c r="E264" s="23">
        <f t="shared" si="36"/>
        <v>0</v>
      </c>
      <c r="F264" s="24">
        <f t="shared" si="37"/>
        <v>0</v>
      </c>
      <c r="G264" s="22"/>
      <c r="H264" s="25">
        <f t="shared" si="35"/>
        <v>0</v>
      </c>
      <c r="I264" s="24">
        <f t="shared" si="34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235</v>
      </c>
      <c r="C265" s="22">
        <f>SUM(C266:C267)</f>
        <v>0</v>
      </c>
      <c r="D265" s="22">
        <f>SUM(D266:D267)</f>
        <v>0</v>
      </c>
      <c r="E265" s="23">
        <f t="shared" si="36"/>
        <v>0</v>
      </c>
      <c r="F265" s="24">
        <f t="shared" si="37"/>
        <v>0</v>
      </c>
      <c r="G265" s="22">
        <f>SUM(G266:G267)</f>
        <v>0</v>
      </c>
      <c r="H265" s="25">
        <f t="shared" si="35"/>
        <v>0</v>
      </c>
      <c r="I265" s="24">
        <f t="shared" si="34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236</v>
      </c>
      <c r="C266" s="22"/>
      <c r="D266" s="22"/>
      <c r="E266" s="23">
        <f t="shared" si="36"/>
        <v>0</v>
      </c>
      <c r="F266" s="24">
        <f t="shared" si="37"/>
        <v>0</v>
      </c>
      <c r="G266" s="22"/>
      <c r="H266" s="25">
        <f t="shared" si="35"/>
        <v>0</v>
      </c>
      <c r="I266" s="24">
        <f t="shared" si="34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237</v>
      </c>
      <c r="C267" s="22"/>
      <c r="D267" s="22"/>
      <c r="E267" s="23">
        <f t="shared" si="36"/>
        <v>0</v>
      </c>
      <c r="F267" s="24">
        <f t="shared" si="37"/>
        <v>0</v>
      </c>
      <c r="G267" s="22"/>
      <c r="H267" s="25">
        <f t="shared" si="35"/>
        <v>0</v>
      </c>
      <c r="I267" s="24">
        <f t="shared" si="34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238</v>
      </c>
      <c r="C268" s="22"/>
      <c r="D268" s="22"/>
      <c r="E268" s="23">
        <f t="shared" si="36"/>
        <v>0</v>
      </c>
      <c r="F268" s="24">
        <f t="shared" si="37"/>
        <v>0</v>
      </c>
      <c r="G268" s="22"/>
      <c r="H268" s="25">
        <f t="shared" si="35"/>
        <v>0</v>
      </c>
      <c r="I268" s="24">
        <f t="shared" si="34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239</v>
      </c>
      <c r="C269" s="22">
        <f>SUM(C273:C276)+C270</f>
        <v>0</v>
      </c>
      <c r="D269" s="22">
        <f>SUM(D273:D276)+D270</f>
        <v>0</v>
      </c>
      <c r="E269" s="23">
        <f t="shared" si="36"/>
        <v>0</v>
      </c>
      <c r="F269" s="24">
        <f t="shared" si="37"/>
        <v>0</v>
      </c>
      <c r="G269" s="22">
        <f>SUM(G273:G276)+G270</f>
        <v>0</v>
      </c>
      <c r="H269" s="25">
        <f t="shared" si="35"/>
        <v>0</v>
      </c>
      <c r="I269" s="24">
        <f t="shared" si="34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240</v>
      </c>
      <c r="C270" s="22"/>
      <c r="D270" s="22"/>
      <c r="E270" s="23">
        <f t="shared" si="36"/>
        <v>0</v>
      </c>
      <c r="F270" s="24">
        <f t="shared" si="37"/>
        <v>0</v>
      </c>
      <c r="G270" s="22"/>
      <c r="H270" s="25">
        <f t="shared" si="35"/>
        <v>0</v>
      </c>
      <c r="I270" s="24">
        <f t="shared" si="34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241</v>
      </c>
      <c r="C271" s="22">
        <f>SUM(C272)</f>
        <v>0</v>
      </c>
      <c r="D271" s="22">
        <f>SUM(D272)</f>
        <v>0</v>
      </c>
      <c r="E271" s="23">
        <f t="shared" si="36"/>
        <v>0</v>
      </c>
      <c r="F271" s="24">
        <f t="shared" si="37"/>
        <v>0</v>
      </c>
      <c r="G271" s="22">
        <f>SUM(G272)</f>
        <v>0</v>
      </c>
      <c r="H271" s="25">
        <f t="shared" si="35"/>
        <v>0</v>
      </c>
      <c r="I271" s="24">
        <f t="shared" si="34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203</v>
      </c>
      <c r="C272" s="22">
        <f>SUM(C273)</f>
        <v>0</v>
      </c>
      <c r="D272" s="22">
        <f>SUM(D273)</f>
        <v>0</v>
      </c>
      <c r="E272" s="23">
        <f t="shared" si="36"/>
        <v>0</v>
      </c>
      <c r="F272" s="24">
        <f t="shared" si="37"/>
        <v>0</v>
      </c>
      <c r="G272" s="22">
        <f>SUM(G273)</f>
        <v>0</v>
      </c>
      <c r="H272" s="25">
        <f t="shared" si="35"/>
        <v>0</v>
      </c>
      <c r="I272" s="24">
        <f t="shared" si="34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204</v>
      </c>
      <c r="C273" s="22"/>
      <c r="D273" s="22"/>
      <c r="E273" s="23">
        <f t="shared" si="36"/>
        <v>0</v>
      </c>
      <c r="F273" s="24">
        <f t="shared" si="37"/>
        <v>0</v>
      </c>
      <c r="G273" s="22"/>
      <c r="H273" s="25">
        <f t="shared" si="35"/>
        <v>0</v>
      </c>
      <c r="I273" s="24">
        <f t="shared" si="34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242</v>
      </c>
      <c r="C274" s="22"/>
      <c r="D274" s="22"/>
      <c r="E274" s="23">
        <f t="shared" si="36"/>
        <v>0</v>
      </c>
      <c r="F274" s="24">
        <f t="shared" si="37"/>
        <v>0</v>
      </c>
      <c r="G274" s="22"/>
      <c r="H274" s="25">
        <f t="shared" si="35"/>
        <v>0</v>
      </c>
      <c r="I274" s="24">
        <f t="shared" si="34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243</v>
      </c>
      <c r="C275" s="22"/>
      <c r="D275" s="22"/>
      <c r="E275" s="23">
        <f t="shared" si="36"/>
        <v>0</v>
      </c>
      <c r="F275" s="24">
        <f t="shared" si="37"/>
        <v>0</v>
      </c>
      <c r="G275" s="22"/>
      <c r="H275" s="25">
        <f t="shared" si="35"/>
        <v>0</v>
      </c>
      <c r="I275" s="24">
        <f t="shared" si="34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244</v>
      </c>
      <c r="C276" s="22"/>
      <c r="D276" s="22"/>
      <c r="E276" s="23">
        <f t="shared" si="36"/>
        <v>0</v>
      </c>
      <c r="F276" s="24">
        <f t="shared" si="37"/>
        <v>0</v>
      </c>
      <c r="G276" s="22"/>
      <c r="H276" s="25">
        <f t="shared" si="35"/>
        <v>0</v>
      </c>
      <c r="I276" s="24">
        <f t="shared" si="34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245</v>
      </c>
      <c r="C277" s="22"/>
      <c r="D277" s="22"/>
      <c r="E277" s="23">
        <f t="shared" si="36"/>
        <v>0</v>
      </c>
      <c r="F277" s="24">
        <f t="shared" si="37"/>
        <v>0</v>
      </c>
      <c r="G277" s="22"/>
      <c r="H277" s="25">
        <f t="shared" si="35"/>
        <v>0</v>
      </c>
      <c r="I277" s="24">
        <f t="shared" si="34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246</v>
      </c>
      <c r="C278" s="22"/>
      <c r="D278" s="22"/>
      <c r="E278" s="23">
        <f t="shared" si="36"/>
        <v>0</v>
      </c>
      <c r="F278" s="24">
        <f t="shared" si="37"/>
        <v>0</v>
      </c>
      <c r="G278" s="22"/>
      <c r="H278" s="25">
        <f t="shared" si="35"/>
        <v>0</v>
      </c>
      <c r="I278" s="24">
        <f t="shared" si="34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247</v>
      </c>
      <c r="C279" s="22">
        <f>SUM(C280)</f>
        <v>0</v>
      </c>
      <c r="D279" s="22">
        <f>SUM(D280)</f>
        <v>0</v>
      </c>
      <c r="E279" s="23">
        <f t="shared" si="36"/>
        <v>0</v>
      </c>
      <c r="F279" s="24">
        <f t="shared" si="37"/>
        <v>0</v>
      </c>
      <c r="G279" s="22">
        <f>SUM(G280)</f>
        <v>0</v>
      </c>
      <c r="H279" s="25">
        <f t="shared" si="35"/>
        <v>0</v>
      </c>
      <c r="I279" s="24">
        <f t="shared" ref="I279:I329" si="38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248</v>
      </c>
      <c r="C280" s="22"/>
      <c r="D280" s="22"/>
      <c r="E280" s="23">
        <f t="shared" si="36"/>
        <v>0</v>
      </c>
      <c r="F280" s="24">
        <f t="shared" si="37"/>
        <v>0</v>
      </c>
      <c r="G280" s="22"/>
      <c r="H280" s="25">
        <f t="shared" si="35"/>
        <v>0</v>
      </c>
      <c r="I280" s="24">
        <f t="shared" si="38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249</v>
      </c>
      <c r="C281" s="22"/>
      <c r="D281" s="22"/>
      <c r="E281" s="23">
        <f t="shared" si="36"/>
        <v>0</v>
      </c>
      <c r="F281" s="24">
        <f t="shared" si="37"/>
        <v>0</v>
      </c>
      <c r="G281" s="22"/>
      <c r="H281" s="25">
        <f t="shared" si="35"/>
        <v>0</v>
      </c>
      <c r="I281" s="24">
        <f t="shared" si="38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250</v>
      </c>
      <c r="C282" s="22"/>
      <c r="D282" s="22"/>
      <c r="E282" s="23">
        <f t="shared" si="36"/>
        <v>0</v>
      </c>
      <c r="F282" s="24">
        <f t="shared" si="37"/>
        <v>0</v>
      </c>
      <c r="G282" s="22"/>
      <c r="H282" s="25">
        <f t="shared" si="35"/>
        <v>0</v>
      </c>
      <c r="I282" s="24">
        <f t="shared" si="38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251</v>
      </c>
      <c r="C283" s="22"/>
      <c r="D283" s="22"/>
      <c r="E283" s="23">
        <f t="shared" si="36"/>
        <v>0</v>
      </c>
      <c r="F283" s="24">
        <f t="shared" si="37"/>
        <v>0</v>
      </c>
      <c r="G283" s="22"/>
      <c r="H283" s="25">
        <f t="shared" si="35"/>
        <v>0</v>
      </c>
      <c r="I283" s="24">
        <f t="shared" si="38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22"/>
      <c r="D284" s="22"/>
      <c r="E284" s="23">
        <f t="shared" si="36"/>
        <v>0</v>
      </c>
      <c r="F284" s="24">
        <f t="shared" si="37"/>
        <v>0</v>
      </c>
      <c r="G284" s="22"/>
      <c r="H284" s="25">
        <f t="shared" si="35"/>
        <v>0</v>
      </c>
      <c r="I284" s="24">
        <f t="shared" si="38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252</v>
      </c>
      <c r="C285" s="22"/>
      <c r="D285" s="22"/>
      <c r="E285" s="23">
        <f t="shared" ref="E285" si="39">SUM(C285:D285)</f>
        <v>0</v>
      </c>
      <c r="F285" s="24">
        <f t="shared" si="37"/>
        <v>0</v>
      </c>
      <c r="G285" s="22"/>
      <c r="H285" s="25">
        <f t="shared" si="35"/>
        <v>0</v>
      </c>
      <c r="I285" s="24">
        <f t="shared" si="38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x14ac:dyDescent="0.2">
      <c r="A286" s="15">
        <v>22411</v>
      </c>
      <c r="B286" s="21" t="s">
        <v>253</v>
      </c>
      <c r="C286" s="22">
        <v>88149842000</v>
      </c>
      <c r="D286" s="22"/>
      <c r="E286" s="23">
        <f t="shared" si="36"/>
        <v>88149842000</v>
      </c>
      <c r="F286" s="24">
        <f t="shared" si="37"/>
        <v>3.6759552446580077</v>
      </c>
      <c r="G286" s="22">
        <v>13470533078</v>
      </c>
      <c r="H286" s="25">
        <f t="shared" si="35"/>
        <v>15.281403542390921</v>
      </c>
      <c r="I286" s="24">
        <f t="shared" si="38"/>
        <v>74679308922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254</v>
      </c>
      <c r="C287" s="22"/>
      <c r="D287" s="22"/>
      <c r="E287" s="23">
        <f t="shared" si="36"/>
        <v>0</v>
      </c>
      <c r="F287" s="24">
        <f t="shared" si="37"/>
        <v>0</v>
      </c>
      <c r="G287" s="22"/>
      <c r="H287" s="25">
        <f t="shared" si="35"/>
        <v>0</v>
      </c>
      <c r="I287" s="24">
        <f t="shared" si="38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x14ac:dyDescent="0.2">
      <c r="A288" s="15">
        <v>22413</v>
      </c>
      <c r="B288" s="21" t="s">
        <v>255</v>
      </c>
      <c r="C288" s="22">
        <v>75888000</v>
      </c>
      <c r="D288" s="22"/>
      <c r="E288" s="23">
        <f t="shared" si="36"/>
        <v>75888000</v>
      </c>
      <c r="F288" s="24">
        <f t="shared" si="37"/>
        <v>3.1646215725106676E-3</v>
      </c>
      <c r="G288" s="22"/>
      <c r="H288" s="25">
        <f t="shared" si="35"/>
        <v>0</v>
      </c>
      <c r="I288" s="24">
        <f t="shared" si="38"/>
        <v>75888000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256</v>
      </c>
      <c r="C289" s="22"/>
      <c r="D289" s="22"/>
      <c r="E289" s="23">
        <f t="shared" si="36"/>
        <v>0</v>
      </c>
      <c r="F289" s="24">
        <f t="shared" si="37"/>
        <v>0</v>
      </c>
      <c r="G289" s="22"/>
      <c r="H289" s="25">
        <f t="shared" si="35"/>
        <v>0</v>
      </c>
      <c r="I289" s="24">
        <f t="shared" si="38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257</v>
      </c>
      <c r="C290" s="22"/>
      <c r="D290" s="22"/>
      <c r="E290" s="23">
        <f t="shared" si="36"/>
        <v>0</v>
      </c>
      <c r="F290" s="24">
        <f t="shared" si="37"/>
        <v>0</v>
      </c>
      <c r="G290" s="22"/>
      <c r="H290" s="25">
        <f t="shared" si="35"/>
        <v>0</v>
      </c>
      <c r="I290" s="24">
        <f t="shared" si="38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258</v>
      </c>
      <c r="C291" s="22"/>
      <c r="D291" s="22"/>
      <c r="E291" s="23">
        <f t="shared" si="36"/>
        <v>0</v>
      </c>
      <c r="F291" s="24">
        <f t="shared" si="37"/>
        <v>0</v>
      </c>
      <c r="G291" s="22"/>
      <c r="H291" s="25">
        <f t="shared" si="35"/>
        <v>0</v>
      </c>
      <c r="I291" s="24">
        <f t="shared" si="38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x14ac:dyDescent="0.2">
      <c r="A292" s="15">
        <v>22417</v>
      </c>
      <c r="B292" s="21" t="s">
        <v>259</v>
      </c>
      <c r="C292" s="22">
        <v>61155000000</v>
      </c>
      <c r="D292" s="22"/>
      <c r="E292" s="23">
        <f t="shared" si="36"/>
        <v>61155000000</v>
      </c>
      <c r="F292" s="24">
        <f t="shared" si="37"/>
        <v>2.550237616841792</v>
      </c>
      <c r="G292" s="22">
        <v>30862623463</v>
      </c>
      <c r="H292" s="25">
        <f t="shared" si="35"/>
        <v>50.466230828223367</v>
      </c>
      <c r="I292" s="24">
        <f t="shared" si="38"/>
        <v>30292376537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260</v>
      </c>
      <c r="C293" s="22"/>
      <c r="D293" s="22"/>
      <c r="E293" s="23">
        <f t="shared" si="36"/>
        <v>0</v>
      </c>
      <c r="F293" s="24">
        <f t="shared" si="37"/>
        <v>0</v>
      </c>
      <c r="G293" s="22"/>
      <c r="H293" s="25">
        <f t="shared" ref="H293:H329" si="40">IF(OR(G293=0,E293=0),0,G293/E293)*100</f>
        <v>0</v>
      </c>
      <c r="I293" s="24">
        <f t="shared" si="38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261</v>
      </c>
      <c r="C294" s="22"/>
      <c r="D294" s="22"/>
      <c r="E294" s="23">
        <f t="shared" si="36"/>
        <v>0</v>
      </c>
      <c r="F294" s="24">
        <f t="shared" si="37"/>
        <v>0</v>
      </c>
      <c r="G294" s="22"/>
      <c r="H294" s="25">
        <f t="shared" si="40"/>
        <v>0</v>
      </c>
      <c r="I294" s="24">
        <f t="shared" si="38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262</v>
      </c>
      <c r="C295" s="22"/>
      <c r="D295" s="22"/>
      <c r="E295" s="23">
        <f t="shared" si="36"/>
        <v>0</v>
      </c>
      <c r="F295" s="24">
        <f t="shared" si="37"/>
        <v>0</v>
      </c>
      <c r="G295" s="22"/>
      <c r="H295" s="25">
        <f t="shared" si="40"/>
        <v>0</v>
      </c>
      <c r="I295" s="24">
        <f t="shared" si="38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5">
        <v>22321</v>
      </c>
      <c r="B296" s="21" t="s">
        <v>1295</v>
      </c>
      <c r="C296" s="22"/>
      <c r="D296" s="22"/>
      <c r="E296" s="23">
        <f t="shared" ref="E296" si="41">SUM(C296:D296)</f>
        <v>0</v>
      </c>
      <c r="F296" s="24">
        <f t="shared" ref="F296" si="42">IF(OR(E296=0,E$7=0),0,E296/E$7)*100</f>
        <v>0</v>
      </c>
      <c r="G296" s="22"/>
      <c r="H296" s="25">
        <f t="shared" ref="H296" si="43">IF(OR(G296=0,E296=0),0,G296/E296)*100</f>
        <v>0</v>
      </c>
      <c r="I296" s="24">
        <f t="shared" ref="I296" si="44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263</v>
      </c>
      <c r="C297" s="22">
        <f>SUM(C298:C299)</f>
        <v>0</v>
      </c>
      <c r="D297" s="22">
        <f>SUM(D298:D299)</f>
        <v>0</v>
      </c>
      <c r="E297" s="23">
        <f t="shared" si="36"/>
        <v>0</v>
      </c>
      <c r="F297" s="24">
        <f t="shared" si="37"/>
        <v>0</v>
      </c>
      <c r="G297" s="22">
        <f>SUM(G298:G299)</f>
        <v>0</v>
      </c>
      <c r="H297" s="25">
        <f t="shared" si="40"/>
        <v>0</v>
      </c>
      <c r="I297" s="24">
        <f t="shared" si="38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264</v>
      </c>
      <c r="C298" s="22"/>
      <c r="D298" s="22"/>
      <c r="E298" s="23">
        <f t="shared" si="36"/>
        <v>0</v>
      </c>
      <c r="F298" s="24">
        <f t="shared" si="37"/>
        <v>0</v>
      </c>
      <c r="G298" s="22"/>
      <c r="H298" s="25">
        <f t="shared" si="40"/>
        <v>0</v>
      </c>
      <c r="I298" s="24">
        <f t="shared" si="38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265</v>
      </c>
      <c r="C299" s="22"/>
      <c r="D299" s="22"/>
      <c r="E299" s="23">
        <f t="shared" si="36"/>
        <v>0</v>
      </c>
      <c r="F299" s="24">
        <f t="shared" si="37"/>
        <v>0</v>
      </c>
      <c r="G299" s="22"/>
      <c r="H299" s="25">
        <f t="shared" si="40"/>
        <v>0</v>
      </c>
      <c r="I299" s="24">
        <f t="shared" si="38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266</v>
      </c>
      <c r="C300" s="17">
        <f>SUM(C330:C335)+C317+C312+C301</f>
        <v>119675727000</v>
      </c>
      <c r="D300" s="17">
        <f>SUM(D330:D335)+D317+D312+D301</f>
        <v>0</v>
      </c>
      <c r="E300" s="18">
        <f t="shared" si="36"/>
        <v>119675727000</v>
      </c>
      <c r="F300" s="19">
        <f t="shared" si="37"/>
        <v>4.990622856974718</v>
      </c>
      <c r="G300" s="17">
        <f>SUM(G330:G335)+G317+G312+G301</f>
        <v>27404115749</v>
      </c>
      <c r="H300" s="25">
        <f t="shared" si="40"/>
        <v>22.898641550763255</v>
      </c>
      <c r="I300" s="24">
        <f t="shared" si="38"/>
        <v>92271611251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267</v>
      </c>
      <c r="C301" s="22">
        <f>SUM(C302:C311)-C307</f>
        <v>0</v>
      </c>
      <c r="D301" s="22">
        <f>SUM(D302:D311)-D307</f>
        <v>0</v>
      </c>
      <c r="E301" s="23">
        <f t="shared" si="36"/>
        <v>0</v>
      </c>
      <c r="F301" s="24">
        <f t="shared" si="37"/>
        <v>0</v>
      </c>
      <c r="G301" s="22">
        <f>SUM(G302:G311)-G307</f>
        <v>0</v>
      </c>
      <c r="H301" s="25">
        <f t="shared" si="40"/>
        <v>0</v>
      </c>
      <c r="I301" s="24">
        <f t="shared" si="38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268</v>
      </c>
      <c r="C302" s="22"/>
      <c r="D302" s="22"/>
      <c r="E302" s="23">
        <f t="shared" si="36"/>
        <v>0</v>
      </c>
      <c r="F302" s="24">
        <f t="shared" si="37"/>
        <v>0</v>
      </c>
      <c r="G302" s="22"/>
      <c r="H302" s="25">
        <f t="shared" si="40"/>
        <v>0</v>
      </c>
      <c r="I302" s="24">
        <f t="shared" si="38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269</v>
      </c>
      <c r="C303" s="22"/>
      <c r="D303" s="22"/>
      <c r="E303" s="23">
        <f t="shared" ref="E303:E341" si="45">SUM(C303:D303)</f>
        <v>0</v>
      </c>
      <c r="F303" s="24">
        <f t="shared" ref="F303:F341" si="46">IF(OR(E303=0,E$7=0),0,E303/E$7)*100</f>
        <v>0</v>
      </c>
      <c r="G303" s="22"/>
      <c r="H303" s="25">
        <f t="shared" si="40"/>
        <v>0</v>
      </c>
      <c r="I303" s="24">
        <f t="shared" si="38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270</v>
      </c>
      <c r="C304" s="22"/>
      <c r="D304" s="22"/>
      <c r="E304" s="23">
        <f t="shared" si="45"/>
        <v>0</v>
      </c>
      <c r="F304" s="24">
        <f t="shared" si="46"/>
        <v>0</v>
      </c>
      <c r="G304" s="22"/>
      <c r="H304" s="25">
        <f t="shared" si="40"/>
        <v>0</v>
      </c>
      <c r="I304" s="24">
        <f t="shared" si="38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271</v>
      </c>
      <c r="C305" s="22"/>
      <c r="D305" s="22"/>
      <c r="E305" s="23">
        <f t="shared" si="45"/>
        <v>0</v>
      </c>
      <c r="F305" s="24">
        <f t="shared" si="46"/>
        <v>0</v>
      </c>
      <c r="G305" s="22"/>
      <c r="H305" s="25">
        <f t="shared" si="40"/>
        <v>0</v>
      </c>
      <c r="I305" s="24">
        <f t="shared" si="38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272</v>
      </c>
      <c r="C306" s="22"/>
      <c r="D306" s="22"/>
      <c r="E306" s="23">
        <f t="shared" si="45"/>
        <v>0</v>
      </c>
      <c r="F306" s="24">
        <f t="shared" si="46"/>
        <v>0</v>
      </c>
      <c r="G306" s="22"/>
      <c r="H306" s="25">
        <f t="shared" si="40"/>
        <v>0</v>
      </c>
      <c r="I306" s="24">
        <f t="shared" si="38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273</v>
      </c>
      <c r="C307" s="22">
        <f>SUM(C308:C309)</f>
        <v>0</v>
      </c>
      <c r="D307" s="22">
        <f>SUM(D308:D309)</f>
        <v>0</v>
      </c>
      <c r="E307" s="23">
        <f t="shared" si="45"/>
        <v>0</v>
      </c>
      <c r="F307" s="24">
        <f t="shared" si="46"/>
        <v>0</v>
      </c>
      <c r="G307" s="22">
        <f>SUM(G308:G309)</f>
        <v>0</v>
      </c>
      <c r="H307" s="25">
        <f t="shared" si="40"/>
        <v>0</v>
      </c>
      <c r="I307" s="24">
        <f t="shared" si="38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274</v>
      </c>
      <c r="C308" s="22"/>
      <c r="D308" s="22"/>
      <c r="E308" s="23">
        <f t="shared" si="45"/>
        <v>0</v>
      </c>
      <c r="F308" s="24">
        <f t="shared" si="46"/>
        <v>0</v>
      </c>
      <c r="G308" s="22"/>
      <c r="H308" s="25">
        <f t="shared" si="40"/>
        <v>0</v>
      </c>
      <c r="I308" s="24">
        <f t="shared" si="38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275</v>
      </c>
      <c r="C309" s="22"/>
      <c r="D309" s="22"/>
      <c r="E309" s="23">
        <f t="shared" si="45"/>
        <v>0</v>
      </c>
      <c r="F309" s="24">
        <f t="shared" si="46"/>
        <v>0</v>
      </c>
      <c r="G309" s="22"/>
      <c r="H309" s="25">
        <f t="shared" si="40"/>
        <v>0</v>
      </c>
      <c r="I309" s="24">
        <f t="shared" si="38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276</v>
      </c>
      <c r="C310" s="22"/>
      <c r="D310" s="22"/>
      <c r="E310" s="23">
        <f t="shared" si="45"/>
        <v>0</v>
      </c>
      <c r="F310" s="24">
        <f t="shared" si="46"/>
        <v>0</v>
      </c>
      <c r="G310" s="22"/>
      <c r="H310" s="25">
        <f t="shared" si="40"/>
        <v>0</v>
      </c>
      <c r="I310" s="24">
        <f t="shared" si="38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277</v>
      </c>
      <c r="C311" s="22"/>
      <c r="D311" s="22"/>
      <c r="E311" s="23">
        <f t="shared" si="45"/>
        <v>0</v>
      </c>
      <c r="F311" s="24">
        <f t="shared" si="46"/>
        <v>0</v>
      </c>
      <c r="G311" s="22"/>
      <c r="H311" s="25">
        <f t="shared" si="40"/>
        <v>0</v>
      </c>
      <c r="I311" s="24">
        <f t="shared" si="38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278</v>
      </c>
      <c r="C312" s="22">
        <f>SUM(C313:C316)</f>
        <v>0</v>
      </c>
      <c r="D312" s="22">
        <f>SUM(D313:D316)</f>
        <v>0</v>
      </c>
      <c r="E312" s="23">
        <f t="shared" si="45"/>
        <v>0</v>
      </c>
      <c r="F312" s="24">
        <f t="shared" si="46"/>
        <v>0</v>
      </c>
      <c r="G312" s="22">
        <f>SUM(G313:G316)</f>
        <v>0</v>
      </c>
      <c r="H312" s="25">
        <f t="shared" si="40"/>
        <v>0</v>
      </c>
      <c r="I312" s="24">
        <f t="shared" si="38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279</v>
      </c>
      <c r="C313" s="22"/>
      <c r="D313" s="22"/>
      <c r="E313" s="23">
        <f t="shared" si="45"/>
        <v>0</v>
      </c>
      <c r="F313" s="24">
        <f t="shared" si="46"/>
        <v>0</v>
      </c>
      <c r="G313" s="22"/>
      <c r="H313" s="25">
        <f t="shared" si="40"/>
        <v>0</v>
      </c>
      <c r="I313" s="24">
        <f t="shared" si="38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280</v>
      </c>
      <c r="C314" s="22"/>
      <c r="D314" s="22"/>
      <c r="E314" s="23">
        <f t="shared" si="45"/>
        <v>0</v>
      </c>
      <c r="F314" s="24">
        <f t="shared" si="46"/>
        <v>0</v>
      </c>
      <c r="G314" s="22"/>
      <c r="H314" s="25">
        <f t="shared" si="40"/>
        <v>0</v>
      </c>
      <c r="I314" s="24">
        <f t="shared" si="38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4" t="s">
        <v>281</v>
      </c>
      <c r="C315" s="22"/>
      <c r="D315" s="22"/>
      <c r="E315" s="23">
        <f t="shared" si="45"/>
        <v>0</v>
      </c>
      <c r="F315" s="24">
        <f t="shared" si="46"/>
        <v>0</v>
      </c>
      <c r="G315" s="22"/>
      <c r="H315" s="25">
        <f t="shared" si="40"/>
        <v>0</v>
      </c>
      <c r="I315" s="24">
        <f t="shared" si="38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4" t="s">
        <v>282</v>
      </c>
      <c r="C316" s="22"/>
      <c r="D316" s="22"/>
      <c r="E316" s="23">
        <f t="shared" si="45"/>
        <v>0</v>
      </c>
      <c r="F316" s="24">
        <f t="shared" si="46"/>
        <v>0</v>
      </c>
      <c r="G316" s="22"/>
      <c r="H316" s="25">
        <f t="shared" si="40"/>
        <v>0</v>
      </c>
      <c r="I316" s="24">
        <f t="shared" si="38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283</v>
      </c>
      <c r="C317" s="22">
        <f>SUM(C318:C329)-C325</f>
        <v>71933165000</v>
      </c>
      <c r="D317" s="22">
        <f>SUM(D318:D329)-D325</f>
        <v>0</v>
      </c>
      <c r="E317" s="23">
        <f t="shared" si="45"/>
        <v>71933165000</v>
      </c>
      <c r="F317" s="24">
        <f t="shared" si="46"/>
        <v>2.9997001599458324</v>
      </c>
      <c r="G317" s="22">
        <f>SUM(G318:G329)-G325</f>
        <v>25611553868</v>
      </c>
      <c r="H317" s="25">
        <f t="shared" si="40"/>
        <v>35.604653108201198</v>
      </c>
      <c r="I317" s="24">
        <f t="shared" si="38"/>
        <v>46321611132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284</v>
      </c>
      <c r="C318" s="22"/>
      <c r="D318" s="22"/>
      <c r="E318" s="23">
        <f t="shared" si="45"/>
        <v>0</v>
      </c>
      <c r="F318" s="24">
        <f t="shared" si="46"/>
        <v>0</v>
      </c>
      <c r="G318" s="22"/>
      <c r="H318" s="25">
        <f t="shared" si="40"/>
        <v>0</v>
      </c>
      <c r="I318" s="24">
        <f t="shared" si="38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285</v>
      </c>
      <c r="C319" s="22"/>
      <c r="D319" s="22"/>
      <c r="E319" s="23">
        <f t="shared" si="45"/>
        <v>0</v>
      </c>
      <c r="F319" s="24">
        <f t="shared" si="46"/>
        <v>0</v>
      </c>
      <c r="G319" s="22"/>
      <c r="H319" s="25">
        <f t="shared" si="40"/>
        <v>0</v>
      </c>
      <c r="I319" s="24">
        <f t="shared" si="38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286</v>
      </c>
      <c r="C320" s="22"/>
      <c r="D320" s="22"/>
      <c r="E320" s="23">
        <f t="shared" si="45"/>
        <v>0</v>
      </c>
      <c r="F320" s="24">
        <f t="shared" si="46"/>
        <v>0</v>
      </c>
      <c r="G320" s="22"/>
      <c r="H320" s="25">
        <f t="shared" si="40"/>
        <v>0</v>
      </c>
      <c r="I320" s="24">
        <f t="shared" si="38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x14ac:dyDescent="0.2">
      <c r="A321" s="15">
        <v>240304</v>
      </c>
      <c r="B321" s="21" t="s">
        <v>287</v>
      </c>
      <c r="C321" s="22"/>
      <c r="D321" s="22"/>
      <c r="E321" s="23">
        <f t="shared" si="45"/>
        <v>0</v>
      </c>
      <c r="F321" s="24">
        <f t="shared" si="46"/>
        <v>0</v>
      </c>
      <c r="G321" s="22">
        <v>25604780</v>
      </c>
      <c r="H321" s="25">
        <f t="shared" si="40"/>
        <v>0</v>
      </c>
      <c r="I321" s="24">
        <f t="shared" si="38"/>
        <v>-25604780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x14ac:dyDescent="0.2">
      <c r="A322" s="15">
        <v>240305</v>
      </c>
      <c r="B322" s="21" t="s">
        <v>288</v>
      </c>
      <c r="C322" s="22"/>
      <c r="D322" s="22"/>
      <c r="E322" s="23">
        <f t="shared" si="45"/>
        <v>0</v>
      </c>
      <c r="F322" s="24">
        <f t="shared" si="46"/>
        <v>0</v>
      </c>
      <c r="G322" s="22">
        <v>4105369283</v>
      </c>
      <c r="H322" s="25">
        <f t="shared" si="40"/>
        <v>0</v>
      </c>
      <c r="I322" s="24">
        <f t="shared" si="38"/>
        <v>-4105369283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x14ac:dyDescent="0.2">
      <c r="A323" s="15">
        <v>240306</v>
      </c>
      <c r="B323" s="21" t="s">
        <v>289</v>
      </c>
      <c r="C323" s="22"/>
      <c r="D323" s="22"/>
      <c r="E323" s="23">
        <f t="shared" si="45"/>
        <v>0</v>
      </c>
      <c r="F323" s="24">
        <f t="shared" si="46"/>
        <v>0</v>
      </c>
      <c r="G323" s="22">
        <v>145007565</v>
      </c>
      <c r="H323" s="25">
        <f t="shared" si="40"/>
        <v>0</v>
      </c>
      <c r="I323" s="24">
        <f t="shared" si="38"/>
        <v>-145007565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x14ac:dyDescent="0.2">
      <c r="A324" s="15">
        <v>240307</v>
      </c>
      <c r="B324" s="21" t="s">
        <v>290</v>
      </c>
      <c r="C324" s="22">
        <v>51253557000</v>
      </c>
      <c r="D324" s="22"/>
      <c r="E324" s="23">
        <f t="shared" si="45"/>
        <v>51253557000</v>
      </c>
      <c r="F324" s="24">
        <f t="shared" si="46"/>
        <v>2.1373354436815459</v>
      </c>
      <c r="G324" s="22">
        <v>16993210316</v>
      </c>
      <c r="H324" s="25">
        <f t="shared" si="40"/>
        <v>33.15518241202264</v>
      </c>
      <c r="I324" s="24">
        <f t="shared" si="38"/>
        <v>34260346684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x14ac:dyDescent="0.2">
      <c r="A325" s="15">
        <v>240308</v>
      </c>
      <c r="B325" s="21" t="s">
        <v>291</v>
      </c>
      <c r="C325" s="22">
        <f>SUM(C326:C328)</f>
        <v>20679608000</v>
      </c>
      <c r="D325" s="22">
        <f>SUM(D326:D328)</f>
        <v>0</v>
      </c>
      <c r="E325" s="23">
        <f t="shared" si="45"/>
        <v>20679608000</v>
      </c>
      <c r="F325" s="24">
        <f t="shared" si="46"/>
        <v>0.86236471626428657</v>
      </c>
      <c r="G325" s="22">
        <f>SUM(G326:G328)</f>
        <v>4342361924</v>
      </c>
      <c r="H325" s="25">
        <f t="shared" si="40"/>
        <v>20.998279677255006</v>
      </c>
      <c r="I325" s="24">
        <f t="shared" si="38"/>
        <v>16337246076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x14ac:dyDescent="0.2">
      <c r="A326" s="15">
        <v>24030801</v>
      </c>
      <c r="B326" s="21" t="s">
        <v>292</v>
      </c>
      <c r="C326" s="22"/>
      <c r="D326" s="22"/>
      <c r="E326" s="23">
        <f t="shared" si="45"/>
        <v>0</v>
      </c>
      <c r="F326" s="24">
        <f t="shared" si="46"/>
        <v>0</v>
      </c>
      <c r="G326" s="22">
        <v>62187024</v>
      </c>
      <c r="H326" s="25">
        <f t="shared" si="40"/>
        <v>0</v>
      </c>
      <c r="I326" s="24">
        <f t="shared" si="38"/>
        <v>-62187024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x14ac:dyDescent="0.2">
      <c r="A327" s="15">
        <v>24030802</v>
      </c>
      <c r="B327" s="21" t="s">
        <v>293</v>
      </c>
      <c r="C327" s="22">
        <v>20679608000</v>
      </c>
      <c r="D327" s="22"/>
      <c r="E327" s="23">
        <f t="shared" si="45"/>
        <v>20679608000</v>
      </c>
      <c r="F327" s="24">
        <f t="shared" si="46"/>
        <v>0.86236471626428657</v>
      </c>
      <c r="G327" s="22">
        <v>2766483000</v>
      </c>
      <c r="H327" s="25">
        <f t="shared" si="40"/>
        <v>13.377830953081896</v>
      </c>
      <c r="I327" s="24">
        <f t="shared" si="38"/>
        <v>17913125000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x14ac:dyDescent="0.2">
      <c r="A328" s="15">
        <v>24030803</v>
      </c>
      <c r="B328" s="21" t="s">
        <v>294</v>
      </c>
      <c r="C328" s="22"/>
      <c r="D328" s="22"/>
      <c r="E328" s="23">
        <f t="shared" si="45"/>
        <v>0</v>
      </c>
      <c r="F328" s="24">
        <f t="shared" si="46"/>
        <v>0</v>
      </c>
      <c r="G328" s="22">
        <v>1513691900</v>
      </c>
      <c r="H328" s="25">
        <f t="shared" si="40"/>
        <v>0</v>
      </c>
      <c r="I328" s="24">
        <f t="shared" si="38"/>
        <v>-1513691900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5">
        <v>240309</v>
      </c>
      <c r="B329" s="21" t="s">
        <v>283</v>
      </c>
      <c r="C329" s="22"/>
      <c r="D329" s="22"/>
      <c r="E329" s="23">
        <f t="shared" si="45"/>
        <v>0</v>
      </c>
      <c r="F329" s="24">
        <f t="shared" si="46"/>
        <v>0</v>
      </c>
      <c r="G329" s="22"/>
      <c r="H329" s="25">
        <f t="shared" si="40"/>
        <v>0</v>
      </c>
      <c r="I329" s="24">
        <f t="shared" si="38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295</v>
      </c>
      <c r="C330" s="22"/>
      <c r="D330" s="22"/>
      <c r="E330" s="23">
        <f t="shared" si="45"/>
        <v>0</v>
      </c>
      <c r="F330" s="24">
        <f t="shared" si="46"/>
        <v>0</v>
      </c>
      <c r="G330" s="22"/>
      <c r="H330" s="25">
        <f t="shared" ref="H330:H341" si="47">IF(OR(G330=0,E330=0),0,G330/E330)*100</f>
        <v>0</v>
      </c>
      <c r="I330" s="24">
        <f t="shared" ref="I330:I341" si="48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296</v>
      </c>
      <c r="C331" s="22"/>
      <c r="D331" s="22"/>
      <c r="E331" s="23">
        <f t="shared" si="45"/>
        <v>0</v>
      </c>
      <c r="F331" s="24">
        <f t="shared" si="46"/>
        <v>0</v>
      </c>
      <c r="G331" s="22"/>
      <c r="H331" s="25">
        <f t="shared" si="47"/>
        <v>0</v>
      </c>
      <c r="I331" s="24">
        <f t="shared" si="48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297</v>
      </c>
      <c r="C332" s="22"/>
      <c r="D332" s="22"/>
      <c r="E332" s="23">
        <f t="shared" si="45"/>
        <v>0</v>
      </c>
      <c r="F332" s="24">
        <f t="shared" si="46"/>
        <v>0</v>
      </c>
      <c r="G332" s="22"/>
      <c r="H332" s="25">
        <f t="shared" si="47"/>
        <v>0</v>
      </c>
      <c r="I332" s="24">
        <f t="shared" si="48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298</v>
      </c>
      <c r="C333" s="22"/>
      <c r="D333" s="22"/>
      <c r="E333" s="23">
        <f t="shared" si="45"/>
        <v>0</v>
      </c>
      <c r="F333" s="24">
        <f t="shared" si="46"/>
        <v>0</v>
      </c>
      <c r="G333" s="22"/>
      <c r="H333" s="25">
        <f t="shared" si="47"/>
        <v>0</v>
      </c>
      <c r="I333" s="24">
        <f t="shared" si="48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299</v>
      </c>
      <c r="C334" s="22"/>
      <c r="D334" s="22"/>
      <c r="E334" s="23">
        <f t="shared" si="45"/>
        <v>0</v>
      </c>
      <c r="F334" s="24">
        <f t="shared" si="46"/>
        <v>0</v>
      </c>
      <c r="G334" s="22"/>
      <c r="H334" s="25">
        <f t="shared" si="47"/>
        <v>0</v>
      </c>
      <c r="I334" s="24">
        <f t="shared" si="48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5">
        <v>2499</v>
      </c>
      <c r="B335" s="27" t="s">
        <v>300</v>
      </c>
      <c r="C335" s="22">
        <f>SUM(C336:C340)</f>
        <v>47742562000</v>
      </c>
      <c r="D335" s="22">
        <f>SUM(D336:D340)</f>
        <v>0</v>
      </c>
      <c r="E335" s="23">
        <f t="shared" si="45"/>
        <v>47742562000</v>
      </c>
      <c r="F335" s="24">
        <f t="shared" si="46"/>
        <v>1.9909226970288856</v>
      </c>
      <c r="G335" s="22">
        <f>SUM(G336:G340)</f>
        <v>1792561881</v>
      </c>
      <c r="H335" s="25">
        <f t="shared" si="47"/>
        <v>3.7546411543645268</v>
      </c>
      <c r="I335" s="24">
        <f t="shared" si="48"/>
        <v>45950000119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x14ac:dyDescent="0.2">
      <c r="A336" s="15">
        <v>249901</v>
      </c>
      <c r="B336" s="21" t="s">
        <v>301</v>
      </c>
      <c r="C336" s="22">
        <v>16246053000</v>
      </c>
      <c r="D336" s="22"/>
      <c r="E336" s="23">
        <f t="shared" si="45"/>
        <v>16246053000</v>
      </c>
      <c r="F336" s="24">
        <f t="shared" si="46"/>
        <v>0.67748009951443777</v>
      </c>
      <c r="G336" s="22">
        <v>1458651809</v>
      </c>
      <c r="H336" s="25">
        <f t="shared" si="47"/>
        <v>8.9784996331108857</v>
      </c>
      <c r="I336" s="24">
        <f t="shared" si="48"/>
        <v>14787401191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x14ac:dyDescent="0.2">
      <c r="A337" s="15">
        <v>249903</v>
      </c>
      <c r="B337" s="21" t="s">
        <v>302</v>
      </c>
      <c r="C337" s="22">
        <v>602379000</v>
      </c>
      <c r="D337" s="22"/>
      <c r="E337" s="23">
        <f t="shared" si="45"/>
        <v>602379000</v>
      </c>
      <c r="F337" s="24">
        <f t="shared" si="46"/>
        <v>2.5119934353618537E-2</v>
      </c>
      <c r="G337" s="22">
        <v>112268926</v>
      </c>
      <c r="H337" s="25">
        <f t="shared" si="47"/>
        <v>18.637589623808267</v>
      </c>
      <c r="I337" s="24">
        <f t="shared" si="48"/>
        <v>490110074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x14ac:dyDescent="0.2">
      <c r="A338" s="15">
        <v>249904</v>
      </c>
      <c r="B338" s="21" t="s">
        <v>303</v>
      </c>
      <c r="C338" s="22"/>
      <c r="D338" s="22"/>
      <c r="E338" s="23">
        <f t="shared" si="45"/>
        <v>0</v>
      </c>
      <c r="F338" s="24">
        <f t="shared" si="46"/>
        <v>0</v>
      </c>
      <c r="G338" s="22">
        <v>221641146</v>
      </c>
      <c r="H338" s="25">
        <f t="shared" si="47"/>
        <v>0</v>
      </c>
      <c r="I338" s="24">
        <f t="shared" si="48"/>
        <v>-221641146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x14ac:dyDescent="0.2">
      <c r="A339" s="15">
        <v>249905</v>
      </c>
      <c r="B339" s="21" t="s">
        <v>304</v>
      </c>
      <c r="C339" s="22">
        <v>30894130000</v>
      </c>
      <c r="D339" s="22"/>
      <c r="E339" s="23">
        <f t="shared" si="45"/>
        <v>30894130000</v>
      </c>
      <c r="F339" s="24">
        <f t="shared" si="46"/>
        <v>1.2883226631608291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300</v>
      </c>
      <c r="C340" s="22"/>
      <c r="D340" s="22"/>
      <c r="E340" s="23">
        <f t="shared" si="45"/>
        <v>0</v>
      </c>
      <c r="F340" s="24">
        <f t="shared" si="46"/>
        <v>0</v>
      </c>
      <c r="G340" s="22"/>
      <c r="H340" s="25">
        <f t="shared" si="47"/>
        <v>0</v>
      </c>
      <c r="I340" s="24">
        <f t="shared" si="48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305</v>
      </c>
      <c r="C341" s="43">
        <f>SUM(C8+C12)</f>
        <v>2398011840000</v>
      </c>
      <c r="D341" s="43">
        <f>SUM(D8+D12)</f>
        <v>0</v>
      </c>
      <c r="E341" s="44">
        <f t="shared" si="45"/>
        <v>2398011840000</v>
      </c>
      <c r="F341" s="45">
        <f t="shared" si="46"/>
        <v>100</v>
      </c>
      <c r="G341" s="43">
        <f>SUM(G8+G12)</f>
        <v>1132561108011</v>
      </c>
      <c r="H341" s="46">
        <f t="shared" si="47"/>
        <v>47.229170812225846</v>
      </c>
      <c r="I341" s="45">
        <f t="shared" si="48"/>
        <v>1265450731989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>
        <v>2398011840000</v>
      </c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>
        <f>+C341-C343</f>
        <v>0</v>
      </c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84"/>
  <sheetViews>
    <sheetView workbookViewId="0">
      <pane xSplit="4" ySplit="7" topLeftCell="E8" activePane="bottomRight" state="frozen"/>
      <selection activeCell="A1377" sqref="A1377"/>
      <selection pane="topRight" activeCell="A1377" sqref="A1377"/>
      <selection pane="bottomLeft" activeCell="A1377" sqref="A1377"/>
      <selection pane="bottomRight" activeCell="D323" sqref="D323"/>
    </sheetView>
  </sheetViews>
  <sheetFormatPr baseColWidth="10" defaultRowHeight="15.75" x14ac:dyDescent="0.25"/>
  <cols>
    <col min="1" max="1" width="15.75" style="49" bestFit="1" customWidth="1"/>
    <col min="2" max="2" width="39.25" style="113" customWidth="1"/>
    <col min="3" max="3" width="6" style="49" hidden="1" customWidth="1"/>
    <col min="4" max="4" width="12.875" style="49" bestFit="1" customWidth="1"/>
    <col min="5" max="5" width="11.625" style="49" bestFit="1" customWidth="1"/>
    <col min="6" max="6" width="13.875" style="49" bestFit="1" customWidth="1"/>
    <col min="7" max="7" width="5.875" style="49" bestFit="1" customWidth="1"/>
    <col min="8" max="8" width="9.25" style="49" bestFit="1" customWidth="1"/>
    <col min="9" max="9" width="13.875" style="49" bestFit="1" customWidth="1"/>
    <col min="10" max="10" width="12" style="49" bestFit="1" customWidth="1"/>
    <col min="11" max="11" width="5.75" style="49" customWidth="1"/>
    <col min="12" max="12" width="13" style="49" bestFit="1" customWidth="1"/>
    <col min="13" max="13" width="5.75" style="49" bestFit="1" customWidth="1"/>
    <col min="14" max="14" width="12" style="49" bestFit="1" customWidth="1"/>
    <col min="15" max="15" width="5.375" style="49" bestFit="1" customWidth="1"/>
    <col min="16" max="16" width="13" style="49" bestFit="1" customWidth="1"/>
    <col min="17" max="17" width="11" style="49" customWidth="1"/>
    <col min="18" max="250" width="11" style="49"/>
    <col min="251" max="251" width="15.75" style="49" bestFit="1" customWidth="1"/>
    <col min="252" max="252" width="26.125" style="49" customWidth="1"/>
    <col min="253" max="253" width="11" style="49" customWidth="1"/>
    <col min="254" max="254" width="12" style="49" customWidth="1"/>
    <col min="255" max="255" width="12.125" style="49" customWidth="1"/>
    <col min="256" max="256" width="11" style="49"/>
    <col min="257" max="257" width="5.625" style="49" customWidth="1"/>
    <col min="258" max="258" width="9.75" style="49" customWidth="1"/>
    <col min="259" max="259" width="11" style="49"/>
    <col min="260" max="260" width="11.125" style="49" customWidth="1"/>
    <col min="261" max="261" width="5.75" style="49" customWidth="1"/>
    <col min="262" max="262" width="11.5" style="49" customWidth="1"/>
    <col min="263" max="263" width="5.75" style="49" customWidth="1"/>
    <col min="264" max="264" width="12" style="49" bestFit="1" customWidth="1"/>
    <col min="265" max="265" width="5.375" style="49" customWidth="1"/>
    <col min="266" max="266" width="12.375" style="49" customWidth="1"/>
    <col min="267" max="268" width="11" style="49"/>
    <col min="269" max="269" width="13.875" style="49" customWidth="1"/>
    <col min="270" max="506" width="11" style="49"/>
    <col min="507" max="507" width="15.75" style="49" bestFit="1" customWidth="1"/>
    <col min="508" max="508" width="26.125" style="49" customWidth="1"/>
    <col min="509" max="509" width="11" style="49" customWidth="1"/>
    <col min="510" max="510" width="12" style="49" customWidth="1"/>
    <col min="511" max="511" width="12.125" style="49" customWidth="1"/>
    <col min="512" max="512" width="11" style="49"/>
    <col min="513" max="513" width="5.625" style="49" customWidth="1"/>
    <col min="514" max="514" width="9.75" style="49" customWidth="1"/>
    <col min="515" max="515" width="11" style="49"/>
    <col min="516" max="516" width="11.125" style="49" customWidth="1"/>
    <col min="517" max="517" width="5.75" style="49" customWidth="1"/>
    <col min="518" max="518" width="11.5" style="49" customWidth="1"/>
    <col min="519" max="519" width="5.75" style="49" customWidth="1"/>
    <col min="520" max="520" width="12" style="49" bestFit="1" customWidth="1"/>
    <col min="521" max="521" width="5.375" style="49" customWidth="1"/>
    <col min="522" max="522" width="12.375" style="49" customWidth="1"/>
    <col min="523" max="524" width="11" style="49"/>
    <col min="525" max="525" width="13.875" style="49" customWidth="1"/>
    <col min="526" max="762" width="11" style="49"/>
    <col min="763" max="763" width="15.75" style="49" bestFit="1" customWidth="1"/>
    <col min="764" max="764" width="26.125" style="49" customWidth="1"/>
    <col min="765" max="765" width="11" style="49" customWidth="1"/>
    <col min="766" max="766" width="12" style="49" customWidth="1"/>
    <col min="767" max="767" width="12.125" style="49" customWidth="1"/>
    <col min="768" max="768" width="11" style="49"/>
    <col min="769" max="769" width="5.625" style="49" customWidth="1"/>
    <col min="770" max="770" width="9.75" style="49" customWidth="1"/>
    <col min="771" max="771" width="11" style="49"/>
    <col min="772" max="772" width="11.125" style="49" customWidth="1"/>
    <col min="773" max="773" width="5.75" style="49" customWidth="1"/>
    <col min="774" max="774" width="11.5" style="49" customWidth="1"/>
    <col min="775" max="775" width="5.75" style="49" customWidth="1"/>
    <col min="776" max="776" width="12" style="49" bestFit="1" customWidth="1"/>
    <col min="777" max="777" width="5.375" style="49" customWidth="1"/>
    <col min="778" max="778" width="12.375" style="49" customWidth="1"/>
    <col min="779" max="780" width="11" style="49"/>
    <col min="781" max="781" width="13.875" style="49" customWidth="1"/>
    <col min="782" max="1018" width="11" style="49"/>
    <col min="1019" max="1019" width="15.75" style="49" bestFit="1" customWidth="1"/>
    <col min="1020" max="1020" width="26.125" style="49" customWidth="1"/>
    <col min="1021" max="1021" width="11" style="49" customWidth="1"/>
    <col min="1022" max="1022" width="12" style="49" customWidth="1"/>
    <col min="1023" max="1023" width="12.125" style="49" customWidth="1"/>
    <col min="1024" max="1024" width="11" style="49"/>
    <col min="1025" max="1025" width="5.625" style="49" customWidth="1"/>
    <col min="1026" max="1026" width="9.75" style="49" customWidth="1"/>
    <col min="1027" max="1027" width="11" style="49"/>
    <col min="1028" max="1028" width="11.125" style="49" customWidth="1"/>
    <col min="1029" max="1029" width="5.75" style="49" customWidth="1"/>
    <col min="1030" max="1030" width="11.5" style="49" customWidth="1"/>
    <col min="1031" max="1031" width="5.75" style="49" customWidth="1"/>
    <col min="1032" max="1032" width="12" style="49" bestFit="1" customWidth="1"/>
    <col min="1033" max="1033" width="5.375" style="49" customWidth="1"/>
    <col min="1034" max="1034" width="12.375" style="49" customWidth="1"/>
    <col min="1035" max="1036" width="11" style="49"/>
    <col min="1037" max="1037" width="13.875" style="49" customWidth="1"/>
    <col min="1038" max="1274" width="11" style="49"/>
    <col min="1275" max="1275" width="15.75" style="49" bestFit="1" customWidth="1"/>
    <col min="1276" max="1276" width="26.125" style="49" customWidth="1"/>
    <col min="1277" max="1277" width="11" style="49" customWidth="1"/>
    <col min="1278" max="1278" width="12" style="49" customWidth="1"/>
    <col min="1279" max="1279" width="12.125" style="49" customWidth="1"/>
    <col min="1280" max="1280" width="11" style="49"/>
    <col min="1281" max="1281" width="5.625" style="49" customWidth="1"/>
    <col min="1282" max="1282" width="9.75" style="49" customWidth="1"/>
    <col min="1283" max="1283" width="11" style="49"/>
    <col min="1284" max="1284" width="11.125" style="49" customWidth="1"/>
    <col min="1285" max="1285" width="5.75" style="49" customWidth="1"/>
    <col min="1286" max="1286" width="11.5" style="49" customWidth="1"/>
    <col min="1287" max="1287" width="5.75" style="49" customWidth="1"/>
    <col min="1288" max="1288" width="12" style="49" bestFit="1" customWidth="1"/>
    <col min="1289" max="1289" width="5.375" style="49" customWidth="1"/>
    <col min="1290" max="1290" width="12.375" style="49" customWidth="1"/>
    <col min="1291" max="1292" width="11" style="49"/>
    <col min="1293" max="1293" width="13.875" style="49" customWidth="1"/>
    <col min="1294" max="1530" width="11" style="49"/>
    <col min="1531" max="1531" width="15.75" style="49" bestFit="1" customWidth="1"/>
    <col min="1532" max="1532" width="26.125" style="49" customWidth="1"/>
    <col min="1533" max="1533" width="11" style="49" customWidth="1"/>
    <col min="1534" max="1534" width="12" style="49" customWidth="1"/>
    <col min="1535" max="1535" width="12.125" style="49" customWidth="1"/>
    <col min="1536" max="1536" width="11" style="49"/>
    <col min="1537" max="1537" width="5.625" style="49" customWidth="1"/>
    <col min="1538" max="1538" width="9.75" style="49" customWidth="1"/>
    <col min="1539" max="1539" width="11" style="49"/>
    <col min="1540" max="1540" width="11.125" style="49" customWidth="1"/>
    <col min="1541" max="1541" width="5.75" style="49" customWidth="1"/>
    <col min="1542" max="1542" width="11.5" style="49" customWidth="1"/>
    <col min="1543" max="1543" width="5.75" style="49" customWidth="1"/>
    <col min="1544" max="1544" width="12" style="49" bestFit="1" customWidth="1"/>
    <col min="1545" max="1545" width="5.375" style="49" customWidth="1"/>
    <col min="1546" max="1546" width="12.375" style="49" customWidth="1"/>
    <col min="1547" max="1548" width="11" style="49"/>
    <col min="1549" max="1549" width="13.875" style="49" customWidth="1"/>
    <col min="1550" max="1786" width="11" style="49"/>
    <col min="1787" max="1787" width="15.75" style="49" bestFit="1" customWidth="1"/>
    <col min="1788" max="1788" width="26.125" style="49" customWidth="1"/>
    <col min="1789" max="1789" width="11" style="49" customWidth="1"/>
    <col min="1790" max="1790" width="12" style="49" customWidth="1"/>
    <col min="1791" max="1791" width="12.125" style="49" customWidth="1"/>
    <col min="1792" max="1792" width="11" style="49"/>
    <col min="1793" max="1793" width="5.625" style="49" customWidth="1"/>
    <col min="1794" max="1794" width="9.75" style="49" customWidth="1"/>
    <col min="1795" max="1795" width="11" style="49"/>
    <col min="1796" max="1796" width="11.125" style="49" customWidth="1"/>
    <col min="1797" max="1797" width="5.75" style="49" customWidth="1"/>
    <col min="1798" max="1798" width="11.5" style="49" customWidth="1"/>
    <col min="1799" max="1799" width="5.75" style="49" customWidth="1"/>
    <col min="1800" max="1800" width="12" style="49" bestFit="1" customWidth="1"/>
    <col min="1801" max="1801" width="5.375" style="49" customWidth="1"/>
    <col min="1802" max="1802" width="12.375" style="49" customWidth="1"/>
    <col min="1803" max="1804" width="11" style="49"/>
    <col min="1805" max="1805" width="13.875" style="49" customWidth="1"/>
    <col min="1806" max="2042" width="11" style="49"/>
    <col min="2043" max="2043" width="15.75" style="49" bestFit="1" customWidth="1"/>
    <col min="2044" max="2044" width="26.125" style="49" customWidth="1"/>
    <col min="2045" max="2045" width="11" style="49" customWidth="1"/>
    <col min="2046" max="2046" width="12" style="49" customWidth="1"/>
    <col min="2047" max="2047" width="12.125" style="49" customWidth="1"/>
    <col min="2048" max="2048" width="11" style="49"/>
    <col min="2049" max="2049" width="5.625" style="49" customWidth="1"/>
    <col min="2050" max="2050" width="9.75" style="49" customWidth="1"/>
    <col min="2051" max="2051" width="11" style="49"/>
    <col min="2052" max="2052" width="11.125" style="49" customWidth="1"/>
    <col min="2053" max="2053" width="5.75" style="49" customWidth="1"/>
    <col min="2054" max="2054" width="11.5" style="49" customWidth="1"/>
    <col min="2055" max="2055" width="5.75" style="49" customWidth="1"/>
    <col min="2056" max="2056" width="12" style="49" bestFit="1" customWidth="1"/>
    <col min="2057" max="2057" width="5.375" style="49" customWidth="1"/>
    <col min="2058" max="2058" width="12.375" style="49" customWidth="1"/>
    <col min="2059" max="2060" width="11" style="49"/>
    <col min="2061" max="2061" width="13.875" style="49" customWidth="1"/>
    <col min="2062" max="2298" width="11" style="49"/>
    <col min="2299" max="2299" width="15.75" style="49" bestFit="1" customWidth="1"/>
    <col min="2300" max="2300" width="26.125" style="49" customWidth="1"/>
    <col min="2301" max="2301" width="11" style="49" customWidth="1"/>
    <col min="2302" max="2302" width="12" style="49" customWidth="1"/>
    <col min="2303" max="2303" width="12.125" style="49" customWidth="1"/>
    <col min="2304" max="2304" width="11" style="49"/>
    <col min="2305" max="2305" width="5.625" style="49" customWidth="1"/>
    <col min="2306" max="2306" width="9.75" style="49" customWidth="1"/>
    <col min="2307" max="2307" width="11" style="49"/>
    <col min="2308" max="2308" width="11.125" style="49" customWidth="1"/>
    <col min="2309" max="2309" width="5.75" style="49" customWidth="1"/>
    <col min="2310" max="2310" width="11.5" style="49" customWidth="1"/>
    <col min="2311" max="2311" width="5.75" style="49" customWidth="1"/>
    <col min="2312" max="2312" width="12" style="49" bestFit="1" customWidth="1"/>
    <col min="2313" max="2313" width="5.375" style="49" customWidth="1"/>
    <col min="2314" max="2314" width="12.375" style="49" customWidth="1"/>
    <col min="2315" max="2316" width="11" style="49"/>
    <col min="2317" max="2317" width="13.875" style="49" customWidth="1"/>
    <col min="2318" max="2554" width="11" style="49"/>
    <col min="2555" max="2555" width="15.75" style="49" bestFit="1" customWidth="1"/>
    <col min="2556" max="2556" width="26.125" style="49" customWidth="1"/>
    <col min="2557" max="2557" width="11" style="49" customWidth="1"/>
    <col min="2558" max="2558" width="12" style="49" customWidth="1"/>
    <col min="2559" max="2559" width="12.125" style="49" customWidth="1"/>
    <col min="2560" max="2560" width="11" style="49"/>
    <col min="2561" max="2561" width="5.625" style="49" customWidth="1"/>
    <col min="2562" max="2562" width="9.75" style="49" customWidth="1"/>
    <col min="2563" max="2563" width="11" style="49"/>
    <col min="2564" max="2564" width="11.125" style="49" customWidth="1"/>
    <col min="2565" max="2565" width="5.75" style="49" customWidth="1"/>
    <col min="2566" max="2566" width="11.5" style="49" customWidth="1"/>
    <col min="2567" max="2567" width="5.75" style="49" customWidth="1"/>
    <col min="2568" max="2568" width="12" style="49" bestFit="1" customWidth="1"/>
    <col min="2569" max="2569" width="5.375" style="49" customWidth="1"/>
    <col min="2570" max="2570" width="12.375" style="49" customWidth="1"/>
    <col min="2571" max="2572" width="11" style="49"/>
    <col min="2573" max="2573" width="13.875" style="49" customWidth="1"/>
    <col min="2574" max="2810" width="11" style="49"/>
    <col min="2811" max="2811" width="15.75" style="49" bestFit="1" customWidth="1"/>
    <col min="2812" max="2812" width="26.125" style="49" customWidth="1"/>
    <col min="2813" max="2813" width="11" style="49" customWidth="1"/>
    <col min="2814" max="2814" width="12" style="49" customWidth="1"/>
    <col min="2815" max="2815" width="12.125" style="49" customWidth="1"/>
    <col min="2816" max="2816" width="11" style="49"/>
    <col min="2817" max="2817" width="5.625" style="49" customWidth="1"/>
    <col min="2818" max="2818" width="9.75" style="49" customWidth="1"/>
    <col min="2819" max="2819" width="11" style="49"/>
    <col min="2820" max="2820" width="11.125" style="49" customWidth="1"/>
    <col min="2821" max="2821" width="5.75" style="49" customWidth="1"/>
    <col min="2822" max="2822" width="11.5" style="49" customWidth="1"/>
    <col min="2823" max="2823" width="5.75" style="49" customWidth="1"/>
    <col min="2824" max="2824" width="12" style="49" bestFit="1" customWidth="1"/>
    <col min="2825" max="2825" width="5.375" style="49" customWidth="1"/>
    <col min="2826" max="2826" width="12.375" style="49" customWidth="1"/>
    <col min="2827" max="2828" width="11" style="49"/>
    <col min="2829" max="2829" width="13.875" style="49" customWidth="1"/>
    <col min="2830" max="3066" width="11" style="49"/>
    <col min="3067" max="3067" width="15.75" style="49" bestFit="1" customWidth="1"/>
    <col min="3068" max="3068" width="26.125" style="49" customWidth="1"/>
    <col min="3069" max="3069" width="11" style="49" customWidth="1"/>
    <col min="3070" max="3070" width="12" style="49" customWidth="1"/>
    <col min="3071" max="3071" width="12.125" style="49" customWidth="1"/>
    <col min="3072" max="3072" width="11" style="49"/>
    <col min="3073" max="3073" width="5.625" style="49" customWidth="1"/>
    <col min="3074" max="3074" width="9.75" style="49" customWidth="1"/>
    <col min="3075" max="3075" width="11" style="49"/>
    <col min="3076" max="3076" width="11.125" style="49" customWidth="1"/>
    <col min="3077" max="3077" width="5.75" style="49" customWidth="1"/>
    <col min="3078" max="3078" width="11.5" style="49" customWidth="1"/>
    <col min="3079" max="3079" width="5.75" style="49" customWidth="1"/>
    <col min="3080" max="3080" width="12" style="49" bestFit="1" customWidth="1"/>
    <col min="3081" max="3081" width="5.375" style="49" customWidth="1"/>
    <col min="3082" max="3082" width="12.375" style="49" customWidth="1"/>
    <col min="3083" max="3084" width="11" style="49"/>
    <col min="3085" max="3085" width="13.875" style="49" customWidth="1"/>
    <col min="3086" max="3322" width="11" style="49"/>
    <col min="3323" max="3323" width="15.75" style="49" bestFit="1" customWidth="1"/>
    <col min="3324" max="3324" width="26.125" style="49" customWidth="1"/>
    <col min="3325" max="3325" width="11" style="49" customWidth="1"/>
    <col min="3326" max="3326" width="12" style="49" customWidth="1"/>
    <col min="3327" max="3327" width="12.125" style="49" customWidth="1"/>
    <col min="3328" max="3328" width="11" style="49"/>
    <col min="3329" max="3329" width="5.625" style="49" customWidth="1"/>
    <col min="3330" max="3330" width="9.75" style="49" customWidth="1"/>
    <col min="3331" max="3331" width="11" style="49"/>
    <col min="3332" max="3332" width="11.125" style="49" customWidth="1"/>
    <col min="3333" max="3333" width="5.75" style="49" customWidth="1"/>
    <col min="3334" max="3334" width="11.5" style="49" customWidth="1"/>
    <col min="3335" max="3335" width="5.75" style="49" customWidth="1"/>
    <col min="3336" max="3336" width="12" style="49" bestFit="1" customWidth="1"/>
    <col min="3337" max="3337" width="5.375" style="49" customWidth="1"/>
    <col min="3338" max="3338" width="12.375" style="49" customWidth="1"/>
    <col min="3339" max="3340" width="11" style="49"/>
    <col min="3341" max="3341" width="13.875" style="49" customWidth="1"/>
    <col min="3342" max="3578" width="11" style="49"/>
    <col min="3579" max="3579" width="15.75" style="49" bestFit="1" customWidth="1"/>
    <col min="3580" max="3580" width="26.125" style="49" customWidth="1"/>
    <col min="3581" max="3581" width="11" style="49" customWidth="1"/>
    <col min="3582" max="3582" width="12" style="49" customWidth="1"/>
    <col min="3583" max="3583" width="12.125" style="49" customWidth="1"/>
    <col min="3584" max="3584" width="11" style="49"/>
    <col min="3585" max="3585" width="5.625" style="49" customWidth="1"/>
    <col min="3586" max="3586" width="9.75" style="49" customWidth="1"/>
    <col min="3587" max="3587" width="11" style="49"/>
    <col min="3588" max="3588" width="11.125" style="49" customWidth="1"/>
    <col min="3589" max="3589" width="5.75" style="49" customWidth="1"/>
    <col min="3590" max="3590" width="11.5" style="49" customWidth="1"/>
    <col min="3591" max="3591" width="5.75" style="49" customWidth="1"/>
    <col min="3592" max="3592" width="12" style="49" bestFit="1" customWidth="1"/>
    <col min="3593" max="3593" width="5.375" style="49" customWidth="1"/>
    <col min="3594" max="3594" width="12.375" style="49" customWidth="1"/>
    <col min="3595" max="3596" width="11" style="49"/>
    <col min="3597" max="3597" width="13.875" style="49" customWidth="1"/>
    <col min="3598" max="3834" width="11" style="49"/>
    <col min="3835" max="3835" width="15.75" style="49" bestFit="1" customWidth="1"/>
    <col min="3836" max="3836" width="26.125" style="49" customWidth="1"/>
    <col min="3837" max="3837" width="11" style="49" customWidth="1"/>
    <col min="3838" max="3838" width="12" style="49" customWidth="1"/>
    <col min="3839" max="3839" width="12.125" style="49" customWidth="1"/>
    <col min="3840" max="3840" width="11" style="49"/>
    <col min="3841" max="3841" width="5.625" style="49" customWidth="1"/>
    <col min="3842" max="3842" width="9.75" style="49" customWidth="1"/>
    <col min="3843" max="3843" width="11" style="49"/>
    <col min="3844" max="3844" width="11.125" style="49" customWidth="1"/>
    <col min="3845" max="3845" width="5.75" style="49" customWidth="1"/>
    <col min="3846" max="3846" width="11.5" style="49" customWidth="1"/>
    <col min="3847" max="3847" width="5.75" style="49" customWidth="1"/>
    <col min="3848" max="3848" width="12" style="49" bestFit="1" customWidth="1"/>
    <col min="3849" max="3849" width="5.375" style="49" customWidth="1"/>
    <col min="3850" max="3850" width="12.375" style="49" customWidth="1"/>
    <col min="3851" max="3852" width="11" style="49"/>
    <col min="3853" max="3853" width="13.875" style="49" customWidth="1"/>
    <col min="3854" max="4090" width="11" style="49"/>
    <col min="4091" max="4091" width="15.75" style="49" bestFit="1" customWidth="1"/>
    <col min="4092" max="4092" width="26.125" style="49" customWidth="1"/>
    <col min="4093" max="4093" width="11" style="49" customWidth="1"/>
    <col min="4094" max="4094" width="12" style="49" customWidth="1"/>
    <col min="4095" max="4095" width="12.125" style="49" customWidth="1"/>
    <col min="4096" max="4096" width="11" style="49"/>
    <col min="4097" max="4097" width="5.625" style="49" customWidth="1"/>
    <col min="4098" max="4098" width="9.75" style="49" customWidth="1"/>
    <col min="4099" max="4099" width="11" style="49"/>
    <col min="4100" max="4100" width="11.125" style="49" customWidth="1"/>
    <col min="4101" max="4101" width="5.75" style="49" customWidth="1"/>
    <col min="4102" max="4102" width="11.5" style="49" customWidth="1"/>
    <col min="4103" max="4103" width="5.75" style="49" customWidth="1"/>
    <col min="4104" max="4104" width="12" style="49" bestFit="1" customWidth="1"/>
    <col min="4105" max="4105" width="5.375" style="49" customWidth="1"/>
    <col min="4106" max="4106" width="12.375" style="49" customWidth="1"/>
    <col min="4107" max="4108" width="11" style="49"/>
    <col min="4109" max="4109" width="13.875" style="49" customWidth="1"/>
    <col min="4110" max="4346" width="11" style="49"/>
    <col min="4347" max="4347" width="15.75" style="49" bestFit="1" customWidth="1"/>
    <col min="4348" max="4348" width="26.125" style="49" customWidth="1"/>
    <col min="4349" max="4349" width="11" style="49" customWidth="1"/>
    <col min="4350" max="4350" width="12" style="49" customWidth="1"/>
    <col min="4351" max="4351" width="12.125" style="49" customWidth="1"/>
    <col min="4352" max="4352" width="11" style="49"/>
    <col min="4353" max="4353" width="5.625" style="49" customWidth="1"/>
    <col min="4354" max="4354" width="9.75" style="49" customWidth="1"/>
    <col min="4355" max="4355" width="11" style="49"/>
    <col min="4356" max="4356" width="11.125" style="49" customWidth="1"/>
    <col min="4357" max="4357" width="5.75" style="49" customWidth="1"/>
    <col min="4358" max="4358" width="11.5" style="49" customWidth="1"/>
    <col min="4359" max="4359" width="5.75" style="49" customWidth="1"/>
    <col min="4360" max="4360" width="12" style="49" bestFit="1" customWidth="1"/>
    <col min="4361" max="4361" width="5.375" style="49" customWidth="1"/>
    <col min="4362" max="4362" width="12.375" style="49" customWidth="1"/>
    <col min="4363" max="4364" width="11" style="49"/>
    <col min="4365" max="4365" width="13.875" style="49" customWidth="1"/>
    <col min="4366" max="4602" width="11" style="49"/>
    <col min="4603" max="4603" width="15.75" style="49" bestFit="1" customWidth="1"/>
    <col min="4604" max="4604" width="26.125" style="49" customWidth="1"/>
    <col min="4605" max="4605" width="11" style="49" customWidth="1"/>
    <col min="4606" max="4606" width="12" style="49" customWidth="1"/>
    <col min="4607" max="4607" width="12.125" style="49" customWidth="1"/>
    <col min="4608" max="4608" width="11" style="49"/>
    <col min="4609" max="4609" width="5.625" style="49" customWidth="1"/>
    <col min="4610" max="4610" width="9.75" style="49" customWidth="1"/>
    <col min="4611" max="4611" width="11" style="49"/>
    <col min="4612" max="4612" width="11.125" style="49" customWidth="1"/>
    <col min="4613" max="4613" width="5.75" style="49" customWidth="1"/>
    <col min="4614" max="4614" width="11.5" style="49" customWidth="1"/>
    <col min="4615" max="4615" width="5.75" style="49" customWidth="1"/>
    <col min="4616" max="4616" width="12" style="49" bestFit="1" customWidth="1"/>
    <col min="4617" max="4617" width="5.375" style="49" customWidth="1"/>
    <col min="4618" max="4618" width="12.375" style="49" customWidth="1"/>
    <col min="4619" max="4620" width="11" style="49"/>
    <col min="4621" max="4621" width="13.875" style="49" customWidth="1"/>
    <col min="4622" max="4858" width="11" style="49"/>
    <col min="4859" max="4859" width="15.75" style="49" bestFit="1" customWidth="1"/>
    <col min="4860" max="4860" width="26.125" style="49" customWidth="1"/>
    <col min="4861" max="4861" width="11" style="49" customWidth="1"/>
    <col min="4862" max="4862" width="12" style="49" customWidth="1"/>
    <col min="4863" max="4863" width="12.125" style="49" customWidth="1"/>
    <col min="4864" max="4864" width="11" style="49"/>
    <col min="4865" max="4865" width="5.625" style="49" customWidth="1"/>
    <col min="4866" max="4866" width="9.75" style="49" customWidth="1"/>
    <col min="4867" max="4867" width="11" style="49"/>
    <col min="4868" max="4868" width="11.125" style="49" customWidth="1"/>
    <col min="4869" max="4869" width="5.75" style="49" customWidth="1"/>
    <col min="4870" max="4870" width="11.5" style="49" customWidth="1"/>
    <col min="4871" max="4871" width="5.75" style="49" customWidth="1"/>
    <col min="4872" max="4872" width="12" style="49" bestFit="1" customWidth="1"/>
    <col min="4873" max="4873" width="5.375" style="49" customWidth="1"/>
    <col min="4874" max="4874" width="12.375" style="49" customWidth="1"/>
    <col min="4875" max="4876" width="11" style="49"/>
    <col min="4877" max="4877" width="13.875" style="49" customWidth="1"/>
    <col min="4878" max="5114" width="11" style="49"/>
    <col min="5115" max="5115" width="15.75" style="49" bestFit="1" customWidth="1"/>
    <col min="5116" max="5116" width="26.125" style="49" customWidth="1"/>
    <col min="5117" max="5117" width="11" style="49" customWidth="1"/>
    <col min="5118" max="5118" width="12" style="49" customWidth="1"/>
    <col min="5119" max="5119" width="12.125" style="49" customWidth="1"/>
    <col min="5120" max="5120" width="11" style="49"/>
    <col min="5121" max="5121" width="5.625" style="49" customWidth="1"/>
    <col min="5122" max="5122" width="9.75" style="49" customWidth="1"/>
    <col min="5123" max="5123" width="11" style="49"/>
    <col min="5124" max="5124" width="11.125" style="49" customWidth="1"/>
    <col min="5125" max="5125" width="5.75" style="49" customWidth="1"/>
    <col min="5126" max="5126" width="11.5" style="49" customWidth="1"/>
    <col min="5127" max="5127" width="5.75" style="49" customWidth="1"/>
    <col min="5128" max="5128" width="12" style="49" bestFit="1" customWidth="1"/>
    <col min="5129" max="5129" width="5.375" style="49" customWidth="1"/>
    <col min="5130" max="5130" width="12.375" style="49" customWidth="1"/>
    <col min="5131" max="5132" width="11" style="49"/>
    <col min="5133" max="5133" width="13.875" style="49" customWidth="1"/>
    <col min="5134" max="5370" width="11" style="49"/>
    <col min="5371" max="5371" width="15.75" style="49" bestFit="1" customWidth="1"/>
    <col min="5372" max="5372" width="26.125" style="49" customWidth="1"/>
    <col min="5373" max="5373" width="11" style="49" customWidth="1"/>
    <col min="5374" max="5374" width="12" style="49" customWidth="1"/>
    <col min="5375" max="5375" width="12.125" style="49" customWidth="1"/>
    <col min="5376" max="5376" width="11" style="49"/>
    <col min="5377" max="5377" width="5.625" style="49" customWidth="1"/>
    <col min="5378" max="5378" width="9.75" style="49" customWidth="1"/>
    <col min="5379" max="5379" width="11" style="49"/>
    <col min="5380" max="5380" width="11.125" style="49" customWidth="1"/>
    <col min="5381" max="5381" width="5.75" style="49" customWidth="1"/>
    <col min="5382" max="5382" width="11.5" style="49" customWidth="1"/>
    <col min="5383" max="5383" width="5.75" style="49" customWidth="1"/>
    <col min="5384" max="5384" width="12" style="49" bestFit="1" customWidth="1"/>
    <col min="5385" max="5385" width="5.375" style="49" customWidth="1"/>
    <col min="5386" max="5386" width="12.375" style="49" customWidth="1"/>
    <col min="5387" max="5388" width="11" style="49"/>
    <col min="5389" max="5389" width="13.875" style="49" customWidth="1"/>
    <col min="5390" max="5626" width="11" style="49"/>
    <col min="5627" max="5627" width="15.75" style="49" bestFit="1" customWidth="1"/>
    <col min="5628" max="5628" width="26.125" style="49" customWidth="1"/>
    <col min="5629" max="5629" width="11" style="49" customWidth="1"/>
    <col min="5630" max="5630" width="12" style="49" customWidth="1"/>
    <col min="5631" max="5631" width="12.125" style="49" customWidth="1"/>
    <col min="5632" max="5632" width="11" style="49"/>
    <col min="5633" max="5633" width="5.625" style="49" customWidth="1"/>
    <col min="5634" max="5634" width="9.75" style="49" customWidth="1"/>
    <col min="5635" max="5635" width="11" style="49"/>
    <col min="5636" max="5636" width="11.125" style="49" customWidth="1"/>
    <col min="5637" max="5637" width="5.75" style="49" customWidth="1"/>
    <col min="5638" max="5638" width="11.5" style="49" customWidth="1"/>
    <col min="5639" max="5639" width="5.75" style="49" customWidth="1"/>
    <col min="5640" max="5640" width="12" style="49" bestFit="1" customWidth="1"/>
    <col min="5641" max="5641" width="5.375" style="49" customWidth="1"/>
    <col min="5642" max="5642" width="12.375" style="49" customWidth="1"/>
    <col min="5643" max="5644" width="11" style="49"/>
    <col min="5645" max="5645" width="13.875" style="49" customWidth="1"/>
    <col min="5646" max="5882" width="11" style="49"/>
    <col min="5883" max="5883" width="15.75" style="49" bestFit="1" customWidth="1"/>
    <col min="5884" max="5884" width="26.125" style="49" customWidth="1"/>
    <col min="5885" max="5885" width="11" style="49" customWidth="1"/>
    <col min="5886" max="5886" width="12" style="49" customWidth="1"/>
    <col min="5887" max="5887" width="12.125" style="49" customWidth="1"/>
    <col min="5888" max="5888" width="11" style="49"/>
    <col min="5889" max="5889" width="5.625" style="49" customWidth="1"/>
    <col min="5890" max="5890" width="9.75" style="49" customWidth="1"/>
    <col min="5891" max="5891" width="11" style="49"/>
    <col min="5892" max="5892" width="11.125" style="49" customWidth="1"/>
    <col min="5893" max="5893" width="5.75" style="49" customWidth="1"/>
    <col min="5894" max="5894" width="11.5" style="49" customWidth="1"/>
    <col min="5895" max="5895" width="5.75" style="49" customWidth="1"/>
    <col min="5896" max="5896" width="12" style="49" bestFit="1" customWidth="1"/>
    <col min="5897" max="5897" width="5.375" style="49" customWidth="1"/>
    <col min="5898" max="5898" width="12.375" style="49" customWidth="1"/>
    <col min="5899" max="5900" width="11" style="49"/>
    <col min="5901" max="5901" width="13.875" style="49" customWidth="1"/>
    <col min="5902" max="6138" width="11" style="49"/>
    <col min="6139" max="6139" width="15.75" style="49" bestFit="1" customWidth="1"/>
    <col min="6140" max="6140" width="26.125" style="49" customWidth="1"/>
    <col min="6141" max="6141" width="11" style="49" customWidth="1"/>
    <col min="6142" max="6142" width="12" style="49" customWidth="1"/>
    <col min="6143" max="6143" width="12.125" style="49" customWidth="1"/>
    <col min="6144" max="6144" width="11" style="49"/>
    <col min="6145" max="6145" width="5.625" style="49" customWidth="1"/>
    <col min="6146" max="6146" width="9.75" style="49" customWidth="1"/>
    <col min="6147" max="6147" width="11" style="49"/>
    <col min="6148" max="6148" width="11.125" style="49" customWidth="1"/>
    <col min="6149" max="6149" width="5.75" style="49" customWidth="1"/>
    <col min="6150" max="6150" width="11.5" style="49" customWidth="1"/>
    <col min="6151" max="6151" width="5.75" style="49" customWidth="1"/>
    <col min="6152" max="6152" width="12" style="49" bestFit="1" customWidth="1"/>
    <col min="6153" max="6153" width="5.375" style="49" customWidth="1"/>
    <col min="6154" max="6154" width="12.375" style="49" customWidth="1"/>
    <col min="6155" max="6156" width="11" style="49"/>
    <col min="6157" max="6157" width="13.875" style="49" customWidth="1"/>
    <col min="6158" max="6394" width="11" style="49"/>
    <col min="6395" max="6395" width="15.75" style="49" bestFit="1" customWidth="1"/>
    <col min="6396" max="6396" width="26.125" style="49" customWidth="1"/>
    <col min="6397" max="6397" width="11" style="49" customWidth="1"/>
    <col min="6398" max="6398" width="12" style="49" customWidth="1"/>
    <col min="6399" max="6399" width="12.125" style="49" customWidth="1"/>
    <col min="6400" max="6400" width="11" style="49"/>
    <col min="6401" max="6401" width="5.625" style="49" customWidth="1"/>
    <col min="6402" max="6402" width="9.75" style="49" customWidth="1"/>
    <col min="6403" max="6403" width="11" style="49"/>
    <col min="6404" max="6404" width="11.125" style="49" customWidth="1"/>
    <col min="6405" max="6405" width="5.75" style="49" customWidth="1"/>
    <col min="6406" max="6406" width="11.5" style="49" customWidth="1"/>
    <col min="6407" max="6407" width="5.75" style="49" customWidth="1"/>
    <col min="6408" max="6408" width="12" style="49" bestFit="1" customWidth="1"/>
    <col min="6409" max="6409" width="5.375" style="49" customWidth="1"/>
    <col min="6410" max="6410" width="12.375" style="49" customWidth="1"/>
    <col min="6411" max="6412" width="11" style="49"/>
    <col min="6413" max="6413" width="13.875" style="49" customWidth="1"/>
    <col min="6414" max="6650" width="11" style="49"/>
    <col min="6651" max="6651" width="15.75" style="49" bestFit="1" customWidth="1"/>
    <col min="6652" max="6652" width="26.125" style="49" customWidth="1"/>
    <col min="6653" max="6653" width="11" style="49" customWidth="1"/>
    <col min="6654" max="6654" width="12" style="49" customWidth="1"/>
    <col min="6655" max="6655" width="12.125" style="49" customWidth="1"/>
    <col min="6656" max="6656" width="11" style="49"/>
    <col min="6657" max="6657" width="5.625" style="49" customWidth="1"/>
    <col min="6658" max="6658" width="9.75" style="49" customWidth="1"/>
    <col min="6659" max="6659" width="11" style="49"/>
    <col min="6660" max="6660" width="11.125" style="49" customWidth="1"/>
    <col min="6661" max="6661" width="5.75" style="49" customWidth="1"/>
    <col min="6662" max="6662" width="11.5" style="49" customWidth="1"/>
    <col min="6663" max="6663" width="5.75" style="49" customWidth="1"/>
    <col min="6664" max="6664" width="12" style="49" bestFit="1" customWidth="1"/>
    <col min="6665" max="6665" width="5.375" style="49" customWidth="1"/>
    <col min="6666" max="6666" width="12.375" style="49" customWidth="1"/>
    <col min="6667" max="6668" width="11" style="49"/>
    <col min="6669" max="6669" width="13.875" style="49" customWidth="1"/>
    <col min="6670" max="6906" width="11" style="49"/>
    <col min="6907" max="6907" width="15.75" style="49" bestFit="1" customWidth="1"/>
    <col min="6908" max="6908" width="26.125" style="49" customWidth="1"/>
    <col min="6909" max="6909" width="11" style="49" customWidth="1"/>
    <col min="6910" max="6910" width="12" style="49" customWidth="1"/>
    <col min="6911" max="6911" width="12.125" style="49" customWidth="1"/>
    <col min="6912" max="6912" width="11" style="49"/>
    <col min="6913" max="6913" width="5.625" style="49" customWidth="1"/>
    <col min="6914" max="6914" width="9.75" style="49" customWidth="1"/>
    <col min="6915" max="6915" width="11" style="49"/>
    <col min="6916" max="6916" width="11.125" style="49" customWidth="1"/>
    <col min="6917" max="6917" width="5.75" style="49" customWidth="1"/>
    <col min="6918" max="6918" width="11.5" style="49" customWidth="1"/>
    <col min="6919" max="6919" width="5.75" style="49" customWidth="1"/>
    <col min="6920" max="6920" width="12" style="49" bestFit="1" customWidth="1"/>
    <col min="6921" max="6921" width="5.375" style="49" customWidth="1"/>
    <col min="6922" max="6922" width="12.375" style="49" customWidth="1"/>
    <col min="6923" max="6924" width="11" style="49"/>
    <col min="6925" max="6925" width="13.875" style="49" customWidth="1"/>
    <col min="6926" max="7162" width="11" style="49"/>
    <col min="7163" max="7163" width="15.75" style="49" bestFit="1" customWidth="1"/>
    <col min="7164" max="7164" width="26.125" style="49" customWidth="1"/>
    <col min="7165" max="7165" width="11" style="49" customWidth="1"/>
    <col min="7166" max="7166" width="12" style="49" customWidth="1"/>
    <col min="7167" max="7167" width="12.125" style="49" customWidth="1"/>
    <col min="7168" max="7168" width="11" style="49"/>
    <col min="7169" max="7169" width="5.625" style="49" customWidth="1"/>
    <col min="7170" max="7170" width="9.75" style="49" customWidth="1"/>
    <col min="7171" max="7171" width="11" style="49"/>
    <col min="7172" max="7172" width="11.125" style="49" customWidth="1"/>
    <col min="7173" max="7173" width="5.75" style="49" customWidth="1"/>
    <col min="7174" max="7174" width="11.5" style="49" customWidth="1"/>
    <col min="7175" max="7175" width="5.75" style="49" customWidth="1"/>
    <col min="7176" max="7176" width="12" style="49" bestFit="1" customWidth="1"/>
    <col min="7177" max="7177" width="5.375" style="49" customWidth="1"/>
    <col min="7178" max="7178" width="12.375" style="49" customWidth="1"/>
    <col min="7179" max="7180" width="11" style="49"/>
    <col min="7181" max="7181" width="13.875" style="49" customWidth="1"/>
    <col min="7182" max="7418" width="11" style="49"/>
    <col min="7419" max="7419" width="15.75" style="49" bestFit="1" customWidth="1"/>
    <col min="7420" max="7420" width="26.125" style="49" customWidth="1"/>
    <col min="7421" max="7421" width="11" style="49" customWidth="1"/>
    <col min="7422" max="7422" width="12" style="49" customWidth="1"/>
    <col min="7423" max="7423" width="12.125" style="49" customWidth="1"/>
    <col min="7424" max="7424" width="11" style="49"/>
    <col min="7425" max="7425" width="5.625" style="49" customWidth="1"/>
    <col min="7426" max="7426" width="9.75" style="49" customWidth="1"/>
    <col min="7427" max="7427" width="11" style="49"/>
    <col min="7428" max="7428" width="11.125" style="49" customWidth="1"/>
    <col min="7429" max="7429" width="5.75" style="49" customWidth="1"/>
    <col min="7430" max="7430" width="11.5" style="49" customWidth="1"/>
    <col min="7431" max="7431" width="5.75" style="49" customWidth="1"/>
    <col min="7432" max="7432" width="12" style="49" bestFit="1" customWidth="1"/>
    <col min="7433" max="7433" width="5.375" style="49" customWidth="1"/>
    <col min="7434" max="7434" width="12.375" style="49" customWidth="1"/>
    <col min="7435" max="7436" width="11" style="49"/>
    <col min="7437" max="7437" width="13.875" style="49" customWidth="1"/>
    <col min="7438" max="7674" width="11" style="49"/>
    <col min="7675" max="7675" width="15.75" style="49" bestFit="1" customWidth="1"/>
    <col min="7676" max="7676" width="26.125" style="49" customWidth="1"/>
    <col min="7677" max="7677" width="11" style="49" customWidth="1"/>
    <col min="7678" max="7678" width="12" style="49" customWidth="1"/>
    <col min="7679" max="7679" width="12.125" style="49" customWidth="1"/>
    <col min="7680" max="7680" width="11" style="49"/>
    <col min="7681" max="7681" width="5.625" style="49" customWidth="1"/>
    <col min="7682" max="7682" width="9.75" style="49" customWidth="1"/>
    <col min="7683" max="7683" width="11" style="49"/>
    <col min="7684" max="7684" width="11.125" style="49" customWidth="1"/>
    <col min="7685" max="7685" width="5.75" style="49" customWidth="1"/>
    <col min="7686" max="7686" width="11.5" style="49" customWidth="1"/>
    <col min="7687" max="7687" width="5.75" style="49" customWidth="1"/>
    <col min="7688" max="7688" width="12" style="49" bestFit="1" customWidth="1"/>
    <col min="7689" max="7689" width="5.375" style="49" customWidth="1"/>
    <col min="7690" max="7690" width="12.375" style="49" customWidth="1"/>
    <col min="7691" max="7692" width="11" style="49"/>
    <col min="7693" max="7693" width="13.875" style="49" customWidth="1"/>
    <col min="7694" max="7930" width="11" style="49"/>
    <col min="7931" max="7931" width="15.75" style="49" bestFit="1" customWidth="1"/>
    <col min="7932" max="7932" width="26.125" style="49" customWidth="1"/>
    <col min="7933" max="7933" width="11" style="49" customWidth="1"/>
    <col min="7934" max="7934" width="12" style="49" customWidth="1"/>
    <col min="7935" max="7935" width="12.125" style="49" customWidth="1"/>
    <col min="7936" max="7936" width="11" style="49"/>
    <col min="7937" max="7937" width="5.625" style="49" customWidth="1"/>
    <col min="7938" max="7938" width="9.75" style="49" customWidth="1"/>
    <col min="7939" max="7939" width="11" style="49"/>
    <col min="7940" max="7940" width="11.125" style="49" customWidth="1"/>
    <col min="7941" max="7941" width="5.75" style="49" customWidth="1"/>
    <col min="7942" max="7942" width="11.5" style="49" customWidth="1"/>
    <col min="7943" max="7943" width="5.75" style="49" customWidth="1"/>
    <col min="7944" max="7944" width="12" style="49" bestFit="1" customWidth="1"/>
    <col min="7945" max="7945" width="5.375" style="49" customWidth="1"/>
    <col min="7946" max="7946" width="12.375" style="49" customWidth="1"/>
    <col min="7947" max="7948" width="11" style="49"/>
    <col min="7949" max="7949" width="13.875" style="49" customWidth="1"/>
    <col min="7950" max="8186" width="11" style="49"/>
    <col min="8187" max="8187" width="15.75" style="49" bestFit="1" customWidth="1"/>
    <col min="8188" max="8188" width="26.125" style="49" customWidth="1"/>
    <col min="8189" max="8189" width="11" style="49" customWidth="1"/>
    <col min="8190" max="8190" width="12" style="49" customWidth="1"/>
    <col min="8191" max="8191" width="12.125" style="49" customWidth="1"/>
    <col min="8192" max="8192" width="11" style="49"/>
    <col min="8193" max="8193" width="5.625" style="49" customWidth="1"/>
    <col min="8194" max="8194" width="9.75" style="49" customWidth="1"/>
    <col min="8195" max="8195" width="11" style="49"/>
    <col min="8196" max="8196" width="11.125" style="49" customWidth="1"/>
    <col min="8197" max="8197" width="5.75" style="49" customWidth="1"/>
    <col min="8198" max="8198" width="11.5" style="49" customWidth="1"/>
    <col min="8199" max="8199" width="5.75" style="49" customWidth="1"/>
    <col min="8200" max="8200" width="12" style="49" bestFit="1" customWidth="1"/>
    <col min="8201" max="8201" width="5.375" style="49" customWidth="1"/>
    <col min="8202" max="8202" width="12.375" style="49" customWidth="1"/>
    <col min="8203" max="8204" width="11" style="49"/>
    <col min="8205" max="8205" width="13.875" style="49" customWidth="1"/>
    <col min="8206" max="8442" width="11" style="49"/>
    <col min="8443" max="8443" width="15.75" style="49" bestFit="1" customWidth="1"/>
    <col min="8444" max="8444" width="26.125" style="49" customWidth="1"/>
    <col min="8445" max="8445" width="11" style="49" customWidth="1"/>
    <col min="8446" max="8446" width="12" style="49" customWidth="1"/>
    <col min="8447" max="8447" width="12.125" style="49" customWidth="1"/>
    <col min="8448" max="8448" width="11" style="49"/>
    <col min="8449" max="8449" width="5.625" style="49" customWidth="1"/>
    <col min="8450" max="8450" width="9.75" style="49" customWidth="1"/>
    <col min="8451" max="8451" width="11" style="49"/>
    <col min="8452" max="8452" width="11.125" style="49" customWidth="1"/>
    <col min="8453" max="8453" width="5.75" style="49" customWidth="1"/>
    <col min="8454" max="8454" width="11.5" style="49" customWidth="1"/>
    <col min="8455" max="8455" width="5.75" style="49" customWidth="1"/>
    <col min="8456" max="8456" width="12" style="49" bestFit="1" customWidth="1"/>
    <col min="8457" max="8457" width="5.375" style="49" customWidth="1"/>
    <col min="8458" max="8458" width="12.375" style="49" customWidth="1"/>
    <col min="8459" max="8460" width="11" style="49"/>
    <col min="8461" max="8461" width="13.875" style="49" customWidth="1"/>
    <col min="8462" max="8698" width="11" style="49"/>
    <col min="8699" max="8699" width="15.75" style="49" bestFit="1" customWidth="1"/>
    <col min="8700" max="8700" width="26.125" style="49" customWidth="1"/>
    <col min="8701" max="8701" width="11" style="49" customWidth="1"/>
    <col min="8702" max="8702" width="12" style="49" customWidth="1"/>
    <col min="8703" max="8703" width="12.125" style="49" customWidth="1"/>
    <col min="8704" max="8704" width="11" style="49"/>
    <col min="8705" max="8705" width="5.625" style="49" customWidth="1"/>
    <col min="8706" max="8706" width="9.75" style="49" customWidth="1"/>
    <col min="8707" max="8707" width="11" style="49"/>
    <col min="8708" max="8708" width="11.125" style="49" customWidth="1"/>
    <col min="8709" max="8709" width="5.75" style="49" customWidth="1"/>
    <col min="8710" max="8710" width="11.5" style="49" customWidth="1"/>
    <col min="8711" max="8711" width="5.75" style="49" customWidth="1"/>
    <col min="8712" max="8712" width="12" style="49" bestFit="1" customWidth="1"/>
    <col min="8713" max="8713" width="5.375" style="49" customWidth="1"/>
    <col min="8714" max="8714" width="12.375" style="49" customWidth="1"/>
    <col min="8715" max="8716" width="11" style="49"/>
    <col min="8717" max="8717" width="13.875" style="49" customWidth="1"/>
    <col min="8718" max="8954" width="11" style="49"/>
    <col min="8955" max="8955" width="15.75" style="49" bestFit="1" customWidth="1"/>
    <col min="8956" max="8956" width="26.125" style="49" customWidth="1"/>
    <col min="8957" max="8957" width="11" style="49" customWidth="1"/>
    <col min="8958" max="8958" width="12" style="49" customWidth="1"/>
    <col min="8959" max="8959" width="12.125" style="49" customWidth="1"/>
    <col min="8960" max="8960" width="11" style="49"/>
    <col min="8961" max="8961" width="5.625" style="49" customWidth="1"/>
    <col min="8962" max="8962" width="9.75" style="49" customWidth="1"/>
    <col min="8963" max="8963" width="11" style="49"/>
    <col min="8964" max="8964" width="11.125" style="49" customWidth="1"/>
    <col min="8965" max="8965" width="5.75" style="49" customWidth="1"/>
    <col min="8966" max="8966" width="11.5" style="49" customWidth="1"/>
    <col min="8967" max="8967" width="5.75" style="49" customWidth="1"/>
    <col min="8968" max="8968" width="12" style="49" bestFit="1" customWidth="1"/>
    <col min="8969" max="8969" width="5.375" style="49" customWidth="1"/>
    <col min="8970" max="8970" width="12.375" style="49" customWidth="1"/>
    <col min="8971" max="8972" width="11" style="49"/>
    <col min="8973" max="8973" width="13.875" style="49" customWidth="1"/>
    <col min="8974" max="9210" width="11" style="49"/>
    <col min="9211" max="9211" width="15.75" style="49" bestFit="1" customWidth="1"/>
    <col min="9212" max="9212" width="26.125" style="49" customWidth="1"/>
    <col min="9213" max="9213" width="11" style="49" customWidth="1"/>
    <col min="9214" max="9214" width="12" style="49" customWidth="1"/>
    <col min="9215" max="9215" width="12.125" style="49" customWidth="1"/>
    <col min="9216" max="9216" width="11" style="49"/>
    <col min="9217" max="9217" width="5.625" style="49" customWidth="1"/>
    <col min="9218" max="9218" width="9.75" style="49" customWidth="1"/>
    <col min="9219" max="9219" width="11" style="49"/>
    <col min="9220" max="9220" width="11.125" style="49" customWidth="1"/>
    <col min="9221" max="9221" width="5.75" style="49" customWidth="1"/>
    <col min="9222" max="9222" width="11.5" style="49" customWidth="1"/>
    <col min="9223" max="9223" width="5.75" style="49" customWidth="1"/>
    <col min="9224" max="9224" width="12" style="49" bestFit="1" customWidth="1"/>
    <col min="9225" max="9225" width="5.375" style="49" customWidth="1"/>
    <col min="9226" max="9226" width="12.375" style="49" customWidth="1"/>
    <col min="9227" max="9228" width="11" style="49"/>
    <col min="9229" max="9229" width="13.875" style="49" customWidth="1"/>
    <col min="9230" max="9466" width="11" style="49"/>
    <col min="9467" max="9467" width="15.75" style="49" bestFit="1" customWidth="1"/>
    <col min="9468" max="9468" width="26.125" style="49" customWidth="1"/>
    <col min="9469" max="9469" width="11" style="49" customWidth="1"/>
    <col min="9470" max="9470" width="12" style="49" customWidth="1"/>
    <col min="9471" max="9471" width="12.125" style="49" customWidth="1"/>
    <col min="9472" max="9472" width="11" style="49"/>
    <col min="9473" max="9473" width="5.625" style="49" customWidth="1"/>
    <col min="9474" max="9474" width="9.75" style="49" customWidth="1"/>
    <col min="9475" max="9475" width="11" style="49"/>
    <col min="9476" max="9476" width="11.125" style="49" customWidth="1"/>
    <col min="9477" max="9477" width="5.75" style="49" customWidth="1"/>
    <col min="9478" max="9478" width="11.5" style="49" customWidth="1"/>
    <col min="9479" max="9479" width="5.75" style="49" customWidth="1"/>
    <col min="9480" max="9480" width="12" style="49" bestFit="1" customWidth="1"/>
    <col min="9481" max="9481" width="5.375" style="49" customWidth="1"/>
    <col min="9482" max="9482" width="12.375" style="49" customWidth="1"/>
    <col min="9483" max="9484" width="11" style="49"/>
    <col min="9485" max="9485" width="13.875" style="49" customWidth="1"/>
    <col min="9486" max="9722" width="11" style="49"/>
    <col min="9723" max="9723" width="15.75" style="49" bestFit="1" customWidth="1"/>
    <col min="9724" max="9724" width="26.125" style="49" customWidth="1"/>
    <col min="9725" max="9725" width="11" style="49" customWidth="1"/>
    <col min="9726" max="9726" width="12" style="49" customWidth="1"/>
    <col min="9727" max="9727" width="12.125" style="49" customWidth="1"/>
    <col min="9728" max="9728" width="11" style="49"/>
    <col min="9729" max="9729" width="5.625" style="49" customWidth="1"/>
    <col min="9730" max="9730" width="9.75" style="49" customWidth="1"/>
    <col min="9731" max="9731" width="11" style="49"/>
    <col min="9732" max="9732" width="11.125" style="49" customWidth="1"/>
    <col min="9733" max="9733" width="5.75" style="49" customWidth="1"/>
    <col min="9734" max="9734" width="11.5" style="49" customWidth="1"/>
    <col min="9735" max="9735" width="5.75" style="49" customWidth="1"/>
    <col min="9736" max="9736" width="12" style="49" bestFit="1" customWidth="1"/>
    <col min="9737" max="9737" width="5.375" style="49" customWidth="1"/>
    <col min="9738" max="9738" width="12.375" style="49" customWidth="1"/>
    <col min="9739" max="9740" width="11" style="49"/>
    <col min="9741" max="9741" width="13.875" style="49" customWidth="1"/>
    <col min="9742" max="9978" width="11" style="49"/>
    <col min="9979" max="9979" width="15.75" style="49" bestFit="1" customWidth="1"/>
    <col min="9980" max="9980" width="26.125" style="49" customWidth="1"/>
    <col min="9981" max="9981" width="11" style="49" customWidth="1"/>
    <col min="9982" max="9982" width="12" style="49" customWidth="1"/>
    <col min="9983" max="9983" width="12.125" style="49" customWidth="1"/>
    <col min="9984" max="9984" width="11" style="49"/>
    <col min="9985" max="9985" width="5.625" style="49" customWidth="1"/>
    <col min="9986" max="9986" width="9.75" style="49" customWidth="1"/>
    <col min="9987" max="9987" width="11" style="49"/>
    <col min="9988" max="9988" width="11.125" style="49" customWidth="1"/>
    <col min="9989" max="9989" width="5.75" style="49" customWidth="1"/>
    <col min="9990" max="9990" width="11.5" style="49" customWidth="1"/>
    <col min="9991" max="9991" width="5.75" style="49" customWidth="1"/>
    <col min="9992" max="9992" width="12" style="49" bestFit="1" customWidth="1"/>
    <col min="9993" max="9993" width="5.375" style="49" customWidth="1"/>
    <col min="9994" max="9994" width="12.375" style="49" customWidth="1"/>
    <col min="9995" max="9996" width="11" style="49"/>
    <col min="9997" max="9997" width="13.875" style="49" customWidth="1"/>
    <col min="9998" max="10234" width="11" style="49"/>
    <col min="10235" max="10235" width="15.75" style="49" bestFit="1" customWidth="1"/>
    <col min="10236" max="10236" width="26.125" style="49" customWidth="1"/>
    <col min="10237" max="10237" width="11" style="49" customWidth="1"/>
    <col min="10238" max="10238" width="12" style="49" customWidth="1"/>
    <col min="10239" max="10239" width="12.125" style="49" customWidth="1"/>
    <col min="10240" max="10240" width="11" style="49"/>
    <col min="10241" max="10241" width="5.625" style="49" customWidth="1"/>
    <col min="10242" max="10242" width="9.75" style="49" customWidth="1"/>
    <col min="10243" max="10243" width="11" style="49"/>
    <col min="10244" max="10244" width="11.125" style="49" customWidth="1"/>
    <col min="10245" max="10245" width="5.75" style="49" customWidth="1"/>
    <col min="10246" max="10246" width="11.5" style="49" customWidth="1"/>
    <col min="10247" max="10247" width="5.75" style="49" customWidth="1"/>
    <col min="10248" max="10248" width="12" style="49" bestFit="1" customWidth="1"/>
    <col min="10249" max="10249" width="5.375" style="49" customWidth="1"/>
    <col min="10250" max="10250" width="12.375" style="49" customWidth="1"/>
    <col min="10251" max="10252" width="11" style="49"/>
    <col min="10253" max="10253" width="13.875" style="49" customWidth="1"/>
    <col min="10254" max="10490" width="11" style="49"/>
    <col min="10491" max="10491" width="15.75" style="49" bestFit="1" customWidth="1"/>
    <col min="10492" max="10492" width="26.125" style="49" customWidth="1"/>
    <col min="10493" max="10493" width="11" style="49" customWidth="1"/>
    <col min="10494" max="10494" width="12" style="49" customWidth="1"/>
    <col min="10495" max="10495" width="12.125" style="49" customWidth="1"/>
    <col min="10496" max="10496" width="11" style="49"/>
    <col min="10497" max="10497" width="5.625" style="49" customWidth="1"/>
    <col min="10498" max="10498" width="9.75" style="49" customWidth="1"/>
    <col min="10499" max="10499" width="11" style="49"/>
    <col min="10500" max="10500" width="11.125" style="49" customWidth="1"/>
    <col min="10501" max="10501" width="5.75" style="49" customWidth="1"/>
    <col min="10502" max="10502" width="11.5" style="49" customWidth="1"/>
    <col min="10503" max="10503" width="5.75" style="49" customWidth="1"/>
    <col min="10504" max="10504" width="12" style="49" bestFit="1" customWidth="1"/>
    <col min="10505" max="10505" width="5.375" style="49" customWidth="1"/>
    <col min="10506" max="10506" width="12.375" style="49" customWidth="1"/>
    <col min="10507" max="10508" width="11" style="49"/>
    <col min="10509" max="10509" width="13.875" style="49" customWidth="1"/>
    <col min="10510" max="10746" width="11" style="49"/>
    <col min="10747" max="10747" width="15.75" style="49" bestFit="1" customWidth="1"/>
    <col min="10748" max="10748" width="26.125" style="49" customWidth="1"/>
    <col min="10749" max="10749" width="11" style="49" customWidth="1"/>
    <col min="10750" max="10750" width="12" style="49" customWidth="1"/>
    <col min="10751" max="10751" width="12.125" style="49" customWidth="1"/>
    <col min="10752" max="10752" width="11" style="49"/>
    <col min="10753" max="10753" width="5.625" style="49" customWidth="1"/>
    <col min="10754" max="10754" width="9.75" style="49" customWidth="1"/>
    <col min="10755" max="10755" width="11" style="49"/>
    <col min="10756" max="10756" width="11.125" style="49" customWidth="1"/>
    <col min="10757" max="10757" width="5.75" style="49" customWidth="1"/>
    <col min="10758" max="10758" width="11.5" style="49" customWidth="1"/>
    <col min="10759" max="10759" width="5.75" style="49" customWidth="1"/>
    <col min="10760" max="10760" width="12" style="49" bestFit="1" customWidth="1"/>
    <col min="10761" max="10761" width="5.375" style="49" customWidth="1"/>
    <col min="10762" max="10762" width="12.375" style="49" customWidth="1"/>
    <col min="10763" max="10764" width="11" style="49"/>
    <col min="10765" max="10765" width="13.875" style="49" customWidth="1"/>
    <col min="10766" max="11002" width="11" style="49"/>
    <col min="11003" max="11003" width="15.75" style="49" bestFit="1" customWidth="1"/>
    <col min="11004" max="11004" width="26.125" style="49" customWidth="1"/>
    <col min="11005" max="11005" width="11" style="49" customWidth="1"/>
    <col min="11006" max="11006" width="12" style="49" customWidth="1"/>
    <col min="11007" max="11007" width="12.125" style="49" customWidth="1"/>
    <col min="11008" max="11008" width="11" style="49"/>
    <col min="11009" max="11009" width="5.625" style="49" customWidth="1"/>
    <col min="11010" max="11010" width="9.75" style="49" customWidth="1"/>
    <col min="11011" max="11011" width="11" style="49"/>
    <col min="11012" max="11012" width="11.125" style="49" customWidth="1"/>
    <col min="11013" max="11013" width="5.75" style="49" customWidth="1"/>
    <col min="11014" max="11014" width="11.5" style="49" customWidth="1"/>
    <col min="11015" max="11015" width="5.75" style="49" customWidth="1"/>
    <col min="11016" max="11016" width="12" style="49" bestFit="1" customWidth="1"/>
    <col min="11017" max="11017" width="5.375" style="49" customWidth="1"/>
    <col min="11018" max="11018" width="12.375" style="49" customWidth="1"/>
    <col min="11019" max="11020" width="11" style="49"/>
    <col min="11021" max="11021" width="13.875" style="49" customWidth="1"/>
    <col min="11022" max="11258" width="11" style="49"/>
    <col min="11259" max="11259" width="15.75" style="49" bestFit="1" customWidth="1"/>
    <col min="11260" max="11260" width="26.125" style="49" customWidth="1"/>
    <col min="11261" max="11261" width="11" style="49" customWidth="1"/>
    <col min="11262" max="11262" width="12" style="49" customWidth="1"/>
    <col min="11263" max="11263" width="12.125" style="49" customWidth="1"/>
    <col min="11264" max="11264" width="11" style="49"/>
    <col min="11265" max="11265" width="5.625" style="49" customWidth="1"/>
    <col min="11266" max="11266" width="9.75" style="49" customWidth="1"/>
    <col min="11267" max="11267" width="11" style="49"/>
    <col min="11268" max="11268" width="11.125" style="49" customWidth="1"/>
    <col min="11269" max="11269" width="5.75" style="49" customWidth="1"/>
    <col min="11270" max="11270" width="11.5" style="49" customWidth="1"/>
    <col min="11271" max="11271" width="5.75" style="49" customWidth="1"/>
    <col min="11272" max="11272" width="12" style="49" bestFit="1" customWidth="1"/>
    <col min="11273" max="11273" width="5.375" style="49" customWidth="1"/>
    <col min="11274" max="11274" width="12.375" style="49" customWidth="1"/>
    <col min="11275" max="11276" width="11" style="49"/>
    <col min="11277" max="11277" width="13.875" style="49" customWidth="1"/>
    <col min="11278" max="11514" width="11" style="49"/>
    <col min="11515" max="11515" width="15.75" style="49" bestFit="1" customWidth="1"/>
    <col min="11516" max="11516" width="26.125" style="49" customWidth="1"/>
    <col min="11517" max="11517" width="11" style="49" customWidth="1"/>
    <col min="11518" max="11518" width="12" style="49" customWidth="1"/>
    <col min="11519" max="11519" width="12.125" style="49" customWidth="1"/>
    <col min="11520" max="11520" width="11" style="49"/>
    <col min="11521" max="11521" width="5.625" style="49" customWidth="1"/>
    <col min="11522" max="11522" width="9.75" style="49" customWidth="1"/>
    <col min="11523" max="11523" width="11" style="49"/>
    <col min="11524" max="11524" width="11.125" style="49" customWidth="1"/>
    <col min="11525" max="11525" width="5.75" style="49" customWidth="1"/>
    <col min="11526" max="11526" width="11.5" style="49" customWidth="1"/>
    <col min="11527" max="11527" width="5.75" style="49" customWidth="1"/>
    <col min="11528" max="11528" width="12" style="49" bestFit="1" customWidth="1"/>
    <col min="11529" max="11529" width="5.375" style="49" customWidth="1"/>
    <col min="11530" max="11530" width="12.375" style="49" customWidth="1"/>
    <col min="11531" max="11532" width="11" style="49"/>
    <col min="11533" max="11533" width="13.875" style="49" customWidth="1"/>
    <col min="11534" max="11770" width="11" style="49"/>
    <col min="11771" max="11771" width="15.75" style="49" bestFit="1" customWidth="1"/>
    <col min="11772" max="11772" width="26.125" style="49" customWidth="1"/>
    <col min="11773" max="11773" width="11" style="49" customWidth="1"/>
    <col min="11774" max="11774" width="12" style="49" customWidth="1"/>
    <col min="11775" max="11775" width="12.125" style="49" customWidth="1"/>
    <col min="11776" max="11776" width="11" style="49"/>
    <col min="11777" max="11777" width="5.625" style="49" customWidth="1"/>
    <col min="11778" max="11778" width="9.75" style="49" customWidth="1"/>
    <col min="11779" max="11779" width="11" style="49"/>
    <col min="11780" max="11780" width="11.125" style="49" customWidth="1"/>
    <col min="11781" max="11781" width="5.75" style="49" customWidth="1"/>
    <col min="11782" max="11782" width="11.5" style="49" customWidth="1"/>
    <col min="11783" max="11783" width="5.75" style="49" customWidth="1"/>
    <col min="11784" max="11784" width="12" style="49" bestFit="1" customWidth="1"/>
    <col min="11785" max="11785" width="5.375" style="49" customWidth="1"/>
    <col min="11786" max="11786" width="12.375" style="49" customWidth="1"/>
    <col min="11787" max="11788" width="11" style="49"/>
    <col min="11789" max="11789" width="13.875" style="49" customWidth="1"/>
    <col min="11790" max="12026" width="11" style="49"/>
    <col min="12027" max="12027" width="15.75" style="49" bestFit="1" customWidth="1"/>
    <col min="12028" max="12028" width="26.125" style="49" customWidth="1"/>
    <col min="12029" max="12029" width="11" style="49" customWidth="1"/>
    <col min="12030" max="12030" width="12" style="49" customWidth="1"/>
    <col min="12031" max="12031" width="12.125" style="49" customWidth="1"/>
    <col min="12032" max="12032" width="11" style="49"/>
    <col min="12033" max="12033" width="5.625" style="49" customWidth="1"/>
    <col min="12034" max="12034" width="9.75" style="49" customWidth="1"/>
    <col min="12035" max="12035" width="11" style="49"/>
    <col min="12036" max="12036" width="11.125" style="49" customWidth="1"/>
    <col min="12037" max="12037" width="5.75" style="49" customWidth="1"/>
    <col min="12038" max="12038" width="11.5" style="49" customWidth="1"/>
    <col min="12039" max="12039" width="5.75" style="49" customWidth="1"/>
    <col min="12040" max="12040" width="12" style="49" bestFit="1" customWidth="1"/>
    <col min="12041" max="12041" width="5.375" style="49" customWidth="1"/>
    <col min="12042" max="12042" width="12.375" style="49" customWidth="1"/>
    <col min="12043" max="12044" width="11" style="49"/>
    <col min="12045" max="12045" width="13.875" style="49" customWidth="1"/>
    <col min="12046" max="12282" width="11" style="49"/>
    <col min="12283" max="12283" width="15.75" style="49" bestFit="1" customWidth="1"/>
    <col min="12284" max="12284" width="26.125" style="49" customWidth="1"/>
    <col min="12285" max="12285" width="11" style="49" customWidth="1"/>
    <col min="12286" max="12286" width="12" style="49" customWidth="1"/>
    <col min="12287" max="12287" width="12.125" style="49" customWidth="1"/>
    <col min="12288" max="12288" width="11" style="49"/>
    <col min="12289" max="12289" width="5.625" style="49" customWidth="1"/>
    <col min="12290" max="12290" width="9.75" style="49" customWidth="1"/>
    <col min="12291" max="12291" width="11" style="49"/>
    <col min="12292" max="12292" width="11.125" style="49" customWidth="1"/>
    <col min="12293" max="12293" width="5.75" style="49" customWidth="1"/>
    <col min="12294" max="12294" width="11.5" style="49" customWidth="1"/>
    <col min="12295" max="12295" width="5.75" style="49" customWidth="1"/>
    <col min="12296" max="12296" width="12" style="49" bestFit="1" customWidth="1"/>
    <col min="12297" max="12297" width="5.375" style="49" customWidth="1"/>
    <col min="12298" max="12298" width="12.375" style="49" customWidth="1"/>
    <col min="12299" max="12300" width="11" style="49"/>
    <col min="12301" max="12301" width="13.875" style="49" customWidth="1"/>
    <col min="12302" max="12538" width="11" style="49"/>
    <col min="12539" max="12539" width="15.75" style="49" bestFit="1" customWidth="1"/>
    <col min="12540" max="12540" width="26.125" style="49" customWidth="1"/>
    <col min="12541" max="12541" width="11" style="49" customWidth="1"/>
    <col min="12542" max="12542" width="12" style="49" customWidth="1"/>
    <col min="12543" max="12543" width="12.125" style="49" customWidth="1"/>
    <col min="12544" max="12544" width="11" style="49"/>
    <col min="12545" max="12545" width="5.625" style="49" customWidth="1"/>
    <col min="12546" max="12546" width="9.75" style="49" customWidth="1"/>
    <col min="12547" max="12547" width="11" style="49"/>
    <col min="12548" max="12548" width="11.125" style="49" customWidth="1"/>
    <col min="12549" max="12549" width="5.75" style="49" customWidth="1"/>
    <col min="12550" max="12550" width="11.5" style="49" customWidth="1"/>
    <col min="12551" max="12551" width="5.75" style="49" customWidth="1"/>
    <col min="12552" max="12552" width="12" style="49" bestFit="1" customWidth="1"/>
    <col min="12553" max="12553" width="5.375" style="49" customWidth="1"/>
    <col min="12554" max="12554" width="12.375" style="49" customWidth="1"/>
    <col min="12555" max="12556" width="11" style="49"/>
    <col min="12557" max="12557" width="13.875" style="49" customWidth="1"/>
    <col min="12558" max="12794" width="11" style="49"/>
    <col min="12795" max="12795" width="15.75" style="49" bestFit="1" customWidth="1"/>
    <col min="12796" max="12796" width="26.125" style="49" customWidth="1"/>
    <col min="12797" max="12797" width="11" style="49" customWidth="1"/>
    <col min="12798" max="12798" width="12" style="49" customWidth="1"/>
    <col min="12799" max="12799" width="12.125" style="49" customWidth="1"/>
    <col min="12800" max="12800" width="11" style="49"/>
    <col min="12801" max="12801" width="5.625" style="49" customWidth="1"/>
    <col min="12802" max="12802" width="9.75" style="49" customWidth="1"/>
    <col min="12803" max="12803" width="11" style="49"/>
    <col min="12804" max="12804" width="11.125" style="49" customWidth="1"/>
    <col min="12805" max="12805" width="5.75" style="49" customWidth="1"/>
    <col min="12806" max="12806" width="11.5" style="49" customWidth="1"/>
    <col min="12807" max="12807" width="5.75" style="49" customWidth="1"/>
    <col min="12808" max="12808" width="12" style="49" bestFit="1" customWidth="1"/>
    <col min="12809" max="12809" width="5.375" style="49" customWidth="1"/>
    <col min="12810" max="12810" width="12.375" style="49" customWidth="1"/>
    <col min="12811" max="12812" width="11" style="49"/>
    <col min="12813" max="12813" width="13.875" style="49" customWidth="1"/>
    <col min="12814" max="13050" width="11" style="49"/>
    <col min="13051" max="13051" width="15.75" style="49" bestFit="1" customWidth="1"/>
    <col min="13052" max="13052" width="26.125" style="49" customWidth="1"/>
    <col min="13053" max="13053" width="11" style="49" customWidth="1"/>
    <col min="13054" max="13054" width="12" style="49" customWidth="1"/>
    <col min="13055" max="13055" width="12.125" style="49" customWidth="1"/>
    <col min="13056" max="13056" width="11" style="49"/>
    <col min="13057" max="13057" width="5.625" style="49" customWidth="1"/>
    <col min="13058" max="13058" width="9.75" style="49" customWidth="1"/>
    <col min="13059" max="13059" width="11" style="49"/>
    <col min="13060" max="13060" width="11.125" style="49" customWidth="1"/>
    <col min="13061" max="13061" width="5.75" style="49" customWidth="1"/>
    <col min="13062" max="13062" width="11.5" style="49" customWidth="1"/>
    <col min="13063" max="13063" width="5.75" style="49" customWidth="1"/>
    <col min="13064" max="13064" width="12" style="49" bestFit="1" customWidth="1"/>
    <col min="13065" max="13065" width="5.375" style="49" customWidth="1"/>
    <col min="13066" max="13066" width="12.375" style="49" customWidth="1"/>
    <col min="13067" max="13068" width="11" style="49"/>
    <col min="13069" max="13069" width="13.875" style="49" customWidth="1"/>
    <col min="13070" max="13306" width="11" style="49"/>
    <col min="13307" max="13307" width="15.75" style="49" bestFit="1" customWidth="1"/>
    <col min="13308" max="13308" width="26.125" style="49" customWidth="1"/>
    <col min="13309" max="13309" width="11" style="49" customWidth="1"/>
    <col min="13310" max="13310" width="12" style="49" customWidth="1"/>
    <col min="13311" max="13311" width="12.125" style="49" customWidth="1"/>
    <col min="13312" max="13312" width="11" style="49"/>
    <col min="13313" max="13313" width="5.625" style="49" customWidth="1"/>
    <col min="13314" max="13314" width="9.75" style="49" customWidth="1"/>
    <col min="13315" max="13315" width="11" style="49"/>
    <col min="13316" max="13316" width="11.125" style="49" customWidth="1"/>
    <col min="13317" max="13317" width="5.75" style="49" customWidth="1"/>
    <col min="13318" max="13318" width="11.5" style="49" customWidth="1"/>
    <col min="13319" max="13319" width="5.75" style="49" customWidth="1"/>
    <col min="13320" max="13320" width="12" style="49" bestFit="1" customWidth="1"/>
    <col min="13321" max="13321" width="5.375" style="49" customWidth="1"/>
    <col min="13322" max="13322" width="12.375" style="49" customWidth="1"/>
    <col min="13323" max="13324" width="11" style="49"/>
    <col min="13325" max="13325" width="13.875" style="49" customWidth="1"/>
    <col min="13326" max="13562" width="11" style="49"/>
    <col min="13563" max="13563" width="15.75" style="49" bestFit="1" customWidth="1"/>
    <col min="13564" max="13564" width="26.125" style="49" customWidth="1"/>
    <col min="13565" max="13565" width="11" style="49" customWidth="1"/>
    <col min="13566" max="13566" width="12" style="49" customWidth="1"/>
    <col min="13567" max="13567" width="12.125" style="49" customWidth="1"/>
    <col min="13568" max="13568" width="11" style="49"/>
    <col min="13569" max="13569" width="5.625" style="49" customWidth="1"/>
    <col min="13570" max="13570" width="9.75" style="49" customWidth="1"/>
    <col min="13571" max="13571" width="11" style="49"/>
    <col min="13572" max="13572" width="11.125" style="49" customWidth="1"/>
    <col min="13573" max="13573" width="5.75" style="49" customWidth="1"/>
    <col min="13574" max="13574" width="11.5" style="49" customWidth="1"/>
    <col min="13575" max="13575" width="5.75" style="49" customWidth="1"/>
    <col min="13576" max="13576" width="12" style="49" bestFit="1" customWidth="1"/>
    <col min="13577" max="13577" width="5.375" style="49" customWidth="1"/>
    <col min="13578" max="13578" width="12.375" style="49" customWidth="1"/>
    <col min="13579" max="13580" width="11" style="49"/>
    <col min="13581" max="13581" width="13.875" style="49" customWidth="1"/>
    <col min="13582" max="13818" width="11" style="49"/>
    <col min="13819" max="13819" width="15.75" style="49" bestFit="1" customWidth="1"/>
    <col min="13820" max="13820" width="26.125" style="49" customWidth="1"/>
    <col min="13821" max="13821" width="11" style="49" customWidth="1"/>
    <col min="13822" max="13822" width="12" style="49" customWidth="1"/>
    <col min="13823" max="13823" width="12.125" style="49" customWidth="1"/>
    <col min="13824" max="13824" width="11" style="49"/>
    <col min="13825" max="13825" width="5.625" style="49" customWidth="1"/>
    <col min="13826" max="13826" width="9.75" style="49" customWidth="1"/>
    <col min="13827" max="13827" width="11" style="49"/>
    <col min="13828" max="13828" width="11.125" style="49" customWidth="1"/>
    <col min="13829" max="13829" width="5.75" style="49" customWidth="1"/>
    <col min="13830" max="13830" width="11.5" style="49" customWidth="1"/>
    <col min="13831" max="13831" width="5.75" style="49" customWidth="1"/>
    <col min="13832" max="13832" width="12" style="49" bestFit="1" customWidth="1"/>
    <col min="13833" max="13833" width="5.375" style="49" customWidth="1"/>
    <col min="13834" max="13834" width="12.375" style="49" customWidth="1"/>
    <col min="13835" max="13836" width="11" style="49"/>
    <col min="13837" max="13837" width="13.875" style="49" customWidth="1"/>
    <col min="13838" max="14074" width="11" style="49"/>
    <col min="14075" max="14075" width="15.75" style="49" bestFit="1" customWidth="1"/>
    <col min="14076" max="14076" width="26.125" style="49" customWidth="1"/>
    <col min="14077" max="14077" width="11" style="49" customWidth="1"/>
    <col min="14078" max="14078" width="12" style="49" customWidth="1"/>
    <col min="14079" max="14079" width="12.125" style="49" customWidth="1"/>
    <col min="14080" max="14080" width="11" style="49"/>
    <col min="14081" max="14081" width="5.625" style="49" customWidth="1"/>
    <col min="14082" max="14082" width="9.75" style="49" customWidth="1"/>
    <col min="14083" max="14083" width="11" style="49"/>
    <col min="14084" max="14084" width="11.125" style="49" customWidth="1"/>
    <col min="14085" max="14085" width="5.75" style="49" customWidth="1"/>
    <col min="14086" max="14086" width="11.5" style="49" customWidth="1"/>
    <col min="14087" max="14087" width="5.75" style="49" customWidth="1"/>
    <col min="14088" max="14088" width="12" style="49" bestFit="1" customWidth="1"/>
    <col min="14089" max="14089" width="5.375" style="49" customWidth="1"/>
    <col min="14090" max="14090" width="12.375" style="49" customWidth="1"/>
    <col min="14091" max="14092" width="11" style="49"/>
    <col min="14093" max="14093" width="13.875" style="49" customWidth="1"/>
    <col min="14094" max="14330" width="11" style="49"/>
    <col min="14331" max="14331" width="15.75" style="49" bestFit="1" customWidth="1"/>
    <col min="14332" max="14332" width="26.125" style="49" customWidth="1"/>
    <col min="14333" max="14333" width="11" style="49" customWidth="1"/>
    <col min="14334" max="14334" width="12" style="49" customWidth="1"/>
    <col min="14335" max="14335" width="12.125" style="49" customWidth="1"/>
    <col min="14336" max="14336" width="11" style="49"/>
    <col min="14337" max="14337" width="5.625" style="49" customWidth="1"/>
    <col min="14338" max="14338" width="9.75" style="49" customWidth="1"/>
    <col min="14339" max="14339" width="11" style="49"/>
    <col min="14340" max="14340" width="11.125" style="49" customWidth="1"/>
    <col min="14341" max="14341" width="5.75" style="49" customWidth="1"/>
    <col min="14342" max="14342" width="11.5" style="49" customWidth="1"/>
    <col min="14343" max="14343" width="5.75" style="49" customWidth="1"/>
    <col min="14344" max="14344" width="12" style="49" bestFit="1" customWidth="1"/>
    <col min="14345" max="14345" width="5.375" style="49" customWidth="1"/>
    <col min="14346" max="14346" width="12.375" style="49" customWidth="1"/>
    <col min="14347" max="14348" width="11" style="49"/>
    <col min="14349" max="14349" width="13.875" style="49" customWidth="1"/>
    <col min="14350" max="14586" width="11" style="49"/>
    <col min="14587" max="14587" width="15.75" style="49" bestFit="1" customWidth="1"/>
    <col min="14588" max="14588" width="26.125" style="49" customWidth="1"/>
    <col min="14589" max="14589" width="11" style="49" customWidth="1"/>
    <col min="14590" max="14590" width="12" style="49" customWidth="1"/>
    <col min="14591" max="14591" width="12.125" style="49" customWidth="1"/>
    <col min="14592" max="14592" width="11" style="49"/>
    <col min="14593" max="14593" width="5.625" style="49" customWidth="1"/>
    <col min="14594" max="14594" width="9.75" style="49" customWidth="1"/>
    <col min="14595" max="14595" width="11" style="49"/>
    <col min="14596" max="14596" width="11.125" style="49" customWidth="1"/>
    <col min="14597" max="14597" width="5.75" style="49" customWidth="1"/>
    <col min="14598" max="14598" width="11.5" style="49" customWidth="1"/>
    <col min="14599" max="14599" width="5.75" style="49" customWidth="1"/>
    <col min="14600" max="14600" width="12" style="49" bestFit="1" customWidth="1"/>
    <col min="14601" max="14601" width="5.375" style="49" customWidth="1"/>
    <col min="14602" max="14602" width="12.375" style="49" customWidth="1"/>
    <col min="14603" max="14604" width="11" style="49"/>
    <col min="14605" max="14605" width="13.875" style="49" customWidth="1"/>
    <col min="14606" max="14842" width="11" style="49"/>
    <col min="14843" max="14843" width="15.75" style="49" bestFit="1" customWidth="1"/>
    <col min="14844" max="14844" width="26.125" style="49" customWidth="1"/>
    <col min="14845" max="14845" width="11" style="49" customWidth="1"/>
    <col min="14846" max="14846" width="12" style="49" customWidth="1"/>
    <col min="14847" max="14847" width="12.125" style="49" customWidth="1"/>
    <col min="14848" max="14848" width="11" style="49"/>
    <col min="14849" max="14849" width="5.625" style="49" customWidth="1"/>
    <col min="14850" max="14850" width="9.75" style="49" customWidth="1"/>
    <col min="14851" max="14851" width="11" style="49"/>
    <col min="14852" max="14852" width="11.125" style="49" customWidth="1"/>
    <col min="14853" max="14853" width="5.75" style="49" customWidth="1"/>
    <col min="14854" max="14854" width="11.5" style="49" customWidth="1"/>
    <col min="14855" max="14855" width="5.75" style="49" customWidth="1"/>
    <col min="14856" max="14856" width="12" style="49" bestFit="1" customWidth="1"/>
    <col min="14857" max="14857" width="5.375" style="49" customWidth="1"/>
    <col min="14858" max="14858" width="12.375" style="49" customWidth="1"/>
    <col min="14859" max="14860" width="11" style="49"/>
    <col min="14861" max="14861" width="13.875" style="49" customWidth="1"/>
    <col min="14862" max="15098" width="11" style="49"/>
    <col min="15099" max="15099" width="15.75" style="49" bestFit="1" customWidth="1"/>
    <col min="15100" max="15100" width="26.125" style="49" customWidth="1"/>
    <col min="15101" max="15101" width="11" style="49" customWidth="1"/>
    <col min="15102" max="15102" width="12" style="49" customWidth="1"/>
    <col min="15103" max="15103" width="12.125" style="49" customWidth="1"/>
    <col min="15104" max="15104" width="11" style="49"/>
    <col min="15105" max="15105" width="5.625" style="49" customWidth="1"/>
    <col min="15106" max="15106" width="9.75" style="49" customWidth="1"/>
    <col min="15107" max="15107" width="11" style="49"/>
    <col min="15108" max="15108" width="11.125" style="49" customWidth="1"/>
    <col min="15109" max="15109" width="5.75" style="49" customWidth="1"/>
    <col min="15110" max="15110" width="11.5" style="49" customWidth="1"/>
    <col min="15111" max="15111" width="5.75" style="49" customWidth="1"/>
    <col min="15112" max="15112" width="12" style="49" bestFit="1" customWidth="1"/>
    <col min="15113" max="15113" width="5.375" style="49" customWidth="1"/>
    <col min="15114" max="15114" width="12.375" style="49" customWidth="1"/>
    <col min="15115" max="15116" width="11" style="49"/>
    <col min="15117" max="15117" width="13.875" style="49" customWidth="1"/>
    <col min="15118" max="15354" width="11" style="49"/>
    <col min="15355" max="15355" width="15.75" style="49" bestFit="1" customWidth="1"/>
    <col min="15356" max="15356" width="26.125" style="49" customWidth="1"/>
    <col min="15357" max="15357" width="11" style="49" customWidth="1"/>
    <col min="15358" max="15358" width="12" style="49" customWidth="1"/>
    <col min="15359" max="15359" width="12.125" style="49" customWidth="1"/>
    <col min="15360" max="15360" width="11" style="49"/>
    <col min="15361" max="15361" width="5.625" style="49" customWidth="1"/>
    <col min="15362" max="15362" width="9.75" style="49" customWidth="1"/>
    <col min="15363" max="15363" width="11" style="49"/>
    <col min="15364" max="15364" width="11.125" style="49" customWidth="1"/>
    <col min="15365" max="15365" width="5.75" style="49" customWidth="1"/>
    <col min="15366" max="15366" width="11.5" style="49" customWidth="1"/>
    <col min="15367" max="15367" width="5.75" style="49" customWidth="1"/>
    <col min="15368" max="15368" width="12" style="49" bestFit="1" customWidth="1"/>
    <col min="15369" max="15369" width="5.375" style="49" customWidth="1"/>
    <col min="15370" max="15370" width="12.375" style="49" customWidth="1"/>
    <col min="15371" max="15372" width="11" style="49"/>
    <col min="15373" max="15373" width="13.875" style="49" customWidth="1"/>
    <col min="15374" max="15610" width="11" style="49"/>
    <col min="15611" max="15611" width="15.75" style="49" bestFit="1" customWidth="1"/>
    <col min="15612" max="15612" width="26.125" style="49" customWidth="1"/>
    <col min="15613" max="15613" width="11" style="49" customWidth="1"/>
    <col min="15614" max="15614" width="12" style="49" customWidth="1"/>
    <col min="15615" max="15615" width="12.125" style="49" customWidth="1"/>
    <col min="15616" max="15616" width="11" style="49"/>
    <col min="15617" max="15617" width="5.625" style="49" customWidth="1"/>
    <col min="15618" max="15618" width="9.75" style="49" customWidth="1"/>
    <col min="15619" max="15619" width="11" style="49"/>
    <col min="15620" max="15620" width="11.125" style="49" customWidth="1"/>
    <col min="15621" max="15621" width="5.75" style="49" customWidth="1"/>
    <col min="15622" max="15622" width="11.5" style="49" customWidth="1"/>
    <col min="15623" max="15623" width="5.75" style="49" customWidth="1"/>
    <col min="15624" max="15624" width="12" style="49" bestFit="1" customWidth="1"/>
    <col min="15625" max="15625" width="5.375" style="49" customWidth="1"/>
    <col min="15626" max="15626" width="12.375" style="49" customWidth="1"/>
    <col min="15627" max="15628" width="11" style="49"/>
    <col min="15629" max="15629" width="13.875" style="49" customWidth="1"/>
    <col min="15630" max="15866" width="11" style="49"/>
    <col min="15867" max="15867" width="15.75" style="49" bestFit="1" customWidth="1"/>
    <col min="15868" max="15868" width="26.125" style="49" customWidth="1"/>
    <col min="15869" max="15869" width="11" style="49" customWidth="1"/>
    <col min="15870" max="15870" width="12" style="49" customWidth="1"/>
    <col min="15871" max="15871" width="12.125" style="49" customWidth="1"/>
    <col min="15872" max="15872" width="11" style="49"/>
    <col min="15873" max="15873" width="5.625" style="49" customWidth="1"/>
    <col min="15874" max="15874" width="9.75" style="49" customWidth="1"/>
    <col min="15875" max="15875" width="11" style="49"/>
    <col min="15876" max="15876" width="11.125" style="49" customWidth="1"/>
    <col min="15877" max="15877" width="5.75" style="49" customWidth="1"/>
    <col min="15878" max="15878" width="11.5" style="49" customWidth="1"/>
    <col min="15879" max="15879" width="5.75" style="49" customWidth="1"/>
    <col min="15880" max="15880" width="12" style="49" bestFit="1" customWidth="1"/>
    <col min="15881" max="15881" width="5.375" style="49" customWidth="1"/>
    <col min="15882" max="15882" width="12.375" style="49" customWidth="1"/>
    <col min="15883" max="15884" width="11" style="49"/>
    <col min="15885" max="15885" width="13.875" style="49" customWidth="1"/>
    <col min="15886" max="16122" width="11" style="49"/>
    <col min="16123" max="16123" width="15.75" style="49" bestFit="1" customWidth="1"/>
    <col min="16124" max="16124" width="26.125" style="49" customWidth="1"/>
    <col min="16125" max="16125" width="11" style="49" customWidth="1"/>
    <col min="16126" max="16126" width="12" style="49" customWidth="1"/>
    <col min="16127" max="16127" width="12.125" style="49" customWidth="1"/>
    <col min="16128" max="16128" width="11" style="49"/>
    <col min="16129" max="16129" width="5.625" style="49" customWidth="1"/>
    <col min="16130" max="16130" width="9.75" style="49" customWidth="1"/>
    <col min="16131" max="16131" width="11" style="49"/>
    <col min="16132" max="16132" width="11.125" style="49" customWidth="1"/>
    <col min="16133" max="16133" width="5.75" style="49" customWidth="1"/>
    <col min="16134" max="16134" width="11.5" style="49" customWidth="1"/>
    <col min="16135" max="16135" width="5.75" style="49" customWidth="1"/>
    <col min="16136" max="16136" width="12" style="49" bestFit="1" customWidth="1"/>
    <col min="16137" max="16137" width="5.375" style="49" customWidth="1"/>
    <col min="16138" max="16138" width="12.375" style="49" customWidth="1"/>
    <col min="16139" max="16140" width="11" style="49"/>
    <col min="16141" max="16141" width="13.875" style="49" customWidth="1"/>
    <col min="16142" max="16384" width="11" style="49"/>
  </cols>
  <sheetData>
    <row r="1" spans="1:16" x14ac:dyDescent="0.25">
      <c r="A1" s="47"/>
      <c r="B1" s="48"/>
      <c r="C1" s="48"/>
      <c r="D1" s="216" t="s">
        <v>1254</v>
      </c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</row>
    <row r="2" spans="1:16" x14ac:dyDescent="0.25">
      <c r="A2" s="213" t="s">
        <v>306</v>
      </c>
      <c r="B2" s="213"/>
      <c r="C2" s="50"/>
      <c r="D2" s="217" t="s">
        <v>1334</v>
      </c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</row>
    <row r="3" spans="1:16" x14ac:dyDescent="0.25">
      <c r="A3" s="213" t="s">
        <v>308</v>
      </c>
      <c r="B3" s="213"/>
      <c r="C3" s="50"/>
      <c r="D3" s="217" t="s">
        <v>1328</v>
      </c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</row>
    <row r="4" spans="1:16" ht="27.75" thickBot="1" x14ac:dyDescent="0.3">
      <c r="A4" s="51"/>
      <c r="B4" s="52"/>
      <c r="C4" s="50"/>
      <c r="D4" s="215" t="s">
        <v>4</v>
      </c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</row>
    <row r="5" spans="1:16" x14ac:dyDescent="0.25">
      <c r="A5" s="218" t="s">
        <v>5</v>
      </c>
      <c r="B5" s="219"/>
      <c r="C5" s="220" t="s">
        <v>309</v>
      </c>
      <c r="D5" s="222" t="s">
        <v>0</v>
      </c>
      <c r="E5" s="222"/>
      <c r="F5" s="222"/>
      <c r="G5" s="222"/>
      <c r="H5" s="222"/>
      <c r="I5" s="219"/>
      <c r="J5" s="223" t="s">
        <v>310</v>
      </c>
      <c r="K5" s="222"/>
      <c r="L5" s="222"/>
      <c r="M5" s="222"/>
      <c r="N5" s="222"/>
      <c r="O5" s="222"/>
      <c r="P5" s="219" t="s">
        <v>311</v>
      </c>
    </row>
    <row r="6" spans="1:16" ht="16.5" thickBot="1" x14ac:dyDescent="0.3">
      <c r="A6" s="53" t="s">
        <v>8</v>
      </c>
      <c r="B6" s="54" t="s">
        <v>9</v>
      </c>
      <c r="C6" s="221"/>
      <c r="D6" s="55" t="s">
        <v>10</v>
      </c>
      <c r="E6" s="55" t="s">
        <v>312</v>
      </c>
      <c r="F6" s="55" t="s">
        <v>313</v>
      </c>
      <c r="G6" s="55" t="s">
        <v>6</v>
      </c>
      <c r="H6" s="55" t="s">
        <v>314</v>
      </c>
      <c r="I6" s="54" t="s">
        <v>315</v>
      </c>
      <c r="J6" s="56" t="s">
        <v>316</v>
      </c>
      <c r="K6" s="55" t="s">
        <v>317</v>
      </c>
      <c r="L6" s="55" t="s">
        <v>318</v>
      </c>
      <c r="M6" s="55" t="s">
        <v>317</v>
      </c>
      <c r="N6" s="55" t="s">
        <v>319</v>
      </c>
      <c r="O6" s="55" t="s">
        <v>14</v>
      </c>
      <c r="P6" s="224"/>
    </row>
    <row r="7" spans="1:16" x14ac:dyDescent="0.25">
      <c r="A7" s="57"/>
      <c r="B7" s="58" t="s">
        <v>320</v>
      </c>
      <c r="C7" s="59"/>
      <c r="D7" s="60">
        <f>SUM(D8+D1376)</f>
        <v>153458827219</v>
      </c>
      <c r="E7" s="60">
        <f>SUM(E8+E1376)</f>
        <v>0</v>
      </c>
      <c r="F7" s="61">
        <f>SUM(D7+E7)</f>
        <v>153458827219</v>
      </c>
      <c r="G7" s="62">
        <f>IF(OR(F7=0,F$7=0),0,F7/F$7)*100</f>
        <v>100</v>
      </c>
      <c r="H7" s="60">
        <f>SUM(H8+H1376)</f>
        <v>0</v>
      </c>
      <c r="I7" s="63">
        <f>SUM(F7-H7)</f>
        <v>153458827219</v>
      </c>
      <c r="J7" s="60">
        <f>SUM(J8+J1376)</f>
        <v>30269605548</v>
      </c>
      <c r="K7" s="62">
        <f>IF(OR(J7=0,F7=0),0,J7/F7)*100</f>
        <v>19.724903478378902</v>
      </c>
      <c r="L7" s="61">
        <f>SUM(N7-J7)</f>
        <v>27661055303</v>
      </c>
      <c r="M7" s="62">
        <f>IF(OR(L7=0,F7=0),0,L7/F7)*100</f>
        <v>18.025066269746155</v>
      </c>
      <c r="N7" s="60">
        <f>SUM(N8+N1376)</f>
        <v>57930660851</v>
      </c>
      <c r="O7" s="62">
        <f>IF(OR(N7=0,F7=0),0,N7/F7)*100</f>
        <v>37.749969748125054</v>
      </c>
      <c r="P7" s="63">
        <f>SUM(F7-N7)</f>
        <v>95528166368</v>
      </c>
    </row>
    <row r="8" spans="1:16" x14ac:dyDescent="0.25">
      <c r="A8" s="66">
        <v>3</v>
      </c>
      <c r="B8" s="67" t="s">
        <v>321</v>
      </c>
      <c r="C8" s="68"/>
      <c r="D8" s="69">
        <f>SUM(D9+D190+D375+D395)</f>
        <v>153458827219</v>
      </c>
      <c r="E8" s="69">
        <f>SUM(E9+E190+E375+E395)</f>
        <v>0</v>
      </c>
      <c r="F8" s="70">
        <f t="shared" ref="F8:F71" si="0">SUM(D8+E8)</f>
        <v>153458827219</v>
      </c>
      <c r="G8" s="20">
        <f t="shared" ref="G8:G71" si="1">IF(OR(F8=0,F$7=0),0,F8/F$7)*100</f>
        <v>100</v>
      </c>
      <c r="H8" s="69">
        <f>SUM(H9+H190+H375+H395)</f>
        <v>0</v>
      </c>
      <c r="I8" s="71">
        <f t="shared" ref="I8:I71" si="2">SUM(F8-H8)</f>
        <v>153458827219</v>
      </c>
      <c r="J8" s="69">
        <f>SUM(J9+J190+J375+J395)</f>
        <v>30269605548</v>
      </c>
      <c r="K8" s="20">
        <f t="shared" ref="K8:K71" si="3">IF(OR(J8=0,F8=0),0,J8/F8)*100</f>
        <v>19.724903478378902</v>
      </c>
      <c r="L8" s="70">
        <f t="shared" ref="L8:L79" si="4">SUM(N8-J8)</f>
        <v>27661055303</v>
      </c>
      <c r="M8" s="20">
        <f t="shared" ref="M8:M71" si="5">IF(OR(L8=0,F8=0),0,L8/F8)*100</f>
        <v>18.025066269746155</v>
      </c>
      <c r="N8" s="69">
        <f>SUM(N9+N190+N375+N395)</f>
        <v>57930660851</v>
      </c>
      <c r="O8" s="20">
        <f t="shared" ref="O8:O71" si="6">IF(OR(N8=0,F8=0),0,N8/F8)*100</f>
        <v>37.749969748125054</v>
      </c>
      <c r="P8" s="71">
        <f t="shared" ref="P8:P79" si="7">SUM(F8-N8)</f>
        <v>95528166368</v>
      </c>
    </row>
    <row r="9" spans="1:16" x14ac:dyDescent="0.25">
      <c r="A9" s="66">
        <v>31</v>
      </c>
      <c r="B9" s="67" t="s">
        <v>322</v>
      </c>
      <c r="C9" s="68"/>
      <c r="D9" s="69">
        <f>SUM(D10+D64+D109+D185+D187+D186)</f>
        <v>13764983120</v>
      </c>
      <c r="E9" s="69">
        <f>SUM(E10+E64+E109+E185+E187+E186)</f>
        <v>0</v>
      </c>
      <c r="F9" s="70">
        <f t="shared" si="0"/>
        <v>13764983120</v>
      </c>
      <c r="G9" s="20">
        <f t="shared" si="1"/>
        <v>8.9698216579982653</v>
      </c>
      <c r="H9" s="69">
        <f>SUM(H10+H64+H109+H185+H187+H186)</f>
        <v>0</v>
      </c>
      <c r="I9" s="71">
        <f t="shared" si="2"/>
        <v>13764983120</v>
      </c>
      <c r="J9" s="69">
        <f>SUM(J10+J64+J109+J185+J187+J186)</f>
        <v>4523714625</v>
      </c>
      <c r="K9" s="20">
        <f t="shared" si="3"/>
        <v>32.863931510582198</v>
      </c>
      <c r="L9" s="70">
        <f t="shared" si="4"/>
        <v>2111763674</v>
      </c>
      <c r="M9" s="20">
        <f t="shared" si="5"/>
        <v>15.341563847845824</v>
      </c>
      <c r="N9" s="69">
        <f>SUM(N10+N64+N109+N185+N187+N186)</f>
        <v>6635478299</v>
      </c>
      <c r="O9" s="20">
        <f t="shared" si="6"/>
        <v>48.205495358428017</v>
      </c>
      <c r="P9" s="71">
        <f t="shared" si="7"/>
        <v>7129504821</v>
      </c>
    </row>
    <row r="10" spans="1:16" x14ac:dyDescent="0.25">
      <c r="A10" s="66">
        <v>311</v>
      </c>
      <c r="B10" s="67" t="s">
        <v>323</v>
      </c>
      <c r="C10" s="68"/>
      <c r="D10" s="69">
        <f>SUM(D11+D37+D46)</f>
        <v>4878513591</v>
      </c>
      <c r="E10" s="69">
        <f>SUM(E11+E37+E46)</f>
        <v>1180000000</v>
      </c>
      <c r="F10" s="70">
        <f t="shared" si="0"/>
        <v>6058513591</v>
      </c>
      <c r="G10" s="20">
        <f t="shared" si="1"/>
        <v>3.9479733429436017</v>
      </c>
      <c r="H10" s="69">
        <f>SUM(H11+H37+H46)</f>
        <v>0</v>
      </c>
      <c r="I10" s="71">
        <f t="shared" si="2"/>
        <v>6058513591</v>
      </c>
      <c r="J10" s="69">
        <f>SUM(J11+J37+J46)</f>
        <v>2993641653</v>
      </c>
      <c r="K10" s="20">
        <f t="shared" si="3"/>
        <v>49.412147188166635</v>
      </c>
      <c r="L10" s="70">
        <f t="shared" si="4"/>
        <v>441781866</v>
      </c>
      <c r="M10" s="20">
        <f t="shared" si="5"/>
        <v>7.2919183784001511</v>
      </c>
      <c r="N10" s="69">
        <f>SUM(N11+N37+N46)</f>
        <v>3435423519</v>
      </c>
      <c r="O10" s="20">
        <f t="shared" si="6"/>
        <v>56.704065566566783</v>
      </c>
      <c r="P10" s="71">
        <f t="shared" si="7"/>
        <v>2623090072</v>
      </c>
    </row>
    <row r="11" spans="1:16" x14ac:dyDescent="0.25">
      <c r="A11" s="72">
        <v>31101</v>
      </c>
      <c r="B11" s="31" t="s">
        <v>324</v>
      </c>
      <c r="C11" s="73"/>
      <c r="D11" s="74">
        <f>SUM(D12:D36)-D30</f>
        <v>2947209026</v>
      </c>
      <c r="E11" s="74">
        <f>SUM(E12:E36)-E30</f>
        <v>200000000</v>
      </c>
      <c r="F11" s="75">
        <f t="shared" si="0"/>
        <v>3147209026</v>
      </c>
      <c r="G11" s="25">
        <f t="shared" si="1"/>
        <v>2.0508491320011464</v>
      </c>
      <c r="H11" s="74">
        <f>SUM(H12:H36)-H30</f>
        <v>0</v>
      </c>
      <c r="I11" s="76">
        <f t="shared" si="2"/>
        <v>3147209026</v>
      </c>
      <c r="J11" s="74">
        <f>SUM(J12:J36)-J30</f>
        <v>2018131802</v>
      </c>
      <c r="K11" s="25">
        <f t="shared" si="3"/>
        <v>64.124492060350363</v>
      </c>
      <c r="L11" s="75">
        <f t="shared" si="4"/>
        <v>192303920</v>
      </c>
      <c r="M11" s="25">
        <f t="shared" si="5"/>
        <v>6.110300218743717</v>
      </c>
      <c r="N11" s="74">
        <f>SUM(N12:N36)-N30</f>
        <v>2210435722</v>
      </c>
      <c r="O11" s="25">
        <f t="shared" si="6"/>
        <v>70.23479227909408</v>
      </c>
      <c r="P11" s="76">
        <f t="shared" si="7"/>
        <v>936773304</v>
      </c>
    </row>
    <row r="12" spans="1:16" x14ac:dyDescent="0.25">
      <c r="A12" s="72">
        <v>3110101</v>
      </c>
      <c r="B12" s="31" t="s">
        <v>325</v>
      </c>
      <c r="C12" s="73"/>
      <c r="D12" s="64">
        <v>2209924461</v>
      </c>
      <c r="E12" s="64"/>
      <c r="F12" s="75">
        <f t="shared" si="0"/>
        <v>2209924461</v>
      </c>
      <c r="G12" s="25">
        <f t="shared" si="1"/>
        <v>1.4400764694012893</v>
      </c>
      <c r="H12" s="64"/>
      <c r="I12" s="76">
        <f t="shared" si="2"/>
        <v>2209924461</v>
      </c>
      <c r="J12" s="64">
        <v>1567034642</v>
      </c>
      <c r="K12" s="25">
        <f t="shared" si="3"/>
        <v>70.908968593926986</v>
      </c>
      <c r="L12" s="75">
        <f t="shared" si="4"/>
        <v>175883717</v>
      </c>
      <c r="M12" s="25">
        <f t="shared" si="5"/>
        <v>7.9588112672598719</v>
      </c>
      <c r="N12" s="64">
        <v>1742918359</v>
      </c>
      <c r="O12" s="25">
        <f t="shared" si="6"/>
        <v>78.867779861186847</v>
      </c>
      <c r="P12" s="76">
        <f t="shared" si="7"/>
        <v>467006102</v>
      </c>
    </row>
    <row r="13" spans="1:16" hidden="1" x14ac:dyDescent="0.25">
      <c r="A13" s="72">
        <v>3110104</v>
      </c>
      <c r="B13" s="31" t="s">
        <v>326</v>
      </c>
      <c r="C13" s="73"/>
      <c r="D13" s="64"/>
      <c r="E13" s="64"/>
      <c r="F13" s="75">
        <f t="shared" si="0"/>
        <v>0</v>
      </c>
      <c r="G13" s="25">
        <f t="shared" si="1"/>
        <v>0</v>
      </c>
      <c r="H13" s="64"/>
      <c r="I13" s="76">
        <f t="shared" si="2"/>
        <v>0</v>
      </c>
      <c r="J13" s="64"/>
      <c r="K13" s="25">
        <f t="shared" si="3"/>
        <v>0</v>
      </c>
      <c r="L13" s="75">
        <f t="shared" si="4"/>
        <v>0</v>
      </c>
      <c r="M13" s="25">
        <f t="shared" si="5"/>
        <v>0</v>
      </c>
      <c r="N13" s="64"/>
      <c r="O13" s="25">
        <f t="shared" si="6"/>
        <v>0</v>
      </c>
      <c r="P13" s="76">
        <f t="shared" si="7"/>
        <v>0</v>
      </c>
    </row>
    <row r="14" spans="1:16" ht="26.25" x14ac:dyDescent="0.25">
      <c r="A14" s="72">
        <v>3110105</v>
      </c>
      <c r="B14" s="31" t="s">
        <v>327</v>
      </c>
      <c r="C14" s="73"/>
      <c r="D14" s="64">
        <v>66684649</v>
      </c>
      <c r="E14" s="64"/>
      <c r="F14" s="75">
        <f t="shared" si="0"/>
        <v>66684649</v>
      </c>
      <c r="G14" s="25">
        <f t="shared" si="1"/>
        <v>4.3454423709908076E-2</v>
      </c>
      <c r="H14" s="64"/>
      <c r="I14" s="76">
        <f t="shared" si="2"/>
        <v>66684649</v>
      </c>
      <c r="J14" s="64">
        <v>20426739</v>
      </c>
      <c r="K14" s="25">
        <f t="shared" si="3"/>
        <v>30.631846019014063</v>
      </c>
      <c r="L14" s="75">
        <f t="shared" si="4"/>
        <v>3597903</v>
      </c>
      <c r="M14" s="25">
        <f t="shared" si="5"/>
        <v>5.3953991720043391</v>
      </c>
      <c r="N14" s="64">
        <v>24024642</v>
      </c>
      <c r="O14" s="25">
        <f t="shared" si="6"/>
        <v>36.027245191018402</v>
      </c>
      <c r="P14" s="76">
        <f t="shared" si="7"/>
        <v>42660007</v>
      </c>
    </row>
    <row r="15" spans="1:16" x14ac:dyDescent="0.25">
      <c r="A15" s="72">
        <v>3110106</v>
      </c>
      <c r="B15" s="31" t="s">
        <v>328</v>
      </c>
      <c r="C15" s="73"/>
      <c r="D15" s="64">
        <v>16297844</v>
      </c>
      <c r="E15" s="64"/>
      <c r="F15" s="75">
        <f t="shared" si="0"/>
        <v>16297844</v>
      </c>
      <c r="G15" s="25">
        <f t="shared" si="1"/>
        <v>1.0620336604515727E-2</v>
      </c>
      <c r="H15" s="64"/>
      <c r="I15" s="76">
        <f t="shared" si="2"/>
        <v>16297844</v>
      </c>
      <c r="J15" s="64">
        <v>3379332</v>
      </c>
      <c r="K15" s="25">
        <f t="shared" si="3"/>
        <v>20.734840755623875</v>
      </c>
      <c r="L15" s="75">
        <f t="shared" si="4"/>
        <v>984200</v>
      </c>
      <c r="M15" s="25">
        <f t="shared" si="5"/>
        <v>6.0388355662258153</v>
      </c>
      <c r="N15" s="64">
        <v>4363532</v>
      </c>
      <c r="O15" s="25">
        <f t="shared" si="6"/>
        <v>26.773676321849688</v>
      </c>
      <c r="P15" s="76">
        <f t="shared" si="7"/>
        <v>11934312</v>
      </c>
    </row>
    <row r="16" spans="1:16" hidden="1" x14ac:dyDescent="0.25">
      <c r="A16" s="72">
        <v>3110107</v>
      </c>
      <c r="B16" s="31" t="s">
        <v>329</v>
      </c>
      <c r="C16" s="73"/>
      <c r="D16" s="64"/>
      <c r="E16" s="64"/>
      <c r="F16" s="75">
        <f t="shared" si="0"/>
        <v>0</v>
      </c>
      <c r="G16" s="25">
        <f t="shared" si="1"/>
        <v>0</v>
      </c>
      <c r="H16" s="64"/>
      <c r="I16" s="76">
        <f t="shared" si="2"/>
        <v>0</v>
      </c>
      <c r="J16" s="64"/>
      <c r="K16" s="25">
        <f t="shared" si="3"/>
        <v>0</v>
      </c>
      <c r="L16" s="75">
        <f t="shared" si="4"/>
        <v>0</v>
      </c>
      <c r="M16" s="25">
        <f t="shared" si="5"/>
        <v>0</v>
      </c>
      <c r="N16" s="64"/>
      <c r="O16" s="25">
        <f t="shared" si="6"/>
        <v>0</v>
      </c>
      <c r="P16" s="76">
        <f t="shared" si="7"/>
        <v>0</v>
      </c>
    </row>
    <row r="17" spans="1:16" hidden="1" x14ac:dyDescent="0.25">
      <c r="A17" s="72">
        <v>3110108</v>
      </c>
      <c r="B17" s="31" t="s">
        <v>330</v>
      </c>
      <c r="C17" s="73"/>
      <c r="D17" s="64"/>
      <c r="E17" s="64"/>
      <c r="F17" s="75">
        <f t="shared" si="0"/>
        <v>0</v>
      </c>
      <c r="G17" s="25">
        <f t="shared" si="1"/>
        <v>0</v>
      </c>
      <c r="H17" s="64"/>
      <c r="I17" s="76">
        <f t="shared" si="2"/>
        <v>0</v>
      </c>
      <c r="J17" s="64"/>
      <c r="K17" s="25">
        <f t="shared" si="3"/>
        <v>0</v>
      </c>
      <c r="L17" s="75">
        <f t="shared" si="4"/>
        <v>0</v>
      </c>
      <c r="M17" s="25">
        <f t="shared" si="5"/>
        <v>0</v>
      </c>
      <c r="N17" s="64"/>
      <c r="O17" s="25">
        <f t="shared" si="6"/>
        <v>0</v>
      </c>
      <c r="P17" s="76">
        <f t="shared" si="7"/>
        <v>0</v>
      </c>
    </row>
    <row r="18" spans="1:16" hidden="1" x14ac:dyDescent="0.25">
      <c r="A18" s="72">
        <v>3110111</v>
      </c>
      <c r="B18" s="31" t="s">
        <v>331</v>
      </c>
      <c r="C18" s="73"/>
      <c r="D18" s="64"/>
      <c r="E18" s="64"/>
      <c r="F18" s="75">
        <f t="shared" si="0"/>
        <v>0</v>
      </c>
      <c r="G18" s="25">
        <f t="shared" si="1"/>
        <v>0</v>
      </c>
      <c r="H18" s="64"/>
      <c r="I18" s="76">
        <f t="shared" si="2"/>
        <v>0</v>
      </c>
      <c r="J18" s="64"/>
      <c r="K18" s="25">
        <f t="shared" si="3"/>
        <v>0</v>
      </c>
      <c r="L18" s="75">
        <f t="shared" si="4"/>
        <v>0</v>
      </c>
      <c r="M18" s="25">
        <f t="shared" si="5"/>
        <v>0</v>
      </c>
      <c r="N18" s="64"/>
      <c r="O18" s="25">
        <f t="shared" si="6"/>
        <v>0</v>
      </c>
      <c r="P18" s="76">
        <f t="shared" si="7"/>
        <v>0</v>
      </c>
    </row>
    <row r="19" spans="1:16" x14ac:dyDescent="0.25">
      <c r="A19" s="72">
        <v>3110112</v>
      </c>
      <c r="B19" s="31" t="s">
        <v>332</v>
      </c>
      <c r="C19" s="73"/>
      <c r="D19" s="64">
        <v>151826047</v>
      </c>
      <c r="E19" s="64"/>
      <c r="F19" s="75">
        <f t="shared" si="0"/>
        <v>151826047</v>
      </c>
      <c r="G19" s="25">
        <f t="shared" si="1"/>
        <v>9.8936014142301604E-2</v>
      </c>
      <c r="H19" s="64"/>
      <c r="I19" s="76">
        <f t="shared" si="2"/>
        <v>151826047</v>
      </c>
      <c r="J19" s="64"/>
      <c r="K19" s="25">
        <f t="shared" si="3"/>
        <v>0</v>
      </c>
      <c r="L19" s="75">
        <f t="shared" si="4"/>
        <v>0</v>
      </c>
      <c r="M19" s="25">
        <f t="shared" si="5"/>
        <v>0</v>
      </c>
      <c r="N19" s="64"/>
      <c r="O19" s="25">
        <f t="shared" si="6"/>
        <v>0</v>
      </c>
      <c r="P19" s="76">
        <f t="shared" si="7"/>
        <v>151826047</v>
      </c>
    </row>
    <row r="20" spans="1:16" hidden="1" x14ac:dyDescent="0.25">
      <c r="A20" s="72">
        <v>3110113</v>
      </c>
      <c r="B20" s="31" t="s">
        <v>333</v>
      </c>
      <c r="C20" s="73"/>
      <c r="D20" s="64"/>
      <c r="E20" s="64"/>
      <c r="F20" s="75">
        <f t="shared" si="0"/>
        <v>0</v>
      </c>
      <c r="G20" s="25">
        <f t="shared" si="1"/>
        <v>0</v>
      </c>
      <c r="H20" s="64"/>
      <c r="I20" s="76">
        <f t="shared" si="2"/>
        <v>0</v>
      </c>
      <c r="J20" s="64"/>
      <c r="K20" s="25">
        <f t="shared" si="3"/>
        <v>0</v>
      </c>
      <c r="L20" s="75">
        <f t="shared" si="4"/>
        <v>0</v>
      </c>
      <c r="M20" s="25">
        <f t="shared" si="5"/>
        <v>0</v>
      </c>
      <c r="N20" s="64"/>
      <c r="O20" s="25">
        <f t="shared" si="6"/>
        <v>0</v>
      </c>
      <c r="P20" s="76">
        <f t="shared" si="7"/>
        <v>0</v>
      </c>
    </row>
    <row r="21" spans="1:16" x14ac:dyDescent="0.25">
      <c r="A21" s="72">
        <v>3110114</v>
      </c>
      <c r="B21" s="31" t="s">
        <v>334</v>
      </c>
      <c r="C21" s="73"/>
      <c r="D21" s="64">
        <v>326841620</v>
      </c>
      <c r="E21" s="64"/>
      <c r="F21" s="75">
        <f t="shared" si="0"/>
        <v>326841620</v>
      </c>
      <c r="G21" s="25">
        <f t="shared" si="1"/>
        <v>0.21298326458181949</v>
      </c>
      <c r="H21" s="64"/>
      <c r="I21" s="76">
        <f t="shared" si="2"/>
        <v>326841620</v>
      </c>
      <c r="J21" s="64">
        <v>51893372</v>
      </c>
      <c r="K21" s="25">
        <f t="shared" si="3"/>
        <v>15.877222735586734</v>
      </c>
      <c r="L21" s="75">
        <f t="shared" si="4"/>
        <v>11838100</v>
      </c>
      <c r="M21" s="25">
        <f t="shared" si="5"/>
        <v>3.6219683405069403</v>
      </c>
      <c r="N21" s="64">
        <v>63731472</v>
      </c>
      <c r="O21" s="25">
        <f t="shared" si="6"/>
        <v>19.499191076093673</v>
      </c>
      <c r="P21" s="76">
        <f t="shared" si="7"/>
        <v>263110148</v>
      </c>
    </row>
    <row r="22" spans="1:16" hidden="1" x14ac:dyDescent="0.25">
      <c r="A22" s="72">
        <v>3110115</v>
      </c>
      <c r="B22" s="31" t="s">
        <v>335</v>
      </c>
      <c r="C22" s="73"/>
      <c r="D22" s="64"/>
      <c r="E22" s="64"/>
      <c r="F22" s="75">
        <f t="shared" si="0"/>
        <v>0</v>
      </c>
      <c r="G22" s="25">
        <f t="shared" si="1"/>
        <v>0</v>
      </c>
      <c r="H22" s="64"/>
      <c r="I22" s="76">
        <f t="shared" si="2"/>
        <v>0</v>
      </c>
      <c r="J22" s="64"/>
      <c r="K22" s="25">
        <f t="shared" si="3"/>
        <v>0</v>
      </c>
      <c r="L22" s="75">
        <f t="shared" si="4"/>
        <v>0</v>
      </c>
      <c r="M22" s="25">
        <f t="shared" si="5"/>
        <v>0</v>
      </c>
      <c r="N22" s="64"/>
      <c r="O22" s="25">
        <f t="shared" si="6"/>
        <v>0</v>
      </c>
      <c r="P22" s="76">
        <f t="shared" si="7"/>
        <v>0</v>
      </c>
    </row>
    <row r="23" spans="1:16" hidden="1" x14ac:dyDescent="0.25">
      <c r="A23" s="72">
        <v>3110116</v>
      </c>
      <c r="B23" s="31" t="s">
        <v>336</v>
      </c>
      <c r="C23" s="73"/>
      <c r="D23" s="64"/>
      <c r="E23" s="64"/>
      <c r="F23" s="75">
        <f t="shared" si="0"/>
        <v>0</v>
      </c>
      <c r="G23" s="25">
        <f t="shared" si="1"/>
        <v>0</v>
      </c>
      <c r="H23" s="64"/>
      <c r="I23" s="76">
        <f t="shared" si="2"/>
        <v>0</v>
      </c>
      <c r="J23" s="64"/>
      <c r="K23" s="25">
        <f t="shared" si="3"/>
        <v>0</v>
      </c>
      <c r="L23" s="75">
        <f t="shared" si="4"/>
        <v>0</v>
      </c>
      <c r="M23" s="25">
        <f t="shared" si="5"/>
        <v>0</v>
      </c>
      <c r="N23" s="64"/>
      <c r="O23" s="25">
        <f t="shared" si="6"/>
        <v>0</v>
      </c>
      <c r="P23" s="76">
        <f t="shared" si="7"/>
        <v>0</v>
      </c>
    </row>
    <row r="24" spans="1:16" hidden="1" x14ac:dyDescent="0.25">
      <c r="A24" s="72">
        <v>3110117</v>
      </c>
      <c r="B24" s="31" t="s">
        <v>337</v>
      </c>
      <c r="C24" s="73"/>
      <c r="D24" s="64"/>
      <c r="E24" s="64"/>
      <c r="F24" s="75">
        <f t="shared" si="0"/>
        <v>0</v>
      </c>
      <c r="G24" s="25">
        <f t="shared" si="1"/>
        <v>0</v>
      </c>
      <c r="H24" s="64"/>
      <c r="I24" s="76">
        <f t="shared" si="2"/>
        <v>0</v>
      </c>
      <c r="J24" s="64"/>
      <c r="K24" s="25">
        <f t="shared" si="3"/>
        <v>0</v>
      </c>
      <c r="L24" s="75">
        <f t="shared" si="4"/>
        <v>0</v>
      </c>
      <c r="M24" s="25">
        <f t="shared" si="5"/>
        <v>0</v>
      </c>
      <c r="N24" s="64"/>
      <c r="O24" s="25">
        <f t="shared" si="6"/>
        <v>0</v>
      </c>
      <c r="P24" s="76">
        <f t="shared" si="7"/>
        <v>0</v>
      </c>
    </row>
    <row r="25" spans="1:16" hidden="1" x14ac:dyDescent="0.25">
      <c r="A25" s="72">
        <v>3110118</v>
      </c>
      <c r="B25" s="31" t="s">
        <v>338</v>
      </c>
      <c r="C25" s="73"/>
      <c r="D25" s="64"/>
      <c r="E25" s="64"/>
      <c r="F25" s="75">
        <f t="shared" si="0"/>
        <v>0</v>
      </c>
      <c r="G25" s="25">
        <f t="shared" si="1"/>
        <v>0</v>
      </c>
      <c r="H25" s="64"/>
      <c r="I25" s="76">
        <f t="shared" si="2"/>
        <v>0</v>
      </c>
      <c r="J25" s="64"/>
      <c r="K25" s="25">
        <f t="shared" si="3"/>
        <v>0</v>
      </c>
      <c r="L25" s="75">
        <f t="shared" si="4"/>
        <v>0</v>
      </c>
      <c r="M25" s="25">
        <f t="shared" si="5"/>
        <v>0</v>
      </c>
      <c r="N25" s="64"/>
      <c r="O25" s="25">
        <f t="shared" si="6"/>
        <v>0</v>
      </c>
      <c r="P25" s="76">
        <f t="shared" si="7"/>
        <v>0</v>
      </c>
    </row>
    <row r="26" spans="1:16" hidden="1" x14ac:dyDescent="0.25">
      <c r="A26" s="72">
        <v>3110120</v>
      </c>
      <c r="B26" s="31" t="s">
        <v>339</v>
      </c>
      <c r="C26" s="73"/>
      <c r="D26" s="64"/>
      <c r="E26" s="64"/>
      <c r="F26" s="75">
        <f t="shared" si="0"/>
        <v>0</v>
      </c>
      <c r="G26" s="25">
        <f t="shared" si="1"/>
        <v>0</v>
      </c>
      <c r="H26" s="64"/>
      <c r="I26" s="76">
        <f t="shared" si="2"/>
        <v>0</v>
      </c>
      <c r="J26" s="64"/>
      <c r="K26" s="25">
        <f t="shared" si="3"/>
        <v>0</v>
      </c>
      <c r="L26" s="75">
        <f t="shared" si="4"/>
        <v>0</v>
      </c>
      <c r="M26" s="25">
        <f t="shared" si="5"/>
        <v>0</v>
      </c>
      <c r="N26" s="64"/>
      <c r="O26" s="25">
        <f t="shared" si="6"/>
        <v>0</v>
      </c>
      <c r="P26" s="76">
        <f t="shared" si="7"/>
        <v>0</v>
      </c>
    </row>
    <row r="27" spans="1:16" hidden="1" x14ac:dyDescent="0.25">
      <c r="A27" s="72">
        <v>3110121</v>
      </c>
      <c r="B27" s="31" t="s">
        <v>340</v>
      </c>
      <c r="C27" s="73"/>
      <c r="D27" s="64"/>
      <c r="E27" s="64"/>
      <c r="F27" s="75">
        <f t="shared" si="0"/>
        <v>0</v>
      </c>
      <c r="G27" s="25">
        <f t="shared" si="1"/>
        <v>0</v>
      </c>
      <c r="H27" s="64"/>
      <c r="I27" s="76">
        <f t="shared" si="2"/>
        <v>0</v>
      </c>
      <c r="J27" s="64"/>
      <c r="K27" s="25">
        <f t="shared" si="3"/>
        <v>0</v>
      </c>
      <c r="L27" s="75">
        <f t="shared" si="4"/>
        <v>0</v>
      </c>
      <c r="M27" s="25">
        <f t="shared" si="5"/>
        <v>0</v>
      </c>
      <c r="N27" s="64"/>
      <c r="O27" s="25">
        <f t="shared" si="6"/>
        <v>0</v>
      </c>
      <c r="P27" s="76">
        <f t="shared" si="7"/>
        <v>0</v>
      </c>
    </row>
    <row r="28" spans="1:16" x14ac:dyDescent="0.25">
      <c r="A28" s="72">
        <v>3110123</v>
      </c>
      <c r="B28" s="31" t="s">
        <v>341</v>
      </c>
      <c r="C28" s="73"/>
      <c r="D28" s="64">
        <v>175634405</v>
      </c>
      <c r="E28" s="64">
        <v>200000000</v>
      </c>
      <c r="F28" s="75">
        <f t="shared" si="0"/>
        <v>375634405</v>
      </c>
      <c r="G28" s="25">
        <f t="shared" si="1"/>
        <v>0.24477862356131189</v>
      </c>
      <c r="H28" s="64"/>
      <c r="I28" s="76">
        <f t="shared" si="2"/>
        <v>375634405</v>
      </c>
      <c r="J28" s="64">
        <v>375397717</v>
      </c>
      <c r="K28" s="25">
        <f t="shared" si="3"/>
        <v>99.936989797300384</v>
      </c>
      <c r="L28" s="75">
        <f t="shared" si="4"/>
        <v>0</v>
      </c>
      <c r="M28" s="25">
        <f t="shared" si="5"/>
        <v>0</v>
      </c>
      <c r="N28" s="64">
        <v>375397717</v>
      </c>
      <c r="O28" s="25">
        <f t="shared" si="6"/>
        <v>99.936989797300384</v>
      </c>
      <c r="P28" s="76">
        <f t="shared" si="7"/>
        <v>236688</v>
      </c>
    </row>
    <row r="29" spans="1:16" hidden="1" x14ac:dyDescent="0.25">
      <c r="A29" s="72">
        <v>3110124</v>
      </c>
      <c r="B29" s="31" t="s">
        <v>342</v>
      </c>
      <c r="C29" s="73"/>
      <c r="D29" s="64"/>
      <c r="E29" s="64"/>
      <c r="F29" s="75">
        <f t="shared" si="0"/>
        <v>0</v>
      </c>
      <c r="G29" s="25">
        <f t="shared" si="1"/>
        <v>0</v>
      </c>
      <c r="H29" s="64"/>
      <c r="I29" s="76">
        <f t="shared" si="2"/>
        <v>0</v>
      </c>
      <c r="J29" s="64"/>
      <c r="K29" s="25">
        <f t="shared" si="3"/>
        <v>0</v>
      </c>
      <c r="L29" s="75">
        <f t="shared" si="4"/>
        <v>0</v>
      </c>
      <c r="M29" s="25">
        <f t="shared" si="5"/>
        <v>0</v>
      </c>
      <c r="N29" s="64"/>
      <c r="O29" s="25">
        <f t="shared" si="6"/>
        <v>0</v>
      </c>
      <c r="P29" s="76">
        <f t="shared" si="7"/>
        <v>0</v>
      </c>
    </row>
    <row r="30" spans="1:16" hidden="1" x14ac:dyDescent="0.25">
      <c r="A30" s="72">
        <v>3110125</v>
      </c>
      <c r="B30" s="31" t="s">
        <v>343</v>
      </c>
      <c r="C30" s="73"/>
      <c r="D30" s="74">
        <f>SUM(D31:D33)</f>
        <v>0</v>
      </c>
      <c r="E30" s="74">
        <f>SUM(E31:E33)</f>
        <v>0</v>
      </c>
      <c r="F30" s="75">
        <f t="shared" si="0"/>
        <v>0</v>
      </c>
      <c r="G30" s="25">
        <f t="shared" si="1"/>
        <v>0</v>
      </c>
      <c r="H30" s="74">
        <f>SUM(H31:H33)</f>
        <v>0</v>
      </c>
      <c r="I30" s="76">
        <f t="shared" si="2"/>
        <v>0</v>
      </c>
      <c r="J30" s="74">
        <f>SUM(J31:J33)</f>
        <v>0</v>
      </c>
      <c r="K30" s="25">
        <f t="shared" si="3"/>
        <v>0</v>
      </c>
      <c r="L30" s="75">
        <f t="shared" si="4"/>
        <v>0</v>
      </c>
      <c r="M30" s="25">
        <f t="shared" si="5"/>
        <v>0</v>
      </c>
      <c r="N30" s="74">
        <f>SUM(N31:N33)</f>
        <v>0</v>
      </c>
      <c r="O30" s="25">
        <f t="shared" si="6"/>
        <v>0</v>
      </c>
      <c r="P30" s="76">
        <f t="shared" si="7"/>
        <v>0</v>
      </c>
    </row>
    <row r="31" spans="1:16" hidden="1" x14ac:dyDescent="0.25">
      <c r="A31" s="72">
        <v>311012501</v>
      </c>
      <c r="B31" s="31" t="s">
        <v>344</v>
      </c>
      <c r="C31" s="73"/>
      <c r="D31" s="64"/>
      <c r="E31" s="64"/>
      <c r="F31" s="75">
        <f t="shared" si="0"/>
        <v>0</v>
      </c>
      <c r="G31" s="25">
        <f t="shared" si="1"/>
        <v>0</v>
      </c>
      <c r="H31" s="64"/>
      <c r="I31" s="76">
        <f t="shared" si="2"/>
        <v>0</v>
      </c>
      <c r="J31" s="64"/>
      <c r="K31" s="25">
        <f t="shared" si="3"/>
        <v>0</v>
      </c>
      <c r="L31" s="75">
        <f t="shared" si="4"/>
        <v>0</v>
      </c>
      <c r="M31" s="25">
        <f t="shared" si="5"/>
        <v>0</v>
      </c>
      <c r="N31" s="64"/>
      <c r="O31" s="25">
        <f t="shared" si="6"/>
        <v>0</v>
      </c>
      <c r="P31" s="76">
        <f t="shared" si="7"/>
        <v>0</v>
      </c>
    </row>
    <row r="32" spans="1:16" hidden="1" x14ac:dyDescent="0.25">
      <c r="A32" s="72">
        <v>311012502</v>
      </c>
      <c r="B32" s="31" t="s">
        <v>345</v>
      </c>
      <c r="C32" s="73"/>
      <c r="D32" s="64"/>
      <c r="E32" s="64"/>
      <c r="F32" s="75">
        <f t="shared" si="0"/>
        <v>0</v>
      </c>
      <c r="G32" s="25">
        <f t="shared" si="1"/>
        <v>0</v>
      </c>
      <c r="H32" s="64"/>
      <c r="I32" s="76">
        <f t="shared" si="2"/>
        <v>0</v>
      </c>
      <c r="J32" s="64"/>
      <c r="K32" s="25">
        <f t="shared" si="3"/>
        <v>0</v>
      </c>
      <c r="L32" s="75">
        <f t="shared" si="4"/>
        <v>0</v>
      </c>
      <c r="M32" s="25">
        <f t="shared" si="5"/>
        <v>0</v>
      </c>
      <c r="N32" s="64"/>
      <c r="O32" s="25">
        <f t="shared" si="6"/>
        <v>0</v>
      </c>
      <c r="P32" s="76">
        <f t="shared" si="7"/>
        <v>0</v>
      </c>
    </row>
    <row r="33" spans="1:16" hidden="1" x14ac:dyDescent="0.25">
      <c r="A33" s="72">
        <v>311012503</v>
      </c>
      <c r="B33" s="31" t="s">
        <v>346</v>
      </c>
      <c r="C33" s="73"/>
      <c r="D33" s="64"/>
      <c r="E33" s="64"/>
      <c r="F33" s="75">
        <f t="shared" si="0"/>
        <v>0</v>
      </c>
      <c r="G33" s="25">
        <f t="shared" si="1"/>
        <v>0</v>
      </c>
      <c r="H33" s="64"/>
      <c r="I33" s="76">
        <f t="shared" si="2"/>
        <v>0</v>
      </c>
      <c r="J33" s="64"/>
      <c r="K33" s="25">
        <f t="shared" si="3"/>
        <v>0</v>
      </c>
      <c r="L33" s="75">
        <f t="shared" si="4"/>
        <v>0</v>
      </c>
      <c r="M33" s="25">
        <f t="shared" si="5"/>
        <v>0</v>
      </c>
      <c r="N33" s="64"/>
      <c r="O33" s="25">
        <f t="shared" si="6"/>
        <v>0</v>
      </c>
      <c r="P33" s="76">
        <f t="shared" si="7"/>
        <v>0</v>
      </c>
    </row>
    <row r="34" spans="1:16" hidden="1" x14ac:dyDescent="0.25">
      <c r="A34" s="72">
        <v>3110126</v>
      </c>
      <c r="B34" s="31" t="s">
        <v>347</v>
      </c>
      <c r="C34" s="73"/>
      <c r="D34" s="64"/>
      <c r="E34" s="64"/>
      <c r="F34" s="75">
        <f t="shared" si="0"/>
        <v>0</v>
      </c>
      <c r="G34" s="25">
        <f t="shared" si="1"/>
        <v>0</v>
      </c>
      <c r="H34" s="64"/>
      <c r="I34" s="76">
        <f t="shared" si="2"/>
        <v>0</v>
      </c>
      <c r="J34" s="64"/>
      <c r="K34" s="25">
        <f t="shared" si="3"/>
        <v>0</v>
      </c>
      <c r="L34" s="75">
        <f t="shared" si="4"/>
        <v>0</v>
      </c>
      <c r="M34" s="25">
        <f t="shared" si="5"/>
        <v>0</v>
      </c>
      <c r="N34" s="64"/>
      <c r="O34" s="25">
        <f t="shared" si="6"/>
        <v>0</v>
      </c>
      <c r="P34" s="76">
        <f t="shared" si="7"/>
        <v>0</v>
      </c>
    </row>
    <row r="35" spans="1:16" hidden="1" x14ac:dyDescent="0.25">
      <c r="A35" s="72">
        <v>3110127</v>
      </c>
      <c r="B35" s="28" t="s">
        <v>348</v>
      </c>
      <c r="C35" s="73"/>
      <c r="D35" s="64"/>
      <c r="E35" s="64"/>
      <c r="F35" s="75">
        <f t="shared" si="0"/>
        <v>0</v>
      </c>
      <c r="G35" s="25">
        <f t="shared" si="1"/>
        <v>0</v>
      </c>
      <c r="H35" s="64"/>
      <c r="I35" s="76">
        <f t="shared" si="2"/>
        <v>0</v>
      </c>
      <c r="J35" s="64"/>
      <c r="K35" s="25">
        <f t="shared" si="3"/>
        <v>0</v>
      </c>
      <c r="L35" s="75">
        <f t="shared" si="4"/>
        <v>0</v>
      </c>
      <c r="M35" s="25">
        <f t="shared" si="5"/>
        <v>0</v>
      </c>
      <c r="N35" s="64"/>
      <c r="O35" s="25">
        <f t="shared" si="6"/>
        <v>0</v>
      </c>
      <c r="P35" s="76">
        <f t="shared" si="7"/>
        <v>0</v>
      </c>
    </row>
    <row r="36" spans="1:16" ht="26.25" hidden="1" x14ac:dyDescent="0.25">
      <c r="A36" s="72">
        <v>3110128</v>
      </c>
      <c r="B36" s="31" t="s">
        <v>349</v>
      </c>
      <c r="C36" s="73"/>
      <c r="D36" s="64"/>
      <c r="E36" s="64"/>
      <c r="F36" s="75">
        <f t="shared" si="0"/>
        <v>0</v>
      </c>
      <c r="G36" s="25">
        <f t="shared" si="1"/>
        <v>0</v>
      </c>
      <c r="H36" s="64"/>
      <c r="I36" s="76">
        <f t="shared" si="2"/>
        <v>0</v>
      </c>
      <c r="J36" s="64"/>
      <c r="K36" s="25">
        <f t="shared" si="3"/>
        <v>0</v>
      </c>
      <c r="L36" s="75">
        <f t="shared" si="4"/>
        <v>0</v>
      </c>
      <c r="M36" s="25">
        <f t="shared" si="5"/>
        <v>0</v>
      </c>
      <c r="N36" s="64"/>
      <c r="O36" s="25">
        <f t="shared" si="6"/>
        <v>0</v>
      </c>
      <c r="P36" s="76">
        <f t="shared" si="7"/>
        <v>0</v>
      </c>
    </row>
    <row r="37" spans="1:16" x14ac:dyDescent="0.25">
      <c r="A37" s="66">
        <v>31102</v>
      </c>
      <c r="B37" s="67" t="s">
        <v>350</v>
      </c>
      <c r="C37" s="68"/>
      <c r="D37" s="69">
        <f>SUM(D38:D45)-D40</f>
        <v>500000000</v>
      </c>
      <c r="E37" s="69">
        <f>SUM(E38:E45)-E40</f>
        <v>500000000</v>
      </c>
      <c r="F37" s="75">
        <f t="shared" si="0"/>
        <v>1000000000</v>
      </c>
      <c r="G37" s="20">
        <f t="shared" si="1"/>
        <v>0.65164058537532488</v>
      </c>
      <c r="H37" s="69">
        <f>SUM(H38:H45)-H40</f>
        <v>0</v>
      </c>
      <c r="I37" s="71">
        <f t="shared" si="2"/>
        <v>1000000000</v>
      </c>
      <c r="J37" s="69">
        <f>SUM(J38:J45)-J40</f>
        <v>36000000</v>
      </c>
      <c r="K37" s="20">
        <f t="shared" si="3"/>
        <v>3.5999999999999996</v>
      </c>
      <c r="L37" s="70">
        <f t="shared" si="4"/>
        <v>249474460</v>
      </c>
      <c r="M37" s="20">
        <f t="shared" si="5"/>
        <v>24.947445999999999</v>
      </c>
      <c r="N37" s="69">
        <f>SUM(N38:N45)-N40</f>
        <v>285474460</v>
      </c>
      <c r="O37" s="20">
        <f t="shared" si="6"/>
        <v>28.547445999999997</v>
      </c>
      <c r="P37" s="71">
        <f t="shared" si="7"/>
        <v>714525540</v>
      </c>
    </row>
    <row r="38" spans="1:16" hidden="1" x14ac:dyDescent="0.25">
      <c r="A38" s="72">
        <v>3110201</v>
      </c>
      <c r="B38" s="28" t="s">
        <v>351</v>
      </c>
      <c r="C38" s="73"/>
      <c r="D38" s="64"/>
      <c r="E38" s="64"/>
      <c r="F38" s="75">
        <f t="shared" si="0"/>
        <v>0</v>
      </c>
      <c r="G38" s="25">
        <f t="shared" si="1"/>
        <v>0</v>
      </c>
      <c r="H38" s="64"/>
      <c r="I38" s="76">
        <f t="shared" si="2"/>
        <v>0</v>
      </c>
      <c r="J38" s="64"/>
      <c r="K38" s="25">
        <f t="shared" si="3"/>
        <v>0</v>
      </c>
      <c r="L38" s="75">
        <f t="shared" si="4"/>
        <v>0</v>
      </c>
      <c r="M38" s="25">
        <f t="shared" si="5"/>
        <v>0</v>
      </c>
      <c r="N38" s="64"/>
      <c r="O38" s="25">
        <f t="shared" si="6"/>
        <v>0</v>
      </c>
      <c r="P38" s="76">
        <f t="shared" si="7"/>
        <v>0</v>
      </c>
    </row>
    <row r="39" spans="1:16" hidden="1" x14ac:dyDescent="0.25">
      <c r="A39" s="72">
        <v>3110202</v>
      </c>
      <c r="B39" s="28" t="s">
        <v>352</v>
      </c>
      <c r="C39" s="73"/>
      <c r="D39" s="64"/>
      <c r="E39" s="64"/>
      <c r="F39" s="75">
        <f t="shared" si="0"/>
        <v>0</v>
      </c>
      <c r="G39" s="25">
        <f t="shared" si="1"/>
        <v>0</v>
      </c>
      <c r="H39" s="64"/>
      <c r="I39" s="76">
        <f t="shared" si="2"/>
        <v>0</v>
      </c>
      <c r="J39" s="64"/>
      <c r="K39" s="25">
        <f t="shared" si="3"/>
        <v>0</v>
      </c>
      <c r="L39" s="75">
        <f t="shared" si="4"/>
        <v>0</v>
      </c>
      <c r="M39" s="25">
        <f t="shared" si="5"/>
        <v>0</v>
      </c>
      <c r="N39" s="64"/>
      <c r="O39" s="25">
        <f t="shared" si="6"/>
        <v>0</v>
      </c>
      <c r="P39" s="76">
        <f t="shared" si="7"/>
        <v>0</v>
      </c>
    </row>
    <row r="40" spans="1:16" x14ac:dyDescent="0.25">
      <c r="A40" s="72">
        <v>3110203</v>
      </c>
      <c r="B40" s="31" t="s">
        <v>353</v>
      </c>
      <c r="C40" s="73"/>
      <c r="D40" s="74">
        <f>SUM(D41:D42)</f>
        <v>500000000</v>
      </c>
      <c r="E40" s="74">
        <f>SUM(E41:E42)</f>
        <v>500000000</v>
      </c>
      <c r="F40" s="75">
        <f t="shared" si="0"/>
        <v>1000000000</v>
      </c>
      <c r="G40" s="25">
        <f t="shared" si="1"/>
        <v>0.65164058537532488</v>
      </c>
      <c r="H40" s="74">
        <f>SUM(H41:H42)</f>
        <v>0</v>
      </c>
      <c r="I40" s="76">
        <f t="shared" si="2"/>
        <v>1000000000</v>
      </c>
      <c r="J40" s="74">
        <f>SUM(J41:J42)</f>
        <v>36000000</v>
      </c>
      <c r="K40" s="25">
        <f t="shared" si="3"/>
        <v>3.5999999999999996</v>
      </c>
      <c r="L40" s="75">
        <f t="shared" si="4"/>
        <v>249474460</v>
      </c>
      <c r="M40" s="25">
        <f t="shared" si="5"/>
        <v>24.947445999999999</v>
      </c>
      <c r="N40" s="74">
        <f>SUM(N41:N42)</f>
        <v>285474460</v>
      </c>
      <c r="O40" s="25">
        <f t="shared" si="6"/>
        <v>28.547445999999997</v>
      </c>
      <c r="P40" s="76">
        <f t="shared" si="7"/>
        <v>714525540</v>
      </c>
    </row>
    <row r="41" spans="1:16" x14ac:dyDescent="0.25">
      <c r="A41" s="72">
        <v>311020301</v>
      </c>
      <c r="B41" s="28" t="s">
        <v>354</v>
      </c>
      <c r="C41" s="73"/>
      <c r="D41" s="64">
        <v>500000000</v>
      </c>
      <c r="E41" s="64">
        <v>500000000</v>
      </c>
      <c r="F41" s="75">
        <f t="shared" si="0"/>
        <v>1000000000</v>
      </c>
      <c r="G41" s="25">
        <f t="shared" si="1"/>
        <v>0.65164058537532488</v>
      </c>
      <c r="H41" s="64"/>
      <c r="I41" s="76">
        <f t="shared" si="2"/>
        <v>1000000000</v>
      </c>
      <c r="J41" s="64">
        <v>36000000</v>
      </c>
      <c r="K41" s="25">
        <f t="shared" si="3"/>
        <v>3.5999999999999996</v>
      </c>
      <c r="L41" s="75">
        <f t="shared" si="4"/>
        <v>249474460</v>
      </c>
      <c r="M41" s="25">
        <f t="shared" si="5"/>
        <v>24.947445999999999</v>
      </c>
      <c r="N41" s="64">
        <v>285474460</v>
      </c>
      <c r="O41" s="25">
        <f t="shared" si="6"/>
        <v>28.547445999999997</v>
      </c>
      <c r="P41" s="76">
        <f t="shared" si="7"/>
        <v>714525540</v>
      </c>
    </row>
    <row r="42" spans="1:16" hidden="1" x14ac:dyDescent="0.25">
      <c r="A42" s="72">
        <v>311020302</v>
      </c>
      <c r="B42" s="28" t="s">
        <v>355</v>
      </c>
      <c r="C42" s="73"/>
      <c r="D42" s="64"/>
      <c r="E42" s="64"/>
      <c r="F42" s="75">
        <f t="shared" si="0"/>
        <v>0</v>
      </c>
      <c r="G42" s="25">
        <f t="shared" si="1"/>
        <v>0</v>
      </c>
      <c r="H42" s="64"/>
      <c r="I42" s="76">
        <f t="shared" si="2"/>
        <v>0</v>
      </c>
      <c r="J42" s="64"/>
      <c r="K42" s="25">
        <f t="shared" si="3"/>
        <v>0</v>
      </c>
      <c r="L42" s="75">
        <f t="shared" si="4"/>
        <v>0</v>
      </c>
      <c r="M42" s="25">
        <f t="shared" si="5"/>
        <v>0</v>
      </c>
      <c r="N42" s="64"/>
      <c r="O42" s="25">
        <f t="shared" si="6"/>
        <v>0</v>
      </c>
      <c r="P42" s="76">
        <f t="shared" si="7"/>
        <v>0</v>
      </c>
    </row>
    <row r="43" spans="1:16" hidden="1" x14ac:dyDescent="0.25">
      <c r="A43" s="72">
        <v>3110204</v>
      </c>
      <c r="B43" s="31" t="s">
        <v>356</v>
      </c>
      <c r="C43" s="73"/>
      <c r="D43" s="64"/>
      <c r="E43" s="64"/>
      <c r="F43" s="75">
        <f t="shared" si="0"/>
        <v>0</v>
      </c>
      <c r="G43" s="25">
        <f t="shared" si="1"/>
        <v>0</v>
      </c>
      <c r="H43" s="64"/>
      <c r="I43" s="76">
        <f t="shared" si="2"/>
        <v>0</v>
      </c>
      <c r="J43" s="64"/>
      <c r="K43" s="25">
        <f t="shared" si="3"/>
        <v>0</v>
      </c>
      <c r="L43" s="75">
        <f t="shared" si="4"/>
        <v>0</v>
      </c>
      <c r="M43" s="25">
        <f t="shared" si="5"/>
        <v>0</v>
      </c>
      <c r="N43" s="64"/>
      <c r="O43" s="25">
        <f t="shared" si="6"/>
        <v>0</v>
      </c>
      <c r="P43" s="76">
        <f t="shared" si="7"/>
        <v>0</v>
      </c>
    </row>
    <row r="44" spans="1:16" hidden="1" x14ac:dyDescent="0.25">
      <c r="A44" s="72">
        <v>3110205</v>
      </c>
      <c r="B44" s="28" t="s">
        <v>357</v>
      </c>
      <c r="C44" s="73"/>
      <c r="D44" s="64"/>
      <c r="E44" s="64"/>
      <c r="F44" s="75">
        <f t="shared" si="0"/>
        <v>0</v>
      </c>
      <c r="G44" s="25">
        <f t="shared" si="1"/>
        <v>0</v>
      </c>
      <c r="H44" s="64"/>
      <c r="I44" s="76">
        <f t="shared" si="2"/>
        <v>0</v>
      </c>
      <c r="J44" s="64"/>
      <c r="K44" s="25">
        <f t="shared" si="3"/>
        <v>0</v>
      </c>
      <c r="L44" s="75">
        <f t="shared" si="4"/>
        <v>0</v>
      </c>
      <c r="M44" s="25">
        <f t="shared" si="5"/>
        <v>0</v>
      </c>
      <c r="N44" s="64"/>
      <c r="O44" s="25">
        <f t="shared" si="6"/>
        <v>0</v>
      </c>
      <c r="P44" s="76">
        <f t="shared" si="7"/>
        <v>0</v>
      </c>
    </row>
    <row r="45" spans="1:16" hidden="1" x14ac:dyDescent="0.25">
      <c r="A45" s="72">
        <v>3110299</v>
      </c>
      <c r="B45" s="28" t="s">
        <v>358</v>
      </c>
      <c r="C45" s="73"/>
      <c r="D45" s="64"/>
      <c r="E45" s="64"/>
      <c r="F45" s="75">
        <f t="shared" si="0"/>
        <v>0</v>
      </c>
      <c r="G45" s="25">
        <f t="shared" si="1"/>
        <v>0</v>
      </c>
      <c r="H45" s="64"/>
      <c r="I45" s="76">
        <f t="shared" si="2"/>
        <v>0</v>
      </c>
      <c r="J45" s="64"/>
      <c r="K45" s="25">
        <f t="shared" si="3"/>
        <v>0</v>
      </c>
      <c r="L45" s="75">
        <f t="shared" si="4"/>
        <v>0</v>
      </c>
      <c r="M45" s="25">
        <f t="shared" si="5"/>
        <v>0</v>
      </c>
      <c r="N45" s="64"/>
      <c r="O45" s="25">
        <f t="shared" si="6"/>
        <v>0</v>
      </c>
      <c r="P45" s="76">
        <f t="shared" si="7"/>
        <v>0</v>
      </c>
    </row>
    <row r="46" spans="1:16" x14ac:dyDescent="0.25">
      <c r="A46" s="66">
        <v>31103</v>
      </c>
      <c r="B46" s="67" t="s">
        <v>359</v>
      </c>
      <c r="C46" s="68"/>
      <c r="D46" s="69">
        <f>SUM(D47+D53+D63)</f>
        <v>1431304565</v>
      </c>
      <c r="E46" s="69">
        <f>SUM(E47+E53+E63)</f>
        <v>480000000</v>
      </c>
      <c r="F46" s="75">
        <f t="shared" si="0"/>
        <v>1911304565</v>
      </c>
      <c r="G46" s="20">
        <f t="shared" si="1"/>
        <v>1.2454836255671307</v>
      </c>
      <c r="H46" s="69">
        <f>SUM(H47+H53+H63)</f>
        <v>0</v>
      </c>
      <c r="I46" s="71">
        <f t="shared" si="2"/>
        <v>1911304565</v>
      </c>
      <c r="J46" s="69">
        <f>SUM(J47+J53+J63)</f>
        <v>939509851</v>
      </c>
      <c r="K46" s="20">
        <f t="shared" si="3"/>
        <v>49.15542337963285</v>
      </c>
      <c r="L46" s="70">
        <f t="shared" si="4"/>
        <v>3486</v>
      </c>
      <c r="M46" s="20">
        <f t="shared" si="5"/>
        <v>1.823885143077655E-4</v>
      </c>
      <c r="N46" s="69">
        <f>SUM(N47+N53+N63)</f>
        <v>939513337</v>
      </c>
      <c r="O46" s="20">
        <f t="shared" si="6"/>
        <v>49.155605768147161</v>
      </c>
      <c r="P46" s="71">
        <f t="shared" si="7"/>
        <v>971791228</v>
      </c>
    </row>
    <row r="47" spans="1:16" x14ac:dyDescent="0.25">
      <c r="A47" s="72">
        <v>3110301</v>
      </c>
      <c r="B47" s="31" t="s">
        <v>360</v>
      </c>
      <c r="C47" s="73"/>
      <c r="D47" s="74">
        <f>SUM(D48:D52)</f>
        <v>1362824447</v>
      </c>
      <c r="E47" s="74">
        <f>SUM(E48:E52)</f>
        <v>0</v>
      </c>
      <c r="F47" s="75">
        <f t="shared" si="0"/>
        <v>1362824447</v>
      </c>
      <c r="G47" s="25">
        <f t="shared" si="1"/>
        <v>0.88807172040688342</v>
      </c>
      <c r="H47" s="74">
        <f>SUM(H48:H52)</f>
        <v>0</v>
      </c>
      <c r="I47" s="76">
        <f t="shared" si="2"/>
        <v>1362824447</v>
      </c>
      <c r="J47" s="74">
        <f>SUM(J48:J52)</f>
        <v>453982464</v>
      </c>
      <c r="K47" s="25">
        <f t="shared" si="3"/>
        <v>33.311881438534243</v>
      </c>
      <c r="L47" s="75">
        <f t="shared" si="4"/>
        <v>3486</v>
      </c>
      <c r="M47" s="25">
        <f t="shared" si="5"/>
        <v>2.5579230015089391E-4</v>
      </c>
      <c r="N47" s="74">
        <f>SUM(N48:N52)</f>
        <v>453985950</v>
      </c>
      <c r="O47" s="25">
        <f t="shared" si="6"/>
        <v>33.312137230834402</v>
      </c>
      <c r="P47" s="76">
        <f t="shared" si="7"/>
        <v>908838497</v>
      </c>
    </row>
    <row r="48" spans="1:16" x14ac:dyDescent="0.25">
      <c r="A48" s="72">
        <v>311030101</v>
      </c>
      <c r="B48" s="31" t="s">
        <v>361</v>
      </c>
      <c r="C48" s="73"/>
      <c r="D48" s="64">
        <v>203219522</v>
      </c>
      <c r="E48" s="64"/>
      <c r="F48" s="75">
        <f t="shared" si="0"/>
        <v>203219522</v>
      </c>
      <c r="G48" s="25">
        <f t="shared" si="1"/>
        <v>0.13242608827577371</v>
      </c>
      <c r="H48" s="64"/>
      <c r="I48" s="76">
        <f t="shared" si="2"/>
        <v>203219522</v>
      </c>
      <c r="J48" s="64">
        <v>159807407</v>
      </c>
      <c r="K48" s="25">
        <f t="shared" si="3"/>
        <v>78.637822502111774</v>
      </c>
      <c r="L48" s="75">
        <f t="shared" si="4"/>
        <v>0</v>
      </c>
      <c r="M48" s="25">
        <f t="shared" si="5"/>
        <v>0</v>
      </c>
      <c r="N48" s="64">
        <v>159807407</v>
      </c>
      <c r="O48" s="25">
        <f t="shared" si="6"/>
        <v>78.637822502111774</v>
      </c>
      <c r="P48" s="76">
        <f t="shared" si="7"/>
        <v>43412115</v>
      </c>
    </row>
    <row r="49" spans="1:16" x14ac:dyDescent="0.25">
      <c r="A49" s="72">
        <v>311030102</v>
      </c>
      <c r="B49" s="31" t="s">
        <v>362</v>
      </c>
      <c r="C49" s="73"/>
      <c r="D49" s="64">
        <v>587587808</v>
      </c>
      <c r="E49" s="64"/>
      <c r="F49" s="75">
        <f t="shared" si="0"/>
        <v>587587808</v>
      </c>
      <c r="G49" s="25">
        <f t="shared" si="1"/>
        <v>0.38289606316452401</v>
      </c>
      <c r="H49" s="64"/>
      <c r="I49" s="76">
        <f t="shared" si="2"/>
        <v>587587808</v>
      </c>
      <c r="J49" s="64">
        <v>155116350</v>
      </c>
      <c r="K49" s="25">
        <f t="shared" si="3"/>
        <v>26.398837397252461</v>
      </c>
      <c r="L49" s="75">
        <f t="shared" si="4"/>
        <v>0</v>
      </c>
      <c r="M49" s="25">
        <f t="shared" si="5"/>
        <v>0</v>
      </c>
      <c r="N49" s="64">
        <v>155116350</v>
      </c>
      <c r="O49" s="25">
        <f t="shared" si="6"/>
        <v>26.398837397252461</v>
      </c>
      <c r="P49" s="76">
        <f t="shared" si="7"/>
        <v>432471458</v>
      </c>
    </row>
    <row r="50" spans="1:16" x14ac:dyDescent="0.25">
      <c r="A50" s="72">
        <v>311030103</v>
      </c>
      <c r="B50" s="31" t="s">
        <v>363</v>
      </c>
      <c r="C50" s="73"/>
      <c r="D50" s="64">
        <v>332271101</v>
      </c>
      <c r="E50" s="64"/>
      <c r="F50" s="75">
        <f t="shared" si="0"/>
        <v>332271101</v>
      </c>
      <c r="G50" s="25">
        <f t="shared" si="1"/>
        <v>0.2165213347589437</v>
      </c>
      <c r="H50" s="64"/>
      <c r="I50" s="76">
        <f t="shared" si="2"/>
        <v>332271101</v>
      </c>
      <c r="J50" s="64">
        <v>33118151</v>
      </c>
      <c r="K50" s="25">
        <f t="shared" si="3"/>
        <v>9.9672077711025491</v>
      </c>
      <c r="L50" s="75">
        <f t="shared" si="4"/>
        <v>0</v>
      </c>
      <c r="M50" s="25">
        <f t="shared" si="5"/>
        <v>0</v>
      </c>
      <c r="N50" s="64">
        <v>33118151</v>
      </c>
      <c r="O50" s="25">
        <f t="shared" si="6"/>
        <v>9.9672077711025491</v>
      </c>
      <c r="P50" s="76">
        <f t="shared" si="7"/>
        <v>299152950</v>
      </c>
    </row>
    <row r="51" spans="1:16" x14ac:dyDescent="0.25">
      <c r="A51" s="72">
        <v>311030104</v>
      </c>
      <c r="B51" s="31" t="s">
        <v>364</v>
      </c>
      <c r="C51" s="73"/>
      <c r="D51" s="64">
        <v>89215356</v>
      </c>
      <c r="E51" s="64"/>
      <c r="F51" s="75">
        <f t="shared" si="0"/>
        <v>89215356</v>
      </c>
      <c r="G51" s="25">
        <f t="shared" si="1"/>
        <v>5.8136346808308002E-2</v>
      </c>
      <c r="H51" s="64"/>
      <c r="I51" s="76">
        <f t="shared" si="2"/>
        <v>89215356</v>
      </c>
      <c r="J51" s="64">
        <v>19728356</v>
      </c>
      <c r="K51" s="25">
        <f t="shared" si="3"/>
        <v>22.113184192192207</v>
      </c>
      <c r="L51" s="75">
        <f t="shared" si="4"/>
        <v>3486</v>
      </c>
      <c r="M51" s="25">
        <f t="shared" si="5"/>
        <v>3.9073990804901343E-3</v>
      </c>
      <c r="N51" s="64">
        <v>19731842</v>
      </c>
      <c r="O51" s="25">
        <f t="shared" si="6"/>
        <v>22.117091591272693</v>
      </c>
      <c r="P51" s="76">
        <f t="shared" si="7"/>
        <v>69483514</v>
      </c>
    </row>
    <row r="52" spans="1:16" x14ac:dyDescent="0.25">
      <c r="A52" s="72">
        <v>311030105</v>
      </c>
      <c r="B52" s="31" t="s">
        <v>365</v>
      </c>
      <c r="C52" s="73"/>
      <c r="D52" s="64">
        <v>150530660</v>
      </c>
      <c r="E52" s="64"/>
      <c r="F52" s="75">
        <f t="shared" si="0"/>
        <v>150530660</v>
      </c>
      <c r="G52" s="25">
        <f t="shared" si="1"/>
        <v>9.8091887399333999E-2</v>
      </c>
      <c r="H52" s="64"/>
      <c r="I52" s="76">
        <f t="shared" si="2"/>
        <v>150530660</v>
      </c>
      <c r="J52" s="64">
        <v>86212200</v>
      </c>
      <c r="K52" s="25">
        <f t="shared" si="3"/>
        <v>57.272186277533102</v>
      </c>
      <c r="L52" s="75">
        <f t="shared" si="4"/>
        <v>0</v>
      </c>
      <c r="M52" s="25">
        <f t="shared" si="5"/>
        <v>0</v>
      </c>
      <c r="N52" s="64">
        <v>86212200</v>
      </c>
      <c r="O52" s="25">
        <f t="shared" si="6"/>
        <v>57.272186277533102</v>
      </c>
      <c r="P52" s="76">
        <f t="shared" si="7"/>
        <v>64318460</v>
      </c>
    </row>
    <row r="53" spans="1:16" x14ac:dyDescent="0.25">
      <c r="A53" s="72">
        <v>3110302</v>
      </c>
      <c r="B53" s="31" t="s">
        <v>366</v>
      </c>
      <c r="C53" s="73"/>
      <c r="D53" s="74">
        <f>SUM(D54:D62)</f>
        <v>68480118</v>
      </c>
      <c r="E53" s="74">
        <f>SUM(E54:E62)</f>
        <v>480000000</v>
      </c>
      <c r="F53" s="75">
        <f t="shared" si="0"/>
        <v>548480118</v>
      </c>
      <c r="G53" s="25">
        <f t="shared" si="1"/>
        <v>0.35741190516024729</v>
      </c>
      <c r="H53" s="74">
        <f>SUM(H54:H62)</f>
        <v>0</v>
      </c>
      <c r="I53" s="76">
        <f t="shared" si="2"/>
        <v>548480118</v>
      </c>
      <c r="J53" s="74">
        <f>SUM(J54:J62)</f>
        <v>485527387</v>
      </c>
      <c r="K53" s="25">
        <f t="shared" si="3"/>
        <v>88.522331268897517</v>
      </c>
      <c r="L53" s="75">
        <f t="shared" si="4"/>
        <v>0</v>
      </c>
      <c r="M53" s="25">
        <f t="shared" si="5"/>
        <v>0</v>
      </c>
      <c r="N53" s="74">
        <f>SUM(N54:N62)</f>
        <v>485527387</v>
      </c>
      <c r="O53" s="25">
        <f t="shared" si="6"/>
        <v>88.522331268897517</v>
      </c>
      <c r="P53" s="76">
        <f t="shared" si="7"/>
        <v>62952731</v>
      </c>
    </row>
    <row r="54" spans="1:16" x14ac:dyDescent="0.25">
      <c r="A54" s="72">
        <v>311030201</v>
      </c>
      <c r="B54" s="31" t="s">
        <v>367</v>
      </c>
      <c r="C54" s="73"/>
      <c r="D54" s="64"/>
      <c r="E54" s="64">
        <v>480000000</v>
      </c>
      <c r="F54" s="75">
        <f t="shared" si="0"/>
        <v>480000000</v>
      </c>
      <c r="G54" s="25">
        <f t="shared" si="1"/>
        <v>0.31278748098015591</v>
      </c>
      <c r="H54" s="64"/>
      <c r="I54" s="76">
        <f t="shared" si="2"/>
        <v>480000000</v>
      </c>
      <c r="J54" s="64">
        <v>478819887</v>
      </c>
      <c r="K54" s="25">
        <f t="shared" si="3"/>
        <v>99.754143124999999</v>
      </c>
      <c r="L54" s="75">
        <f t="shared" si="4"/>
        <v>0</v>
      </c>
      <c r="M54" s="25">
        <f t="shared" si="5"/>
        <v>0</v>
      </c>
      <c r="N54" s="64">
        <v>478819887</v>
      </c>
      <c r="O54" s="25">
        <f t="shared" si="6"/>
        <v>99.754143124999999</v>
      </c>
      <c r="P54" s="76">
        <f t="shared" si="7"/>
        <v>1180113</v>
      </c>
    </row>
    <row r="55" spans="1:16" hidden="1" x14ac:dyDescent="0.25">
      <c r="A55" s="72">
        <v>311030202</v>
      </c>
      <c r="B55" s="31" t="s">
        <v>368</v>
      </c>
      <c r="C55" s="73"/>
      <c r="D55" s="64"/>
      <c r="E55" s="64"/>
      <c r="F55" s="75">
        <f t="shared" si="0"/>
        <v>0</v>
      </c>
      <c r="G55" s="25">
        <f t="shared" si="1"/>
        <v>0</v>
      </c>
      <c r="H55" s="64"/>
      <c r="I55" s="76">
        <f t="shared" si="2"/>
        <v>0</v>
      </c>
      <c r="J55" s="64"/>
      <c r="K55" s="25">
        <f t="shared" si="3"/>
        <v>0</v>
      </c>
      <c r="L55" s="75">
        <f t="shared" si="4"/>
        <v>0</v>
      </c>
      <c r="M55" s="25">
        <f t="shared" si="5"/>
        <v>0</v>
      </c>
      <c r="N55" s="64"/>
      <c r="O55" s="25">
        <f t="shared" si="6"/>
        <v>0</v>
      </c>
      <c r="P55" s="76">
        <f t="shared" si="7"/>
        <v>0</v>
      </c>
    </row>
    <row r="56" spans="1:16" hidden="1" x14ac:dyDescent="0.25">
      <c r="A56" s="72">
        <v>311030203</v>
      </c>
      <c r="B56" s="31" t="s">
        <v>369</v>
      </c>
      <c r="C56" s="73"/>
      <c r="D56" s="64"/>
      <c r="E56" s="64"/>
      <c r="F56" s="75">
        <f t="shared" si="0"/>
        <v>0</v>
      </c>
      <c r="G56" s="25">
        <f t="shared" si="1"/>
        <v>0</v>
      </c>
      <c r="H56" s="64"/>
      <c r="I56" s="76">
        <f t="shared" si="2"/>
        <v>0</v>
      </c>
      <c r="J56" s="64"/>
      <c r="K56" s="25">
        <f t="shared" si="3"/>
        <v>0</v>
      </c>
      <c r="L56" s="75">
        <f t="shared" si="4"/>
        <v>0</v>
      </c>
      <c r="M56" s="25">
        <f t="shared" si="5"/>
        <v>0</v>
      </c>
      <c r="N56" s="64"/>
      <c r="O56" s="25">
        <f t="shared" si="6"/>
        <v>0</v>
      </c>
      <c r="P56" s="76">
        <f t="shared" si="7"/>
        <v>0</v>
      </c>
    </row>
    <row r="57" spans="1:16" hidden="1" x14ac:dyDescent="0.25">
      <c r="A57" s="72">
        <v>311030204</v>
      </c>
      <c r="B57" s="31" t="s">
        <v>370</v>
      </c>
      <c r="C57" s="73"/>
      <c r="D57" s="64"/>
      <c r="E57" s="64"/>
      <c r="F57" s="75">
        <f t="shared" si="0"/>
        <v>0</v>
      </c>
      <c r="G57" s="25">
        <f t="shared" si="1"/>
        <v>0</v>
      </c>
      <c r="H57" s="64"/>
      <c r="I57" s="76">
        <f t="shared" si="2"/>
        <v>0</v>
      </c>
      <c r="J57" s="64"/>
      <c r="K57" s="25">
        <f t="shared" si="3"/>
        <v>0</v>
      </c>
      <c r="L57" s="75">
        <f t="shared" si="4"/>
        <v>0</v>
      </c>
      <c r="M57" s="25">
        <f t="shared" si="5"/>
        <v>0</v>
      </c>
      <c r="N57" s="64"/>
      <c r="O57" s="25">
        <f t="shared" si="6"/>
        <v>0</v>
      </c>
      <c r="P57" s="76">
        <f t="shared" si="7"/>
        <v>0</v>
      </c>
    </row>
    <row r="58" spans="1:16" hidden="1" x14ac:dyDescent="0.25">
      <c r="A58" s="72">
        <v>311030205</v>
      </c>
      <c r="B58" s="28" t="s">
        <v>371</v>
      </c>
      <c r="C58" s="73"/>
      <c r="D58" s="64"/>
      <c r="E58" s="64"/>
      <c r="F58" s="75">
        <f t="shared" si="0"/>
        <v>0</v>
      </c>
      <c r="G58" s="25">
        <f t="shared" si="1"/>
        <v>0</v>
      </c>
      <c r="H58" s="64"/>
      <c r="I58" s="76">
        <f t="shared" si="2"/>
        <v>0</v>
      </c>
      <c r="J58" s="64"/>
      <c r="K58" s="25">
        <f t="shared" si="3"/>
        <v>0</v>
      </c>
      <c r="L58" s="75">
        <f t="shared" si="4"/>
        <v>0</v>
      </c>
      <c r="M58" s="25">
        <f t="shared" si="5"/>
        <v>0</v>
      </c>
      <c r="N58" s="64"/>
      <c r="O58" s="25">
        <f t="shared" si="6"/>
        <v>0</v>
      </c>
      <c r="P58" s="76">
        <f t="shared" si="7"/>
        <v>0</v>
      </c>
    </row>
    <row r="59" spans="1:16" x14ac:dyDescent="0.25">
      <c r="A59" s="72">
        <v>311030206</v>
      </c>
      <c r="B59" s="28" t="s">
        <v>372</v>
      </c>
      <c r="C59" s="73"/>
      <c r="D59" s="64">
        <v>34649497</v>
      </c>
      <c r="E59" s="64"/>
      <c r="F59" s="75">
        <f t="shared" si="0"/>
        <v>34649497</v>
      </c>
      <c r="G59" s="25">
        <f t="shared" si="1"/>
        <v>2.2579018508040564E-2</v>
      </c>
      <c r="H59" s="64"/>
      <c r="I59" s="76">
        <f t="shared" si="2"/>
        <v>34649497</v>
      </c>
      <c r="J59" s="64">
        <v>4024400</v>
      </c>
      <c r="K59" s="25">
        <f t="shared" si="3"/>
        <v>11.614598618848637</v>
      </c>
      <c r="L59" s="75">
        <f t="shared" si="4"/>
        <v>0</v>
      </c>
      <c r="M59" s="25">
        <f t="shared" si="5"/>
        <v>0</v>
      </c>
      <c r="N59" s="64">
        <v>4024400</v>
      </c>
      <c r="O59" s="25">
        <f t="shared" si="6"/>
        <v>11.614598618848637</v>
      </c>
      <c r="P59" s="76">
        <f t="shared" si="7"/>
        <v>30625097</v>
      </c>
    </row>
    <row r="60" spans="1:16" x14ac:dyDescent="0.25">
      <c r="A60" s="72">
        <v>311030207</v>
      </c>
      <c r="B60" s="28" t="s">
        <v>373</v>
      </c>
      <c r="C60" s="73"/>
      <c r="D60" s="64">
        <v>33830621</v>
      </c>
      <c r="E60" s="64"/>
      <c r="F60" s="75">
        <f t="shared" si="0"/>
        <v>33830621</v>
      </c>
      <c r="G60" s="25">
        <f t="shared" si="1"/>
        <v>2.2045405672050759E-2</v>
      </c>
      <c r="H60" s="64"/>
      <c r="I60" s="76">
        <f t="shared" si="2"/>
        <v>33830621</v>
      </c>
      <c r="J60" s="64">
        <v>2683100</v>
      </c>
      <c r="K60" s="25">
        <f t="shared" si="3"/>
        <v>7.9309806343785416</v>
      </c>
      <c r="L60" s="75">
        <f t="shared" si="4"/>
        <v>0</v>
      </c>
      <c r="M60" s="25">
        <f t="shared" si="5"/>
        <v>0</v>
      </c>
      <c r="N60" s="64">
        <v>2683100</v>
      </c>
      <c r="O60" s="25">
        <f t="shared" si="6"/>
        <v>7.9309806343785416</v>
      </c>
      <c r="P60" s="76">
        <f t="shared" si="7"/>
        <v>31147521</v>
      </c>
    </row>
    <row r="61" spans="1:16" hidden="1" x14ac:dyDescent="0.25">
      <c r="A61" s="72">
        <v>311030208</v>
      </c>
      <c r="B61" s="28" t="s">
        <v>374</v>
      </c>
      <c r="C61" s="73"/>
      <c r="D61" s="64"/>
      <c r="E61" s="64"/>
      <c r="F61" s="75">
        <f t="shared" si="0"/>
        <v>0</v>
      </c>
      <c r="G61" s="25">
        <f t="shared" si="1"/>
        <v>0</v>
      </c>
      <c r="H61" s="64"/>
      <c r="I61" s="76">
        <f t="shared" si="2"/>
        <v>0</v>
      </c>
      <c r="J61" s="64"/>
      <c r="K61" s="25">
        <f t="shared" si="3"/>
        <v>0</v>
      </c>
      <c r="L61" s="75">
        <f t="shared" si="4"/>
        <v>0</v>
      </c>
      <c r="M61" s="25">
        <f t="shared" si="5"/>
        <v>0</v>
      </c>
      <c r="N61" s="64"/>
      <c r="O61" s="25">
        <f t="shared" si="6"/>
        <v>0</v>
      </c>
      <c r="P61" s="76">
        <f t="shared" si="7"/>
        <v>0</v>
      </c>
    </row>
    <row r="62" spans="1:16" hidden="1" x14ac:dyDescent="0.25">
      <c r="A62" s="72">
        <v>311030209</v>
      </c>
      <c r="B62" s="31" t="s">
        <v>80</v>
      </c>
      <c r="C62" s="73"/>
      <c r="D62" s="64"/>
      <c r="E62" s="64"/>
      <c r="F62" s="75">
        <f t="shared" si="0"/>
        <v>0</v>
      </c>
      <c r="G62" s="25">
        <f t="shared" si="1"/>
        <v>0</v>
      </c>
      <c r="H62" s="64"/>
      <c r="I62" s="76">
        <f t="shared" si="2"/>
        <v>0</v>
      </c>
      <c r="J62" s="64"/>
      <c r="K62" s="25">
        <f t="shared" si="3"/>
        <v>0</v>
      </c>
      <c r="L62" s="75">
        <f t="shared" si="4"/>
        <v>0</v>
      </c>
      <c r="M62" s="25">
        <f t="shared" si="5"/>
        <v>0</v>
      </c>
      <c r="N62" s="64"/>
      <c r="O62" s="25">
        <f t="shared" si="6"/>
        <v>0</v>
      </c>
      <c r="P62" s="76">
        <f t="shared" si="7"/>
        <v>0</v>
      </c>
    </row>
    <row r="63" spans="1:16" hidden="1" x14ac:dyDescent="0.25">
      <c r="A63" s="72">
        <v>3110303</v>
      </c>
      <c r="B63" s="31" t="s">
        <v>375</v>
      </c>
      <c r="C63" s="73"/>
      <c r="D63" s="64"/>
      <c r="E63" s="64"/>
      <c r="F63" s="75">
        <f t="shared" si="0"/>
        <v>0</v>
      </c>
      <c r="G63" s="25">
        <f t="shared" si="1"/>
        <v>0</v>
      </c>
      <c r="H63" s="64"/>
      <c r="I63" s="76">
        <f t="shared" si="2"/>
        <v>0</v>
      </c>
      <c r="J63" s="64"/>
      <c r="K63" s="25">
        <f>IF(OR(J63=0,F63=0),0,J63/F63)*100</f>
        <v>0</v>
      </c>
      <c r="L63" s="75">
        <f>SUM(N63-J63)</f>
        <v>0</v>
      </c>
      <c r="M63" s="25">
        <f>IF(OR(L63=0,F63=0),0,L63/F63)*100</f>
        <v>0</v>
      </c>
      <c r="N63" s="64"/>
      <c r="O63" s="25">
        <f>IF(OR(N63=0,F63=0),0,N63/F63)*100</f>
        <v>0</v>
      </c>
      <c r="P63" s="76">
        <f>SUM(F63-N63)</f>
        <v>0</v>
      </c>
    </row>
    <row r="64" spans="1:16" x14ac:dyDescent="0.25">
      <c r="A64" s="77">
        <v>312</v>
      </c>
      <c r="B64" s="67" t="s">
        <v>376</v>
      </c>
      <c r="C64" s="68"/>
      <c r="D64" s="69">
        <f>SUM(D65+D71+D102)</f>
        <v>6722162535</v>
      </c>
      <c r="E64" s="69">
        <f>SUM(E65+E71+E102)</f>
        <v>-535860000</v>
      </c>
      <c r="F64" s="75">
        <f t="shared" si="0"/>
        <v>6186302535</v>
      </c>
      <c r="G64" s="20">
        <f t="shared" si="1"/>
        <v>4.0312458052162565</v>
      </c>
      <c r="H64" s="69">
        <f>SUM(H65+H71+H102)</f>
        <v>0</v>
      </c>
      <c r="I64" s="71">
        <f t="shared" si="2"/>
        <v>6186302535</v>
      </c>
      <c r="J64" s="69">
        <f>SUM(J65+J71+J102)</f>
        <v>1135705386</v>
      </c>
      <c r="K64" s="20">
        <f t="shared" si="3"/>
        <v>18.358387414365275</v>
      </c>
      <c r="L64" s="70">
        <f t="shared" si="4"/>
        <v>547623527</v>
      </c>
      <c r="M64" s="20">
        <f t="shared" si="5"/>
        <v>8.8521944069455376</v>
      </c>
      <c r="N64" s="69">
        <f>SUM(N65+N71+N102)</f>
        <v>1683328913</v>
      </c>
      <c r="O64" s="20">
        <f t="shared" si="6"/>
        <v>27.210581821310814</v>
      </c>
      <c r="P64" s="71">
        <f t="shared" si="7"/>
        <v>4502973622</v>
      </c>
    </row>
    <row r="65" spans="1:16" x14ac:dyDescent="0.25">
      <c r="A65" s="72">
        <v>31201</v>
      </c>
      <c r="B65" s="31" t="s">
        <v>377</v>
      </c>
      <c r="C65" s="73"/>
      <c r="D65" s="74">
        <f>SUM(D66:D70)</f>
        <v>1336743128</v>
      </c>
      <c r="E65" s="74">
        <f>SUM(E66:E70)</f>
        <v>-768000000</v>
      </c>
      <c r="F65" s="75">
        <f t="shared" si="0"/>
        <v>568743128</v>
      </c>
      <c r="G65" s="25">
        <f t="shared" si="1"/>
        <v>0.37061610485811336</v>
      </c>
      <c r="H65" s="74">
        <f>SUM(H66:H70)</f>
        <v>0</v>
      </c>
      <c r="I65" s="76">
        <f t="shared" si="2"/>
        <v>568743128</v>
      </c>
      <c r="J65" s="74">
        <f>SUM(J66:J70)</f>
        <v>38169736</v>
      </c>
      <c r="K65" s="25">
        <f t="shared" si="3"/>
        <v>6.7112434631473912</v>
      </c>
      <c r="L65" s="75">
        <f t="shared" si="4"/>
        <v>57268754</v>
      </c>
      <c r="M65" s="25">
        <f t="shared" si="5"/>
        <v>10.069353136869902</v>
      </c>
      <c r="N65" s="74">
        <f>SUM(N66:N70)</f>
        <v>95438490</v>
      </c>
      <c r="O65" s="25">
        <f t="shared" si="6"/>
        <v>16.78059660001729</v>
      </c>
      <c r="P65" s="76">
        <f t="shared" si="7"/>
        <v>473304638</v>
      </c>
    </row>
    <row r="66" spans="1:16" x14ac:dyDescent="0.25">
      <c r="A66" s="72">
        <v>3120101</v>
      </c>
      <c r="B66" s="31" t="s">
        <v>378</v>
      </c>
      <c r="C66" s="73"/>
      <c r="D66" s="64">
        <v>829121969</v>
      </c>
      <c r="E66" s="64">
        <v>-768000000</v>
      </c>
      <c r="F66" s="75">
        <f t="shared" si="0"/>
        <v>61121969</v>
      </c>
      <c r="G66" s="25">
        <f t="shared" si="1"/>
        <v>3.9829555658452462E-2</v>
      </c>
      <c r="H66" s="64"/>
      <c r="I66" s="76">
        <f t="shared" si="2"/>
        <v>61121969</v>
      </c>
      <c r="J66" s="64"/>
      <c r="K66" s="25">
        <f t="shared" si="3"/>
        <v>0</v>
      </c>
      <c r="L66" s="75">
        <f t="shared" si="4"/>
        <v>0</v>
      </c>
      <c r="M66" s="25">
        <f t="shared" si="5"/>
        <v>0</v>
      </c>
      <c r="N66" s="64"/>
      <c r="O66" s="25">
        <f t="shared" si="6"/>
        <v>0</v>
      </c>
      <c r="P66" s="76">
        <f t="shared" si="7"/>
        <v>61121969</v>
      </c>
    </row>
    <row r="67" spans="1:16" x14ac:dyDescent="0.25">
      <c r="A67" s="72">
        <v>3120102</v>
      </c>
      <c r="B67" s="31" t="s">
        <v>379</v>
      </c>
      <c r="C67" s="73"/>
      <c r="D67" s="64">
        <v>138838251</v>
      </c>
      <c r="E67" s="64"/>
      <c r="F67" s="75">
        <f t="shared" si="0"/>
        <v>138838251</v>
      </c>
      <c r="G67" s="25">
        <f t="shared" si="1"/>
        <v>9.0472639154126289E-2</v>
      </c>
      <c r="H67" s="64"/>
      <c r="I67" s="76">
        <f t="shared" si="2"/>
        <v>138838251</v>
      </c>
      <c r="J67" s="64"/>
      <c r="K67" s="25">
        <f t="shared" si="3"/>
        <v>0</v>
      </c>
      <c r="L67" s="75">
        <f t="shared" si="4"/>
        <v>18228320</v>
      </c>
      <c r="M67" s="25">
        <f t="shared" si="5"/>
        <v>13.129177203478312</v>
      </c>
      <c r="N67" s="64">
        <v>18228320</v>
      </c>
      <c r="O67" s="25">
        <f t="shared" si="6"/>
        <v>13.129177203478312</v>
      </c>
      <c r="P67" s="76">
        <f t="shared" si="7"/>
        <v>120609931</v>
      </c>
    </row>
    <row r="68" spans="1:16" x14ac:dyDescent="0.25">
      <c r="A68" s="72">
        <v>3120103</v>
      </c>
      <c r="B68" s="31" t="s">
        <v>380</v>
      </c>
      <c r="C68" s="73"/>
      <c r="D68" s="64">
        <v>101403832</v>
      </c>
      <c r="E68" s="64"/>
      <c r="F68" s="75">
        <f t="shared" si="0"/>
        <v>101403832</v>
      </c>
      <c r="G68" s="25">
        <f t="shared" si="1"/>
        <v>6.6078852443781103E-2</v>
      </c>
      <c r="H68" s="64"/>
      <c r="I68" s="76">
        <f t="shared" si="2"/>
        <v>101403832</v>
      </c>
      <c r="J68" s="64">
        <v>31325736</v>
      </c>
      <c r="K68" s="25">
        <f t="shared" si="3"/>
        <v>30.892063329519935</v>
      </c>
      <c r="L68" s="75">
        <f t="shared" si="4"/>
        <v>38576434</v>
      </c>
      <c r="M68" s="25">
        <f t="shared" si="5"/>
        <v>38.042382855906276</v>
      </c>
      <c r="N68" s="64">
        <v>69902170</v>
      </c>
      <c r="O68" s="25">
        <f t="shared" si="6"/>
        <v>68.934446185426211</v>
      </c>
      <c r="P68" s="76">
        <f t="shared" si="7"/>
        <v>31501662</v>
      </c>
    </row>
    <row r="69" spans="1:16" x14ac:dyDescent="0.25">
      <c r="A69" s="72">
        <v>3120104</v>
      </c>
      <c r="B69" s="31" t="s">
        <v>381</v>
      </c>
      <c r="C69" s="73"/>
      <c r="D69" s="64">
        <v>267379076</v>
      </c>
      <c r="E69" s="64"/>
      <c r="F69" s="75">
        <f t="shared" si="0"/>
        <v>267379076</v>
      </c>
      <c r="G69" s="25">
        <f t="shared" si="1"/>
        <v>0.17423505760175348</v>
      </c>
      <c r="H69" s="64"/>
      <c r="I69" s="76">
        <f t="shared" si="2"/>
        <v>267379076</v>
      </c>
      <c r="J69" s="64">
        <v>6844000</v>
      </c>
      <c r="K69" s="25">
        <f t="shared" si="3"/>
        <v>2.5596617739826431</v>
      </c>
      <c r="L69" s="75">
        <f t="shared" si="4"/>
        <v>464000</v>
      </c>
      <c r="M69" s="25">
        <f t="shared" si="5"/>
        <v>0.17353639145645039</v>
      </c>
      <c r="N69" s="64">
        <v>7308000</v>
      </c>
      <c r="O69" s="25">
        <f t="shared" si="6"/>
        <v>2.7331981654390933</v>
      </c>
      <c r="P69" s="76">
        <f t="shared" si="7"/>
        <v>260071076</v>
      </c>
    </row>
    <row r="70" spans="1:16" hidden="1" x14ac:dyDescent="0.25">
      <c r="A70" s="72">
        <v>3120105</v>
      </c>
      <c r="B70" s="31" t="s">
        <v>382</v>
      </c>
      <c r="C70" s="73"/>
      <c r="D70" s="64"/>
      <c r="E70" s="64"/>
      <c r="F70" s="75">
        <f t="shared" si="0"/>
        <v>0</v>
      </c>
      <c r="G70" s="25">
        <f t="shared" si="1"/>
        <v>0</v>
      </c>
      <c r="H70" s="64"/>
      <c r="I70" s="76">
        <f t="shared" si="2"/>
        <v>0</v>
      </c>
      <c r="J70" s="64"/>
      <c r="K70" s="25">
        <f t="shared" si="3"/>
        <v>0</v>
      </c>
      <c r="L70" s="75">
        <f t="shared" si="4"/>
        <v>0</v>
      </c>
      <c r="M70" s="25">
        <f t="shared" si="5"/>
        <v>0</v>
      </c>
      <c r="N70" s="64"/>
      <c r="O70" s="25">
        <f t="shared" si="6"/>
        <v>0</v>
      </c>
      <c r="P70" s="76">
        <f t="shared" si="7"/>
        <v>0</v>
      </c>
    </row>
    <row r="71" spans="1:16" x14ac:dyDescent="0.25">
      <c r="A71" s="72">
        <v>31202</v>
      </c>
      <c r="B71" s="31" t="s">
        <v>383</v>
      </c>
      <c r="C71" s="73"/>
      <c r="D71" s="74">
        <f>SUM(D72:D101)-D76-D79-D84-D90-D96</f>
        <v>737913346</v>
      </c>
      <c r="E71" s="74">
        <f>SUM(E72:E101)-E76-E79-E84-E90-E96</f>
        <v>456741730</v>
      </c>
      <c r="F71" s="75">
        <f t="shared" si="0"/>
        <v>1194655076</v>
      </c>
      <c r="G71" s="25">
        <f t="shared" si="1"/>
        <v>0.77848573304624324</v>
      </c>
      <c r="H71" s="74">
        <f>SUM(H72:H101)-H76-H79-H84-H90-H96</f>
        <v>0</v>
      </c>
      <c r="I71" s="76">
        <f t="shared" si="2"/>
        <v>1194655076</v>
      </c>
      <c r="J71" s="74">
        <f>SUM(J72:J101)-J76-J79-J84-J90-J96</f>
        <v>202915106</v>
      </c>
      <c r="K71" s="25">
        <f t="shared" si="3"/>
        <v>16.985246208421081</v>
      </c>
      <c r="L71" s="75">
        <f t="shared" si="4"/>
        <v>359511136</v>
      </c>
      <c r="M71" s="25">
        <f t="shared" si="5"/>
        <v>30.093300001179585</v>
      </c>
      <c r="N71" s="74">
        <f>SUM(N72:N101)-N76-N79-N84-N90-N96</f>
        <v>562426242</v>
      </c>
      <c r="O71" s="25">
        <f t="shared" si="6"/>
        <v>47.078546209600667</v>
      </c>
      <c r="P71" s="76">
        <f t="shared" si="7"/>
        <v>632228834</v>
      </c>
    </row>
    <row r="72" spans="1:16" x14ac:dyDescent="0.25">
      <c r="A72" s="72">
        <v>3120201</v>
      </c>
      <c r="B72" s="31" t="s">
        <v>384</v>
      </c>
      <c r="C72" s="73"/>
      <c r="D72" s="64">
        <v>204363582</v>
      </c>
      <c r="E72" s="64"/>
      <c r="F72" s="75">
        <f t="shared" ref="F72:F135" si="8">SUM(D72+E72)</f>
        <v>204363582</v>
      </c>
      <c r="G72" s="25">
        <f t="shared" ref="G72:G135" si="9">IF(OR(F72=0,F$7=0),0,F72/F$7)*100</f>
        <v>0.13317160420387822</v>
      </c>
      <c r="H72" s="64"/>
      <c r="I72" s="76">
        <f t="shared" ref="I72:I135" si="10">SUM(F72-H72)</f>
        <v>204363582</v>
      </c>
      <c r="J72" s="64">
        <v>55740317</v>
      </c>
      <c r="K72" s="25">
        <f t="shared" ref="K72:K135" si="11">IF(OR(J72=0,F72=0),0,J72/F72)*100</f>
        <v>27.275073403244615</v>
      </c>
      <c r="L72" s="75">
        <f t="shared" si="4"/>
        <v>109497028</v>
      </c>
      <c r="M72" s="25">
        <f t="shared" ref="M72:M135" si="12">IF(OR(L72=0,F72=0),0,L72/F72)*100</f>
        <v>53.579520836545136</v>
      </c>
      <c r="N72" s="64">
        <v>165237345</v>
      </c>
      <c r="O72" s="25">
        <f t="shared" ref="O72:O135" si="13">IF(OR(N72=0,F72=0),0,N72/F72)*100</f>
        <v>80.854594239789748</v>
      </c>
      <c r="P72" s="76">
        <f t="shared" si="7"/>
        <v>39126237</v>
      </c>
    </row>
    <row r="73" spans="1:16" x14ac:dyDescent="0.25">
      <c r="A73" s="72">
        <v>3120202</v>
      </c>
      <c r="B73" s="31" t="s">
        <v>385</v>
      </c>
      <c r="C73" s="73"/>
      <c r="D73" s="64">
        <v>104681081</v>
      </c>
      <c r="E73" s="64"/>
      <c r="F73" s="75">
        <f t="shared" si="8"/>
        <v>104681081</v>
      </c>
      <c r="G73" s="25">
        <f t="shared" si="9"/>
        <v>6.8214440900561793E-2</v>
      </c>
      <c r="H73" s="64"/>
      <c r="I73" s="76">
        <f t="shared" si="10"/>
        <v>104681081</v>
      </c>
      <c r="J73" s="64">
        <v>288000</v>
      </c>
      <c r="K73" s="25">
        <f t="shared" si="11"/>
        <v>0.27512134690317158</v>
      </c>
      <c r="L73" s="75">
        <f t="shared" si="4"/>
        <v>0</v>
      </c>
      <c r="M73" s="25">
        <f t="shared" si="12"/>
        <v>0</v>
      </c>
      <c r="N73" s="64">
        <v>288000</v>
      </c>
      <c r="O73" s="25">
        <f t="shared" si="13"/>
        <v>0.27512134690317158</v>
      </c>
      <c r="P73" s="76">
        <f t="shared" si="7"/>
        <v>104393081</v>
      </c>
    </row>
    <row r="74" spans="1:16" x14ac:dyDescent="0.25">
      <c r="A74" s="72">
        <v>3120203</v>
      </c>
      <c r="B74" s="31" t="s">
        <v>386</v>
      </c>
      <c r="C74" s="73"/>
      <c r="D74" s="64">
        <v>116885453</v>
      </c>
      <c r="E74" s="64"/>
      <c r="F74" s="75">
        <f t="shared" si="8"/>
        <v>116885453</v>
      </c>
      <c r="G74" s="25">
        <f t="shared" si="9"/>
        <v>7.6167305014780029E-2</v>
      </c>
      <c r="H74" s="64"/>
      <c r="I74" s="76">
        <f t="shared" si="10"/>
        <v>116885453</v>
      </c>
      <c r="J74" s="64">
        <v>7564490</v>
      </c>
      <c r="K74" s="25">
        <f t="shared" si="11"/>
        <v>6.4717120957729444</v>
      </c>
      <c r="L74" s="75">
        <f t="shared" si="4"/>
        <v>3227770</v>
      </c>
      <c r="M74" s="25">
        <f t="shared" si="12"/>
        <v>2.7614813624412271</v>
      </c>
      <c r="N74" s="64">
        <v>10792260</v>
      </c>
      <c r="O74" s="25">
        <f t="shared" si="13"/>
        <v>9.2331934582141706</v>
      </c>
      <c r="P74" s="76">
        <f t="shared" si="7"/>
        <v>106093193</v>
      </c>
    </row>
    <row r="75" spans="1:16" x14ac:dyDescent="0.25">
      <c r="A75" s="72">
        <v>3120204</v>
      </c>
      <c r="B75" s="31" t="s">
        <v>387</v>
      </c>
      <c r="C75" s="73"/>
      <c r="D75" s="64">
        <v>32549644</v>
      </c>
      <c r="E75" s="64"/>
      <c r="F75" s="75">
        <f t="shared" si="8"/>
        <v>32549644</v>
      </c>
      <c r="G75" s="25">
        <f t="shared" si="9"/>
        <v>2.121066906991843E-2</v>
      </c>
      <c r="H75" s="64"/>
      <c r="I75" s="76">
        <f t="shared" si="10"/>
        <v>32549644</v>
      </c>
      <c r="J75" s="64"/>
      <c r="K75" s="25">
        <f t="shared" si="11"/>
        <v>0</v>
      </c>
      <c r="L75" s="75">
        <f t="shared" si="4"/>
        <v>160870</v>
      </c>
      <c r="M75" s="25">
        <f t="shared" si="12"/>
        <v>0.49422967575313576</v>
      </c>
      <c r="N75" s="64">
        <v>160870</v>
      </c>
      <c r="O75" s="25">
        <f t="shared" si="13"/>
        <v>0.49422967575313576</v>
      </c>
      <c r="P75" s="76">
        <f t="shared" si="7"/>
        <v>32388774</v>
      </c>
    </row>
    <row r="76" spans="1:16" x14ac:dyDescent="0.25">
      <c r="A76" s="72">
        <v>3120205</v>
      </c>
      <c r="B76" s="31" t="s">
        <v>388</v>
      </c>
      <c r="C76" s="73"/>
      <c r="D76" s="74">
        <f>SUM(D77:D78)</f>
        <v>3667465</v>
      </c>
      <c r="E76" s="74">
        <f>SUM(E77:E78)</f>
        <v>0</v>
      </c>
      <c r="F76" s="75">
        <f t="shared" si="8"/>
        <v>3667465</v>
      </c>
      <c r="G76" s="25">
        <f t="shared" si="9"/>
        <v>2.3898690394435159E-3</v>
      </c>
      <c r="H76" s="74">
        <f>SUM(H77:H78)</f>
        <v>0</v>
      </c>
      <c r="I76" s="76">
        <f t="shared" si="10"/>
        <v>3667465</v>
      </c>
      <c r="J76" s="74">
        <f>SUM(J77:J78)</f>
        <v>0</v>
      </c>
      <c r="K76" s="25">
        <f t="shared" si="11"/>
        <v>0</v>
      </c>
      <c r="L76" s="75">
        <f t="shared" si="4"/>
        <v>60323</v>
      </c>
      <c r="M76" s="25">
        <f t="shared" si="12"/>
        <v>1.6448146062743612</v>
      </c>
      <c r="N76" s="74">
        <f>SUM(N77:N78)</f>
        <v>60323</v>
      </c>
      <c r="O76" s="25">
        <f t="shared" si="13"/>
        <v>1.6448146062743612</v>
      </c>
      <c r="P76" s="76">
        <f t="shared" si="7"/>
        <v>3607142</v>
      </c>
    </row>
    <row r="77" spans="1:16" x14ac:dyDescent="0.25">
      <c r="A77" s="72">
        <v>312020501</v>
      </c>
      <c r="B77" s="31" t="s">
        <v>389</v>
      </c>
      <c r="C77" s="73"/>
      <c r="D77" s="64">
        <v>3667465</v>
      </c>
      <c r="E77" s="64"/>
      <c r="F77" s="75">
        <f t="shared" si="8"/>
        <v>3667465</v>
      </c>
      <c r="G77" s="25">
        <f t="shared" si="9"/>
        <v>2.3898690394435159E-3</v>
      </c>
      <c r="H77" s="64"/>
      <c r="I77" s="76">
        <f t="shared" si="10"/>
        <v>3667465</v>
      </c>
      <c r="J77" s="64"/>
      <c r="K77" s="25">
        <f t="shared" si="11"/>
        <v>0</v>
      </c>
      <c r="L77" s="75">
        <f t="shared" si="4"/>
        <v>60323</v>
      </c>
      <c r="M77" s="25">
        <f t="shared" si="12"/>
        <v>1.6448146062743612</v>
      </c>
      <c r="N77" s="64">
        <v>60323</v>
      </c>
      <c r="O77" s="25">
        <f t="shared" si="13"/>
        <v>1.6448146062743612</v>
      </c>
      <c r="P77" s="76">
        <f t="shared" si="7"/>
        <v>3607142</v>
      </c>
    </row>
    <row r="78" spans="1:16" hidden="1" x14ac:dyDescent="0.25">
      <c r="A78" s="72">
        <v>312020502</v>
      </c>
      <c r="B78" s="28" t="s">
        <v>390</v>
      </c>
      <c r="C78" s="73"/>
      <c r="D78" s="64"/>
      <c r="E78" s="64"/>
      <c r="F78" s="75">
        <f t="shared" si="8"/>
        <v>0</v>
      </c>
      <c r="G78" s="25">
        <f t="shared" si="9"/>
        <v>0</v>
      </c>
      <c r="H78" s="64"/>
      <c r="I78" s="76">
        <f t="shared" si="10"/>
        <v>0</v>
      </c>
      <c r="J78" s="64"/>
      <c r="K78" s="25">
        <f t="shared" si="11"/>
        <v>0</v>
      </c>
      <c r="L78" s="75">
        <f t="shared" si="4"/>
        <v>0</v>
      </c>
      <c r="M78" s="25">
        <f t="shared" si="12"/>
        <v>0</v>
      </c>
      <c r="N78" s="64"/>
      <c r="O78" s="25">
        <f t="shared" si="13"/>
        <v>0</v>
      </c>
      <c r="P78" s="76">
        <f t="shared" si="7"/>
        <v>0</v>
      </c>
    </row>
    <row r="79" spans="1:16" x14ac:dyDescent="0.25">
      <c r="A79" s="72">
        <v>3120206</v>
      </c>
      <c r="B79" s="31" t="s">
        <v>391</v>
      </c>
      <c r="C79" s="73"/>
      <c r="D79" s="74">
        <f>SUM(D80:D82)</f>
        <v>77855712</v>
      </c>
      <c r="E79" s="74">
        <f>SUM(E80:E82)</f>
        <v>0</v>
      </c>
      <c r="F79" s="75">
        <f t="shared" si="8"/>
        <v>77855712</v>
      </c>
      <c r="G79" s="25">
        <f t="shared" si="9"/>
        <v>5.0733941742492711E-2</v>
      </c>
      <c r="H79" s="74">
        <f>SUM(H80:H82)</f>
        <v>0</v>
      </c>
      <c r="I79" s="76">
        <f t="shared" si="10"/>
        <v>77855712</v>
      </c>
      <c r="J79" s="74">
        <f>SUM(J80:J82)</f>
        <v>5939362</v>
      </c>
      <c r="K79" s="25">
        <f t="shared" si="11"/>
        <v>7.6286785483382387</v>
      </c>
      <c r="L79" s="75">
        <f t="shared" si="4"/>
        <v>0</v>
      </c>
      <c r="M79" s="25">
        <f t="shared" si="12"/>
        <v>0</v>
      </c>
      <c r="N79" s="74">
        <f>SUM(N80:N82)</f>
        <v>5939362</v>
      </c>
      <c r="O79" s="25">
        <f t="shared" si="13"/>
        <v>7.6286785483382387</v>
      </c>
      <c r="P79" s="76">
        <f t="shared" si="7"/>
        <v>71916350</v>
      </c>
    </row>
    <row r="80" spans="1:16" x14ac:dyDescent="0.25">
      <c r="A80" s="72">
        <v>312020601</v>
      </c>
      <c r="B80" s="28" t="s">
        <v>392</v>
      </c>
      <c r="C80" s="73"/>
      <c r="D80" s="64">
        <v>77855712</v>
      </c>
      <c r="E80" s="64"/>
      <c r="F80" s="75">
        <f t="shared" si="8"/>
        <v>77855712</v>
      </c>
      <c r="G80" s="25">
        <f t="shared" si="9"/>
        <v>5.0733941742492711E-2</v>
      </c>
      <c r="H80" s="64"/>
      <c r="I80" s="76">
        <f t="shared" si="10"/>
        <v>77855712</v>
      </c>
      <c r="J80" s="64">
        <v>5939362</v>
      </c>
      <c r="K80" s="25">
        <f t="shared" si="11"/>
        <v>7.6286785483382387</v>
      </c>
      <c r="L80" s="75">
        <f t="shared" ref="L80:L143" si="14">SUM(N80-J80)</f>
        <v>0</v>
      </c>
      <c r="M80" s="25">
        <f t="shared" si="12"/>
        <v>0</v>
      </c>
      <c r="N80" s="64">
        <v>5939362</v>
      </c>
      <c r="O80" s="25">
        <f t="shared" si="13"/>
        <v>7.6286785483382387</v>
      </c>
      <c r="P80" s="76">
        <f t="shared" ref="P80:P143" si="15">SUM(F80-N80)</f>
        <v>71916350</v>
      </c>
    </row>
    <row r="81" spans="1:16" hidden="1" x14ac:dyDescent="0.25">
      <c r="A81" s="72">
        <v>312020602</v>
      </c>
      <c r="B81" s="28" t="s">
        <v>393</v>
      </c>
      <c r="C81" s="73"/>
      <c r="D81" s="64"/>
      <c r="E81" s="64"/>
      <c r="F81" s="75">
        <f t="shared" si="8"/>
        <v>0</v>
      </c>
      <c r="G81" s="25">
        <f t="shared" si="9"/>
        <v>0</v>
      </c>
      <c r="H81" s="64"/>
      <c r="I81" s="76">
        <f t="shared" si="10"/>
        <v>0</v>
      </c>
      <c r="J81" s="64"/>
      <c r="K81" s="25">
        <f t="shared" si="11"/>
        <v>0</v>
      </c>
      <c r="L81" s="75">
        <f t="shared" si="14"/>
        <v>0</v>
      </c>
      <c r="M81" s="25">
        <f t="shared" si="12"/>
        <v>0</v>
      </c>
      <c r="N81" s="64"/>
      <c r="O81" s="25">
        <f t="shared" si="13"/>
        <v>0</v>
      </c>
      <c r="P81" s="76">
        <f t="shared" si="15"/>
        <v>0</v>
      </c>
    </row>
    <row r="82" spans="1:16" hidden="1" x14ac:dyDescent="0.25">
      <c r="A82" s="72">
        <v>312020603</v>
      </c>
      <c r="B82" s="28" t="s">
        <v>394</v>
      </c>
      <c r="C82" s="73"/>
      <c r="D82" s="64"/>
      <c r="E82" s="64"/>
      <c r="F82" s="75">
        <f t="shared" si="8"/>
        <v>0</v>
      </c>
      <c r="G82" s="25">
        <f t="shared" si="9"/>
        <v>0</v>
      </c>
      <c r="H82" s="64"/>
      <c r="I82" s="76">
        <f t="shared" si="10"/>
        <v>0</v>
      </c>
      <c r="J82" s="64"/>
      <c r="K82" s="25">
        <f t="shared" si="11"/>
        <v>0</v>
      </c>
      <c r="L82" s="75">
        <f t="shared" si="14"/>
        <v>0</v>
      </c>
      <c r="M82" s="25">
        <f t="shared" si="12"/>
        <v>0</v>
      </c>
      <c r="N82" s="64"/>
      <c r="O82" s="25">
        <f t="shared" si="13"/>
        <v>0</v>
      </c>
      <c r="P82" s="76">
        <f t="shared" si="15"/>
        <v>0</v>
      </c>
    </row>
    <row r="83" spans="1:16" x14ac:dyDescent="0.25">
      <c r="A83" s="72">
        <v>3120207</v>
      </c>
      <c r="B83" s="28" t="s">
        <v>395</v>
      </c>
      <c r="C83" s="73"/>
      <c r="D83" s="64">
        <v>7537536</v>
      </c>
      <c r="E83" s="64"/>
      <c r="F83" s="75">
        <f t="shared" si="8"/>
        <v>7537536</v>
      </c>
      <c r="G83" s="25">
        <f t="shared" si="9"/>
        <v>4.9117643713275849E-3</v>
      </c>
      <c r="H83" s="64"/>
      <c r="I83" s="76">
        <f t="shared" si="10"/>
        <v>7537536</v>
      </c>
      <c r="J83" s="64"/>
      <c r="K83" s="25">
        <f t="shared" si="11"/>
        <v>0</v>
      </c>
      <c r="L83" s="75">
        <f t="shared" si="14"/>
        <v>114643</v>
      </c>
      <c r="M83" s="25">
        <f t="shared" si="12"/>
        <v>1.5209612265865131</v>
      </c>
      <c r="N83" s="64">
        <v>114643</v>
      </c>
      <c r="O83" s="25">
        <f t="shared" si="13"/>
        <v>1.5209612265865131</v>
      </c>
      <c r="P83" s="76">
        <f t="shared" si="15"/>
        <v>7422893</v>
      </c>
    </row>
    <row r="84" spans="1:16" x14ac:dyDescent="0.25">
      <c r="A84" s="72">
        <v>3120208</v>
      </c>
      <c r="B84" s="31" t="s">
        <v>396</v>
      </c>
      <c r="C84" s="73"/>
      <c r="D84" s="74">
        <f>SUM(D85:D89)</f>
        <v>49347877</v>
      </c>
      <c r="E84" s="74">
        <f>SUM(E85:E89)</f>
        <v>0</v>
      </c>
      <c r="F84" s="75">
        <f t="shared" si="8"/>
        <v>49347877</v>
      </c>
      <c r="G84" s="25">
        <f t="shared" si="9"/>
        <v>3.2157079455309531E-2</v>
      </c>
      <c r="H84" s="74">
        <f>SUM(H85:H89)</f>
        <v>0</v>
      </c>
      <c r="I84" s="76">
        <f t="shared" si="10"/>
        <v>49347877</v>
      </c>
      <c r="J84" s="74">
        <f>SUM(J85:J89)</f>
        <v>7862937</v>
      </c>
      <c r="K84" s="25">
        <f t="shared" si="11"/>
        <v>15.933688494846496</v>
      </c>
      <c r="L84" s="75">
        <f t="shared" si="14"/>
        <v>0</v>
      </c>
      <c r="M84" s="25">
        <f t="shared" si="12"/>
        <v>0</v>
      </c>
      <c r="N84" s="74">
        <f>SUM(N85:N89)</f>
        <v>7862937</v>
      </c>
      <c r="O84" s="25">
        <f t="shared" si="13"/>
        <v>15.933688494846496</v>
      </c>
      <c r="P84" s="76">
        <f t="shared" si="15"/>
        <v>41484940</v>
      </c>
    </row>
    <row r="85" spans="1:16" hidden="1" x14ac:dyDescent="0.25">
      <c r="A85" s="72">
        <v>312020801</v>
      </c>
      <c r="B85" s="31" t="s">
        <v>397</v>
      </c>
      <c r="C85" s="73"/>
      <c r="D85" s="64"/>
      <c r="E85" s="64"/>
      <c r="F85" s="75">
        <f t="shared" si="8"/>
        <v>0</v>
      </c>
      <c r="G85" s="25">
        <f t="shared" si="9"/>
        <v>0</v>
      </c>
      <c r="H85" s="64"/>
      <c r="I85" s="76">
        <f t="shared" si="10"/>
        <v>0</v>
      </c>
      <c r="J85" s="64"/>
      <c r="K85" s="25">
        <f t="shared" si="11"/>
        <v>0</v>
      </c>
      <c r="L85" s="75">
        <f t="shared" si="14"/>
        <v>0</v>
      </c>
      <c r="M85" s="25">
        <f t="shared" si="12"/>
        <v>0</v>
      </c>
      <c r="N85" s="64"/>
      <c r="O85" s="25">
        <f t="shared" si="13"/>
        <v>0</v>
      </c>
      <c r="P85" s="76">
        <f t="shared" si="15"/>
        <v>0</v>
      </c>
    </row>
    <row r="86" spans="1:16" hidden="1" x14ac:dyDescent="0.25">
      <c r="A86" s="72">
        <v>312020802</v>
      </c>
      <c r="B86" s="31" t="s">
        <v>398</v>
      </c>
      <c r="C86" s="73"/>
      <c r="D86" s="64"/>
      <c r="E86" s="64"/>
      <c r="F86" s="75">
        <f t="shared" si="8"/>
        <v>0</v>
      </c>
      <c r="G86" s="25">
        <f t="shared" si="9"/>
        <v>0</v>
      </c>
      <c r="H86" s="64"/>
      <c r="I86" s="76">
        <f t="shared" si="10"/>
        <v>0</v>
      </c>
      <c r="J86" s="64"/>
      <c r="K86" s="25">
        <f t="shared" si="11"/>
        <v>0</v>
      </c>
      <c r="L86" s="75">
        <f t="shared" si="14"/>
        <v>0</v>
      </c>
      <c r="M86" s="25">
        <f t="shared" si="12"/>
        <v>0</v>
      </c>
      <c r="N86" s="64"/>
      <c r="O86" s="25">
        <f t="shared" si="13"/>
        <v>0</v>
      </c>
      <c r="P86" s="76">
        <f t="shared" si="15"/>
        <v>0</v>
      </c>
    </row>
    <row r="87" spans="1:16" hidden="1" x14ac:dyDescent="0.25">
      <c r="A87" s="72">
        <v>312020803</v>
      </c>
      <c r="B87" s="31" t="s">
        <v>399</v>
      </c>
      <c r="C87" s="73"/>
      <c r="D87" s="64"/>
      <c r="E87" s="64"/>
      <c r="F87" s="75">
        <f t="shared" si="8"/>
        <v>0</v>
      </c>
      <c r="G87" s="25">
        <f t="shared" si="9"/>
        <v>0</v>
      </c>
      <c r="H87" s="64"/>
      <c r="I87" s="76">
        <f t="shared" si="10"/>
        <v>0</v>
      </c>
      <c r="J87" s="64"/>
      <c r="K87" s="25">
        <f t="shared" si="11"/>
        <v>0</v>
      </c>
      <c r="L87" s="75">
        <f t="shared" si="14"/>
        <v>0</v>
      </c>
      <c r="M87" s="25">
        <f t="shared" si="12"/>
        <v>0</v>
      </c>
      <c r="N87" s="64"/>
      <c r="O87" s="25">
        <f t="shared" si="13"/>
        <v>0</v>
      </c>
      <c r="P87" s="76">
        <f t="shared" si="15"/>
        <v>0</v>
      </c>
    </row>
    <row r="88" spans="1:16" x14ac:dyDescent="0.25">
      <c r="A88" s="72">
        <v>312020804</v>
      </c>
      <c r="B88" s="31" t="s">
        <v>400</v>
      </c>
      <c r="C88" s="73"/>
      <c r="D88" s="64">
        <v>49347877</v>
      </c>
      <c r="E88" s="64"/>
      <c r="F88" s="75">
        <f t="shared" si="8"/>
        <v>49347877</v>
      </c>
      <c r="G88" s="25">
        <f t="shared" si="9"/>
        <v>3.2157079455309531E-2</v>
      </c>
      <c r="H88" s="64"/>
      <c r="I88" s="76">
        <f t="shared" si="10"/>
        <v>49347877</v>
      </c>
      <c r="J88" s="64">
        <v>7862937</v>
      </c>
      <c r="K88" s="25">
        <f t="shared" si="11"/>
        <v>15.933688494846496</v>
      </c>
      <c r="L88" s="75">
        <f t="shared" si="14"/>
        <v>0</v>
      </c>
      <c r="M88" s="25">
        <f t="shared" si="12"/>
        <v>0</v>
      </c>
      <c r="N88" s="64">
        <v>7862937</v>
      </c>
      <c r="O88" s="25">
        <f t="shared" si="13"/>
        <v>15.933688494846496</v>
      </c>
      <c r="P88" s="76">
        <f t="shared" si="15"/>
        <v>41484940</v>
      </c>
    </row>
    <row r="89" spans="1:16" hidden="1" x14ac:dyDescent="0.25">
      <c r="A89" s="72">
        <v>312020805</v>
      </c>
      <c r="B89" s="31" t="s">
        <v>401</v>
      </c>
      <c r="C89" s="73"/>
      <c r="D89" s="64"/>
      <c r="E89" s="64"/>
      <c r="F89" s="75">
        <f t="shared" si="8"/>
        <v>0</v>
      </c>
      <c r="G89" s="25">
        <f t="shared" si="9"/>
        <v>0</v>
      </c>
      <c r="H89" s="64"/>
      <c r="I89" s="76">
        <f t="shared" si="10"/>
        <v>0</v>
      </c>
      <c r="J89" s="64"/>
      <c r="K89" s="25">
        <f t="shared" si="11"/>
        <v>0</v>
      </c>
      <c r="L89" s="75">
        <f t="shared" si="14"/>
        <v>0</v>
      </c>
      <c r="M89" s="25">
        <f t="shared" si="12"/>
        <v>0</v>
      </c>
      <c r="N89" s="64"/>
      <c r="O89" s="25">
        <f t="shared" si="13"/>
        <v>0</v>
      </c>
      <c r="P89" s="76">
        <f t="shared" si="15"/>
        <v>0</v>
      </c>
    </row>
    <row r="90" spans="1:16" x14ac:dyDescent="0.25">
      <c r="A90" s="72">
        <v>3120209</v>
      </c>
      <c r="B90" s="31" t="s">
        <v>402</v>
      </c>
      <c r="C90" s="73"/>
      <c r="D90" s="74">
        <f>SUM(D91:D92)</f>
        <v>85811758</v>
      </c>
      <c r="E90" s="74">
        <f>SUM(E91:E92)</f>
        <v>-30000000</v>
      </c>
      <c r="F90" s="75">
        <f t="shared" si="8"/>
        <v>55811758</v>
      </c>
      <c r="G90" s="25">
        <f t="shared" si="9"/>
        <v>3.6369206653945968E-2</v>
      </c>
      <c r="H90" s="74">
        <f>SUM(H91:H92)</f>
        <v>0</v>
      </c>
      <c r="I90" s="76">
        <f t="shared" si="10"/>
        <v>55811758</v>
      </c>
      <c r="J90" s="74">
        <f>SUM(J91:J92)</f>
        <v>0</v>
      </c>
      <c r="K90" s="25">
        <f t="shared" si="11"/>
        <v>0</v>
      </c>
      <c r="L90" s="75">
        <f t="shared" si="14"/>
        <v>928001</v>
      </c>
      <c r="M90" s="25">
        <f t="shared" si="12"/>
        <v>1.66273386335546</v>
      </c>
      <c r="N90" s="74">
        <f>SUM(N91:N92)</f>
        <v>928001</v>
      </c>
      <c r="O90" s="25">
        <f t="shared" si="13"/>
        <v>1.66273386335546</v>
      </c>
      <c r="P90" s="76">
        <f t="shared" si="15"/>
        <v>54883757</v>
      </c>
    </row>
    <row r="91" spans="1:16" x14ac:dyDescent="0.25">
      <c r="A91" s="72">
        <v>312020901</v>
      </c>
      <c r="B91" s="28" t="s">
        <v>403</v>
      </c>
      <c r="C91" s="73"/>
      <c r="D91" s="64">
        <v>85811758</v>
      </c>
      <c r="E91" s="64">
        <v>-30000000</v>
      </c>
      <c r="F91" s="75">
        <f t="shared" si="8"/>
        <v>55811758</v>
      </c>
      <c r="G91" s="25">
        <f t="shared" si="9"/>
        <v>3.6369206653945968E-2</v>
      </c>
      <c r="H91" s="64"/>
      <c r="I91" s="76">
        <f t="shared" si="10"/>
        <v>55811758</v>
      </c>
      <c r="J91" s="64"/>
      <c r="K91" s="25">
        <f t="shared" si="11"/>
        <v>0</v>
      </c>
      <c r="L91" s="75">
        <f t="shared" si="14"/>
        <v>928001</v>
      </c>
      <c r="M91" s="25">
        <f t="shared" si="12"/>
        <v>1.66273386335546</v>
      </c>
      <c r="N91" s="64">
        <v>928001</v>
      </c>
      <c r="O91" s="25">
        <f t="shared" si="13"/>
        <v>1.66273386335546</v>
      </c>
      <c r="P91" s="76">
        <f t="shared" si="15"/>
        <v>54883757</v>
      </c>
    </row>
    <row r="92" spans="1:16" hidden="1" x14ac:dyDescent="0.25">
      <c r="A92" s="72">
        <v>312020902</v>
      </c>
      <c r="B92" s="28" t="s">
        <v>404</v>
      </c>
      <c r="C92" s="73"/>
      <c r="D92" s="64"/>
      <c r="E92" s="64"/>
      <c r="F92" s="75">
        <f t="shared" si="8"/>
        <v>0</v>
      </c>
      <c r="G92" s="25">
        <f t="shared" si="9"/>
        <v>0</v>
      </c>
      <c r="H92" s="64"/>
      <c r="I92" s="76">
        <f t="shared" si="10"/>
        <v>0</v>
      </c>
      <c r="J92" s="64"/>
      <c r="K92" s="25">
        <f t="shared" si="11"/>
        <v>0</v>
      </c>
      <c r="L92" s="75">
        <f t="shared" si="14"/>
        <v>0</v>
      </c>
      <c r="M92" s="25">
        <f t="shared" si="12"/>
        <v>0</v>
      </c>
      <c r="N92" s="64"/>
      <c r="O92" s="25">
        <f t="shared" si="13"/>
        <v>0</v>
      </c>
      <c r="P92" s="76">
        <f t="shared" si="15"/>
        <v>0</v>
      </c>
    </row>
    <row r="93" spans="1:16" x14ac:dyDescent="0.25">
      <c r="A93" s="72">
        <v>3120210</v>
      </c>
      <c r="B93" s="31" t="s">
        <v>405</v>
      </c>
      <c r="C93" s="73"/>
      <c r="D93" s="64">
        <v>21320770</v>
      </c>
      <c r="E93" s="64">
        <v>486741730</v>
      </c>
      <c r="F93" s="75">
        <f t="shared" si="8"/>
        <v>508062500</v>
      </c>
      <c r="G93" s="25">
        <f t="shared" si="9"/>
        <v>0.33107414490725101</v>
      </c>
      <c r="H93" s="64"/>
      <c r="I93" s="76">
        <f t="shared" si="10"/>
        <v>508062500</v>
      </c>
      <c r="J93" s="64">
        <v>125520000</v>
      </c>
      <c r="K93" s="25">
        <f t="shared" si="11"/>
        <v>24.705621847705743</v>
      </c>
      <c r="L93" s="75">
        <f t="shared" si="14"/>
        <v>245522501</v>
      </c>
      <c r="M93" s="25">
        <f t="shared" si="12"/>
        <v>48.325255455775618</v>
      </c>
      <c r="N93" s="64">
        <v>371042501</v>
      </c>
      <c r="O93" s="25">
        <f t="shared" si="13"/>
        <v>73.030877303481361</v>
      </c>
      <c r="P93" s="76">
        <f t="shared" si="15"/>
        <v>137019999</v>
      </c>
    </row>
    <row r="94" spans="1:16" x14ac:dyDescent="0.25">
      <c r="A94" s="72">
        <v>3120211</v>
      </c>
      <c r="B94" s="31" t="s">
        <v>406</v>
      </c>
      <c r="C94" s="73"/>
      <c r="D94" s="64">
        <v>33892468</v>
      </c>
      <c r="E94" s="64"/>
      <c r="F94" s="75">
        <f t="shared" si="8"/>
        <v>33892468</v>
      </c>
      <c r="G94" s="25">
        <f t="shared" si="9"/>
        <v>2.2085707687334467E-2</v>
      </c>
      <c r="H94" s="64"/>
      <c r="I94" s="76">
        <f t="shared" si="10"/>
        <v>33892468</v>
      </c>
      <c r="J94" s="64"/>
      <c r="K94" s="25">
        <f t="shared" si="11"/>
        <v>0</v>
      </c>
      <c r="L94" s="75">
        <f t="shared" si="14"/>
        <v>0</v>
      </c>
      <c r="M94" s="25">
        <f t="shared" si="12"/>
        <v>0</v>
      </c>
      <c r="N94" s="64"/>
      <c r="O94" s="25">
        <f t="shared" si="13"/>
        <v>0</v>
      </c>
      <c r="P94" s="76">
        <f t="shared" si="15"/>
        <v>33892468</v>
      </c>
    </row>
    <row r="95" spans="1:16" hidden="1" x14ac:dyDescent="0.25">
      <c r="A95" s="72">
        <v>3120212</v>
      </c>
      <c r="B95" s="31" t="s">
        <v>407</v>
      </c>
      <c r="C95" s="73"/>
      <c r="D95" s="64"/>
      <c r="E95" s="64"/>
      <c r="F95" s="75">
        <f t="shared" si="8"/>
        <v>0</v>
      </c>
      <c r="G95" s="25">
        <f t="shared" si="9"/>
        <v>0</v>
      </c>
      <c r="H95" s="64"/>
      <c r="I95" s="76">
        <f t="shared" si="10"/>
        <v>0</v>
      </c>
      <c r="J95" s="64"/>
      <c r="K95" s="25">
        <f t="shared" si="11"/>
        <v>0</v>
      </c>
      <c r="L95" s="75">
        <f t="shared" si="14"/>
        <v>0</v>
      </c>
      <c r="M95" s="25">
        <f t="shared" si="12"/>
        <v>0</v>
      </c>
      <c r="N95" s="64"/>
      <c r="O95" s="25">
        <f t="shared" si="13"/>
        <v>0</v>
      </c>
      <c r="P95" s="76">
        <f t="shared" si="15"/>
        <v>0</v>
      </c>
    </row>
    <row r="96" spans="1:16" hidden="1" x14ac:dyDescent="0.25">
      <c r="A96" s="72">
        <v>3120213</v>
      </c>
      <c r="B96" s="31" t="s">
        <v>408</v>
      </c>
      <c r="C96" s="73"/>
      <c r="D96" s="74">
        <f>SUM(D97:D98)</f>
        <v>0</v>
      </c>
      <c r="E96" s="74">
        <f>SUM(E97:E98)</f>
        <v>0</v>
      </c>
      <c r="F96" s="75">
        <f t="shared" si="8"/>
        <v>0</v>
      </c>
      <c r="G96" s="25">
        <f t="shared" si="9"/>
        <v>0</v>
      </c>
      <c r="H96" s="74">
        <f>SUM(H97:H98)</f>
        <v>0</v>
      </c>
      <c r="I96" s="76">
        <f t="shared" si="10"/>
        <v>0</v>
      </c>
      <c r="J96" s="74">
        <f>SUM(J97:J98)</f>
        <v>0</v>
      </c>
      <c r="K96" s="25">
        <f t="shared" si="11"/>
        <v>0</v>
      </c>
      <c r="L96" s="75">
        <f t="shared" si="14"/>
        <v>0</v>
      </c>
      <c r="M96" s="25">
        <f t="shared" si="12"/>
        <v>0</v>
      </c>
      <c r="N96" s="74">
        <f>SUM(N97:N98)</f>
        <v>0</v>
      </c>
      <c r="O96" s="25">
        <f t="shared" si="13"/>
        <v>0</v>
      </c>
      <c r="P96" s="76">
        <f t="shared" si="15"/>
        <v>0</v>
      </c>
    </row>
    <row r="97" spans="1:16" hidden="1" x14ac:dyDescent="0.25">
      <c r="A97" s="72">
        <v>312021302</v>
      </c>
      <c r="B97" s="31" t="s">
        <v>409</v>
      </c>
      <c r="C97" s="73"/>
      <c r="D97" s="64"/>
      <c r="E97" s="64"/>
      <c r="F97" s="75">
        <f t="shared" si="8"/>
        <v>0</v>
      </c>
      <c r="G97" s="25">
        <f t="shared" si="9"/>
        <v>0</v>
      </c>
      <c r="H97" s="64"/>
      <c r="I97" s="76">
        <f t="shared" si="10"/>
        <v>0</v>
      </c>
      <c r="J97" s="64"/>
      <c r="K97" s="25">
        <f t="shared" si="11"/>
        <v>0</v>
      </c>
      <c r="L97" s="75">
        <f t="shared" si="14"/>
        <v>0</v>
      </c>
      <c r="M97" s="25">
        <f t="shared" si="12"/>
        <v>0</v>
      </c>
      <c r="N97" s="64"/>
      <c r="O97" s="25">
        <f t="shared" si="13"/>
        <v>0</v>
      </c>
      <c r="P97" s="76">
        <f t="shared" si="15"/>
        <v>0</v>
      </c>
    </row>
    <row r="98" spans="1:16" hidden="1" x14ac:dyDescent="0.25">
      <c r="A98" s="72">
        <v>312021399</v>
      </c>
      <c r="B98" s="28" t="s">
        <v>410</v>
      </c>
      <c r="C98" s="73"/>
      <c r="D98" s="64"/>
      <c r="E98" s="64"/>
      <c r="F98" s="75">
        <f t="shared" si="8"/>
        <v>0</v>
      </c>
      <c r="G98" s="25">
        <f t="shared" si="9"/>
        <v>0</v>
      </c>
      <c r="H98" s="64"/>
      <c r="I98" s="76">
        <f t="shared" si="10"/>
        <v>0</v>
      </c>
      <c r="J98" s="64"/>
      <c r="K98" s="25">
        <f t="shared" si="11"/>
        <v>0</v>
      </c>
      <c r="L98" s="75">
        <f t="shared" si="14"/>
        <v>0</v>
      </c>
      <c r="M98" s="25">
        <f t="shared" si="12"/>
        <v>0</v>
      </c>
      <c r="N98" s="64"/>
      <c r="O98" s="25">
        <f t="shared" si="13"/>
        <v>0</v>
      </c>
      <c r="P98" s="76">
        <f t="shared" si="15"/>
        <v>0</v>
      </c>
    </row>
    <row r="99" spans="1:16" hidden="1" x14ac:dyDescent="0.25">
      <c r="A99" s="72">
        <v>3120215</v>
      </c>
      <c r="B99" s="28" t="s">
        <v>411</v>
      </c>
      <c r="C99" s="73"/>
      <c r="D99" s="64"/>
      <c r="E99" s="64"/>
      <c r="F99" s="75">
        <f t="shared" si="8"/>
        <v>0</v>
      </c>
      <c r="G99" s="25">
        <f t="shared" si="9"/>
        <v>0</v>
      </c>
      <c r="H99" s="64"/>
      <c r="I99" s="76">
        <f t="shared" si="10"/>
        <v>0</v>
      </c>
      <c r="J99" s="64"/>
      <c r="K99" s="25">
        <f t="shared" si="11"/>
        <v>0</v>
      </c>
      <c r="L99" s="75">
        <f t="shared" si="14"/>
        <v>0</v>
      </c>
      <c r="M99" s="25">
        <f t="shared" si="12"/>
        <v>0</v>
      </c>
      <c r="N99" s="64"/>
      <c r="O99" s="25">
        <f t="shared" si="13"/>
        <v>0</v>
      </c>
      <c r="P99" s="76">
        <f t="shared" si="15"/>
        <v>0</v>
      </c>
    </row>
    <row r="100" spans="1:16" hidden="1" x14ac:dyDescent="0.25">
      <c r="A100" s="72">
        <v>3120217</v>
      </c>
      <c r="B100" s="31" t="s">
        <v>412</v>
      </c>
      <c r="C100" s="73"/>
      <c r="D100" s="64"/>
      <c r="E100" s="64"/>
      <c r="F100" s="75">
        <f t="shared" si="8"/>
        <v>0</v>
      </c>
      <c r="G100" s="25">
        <f t="shared" si="9"/>
        <v>0</v>
      </c>
      <c r="H100" s="64"/>
      <c r="I100" s="76">
        <f t="shared" si="10"/>
        <v>0</v>
      </c>
      <c r="J100" s="64"/>
      <c r="K100" s="25">
        <f t="shared" si="11"/>
        <v>0</v>
      </c>
      <c r="L100" s="75">
        <f t="shared" si="14"/>
        <v>0</v>
      </c>
      <c r="M100" s="25">
        <f t="shared" si="12"/>
        <v>0</v>
      </c>
      <c r="N100" s="64"/>
      <c r="O100" s="25">
        <f t="shared" si="13"/>
        <v>0</v>
      </c>
      <c r="P100" s="76">
        <f t="shared" si="15"/>
        <v>0</v>
      </c>
    </row>
    <row r="101" spans="1:16" hidden="1" x14ac:dyDescent="0.25">
      <c r="A101" s="72">
        <v>3120218</v>
      </c>
      <c r="B101" s="31" t="s">
        <v>413</v>
      </c>
      <c r="C101" s="73"/>
      <c r="D101" s="64"/>
      <c r="E101" s="64"/>
      <c r="F101" s="75">
        <f t="shared" si="8"/>
        <v>0</v>
      </c>
      <c r="G101" s="25">
        <f t="shared" si="9"/>
        <v>0</v>
      </c>
      <c r="H101" s="64"/>
      <c r="I101" s="76">
        <f t="shared" si="10"/>
        <v>0</v>
      </c>
      <c r="J101" s="64"/>
      <c r="K101" s="25">
        <f t="shared" si="11"/>
        <v>0</v>
      </c>
      <c r="L101" s="75">
        <f t="shared" si="14"/>
        <v>0</v>
      </c>
      <c r="M101" s="25">
        <f t="shared" si="12"/>
        <v>0</v>
      </c>
      <c r="N101" s="64"/>
      <c r="O101" s="25">
        <f t="shared" si="13"/>
        <v>0</v>
      </c>
      <c r="P101" s="76">
        <f t="shared" si="15"/>
        <v>0</v>
      </c>
    </row>
    <row r="102" spans="1:16" x14ac:dyDescent="0.25">
      <c r="A102" s="72">
        <v>31203</v>
      </c>
      <c r="B102" s="28" t="s">
        <v>414</v>
      </c>
      <c r="C102" s="73"/>
      <c r="D102" s="64">
        <f>SUM(D104:D108)</f>
        <v>4647506061</v>
      </c>
      <c r="E102" s="64">
        <f>SUM(E104:E108)</f>
        <v>-224601730</v>
      </c>
      <c r="F102" s="75">
        <f t="shared" si="8"/>
        <v>4422904331</v>
      </c>
      <c r="G102" s="25">
        <f t="shared" si="9"/>
        <v>2.8821439673118996</v>
      </c>
      <c r="H102" s="64">
        <f>SUM(H104:H108)</f>
        <v>0</v>
      </c>
      <c r="I102" s="76">
        <f t="shared" si="10"/>
        <v>4422904331</v>
      </c>
      <c r="J102" s="64">
        <f>SUM(J104:J108)</f>
        <v>894620544</v>
      </c>
      <c r="K102" s="25">
        <f t="shared" si="11"/>
        <v>20.226992877273702</v>
      </c>
      <c r="L102" s="75">
        <f t="shared" si="14"/>
        <v>130843637</v>
      </c>
      <c r="M102" s="25">
        <f t="shared" si="12"/>
        <v>2.9583194029977311</v>
      </c>
      <c r="N102" s="64">
        <f>SUM(N104:N108)</f>
        <v>1025464181</v>
      </c>
      <c r="O102" s="25">
        <f t="shared" si="13"/>
        <v>23.185312280271432</v>
      </c>
      <c r="P102" s="76">
        <f t="shared" si="15"/>
        <v>3397440150</v>
      </c>
    </row>
    <row r="103" spans="1:16" hidden="1" x14ac:dyDescent="0.25">
      <c r="A103" s="72">
        <v>3120301</v>
      </c>
      <c r="B103" s="28" t="s">
        <v>415</v>
      </c>
      <c r="C103" s="73"/>
      <c r="D103" s="74">
        <f>SUM(D104)</f>
        <v>0</v>
      </c>
      <c r="E103" s="74">
        <f>SUM(E104)</f>
        <v>0</v>
      </c>
      <c r="F103" s="75">
        <f t="shared" si="8"/>
        <v>0</v>
      </c>
      <c r="G103" s="25">
        <f t="shared" si="9"/>
        <v>0</v>
      </c>
      <c r="H103" s="74">
        <f>SUM(H104)</f>
        <v>0</v>
      </c>
      <c r="I103" s="76">
        <f t="shared" si="10"/>
        <v>0</v>
      </c>
      <c r="J103" s="74">
        <f>SUM(J104)</f>
        <v>0</v>
      </c>
      <c r="K103" s="25">
        <f t="shared" si="11"/>
        <v>0</v>
      </c>
      <c r="L103" s="75">
        <f t="shared" si="14"/>
        <v>0</v>
      </c>
      <c r="M103" s="25">
        <f t="shared" si="12"/>
        <v>0</v>
      </c>
      <c r="N103" s="74">
        <f>SUM(N104)</f>
        <v>0</v>
      </c>
      <c r="O103" s="25">
        <f t="shared" si="13"/>
        <v>0</v>
      </c>
      <c r="P103" s="76">
        <f t="shared" si="15"/>
        <v>0</v>
      </c>
    </row>
    <row r="104" spans="1:16" hidden="1" x14ac:dyDescent="0.25">
      <c r="A104" s="72">
        <v>312030102</v>
      </c>
      <c r="B104" s="31" t="s">
        <v>416</v>
      </c>
      <c r="C104" s="73"/>
      <c r="D104" s="64"/>
      <c r="E104" s="64"/>
      <c r="F104" s="75">
        <f t="shared" si="8"/>
        <v>0</v>
      </c>
      <c r="G104" s="25">
        <f t="shared" si="9"/>
        <v>0</v>
      </c>
      <c r="H104" s="64"/>
      <c r="I104" s="76">
        <f t="shared" si="10"/>
        <v>0</v>
      </c>
      <c r="J104" s="64"/>
      <c r="K104" s="25">
        <f t="shared" si="11"/>
        <v>0</v>
      </c>
      <c r="L104" s="75">
        <f t="shared" si="14"/>
        <v>0</v>
      </c>
      <c r="M104" s="25">
        <f t="shared" si="12"/>
        <v>0</v>
      </c>
      <c r="N104" s="64"/>
      <c r="O104" s="25">
        <f t="shared" si="13"/>
        <v>0</v>
      </c>
      <c r="P104" s="76">
        <f t="shared" si="15"/>
        <v>0</v>
      </c>
    </row>
    <row r="105" spans="1:16" ht="25.5" x14ac:dyDescent="0.25">
      <c r="A105" s="72">
        <v>3120302</v>
      </c>
      <c r="B105" s="28" t="s">
        <v>417</v>
      </c>
      <c r="C105" s="73"/>
      <c r="D105" s="64">
        <v>4320000000</v>
      </c>
      <c r="E105" s="64">
        <v>-204601730</v>
      </c>
      <c r="F105" s="75">
        <f t="shared" si="8"/>
        <v>4115398270</v>
      </c>
      <c r="G105" s="25">
        <f t="shared" si="9"/>
        <v>2.6817605377153995</v>
      </c>
      <c r="H105" s="64"/>
      <c r="I105" s="76">
        <f t="shared" si="10"/>
        <v>4115398270</v>
      </c>
      <c r="J105" s="64">
        <v>821781000</v>
      </c>
      <c r="K105" s="25">
        <f t="shared" si="11"/>
        <v>19.968444026196277</v>
      </c>
      <c r="L105" s="75">
        <f t="shared" si="14"/>
        <v>0</v>
      </c>
      <c r="M105" s="25">
        <f t="shared" si="12"/>
        <v>0</v>
      </c>
      <c r="N105" s="64">
        <v>821781000</v>
      </c>
      <c r="O105" s="25">
        <f t="shared" si="13"/>
        <v>19.968444026196277</v>
      </c>
      <c r="P105" s="76">
        <f t="shared" si="15"/>
        <v>3293617270</v>
      </c>
    </row>
    <row r="106" spans="1:16" x14ac:dyDescent="0.25">
      <c r="A106" s="72">
        <v>3120303</v>
      </c>
      <c r="B106" s="28" t="s">
        <v>418</v>
      </c>
      <c r="C106" s="73"/>
      <c r="D106" s="64">
        <v>48962011</v>
      </c>
      <c r="E106" s="64"/>
      <c r="F106" s="75">
        <f t="shared" si="8"/>
        <v>48962011</v>
      </c>
      <c r="G106" s="25">
        <f t="shared" si="9"/>
        <v>3.1905633509193093E-2</v>
      </c>
      <c r="H106" s="64"/>
      <c r="I106" s="76">
        <f t="shared" si="10"/>
        <v>48962011</v>
      </c>
      <c r="J106" s="64">
        <v>40629444</v>
      </c>
      <c r="K106" s="25">
        <f t="shared" si="11"/>
        <v>82.981567076564716</v>
      </c>
      <c r="L106" s="75">
        <f t="shared" si="14"/>
        <v>2209452</v>
      </c>
      <c r="M106" s="25">
        <f t="shared" si="12"/>
        <v>4.5125842563942076</v>
      </c>
      <c r="N106" s="64">
        <v>42838896</v>
      </c>
      <c r="O106" s="25">
        <f t="shared" si="13"/>
        <v>87.494151332958936</v>
      </c>
      <c r="P106" s="76">
        <f t="shared" si="15"/>
        <v>6123115</v>
      </c>
    </row>
    <row r="107" spans="1:16" hidden="1" x14ac:dyDescent="0.25">
      <c r="A107" s="72">
        <v>3120306</v>
      </c>
      <c r="B107" s="78" t="s">
        <v>419</v>
      </c>
      <c r="C107" s="73"/>
      <c r="D107" s="64"/>
      <c r="E107" s="64"/>
      <c r="F107" s="75">
        <f t="shared" si="8"/>
        <v>0</v>
      </c>
      <c r="G107" s="25">
        <f t="shared" si="9"/>
        <v>0</v>
      </c>
      <c r="H107" s="64"/>
      <c r="I107" s="76">
        <f t="shared" si="10"/>
        <v>0</v>
      </c>
      <c r="J107" s="64"/>
      <c r="K107" s="25">
        <f t="shared" si="11"/>
        <v>0</v>
      </c>
      <c r="L107" s="75">
        <f t="shared" si="14"/>
        <v>0</v>
      </c>
      <c r="M107" s="25">
        <f t="shared" si="12"/>
        <v>0</v>
      </c>
      <c r="N107" s="64"/>
      <c r="O107" s="25">
        <f t="shared" si="13"/>
        <v>0</v>
      </c>
      <c r="P107" s="76">
        <f t="shared" si="15"/>
        <v>0</v>
      </c>
    </row>
    <row r="108" spans="1:16" x14ac:dyDescent="0.25">
      <c r="A108" s="72">
        <v>3120399</v>
      </c>
      <c r="B108" s="28" t="s">
        <v>414</v>
      </c>
      <c r="C108" s="73"/>
      <c r="D108" s="64">
        <v>278544050</v>
      </c>
      <c r="E108" s="64">
        <v>-20000000</v>
      </c>
      <c r="F108" s="75">
        <f t="shared" si="8"/>
        <v>258544050</v>
      </c>
      <c r="G108" s="25">
        <f t="shared" si="9"/>
        <v>0.16847779608730726</v>
      </c>
      <c r="H108" s="64"/>
      <c r="I108" s="76">
        <f t="shared" si="10"/>
        <v>258544050</v>
      </c>
      <c r="J108" s="64">
        <v>32210100</v>
      </c>
      <c r="K108" s="25">
        <f t="shared" si="11"/>
        <v>12.458263881918768</v>
      </c>
      <c r="L108" s="75">
        <f t="shared" si="14"/>
        <v>128634185</v>
      </c>
      <c r="M108" s="25">
        <f t="shared" si="12"/>
        <v>49.753295424899548</v>
      </c>
      <c r="N108" s="64">
        <v>160844285</v>
      </c>
      <c r="O108" s="25">
        <f t="shared" si="13"/>
        <v>62.211559306818323</v>
      </c>
      <c r="P108" s="76">
        <f t="shared" si="15"/>
        <v>97699765</v>
      </c>
    </row>
    <row r="109" spans="1:16" hidden="1" x14ac:dyDescent="0.25">
      <c r="A109" s="66">
        <v>313</v>
      </c>
      <c r="B109" s="26" t="s">
        <v>420</v>
      </c>
      <c r="C109" s="68"/>
      <c r="D109" s="69">
        <f>SUM(D110+D137+D171+D173+D180+D176)</f>
        <v>0</v>
      </c>
      <c r="E109" s="69">
        <f>SUM(E110+E137+E171+E173+E180+E176)</f>
        <v>0</v>
      </c>
      <c r="F109" s="75">
        <f t="shared" si="8"/>
        <v>0</v>
      </c>
      <c r="G109" s="20">
        <f t="shared" si="9"/>
        <v>0</v>
      </c>
      <c r="H109" s="69">
        <f>SUM(H110+H137+H171+H173+H180+H176)</f>
        <v>0</v>
      </c>
      <c r="I109" s="71">
        <f t="shared" si="10"/>
        <v>0</v>
      </c>
      <c r="J109" s="69">
        <f>SUM(J110+J137+J171+J173+J180+J176)</f>
        <v>0</v>
      </c>
      <c r="K109" s="20">
        <f t="shared" si="11"/>
        <v>0</v>
      </c>
      <c r="L109" s="70">
        <f t="shared" si="14"/>
        <v>0</v>
      </c>
      <c r="M109" s="20">
        <f t="shared" si="12"/>
        <v>0</v>
      </c>
      <c r="N109" s="69">
        <f>SUM(N110+N137+N171+N173+N180+N176)</f>
        <v>0</v>
      </c>
      <c r="O109" s="20">
        <f t="shared" si="13"/>
        <v>0</v>
      </c>
      <c r="P109" s="71">
        <f t="shared" si="15"/>
        <v>0</v>
      </c>
    </row>
    <row r="110" spans="1:16" hidden="1" x14ac:dyDescent="0.25">
      <c r="A110" s="72">
        <v>31301</v>
      </c>
      <c r="B110" s="26" t="s">
        <v>421</v>
      </c>
      <c r="C110" s="73"/>
      <c r="D110" s="69">
        <f>SUM(D111:D136)-D125-D129</f>
        <v>0</v>
      </c>
      <c r="E110" s="69">
        <f>SUM(E111:E136)-E125-E129</f>
        <v>0</v>
      </c>
      <c r="F110" s="75">
        <f t="shared" si="8"/>
        <v>0</v>
      </c>
      <c r="G110" s="20">
        <f t="shared" si="9"/>
        <v>0</v>
      </c>
      <c r="H110" s="69">
        <f>SUM(H111:H136)-H125-H129</f>
        <v>0</v>
      </c>
      <c r="I110" s="71">
        <f t="shared" si="10"/>
        <v>0</v>
      </c>
      <c r="J110" s="69">
        <f>SUM(J111:J136)-J125-J129</f>
        <v>0</v>
      </c>
      <c r="K110" s="20">
        <f t="shared" si="11"/>
        <v>0</v>
      </c>
      <c r="L110" s="70">
        <f t="shared" si="14"/>
        <v>0</v>
      </c>
      <c r="M110" s="20">
        <f t="shared" si="12"/>
        <v>0</v>
      </c>
      <c r="N110" s="69">
        <f>SUM(N111:N136)-N125-N129</f>
        <v>0</v>
      </c>
      <c r="O110" s="20">
        <f t="shared" si="13"/>
        <v>0</v>
      </c>
      <c r="P110" s="71">
        <f t="shared" si="15"/>
        <v>0</v>
      </c>
    </row>
    <row r="111" spans="1:16" hidden="1" x14ac:dyDescent="0.25">
      <c r="A111" s="72">
        <v>3130104</v>
      </c>
      <c r="B111" s="28" t="s">
        <v>422</v>
      </c>
      <c r="C111" s="73"/>
      <c r="D111" s="64"/>
      <c r="E111" s="64"/>
      <c r="F111" s="75">
        <f t="shared" si="8"/>
        <v>0</v>
      </c>
      <c r="G111" s="20">
        <f t="shared" si="9"/>
        <v>0</v>
      </c>
      <c r="H111" s="64"/>
      <c r="I111" s="71">
        <f t="shared" si="10"/>
        <v>0</v>
      </c>
      <c r="J111" s="64"/>
      <c r="K111" s="20">
        <f t="shared" si="11"/>
        <v>0</v>
      </c>
      <c r="L111" s="70">
        <f t="shared" si="14"/>
        <v>0</v>
      </c>
      <c r="M111" s="20">
        <f t="shared" si="12"/>
        <v>0</v>
      </c>
      <c r="N111" s="64"/>
      <c r="O111" s="20">
        <f t="shared" si="13"/>
        <v>0</v>
      </c>
      <c r="P111" s="71">
        <f t="shared" si="15"/>
        <v>0</v>
      </c>
    </row>
    <row r="112" spans="1:16" ht="25.5" hidden="1" x14ac:dyDescent="0.25">
      <c r="A112" s="72">
        <v>3130105</v>
      </c>
      <c r="B112" s="28" t="s">
        <v>423</v>
      </c>
      <c r="C112" s="73"/>
      <c r="D112" s="64"/>
      <c r="E112" s="64"/>
      <c r="F112" s="75">
        <f t="shared" si="8"/>
        <v>0</v>
      </c>
      <c r="G112" s="20">
        <f t="shared" si="9"/>
        <v>0</v>
      </c>
      <c r="H112" s="64"/>
      <c r="I112" s="71">
        <f t="shared" si="10"/>
        <v>0</v>
      </c>
      <c r="J112" s="64"/>
      <c r="K112" s="20">
        <f t="shared" si="11"/>
        <v>0</v>
      </c>
      <c r="L112" s="70">
        <f t="shared" si="14"/>
        <v>0</v>
      </c>
      <c r="M112" s="20">
        <f t="shared" si="12"/>
        <v>0</v>
      </c>
      <c r="N112" s="64"/>
      <c r="O112" s="20">
        <f t="shared" si="13"/>
        <v>0</v>
      </c>
      <c r="P112" s="71">
        <f t="shared" si="15"/>
        <v>0</v>
      </c>
    </row>
    <row r="113" spans="1:16" hidden="1" x14ac:dyDescent="0.25">
      <c r="A113" s="72">
        <v>3130107</v>
      </c>
      <c r="B113" s="28" t="s">
        <v>424</v>
      </c>
      <c r="C113" s="73"/>
      <c r="D113" s="64"/>
      <c r="E113" s="64"/>
      <c r="F113" s="75">
        <f t="shared" si="8"/>
        <v>0</v>
      </c>
      <c r="G113" s="20">
        <f t="shared" si="9"/>
        <v>0</v>
      </c>
      <c r="H113" s="64"/>
      <c r="I113" s="71">
        <f t="shared" si="10"/>
        <v>0</v>
      </c>
      <c r="J113" s="64"/>
      <c r="K113" s="20">
        <f t="shared" si="11"/>
        <v>0</v>
      </c>
      <c r="L113" s="70">
        <f t="shared" si="14"/>
        <v>0</v>
      </c>
      <c r="M113" s="20">
        <f t="shared" si="12"/>
        <v>0</v>
      </c>
      <c r="N113" s="64"/>
      <c r="O113" s="20">
        <f t="shared" si="13"/>
        <v>0</v>
      </c>
      <c r="P113" s="71">
        <f t="shared" si="15"/>
        <v>0</v>
      </c>
    </row>
    <row r="114" spans="1:16" hidden="1" x14ac:dyDescent="0.25">
      <c r="A114" s="72">
        <v>3130109</v>
      </c>
      <c r="B114" s="28" t="s">
        <v>425</v>
      </c>
      <c r="C114" s="73"/>
      <c r="D114" s="64"/>
      <c r="E114" s="64"/>
      <c r="F114" s="75">
        <f t="shared" si="8"/>
        <v>0</v>
      </c>
      <c r="G114" s="20">
        <f t="shared" si="9"/>
        <v>0</v>
      </c>
      <c r="H114" s="64"/>
      <c r="I114" s="71">
        <f t="shared" si="10"/>
        <v>0</v>
      </c>
      <c r="J114" s="64"/>
      <c r="K114" s="20">
        <f t="shared" si="11"/>
        <v>0</v>
      </c>
      <c r="L114" s="70">
        <f t="shared" si="14"/>
        <v>0</v>
      </c>
      <c r="M114" s="20">
        <f t="shared" si="12"/>
        <v>0</v>
      </c>
      <c r="N114" s="64"/>
      <c r="O114" s="20">
        <f t="shared" si="13"/>
        <v>0</v>
      </c>
      <c r="P114" s="71">
        <f t="shared" si="15"/>
        <v>0</v>
      </c>
    </row>
    <row r="115" spans="1:16" ht="25.5" hidden="1" x14ac:dyDescent="0.25">
      <c r="A115" s="72">
        <v>3130111</v>
      </c>
      <c r="B115" s="28" t="s">
        <v>169</v>
      </c>
      <c r="C115" s="73"/>
      <c r="D115" s="64"/>
      <c r="E115" s="64"/>
      <c r="F115" s="75">
        <f t="shared" si="8"/>
        <v>0</v>
      </c>
      <c r="G115" s="20">
        <f t="shared" si="9"/>
        <v>0</v>
      </c>
      <c r="H115" s="64"/>
      <c r="I115" s="71">
        <f t="shared" si="10"/>
        <v>0</v>
      </c>
      <c r="J115" s="64"/>
      <c r="K115" s="20">
        <f t="shared" si="11"/>
        <v>0</v>
      </c>
      <c r="L115" s="70">
        <f t="shared" si="14"/>
        <v>0</v>
      </c>
      <c r="M115" s="20">
        <f t="shared" si="12"/>
        <v>0</v>
      </c>
      <c r="N115" s="64"/>
      <c r="O115" s="20">
        <f t="shared" si="13"/>
        <v>0</v>
      </c>
      <c r="P115" s="71">
        <f t="shared" si="15"/>
        <v>0</v>
      </c>
    </row>
    <row r="116" spans="1:16" ht="25.5" hidden="1" x14ac:dyDescent="0.25">
      <c r="A116" s="72">
        <v>3130114</v>
      </c>
      <c r="B116" s="28" t="s">
        <v>426</v>
      </c>
      <c r="C116" s="73"/>
      <c r="D116" s="64"/>
      <c r="E116" s="64"/>
      <c r="F116" s="75">
        <f t="shared" si="8"/>
        <v>0</v>
      </c>
      <c r="G116" s="20">
        <f t="shared" si="9"/>
        <v>0</v>
      </c>
      <c r="H116" s="64"/>
      <c r="I116" s="71">
        <f t="shared" si="10"/>
        <v>0</v>
      </c>
      <c r="J116" s="64"/>
      <c r="K116" s="20">
        <f t="shared" si="11"/>
        <v>0</v>
      </c>
      <c r="L116" s="70">
        <f t="shared" si="14"/>
        <v>0</v>
      </c>
      <c r="M116" s="20">
        <f t="shared" si="12"/>
        <v>0</v>
      </c>
      <c r="N116" s="64"/>
      <c r="O116" s="20">
        <f t="shared" si="13"/>
        <v>0</v>
      </c>
      <c r="P116" s="71">
        <f t="shared" si="15"/>
        <v>0</v>
      </c>
    </row>
    <row r="117" spans="1:16" hidden="1" x14ac:dyDescent="0.25">
      <c r="A117" s="72">
        <v>3130115</v>
      </c>
      <c r="B117" s="28" t="s">
        <v>427</v>
      </c>
      <c r="C117" s="73"/>
      <c r="D117" s="64"/>
      <c r="E117" s="64"/>
      <c r="F117" s="75">
        <f t="shared" si="8"/>
        <v>0</v>
      </c>
      <c r="G117" s="20">
        <f t="shared" si="9"/>
        <v>0</v>
      </c>
      <c r="H117" s="64"/>
      <c r="I117" s="71">
        <f t="shared" si="10"/>
        <v>0</v>
      </c>
      <c r="J117" s="64"/>
      <c r="K117" s="20">
        <f t="shared" si="11"/>
        <v>0</v>
      </c>
      <c r="L117" s="70">
        <f t="shared" si="14"/>
        <v>0</v>
      </c>
      <c r="M117" s="20">
        <f t="shared" si="12"/>
        <v>0</v>
      </c>
      <c r="N117" s="64"/>
      <c r="O117" s="20">
        <f t="shared" si="13"/>
        <v>0</v>
      </c>
      <c r="P117" s="71">
        <f t="shared" si="15"/>
        <v>0</v>
      </c>
    </row>
    <row r="118" spans="1:16" hidden="1" x14ac:dyDescent="0.25">
      <c r="A118" s="72">
        <v>3130116</v>
      </c>
      <c r="B118" s="28" t="s">
        <v>428</v>
      </c>
      <c r="C118" s="73"/>
      <c r="D118" s="64"/>
      <c r="E118" s="64"/>
      <c r="F118" s="75">
        <f t="shared" si="8"/>
        <v>0</v>
      </c>
      <c r="G118" s="20">
        <f t="shared" si="9"/>
        <v>0</v>
      </c>
      <c r="H118" s="64"/>
      <c r="I118" s="71">
        <f t="shared" si="10"/>
        <v>0</v>
      </c>
      <c r="J118" s="64"/>
      <c r="K118" s="20">
        <f t="shared" si="11"/>
        <v>0</v>
      </c>
      <c r="L118" s="70">
        <f t="shared" si="14"/>
        <v>0</v>
      </c>
      <c r="M118" s="20">
        <f t="shared" si="12"/>
        <v>0</v>
      </c>
      <c r="N118" s="64"/>
      <c r="O118" s="20">
        <f t="shared" si="13"/>
        <v>0</v>
      </c>
      <c r="P118" s="71">
        <f t="shared" si="15"/>
        <v>0</v>
      </c>
    </row>
    <row r="119" spans="1:16" hidden="1" x14ac:dyDescent="0.25">
      <c r="A119" s="72">
        <v>3130117</v>
      </c>
      <c r="B119" s="28" t="s">
        <v>429</v>
      </c>
      <c r="C119" s="73"/>
      <c r="D119" s="64"/>
      <c r="E119" s="64"/>
      <c r="F119" s="75">
        <f t="shared" si="8"/>
        <v>0</v>
      </c>
      <c r="G119" s="20">
        <f t="shared" si="9"/>
        <v>0</v>
      </c>
      <c r="H119" s="64"/>
      <c r="I119" s="71">
        <f t="shared" si="10"/>
        <v>0</v>
      </c>
      <c r="J119" s="64"/>
      <c r="K119" s="20">
        <f t="shared" si="11"/>
        <v>0</v>
      </c>
      <c r="L119" s="70">
        <f t="shared" si="14"/>
        <v>0</v>
      </c>
      <c r="M119" s="20">
        <f t="shared" si="12"/>
        <v>0</v>
      </c>
      <c r="N119" s="64"/>
      <c r="O119" s="20">
        <f t="shared" si="13"/>
        <v>0</v>
      </c>
      <c r="P119" s="71">
        <f t="shared" si="15"/>
        <v>0</v>
      </c>
    </row>
    <row r="120" spans="1:16" hidden="1" x14ac:dyDescent="0.25">
      <c r="A120" s="72">
        <v>3130118</v>
      </c>
      <c r="B120" s="28" t="s">
        <v>430</v>
      </c>
      <c r="C120" s="73"/>
      <c r="D120" s="64"/>
      <c r="E120" s="64"/>
      <c r="F120" s="75">
        <f t="shared" si="8"/>
        <v>0</v>
      </c>
      <c r="G120" s="20">
        <f t="shared" si="9"/>
        <v>0</v>
      </c>
      <c r="H120" s="64"/>
      <c r="I120" s="71">
        <f t="shared" si="10"/>
        <v>0</v>
      </c>
      <c r="J120" s="64"/>
      <c r="K120" s="20">
        <f t="shared" si="11"/>
        <v>0</v>
      </c>
      <c r="L120" s="70">
        <f t="shared" si="14"/>
        <v>0</v>
      </c>
      <c r="M120" s="20">
        <f t="shared" si="12"/>
        <v>0</v>
      </c>
      <c r="N120" s="64"/>
      <c r="O120" s="20">
        <f t="shared" si="13"/>
        <v>0</v>
      </c>
      <c r="P120" s="71">
        <f t="shared" si="15"/>
        <v>0</v>
      </c>
    </row>
    <row r="121" spans="1:16" ht="25.5" hidden="1" x14ac:dyDescent="0.25">
      <c r="A121" s="72">
        <v>3130119</v>
      </c>
      <c r="B121" s="28" t="s">
        <v>431</v>
      </c>
      <c r="C121" s="73"/>
      <c r="D121" s="64"/>
      <c r="E121" s="64"/>
      <c r="F121" s="75">
        <f t="shared" si="8"/>
        <v>0</v>
      </c>
      <c r="G121" s="20">
        <f t="shared" si="9"/>
        <v>0</v>
      </c>
      <c r="H121" s="64"/>
      <c r="I121" s="71">
        <f t="shared" si="10"/>
        <v>0</v>
      </c>
      <c r="J121" s="64"/>
      <c r="K121" s="20">
        <f t="shared" si="11"/>
        <v>0</v>
      </c>
      <c r="L121" s="70">
        <f t="shared" si="14"/>
        <v>0</v>
      </c>
      <c r="M121" s="20">
        <f t="shared" si="12"/>
        <v>0</v>
      </c>
      <c r="N121" s="64"/>
      <c r="O121" s="20">
        <f t="shared" si="13"/>
        <v>0</v>
      </c>
      <c r="P121" s="71">
        <f t="shared" si="15"/>
        <v>0</v>
      </c>
    </row>
    <row r="122" spans="1:16" ht="25.5" hidden="1" x14ac:dyDescent="0.25">
      <c r="A122" s="72">
        <v>3130120</v>
      </c>
      <c r="B122" s="28" t="s">
        <v>432</v>
      </c>
      <c r="C122" s="73"/>
      <c r="D122" s="64"/>
      <c r="E122" s="64"/>
      <c r="F122" s="75">
        <f t="shared" si="8"/>
        <v>0</v>
      </c>
      <c r="G122" s="20">
        <f t="shared" si="9"/>
        <v>0</v>
      </c>
      <c r="H122" s="64"/>
      <c r="I122" s="71">
        <f t="shared" si="10"/>
        <v>0</v>
      </c>
      <c r="J122" s="64"/>
      <c r="K122" s="20">
        <f t="shared" si="11"/>
        <v>0</v>
      </c>
      <c r="L122" s="70">
        <f t="shared" si="14"/>
        <v>0</v>
      </c>
      <c r="M122" s="20">
        <f t="shared" si="12"/>
        <v>0</v>
      </c>
      <c r="N122" s="64"/>
      <c r="O122" s="20">
        <f t="shared" si="13"/>
        <v>0</v>
      </c>
      <c r="P122" s="71">
        <f t="shared" si="15"/>
        <v>0</v>
      </c>
    </row>
    <row r="123" spans="1:16" hidden="1" x14ac:dyDescent="0.25">
      <c r="A123" s="72">
        <v>3130121</v>
      </c>
      <c r="B123" s="28" t="s">
        <v>433</v>
      </c>
      <c r="C123" s="73"/>
      <c r="D123" s="64"/>
      <c r="E123" s="64"/>
      <c r="F123" s="75">
        <f t="shared" si="8"/>
        <v>0</v>
      </c>
      <c r="G123" s="20">
        <f t="shared" si="9"/>
        <v>0</v>
      </c>
      <c r="H123" s="64"/>
      <c r="I123" s="71">
        <f t="shared" si="10"/>
        <v>0</v>
      </c>
      <c r="J123" s="64"/>
      <c r="K123" s="20">
        <f t="shared" si="11"/>
        <v>0</v>
      </c>
      <c r="L123" s="70">
        <f t="shared" si="14"/>
        <v>0</v>
      </c>
      <c r="M123" s="20">
        <f t="shared" si="12"/>
        <v>0</v>
      </c>
      <c r="N123" s="64"/>
      <c r="O123" s="20">
        <f t="shared" si="13"/>
        <v>0</v>
      </c>
      <c r="P123" s="71">
        <f t="shared" si="15"/>
        <v>0</v>
      </c>
    </row>
    <row r="124" spans="1:16" ht="25.5" hidden="1" x14ac:dyDescent="0.25">
      <c r="A124" s="72">
        <v>3130122</v>
      </c>
      <c r="B124" s="28" t="s">
        <v>434</v>
      </c>
      <c r="C124" s="73"/>
      <c r="D124" s="64"/>
      <c r="E124" s="64"/>
      <c r="F124" s="75">
        <f t="shared" si="8"/>
        <v>0</v>
      </c>
      <c r="G124" s="20">
        <f t="shared" si="9"/>
        <v>0</v>
      </c>
      <c r="H124" s="64"/>
      <c r="I124" s="71">
        <f t="shared" si="10"/>
        <v>0</v>
      </c>
      <c r="J124" s="64"/>
      <c r="K124" s="20">
        <f t="shared" si="11"/>
        <v>0</v>
      </c>
      <c r="L124" s="70">
        <f t="shared" si="14"/>
        <v>0</v>
      </c>
      <c r="M124" s="20">
        <f t="shared" si="12"/>
        <v>0</v>
      </c>
      <c r="N124" s="64"/>
      <c r="O124" s="20">
        <f t="shared" si="13"/>
        <v>0</v>
      </c>
      <c r="P124" s="71">
        <f t="shared" si="15"/>
        <v>0</v>
      </c>
    </row>
    <row r="125" spans="1:16" ht="25.5" hidden="1" x14ac:dyDescent="0.25">
      <c r="A125" s="72">
        <v>3130123</v>
      </c>
      <c r="B125" s="28" t="s">
        <v>435</v>
      </c>
      <c r="C125" s="73"/>
      <c r="D125" s="69">
        <f>SUM(D126:D127)</f>
        <v>0</v>
      </c>
      <c r="E125" s="69">
        <f>SUM(E126:E127)</f>
        <v>0</v>
      </c>
      <c r="F125" s="75">
        <f t="shared" si="8"/>
        <v>0</v>
      </c>
      <c r="G125" s="20">
        <f t="shared" si="9"/>
        <v>0</v>
      </c>
      <c r="H125" s="69">
        <f>SUM(H126:H127)</f>
        <v>0</v>
      </c>
      <c r="I125" s="71">
        <f t="shared" si="10"/>
        <v>0</v>
      </c>
      <c r="J125" s="69">
        <f>SUM(J126:J127)</f>
        <v>0</v>
      </c>
      <c r="K125" s="20">
        <f t="shared" si="11"/>
        <v>0</v>
      </c>
      <c r="L125" s="70">
        <f t="shared" si="14"/>
        <v>0</v>
      </c>
      <c r="M125" s="20">
        <f t="shared" si="12"/>
        <v>0</v>
      </c>
      <c r="N125" s="69">
        <f>SUM(N126:N127)</f>
        <v>0</v>
      </c>
      <c r="O125" s="20">
        <f t="shared" si="13"/>
        <v>0</v>
      </c>
      <c r="P125" s="71">
        <f t="shared" si="15"/>
        <v>0</v>
      </c>
    </row>
    <row r="126" spans="1:16" hidden="1" x14ac:dyDescent="0.25">
      <c r="A126" s="72">
        <v>313012301</v>
      </c>
      <c r="B126" s="31" t="s">
        <v>322</v>
      </c>
      <c r="C126" s="73"/>
      <c r="D126" s="64"/>
      <c r="E126" s="64"/>
      <c r="F126" s="75">
        <f t="shared" si="8"/>
        <v>0</v>
      </c>
      <c r="G126" s="20">
        <f t="shared" si="9"/>
        <v>0</v>
      </c>
      <c r="H126" s="64"/>
      <c r="I126" s="71">
        <f t="shared" si="10"/>
        <v>0</v>
      </c>
      <c r="J126" s="64"/>
      <c r="K126" s="20">
        <f t="shared" si="11"/>
        <v>0</v>
      </c>
      <c r="L126" s="70">
        <f t="shared" si="14"/>
        <v>0</v>
      </c>
      <c r="M126" s="20">
        <f t="shared" si="12"/>
        <v>0</v>
      </c>
      <c r="N126" s="64"/>
      <c r="O126" s="20">
        <f t="shared" si="13"/>
        <v>0</v>
      </c>
      <c r="P126" s="71">
        <f t="shared" si="15"/>
        <v>0</v>
      </c>
    </row>
    <row r="127" spans="1:16" hidden="1" x14ac:dyDescent="0.25">
      <c r="A127" s="72">
        <v>313012302</v>
      </c>
      <c r="B127" s="31" t="s">
        <v>436</v>
      </c>
      <c r="C127" s="73"/>
      <c r="D127" s="64"/>
      <c r="E127" s="64"/>
      <c r="F127" s="75">
        <f t="shared" si="8"/>
        <v>0</v>
      </c>
      <c r="G127" s="20">
        <f t="shared" si="9"/>
        <v>0</v>
      </c>
      <c r="H127" s="64"/>
      <c r="I127" s="71">
        <f t="shared" si="10"/>
        <v>0</v>
      </c>
      <c r="J127" s="64"/>
      <c r="K127" s="20">
        <f t="shared" si="11"/>
        <v>0</v>
      </c>
      <c r="L127" s="70">
        <f t="shared" si="14"/>
        <v>0</v>
      </c>
      <c r="M127" s="20">
        <f t="shared" si="12"/>
        <v>0</v>
      </c>
      <c r="N127" s="64"/>
      <c r="O127" s="20">
        <f t="shared" si="13"/>
        <v>0</v>
      </c>
      <c r="P127" s="71">
        <f t="shared" si="15"/>
        <v>0</v>
      </c>
    </row>
    <row r="128" spans="1:16" hidden="1" x14ac:dyDescent="0.25">
      <c r="A128" s="79">
        <v>3130124</v>
      </c>
      <c r="B128" s="28" t="s">
        <v>437</v>
      </c>
      <c r="C128" s="73"/>
      <c r="D128" s="64"/>
      <c r="E128" s="64"/>
      <c r="F128" s="75">
        <f t="shared" si="8"/>
        <v>0</v>
      </c>
      <c r="G128" s="20">
        <f t="shared" si="9"/>
        <v>0</v>
      </c>
      <c r="H128" s="64"/>
      <c r="I128" s="71">
        <f t="shared" si="10"/>
        <v>0</v>
      </c>
      <c r="J128" s="64"/>
      <c r="K128" s="20">
        <f t="shared" si="11"/>
        <v>0</v>
      </c>
      <c r="L128" s="70">
        <f t="shared" si="14"/>
        <v>0</v>
      </c>
      <c r="M128" s="20">
        <f t="shared" si="12"/>
        <v>0</v>
      </c>
      <c r="N128" s="64"/>
      <c r="O128" s="20">
        <f t="shared" si="13"/>
        <v>0</v>
      </c>
      <c r="P128" s="71">
        <f t="shared" si="15"/>
        <v>0</v>
      </c>
    </row>
    <row r="129" spans="1:16" ht="25.5" hidden="1" x14ac:dyDescent="0.25">
      <c r="A129" s="79">
        <v>3130125</v>
      </c>
      <c r="B129" s="28" t="s">
        <v>438</v>
      </c>
      <c r="C129" s="73"/>
      <c r="D129" s="69">
        <f>SUM(D130:D133)</f>
        <v>0</v>
      </c>
      <c r="E129" s="69">
        <f>SUM(E130:E133)</f>
        <v>0</v>
      </c>
      <c r="F129" s="75">
        <f t="shared" si="8"/>
        <v>0</v>
      </c>
      <c r="G129" s="20">
        <f t="shared" si="9"/>
        <v>0</v>
      </c>
      <c r="H129" s="69">
        <f>SUM(H130:H133)</f>
        <v>0</v>
      </c>
      <c r="I129" s="71">
        <f t="shared" si="10"/>
        <v>0</v>
      </c>
      <c r="J129" s="69">
        <f>SUM(J130:J133)</f>
        <v>0</v>
      </c>
      <c r="K129" s="20">
        <f t="shared" si="11"/>
        <v>0</v>
      </c>
      <c r="L129" s="70">
        <f t="shared" si="14"/>
        <v>0</v>
      </c>
      <c r="M129" s="20">
        <f t="shared" si="12"/>
        <v>0</v>
      </c>
      <c r="N129" s="69">
        <f>SUM(N130:N133)</f>
        <v>0</v>
      </c>
      <c r="O129" s="20">
        <f t="shared" si="13"/>
        <v>0</v>
      </c>
      <c r="P129" s="71">
        <f t="shared" si="15"/>
        <v>0</v>
      </c>
    </row>
    <row r="130" spans="1:16" hidden="1" x14ac:dyDescent="0.25">
      <c r="A130" s="72">
        <v>313012503</v>
      </c>
      <c r="B130" s="31" t="s">
        <v>322</v>
      </c>
      <c r="C130" s="73"/>
      <c r="D130" s="64"/>
      <c r="E130" s="64"/>
      <c r="F130" s="75">
        <f t="shared" si="8"/>
        <v>0</v>
      </c>
      <c r="G130" s="20">
        <f t="shared" si="9"/>
        <v>0</v>
      </c>
      <c r="H130" s="64"/>
      <c r="I130" s="71">
        <f t="shared" si="10"/>
        <v>0</v>
      </c>
      <c r="J130" s="64"/>
      <c r="K130" s="20">
        <f t="shared" si="11"/>
        <v>0</v>
      </c>
      <c r="L130" s="70">
        <f t="shared" si="14"/>
        <v>0</v>
      </c>
      <c r="M130" s="20">
        <f t="shared" si="12"/>
        <v>0</v>
      </c>
      <c r="N130" s="64"/>
      <c r="O130" s="20">
        <f t="shared" si="13"/>
        <v>0</v>
      </c>
      <c r="P130" s="71">
        <f t="shared" si="15"/>
        <v>0</v>
      </c>
    </row>
    <row r="131" spans="1:16" hidden="1" x14ac:dyDescent="0.25">
      <c r="A131" s="72">
        <v>313012504</v>
      </c>
      <c r="B131" s="28" t="s">
        <v>439</v>
      </c>
      <c r="C131" s="73"/>
      <c r="D131" s="64"/>
      <c r="E131" s="64"/>
      <c r="F131" s="75">
        <f t="shared" si="8"/>
        <v>0</v>
      </c>
      <c r="G131" s="20">
        <f t="shared" si="9"/>
        <v>0</v>
      </c>
      <c r="H131" s="64"/>
      <c r="I131" s="71">
        <f t="shared" si="10"/>
        <v>0</v>
      </c>
      <c r="J131" s="64"/>
      <c r="K131" s="20">
        <f t="shared" si="11"/>
        <v>0</v>
      </c>
      <c r="L131" s="70">
        <f t="shared" si="14"/>
        <v>0</v>
      </c>
      <c r="M131" s="20">
        <f t="shared" si="12"/>
        <v>0</v>
      </c>
      <c r="N131" s="64"/>
      <c r="O131" s="20">
        <f t="shared" si="13"/>
        <v>0</v>
      </c>
      <c r="P131" s="71">
        <f t="shared" si="15"/>
        <v>0</v>
      </c>
    </row>
    <row r="132" spans="1:16" ht="26.25" hidden="1" x14ac:dyDescent="0.25">
      <c r="A132" s="72">
        <v>313012505</v>
      </c>
      <c r="B132" s="31" t="s">
        <v>440</v>
      </c>
      <c r="C132" s="73"/>
      <c r="D132" s="64"/>
      <c r="E132" s="64"/>
      <c r="F132" s="75">
        <f t="shared" si="8"/>
        <v>0</v>
      </c>
      <c r="G132" s="20">
        <f t="shared" si="9"/>
        <v>0</v>
      </c>
      <c r="H132" s="64"/>
      <c r="I132" s="71">
        <f t="shared" si="10"/>
        <v>0</v>
      </c>
      <c r="J132" s="64"/>
      <c r="K132" s="20">
        <f t="shared" si="11"/>
        <v>0</v>
      </c>
      <c r="L132" s="70">
        <f t="shared" si="14"/>
        <v>0</v>
      </c>
      <c r="M132" s="20">
        <f t="shared" si="12"/>
        <v>0</v>
      </c>
      <c r="N132" s="64"/>
      <c r="O132" s="20">
        <f t="shared" si="13"/>
        <v>0</v>
      </c>
      <c r="P132" s="71">
        <f t="shared" si="15"/>
        <v>0</v>
      </c>
    </row>
    <row r="133" spans="1:16" hidden="1" x14ac:dyDescent="0.25">
      <c r="A133" s="72">
        <v>313012507</v>
      </c>
      <c r="B133" s="28" t="s">
        <v>251</v>
      </c>
      <c r="C133" s="73"/>
      <c r="D133" s="64"/>
      <c r="E133" s="64"/>
      <c r="F133" s="75">
        <f t="shared" si="8"/>
        <v>0</v>
      </c>
      <c r="G133" s="20">
        <f t="shared" si="9"/>
        <v>0</v>
      </c>
      <c r="H133" s="64"/>
      <c r="I133" s="71">
        <f t="shared" si="10"/>
        <v>0</v>
      </c>
      <c r="J133" s="64"/>
      <c r="K133" s="20">
        <f t="shared" si="11"/>
        <v>0</v>
      </c>
      <c r="L133" s="70">
        <f t="shared" si="14"/>
        <v>0</v>
      </c>
      <c r="M133" s="20">
        <f t="shared" si="12"/>
        <v>0</v>
      </c>
      <c r="N133" s="64"/>
      <c r="O133" s="20">
        <f t="shared" si="13"/>
        <v>0</v>
      </c>
      <c r="P133" s="71">
        <f t="shared" si="15"/>
        <v>0</v>
      </c>
    </row>
    <row r="134" spans="1:16" hidden="1" x14ac:dyDescent="0.25">
      <c r="A134" s="72">
        <v>3130126</v>
      </c>
      <c r="B134" s="28" t="s">
        <v>170</v>
      </c>
      <c r="C134" s="73"/>
      <c r="D134" s="64"/>
      <c r="E134" s="64"/>
      <c r="F134" s="75">
        <f t="shared" si="8"/>
        <v>0</v>
      </c>
      <c r="G134" s="20">
        <f t="shared" si="9"/>
        <v>0</v>
      </c>
      <c r="H134" s="64"/>
      <c r="I134" s="71">
        <f t="shared" si="10"/>
        <v>0</v>
      </c>
      <c r="J134" s="64"/>
      <c r="K134" s="20">
        <f t="shared" si="11"/>
        <v>0</v>
      </c>
      <c r="L134" s="70">
        <f t="shared" si="14"/>
        <v>0</v>
      </c>
      <c r="M134" s="20">
        <f t="shared" si="12"/>
        <v>0</v>
      </c>
      <c r="N134" s="64"/>
      <c r="O134" s="20">
        <f t="shared" si="13"/>
        <v>0</v>
      </c>
      <c r="P134" s="71">
        <f t="shared" si="15"/>
        <v>0</v>
      </c>
    </row>
    <row r="135" spans="1:16" hidden="1" x14ac:dyDescent="0.25">
      <c r="A135" s="72">
        <v>3130127</v>
      </c>
      <c r="B135" s="28" t="s">
        <v>441</v>
      </c>
      <c r="C135" s="73"/>
      <c r="D135" s="64"/>
      <c r="E135" s="64"/>
      <c r="F135" s="75">
        <f t="shared" si="8"/>
        <v>0</v>
      </c>
      <c r="G135" s="20">
        <f t="shared" si="9"/>
        <v>0</v>
      </c>
      <c r="H135" s="64"/>
      <c r="I135" s="71">
        <f t="shared" si="10"/>
        <v>0</v>
      </c>
      <c r="J135" s="64"/>
      <c r="K135" s="20">
        <f t="shared" si="11"/>
        <v>0</v>
      </c>
      <c r="L135" s="70">
        <f t="shared" si="14"/>
        <v>0</v>
      </c>
      <c r="M135" s="20">
        <f t="shared" si="12"/>
        <v>0</v>
      </c>
      <c r="N135" s="64"/>
      <c r="O135" s="20">
        <f t="shared" si="13"/>
        <v>0</v>
      </c>
      <c r="P135" s="71">
        <f t="shared" si="15"/>
        <v>0</v>
      </c>
    </row>
    <row r="136" spans="1:16" hidden="1" x14ac:dyDescent="0.25">
      <c r="A136" s="72">
        <v>3130128</v>
      </c>
      <c r="B136" s="28" t="s">
        <v>442</v>
      </c>
      <c r="C136" s="73"/>
      <c r="D136" s="64"/>
      <c r="E136" s="64"/>
      <c r="F136" s="75">
        <f t="shared" ref="F136:F201" si="16">SUM(D136+E136)</f>
        <v>0</v>
      </c>
      <c r="G136" s="20">
        <f t="shared" ref="G136:G202" si="17">IF(OR(F136=0,F$7=0),0,F136/F$7)*100</f>
        <v>0</v>
      </c>
      <c r="H136" s="64"/>
      <c r="I136" s="71">
        <f t="shared" ref="I136:I202" si="18">SUM(F136-H136)</f>
        <v>0</v>
      </c>
      <c r="J136" s="64"/>
      <c r="K136" s="20">
        <f t="shared" ref="K136:K201" si="19">IF(OR(J136=0,F136=0),0,J136/F136)*100</f>
        <v>0</v>
      </c>
      <c r="L136" s="70">
        <f t="shared" si="14"/>
        <v>0</v>
      </c>
      <c r="M136" s="20">
        <f t="shared" ref="M136:M201" si="20">IF(OR(L136=0,F136=0),0,L136/F136)*100</f>
        <v>0</v>
      </c>
      <c r="N136" s="64"/>
      <c r="O136" s="20">
        <f t="shared" ref="O136:O201" si="21">IF(OR(N136=0,F136=0),0,N136/F136)*100</f>
        <v>0</v>
      </c>
      <c r="P136" s="71">
        <f t="shared" si="15"/>
        <v>0</v>
      </c>
    </row>
    <row r="137" spans="1:16" hidden="1" x14ac:dyDescent="0.25">
      <c r="A137" s="72">
        <v>31302</v>
      </c>
      <c r="B137" s="26" t="s">
        <v>443</v>
      </c>
      <c r="C137" s="73"/>
      <c r="D137" s="69">
        <f>SUM(D138:D170)-D147</f>
        <v>0</v>
      </c>
      <c r="E137" s="69">
        <f>SUM(E138:E170)-E147</f>
        <v>0</v>
      </c>
      <c r="F137" s="75">
        <f t="shared" si="16"/>
        <v>0</v>
      </c>
      <c r="G137" s="20">
        <f t="shared" si="17"/>
        <v>0</v>
      </c>
      <c r="H137" s="69">
        <f>SUM(H138:H170)-H147</f>
        <v>0</v>
      </c>
      <c r="I137" s="71">
        <f t="shared" si="18"/>
        <v>0</v>
      </c>
      <c r="J137" s="69">
        <f>SUM(J138:J170)-J147</f>
        <v>0</v>
      </c>
      <c r="K137" s="20">
        <f t="shared" si="19"/>
        <v>0</v>
      </c>
      <c r="L137" s="70">
        <f t="shared" si="14"/>
        <v>0</v>
      </c>
      <c r="M137" s="20">
        <f t="shared" si="20"/>
        <v>0</v>
      </c>
      <c r="N137" s="69">
        <f>SUM(N138:N170)-N147</f>
        <v>0</v>
      </c>
      <c r="O137" s="20">
        <f t="shared" si="21"/>
        <v>0</v>
      </c>
      <c r="P137" s="71">
        <f t="shared" si="15"/>
        <v>0</v>
      </c>
    </row>
    <row r="138" spans="1:16" hidden="1" x14ac:dyDescent="0.25">
      <c r="A138" s="72">
        <v>3130201</v>
      </c>
      <c r="B138" s="28" t="s">
        <v>444</v>
      </c>
      <c r="C138" s="73"/>
      <c r="D138" s="64"/>
      <c r="E138" s="64"/>
      <c r="F138" s="75">
        <f t="shared" si="16"/>
        <v>0</v>
      </c>
      <c r="G138" s="25">
        <f t="shared" si="17"/>
        <v>0</v>
      </c>
      <c r="H138" s="64"/>
      <c r="I138" s="76">
        <f t="shared" si="18"/>
        <v>0</v>
      </c>
      <c r="J138" s="64"/>
      <c r="K138" s="25">
        <f t="shared" si="19"/>
        <v>0</v>
      </c>
      <c r="L138" s="75">
        <f t="shared" si="14"/>
        <v>0</v>
      </c>
      <c r="M138" s="25">
        <f t="shared" si="20"/>
        <v>0</v>
      </c>
      <c r="N138" s="64"/>
      <c r="O138" s="25">
        <f t="shared" si="21"/>
        <v>0</v>
      </c>
      <c r="P138" s="76">
        <f t="shared" si="15"/>
        <v>0</v>
      </c>
    </row>
    <row r="139" spans="1:16" hidden="1" x14ac:dyDescent="0.25">
      <c r="A139" s="72">
        <v>3130202</v>
      </c>
      <c r="B139" s="28" t="s">
        <v>445</v>
      </c>
      <c r="C139" s="73"/>
      <c r="D139" s="64"/>
      <c r="E139" s="64"/>
      <c r="F139" s="75">
        <f t="shared" si="16"/>
        <v>0</v>
      </c>
      <c r="G139" s="25">
        <f t="shared" si="17"/>
        <v>0</v>
      </c>
      <c r="H139" s="64"/>
      <c r="I139" s="76">
        <f t="shared" si="18"/>
        <v>0</v>
      </c>
      <c r="J139" s="64"/>
      <c r="K139" s="25">
        <f t="shared" si="19"/>
        <v>0</v>
      </c>
      <c r="L139" s="75">
        <f t="shared" si="14"/>
        <v>0</v>
      </c>
      <c r="M139" s="25">
        <f t="shared" si="20"/>
        <v>0</v>
      </c>
      <c r="N139" s="64"/>
      <c r="O139" s="25">
        <f t="shared" si="21"/>
        <v>0</v>
      </c>
      <c r="P139" s="76">
        <f t="shared" si="15"/>
        <v>0</v>
      </c>
    </row>
    <row r="140" spans="1:16" hidden="1" x14ac:dyDescent="0.25">
      <c r="A140" s="72">
        <v>3130203</v>
      </c>
      <c r="B140" s="28" t="s">
        <v>446</v>
      </c>
      <c r="C140" s="73"/>
      <c r="D140" s="64"/>
      <c r="E140" s="64"/>
      <c r="F140" s="75">
        <f t="shared" si="16"/>
        <v>0</v>
      </c>
      <c r="G140" s="25">
        <f t="shared" si="17"/>
        <v>0</v>
      </c>
      <c r="H140" s="64"/>
      <c r="I140" s="76">
        <f t="shared" si="18"/>
        <v>0</v>
      </c>
      <c r="J140" s="64"/>
      <c r="K140" s="25">
        <f t="shared" si="19"/>
        <v>0</v>
      </c>
      <c r="L140" s="75">
        <f t="shared" si="14"/>
        <v>0</v>
      </c>
      <c r="M140" s="25">
        <f t="shared" si="20"/>
        <v>0</v>
      </c>
      <c r="N140" s="64"/>
      <c r="O140" s="25">
        <f t="shared" si="21"/>
        <v>0</v>
      </c>
      <c r="P140" s="76">
        <f t="shared" si="15"/>
        <v>0</v>
      </c>
    </row>
    <row r="141" spans="1:16" hidden="1" x14ac:dyDescent="0.25">
      <c r="A141" s="72">
        <v>3130204</v>
      </c>
      <c r="B141" s="28" t="s">
        <v>447</v>
      </c>
      <c r="C141" s="73"/>
      <c r="D141" s="64"/>
      <c r="E141" s="64"/>
      <c r="F141" s="75">
        <f t="shared" si="16"/>
        <v>0</v>
      </c>
      <c r="G141" s="25">
        <f t="shared" si="17"/>
        <v>0</v>
      </c>
      <c r="H141" s="64"/>
      <c r="I141" s="76">
        <f t="shared" si="18"/>
        <v>0</v>
      </c>
      <c r="J141" s="64"/>
      <c r="K141" s="25">
        <f t="shared" si="19"/>
        <v>0</v>
      </c>
      <c r="L141" s="75">
        <f t="shared" si="14"/>
        <v>0</v>
      </c>
      <c r="M141" s="25">
        <f t="shared" si="20"/>
        <v>0</v>
      </c>
      <c r="N141" s="64"/>
      <c r="O141" s="25">
        <f t="shared" si="21"/>
        <v>0</v>
      </c>
      <c r="P141" s="76">
        <f t="shared" si="15"/>
        <v>0</v>
      </c>
    </row>
    <row r="142" spans="1:16" hidden="1" x14ac:dyDescent="0.25">
      <c r="A142" s="72">
        <v>3130206</v>
      </c>
      <c r="B142" s="28" t="s">
        <v>448</v>
      </c>
      <c r="C142" s="73"/>
      <c r="D142" s="64"/>
      <c r="E142" s="64"/>
      <c r="F142" s="75">
        <f t="shared" si="16"/>
        <v>0</v>
      </c>
      <c r="G142" s="25">
        <f t="shared" si="17"/>
        <v>0</v>
      </c>
      <c r="H142" s="64"/>
      <c r="I142" s="76">
        <f t="shared" si="18"/>
        <v>0</v>
      </c>
      <c r="J142" s="64"/>
      <c r="K142" s="25">
        <f t="shared" si="19"/>
        <v>0</v>
      </c>
      <c r="L142" s="75">
        <f t="shared" si="14"/>
        <v>0</v>
      </c>
      <c r="M142" s="25">
        <f t="shared" si="20"/>
        <v>0</v>
      </c>
      <c r="N142" s="64"/>
      <c r="O142" s="25">
        <f t="shared" si="21"/>
        <v>0</v>
      </c>
      <c r="P142" s="76">
        <f t="shared" si="15"/>
        <v>0</v>
      </c>
    </row>
    <row r="143" spans="1:16" hidden="1" x14ac:dyDescent="0.25">
      <c r="A143" s="72">
        <v>3130207</v>
      </c>
      <c r="B143" s="80" t="s">
        <v>449</v>
      </c>
      <c r="C143" s="73"/>
      <c r="D143" s="64"/>
      <c r="E143" s="64"/>
      <c r="F143" s="75">
        <f t="shared" si="16"/>
        <v>0</v>
      </c>
      <c r="G143" s="25">
        <f t="shared" si="17"/>
        <v>0</v>
      </c>
      <c r="H143" s="64"/>
      <c r="I143" s="76">
        <f t="shared" si="18"/>
        <v>0</v>
      </c>
      <c r="J143" s="64"/>
      <c r="K143" s="25">
        <f t="shared" si="19"/>
        <v>0</v>
      </c>
      <c r="L143" s="75">
        <f t="shared" si="14"/>
        <v>0</v>
      </c>
      <c r="M143" s="25">
        <f t="shared" si="20"/>
        <v>0</v>
      </c>
      <c r="N143" s="64"/>
      <c r="O143" s="25">
        <f t="shared" si="21"/>
        <v>0</v>
      </c>
      <c r="P143" s="76">
        <f t="shared" si="15"/>
        <v>0</v>
      </c>
    </row>
    <row r="144" spans="1:16" hidden="1" x14ac:dyDescent="0.25">
      <c r="A144" s="72">
        <v>3130212</v>
      </c>
      <c r="B144" s="28" t="s">
        <v>450</v>
      </c>
      <c r="C144" s="73"/>
      <c r="D144" s="64"/>
      <c r="E144" s="64"/>
      <c r="F144" s="75">
        <f t="shared" si="16"/>
        <v>0</v>
      </c>
      <c r="G144" s="25">
        <f t="shared" si="17"/>
        <v>0</v>
      </c>
      <c r="H144" s="64"/>
      <c r="I144" s="76">
        <f t="shared" si="18"/>
        <v>0</v>
      </c>
      <c r="J144" s="64"/>
      <c r="K144" s="25">
        <f t="shared" si="19"/>
        <v>0</v>
      </c>
      <c r="L144" s="75">
        <f t="shared" ref="L144:L209" si="22">SUM(N144-J144)</f>
        <v>0</v>
      </c>
      <c r="M144" s="25">
        <f t="shared" si="20"/>
        <v>0</v>
      </c>
      <c r="N144" s="64"/>
      <c r="O144" s="25">
        <f t="shared" si="21"/>
        <v>0</v>
      </c>
      <c r="P144" s="76">
        <f t="shared" ref="P144:P209" si="23">SUM(F144-N144)</f>
        <v>0</v>
      </c>
    </row>
    <row r="145" spans="1:16" hidden="1" x14ac:dyDescent="0.25">
      <c r="A145" s="72">
        <v>3130214</v>
      </c>
      <c r="B145" s="28" t="s">
        <v>451</v>
      </c>
      <c r="C145" s="73"/>
      <c r="D145" s="64"/>
      <c r="E145" s="64"/>
      <c r="F145" s="75">
        <f t="shared" si="16"/>
        <v>0</v>
      </c>
      <c r="G145" s="25">
        <f t="shared" si="17"/>
        <v>0</v>
      </c>
      <c r="H145" s="64"/>
      <c r="I145" s="76">
        <f t="shared" si="18"/>
        <v>0</v>
      </c>
      <c r="J145" s="64"/>
      <c r="K145" s="25">
        <f t="shared" si="19"/>
        <v>0</v>
      </c>
      <c r="L145" s="75">
        <f t="shared" si="22"/>
        <v>0</v>
      </c>
      <c r="M145" s="25">
        <f t="shared" si="20"/>
        <v>0</v>
      </c>
      <c r="N145" s="64"/>
      <c r="O145" s="25">
        <f t="shared" si="21"/>
        <v>0</v>
      </c>
      <c r="P145" s="76">
        <f t="shared" si="23"/>
        <v>0</v>
      </c>
    </row>
    <row r="146" spans="1:16" hidden="1" x14ac:dyDescent="0.25">
      <c r="A146" s="72">
        <v>3130215</v>
      </c>
      <c r="B146" s="28" t="s">
        <v>452</v>
      </c>
      <c r="C146" s="73"/>
      <c r="D146" s="64"/>
      <c r="E146" s="64"/>
      <c r="F146" s="75">
        <f t="shared" si="16"/>
        <v>0</v>
      </c>
      <c r="G146" s="25">
        <f t="shared" si="17"/>
        <v>0</v>
      </c>
      <c r="H146" s="64"/>
      <c r="I146" s="76">
        <f t="shared" si="18"/>
        <v>0</v>
      </c>
      <c r="J146" s="64"/>
      <c r="K146" s="25">
        <f t="shared" si="19"/>
        <v>0</v>
      </c>
      <c r="L146" s="75">
        <f t="shared" si="22"/>
        <v>0</v>
      </c>
      <c r="M146" s="25">
        <f t="shared" si="20"/>
        <v>0</v>
      </c>
      <c r="N146" s="64"/>
      <c r="O146" s="25">
        <f t="shared" si="21"/>
        <v>0</v>
      </c>
      <c r="P146" s="76">
        <f t="shared" si="23"/>
        <v>0</v>
      </c>
    </row>
    <row r="147" spans="1:16" hidden="1" x14ac:dyDescent="0.25">
      <c r="A147" s="72">
        <v>3130219</v>
      </c>
      <c r="B147" s="28" t="s">
        <v>453</v>
      </c>
      <c r="C147" s="73"/>
      <c r="D147" s="74">
        <f>SUM(D148:D167)</f>
        <v>0</v>
      </c>
      <c r="E147" s="74">
        <f>SUM(E148:E167)</f>
        <v>0</v>
      </c>
      <c r="F147" s="75">
        <f t="shared" si="16"/>
        <v>0</v>
      </c>
      <c r="G147" s="25">
        <f t="shared" si="17"/>
        <v>0</v>
      </c>
      <c r="H147" s="74">
        <f>SUM(H148:H167)</f>
        <v>0</v>
      </c>
      <c r="I147" s="76">
        <f t="shared" si="18"/>
        <v>0</v>
      </c>
      <c r="J147" s="74">
        <f>SUM(J148:J167)</f>
        <v>0</v>
      </c>
      <c r="K147" s="25">
        <f t="shared" si="19"/>
        <v>0</v>
      </c>
      <c r="L147" s="75">
        <f t="shared" si="22"/>
        <v>0</v>
      </c>
      <c r="M147" s="25">
        <f t="shared" si="20"/>
        <v>0</v>
      </c>
      <c r="N147" s="74">
        <f>SUM(N148:N167)</f>
        <v>0</v>
      </c>
      <c r="O147" s="25">
        <f t="shared" si="21"/>
        <v>0</v>
      </c>
      <c r="P147" s="76">
        <f t="shared" si="23"/>
        <v>0</v>
      </c>
    </row>
    <row r="148" spans="1:16" hidden="1" x14ac:dyDescent="0.25">
      <c r="A148" s="72">
        <v>313021901</v>
      </c>
      <c r="B148" s="28" t="s">
        <v>454</v>
      </c>
      <c r="C148" s="73"/>
      <c r="D148" s="64"/>
      <c r="E148" s="64"/>
      <c r="F148" s="75">
        <f t="shared" si="16"/>
        <v>0</v>
      </c>
      <c r="G148" s="25">
        <f t="shared" si="17"/>
        <v>0</v>
      </c>
      <c r="H148" s="64"/>
      <c r="I148" s="76">
        <f t="shared" si="18"/>
        <v>0</v>
      </c>
      <c r="J148" s="64"/>
      <c r="K148" s="25">
        <f t="shared" si="19"/>
        <v>0</v>
      </c>
      <c r="L148" s="75">
        <f t="shared" si="22"/>
        <v>0</v>
      </c>
      <c r="M148" s="25">
        <f t="shared" si="20"/>
        <v>0</v>
      </c>
      <c r="N148" s="64"/>
      <c r="O148" s="25">
        <f t="shared" si="21"/>
        <v>0</v>
      </c>
      <c r="P148" s="76">
        <f t="shared" si="23"/>
        <v>0</v>
      </c>
    </row>
    <row r="149" spans="1:16" hidden="1" x14ac:dyDescent="0.25">
      <c r="A149" s="72">
        <v>313021902</v>
      </c>
      <c r="B149" s="28" t="s">
        <v>455</v>
      </c>
      <c r="C149" s="73"/>
      <c r="D149" s="64"/>
      <c r="E149" s="64"/>
      <c r="F149" s="75">
        <f t="shared" si="16"/>
        <v>0</v>
      </c>
      <c r="G149" s="25">
        <f t="shared" si="17"/>
        <v>0</v>
      </c>
      <c r="H149" s="64"/>
      <c r="I149" s="76">
        <f t="shared" si="18"/>
        <v>0</v>
      </c>
      <c r="J149" s="64"/>
      <c r="K149" s="25">
        <f t="shared" si="19"/>
        <v>0</v>
      </c>
      <c r="L149" s="75">
        <f t="shared" si="22"/>
        <v>0</v>
      </c>
      <c r="M149" s="25">
        <f t="shared" si="20"/>
        <v>0</v>
      </c>
      <c r="N149" s="64"/>
      <c r="O149" s="25">
        <f t="shared" si="21"/>
        <v>0</v>
      </c>
      <c r="P149" s="76">
        <f t="shared" si="23"/>
        <v>0</v>
      </c>
    </row>
    <row r="150" spans="1:16" hidden="1" x14ac:dyDescent="0.25">
      <c r="A150" s="72">
        <v>313021903</v>
      </c>
      <c r="B150" s="28" t="s">
        <v>456</v>
      </c>
      <c r="C150" s="73"/>
      <c r="D150" s="64"/>
      <c r="E150" s="64"/>
      <c r="F150" s="75">
        <f t="shared" si="16"/>
        <v>0</v>
      </c>
      <c r="G150" s="25">
        <f t="shared" si="17"/>
        <v>0</v>
      </c>
      <c r="H150" s="64"/>
      <c r="I150" s="76">
        <f t="shared" si="18"/>
        <v>0</v>
      </c>
      <c r="J150" s="64"/>
      <c r="K150" s="25">
        <f t="shared" si="19"/>
        <v>0</v>
      </c>
      <c r="L150" s="75">
        <f t="shared" si="22"/>
        <v>0</v>
      </c>
      <c r="M150" s="25">
        <f t="shared" si="20"/>
        <v>0</v>
      </c>
      <c r="N150" s="64"/>
      <c r="O150" s="25">
        <f t="shared" si="21"/>
        <v>0</v>
      </c>
      <c r="P150" s="76">
        <f t="shared" si="23"/>
        <v>0</v>
      </c>
    </row>
    <row r="151" spans="1:16" hidden="1" x14ac:dyDescent="0.25">
      <c r="A151" s="72">
        <v>313021904</v>
      </c>
      <c r="B151" s="28" t="s">
        <v>457</v>
      </c>
      <c r="C151" s="73"/>
      <c r="D151" s="64"/>
      <c r="E151" s="64"/>
      <c r="F151" s="75">
        <f t="shared" si="16"/>
        <v>0</v>
      </c>
      <c r="G151" s="25">
        <f t="shared" si="17"/>
        <v>0</v>
      </c>
      <c r="H151" s="64"/>
      <c r="I151" s="76">
        <f t="shared" si="18"/>
        <v>0</v>
      </c>
      <c r="J151" s="64"/>
      <c r="K151" s="25">
        <f t="shared" si="19"/>
        <v>0</v>
      </c>
      <c r="L151" s="75">
        <f t="shared" si="22"/>
        <v>0</v>
      </c>
      <c r="M151" s="25">
        <f t="shared" si="20"/>
        <v>0</v>
      </c>
      <c r="N151" s="64"/>
      <c r="O151" s="25">
        <f t="shared" si="21"/>
        <v>0</v>
      </c>
      <c r="P151" s="76">
        <f t="shared" si="23"/>
        <v>0</v>
      </c>
    </row>
    <row r="152" spans="1:16" hidden="1" x14ac:dyDescent="0.25">
      <c r="A152" s="72">
        <v>313021905</v>
      </c>
      <c r="B152" s="28" t="s">
        <v>458</v>
      </c>
      <c r="C152" s="73"/>
      <c r="D152" s="64"/>
      <c r="E152" s="64"/>
      <c r="F152" s="75">
        <f t="shared" si="16"/>
        <v>0</v>
      </c>
      <c r="G152" s="25">
        <f t="shared" si="17"/>
        <v>0</v>
      </c>
      <c r="H152" s="64"/>
      <c r="I152" s="76">
        <f t="shared" si="18"/>
        <v>0</v>
      </c>
      <c r="J152" s="64"/>
      <c r="K152" s="25">
        <f t="shared" si="19"/>
        <v>0</v>
      </c>
      <c r="L152" s="75">
        <f t="shared" si="22"/>
        <v>0</v>
      </c>
      <c r="M152" s="25">
        <f t="shared" si="20"/>
        <v>0</v>
      </c>
      <c r="N152" s="64"/>
      <c r="O152" s="25">
        <f t="shared" si="21"/>
        <v>0</v>
      </c>
      <c r="P152" s="76">
        <f t="shared" si="23"/>
        <v>0</v>
      </c>
    </row>
    <row r="153" spans="1:16" hidden="1" x14ac:dyDescent="0.25">
      <c r="A153" s="72">
        <v>313021906</v>
      </c>
      <c r="B153" s="28" t="s">
        <v>459</v>
      </c>
      <c r="C153" s="73"/>
      <c r="D153" s="64"/>
      <c r="E153" s="64"/>
      <c r="F153" s="75">
        <f t="shared" si="16"/>
        <v>0</v>
      </c>
      <c r="G153" s="25">
        <f t="shared" si="17"/>
        <v>0</v>
      </c>
      <c r="H153" s="64"/>
      <c r="I153" s="76">
        <f t="shared" si="18"/>
        <v>0</v>
      </c>
      <c r="J153" s="64"/>
      <c r="K153" s="25">
        <f t="shared" si="19"/>
        <v>0</v>
      </c>
      <c r="L153" s="75">
        <f t="shared" si="22"/>
        <v>0</v>
      </c>
      <c r="M153" s="25">
        <f t="shared" si="20"/>
        <v>0</v>
      </c>
      <c r="N153" s="64"/>
      <c r="O153" s="25">
        <f t="shared" si="21"/>
        <v>0</v>
      </c>
      <c r="P153" s="76">
        <f t="shared" si="23"/>
        <v>0</v>
      </c>
    </row>
    <row r="154" spans="1:16" hidden="1" x14ac:dyDescent="0.25">
      <c r="A154" s="72">
        <v>313021907</v>
      </c>
      <c r="B154" s="28" t="s">
        <v>460</v>
      </c>
      <c r="C154" s="73"/>
      <c r="D154" s="64"/>
      <c r="E154" s="64"/>
      <c r="F154" s="75">
        <f t="shared" si="16"/>
        <v>0</v>
      </c>
      <c r="G154" s="25">
        <f t="shared" si="17"/>
        <v>0</v>
      </c>
      <c r="H154" s="64"/>
      <c r="I154" s="76">
        <f t="shared" si="18"/>
        <v>0</v>
      </c>
      <c r="J154" s="64"/>
      <c r="K154" s="25">
        <f t="shared" si="19"/>
        <v>0</v>
      </c>
      <c r="L154" s="75">
        <f t="shared" si="22"/>
        <v>0</v>
      </c>
      <c r="M154" s="25">
        <f t="shared" si="20"/>
        <v>0</v>
      </c>
      <c r="N154" s="64"/>
      <c r="O154" s="25">
        <f t="shared" si="21"/>
        <v>0</v>
      </c>
      <c r="P154" s="76">
        <f t="shared" si="23"/>
        <v>0</v>
      </c>
    </row>
    <row r="155" spans="1:16" hidden="1" x14ac:dyDescent="0.25">
      <c r="A155" s="72">
        <v>313021908</v>
      </c>
      <c r="B155" s="28" t="s">
        <v>461</v>
      </c>
      <c r="C155" s="73"/>
      <c r="D155" s="64"/>
      <c r="E155" s="64"/>
      <c r="F155" s="75">
        <f t="shared" si="16"/>
        <v>0</v>
      </c>
      <c r="G155" s="25">
        <f t="shared" si="17"/>
        <v>0</v>
      </c>
      <c r="H155" s="64"/>
      <c r="I155" s="76">
        <f t="shared" si="18"/>
        <v>0</v>
      </c>
      <c r="J155" s="64"/>
      <c r="K155" s="25">
        <f t="shared" si="19"/>
        <v>0</v>
      </c>
      <c r="L155" s="75">
        <f t="shared" si="22"/>
        <v>0</v>
      </c>
      <c r="M155" s="25">
        <f t="shared" si="20"/>
        <v>0</v>
      </c>
      <c r="N155" s="64"/>
      <c r="O155" s="25">
        <f t="shared" si="21"/>
        <v>0</v>
      </c>
      <c r="P155" s="76">
        <f t="shared" si="23"/>
        <v>0</v>
      </c>
    </row>
    <row r="156" spans="1:16" hidden="1" x14ac:dyDescent="0.25">
      <c r="A156" s="72">
        <v>313021909</v>
      </c>
      <c r="B156" s="28" t="s">
        <v>462</v>
      </c>
      <c r="C156" s="73"/>
      <c r="D156" s="64"/>
      <c r="E156" s="64"/>
      <c r="F156" s="75">
        <f t="shared" si="16"/>
        <v>0</v>
      </c>
      <c r="G156" s="25">
        <f t="shared" si="17"/>
        <v>0</v>
      </c>
      <c r="H156" s="64"/>
      <c r="I156" s="76">
        <f t="shared" si="18"/>
        <v>0</v>
      </c>
      <c r="J156" s="64"/>
      <c r="K156" s="25">
        <f t="shared" si="19"/>
        <v>0</v>
      </c>
      <c r="L156" s="75">
        <f t="shared" si="22"/>
        <v>0</v>
      </c>
      <c r="M156" s="25">
        <f t="shared" si="20"/>
        <v>0</v>
      </c>
      <c r="N156" s="64"/>
      <c r="O156" s="25">
        <f t="shared" si="21"/>
        <v>0</v>
      </c>
      <c r="P156" s="76">
        <f t="shared" si="23"/>
        <v>0</v>
      </c>
    </row>
    <row r="157" spans="1:16" hidden="1" x14ac:dyDescent="0.25">
      <c r="A157" s="72">
        <v>313021910</v>
      </c>
      <c r="B157" s="28" t="s">
        <v>463</v>
      </c>
      <c r="C157" s="73"/>
      <c r="D157" s="64"/>
      <c r="E157" s="64"/>
      <c r="F157" s="75">
        <f t="shared" si="16"/>
        <v>0</v>
      </c>
      <c r="G157" s="25">
        <f t="shared" si="17"/>
        <v>0</v>
      </c>
      <c r="H157" s="64"/>
      <c r="I157" s="76">
        <f t="shared" si="18"/>
        <v>0</v>
      </c>
      <c r="J157" s="64"/>
      <c r="K157" s="25">
        <f t="shared" si="19"/>
        <v>0</v>
      </c>
      <c r="L157" s="75">
        <f t="shared" si="22"/>
        <v>0</v>
      </c>
      <c r="M157" s="25">
        <f t="shared" si="20"/>
        <v>0</v>
      </c>
      <c r="N157" s="64"/>
      <c r="O157" s="25">
        <f t="shared" si="21"/>
        <v>0</v>
      </c>
      <c r="P157" s="76">
        <f t="shared" si="23"/>
        <v>0</v>
      </c>
    </row>
    <row r="158" spans="1:16" hidden="1" x14ac:dyDescent="0.25">
      <c r="A158" s="72">
        <v>313021911</v>
      </c>
      <c r="B158" s="28" t="s">
        <v>464</v>
      </c>
      <c r="C158" s="73"/>
      <c r="D158" s="64"/>
      <c r="E158" s="64"/>
      <c r="F158" s="75">
        <f t="shared" si="16"/>
        <v>0</v>
      </c>
      <c r="G158" s="25">
        <f t="shared" si="17"/>
        <v>0</v>
      </c>
      <c r="H158" s="64"/>
      <c r="I158" s="76">
        <f t="shared" si="18"/>
        <v>0</v>
      </c>
      <c r="J158" s="64"/>
      <c r="K158" s="25">
        <f t="shared" si="19"/>
        <v>0</v>
      </c>
      <c r="L158" s="75">
        <f t="shared" si="22"/>
        <v>0</v>
      </c>
      <c r="M158" s="25">
        <f t="shared" si="20"/>
        <v>0</v>
      </c>
      <c r="N158" s="64"/>
      <c r="O158" s="25">
        <f t="shared" si="21"/>
        <v>0</v>
      </c>
      <c r="P158" s="76">
        <f t="shared" si="23"/>
        <v>0</v>
      </c>
    </row>
    <row r="159" spans="1:16" hidden="1" x14ac:dyDescent="0.25">
      <c r="A159" s="72">
        <v>313021912</v>
      </c>
      <c r="B159" s="28" t="s">
        <v>465</v>
      </c>
      <c r="C159" s="73"/>
      <c r="D159" s="64"/>
      <c r="E159" s="64"/>
      <c r="F159" s="75">
        <f t="shared" si="16"/>
        <v>0</v>
      </c>
      <c r="G159" s="25">
        <f t="shared" si="17"/>
        <v>0</v>
      </c>
      <c r="H159" s="64"/>
      <c r="I159" s="76">
        <f t="shared" si="18"/>
        <v>0</v>
      </c>
      <c r="J159" s="64"/>
      <c r="K159" s="25">
        <f t="shared" si="19"/>
        <v>0</v>
      </c>
      <c r="L159" s="75">
        <f t="shared" si="22"/>
        <v>0</v>
      </c>
      <c r="M159" s="25">
        <f t="shared" si="20"/>
        <v>0</v>
      </c>
      <c r="N159" s="64"/>
      <c r="O159" s="25">
        <f t="shared" si="21"/>
        <v>0</v>
      </c>
      <c r="P159" s="76">
        <f t="shared" si="23"/>
        <v>0</v>
      </c>
    </row>
    <row r="160" spans="1:16" hidden="1" x14ac:dyDescent="0.25">
      <c r="A160" s="72">
        <v>313021913</v>
      </c>
      <c r="B160" s="28" t="s">
        <v>466</v>
      </c>
      <c r="C160" s="73"/>
      <c r="D160" s="64"/>
      <c r="E160" s="64"/>
      <c r="F160" s="75">
        <f t="shared" si="16"/>
        <v>0</v>
      </c>
      <c r="G160" s="25">
        <f t="shared" si="17"/>
        <v>0</v>
      </c>
      <c r="H160" s="64"/>
      <c r="I160" s="76">
        <f t="shared" si="18"/>
        <v>0</v>
      </c>
      <c r="J160" s="64"/>
      <c r="K160" s="25">
        <f t="shared" si="19"/>
        <v>0</v>
      </c>
      <c r="L160" s="75">
        <f t="shared" si="22"/>
        <v>0</v>
      </c>
      <c r="M160" s="25">
        <f t="shared" si="20"/>
        <v>0</v>
      </c>
      <c r="N160" s="64"/>
      <c r="O160" s="25">
        <f t="shared" si="21"/>
        <v>0</v>
      </c>
      <c r="P160" s="76">
        <f t="shared" si="23"/>
        <v>0</v>
      </c>
    </row>
    <row r="161" spans="1:16" hidden="1" x14ac:dyDescent="0.25">
      <c r="A161" s="72">
        <v>313021914</v>
      </c>
      <c r="B161" s="28" t="s">
        <v>467</v>
      </c>
      <c r="C161" s="73"/>
      <c r="D161" s="64"/>
      <c r="E161" s="64"/>
      <c r="F161" s="75">
        <f t="shared" si="16"/>
        <v>0</v>
      </c>
      <c r="G161" s="25">
        <f t="shared" si="17"/>
        <v>0</v>
      </c>
      <c r="H161" s="64"/>
      <c r="I161" s="76">
        <f t="shared" si="18"/>
        <v>0</v>
      </c>
      <c r="J161" s="64"/>
      <c r="K161" s="25">
        <f t="shared" si="19"/>
        <v>0</v>
      </c>
      <c r="L161" s="75">
        <f t="shared" si="22"/>
        <v>0</v>
      </c>
      <c r="M161" s="25">
        <f t="shared" si="20"/>
        <v>0</v>
      </c>
      <c r="N161" s="64"/>
      <c r="O161" s="25">
        <f t="shared" si="21"/>
        <v>0</v>
      </c>
      <c r="P161" s="76">
        <f t="shared" si="23"/>
        <v>0</v>
      </c>
    </row>
    <row r="162" spans="1:16" hidden="1" x14ac:dyDescent="0.25">
      <c r="A162" s="72">
        <v>313021915</v>
      </c>
      <c r="B162" s="28" t="s">
        <v>468</v>
      </c>
      <c r="C162" s="73"/>
      <c r="D162" s="64"/>
      <c r="E162" s="64"/>
      <c r="F162" s="75">
        <f t="shared" si="16"/>
        <v>0</v>
      </c>
      <c r="G162" s="25">
        <f t="shared" si="17"/>
        <v>0</v>
      </c>
      <c r="H162" s="64"/>
      <c r="I162" s="76">
        <f t="shared" si="18"/>
        <v>0</v>
      </c>
      <c r="J162" s="64"/>
      <c r="K162" s="25">
        <f t="shared" si="19"/>
        <v>0</v>
      </c>
      <c r="L162" s="75">
        <f t="shared" si="22"/>
        <v>0</v>
      </c>
      <c r="M162" s="25">
        <f t="shared" si="20"/>
        <v>0</v>
      </c>
      <c r="N162" s="64"/>
      <c r="O162" s="25">
        <f t="shared" si="21"/>
        <v>0</v>
      </c>
      <c r="P162" s="76">
        <f t="shared" si="23"/>
        <v>0</v>
      </c>
    </row>
    <row r="163" spans="1:16" hidden="1" x14ac:dyDescent="0.25">
      <c r="A163" s="72">
        <v>313021916</v>
      </c>
      <c r="B163" s="28" t="s">
        <v>469</v>
      </c>
      <c r="C163" s="73"/>
      <c r="D163" s="64"/>
      <c r="E163" s="64"/>
      <c r="F163" s="75">
        <f t="shared" si="16"/>
        <v>0</v>
      </c>
      <c r="G163" s="25">
        <f t="shared" si="17"/>
        <v>0</v>
      </c>
      <c r="H163" s="64"/>
      <c r="I163" s="76">
        <f t="shared" si="18"/>
        <v>0</v>
      </c>
      <c r="J163" s="64"/>
      <c r="K163" s="25">
        <f t="shared" si="19"/>
        <v>0</v>
      </c>
      <c r="L163" s="75">
        <f t="shared" si="22"/>
        <v>0</v>
      </c>
      <c r="M163" s="25">
        <f t="shared" si="20"/>
        <v>0</v>
      </c>
      <c r="N163" s="64"/>
      <c r="O163" s="25">
        <f t="shared" si="21"/>
        <v>0</v>
      </c>
      <c r="P163" s="76">
        <f t="shared" si="23"/>
        <v>0</v>
      </c>
    </row>
    <row r="164" spans="1:16" hidden="1" x14ac:dyDescent="0.25">
      <c r="A164" s="72">
        <v>313021917</v>
      </c>
      <c r="B164" s="28" t="s">
        <v>470</v>
      </c>
      <c r="C164" s="73"/>
      <c r="D164" s="64"/>
      <c r="E164" s="64"/>
      <c r="F164" s="75">
        <f t="shared" si="16"/>
        <v>0</v>
      </c>
      <c r="G164" s="25">
        <f t="shared" si="17"/>
        <v>0</v>
      </c>
      <c r="H164" s="64"/>
      <c r="I164" s="76">
        <f t="shared" si="18"/>
        <v>0</v>
      </c>
      <c r="J164" s="64"/>
      <c r="K164" s="25">
        <f t="shared" si="19"/>
        <v>0</v>
      </c>
      <c r="L164" s="75">
        <f t="shared" si="22"/>
        <v>0</v>
      </c>
      <c r="M164" s="25">
        <f t="shared" si="20"/>
        <v>0</v>
      </c>
      <c r="N164" s="64"/>
      <c r="O164" s="25">
        <f t="shared" si="21"/>
        <v>0</v>
      </c>
      <c r="P164" s="76">
        <f t="shared" si="23"/>
        <v>0</v>
      </c>
    </row>
    <row r="165" spans="1:16" hidden="1" x14ac:dyDescent="0.25">
      <c r="A165" s="72">
        <v>313021918</v>
      </c>
      <c r="B165" s="28" t="s">
        <v>471</v>
      </c>
      <c r="C165" s="73"/>
      <c r="D165" s="64"/>
      <c r="E165" s="64"/>
      <c r="F165" s="75">
        <f t="shared" si="16"/>
        <v>0</v>
      </c>
      <c r="G165" s="25">
        <f t="shared" si="17"/>
        <v>0</v>
      </c>
      <c r="H165" s="64"/>
      <c r="I165" s="76">
        <f t="shared" si="18"/>
        <v>0</v>
      </c>
      <c r="J165" s="64"/>
      <c r="K165" s="25">
        <f t="shared" si="19"/>
        <v>0</v>
      </c>
      <c r="L165" s="75">
        <f t="shared" si="22"/>
        <v>0</v>
      </c>
      <c r="M165" s="25">
        <f t="shared" si="20"/>
        <v>0</v>
      </c>
      <c r="N165" s="64"/>
      <c r="O165" s="25">
        <f t="shared" si="21"/>
        <v>0</v>
      </c>
      <c r="P165" s="76">
        <f t="shared" si="23"/>
        <v>0</v>
      </c>
    </row>
    <row r="166" spans="1:16" hidden="1" x14ac:dyDescent="0.25">
      <c r="A166" s="72">
        <v>313021919</v>
      </c>
      <c r="B166" s="28" t="s">
        <v>472</v>
      </c>
      <c r="C166" s="73"/>
      <c r="D166" s="64"/>
      <c r="E166" s="64"/>
      <c r="F166" s="75">
        <f t="shared" si="16"/>
        <v>0</v>
      </c>
      <c r="G166" s="25">
        <f t="shared" si="17"/>
        <v>0</v>
      </c>
      <c r="H166" s="64"/>
      <c r="I166" s="76">
        <f t="shared" si="18"/>
        <v>0</v>
      </c>
      <c r="J166" s="64"/>
      <c r="K166" s="25">
        <f t="shared" si="19"/>
        <v>0</v>
      </c>
      <c r="L166" s="75">
        <f t="shared" si="22"/>
        <v>0</v>
      </c>
      <c r="M166" s="25">
        <f t="shared" si="20"/>
        <v>0</v>
      </c>
      <c r="N166" s="64"/>
      <c r="O166" s="25">
        <f t="shared" si="21"/>
        <v>0</v>
      </c>
      <c r="P166" s="76">
        <f t="shared" si="23"/>
        <v>0</v>
      </c>
    </row>
    <row r="167" spans="1:16" hidden="1" x14ac:dyDescent="0.25">
      <c r="A167" s="72">
        <v>313021920</v>
      </c>
      <c r="B167" s="28" t="s">
        <v>473</v>
      </c>
      <c r="C167" s="73"/>
      <c r="D167" s="64"/>
      <c r="E167" s="64"/>
      <c r="F167" s="75">
        <f t="shared" si="16"/>
        <v>0</v>
      </c>
      <c r="G167" s="25">
        <f t="shared" si="17"/>
        <v>0</v>
      </c>
      <c r="H167" s="64"/>
      <c r="I167" s="76">
        <f t="shared" si="18"/>
        <v>0</v>
      </c>
      <c r="J167" s="64"/>
      <c r="K167" s="25">
        <f t="shared" si="19"/>
        <v>0</v>
      </c>
      <c r="L167" s="75">
        <f t="shared" si="22"/>
        <v>0</v>
      </c>
      <c r="M167" s="25">
        <f t="shared" si="20"/>
        <v>0</v>
      </c>
      <c r="N167" s="64"/>
      <c r="O167" s="25">
        <f t="shared" si="21"/>
        <v>0</v>
      </c>
      <c r="P167" s="76">
        <f t="shared" si="23"/>
        <v>0</v>
      </c>
    </row>
    <row r="168" spans="1:16" hidden="1" x14ac:dyDescent="0.25">
      <c r="A168" s="72">
        <v>3130221</v>
      </c>
      <c r="B168" s="28" t="s">
        <v>474</v>
      </c>
      <c r="C168" s="73"/>
      <c r="D168" s="64"/>
      <c r="E168" s="64"/>
      <c r="F168" s="75">
        <f t="shared" si="16"/>
        <v>0</v>
      </c>
      <c r="G168" s="25">
        <f t="shared" si="17"/>
        <v>0</v>
      </c>
      <c r="H168" s="64"/>
      <c r="I168" s="76">
        <f t="shared" si="18"/>
        <v>0</v>
      </c>
      <c r="J168" s="64"/>
      <c r="K168" s="25">
        <f t="shared" si="19"/>
        <v>0</v>
      </c>
      <c r="L168" s="75">
        <f t="shared" si="22"/>
        <v>0</v>
      </c>
      <c r="M168" s="25">
        <f t="shared" si="20"/>
        <v>0</v>
      </c>
      <c r="N168" s="64"/>
      <c r="O168" s="25">
        <f t="shared" si="21"/>
        <v>0</v>
      </c>
      <c r="P168" s="76">
        <f t="shared" si="23"/>
        <v>0</v>
      </c>
    </row>
    <row r="169" spans="1:16" ht="25.5" hidden="1" x14ac:dyDescent="0.25">
      <c r="A169" s="72">
        <v>3130222</v>
      </c>
      <c r="B169" s="28" t="s">
        <v>475</v>
      </c>
      <c r="C169" s="73"/>
      <c r="D169" s="64"/>
      <c r="E169" s="64"/>
      <c r="F169" s="75">
        <f t="shared" ref="F169" si="24">SUM(D169+E169)</f>
        <v>0</v>
      </c>
      <c r="G169" s="25">
        <f t="shared" si="17"/>
        <v>0</v>
      </c>
      <c r="H169" s="64"/>
      <c r="I169" s="76">
        <f t="shared" si="18"/>
        <v>0</v>
      </c>
      <c r="J169" s="64"/>
      <c r="K169" s="25">
        <f t="shared" si="19"/>
        <v>0</v>
      </c>
      <c r="L169" s="75">
        <f t="shared" ref="L169" si="25">SUM(N169-J169)</f>
        <v>0</v>
      </c>
      <c r="M169" s="25">
        <f t="shared" si="20"/>
        <v>0</v>
      </c>
      <c r="N169" s="64"/>
      <c r="O169" s="25">
        <f t="shared" si="21"/>
        <v>0</v>
      </c>
      <c r="P169" s="76">
        <f t="shared" ref="P169" si="26">SUM(F169-N169)</f>
        <v>0</v>
      </c>
    </row>
    <row r="170" spans="1:16" hidden="1" x14ac:dyDescent="0.25">
      <c r="A170" s="72">
        <v>3130299</v>
      </c>
      <c r="B170" s="28" t="s">
        <v>476</v>
      </c>
      <c r="C170" s="73"/>
      <c r="D170" s="64"/>
      <c r="E170" s="64"/>
      <c r="F170" s="75">
        <f t="shared" si="16"/>
        <v>0</v>
      </c>
      <c r="G170" s="25">
        <f t="shared" si="17"/>
        <v>0</v>
      </c>
      <c r="H170" s="64"/>
      <c r="I170" s="76">
        <f t="shared" si="18"/>
        <v>0</v>
      </c>
      <c r="J170" s="64"/>
      <c r="K170" s="25">
        <f t="shared" si="19"/>
        <v>0</v>
      </c>
      <c r="L170" s="75">
        <f t="shared" si="22"/>
        <v>0</v>
      </c>
      <c r="M170" s="25">
        <f t="shared" si="20"/>
        <v>0</v>
      </c>
      <c r="N170" s="64"/>
      <c r="O170" s="25">
        <f t="shared" si="21"/>
        <v>0</v>
      </c>
      <c r="P170" s="76">
        <f t="shared" si="23"/>
        <v>0</v>
      </c>
    </row>
    <row r="171" spans="1:16" hidden="1" x14ac:dyDescent="0.25">
      <c r="A171" s="72">
        <v>31303</v>
      </c>
      <c r="B171" s="28" t="s">
        <v>477</v>
      </c>
      <c r="C171" s="73"/>
      <c r="D171" s="64">
        <f>SUM(D172)</f>
        <v>0</v>
      </c>
      <c r="E171" s="64">
        <f>SUM(E172)</f>
        <v>0</v>
      </c>
      <c r="F171" s="75">
        <f t="shared" si="16"/>
        <v>0</v>
      </c>
      <c r="G171" s="25">
        <f t="shared" si="17"/>
        <v>0</v>
      </c>
      <c r="H171" s="64">
        <f>SUM(H172)</f>
        <v>0</v>
      </c>
      <c r="I171" s="76">
        <f t="shared" si="18"/>
        <v>0</v>
      </c>
      <c r="J171" s="64">
        <f>SUM(J172)</f>
        <v>0</v>
      </c>
      <c r="K171" s="25">
        <f t="shared" si="19"/>
        <v>0</v>
      </c>
      <c r="L171" s="75">
        <f t="shared" si="22"/>
        <v>0</v>
      </c>
      <c r="M171" s="25">
        <f t="shared" si="20"/>
        <v>0</v>
      </c>
      <c r="N171" s="64">
        <f>SUM(N172)</f>
        <v>0</v>
      </c>
      <c r="O171" s="25">
        <f t="shared" si="21"/>
        <v>0</v>
      </c>
      <c r="P171" s="76">
        <f t="shared" si="23"/>
        <v>0</v>
      </c>
    </row>
    <row r="172" spans="1:16" hidden="1" x14ac:dyDescent="0.25">
      <c r="A172" s="72">
        <v>3130301</v>
      </c>
      <c r="B172" s="28" t="s">
        <v>478</v>
      </c>
      <c r="C172" s="73"/>
      <c r="D172" s="64"/>
      <c r="E172" s="64"/>
      <c r="F172" s="75">
        <f t="shared" si="16"/>
        <v>0</v>
      </c>
      <c r="G172" s="25">
        <f t="shared" si="17"/>
        <v>0</v>
      </c>
      <c r="H172" s="64"/>
      <c r="I172" s="76">
        <f t="shared" si="18"/>
        <v>0</v>
      </c>
      <c r="J172" s="64"/>
      <c r="K172" s="25">
        <f t="shared" si="19"/>
        <v>0</v>
      </c>
      <c r="L172" s="75">
        <f t="shared" si="22"/>
        <v>0</v>
      </c>
      <c r="M172" s="25">
        <f t="shared" si="20"/>
        <v>0</v>
      </c>
      <c r="N172" s="64"/>
      <c r="O172" s="25">
        <f t="shared" si="21"/>
        <v>0</v>
      </c>
      <c r="P172" s="76">
        <f t="shared" si="23"/>
        <v>0</v>
      </c>
    </row>
    <row r="173" spans="1:16" hidden="1" x14ac:dyDescent="0.25">
      <c r="A173" s="72">
        <v>31304</v>
      </c>
      <c r="B173" s="28" t="s">
        <v>479</v>
      </c>
      <c r="C173" s="73"/>
      <c r="D173" s="64">
        <f>SUM(D174)</f>
        <v>0</v>
      </c>
      <c r="E173" s="64">
        <f>SUM(E174)</f>
        <v>0</v>
      </c>
      <c r="F173" s="75">
        <f t="shared" si="16"/>
        <v>0</v>
      </c>
      <c r="G173" s="25">
        <f t="shared" si="17"/>
        <v>0</v>
      </c>
      <c r="H173" s="64">
        <f>SUM(H174)</f>
        <v>0</v>
      </c>
      <c r="I173" s="76">
        <f t="shared" si="18"/>
        <v>0</v>
      </c>
      <c r="J173" s="64">
        <f>SUM(J174)</f>
        <v>0</v>
      </c>
      <c r="K173" s="25">
        <f t="shared" si="19"/>
        <v>0</v>
      </c>
      <c r="L173" s="75">
        <f t="shared" si="22"/>
        <v>0</v>
      </c>
      <c r="M173" s="25">
        <f t="shared" si="20"/>
        <v>0</v>
      </c>
      <c r="N173" s="64">
        <f>SUM(N174)</f>
        <v>0</v>
      </c>
      <c r="O173" s="25">
        <f t="shared" si="21"/>
        <v>0</v>
      </c>
      <c r="P173" s="76">
        <f t="shared" si="23"/>
        <v>0</v>
      </c>
    </row>
    <row r="174" spans="1:16" hidden="1" x14ac:dyDescent="0.25">
      <c r="A174" s="81">
        <v>3130401</v>
      </c>
      <c r="B174" s="28" t="s">
        <v>480</v>
      </c>
      <c r="C174" s="73"/>
      <c r="D174" s="64"/>
      <c r="E174" s="64"/>
      <c r="F174" s="75">
        <f t="shared" si="16"/>
        <v>0</v>
      </c>
      <c r="G174" s="25">
        <f t="shared" si="17"/>
        <v>0</v>
      </c>
      <c r="H174" s="64"/>
      <c r="I174" s="76">
        <f t="shared" si="18"/>
        <v>0</v>
      </c>
      <c r="J174" s="64"/>
      <c r="K174" s="25">
        <f t="shared" si="19"/>
        <v>0</v>
      </c>
      <c r="L174" s="75">
        <f t="shared" si="22"/>
        <v>0</v>
      </c>
      <c r="M174" s="25">
        <f t="shared" si="20"/>
        <v>0</v>
      </c>
      <c r="N174" s="64"/>
      <c r="O174" s="25">
        <f t="shared" si="21"/>
        <v>0</v>
      </c>
      <c r="P174" s="76">
        <f t="shared" si="23"/>
        <v>0</v>
      </c>
    </row>
    <row r="175" spans="1:16" hidden="1" x14ac:dyDescent="0.25">
      <c r="A175" s="72">
        <v>313040101</v>
      </c>
      <c r="B175" s="28" t="s">
        <v>233</v>
      </c>
      <c r="C175" s="73"/>
      <c r="D175" s="64"/>
      <c r="E175" s="64"/>
      <c r="F175" s="75">
        <f t="shared" si="16"/>
        <v>0</v>
      </c>
      <c r="G175" s="25">
        <f t="shared" si="17"/>
        <v>0</v>
      </c>
      <c r="H175" s="64"/>
      <c r="I175" s="76">
        <f t="shared" si="18"/>
        <v>0</v>
      </c>
      <c r="J175" s="64"/>
      <c r="K175" s="25">
        <f t="shared" si="19"/>
        <v>0</v>
      </c>
      <c r="L175" s="75">
        <f t="shared" si="22"/>
        <v>0</v>
      </c>
      <c r="M175" s="25">
        <f t="shared" si="20"/>
        <v>0</v>
      </c>
      <c r="N175" s="64"/>
      <c r="O175" s="25">
        <f t="shared" si="21"/>
        <v>0</v>
      </c>
      <c r="P175" s="76">
        <f t="shared" si="23"/>
        <v>0</v>
      </c>
    </row>
    <row r="176" spans="1:16" hidden="1" x14ac:dyDescent="0.25">
      <c r="A176" s="82">
        <v>31305</v>
      </c>
      <c r="B176" s="28" t="s">
        <v>481</v>
      </c>
      <c r="C176" s="73"/>
      <c r="D176" s="64">
        <f>SUM(D177:D179)</f>
        <v>0</v>
      </c>
      <c r="E176" s="64">
        <f>SUM(E177:E179)</f>
        <v>0</v>
      </c>
      <c r="F176" s="75">
        <f t="shared" si="16"/>
        <v>0</v>
      </c>
      <c r="G176" s="25">
        <f t="shared" si="17"/>
        <v>0</v>
      </c>
      <c r="H176" s="64">
        <f>SUM(H177:H179)</f>
        <v>0</v>
      </c>
      <c r="I176" s="76">
        <f t="shared" si="18"/>
        <v>0</v>
      </c>
      <c r="J176" s="64">
        <f>SUM(J177:J179)</f>
        <v>0</v>
      </c>
      <c r="K176" s="25">
        <f t="shared" si="19"/>
        <v>0</v>
      </c>
      <c r="L176" s="75">
        <f t="shared" si="22"/>
        <v>0</v>
      </c>
      <c r="M176" s="25">
        <f t="shared" si="20"/>
        <v>0</v>
      </c>
      <c r="N176" s="64">
        <f>SUM(N177:N179)</f>
        <v>0</v>
      </c>
      <c r="O176" s="25">
        <f t="shared" si="21"/>
        <v>0</v>
      </c>
      <c r="P176" s="76">
        <f t="shared" si="23"/>
        <v>0</v>
      </c>
    </row>
    <row r="177" spans="1:16" hidden="1" x14ac:dyDescent="0.25">
      <c r="A177" s="82">
        <v>3130501</v>
      </c>
      <c r="B177" s="28" t="s">
        <v>482</v>
      </c>
      <c r="C177" s="73"/>
      <c r="D177" s="64"/>
      <c r="E177" s="64"/>
      <c r="F177" s="75">
        <f t="shared" si="16"/>
        <v>0</v>
      </c>
      <c r="G177" s="25">
        <f t="shared" si="17"/>
        <v>0</v>
      </c>
      <c r="H177" s="64"/>
      <c r="I177" s="76">
        <f t="shared" si="18"/>
        <v>0</v>
      </c>
      <c r="J177" s="64"/>
      <c r="K177" s="25">
        <f t="shared" si="19"/>
        <v>0</v>
      </c>
      <c r="L177" s="75">
        <f t="shared" si="22"/>
        <v>0</v>
      </c>
      <c r="M177" s="25">
        <f t="shared" si="20"/>
        <v>0</v>
      </c>
      <c r="N177" s="64"/>
      <c r="O177" s="25">
        <f t="shared" si="21"/>
        <v>0</v>
      </c>
      <c r="P177" s="76">
        <f t="shared" si="23"/>
        <v>0</v>
      </c>
    </row>
    <row r="178" spans="1:16" hidden="1" x14ac:dyDescent="0.25">
      <c r="A178" s="82">
        <v>3130502</v>
      </c>
      <c r="B178" s="28" t="s">
        <v>483</v>
      </c>
      <c r="C178" s="73"/>
      <c r="D178" s="64"/>
      <c r="E178" s="64"/>
      <c r="F178" s="75">
        <f t="shared" si="16"/>
        <v>0</v>
      </c>
      <c r="G178" s="25">
        <f t="shared" si="17"/>
        <v>0</v>
      </c>
      <c r="H178" s="64"/>
      <c r="I178" s="76">
        <f t="shared" si="18"/>
        <v>0</v>
      </c>
      <c r="J178" s="64"/>
      <c r="K178" s="25">
        <f t="shared" si="19"/>
        <v>0</v>
      </c>
      <c r="L178" s="75">
        <f t="shared" si="22"/>
        <v>0</v>
      </c>
      <c r="M178" s="25">
        <f t="shared" si="20"/>
        <v>0</v>
      </c>
      <c r="N178" s="64"/>
      <c r="O178" s="25">
        <f t="shared" si="21"/>
        <v>0</v>
      </c>
      <c r="P178" s="76">
        <f t="shared" si="23"/>
        <v>0</v>
      </c>
    </row>
    <row r="179" spans="1:16" hidden="1" x14ac:dyDescent="0.25">
      <c r="A179" s="82">
        <v>3130503</v>
      </c>
      <c r="B179" s="28" t="s">
        <v>484</v>
      </c>
      <c r="C179" s="73"/>
      <c r="D179" s="64"/>
      <c r="E179" s="64"/>
      <c r="F179" s="75">
        <f t="shared" si="16"/>
        <v>0</v>
      </c>
      <c r="G179" s="25">
        <f t="shared" si="17"/>
        <v>0</v>
      </c>
      <c r="H179" s="64"/>
      <c r="I179" s="76">
        <f t="shared" si="18"/>
        <v>0</v>
      </c>
      <c r="J179" s="64"/>
      <c r="K179" s="25">
        <f t="shared" si="19"/>
        <v>0</v>
      </c>
      <c r="L179" s="75">
        <f t="shared" si="22"/>
        <v>0</v>
      </c>
      <c r="M179" s="25">
        <f t="shared" si="20"/>
        <v>0</v>
      </c>
      <c r="N179" s="64"/>
      <c r="O179" s="25">
        <f t="shared" si="21"/>
        <v>0</v>
      </c>
      <c r="P179" s="76">
        <f t="shared" si="23"/>
        <v>0</v>
      </c>
    </row>
    <row r="180" spans="1:16" hidden="1" x14ac:dyDescent="0.25">
      <c r="A180" s="82">
        <v>31306</v>
      </c>
      <c r="B180" s="28" t="s">
        <v>443</v>
      </c>
      <c r="C180" s="73"/>
      <c r="D180" s="64">
        <f>SUM(D181:D184)</f>
        <v>0</v>
      </c>
      <c r="E180" s="64">
        <f>SUM(E181:E184)</f>
        <v>0</v>
      </c>
      <c r="F180" s="75">
        <f t="shared" si="16"/>
        <v>0</v>
      </c>
      <c r="G180" s="25">
        <f t="shared" si="17"/>
        <v>0</v>
      </c>
      <c r="H180" s="64">
        <f>SUM(H181:H184)</f>
        <v>0</v>
      </c>
      <c r="I180" s="76">
        <f t="shared" si="18"/>
        <v>0</v>
      </c>
      <c r="J180" s="64">
        <f>SUM(J181:J184)</f>
        <v>0</v>
      </c>
      <c r="K180" s="25">
        <f t="shared" si="19"/>
        <v>0</v>
      </c>
      <c r="L180" s="75">
        <f t="shared" si="22"/>
        <v>0</v>
      </c>
      <c r="M180" s="25">
        <f t="shared" si="20"/>
        <v>0</v>
      </c>
      <c r="N180" s="64">
        <f>SUM(N181:N184)</f>
        <v>0</v>
      </c>
      <c r="O180" s="25">
        <f t="shared" si="21"/>
        <v>0</v>
      </c>
      <c r="P180" s="76">
        <f t="shared" si="23"/>
        <v>0</v>
      </c>
    </row>
    <row r="181" spans="1:16" hidden="1" x14ac:dyDescent="0.25">
      <c r="A181" s="82">
        <v>3130601</v>
      </c>
      <c r="B181" s="28" t="s">
        <v>485</v>
      </c>
      <c r="C181" s="73"/>
      <c r="D181" s="64"/>
      <c r="E181" s="64"/>
      <c r="F181" s="75">
        <f t="shared" si="16"/>
        <v>0</v>
      </c>
      <c r="G181" s="25">
        <f t="shared" si="17"/>
        <v>0</v>
      </c>
      <c r="H181" s="64"/>
      <c r="I181" s="76">
        <f t="shared" si="18"/>
        <v>0</v>
      </c>
      <c r="J181" s="64"/>
      <c r="K181" s="25">
        <f t="shared" si="19"/>
        <v>0</v>
      </c>
      <c r="L181" s="75">
        <f t="shared" si="22"/>
        <v>0</v>
      </c>
      <c r="M181" s="25">
        <f t="shared" si="20"/>
        <v>0</v>
      </c>
      <c r="N181" s="64"/>
      <c r="O181" s="25">
        <f t="shared" si="21"/>
        <v>0</v>
      </c>
      <c r="P181" s="76">
        <f t="shared" si="23"/>
        <v>0</v>
      </c>
    </row>
    <row r="182" spans="1:16" hidden="1" x14ac:dyDescent="0.25">
      <c r="A182" s="82">
        <v>3130602</v>
      </c>
      <c r="B182" s="28" t="s">
        <v>486</v>
      </c>
      <c r="C182" s="73"/>
      <c r="D182" s="64"/>
      <c r="E182" s="64"/>
      <c r="F182" s="75">
        <f t="shared" si="16"/>
        <v>0</v>
      </c>
      <c r="G182" s="25">
        <f t="shared" si="17"/>
        <v>0</v>
      </c>
      <c r="H182" s="64"/>
      <c r="I182" s="76">
        <f t="shared" si="18"/>
        <v>0</v>
      </c>
      <c r="J182" s="64"/>
      <c r="K182" s="25">
        <f t="shared" si="19"/>
        <v>0</v>
      </c>
      <c r="L182" s="75">
        <f t="shared" si="22"/>
        <v>0</v>
      </c>
      <c r="M182" s="25">
        <f t="shared" si="20"/>
        <v>0</v>
      </c>
      <c r="N182" s="64"/>
      <c r="O182" s="25">
        <f t="shared" si="21"/>
        <v>0</v>
      </c>
      <c r="P182" s="76">
        <f t="shared" si="23"/>
        <v>0</v>
      </c>
    </row>
    <row r="183" spans="1:16" hidden="1" x14ac:dyDescent="0.25">
      <c r="A183" s="82">
        <v>3130603</v>
      </c>
      <c r="B183" s="28" t="s">
        <v>487</v>
      </c>
      <c r="C183" s="73"/>
      <c r="D183" s="64"/>
      <c r="E183" s="64"/>
      <c r="F183" s="75">
        <f t="shared" si="16"/>
        <v>0</v>
      </c>
      <c r="G183" s="25">
        <f t="shared" si="17"/>
        <v>0</v>
      </c>
      <c r="H183" s="64"/>
      <c r="I183" s="76">
        <f t="shared" si="18"/>
        <v>0</v>
      </c>
      <c r="J183" s="64"/>
      <c r="K183" s="25">
        <f t="shared" si="19"/>
        <v>0</v>
      </c>
      <c r="L183" s="75">
        <f t="shared" si="22"/>
        <v>0</v>
      </c>
      <c r="M183" s="25">
        <f t="shared" si="20"/>
        <v>0</v>
      </c>
      <c r="N183" s="64"/>
      <c r="O183" s="25">
        <f t="shared" si="21"/>
        <v>0</v>
      </c>
      <c r="P183" s="76">
        <f t="shared" si="23"/>
        <v>0</v>
      </c>
    </row>
    <row r="184" spans="1:16" hidden="1" x14ac:dyDescent="0.25">
      <c r="A184" s="82">
        <v>3130604</v>
      </c>
      <c r="B184" s="83" t="s">
        <v>488</v>
      </c>
      <c r="C184" s="73"/>
      <c r="D184" s="64"/>
      <c r="E184" s="64"/>
      <c r="F184" s="75">
        <f t="shared" si="16"/>
        <v>0</v>
      </c>
      <c r="G184" s="25">
        <f t="shared" si="17"/>
        <v>0</v>
      </c>
      <c r="H184" s="64"/>
      <c r="I184" s="76">
        <f t="shared" si="18"/>
        <v>0</v>
      </c>
      <c r="J184" s="64"/>
      <c r="K184" s="25">
        <f t="shared" si="19"/>
        <v>0</v>
      </c>
      <c r="L184" s="75">
        <f t="shared" si="22"/>
        <v>0</v>
      </c>
      <c r="M184" s="25">
        <f t="shared" si="20"/>
        <v>0</v>
      </c>
      <c r="N184" s="64"/>
      <c r="O184" s="25">
        <f t="shared" si="21"/>
        <v>0</v>
      </c>
      <c r="P184" s="76">
        <f t="shared" si="23"/>
        <v>0</v>
      </c>
    </row>
    <row r="185" spans="1:16" x14ac:dyDescent="0.25">
      <c r="A185" s="66">
        <v>314</v>
      </c>
      <c r="B185" s="84" t="s">
        <v>489</v>
      </c>
      <c r="C185" s="68"/>
      <c r="D185" s="64">
        <v>2164306994</v>
      </c>
      <c r="E185" s="64">
        <v>-644140000</v>
      </c>
      <c r="F185" s="75">
        <f t="shared" si="16"/>
        <v>1520166994</v>
      </c>
      <c r="G185" s="20">
        <f t="shared" si="17"/>
        <v>0.99060250983840792</v>
      </c>
      <c r="H185" s="64"/>
      <c r="I185" s="76">
        <f t="shared" si="18"/>
        <v>1520166994</v>
      </c>
      <c r="J185" s="64">
        <v>394367586</v>
      </c>
      <c r="K185" s="25">
        <f t="shared" si="19"/>
        <v>25.942385774493403</v>
      </c>
      <c r="L185" s="75">
        <f t="shared" si="22"/>
        <v>1122358281</v>
      </c>
      <c r="M185" s="25">
        <f t="shared" si="20"/>
        <v>73.831249160774775</v>
      </c>
      <c r="N185" s="64">
        <v>1516725867</v>
      </c>
      <c r="O185" s="25">
        <f t="shared" si="21"/>
        <v>99.773634935268177</v>
      </c>
      <c r="P185" s="76">
        <f t="shared" si="23"/>
        <v>3441127</v>
      </c>
    </row>
    <row r="186" spans="1:16" hidden="1" x14ac:dyDescent="0.25">
      <c r="A186" s="72">
        <v>315</v>
      </c>
      <c r="B186" s="28" t="s">
        <v>490</v>
      </c>
      <c r="C186" s="73"/>
      <c r="D186" s="64"/>
      <c r="E186" s="64"/>
      <c r="F186" s="75">
        <f t="shared" si="16"/>
        <v>0</v>
      </c>
      <c r="G186" s="25">
        <f t="shared" si="17"/>
        <v>0</v>
      </c>
      <c r="H186" s="64"/>
      <c r="I186" s="76">
        <f t="shared" si="18"/>
        <v>0</v>
      </c>
      <c r="J186" s="64"/>
      <c r="K186" s="25">
        <f t="shared" si="19"/>
        <v>0</v>
      </c>
      <c r="L186" s="75">
        <f>SUM(N186-J186)</f>
        <v>0</v>
      </c>
      <c r="M186" s="25">
        <f t="shared" si="20"/>
        <v>0</v>
      </c>
      <c r="N186" s="64"/>
      <c r="O186" s="25">
        <f t="shared" si="21"/>
        <v>0</v>
      </c>
      <c r="P186" s="76">
        <f>SUM(F186-N186)</f>
        <v>0</v>
      </c>
    </row>
    <row r="187" spans="1:16" hidden="1" x14ac:dyDescent="0.25">
      <c r="A187" s="72">
        <v>317</v>
      </c>
      <c r="B187" s="28" t="s">
        <v>491</v>
      </c>
      <c r="C187" s="73"/>
      <c r="D187" s="74">
        <f>SUM(D188)</f>
        <v>0</v>
      </c>
      <c r="E187" s="74">
        <f>SUM(E188)</f>
        <v>0</v>
      </c>
      <c r="F187" s="75">
        <f t="shared" si="16"/>
        <v>0</v>
      </c>
      <c r="G187" s="25">
        <f t="shared" si="17"/>
        <v>0</v>
      </c>
      <c r="H187" s="74">
        <f>SUM(H188)</f>
        <v>0</v>
      </c>
      <c r="I187" s="76">
        <f t="shared" si="18"/>
        <v>0</v>
      </c>
      <c r="J187" s="74">
        <f>SUM(J188)</f>
        <v>0</v>
      </c>
      <c r="K187" s="25">
        <f t="shared" si="19"/>
        <v>0</v>
      </c>
      <c r="L187" s="75">
        <f t="shared" si="22"/>
        <v>0</v>
      </c>
      <c r="M187" s="25">
        <f t="shared" si="20"/>
        <v>0</v>
      </c>
      <c r="N187" s="74">
        <f>SUM(N188)</f>
        <v>0</v>
      </c>
      <c r="O187" s="25">
        <f t="shared" si="21"/>
        <v>0</v>
      </c>
      <c r="P187" s="76">
        <f t="shared" si="23"/>
        <v>0</v>
      </c>
    </row>
    <row r="188" spans="1:16" hidden="1" x14ac:dyDescent="0.25">
      <c r="A188" s="72">
        <v>31701</v>
      </c>
      <c r="B188" s="28" t="s">
        <v>492</v>
      </c>
      <c r="C188" s="73"/>
      <c r="D188" s="64"/>
      <c r="E188" s="64"/>
      <c r="F188" s="75">
        <f t="shared" si="16"/>
        <v>0</v>
      </c>
      <c r="G188" s="25">
        <f t="shared" si="17"/>
        <v>0</v>
      </c>
      <c r="H188" s="64"/>
      <c r="I188" s="76">
        <f t="shared" si="18"/>
        <v>0</v>
      </c>
      <c r="J188" s="64"/>
      <c r="K188" s="25">
        <f t="shared" si="19"/>
        <v>0</v>
      </c>
      <c r="L188" s="75">
        <f t="shared" si="22"/>
        <v>0</v>
      </c>
      <c r="M188" s="25">
        <f t="shared" si="20"/>
        <v>0</v>
      </c>
      <c r="N188" s="64"/>
      <c r="O188" s="25">
        <f t="shared" si="21"/>
        <v>0</v>
      </c>
      <c r="P188" s="76">
        <f t="shared" si="23"/>
        <v>0</v>
      </c>
    </row>
    <row r="189" spans="1:16" hidden="1" x14ac:dyDescent="0.25">
      <c r="A189" s="72">
        <v>31702</v>
      </c>
      <c r="B189" s="28" t="s">
        <v>493</v>
      </c>
      <c r="C189" s="85"/>
      <c r="D189" s="64"/>
      <c r="E189" s="64"/>
      <c r="F189" s="75">
        <f>SUM(D189+E189)</f>
        <v>0</v>
      </c>
      <c r="G189" s="25">
        <f t="shared" si="17"/>
        <v>0</v>
      </c>
      <c r="H189" s="64"/>
      <c r="I189" s="76">
        <f t="shared" si="18"/>
        <v>0</v>
      </c>
      <c r="J189" s="64"/>
      <c r="K189" s="25">
        <f t="shared" si="19"/>
        <v>0</v>
      </c>
      <c r="L189" s="75">
        <f>SUM(N189-J189)</f>
        <v>0</v>
      </c>
      <c r="M189" s="25">
        <f t="shared" si="20"/>
        <v>0</v>
      </c>
      <c r="N189" s="64"/>
      <c r="O189" s="25">
        <f t="shared" si="21"/>
        <v>0</v>
      </c>
      <c r="P189" s="76">
        <f>SUM(F189-N189)</f>
        <v>0</v>
      </c>
    </row>
    <row r="190" spans="1:16" s="88" customFormat="1" x14ac:dyDescent="0.25">
      <c r="A190" s="86">
        <v>319</v>
      </c>
      <c r="B190" s="67" t="s">
        <v>494</v>
      </c>
      <c r="C190" s="87"/>
      <c r="D190" s="18">
        <f>SUM(D191+D279+D374)</f>
        <v>139693844099</v>
      </c>
      <c r="E190" s="18">
        <f>SUM(E191+E279+E374)</f>
        <v>0</v>
      </c>
      <c r="F190" s="70">
        <f t="shared" si="16"/>
        <v>139693844099</v>
      </c>
      <c r="G190" s="20">
        <f t="shared" si="17"/>
        <v>91.030178342001733</v>
      </c>
      <c r="H190" s="18">
        <f>SUM(H191+H279+H374)</f>
        <v>0</v>
      </c>
      <c r="I190" s="71">
        <f t="shared" si="18"/>
        <v>139693844099</v>
      </c>
      <c r="J190" s="18">
        <f>SUM(J191+J279+J374)</f>
        <v>25745890923</v>
      </c>
      <c r="K190" s="20">
        <f t="shared" si="19"/>
        <v>18.430225819223701</v>
      </c>
      <c r="L190" s="70">
        <f t="shared" si="22"/>
        <v>25549291629</v>
      </c>
      <c r="M190" s="20">
        <f t="shared" si="20"/>
        <v>18.289489987041524</v>
      </c>
      <c r="N190" s="18">
        <f>SUM(N191+N279+N374)</f>
        <v>51295182552</v>
      </c>
      <c r="O190" s="20">
        <f t="shared" si="21"/>
        <v>36.719715806265221</v>
      </c>
      <c r="P190" s="71">
        <f t="shared" si="23"/>
        <v>88398661547</v>
      </c>
    </row>
    <row r="191" spans="1:16" x14ac:dyDescent="0.25">
      <c r="A191" s="91">
        <v>3191</v>
      </c>
      <c r="B191" s="31" t="s">
        <v>495</v>
      </c>
      <c r="C191" s="92"/>
      <c r="D191" s="23">
        <f>SUM(D192+D234+D240+D247+D249+D255)</f>
        <v>2649954197</v>
      </c>
      <c r="E191" s="23">
        <f>SUM(E192+E234+E240+E247+E249+E255)</f>
        <v>-519539854</v>
      </c>
      <c r="F191" s="75">
        <f t="shared" si="16"/>
        <v>2130414343</v>
      </c>
      <c r="G191" s="25">
        <f t="shared" si="17"/>
        <v>1.3882644495645082</v>
      </c>
      <c r="H191" s="23">
        <f>SUM(H192+H234+H240+H247+H249+H255)</f>
        <v>0</v>
      </c>
      <c r="I191" s="76">
        <f t="shared" si="18"/>
        <v>2130414343</v>
      </c>
      <c r="J191" s="23">
        <f>SUM(J192+J234+J240+J247+J249+J255)</f>
        <v>488990055</v>
      </c>
      <c r="K191" s="25">
        <f t="shared" si="19"/>
        <v>22.952814630013034</v>
      </c>
      <c r="L191" s="75">
        <f t="shared" si="22"/>
        <v>74985528</v>
      </c>
      <c r="M191" s="25">
        <f t="shared" si="20"/>
        <v>3.5197626342679951</v>
      </c>
      <c r="N191" s="23">
        <f>SUM(N192+N234+N240+N247+N249+N255)</f>
        <v>563975583</v>
      </c>
      <c r="O191" s="25">
        <f t="shared" si="21"/>
        <v>26.472577264281028</v>
      </c>
      <c r="P191" s="76">
        <f t="shared" si="23"/>
        <v>1566438760</v>
      </c>
    </row>
    <row r="192" spans="1:16" hidden="1" x14ac:dyDescent="0.25">
      <c r="A192" s="91">
        <v>319101</v>
      </c>
      <c r="B192" s="31" t="s">
        <v>323</v>
      </c>
      <c r="C192" s="92"/>
      <c r="D192" s="23">
        <f>SUM(D193+D216+D218)</f>
        <v>0</v>
      </c>
      <c r="E192" s="23">
        <f>SUM(E193+E216+E218)</f>
        <v>0</v>
      </c>
      <c r="F192" s="75">
        <f t="shared" si="16"/>
        <v>0</v>
      </c>
      <c r="G192" s="25">
        <f t="shared" si="17"/>
        <v>0</v>
      </c>
      <c r="H192" s="23">
        <f>SUM(H193+H216+H218)</f>
        <v>0</v>
      </c>
      <c r="I192" s="76">
        <f t="shared" si="18"/>
        <v>0</v>
      </c>
      <c r="J192" s="23">
        <f>SUM(J193+J216+J218)</f>
        <v>0</v>
      </c>
      <c r="K192" s="25">
        <f t="shared" si="19"/>
        <v>0</v>
      </c>
      <c r="L192" s="75">
        <f t="shared" si="22"/>
        <v>0</v>
      </c>
      <c r="M192" s="25">
        <f t="shared" si="20"/>
        <v>0</v>
      </c>
      <c r="N192" s="23">
        <f>SUM(N193+N216+N218)</f>
        <v>0</v>
      </c>
      <c r="O192" s="25">
        <f t="shared" si="21"/>
        <v>0</v>
      </c>
      <c r="P192" s="76">
        <f t="shared" si="23"/>
        <v>0</v>
      </c>
    </row>
    <row r="193" spans="1:16" hidden="1" x14ac:dyDescent="0.25">
      <c r="A193" s="91">
        <v>31910101</v>
      </c>
      <c r="B193" s="31" t="s">
        <v>324</v>
      </c>
      <c r="C193" s="92"/>
      <c r="D193" s="23">
        <f>SUM(D194:D215)-D211</f>
        <v>0</v>
      </c>
      <c r="E193" s="23">
        <f>SUM(E194:E215)-E211</f>
        <v>0</v>
      </c>
      <c r="F193" s="75">
        <f t="shared" si="16"/>
        <v>0</v>
      </c>
      <c r="G193" s="25">
        <f t="shared" si="17"/>
        <v>0</v>
      </c>
      <c r="H193" s="23">
        <f>SUM(H194:H215)-H211</f>
        <v>0</v>
      </c>
      <c r="I193" s="76">
        <f t="shared" si="18"/>
        <v>0</v>
      </c>
      <c r="J193" s="23">
        <f>SUM(J194:J215)-J211</f>
        <v>0</v>
      </c>
      <c r="K193" s="25">
        <f t="shared" si="19"/>
        <v>0</v>
      </c>
      <c r="L193" s="75">
        <f t="shared" si="22"/>
        <v>0</v>
      </c>
      <c r="M193" s="25">
        <f t="shared" si="20"/>
        <v>0</v>
      </c>
      <c r="N193" s="23">
        <f>SUM(N194:N215)-N211</f>
        <v>0</v>
      </c>
      <c r="O193" s="25">
        <f t="shared" si="21"/>
        <v>0</v>
      </c>
      <c r="P193" s="76">
        <f t="shared" si="23"/>
        <v>0</v>
      </c>
    </row>
    <row r="194" spans="1:16" hidden="1" x14ac:dyDescent="0.25">
      <c r="A194" s="91">
        <v>3191010101</v>
      </c>
      <c r="B194" s="31" t="s">
        <v>325</v>
      </c>
      <c r="C194" s="92"/>
      <c r="D194" s="64"/>
      <c r="E194" s="64"/>
      <c r="F194" s="75">
        <f t="shared" si="16"/>
        <v>0</v>
      </c>
      <c r="G194" s="25">
        <f t="shared" si="17"/>
        <v>0</v>
      </c>
      <c r="H194" s="64"/>
      <c r="I194" s="76">
        <f t="shared" si="18"/>
        <v>0</v>
      </c>
      <c r="J194" s="64"/>
      <c r="K194" s="25">
        <f t="shared" si="19"/>
        <v>0</v>
      </c>
      <c r="L194" s="75">
        <f t="shared" si="22"/>
        <v>0</v>
      </c>
      <c r="M194" s="25">
        <f t="shared" si="20"/>
        <v>0</v>
      </c>
      <c r="N194" s="64"/>
      <c r="O194" s="25">
        <f t="shared" si="21"/>
        <v>0</v>
      </c>
      <c r="P194" s="76">
        <f t="shared" si="23"/>
        <v>0</v>
      </c>
    </row>
    <row r="195" spans="1:16" hidden="1" x14ac:dyDescent="0.25">
      <c r="A195" s="91">
        <v>3191010102</v>
      </c>
      <c r="B195" s="31" t="s">
        <v>326</v>
      </c>
      <c r="C195" s="92"/>
      <c r="D195" s="64"/>
      <c r="E195" s="64"/>
      <c r="F195" s="75">
        <f t="shared" si="16"/>
        <v>0</v>
      </c>
      <c r="G195" s="25">
        <f t="shared" si="17"/>
        <v>0</v>
      </c>
      <c r="H195" s="64"/>
      <c r="I195" s="76">
        <f t="shared" si="18"/>
        <v>0</v>
      </c>
      <c r="J195" s="64"/>
      <c r="K195" s="25">
        <f t="shared" si="19"/>
        <v>0</v>
      </c>
      <c r="L195" s="75">
        <f t="shared" si="22"/>
        <v>0</v>
      </c>
      <c r="M195" s="25">
        <f t="shared" si="20"/>
        <v>0</v>
      </c>
      <c r="N195" s="64"/>
      <c r="O195" s="25">
        <f t="shared" si="21"/>
        <v>0</v>
      </c>
      <c r="P195" s="76">
        <f t="shared" si="23"/>
        <v>0</v>
      </c>
    </row>
    <row r="196" spans="1:16" ht="26.25" hidden="1" x14ac:dyDescent="0.25">
      <c r="A196" s="91">
        <v>3191010103</v>
      </c>
      <c r="B196" s="31" t="s">
        <v>496</v>
      </c>
      <c r="C196" s="92"/>
      <c r="D196" s="64"/>
      <c r="E196" s="64"/>
      <c r="F196" s="75">
        <f t="shared" si="16"/>
        <v>0</v>
      </c>
      <c r="G196" s="25">
        <f t="shared" si="17"/>
        <v>0</v>
      </c>
      <c r="H196" s="64"/>
      <c r="I196" s="76">
        <f t="shared" si="18"/>
        <v>0</v>
      </c>
      <c r="J196" s="64"/>
      <c r="K196" s="25">
        <f t="shared" si="19"/>
        <v>0</v>
      </c>
      <c r="L196" s="75">
        <f t="shared" si="22"/>
        <v>0</v>
      </c>
      <c r="M196" s="25">
        <f t="shared" si="20"/>
        <v>0</v>
      </c>
      <c r="N196" s="64"/>
      <c r="O196" s="25">
        <f t="shared" si="21"/>
        <v>0</v>
      </c>
      <c r="P196" s="76">
        <f t="shared" si="23"/>
        <v>0</v>
      </c>
    </row>
    <row r="197" spans="1:16" hidden="1" x14ac:dyDescent="0.25">
      <c r="A197" s="91">
        <v>3191010104</v>
      </c>
      <c r="B197" s="31" t="s">
        <v>328</v>
      </c>
      <c r="C197" s="92"/>
      <c r="D197" s="64"/>
      <c r="E197" s="64"/>
      <c r="F197" s="75">
        <f t="shared" si="16"/>
        <v>0</v>
      </c>
      <c r="G197" s="25">
        <f t="shared" si="17"/>
        <v>0</v>
      </c>
      <c r="H197" s="64"/>
      <c r="I197" s="76">
        <f t="shared" si="18"/>
        <v>0</v>
      </c>
      <c r="J197" s="64"/>
      <c r="K197" s="25">
        <f t="shared" si="19"/>
        <v>0</v>
      </c>
      <c r="L197" s="75">
        <f t="shared" si="22"/>
        <v>0</v>
      </c>
      <c r="M197" s="25">
        <f t="shared" si="20"/>
        <v>0</v>
      </c>
      <c r="N197" s="64"/>
      <c r="O197" s="25">
        <f t="shared" si="21"/>
        <v>0</v>
      </c>
      <c r="P197" s="76">
        <f t="shared" si="23"/>
        <v>0</v>
      </c>
    </row>
    <row r="198" spans="1:16" hidden="1" x14ac:dyDescent="0.25">
      <c r="A198" s="91">
        <v>3191010105</v>
      </c>
      <c r="B198" s="31" t="s">
        <v>329</v>
      </c>
      <c r="C198" s="92"/>
      <c r="D198" s="64"/>
      <c r="E198" s="64"/>
      <c r="F198" s="75">
        <f t="shared" si="16"/>
        <v>0</v>
      </c>
      <c r="G198" s="25">
        <f t="shared" si="17"/>
        <v>0</v>
      </c>
      <c r="H198" s="64"/>
      <c r="I198" s="76">
        <f t="shared" si="18"/>
        <v>0</v>
      </c>
      <c r="J198" s="64"/>
      <c r="K198" s="25">
        <f t="shared" si="19"/>
        <v>0</v>
      </c>
      <c r="L198" s="75">
        <f t="shared" si="22"/>
        <v>0</v>
      </c>
      <c r="M198" s="25">
        <f t="shared" si="20"/>
        <v>0</v>
      </c>
      <c r="N198" s="64"/>
      <c r="O198" s="25">
        <f t="shared" si="21"/>
        <v>0</v>
      </c>
      <c r="P198" s="76">
        <f t="shared" si="23"/>
        <v>0</v>
      </c>
    </row>
    <row r="199" spans="1:16" hidden="1" x14ac:dyDescent="0.25">
      <c r="A199" s="91">
        <v>3191010106</v>
      </c>
      <c r="B199" s="31" t="s">
        <v>330</v>
      </c>
      <c r="C199" s="92"/>
      <c r="D199" s="64"/>
      <c r="E199" s="64"/>
      <c r="F199" s="75">
        <f t="shared" si="16"/>
        <v>0</v>
      </c>
      <c r="G199" s="25">
        <f t="shared" si="17"/>
        <v>0</v>
      </c>
      <c r="H199" s="64"/>
      <c r="I199" s="76">
        <f t="shared" si="18"/>
        <v>0</v>
      </c>
      <c r="J199" s="64"/>
      <c r="K199" s="25">
        <f t="shared" si="19"/>
        <v>0</v>
      </c>
      <c r="L199" s="75">
        <f t="shared" si="22"/>
        <v>0</v>
      </c>
      <c r="M199" s="25">
        <f t="shared" si="20"/>
        <v>0</v>
      </c>
      <c r="N199" s="64"/>
      <c r="O199" s="25">
        <f t="shared" si="21"/>
        <v>0</v>
      </c>
      <c r="P199" s="76">
        <f t="shared" si="23"/>
        <v>0</v>
      </c>
    </row>
    <row r="200" spans="1:16" hidden="1" x14ac:dyDescent="0.25">
      <c r="A200" s="91">
        <v>3191010107</v>
      </c>
      <c r="B200" s="31" t="s">
        <v>331</v>
      </c>
      <c r="C200" s="92"/>
      <c r="D200" s="64"/>
      <c r="E200" s="64"/>
      <c r="F200" s="75">
        <f t="shared" si="16"/>
        <v>0</v>
      </c>
      <c r="G200" s="25">
        <f t="shared" si="17"/>
        <v>0</v>
      </c>
      <c r="H200" s="64"/>
      <c r="I200" s="76">
        <f t="shared" si="18"/>
        <v>0</v>
      </c>
      <c r="J200" s="64"/>
      <c r="K200" s="25">
        <f t="shared" si="19"/>
        <v>0</v>
      </c>
      <c r="L200" s="75">
        <f t="shared" si="22"/>
        <v>0</v>
      </c>
      <c r="M200" s="25">
        <f t="shared" si="20"/>
        <v>0</v>
      </c>
      <c r="N200" s="64"/>
      <c r="O200" s="25">
        <f t="shared" si="21"/>
        <v>0</v>
      </c>
      <c r="P200" s="76">
        <f t="shared" si="23"/>
        <v>0</v>
      </c>
    </row>
    <row r="201" spans="1:16" hidden="1" x14ac:dyDescent="0.25">
      <c r="A201" s="91">
        <v>3191010108</v>
      </c>
      <c r="B201" s="31" t="s">
        <v>332</v>
      </c>
      <c r="C201" s="92"/>
      <c r="D201" s="64"/>
      <c r="E201" s="64"/>
      <c r="F201" s="75">
        <f t="shared" si="16"/>
        <v>0</v>
      </c>
      <c r="G201" s="25">
        <f t="shared" si="17"/>
        <v>0</v>
      </c>
      <c r="H201" s="64"/>
      <c r="I201" s="76">
        <f t="shared" si="18"/>
        <v>0</v>
      </c>
      <c r="J201" s="64"/>
      <c r="K201" s="25">
        <f t="shared" si="19"/>
        <v>0</v>
      </c>
      <c r="L201" s="75">
        <f t="shared" si="22"/>
        <v>0</v>
      </c>
      <c r="M201" s="25">
        <f t="shared" si="20"/>
        <v>0</v>
      </c>
      <c r="N201" s="64"/>
      <c r="O201" s="25">
        <f t="shared" si="21"/>
        <v>0</v>
      </c>
      <c r="P201" s="76">
        <f t="shared" si="23"/>
        <v>0</v>
      </c>
    </row>
    <row r="202" spans="1:16" hidden="1" x14ac:dyDescent="0.25">
      <c r="A202" s="91">
        <v>3191010109</v>
      </c>
      <c r="B202" s="31" t="s">
        <v>333</v>
      </c>
      <c r="C202" s="92"/>
      <c r="D202" s="64"/>
      <c r="E202" s="64"/>
      <c r="F202" s="75">
        <f t="shared" ref="F202:F266" si="27">SUM(D202+E202)</f>
        <v>0</v>
      </c>
      <c r="G202" s="25">
        <f t="shared" si="17"/>
        <v>0</v>
      </c>
      <c r="H202" s="64"/>
      <c r="I202" s="76">
        <f t="shared" si="18"/>
        <v>0</v>
      </c>
      <c r="J202" s="64"/>
      <c r="K202" s="25">
        <f t="shared" ref="K202:K266" si="28">IF(OR(J202=0,F202=0),0,J202/F202)*100</f>
        <v>0</v>
      </c>
      <c r="L202" s="75">
        <f t="shared" si="22"/>
        <v>0</v>
      </c>
      <c r="M202" s="25">
        <f t="shared" ref="M202:M266" si="29">IF(OR(L202=0,F202=0),0,L202/F202)*100</f>
        <v>0</v>
      </c>
      <c r="N202" s="64"/>
      <c r="O202" s="25">
        <f t="shared" ref="O202:O266" si="30">IF(OR(N202=0,F202=0),0,N202/F202)*100</f>
        <v>0</v>
      </c>
      <c r="P202" s="76">
        <f t="shared" si="23"/>
        <v>0</v>
      </c>
    </row>
    <row r="203" spans="1:16" hidden="1" x14ac:dyDescent="0.25">
      <c r="A203" s="91">
        <v>3191010110</v>
      </c>
      <c r="B203" s="31" t="s">
        <v>334</v>
      </c>
      <c r="C203" s="92"/>
      <c r="D203" s="64"/>
      <c r="E203" s="64"/>
      <c r="F203" s="75">
        <f t="shared" si="27"/>
        <v>0</v>
      </c>
      <c r="G203" s="25">
        <f t="shared" ref="G203:G279" si="31">IF(OR(F203=0,F$7=0),0,F203/F$7)*100</f>
        <v>0</v>
      </c>
      <c r="H203" s="64"/>
      <c r="I203" s="76">
        <f t="shared" ref="I203:I279" si="32">SUM(F203-H203)</f>
        <v>0</v>
      </c>
      <c r="J203" s="64"/>
      <c r="K203" s="25">
        <f t="shared" si="28"/>
        <v>0</v>
      </c>
      <c r="L203" s="75">
        <f t="shared" si="22"/>
        <v>0</v>
      </c>
      <c r="M203" s="25">
        <f t="shared" si="29"/>
        <v>0</v>
      </c>
      <c r="N203" s="64"/>
      <c r="O203" s="25">
        <f t="shared" si="30"/>
        <v>0</v>
      </c>
      <c r="P203" s="76">
        <f t="shared" si="23"/>
        <v>0</v>
      </c>
    </row>
    <row r="204" spans="1:16" hidden="1" x14ac:dyDescent="0.25">
      <c r="A204" s="91">
        <v>3191010111</v>
      </c>
      <c r="B204" s="31" t="s">
        <v>335</v>
      </c>
      <c r="C204" s="92"/>
      <c r="D204" s="64"/>
      <c r="E204" s="64"/>
      <c r="F204" s="75">
        <f t="shared" si="27"/>
        <v>0</v>
      </c>
      <c r="G204" s="25">
        <f t="shared" si="31"/>
        <v>0</v>
      </c>
      <c r="H204" s="64"/>
      <c r="I204" s="76">
        <f t="shared" si="32"/>
        <v>0</v>
      </c>
      <c r="J204" s="64"/>
      <c r="K204" s="25">
        <f t="shared" si="28"/>
        <v>0</v>
      </c>
      <c r="L204" s="75">
        <f t="shared" si="22"/>
        <v>0</v>
      </c>
      <c r="M204" s="25">
        <f t="shared" si="29"/>
        <v>0</v>
      </c>
      <c r="N204" s="64"/>
      <c r="O204" s="25">
        <f t="shared" si="30"/>
        <v>0</v>
      </c>
      <c r="P204" s="76">
        <f t="shared" si="23"/>
        <v>0</v>
      </c>
    </row>
    <row r="205" spans="1:16" hidden="1" x14ac:dyDescent="0.25">
      <c r="A205" s="91">
        <v>3191010112</v>
      </c>
      <c r="B205" s="31" t="s">
        <v>336</v>
      </c>
      <c r="C205" s="92"/>
      <c r="D205" s="64"/>
      <c r="E205" s="64"/>
      <c r="F205" s="75">
        <f t="shared" si="27"/>
        <v>0</v>
      </c>
      <c r="G205" s="25">
        <f t="shared" si="31"/>
        <v>0</v>
      </c>
      <c r="H205" s="64"/>
      <c r="I205" s="76">
        <f t="shared" si="32"/>
        <v>0</v>
      </c>
      <c r="J205" s="64"/>
      <c r="K205" s="25">
        <f t="shared" si="28"/>
        <v>0</v>
      </c>
      <c r="L205" s="75">
        <f t="shared" si="22"/>
        <v>0</v>
      </c>
      <c r="M205" s="25">
        <f t="shared" si="29"/>
        <v>0</v>
      </c>
      <c r="N205" s="64"/>
      <c r="O205" s="25">
        <f t="shared" si="30"/>
        <v>0</v>
      </c>
      <c r="P205" s="76">
        <f t="shared" si="23"/>
        <v>0</v>
      </c>
    </row>
    <row r="206" spans="1:16" hidden="1" x14ac:dyDescent="0.25">
      <c r="A206" s="91">
        <v>3191010114</v>
      </c>
      <c r="B206" s="31" t="s">
        <v>338</v>
      </c>
      <c r="C206" s="92"/>
      <c r="D206" s="64"/>
      <c r="E206" s="64"/>
      <c r="F206" s="75">
        <f t="shared" si="27"/>
        <v>0</v>
      </c>
      <c r="G206" s="25">
        <f t="shared" si="31"/>
        <v>0</v>
      </c>
      <c r="H206" s="64"/>
      <c r="I206" s="76">
        <f t="shared" si="32"/>
        <v>0</v>
      </c>
      <c r="J206" s="64"/>
      <c r="K206" s="25">
        <f t="shared" si="28"/>
        <v>0</v>
      </c>
      <c r="L206" s="75">
        <f t="shared" si="22"/>
        <v>0</v>
      </c>
      <c r="M206" s="25">
        <f t="shared" si="29"/>
        <v>0</v>
      </c>
      <c r="N206" s="64"/>
      <c r="O206" s="25">
        <f t="shared" si="30"/>
        <v>0</v>
      </c>
      <c r="P206" s="76">
        <f t="shared" si="23"/>
        <v>0</v>
      </c>
    </row>
    <row r="207" spans="1:16" hidden="1" x14ac:dyDescent="0.25">
      <c r="A207" s="91">
        <v>3191010115</v>
      </c>
      <c r="B207" s="31" t="s">
        <v>339</v>
      </c>
      <c r="C207" s="92"/>
      <c r="D207" s="64"/>
      <c r="E207" s="64"/>
      <c r="F207" s="75">
        <f t="shared" si="27"/>
        <v>0</v>
      </c>
      <c r="G207" s="25">
        <f t="shared" si="31"/>
        <v>0</v>
      </c>
      <c r="H207" s="64"/>
      <c r="I207" s="76">
        <f t="shared" si="32"/>
        <v>0</v>
      </c>
      <c r="J207" s="64"/>
      <c r="K207" s="25">
        <f t="shared" si="28"/>
        <v>0</v>
      </c>
      <c r="L207" s="75">
        <f t="shared" si="22"/>
        <v>0</v>
      </c>
      <c r="M207" s="25">
        <f t="shared" si="29"/>
        <v>0</v>
      </c>
      <c r="N207" s="64"/>
      <c r="O207" s="25">
        <f t="shared" si="30"/>
        <v>0</v>
      </c>
      <c r="P207" s="76">
        <f t="shared" si="23"/>
        <v>0</v>
      </c>
    </row>
    <row r="208" spans="1:16" hidden="1" x14ac:dyDescent="0.25">
      <c r="A208" s="91">
        <v>3191010116</v>
      </c>
      <c r="B208" s="31" t="s">
        <v>340</v>
      </c>
      <c r="C208" s="92"/>
      <c r="D208" s="64"/>
      <c r="E208" s="64"/>
      <c r="F208" s="75">
        <f t="shared" si="27"/>
        <v>0</v>
      </c>
      <c r="G208" s="25">
        <f t="shared" si="31"/>
        <v>0</v>
      </c>
      <c r="H208" s="64"/>
      <c r="I208" s="76">
        <f t="shared" si="32"/>
        <v>0</v>
      </c>
      <c r="J208" s="64"/>
      <c r="K208" s="25">
        <f t="shared" si="28"/>
        <v>0</v>
      </c>
      <c r="L208" s="75">
        <f t="shared" si="22"/>
        <v>0</v>
      </c>
      <c r="M208" s="25">
        <f t="shared" si="29"/>
        <v>0</v>
      </c>
      <c r="N208" s="64"/>
      <c r="O208" s="25">
        <f t="shared" si="30"/>
        <v>0</v>
      </c>
      <c r="P208" s="76">
        <f t="shared" si="23"/>
        <v>0</v>
      </c>
    </row>
    <row r="209" spans="1:16" hidden="1" x14ac:dyDescent="0.25">
      <c r="A209" s="91">
        <v>3191010117</v>
      </c>
      <c r="B209" s="31" t="s">
        <v>341</v>
      </c>
      <c r="C209" s="92"/>
      <c r="D209" s="64"/>
      <c r="E209" s="64"/>
      <c r="F209" s="75">
        <f t="shared" si="27"/>
        <v>0</v>
      </c>
      <c r="G209" s="25">
        <f t="shared" si="31"/>
        <v>0</v>
      </c>
      <c r="H209" s="64"/>
      <c r="I209" s="76">
        <f t="shared" si="32"/>
        <v>0</v>
      </c>
      <c r="J209" s="64"/>
      <c r="K209" s="25">
        <f t="shared" si="28"/>
        <v>0</v>
      </c>
      <c r="L209" s="75">
        <f t="shared" si="22"/>
        <v>0</v>
      </c>
      <c r="M209" s="25">
        <f t="shared" si="29"/>
        <v>0</v>
      </c>
      <c r="N209" s="64"/>
      <c r="O209" s="25">
        <f t="shared" si="30"/>
        <v>0</v>
      </c>
      <c r="P209" s="76">
        <f t="shared" si="23"/>
        <v>0</v>
      </c>
    </row>
    <row r="210" spans="1:16" hidden="1" x14ac:dyDescent="0.25">
      <c r="A210" s="91">
        <v>3191010118</v>
      </c>
      <c r="B210" s="31" t="s">
        <v>497</v>
      </c>
      <c r="C210" s="92"/>
      <c r="D210" s="64"/>
      <c r="E210" s="64"/>
      <c r="F210" s="75">
        <f t="shared" si="27"/>
        <v>0</v>
      </c>
      <c r="G210" s="25">
        <f t="shared" si="31"/>
        <v>0</v>
      </c>
      <c r="H210" s="64"/>
      <c r="I210" s="76">
        <f t="shared" si="32"/>
        <v>0</v>
      </c>
      <c r="J210" s="64"/>
      <c r="K210" s="25">
        <f t="shared" si="28"/>
        <v>0</v>
      </c>
      <c r="L210" s="75">
        <f t="shared" ref="L210:L286" si="33">SUM(N210-J210)</f>
        <v>0</v>
      </c>
      <c r="M210" s="25">
        <f t="shared" si="29"/>
        <v>0</v>
      </c>
      <c r="N210" s="64"/>
      <c r="O210" s="25">
        <f t="shared" si="30"/>
        <v>0</v>
      </c>
      <c r="P210" s="76">
        <f t="shared" ref="P210:P286" si="34">SUM(F210-N210)</f>
        <v>0</v>
      </c>
    </row>
    <row r="211" spans="1:16" hidden="1" x14ac:dyDescent="0.25">
      <c r="A211" s="91">
        <v>3191010119</v>
      </c>
      <c r="B211" s="31" t="s">
        <v>498</v>
      </c>
      <c r="C211" s="92"/>
      <c r="D211" s="23">
        <f>SUM(D212:D213)</f>
        <v>0</v>
      </c>
      <c r="E211" s="23">
        <f>SUM(E212:E213)</f>
        <v>0</v>
      </c>
      <c r="F211" s="75">
        <f t="shared" si="27"/>
        <v>0</v>
      </c>
      <c r="G211" s="25">
        <f t="shared" si="31"/>
        <v>0</v>
      </c>
      <c r="H211" s="23">
        <f>SUM(H212:H213)</f>
        <v>0</v>
      </c>
      <c r="I211" s="76">
        <f t="shared" si="32"/>
        <v>0</v>
      </c>
      <c r="J211" s="23">
        <f>SUM(J212:J213)</f>
        <v>0</v>
      </c>
      <c r="K211" s="25">
        <f t="shared" si="28"/>
        <v>0</v>
      </c>
      <c r="L211" s="75">
        <f t="shared" si="33"/>
        <v>0</v>
      </c>
      <c r="M211" s="25">
        <f t="shared" si="29"/>
        <v>0</v>
      </c>
      <c r="N211" s="23">
        <f>SUM(N212:N213)</f>
        <v>0</v>
      </c>
      <c r="O211" s="25">
        <f t="shared" si="30"/>
        <v>0</v>
      </c>
      <c r="P211" s="76">
        <f t="shared" si="34"/>
        <v>0</v>
      </c>
    </row>
    <row r="212" spans="1:16" hidden="1" x14ac:dyDescent="0.25">
      <c r="A212" s="91">
        <v>319101011901</v>
      </c>
      <c r="B212" s="31" t="s">
        <v>344</v>
      </c>
      <c r="C212" s="92"/>
      <c r="D212" s="64"/>
      <c r="E212" s="64"/>
      <c r="F212" s="75">
        <f t="shared" si="27"/>
        <v>0</v>
      </c>
      <c r="G212" s="25">
        <f t="shared" si="31"/>
        <v>0</v>
      </c>
      <c r="H212" s="64"/>
      <c r="I212" s="76">
        <f t="shared" si="32"/>
        <v>0</v>
      </c>
      <c r="J212" s="64"/>
      <c r="K212" s="25">
        <f t="shared" si="28"/>
        <v>0</v>
      </c>
      <c r="L212" s="75">
        <f t="shared" si="33"/>
        <v>0</v>
      </c>
      <c r="M212" s="25">
        <f t="shared" si="29"/>
        <v>0</v>
      </c>
      <c r="N212" s="64"/>
      <c r="O212" s="25">
        <f t="shared" si="30"/>
        <v>0</v>
      </c>
      <c r="P212" s="76">
        <f t="shared" si="34"/>
        <v>0</v>
      </c>
    </row>
    <row r="213" spans="1:16" hidden="1" x14ac:dyDescent="0.25">
      <c r="A213" s="91">
        <v>319101011903</v>
      </c>
      <c r="B213" s="31" t="s">
        <v>346</v>
      </c>
      <c r="C213" s="92"/>
      <c r="D213" s="64"/>
      <c r="E213" s="64"/>
      <c r="F213" s="75">
        <f t="shared" si="27"/>
        <v>0</v>
      </c>
      <c r="G213" s="25">
        <f t="shared" si="31"/>
        <v>0</v>
      </c>
      <c r="H213" s="64"/>
      <c r="I213" s="76">
        <f t="shared" si="32"/>
        <v>0</v>
      </c>
      <c r="J213" s="64"/>
      <c r="K213" s="25">
        <f t="shared" si="28"/>
        <v>0</v>
      </c>
      <c r="L213" s="75">
        <f t="shared" si="33"/>
        <v>0</v>
      </c>
      <c r="M213" s="25">
        <f t="shared" si="29"/>
        <v>0</v>
      </c>
      <c r="N213" s="64"/>
      <c r="O213" s="25">
        <f t="shared" si="30"/>
        <v>0</v>
      </c>
      <c r="P213" s="76">
        <f t="shared" si="34"/>
        <v>0</v>
      </c>
    </row>
    <row r="214" spans="1:16" hidden="1" x14ac:dyDescent="0.25">
      <c r="A214" s="91">
        <v>3191010120</v>
      </c>
      <c r="B214" s="31" t="s">
        <v>347</v>
      </c>
      <c r="C214" s="92"/>
      <c r="D214" s="64"/>
      <c r="E214" s="64"/>
      <c r="F214" s="75">
        <f t="shared" si="27"/>
        <v>0</v>
      </c>
      <c r="G214" s="25">
        <f t="shared" si="31"/>
        <v>0</v>
      </c>
      <c r="H214" s="64"/>
      <c r="I214" s="76">
        <f t="shared" si="32"/>
        <v>0</v>
      </c>
      <c r="J214" s="64"/>
      <c r="K214" s="25">
        <f t="shared" si="28"/>
        <v>0</v>
      </c>
      <c r="L214" s="75">
        <f t="shared" si="33"/>
        <v>0</v>
      </c>
      <c r="M214" s="25">
        <f t="shared" si="29"/>
        <v>0</v>
      </c>
      <c r="N214" s="64"/>
      <c r="O214" s="25">
        <f t="shared" si="30"/>
        <v>0</v>
      </c>
      <c r="P214" s="76">
        <f t="shared" si="34"/>
        <v>0</v>
      </c>
    </row>
    <row r="215" spans="1:16" ht="26.25" hidden="1" x14ac:dyDescent="0.25">
      <c r="A215" s="91">
        <v>3191010122</v>
      </c>
      <c r="B215" s="31" t="s">
        <v>349</v>
      </c>
      <c r="C215" s="92"/>
      <c r="D215" s="64"/>
      <c r="E215" s="64"/>
      <c r="F215" s="75">
        <f t="shared" si="27"/>
        <v>0</v>
      </c>
      <c r="G215" s="25">
        <f t="shared" si="31"/>
        <v>0</v>
      </c>
      <c r="H215" s="64"/>
      <c r="I215" s="76">
        <f t="shared" si="32"/>
        <v>0</v>
      </c>
      <c r="J215" s="64"/>
      <c r="K215" s="25">
        <f t="shared" si="28"/>
        <v>0</v>
      </c>
      <c r="L215" s="75">
        <f t="shared" si="33"/>
        <v>0</v>
      </c>
      <c r="M215" s="25">
        <f t="shared" si="29"/>
        <v>0</v>
      </c>
      <c r="N215" s="64"/>
      <c r="O215" s="25">
        <f t="shared" si="30"/>
        <v>0</v>
      </c>
      <c r="P215" s="76">
        <f t="shared" si="34"/>
        <v>0</v>
      </c>
    </row>
    <row r="216" spans="1:16" hidden="1" x14ac:dyDescent="0.25">
      <c r="A216" s="91">
        <v>31910102</v>
      </c>
      <c r="B216" s="31" t="s">
        <v>350</v>
      </c>
      <c r="C216" s="92"/>
      <c r="D216" s="23">
        <f>SUM(D217)</f>
        <v>0</v>
      </c>
      <c r="E216" s="23">
        <f>SUM(E217)</f>
        <v>0</v>
      </c>
      <c r="F216" s="75">
        <f t="shared" si="27"/>
        <v>0</v>
      </c>
      <c r="G216" s="25">
        <f t="shared" si="31"/>
        <v>0</v>
      </c>
      <c r="H216" s="23">
        <f>SUM(H217)</f>
        <v>0</v>
      </c>
      <c r="I216" s="76">
        <f t="shared" si="32"/>
        <v>0</v>
      </c>
      <c r="J216" s="23">
        <f>SUM(J217)</f>
        <v>0</v>
      </c>
      <c r="K216" s="25">
        <f t="shared" si="28"/>
        <v>0</v>
      </c>
      <c r="L216" s="75">
        <f t="shared" si="33"/>
        <v>0</v>
      </c>
      <c r="M216" s="25">
        <f t="shared" si="29"/>
        <v>0</v>
      </c>
      <c r="N216" s="23">
        <f>SUM(N217)</f>
        <v>0</v>
      </c>
      <c r="O216" s="25">
        <f t="shared" si="30"/>
        <v>0</v>
      </c>
      <c r="P216" s="76">
        <f t="shared" si="34"/>
        <v>0</v>
      </c>
    </row>
    <row r="217" spans="1:16" hidden="1" x14ac:dyDescent="0.25">
      <c r="A217" s="91">
        <v>3191010299</v>
      </c>
      <c r="B217" s="31" t="s">
        <v>358</v>
      </c>
      <c r="C217" s="92"/>
      <c r="D217" s="64"/>
      <c r="E217" s="64"/>
      <c r="F217" s="75">
        <f t="shared" si="27"/>
        <v>0</v>
      </c>
      <c r="G217" s="25">
        <f t="shared" si="31"/>
        <v>0</v>
      </c>
      <c r="H217" s="64"/>
      <c r="I217" s="76">
        <f t="shared" si="32"/>
        <v>0</v>
      </c>
      <c r="J217" s="64"/>
      <c r="K217" s="25">
        <f t="shared" si="28"/>
        <v>0</v>
      </c>
      <c r="L217" s="75">
        <f t="shared" si="33"/>
        <v>0</v>
      </c>
      <c r="M217" s="25">
        <f t="shared" si="29"/>
        <v>0</v>
      </c>
      <c r="N217" s="64"/>
      <c r="O217" s="25">
        <f t="shared" si="30"/>
        <v>0</v>
      </c>
      <c r="P217" s="76">
        <f t="shared" si="34"/>
        <v>0</v>
      </c>
    </row>
    <row r="218" spans="1:16" hidden="1" x14ac:dyDescent="0.25">
      <c r="A218" s="91">
        <v>31910103</v>
      </c>
      <c r="B218" s="31" t="s">
        <v>499</v>
      </c>
      <c r="C218" s="92"/>
      <c r="D218" s="23">
        <f>SUM(D219+D225)</f>
        <v>0</v>
      </c>
      <c r="E218" s="23">
        <f>SUM(E219+E225)</f>
        <v>0</v>
      </c>
      <c r="F218" s="75">
        <f t="shared" si="27"/>
        <v>0</v>
      </c>
      <c r="G218" s="25">
        <f t="shared" si="31"/>
        <v>0</v>
      </c>
      <c r="H218" s="23">
        <f>SUM(H219+H225)</f>
        <v>0</v>
      </c>
      <c r="I218" s="76">
        <f t="shared" si="32"/>
        <v>0</v>
      </c>
      <c r="J218" s="23">
        <f>SUM(J219+J225)</f>
        <v>0</v>
      </c>
      <c r="K218" s="25">
        <f t="shared" si="28"/>
        <v>0</v>
      </c>
      <c r="L218" s="75">
        <f t="shared" si="33"/>
        <v>0</v>
      </c>
      <c r="M218" s="25">
        <f t="shared" si="29"/>
        <v>0</v>
      </c>
      <c r="N218" s="23">
        <f>SUM(N219+N225)</f>
        <v>0</v>
      </c>
      <c r="O218" s="25">
        <f t="shared" si="30"/>
        <v>0</v>
      </c>
      <c r="P218" s="76">
        <f t="shared" si="34"/>
        <v>0</v>
      </c>
    </row>
    <row r="219" spans="1:16" hidden="1" x14ac:dyDescent="0.25">
      <c r="A219" s="91">
        <v>3191010301</v>
      </c>
      <c r="B219" s="31" t="s">
        <v>360</v>
      </c>
      <c r="C219" s="92"/>
      <c r="D219" s="23">
        <f>SUM(D220:D224)</f>
        <v>0</v>
      </c>
      <c r="E219" s="23">
        <f>SUM(E220:E224)</f>
        <v>0</v>
      </c>
      <c r="F219" s="75">
        <f t="shared" si="27"/>
        <v>0</v>
      </c>
      <c r="G219" s="25">
        <f t="shared" si="31"/>
        <v>0</v>
      </c>
      <c r="H219" s="23">
        <f>SUM(H220:H224)</f>
        <v>0</v>
      </c>
      <c r="I219" s="76">
        <f t="shared" si="32"/>
        <v>0</v>
      </c>
      <c r="J219" s="23">
        <f>SUM(J220:J224)</f>
        <v>0</v>
      </c>
      <c r="K219" s="25">
        <f t="shared" si="28"/>
        <v>0</v>
      </c>
      <c r="L219" s="75">
        <f t="shared" si="33"/>
        <v>0</v>
      </c>
      <c r="M219" s="25">
        <f t="shared" si="29"/>
        <v>0</v>
      </c>
      <c r="N219" s="23">
        <f>SUM(N220:N224)</f>
        <v>0</v>
      </c>
      <c r="O219" s="25">
        <f t="shared" si="30"/>
        <v>0</v>
      </c>
      <c r="P219" s="76">
        <f t="shared" si="34"/>
        <v>0</v>
      </c>
    </row>
    <row r="220" spans="1:16" hidden="1" x14ac:dyDescent="0.25">
      <c r="A220" s="91">
        <v>319101030101</v>
      </c>
      <c r="B220" s="31" t="s">
        <v>361</v>
      </c>
      <c r="C220" s="92"/>
      <c r="D220" s="64"/>
      <c r="E220" s="64"/>
      <c r="F220" s="75">
        <f t="shared" si="27"/>
        <v>0</v>
      </c>
      <c r="G220" s="25">
        <f t="shared" si="31"/>
        <v>0</v>
      </c>
      <c r="H220" s="64"/>
      <c r="I220" s="76">
        <f t="shared" si="32"/>
        <v>0</v>
      </c>
      <c r="J220" s="64"/>
      <c r="K220" s="25">
        <f t="shared" si="28"/>
        <v>0</v>
      </c>
      <c r="L220" s="75">
        <f t="shared" si="33"/>
        <v>0</v>
      </c>
      <c r="M220" s="25">
        <f t="shared" si="29"/>
        <v>0</v>
      </c>
      <c r="N220" s="64"/>
      <c r="O220" s="25">
        <f t="shared" si="30"/>
        <v>0</v>
      </c>
      <c r="P220" s="76">
        <f t="shared" si="34"/>
        <v>0</v>
      </c>
    </row>
    <row r="221" spans="1:16" hidden="1" x14ac:dyDescent="0.25">
      <c r="A221" s="91">
        <v>319101030102</v>
      </c>
      <c r="B221" s="31" t="s">
        <v>362</v>
      </c>
      <c r="C221" s="92"/>
      <c r="D221" s="64"/>
      <c r="E221" s="64"/>
      <c r="F221" s="75">
        <f t="shared" si="27"/>
        <v>0</v>
      </c>
      <c r="G221" s="25">
        <f t="shared" si="31"/>
        <v>0</v>
      </c>
      <c r="H221" s="64"/>
      <c r="I221" s="76">
        <f t="shared" si="32"/>
        <v>0</v>
      </c>
      <c r="J221" s="64"/>
      <c r="K221" s="25">
        <f t="shared" si="28"/>
        <v>0</v>
      </c>
      <c r="L221" s="75">
        <f t="shared" si="33"/>
        <v>0</v>
      </c>
      <c r="M221" s="25">
        <f t="shared" si="29"/>
        <v>0</v>
      </c>
      <c r="N221" s="64"/>
      <c r="O221" s="25">
        <f t="shared" si="30"/>
        <v>0</v>
      </c>
      <c r="P221" s="76">
        <f t="shared" si="34"/>
        <v>0</v>
      </c>
    </row>
    <row r="222" spans="1:16" hidden="1" x14ac:dyDescent="0.25">
      <c r="A222" s="91">
        <v>319101030103</v>
      </c>
      <c r="B222" s="31" t="s">
        <v>363</v>
      </c>
      <c r="C222" s="92"/>
      <c r="D222" s="64"/>
      <c r="E222" s="64"/>
      <c r="F222" s="75">
        <f t="shared" si="27"/>
        <v>0</v>
      </c>
      <c r="G222" s="25">
        <f t="shared" si="31"/>
        <v>0</v>
      </c>
      <c r="H222" s="64"/>
      <c r="I222" s="76">
        <f t="shared" si="32"/>
        <v>0</v>
      </c>
      <c r="J222" s="64"/>
      <c r="K222" s="25">
        <f t="shared" si="28"/>
        <v>0</v>
      </c>
      <c r="L222" s="75">
        <f t="shared" si="33"/>
        <v>0</v>
      </c>
      <c r="M222" s="25">
        <f t="shared" si="29"/>
        <v>0</v>
      </c>
      <c r="N222" s="64"/>
      <c r="O222" s="25">
        <f t="shared" si="30"/>
        <v>0</v>
      </c>
      <c r="P222" s="76">
        <f t="shared" si="34"/>
        <v>0</v>
      </c>
    </row>
    <row r="223" spans="1:16" hidden="1" x14ac:dyDescent="0.25">
      <c r="A223" s="91">
        <v>319101030104</v>
      </c>
      <c r="B223" s="31" t="s">
        <v>364</v>
      </c>
      <c r="C223" s="92"/>
      <c r="D223" s="64"/>
      <c r="E223" s="64"/>
      <c r="F223" s="75">
        <f t="shared" si="27"/>
        <v>0</v>
      </c>
      <c r="G223" s="25">
        <f t="shared" si="31"/>
        <v>0</v>
      </c>
      <c r="H223" s="64"/>
      <c r="I223" s="76">
        <f t="shared" si="32"/>
        <v>0</v>
      </c>
      <c r="J223" s="64"/>
      <c r="K223" s="25">
        <f t="shared" si="28"/>
        <v>0</v>
      </c>
      <c r="L223" s="75">
        <f t="shared" si="33"/>
        <v>0</v>
      </c>
      <c r="M223" s="25">
        <f t="shared" si="29"/>
        <v>0</v>
      </c>
      <c r="N223" s="64"/>
      <c r="O223" s="25">
        <f t="shared" si="30"/>
        <v>0</v>
      </c>
      <c r="P223" s="76">
        <f t="shared" si="34"/>
        <v>0</v>
      </c>
    </row>
    <row r="224" spans="1:16" hidden="1" x14ac:dyDescent="0.25">
      <c r="A224" s="91">
        <v>319101030105</v>
      </c>
      <c r="B224" s="31" t="s">
        <v>365</v>
      </c>
      <c r="C224" s="92"/>
      <c r="D224" s="64"/>
      <c r="E224" s="64"/>
      <c r="F224" s="75">
        <f t="shared" si="27"/>
        <v>0</v>
      </c>
      <c r="G224" s="25">
        <f t="shared" si="31"/>
        <v>0</v>
      </c>
      <c r="H224" s="64"/>
      <c r="I224" s="76">
        <f t="shared" si="32"/>
        <v>0</v>
      </c>
      <c r="J224" s="64"/>
      <c r="K224" s="25">
        <f t="shared" si="28"/>
        <v>0</v>
      </c>
      <c r="L224" s="75">
        <f t="shared" si="33"/>
        <v>0</v>
      </c>
      <c r="M224" s="25">
        <f t="shared" si="29"/>
        <v>0</v>
      </c>
      <c r="N224" s="64"/>
      <c r="O224" s="25">
        <f t="shared" si="30"/>
        <v>0</v>
      </c>
      <c r="P224" s="76">
        <f t="shared" si="34"/>
        <v>0</v>
      </c>
    </row>
    <row r="225" spans="1:16" hidden="1" x14ac:dyDescent="0.25">
      <c r="A225" s="91">
        <v>3191010302</v>
      </c>
      <c r="B225" s="31" t="s">
        <v>366</v>
      </c>
      <c r="C225" s="92"/>
      <c r="D225" s="23">
        <f>SUM(D226:D233)</f>
        <v>0</v>
      </c>
      <c r="E225" s="23">
        <f>SUM(E226:E233)</f>
        <v>0</v>
      </c>
      <c r="F225" s="75">
        <f t="shared" si="27"/>
        <v>0</v>
      </c>
      <c r="G225" s="25">
        <f t="shared" si="31"/>
        <v>0</v>
      </c>
      <c r="H225" s="23">
        <f>SUM(H226:H233)</f>
        <v>0</v>
      </c>
      <c r="I225" s="76">
        <f t="shared" si="32"/>
        <v>0</v>
      </c>
      <c r="J225" s="23">
        <f>SUM(J226:J233)</f>
        <v>0</v>
      </c>
      <c r="K225" s="25">
        <f t="shared" si="28"/>
        <v>0</v>
      </c>
      <c r="L225" s="75">
        <f t="shared" si="33"/>
        <v>0</v>
      </c>
      <c r="M225" s="25">
        <f t="shared" si="29"/>
        <v>0</v>
      </c>
      <c r="N225" s="23">
        <f>SUM(N226:N233)</f>
        <v>0</v>
      </c>
      <c r="O225" s="25">
        <f t="shared" si="30"/>
        <v>0</v>
      </c>
      <c r="P225" s="76">
        <f t="shared" si="34"/>
        <v>0</v>
      </c>
    </row>
    <row r="226" spans="1:16" hidden="1" x14ac:dyDescent="0.25">
      <c r="A226" s="91">
        <v>319101030201</v>
      </c>
      <c r="B226" s="31" t="s">
        <v>367</v>
      </c>
      <c r="C226" s="92"/>
      <c r="D226" s="64"/>
      <c r="E226" s="64"/>
      <c r="F226" s="75">
        <f t="shared" si="27"/>
        <v>0</v>
      </c>
      <c r="G226" s="25">
        <f t="shared" si="31"/>
        <v>0</v>
      </c>
      <c r="H226" s="64"/>
      <c r="I226" s="76">
        <f t="shared" si="32"/>
        <v>0</v>
      </c>
      <c r="J226" s="64"/>
      <c r="K226" s="25">
        <f t="shared" si="28"/>
        <v>0</v>
      </c>
      <c r="L226" s="75">
        <f t="shared" si="33"/>
        <v>0</v>
      </c>
      <c r="M226" s="25">
        <f t="shared" si="29"/>
        <v>0</v>
      </c>
      <c r="N226" s="64"/>
      <c r="O226" s="25">
        <f t="shared" si="30"/>
        <v>0</v>
      </c>
      <c r="P226" s="76">
        <f t="shared" si="34"/>
        <v>0</v>
      </c>
    </row>
    <row r="227" spans="1:16" hidden="1" x14ac:dyDescent="0.25">
      <c r="A227" s="91">
        <v>319101030202</v>
      </c>
      <c r="B227" s="31" t="s">
        <v>368</v>
      </c>
      <c r="C227" s="92"/>
      <c r="D227" s="64"/>
      <c r="E227" s="64"/>
      <c r="F227" s="75">
        <f t="shared" si="27"/>
        <v>0</v>
      </c>
      <c r="G227" s="25">
        <f t="shared" si="31"/>
        <v>0</v>
      </c>
      <c r="H227" s="64"/>
      <c r="I227" s="76">
        <f t="shared" si="32"/>
        <v>0</v>
      </c>
      <c r="J227" s="64"/>
      <c r="K227" s="25">
        <f t="shared" si="28"/>
        <v>0</v>
      </c>
      <c r="L227" s="75">
        <f t="shared" si="33"/>
        <v>0</v>
      </c>
      <c r="M227" s="25">
        <f t="shared" si="29"/>
        <v>0</v>
      </c>
      <c r="N227" s="64"/>
      <c r="O227" s="25">
        <f t="shared" si="30"/>
        <v>0</v>
      </c>
      <c r="P227" s="76">
        <f t="shared" si="34"/>
        <v>0</v>
      </c>
    </row>
    <row r="228" spans="1:16" hidden="1" x14ac:dyDescent="0.25">
      <c r="A228" s="91">
        <v>319101030203</v>
      </c>
      <c r="B228" s="31" t="s">
        <v>500</v>
      </c>
      <c r="C228" s="92"/>
      <c r="D228" s="64"/>
      <c r="E228" s="64"/>
      <c r="F228" s="75">
        <f t="shared" si="27"/>
        <v>0</v>
      </c>
      <c r="G228" s="25">
        <f t="shared" si="31"/>
        <v>0</v>
      </c>
      <c r="H228" s="64"/>
      <c r="I228" s="76">
        <f t="shared" si="32"/>
        <v>0</v>
      </c>
      <c r="J228" s="64"/>
      <c r="K228" s="25">
        <f t="shared" si="28"/>
        <v>0</v>
      </c>
      <c r="L228" s="75">
        <f t="shared" si="33"/>
        <v>0</v>
      </c>
      <c r="M228" s="25">
        <f t="shared" si="29"/>
        <v>0</v>
      </c>
      <c r="N228" s="64"/>
      <c r="O228" s="25">
        <f t="shared" si="30"/>
        <v>0</v>
      </c>
      <c r="P228" s="76">
        <f t="shared" si="34"/>
        <v>0</v>
      </c>
    </row>
    <row r="229" spans="1:16" hidden="1" x14ac:dyDescent="0.25">
      <c r="A229" s="91">
        <v>319101030204</v>
      </c>
      <c r="B229" s="31" t="s">
        <v>370</v>
      </c>
      <c r="C229" s="92"/>
      <c r="D229" s="64"/>
      <c r="E229" s="64"/>
      <c r="F229" s="75">
        <f t="shared" si="27"/>
        <v>0</v>
      </c>
      <c r="G229" s="25">
        <f t="shared" si="31"/>
        <v>0</v>
      </c>
      <c r="H229" s="64"/>
      <c r="I229" s="76">
        <f t="shared" si="32"/>
        <v>0</v>
      </c>
      <c r="J229" s="64"/>
      <c r="K229" s="25">
        <f t="shared" si="28"/>
        <v>0</v>
      </c>
      <c r="L229" s="75">
        <f t="shared" si="33"/>
        <v>0</v>
      </c>
      <c r="M229" s="25">
        <f t="shared" si="29"/>
        <v>0</v>
      </c>
      <c r="N229" s="64"/>
      <c r="O229" s="25">
        <f t="shared" si="30"/>
        <v>0</v>
      </c>
      <c r="P229" s="76">
        <f t="shared" si="34"/>
        <v>0</v>
      </c>
    </row>
    <row r="230" spans="1:16" hidden="1" x14ac:dyDescent="0.25">
      <c r="A230" s="91">
        <v>319101030206</v>
      </c>
      <c r="B230" s="31" t="s">
        <v>501</v>
      </c>
      <c r="C230" s="92"/>
      <c r="D230" s="64"/>
      <c r="E230" s="64"/>
      <c r="F230" s="75">
        <f t="shared" si="27"/>
        <v>0</v>
      </c>
      <c r="G230" s="25">
        <f t="shared" si="31"/>
        <v>0</v>
      </c>
      <c r="H230" s="64"/>
      <c r="I230" s="76">
        <f t="shared" si="32"/>
        <v>0</v>
      </c>
      <c r="J230" s="64"/>
      <c r="K230" s="25">
        <f t="shared" si="28"/>
        <v>0</v>
      </c>
      <c r="L230" s="75">
        <f t="shared" si="33"/>
        <v>0</v>
      </c>
      <c r="M230" s="25">
        <f t="shared" si="29"/>
        <v>0</v>
      </c>
      <c r="N230" s="64"/>
      <c r="O230" s="25">
        <f t="shared" si="30"/>
        <v>0</v>
      </c>
      <c r="P230" s="76">
        <f t="shared" si="34"/>
        <v>0</v>
      </c>
    </row>
    <row r="231" spans="1:16" hidden="1" x14ac:dyDescent="0.25">
      <c r="A231" s="91">
        <v>319101030207</v>
      </c>
      <c r="B231" s="31" t="s">
        <v>502</v>
      </c>
      <c r="C231" s="92"/>
      <c r="D231" s="64"/>
      <c r="E231" s="64"/>
      <c r="F231" s="75">
        <f t="shared" si="27"/>
        <v>0</v>
      </c>
      <c r="G231" s="25">
        <f t="shared" si="31"/>
        <v>0</v>
      </c>
      <c r="H231" s="64"/>
      <c r="I231" s="76">
        <f t="shared" si="32"/>
        <v>0</v>
      </c>
      <c r="J231" s="64"/>
      <c r="K231" s="25">
        <f t="shared" si="28"/>
        <v>0</v>
      </c>
      <c r="L231" s="75">
        <f t="shared" si="33"/>
        <v>0</v>
      </c>
      <c r="M231" s="25">
        <f t="shared" si="29"/>
        <v>0</v>
      </c>
      <c r="N231" s="64"/>
      <c r="O231" s="25">
        <f t="shared" si="30"/>
        <v>0</v>
      </c>
      <c r="P231" s="76">
        <f t="shared" si="34"/>
        <v>0</v>
      </c>
    </row>
    <row r="232" spans="1:16" hidden="1" x14ac:dyDescent="0.25">
      <c r="A232" s="91">
        <v>319101030208</v>
      </c>
      <c r="B232" s="31" t="s">
        <v>80</v>
      </c>
      <c r="C232" s="92"/>
      <c r="D232" s="64"/>
      <c r="E232" s="64"/>
      <c r="F232" s="75">
        <f t="shared" si="27"/>
        <v>0</v>
      </c>
      <c r="G232" s="25">
        <f t="shared" si="31"/>
        <v>0</v>
      </c>
      <c r="H232" s="64"/>
      <c r="I232" s="76">
        <f t="shared" si="32"/>
        <v>0</v>
      </c>
      <c r="J232" s="64"/>
      <c r="K232" s="25">
        <f t="shared" si="28"/>
        <v>0</v>
      </c>
      <c r="L232" s="75">
        <f t="shared" si="33"/>
        <v>0</v>
      </c>
      <c r="M232" s="25">
        <f t="shared" si="29"/>
        <v>0</v>
      </c>
      <c r="N232" s="64"/>
      <c r="O232" s="25">
        <f t="shared" si="30"/>
        <v>0</v>
      </c>
      <c r="P232" s="76">
        <f t="shared" si="34"/>
        <v>0</v>
      </c>
    </row>
    <row r="233" spans="1:16" hidden="1" x14ac:dyDescent="0.25">
      <c r="A233" s="91">
        <v>319101030299</v>
      </c>
      <c r="B233" s="31" t="s">
        <v>375</v>
      </c>
      <c r="C233" s="92"/>
      <c r="D233" s="64"/>
      <c r="E233" s="64"/>
      <c r="F233" s="75">
        <f t="shared" si="27"/>
        <v>0</v>
      </c>
      <c r="G233" s="25">
        <f t="shared" si="31"/>
        <v>0</v>
      </c>
      <c r="H233" s="64"/>
      <c r="I233" s="76">
        <f t="shared" si="32"/>
        <v>0</v>
      </c>
      <c r="J233" s="64"/>
      <c r="K233" s="25">
        <f t="shared" si="28"/>
        <v>0</v>
      </c>
      <c r="L233" s="75">
        <f t="shared" si="33"/>
        <v>0</v>
      </c>
      <c r="M233" s="25">
        <f t="shared" si="29"/>
        <v>0</v>
      </c>
      <c r="N233" s="64"/>
      <c r="O233" s="25">
        <f t="shared" si="30"/>
        <v>0</v>
      </c>
      <c r="P233" s="76">
        <f t="shared" si="34"/>
        <v>0</v>
      </c>
    </row>
    <row r="234" spans="1:16" hidden="1" x14ac:dyDescent="0.25">
      <c r="A234" s="93">
        <v>319102</v>
      </c>
      <c r="B234" s="31" t="s">
        <v>503</v>
      </c>
      <c r="C234" s="92"/>
      <c r="D234" s="23">
        <f>SUM(D235:D238)</f>
        <v>0</v>
      </c>
      <c r="E234" s="23">
        <f>SUM(E235:E238)</f>
        <v>0</v>
      </c>
      <c r="F234" s="75">
        <f t="shared" si="27"/>
        <v>0</v>
      </c>
      <c r="G234" s="25">
        <f t="shared" si="31"/>
        <v>0</v>
      </c>
      <c r="H234" s="23">
        <f>SUM(H235:H238)</f>
        <v>0</v>
      </c>
      <c r="I234" s="76">
        <f t="shared" si="32"/>
        <v>0</v>
      </c>
      <c r="J234" s="23">
        <f>SUM(J235:J238)</f>
        <v>0</v>
      </c>
      <c r="K234" s="25">
        <f t="shared" si="28"/>
        <v>0</v>
      </c>
      <c r="L234" s="75">
        <f t="shared" si="33"/>
        <v>0</v>
      </c>
      <c r="M234" s="25">
        <f t="shared" si="29"/>
        <v>0</v>
      </c>
      <c r="N234" s="23">
        <f>SUM(N235:N238)</f>
        <v>0</v>
      </c>
      <c r="O234" s="25">
        <f t="shared" si="30"/>
        <v>0</v>
      </c>
      <c r="P234" s="76">
        <f t="shared" si="34"/>
        <v>0</v>
      </c>
    </row>
    <row r="235" spans="1:16" hidden="1" x14ac:dyDescent="0.25">
      <c r="A235" s="93">
        <v>31910201</v>
      </c>
      <c r="B235" s="31" t="s">
        <v>504</v>
      </c>
      <c r="C235" s="92"/>
      <c r="D235" s="64"/>
      <c r="E235" s="64"/>
      <c r="F235" s="75">
        <f t="shared" si="27"/>
        <v>0</v>
      </c>
      <c r="G235" s="25">
        <f t="shared" si="31"/>
        <v>0</v>
      </c>
      <c r="H235" s="64"/>
      <c r="I235" s="76">
        <f t="shared" si="32"/>
        <v>0</v>
      </c>
      <c r="J235" s="64"/>
      <c r="K235" s="25">
        <f t="shared" si="28"/>
        <v>0</v>
      </c>
      <c r="L235" s="75">
        <f t="shared" si="33"/>
        <v>0</v>
      </c>
      <c r="M235" s="25">
        <f t="shared" si="29"/>
        <v>0</v>
      </c>
      <c r="N235" s="64"/>
      <c r="O235" s="25">
        <f t="shared" si="30"/>
        <v>0</v>
      </c>
      <c r="P235" s="76">
        <f t="shared" si="34"/>
        <v>0</v>
      </c>
    </row>
    <row r="236" spans="1:16" hidden="1" x14ac:dyDescent="0.25">
      <c r="A236" s="93">
        <v>31910202</v>
      </c>
      <c r="B236" s="31" t="s">
        <v>505</v>
      </c>
      <c r="C236" s="92"/>
      <c r="D236" s="64"/>
      <c r="E236" s="64"/>
      <c r="F236" s="75">
        <f t="shared" si="27"/>
        <v>0</v>
      </c>
      <c r="G236" s="25">
        <f t="shared" si="31"/>
        <v>0</v>
      </c>
      <c r="H236" s="64"/>
      <c r="I236" s="76">
        <f t="shared" si="32"/>
        <v>0</v>
      </c>
      <c r="J236" s="64"/>
      <c r="K236" s="25">
        <f t="shared" si="28"/>
        <v>0</v>
      </c>
      <c r="L236" s="75">
        <f t="shared" si="33"/>
        <v>0</v>
      </c>
      <c r="M236" s="25">
        <f t="shared" si="29"/>
        <v>0</v>
      </c>
      <c r="N236" s="64"/>
      <c r="O236" s="25">
        <f t="shared" si="30"/>
        <v>0</v>
      </c>
      <c r="P236" s="76">
        <f t="shared" si="34"/>
        <v>0</v>
      </c>
    </row>
    <row r="237" spans="1:16" hidden="1" x14ac:dyDescent="0.25">
      <c r="A237" s="93">
        <v>31910203</v>
      </c>
      <c r="B237" s="31" t="s">
        <v>506</v>
      </c>
      <c r="C237" s="92"/>
      <c r="D237" s="64"/>
      <c r="E237" s="64"/>
      <c r="F237" s="75">
        <f t="shared" si="27"/>
        <v>0</v>
      </c>
      <c r="G237" s="25">
        <f t="shared" si="31"/>
        <v>0</v>
      </c>
      <c r="H237" s="64"/>
      <c r="I237" s="76">
        <f t="shared" si="32"/>
        <v>0</v>
      </c>
      <c r="J237" s="64"/>
      <c r="K237" s="25">
        <f t="shared" si="28"/>
        <v>0</v>
      </c>
      <c r="L237" s="75">
        <f t="shared" si="33"/>
        <v>0</v>
      </c>
      <c r="M237" s="25">
        <f t="shared" si="29"/>
        <v>0</v>
      </c>
      <c r="N237" s="64"/>
      <c r="O237" s="25">
        <f t="shared" si="30"/>
        <v>0</v>
      </c>
      <c r="P237" s="76">
        <f t="shared" si="34"/>
        <v>0</v>
      </c>
    </row>
    <row r="238" spans="1:16" hidden="1" x14ac:dyDescent="0.25">
      <c r="A238" s="93">
        <v>31910204</v>
      </c>
      <c r="B238" s="31" t="s">
        <v>507</v>
      </c>
      <c r="C238" s="92"/>
      <c r="D238" s="64"/>
      <c r="E238" s="64"/>
      <c r="F238" s="75">
        <f t="shared" si="27"/>
        <v>0</v>
      </c>
      <c r="G238" s="25">
        <f t="shared" si="31"/>
        <v>0</v>
      </c>
      <c r="H238" s="64"/>
      <c r="I238" s="76">
        <f t="shared" si="32"/>
        <v>0</v>
      </c>
      <c r="J238" s="64"/>
      <c r="K238" s="25">
        <f t="shared" si="28"/>
        <v>0</v>
      </c>
      <c r="L238" s="75">
        <f t="shared" si="33"/>
        <v>0</v>
      </c>
      <c r="M238" s="25">
        <f t="shared" si="29"/>
        <v>0</v>
      </c>
      <c r="N238" s="64"/>
      <c r="O238" s="25">
        <f t="shared" si="30"/>
        <v>0</v>
      </c>
      <c r="P238" s="76">
        <f t="shared" si="34"/>
        <v>0</v>
      </c>
    </row>
    <row r="239" spans="1:16" x14ac:dyDescent="0.25">
      <c r="A239" s="93">
        <v>31910205</v>
      </c>
      <c r="B239" s="31" t="s">
        <v>1340</v>
      </c>
      <c r="C239" s="92"/>
      <c r="D239" s="64"/>
      <c r="E239" s="64"/>
      <c r="F239" s="75"/>
      <c r="G239" s="25"/>
      <c r="H239" s="64"/>
      <c r="I239" s="76"/>
      <c r="J239" s="64"/>
      <c r="K239" s="25"/>
      <c r="L239" s="75"/>
      <c r="M239" s="25"/>
      <c r="N239" s="64"/>
      <c r="O239" s="25"/>
      <c r="P239" s="76"/>
    </row>
    <row r="240" spans="1:16" hidden="1" x14ac:dyDescent="0.25">
      <c r="A240" s="93">
        <v>319103</v>
      </c>
      <c r="B240" s="31" t="s">
        <v>508</v>
      </c>
      <c r="C240" s="92"/>
      <c r="D240" s="23">
        <f>SUM(D241:D246)</f>
        <v>0</v>
      </c>
      <c r="E240" s="23">
        <f>SUM(E241:E246)</f>
        <v>0</v>
      </c>
      <c r="F240" s="75">
        <f t="shared" si="27"/>
        <v>0</v>
      </c>
      <c r="G240" s="25">
        <f t="shared" si="31"/>
        <v>0</v>
      </c>
      <c r="H240" s="23">
        <f>SUM(H241:H246)</f>
        <v>0</v>
      </c>
      <c r="I240" s="76">
        <f t="shared" si="32"/>
        <v>0</v>
      </c>
      <c r="J240" s="23">
        <f>SUM(J241:J246)</f>
        <v>0</v>
      </c>
      <c r="K240" s="25">
        <f t="shared" si="28"/>
        <v>0</v>
      </c>
      <c r="L240" s="75">
        <f t="shared" si="33"/>
        <v>0</v>
      </c>
      <c r="M240" s="25">
        <f t="shared" si="29"/>
        <v>0</v>
      </c>
      <c r="N240" s="23">
        <f>SUM(N241:N246)</f>
        <v>0</v>
      </c>
      <c r="O240" s="25">
        <f t="shared" si="30"/>
        <v>0</v>
      </c>
      <c r="P240" s="76">
        <f t="shared" si="34"/>
        <v>0</v>
      </c>
    </row>
    <row r="241" spans="1:16" hidden="1" x14ac:dyDescent="0.25">
      <c r="A241" s="91">
        <v>31910301</v>
      </c>
      <c r="B241" s="94" t="s">
        <v>509</v>
      </c>
      <c r="C241" s="92"/>
      <c r="D241" s="64"/>
      <c r="E241" s="64"/>
      <c r="F241" s="75">
        <f t="shared" si="27"/>
        <v>0</v>
      </c>
      <c r="G241" s="25">
        <f t="shared" si="31"/>
        <v>0</v>
      </c>
      <c r="H241" s="64"/>
      <c r="I241" s="76">
        <f t="shared" si="32"/>
        <v>0</v>
      </c>
      <c r="J241" s="64"/>
      <c r="K241" s="25">
        <f t="shared" si="28"/>
        <v>0</v>
      </c>
      <c r="L241" s="75">
        <f t="shared" si="33"/>
        <v>0</v>
      </c>
      <c r="M241" s="25">
        <f t="shared" si="29"/>
        <v>0</v>
      </c>
      <c r="N241" s="64"/>
      <c r="O241" s="25">
        <f t="shared" si="30"/>
        <v>0</v>
      </c>
      <c r="P241" s="76">
        <f t="shared" si="34"/>
        <v>0</v>
      </c>
    </row>
    <row r="242" spans="1:16" hidden="1" x14ac:dyDescent="0.25">
      <c r="A242" s="91">
        <v>31910302</v>
      </c>
      <c r="B242" s="31" t="s">
        <v>510</v>
      </c>
      <c r="C242" s="92"/>
      <c r="D242" s="64"/>
      <c r="E242" s="64"/>
      <c r="F242" s="75">
        <f t="shared" si="27"/>
        <v>0</v>
      </c>
      <c r="G242" s="25">
        <f t="shared" si="31"/>
        <v>0</v>
      </c>
      <c r="H242" s="64"/>
      <c r="I242" s="76">
        <f t="shared" si="32"/>
        <v>0</v>
      </c>
      <c r="J242" s="64"/>
      <c r="K242" s="25">
        <f t="shared" si="28"/>
        <v>0</v>
      </c>
      <c r="L242" s="75">
        <f t="shared" si="33"/>
        <v>0</v>
      </c>
      <c r="M242" s="25">
        <f t="shared" si="29"/>
        <v>0</v>
      </c>
      <c r="N242" s="64"/>
      <c r="O242" s="25">
        <f t="shared" si="30"/>
        <v>0</v>
      </c>
      <c r="P242" s="76">
        <f t="shared" si="34"/>
        <v>0</v>
      </c>
    </row>
    <row r="243" spans="1:16" hidden="1" x14ac:dyDescent="0.25">
      <c r="A243" s="91">
        <v>31910303</v>
      </c>
      <c r="B243" s="31" t="s">
        <v>395</v>
      </c>
      <c r="C243" s="92"/>
      <c r="D243" s="64"/>
      <c r="E243" s="64"/>
      <c r="F243" s="75">
        <f t="shared" si="27"/>
        <v>0</v>
      </c>
      <c r="G243" s="25">
        <f t="shared" si="31"/>
        <v>0</v>
      </c>
      <c r="H243" s="64"/>
      <c r="I243" s="76">
        <f t="shared" si="32"/>
        <v>0</v>
      </c>
      <c r="J243" s="64"/>
      <c r="K243" s="25">
        <f t="shared" si="28"/>
        <v>0</v>
      </c>
      <c r="L243" s="75">
        <f t="shared" si="33"/>
        <v>0</v>
      </c>
      <c r="M243" s="25">
        <f t="shared" si="29"/>
        <v>0</v>
      </c>
      <c r="N243" s="64"/>
      <c r="O243" s="25">
        <f t="shared" si="30"/>
        <v>0</v>
      </c>
      <c r="P243" s="76">
        <f t="shared" si="34"/>
        <v>0</v>
      </c>
    </row>
    <row r="244" spans="1:16" hidden="1" x14ac:dyDescent="0.25">
      <c r="A244" s="91">
        <v>31910304</v>
      </c>
      <c r="B244" s="31" t="s">
        <v>511</v>
      </c>
      <c r="C244" s="92"/>
      <c r="D244" s="64"/>
      <c r="E244" s="64"/>
      <c r="F244" s="75">
        <f t="shared" si="27"/>
        <v>0</v>
      </c>
      <c r="G244" s="25">
        <f t="shared" si="31"/>
        <v>0</v>
      </c>
      <c r="H244" s="64"/>
      <c r="I244" s="76">
        <f t="shared" si="32"/>
        <v>0</v>
      </c>
      <c r="J244" s="64"/>
      <c r="K244" s="25">
        <f t="shared" si="28"/>
        <v>0</v>
      </c>
      <c r="L244" s="75">
        <f t="shared" si="33"/>
        <v>0</v>
      </c>
      <c r="M244" s="25">
        <f t="shared" si="29"/>
        <v>0</v>
      </c>
      <c r="N244" s="64"/>
      <c r="O244" s="25">
        <f t="shared" si="30"/>
        <v>0</v>
      </c>
      <c r="P244" s="76">
        <f t="shared" si="34"/>
        <v>0</v>
      </c>
    </row>
    <row r="245" spans="1:16" hidden="1" x14ac:dyDescent="0.25">
      <c r="A245" s="91">
        <v>31910305</v>
      </c>
      <c r="B245" s="31" t="s">
        <v>512</v>
      </c>
      <c r="C245" s="92"/>
      <c r="D245" s="64"/>
      <c r="E245" s="64"/>
      <c r="F245" s="75">
        <f t="shared" si="27"/>
        <v>0</v>
      </c>
      <c r="G245" s="25">
        <f t="shared" si="31"/>
        <v>0</v>
      </c>
      <c r="H245" s="64"/>
      <c r="I245" s="76">
        <f t="shared" si="32"/>
        <v>0</v>
      </c>
      <c r="J245" s="64"/>
      <c r="K245" s="25">
        <f t="shared" si="28"/>
        <v>0</v>
      </c>
      <c r="L245" s="75">
        <f t="shared" si="33"/>
        <v>0</v>
      </c>
      <c r="M245" s="25">
        <f t="shared" si="29"/>
        <v>0</v>
      </c>
      <c r="N245" s="64"/>
      <c r="O245" s="25">
        <f t="shared" si="30"/>
        <v>0</v>
      </c>
      <c r="P245" s="76">
        <f t="shared" si="34"/>
        <v>0</v>
      </c>
    </row>
    <row r="246" spans="1:16" hidden="1" x14ac:dyDescent="0.25">
      <c r="A246" s="91">
        <v>31910306</v>
      </c>
      <c r="B246" s="31" t="s">
        <v>513</v>
      </c>
      <c r="C246" s="92"/>
      <c r="D246" s="64"/>
      <c r="E246" s="64"/>
      <c r="F246" s="75">
        <f t="shared" si="27"/>
        <v>0</v>
      </c>
      <c r="G246" s="25">
        <f t="shared" si="31"/>
        <v>0</v>
      </c>
      <c r="H246" s="64"/>
      <c r="I246" s="76">
        <f t="shared" si="32"/>
        <v>0</v>
      </c>
      <c r="J246" s="64"/>
      <c r="K246" s="25">
        <f t="shared" si="28"/>
        <v>0</v>
      </c>
      <c r="L246" s="75">
        <f t="shared" si="33"/>
        <v>0</v>
      </c>
      <c r="M246" s="25">
        <f t="shared" si="29"/>
        <v>0</v>
      </c>
      <c r="N246" s="64"/>
      <c r="O246" s="25">
        <f t="shared" si="30"/>
        <v>0</v>
      </c>
      <c r="P246" s="76">
        <f t="shared" si="34"/>
        <v>0</v>
      </c>
    </row>
    <row r="247" spans="1:16" hidden="1" x14ac:dyDescent="0.25">
      <c r="A247" s="91">
        <v>319104</v>
      </c>
      <c r="B247" s="31" t="s">
        <v>514</v>
      </c>
      <c r="C247" s="92"/>
      <c r="D247" s="23">
        <f>SUM(D248)</f>
        <v>0</v>
      </c>
      <c r="E247" s="23">
        <f>SUM(E248)</f>
        <v>0</v>
      </c>
      <c r="F247" s="75">
        <f t="shared" si="27"/>
        <v>0</v>
      </c>
      <c r="G247" s="25">
        <f t="shared" si="31"/>
        <v>0</v>
      </c>
      <c r="H247" s="23">
        <f>SUM(H248)</f>
        <v>0</v>
      </c>
      <c r="I247" s="76">
        <f t="shared" si="32"/>
        <v>0</v>
      </c>
      <c r="J247" s="23">
        <f>SUM(J248)</f>
        <v>0</v>
      </c>
      <c r="K247" s="25">
        <f t="shared" si="28"/>
        <v>0</v>
      </c>
      <c r="L247" s="75">
        <f t="shared" si="33"/>
        <v>0</v>
      </c>
      <c r="M247" s="25">
        <f t="shared" si="29"/>
        <v>0</v>
      </c>
      <c r="N247" s="23">
        <f>SUM(N248)</f>
        <v>0</v>
      </c>
      <c r="O247" s="25">
        <f t="shared" si="30"/>
        <v>0</v>
      </c>
      <c r="P247" s="76">
        <f t="shared" si="34"/>
        <v>0</v>
      </c>
    </row>
    <row r="248" spans="1:16" hidden="1" x14ac:dyDescent="0.25">
      <c r="A248" s="91">
        <v>31910401</v>
      </c>
      <c r="B248" s="31" t="s">
        <v>515</v>
      </c>
      <c r="C248" s="92"/>
      <c r="D248" s="64"/>
      <c r="E248" s="64"/>
      <c r="F248" s="75">
        <f t="shared" si="27"/>
        <v>0</v>
      </c>
      <c r="G248" s="25">
        <f t="shared" si="31"/>
        <v>0</v>
      </c>
      <c r="H248" s="64"/>
      <c r="I248" s="76">
        <f t="shared" si="32"/>
        <v>0</v>
      </c>
      <c r="J248" s="64"/>
      <c r="K248" s="25">
        <f t="shared" si="28"/>
        <v>0</v>
      </c>
      <c r="L248" s="75">
        <f t="shared" si="33"/>
        <v>0</v>
      </c>
      <c r="M248" s="25">
        <f t="shared" si="29"/>
        <v>0</v>
      </c>
      <c r="N248" s="64"/>
      <c r="O248" s="25">
        <f t="shared" si="30"/>
        <v>0</v>
      </c>
      <c r="P248" s="76">
        <f t="shared" si="34"/>
        <v>0</v>
      </c>
    </row>
    <row r="249" spans="1:16" hidden="1" x14ac:dyDescent="0.25">
      <c r="A249" s="38">
        <v>319105</v>
      </c>
      <c r="B249" s="31" t="s">
        <v>516</v>
      </c>
      <c r="C249" s="92"/>
      <c r="D249" s="23">
        <f>SUM(D250:D254)</f>
        <v>0</v>
      </c>
      <c r="E249" s="23">
        <f>SUM(E250:E254)</f>
        <v>0</v>
      </c>
      <c r="F249" s="75">
        <f t="shared" si="27"/>
        <v>0</v>
      </c>
      <c r="G249" s="25">
        <f t="shared" si="31"/>
        <v>0</v>
      </c>
      <c r="H249" s="23">
        <f>SUM(H250:H254)</f>
        <v>0</v>
      </c>
      <c r="I249" s="76">
        <f t="shared" si="32"/>
        <v>0</v>
      </c>
      <c r="J249" s="23">
        <f>SUM(J250:J254)</f>
        <v>0</v>
      </c>
      <c r="K249" s="25">
        <f t="shared" si="28"/>
        <v>0</v>
      </c>
      <c r="L249" s="75">
        <f t="shared" si="33"/>
        <v>0</v>
      </c>
      <c r="M249" s="25">
        <f t="shared" si="29"/>
        <v>0</v>
      </c>
      <c r="N249" s="23">
        <f>SUM(N250:N254)</f>
        <v>0</v>
      </c>
      <c r="O249" s="25">
        <f t="shared" si="30"/>
        <v>0</v>
      </c>
      <c r="P249" s="76">
        <f t="shared" si="34"/>
        <v>0</v>
      </c>
    </row>
    <row r="250" spans="1:16" hidden="1" x14ac:dyDescent="0.25">
      <c r="A250" s="95">
        <v>31910501</v>
      </c>
      <c r="B250" s="31" t="s">
        <v>517</v>
      </c>
      <c r="C250" s="92"/>
      <c r="D250" s="64"/>
      <c r="E250" s="64"/>
      <c r="F250" s="75">
        <f t="shared" si="27"/>
        <v>0</v>
      </c>
      <c r="G250" s="25">
        <f t="shared" si="31"/>
        <v>0</v>
      </c>
      <c r="H250" s="64"/>
      <c r="I250" s="76">
        <f t="shared" si="32"/>
        <v>0</v>
      </c>
      <c r="J250" s="64"/>
      <c r="K250" s="25">
        <f t="shared" si="28"/>
        <v>0</v>
      </c>
      <c r="L250" s="75">
        <f t="shared" si="33"/>
        <v>0</v>
      </c>
      <c r="M250" s="25">
        <f t="shared" si="29"/>
        <v>0</v>
      </c>
      <c r="N250" s="64"/>
      <c r="O250" s="25">
        <f t="shared" si="30"/>
        <v>0</v>
      </c>
      <c r="P250" s="76">
        <f t="shared" si="34"/>
        <v>0</v>
      </c>
    </row>
    <row r="251" spans="1:16" hidden="1" x14ac:dyDescent="0.25">
      <c r="A251" s="95">
        <v>31910502</v>
      </c>
      <c r="B251" s="31" t="s">
        <v>518</v>
      </c>
      <c r="C251" s="92"/>
      <c r="D251" s="64"/>
      <c r="E251" s="64"/>
      <c r="F251" s="75">
        <f t="shared" si="27"/>
        <v>0</v>
      </c>
      <c r="G251" s="25">
        <f t="shared" si="31"/>
        <v>0</v>
      </c>
      <c r="H251" s="64"/>
      <c r="I251" s="76">
        <f t="shared" si="32"/>
        <v>0</v>
      </c>
      <c r="J251" s="64"/>
      <c r="K251" s="25">
        <f t="shared" si="28"/>
        <v>0</v>
      </c>
      <c r="L251" s="75">
        <f t="shared" si="33"/>
        <v>0</v>
      </c>
      <c r="M251" s="25">
        <f t="shared" si="29"/>
        <v>0</v>
      </c>
      <c r="N251" s="64"/>
      <c r="O251" s="25">
        <f t="shared" si="30"/>
        <v>0</v>
      </c>
      <c r="P251" s="76">
        <f t="shared" si="34"/>
        <v>0</v>
      </c>
    </row>
    <row r="252" spans="1:16" hidden="1" x14ac:dyDescent="0.25">
      <c r="A252" s="95">
        <v>31910503</v>
      </c>
      <c r="B252" s="31" t="s">
        <v>519</v>
      </c>
      <c r="C252" s="92"/>
      <c r="D252" s="64"/>
      <c r="E252" s="64"/>
      <c r="F252" s="75">
        <f t="shared" si="27"/>
        <v>0</v>
      </c>
      <c r="G252" s="25">
        <f t="shared" si="31"/>
        <v>0</v>
      </c>
      <c r="H252" s="64"/>
      <c r="I252" s="76">
        <f t="shared" si="32"/>
        <v>0</v>
      </c>
      <c r="J252" s="64"/>
      <c r="K252" s="25">
        <f t="shared" si="28"/>
        <v>0</v>
      </c>
      <c r="L252" s="75">
        <f t="shared" si="33"/>
        <v>0</v>
      </c>
      <c r="M252" s="25">
        <f t="shared" si="29"/>
        <v>0</v>
      </c>
      <c r="N252" s="64"/>
      <c r="O252" s="25">
        <f t="shared" si="30"/>
        <v>0</v>
      </c>
      <c r="P252" s="76">
        <f t="shared" si="34"/>
        <v>0</v>
      </c>
    </row>
    <row r="253" spans="1:16" hidden="1" x14ac:dyDescent="0.25">
      <c r="A253" s="95">
        <v>31910504</v>
      </c>
      <c r="B253" s="31" t="s">
        <v>520</v>
      </c>
      <c r="C253" s="92"/>
      <c r="D253" s="64"/>
      <c r="E253" s="64"/>
      <c r="F253" s="75">
        <f t="shared" si="27"/>
        <v>0</v>
      </c>
      <c r="G253" s="25">
        <f t="shared" si="31"/>
        <v>0</v>
      </c>
      <c r="H253" s="64"/>
      <c r="I253" s="76">
        <f t="shared" si="32"/>
        <v>0</v>
      </c>
      <c r="J253" s="64"/>
      <c r="K253" s="25">
        <f t="shared" si="28"/>
        <v>0</v>
      </c>
      <c r="L253" s="75">
        <f t="shared" si="33"/>
        <v>0</v>
      </c>
      <c r="M253" s="25">
        <f t="shared" si="29"/>
        <v>0</v>
      </c>
      <c r="N253" s="64"/>
      <c r="O253" s="25">
        <f t="shared" si="30"/>
        <v>0</v>
      </c>
      <c r="P253" s="76">
        <f t="shared" si="34"/>
        <v>0</v>
      </c>
    </row>
    <row r="254" spans="1:16" hidden="1" x14ac:dyDescent="0.25">
      <c r="A254" s="95">
        <v>31910505</v>
      </c>
      <c r="B254" s="31" t="s">
        <v>521</v>
      </c>
      <c r="C254" s="92"/>
      <c r="D254" s="64"/>
      <c r="E254" s="64"/>
      <c r="F254" s="75">
        <f t="shared" si="27"/>
        <v>0</v>
      </c>
      <c r="G254" s="25">
        <f t="shared" si="31"/>
        <v>0</v>
      </c>
      <c r="H254" s="64"/>
      <c r="I254" s="76">
        <f t="shared" si="32"/>
        <v>0</v>
      </c>
      <c r="J254" s="64"/>
      <c r="K254" s="25">
        <f t="shared" si="28"/>
        <v>0</v>
      </c>
      <c r="L254" s="75">
        <f t="shared" si="33"/>
        <v>0</v>
      </c>
      <c r="M254" s="25">
        <f t="shared" si="29"/>
        <v>0</v>
      </c>
      <c r="N254" s="64"/>
      <c r="O254" s="25">
        <f t="shared" si="30"/>
        <v>0</v>
      </c>
      <c r="P254" s="76">
        <f t="shared" si="34"/>
        <v>0</v>
      </c>
    </row>
    <row r="255" spans="1:16" x14ac:dyDescent="0.25">
      <c r="A255" s="95">
        <v>319106</v>
      </c>
      <c r="B255" s="31" t="s">
        <v>522</v>
      </c>
      <c r="C255" s="92"/>
      <c r="D255" s="23">
        <f>SUM(D256:D278)-D263-D267-D269-D273</f>
        <v>2649954197</v>
      </c>
      <c r="E255" s="23">
        <f>SUM(E256:E278)-E263-E267-E269-E273</f>
        <v>-519539854</v>
      </c>
      <c r="F255" s="75">
        <f t="shared" si="27"/>
        <v>2130414343</v>
      </c>
      <c r="G255" s="25">
        <f t="shared" si="31"/>
        <v>1.3882644495645082</v>
      </c>
      <c r="H255" s="23">
        <f>SUM(H256:H278)-H263-H267-H269-H273</f>
        <v>0</v>
      </c>
      <c r="I255" s="76">
        <f t="shared" si="32"/>
        <v>2130414343</v>
      </c>
      <c r="J255" s="23">
        <f>SUM(J256:J278)-J263-J267-J269-J273</f>
        <v>488990055</v>
      </c>
      <c r="K255" s="25">
        <f t="shared" si="28"/>
        <v>22.952814630013034</v>
      </c>
      <c r="L255" s="75">
        <f t="shared" si="33"/>
        <v>74985528</v>
      </c>
      <c r="M255" s="25">
        <f t="shared" si="29"/>
        <v>3.5197626342679951</v>
      </c>
      <c r="N255" s="23">
        <f>SUM(N256:N278)-N263-N267-N269-N273</f>
        <v>563975583</v>
      </c>
      <c r="O255" s="25">
        <f t="shared" si="30"/>
        <v>26.472577264281028</v>
      </c>
      <c r="P255" s="76">
        <f t="shared" si="34"/>
        <v>1566438760</v>
      </c>
    </row>
    <row r="256" spans="1:16" hidden="1" x14ac:dyDescent="0.25">
      <c r="A256" s="95">
        <v>31910601</v>
      </c>
      <c r="B256" s="31" t="s">
        <v>523</v>
      </c>
      <c r="C256" s="92"/>
      <c r="D256" s="64"/>
      <c r="E256" s="64"/>
      <c r="F256" s="75">
        <f t="shared" si="27"/>
        <v>0</v>
      </c>
      <c r="G256" s="25">
        <f t="shared" si="31"/>
        <v>0</v>
      </c>
      <c r="H256" s="64"/>
      <c r="I256" s="76">
        <f t="shared" si="32"/>
        <v>0</v>
      </c>
      <c r="J256" s="64"/>
      <c r="K256" s="25">
        <f t="shared" si="28"/>
        <v>0</v>
      </c>
      <c r="L256" s="75">
        <f t="shared" si="33"/>
        <v>0</v>
      </c>
      <c r="M256" s="25">
        <f t="shared" si="29"/>
        <v>0</v>
      </c>
      <c r="N256" s="64"/>
      <c r="O256" s="25">
        <f t="shared" si="30"/>
        <v>0</v>
      </c>
      <c r="P256" s="76">
        <f t="shared" si="34"/>
        <v>0</v>
      </c>
    </row>
    <row r="257" spans="1:16" hidden="1" x14ac:dyDescent="0.25">
      <c r="A257" s="95">
        <v>31910602</v>
      </c>
      <c r="B257" s="31" t="s">
        <v>524</v>
      </c>
      <c r="C257" s="92"/>
      <c r="D257" s="64"/>
      <c r="E257" s="64"/>
      <c r="F257" s="75">
        <f t="shared" si="27"/>
        <v>0</v>
      </c>
      <c r="G257" s="25">
        <f t="shared" si="31"/>
        <v>0</v>
      </c>
      <c r="H257" s="64"/>
      <c r="I257" s="76">
        <f t="shared" si="32"/>
        <v>0</v>
      </c>
      <c r="J257" s="64"/>
      <c r="K257" s="25">
        <f t="shared" si="28"/>
        <v>0</v>
      </c>
      <c r="L257" s="75">
        <f t="shared" si="33"/>
        <v>0</v>
      </c>
      <c r="M257" s="25">
        <f t="shared" si="29"/>
        <v>0</v>
      </c>
      <c r="N257" s="64"/>
      <c r="O257" s="25">
        <f t="shared" si="30"/>
        <v>0</v>
      </c>
      <c r="P257" s="76">
        <f t="shared" si="34"/>
        <v>0</v>
      </c>
    </row>
    <row r="258" spans="1:16" hidden="1" x14ac:dyDescent="0.25">
      <c r="A258" s="95">
        <v>31910603</v>
      </c>
      <c r="B258" s="31" t="s">
        <v>525</v>
      </c>
      <c r="C258" s="92"/>
      <c r="D258" s="64"/>
      <c r="E258" s="64"/>
      <c r="F258" s="75">
        <f t="shared" si="27"/>
        <v>0</v>
      </c>
      <c r="G258" s="25">
        <f t="shared" si="31"/>
        <v>0</v>
      </c>
      <c r="H258" s="64"/>
      <c r="I258" s="76">
        <f t="shared" si="32"/>
        <v>0</v>
      </c>
      <c r="J258" s="64"/>
      <c r="K258" s="25">
        <f t="shared" si="28"/>
        <v>0</v>
      </c>
      <c r="L258" s="75">
        <f t="shared" si="33"/>
        <v>0</v>
      </c>
      <c r="M258" s="25">
        <f t="shared" si="29"/>
        <v>0</v>
      </c>
      <c r="N258" s="64"/>
      <c r="O258" s="25">
        <f t="shared" si="30"/>
        <v>0</v>
      </c>
      <c r="P258" s="76">
        <f t="shared" si="34"/>
        <v>0</v>
      </c>
    </row>
    <row r="259" spans="1:16" hidden="1" x14ac:dyDescent="0.25">
      <c r="A259" s="95">
        <v>31910604</v>
      </c>
      <c r="B259" s="31" t="s">
        <v>526</v>
      </c>
      <c r="C259" s="92"/>
      <c r="D259" s="64"/>
      <c r="E259" s="64"/>
      <c r="F259" s="75">
        <f t="shared" si="27"/>
        <v>0</v>
      </c>
      <c r="G259" s="25">
        <f t="shared" si="31"/>
        <v>0</v>
      </c>
      <c r="H259" s="64"/>
      <c r="I259" s="76">
        <f t="shared" si="32"/>
        <v>0</v>
      </c>
      <c r="J259" s="64"/>
      <c r="K259" s="25">
        <f t="shared" si="28"/>
        <v>0</v>
      </c>
      <c r="L259" s="75">
        <f t="shared" si="33"/>
        <v>0</v>
      </c>
      <c r="M259" s="25">
        <f t="shared" si="29"/>
        <v>0</v>
      </c>
      <c r="N259" s="64"/>
      <c r="O259" s="25">
        <f t="shared" si="30"/>
        <v>0</v>
      </c>
      <c r="P259" s="76">
        <f t="shared" si="34"/>
        <v>0</v>
      </c>
    </row>
    <row r="260" spans="1:16" hidden="1" x14ac:dyDescent="0.25">
      <c r="A260" s="95">
        <v>31910605</v>
      </c>
      <c r="B260" s="31" t="s">
        <v>527</v>
      </c>
      <c r="C260" s="92"/>
      <c r="D260" s="64"/>
      <c r="E260" s="64"/>
      <c r="F260" s="75">
        <f t="shared" si="27"/>
        <v>0</v>
      </c>
      <c r="G260" s="25">
        <f t="shared" si="31"/>
        <v>0</v>
      </c>
      <c r="H260" s="64"/>
      <c r="I260" s="76">
        <f t="shared" si="32"/>
        <v>0</v>
      </c>
      <c r="J260" s="64"/>
      <c r="K260" s="25">
        <f t="shared" si="28"/>
        <v>0</v>
      </c>
      <c r="L260" s="75">
        <f t="shared" si="33"/>
        <v>0</v>
      </c>
      <c r="M260" s="25">
        <f t="shared" si="29"/>
        <v>0</v>
      </c>
      <c r="N260" s="64"/>
      <c r="O260" s="25">
        <f t="shared" si="30"/>
        <v>0</v>
      </c>
      <c r="P260" s="76">
        <f t="shared" si="34"/>
        <v>0</v>
      </c>
    </row>
    <row r="261" spans="1:16" hidden="1" x14ac:dyDescent="0.25">
      <c r="A261" s="95">
        <v>31910606</v>
      </c>
      <c r="B261" s="31" t="s">
        <v>528</v>
      </c>
      <c r="C261" s="92"/>
      <c r="D261" s="64"/>
      <c r="E261" s="64"/>
      <c r="F261" s="75">
        <f t="shared" si="27"/>
        <v>0</v>
      </c>
      <c r="G261" s="25">
        <f t="shared" si="31"/>
        <v>0</v>
      </c>
      <c r="H261" s="64"/>
      <c r="I261" s="76">
        <f t="shared" si="32"/>
        <v>0</v>
      </c>
      <c r="J261" s="64"/>
      <c r="K261" s="25">
        <f t="shared" si="28"/>
        <v>0</v>
      </c>
      <c r="L261" s="75">
        <f t="shared" si="33"/>
        <v>0</v>
      </c>
      <c r="M261" s="25">
        <f t="shared" si="29"/>
        <v>0</v>
      </c>
      <c r="N261" s="64"/>
      <c r="O261" s="25">
        <f t="shared" si="30"/>
        <v>0</v>
      </c>
      <c r="P261" s="76">
        <f t="shared" si="34"/>
        <v>0</v>
      </c>
    </row>
    <row r="262" spans="1:16" hidden="1" x14ac:dyDescent="0.25">
      <c r="A262" s="95">
        <v>31910607</v>
      </c>
      <c r="B262" s="31" t="s">
        <v>529</v>
      </c>
      <c r="C262" s="92"/>
      <c r="D262" s="64"/>
      <c r="E262" s="64"/>
      <c r="F262" s="75">
        <f t="shared" si="27"/>
        <v>0</v>
      </c>
      <c r="G262" s="25">
        <f t="shared" si="31"/>
        <v>0</v>
      </c>
      <c r="H262" s="64"/>
      <c r="I262" s="76">
        <f t="shared" si="32"/>
        <v>0</v>
      </c>
      <c r="J262" s="64"/>
      <c r="K262" s="25">
        <f t="shared" si="28"/>
        <v>0</v>
      </c>
      <c r="L262" s="75">
        <f t="shared" si="33"/>
        <v>0</v>
      </c>
      <c r="M262" s="25">
        <f t="shared" si="29"/>
        <v>0</v>
      </c>
      <c r="N262" s="64"/>
      <c r="O262" s="25">
        <f t="shared" si="30"/>
        <v>0</v>
      </c>
      <c r="P262" s="76">
        <f t="shared" si="34"/>
        <v>0</v>
      </c>
    </row>
    <row r="263" spans="1:16" hidden="1" x14ac:dyDescent="0.25">
      <c r="A263" s="95">
        <v>31910608</v>
      </c>
      <c r="B263" s="31" t="s">
        <v>530</v>
      </c>
      <c r="C263" s="92"/>
      <c r="D263" s="23">
        <f>SUM(D264:D265)</f>
        <v>0</v>
      </c>
      <c r="E263" s="23">
        <f>SUM(E264:E265)</f>
        <v>0</v>
      </c>
      <c r="F263" s="75">
        <f t="shared" si="27"/>
        <v>0</v>
      </c>
      <c r="G263" s="25">
        <f t="shared" si="31"/>
        <v>0</v>
      </c>
      <c r="H263" s="23">
        <f>SUM(H264:H265)</f>
        <v>0</v>
      </c>
      <c r="I263" s="76">
        <f t="shared" si="32"/>
        <v>0</v>
      </c>
      <c r="J263" s="23">
        <f>SUM(J264:J265)</f>
        <v>0</v>
      </c>
      <c r="K263" s="25">
        <f t="shared" si="28"/>
        <v>0</v>
      </c>
      <c r="L263" s="75">
        <f t="shared" si="33"/>
        <v>0</v>
      </c>
      <c r="M263" s="25">
        <f t="shared" si="29"/>
        <v>0</v>
      </c>
      <c r="N263" s="23">
        <f>SUM(N264:N265)</f>
        <v>0</v>
      </c>
      <c r="O263" s="25">
        <f t="shared" si="30"/>
        <v>0</v>
      </c>
      <c r="P263" s="76">
        <f t="shared" si="34"/>
        <v>0</v>
      </c>
    </row>
    <row r="264" spans="1:16" hidden="1" x14ac:dyDescent="0.25">
      <c r="A264" s="95">
        <v>3191060801</v>
      </c>
      <c r="B264" s="31" t="s">
        <v>531</v>
      </c>
      <c r="C264" s="92"/>
      <c r="D264" s="64"/>
      <c r="E264" s="64"/>
      <c r="F264" s="75">
        <f t="shared" si="27"/>
        <v>0</v>
      </c>
      <c r="G264" s="25">
        <f t="shared" si="31"/>
        <v>0</v>
      </c>
      <c r="H264" s="64"/>
      <c r="I264" s="76">
        <f t="shared" si="32"/>
        <v>0</v>
      </c>
      <c r="J264" s="64"/>
      <c r="K264" s="25">
        <f t="shared" si="28"/>
        <v>0</v>
      </c>
      <c r="L264" s="75">
        <f t="shared" si="33"/>
        <v>0</v>
      </c>
      <c r="M264" s="25">
        <f t="shared" si="29"/>
        <v>0</v>
      </c>
      <c r="N264" s="64"/>
      <c r="O264" s="25">
        <f t="shared" si="30"/>
        <v>0</v>
      </c>
      <c r="P264" s="76">
        <f t="shared" si="34"/>
        <v>0</v>
      </c>
    </row>
    <row r="265" spans="1:16" hidden="1" x14ac:dyDescent="0.25">
      <c r="A265" s="95">
        <v>3191060802</v>
      </c>
      <c r="B265" s="31" t="s">
        <v>532</v>
      </c>
      <c r="C265" s="92"/>
      <c r="D265" s="64"/>
      <c r="E265" s="64"/>
      <c r="F265" s="75">
        <f t="shared" si="27"/>
        <v>0</v>
      </c>
      <c r="G265" s="25">
        <f t="shared" si="31"/>
        <v>0</v>
      </c>
      <c r="H265" s="64"/>
      <c r="I265" s="76">
        <f t="shared" si="32"/>
        <v>0</v>
      </c>
      <c r="J265" s="64"/>
      <c r="K265" s="25">
        <f t="shared" si="28"/>
        <v>0</v>
      </c>
      <c r="L265" s="75">
        <f t="shared" si="33"/>
        <v>0</v>
      </c>
      <c r="M265" s="25">
        <f t="shared" si="29"/>
        <v>0</v>
      </c>
      <c r="N265" s="64"/>
      <c r="O265" s="25">
        <f t="shared" si="30"/>
        <v>0</v>
      </c>
      <c r="P265" s="76">
        <f t="shared" si="34"/>
        <v>0</v>
      </c>
    </row>
    <row r="266" spans="1:16" hidden="1" x14ac:dyDescent="0.25">
      <c r="A266" s="95">
        <v>31910609</v>
      </c>
      <c r="B266" s="31" t="s">
        <v>533</v>
      </c>
      <c r="C266" s="92"/>
      <c r="D266" s="64"/>
      <c r="E266" s="64"/>
      <c r="F266" s="75">
        <f t="shared" si="27"/>
        <v>0</v>
      </c>
      <c r="G266" s="25">
        <f t="shared" si="31"/>
        <v>0</v>
      </c>
      <c r="H266" s="64"/>
      <c r="I266" s="76">
        <f t="shared" si="32"/>
        <v>0</v>
      </c>
      <c r="J266" s="64"/>
      <c r="K266" s="25">
        <f t="shared" si="28"/>
        <v>0</v>
      </c>
      <c r="L266" s="75">
        <f t="shared" si="33"/>
        <v>0</v>
      </c>
      <c r="M266" s="25">
        <f t="shared" si="29"/>
        <v>0</v>
      </c>
      <c r="N266" s="64"/>
      <c r="O266" s="25">
        <f t="shared" si="30"/>
        <v>0</v>
      </c>
      <c r="P266" s="76">
        <f t="shared" si="34"/>
        <v>0</v>
      </c>
    </row>
    <row r="267" spans="1:16" hidden="1" x14ac:dyDescent="0.25">
      <c r="A267" s="95">
        <v>31910610</v>
      </c>
      <c r="B267" s="31" t="s">
        <v>1174</v>
      </c>
      <c r="C267" s="92"/>
      <c r="D267" s="64">
        <f>SUM(D268)</f>
        <v>0</v>
      </c>
      <c r="E267" s="64">
        <f>SUM(E268)</f>
        <v>0</v>
      </c>
      <c r="F267" s="75">
        <f t="shared" ref="F267:F278" si="35">SUM(D267+E267)</f>
        <v>0</v>
      </c>
      <c r="G267" s="25">
        <f t="shared" ref="G267:G278" si="36">IF(OR(F267=0,F$7=0),0,F267/F$7)*100</f>
        <v>0</v>
      </c>
      <c r="H267" s="64">
        <f>SUM(H268)</f>
        <v>0</v>
      </c>
      <c r="I267" s="76">
        <f t="shared" ref="I267:I278" si="37">SUM(F267-H267)</f>
        <v>0</v>
      </c>
      <c r="J267" s="64">
        <f>SUM(J268)</f>
        <v>0</v>
      </c>
      <c r="K267" s="25">
        <f t="shared" ref="K267:K278" si="38">IF(OR(J267=0,F267=0),0,J267/F267)*100</f>
        <v>0</v>
      </c>
      <c r="L267" s="75">
        <f t="shared" ref="L267:L278" si="39">SUM(N267-J267)</f>
        <v>0</v>
      </c>
      <c r="M267" s="25">
        <f t="shared" ref="M267:M278" si="40">IF(OR(L267=0,F267=0),0,L267/F267)*100</f>
        <v>0</v>
      </c>
      <c r="N267" s="64">
        <f>SUM(N268)</f>
        <v>0</v>
      </c>
      <c r="O267" s="25">
        <f t="shared" ref="O267:O278" si="41">IF(OR(N267=0,F267=0),0,N267/F267)*100</f>
        <v>0</v>
      </c>
      <c r="P267" s="76">
        <f t="shared" ref="P267:P278" si="42">SUM(F267-N267)</f>
        <v>0</v>
      </c>
    </row>
    <row r="268" spans="1:16" hidden="1" x14ac:dyDescent="0.25">
      <c r="A268" s="95">
        <v>3191061001</v>
      </c>
      <c r="B268" s="116" t="s">
        <v>1170</v>
      </c>
      <c r="C268" s="92"/>
      <c r="D268" s="64"/>
      <c r="E268" s="64"/>
      <c r="F268" s="75">
        <f t="shared" si="35"/>
        <v>0</v>
      </c>
      <c r="G268" s="25">
        <f t="shared" si="36"/>
        <v>0</v>
      </c>
      <c r="H268" s="64"/>
      <c r="I268" s="76">
        <f t="shared" si="37"/>
        <v>0</v>
      </c>
      <c r="J268" s="64"/>
      <c r="K268" s="25">
        <f t="shared" si="38"/>
        <v>0</v>
      </c>
      <c r="L268" s="75">
        <f t="shared" si="39"/>
        <v>0</v>
      </c>
      <c r="M268" s="25">
        <f t="shared" si="40"/>
        <v>0</v>
      </c>
      <c r="N268" s="64"/>
      <c r="O268" s="25">
        <f t="shared" si="41"/>
        <v>0</v>
      </c>
      <c r="P268" s="76">
        <f t="shared" si="42"/>
        <v>0</v>
      </c>
    </row>
    <row r="269" spans="1:16" x14ac:dyDescent="0.25">
      <c r="A269" s="95">
        <v>31910611</v>
      </c>
      <c r="B269" s="116" t="s">
        <v>1175</v>
      </c>
      <c r="C269" s="92"/>
      <c r="D269" s="64">
        <f>SUM(D270:D272)</f>
        <v>0</v>
      </c>
      <c r="E269" s="64">
        <f>SUM(E270:E272)</f>
        <v>426000000</v>
      </c>
      <c r="F269" s="75">
        <f t="shared" si="35"/>
        <v>426000000</v>
      </c>
      <c r="G269" s="25">
        <f t="shared" si="36"/>
        <v>0.27759888936988841</v>
      </c>
      <c r="H269" s="64">
        <f>SUM(H270:H272)</f>
        <v>0</v>
      </c>
      <c r="I269" s="76">
        <f t="shared" si="37"/>
        <v>426000000</v>
      </c>
      <c r="J269" s="64">
        <f>SUM(J270:J272)</f>
        <v>6273965</v>
      </c>
      <c r="K269" s="25">
        <f t="shared" si="38"/>
        <v>1.4727617370892019</v>
      </c>
      <c r="L269" s="75">
        <f t="shared" si="39"/>
        <v>0</v>
      </c>
      <c r="M269" s="25">
        <f t="shared" si="40"/>
        <v>0</v>
      </c>
      <c r="N269" s="64">
        <f>SUM(N270:N272)</f>
        <v>6273965</v>
      </c>
      <c r="O269" s="25">
        <f t="shared" si="41"/>
        <v>1.4727617370892019</v>
      </c>
      <c r="P269" s="76">
        <f t="shared" si="42"/>
        <v>419726035</v>
      </c>
    </row>
    <row r="270" spans="1:16" x14ac:dyDescent="0.25">
      <c r="A270" s="95">
        <v>3191061101</v>
      </c>
      <c r="B270" s="31" t="s">
        <v>543</v>
      </c>
      <c r="C270" s="92"/>
      <c r="D270" s="64"/>
      <c r="E270" s="64">
        <v>50000000</v>
      </c>
      <c r="F270" s="75">
        <f t="shared" si="35"/>
        <v>50000000</v>
      </c>
      <c r="G270" s="25">
        <f t="shared" si="36"/>
        <v>3.2582029268766244E-2</v>
      </c>
      <c r="H270" s="64"/>
      <c r="I270" s="76">
        <f t="shared" si="37"/>
        <v>50000000</v>
      </c>
      <c r="J270" s="64">
        <v>4531111</v>
      </c>
      <c r="K270" s="25">
        <f t="shared" si="38"/>
        <v>9.0622220000000002</v>
      </c>
      <c r="L270" s="75">
        <f t="shared" si="39"/>
        <v>0</v>
      </c>
      <c r="M270" s="25">
        <f t="shared" si="40"/>
        <v>0</v>
      </c>
      <c r="N270" s="64">
        <v>4531111</v>
      </c>
      <c r="O270" s="25">
        <f t="shared" si="41"/>
        <v>9.0622220000000002</v>
      </c>
      <c r="P270" s="76">
        <f t="shared" si="42"/>
        <v>45468889</v>
      </c>
    </row>
    <row r="271" spans="1:16" x14ac:dyDescent="0.25">
      <c r="A271" s="95">
        <v>3191061102</v>
      </c>
      <c r="B271" s="116" t="s">
        <v>1170</v>
      </c>
      <c r="C271" s="92"/>
      <c r="D271" s="64"/>
      <c r="E271" s="64">
        <v>366000000</v>
      </c>
      <c r="F271" s="75">
        <f t="shared" si="35"/>
        <v>366000000</v>
      </c>
      <c r="G271" s="25">
        <f t="shared" si="36"/>
        <v>0.23850045424736893</v>
      </c>
      <c r="H271" s="64"/>
      <c r="I271" s="76">
        <f t="shared" si="37"/>
        <v>366000000</v>
      </c>
      <c r="J271" s="64"/>
      <c r="K271" s="25">
        <f t="shared" si="38"/>
        <v>0</v>
      </c>
      <c r="L271" s="75">
        <f t="shared" si="39"/>
        <v>0</v>
      </c>
      <c r="M271" s="25">
        <f t="shared" si="40"/>
        <v>0</v>
      </c>
      <c r="N271" s="64"/>
      <c r="O271" s="25">
        <f t="shared" si="41"/>
        <v>0</v>
      </c>
      <c r="P271" s="76">
        <f t="shared" si="42"/>
        <v>366000000</v>
      </c>
    </row>
    <row r="272" spans="1:16" x14ac:dyDescent="0.25">
      <c r="A272" s="95">
        <v>3191061103</v>
      </c>
      <c r="B272" s="116" t="s">
        <v>1171</v>
      </c>
      <c r="C272" s="92"/>
      <c r="D272" s="64"/>
      <c r="E272" s="64">
        <v>10000000</v>
      </c>
      <c r="F272" s="75">
        <f t="shared" si="35"/>
        <v>10000000</v>
      </c>
      <c r="G272" s="25">
        <f t="shared" si="36"/>
        <v>6.5164058537532489E-3</v>
      </c>
      <c r="H272" s="64"/>
      <c r="I272" s="76">
        <f t="shared" si="37"/>
        <v>10000000</v>
      </c>
      <c r="J272" s="64">
        <v>1742854</v>
      </c>
      <c r="K272" s="25">
        <f t="shared" si="38"/>
        <v>17.428540000000002</v>
      </c>
      <c r="L272" s="75">
        <f t="shared" si="39"/>
        <v>0</v>
      </c>
      <c r="M272" s="25">
        <f t="shared" si="40"/>
        <v>0</v>
      </c>
      <c r="N272" s="64">
        <v>1742854</v>
      </c>
      <c r="O272" s="25">
        <f t="shared" si="41"/>
        <v>17.428540000000002</v>
      </c>
      <c r="P272" s="76">
        <f t="shared" si="42"/>
        <v>8257146</v>
      </c>
    </row>
    <row r="273" spans="1:16" x14ac:dyDescent="0.25">
      <c r="A273" s="95">
        <v>31910612</v>
      </c>
      <c r="B273" s="116" t="s">
        <v>1172</v>
      </c>
      <c r="C273" s="92"/>
      <c r="D273" s="64">
        <f>SUM(D274:D278)</f>
        <v>2649954197</v>
      </c>
      <c r="E273" s="64">
        <f>SUM(E274:E278)</f>
        <v>-945539854</v>
      </c>
      <c r="F273" s="75">
        <f t="shared" si="35"/>
        <v>1704414343</v>
      </c>
      <c r="G273" s="25">
        <f t="shared" si="36"/>
        <v>1.1106655601946198</v>
      </c>
      <c r="H273" s="64">
        <f>SUM(H274:H278)</f>
        <v>0</v>
      </c>
      <c r="I273" s="76">
        <f t="shared" si="37"/>
        <v>1704414343</v>
      </c>
      <c r="J273" s="64">
        <f>SUM(J274:J278)</f>
        <v>482716090</v>
      </c>
      <c r="K273" s="25">
        <f t="shared" si="38"/>
        <v>28.321522403428872</v>
      </c>
      <c r="L273" s="75">
        <f t="shared" si="39"/>
        <v>74985528</v>
      </c>
      <c r="M273" s="25">
        <f t="shared" si="40"/>
        <v>4.3994893793263508</v>
      </c>
      <c r="N273" s="64">
        <f>SUM(N274:N278)</f>
        <v>557701618</v>
      </c>
      <c r="O273" s="25">
        <f t="shared" si="41"/>
        <v>32.72101178275522</v>
      </c>
      <c r="P273" s="76">
        <f t="shared" si="42"/>
        <v>1146712725</v>
      </c>
    </row>
    <row r="274" spans="1:16" x14ac:dyDescent="0.25">
      <c r="A274" s="95">
        <v>3191061201</v>
      </c>
      <c r="B274" s="31" t="s">
        <v>543</v>
      </c>
      <c r="C274" s="92"/>
      <c r="D274" s="64">
        <v>1105033463</v>
      </c>
      <c r="E274" s="64">
        <v>-57553019</v>
      </c>
      <c r="F274" s="75">
        <f t="shared" si="35"/>
        <v>1047480444</v>
      </c>
      <c r="G274" s="25">
        <f t="shared" si="36"/>
        <v>0.68258076969736525</v>
      </c>
      <c r="H274" s="64"/>
      <c r="I274" s="76">
        <f t="shared" si="37"/>
        <v>1047480444</v>
      </c>
      <c r="J274" s="64">
        <v>400534124</v>
      </c>
      <c r="K274" s="25">
        <f t="shared" si="38"/>
        <v>38.237861746658055</v>
      </c>
      <c r="L274" s="75">
        <f t="shared" si="39"/>
        <v>66108843</v>
      </c>
      <c r="M274" s="25">
        <f t="shared" si="40"/>
        <v>6.3112245559020677</v>
      </c>
      <c r="N274" s="64">
        <v>466642967</v>
      </c>
      <c r="O274" s="25">
        <f t="shared" si="41"/>
        <v>44.549086302560127</v>
      </c>
      <c r="P274" s="76">
        <f t="shared" si="42"/>
        <v>580837477</v>
      </c>
    </row>
    <row r="275" spans="1:16" x14ac:dyDescent="0.25">
      <c r="A275" s="95">
        <v>3191061202</v>
      </c>
      <c r="B275" s="116" t="s">
        <v>1173</v>
      </c>
      <c r="C275" s="92"/>
      <c r="D275" s="64">
        <v>465900281</v>
      </c>
      <c r="E275" s="64">
        <v>-465900281</v>
      </c>
      <c r="F275" s="75">
        <f t="shared" si="35"/>
        <v>0</v>
      </c>
      <c r="G275" s="25">
        <f t="shared" si="36"/>
        <v>0</v>
      </c>
      <c r="H275" s="64"/>
      <c r="I275" s="76">
        <f t="shared" si="37"/>
        <v>0</v>
      </c>
      <c r="J275" s="64"/>
      <c r="K275" s="25">
        <f t="shared" si="38"/>
        <v>0</v>
      </c>
      <c r="L275" s="75">
        <f t="shared" si="39"/>
        <v>0</v>
      </c>
      <c r="M275" s="25">
        <f t="shared" si="40"/>
        <v>0</v>
      </c>
      <c r="N275" s="64"/>
      <c r="O275" s="25">
        <f t="shared" si="41"/>
        <v>0</v>
      </c>
      <c r="P275" s="76">
        <f t="shared" si="42"/>
        <v>0</v>
      </c>
    </row>
    <row r="276" spans="1:16" x14ac:dyDescent="0.25">
      <c r="A276" s="95">
        <v>3191061203</v>
      </c>
      <c r="B276" s="116" t="s">
        <v>1170</v>
      </c>
      <c r="C276" s="92"/>
      <c r="D276" s="64">
        <v>798002013</v>
      </c>
      <c r="E276" s="64">
        <v>-211068114</v>
      </c>
      <c r="F276" s="75">
        <f t="shared" si="35"/>
        <v>586933899</v>
      </c>
      <c r="G276" s="25">
        <f t="shared" si="36"/>
        <v>0.38246994952098179</v>
      </c>
      <c r="H276" s="64"/>
      <c r="I276" s="76">
        <f t="shared" si="37"/>
        <v>586933899</v>
      </c>
      <c r="J276" s="64">
        <v>25483148</v>
      </c>
      <c r="K276" s="25">
        <f t="shared" si="38"/>
        <v>4.3417407042628486</v>
      </c>
      <c r="L276" s="75">
        <f t="shared" si="39"/>
        <v>8876685</v>
      </c>
      <c r="M276" s="25">
        <f t="shared" si="40"/>
        <v>1.5123824020258199</v>
      </c>
      <c r="N276" s="64">
        <v>34359833</v>
      </c>
      <c r="O276" s="25">
        <f t="shared" si="41"/>
        <v>5.8541231062886689</v>
      </c>
      <c r="P276" s="76">
        <f t="shared" si="42"/>
        <v>552574066</v>
      </c>
    </row>
    <row r="277" spans="1:16" x14ac:dyDescent="0.25">
      <c r="A277" s="95">
        <v>3191061204</v>
      </c>
      <c r="B277" s="116" t="s">
        <v>68</v>
      </c>
      <c r="C277" s="92"/>
      <c r="D277" s="64">
        <v>183997796</v>
      </c>
      <c r="E277" s="64">
        <v>-183997796</v>
      </c>
      <c r="F277" s="75">
        <f t="shared" si="35"/>
        <v>0</v>
      </c>
      <c r="G277" s="25">
        <f t="shared" si="36"/>
        <v>0</v>
      </c>
      <c r="H277" s="64"/>
      <c r="I277" s="76">
        <f t="shared" si="37"/>
        <v>0</v>
      </c>
      <c r="J277" s="64"/>
      <c r="K277" s="25">
        <f t="shared" si="38"/>
        <v>0</v>
      </c>
      <c r="L277" s="75">
        <f t="shared" si="39"/>
        <v>0</v>
      </c>
      <c r="M277" s="25">
        <f t="shared" si="40"/>
        <v>0</v>
      </c>
      <c r="N277" s="64"/>
      <c r="O277" s="25">
        <f t="shared" si="41"/>
        <v>0</v>
      </c>
      <c r="P277" s="76">
        <f t="shared" si="42"/>
        <v>0</v>
      </c>
    </row>
    <row r="278" spans="1:16" x14ac:dyDescent="0.25">
      <c r="A278" s="95">
        <v>3191061205</v>
      </c>
      <c r="B278" s="116" t="s">
        <v>1171</v>
      </c>
      <c r="C278" s="92"/>
      <c r="D278" s="64">
        <v>97020644</v>
      </c>
      <c r="E278" s="64">
        <v>-27020644</v>
      </c>
      <c r="F278" s="75">
        <f t="shared" si="35"/>
        <v>70000000</v>
      </c>
      <c r="G278" s="25">
        <f t="shared" si="36"/>
        <v>4.561484097627274E-2</v>
      </c>
      <c r="H278" s="64"/>
      <c r="I278" s="76">
        <f t="shared" si="37"/>
        <v>70000000</v>
      </c>
      <c r="J278" s="64">
        <v>56698818</v>
      </c>
      <c r="K278" s="25">
        <f t="shared" si="38"/>
        <v>80.998311428571427</v>
      </c>
      <c r="L278" s="75">
        <f t="shared" si="39"/>
        <v>0</v>
      </c>
      <c r="M278" s="25">
        <f t="shared" si="40"/>
        <v>0</v>
      </c>
      <c r="N278" s="64">
        <v>56698818</v>
      </c>
      <c r="O278" s="25">
        <f t="shared" si="41"/>
        <v>80.998311428571427</v>
      </c>
      <c r="P278" s="76">
        <f t="shared" si="42"/>
        <v>13301182</v>
      </c>
    </row>
    <row r="279" spans="1:16" x14ac:dyDescent="0.25">
      <c r="A279" s="95">
        <v>3192</v>
      </c>
      <c r="B279" s="31" t="s">
        <v>534</v>
      </c>
      <c r="C279" s="92"/>
      <c r="D279" s="23">
        <f>SUM(D280)</f>
        <v>128427899245</v>
      </c>
      <c r="E279" s="23">
        <f>SUM(E280)</f>
        <v>-6647160094</v>
      </c>
      <c r="F279" s="75">
        <f t="shared" ref="F279:F398" si="43">SUM(D279+E279)</f>
        <v>121780739151</v>
      </c>
      <c r="G279" s="25">
        <f t="shared" si="31"/>
        <v>79.357272147797389</v>
      </c>
      <c r="H279" s="23">
        <f>SUM(H280)</f>
        <v>0</v>
      </c>
      <c r="I279" s="76">
        <f t="shared" si="32"/>
        <v>121780739151</v>
      </c>
      <c r="J279" s="23">
        <f>SUM(J280)</f>
        <v>15639888000</v>
      </c>
      <c r="K279" s="25">
        <f t="shared" ref="K279:K398" si="44">IF(OR(J279=0,F279=0),0,J279/F279)*100</f>
        <v>12.842661416767706</v>
      </c>
      <c r="L279" s="75">
        <f t="shared" si="33"/>
        <v>19327088364</v>
      </c>
      <c r="M279" s="25">
        <f t="shared" ref="M279:M398" si="45">IF(OR(L279=0,F279=0),0,L279/F279)*100</f>
        <v>15.870398306612099</v>
      </c>
      <c r="N279" s="23">
        <f>SUM(N280)</f>
        <v>34966976364</v>
      </c>
      <c r="O279" s="25">
        <f t="shared" ref="O279:O398" si="46">IF(OR(N279=0,F279=0),0,N279/F279)*100</f>
        <v>28.713059723379804</v>
      </c>
      <c r="P279" s="76">
        <f t="shared" si="34"/>
        <v>86813762787</v>
      </c>
    </row>
    <row r="280" spans="1:16" x14ac:dyDescent="0.25">
      <c r="A280" s="95">
        <v>319201</v>
      </c>
      <c r="B280" s="31" t="s">
        <v>535</v>
      </c>
      <c r="C280" s="92"/>
      <c r="D280" s="23">
        <f>SUM(D281:D286)+SUM(D363:D371)</f>
        <v>128427899245</v>
      </c>
      <c r="E280" s="23">
        <f>SUM(E281:E286)+SUM(E363:E371)</f>
        <v>-6647160094</v>
      </c>
      <c r="F280" s="75">
        <f t="shared" si="43"/>
        <v>121780739151</v>
      </c>
      <c r="G280" s="25">
        <f t="shared" ref="G280:G399" si="47">IF(OR(F280=0,F$7=0),0,F280/F$7)*100</f>
        <v>79.357272147797389</v>
      </c>
      <c r="H280" s="23">
        <f>SUM(H281:H286)+SUM(H363:H371)</f>
        <v>0</v>
      </c>
      <c r="I280" s="76">
        <f t="shared" ref="I280:I399" si="48">SUM(F280-H280)</f>
        <v>121780739151</v>
      </c>
      <c r="J280" s="23">
        <f>SUM(J281:J286)+SUM(J363:J371)</f>
        <v>15639888000</v>
      </c>
      <c r="K280" s="25">
        <f t="shared" si="44"/>
        <v>12.842661416767706</v>
      </c>
      <c r="L280" s="75">
        <f t="shared" si="33"/>
        <v>19327088364</v>
      </c>
      <c r="M280" s="25">
        <f t="shared" si="45"/>
        <v>15.870398306612099</v>
      </c>
      <c r="N280" s="23">
        <f>SUM(N281:N286)+SUM(N363:N371)</f>
        <v>34966976364</v>
      </c>
      <c r="O280" s="25">
        <f t="shared" si="46"/>
        <v>28.713059723379804</v>
      </c>
      <c r="P280" s="76">
        <f t="shared" si="34"/>
        <v>86813762787</v>
      </c>
    </row>
    <row r="281" spans="1:16" hidden="1" x14ac:dyDescent="0.25">
      <c r="A281" s="95">
        <v>31920101</v>
      </c>
      <c r="B281" s="31" t="s">
        <v>536</v>
      </c>
      <c r="C281" s="92"/>
      <c r="D281" s="64"/>
      <c r="E281" s="64"/>
      <c r="F281" s="75">
        <f t="shared" si="43"/>
        <v>0</v>
      </c>
      <c r="G281" s="25">
        <f t="shared" si="47"/>
        <v>0</v>
      </c>
      <c r="H281" s="64"/>
      <c r="I281" s="76">
        <f t="shared" si="48"/>
        <v>0</v>
      </c>
      <c r="J281" s="64"/>
      <c r="K281" s="25">
        <f t="shared" si="44"/>
        <v>0</v>
      </c>
      <c r="L281" s="75">
        <f t="shared" si="33"/>
        <v>0</v>
      </c>
      <c r="M281" s="25">
        <f t="shared" si="45"/>
        <v>0</v>
      </c>
      <c r="N281" s="64"/>
      <c r="O281" s="25">
        <f t="shared" si="46"/>
        <v>0</v>
      </c>
      <c r="P281" s="76">
        <f t="shared" si="34"/>
        <v>0</v>
      </c>
    </row>
    <row r="282" spans="1:16" hidden="1" x14ac:dyDescent="0.25">
      <c r="A282" s="95">
        <v>31920102</v>
      </c>
      <c r="B282" s="31" t="s">
        <v>537</v>
      </c>
      <c r="C282" s="92"/>
      <c r="D282" s="64"/>
      <c r="E282" s="64"/>
      <c r="F282" s="75">
        <f t="shared" si="43"/>
        <v>0</v>
      </c>
      <c r="G282" s="25">
        <f t="shared" si="47"/>
        <v>0</v>
      </c>
      <c r="H282" s="64"/>
      <c r="I282" s="76">
        <f t="shared" si="48"/>
        <v>0</v>
      </c>
      <c r="J282" s="64"/>
      <c r="K282" s="25">
        <f t="shared" si="44"/>
        <v>0</v>
      </c>
      <c r="L282" s="75">
        <f t="shared" si="33"/>
        <v>0</v>
      </c>
      <c r="M282" s="25">
        <f t="shared" si="45"/>
        <v>0</v>
      </c>
      <c r="N282" s="64"/>
      <c r="O282" s="25">
        <f t="shared" si="46"/>
        <v>0</v>
      </c>
      <c r="P282" s="76">
        <f t="shared" si="34"/>
        <v>0</v>
      </c>
    </row>
    <row r="283" spans="1:16" hidden="1" x14ac:dyDescent="0.25">
      <c r="A283" s="95">
        <v>31920103</v>
      </c>
      <c r="B283" s="31" t="s">
        <v>538</v>
      </c>
      <c r="C283" s="92"/>
      <c r="D283" s="64"/>
      <c r="E283" s="64"/>
      <c r="F283" s="75">
        <f t="shared" si="43"/>
        <v>0</v>
      </c>
      <c r="G283" s="25">
        <f t="shared" si="47"/>
        <v>0</v>
      </c>
      <c r="H283" s="64"/>
      <c r="I283" s="76">
        <f t="shared" si="48"/>
        <v>0</v>
      </c>
      <c r="J283" s="64"/>
      <c r="K283" s="25">
        <f t="shared" si="44"/>
        <v>0</v>
      </c>
      <c r="L283" s="75">
        <f t="shared" si="33"/>
        <v>0</v>
      </c>
      <c r="M283" s="25">
        <f t="shared" si="45"/>
        <v>0</v>
      </c>
      <c r="N283" s="64"/>
      <c r="O283" s="25">
        <f t="shared" si="46"/>
        <v>0</v>
      </c>
      <c r="P283" s="76">
        <f t="shared" si="34"/>
        <v>0</v>
      </c>
    </row>
    <row r="284" spans="1:16" hidden="1" x14ac:dyDescent="0.25">
      <c r="A284" s="95">
        <v>31920104</v>
      </c>
      <c r="B284" s="31" t="s">
        <v>539</v>
      </c>
      <c r="C284" s="92"/>
      <c r="D284" s="64"/>
      <c r="E284" s="64"/>
      <c r="F284" s="75">
        <f t="shared" si="43"/>
        <v>0</v>
      </c>
      <c r="G284" s="25">
        <f t="shared" si="47"/>
        <v>0</v>
      </c>
      <c r="H284" s="64"/>
      <c r="I284" s="76">
        <f t="shared" si="48"/>
        <v>0</v>
      </c>
      <c r="J284" s="64"/>
      <c r="K284" s="25">
        <f t="shared" si="44"/>
        <v>0</v>
      </c>
      <c r="L284" s="75">
        <f t="shared" si="33"/>
        <v>0</v>
      </c>
      <c r="M284" s="25">
        <f t="shared" si="45"/>
        <v>0</v>
      </c>
      <c r="N284" s="64"/>
      <c r="O284" s="25">
        <f t="shared" si="46"/>
        <v>0</v>
      </c>
      <c r="P284" s="76">
        <f t="shared" si="34"/>
        <v>0</v>
      </c>
    </row>
    <row r="285" spans="1:16" hidden="1" x14ac:dyDescent="0.25">
      <c r="A285" s="95">
        <v>31920105</v>
      </c>
      <c r="B285" s="31" t="s">
        <v>540</v>
      </c>
      <c r="C285" s="92"/>
      <c r="D285" s="64"/>
      <c r="E285" s="64"/>
      <c r="F285" s="75">
        <f t="shared" si="43"/>
        <v>0</v>
      </c>
      <c r="G285" s="25">
        <f t="shared" si="47"/>
        <v>0</v>
      </c>
      <c r="H285" s="64"/>
      <c r="I285" s="76">
        <f t="shared" si="48"/>
        <v>0</v>
      </c>
      <c r="J285" s="64"/>
      <c r="K285" s="25">
        <f t="shared" si="44"/>
        <v>0</v>
      </c>
      <c r="L285" s="75">
        <f t="shared" si="33"/>
        <v>0</v>
      </c>
      <c r="M285" s="25">
        <f t="shared" si="45"/>
        <v>0</v>
      </c>
      <c r="N285" s="64"/>
      <c r="O285" s="25">
        <f t="shared" si="46"/>
        <v>0</v>
      </c>
      <c r="P285" s="76">
        <f t="shared" si="34"/>
        <v>0</v>
      </c>
    </row>
    <row r="286" spans="1:16" x14ac:dyDescent="0.25">
      <c r="A286" s="95">
        <v>31920106</v>
      </c>
      <c r="B286" s="31" t="s">
        <v>541</v>
      </c>
      <c r="C286" s="92"/>
      <c r="D286" s="23">
        <f>SUM(D287+D294+D301+D308+D311+D314+D320+D326+D332+D338+D344+D350+D355)</f>
        <v>128427899245</v>
      </c>
      <c r="E286" s="23">
        <f>SUM(E287+E294+E301+E308+E311+E314+E320+E326+E332+E338+E344+E350+E355)</f>
        <v>-6647160094</v>
      </c>
      <c r="F286" s="75">
        <f t="shared" si="43"/>
        <v>121780739151</v>
      </c>
      <c r="G286" s="25">
        <f t="shared" si="47"/>
        <v>79.357272147797389</v>
      </c>
      <c r="H286" s="23">
        <f>SUM(H287+H294+H301+H308+H311+H314+H320+H326+H332+H338+H344+H350+H355)</f>
        <v>0</v>
      </c>
      <c r="I286" s="76">
        <f t="shared" si="48"/>
        <v>121780739151</v>
      </c>
      <c r="J286" s="23">
        <f>SUM(J287+J294+J301+J308+J311+J314+J320+J326+J332+J338+J344+J350+J355)</f>
        <v>15639888000</v>
      </c>
      <c r="K286" s="25">
        <f t="shared" si="44"/>
        <v>12.842661416767706</v>
      </c>
      <c r="L286" s="75">
        <f t="shared" si="33"/>
        <v>19327088364</v>
      </c>
      <c r="M286" s="25">
        <f t="shared" si="45"/>
        <v>15.870398306612099</v>
      </c>
      <c r="N286" s="23">
        <f>SUM(N287+N294+N301+N308+N311+N314+N320+N326+N332+N338+N344+N350+N355)</f>
        <v>34966976364</v>
      </c>
      <c r="O286" s="25">
        <f t="shared" si="46"/>
        <v>28.713059723379804</v>
      </c>
      <c r="P286" s="76">
        <f t="shared" si="34"/>
        <v>86813762787</v>
      </c>
    </row>
    <row r="287" spans="1:16" x14ac:dyDescent="0.25">
      <c r="A287" s="95">
        <v>3192010601</v>
      </c>
      <c r="B287" s="31" t="s">
        <v>542</v>
      </c>
      <c r="C287" s="92"/>
      <c r="D287" s="23">
        <f>SUM(D288:D293)</f>
        <v>62848129687</v>
      </c>
      <c r="E287" s="23">
        <f>SUM(E288:E293)</f>
        <v>-6136211288</v>
      </c>
      <c r="F287" s="75">
        <f t="shared" si="43"/>
        <v>56711918399</v>
      </c>
      <c r="G287" s="25">
        <f t="shared" si="47"/>
        <v>36.95578770328202</v>
      </c>
      <c r="H287" s="23">
        <f>SUM(H288:H293)</f>
        <v>0</v>
      </c>
      <c r="I287" s="76">
        <f t="shared" si="48"/>
        <v>56711918399</v>
      </c>
      <c r="J287" s="23">
        <f>SUM(J288:J293)</f>
        <v>9409633469</v>
      </c>
      <c r="K287" s="25">
        <f t="shared" si="44"/>
        <v>16.591985837611727</v>
      </c>
      <c r="L287" s="75">
        <f t="shared" ref="L287:L406" si="49">SUM(N287-J287)</f>
        <v>10788817274</v>
      </c>
      <c r="M287" s="25">
        <f t="shared" si="45"/>
        <v>19.023897583740069</v>
      </c>
      <c r="N287" s="23">
        <f>SUM(N288:N293)</f>
        <v>20198450743</v>
      </c>
      <c r="O287" s="25">
        <f t="shared" si="46"/>
        <v>35.615883421351796</v>
      </c>
      <c r="P287" s="76">
        <f t="shared" ref="P287:P406" si="50">SUM(F287-N287)</f>
        <v>36513467656</v>
      </c>
    </row>
    <row r="288" spans="1:16" x14ac:dyDescent="0.25">
      <c r="A288" s="95">
        <v>319201060101</v>
      </c>
      <c r="B288" s="31" t="s">
        <v>543</v>
      </c>
      <c r="C288" s="92"/>
      <c r="D288" s="64">
        <v>22619013105</v>
      </c>
      <c r="E288" s="64">
        <v>-1500000000</v>
      </c>
      <c r="F288" s="75">
        <f t="shared" si="43"/>
        <v>21119013105</v>
      </c>
      <c r="G288" s="25">
        <f t="shared" si="47"/>
        <v>13.762006062291357</v>
      </c>
      <c r="H288" s="64"/>
      <c r="I288" s="76">
        <f t="shared" si="48"/>
        <v>21119013105</v>
      </c>
      <c r="J288" s="64">
        <v>7248133470</v>
      </c>
      <c r="K288" s="25">
        <f t="shared" si="44"/>
        <v>34.320417502293132</v>
      </c>
      <c r="L288" s="75">
        <f t="shared" si="49"/>
        <v>1561584034</v>
      </c>
      <c r="M288" s="25">
        <f t="shared" si="45"/>
        <v>7.3942093138352636</v>
      </c>
      <c r="N288" s="64">
        <v>8809717504</v>
      </c>
      <c r="O288" s="25">
        <f t="shared" si="46"/>
        <v>41.714626816128394</v>
      </c>
      <c r="P288" s="76">
        <f t="shared" si="50"/>
        <v>12309295601</v>
      </c>
    </row>
    <row r="289" spans="1:16" x14ac:dyDescent="0.25">
      <c r="A289" s="95">
        <v>319201060102</v>
      </c>
      <c r="B289" s="31" t="s">
        <v>380</v>
      </c>
      <c r="C289" s="92"/>
      <c r="D289" s="64">
        <v>9536547902</v>
      </c>
      <c r="E289" s="64">
        <v>156000000</v>
      </c>
      <c r="F289" s="75">
        <f t="shared" si="43"/>
        <v>9692547902</v>
      </c>
      <c r="G289" s="25">
        <f t="shared" si="47"/>
        <v>6.3160575886376567</v>
      </c>
      <c r="H289" s="64"/>
      <c r="I289" s="76">
        <f t="shared" si="48"/>
        <v>9692547902</v>
      </c>
      <c r="J289" s="64">
        <v>706808418</v>
      </c>
      <c r="K289" s="25">
        <f t="shared" si="44"/>
        <v>7.2922870760757776</v>
      </c>
      <c r="L289" s="75">
        <f t="shared" si="49"/>
        <v>1407172626</v>
      </c>
      <c r="M289" s="25">
        <f t="shared" si="45"/>
        <v>14.518087918963374</v>
      </c>
      <c r="N289" s="64">
        <v>2113981044</v>
      </c>
      <c r="O289" s="25">
        <f t="shared" si="46"/>
        <v>21.810374995039155</v>
      </c>
      <c r="P289" s="76">
        <f t="shared" si="50"/>
        <v>7578566858</v>
      </c>
    </row>
    <row r="290" spans="1:16" x14ac:dyDescent="0.25">
      <c r="A290" s="95">
        <v>319201060103</v>
      </c>
      <c r="B290" s="31" t="s">
        <v>544</v>
      </c>
      <c r="C290" s="92"/>
      <c r="D290" s="64">
        <v>16334363242</v>
      </c>
      <c r="E290" s="64">
        <v>-5652211288</v>
      </c>
      <c r="F290" s="75">
        <f t="shared" si="43"/>
        <v>10682151954</v>
      </c>
      <c r="G290" s="25">
        <f t="shared" si="47"/>
        <v>6.9609237523727305</v>
      </c>
      <c r="H290" s="64"/>
      <c r="I290" s="76">
        <f t="shared" si="48"/>
        <v>10682151954</v>
      </c>
      <c r="J290" s="64">
        <v>580067692</v>
      </c>
      <c r="K290" s="25">
        <f t="shared" si="44"/>
        <v>5.4302512686387123</v>
      </c>
      <c r="L290" s="75">
        <f t="shared" si="49"/>
        <v>5380185401</v>
      </c>
      <c r="M290" s="25">
        <f t="shared" si="45"/>
        <v>50.366119337830199</v>
      </c>
      <c r="N290" s="64">
        <v>5960253093</v>
      </c>
      <c r="O290" s="25">
        <f t="shared" si="46"/>
        <v>55.796370606468905</v>
      </c>
      <c r="P290" s="76">
        <f t="shared" si="50"/>
        <v>4721898861</v>
      </c>
    </row>
    <row r="291" spans="1:16" x14ac:dyDescent="0.25">
      <c r="A291" s="95">
        <v>319201060104</v>
      </c>
      <c r="B291" s="31" t="s">
        <v>68</v>
      </c>
      <c r="C291" s="92"/>
      <c r="D291" s="64">
        <v>3766264740</v>
      </c>
      <c r="E291" s="64">
        <v>1020000000</v>
      </c>
      <c r="F291" s="75">
        <f t="shared" si="43"/>
        <v>4786264740</v>
      </c>
      <c r="G291" s="25">
        <f t="shared" si="47"/>
        <v>3.118924356934877</v>
      </c>
      <c r="H291" s="64"/>
      <c r="I291" s="76">
        <f t="shared" si="48"/>
        <v>4786264740</v>
      </c>
      <c r="J291" s="64"/>
      <c r="K291" s="25">
        <f t="shared" si="44"/>
        <v>0</v>
      </c>
      <c r="L291" s="75">
        <f t="shared" si="49"/>
        <v>2239699004</v>
      </c>
      <c r="M291" s="25">
        <f t="shared" si="45"/>
        <v>46.79429838642816</v>
      </c>
      <c r="N291" s="64">
        <v>2239699004</v>
      </c>
      <c r="O291" s="25">
        <f t="shared" si="46"/>
        <v>46.79429838642816</v>
      </c>
      <c r="P291" s="76">
        <f t="shared" si="50"/>
        <v>2546565736</v>
      </c>
    </row>
    <row r="292" spans="1:16" x14ac:dyDescent="0.25">
      <c r="A292" s="95">
        <v>319201060105</v>
      </c>
      <c r="B292" s="31" t="s">
        <v>414</v>
      </c>
      <c r="C292" s="92"/>
      <c r="D292" s="64">
        <v>1985922860</v>
      </c>
      <c r="E292" s="64">
        <v>-160000000</v>
      </c>
      <c r="F292" s="75">
        <f t="shared" si="43"/>
        <v>1825922860</v>
      </c>
      <c r="G292" s="25">
        <f t="shared" si="47"/>
        <v>1.1898454413405872</v>
      </c>
      <c r="H292" s="64"/>
      <c r="I292" s="76">
        <f t="shared" si="48"/>
        <v>1825922860</v>
      </c>
      <c r="J292" s="64">
        <v>874623889</v>
      </c>
      <c r="K292" s="25">
        <f t="shared" si="44"/>
        <v>47.900374553610661</v>
      </c>
      <c r="L292" s="75">
        <f t="shared" si="49"/>
        <v>200176209</v>
      </c>
      <c r="M292" s="25">
        <f t="shared" si="45"/>
        <v>10.963015655546368</v>
      </c>
      <c r="N292" s="64">
        <v>1074800098</v>
      </c>
      <c r="O292" s="25">
        <f t="shared" si="46"/>
        <v>58.863390209157032</v>
      </c>
      <c r="P292" s="76">
        <f t="shared" si="50"/>
        <v>751122762</v>
      </c>
    </row>
    <row r="293" spans="1:16" x14ac:dyDescent="0.25">
      <c r="A293" s="95">
        <v>319201060106</v>
      </c>
      <c r="B293" s="31" t="s">
        <v>1158</v>
      </c>
      <c r="C293" s="92"/>
      <c r="D293" s="64">
        <v>8606017838</v>
      </c>
      <c r="E293" s="64"/>
      <c r="F293" s="75"/>
      <c r="G293" s="25"/>
      <c r="H293" s="64"/>
      <c r="I293" s="76"/>
      <c r="J293" s="64"/>
      <c r="K293" s="25"/>
      <c r="L293" s="75"/>
      <c r="M293" s="25"/>
      <c r="N293" s="64"/>
      <c r="O293" s="25"/>
      <c r="P293" s="76"/>
    </row>
    <row r="294" spans="1:16" x14ac:dyDescent="0.25">
      <c r="A294" s="95">
        <v>3192010602</v>
      </c>
      <c r="B294" s="31" t="s">
        <v>545</v>
      </c>
      <c r="C294" s="92"/>
      <c r="D294" s="23">
        <f>SUM(D295:D300)</f>
        <v>19176742169</v>
      </c>
      <c r="E294" s="23">
        <f>SUM(E295:E300)</f>
        <v>-248724662</v>
      </c>
      <c r="F294" s="75">
        <f t="shared" si="43"/>
        <v>18928017507</v>
      </c>
      <c r="G294" s="25">
        <f t="shared" si="47"/>
        <v>12.334264408255878</v>
      </c>
      <c r="H294" s="23">
        <f>SUM(H295:H300)</f>
        <v>0</v>
      </c>
      <c r="I294" s="76">
        <f t="shared" si="48"/>
        <v>18928017507</v>
      </c>
      <c r="J294" s="23">
        <f>SUM(J295:J300)</f>
        <v>4903518573</v>
      </c>
      <c r="K294" s="25">
        <f t="shared" si="44"/>
        <v>25.906139251966405</v>
      </c>
      <c r="L294" s="75">
        <f t="shared" si="49"/>
        <v>2935938179</v>
      </c>
      <c r="M294" s="25">
        <f t="shared" si="45"/>
        <v>15.511070707295282</v>
      </c>
      <c r="N294" s="23">
        <f>SUM(N295:N300)</f>
        <v>7839456752</v>
      </c>
      <c r="O294" s="25">
        <f t="shared" si="46"/>
        <v>41.417209959261683</v>
      </c>
      <c r="P294" s="76">
        <f t="shared" si="50"/>
        <v>11088560755</v>
      </c>
    </row>
    <row r="295" spans="1:16" x14ac:dyDescent="0.25">
      <c r="A295" s="95">
        <v>319201060201</v>
      </c>
      <c r="B295" s="31" t="s">
        <v>543</v>
      </c>
      <c r="C295" s="92"/>
      <c r="D295" s="64">
        <v>6928748427</v>
      </c>
      <c r="E295" s="64">
        <v>1500000000</v>
      </c>
      <c r="F295" s="75">
        <f t="shared" si="43"/>
        <v>8428748427</v>
      </c>
      <c r="G295" s="25">
        <f t="shared" si="47"/>
        <v>5.4925145589516289</v>
      </c>
      <c r="H295" s="64"/>
      <c r="I295" s="76">
        <f t="shared" si="48"/>
        <v>8428748427</v>
      </c>
      <c r="J295" s="64">
        <v>4411581579</v>
      </c>
      <c r="K295" s="25">
        <f t="shared" si="44"/>
        <v>52.339699270988817</v>
      </c>
      <c r="L295" s="75">
        <f t="shared" si="49"/>
        <v>1033941330</v>
      </c>
      <c r="M295" s="25">
        <f t="shared" si="45"/>
        <v>12.266842924009364</v>
      </c>
      <c r="N295" s="64">
        <v>5445522909</v>
      </c>
      <c r="O295" s="25">
        <f t="shared" si="46"/>
        <v>64.60654219499817</v>
      </c>
      <c r="P295" s="76">
        <f t="shared" si="50"/>
        <v>2983225518</v>
      </c>
    </row>
    <row r="296" spans="1:16" x14ac:dyDescent="0.25">
      <c r="A296" s="95">
        <v>319201060202</v>
      </c>
      <c r="B296" s="31" t="s">
        <v>380</v>
      </c>
      <c r="C296" s="92"/>
      <c r="D296" s="64">
        <v>2903458712</v>
      </c>
      <c r="E296" s="64">
        <v>-701835294</v>
      </c>
      <c r="F296" s="75">
        <f t="shared" si="43"/>
        <v>2201623418</v>
      </c>
      <c r="G296" s="25">
        <f t="shared" si="47"/>
        <v>1.4346671728815434</v>
      </c>
      <c r="H296" s="64"/>
      <c r="I296" s="76">
        <f t="shared" si="48"/>
        <v>2201623418</v>
      </c>
      <c r="J296" s="64">
        <v>165628686</v>
      </c>
      <c r="K296" s="25">
        <f t="shared" si="44"/>
        <v>7.5230252660766341</v>
      </c>
      <c r="L296" s="75">
        <f t="shared" si="49"/>
        <v>326498741</v>
      </c>
      <c r="M296" s="25">
        <f t="shared" si="45"/>
        <v>14.829908617914237</v>
      </c>
      <c r="N296" s="64">
        <v>492127427</v>
      </c>
      <c r="O296" s="25">
        <f t="shared" si="46"/>
        <v>22.352933883990872</v>
      </c>
      <c r="P296" s="76">
        <f t="shared" si="50"/>
        <v>1709495991</v>
      </c>
    </row>
    <row r="297" spans="1:16" x14ac:dyDescent="0.25">
      <c r="A297" s="95">
        <v>319201060203</v>
      </c>
      <c r="B297" s="31" t="s">
        <v>544</v>
      </c>
      <c r="C297" s="92"/>
      <c r="D297" s="64">
        <v>4973094012</v>
      </c>
      <c r="E297" s="64">
        <v>-1011094012</v>
      </c>
      <c r="F297" s="75">
        <f t="shared" si="43"/>
        <v>3962000000</v>
      </c>
      <c r="G297" s="25">
        <f t="shared" si="47"/>
        <v>2.5817999992570373</v>
      </c>
      <c r="H297" s="64"/>
      <c r="I297" s="76">
        <f t="shared" si="48"/>
        <v>3962000000</v>
      </c>
      <c r="J297" s="64"/>
      <c r="K297" s="25">
        <f t="shared" si="44"/>
        <v>0</v>
      </c>
      <c r="L297" s="75">
        <f t="shared" si="49"/>
        <v>1103765861</v>
      </c>
      <c r="M297" s="25">
        <f t="shared" si="45"/>
        <v>27.858805174154465</v>
      </c>
      <c r="N297" s="64">
        <v>1103765861</v>
      </c>
      <c r="O297" s="25">
        <f t="shared" si="46"/>
        <v>27.858805174154465</v>
      </c>
      <c r="P297" s="76">
        <f t="shared" si="50"/>
        <v>2858234139</v>
      </c>
    </row>
    <row r="298" spans="1:16" x14ac:dyDescent="0.25">
      <c r="A298" s="95">
        <v>319201060204</v>
      </c>
      <c r="B298" s="31" t="s">
        <v>68</v>
      </c>
      <c r="C298" s="92"/>
      <c r="D298" s="64">
        <v>1146661694</v>
      </c>
      <c r="E298" s="64">
        <v>-45795356</v>
      </c>
      <c r="F298" s="75">
        <f t="shared" si="43"/>
        <v>1100866338</v>
      </c>
      <c r="G298" s="25">
        <f t="shared" si="47"/>
        <v>0.71736918491431023</v>
      </c>
      <c r="H298" s="64"/>
      <c r="I298" s="76">
        <f t="shared" si="48"/>
        <v>1100866338</v>
      </c>
      <c r="J298" s="64">
        <v>60780582</v>
      </c>
      <c r="K298" s="25">
        <f t="shared" si="44"/>
        <v>5.5211591000614284</v>
      </c>
      <c r="L298" s="75">
        <f t="shared" si="49"/>
        <v>455426754</v>
      </c>
      <c r="M298" s="25">
        <f t="shared" si="45"/>
        <v>41.369850115264398</v>
      </c>
      <c r="N298" s="64">
        <v>516207336</v>
      </c>
      <c r="O298" s="25">
        <f t="shared" si="46"/>
        <v>46.89100921532583</v>
      </c>
      <c r="P298" s="76">
        <f t="shared" si="50"/>
        <v>584659002</v>
      </c>
    </row>
    <row r="299" spans="1:16" x14ac:dyDescent="0.25">
      <c r="A299" s="95">
        <v>319201060205</v>
      </c>
      <c r="B299" s="31" t="s">
        <v>414</v>
      </c>
      <c r="C299" s="92"/>
      <c r="D299" s="64">
        <v>604626023</v>
      </c>
      <c r="E299" s="64">
        <v>10000000</v>
      </c>
      <c r="F299" s="75">
        <f t="shared" si="43"/>
        <v>614626023</v>
      </c>
      <c r="G299" s="25">
        <f t="shared" si="47"/>
        <v>0.40051526141462784</v>
      </c>
      <c r="H299" s="64"/>
      <c r="I299" s="76">
        <f t="shared" si="48"/>
        <v>614626023</v>
      </c>
      <c r="J299" s="64">
        <v>265527726</v>
      </c>
      <c r="K299" s="25">
        <f t="shared" si="44"/>
        <v>43.201510522440081</v>
      </c>
      <c r="L299" s="75">
        <f t="shared" si="49"/>
        <v>16305493</v>
      </c>
      <c r="M299" s="25">
        <f t="shared" si="45"/>
        <v>2.6529128917146418</v>
      </c>
      <c r="N299" s="64">
        <v>281833219</v>
      </c>
      <c r="O299" s="25">
        <f t="shared" si="46"/>
        <v>45.854423414154724</v>
      </c>
      <c r="P299" s="76">
        <f t="shared" si="50"/>
        <v>332792804</v>
      </c>
    </row>
    <row r="300" spans="1:16" x14ac:dyDescent="0.25">
      <c r="A300" s="95">
        <v>319201060206</v>
      </c>
      <c r="B300" s="31" t="s">
        <v>1158</v>
      </c>
      <c r="C300" s="92"/>
      <c r="D300" s="64">
        <v>2620153301</v>
      </c>
      <c r="E300" s="64"/>
      <c r="F300" s="75"/>
      <c r="G300" s="25"/>
      <c r="H300" s="64"/>
      <c r="I300" s="76"/>
      <c r="J300" s="64"/>
      <c r="K300" s="25"/>
      <c r="L300" s="75"/>
      <c r="M300" s="25"/>
      <c r="N300" s="64"/>
      <c r="O300" s="25"/>
      <c r="P300" s="76"/>
    </row>
    <row r="301" spans="1:16" x14ac:dyDescent="0.25">
      <c r="A301" s="95">
        <v>3192010603</v>
      </c>
      <c r="B301" s="31" t="s">
        <v>546</v>
      </c>
      <c r="C301" s="92"/>
      <c r="D301" s="23">
        <f>SUM(D302:D307)</f>
        <v>9119236582</v>
      </c>
      <c r="E301" s="23">
        <f>SUM(E302:E307)</f>
        <v>-2120109080</v>
      </c>
      <c r="F301" s="75">
        <f t="shared" si="43"/>
        <v>6999127502</v>
      </c>
      <c r="G301" s="25">
        <f t="shared" si="47"/>
        <v>4.5609155425198153</v>
      </c>
      <c r="H301" s="23">
        <f>SUM(H302:H307)</f>
        <v>0</v>
      </c>
      <c r="I301" s="76">
        <f t="shared" si="48"/>
        <v>6999127502</v>
      </c>
      <c r="J301" s="23">
        <f>SUM(J302:J307)</f>
        <v>194626449</v>
      </c>
      <c r="K301" s="25">
        <f t="shared" si="44"/>
        <v>2.7807244395017165</v>
      </c>
      <c r="L301" s="75">
        <f t="shared" si="49"/>
        <v>980315805</v>
      </c>
      <c r="M301" s="25">
        <f t="shared" si="45"/>
        <v>14.006257275922962</v>
      </c>
      <c r="N301" s="23">
        <f>SUM(N302:N307)</f>
        <v>1174942254</v>
      </c>
      <c r="O301" s="25">
        <f t="shared" si="46"/>
        <v>16.78698171542468</v>
      </c>
      <c r="P301" s="76">
        <f t="shared" si="50"/>
        <v>5824185248</v>
      </c>
    </row>
    <row r="302" spans="1:16" x14ac:dyDescent="0.25">
      <c r="A302" s="95">
        <v>319201060301</v>
      </c>
      <c r="B302" s="31" t="s">
        <v>547</v>
      </c>
      <c r="C302" s="92"/>
      <c r="D302" s="64">
        <v>3282009071</v>
      </c>
      <c r="E302" s="64"/>
      <c r="F302" s="75">
        <f t="shared" si="43"/>
        <v>3282009071</v>
      </c>
      <c r="G302" s="25">
        <f t="shared" si="47"/>
        <v>2.1386903122335661</v>
      </c>
      <c r="H302" s="64"/>
      <c r="I302" s="76">
        <f t="shared" si="48"/>
        <v>3282009071</v>
      </c>
      <c r="J302" s="64">
        <v>21625615</v>
      </c>
      <c r="K302" s="25">
        <f t="shared" si="44"/>
        <v>0.65891393144172083</v>
      </c>
      <c r="L302" s="75">
        <f t="shared" si="49"/>
        <v>229447213</v>
      </c>
      <c r="M302" s="25">
        <f t="shared" si="45"/>
        <v>6.9910596843685573</v>
      </c>
      <c r="N302" s="64">
        <v>251072828</v>
      </c>
      <c r="O302" s="25">
        <f t="shared" si="46"/>
        <v>7.6499736158102776</v>
      </c>
      <c r="P302" s="76">
        <f t="shared" si="50"/>
        <v>3030936243</v>
      </c>
    </row>
    <row r="303" spans="1:16" x14ac:dyDescent="0.25">
      <c r="A303" s="95">
        <v>319201060302</v>
      </c>
      <c r="B303" s="31" t="s">
        <v>380</v>
      </c>
      <c r="C303" s="92"/>
      <c r="D303" s="64">
        <v>1383748998</v>
      </c>
      <c r="E303" s="64">
        <v>-600000000</v>
      </c>
      <c r="F303" s="75">
        <f t="shared" si="43"/>
        <v>783748998</v>
      </c>
      <c r="G303" s="25">
        <f t="shared" si="47"/>
        <v>0.5107226558440443</v>
      </c>
      <c r="H303" s="64"/>
      <c r="I303" s="76">
        <f t="shared" si="48"/>
        <v>783748998</v>
      </c>
      <c r="J303" s="64">
        <v>52209562</v>
      </c>
      <c r="K303" s="25">
        <f t="shared" si="44"/>
        <v>6.6615156297781963</v>
      </c>
      <c r="L303" s="75">
        <f t="shared" si="49"/>
        <v>116360424</v>
      </c>
      <c r="M303" s="25">
        <f t="shared" si="45"/>
        <v>14.846644052743018</v>
      </c>
      <c r="N303" s="64">
        <v>168569986</v>
      </c>
      <c r="O303" s="25">
        <f t="shared" si="46"/>
        <v>21.508159682521214</v>
      </c>
      <c r="P303" s="76">
        <f t="shared" si="50"/>
        <v>615179012</v>
      </c>
    </row>
    <row r="304" spans="1:16" x14ac:dyDescent="0.25">
      <c r="A304" s="95">
        <v>319201060303</v>
      </c>
      <c r="B304" s="31" t="s">
        <v>544</v>
      </c>
      <c r="C304" s="92"/>
      <c r="D304" s="64">
        <v>2370109080</v>
      </c>
      <c r="E304" s="64">
        <v>-2020109080</v>
      </c>
      <c r="F304" s="75">
        <f t="shared" si="43"/>
        <v>350000000</v>
      </c>
      <c r="G304" s="25">
        <f t="shared" si="47"/>
        <v>0.22807420488136373</v>
      </c>
      <c r="H304" s="64"/>
      <c r="I304" s="76">
        <f t="shared" si="48"/>
        <v>350000000</v>
      </c>
      <c r="J304" s="64"/>
      <c r="K304" s="25">
        <f t="shared" si="44"/>
        <v>0</v>
      </c>
      <c r="L304" s="75">
        <f t="shared" si="49"/>
        <v>272404227</v>
      </c>
      <c r="M304" s="25">
        <f t="shared" si="45"/>
        <v>77.829779142857149</v>
      </c>
      <c r="N304" s="64">
        <v>272404227</v>
      </c>
      <c r="O304" s="25">
        <f t="shared" si="46"/>
        <v>77.829779142857149</v>
      </c>
      <c r="P304" s="76">
        <f t="shared" si="50"/>
        <v>77595773</v>
      </c>
    </row>
    <row r="305" spans="1:16" x14ac:dyDescent="0.25">
      <c r="A305" s="95">
        <v>319201060304</v>
      </c>
      <c r="B305" s="31" t="s">
        <v>68</v>
      </c>
      <c r="C305" s="73"/>
      <c r="D305" s="64">
        <v>546483394</v>
      </c>
      <c r="E305" s="64">
        <v>500000000</v>
      </c>
      <c r="F305" s="75">
        <f t="shared" si="43"/>
        <v>1046483394</v>
      </c>
      <c r="G305" s="25">
        <f t="shared" si="47"/>
        <v>0.68193105145171684</v>
      </c>
      <c r="H305" s="64"/>
      <c r="I305" s="76">
        <f t="shared" si="48"/>
        <v>1046483394</v>
      </c>
      <c r="J305" s="64"/>
      <c r="K305" s="25">
        <f t="shared" si="44"/>
        <v>0</v>
      </c>
      <c r="L305" s="75">
        <f t="shared" si="49"/>
        <v>351764517</v>
      </c>
      <c r="M305" s="25">
        <f t="shared" si="45"/>
        <v>33.613960719953859</v>
      </c>
      <c r="N305" s="64">
        <v>351764517</v>
      </c>
      <c r="O305" s="25">
        <f t="shared" si="46"/>
        <v>33.613960719953859</v>
      </c>
      <c r="P305" s="76">
        <f t="shared" si="50"/>
        <v>694718877</v>
      </c>
    </row>
    <row r="306" spans="1:16" x14ac:dyDescent="0.25">
      <c r="A306" s="95">
        <v>319201060305</v>
      </c>
      <c r="B306" s="31" t="s">
        <v>414</v>
      </c>
      <c r="C306" s="73"/>
      <c r="D306" s="64">
        <v>288156553</v>
      </c>
      <c r="E306" s="64"/>
      <c r="F306" s="75">
        <f t="shared" si="43"/>
        <v>288156553</v>
      </c>
      <c r="G306" s="25">
        <f t="shared" si="47"/>
        <v>0.18777450487665584</v>
      </c>
      <c r="H306" s="64"/>
      <c r="I306" s="76">
        <f t="shared" si="48"/>
        <v>288156553</v>
      </c>
      <c r="J306" s="64">
        <v>119991272</v>
      </c>
      <c r="K306" s="25">
        <f t="shared" si="44"/>
        <v>41.641000612607968</v>
      </c>
      <c r="L306" s="75">
        <f t="shared" si="49"/>
        <v>11139424</v>
      </c>
      <c r="M306" s="25">
        <f t="shared" si="45"/>
        <v>3.8657541825883794</v>
      </c>
      <c r="N306" s="64">
        <v>131130696</v>
      </c>
      <c r="O306" s="25">
        <f t="shared" si="46"/>
        <v>45.506754795196343</v>
      </c>
      <c r="P306" s="76">
        <f t="shared" si="50"/>
        <v>157025857</v>
      </c>
    </row>
    <row r="307" spans="1:16" x14ac:dyDescent="0.25">
      <c r="A307" s="95">
        <v>319201060306</v>
      </c>
      <c r="B307" s="31" t="s">
        <v>1158</v>
      </c>
      <c r="C307" s="73"/>
      <c r="D307" s="64">
        <v>1248729486</v>
      </c>
      <c r="E307" s="64"/>
      <c r="F307" s="75"/>
      <c r="G307" s="25"/>
      <c r="H307" s="64"/>
      <c r="I307" s="76"/>
      <c r="J307" s="64">
        <v>800000</v>
      </c>
      <c r="K307" s="25"/>
      <c r="L307" s="75"/>
      <c r="M307" s="25"/>
      <c r="N307" s="64"/>
      <c r="O307" s="25"/>
      <c r="P307" s="76"/>
    </row>
    <row r="308" spans="1:16" x14ac:dyDescent="0.25">
      <c r="A308" s="95">
        <v>3192010604</v>
      </c>
      <c r="B308" s="31" t="s">
        <v>1159</v>
      </c>
      <c r="C308" s="73"/>
      <c r="D308" s="23">
        <f>SUM(D309:D310)</f>
        <v>7717660586</v>
      </c>
      <c r="E308" s="23">
        <f>SUM(E309:E310)</f>
        <v>1736339414</v>
      </c>
      <c r="F308" s="75">
        <f t="shared" si="43"/>
        <v>9454000000</v>
      </c>
      <c r="G308" s="25">
        <f t="shared" si="47"/>
        <v>6.1606100941383213</v>
      </c>
      <c r="H308" s="23">
        <f>SUM(H309:H310)</f>
        <v>0</v>
      </c>
      <c r="I308" s="76">
        <f t="shared" si="48"/>
        <v>9454000000</v>
      </c>
      <c r="J308" s="23">
        <f>SUM(J309:J310)</f>
        <v>97749863</v>
      </c>
      <c r="K308" s="25">
        <f t="shared" si="44"/>
        <v>1.0339524328326635</v>
      </c>
      <c r="L308" s="75">
        <f t="shared" si="49"/>
        <v>1896002567</v>
      </c>
      <c r="M308" s="25">
        <f t="shared" si="45"/>
        <v>20.055030325788024</v>
      </c>
      <c r="N308" s="23">
        <f>SUM(N309:N310)</f>
        <v>1993752430</v>
      </c>
      <c r="O308" s="25">
        <f t="shared" si="46"/>
        <v>21.088982758620688</v>
      </c>
      <c r="P308" s="76">
        <f t="shared" si="50"/>
        <v>7460247570</v>
      </c>
    </row>
    <row r="309" spans="1:16" x14ac:dyDescent="0.25">
      <c r="A309" s="95">
        <v>319201060401</v>
      </c>
      <c r="B309" s="31" t="s">
        <v>548</v>
      </c>
      <c r="C309" s="73"/>
      <c r="D309" s="64">
        <v>6660853884</v>
      </c>
      <c r="E309" s="64">
        <v>2793146116</v>
      </c>
      <c r="F309" s="75">
        <f t="shared" si="43"/>
        <v>9454000000</v>
      </c>
      <c r="G309" s="25">
        <f t="shared" si="47"/>
        <v>6.1606100941383213</v>
      </c>
      <c r="H309" s="64"/>
      <c r="I309" s="76">
        <f t="shared" si="48"/>
        <v>9454000000</v>
      </c>
      <c r="J309" s="64">
        <v>97749863</v>
      </c>
      <c r="K309" s="25">
        <f t="shared" si="44"/>
        <v>1.0339524328326635</v>
      </c>
      <c r="L309" s="75">
        <f t="shared" si="49"/>
        <v>1896002567</v>
      </c>
      <c r="M309" s="25">
        <f t="shared" si="45"/>
        <v>20.055030325788024</v>
      </c>
      <c r="N309" s="64">
        <v>1993752430</v>
      </c>
      <c r="O309" s="25">
        <f t="shared" si="46"/>
        <v>21.088982758620688</v>
      </c>
      <c r="P309" s="76">
        <f t="shared" si="50"/>
        <v>7460247570</v>
      </c>
    </row>
    <row r="310" spans="1:16" x14ac:dyDescent="0.25">
      <c r="A310" s="95">
        <v>319201060402</v>
      </c>
      <c r="B310" s="31" t="s">
        <v>1158</v>
      </c>
      <c r="C310" s="73"/>
      <c r="D310" s="64">
        <v>1056806702</v>
      </c>
      <c r="E310" s="64">
        <v>-1056806702</v>
      </c>
      <c r="F310" s="75">
        <f t="shared" si="43"/>
        <v>0</v>
      </c>
      <c r="G310" s="25">
        <f t="shared" si="47"/>
        <v>0</v>
      </c>
      <c r="H310" s="64"/>
      <c r="I310" s="76">
        <f t="shared" si="48"/>
        <v>0</v>
      </c>
      <c r="J310" s="64"/>
      <c r="K310" s="25">
        <f t="shared" si="44"/>
        <v>0</v>
      </c>
      <c r="L310" s="75">
        <f t="shared" si="49"/>
        <v>0</v>
      </c>
      <c r="M310" s="25">
        <f t="shared" si="45"/>
        <v>0</v>
      </c>
      <c r="N310" s="64"/>
      <c r="O310" s="25">
        <f t="shared" si="46"/>
        <v>0</v>
      </c>
      <c r="P310" s="76">
        <f t="shared" si="50"/>
        <v>0</v>
      </c>
    </row>
    <row r="311" spans="1:16" x14ac:dyDescent="0.25">
      <c r="A311" s="95">
        <v>3192010605</v>
      </c>
      <c r="B311" s="31" t="s">
        <v>1169</v>
      </c>
      <c r="C311" s="73"/>
      <c r="D311" s="23">
        <f>SUM(D312:D313)</f>
        <v>3419853308</v>
      </c>
      <c r="E311" s="23">
        <f>SUM(E312:E313)</f>
        <v>-723994332</v>
      </c>
      <c r="F311" s="75">
        <f t="shared" ref="F311:F361" si="51">SUM(D311+E311)</f>
        <v>2695858976</v>
      </c>
      <c r="G311" s="25">
        <f t="shared" ref="G311:G361" si="52">IF(OR(F311=0,F$7=0),0,F311/F$7)*100</f>
        <v>1.7567311212099639</v>
      </c>
      <c r="H311" s="23">
        <f>SUM(H312:H313)</f>
        <v>0</v>
      </c>
      <c r="I311" s="76">
        <f t="shared" si="48"/>
        <v>2695858976</v>
      </c>
      <c r="J311" s="23">
        <f>SUM(J312:J313)</f>
        <v>38188355</v>
      </c>
      <c r="K311" s="25">
        <f t="shared" ref="K311:K361" si="53">IF(OR(J311=0,F311=0),0,J311/F311)*100</f>
        <v>1.4165561084601779</v>
      </c>
      <c r="L311" s="75">
        <f t="shared" ref="L311:L361" si="54">SUM(N311-J311)</f>
        <v>437236803</v>
      </c>
      <c r="M311" s="25">
        <f t="shared" ref="M311:M361" si="55">IF(OR(L311=0,F311=0),0,L311/F311)*100</f>
        <v>16.218830691535402</v>
      </c>
      <c r="N311" s="23">
        <f>SUM(N312:N313)</f>
        <v>475425158</v>
      </c>
      <c r="O311" s="25">
        <f t="shared" ref="O311:O361" si="56">IF(OR(N311=0,F311=0),0,N311/F311)*100</f>
        <v>17.63538679999558</v>
      </c>
      <c r="P311" s="76">
        <f t="shared" ref="P311:P361" si="57">SUM(F311-N311)</f>
        <v>2220433818</v>
      </c>
    </row>
    <row r="312" spans="1:16" x14ac:dyDescent="0.25">
      <c r="A312" s="95">
        <v>319201060501</v>
      </c>
      <c r="B312" s="31" t="s">
        <v>544</v>
      </c>
      <c r="C312" s="73"/>
      <c r="D312" s="64">
        <v>2951560636</v>
      </c>
      <c r="E312" s="64">
        <v>-255701660</v>
      </c>
      <c r="F312" s="75">
        <f t="shared" si="51"/>
        <v>2695858976</v>
      </c>
      <c r="G312" s="25">
        <f t="shared" si="52"/>
        <v>1.7567311212099639</v>
      </c>
      <c r="H312" s="64"/>
      <c r="I312" s="76">
        <f t="shared" si="48"/>
        <v>2695858976</v>
      </c>
      <c r="J312" s="64">
        <v>38188355</v>
      </c>
      <c r="K312" s="25">
        <f t="shared" si="53"/>
        <v>1.4165561084601779</v>
      </c>
      <c r="L312" s="75">
        <f t="shared" si="54"/>
        <v>437236803</v>
      </c>
      <c r="M312" s="25">
        <f t="shared" si="55"/>
        <v>16.218830691535402</v>
      </c>
      <c r="N312" s="64">
        <v>475425158</v>
      </c>
      <c r="O312" s="25">
        <f t="shared" si="56"/>
        <v>17.63538679999558</v>
      </c>
      <c r="P312" s="76">
        <f t="shared" si="57"/>
        <v>2220433818</v>
      </c>
    </row>
    <row r="313" spans="1:16" x14ac:dyDescent="0.25">
      <c r="A313" s="95">
        <v>319201060502</v>
      </c>
      <c r="B313" s="31" t="s">
        <v>1158</v>
      </c>
      <c r="C313" s="73"/>
      <c r="D313" s="64">
        <v>468292672</v>
      </c>
      <c r="E313" s="64">
        <v>-468292672</v>
      </c>
      <c r="F313" s="75">
        <f t="shared" si="51"/>
        <v>0</v>
      </c>
      <c r="G313" s="25">
        <f t="shared" si="52"/>
        <v>0</v>
      </c>
      <c r="H313" s="64"/>
      <c r="I313" s="76">
        <f t="shared" si="48"/>
        <v>0</v>
      </c>
      <c r="J313" s="64"/>
      <c r="K313" s="25">
        <f t="shared" si="53"/>
        <v>0</v>
      </c>
      <c r="L313" s="75">
        <f t="shared" si="54"/>
        <v>0</v>
      </c>
      <c r="M313" s="25">
        <f t="shared" si="55"/>
        <v>0</v>
      </c>
      <c r="N313" s="64"/>
      <c r="O313" s="25">
        <f t="shared" si="56"/>
        <v>0</v>
      </c>
      <c r="P313" s="76">
        <f t="shared" si="57"/>
        <v>0</v>
      </c>
    </row>
    <row r="314" spans="1:16" x14ac:dyDescent="0.25">
      <c r="A314" s="95">
        <v>3192010606</v>
      </c>
      <c r="B314" s="31" t="s">
        <v>1161</v>
      </c>
      <c r="C314" s="73"/>
      <c r="D314" s="23">
        <f>SUM(D315:D319)</f>
        <v>896822138</v>
      </c>
      <c r="E314" s="23">
        <f>SUM(E315:E319)</f>
        <v>0</v>
      </c>
      <c r="F314" s="75">
        <f t="shared" si="51"/>
        <v>896822138</v>
      </c>
      <c r="G314" s="25">
        <f t="shared" si="52"/>
        <v>0.5844057029838704</v>
      </c>
      <c r="H314" s="23">
        <f>SUM(H315:H319)</f>
        <v>0</v>
      </c>
      <c r="I314" s="76">
        <f t="shared" si="48"/>
        <v>896822138</v>
      </c>
      <c r="J314" s="23">
        <f>SUM(J315:J319)</f>
        <v>53430787</v>
      </c>
      <c r="K314" s="25">
        <f t="shared" si="53"/>
        <v>5.9577908189416258</v>
      </c>
      <c r="L314" s="75">
        <f t="shared" si="54"/>
        <v>204835937</v>
      </c>
      <c r="M314" s="25">
        <f t="shared" si="55"/>
        <v>22.840196324413213</v>
      </c>
      <c r="N314" s="23">
        <f>SUM(N315:N319)</f>
        <v>258266724</v>
      </c>
      <c r="O314" s="25">
        <f t="shared" si="56"/>
        <v>28.797987143354842</v>
      </c>
      <c r="P314" s="76">
        <f t="shared" si="57"/>
        <v>638555414</v>
      </c>
    </row>
    <row r="315" spans="1:16" x14ac:dyDescent="0.25">
      <c r="A315" s="95">
        <v>319201060601</v>
      </c>
      <c r="B315" s="31" t="s">
        <v>543</v>
      </c>
      <c r="C315" s="73"/>
      <c r="D315" s="64">
        <v>373975699</v>
      </c>
      <c r="E315" s="64"/>
      <c r="F315" s="75">
        <f t="shared" si="51"/>
        <v>373975699</v>
      </c>
      <c r="G315" s="25">
        <f t="shared" si="52"/>
        <v>0.2436977434125063</v>
      </c>
      <c r="H315" s="64"/>
      <c r="I315" s="76">
        <f t="shared" si="48"/>
        <v>373975699</v>
      </c>
      <c r="J315" s="64"/>
      <c r="K315" s="25">
        <f t="shared" si="53"/>
        <v>0</v>
      </c>
      <c r="L315" s="75">
        <f t="shared" si="54"/>
        <v>0</v>
      </c>
      <c r="M315" s="25">
        <f t="shared" si="55"/>
        <v>0</v>
      </c>
      <c r="N315" s="64"/>
      <c r="O315" s="25">
        <f t="shared" si="56"/>
        <v>0</v>
      </c>
      <c r="P315" s="76">
        <f t="shared" si="57"/>
        <v>373975699</v>
      </c>
    </row>
    <row r="316" spans="1:16" x14ac:dyDescent="0.25">
      <c r="A316" s="95">
        <v>319201060602</v>
      </c>
      <c r="B316" s="31" t="s">
        <v>380</v>
      </c>
      <c r="C316" s="73"/>
      <c r="D316" s="64">
        <v>157674305</v>
      </c>
      <c r="E316" s="64"/>
      <c r="F316" s="75">
        <f t="shared" si="51"/>
        <v>157674305</v>
      </c>
      <c r="G316" s="25">
        <f t="shared" si="52"/>
        <v>0.10274697640884753</v>
      </c>
      <c r="H316" s="64"/>
      <c r="I316" s="76">
        <f t="shared" si="48"/>
        <v>157674305</v>
      </c>
      <c r="J316" s="64">
        <v>52209563</v>
      </c>
      <c r="K316" s="25">
        <f t="shared" si="53"/>
        <v>33.112283577213169</v>
      </c>
      <c r="L316" s="75">
        <f t="shared" si="54"/>
        <v>34865237</v>
      </c>
      <c r="M316" s="25">
        <f t="shared" si="55"/>
        <v>22.112186890565333</v>
      </c>
      <c r="N316" s="64">
        <v>87074800</v>
      </c>
      <c r="O316" s="25">
        <f t="shared" si="56"/>
        <v>55.224470467778495</v>
      </c>
      <c r="P316" s="76">
        <f t="shared" si="57"/>
        <v>70599505</v>
      </c>
    </row>
    <row r="317" spans="1:16" x14ac:dyDescent="0.25">
      <c r="A317" s="95">
        <v>319201060603</v>
      </c>
      <c r="B317" s="31" t="s">
        <v>544</v>
      </c>
      <c r="C317" s="73"/>
      <c r="D317" s="64">
        <v>270067261</v>
      </c>
      <c r="E317" s="64"/>
      <c r="F317" s="75">
        <f t="shared" si="51"/>
        <v>270067261</v>
      </c>
      <c r="G317" s="25">
        <f t="shared" si="52"/>
        <v>0.17598678804875065</v>
      </c>
      <c r="H317" s="64"/>
      <c r="I317" s="76">
        <f t="shared" si="48"/>
        <v>270067261</v>
      </c>
      <c r="J317" s="64"/>
      <c r="K317" s="25">
        <f t="shared" si="53"/>
        <v>0</v>
      </c>
      <c r="L317" s="75">
        <f t="shared" si="54"/>
        <v>165300000</v>
      </c>
      <c r="M317" s="25">
        <f t="shared" si="55"/>
        <v>61.206974658064908</v>
      </c>
      <c r="N317" s="64">
        <v>165300000</v>
      </c>
      <c r="O317" s="25">
        <f t="shared" si="56"/>
        <v>61.206974658064908</v>
      </c>
      <c r="P317" s="76">
        <f t="shared" si="57"/>
        <v>104767261</v>
      </c>
    </row>
    <row r="318" spans="1:16" x14ac:dyDescent="0.25">
      <c r="A318" s="95">
        <v>319201060604</v>
      </c>
      <c r="B318" s="31" t="s">
        <v>68</v>
      </c>
      <c r="C318" s="73"/>
      <c r="D318" s="64">
        <v>62270245</v>
      </c>
      <c r="E318" s="64"/>
      <c r="F318" s="75">
        <f t="shared" si="51"/>
        <v>62270245</v>
      </c>
      <c r="G318" s="25">
        <f t="shared" si="52"/>
        <v>4.0577818903264902E-2</v>
      </c>
      <c r="H318" s="64"/>
      <c r="I318" s="76">
        <f t="shared" si="48"/>
        <v>62270245</v>
      </c>
      <c r="J318" s="64"/>
      <c r="K318" s="25">
        <f t="shared" si="53"/>
        <v>0</v>
      </c>
      <c r="L318" s="75">
        <f t="shared" si="54"/>
        <v>4670700</v>
      </c>
      <c r="M318" s="25">
        <f t="shared" si="55"/>
        <v>7.5006931480677483</v>
      </c>
      <c r="N318" s="64">
        <v>4670700</v>
      </c>
      <c r="O318" s="25">
        <f t="shared" si="56"/>
        <v>7.5006931480677483</v>
      </c>
      <c r="P318" s="76">
        <f t="shared" si="57"/>
        <v>57599545</v>
      </c>
    </row>
    <row r="319" spans="1:16" x14ac:dyDescent="0.25">
      <c r="A319" s="95">
        <v>319201060605</v>
      </c>
      <c r="B319" s="31" t="s">
        <v>414</v>
      </c>
      <c r="C319" s="73"/>
      <c r="D319" s="64">
        <v>32834628</v>
      </c>
      <c r="E319" s="64"/>
      <c r="F319" s="75">
        <f t="shared" si="51"/>
        <v>32834628</v>
      </c>
      <c r="G319" s="25">
        <f t="shared" si="52"/>
        <v>2.1396376210501031E-2</v>
      </c>
      <c r="H319" s="64"/>
      <c r="I319" s="76">
        <f t="shared" si="48"/>
        <v>32834628</v>
      </c>
      <c r="J319" s="64">
        <v>1221224</v>
      </c>
      <c r="K319" s="25">
        <f t="shared" si="53"/>
        <v>3.7193173012345384</v>
      </c>
      <c r="L319" s="75">
        <f t="shared" si="54"/>
        <v>0</v>
      </c>
      <c r="M319" s="25">
        <f t="shared" si="55"/>
        <v>0</v>
      </c>
      <c r="N319" s="64">
        <v>1221224</v>
      </c>
      <c r="O319" s="25">
        <f t="shared" si="56"/>
        <v>3.7193173012345384</v>
      </c>
      <c r="P319" s="76">
        <f t="shared" si="57"/>
        <v>31613404</v>
      </c>
    </row>
    <row r="320" spans="1:16" x14ac:dyDescent="0.25">
      <c r="A320" s="95">
        <v>3192010607</v>
      </c>
      <c r="B320" s="31" t="s">
        <v>1162</v>
      </c>
      <c r="C320" s="73"/>
      <c r="D320" s="23">
        <f>SUM(D321:D325)</f>
        <v>409975835</v>
      </c>
      <c r="E320" s="23">
        <f>SUM(E321:E325)</f>
        <v>0</v>
      </c>
      <c r="F320" s="75">
        <f t="shared" si="51"/>
        <v>409975835</v>
      </c>
      <c r="G320" s="25">
        <f t="shared" si="52"/>
        <v>0.26715689310913759</v>
      </c>
      <c r="H320" s="23">
        <f>SUM(H321:H325)</f>
        <v>0</v>
      </c>
      <c r="I320" s="76">
        <f t="shared" si="48"/>
        <v>409975835</v>
      </c>
      <c r="J320" s="23">
        <f>SUM(J321:J325)</f>
        <v>53810701</v>
      </c>
      <c r="K320" s="25">
        <f t="shared" si="53"/>
        <v>13.125334813940926</v>
      </c>
      <c r="L320" s="75">
        <f t="shared" si="54"/>
        <v>34600415</v>
      </c>
      <c r="M320" s="25">
        <f t="shared" si="55"/>
        <v>8.4396230329038779</v>
      </c>
      <c r="N320" s="23">
        <f>SUM(N321:N325)</f>
        <v>88411116</v>
      </c>
      <c r="O320" s="25">
        <f t="shared" si="56"/>
        <v>21.564957846844802</v>
      </c>
      <c r="P320" s="76">
        <f t="shared" si="57"/>
        <v>321564719</v>
      </c>
    </row>
    <row r="321" spans="1:16" x14ac:dyDescent="0.25">
      <c r="A321" s="95">
        <v>319201060701</v>
      </c>
      <c r="B321" s="31" t="s">
        <v>543</v>
      </c>
      <c r="C321" s="73"/>
      <c r="D321" s="64">
        <v>170960320</v>
      </c>
      <c r="E321" s="64"/>
      <c r="F321" s="75">
        <f t="shared" si="51"/>
        <v>170960320</v>
      </c>
      <c r="G321" s="25">
        <f t="shared" si="52"/>
        <v>0.11140468300075287</v>
      </c>
      <c r="H321" s="64"/>
      <c r="I321" s="76">
        <f t="shared" si="48"/>
        <v>170960320</v>
      </c>
      <c r="J321" s="64">
        <v>1601139</v>
      </c>
      <c r="K321" s="25">
        <f t="shared" si="53"/>
        <v>0.93655592128044673</v>
      </c>
      <c r="L321" s="75">
        <f t="shared" si="54"/>
        <v>0</v>
      </c>
      <c r="M321" s="25">
        <f t="shared" si="55"/>
        <v>0</v>
      </c>
      <c r="N321" s="64">
        <v>1601139</v>
      </c>
      <c r="O321" s="25">
        <f t="shared" si="56"/>
        <v>0.93655592128044673</v>
      </c>
      <c r="P321" s="76">
        <f t="shared" si="57"/>
        <v>169359181</v>
      </c>
    </row>
    <row r="322" spans="1:16" x14ac:dyDescent="0.25">
      <c r="A322" s="95">
        <v>319201060702</v>
      </c>
      <c r="B322" s="31" t="s">
        <v>380</v>
      </c>
      <c r="C322" s="73"/>
      <c r="D322" s="64">
        <v>72079682</v>
      </c>
      <c r="E322" s="64">
        <v>9000000</v>
      </c>
      <c r="F322" s="75">
        <f t="shared" si="51"/>
        <v>81079682</v>
      </c>
      <c r="G322" s="25">
        <f t="shared" si="52"/>
        <v>5.2834811440525195E-2</v>
      </c>
      <c r="H322" s="64"/>
      <c r="I322" s="76">
        <f t="shared" si="48"/>
        <v>81079682</v>
      </c>
      <c r="J322" s="64">
        <v>46709562</v>
      </c>
      <c r="K322" s="25">
        <f t="shared" si="53"/>
        <v>57.609453870329688</v>
      </c>
      <c r="L322" s="75">
        <f t="shared" si="54"/>
        <v>31865238</v>
      </c>
      <c r="M322" s="25">
        <f t="shared" si="55"/>
        <v>39.301138354242681</v>
      </c>
      <c r="N322" s="64">
        <v>78574800</v>
      </c>
      <c r="O322" s="25">
        <f t="shared" si="56"/>
        <v>96.910592224572369</v>
      </c>
      <c r="P322" s="76">
        <f t="shared" si="57"/>
        <v>2504882</v>
      </c>
    </row>
    <row r="323" spans="1:16" x14ac:dyDescent="0.25">
      <c r="A323" s="95">
        <v>319201060703</v>
      </c>
      <c r="B323" s="31" t="s">
        <v>544</v>
      </c>
      <c r="C323" s="73"/>
      <c r="D323" s="64">
        <v>123459319</v>
      </c>
      <c r="E323" s="64"/>
      <c r="F323" s="75">
        <f t="shared" si="51"/>
        <v>123459319</v>
      </c>
      <c r="G323" s="25">
        <f t="shared" si="52"/>
        <v>8.0451102903198971E-2</v>
      </c>
      <c r="H323" s="64"/>
      <c r="I323" s="76">
        <f t="shared" si="48"/>
        <v>123459319</v>
      </c>
      <c r="J323" s="64"/>
      <c r="K323" s="25">
        <f t="shared" si="53"/>
        <v>0</v>
      </c>
      <c r="L323" s="75">
        <f t="shared" si="54"/>
        <v>0</v>
      </c>
      <c r="M323" s="25">
        <f t="shared" si="55"/>
        <v>0</v>
      </c>
      <c r="N323" s="64"/>
      <c r="O323" s="25">
        <f t="shared" si="56"/>
        <v>0</v>
      </c>
      <c r="P323" s="76">
        <f t="shared" si="57"/>
        <v>123459319</v>
      </c>
    </row>
    <row r="324" spans="1:16" x14ac:dyDescent="0.25">
      <c r="A324" s="95">
        <v>319201060704</v>
      </c>
      <c r="B324" s="31" t="s">
        <v>68</v>
      </c>
      <c r="C324" s="73"/>
      <c r="D324" s="64">
        <v>28466398</v>
      </c>
      <c r="E324" s="64">
        <v>-9000000</v>
      </c>
      <c r="F324" s="75">
        <f t="shared" si="51"/>
        <v>19466398</v>
      </c>
      <c r="G324" s="25">
        <f t="shared" si="52"/>
        <v>1.2685094987869053E-2</v>
      </c>
      <c r="H324" s="64"/>
      <c r="I324" s="76">
        <f t="shared" si="48"/>
        <v>19466398</v>
      </c>
      <c r="J324" s="64"/>
      <c r="K324" s="25">
        <f t="shared" si="53"/>
        <v>0</v>
      </c>
      <c r="L324" s="75">
        <f t="shared" si="54"/>
        <v>2135177</v>
      </c>
      <c r="M324" s="25">
        <f t="shared" si="55"/>
        <v>10.968526380689433</v>
      </c>
      <c r="N324" s="64">
        <v>2135177</v>
      </c>
      <c r="O324" s="25">
        <f t="shared" si="56"/>
        <v>10.968526380689433</v>
      </c>
      <c r="P324" s="76">
        <f t="shared" si="57"/>
        <v>17331221</v>
      </c>
    </row>
    <row r="325" spans="1:16" x14ac:dyDescent="0.25">
      <c r="A325" s="95">
        <v>319201060705</v>
      </c>
      <c r="B325" s="31" t="s">
        <v>414</v>
      </c>
      <c r="C325" s="73"/>
      <c r="D325" s="64">
        <v>15010116</v>
      </c>
      <c r="E325" s="64"/>
      <c r="F325" s="75">
        <f t="shared" si="51"/>
        <v>15010116</v>
      </c>
      <c r="G325" s="25">
        <f t="shared" si="52"/>
        <v>9.7812007767915307E-3</v>
      </c>
      <c r="H325" s="64"/>
      <c r="I325" s="76">
        <f t="shared" si="48"/>
        <v>15010116</v>
      </c>
      <c r="J325" s="64">
        <v>5500000</v>
      </c>
      <c r="K325" s="25">
        <f t="shared" si="53"/>
        <v>36.641955331990772</v>
      </c>
      <c r="L325" s="75">
        <f t="shared" si="54"/>
        <v>600000</v>
      </c>
      <c r="M325" s="25">
        <f t="shared" si="55"/>
        <v>3.9973042180353571</v>
      </c>
      <c r="N325" s="64">
        <v>6100000</v>
      </c>
      <c r="O325" s="25">
        <f t="shared" si="56"/>
        <v>40.639259550026132</v>
      </c>
      <c r="P325" s="76">
        <f t="shared" si="57"/>
        <v>8910116</v>
      </c>
    </row>
    <row r="326" spans="1:16" x14ac:dyDescent="0.25">
      <c r="A326" s="95">
        <v>3192010608</v>
      </c>
      <c r="B326" s="95" t="s">
        <v>1163</v>
      </c>
      <c r="C326" s="73"/>
      <c r="D326" s="23">
        <f>SUM(D327:D331)</f>
        <v>461222814</v>
      </c>
      <c r="E326" s="23">
        <f>SUM(E327:E331)</f>
        <v>0</v>
      </c>
      <c r="F326" s="75">
        <f t="shared" si="51"/>
        <v>461222814</v>
      </c>
      <c r="G326" s="25">
        <f t="shared" si="52"/>
        <v>0.30055150450341461</v>
      </c>
      <c r="H326" s="23">
        <f>SUM(H327:H331)</f>
        <v>0</v>
      </c>
      <c r="I326" s="76">
        <f t="shared" si="48"/>
        <v>461222814</v>
      </c>
      <c r="J326" s="23">
        <f>SUM(J327:J331)</f>
        <v>7008608</v>
      </c>
      <c r="K326" s="25">
        <f t="shared" si="53"/>
        <v>1.5195709724801254</v>
      </c>
      <c r="L326" s="75">
        <f t="shared" si="54"/>
        <v>12547074</v>
      </c>
      <c r="M326" s="25">
        <f t="shared" si="55"/>
        <v>2.7203931850604426</v>
      </c>
      <c r="N326" s="23">
        <f>SUM(N327:N331)</f>
        <v>19555682</v>
      </c>
      <c r="O326" s="25">
        <f t="shared" si="56"/>
        <v>4.2399641575405678</v>
      </c>
      <c r="P326" s="76">
        <f t="shared" si="57"/>
        <v>441667132</v>
      </c>
    </row>
    <row r="327" spans="1:16" x14ac:dyDescent="0.25">
      <c r="A327" s="95">
        <v>319201060801</v>
      </c>
      <c r="B327" s="31" t="s">
        <v>547</v>
      </c>
      <c r="C327" s="73"/>
      <c r="D327" s="64">
        <v>192330360</v>
      </c>
      <c r="E327" s="64"/>
      <c r="F327" s="75">
        <f t="shared" si="51"/>
        <v>192330360</v>
      </c>
      <c r="G327" s="25">
        <f t="shared" si="52"/>
        <v>0.12533026837584699</v>
      </c>
      <c r="H327" s="64"/>
      <c r="I327" s="76">
        <f t="shared" si="48"/>
        <v>192330360</v>
      </c>
      <c r="J327" s="64"/>
      <c r="K327" s="25">
        <f t="shared" si="53"/>
        <v>0</v>
      </c>
      <c r="L327" s="75">
        <f t="shared" si="54"/>
        <v>0</v>
      </c>
      <c r="M327" s="25">
        <f t="shared" si="55"/>
        <v>0</v>
      </c>
      <c r="N327" s="64"/>
      <c r="O327" s="25">
        <f t="shared" si="56"/>
        <v>0</v>
      </c>
      <c r="P327" s="76">
        <f t="shared" si="57"/>
        <v>192330360</v>
      </c>
    </row>
    <row r="328" spans="1:16" x14ac:dyDescent="0.25">
      <c r="A328" s="95">
        <v>319201060802</v>
      </c>
      <c r="B328" s="31" t="s">
        <v>380</v>
      </c>
      <c r="C328" s="73"/>
      <c r="D328" s="64">
        <v>81089643</v>
      </c>
      <c r="E328" s="64"/>
      <c r="F328" s="75">
        <f t="shared" si="51"/>
        <v>81089643</v>
      </c>
      <c r="G328" s="25">
        <f t="shared" si="52"/>
        <v>5.2841302432396119E-2</v>
      </c>
      <c r="H328" s="64"/>
      <c r="I328" s="76">
        <f t="shared" si="48"/>
        <v>81089643</v>
      </c>
      <c r="J328" s="64">
        <v>5500000</v>
      </c>
      <c r="K328" s="25">
        <f t="shared" si="53"/>
        <v>6.7826171093144412</v>
      </c>
      <c r="L328" s="75">
        <f t="shared" si="54"/>
        <v>3000000</v>
      </c>
      <c r="M328" s="25">
        <f t="shared" si="55"/>
        <v>3.6996093323533312</v>
      </c>
      <c r="N328" s="64">
        <v>8500000</v>
      </c>
      <c r="O328" s="25">
        <f t="shared" si="56"/>
        <v>10.482226441667773</v>
      </c>
      <c r="P328" s="76">
        <f t="shared" si="57"/>
        <v>72589643</v>
      </c>
    </row>
    <row r="329" spans="1:16" x14ac:dyDescent="0.25">
      <c r="A329" s="95">
        <v>319201060803</v>
      </c>
      <c r="B329" s="31" t="s">
        <v>544</v>
      </c>
      <c r="C329" s="73"/>
      <c r="D329" s="64">
        <v>138891734</v>
      </c>
      <c r="E329" s="64"/>
      <c r="F329" s="75">
        <f t="shared" si="51"/>
        <v>138891734</v>
      </c>
      <c r="G329" s="25">
        <f t="shared" si="52"/>
        <v>9.0507490847553912E-2</v>
      </c>
      <c r="H329" s="64"/>
      <c r="I329" s="76">
        <f t="shared" si="48"/>
        <v>138891734</v>
      </c>
      <c r="J329" s="64"/>
      <c r="K329" s="25">
        <f t="shared" si="53"/>
        <v>0</v>
      </c>
      <c r="L329" s="75">
        <f t="shared" si="54"/>
        <v>7145000</v>
      </c>
      <c r="M329" s="25">
        <f t="shared" si="55"/>
        <v>5.1442946201535653</v>
      </c>
      <c r="N329" s="64">
        <v>7145000</v>
      </c>
      <c r="O329" s="25">
        <f t="shared" si="56"/>
        <v>5.1442946201535653</v>
      </c>
      <c r="P329" s="76">
        <f t="shared" si="57"/>
        <v>131746734</v>
      </c>
    </row>
    <row r="330" spans="1:16" x14ac:dyDescent="0.25">
      <c r="A330" s="95">
        <v>319201060804</v>
      </c>
      <c r="B330" s="31" t="s">
        <v>68</v>
      </c>
      <c r="C330" s="73"/>
      <c r="D330" s="64">
        <v>32024697</v>
      </c>
      <c r="E330" s="64"/>
      <c r="F330" s="75">
        <f t="shared" si="51"/>
        <v>32024697</v>
      </c>
      <c r="G330" s="25">
        <f t="shared" si="52"/>
        <v>2.0868592299547413E-2</v>
      </c>
      <c r="H330" s="64"/>
      <c r="I330" s="76">
        <f t="shared" si="48"/>
        <v>32024697</v>
      </c>
      <c r="J330" s="64"/>
      <c r="K330" s="25">
        <f t="shared" si="53"/>
        <v>0</v>
      </c>
      <c r="L330" s="75">
        <f t="shared" si="54"/>
        <v>2402074</v>
      </c>
      <c r="M330" s="25">
        <f t="shared" si="55"/>
        <v>7.5006923562774066</v>
      </c>
      <c r="N330" s="64">
        <v>2402074</v>
      </c>
      <c r="O330" s="25">
        <f t="shared" si="56"/>
        <v>7.5006923562774066</v>
      </c>
      <c r="P330" s="76">
        <f t="shared" si="57"/>
        <v>29622623</v>
      </c>
    </row>
    <row r="331" spans="1:16" x14ac:dyDescent="0.25">
      <c r="A331" s="95">
        <v>319201060805</v>
      </c>
      <c r="B331" s="31" t="s">
        <v>414</v>
      </c>
      <c r="C331" s="73"/>
      <c r="D331" s="64">
        <v>16886380</v>
      </c>
      <c r="E331" s="64"/>
      <c r="F331" s="75">
        <f t="shared" si="51"/>
        <v>16886380</v>
      </c>
      <c r="G331" s="25">
        <f t="shared" si="52"/>
        <v>1.1003850548070179E-2</v>
      </c>
      <c r="H331" s="64"/>
      <c r="I331" s="76">
        <f t="shared" si="48"/>
        <v>16886380</v>
      </c>
      <c r="J331" s="64">
        <v>1508608</v>
      </c>
      <c r="K331" s="25">
        <f t="shared" si="53"/>
        <v>8.9338745189910451</v>
      </c>
      <c r="L331" s="75">
        <f t="shared" si="54"/>
        <v>0</v>
      </c>
      <c r="M331" s="25">
        <f t="shared" si="55"/>
        <v>0</v>
      </c>
      <c r="N331" s="64">
        <v>1508608</v>
      </c>
      <c r="O331" s="25">
        <f t="shared" si="56"/>
        <v>8.9338745189910451</v>
      </c>
      <c r="P331" s="76">
        <f t="shared" si="57"/>
        <v>15377772</v>
      </c>
    </row>
    <row r="332" spans="1:16" x14ac:dyDescent="0.25">
      <c r="A332" s="95">
        <v>3192010610</v>
      </c>
      <c r="B332" s="31" t="s">
        <v>1164</v>
      </c>
      <c r="C332" s="73"/>
      <c r="D332" s="23">
        <f>SUM(D333:D337)</f>
        <v>632088965</v>
      </c>
      <c r="E332" s="23">
        <f>SUM(E333:E337)</f>
        <v>493020298</v>
      </c>
      <c r="F332" s="75">
        <f t="shared" si="51"/>
        <v>1125109263</v>
      </c>
      <c r="G332" s="25">
        <f t="shared" si="52"/>
        <v>0.7331668587525203</v>
      </c>
      <c r="H332" s="23">
        <f>SUM(H333:H337)</f>
        <v>0</v>
      </c>
      <c r="I332" s="76">
        <f t="shared" si="48"/>
        <v>1125109263</v>
      </c>
      <c r="J332" s="23">
        <f>SUM(J333:J337)</f>
        <v>70663059</v>
      </c>
      <c r="K332" s="25">
        <f t="shared" si="53"/>
        <v>6.280550816156599</v>
      </c>
      <c r="L332" s="75">
        <f t="shared" si="54"/>
        <v>464599583</v>
      </c>
      <c r="M332" s="25">
        <f t="shared" si="55"/>
        <v>41.293730153921949</v>
      </c>
      <c r="N332" s="23">
        <f>SUM(N333:N337)</f>
        <v>535262642</v>
      </c>
      <c r="O332" s="25">
        <f t="shared" si="56"/>
        <v>47.574280970078547</v>
      </c>
      <c r="P332" s="76">
        <f t="shared" si="57"/>
        <v>589846621</v>
      </c>
    </row>
    <row r="333" spans="1:16" x14ac:dyDescent="0.25">
      <c r="A333" s="95">
        <v>319201061001</v>
      </c>
      <c r="B333" s="31" t="s">
        <v>543</v>
      </c>
      <c r="C333" s="73"/>
      <c r="D333" s="64">
        <v>263581711</v>
      </c>
      <c r="E333" s="64">
        <v>-63581711</v>
      </c>
      <c r="F333" s="75">
        <f t="shared" si="51"/>
        <v>200000000</v>
      </c>
      <c r="G333" s="25">
        <f t="shared" si="52"/>
        <v>0.13032811707506498</v>
      </c>
      <c r="H333" s="64"/>
      <c r="I333" s="76">
        <f t="shared" si="48"/>
        <v>200000000</v>
      </c>
      <c r="J333" s="64">
        <v>63374588</v>
      </c>
      <c r="K333" s="25">
        <f t="shared" si="53"/>
        <v>31.687293999999998</v>
      </c>
      <c r="L333" s="75">
        <f t="shared" si="54"/>
        <v>13919951</v>
      </c>
      <c r="M333" s="25">
        <f t="shared" si="55"/>
        <v>6.9599754999999996</v>
      </c>
      <c r="N333" s="64">
        <v>77294539</v>
      </c>
      <c r="O333" s="25">
        <f t="shared" si="56"/>
        <v>38.6472695</v>
      </c>
      <c r="P333" s="76">
        <f t="shared" si="57"/>
        <v>122705461</v>
      </c>
    </row>
    <row r="334" spans="1:16" x14ac:dyDescent="0.25">
      <c r="A334" s="95">
        <v>319201061002</v>
      </c>
      <c r="B334" s="31" t="s">
        <v>380</v>
      </c>
      <c r="C334" s="73"/>
      <c r="D334" s="64">
        <v>111130383</v>
      </c>
      <c r="E334" s="64">
        <v>-111130383</v>
      </c>
      <c r="F334" s="75">
        <f t="shared" si="51"/>
        <v>0</v>
      </c>
      <c r="G334" s="25">
        <f t="shared" si="52"/>
        <v>0</v>
      </c>
      <c r="H334" s="64"/>
      <c r="I334" s="76">
        <f t="shared" si="48"/>
        <v>0</v>
      </c>
      <c r="J334" s="64"/>
      <c r="K334" s="25">
        <f t="shared" si="53"/>
        <v>0</v>
      </c>
      <c r="L334" s="75">
        <f t="shared" si="54"/>
        <v>0</v>
      </c>
      <c r="M334" s="25">
        <f t="shared" si="55"/>
        <v>0</v>
      </c>
      <c r="N334" s="64"/>
      <c r="O334" s="25">
        <f t="shared" si="56"/>
        <v>0</v>
      </c>
      <c r="P334" s="76">
        <f t="shared" si="57"/>
        <v>0</v>
      </c>
    </row>
    <row r="335" spans="1:16" x14ac:dyDescent="0.25">
      <c r="A335" s="95">
        <v>319201061003</v>
      </c>
      <c r="B335" s="31" t="s">
        <v>544</v>
      </c>
      <c r="C335" s="73"/>
      <c r="D335" s="64">
        <v>190346032</v>
      </c>
      <c r="E335" s="64">
        <v>624763231</v>
      </c>
      <c r="F335" s="75">
        <f t="shared" si="51"/>
        <v>815109263</v>
      </c>
      <c r="G335" s="25">
        <f t="shared" si="52"/>
        <v>0.5311582772861696</v>
      </c>
      <c r="H335" s="64"/>
      <c r="I335" s="76">
        <f t="shared" si="48"/>
        <v>815109263</v>
      </c>
      <c r="J335" s="64"/>
      <c r="K335" s="25">
        <f t="shared" si="53"/>
        <v>0</v>
      </c>
      <c r="L335" s="75">
        <f t="shared" si="54"/>
        <v>450679632</v>
      </c>
      <c r="M335" s="25">
        <f t="shared" si="55"/>
        <v>55.290701806194541</v>
      </c>
      <c r="N335" s="64">
        <v>450679632</v>
      </c>
      <c r="O335" s="25">
        <f t="shared" si="56"/>
        <v>55.290701806194541</v>
      </c>
      <c r="P335" s="76">
        <f t="shared" si="57"/>
        <v>364429631</v>
      </c>
    </row>
    <row r="336" spans="1:16" x14ac:dyDescent="0.25">
      <c r="A336" s="95">
        <v>319201061004</v>
      </c>
      <c r="B336" s="31" t="s">
        <v>68</v>
      </c>
      <c r="C336" s="73"/>
      <c r="D336" s="64">
        <v>43888674</v>
      </c>
      <c r="E336" s="64">
        <v>-43888674</v>
      </c>
      <c r="F336" s="75">
        <f t="shared" si="51"/>
        <v>0</v>
      </c>
      <c r="G336" s="25">
        <f t="shared" si="52"/>
        <v>0</v>
      </c>
      <c r="H336" s="64"/>
      <c r="I336" s="76">
        <f t="shared" si="48"/>
        <v>0</v>
      </c>
      <c r="J336" s="64"/>
      <c r="K336" s="25">
        <f t="shared" si="53"/>
        <v>0</v>
      </c>
      <c r="L336" s="75">
        <f t="shared" si="54"/>
        <v>0</v>
      </c>
      <c r="M336" s="25">
        <f t="shared" si="55"/>
        <v>0</v>
      </c>
      <c r="N336" s="64"/>
      <c r="O336" s="25">
        <f t="shared" si="56"/>
        <v>0</v>
      </c>
      <c r="P336" s="76">
        <f t="shared" si="57"/>
        <v>0</v>
      </c>
    </row>
    <row r="337" spans="1:16" x14ac:dyDescent="0.25">
      <c r="A337" s="95">
        <v>319201061005</v>
      </c>
      <c r="B337" s="31" t="s">
        <v>414</v>
      </c>
      <c r="C337" s="73"/>
      <c r="D337" s="64">
        <v>23142165</v>
      </c>
      <c r="E337" s="64">
        <v>86857835</v>
      </c>
      <c r="F337" s="75">
        <f t="shared" si="51"/>
        <v>110000000</v>
      </c>
      <c r="G337" s="25">
        <f t="shared" si="52"/>
        <v>7.1680464391285739E-2</v>
      </c>
      <c r="H337" s="64"/>
      <c r="I337" s="76">
        <f t="shared" si="48"/>
        <v>110000000</v>
      </c>
      <c r="J337" s="64">
        <v>7288471</v>
      </c>
      <c r="K337" s="25">
        <f t="shared" si="53"/>
        <v>6.6258827272727281</v>
      </c>
      <c r="L337" s="75">
        <f t="shared" si="54"/>
        <v>0</v>
      </c>
      <c r="M337" s="25">
        <f t="shared" si="55"/>
        <v>0</v>
      </c>
      <c r="N337" s="64">
        <v>7288471</v>
      </c>
      <c r="O337" s="25">
        <f t="shared" si="56"/>
        <v>6.6258827272727281</v>
      </c>
      <c r="P337" s="76">
        <f t="shared" si="57"/>
        <v>102711529</v>
      </c>
    </row>
    <row r="338" spans="1:16" x14ac:dyDescent="0.25">
      <c r="A338" s="95">
        <v>3192010611</v>
      </c>
      <c r="B338" s="31" t="s">
        <v>1165</v>
      </c>
      <c r="C338" s="73"/>
      <c r="D338" s="23">
        <f>SUM(D339:D343)</f>
        <v>2049879173</v>
      </c>
      <c r="E338" s="23">
        <f>SUM(E339:E343)</f>
        <v>-647480444</v>
      </c>
      <c r="F338" s="75">
        <f t="shared" si="51"/>
        <v>1402398729</v>
      </c>
      <c r="G338" s="25">
        <f t="shared" si="52"/>
        <v>0.91385992869517163</v>
      </c>
      <c r="H338" s="23">
        <f>SUM(H339:H343)</f>
        <v>0</v>
      </c>
      <c r="I338" s="76">
        <f t="shared" si="48"/>
        <v>1402398729</v>
      </c>
      <c r="J338" s="23">
        <f>SUM(J339:J343)</f>
        <v>408558414</v>
      </c>
      <c r="K338" s="25">
        <f t="shared" si="53"/>
        <v>29.132828314193375</v>
      </c>
      <c r="L338" s="75">
        <f t="shared" si="54"/>
        <v>111213638</v>
      </c>
      <c r="M338" s="25">
        <f t="shared" si="55"/>
        <v>7.9302437816171176</v>
      </c>
      <c r="N338" s="23">
        <f>SUM(N339:N343)</f>
        <v>519772052</v>
      </c>
      <c r="O338" s="25">
        <f t="shared" si="56"/>
        <v>37.06307209581049</v>
      </c>
      <c r="P338" s="76">
        <f t="shared" si="57"/>
        <v>882626677</v>
      </c>
    </row>
    <row r="339" spans="1:16" x14ac:dyDescent="0.25">
      <c r="A339" s="95">
        <v>319201061101</v>
      </c>
      <c r="B339" s="31" t="s">
        <v>543</v>
      </c>
      <c r="C339" s="73"/>
      <c r="D339" s="64">
        <v>854801598</v>
      </c>
      <c r="E339" s="64">
        <v>52519556</v>
      </c>
      <c r="F339" s="75">
        <f t="shared" si="51"/>
        <v>907321154</v>
      </c>
      <c r="G339" s="25">
        <f t="shared" si="52"/>
        <v>0.59124728791597525</v>
      </c>
      <c r="H339" s="64"/>
      <c r="I339" s="76">
        <f t="shared" si="48"/>
        <v>907321154</v>
      </c>
      <c r="J339" s="64">
        <v>359584897</v>
      </c>
      <c r="K339" s="25">
        <f t="shared" si="53"/>
        <v>39.631490505290259</v>
      </c>
      <c r="L339" s="75">
        <f t="shared" si="54"/>
        <v>73100452</v>
      </c>
      <c r="M339" s="25">
        <f t="shared" si="55"/>
        <v>8.0567340106345622</v>
      </c>
      <c r="N339" s="64">
        <v>432685349</v>
      </c>
      <c r="O339" s="25">
        <f t="shared" si="56"/>
        <v>47.688224515924823</v>
      </c>
      <c r="P339" s="76">
        <f t="shared" si="57"/>
        <v>474635805</v>
      </c>
    </row>
    <row r="340" spans="1:16" x14ac:dyDescent="0.25">
      <c r="A340" s="95">
        <v>319201061102</v>
      </c>
      <c r="B340" s="31" t="s">
        <v>380</v>
      </c>
      <c r="C340" s="73"/>
      <c r="D340" s="64">
        <v>360398411</v>
      </c>
      <c r="E340" s="64">
        <v>-300000000</v>
      </c>
      <c r="F340" s="75">
        <f t="shared" si="51"/>
        <v>60398411</v>
      </c>
      <c r="G340" s="25">
        <f t="shared" si="52"/>
        <v>3.9358055899779462E-2</v>
      </c>
      <c r="H340" s="64"/>
      <c r="I340" s="76">
        <f t="shared" si="48"/>
        <v>60398411</v>
      </c>
      <c r="J340" s="64"/>
      <c r="K340" s="25">
        <f t="shared" si="53"/>
        <v>0</v>
      </c>
      <c r="L340" s="75">
        <f t="shared" si="54"/>
        <v>3803108</v>
      </c>
      <c r="M340" s="25">
        <f t="shared" si="55"/>
        <v>6.2967020771457047</v>
      </c>
      <c r="N340" s="64">
        <v>3803108</v>
      </c>
      <c r="O340" s="25">
        <f t="shared" si="56"/>
        <v>6.2967020771457047</v>
      </c>
      <c r="P340" s="76">
        <f t="shared" si="57"/>
        <v>56595303</v>
      </c>
    </row>
    <row r="341" spans="1:16" x14ac:dyDescent="0.25">
      <c r="A341" s="95">
        <v>319201061103</v>
      </c>
      <c r="B341" s="31" t="s">
        <v>544</v>
      </c>
      <c r="C341" s="73"/>
      <c r="D341" s="64">
        <v>617296596</v>
      </c>
      <c r="E341" s="64">
        <v>-400000000</v>
      </c>
      <c r="F341" s="75">
        <f t="shared" si="51"/>
        <v>217296596</v>
      </c>
      <c r="G341" s="25">
        <f t="shared" si="52"/>
        <v>0.14159928101750549</v>
      </c>
      <c r="H341" s="64"/>
      <c r="I341" s="76">
        <f t="shared" si="48"/>
        <v>217296596</v>
      </c>
      <c r="J341" s="64"/>
      <c r="K341" s="25">
        <f t="shared" si="53"/>
        <v>0</v>
      </c>
      <c r="L341" s="75">
        <f t="shared" si="54"/>
        <v>5504706</v>
      </c>
      <c r="M341" s="25">
        <f t="shared" si="55"/>
        <v>2.5332683996577656</v>
      </c>
      <c r="N341" s="64">
        <v>5504706</v>
      </c>
      <c r="O341" s="25">
        <f t="shared" si="56"/>
        <v>2.5332683996577656</v>
      </c>
      <c r="P341" s="76">
        <f t="shared" si="57"/>
        <v>211791890</v>
      </c>
    </row>
    <row r="342" spans="1:16" x14ac:dyDescent="0.25">
      <c r="A342" s="95">
        <v>319201061104</v>
      </c>
      <c r="B342" s="31" t="s">
        <v>68</v>
      </c>
      <c r="C342" s="73"/>
      <c r="D342" s="64">
        <v>142331989</v>
      </c>
      <c r="E342" s="64"/>
      <c r="F342" s="75">
        <f t="shared" si="51"/>
        <v>142331989</v>
      </c>
      <c r="G342" s="25">
        <f t="shared" si="52"/>
        <v>9.27493006295943E-2</v>
      </c>
      <c r="H342" s="64"/>
      <c r="I342" s="76">
        <f t="shared" si="48"/>
        <v>142331989</v>
      </c>
      <c r="J342" s="64">
        <v>2518399</v>
      </c>
      <c r="K342" s="25">
        <f t="shared" si="53"/>
        <v>1.7693836906895188</v>
      </c>
      <c r="L342" s="75">
        <f t="shared" si="54"/>
        <v>28405372</v>
      </c>
      <c r="M342" s="25">
        <f t="shared" si="55"/>
        <v>19.957124325719917</v>
      </c>
      <c r="N342" s="64">
        <v>30923771</v>
      </c>
      <c r="O342" s="25">
        <f t="shared" si="56"/>
        <v>21.726508016409436</v>
      </c>
      <c r="P342" s="76">
        <f t="shared" si="57"/>
        <v>111408218</v>
      </c>
    </row>
    <row r="343" spans="1:16" x14ac:dyDescent="0.25">
      <c r="A343" s="95">
        <v>319201061105</v>
      </c>
      <c r="B343" s="31" t="s">
        <v>414</v>
      </c>
      <c r="C343" s="73"/>
      <c r="D343" s="64">
        <v>75050579</v>
      </c>
      <c r="E343" s="64"/>
      <c r="F343" s="75">
        <f t="shared" si="51"/>
        <v>75050579</v>
      </c>
      <c r="G343" s="25">
        <f t="shared" si="52"/>
        <v>4.8906003232317065E-2</v>
      </c>
      <c r="H343" s="64"/>
      <c r="I343" s="76">
        <f t="shared" si="48"/>
        <v>75050579</v>
      </c>
      <c r="J343" s="64">
        <v>46455118</v>
      </c>
      <c r="K343" s="25">
        <f t="shared" si="53"/>
        <v>61.89841386833271</v>
      </c>
      <c r="L343" s="75">
        <f t="shared" si="54"/>
        <v>400000</v>
      </c>
      <c r="M343" s="25">
        <f t="shared" si="55"/>
        <v>0.53297390283957702</v>
      </c>
      <c r="N343" s="64">
        <v>46855118</v>
      </c>
      <c r="O343" s="25">
        <f t="shared" si="56"/>
        <v>62.43138777117229</v>
      </c>
      <c r="P343" s="76">
        <f t="shared" si="57"/>
        <v>28195461</v>
      </c>
    </row>
    <row r="344" spans="1:16" x14ac:dyDescent="0.25">
      <c r="A344" s="95">
        <v>3192010612</v>
      </c>
      <c r="B344" s="31" t="s">
        <v>1166</v>
      </c>
      <c r="C344" s="73"/>
      <c r="D344" s="23">
        <f>SUM(D345:D349)</f>
        <v>172556676</v>
      </c>
      <c r="E344" s="23">
        <f>SUM(E345:E349)</f>
        <v>0</v>
      </c>
      <c r="F344" s="75">
        <f t="shared" si="51"/>
        <v>172556676</v>
      </c>
      <c r="G344" s="25">
        <f t="shared" si="52"/>
        <v>0.11244493335906026</v>
      </c>
      <c r="H344" s="23">
        <f>SUM(H345:H349)</f>
        <v>0</v>
      </c>
      <c r="I344" s="76">
        <f t="shared" si="48"/>
        <v>172556676</v>
      </c>
      <c r="J344" s="23">
        <f>SUM(J345:J349)</f>
        <v>12446143</v>
      </c>
      <c r="K344" s="25">
        <f t="shared" si="53"/>
        <v>7.2127855545849755</v>
      </c>
      <c r="L344" s="75">
        <f t="shared" si="54"/>
        <v>898685</v>
      </c>
      <c r="M344" s="25">
        <f t="shared" si="55"/>
        <v>0.52080569748573513</v>
      </c>
      <c r="N344" s="23">
        <f>SUM(N345:N349)</f>
        <v>13344828</v>
      </c>
      <c r="O344" s="25">
        <f t="shared" si="56"/>
        <v>7.7335912520707106</v>
      </c>
      <c r="P344" s="76">
        <f t="shared" si="57"/>
        <v>159211848</v>
      </c>
    </row>
    <row r="345" spans="1:16" x14ac:dyDescent="0.25">
      <c r="A345" s="95">
        <v>319201061201</v>
      </c>
      <c r="B345" s="31" t="s">
        <v>547</v>
      </c>
      <c r="C345" s="73"/>
      <c r="D345" s="64">
        <v>71956301</v>
      </c>
      <c r="E345" s="64"/>
      <c r="F345" s="75">
        <f t="shared" si="51"/>
        <v>71956301</v>
      </c>
      <c r="G345" s="25">
        <f t="shared" si="52"/>
        <v>4.6889646105083074E-2</v>
      </c>
      <c r="H345" s="64"/>
      <c r="I345" s="76">
        <f t="shared" si="48"/>
        <v>71956301</v>
      </c>
      <c r="J345" s="64"/>
      <c r="K345" s="25">
        <f t="shared" si="53"/>
        <v>0</v>
      </c>
      <c r="L345" s="75">
        <f t="shared" si="54"/>
        <v>0</v>
      </c>
      <c r="M345" s="25">
        <f t="shared" si="55"/>
        <v>0</v>
      </c>
      <c r="N345" s="64"/>
      <c r="O345" s="25">
        <f t="shared" si="56"/>
        <v>0</v>
      </c>
      <c r="P345" s="76">
        <f t="shared" si="57"/>
        <v>71956301</v>
      </c>
    </row>
    <row r="346" spans="1:16" x14ac:dyDescent="0.25">
      <c r="A346" s="95">
        <v>319201061202</v>
      </c>
      <c r="B346" s="31" t="s">
        <v>380</v>
      </c>
      <c r="C346" s="73"/>
      <c r="D346" s="64">
        <v>30337960</v>
      </c>
      <c r="E346" s="64">
        <v>19000000</v>
      </c>
      <c r="F346" s="75">
        <f t="shared" si="51"/>
        <v>49337960</v>
      </c>
      <c r="G346" s="25">
        <f t="shared" si="52"/>
        <v>3.2150617135624365E-2</v>
      </c>
      <c r="H346" s="64"/>
      <c r="I346" s="76">
        <f t="shared" si="48"/>
        <v>49337960</v>
      </c>
      <c r="J346" s="64"/>
      <c r="K346" s="25">
        <f t="shared" si="53"/>
        <v>0</v>
      </c>
      <c r="L346" s="75">
        <f t="shared" si="54"/>
        <v>0</v>
      </c>
      <c r="M346" s="25">
        <f t="shared" si="55"/>
        <v>0</v>
      </c>
      <c r="N346" s="64"/>
      <c r="O346" s="25">
        <f t="shared" si="56"/>
        <v>0</v>
      </c>
      <c r="P346" s="76">
        <f t="shared" si="57"/>
        <v>49337960</v>
      </c>
    </row>
    <row r="347" spans="1:16" x14ac:dyDescent="0.25">
      <c r="A347" s="95">
        <v>319201061203</v>
      </c>
      <c r="B347" s="31" t="s">
        <v>544</v>
      </c>
      <c r="C347" s="73"/>
      <c r="D347" s="64">
        <v>51963379</v>
      </c>
      <c r="E347" s="64">
        <v>-19000000</v>
      </c>
      <c r="F347" s="75">
        <f t="shared" si="51"/>
        <v>32963379</v>
      </c>
      <c r="G347" s="25">
        <f t="shared" si="52"/>
        <v>2.1480275587508691E-2</v>
      </c>
      <c r="H347" s="64"/>
      <c r="I347" s="76">
        <f t="shared" si="48"/>
        <v>32963379</v>
      </c>
      <c r="J347" s="64">
        <v>6897680</v>
      </c>
      <c r="K347" s="25">
        <f t="shared" si="53"/>
        <v>20.925281962143504</v>
      </c>
      <c r="L347" s="75">
        <f t="shared" si="54"/>
        <v>0</v>
      </c>
      <c r="M347" s="25">
        <f t="shared" si="55"/>
        <v>0</v>
      </c>
      <c r="N347" s="64">
        <v>6897680</v>
      </c>
      <c r="O347" s="25">
        <f t="shared" si="56"/>
        <v>20.925281962143504</v>
      </c>
      <c r="P347" s="76">
        <f t="shared" si="57"/>
        <v>26065699</v>
      </c>
    </row>
    <row r="348" spans="1:16" x14ac:dyDescent="0.25">
      <c r="A348" s="95">
        <v>319201061204</v>
      </c>
      <c r="B348" s="31" t="s">
        <v>68</v>
      </c>
      <c r="C348" s="73"/>
      <c r="D348" s="64">
        <v>11981357</v>
      </c>
      <c r="E348" s="64"/>
      <c r="F348" s="75">
        <f t="shared" si="51"/>
        <v>11981357</v>
      </c>
      <c r="G348" s="25">
        <f t="shared" si="52"/>
        <v>7.8075384890707467E-3</v>
      </c>
      <c r="H348" s="64"/>
      <c r="I348" s="76">
        <f t="shared" si="48"/>
        <v>11981357</v>
      </c>
      <c r="J348" s="64"/>
      <c r="K348" s="25">
        <f t="shared" si="53"/>
        <v>0</v>
      </c>
      <c r="L348" s="75">
        <f t="shared" si="54"/>
        <v>898685</v>
      </c>
      <c r="M348" s="25">
        <f t="shared" si="55"/>
        <v>7.5006946208179919</v>
      </c>
      <c r="N348" s="64">
        <v>898685</v>
      </c>
      <c r="O348" s="25">
        <f t="shared" si="56"/>
        <v>7.5006946208179919</v>
      </c>
      <c r="P348" s="76">
        <f t="shared" si="57"/>
        <v>11082672</v>
      </c>
    </row>
    <row r="349" spans="1:16" x14ac:dyDescent="0.25">
      <c r="A349" s="95">
        <v>319201061205</v>
      </c>
      <c r="B349" s="31" t="s">
        <v>414</v>
      </c>
      <c r="C349" s="73"/>
      <c r="D349" s="64">
        <v>6317679</v>
      </c>
      <c r="E349" s="64"/>
      <c r="F349" s="75">
        <f t="shared" si="51"/>
        <v>6317679</v>
      </c>
      <c r="G349" s="25">
        <f t="shared" si="52"/>
        <v>4.1168560417733967E-3</v>
      </c>
      <c r="H349" s="64"/>
      <c r="I349" s="76">
        <f t="shared" si="48"/>
        <v>6317679</v>
      </c>
      <c r="J349" s="64">
        <v>5548463</v>
      </c>
      <c r="K349" s="25">
        <f t="shared" si="53"/>
        <v>87.824389304996345</v>
      </c>
      <c r="L349" s="75">
        <f t="shared" si="54"/>
        <v>0</v>
      </c>
      <c r="M349" s="25">
        <f t="shared" si="55"/>
        <v>0</v>
      </c>
      <c r="N349" s="64">
        <v>5548463</v>
      </c>
      <c r="O349" s="25">
        <f t="shared" si="56"/>
        <v>87.824389304996345</v>
      </c>
      <c r="P349" s="76">
        <f t="shared" si="57"/>
        <v>769216</v>
      </c>
    </row>
    <row r="350" spans="1:16" x14ac:dyDescent="0.25">
      <c r="A350" s="95">
        <v>3192010613</v>
      </c>
      <c r="B350" s="31" t="s">
        <v>1167</v>
      </c>
      <c r="C350" s="73"/>
      <c r="D350" s="23">
        <f>SUM(D351:D354)</f>
        <v>0</v>
      </c>
      <c r="E350" s="23">
        <f>SUM(E351:E354)</f>
        <v>1000000000</v>
      </c>
      <c r="F350" s="75">
        <f t="shared" si="51"/>
        <v>1000000000</v>
      </c>
      <c r="G350" s="25">
        <f t="shared" si="52"/>
        <v>0.65164058537532488</v>
      </c>
      <c r="H350" s="23">
        <f>SUM(H351:H354)</f>
        <v>0</v>
      </c>
      <c r="I350" s="76">
        <f t="shared" si="48"/>
        <v>1000000000</v>
      </c>
      <c r="J350" s="23">
        <f>SUM(J351:J354)</f>
        <v>163458931</v>
      </c>
      <c r="K350" s="25">
        <f t="shared" si="53"/>
        <v>16.345893100000001</v>
      </c>
      <c r="L350" s="75">
        <f t="shared" si="54"/>
        <v>172832529</v>
      </c>
      <c r="M350" s="25">
        <f t="shared" si="55"/>
        <v>17.283252900000001</v>
      </c>
      <c r="N350" s="23">
        <f>SUM(N351:N354)</f>
        <v>336291460</v>
      </c>
      <c r="O350" s="25">
        <f t="shared" si="56"/>
        <v>33.629145999999999</v>
      </c>
      <c r="P350" s="76">
        <f t="shared" si="57"/>
        <v>663708540</v>
      </c>
    </row>
    <row r="351" spans="1:16" x14ac:dyDescent="0.25">
      <c r="A351" s="95">
        <v>319201061301</v>
      </c>
      <c r="B351" s="31" t="s">
        <v>547</v>
      </c>
      <c r="C351" s="73"/>
      <c r="D351" s="64"/>
      <c r="E351" s="64">
        <v>350000000</v>
      </c>
      <c r="F351" s="75">
        <f t="shared" si="51"/>
        <v>350000000</v>
      </c>
      <c r="G351" s="25">
        <f t="shared" si="52"/>
        <v>0.22807420488136373</v>
      </c>
      <c r="H351" s="64"/>
      <c r="I351" s="76">
        <f t="shared" si="48"/>
        <v>350000000</v>
      </c>
      <c r="J351" s="64">
        <v>11124138</v>
      </c>
      <c r="K351" s="25">
        <f t="shared" si="53"/>
        <v>3.1783251428571426</v>
      </c>
      <c r="L351" s="75">
        <f t="shared" si="54"/>
        <v>3878920</v>
      </c>
      <c r="M351" s="25">
        <f t="shared" si="55"/>
        <v>1.1082628571428572</v>
      </c>
      <c r="N351" s="64">
        <v>15003058</v>
      </c>
      <c r="O351" s="25">
        <f t="shared" si="56"/>
        <v>4.2865880000000001</v>
      </c>
      <c r="P351" s="76">
        <f t="shared" si="57"/>
        <v>334996942</v>
      </c>
    </row>
    <row r="352" spans="1:16" x14ac:dyDescent="0.25">
      <c r="A352" s="95">
        <v>319201061302</v>
      </c>
      <c r="B352" s="31" t="s">
        <v>380</v>
      </c>
      <c r="C352" s="73"/>
      <c r="D352" s="64"/>
      <c r="E352" s="64">
        <v>100000000</v>
      </c>
      <c r="F352" s="75">
        <f t="shared" si="51"/>
        <v>100000000</v>
      </c>
      <c r="G352" s="25">
        <f t="shared" si="52"/>
        <v>6.5164058537532488E-2</v>
      </c>
      <c r="H352" s="64"/>
      <c r="I352" s="76">
        <f t="shared" si="48"/>
        <v>100000000</v>
      </c>
      <c r="J352" s="64"/>
      <c r="K352" s="25">
        <f t="shared" si="53"/>
        <v>0</v>
      </c>
      <c r="L352" s="75">
        <f t="shared" si="54"/>
        <v>1901554</v>
      </c>
      <c r="M352" s="25">
        <f t="shared" si="55"/>
        <v>1.9015540000000002</v>
      </c>
      <c r="N352" s="64">
        <v>1901554</v>
      </c>
      <c r="O352" s="25">
        <f t="shared" si="56"/>
        <v>1.9015540000000002</v>
      </c>
      <c r="P352" s="76">
        <f t="shared" si="57"/>
        <v>98098446</v>
      </c>
    </row>
    <row r="353" spans="1:16" x14ac:dyDescent="0.25">
      <c r="A353" s="95">
        <v>319201061303</v>
      </c>
      <c r="B353" s="31" t="s">
        <v>544</v>
      </c>
      <c r="C353" s="73"/>
      <c r="D353" s="64"/>
      <c r="E353" s="64">
        <v>500000000</v>
      </c>
      <c r="F353" s="75">
        <f t="shared" si="51"/>
        <v>500000000</v>
      </c>
      <c r="G353" s="25">
        <f t="shared" si="52"/>
        <v>0.32582029268766244</v>
      </c>
      <c r="H353" s="64"/>
      <c r="I353" s="76">
        <f t="shared" si="48"/>
        <v>500000000</v>
      </c>
      <c r="J353" s="64">
        <v>148156001</v>
      </c>
      <c r="K353" s="25">
        <f t="shared" si="53"/>
        <v>29.631200200000002</v>
      </c>
      <c r="L353" s="75">
        <f t="shared" si="54"/>
        <v>167052055</v>
      </c>
      <c r="M353" s="25">
        <f t="shared" si="55"/>
        <v>33.410411000000003</v>
      </c>
      <c r="N353" s="64">
        <v>315208056</v>
      </c>
      <c r="O353" s="25">
        <f t="shared" si="56"/>
        <v>63.041611200000006</v>
      </c>
      <c r="P353" s="76">
        <f t="shared" si="57"/>
        <v>184791944</v>
      </c>
    </row>
    <row r="354" spans="1:16" x14ac:dyDescent="0.25">
      <c r="A354" s="95">
        <v>319201061304</v>
      </c>
      <c r="B354" s="31" t="s">
        <v>414</v>
      </c>
      <c r="C354" s="73"/>
      <c r="D354" s="64"/>
      <c r="E354" s="64">
        <v>50000000</v>
      </c>
      <c r="F354" s="75">
        <f t="shared" si="51"/>
        <v>50000000</v>
      </c>
      <c r="G354" s="25">
        <f t="shared" si="52"/>
        <v>3.2582029268766244E-2</v>
      </c>
      <c r="H354" s="64"/>
      <c r="I354" s="76">
        <f t="shared" si="48"/>
        <v>50000000</v>
      </c>
      <c r="J354" s="64">
        <v>4178792</v>
      </c>
      <c r="K354" s="25">
        <f t="shared" si="53"/>
        <v>8.3575839999999992</v>
      </c>
      <c r="L354" s="75">
        <f t="shared" si="54"/>
        <v>0</v>
      </c>
      <c r="M354" s="25">
        <f t="shared" si="55"/>
        <v>0</v>
      </c>
      <c r="N354" s="64">
        <v>4178792</v>
      </c>
      <c r="O354" s="25">
        <f t="shared" si="56"/>
        <v>8.3575839999999992</v>
      </c>
      <c r="P354" s="76">
        <f t="shared" si="57"/>
        <v>45821208</v>
      </c>
    </row>
    <row r="355" spans="1:16" x14ac:dyDescent="0.25">
      <c r="A355" s="95">
        <v>3192010614</v>
      </c>
      <c r="B355" s="31" t="s">
        <v>1168</v>
      </c>
      <c r="C355" s="73"/>
      <c r="D355" s="23">
        <f>SUM(D356:D361)</f>
        <v>21523731312</v>
      </c>
      <c r="E355" s="23">
        <f>SUM(E356:E361)</f>
        <v>0</v>
      </c>
      <c r="F355" s="75">
        <f t="shared" si="51"/>
        <v>21523731312</v>
      </c>
      <c r="G355" s="25">
        <f t="shared" si="52"/>
        <v>14.025736871612891</v>
      </c>
      <c r="H355" s="23">
        <f>SUM(H356:H361)</f>
        <v>0</v>
      </c>
      <c r="I355" s="76">
        <f t="shared" si="48"/>
        <v>21523731312</v>
      </c>
      <c r="J355" s="23">
        <f>SUM(J356:J361)</f>
        <v>226794648</v>
      </c>
      <c r="K355" s="25">
        <f t="shared" si="53"/>
        <v>1.0536957775232796</v>
      </c>
      <c r="L355" s="75">
        <f t="shared" si="54"/>
        <v>1287249875</v>
      </c>
      <c r="M355" s="25">
        <f t="shared" si="55"/>
        <v>5.9806074343732734</v>
      </c>
      <c r="N355" s="23">
        <f>SUM(N356:N361)</f>
        <v>1514044523</v>
      </c>
      <c r="O355" s="25">
        <f t="shared" si="56"/>
        <v>7.0343032118965532</v>
      </c>
      <c r="P355" s="76">
        <f t="shared" si="57"/>
        <v>20009686789</v>
      </c>
    </row>
    <row r="356" spans="1:16" x14ac:dyDescent="0.25">
      <c r="A356" s="95">
        <v>319201061401</v>
      </c>
      <c r="B356" s="31" t="s">
        <v>547</v>
      </c>
      <c r="C356" s="73"/>
      <c r="D356" s="64">
        <v>8975416775</v>
      </c>
      <c r="E356" s="64"/>
      <c r="F356" s="75">
        <f t="shared" si="51"/>
        <v>8975416775</v>
      </c>
      <c r="G356" s="25">
        <f t="shared" si="52"/>
        <v>5.8487458412485109</v>
      </c>
      <c r="H356" s="64"/>
      <c r="I356" s="76">
        <f t="shared" si="48"/>
        <v>8975416775</v>
      </c>
      <c r="J356" s="64">
        <v>218204310</v>
      </c>
      <c r="K356" s="25">
        <f t="shared" si="53"/>
        <v>2.4311328985611369</v>
      </c>
      <c r="L356" s="75">
        <f t="shared" si="54"/>
        <v>365591779</v>
      </c>
      <c r="M356" s="25">
        <f t="shared" si="55"/>
        <v>4.0732568544149856</v>
      </c>
      <c r="N356" s="64">
        <v>583796089</v>
      </c>
      <c r="O356" s="25">
        <f t="shared" si="56"/>
        <v>6.5043897529761221</v>
      </c>
      <c r="P356" s="76">
        <f t="shared" si="57"/>
        <v>8391620686</v>
      </c>
    </row>
    <row r="357" spans="1:16" x14ac:dyDescent="0.25">
      <c r="A357" s="95">
        <v>319201061402</v>
      </c>
      <c r="B357" s="31" t="s">
        <v>380</v>
      </c>
      <c r="C357" s="73"/>
      <c r="D357" s="64">
        <v>3784183316</v>
      </c>
      <c r="E357" s="64"/>
      <c r="F357" s="75">
        <f t="shared" si="51"/>
        <v>3784183316</v>
      </c>
      <c r="G357" s="25">
        <f t="shared" si="52"/>
        <v>2.465927431205778</v>
      </c>
      <c r="H357" s="64"/>
      <c r="I357" s="76">
        <f t="shared" si="48"/>
        <v>3784183316</v>
      </c>
      <c r="J357" s="64">
        <v>174949</v>
      </c>
      <c r="K357" s="25">
        <f t="shared" si="53"/>
        <v>4.6231639799344222E-3</v>
      </c>
      <c r="L357" s="75">
        <f t="shared" si="54"/>
        <v>75602530</v>
      </c>
      <c r="M357" s="25">
        <f t="shared" si="55"/>
        <v>1.9978559093673673</v>
      </c>
      <c r="N357" s="64">
        <v>75777479</v>
      </c>
      <c r="O357" s="25">
        <f t="shared" si="56"/>
        <v>2.0024790733473017</v>
      </c>
      <c r="P357" s="76">
        <f t="shared" si="57"/>
        <v>3708405837</v>
      </c>
    </row>
    <row r="358" spans="1:16" x14ac:dyDescent="0.25">
      <c r="A358" s="95">
        <v>319201061403</v>
      </c>
      <c r="B358" s="31" t="s">
        <v>544</v>
      </c>
      <c r="C358" s="73"/>
      <c r="D358" s="64">
        <v>6481614259</v>
      </c>
      <c r="E358" s="64">
        <v>-1000000000</v>
      </c>
      <c r="F358" s="75">
        <f t="shared" si="51"/>
        <v>5481614259</v>
      </c>
      <c r="G358" s="25">
        <f t="shared" si="52"/>
        <v>3.5720423245364876</v>
      </c>
      <c r="H358" s="64"/>
      <c r="I358" s="76">
        <f t="shared" si="48"/>
        <v>5481614259</v>
      </c>
      <c r="J358" s="64"/>
      <c r="K358" s="25">
        <f t="shared" si="53"/>
        <v>0</v>
      </c>
      <c r="L358" s="75">
        <f t="shared" si="54"/>
        <v>358602098</v>
      </c>
      <c r="M358" s="25">
        <f t="shared" si="55"/>
        <v>6.5419068372282565</v>
      </c>
      <c r="N358" s="64">
        <v>358602098</v>
      </c>
      <c r="O358" s="25">
        <f t="shared" si="56"/>
        <v>6.5419068372282565</v>
      </c>
      <c r="P358" s="76">
        <f t="shared" si="57"/>
        <v>5123012161</v>
      </c>
    </row>
    <row r="359" spans="1:16" x14ac:dyDescent="0.25">
      <c r="A359" s="95">
        <v>319201061404</v>
      </c>
      <c r="B359" s="31" t="s">
        <v>68</v>
      </c>
      <c r="C359" s="73"/>
      <c r="D359" s="64">
        <v>1494485881</v>
      </c>
      <c r="E359" s="64"/>
      <c r="F359" s="75">
        <f t="shared" si="51"/>
        <v>1494485881</v>
      </c>
      <c r="G359" s="25">
        <f t="shared" si="52"/>
        <v>0.97386765432999811</v>
      </c>
      <c r="H359" s="64"/>
      <c r="I359" s="76">
        <f t="shared" si="48"/>
        <v>1494485881</v>
      </c>
      <c r="J359" s="64">
        <v>5327380</v>
      </c>
      <c r="K359" s="25">
        <f t="shared" si="53"/>
        <v>0.35646907526722899</v>
      </c>
      <c r="L359" s="75">
        <f t="shared" si="54"/>
        <v>410925515</v>
      </c>
      <c r="M359" s="25">
        <f t="shared" si="55"/>
        <v>27.496112223224138</v>
      </c>
      <c r="N359" s="64">
        <v>416252895</v>
      </c>
      <c r="O359" s="25">
        <f t="shared" si="56"/>
        <v>27.852581298491369</v>
      </c>
      <c r="P359" s="76">
        <f t="shared" si="57"/>
        <v>1078232986</v>
      </c>
    </row>
    <row r="360" spans="1:16" x14ac:dyDescent="0.25">
      <c r="A360" s="95">
        <v>319201061405</v>
      </c>
      <c r="B360" s="31" t="s">
        <v>414</v>
      </c>
      <c r="C360" s="73"/>
      <c r="D360" s="64">
        <v>788031081</v>
      </c>
      <c r="E360" s="64"/>
      <c r="F360" s="75">
        <f t="shared" si="51"/>
        <v>788031081</v>
      </c>
      <c r="G360" s="25">
        <f t="shared" si="52"/>
        <v>0.51351303491679001</v>
      </c>
      <c r="H360" s="64"/>
      <c r="I360" s="76">
        <f t="shared" si="48"/>
        <v>788031081</v>
      </c>
      <c r="J360" s="64">
        <v>3088009</v>
      </c>
      <c r="K360" s="25">
        <f t="shared" si="53"/>
        <v>0.39186385847641464</v>
      </c>
      <c r="L360" s="75">
        <f t="shared" si="54"/>
        <v>76527953</v>
      </c>
      <c r="M360" s="25">
        <f t="shared" si="55"/>
        <v>9.7112861212132824</v>
      </c>
      <c r="N360" s="64">
        <v>79615962</v>
      </c>
      <c r="O360" s="25">
        <f t="shared" si="56"/>
        <v>10.103149979689698</v>
      </c>
      <c r="P360" s="76">
        <f t="shared" si="57"/>
        <v>708415119</v>
      </c>
    </row>
    <row r="361" spans="1:16" x14ac:dyDescent="0.25">
      <c r="A361" s="95">
        <v>319201061406</v>
      </c>
      <c r="B361" s="31" t="s">
        <v>1158</v>
      </c>
      <c r="C361" s="73"/>
      <c r="D361" s="64"/>
      <c r="E361" s="64">
        <v>1000000000</v>
      </c>
      <c r="F361" s="75">
        <f t="shared" si="51"/>
        <v>1000000000</v>
      </c>
      <c r="G361" s="25">
        <f t="shared" si="52"/>
        <v>0.65164058537532488</v>
      </c>
      <c r="H361" s="64"/>
      <c r="I361" s="76">
        <f t="shared" si="48"/>
        <v>1000000000</v>
      </c>
      <c r="J361" s="64"/>
      <c r="K361" s="25">
        <f t="shared" si="53"/>
        <v>0</v>
      </c>
      <c r="L361" s="75">
        <f t="shared" si="54"/>
        <v>0</v>
      </c>
      <c r="M361" s="25">
        <f t="shared" si="55"/>
        <v>0</v>
      </c>
      <c r="N361" s="64"/>
      <c r="O361" s="25">
        <f t="shared" si="56"/>
        <v>0</v>
      </c>
      <c r="P361" s="76">
        <f t="shared" si="57"/>
        <v>1000000000</v>
      </c>
    </row>
    <row r="362" spans="1:16" hidden="1" x14ac:dyDescent="0.25">
      <c r="A362" s="95">
        <v>31920107</v>
      </c>
      <c r="B362" s="31" t="s">
        <v>549</v>
      </c>
      <c r="C362" s="73"/>
      <c r="D362" s="23">
        <f>SUM(D363:D364)</f>
        <v>0</v>
      </c>
      <c r="E362" s="23">
        <f>SUM(E363:E364)</f>
        <v>0</v>
      </c>
      <c r="F362" s="75">
        <f t="shared" si="43"/>
        <v>0</v>
      </c>
      <c r="G362" s="25">
        <f t="shared" si="47"/>
        <v>0</v>
      </c>
      <c r="H362" s="23">
        <f>SUM(H363:H364)</f>
        <v>0</v>
      </c>
      <c r="I362" s="76">
        <f t="shared" si="48"/>
        <v>0</v>
      </c>
      <c r="J362" s="23">
        <f>SUM(J363:J364)</f>
        <v>0</v>
      </c>
      <c r="K362" s="25">
        <f t="shared" si="44"/>
        <v>0</v>
      </c>
      <c r="L362" s="75">
        <f t="shared" si="49"/>
        <v>0</v>
      </c>
      <c r="M362" s="25">
        <f t="shared" si="45"/>
        <v>0</v>
      </c>
      <c r="N362" s="23">
        <f>SUM(N363:N364)</f>
        <v>0</v>
      </c>
      <c r="O362" s="25">
        <f t="shared" si="46"/>
        <v>0</v>
      </c>
      <c r="P362" s="76">
        <f t="shared" si="50"/>
        <v>0</v>
      </c>
    </row>
    <row r="363" spans="1:16" hidden="1" x14ac:dyDescent="0.25">
      <c r="A363" s="95">
        <v>3192010701</v>
      </c>
      <c r="B363" s="31" t="s">
        <v>550</v>
      </c>
      <c r="C363" s="73"/>
      <c r="D363" s="64"/>
      <c r="E363" s="64"/>
      <c r="F363" s="75">
        <f t="shared" si="43"/>
        <v>0</v>
      </c>
      <c r="G363" s="25">
        <f t="shared" si="47"/>
        <v>0</v>
      </c>
      <c r="H363" s="64"/>
      <c r="I363" s="76">
        <f t="shared" si="48"/>
        <v>0</v>
      </c>
      <c r="J363" s="64"/>
      <c r="K363" s="25">
        <f t="shared" si="44"/>
        <v>0</v>
      </c>
      <c r="L363" s="75">
        <f t="shared" si="49"/>
        <v>0</v>
      </c>
      <c r="M363" s="25">
        <f t="shared" si="45"/>
        <v>0</v>
      </c>
      <c r="N363" s="64"/>
      <c r="O363" s="25">
        <f t="shared" si="46"/>
        <v>0</v>
      </c>
      <c r="P363" s="76">
        <f t="shared" si="50"/>
        <v>0</v>
      </c>
    </row>
    <row r="364" spans="1:16" hidden="1" x14ac:dyDescent="0.25">
      <c r="A364" s="95">
        <v>3192010702</v>
      </c>
      <c r="B364" s="31" t="s">
        <v>551</v>
      </c>
      <c r="C364" s="73"/>
      <c r="D364" s="64"/>
      <c r="E364" s="64"/>
      <c r="F364" s="75">
        <f t="shared" si="43"/>
        <v>0</v>
      </c>
      <c r="G364" s="25">
        <f t="shared" si="47"/>
        <v>0</v>
      </c>
      <c r="H364" s="64"/>
      <c r="I364" s="76">
        <f t="shared" si="48"/>
        <v>0</v>
      </c>
      <c r="J364" s="64"/>
      <c r="K364" s="25">
        <f t="shared" si="44"/>
        <v>0</v>
      </c>
      <c r="L364" s="75">
        <f t="shared" si="49"/>
        <v>0</v>
      </c>
      <c r="M364" s="25">
        <f t="shared" si="45"/>
        <v>0</v>
      </c>
      <c r="N364" s="64"/>
      <c r="O364" s="25">
        <f t="shared" si="46"/>
        <v>0</v>
      </c>
      <c r="P364" s="76">
        <f t="shared" si="50"/>
        <v>0</v>
      </c>
    </row>
    <row r="365" spans="1:16" hidden="1" x14ac:dyDescent="0.25">
      <c r="A365" s="95">
        <v>31920108</v>
      </c>
      <c r="B365" s="31" t="s">
        <v>552</v>
      </c>
      <c r="C365" s="73"/>
      <c r="D365" s="64"/>
      <c r="E365" s="64"/>
      <c r="F365" s="75">
        <f t="shared" si="43"/>
        <v>0</v>
      </c>
      <c r="G365" s="25">
        <f t="shared" si="47"/>
        <v>0</v>
      </c>
      <c r="H365" s="64"/>
      <c r="I365" s="76">
        <f t="shared" si="48"/>
        <v>0</v>
      </c>
      <c r="J365" s="64"/>
      <c r="K365" s="25">
        <f t="shared" si="44"/>
        <v>0</v>
      </c>
      <c r="L365" s="75">
        <f t="shared" si="49"/>
        <v>0</v>
      </c>
      <c r="M365" s="25">
        <f t="shared" si="45"/>
        <v>0</v>
      </c>
      <c r="N365" s="64"/>
      <c r="O365" s="25">
        <f t="shared" si="46"/>
        <v>0</v>
      </c>
      <c r="P365" s="76">
        <f t="shared" si="50"/>
        <v>0</v>
      </c>
    </row>
    <row r="366" spans="1:16" hidden="1" x14ac:dyDescent="0.25">
      <c r="A366" s="95">
        <v>31920109</v>
      </c>
      <c r="B366" s="31" t="s">
        <v>553</v>
      </c>
      <c r="C366" s="73"/>
      <c r="D366" s="64"/>
      <c r="E366" s="64"/>
      <c r="F366" s="75">
        <f t="shared" si="43"/>
        <v>0</v>
      </c>
      <c r="G366" s="25">
        <f t="shared" si="47"/>
        <v>0</v>
      </c>
      <c r="H366" s="64"/>
      <c r="I366" s="76">
        <f t="shared" si="48"/>
        <v>0</v>
      </c>
      <c r="J366" s="64"/>
      <c r="K366" s="25">
        <f t="shared" si="44"/>
        <v>0</v>
      </c>
      <c r="L366" s="75">
        <f t="shared" si="49"/>
        <v>0</v>
      </c>
      <c r="M366" s="25">
        <f t="shared" si="45"/>
        <v>0</v>
      </c>
      <c r="N366" s="64"/>
      <c r="O366" s="25">
        <f t="shared" si="46"/>
        <v>0</v>
      </c>
      <c r="P366" s="76">
        <f t="shared" si="50"/>
        <v>0</v>
      </c>
    </row>
    <row r="367" spans="1:16" hidden="1" x14ac:dyDescent="0.25">
      <c r="A367" s="95">
        <v>31920110</v>
      </c>
      <c r="B367" s="31" t="s">
        <v>554</v>
      </c>
      <c r="C367" s="73"/>
      <c r="D367" s="64"/>
      <c r="E367" s="64"/>
      <c r="F367" s="75">
        <f t="shared" si="43"/>
        <v>0</v>
      </c>
      <c r="G367" s="25">
        <f t="shared" si="47"/>
        <v>0</v>
      </c>
      <c r="H367" s="64"/>
      <c r="I367" s="76">
        <f t="shared" si="48"/>
        <v>0</v>
      </c>
      <c r="J367" s="64"/>
      <c r="K367" s="25">
        <f t="shared" si="44"/>
        <v>0</v>
      </c>
      <c r="L367" s="75">
        <f t="shared" si="49"/>
        <v>0</v>
      </c>
      <c r="M367" s="25">
        <f t="shared" si="45"/>
        <v>0</v>
      </c>
      <c r="N367" s="64"/>
      <c r="O367" s="25">
        <f t="shared" si="46"/>
        <v>0</v>
      </c>
      <c r="P367" s="76">
        <f t="shared" si="50"/>
        <v>0</v>
      </c>
    </row>
    <row r="368" spans="1:16" hidden="1" x14ac:dyDescent="0.25">
      <c r="A368" s="95">
        <v>31920111</v>
      </c>
      <c r="B368" s="31" t="s">
        <v>555</v>
      </c>
      <c r="C368" s="73"/>
      <c r="D368" s="64"/>
      <c r="E368" s="64"/>
      <c r="F368" s="75">
        <f t="shared" si="43"/>
        <v>0</v>
      </c>
      <c r="G368" s="25">
        <f t="shared" si="47"/>
        <v>0</v>
      </c>
      <c r="H368" s="64"/>
      <c r="I368" s="76">
        <f t="shared" si="48"/>
        <v>0</v>
      </c>
      <c r="J368" s="64"/>
      <c r="K368" s="25">
        <f t="shared" si="44"/>
        <v>0</v>
      </c>
      <c r="L368" s="75">
        <f t="shared" si="49"/>
        <v>0</v>
      </c>
      <c r="M368" s="25">
        <f t="shared" si="45"/>
        <v>0</v>
      </c>
      <c r="N368" s="64"/>
      <c r="O368" s="25">
        <f t="shared" si="46"/>
        <v>0</v>
      </c>
      <c r="P368" s="76">
        <f t="shared" si="50"/>
        <v>0</v>
      </c>
    </row>
    <row r="369" spans="1:16" hidden="1" x14ac:dyDescent="0.25">
      <c r="A369" s="95">
        <v>31920112</v>
      </c>
      <c r="B369" s="31" t="s">
        <v>556</v>
      </c>
      <c r="C369" s="73"/>
      <c r="D369" s="64"/>
      <c r="E369" s="64"/>
      <c r="F369" s="75">
        <f t="shared" si="43"/>
        <v>0</v>
      </c>
      <c r="G369" s="25">
        <f t="shared" si="47"/>
        <v>0</v>
      </c>
      <c r="H369" s="64"/>
      <c r="I369" s="76">
        <f t="shared" si="48"/>
        <v>0</v>
      </c>
      <c r="J369" s="64"/>
      <c r="K369" s="25">
        <f t="shared" si="44"/>
        <v>0</v>
      </c>
      <c r="L369" s="75">
        <f t="shared" si="49"/>
        <v>0</v>
      </c>
      <c r="M369" s="25">
        <f t="shared" si="45"/>
        <v>0</v>
      </c>
      <c r="N369" s="64"/>
      <c r="O369" s="25">
        <f t="shared" si="46"/>
        <v>0</v>
      </c>
      <c r="P369" s="76">
        <f t="shared" si="50"/>
        <v>0</v>
      </c>
    </row>
    <row r="370" spans="1:16" hidden="1" x14ac:dyDescent="0.25">
      <c r="A370" s="95">
        <v>31920113</v>
      </c>
      <c r="B370" s="31" t="s">
        <v>557</v>
      </c>
      <c r="C370" s="73"/>
      <c r="D370" s="64"/>
      <c r="E370" s="64"/>
      <c r="F370" s="75">
        <f t="shared" si="43"/>
        <v>0</v>
      </c>
      <c r="G370" s="25">
        <f t="shared" si="47"/>
        <v>0</v>
      </c>
      <c r="H370" s="64"/>
      <c r="I370" s="76">
        <f t="shared" si="48"/>
        <v>0</v>
      </c>
      <c r="J370" s="64"/>
      <c r="K370" s="25">
        <f t="shared" si="44"/>
        <v>0</v>
      </c>
      <c r="L370" s="75">
        <f t="shared" si="49"/>
        <v>0</v>
      </c>
      <c r="M370" s="25">
        <f t="shared" si="45"/>
        <v>0</v>
      </c>
      <c r="N370" s="64"/>
      <c r="O370" s="25">
        <f t="shared" si="46"/>
        <v>0</v>
      </c>
      <c r="P370" s="76">
        <f t="shared" si="50"/>
        <v>0</v>
      </c>
    </row>
    <row r="371" spans="1:16" hidden="1" x14ac:dyDescent="0.25">
      <c r="A371" s="95">
        <v>31920114</v>
      </c>
      <c r="B371" s="31" t="s">
        <v>558</v>
      </c>
      <c r="C371" s="73"/>
      <c r="D371" s="23">
        <f>SUM(D372:D373)</f>
        <v>0</v>
      </c>
      <c r="E371" s="23">
        <f>SUM(E372:E373)</f>
        <v>0</v>
      </c>
      <c r="F371" s="75">
        <f t="shared" si="43"/>
        <v>0</v>
      </c>
      <c r="G371" s="25">
        <f t="shared" si="47"/>
        <v>0</v>
      </c>
      <c r="H371" s="23">
        <f>SUM(H372:H373)</f>
        <v>0</v>
      </c>
      <c r="I371" s="76">
        <f t="shared" si="48"/>
        <v>0</v>
      </c>
      <c r="J371" s="23">
        <f>SUM(J372:J373)</f>
        <v>0</v>
      </c>
      <c r="K371" s="25">
        <f t="shared" si="44"/>
        <v>0</v>
      </c>
      <c r="L371" s="75">
        <f t="shared" si="49"/>
        <v>0</v>
      </c>
      <c r="M371" s="25">
        <f t="shared" si="45"/>
        <v>0</v>
      </c>
      <c r="N371" s="23">
        <f>SUM(N372:N373)</f>
        <v>0</v>
      </c>
      <c r="O371" s="25">
        <f t="shared" si="46"/>
        <v>0</v>
      </c>
      <c r="P371" s="76">
        <f t="shared" si="50"/>
        <v>0</v>
      </c>
    </row>
    <row r="372" spans="1:16" hidden="1" x14ac:dyDescent="0.25">
      <c r="A372" s="95">
        <v>3192011401</v>
      </c>
      <c r="B372" s="31" t="s">
        <v>559</v>
      </c>
      <c r="C372" s="73"/>
      <c r="D372" s="64"/>
      <c r="E372" s="64"/>
      <c r="F372" s="75">
        <f t="shared" si="43"/>
        <v>0</v>
      </c>
      <c r="G372" s="25">
        <f t="shared" si="47"/>
        <v>0</v>
      </c>
      <c r="H372" s="64"/>
      <c r="I372" s="76">
        <f t="shared" si="48"/>
        <v>0</v>
      </c>
      <c r="J372" s="64"/>
      <c r="K372" s="25">
        <f t="shared" si="44"/>
        <v>0</v>
      </c>
      <c r="L372" s="75">
        <f t="shared" si="49"/>
        <v>0</v>
      </c>
      <c r="M372" s="25">
        <f t="shared" si="45"/>
        <v>0</v>
      </c>
      <c r="N372" s="64"/>
      <c r="O372" s="25">
        <f t="shared" si="46"/>
        <v>0</v>
      </c>
      <c r="P372" s="76">
        <f t="shared" si="50"/>
        <v>0</v>
      </c>
    </row>
    <row r="373" spans="1:16" hidden="1" x14ac:dyDescent="0.25">
      <c r="A373" s="95">
        <v>3192011403</v>
      </c>
      <c r="B373" s="31" t="s">
        <v>560</v>
      </c>
      <c r="C373" s="73"/>
      <c r="D373" s="64"/>
      <c r="E373" s="64"/>
      <c r="F373" s="75">
        <f t="shared" si="43"/>
        <v>0</v>
      </c>
      <c r="G373" s="25">
        <f t="shared" si="47"/>
        <v>0</v>
      </c>
      <c r="H373" s="64"/>
      <c r="I373" s="76">
        <f t="shared" si="48"/>
        <v>0</v>
      </c>
      <c r="J373" s="64"/>
      <c r="K373" s="25">
        <f t="shared" si="44"/>
        <v>0</v>
      </c>
      <c r="L373" s="75">
        <f t="shared" si="49"/>
        <v>0</v>
      </c>
      <c r="M373" s="25">
        <f t="shared" si="45"/>
        <v>0</v>
      </c>
      <c r="N373" s="64"/>
      <c r="O373" s="25">
        <f t="shared" si="46"/>
        <v>0</v>
      </c>
      <c r="P373" s="76">
        <f t="shared" si="50"/>
        <v>0</v>
      </c>
    </row>
    <row r="374" spans="1:16" x14ac:dyDescent="0.25">
      <c r="A374" s="96">
        <v>3193</v>
      </c>
      <c r="B374" s="67" t="s">
        <v>561</v>
      </c>
      <c r="C374" s="68"/>
      <c r="D374" s="64">
        <v>8615990657</v>
      </c>
      <c r="E374" s="64">
        <v>7166699948</v>
      </c>
      <c r="F374" s="75">
        <f t="shared" si="43"/>
        <v>15782690605</v>
      </c>
      <c r="G374" s="20">
        <f t="shared" si="47"/>
        <v>10.28464174463984</v>
      </c>
      <c r="H374" s="64"/>
      <c r="I374" s="76">
        <f t="shared" si="48"/>
        <v>15782690605</v>
      </c>
      <c r="J374" s="64">
        <v>9617012868</v>
      </c>
      <c r="K374" s="25">
        <f t="shared" si="44"/>
        <v>60.933925074557969</v>
      </c>
      <c r="L374" s="75">
        <f t="shared" si="49"/>
        <v>6147217737</v>
      </c>
      <c r="M374" s="25">
        <f t="shared" si="45"/>
        <v>38.949111345137467</v>
      </c>
      <c r="N374" s="64">
        <v>15764230605</v>
      </c>
      <c r="O374" s="25">
        <f t="shared" si="46"/>
        <v>99.883036419695443</v>
      </c>
      <c r="P374" s="76">
        <f t="shared" si="50"/>
        <v>18460000</v>
      </c>
    </row>
    <row r="375" spans="1:16" hidden="1" x14ac:dyDescent="0.25">
      <c r="A375" s="66">
        <v>32</v>
      </c>
      <c r="B375" s="26" t="s">
        <v>562</v>
      </c>
      <c r="C375" s="68"/>
      <c r="D375" s="69">
        <f>SUM(D376+D380+D384+D386+D392)+D393+D394</f>
        <v>0</v>
      </c>
      <c r="E375" s="69">
        <f>SUM(E376+E380+E384+E386+E392)+E393+E394</f>
        <v>0</v>
      </c>
      <c r="F375" s="70">
        <f t="shared" si="43"/>
        <v>0</v>
      </c>
      <c r="G375" s="20">
        <f t="shared" si="47"/>
        <v>0</v>
      </c>
      <c r="H375" s="69">
        <f>SUM(H376+H380+H384+H386+H392)+H393+H394</f>
        <v>0</v>
      </c>
      <c r="I375" s="71">
        <f t="shared" si="48"/>
        <v>0</v>
      </c>
      <c r="J375" s="69">
        <f>SUM(J376+J380+J384+J386+J392)+J393+J394</f>
        <v>0</v>
      </c>
      <c r="K375" s="20">
        <f t="shared" si="44"/>
        <v>0</v>
      </c>
      <c r="L375" s="70">
        <f t="shared" si="49"/>
        <v>0</v>
      </c>
      <c r="M375" s="20">
        <f t="shared" si="45"/>
        <v>0</v>
      </c>
      <c r="N375" s="69">
        <f>SUM(N376+N380+N384+N386+N392)+N393+N394</f>
        <v>0</v>
      </c>
      <c r="O375" s="20">
        <f t="shared" si="46"/>
        <v>0</v>
      </c>
      <c r="P375" s="71">
        <f t="shared" si="50"/>
        <v>0</v>
      </c>
    </row>
    <row r="376" spans="1:16" hidden="1" x14ac:dyDescent="0.25">
      <c r="A376" s="72">
        <v>321</v>
      </c>
      <c r="B376" s="27" t="s">
        <v>563</v>
      </c>
      <c r="C376" s="73"/>
      <c r="D376" s="74">
        <f>SUM(D377:D379)</f>
        <v>0</v>
      </c>
      <c r="E376" s="74">
        <f>SUM(E377:E379)</f>
        <v>0</v>
      </c>
      <c r="F376" s="75">
        <f t="shared" si="43"/>
        <v>0</v>
      </c>
      <c r="G376" s="25">
        <f t="shared" si="47"/>
        <v>0</v>
      </c>
      <c r="H376" s="74">
        <f>SUM(H377:H379)</f>
        <v>0</v>
      </c>
      <c r="I376" s="76">
        <f t="shared" si="48"/>
        <v>0</v>
      </c>
      <c r="J376" s="74">
        <f>SUM(J377:J379)</f>
        <v>0</v>
      </c>
      <c r="K376" s="25">
        <f t="shared" si="44"/>
        <v>0</v>
      </c>
      <c r="L376" s="75">
        <f t="shared" si="49"/>
        <v>0</v>
      </c>
      <c r="M376" s="25">
        <f t="shared" si="45"/>
        <v>0</v>
      </c>
      <c r="N376" s="74">
        <f>SUM(N377:N379)</f>
        <v>0</v>
      </c>
      <c r="O376" s="25">
        <f t="shared" si="46"/>
        <v>0</v>
      </c>
      <c r="P376" s="76">
        <f t="shared" si="50"/>
        <v>0</v>
      </c>
    </row>
    <row r="377" spans="1:16" hidden="1" x14ac:dyDescent="0.25">
      <c r="A377" s="72">
        <v>32101</v>
      </c>
      <c r="B377" s="28" t="s">
        <v>564</v>
      </c>
      <c r="C377" s="73"/>
      <c r="D377" s="64"/>
      <c r="E377" s="64"/>
      <c r="F377" s="75">
        <f t="shared" si="43"/>
        <v>0</v>
      </c>
      <c r="G377" s="25">
        <f t="shared" si="47"/>
        <v>0</v>
      </c>
      <c r="H377" s="64"/>
      <c r="I377" s="76">
        <f t="shared" si="48"/>
        <v>0</v>
      </c>
      <c r="J377" s="64"/>
      <c r="K377" s="25">
        <f t="shared" si="44"/>
        <v>0</v>
      </c>
      <c r="L377" s="75">
        <f t="shared" si="49"/>
        <v>0</v>
      </c>
      <c r="M377" s="25">
        <f t="shared" si="45"/>
        <v>0</v>
      </c>
      <c r="N377" s="64"/>
      <c r="O377" s="25">
        <f t="shared" si="46"/>
        <v>0</v>
      </c>
      <c r="P377" s="76">
        <f t="shared" si="50"/>
        <v>0</v>
      </c>
    </row>
    <row r="378" spans="1:16" hidden="1" x14ac:dyDescent="0.25">
      <c r="A378" s="72">
        <v>32102</v>
      </c>
      <c r="B378" s="28" t="s">
        <v>565</v>
      </c>
      <c r="C378" s="73"/>
      <c r="D378" s="64"/>
      <c r="E378" s="64"/>
      <c r="F378" s="75">
        <f t="shared" si="43"/>
        <v>0</v>
      </c>
      <c r="G378" s="25">
        <f t="shared" si="47"/>
        <v>0</v>
      </c>
      <c r="H378" s="64"/>
      <c r="I378" s="76">
        <f t="shared" si="48"/>
        <v>0</v>
      </c>
      <c r="J378" s="64"/>
      <c r="K378" s="25">
        <f t="shared" si="44"/>
        <v>0</v>
      </c>
      <c r="L378" s="75">
        <f t="shared" si="49"/>
        <v>0</v>
      </c>
      <c r="M378" s="25">
        <f t="shared" si="45"/>
        <v>0</v>
      </c>
      <c r="N378" s="64"/>
      <c r="O378" s="25">
        <f t="shared" si="46"/>
        <v>0</v>
      </c>
      <c r="P378" s="76">
        <f t="shared" si="50"/>
        <v>0</v>
      </c>
    </row>
    <row r="379" spans="1:16" hidden="1" x14ac:dyDescent="0.25">
      <c r="A379" s="72">
        <v>32103</v>
      </c>
      <c r="B379" s="28" t="s">
        <v>566</v>
      </c>
      <c r="C379" s="73"/>
      <c r="D379" s="64"/>
      <c r="E379" s="64"/>
      <c r="F379" s="75">
        <f t="shared" si="43"/>
        <v>0</v>
      </c>
      <c r="G379" s="25">
        <f t="shared" si="47"/>
        <v>0</v>
      </c>
      <c r="H379" s="64"/>
      <c r="I379" s="76">
        <f t="shared" si="48"/>
        <v>0</v>
      </c>
      <c r="J379" s="64"/>
      <c r="K379" s="25">
        <f t="shared" si="44"/>
        <v>0</v>
      </c>
      <c r="L379" s="75">
        <f t="shared" si="49"/>
        <v>0</v>
      </c>
      <c r="M379" s="25">
        <f t="shared" si="45"/>
        <v>0</v>
      </c>
      <c r="N379" s="64"/>
      <c r="O379" s="25">
        <f t="shared" si="46"/>
        <v>0</v>
      </c>
      <c r="P379" s="76">
        <f t="shared" si="50"/>
        <v>0</v>
      </c>
    </row>
    <row r="380" spans="1:16" hidden="1" x14ac:dyDescent="0.25">
      <c r="A380" s="72">
        <v>322</v>
      </c>
      <c r="B380" s="27" t="s">
        <v>567</v>
      </c>
      <c r="C380" s="73"/>
      <c r="D380" s="74">
        <f>SUM(D381:D383)</f>
        <v>0</v>
      </c>
      <c r="E380" s="74">
        <f>SUM(E381:E383)</f>
        <v>0</v>
      </c>
      <c r="F380" s="75">
        <f t="shared" si="43"/>
        <v>0</v>
      </c>
      <c r="G380" s="25">
        <f t="shared" si="47"/>
        <v>0</v>
      </c>
      <c r="H380" s="74">
        <f>SUM(H381:H383)</f>
        <v>0</v>
      </c>
      <c r="I380" s="76">
        <f t="shared" si="48"/>
        <v>0</v>
      </c>
      <c r="J380" s="74">
        <f>SUM(J381:J383)</f>
        <v>0</v>
      </c>
      <c r="K380" s="25">
        <f t="shared" si="44"/>
        <v>0</v>
      </c>
      <c r="L380" s="75">
        <f t="shared" si="49"/>
        <v>0</v>
      </c>
      <c r="M380" s="25">
        <f t="shared" si="45"/>
        <v>0</v>
      </c>
      <c r="N380" s="74">
        <f>SUM(N381:N383)</f>
        <v>0</v>
      </c>
      <c r="O380" s="25">
        <f t="shared" si="46"/>
        <v>0</v>
      </c>
      <c r="P380" s="76">
        <f t="shared" si="50"/>
        <v>0</v>
      </c>
    </row>
    <row r="381" spans="1:16" hidden="1" x14ac:dyDescent="0.25">
      <c r="A381" s="72">
        <v>32201</v>
      </c>
      <c r="B381" s="28" t="s">
        <v>564</v>
      </c>
      <c r="C381" s="73"/>
      <c r="D381" s="64"/>
      <c r="E381" s="64"/>
      <c r="F381" s="75">
        <f t="shared" si="43"/>
        <v>0</v>
      </c>
      <c r="G381" s="25">
        <f t="shared" si="47"/>
        <v>0</v>
      </c>
      <c r="H381" s="64"/>
      <c r="I381" s="76">
        <f t="shared" si="48"/>
        <v>0</v>
      </c>
      <c r="J381" s="64"/>
      <c r="K381" s="25">
        <f t="shared" si="44"/>
        <v>0</v>
      </c>
      <c r="L381" s="75">
        <f t="shared" si="49"/>
        <v>0</v>
      </c>
      <c r="M381" s="25">
        <f t="shared" si="45"/>
        <v>0</v>
      </c>
      <c r="N381" s="64"/>
      <c r="O381" s="25">
        <f t="shared" si="46"/>
        <v>0</v>
      </c>
      <c r="P381" s="76">
        <f t="shared" si="50"/>
        <v>0</v>
      </c>
    </row>
    <row r="382" spans="1:16" hidden="1" x14ac:dyDescent="0.25">
      <c r="A382" s="72">
        <v>32202</v>
      </c>
      <c r="B382" s="28" t="s">
        <v>565</v>
      </c>
      <c r="C382" s="73"/>
      <c r="D382" s="64"/>
      <c r="E382" s="64"/>
      <c r="F382" s="75">
        <f t="shared" si="43"/>
        <v>0</v>
      </c>
      <c r="G382" s="25">
        <f t="shared" si="47"/>
        <v>0</v>
      </c>
      <c r="H382" s="64"/>
      <c r="I382" s="76">
        <f t="shared" si="48"/>
        <v>0</v>
      </c>
      <c r="J382" s="64"/>
      <c r="K382" s="25">
        <f t="shared" si="44"/>
        <v>0</v>
      </c>
      <c r="L382" s="75">
        <f t="shared" si="49"/>
        <v>0</v>
      </c>
      <c r="M382" s="25">
        <f t="shared" si="45"/>
        <v>0</v>
      </c>
      <c r="N382" s="64"/>
      <c r="O382" s="25">
        <f t="shared" si="46"/>
        <v>0</v>
      </c>
      <c r="P382" s="76">
        <f t="shared" si="50"/>
        <v>0</v>
      </c>
    </row>
    <row r="383" spans="1:16" hidden="1" x14ac:dyDescent="0.25">
      <c r="A383" s="72">
        <v>32203</v>
      </c>
      <c r="B383" s="28" t="s">
        <v>566</v>
      </c>
      <c r="C383" s="73"/>
      <c r="D383" s="64"/>
      <c r="E383" s="64"/>
      <c r="F383" s="75">
        <f t="shared" si="43"/>
        <v>0</v>
      </c>
      <c r="G383" s="25">
        <f t="shared" si="47"/>
        <v>0</v>
      </c>
      <c r="H383" s="64"/>
      <c r="I383" s="76">
        <f t="shared" si="48"/>
        <v>0</v>
      </c>
      <c r="J383" s="64"/>
      <c r="K383" s="25">
        <f t="shared" si="44"/>
        <v>0</v>
      </c>
      <c r="L383" s="75">
        <f t="shared" si="49"/>
        <v>0</v>
      </c>
      <c r="M383" s="25">
        <f t="shared" si="45"/>
        <v>0</v>
      </c>
      <c r="N383" s="64"/>
      <c r="O383" s="25">
        <f t="shared" si="46"/>
        <v>0</v>
      </c>
      <c r="P383" s="76">
        <f t="shared" si="50"/>
        <v>0</v>
      </c>
    </row>
    <row r="384" spans="1:16" hidden="1" x14ac:dyDescent="0.25">
      <c r="A384" s="72">
        <v>323</v>
      </c>
      <c r="B384" s="28" t="s">
        <v>568</v>
      </c>
      <c r="C384" s="73"/>
      <c r="D384" s="64">
        <f>SUM(D385)</f>
        <v>0</v>
      </c>
      <c r="E384" s="64">
        <f>SUM(E385)</f>
        <v>0</v>
      </c>
      <c r="F384" s="75">
        <f t="shared" ref="F384:F385" si="58">SUM(D384+E384)</f>
        <v>0</v>
      </c>
      <c r="G384" s="25">
        <f t="shared" si="47"/>
        <v>0</v>
      </c>
      <c r="H384" s="64">
        <f>SUM(H385)</f>
        <v>0</v>
      </c>
      <c r="I384" s="76">
        <f t="shared" si="48"/>
        <v>0</v>
      </c>
      <c r="J384" s="64">
        <f>SUM(J385)</f>
        <v>0</v>
      </c>
      <c r="K384" s="25">
        <f t="shared" si="44"/>
        <v>0</v>
      </c>
      <c r="L384" s="75">
        <f t="shared" ref="L384:L385" si="59">SUM(N384-J384)</f>
        <v>0</v>
      </c>
      <c r="M384" s="25">
        <f t="shared" si="45"/>
        <v>0</v>
      </c>
      <c r="N384" s="64">
        <f>SUM(N385)</f>
        <v>0</v>
      </c>
      <c r="O384" s="25">
        <f t="shared" si="46"/>
        <v>0</v>
      </c>
      <c r="P384" s="76">
        <f t="shared" ref="P384:P385" si="60">SUM(F384-N384)</f>
        <v>0</v>
      </c>
    </row>
    <row r="385" spans="1:16" hidden="1" x14ac:dyDescent="0.25">
      <c r="A385" s="72">
        <v>32301</v>
      </c>
      <c r="B385" s="31" t="s">
        <v>569</v>
      </c>
      <c r="C385" s="73"/>
      <c r="D385" s="64"/>
      <c r="E385" s="64"/>
      <c r="F385" s="75">
        <f t="shared" si="58"/>
        <v>0</v>
      </c>
      <c r="G385" s="25">
        <f t="shared" si="47"/>
        <v>0</v>
      </c>
      <c r="H385" s="64"/>
      <c r="I385" s="76">
        <f t="shared" si="48"/>
        <v>0</v>
      </c>
      <c r="J385" s="64"/>
      <c r="K385" s="25">
        <f t="shared" si="44"/>
        <v>0</v>
      </c>
      <c r="L385" s="75">
        <f t="shared" si="59"/>
        <v>0</v>
      </c>
      <c r="M385" s="25">
        <f t="shared" si="45"/>
        <v>0</v>
      </c>
      <c r="N385" s="64"/>
      <c r="O385" s="25">
        <f t="shared" si="46"/>
        <v>0</v>
      </c>
      <c r="P385" s="76">
        <f t="shared" si="60"/>
        <v>0</v>
      </c>
    </row>
    <row r="386" spans="1:16" hidden="1" x14ac:dyDescent="0.25">
      <c r="A386" s="97">
        <v>325</v>
      </c>
      <c r="B386" s="98" t="s">
        <v>570</v>
      </c>
      <c r="C386" s="68"/>
      <c r="D386" s="69">
        <f>SUM(D387+D390)</f>
        <v>0</v>
      </c>
      <c r="E386" s="69">
        <f>SUM(E387+E390)</f>
        <v>0</v>
      </c>
      <c r="F386" s="75">
        <f t="shared" si="43"/>
        <v>0</v>
      </c>
      <c r="G386" s="20">
        <f t="shared" si="47"/>
        <v>0</v>
      </c>
      <c r="H386" s="69">
        <f>SUM(H387+H390)</f>
        <v>0</v>
      </c>
      <c r="I386" s="76">
        <f t="shared" si="48"/>
        <v>0</v>
      </c>
      <c r="J386" s="69">
        <f>SUM(J387+J390)</f>
        <v>0</v>
      </c>
      <c r="K386" s="25">
        <f t="shared" si="44"/>
        <v>0</v>
      </c>
      <c r="L386" s="75">
        <f t="shared" si="49"/>
        <v>0</v>
      </c>
      <c r="M386" s="25">
        <f t="shared" si="45"/>
        <v>0</v>
      </c>
      <c r="N386" s="69">
        <f>SUM(N387+N390)</f>
        <v>0</v>
      </c>
      <c r="O386" s="25">
        <f t="shared" si="46"/>
        <v>0</v>
      </c>
      <c r="P386" s="76">
        <f t="shared" si="50"/>
        <v>0</v>
      </c>
    </row>
    <row r="387" spans="1:16" hidden="1" x14ac:dyDescent="0.25">
      <c r="A387" s="72">
        <v>32501</v>
      </c>
      <c r="B387" s="28" t="s">
        <v>421</v>
      </c>
      <c r="C387" s="73"/>
      <c r="D387" s="74">
        <f>SUM(D388)</f>
        <v>0</v>
      </c>
      <c r="E387" s="74">
        <f>SUM(E388)</f>
        <v>0</v>
      </c>
      <c r="F387" s="75">
        <f t="shared" si="43"/>
        <v>0</v>
      </c>
      <c r="G387" s="25">
        <f t="shared" si="47"/>
        <v>0</v>
      </c>
      <c r="H387" s="74">
        <f>SUM(H388)</f>
        <v>0</v>
      </c>
      <c r="I387" s="76">
        <f t="shared" si="48"/>
        <v>0</v>
      </c>
      <c r="J387" s="74">
        <f>SUM(J388)</f>
        <v>0</v>
      </c>
      <c r="K387" s="25">
        <f t="shared" si="44"/>
        <v>0</v>
      </c>
      <c r="L387" s="75">
        <f t="shared" si="49"/>
        <v>0</v>
      </c>
      <c r="M387" s="25">
        <f t="shared" si="45"/>
        <v>0</v>
      </c>
      <c r="N387" s="74">
        <f>SUM(N388)</f>
        <v>0</v>
      </c>
      <c r="O387" s="25">
        <f t="shared" si="46"/>
        <v>0</v>
      </c>
      <c r="P387" s="76">
        <f t="shared" si="50"/>
        <v>0</v>
      </c>
    </row>
    <row r="388" spans="1:16" hidden="1" x14ac:dyDescent="0.25">
      <c r="A388" s="72">
        <v>3250105</v>
      </c>
      <c r="B388" s="31" t="s">
        <v>571</v>
      </c>
      <c r="C388" s="73"/>
      <c r="D388" s="74">
        <f>SUM(D389)</f>
        <v>0</v>
      </c>
      <c r="E388" s="74">
        <f>SUM(E389)</f>
        <v>0</v>
      </c>
      <c r="F388" s="75">
        <f t="shared" si="43"/>
        <v>0</v>
      </c>
      <c r="G388" s="25">
        <f t="shared" si="47"/>
        <v>0</v>
      </c>
      <c r="H388" s="74">
        <f>SUM(H389)</f>
        <v>0</v>
      </c>
      <c r="I388" s="76">
        <f t="shared" si="48"/>
        <v>0</v>
      </c>
      <c r="J388" s="74">
        <f>SUM(J389)</f>
        <v>0</v>
      </c>
      <c r="K388" s="25">
        <f t="shared" si="44"/>
        <v>0</v>
      </c>
      <c r="L388" s="75">
        <f t="shared" si="49"/>
        <v>0</v>
      </c>
      <c r="M388" s="25">
        <f t="shared" si="45"/>
        <v>0</v>
      </c>
      <c r="N388" s="74">
        <f>SUM(N389)</f>
        <v>0</v>
      </c>
      <c r="O388" s="25">
        <f t="shared" si="46"/>
        <v>0</v>
      </c>
      <c r="P388" s="76">
        <f t="shared" si="50"/>
        <v>0</v>
      </c>
    </row>
    <row r="389" spans="1:16" hidden="1" x14ac:dyDescent="0.25">
      <c r="A389" s="72">
        <v>325010501</v>
      </c>
      <c r="B389" s="31" t="s">
        <v>569</v>
      </c>
      <c r="C389" s="73"/>
      <c r="D389" s="64"/>
      <c r="E389" s="64"/>
      <c r="F389" s="75">
        <f t="shared" si="43"/>
        <v>0</v>
      </c>
      <c r="G389" s="25">
        <f t="shared" si="47"/>
        <v>0</v>
      </c>
      <c r="H389" s="64"/>
      <c r="I389" s="76">
        <f t="shared" si="48"/>
        <v>0</v>
      </c>
      <c r="J389" s="64"/>
      <c r="K389" s="25">
        <f t="shared" si="44"/>
        <v>0</v>
      </c>
      <c r="L389" s="75">
        <f t="shared" si="49"/>
        <v>0</v>
      </c>
      <c r="M389" s="25">
        <f t="shared" si="45"/>
        <v>0</v>
      </c>
      <c r="N389" s="64"/>
      <c r="O389" s="25">
        <f t="shared" si="46"/>
        <v>0</v>
      </c>
      <c r="P389" s="76">
        <f t="shared" si="50"/>
        <v>0</v>
      </c>
    </row>
    <row r="390" spans="1:16" hidden="1" x14ac:dyDescent="0.25">
      <c r="A390" s="72">
        <v>32502</v>
      </c>
      <c r="B390" s="28" t="s">
        <v>443</v>
      </c>
      <c r="C390" s="73"/>
      <c r="D390" s="74">
        <f>SUM(D391)</f>
        <v>0</v>
      </c>
      <c r="E390" s="74">
        <f>SUM(E391)</f>
        <v>0</v>
      </c>
      <c r="F390" s="75">
        <f t="shared" si="43"/>
        <v>0</v>
      </c>
      <c r="G390" s="25">
        <f t="shared" si="47"/>
        <v>0</v>
      </c>
      <c r="H390" s="74">
        <f>SUM(H391)</f>
        <v>0</v>
      </c>
      <c r="I390" s="76">
        <f t="shared" si="48"/>
        <v>0</v>
      </c>
      <c r="J390" s="74">
        <f>SUM(J391)</f>
        <v>0</v>
      </c>
      <c r="K390" s="25">
        <f t="shared" si="44"/>
        <v>0</v>
      </c>
      <c r="L390" s="75">
        <f t="shared" si="49"/>
        <v>0</v>
      </c>
      <c r="M390" s="25">
        <f t="shared" si="45"/>
        <v>0</v>
      </c>
      <c r="N390" s="74">
        <f>SUM(N391)</f>
        <v>0</v>
      </c>
      <c r="O390" s="25">
        <f t="shared" si="46"/>
        <v>0</v>
      </c>
      <c r="P390" s="76">
        <f t="shared" si="50"/>
        <v>0</v>
      </c>
    </row>
    <row r="391" spans="1:16" hidden="1" x14ac:dyDescent="0.25">
      <c r="A391" s="72">
        <v>3250202</v>
      </c>
      <c r="B391" s="31" t="s">
        <v>572</v>
      </c>
      <c r="C391" s="73"/>
      <c r="D391" s="64"/>
      <c r="E391" s="64"/>
      <c r="F391" s="75">
        <f t="shared" si="43"/>
        <v>0</v>
      </c>
      <c r="G391" s="25">
        <f t="shared" si="47"/>
        <v>0</v>
      </c>
      <c r="H391" s="64"/>
      <c r="I391" s="76">
        <f t="shared" si="48"/>
        <v>0</v>
      </c>
      <c r="J391" s="64"/>
      <c r="K391" s="25">
        <f t="shared" si="44"/>
        <v>0</v>
      </c>
      <c r="L391" s="75">
        <f t="shared" si="49"/>
        <v>0</v>
      </c>
      <c r="M391" s="25">
        <f t="shared" si="45"/>
        <v>0</v>
      </c>
      <c r="N391" s="64"/>
      <c r="O391" s="25">
        <f t="shared" si="46"/>
        <v>0</v>
      </c>
      <c r="P391" s="76">
        <f t="shared" si="50"/>
        <v>0</v>
      </c>
    </row>
    <row r="392" spans="1:16" hidden="1" x14ac:dyDescent="0.25">
      <c r="A392" s="72">
        <v>327</v>
      </c>
      <c r="B392" s="31" t="s">
        <v>573</v>
      </c>
      <c r="C392" s="73"/>
      <c r="D392" s="64"/>
      <c r="E392" s="64"/>
      <c r="F392" s="75">
        <f t="shared" si="43"/>
        <v>0</v>
      </c>
      <c r="G392" s="25">
        <f t="shared" si="47"/>
        <v>0</v>
      </c>
      <c r="H392" s="64"/>
      <c r="I392" s="76">
        <f t="shared" si="48"/>
        <v>0</v>
      </c>
      <c r="J392" s="64"/>
      <c r="K392" s="25">
        <f t="shared" si="44"/>
        <v>0</v>
      </c>
      <c r="L392" s="75">
        <f t="shared" si="49"/>
        <v>0</v>
      </c>
      <c r="M392" s="25">
        <f t="shared" si="45"/>
        <v>0</v>
      </c>
      <c r="N392" s="64"/>
      <c r="O392" s="25">
        <f t="shared" si="46"/>
        <v>0</v>
      </c>
      <c r="P392" s="76">
        <f t="shared" si="50"/>
        <v>0</v>
      </c>
    </row>
    <row r="393" spans="1:16" hidden="1" x14ac:dyDescent="0.25">
      <c r="A393" s="72">
        <v>328</v>
      </c>
      <c r="B393" s="31" t="s">
        <v>489</v>
      </c>
      <c r="C393" s="73"/>
      <c r="D393" s="64"/>
      <c r="E393" s="64"/>
      <c r="F393" s="75">
        <f t="shared" si="43"/>
        <v>0</v>
      </c>
      <c r="G393" s="25">
        <f t="shared" si="47"/>
        <v>0</v>
      </c>
      <c r="H393" s="64"/>
      <c r="I393" s="76">
        <f t="shared" si="48"/>
        <v>0</v>
      </c>
      <c r="J393" s="64"/>
      <c r="K393" s="25">
        <f t="shared" si="44"/>
        <v>0</v>
      </c>
      <c r="L393" s="75">
        <f t="shared" si="49"/>
        <v>0</v>
      </c>
      <c r="M393" s="25">
        <f t="shared" si="45"/>
        <v>0</v>
      </c>
      <c r="N393" s="64"/>
      <c r="O393" s="25">
        <f t="shared" si="46"/>
        <v>0</v>
      </c>
      <c r="P393" s="76">
        <f t="shared" si="50"/>
        <v>0</v>
      </c>
    </row>
    <row r="394" spans="1:16" hidden="1" x14ac:dyDescent="0.25">
      <c r="A394" s="72">
        <v>329</v>
      </c>
      <c r="B394" s="31" t="s">
        <v>526</v>
      </c>
      <c r="C394" s="73"/>
      <c r="D394" s="64"/>
      <c r="E394" s="64"/>
      <c r="F394" s="75">
        <f t="shared" si="43"/>
        <v>0</v>
      </c>
      <c r="G394" s="25">
        <f t="shared" si="47"/>
        <v>0</v>
      </c>
      <c r="H394" s="64"/>
      <c r="I394" s="76">
        <f t="shared" si="48"/>
        <v>0</v>
      </c>
      <c r="J394" s="64"/>
      <c r="K394" s="25">
        <f t="shared" si="44"/>
        <v>0</v>
      </c>
      <c r="L394" s="75">
        <f t="shared" si="49"/>
        <v>0</v>
      </c>
      <c r="M394" s="25">
        <f t="shared" si="45"/>
        <v>0</v>
      </c>
      <c r="N394" s="64"/>
      <c r="O394" s="25">
        <f t="shared" si="46"/>
        <v>0</v>
      </c>
      <c r="P394" s="76">
        <f t="shared" si="50"/>
        <v>0</v>
      </c>
    </row>
    <row r="395" spans="1:16" hidden="1" x14ac:dyDescent="0.25">
      <c r="A395" s="99">
        <v>33</v>
      </c>
      <c r="B395" s="67" t="s">
        <v>574</v>
      </c>
      <c r="C395" s="73"/>
      <c r="D395" s="69">
        <f>SUM(D396+D1260+D1358+D1373+D1375)</f>
        <v>0</v>
      </c>
      <c r="E395" s="69">
        <f>SUM(E396+E1260+E1358+E1373+E1375)</f>
        <v>0</v>
      </c>
      <c r="F395" s="75">
        <f t="shared" si="43"/>
        <v>0</v>
      </c>
      <c r="G395" s="20">
        <f t="shared" si="47"/>
        <v>0</v>
      </c>
      <c r="H395" s="69">
        <f>SUM(H396+H1260+H1358+H1373+H1375)</f>
        <v>0</v>
      </c>
      <c r="I395" s="76">
        <f t="shared" si="48"/>
        <v>0</v>
      </c>
      <c r="J395" s="69">
        <f>SUM(J396+J1260+J1358+J1373+J1375)</f>
        <v>0</v>
      </c>
      <c r="K395" s="25">
        <f t="shared" si="44"/>
        <v>0</v>
      </c>
      <c r="L395" s="75">
        <f t="shared" si="49"/>
        <v>0</v>
      </c>
      <c r="M395" s="25">
        <f t="shared" si="45"/>
        <v>0</v>
      </c>
      <c r="N395" s="69">
        <f>SUM(N396+N1260+N1358+N1373+N1375)</f>
        <v>0</v>
      </c>
      <c r="O395" s="25">
        <f t="shared" si="46"/>
        <v>0</v>
      </c>
      <c r="P395" s="76">
        <f t="shared" si="50"/>
        <v>0</v>
      </c>
    </row>
    <row r="396" spans="1:16" hidden="1" x14ac:dyDescent="0.25">
      <c r="A396" s="99">
        <v>331</v>
      </c>
      <c r="B396" s="67" t="s">
        <v>575</v>
      </c>
      <c r="C396" s="73"/>
      <c r="D396" s="69">
        <f>SUM(D397)</f>
        <v>0</v>
      </c>
      <c r="E396" s="69">
        <f>SUM(E397)</f>
        <v>0</v>
      </c>
      <c r="F396" s="75">
        <f t="shared" si="43"/>
        <v>0</v>
      </c>
      <c r="G396" s="20">
        <f t="shared" si="47"/>
        <v>0</v>
      </c>
      <c r="H396" s="69">
        <f>SUM(H397)</f>
        <v>0</v>
      </c>
      <c r="I396" s="76">
        <f t="shared" si="48"/>
        <v>0</v>
      </c>
      <c r="J396" s="69">
        <f>SUM(J397)</f>
        <v>0</v>
      </c>
      <c r="K396" s="25">
        <f t="shared" si="44"/>
        <v>0</v>
      </c>
      <c r="L396" s="75">
        <f t="shared" si="49"/>
        <v>0</v>
      </c>
      <c r="M396" s="25">
        <f t="shared" si="45"/>
        <v>0</v>
      </c>
      <c r="N396" s="69">
        <f>SUM(N397)</f>
        <v>0</v>
      </c>
      <c r="O396" s="25">
        <f t="shared" si="46"/>
        <v>0</v>
      </c>
      <c r="P396" s="76">
        <f t="shared" si="50"/>
        <v>0</v>
      </c>
    </row>
    <row r="397" spans="1:16" hidden="1" x14ac:dyDescent="0.25">
      <c r="A397" s="99">
        <v>33114</v>
      </c>
      <c r="B397" s="67" t="s">
        <v>576</v>
      </c>
      <c r="C397" s="73"/>
      <c r="D397" s="69">
        <f>SUM(D398+D759+D928)</f>
        <v>0</v>
      </c>
      <c r="E397" s="69">
        <f>SUM(E398+E759+E928)</f>
        <v>0</v>
      </c>
      <c r="F397" s="75">
        <f t="shared" si="43"/>
        <v>0</v>
      </c>
      <c r="G397" s="20">
        <f t="shared" si="47"/>
        <v>0</v>
      </c>
      <c r="H397" s="69">
        <f>SUM(H398+H759+H928)</f>
        <v>0</v>
      </c>
      <c r="I397" s="76">
        <f t="shared" si="48"/>
        <v>0</v>
      </c>
      <c r="J397" s="69">
        <f>SUM(J398+J759+J928)</f>
        <v>0</v>
      </c>
      <c r="K397" s="25">
        <f t="shared" si="44"/>
        <v>0</v>
      </c>
      <c r="L397" s="75">
        <f t="shared" si="49"/>
        <v>0</v>
      </c>
      <c r="M397" s="25">
        <f t="shared" si="45"/>
        <v>0</v>
      </c>
      <c r="N397" s="69">
        <f>SUM(N398+N759+N928)</f>
        <v>0</v>
      </c>
      <c r="O397" s="25">
        <f t="shared" si="46"/>
        <v>0</v>
      </c>
      <c r="P397" s="76">
        <f t="shared" si="50"/>
        <v>0</v>
      </c>
    </row>
    <row r="398" spans="1:16" ht="39" hidden="1" x14ac:dyDescent="0.25">
      <c r="A398" s="99">
        <v>3311401</v>
      </c>
      <c r="B398" s="67" t="s">
        <v>577</v>
      </c>
      <c r="C398" s="73"/>
      <c r="D398" s="69">
        <f>SUM(D399+D414+D441+D495+D510+D560+D564+D582+D641+D650+D657+D666+D681+D692+D697+D746)</f>
        <v>0</v>
      </c>
      <c r="E398" s="69">
        <f>SUM(E399+E414+E441+E495+E510+E560+E564+E582+E641+E650+E657+E666+E681+E692+E697+E746)</f>
        <v>0</v>
      </c>
      <c r="F398" s="75">
        <f t="shared" si="43"/>
        <v>0</v>
      </c>
      <c r="G398" s="20">
        <f t="shared" si="47"/>
        <v>0</v>
      </c>
      <c r="H398" s="69">
        <f>SUM(H399+H414+H441+H495+H510+H560+H564+H582+H641+H650+H657+H666+H681+H692+H697+H746)</f>
        <v>0</v>
      </c>
      <c r="I398" s="76">
        <f t="shared" si="48"/>
        <v>0</v>
      </c>
      <c r="J398" s="69">
        <f>SUM(J399+J414+J441+J495+J510+J560+J564+J582+J641+J650+J657+J666+J681+J692+J697+J746)</f>
        <v>0</v>
      </c>
      <c r="K398" s="25">
        <f t="shared" si="44"/>
        <v>0</v>
      </c>
      <c r="L398" s="75">
        <f t="shared" si="49"/>
        <v>0</v>
      </c>
      <c r="M398" s="25">
        <f t="shared" si="45"/>
        <v>0</v>
      </c>
      <c r="N398" s="69">
        <f>SUM(N399+N414+N441+N495+N510+N560+N564+N582+N641+N650+N657+N666+N681+N692+N697+N746)</f>
        <v>0</v>
      </c>
      <c r="O398" s="25">
        <f t="shared" si="46"/>
        <v>0</v>
      </c>
      <c r="P398" s="76">
        <f t="shared" si="50"/>
        <v>0</v>
      </c>
    </row>
    <row r="399" spans="1:16" ht="26.25" hidden="1" x14ac:dyDescent="0.25">
      <c r="A399" s="100">
        <v>331140101</v>
      </c>
      <c r="B399" s="67" t="s">
        <v>578</v>
      </c>
      <c r="C399" s="73"/>
      <c r="D399" s="69">
        <f>SUM(D400+D404+D406+D410+D412)</f>
        <v>0</v>
      </c>
      <c r="E399" s="69">
        <f>SUM(E400+E404+E406+E410+E412)</f>
        <v>0</v>
      </c>
      <c r="F399" s="75">
        <f t="shared" ref="F399:F462" si="61">SUM(D399+E399)</f>
        <v>0</v>
      </c>
      <c r="G399" s="20">
        <f t="shared" si="47"/>
        <v>0</v>
      </c>
      <c r="H399" s="69">
        <f>SUM(H400+H404+H406+H410+H412)</f>
        <v>0</v>
      </c>
      <c r="I399" s="76">
        <f t="shared" si="48"/>
        <v>0</v>
      </c>
      <c r="J399" s="69">
        <f>SUM(J400+J404+J406+J410+J412)</f>
        <v>0</v>
      </c>
      <c r="K399" s="25">
        <f t="shared" ref="K399:K462" si="62">IF(OR(J399=0,F399=0),0,J399/F399)*100</f>
        <v>0</v>
      </c>
      <c r="L399" s="75">
        <f t="shared" si="49"/>
        <v>0</v>
      </c>
      <c r="M399" s="25">
        <f t="shared" ref="M399:M462" si="63">IF(OR(L399=0,F399=0),0,L399/F399)*100</f>
        <v>0</v>
      </c>
      <c r="N399" s="69">
        <f>SUM(N400+N404+N406+N410+N412)</f>
        <v>0</v>
      </c>
      <c r="O399" s="25">
        <f t="shared" ref="O399:O462" si="64">IF(OR(N399=0,F399=0),0,N399/F399)*100</f>
        <v>0</v>
      </c>
      <c r="P399" s="76">
        <f t="shared" si="50"/>
        <v>0</v>
      </c>
    </row>
    <row r="400" spans="1:16" hidden="1" x14ac:dyDescent="0.25">
      <c r="A400" s="72">
        <v>3311401010735</v>
      </c>
      <c r="B400" s="31" t="s">
        <v>579</v>
      </c>
      <c r="C400" s="73"/>
      <c r="D400" s="74">
        <f>SUM(D401:D403)</f>
        <v>0</v>
      </c>
      <c r="E400" s="74">
        <f>SUM(E401:E403)</f>
        <v>0</v>
      </c>
      <c r="F400" s="75">
        <f t="shared" si="61"/>
        <v>0</v>
      </c>
      <c r="G400" s="25">
        <f t="shared" ref="G400:G463" si="65">IF(OR(F400=0,F$7=0),0,F400/F$7)*100</f>
        <v>0</v>
      </c>
      <c r="H400" s="74">
        <f>SUM(H401:H403)</f>
        <v>0</v>
      </c>
      <c r="I400" s="76">
        <f t="shared" ref="I400:I463" si="66">SUM(F400-H400)</f>
        <v>0</v>
      </c>
      <c r="J400" s="74">
        <f>SUM(J401:J403)</f>
        <v>0</v>
      </c>
      <c r="K400" s="25">
        <f t="shared" si="62"/>
        <v>0</v>
      </c>
      <c r="L400" s="75">
        <f t="shared" si="49"/>
        <v>0</v>
      </c>
      <c r="M400" s="25">
        <f t="shared" si="63"/>
        <v>0</v>
      </c>
      <c r="N400" s="74">
        <f>SUM(N401:N403)</f>
        <v>0</v>
      </c>
      <c r="O400" s="25">
        <f t="shared" si="64"/>
        <v>0</v>
      </c>
      <c r="P400" s="76">
        <f t="shared" si="50"/>
        <v>0</v>
      </c>
    </row>
    <row r="401" spans="1:16" ht="26.25" hidden="1" x14ac:dyDescent="0.25">
      <c r="A401" s="72">
        <v>3311401010735100</v>
      </c>
      <c r="B401" s="31" t="s">
        <v>580</v>
      </c>
      <c r="C401" s="73"/>
      <c r="D401" s="64"/>
      <c r="E401" s="64"/>
      <c r="F401" s="75">
        <f t="shared" si="61"/>
        <v>0</v>
      </c>
      <c r="G401" s="25">
        <f t="shared" si="65"/>
        <v>0</v>
      </c>
      <c r="H401" s="64"/>
      <c r="I401" s="76">
        <f t="shared" si="66"/>
        <v>0</v>
      </c>
      <c r="J401" s="64"/>
      <c r="K401" s="25">
        <f t="shared" si="62"/>
        <v>0</v>
      </c>
      <c r="L401" s="75">
        <f t="shared" si="49"/>
        <v>0</v>
      </c>
      <c r="M401" s="25">
        <f t="shared" si="63"/>
        <v>0</v>
      </c>
      <c r="N401" s="64"/>
      <c r="O401" s="25">
        <f t="shared" si="64"/>
        <v>0</v>
      </c>
      <c r="P401" s="76">
        <f t="shared" si="50"/>
        <v>0</v>
      </c>
    </row>
    <row r="402" spans="1:16" ht="26.25" hidden="1" x14ac:dyDescent="0.25">
      <c r="A402" s="72">
        <v>3311401010735100</v>
      </c>
      <c r="B402" s="31" t="s">
        <v>581</v>
      </c>
      <c r="C402" s="73"/>
      <c r="D402" s="64"/>
      <c r="E402" s="64"/>
      <c r="F402" s="75">
        <f t="shared" si="61"/>
        <v>0</v>
      </c>
      <c r="G402" s="25">
        <f t="shared" si="65"/>
        <v>0</v>
      </c>
      <c r="H402" s="64"/>
      <c r="I402" s="76">
        <f t="shared" si="66"/>
        <v>0</v>
      </c>
      <c r="J402" s="64"/>
      <c r="K402" s="25">
        <f t="shared" si="62"/>
        <v>0</v>
      </c>
      <c r="L402" s="75">
        <f t="shared" si="49"/>
        <v>0</v>
      </c>
      <c r="M402" s="25">
        <f t="shared" si="63"/>
        <v>0</v>
      </c>
      <c r="N402" s="64"/>
      <c r="O402" s="25">
        <f t="shared" si="64"/>
        <v>0</v>
      </c>
      <c r="P402" s="76">
        <f t="shared" si="50"/>
        <v>0</v>
      </c>
    </row>
    <row r="403" spans="1:16" ht="26.25" hidden="1" x14ac:dyDescent="0.25">
      <c r="A403" s="72">
        <v>3311401010735100</v>
      </c>
      <c r="B403" s="31" t="s">
        <v>582</v>
      </c>
      <c r="C403" s="73"/>
      <c r="D403" s="64"/>
      <c r="E403" s="64"/>
      <c r="F403" s="75">
        <f t="shared" si="61"/>
        <v>0</v>
      </c>
      <c r="G403" s="25">
        <f t="shared" si="65"/>
        <v>0</v>
      </c>
      <c r="H403" s="64"/>
      <c r="I403" s="76">
        <f t="shared" si="66"/>
        <v>0</v>
      </c>
      <c r="J403" s="64"/>
      <c r="K403" s="25">
        <f t="shared" si="62"/>
        <v>0</v>
      </c>
      <c r="L403" s="75">
        <f t="shared" si="49"/>
        <v>0</v>
      </c>
      <c r="M403" s="25">
        <f t="shared" si="63"/>
        <v>0</v>
      </c>
      <c r="N403" s="64"/>
      <c r="O403" s="25">
        <f t="shared" si="64"/>
        <v>0</v>
      </c>
      <c r="P403" s="76">
        <f t="shared" si="50"/>
        <v>0</v>
      </c>
    </row>
    <row r="404" spans="1:16" hidden="1" x14ac:dyDescent="0.25">
      <c r="A404" s="72">
        <v>3311401010739</v>
      </c>
      <c r="B404" s="31" t="s">
        <v>583</v>
      </c>
      <c r="C404" s="73"/>
      <c r="D404" s="74">
        <f>SUM(D405)</f>
        <v>0</v>
      </c>
      <c r="E404" s="74">
        <f>SUM(E405)</f>
        <v>0</v>
      </c>
      <c r="F404" s="75">
        <f t="shared" si="61"/>
        <v>0</v>
      </c>
      <c r="G404" s="25">
        <f t="shared" si="65"/>
        <v>0</v>
      </c>
      <c r="H404" s="74">
        <f>SUM(H405)</f>
        <v>0</v>
      </c>
      <c r="I404" s="76">
        <f t="shared" si="66"/>
        <v>0</v>
      </c>
      <c r="J404" s="74">
        <f>SUM(J405)</f>
        <v>0</v>
      </c>
      <c r="K404" s="25">
        <f t="shared" si="62"/>
        <v>0</v>
      </c>
      <c r="L404" s="75">
        <f t="shared" si="49"/>
        <v>0</v>
      </c>
      <c r="M404" s="25">
        <f t="shared" si="63"/>
        <v>0</v>
      </c>
      <c r="N404" s="74">
        <f>SUM(N405)</f>
        <v>0</v>
      </c>
      <c r="O404" s="25">
        <f t="shared" si="64"/>
        <v>0</v>
      </c>
      <c r="P404" s="76">
        <f t="shared" si="50"/>
        <v>0</v>
      </c>
    </row>
    <row r="405" spans="1:16" hidden="1" x14ac:dyDescent="0.25">
      <c r="A405" s="72">
        <v>3311401010739100</v>
      </c>
      <c r="B405" s="31" t="s">
        <v>584</v>
      </c>
      <c r="C405" s="73"/>
      <c r="D405" s="64"/>
      <c r="E405" s="64"/>
      <c r="F405" s="75">
        <f t="shared" si="61"/>
        <v>0</v>
      </c>
      <c r="G405" s="25">
        <f t="shared" si="65"/>
        <v>0</v>
      </c>
      <c r="H405" s="64"/>
      <c r="I405" s="76">
        <f t="shared" si="66"/>
        <v>0</v>
      </c>
      <c r="J405" s="64"/>
      <c r="K405" s="25">
        <f t="shared" si="62"/>
        <v>0</v>
      </c>
      <c r="L405" s="75">
        <f t="shared" si="49"/>
        <v>0</v>
      </c>
      <c r="M405" s="25">
        <f t="shared" si="63"/>
        <v>0</v>
      </c>
      <c r="N405" s="64"/>
      <c r="O405" s="25">
        <f t="shared" si="64"/>
        <v>0</v>
      </c>
      <c r="P405" s="76">
        <f t="shared" si="50"/>
        <v>0</v>
      </c>
    </row>
    <row r="406" spans="1:16" ht="26.25" hidden="1" x14ac:dyDescent="0.25">
      <c r="A406" s="72">
        <v>3311401010901</v>
      </c>
      <c r="B406" s="31" t="s">
        <v>585</v>
      </c>
      <c r="C406" s="73"/>
      <c r="D406" s="74">
        <f>SUM(D407:D409)</f>
        <v>0</v>
      </c>
      <c r="E406" s="74">
        <f>SUM(E407:E409)</f>
        <v>0</v>
      </c>
      <c r="F406" s="75">
        <f t="shared" si="61"/>
        <v>0</v>
      </c>
      <c r="G406" s="25">
        <f t="shared" si="65"/>
        <v>0</v>
      </c>
      <c r="H406" s="74">
        <f>SUM(H407:H409)</f>
        <v>0</v>
      </c>
      <c r="I406" s="76">
        <f t="shared" si="66"/>
        <v>0</v>
      </c>
      <c r="J406" s="74">
        <f>SUM(J407:J409)</f>
        <v>0</v>
      </c>
      <c r="K406" s="25">
        <f t="shared" si="62"/>
        <v>0</v>
      </c>
      <c r="L406" s="75">
        <f t="shared" si="49"/>
        <v>0</v>
      </c>
      <c r="M406" s="25">
        <f t="shared" si="63"/>
        <v>0</v>
      </c>
      <c r="N406" s="74">
        <f>SUM(N407:N409)</f>
        <v>0</v>
      </c>
      <c r="O406" s="25">
        <f t="shared" si="64"/>
        <v>0</v>
      </c>
      <c r="P406" s="76">
        <f t="shared" si="50"/>
        <v>0</v>
      </c>
    </row>
    <row r="407" spans="1:16" ht="26.25" hidden="1" x14ac:dyDescent="0.25">
      <c r="A407" s="72">
        <v>3311401010901100</v>
      </c>
      <c r="B407" s="31" t="s">
        <v>585</v>
      </c>
      <c r="C407" s="73"/>
      <c r="D407" s="64"/>
      <c r="E407" s="64"/>
      <c r="F407" s="75">
        <f t="shared" si="61"/>
        <v>0</v>
      </c>
      <c r="G407" s="25">
        <f t="shared" si="65"/>
        <v>0</v>
      </c>
      <c r="H407" s="64"/>
      <c r="I407" s="76">
        <f t="shared" si="66"/>
        <v>0</v>
      </c>
      <c r="J407" s="64"/>
      <c r="K407" s="25">
        <f t="shared" si="62"/>
        <v>0</v>
      </c>
      <c r="L407" s="75">
        <f t="shared" ref="L407:L470" si="67">SUM(N407-J407)</f>
        <v>0</v>
      </c>
      <c r="M407" s="25">
        <f t="shared" si="63"/>
        <v>0</v>
      </c>
      <c r="N407" s="64"/>
      <c r="O407" s="25">
        <f t="shared" si="64"/>
        <v>0</v>
      </c>
      <c r="P407" s="76">
        <f t="shared" ref="P407:P470" si="68">SUM(F407-N407)</f>
        <v>0</v>
      </c>
    </row>
    <row r="408" spans="1:16" ht="26.25" hidden="1" x14ac:dyDescent="0.25">
      <c r="A408" s="72">
        <v>3311401010901100</v>
      </c>
      <c r="B408" s="31" t="s">
        <v>585</v>
      </c>
      <c r="C408" s="73"/>
      <c r="D408" s="64"/>
      <c r="E408" s="64"/>
      <c r="F408" s="75">
        <f t="shared" si="61"/>
        <v>0</v>
      </c>
      <c r="G408" s="25">
        <f t="shared" si="65"/>
        <v>0</v>
      </c>
      <c r="H408" s="64"/>
      <c r="I408" s="76">
        <f t="shared" si="66"/>
        <v>0</v>
      </c>
      <c r="J408" s="64"/>
      <c r="K408" s="25">
        <f t="shared" si="62"/>
        <v>0</v>
      </c>
      <c r="L408" s="75">
        <f t="shared" si="67"/>
        <v>0</v>
      </c>
      <c r="M408" s="25">
        <f t="shared" si="63"/>
        <v>0</v>
      </c>
      <c r="N408" s="64"/>
      <c r="O408" s="25">
        <f t="shared" si="64"/>
        <v>0</v>
      </c>
      <c r="P408" s="76">
        <f t="shared" si="68"/>
        <v>0</v>
      </c>
    </row>
    <row r="409" spans="1:16" ht="26.25" hidden="1" x14ac:dyDescent="0.25">
      <c r="A409" s="72">
        <v>3311401010901100</v>
      </c>
      <c r="B409" s="31" t="s">
        <v>585</v>
      </c>
      <c r="C409" s="73"/>
      <c r="D409" s="64"/>
      <c r="E409" s="64"/>
      <c r="F409" s="75">
        <f t="shared" si="61"/>
        <v>0</v>
      </c>
      <c r="G409" s="25">
        <f t="shared" si="65"/>
        <v>0</v>
      </c>
      <c r="H409" s="64"/>
      <c r="I409" s="76">
        <f t="shared" si="66"/>
        <v>0</v>
      </c>
      <c r="J409" s="64"/>
      <c r="K409" s="25">
        <f t="shared" si="62"/>
        <v>0</v>
      </c>
      <c r="L409" s="75">
        <f t="shared" si="67"/>
        <v>0</v>
      </c>
      <c r="M409" s="25">
        <f t="shared" si="63"/>
        <v>0</v>
      </c>
      <c r="N409" s="64"/>
      <c r="O409" s="25">
        <f t="shared" si="64"/>
        <v>0</v>
      </c>
      <c r="P409" s="76">
        <f t="shared" si="68"/>
        <v>0</v>
      </c>
    </row>
    <row r="410" spans="1:16" ht="26.25" hidden="1" x14ac:dyDescent="0.25">
      <c r="A410" s="100">
        <v>3311401010914</v>
      </c>
      <c r="B410" s="101" t="s">
        <v>586</v>
      </c>
      <c r="C410" s="73"/>
      <c r="D410" s="74">
        <f>SUM(D411)</f>
        <v>0</v>
      </c>
      <c r="E410" s="74">
        <f>SUM(E411)</f>
        <v>0</v>
      </c>
      <c r="F410" s="75">
        <f t="shared" si="61"/>
        <v>0</v>
      </c>
      <c r="G410" s="25">
        <f t="shared" si="65"/>
        <v>0</v>
      </c>
      <c r="H410" s="74">
        <f>SUM(H411)</f>
        <v>0</v>
      </c>
      <c r="I410" s="76">
        <f t="shared" si="66"/>
        <v>0</v>
      </c>
      <c r="J410" s="74">
        <f>SUM(J411)</f>
        <v>0</v>
      </c>
      <c r="K410" s="25">
        <f t="shared" si="62"/>
        <v>0</v>
      </c>
      <c r="L410" s="75">
        <f t="shared" si="67"/>
        <v>0</v>
      </c>
      <c r="M410" s="25">
        <f t="shared" si="63"/>
        <v>0</v>
      </c>
      <c r="N410" s="74">
        <f>SUM(N411)</f>
        <v>0</v>
      </c>
      <c r="O410" s="25">
        <f t="shared" si="64"/>
        <v>0</v>
      </c>
      <c r="P410" s="76">
        <f t="shared" si="68"/>
        <v>0</v>
      </c>
    </row>
    <row r="411" spans="1:16" ht="26.25" hidden="1" x14ac:dyDescent="0.25">
      <c r="A411" s="100">
        <v>3311401010914100</v>
      </c>
      <c r="B411" s="101" t="s">
        <v>586</v>
      </c>
      <c r="C411" s="73"/>
      <c r="D411" s="64"/>
      <c r="E411" s="64"/>
      <c r="F411" s="75">
        <f t="shared" si="61"/>
        <v>0</v>
      </c>
      <c r="G411" s="25">
        <f t="shared" si="65"/>
        <v>0</v>
      </c>
      <c r="H411" s="64"/>
      <c r="I411" s="76">
        <f t="shared" si="66"/>
        <v>0</v>
      </c>
      <c r="J411" s="64"/>
      <c r="K411" s="25">
        <f t="shared" si="62"/>
        <v>0</v>
      </c>
      <c r="L411" s="75">
        <f t="shared" si="67"/>
        <v>0</v>
      </c>
      <c r="M411" s="25">
        <f t="shared" si="63"/>
        <v>0</v>
      </c>
      <c r="N411" s="64"/>
      <c r="O411" s="25">
        <f t="shared" si="64"/>
        <v>0</v>
      </c>
      <c r="P411" s="76">
        <f t="shared" si="68"/>
        <v>0</v>
      </c>
    </row>
    <row r="412" spans="1:16" hidden="1" x14ac:dyDescent="0.25">
      <c r="A412" s="72">
        <v>3311401010926</v>
      </c>
      <c r="B412" s="31" t="s">
        <v>587</v>
      </c>
      <c r="C412" s="73"/>
      <c r="D412" s="74">
        <f>SUM(D413)</f>
        <v>0</v>
      </c>
      <c r="E412" s="74">
        <f>SUM(E413)</f>
        <v>0</v>
      </c>
      <c r="F412" s="75">
        <f t="shared" si="61"/>
        <v>0</v>
      </c>
      <c r="G412" s="25">
        <f t="shared" si="65"/>
        <v>0</v>
      </c>
      <c r="H412" s="74">
        <f>SUM(H413)</f>
        <v>0</v>
      </c>
      <c r="I412" s="76">
        <f t="shared" si="66"/>
        <v>0</v>
      </c>
      <c r="J412" s="74">
        <f>SUM(J413)</f>
        <v>0</v>
      </c>
      <c r="K412" s="25">
        <f t="shared" si="62"/>
        <v>0</v>
      </c>
      <c r="L412" s="75">
        <f t="shared" si="67"/>
        <v>0</v>
      </c>
      <c r="M412" s="25">
        <f t="shared" si="63"/>
        <v>0</v>
      </c>
      <c r="N412" s="74">
        <f>SUM(N413)</f>
        <v>0</v>
      </c>
      <c r="O412" s="25">
        <f t="shared" si="64"/>
        <v>0</v>
      </c>
      <c r="P412" s="76">
        <f t="shared" si="68"/>
        <v>0</v>
      </c>
    </row>
    <row r="413" spans="1:16" hidden="1" x14ac:dyDescent="0.25">
      <c r="A413" s="72">
        <v>3311401010926100</v>
      </c>
      <c r="B413" s="31" t="s">
        <v>588</v>
      </c>
      <c r="C413" s="73"/>
      <c r="D413" s="64"/>
      <c r="E413" s="64"/>
      <c r="F413" s="75">
        <f t="shared" si="61"/>
        <v>0</v>
      </c>
      <c r="G413" s="25">
        <f t="shared" si="65"/>
        <v>0</v>
      </c>
      <c r="H413" s="64"/>
      <c r="I413" s="76">
        <f t="shared" si="66"/>
        <v>0</v>
      </c>
      <c r="J413" s="64"/>
      <c r="K413" s="25">
        <f t="shared" si="62"/>
        <v>0</v>
      </c>
      <c r="L413" s="75">
        <f t="shared" si="67"/>
        <v>0</v>
      </c>
      <c r="M413" s="25">
        <f t="shared" si="63"/>
        <v>0</v>
      </c>
      <c r="N413" s="64"/>
      <c r="O413" s="25">
        <f t="shared" si="64"/>
        <v>0</v>
      </c>
      <c r="P413" s="76">
        <f t="shared" si="68"/>
        <v>0</v>
      </c>
    </row>
    <row r="414" spans="1:16" ht="26.25" hidden="1" x14ac:dyDescent="0.25">
      <c r="A414" s="100">
        <v>331140102</v>
      </c>
      <c r="B414" s="101" t="s">
        <v>589</v>
      </c>
      <c r="C414" s="73"/>
      <c r="D414" s="74">
        <f>SUM(D415+D417+D419+D421+D423+D425+D427+D429+D431+D433+D435+D437+D439)</f>
        <v>0</v>
      </c>
      <c r="E414" s="74">
        <f>SUM(E415+E417+E419+E421+E423+E425+E427+E429+E431+E433+E435+E437+E439)</f>
        <v>0</v>
      </c>
      <c r="F414" s="75">
        <f t="shared" si="61"/>
        <v>0</v>
      </c>
      <c r="G414" s="25">
        <f t="shared" si="65"/>
        <v>0</v>
      </c>
      <c r="H414" s="74">
        <f>SUM(H415+H417+H419+H421+H423+H425+H427+H429+H431+H433+H435+H437+H439)</f>
        <v>0</v>
      </c>
      <c r="I414" s="76">
        <f t="shared" si="66"/>
        <v>0</v>
      </c>
      <c r="J414" s="74">
        <f>SUM(J415+J417+J419+J421+J423+J425+J427+J429+J431+J433+J435+J437+J439)</f>
        <v>0</v>
      </c>
      <c r="K414" s="25">
        <f t="shared" si="62"/>
        <v>0</v>
      </c>
      <c r="L414" s="75">
        <f t="shared" si="67"/>
        <v>0</v>
      </c>
      <c r="M414" s="25">
        <f t="shared" si="63"/>
        <v>0</v>
      </c>
      <c r="N414" s="74">
        <f>SUM(N415+N417+N419+N421+N423+N425+N427+N429+N431+N433+N435+N437+N439)</f>
        <v>0</v>
      </c>
      <c r="O414" s="25">
        <f t="shared" si="64"/>
        <v>0</v>
      </c>
      <c r="P414" s="76">
        <f t="shared" si="68"/>
        <v>0</v>
      </c>
    </row>
    <row r="415" spans="1:16" hidden="1" x14ac:dyDescent="0.25">
      <c r="A415" s="100">
        <v>3311401020869</v>
      </c>
      <c r="B415" s="101" t="s">
        <v>590</v>
      </c>
      <c r="C415" s="73"/>
      <c r="D415" s="74">
        <f>SUM(D416)</f>
        <v>0</v>
      </c>
      <c r="E415" s="74">
        <f>SUM(E416)</f>
        <v>0</v>
      </c>
      <c r="F415" s="75">
        <f t="shared" si="61"/>
        <v>0</v>
      </c>
      <c r="G415" s="25">
        <f t="shared" si="65"/>
        <v>0</v>
      </c>
      <c r="H415" s="74">
        <f>SUM(H416)</f>
        <v>0</v>
      </c>
      <c r="I415" s="76">
        <f t="shared" si="66"/>
        <v>0</v>
      </c>
      <c r="J415" s="74">
        <f>SUM(J416)</f>
        <v>0</v>
      </c>
      <c r="K415" s="25">
        <f t="shared" si="62"/>
        <v>0</v>
      </c>
      <c r="L415" s="75">
        <f t="shared" si="67"/>
        <v>0</v>
      </c>
      <c r="M415" s="25">
        <f t="shared" si="63"/>
        <v>0</v>
      </c>
      <c r="N415" s="74">
        <f>SUM(N416)</f>
        <v>0</v>
      </c>
      <c r="O415" s="25">
        <f t="shared" si="64"/>
        <v>0</v>
      </c>
      <c r="P415" s="76">
        <f t="shared" si="68"/>
        <v>0</v>
      </c>
    </row>
    <row r="416" spans="1:16" hidden="1" x14ac:dyDescent="0.25">
      <c r="A416" s="100">
        <v>3311401020869100</v>
      </c>
      <c r="B416" s="101" t="s">
        <v>591</v>
      </c>
      <c r="C416" s="73"/>
      <c r="D416" s="64"/>
      <c r="E416" s="64"/>
      <c r="F416" s="75">
        <f t="shared" si="61"/>
        <v>0</v>
      </c>
      <c r="G416" s="25">
        <f t="shared" si="65"/>
        <v>0</v>
      </c>
      <c r="H416" s="64"/>
      <c r="I416" s="76">
        <f t="shared" si="66"/>
        <v>0</v>
      </c>
      <c r="J416" s="64"/>
      <c r="K416" s="25">
        <f t="shared" si="62"/>
        <v>0</v>
      </c>
      <c r="L416" s="75">
        <f t="shared" si="67"/>
        <v>0</v>
      </c>
      <c r="M416" s="25">
        <f t="shared" si="63"/>
        <v>0</v>
      </c>
      <c r="N416" s="64"/>
      <c r="O416" s="25">
        <f t="shared" si="64"/>
        <v>0</v>
      </c>
      <c r="P416" s="76">
        <f t="shared" si="68"/>
        <v>0</v>
      </c>
    </row>
    <row r="417" spans="1:16" hidden="1" x14ac:dyDescent="0.25">
      <c r="A417" s="100">
        <v>3311401020872</v>
      </c>
      <c r="B417" s="101" t="s">
        <v>592</v>
      </c>
      <c r="C417" s="73"/>
      <c r="D417" s="74">
        <f>SUM(D418)</f>
        <v>0</v>
      </c>
      <c r="E417" s="74">
        <f>SUM(E418)</f>
        <v>0</v>
      </c>
      <c r="F417" s="75">
        <f t="shared" si="61"/>
        <v>0</v>
      </c>
      <c r="G417" s="25">
        <f t="shared" si="65"/>
        <v>0</v>
      </c>
      <c r="H417" s="74">
        <f>SUM(H418)</f>
        <v>0</v>
      </c>
      <c r="I417" s="76">
        <f t="shared" si="66"/>
        <v>0</v>
      </c>
      <c r="J417" s="74">
        <f>SUM(J418)</f>
        <v>0</v>
      </c>
      <c r="K417" s="25">
        <f t="shared" si="62"/>
        <v>0</v>
      </c>
      <c r="L417" s="75">
        <f t="shared" si="67"/>
        <v>0</v>
      </c>
      <c r="M417" s="25">
        <f t="shared" si="63"/>
        <v>0</v>
      </c>
      <c r="N417" s="74">
        <f>SUM(N418)</f>
        <v>0</v>
      </c>
      <c r="O417" s="25">
        <f t="shared" si="64"/>
        <v>0</v>
      </c>
      <c r="P417" s="76">
        <f t="shared" si="68"/>
        <v>0</v>
      </c>
    </row>
    <row r="418" spans="1:16" hidden="1" x14ac:dyDescent="0.25">
      <c r="A418" s="100">
        <v>3311401020872100</v>
      </c>
      <c r="B418" s="101" t="s">
        <v>593</v>
      </c>
      <c r="C418" s="73"/>
      <c r="D418" s="64"/>
      <c r="E418" s="64"/>
      <c r="F418" s="75">
        <f t="shared" si="61"/>
        <v>0</v>
      </c>
      <c r="G418" s="25">
        <f t="shared" si="65"/>
        <v>0</v>
      </c>
      <c r="H418" s="64"/>
      <c r="I418" s="76">
        <f t="shared" si="66"/>
        <v>0</v>
      </c>
      <c r="J418" s="64"/>
      <c r="K418" s="25">
        <f t="shared" si="62"/>
        <v>0</v>
      </c>
      <c r="L418" s="75">
        <f t="shared" si="67"/>
        <v>0</v>
      </c>
      <c r="M418" s="25">
        <f t="shared" si="63"/>
        <v>0</v>
      </c>
      <c r="N418" s="64"/>
      <c r="O418" s="25">
        <f t="shared" si="64"/>
        <v>0</v>
      </c>
      <c r="P418" s="76">
        <f t="shared" si="68"/>
        <v>0</v>
      </c>
    </row>
    <row r="419" spans="1:16" hidden="1" x14ac:dyDescent="0.25">
      <c r="A419" s="100">
        <v>3311401020874</v>
      </c>
      <c r="B419" s="101" t="s">
        <v>594</v>
      </c>
      <c r="C419" s="73"/>
      <c r="D419" s="74">
        <f>SUM(D420)</f>
        <v>0</v>
      </c>
      <c r="E419" s="74">
        <f>SUM(E420)</f>
        <v>0</v>
      </c>
      <c r="F419" s="75">
        <f t="shared" si="61"/>
        <v>0</v>
      </c>
      <c r="G419" s="25">
        <f t="shared" si="65"/>
        <v>0</v>
      </c>
      <c r="H419" s="74">
        <f>SUM(H420)</f>
        <v>0</v>
      </c>
      <c r="I419" s="76">
        <f t="shared" si="66"/>
        <v>0</v>
      </c>
      <c r="J419" s="74">
        <f>SUM(J420)</f>
        <v>0</v>
      </c>
      <c r="K419" s="25">
        <f t="shared" si="62"/>
        <v>0</v>
      </c>
      <c r="L419" s="75">
        <f t="shared" si="67"/>
        <v>0</v>
      </c>
      <c r="M419" s="25">
        <f t="shared" si="63"/>
        <v>0</v>
      </c>
      <c r="N419" s="74">
        <f>SUM(N420)</f>
        <v>0</v>
      </c>
      <c r="O419" s="25">
        <f t="shared" si="64"/>
        <v>0</v>
      </c>
      <c r="P419" s="76">
        <f t="shared" si="68"/>
        <v>0</v>
      </c>
    </row>
    <row r="420" spans="1:16" hidden="1" x14ac:dyDescent="0.25">
      <c r="A420" s="100">
        <v>3311401020874100</v>
      </c>
      <c r="B420" s="101" t="s">
        <v>595</v>
      </c>
      <c r="C420" s="73"/>
      <c r="D420" s="64"/>
      <c r="E420" s="64"/>
      <c r="F420" s="75">
        <f t="shared" si="61"/>
        <v>0</v>
      </c>
      <c r="G420" s="25">
        <f t="shared" si="65"/>
        <v>0</v>
      </c>
      <c r="H420" s="64"/>
      <c r="I420" s="76">
        <f t="shared" si="66"/>
        <v>0</v>
      </c>
      <c r="J420" s="64"/>
      <c r="K420" s="25">
        <f t="shared" si="62"/>
        <v>0</v>
      </c>
      <c r="L420" s="75">
        <f t="shared" si="67"/>
        <v>0</v>
      </c>
      <c r="M420" s="25">
        <f t="shared" si="63"/>
        <v>0</v>
      </c>
      <c r="N420" s="64"/>
      <c r="O420" s="25">
        <f t="shared" si="64"/>
        <v>0</v>
      </c>
      <c r="P420" s="76">
        <f t="shared" si="68"/>
        <v>0</v>
      </c>
    </row>
    <row r="421" spans="1:16" hidden="1" x14ac:dyDescent="0.25">
      <c r="A421" s="100">
        <v>3311401020875</v>
      </c>
      <c r="B421" s="31" t="s">
        <v>596</v>
      </c>
      <c r="C421" s="73"/>
      <c r="D421" s="74">
        <f>SUM(D422)</f>
        <v>0</v>
      </c>
      <c r="E421" s="74">
        <f>SUM(E422)</f>
        <v>0</v>
      </c>
      <c r="F421" s="75">
        <f t="shared" si="61"/>
        <v>0</v>
      </c>
      <c r="G421" s="25">
        <f t="shared" si="65"/>
        <v>0</v>
      </c>
      <c r="H421" s="74">
        <f>SUM(H422)</f>
        <v>0</v>
      </c>
      <c r="I421" s="76">
        <f t="shared" si="66"/>
        <v>0</v>
      </c>
      <c r="J421" s="74">
        <f>SUM(J422)</f>
        <v>0</v>
      </c>
      <c r="K421" s="25">
        <f t="shared" si="62"/>
        <v>0</v>
      </c>
      <c r="L421" s="75">
        <f t="shared" si="67"/>
        <v>0</v>
      </c>
      <c r="M421" s="25">
        <f t="shared" si="63"/>
        <v>0</v>
      </c>
      <c r="N421" s="74">
        <f>SUM(N422)</f>
        <v>0</v>
      </c>
      <c r="O421" s="25">
        <f t="shared" si="64"/>
        <v>0</v>
      </c>
      <c r="P421" s="76">
        <f t="shared" si="68"/>
        <v>0</v>
      </c>
    </row>
    <row r="422" spans="1:16" hidden="1" x14ac:dyDescent="0.25">
      <c r="A422" s="100">
        <v>3311401020875100</v>
      </c>
      <c r="B422" s="31" t="s">
        <v>596</v>
      </c>
      <c r="C422" s="73"/>
      <c r="D422" s="64"/>
      <c r="E422" s="64"/>
      <c r="F422" s="75">
        <f t="shared" si="61"/>
        <v>0</v>
      </c>
      <c r="G422" s="25">
        <f t="shared" si="65"/>
        <v>0</v>
      </c>
      <c r="H422" s="64"/>
      <c r="I422" s="76">
        <f t="shared" si="66"/>
        <v>0</v>
      </c>
      <c r="J422" s="64"/>
      <c r="K422" s="25">
        <f t="shared" si="62"/>
        <v>0</v>
      </c>
      <c r="L422" s="75">
        <f t="shared" si="67"/>
        <v>0</v>
      </c>
      <c r="M422" s="25">
        <f t="shared" si="63"/>
        <v>0</v>
      </c>
      <c r="N422" s="64"/>
      <c r="O422" s="25">
        <f t="shared" si="64"/>
        <v>0</v>
      </c>
      <c r="P422" s="76">
        <f t="shared" si="68"/>
        <v>0</v>
      </c>
    </row>
    <row r="423" spans="1:16" hidden="1" x14ac:dyDescent="0.25">
      <c r="A423" s="100">
        <v>3311401020876</v>
      </c>
      <c r="B423" s="101" t="s">
        <v>597</v>
      </c>
      <c r="C423" s="73"/>
      <c r="D423" s="74">
        <f>SUM(D424)</f>
        <v>0</v>
      </c>
      <c r="E423" s="74">
        <f>SUM(E424)</f>
        <v>0</v>
      </c>
      <c r="F423" s="75">
        <f t="shared" si="61"/>
        <v>0</v>
      </c>
      <c r="G423" s="25">
        <f t="shared" si="65"/>
        <v>0</v>
      </c>
      <c r="H423" s="74">
        <f>SUM(H424)</f>
        <v>0</v>
      </c>
      <c r="I423" s="76">
        <f t="shared" si="66"/>
        <v>0</v>
      </c>
      <c r="J423" s="74">
        <f>SUM(J424)</f>
        <v>0</v>
      </c>
      <c r="K423" s="25">
        <f t="shared" si="62"/>
        <v>0</v>
      </c>
      <c r="L423" s="75">
        <f t="shared" si="67"/>
        <v>0</v>
      </c>
      <c r="M423" s="25">
        <f t="shared" si="63"/>
        <v>0</v>
      </c>
      <c r="N423" s="74">
        <f>SUM(N424)</f>
        <v>0</v>
      </c>
      <c r="O423" s="25">
        <f t="shared" si="64"/>
        <v>0</v>
      </c>
      <c r="P423" s="76">
        <f t="shared" si="68"/>
        <v>0</v>
      </c>
    </row>
    <row r="424" spans="1:16" hidden="1" x14ac:dyDescent="0.25">
      <c r="A424" s="100">
        <v>3311401020876100</v>
      </c>
      <c r="B424" s="101" t="s">
        <v>598</v>
      </c>
      <c r="C424" s="73"/>
      <c r="D424" s="64"/>
      <c r="E424" s="64"/>
      <c r="F424" s="75">
        <f t="shared" si="61"/>
        <v>0</v>
      </c>
      <c r="G424" s="25">
        <f t="shared" si="65"/>
        <v>0</v>
      </c>
      <c r="H424" s="64"/>
      <c r="I424" s="76">
        <f t="shared" si="66"/>
        <v>0</v>
      </c>
      <c r="J424" s="64"/>
      <c r="K424" s="25">
        <f t="shared" si="62"/>
        <v>0</v>
      </c>
      <c r="L424" s="75">
        <f t="shared" si="67"/>
        <v>0</v>
      </c>
      <c r="M424" s="25">
        <f t="shared" si="63"/>
        <v>0</v>
      </c>
      <c r="N424" s="64"/>
      <c r="O424" s="25">
        <f t="shared" si="64"/>
        <v>0</v>
      </c>
      <c r="P424" s="76">
        <f t="shared" si="68"/>
        <v>0</v>
      </c>
    </row>
    <row r="425" spans="1:16" hidden="1" x14ac:dyDescent="0.25">
      <c r="A425" s="100">
        <v>3311401020877</v>
      </c>
      <c r="B425" s="101" t="s">
        <v>599</v>
      </c>
      <c r="C425" s="73"/>
      <c r="D425" s="74">
        <f>SUM(D426)</f>
        <v>0</v>
      </c>
      <c r="E425" s="74">
        <f>SUM(E426)</f>
        <v>0</v>
      </c>
      <c r="F425" s="75">
        <f t="shared" si="61"/>
        <v>0</v>
      </c>
      <c r="G425" s="25">
        <f t="shared" si="65"/>
        <v>0</v>
      </c>
      <c r="H425" s="74">
        <f>SUM(H426)</f>
        <v>0</v>
      </c>
      <c r="I425" s="76">
        <f t="shared" si="66"/>
        <v>0</v>
      </c>
      <c r="J425" s="74">
        <f>SUM(J426)</f>
        <v>0</v>
      </c>
      <c r="K425" s="25">
        <f t="shared" si="62"/>
        <v>0</v>
      </c>
      <c r="L425" s="75">
        <f t="shared" si="67"/>
        <v>0</v>
      </c>
      <c r="M425" s="25">
        <f t="shared" si="63"/>
        <v>0</v>
      </c>
      <c r="N425" s="74">
        <f>SUM(N426)</f>
        <v>0</v>
      </c>
      <c r="O425" s="25">
        <f t="shared" si="64"/>
        <v>0</v>
      </c>
      <c r="P425" s="76">
        <f t="shared" si="68"/>
        <v>0</v>
      </c>
    </row>
    <row r="426" spans="1:16" ht="26.25" hidden="1" x14ac:dyDescent="0.25">
      <c r="A426" s="100">
        <v>3311401020877100</v>
      </c>
      <c r="B426" s="101" t="s">
        <v>600</v>
      </c>
      <c r="C426" s="73"/>
      <c r="D426" s="64"/>
      <c r="E426" s="64"/>
      <c r="F426" s="75">
        <f t="shared" si="61"/>
        <v>0</v>
      </c>
      <c r="G426" s="25">
        <f t="shared" si="65"/>
        <v>0</v>
      </c>
      <c r="H426" s="64"/>
      <c r="I426" s="76">
        <f t="shared" si="66"/>
        <v>0</v>
      </c>
      <c r="J426" s="64"/>
      <c r="K426" s="25">
        <f t="shared" si="62"/>
        <v>0</v>
      </c>
      <c r="L426" s="75">
        <f t="shared" si="67"/>
        <v>0</v>
      </c>
      <c r="M426" s="25">
        <f t="shared" si="63"/>
        <v>0</v>
      </c>
      <c r="N426" s="64"/>
      <c r="O426" s="25">
        <f t="shared" si="64"/>
        <v>0</v>
      </c>
      <c r="P426" s="76">
        <f t="shared" si="68"/>
        <v>0</v>
      </c>
    </row>
    <row r="427" spans="1:16" hidden="1" x14ac:dyDescent="0.25">
      <c r="A427" s="100">
        <v>3311401020878</v>
      </c>
      <c r="B427" s="101" t="s">
        <v>601</v>
      </c>
      <c r="C427" s="73"/>
      <c r="D427" s="74">
        <f>SUM(D428)</f>
        <v>0</v>
      </c>
      <c r="E427" s="74">
        <f>SUM(E428)</f>
        <v>0</v>
      </c>
      <c r="F427" s="75">
        <f t="shared" si="61"/>
        <v>0</v>
      </c>
      <c r="G427" s="25">
        <f t="shared" si="65"/>
        <v>0</v>
      </c>
      <c r="H427" s="74">
        <f>SUM(H428)</f>
        <v>0</v>
      </c>
      <c r="I427" s="76">
        <f t="shared" si="66"/>
        <v>0</v>
      </c>
      <c r="J427" s="74">
        <f>SUM(J428)</f>
        <v>0</v>
      </c>
      <c r="K427" s="25">
        <f t="shared" si="62"/>
        <v>0</v>
      </c>
      <c r="L427" s="75">
        <f t="shared" si="67"/>
        <v>0</v>
      </c>
      <c r="M427" s="25">
        <f t="shared" si="63"/>
        <v>0</v>
      </c>
      <c r="N427" s="74">
        <f>SUM(N428)</f>
        <v>0</v>
      </c>
      <c r="O427" s="25">
        <f t="shared" si="64"/>
        <v>0</v>
      </c>
      <c r="P427" s="76">
        <f t="shared" si="68"/>
        <v>0</v>
      </c>
    </row>
    <row r="428" spans="1:16" hidden="1" x14ac:dyDescent="0.25">
      <c r="A428" s="100">
        <v>3311401020878100</v>
      </c>
      <c r="B428" s="101" t="s">
        <v>602</v>
      </c>
      <c r="C428" s="73"/>
      <c r="D428" s="64"/>
      <c r="E428" s="64"/>
      <c r="F428" s="75">
        <f t="shared" si="61"/>
        <v>0</v>
      </c>
      <c r="G428" s="25">
        <f t="shared" si="65"/>
        <v>0</v>
      </c>
      <c r="H428" s="64"/>
      <c r="I428" s="76">
        <f t="shared" si="66"/>
        <v>0</v>
      </c>
      <c r="J428" s="64"/>
      <c r="K428" s="25">
        <f t="shared" si="62"/>
        <v>0</v>
      </c>
      <c r="L428" s="75">
        <f t="shared" si="67"/>
        <v>0</v>
      </c>
      <c r="M428" s="25">
        <f t="shared" si="63"/>
        <v>0</v>
      </c>
      <c r="N428" s="64"/>
      <c r="O428" s="25">
        <f t="shared" si="64"/>
        <v>0</v>
      </c>
      <c r="P428" s="76">
        <f t="shared" si="68"/>
        <v>0</v>
      </c>
    </row>
    <row r="429" spans="1:16" hidden="1" x14ac:dyDescent="0.25">
      <c r="A429" s="100">
        <v>3311401020879</v>
      </c>
      <c r="B429" s="101" t="s">
        <v>603</v>
      </c>
      <c r="C429" s="73"/>
      <c r="D429" s="74">
        <f>SUM(D430)</f>
        <v>0</v>
      </c>
      <c r="E429" s="74">
        <f>SUM(E430)</f>
        <v>0</v>
      </c>
      <c r="F429" s="75">
        <f t="shared" si="61"/>
        <v>0</v>
      </c>
      <c r="G429" s="25">
        <f t="shared" si="65"/>
        <v>0</v>
      </c>
      <c r="H429" s="74">
        <f>SUM(H430)</f>
        <v>0</v>
      </c>
      <c r="I429" s="76">
        <f t="shared" si="66"/>
        <v>0</v>
      </c>
      <c r="J429" s="74">
        <f>SUM(J430)</f>
        <v>0</v>
      </c>
      <c r="K429" s="25">
        <f t="shared" si="62"/>
        <v>0</v>
      </c>
      <c r="L429" s="75">
        <f t="shared" si="67"/>
        <v>0</v>
      </c>
      <c r="M429" s="25">
        <f t="shared" si="63"/>
        <v>0</v>
      </c>
      <c r="N429" s="74">
        <f>SUM(N430)</f>
        <v>0</v>
      </c>
      <c r="O429" s="25">
        <f t="shared" si="64"/>
        <v>0</v>
      </c>
      <c r="P429" s="76">
        <f t="shared" si="68"/>
        <v>0</v>
      </c>
    </row>
    <row r="430" spans="1:16" hidden="1" x14ac:dyDescent="0.25">
      <c r="A430" s="100">
        <v>3311401020879100</v>
      </c>
      <c r="B430" s="101" t="s">
        <v>604</v>
      </c>
      <c r="C430" s="73"/>
      <c r="D430" s="64"/>
      <c r="E430" s="64"/>
      <c r="F430" s="75">
        <f t="shared" si="61"/>
        <v>0</v>
      </c>
      <c r="G430" s="25">
        <f t="shared" si="65"/>
        <v>0</v>
      </c>
      <c r="H430" s="64"/>
      <c r="I430" s="76">
        <f t="shared" si="66"/>
        <v>0</v>
      </c>
      <c r="J430" s="64"/>
      <c r="K430" s="25">
        <f t="shared" si="62"/>
        <v>0</v>
      </c>
      <c r="L430" s="75">
        <f t="shared" si="67"/>
        <v>0</v>
      </c>
      <c r="M430" s="25">
        <f t="shared" si="63"/>
        <v>0</v>
      </c>
      <c r="N430" s="64"/>
      <c r="O430" s="25">
        <f t="shared" si="64"/>
        <v>0</v>
      </c>
      <c r="P430" s="76">
        <f t="shared" si="68"/>
        <v>0</v>
      </c>
    </row>
    <row r="431" spans="1:16" hidden="1" x14ac:dyDescent="0.25">
      <c r="A431" s="100">
        <v>3311401020880</v>
      </c>
      <c r="B431" s="101" t="s">
        <v>605</v>
      </c>
      <c r="C431" s="73"/>
      <c r="D431" s="74">
        <f>SUM(D432)</f>
        <v>0</v>
      </c>
      <c r="E431" s="74">
        <f>SUM(E432)</f>
        <v>0</v>
      </c>
      <c r="F431" s="75">
        <f t="shared" si="61"/>
        <v>0</v>
      </c>
      <c r="G431" s="25">
        <f t="shared" si="65"/>
        <v>0</v>
      </c>
      <c r="H431" s="74">
        <f>SUM(H432)</f>
        <v>0</v>
      </c>
      <c r="I431" s="76">
        <f t="shared" si="66"/>
        <v>0</v>
      </c>
      <c r="J431" s="74">
        <f>SUM(J432)</f>
        <v>0</v>
      </c>
      <c r="K431" s="25">
        <f t="shared" si="62"/>
        <v>0</v>
      </c>
      <c r="L431" s="75">
        <f t="shared" si="67"/>
        <v>0</v>
      </c>
      <c r="M431" s="25">
        <f t="shared" si="63"/>
        <v>0</v>
      </c>
      <c r="N431" s="74">
        <f>SUM(N432)</f>
        <v>0</v>
      </c>
      <c r="O431" s="25">
        <f t="shared" si="64"/>
        <v>0</v>
      </c>
      <c r="P431" s="76">
        <f t="shared" si="68"/>
        <v>0</v>
      </c>
    </row>
    <row r="432" spans="1:16" hidden="1" x14ac:dyDescent="0.25">
      <c r="A432" s="100">
        <v>3311401020880110</v>
      </c>
      <c r="B432" s="101" t="s">
        <v>606</v>
      </c>
      <c r="C432" s="73"/>
      <c r="D432" s="64"/>
      <c r="E432" s="64"/>
      <c r="F432" s="75">
        <f t="shared" si="61"/>
        <v>0</v>
      </c>
      <c r="G432" s="25">
        <f t="shared" si="65"/>
        <v>0</v>
      </c>
      <c r="H432" s="64"/>
      <c r="I432" s="76">
        <f t="shared" si="66"/>
        <v>0</v>
      </c>
      <c r="J432" s="64"/>
      <c r="K432" s="25">
        <f t="shared" si="62"/>
        <v>0</v>
      </c>
      <c r="L432" s="75">
        <f t="shared" si="67"/>
        <v>0</v>
      </c>
      <c r="M432" s="25">
        <f t="shared" si="63"/>
        <v>0</v>
      </c>
      <c r="N432" s="64"/>
      <c r="O432" s="25">
        <f t="shared" si="64"/>
        <v>0</v>
      </c>
      <c r="P432" s="76">
        <f t="shared" si="68"/>
        <v>0</v>
      </c>
    </row>
    <row r="433" spans="1:16" ht="26.25" hidden="1" x14ac:dyDescent="0.25">
      <c r="A433" s="100">
        <v>3311401020881</v>
      </c>
      <c r="B433" s="31" t="s">
        <v>607</v>
      </c>
      <c r="C433" s="73"/>
      <c r="D433" s="74">
        <f>SUM(D434)</f>
        <v>0</v>
      </c>
      <c r="E433" s="74">
        <f>SUM(E434)</f>
        <v>0</v>
      </c>
      <c r="F433" s="75">
        <f t="shared" si="61"/>
        <v>0</v>
      </c>
      <c r="G433" s="25">
        <f t="shared" si="65"/>
        <v>0</v>
      </c>
      <c r="H433" s="74">
        <f>SUM(H434)</f>
        <v>0</v>
      </c>
      <c r="I433" s="76">
        <f t="shared" si="66"/>
        <v>0</v>
      </c>
      <c r="J433" s="74">
        <f>SUM(J434)</f>
        <v>0</v>
      </c>
      <c r="K433" s="25">
        <f t="shared" si="62"/>
        <v>0</v>
      </c>
      <c r="L433" s="75">
        <f t="shared" si="67"/>
        <v>0</v>
      </c>
      <c r="M433" s="25">
        <f t="shared" si="63"/>
        <v>0</v>
      </c>
      <c r="N433" s="74">
        <f>SUM(N434)</f>
        <v>0</v>
      </c>
      <c r="O433" s="25">
        <f t="shared" si="64"/>
        <v>0</v>
      </c>
      <c r="P433" s="76">
        <f t="shared" si="68"/>
        <v>0</v>
      </c>
    </row>
    <row r="434" spans="1:16" ht="26.25" hidden="1" x14ac:dyDescent="0.25">
      <c r="A434" s="100">
        <v>3311401020881110</v>
      </c>
      <c r="B434" s="31" t="s">
        <v>607</v>
      </c>
      <c r="C434" s="73"/>
      <c r="D434" s="64"/>
      <c r="E434" s="64"/>
      <c r="F434" s="75">
        <f t="shared" si="61"/>
        <v>0</v>
      </c>
      <c r="G434" s="25">
        <f t="shared" si="65"/>
        <v>0</v>
      </c>
      <c r="H434" s="64"/>
      <c r="I434" s="76">
        <f t="shared" si="66"/>
        <v>0</v>
      </c>
      <c r="J434" s="64"/>
      <c r="K434" s="25">
        <f t="shared" si="62"/>
        <v>0</v>
      </c>
      <c r="L434" s="75">
        <f t="shared" si="67"/>
        <v>0</v>
      </c>
      <c r="M434" s="25">
        <f t="shared" si="63"/>
        <v>0</v>
      </c>
      <c r="N434" s="64"/>
      <c r="O434" s="25">
        <f t="shared" si="64"/>
        <v>0</v>
      </c>
      <c r="P434" s="76">
        <f t="shared" si="68"/>
        <v>0</v>
      </c>
    </row>
    <row r="435" spans="1:16" ht="26.25" hidden="1" x14ac:dyDescent="0.25">
      <c r="A435" s="100">
        <v>3311401020882</v>
      </c>
      <c r="B435" s="31" t="s">
        <v>608</v>
      </c>
      <c r="C435" s="73"/>
      <c r="D435" s="74">
        <f>SUM(D436)</f>
        <v>0</v>
      </c>
      <c r="E435" s="74">
        <f>SUM(E436)</f>
        <v>0</v>
      </c>
      <c r="F435" s="75">
        <f t="shared" si="61"/>
        <v>0</v>
      </c>
      <c r="G435" s="25">
        <f t="shared" si="65"/>
        <v>0</v>
      </c>
      <c r="H435" s="74">
        <f>SUM(H436)</f>
        <v>0</v>
      </c>
      <c r="I435" s="76">
        <f t="shared" si="66"/>
        <v>0</v>
      </c>
      <c r="J435" s="74">
        <f>SUM(J436)</f>
        <v>0</v>
      </c>
      <c r="K435" s="25">
        <f t="shared" si="62"/>
        <v>0</v>
      </c>
      <c r="L435" s="75">
        <f t="shared" si="67"/>
        <v>0</v>
      </c>
      <c r="M435" s="25">
        <f t="shared" si="63"/>
        <v>0</v>
      </c>
      <c r="N435" s="74">
        <f>SUM(N436)</f>
        <v>0</v>
      </c>
      <c r="O435" s="25">
        <f t="shared" si="64"/>
        <v>0</v>
      </c>
      <c r="P435" s="76">
        <f t="shared" si="68"/>
        <v>0</v>
      </c>
    </row>
    <row r="436" spans="1:16" ht="26.25" hidden="1" x14ac:dyDescent="0.25">
      <c r="A436" s="100">
        <v>3311401020882110</v>
      </c>
      <c r="B436" s="31" t="s">
        <v>608</v>
      </c>
      <c r="C436" s="73"/>
      <c r="D436" s="64"/>
      <c r="E436" s="64"/>
      <c r="F436" s="75">
        <f t="shared" si="61"/>
        <v>0</v>
      </c>
      <c r="G436" s="25">
        <f t="shared" si="65"/>
        <v>0</v>
      </c>
      <c r="H436" s="64"/>
      <c r="I436" s="76">
        <f t="shared" si="66"/>
        <v>0</v>
      </c>
      <c r="J436" s="64"/>
      <c r="K436" s="25">
        <f t="shared" si="62"/>
        <v>0</v>
      </c>
      <c r="L436" s="75">
        <f t="shared" si="67"/>
        <v>0</v>
      </c>
      <c r="M436" s="25">
        <f t="shared" si="63"/>
        <v>0</v>
      </c>
      <c r="N436" s="64"/>
      <c r="O436" s="25">
        <f t="shared" si="64"/>
        <v>0</v>
      </c>
      <c r="P436" s="76">
        <f t="shared" si="68"/>
        <v>0</v>
      </c>
    </row>
    <row r="437" spans="1:16" hidden="1" x14ac:dyDescent="0.25">
      <c r="A437" s="100">
        <v>3311401020883</v>
      </c>
      <c r="B437" s="31" t="s">
        <v>609</v>
      </c>
      <c r="C437" s="73"/>
      <c r="D437" s="74">
        <f>SUM(D438)</f>
        <v>0</v>
      </c>
      <c r="E437" s="74">
        <f>SUM(E438)</f>
        <v>0</v>
      </c>
      <c r="F437" s="75">
        <f t="shared" si="61"/>
        <v>0</v>
      </c>
      <c r="G437" s="25">
        <f t="shared" si="65"/>
        <v>0</v>
      </c>
      <c r="H437" s="74">
        <f>SUM(H438)</f>
        <v>0</v>
      </c>
      <c r="I437" s="76">
        <f t="shared" si="66"/>
        <v>0</v>
      </c>
      <c r="J437" s="74">
        <f>SUM(J438)</f>
        <v>0</v>
      </c>
      <c r="K437" s="25">
        <f t="shared" si="62"/>
        <v>0</v>
      </c>
      <c r="L437" s="75">
        <f t="shared" si="67"/>
        <v>0</v>
      </c>
      <c r="M437" s="25">
        <f t="shared" si="63"/>
        <v>0</v>
      </c>
      <c r="N437" s="74">
        <f>SUM(N438)</f>
        <v>0</v>
      </c>
      <c r="O437" s="25">
        <f t="shared" si="64"/>
        <v>0</v>
      </c>
      <c r="P437" s="76">
        <f t="shared" si="68"/>
        <v>0</v>
      </c>
    </row>
    <row r="438" spans="1:16" hidden="1" x14ac:dyDescent="0.25">
      <c r="A438" s="100">
        <v>3311401020883110</v>
      </c>
      <c r="B438" s="31" t="s">
        <v>609</v>
      </c>
      <c r="C438" s="73"/>
      <c r="D438" s="64"/>
      <c r="E438" s="64"/>
      <c r="F438" s="75">
        <f t="shared" si="61"/>
        <v>0</v>
      </c>
      <c r="G438" s="25">
        <f t="shared" si="65"/>
        <v>0</v>
      </c>
      <c r="H438" s="64"/>
      <c r="I438" s="76">
        <f t="shared" si="66"/>
        <v>0</v>
      </c>
      <c r="J438" s="64"/>
      <c r="K438" s="25">
        <f t="shared" si="62"/>
        <v>0</v>
      </c>
      <c r="L438" s="75">
        <f t="shared" si="67"/>
        <v>0</v>
      </c>
      <c r="M438" s="25">
        <f t="shared" si="63"/>
        <v>0</v>
      </c>
      <c r="N438" s="64"/>
      <c r="O438" s="25">
        <f t="shared" si="64"/>
        <v>0</v>
      </c>
      <c r="P438" s="76">
        <f t="shared" si="68"/>
        <v>0</v>
      </c>
    </row>
    <row r="439" spans="1:16" ht="26.25" hidden="1" x14ac:dyDescent="0.25">
      <c r="A439" s="100">
        <v>3311401020948</v>
      </c>
      <c r="B439" s="101" t="s">
        <v>610</v>
      </c>
      <c r="C439" s="73"/>
      <c r="D439" s="74">
        <f>SUM(D440)</f>
        <v>0</v>
      </c>
      <c r="E439" s="74">
        <f>SUM(E440)</f>
        <v>0</v>
      </c>
      <c r="F439" s="75">
        <f t="shared" si="61"/>
        <v>0</v>
      </c>
      <c r="G439" s="25">
        <f t="shared" si="65"/>
        <v>0</v>
      </c>
      <c r="H439" s="74">
        <f>SUM(H440)</f>
        <v>0</v>
      </c>
      <c r="I439" s="76">
        <f t="shared" si="66"/>
        <v>0</v>
      </c>
      <c r="J439" s="74">
        <f>SUM(J440)</f>
        <v>0</v>
      </c>
      <c r="K439" s="25">
        <f t="shared" si="62"/>
        <v>0</v>
      </c>
      <c r="L439" s="75">
        <f t="shared" si="67"/>
        <v>0</v>
      </c>
      <c r="M439" s="25">
        <f t="shared" si="63"/>
        <v>0</v>
      </c>
      <c r="N439" s="74">
        <f>SUM(N440)</f>
        <v>0</v>
      </c>
      <c r="O439" s="25">
        <f t="shared" si="64"/>
        <v>0</v>
      </c>
      <c r="P439" s="76">
        <f t="shared" si="68"/>
        <v>0</v>
      </c>
    </row>
    <row r="440" spans="1:16" ht="26.25" hidden="1" x14ac:dyDescent="0.25">
      <c r="A440" s="100">
        <v>3311401020948100</v>
      </c>
      <c r="B440" s="101" t="s">
        <v>610</v>
      </c>
      <c r="C440" s="73"/>
      <c r="D440" s="64"/>
      <c r="E440" s="64"/>
      <c r="F440" s="75">
        <f t="shared" si="61"/>
        <v>0</v>
      </c>
      <c r="G440" s="25">
        <f t="shared" si="65"/>
        <v>0</v>
      </c>
      <c r="H440" s="64"/>
      <c r="I440" s="76">
        <f t="shared" si="66"/>
        <v>0</v>
      </c>
      <c r="J440" s="64"/>
      <c r="K440" s="25">
        <f t="shared" si="62"/>
        <v>0</v>
      </c>
      <c r="L440" s="75">
        <f t="shared" si="67"/>
        <v>0</v>
      </c>
      <c r="M440" s="25">
        <f t="shared" si="63"/>
        <v>0</v>
      </c>
      <c r="N440" s="64"/>
      <c r="O440" s="25">
        <f t="shared" si="64"/>
        <v>0</v>
      </c>
      <c r="P440" s="76">
        <f t="shared" si="68"/>
        <v>0</v>
      </c>
    </row>
    <row r="441" spans="1:16" ht="26.25" hidden="1" x14ac:dyDescent="0.25">
      <c r="A441" s="100">
        <v>331140103</v>
      </c>
      <c r="B441" s="101" t="s">
        <v>611</v>
      </c>
      <c r="C441" s="73"/>
      <c r="D441" s="74">
        <f>SUM(D442+D444+D446+D448+D450+D452+D455+D457+D459+D461+D463+D465+D467+D469+D471+D473+D475+D477+D479+D481+D483+D485+D487+D489+D491+D493)</f>
        <v>0</v>
      </c>
      <c r="E441" s="74">
        <f>SUM(E442+E444+E446+E448+E450+E452+E455+E457+E459+E461+E463+E465+E467+E469+E471+E473+E475+E477+E479+E481+E483+E485+E487+E489+E491+E493)</f>
        <v>0</v>
      </c>
      <c r="F441" s="75">
        <f t="shared" si="61"/>
        <v>0</v>
      </c>
      <c r="G441" s="25">
        <f t="shared" si="65"/>
        <v>0</v>
      </c>
      <c r="H441" s="74">
        <f>SUM(H442+H444+H446+H448+H450+H452+H455+H457+H459+H461+H463+H465+H467+H469+H471+H473+H475+H477+H479+H481+H483+H485+H487+H489+H491+H493)</f>
        <v>0</v>
      </c>
      <c r="I441" s="76">
        <f t="shared" si="66"/>
        <v>0</v>
      </c>
      <c r="J441" s="74">
        <f>SUM(J442+J444+J446+J448+J450+J452+J455+J457+J459+J461+J463+J465+J467+J469+J471+J473+J475+J477+J479+J481+J483+J485+J487+J489+J491+J493)</f>
        <v>0</v>
      </c>
      <c r="K441" s="25">
        <f t="shared" si="62"/>
        <v>0</v>
      </c>
      <c r="L441" s="75">
        <f t="shared" si="67"/>
        <v>0</v>
      </c>
      <c r="M441" s="25">
        <f t="shared" si="63"/>
        <v>0</v>
      </c>
      <c r="N441" s="74">
        <f>SUM(N442+N444+N446+N448+N450+N452+N455+N457+N459+N461+N463+N465+N467+N469+N471+N473+N475+N477+N479+N481+N483+N485+N487+N489+N491+N493)</f>
        <v>0</v>
      </c>
      <c r="O441" s="25">
        <f t="shared" si="64"/>
        <v>0</v>
      </c>
      <c r="P441" s="76">
        <f t="shared" si="68"/>
        <v>0</v>
      </c>
    </row>
    <row r="442" spans="1:16" hidden="1" x14ac:dyDescent="0.25">
      <c r="A442" s="72">
        <v>3311401030262</v>
      </c>
      <c r="B442" s="31" t="s">
        <v>612</v>
      </c>
      <c r="C442" s="73"/>
      <c r="D442" s="74">
        <f>SUM(D443)</f>
        <v>0</v>
      </c>
      <c r="E442" s="74">
        <f>SUM(E443)</f>
        <v>0</v>
      </c>
      <c r="F442" s="75">
        <f t="shared" si="61"/>
        <v>0</v>
      </c>
      <c r="G442" s="25">
        <f t="shared" si="65"/>
        <v>0</v>
      </c>
      <c r="H442" s="74">
        <f>SUM(H443)</f>
        <v>0</v>
      </c>
      <c r="I442" s="76">
        <f t="shared" si="66"/>
        <v>0</v>
      </c>
      <c r="J442" s="74">
        <f>SUM(J443)</f>
        <v>0</v>
      </c>
      <c r="K442" s="25">
        <f t="shared" si="62"/>
        <v>0</v>
      </c>
      <c r="L442" s="75">
        <f t="shared" si="67"/>
        <v>0</v>
      </c>
      <c r="M442" s="25">
        <f t="shared" si="63"/>
        <v>0</v>
      </c>
      <c r="N442" s="74">
        <f>SUM(N443)</f>
        <v>0</v>
      </c>
      <c r="O442" s="25">
        <f t="shared" si="64"/>
        <v>0</v>
      </c>
      <c r="P442" s="76">
        <f t="shared" si="68"/>
        <v>0</v>
      </c>
    </row>
    <row r="443" spans="1:16" hidden="1" x14ac:dyDescent="0.25">
      <c r="A443" s="72">
        <v>3311401030262110</v>
      </c>
      <c r="B443" s="31" t="s">
        <v>612</v>
      </c>
      <c r="C443" s="73"/>
      <c r="D443" s="64"/>
      <c r="E443" s="64"/>
      <c r="F443" s="75">
        <f t="shared" si="61"/>
        <v>0</v>
      </c>
      <c r="G443" s="25">
        <f t="shared" si="65"/>
        <v>0</v>
      </c>
      <c r="H443" s="64"/>
      <c r="I443" s="76">
        <f t="shared" si="66"/>
        <v>0</v>
      </c>
      <c r="J443" s="64"/>
      <c r="K443" s="25">
        <f t="shared" si="62"/>
        <v>0</v>
      </c>
      <c r="L443" s="75">
        <f t="shared" si="67"/>
        <v>0</v>
      </c>
      <c r="M443" s="25">
        <f t="shared" si="63"/>
        <v>0</v>
      </c>
      <c r="N443" s="64"/>
      <c r="O443" s="25">
        <f t="shared" si="64"/>
        <v>0</v>
      </c>
      <c r="P443" s="76">
        <f t="shared" si="68"/>
        <v>0</v>
      </c>
    </row>
    <row r="444" spans="1:16" ht="26.25" hidden="1" x14ac:dyDescent="0.25">
      <c r="A444" s="100">
        <v>3311401030379</v>
      </c>
      <c r="B444" s="101" t="s">
        <v>613</v>
      </c>
      <c r="C444" s="73"/>
      <c r="D444" s="74">
        <f>SUM(D445)</f>
        <v>0</v>
      </c>
      <c r="E444" s="74">
        <f>SUM(E445)</f>
        <v>0</v>
      </c>
      <c r="F444" s="75">
        <f t="shared" si="61"/>
        <v>0</v>
      </c>
      <c r="G444" s="25">
        <f t="shared" si="65"/>
        <v>0</v>
      </c>
      <c r="H444" s="74">
        <f>SUM(H445)</f>
        <v>0</v>
      </c>
      <c r="I444" s="76">
        <f t="shared" si="66"/>
        <v>0</v>
      </c>
      <c r="J444" s="74">
        <f>SUM(J445)</f>
        <v>0</v>
      </c>
      <c r="K444" s="25">
        <f t="shared" si="62"/>
        <v>0</v>
      </c>
      <c r="L444" s="75">
        <f t="shared" si="67"/>
        <v>0</v>
      </c>
      <c r="M444" s="25">
        <f t="shared" si="63"/>
        <v>0</v>
      </c>
      <c r="N444" s="74">
        <f>SUM(N445)</f>
        <v>0</v>
      </c>
      <c r="O444" s="25">
        <f t="shared" si="64"/>
        <v>0</v>
      </c>
      <c r="P444" s="76">
        <f t="shared" si="68"/>
        <v>0</v>
      </c>
    </row>
    <row r="445" spans="1:16" ht="26.25" hidden="1" x14ac:dyDescent="0.25">
      <c r="A445" s="100">
        <v>3311401030379110</v>
      </c>
      <c r="B445" s="101" t="s">
        <v>614</v>
      </c>
      <c r="C445" s="73"/>
      <c r="D445" s="64"/>
      <c r="E445" s="64"/>
      <c r="F445" s="75">
        <f t="shared" si="61"/>
        <v>0</v>
      </c>
      <c r="G445" s="25">
        <f t="shared" si="65"/>
        <v>0</v>
      </c>
      <c r="H445" s="64"/>
      <c r="I445" s="76">
        <f t="shared" si="66"/>
        <v>0</v>
      </c>
      <c r="J445" s="64"/>
      <c r="K445" s="25">
        <f t="shared" si="62"/>
        <v>0</v>
      </c>
      <c r="L445" s="75">
        <f t="shared" si="67"/>
        <v>0</v>
      </c>
      <c r="M445" s="25">
        <f t="shared" si="63"/>
        <v>0</v>
      </c>
      <c r="N445" s="64"/>
      <c r="O445" s="25">
        <f t="shared" si="64"/>
        <v>0</v>
      </c>
      <c r="P445" s="76">
        <f t="shared" si="68"/>
        <v>0</v>
      </c>
    </row>
    <row r="446" spans="1:16" ht="26.25" hidden="1" x14ac:dyDescent="0.25">
      <c r="A446" s="100">
        <v>3311401030380</v>
      </c>
      <c r="B446" s="101" t="s">
        <v>615</v>
      </c>
      <c r="C446" s="73"/>
      <c r="D446" s="74">
        <f>SUM(D447)</f>
        <v>0</v>
      </c>
      <c r="E446" s="74">
        <f>SUM(E447)</f>
        <v>0</v>
      </c>
      <c r="F446" s="75">
        <f t="shared" si="61"/>
        <v>0</v>
      </c>
      <c r="G446" s="25">
        <f t="shared" si="65"/>
        <v>0</v>
      </c>
      <c r="H446" s="74">
        <f>SUM(H447)</f>
        <v>0</v>
      </c>
      <c r="I446" s="76">
        <f t="shared" si="66"/>
        <v>0</v>
      </c>
      <c r="J446" s="74">
        <f>SUM(J447)</f>
        <v>0</v>
      </c>
      <c r="K446" s="25">
        <f t="shared" si="62"/>
        <v>0</v>
      </c>
      <c r="L446" s="75">
        <f t="shared" si="67"/>
        <v>0</v>
      </c>
      <c r="M446" s="25">
        <f t="shared" si="63"/>
        <v>0</v>
      </c>
      <c r="N446" s="74">
        <f>SUM(N447)</f>
        <v>0</v>
      </c>
      <c r="O446" s="25">
        <f t="shared" si="64"/>
        <v>0</v>
      </c>
      <c r="P446" s="76">
        <f t="shared" si="68"/>
        <v>0</v>
      </c>
    </row>
    <row r="447" spans="1:16" ht="26.25" hidden="1" x14ac:dyDescent="0.25">
      <c r="A447" s="100">
        <v>3311401030380110</v>
      </c>
      <c r="B447" s="101" t="s">
        <v>616</v>
      </c>
      <c r="C447" s="73"/>
      <c r="D447" s="64"/>
      <c r="E447" s="64"/>
      <c r="F447" s="75">
        <f t="shared" si="61"/>
        <v>0</v>
      </c>
      <c r="G447" s="25">
        <f t="shared" si="65"/>
        <v>0</v>
      </c>
      <c r="H447" s="64"/>
      <c r="I447" s="76">
        <f t="shared" si="66"/>
        <v>0</v>
      </c>
      <c r="J447" s="64"/>
      <c r="K447" s="25">
        <f t="shared" si="62"/>
        <v>0</v>
      </c>
      <c r="L447" s="75">
        <f t="shared" si="67"/>
        <v>0</v>
      </c>
      <c r="M447" s="25">
        <f t="shared" si="63"/>
        <v>0</v>
      </c>
      <c r="N447" s="64"/>
      <c r="O447" s="25">
        <f t="shared" si="64"/>
        <v>0</v>
      </c>
      <c r="P447" s="76">
        <f t="shared" si="68"/>
        <v>0</v>
      </c>
    </row>
    <row r="448" spans="1:16" ht="26.25" hidden="1" x14ac:dyDescent="0.25">
      <c r="A448" s="100">
        <v>3311401030702</v>
      </c>
      <c r="B448" s="31" t="s">
        <v>617</v>
      </c>
      <c r="C448" s="73"/>
      <c r="D448" s="74">
        <f>SUM(D449)</f>
        <v>0</v>
      </c>
      <c r="E448" s="74">
        <f>SUM(E449)</f>
        <v>0</v>
      </c>
      <c r="F448" s="75">
        <f t="shared" si="61"/>
        <v>0</v>
      </c>
      <c r="G448" s="25">
        <f t="shared" si="65"/>
        <v>0</v>
      </c>
      <c r="H448" s="74">
        <f>SUM(H449)</f>
        <v>0</v>
      </c>
      <c r="I448" s="76">
        <f t="shared" si="66"/>
        <v>0</v>
      </c>
      <c r="J448" s="74">
        <f>SUM(J449)</f>
        <v>0</v>
      </c>
      <c r="K448" s="25">
        <f t="shared" si="62"/>
        <v>0</v>
      </c>
      <c r="L448" s="75">
        <f t="shared" si="67"/>
        <v>0</v>
      </c>
      <c r="M448" s="25">
        <f t="shared" si="63"/>
        <v>0</v>
      </c>
      <c r="N448" s="74">
        <f>SUM(N449)</f>
        <v>0</v>
      </c>
      <c r="O448" s="25">
        <f t="shared" si="64"/>
        <v>0</v>
      </c>
      <c r="P448" s="76">
        <f t="shared" si="68"/>
        <v>0</v>
      </c>
    </row>
    <row r="449" spans="1:16" ht="26.25" hidden="1" x14ac:dyDescent="0.25">
      <c r="A449" s="100">
        <v>3311401030702110</v>
      </c>
      <c r="B449" s="31" t="s">
        <v>617</v>
      </c>
      <c r="C449" s="73"/>
      <c r="D449" s="64"/>
      <c r="E449" s="64"/>
      <c r="F449" s="75">
        <f t="shared" si="61"/>
        <v>0</v>
      </c>
      <c r="G449" s="25">
        <f t="shared" si="65"/>
        <v>0</v>
      </c>
      <c r="H449" s="64"/>
      <c r="I449" s="76">
        <f t="shared" si="66"/>
        <v>0</v>
      </c>
      <c r="J449" s="64"/>
      <c r="K449" s="25">
        <f t="shared" si="62"/>
        <v>0</v>
      </c>
      <c r="L449" s="75">
        <f t="shared" si="67"/>
        <v>0</v>
      </c>
      <c r="M449" s="25">
        <f t="shared" si="63"/>
        <v>0</v>
      </c>
      <c r="N449" s="64"/>
      <c r="O449" s="25">
        <f t="shared" si="64"/>
        <v>0</v>
      </c>
      <c r="P449" s="76">
        <f t="shared" si="68"/>
        <v>0</v>
      </c>
    </row>
    <row r="450" spans="1:16" hidden="1" x14ac:dyDescent="0.25">
      <c r="A450" s="72">
        <v>3311401030888</v>
      </c>
      <c r="B450" s="31" t="s">
        <v>618</v>
      </c>
      <c r="C450" s="73"/>
      <c r="D450" s="74">
        <f>SUM(D451)</f>
        <v>0</v>
      </c>
      <c r="E450" s="74">
        <f>SUM(E451)</f>
        <v>0</v>
      </c>
      <c r="F450" s="75">
        <f t="shared" si="61"/>
        <v>0</v>
      </c>
      <c r="G450" s="25">
        <f t="shared" si="65"/>
        <v>0</v>
      </c>
      <c r="H450" s="74">
        <f>SUM(H451)</f>
        <v>0</v>
      </c>
      <c r="I450" s="76">
        <f t="shared" si="66"/>
        <v>0</v>
      </c>
      <c r="J450" s="74">
        <f>SUM(J451)</f>
        <v>0</v>
      </c>
      <c r="K450" s="25">
        <f t="shared" si="62"/>
        <v>0</v>
      </c>
      <c r="L450" s="75">
        <f t="shared" si="67"/>
        <v>0</v>
      </c>
      <c r="M450" s="25">
        <f t="shared" si="63"/>
        <v>0</v>
      </c>
      <c r="N450" s="74">
        <f>SUM(N451)</f>
        <v>0</v>
      </c>
      <c r="O450" s="25">
        <f t="shared" si="64"/>
        <v>0</v>
      </c>
      <c r="P450" s="76">
        <f t="shared" si="68"/>
        <v>0</v>
      </c>
    </row>
    <row r="451" spans="1:16" hidden="1" x14ac:dyDescent="0.25">
      <c r="A451" s="72">
        <v>3311401030888110</v>
      </c>
      <c r="B451" s="31" t="s">
        <v>619</v>
      </c>
      <c r="C451" s="73"/>
      <c r="D451" s="64"/>
      <c r="E451" s="64"/>
      <c r="F451" s="75">
        <f t="shared" si="61"/>
        <v>0</v>
      </c>
      <c r="G451" s="25">
        <f t="shared" si="65"/>
        <v>0</v>
      </c>
      <c r="H451" s="64"/>
      <c r="I451" s="76">
        <f t="shared" si="66"/>
        <v>0</v>
      </c>
      <c r="J451" s="64"/>
      <c r="K451" s="25">
        <f t="shared" si="62"/>
        <v>0</v>
      </c>
      <c r="L451" s="75">
        <f t="shared" si="67"/>
        <v>0</v>
      </c>
      <c r="M451" s="25">
        <f t="shared" si="63"/>
        <v>0</v>
      </c>
      <c r="N451" s="64"/>
      <c r="O451" s="25">
        <f t="shared" si="64"/>
        <v>0</v>
      </c>
      <c r="P451" s="76">
        <f t="shared" si="68"/>
        <v>0</v>
      </c>
    </row>
    <row r="452" spans="1:16" hidden="1" x14ac:dyDescent="0.25">
      <c r="A452" s="72">
        <v>3311401030889</v>
      </c>
      <c r="B452" s="31" t="s">
        <v>620</v>
      </c>
      <c r="C452" s="73"/>
      <c r="D452" s="74">
        <f>SUM(D453:D454)</f>
        <v>0</v>
      </c>
      <c r="E452" s="74">
        <f>SUM(E453:E454)</f>
        <v>0</v>
      </c>
      <c r="F452" s="75">
        <f t="shared" si="61"/>
        <v>0</v>
      </c>
      <c r="G452" s="25">
        <f t="shared" si="65"/>
        <v>0</v>
      </c>
      <c r="H452" s="74">
        <f>SUM(H453:H454)</f>
        <v>0</v>
      </c>
      <c r="I452" s="76">
        <f t="shared" si="66"/>
        <v>0</v>
      </c>
      <c r="J452" s="74">
        <f>SUM(J453:J454)</f>
        <v>0</v>
      </c>
      <c r="K452" s="25">
        <f t="shared" si="62"/>
        <v>0</v>
      </c>
      <c r="L452" s="75">
        <f t="shared" si="67"/>
        <v>0</v>
      </c>
      <c r="M452" s="25">
        <f t="shared" si="63"/>
        <v>0</v>
      </c>
      <c r="N452" s="74">
        <f>SUM(N453:N454)</f>
        <v>0</v>
      </c>
      <c r="O452" s="25">
        <f t="shared" si="64"/>
        <v>0</v>
      </c>
      <c r="P452" s="76">
        <f t="shared" si="68"/>
        <v>0</v>
      </c>
    </row>
    <row r="453" spans="1:16" hidden="1" x14ac:dyDescent="0.25">
      <c r="A453" s="72">
        <v>3311401030889110</v>
      </c>
      <c r="B453" s="31" t="s">
        <v>621</v>
      </c>
      <c r="C453" s="73"/>
      <c r="D453" s="64"/>
      <c r="E453" s="64"/>
      <c r="F453" s="75">
        <f t="shared" si="61"/>
        <v>0</v>
      </c>
      <c r="G453" s="25">
        <f t="shared" si="65"/>
        <v>0</v>
      </c>
      <c r="H453" s="64"/>
      <c r="I453" s="76">
        <f t="shared" si="66"/>
        <v>0</v>
      </c>
      <c r="J453" s="64"/>
      <c r="K453" s="25">
        <f t="shared" si="62"/>
        <v>0</v>
      </c>
      <c r="L453" s="75">
        <f t="shared" si="67"/>
        <v>0</v>
      </c>
      <c r="M453" s="25">
        <f t="shared" si="63"/>
        <v>0</v>
      </c>
      <c r="N453" s="64"/>
      <c r="O453" s="25">
        <f t="shared" si="64"/>
        <v>0</v>
      </c>
      <c r="P453" s="76">
        <f t="shared" si="68"/>
        <v>0</v>
      </c>
    </row>
    <row r="454" spans="1:16" hidden="1" x14ac:dyDescent="0.25">
      <c r="A454" s="72">
        <v>3311401030889110</v>
      </c>
      <c r="B454" s="31" t="s">
        <v>622</v>
      </c>
      <c r="C454" s="73"/>
      <c r="D454" s="64"/>
      <c r="E454" s="64"/>
      <c r="F454" s="75">
        <f t="shared" si="61"/>
        <v>0</v>
      </c>
      <c r="G454" s="25">
        <f t="shared" si="65"/>
        <v>0</v>
      </c>
      <c r="H454" s="64"/>
      <c r="I454" s="76">
        <f t="shared" si="66"/>
        <v>0</v>
      </c>
      <c r="J454" s="64"/>
      <c r="K454" s="25">
        <f t="shared" si="62"/>
        <v>0</v>
      </c>
      <c r="L454" s="75">
        <f t="shared" si="67"/>
        <v>0</v>
      </c>
      <c r="M454" s="25">
        <f t="shared" si="63"/>
        <v>0</v>
      </c>
      <c r="N454" s="64"/>
      <c r="O454" s="25">
        <f t="shared" si="64"/>
        <v>0</v>
      </c>
      <c r="P454" s="76">
        <f t="shared" si="68"/>
        <v>0</v>
      </c>
    </row>
    <row r="455" spans="1:16" hidden="1" x14ac:dyDescent="0.25">
      <c r="A455" s="72">
        <v>3311401030890</v>
      </c>
      <c r="B455" s="31" t="s">
        <v>623</v>
      </c>
      <c r="C455" s="73"/>
      <c r="D455" s="74">
        <f>SUM(D456)</f>
        <v>0</v>
      </c>
      <c r="E455" s="74">
        <f>SUM(E456)</f>
        <v>0</v>
      </c>
      <c r="F455" s="75">
        <f t="shared" si="61"/>
        <v>0</v>
      </c>
      <c r="G455" s="25">
        <f t="shared" si="65"/>
        <v>0</v>
      </c>
      <c r="H455" s="74">
        <f>SUM(H456)</f>
        <v>0</v>
      </c>
      <c r="I455" s="76">
        <f t="shared" si="66"/>
        <v>0</v>
      </c>
      <c r="J455" s="74">
        <f>SUM(J456)</f>
        <v>0</v>
      </c>
      <c r="K455" s="25">
        <f t="shared" si="62"/>
        <v>0</v>
      </c>
      <c r="L455" s="75">
        <f t="shared" si="67"/>
        <v>0</v>
      </c>
      <c r="M455" s="25">
        <f t="shared" si="63"/>
        <v>0</v>
      </c>
      <c r="N455" s="74">
        <f>SUM(N456)</f>
        <v>0</v>
      </c>
      <c r="O455" s="25">
        <f t="shared" si="64"/>
        <v>0</v>
      </c>
      <c r="P455" s="76">
        <f t="shared" si="68"/>
        <v>0</v>
      </c>
    </row>
    <row r="456" spans="1:16" hidden="1" x14ac:dyDescent="0.25">
      <c r="A456" s="72">
        <v>3311401030890110</v>
      </c>
      <c r="B456" s="31" t="s">
        <v>623</v>
      </c>
      <c r="C456" s="73"/>
      <c r="D456" s="64"/>
      <c r="E456" s="64"/>
      <c r="F456" s="75">
        <f t="shared" si="61"/>
        <v>0</v>
      </c>
      <c r="G456" s="25">
        <f t="shared" si="65"/>
        <v>0</v>
      </c>
      <c r="H456" s="64"/>
      <c r="I456" s="76">
        <f t="shared" si="66"/>
        <v>0</v>
      </c>
      <c r="J456" s="64"/>
      <c r="K456" s="25">
        <f t="shared" si="62"/>
        <v>0</v>
      </c>
      <c r="L456" s="75">
        <f t="shared" si="67"/>
        <v>0</v>
      </c>
      <c r="M456" s="25">
        <f t="shared" si="63"/>
        <v>0</v>
      </c>
      <c r="N456" s="64"/>
      <c r="O456" s="25">
        <f t="shared" si="64"/>
        <v>0</v>
      </c>
      <c r="P456" s="76">
        <f t="shared" si="68"/>
        <v>0</v>
      </c>
    </row>
    <row r="457" spans="1:16" ht="26.25" hidden="1" x14ac:dyDescent="0.25">
      <c r="A457" s="72">
        <v>3311401030891</v>
      </c>
      <c r="B457" s="31" t="s">
        <v>624</v>
      </c>
      <c r="C457" s="73"/>
      <c r="D457" s="74">
        <f>SUM(D458)</f>
        <v>0</v>
      </c>
      <c r="E457" s="74">
        <f>SUM(E458)</f>
        <v>0</v>
      </c>
      <c r="F457" s="75">
        <f t="shared" si="61"/>
        <v>0</v>
      </c>
      <c r="G457" s="25">
        <f t="shared" si="65"/>
        <v>0</v>
      </c>
      <c r="H457" s="74">
        <f>SUM(H458)</f>
        <v>0</v>
      </c>
      <c r="I457" s="76">
        <f t="shared" si="66"/>
        <v>0</v>
      </c>
      <c r="J457" s="74">
        <f>SUM(J458)</f>
        <v>0</v>
      </c>
      <c r="K457" s="25">
        <f t="shared" si="62"/>
        <v>0</v>
      </c>
      <c r="L457" s="75">
        <f t="shared" si="67"/>
        <v>0</v>
      </c>
      <c r="M457" s="25">
        <f t="shared" si="63"/>
        <v>0</v>
      </c>
      <c r="N457" s="74">
        <f>SUM(N458)</f>
        <v>0</v>
      </c>
      <c r="O457" s="25">
        <f t="shared" si="64"/>
        <v>0</v>
      </c>
      <c r="P457" s="76">
        <f t="shared" si="68"/>
        <v>0</v>
      </c>
    </row>
    <row r="458" spans="1:16" ht="26.25" hidden="1" x14ac:dyDescent="0.25">
      <c r="A458" s="72">
        <v>3311401030891110</v>
      </c>
      <c r="B458" s="31" t="s">
        <v>624</v>
      </c>
      <c r="C458" s="73"/>
      <c r="D458" s="64"/>
      <c r="E458" s="64"/>
      <c r="F458" s="75">
        <f t="shared" si="61"/>
        <v>0</v>
      </c>
      <c r="G458" s="25">
        <f t="shared" si="65"/>
        <v>0</v>
      </c>
      <c r="H458" s="64"/>
      <c r="I458" s="76">
        <f t="shared" si="66"/>
        <v>0</v>
      </c>
      <c r="J458" s="64"/>
      <c r="K458" s="25">
        <f t="shared" si="62"/>
        <v>0</v>
      </c>
      <c r="L458" s="75">
        <f t="shared" si="67"/>
        <v>0</v>
      </c>
      <c r="M458" s="25">
        <f t="shared" si="63"/>
        <v>0</v>
      </c>
      <c r="N458" s="64"/>
      <c r="O458" s="25">
        <f t="shared" si="64"/>
        <v>0</v>
      </c>
      <c r="P458" s="76">
        <f t="shared" si="68"/>
        <v>0</v>
      </c>
    </row>
    <row r="459" spans="1:16" ht="26.25" hidden="1" x14ac:dyDescent="0.25">
      <c r="A459" s="72">
        <v>3311401030892</v>
      </c>
      <c r="B459" s="31" t="s">
        <v>625</v>
      </c>
      <c r="C459" s="73"/>
      <c r="D459" s="74">
        <f>SUM(D460)</f>
        <v>0</v>
      </c>
      <c r="E459" s="74">
        <f>SUM(E460)</f>
        <v>0</v>
      </c>
      <c r="F459" s="75">
        <f t="shared" si="61"/>
        <v>0</v>
      </c>
      <c r="G459" s="25">
        <f t="shared" si="65"/>
        <v>0</v>
      </c>
      <c r="H459" s="74">
        <f>SUM(H460)</f>
        <v>0</v>
      </c>
      <c r="I459" s="76">
        <f t="shared" si="66"/>
        <v>0</v>
      </c>
      <c r="J459" s="74">
        <f>SUM(J460)</f>
        <v>0</v>
      </c>
      <c r="K459" s="25">
        <f t="shared" si="62"/>
        <v>0</v>
      </c>
      <c r="L459" s="75">
        <f t="shared" si="67"/>
        <v>0</v>
      </c>
      <c r="M459" s="25">
        <f t="shared" si="63"/>
        <v>0</v>
      </c>
      <c r="N459" s="74">
        <f>SUM(N460)</f>
        <v>0</v>
      </c>
      <c r="O459" s="25">
        <f t="shared" si="64"/>
        <v>0</v>
      </c>
      <c r="P459" s="76">
        <f t="shared" si="68"/>
        <v>0</v>
      </c>
    </row>
    <row r="460" spans="1:16" ht="26.25" hidden="1" x14ac:dyDescent="0.25">
      <c r="A460" s="72">
        <v>3311401030892110</v>
      </c>
      <c r="B460" s="31" t="s">
        <v>625</v>
      </c>
      <c r="C460" s="73"/>
      <c r="D460" s="64"/>
      <c r="E460" s="64"/>
      <c r="F460" s="75">
        <f t="shared" si="61"/>
        <v>0</v>
      </c>
      <c r="G460" s="25">
        <f t="shared" si="65"/>
        <v>0</v>
      </c>
      <c r="H460" s="64"/>
      <c r="I460" s="76">
        <f t="shared" si="66"/>
        <v>0</v>
      </c>
      <c r="J460" s="64"/>
      <c r="K460" s="25">
        <f t="shared" si="62"/>
        <v>0</v>
      </c>
      <c r="L460" s="75">
        <f t="shared" si="67"/>
        <v>0</v>
      </c>
      <c r="M460" s="25">
        <f t="shared" si="63"/>
        <v>0</v>
      </c>
      <c r="N460" s="64"/>
      <c r="O460" s="25">
        <f t="shared" si="64"/>
        <v>0</v>
      </c>
      <c r="P460" s="76">
        <f t="shared" si="68"/>
        <v>0</v>
      </c>
    </row>
    <row r="461" spans="1:16" hidden="1" x14ac:dyDescent="0.25">
      <c r="A461" s="72">
        <v>3311401030893</v>
      </c>
      <c r="B461" s="31" t="s">
        <v>626</v>
      </c>
      <c r="C461" s="73"/>
      <c r="D461" s="74">
        <f>SUM(D462)</f>
        <v>0</v>
      </c>
      <c r="E461" s="74">
        <f>SUM(E462)</f>
        <v>0</v>
      </c>
      <c r="F461" s="75">
        <f t="shared" si="61"/>
        <v>0</v>
      </c>
      <c r="G461" s="25">
        <f t="shared" si="65"/>
        <v>0</v>
      </c>
      <c r="H461" s="74">
        <f>SUM(H462)</f>
        <v>0</v>
      </c>
      <c r="I461" s="76">
        <f t="shared" si="66"/>
        <v>0</v>
      </c>
      <c r="J461" s="74">
        <f>SUM(J462)</f>
        <v>0</v>
      </c>
      <c r="K461" s="25">
        <f t="shared" si="62"/>
        <v>0</v>
      </c>
      <c r="L461" s="75">
        <f t="shared" si="67"/>
        <v>0</v>
      </c>
      <c r="M461" s="25">
        <f t="shared" si="63"/>
        <v>0</v>
      </c>
      <c r="N461" s="74">
        <f>SUM(N462)</f>
        <v>0</v>
      </c>
      <c r="O461" s="25">
        <f t="shared" si="64"/>
        <v>0</v>
      </c>
      <c r="P461" s="76">
        <f t="shared" si="68"/>
        <v>0</v>
      </c>
    </row>
    <row r="462" spans="1:16" hidden="1" x14ac:dyDescent="0.25">
      <c r="A462" s="72">
        <v>3311401030893110</v>
      </c>
      <c r="B462" s="31" t="s">
        <v>627</v>
      </c>
      <c r="C462" s="73"/>
      <c r="D462" s="64"/>
      <c r="E462" s="64"/>
      <c r="F462" s="75">
        <f t="shared" si="61"/>
        <v>0</v>
      </c>
      <c r="G462" s="25">
        <f t="shared" si="65"/>
        <v>0</v>
      </c>
      <c r="H462" s="64"/>
      <c r="I462" s="76">
        <f t="shared" si="66"/>
        <v>0</v>
      </c>
      <c r="J462" s="64"/>
      <c r="K462" s="25">
        <f t="shared" si="62"/>
        <v>0</v>
      </c>
      <c r="L462" s="75">
        <f t="shared" si="67"/>
        <v>0</v>
      </c>
      <c r="M462" s="25">
        <f t="shared" si="63"/>
        <v>0</v>
      </c>
      <c r="N462" s="64"/>
      <c r="O462" s="25">
        <f t="shared" si="64"/>
        <v>0</v>
      </c>
      <c r="P462" s="76">
        <f t="shared" si="68"/>
        <v>0</v>
      </c>
    </row>
    <row r="463" spans="1:16" ht="26.25" hidden="1" x14ac:dyDescent="0.25">
      <c r="A463" s="72">
        <v>3311401030894</v>
      </c>
      <c r="B463" s="31" t="s">
        <v>628</v>
      </c>
      <c r="C463" s="73"/>
      <c r="D463" s="74">
        <f>SUM(D464)</f>
        <v>0</v>
      </c>
      <c r="E463" s="74">
        <f>SUM(E464)</f>
        <v>0</v>
      </c>
      <c r="F463" s="75">
        <f t="shared" ref="F463:F528" si="69">SUM(D463+E463)</f>
        <v>0</v>
      </c>
      <c r="G463" s="25">
        <f t="shared" si="65"/>
        <v>0</v>
      </c>
      <c r="H463" s="74">
        <f>SUM(H464)</f>
        <v>0</v>
      </c>
      <c r="I463" s="76">
        <f t="shared" si="66"/>
        <v>0</v>
      </c>
      <c r="J463" s="74">
        <f>SUM(J464)</f>
        <v>0</v>
      </c>
      <c r="K463" s="25">
        <f t="shared" ref="K463:K528" si="70">IF(OR(J463=0,F463=0),0,J463/F463)*100</f>
        <v>0</v>
      </c>
      <c r="L463" s="75">
        <f t="shared" si="67"/>
        <v>0</v>
      </c>
      <c r="M463" s="25">
        <f t="shared" ref="M463:M528" si="71">IF(OR(L463=0,F463=0),0,L463/F463)*100</f>
        <v>0</v>
      </c>
      <c r="N463" s="74">
        <f>SUM(N464)</f>
        <v>0</v>
      </c>
      <c r="O463" s="25">
        <f t="shared" ref="O463:O528" si="72">IF(OR(N463=0,F463=0),0,N463/F463)*100</f>
        <v>0</v>
      </c>
      <c r="P463" s="76">
        <f t="shared" si="68"/>
        <v>0</v>
      </c>
    </row>
    <row r="464" spans="1:16" ht="26.25" hidden="1" x14ac:dyDescent="0.25">
      <c r="A464" s="72">
        <v>3311401030894110</v>
      </c>
      <c r="B464" s="31" t="s">
        <v>628</v>
      </c>
      <c r="C464" s="73"/>
      <c r="D464" s="64"/>
      <c r="E464" s="64"/>
      <c r="F464" s="75">
        <f t="shared" si="69"/>
        <v>0</v>
      </c>
      <c r="G464" s="25">
        <f t="shared" ref="G464:G532" si="73">IF(OR(F464=0,F$7=0),0,F464/F$7)*100</f>
        <v>0</v>
      </c>
      <c r="H464" s="64"/>
      <c r="I464" s="76">
        <f t="shared" ref="I464:I529" si="74">SUM(F464-H464)</f>
        <v>0</v>
      </c>
      <c r="J464" s="64"/>
      <c r="K464" s="25">
        <f t="shared" si="70"/>
        <v>0</v>
      </c>
      <c r="L464" s="75">
        <f t="shared" si="67"/>
        <v>0</v>
      </c>
      <c r="M464" s="25">
        <f t="shared" si="71"/>
        <v>0</v>
      </c>
      <c r="N464" s="64"/>
      <c r="O464" s="25">
        <f t="shared" si="72"/>
        <v>0</v>
      </c>
      <c r="P464" s="76">
        <f t="shared" si="68"/>
        <v>0</v>
      </c>
    </row>
    <row r="465" spans="1:16" hidden="1" x14ac:dyDescent="0.25">
      <c r="A465" s="72">
        <v>3311401030897</v>
      </c>
      <c r="B465" s="31" t="s">
        <v>629</v>
      </c>
      <c r="C465" s="73"/>
      <c r="D465" s="74">
        <f>SUM(D466)</f>
        <v>0</v>
      </c>
      <c r="E465" s="74">
        <f>SUM(E466)</f>
        <v>0</v>
      </c>
      <c r="F465" s="75">
        <f t="shared" si="69"/>
        <v>0</v>
      </c>
      <c r="G465" s="25">
        <f t="shared" si="73"/>
        <v>0</v>
      </c>
      <c r="H465" s="74">
        <f>SUM(H466)</f>
        <v>0</v>
      </c>
      <c r="I465" s="76">
        <f t="shared" si="74"/>
        <v>0</v>
      </c>
      <c r="J465" s="74">
        <f>SUM(J466)</f>
        <v>0</v>
      </c>
      <c r="K465" s="25">
        <f t="shared" si="70"/>
        <v>0</v>
      </c>
      <c r="L465" s="75">
        <f t="shared" si="67"/>
        <v>0</v>
      </c>
      <c r="M465" s="25">
        <f t="shared" si="71"/>
        <v>0</v>
      </c>
      <c r="N465" s="74">
        <f>SUM(N466)</f>
        <v>0</v>
      </c>
      <c r="O465" s="25">
        <f t="shared" si="72"/>
        <v>0</v>
      </c>
      <c r="P465" s="76">
        <f t="shared" si="68"/>
        <v>0</v>
      </c>
    </row>
    <row r="466" spans="1:16" hidden="1" x14ac:dyDescent="0.25">
      <c r="A466" s="72">
        <v>3311401030897110</v>
      </c>
      <c r="B466" s="31" t="s">
        <v>629</v>
      </c>
      <c r="C466" s="73"/>
      <c r="D466" s="64"/>
      <c r="E466" s="64"/>
      <c r="F466" s="75">
        <f t="shared" si="69"/>
        <v>0</v>
      </c>
      <c r="G466" s="25">
        <f t="shared" si="73"/>
        <v>0</v>
      </c>
      <c r="H466" s="64"/>
      <c r="I466" s="76">
        <f t="shared" si="74"/>
        <v>0</v>
      </c>
      <c r="J466" s="64"/>
      <c r="K466" s="25">
        <f t="shared" si="70"/>
        <v>0</v>
      </c>
      <c r="L466" s="75">
        <f t="shared" si="67"/>
        <v>0</v>
      </c>
      <c r="M466" s="25">
        <f t="shared" si="71"/>
        <v>0</v>
      </c>
      <c r="N466" s="64"/>
      <c r="O466" s="25">
        <f t="shared" si="72"/>
        <v>0</v>
      </c>
      <c r="P466" s="76">
        <f t="shared" si="68"/>
        <v>0</v>
      </c>
    </row>
    <row r="467" spans="1:16" hidden="1" x14ac:dyDescent="0.25">
      <c r="A467" s="72">
        <v>3311401030898</v>
      </c>
      <c r="B467" s="31" t="s">
        <v>630</v>
      </c>
      <c r="C467" s="73"/>
      <c r="D467" s="74">
        <f>SUM(D468)</f>
        <v>0</v>
      </c>
      <c r="E467" s="74">
        <f>SUM(E468)</f>
        <v>0</v>
      </c>
      <c r="F467" s="75">
        <f t="shared" si="69"/>
        <v>0</v>
      </c>
      <c r="G467" s="25">
        <f t="shared" si="73"/>
        <v>0</v>
      </c>
      <c r="H467" s="74">
        <f>SUM(H468)</f>
        <v>0</v>
      </c>
      <c r="I467" s="76">
        <f t="shared" si="74"/>
        <v>0</v>
      </c>
      <c r="J467" s="74">
        <f>SUM(J468)</f>
        <v>0</v>
      </c>
      <c r="K467" s="25">
        <f t="shared" si="70"/>
        <v>0</v>
      </c>
      <c r="L467" s="75">
        <f t="shared" si="67"/>
        <v>0</v>
      </c>
      <c r="M467" s="25">
        <f t="shared" si="71"/>
        <v>0</v>
      </c>
      <c r="N467" s="74">
        <f>SUM(N468)</f>
        <v>0</v>
      </c>
      <c r="O467" s="25">
        <f t="shared" si="72"/>
        <v>0</v>
      </c>
      <c r="P467" s="76">
        <f t="shared" si="68"/>
        <v>0</v>
      </c>
    </row>
    <row r="468" spans="1:16" hidden="1" x14ac:dyDescent="0.25">
      <c r="A468" s="72">
        <v>3311401030898110</v>
      </c>
      <c r="B468" s="31" t="s">
        <v>630</v>
      </c>
      <c r="C468" s="73"/>
      <c r="D468" s="64"/>
      <c r="E468" s="64"/>
      <c r="F468" s="75">
        <f t="shared" si="69"/>
        <v>0</v>
      </c>
      <c r="G468" s="25">
        <f t="shared" si="73"/>
        <v>0</v>
      </c>
      <c r="H468" s="64"/>
      <c r="I468" s="76">
        <f t="shared" si="74"/>
        <v>0</v>
      </c>
      <c r="J468" s="64"/>
      <c r="K468" s="25">
        <f t="shared" si="70"/>
        <v>0</v>
      </c>
      <c r="L468" s="75">
        <f t="shared" si="67"/>
        <v>0</v>
      </c>
      <c r="M468" s="25">
        <f t="shared" si="71"/>
        <v>0</v>
      </c>
      <c r="N468" s="64"/>
      <c r="O468" s="25">
        <f t="shared" si="72"/>
        <v>0</v>
      </c>
      <c r="P468" s="76">
        <f t="shared" si="68"/>
        <v>0</v>
      </c>
    </row>
    <row r="469" spans="1:16" hidden="1" x14ac:dyDescent="0.25">
      <c r="A469" s="72">
        <v>3311401030899</v>
      </c>
      <c r="B469" s="31" t="s">
        <v>631</v>
      </c>
      <c r="C469" s="73"/>
      <c r="D469" s="74">
        <f>SUM(D470)</f>
        <v>0</v>
      </c>
      <c r="E469" s="74">
        <f>SUM(E470)</f>
        <v>0</v>
      </c>
      <c r="F469" s="75">
        <f t="shared" si="69"/>
        <v>0</v>
      </c>
      <c r="G469" s="25">
        <f t="shared" si="73"/>
        <v>0</v>
      </c>
      <c r="H469" s="74">
        <f>SUM(H470)</f>
        <v>0</v>
      </c>
      <c r="I469" s="76">
        <f t="shared" si="74"/>
        <v>0</v>
      </c>
      <c r="J469" s="74">
        <f>SUM(J470)</f>
        <v>0</v>
      </c>
      <c r="K469" s="25">
        <f t="shared" si="70"/>
        <v>0</v>
      </c>
      <c r="L469" s="75">
        <f t="shared" si="67"/>
        <v>0</v>
      </c>
      <c r="M469" s="25">
        <f t="shared" si="71"/>
        <v>0</v>
      </c>
      <c r="N469" s="74">
        <f>SUM(N470)</f>
        <v>0</v>
      </c>
      <c r="O469" s="25">
        <f t="shared" si="72"/>
        <v>0</v>
      </c>
      <c r="P469" s="76">
        <f t="shared" si="68"/>
        <v>0</v>
      </c>
    </row>
    <row r="470" spans="1:16" hidden="1" x14ac:dyDescent="0.25">
      <c r="A470" s="72">
        <v>3311401030899110</v>
      </c>
      <c r="B470" s="31" t="s">
        <v>631</v>
      </c>
      <c r="C470" s="73"/>
      <c r="D470" s="64"/>
      <c r="E470" s="64"/>
      <c r="F470" s="75">
        <f t="shared" si="69"/>
        <v>0</v>
      </c>
      <c r="G470" s="25">
        <f t="shared" si="73"/>
        <v>0</v>
      </c>
      <c r="H470" s="64"/>
      <c r="I470" s="76">
        <f t="shared" si="74"/>
        <v>0</v>
      </c>
      <c r="J470" s="64"/>
      <c r="K470" s="25">
        <f t="shared" si="70"/>
        <v>0</v>
      </c>
      <c r="L470" s="75">
        <f t="shared" si="67"/>
        <v>0</v>
      </c>
      <c r="M470" s="25">
        <f t="shared" si="71"/>
        <v>0</v>
      </c>
      <c r="N470" s="64"/>
      <c r="O470" s="25">
        <f t="shared" si="72"/>
        <v>0</v>
      </c>
      <c r="P470" s="76">
        <f t="shared" si="68"/>
        <v>0</v>
      </c>
    </row>
    <row r="471" spans="1:16" hidden="1" x14ac:dyDescent="0.25">
      <c r="A471" s="72">
        <v>3311401030900</v>
      </c>
      <c r="B471" s="31" t="s">
        <v>632</v>
      </c>
      <c r="C471" s="73"/>
      <c r="D471" s="74">
        <f>SUM(D472)</f>
        <v>0</v>
      </c>
      <c r="E471" s="74">
        <f>SUM(E472)</f>
        <v>0</v>
      </c>
      <c r="F471" s="75">
        <f t="shared" si="69"/>
        <v>0</v>
      </c>
      <c r="G471" s="25">
        <f t="shared" si="73"/>
        <v>0</v>
      </c>
      <c r="H471" s="74">
        <f>SUM(H472)</f>
        <v>0</v>
      </c>
      <c r="I471" s="76">
        <f t="shared" si="74"/>
        <v>0</v>
      </c>
      <c r="J471" s="74">
        <f>SUM(J472)</f>
        <v>0</v>
      </c>
      <c r="K471" s="25">
        <f t="shared" si="70"/>
        <v>0</v>
      </c>
      <c r="L471" s="75">
        <f t="shared" ref="L471:L536" si="75">SUM(N471-J471)</f>
        <v>0</v>
      </c>
      <c r="M471" s="25">
        <f t="shared" si="71"/>
        <v>0</v>
      </c>
      <c r="N471" s="74">
        <f>SUM(N472)</f>
        <v>0</v>
      </c>
      <c r="O471" s="25">
        <f t="shared" si="72"/>
        <v>0</v>
      </c>
      <c r="P471" s="76">
        <f t="shared" ref="P471:P535" si="76">SUM(F471-N471)</f>
        <v>0</v>
      </c>
    </row>
    <row r="472" spans="1:16" hidden="1" x14ac:dyDescent="0.25">
      <c r="A472" s="72">
        <v>3311401030900110</v>
      </c>
      <c r="B472" s="31" t="s">
        <v>632</v>
      </c>
      <c r="C472" s="73"/>
      <c r="D472" s="64"/>
      <c r="E472" s="64"/>
      <c r="F472" s="75">
        <f t="shared" si="69"/>
        <v>0</v>
      </c>
      <c r="G472" s="25">
        <f t="shared" si="73"/>
        <v>0</v>
      </c>
      <c r="H472" s="64"/>
      <c r="I472" s="76">
        <f t="shared" si="74"/>
        <v>0</v>
      </c>
      <c r="J472" s="64"/>
      <c r="K472" s="25">
        <f t="shared" si="70"/>
        <v>0</v>
      </c>
      <c r="L472" s="75">
        <f t="shared" si="75"/>
        <v>0</v>
      </c>
      <c r="M472" s="25">
        <f t="shared" si="71"/>
        <v>0</v>
      </c>
      <c r="N472" s="64"/>
      <c r="O472" s="25">
        <f t="shared" si="72"/>
        <v>0</v>
      </c>
      <c r="P472" s="76">
        <f t="shared" si="76"/>
        <v>0</v>
      </c>
    </row>
    <row r="473" spans="1:16" hidden="1" x14ac:dyDescent="0.25">
      <c r="A473" s="72">
        <v>3311401030902</v>
      </c>
      <c r="B473" s="31" t="s">
        <v>633</v>
      </c>
      <c r="C473" s="73"/>
      <c r="D473" s="74">
        <f>SUM(D474)</f>
        <v>0</v>
      </c>
      <c r="E473" s="74">
        <f>SUM(E474)</f>
        <v>0</v>
      </c>
      <c r="F473" s="75">
        <f t="shared" si="69"/>
        <v>0</v>
      </c>
      <c r="G473" s="25">
        <f t="shared" si="73"/>
        <v>0</v>
      </c>
      <c r="H473" s="74">
        <f>SUM(H474)</f>
        <v>0</v>
      </c>
      <c r="I473" s="76">
        <f t="shared" si="74"/>
        <v>0</v>
      </c>
      <c r="J473" s="74">
        <f>SUM(J474)</f>
        <v>0</v>
      </c>
      <c r="K473" s="25">
        <f t="shared" si="70"/>
        <v>0</v>
      </c>
      <c r="L473" s="75">
        <f t="shared" si="75"/>
        <v>0</v>
      </c>
      <c r="M473" s="25">
        <f t="shared" si="71"/>
        <v>0</v>
      </c>
      <c r="N473" s="74">
        <f>SUM(N474)</f>
        <v>0</v>
      </c>
      <c r="O473" s="25">
        <f t="shared" si="72"/>
        <v>0</v>
      </c>
      <c r="P473" s="76">
        <f t="shared" si="76"/>
        <v>0</v>
      </c>
    </row>
    <row r="474" spans="1:16" hidden="1" x14ac:dyDescent="0.25">
      <c r="A474" s="72">
        <v>3311401030902110</v>
      </c>
      <c r="B474" s="31" t="s">
        <v>634</v>
      </c>
      <c r="C474" s="73"/>
      <c r="D474" s="64"/>
      <c r="E474" s="64"/>
      <c r="F474" s="75">
        <f t="shared" si="69"/>
        <v>0</v>
      </c>
      <c r="G474" s="25">
        <f t="shared" si="73"/>
        <v>0</v>
      </c>
      <c r="H474" s="64"/>
      <c r="I474" s="76">
        <f t="shared" si="74"/>
        <v>0</v>
      </c>
      <c r="J474" s="64"/>
      <c r="K474" s="25">
        <f t="shared" si="70"/>
        <v>0</v>
      </c>
      <c r="L474" s="75">
        <f t="shared" si="75"/>
        <v>0</v>
      </c>
      <c r="M474" s="25">
        <f t="shared" si="71"/>
        <v>0</v>
      </c>
      <c r="N474" s="64"/>
      <c r="O474" s="25">
        <f t="shared" si="72"/>
        <v>0</v>
      </c>
      <c r="P474" s="76">
        <f t="shared" si="76"/>
        <v>0</v>
      </c>
    </row>
    <row r="475" spans="1:16" hidden="1" x14ac:dyDescent="0.25">
      <c r="A475" s="72">
        <v>3311401030905</v>
      </c>
      <c r="B475" s="31" t="s">
        <v>635</v>
      </c>
      <c r="C475" s="73"/>
      <c r="D475" s="74">
        <f>SUM(D476)</f>
        <v>0</v>
      </c>
      <c r="E475" s="74">
        <f>SUM(E476)</f>
        <v>0</v>
      </c>
      <c r="F475" s="75">
        <f t="shared" si="69"/>
        <v>0</v>
      </c>
      <c r="G475" s="25">
        <f t="shared" si="73"/>
        <v>0</v>
      </c>
      <c r="H475" s="74">
        <f>SUM(H476)</f>
        <v>0</v>
      </c>
      <c r="I475" s="76">
        <f t="shared" si="74"/>
        <v>0</v>
      </c>
      <c r="J475" s="74">
        <f>SUM(J476)</f>
        <v>0</v>
      </c>
      <c r="K475" s="25">
        <f t="shared" si="70"/>
        <v>0</v>
      </c>
      <c r="L475" s="75">
        <f t="shared" si="75"/>
        <v>0</v>
      </c>
      <c r="M475" s="25">
        <f t="shared" si="71"/>
        <v>0</v>
      </c>
      <c r="N475" s="74">
        <f>SUM(N476)</f>
        <v>0</v>
      </c>
      <c r="O475" s="25">
        <f t="shared" si="72"/>
        <v>0</v>
      </c>
      <c r="P475" s="76">
        <f t="shared" si="76"/>
        <v>0</v>
      </c>
    </row>
    <row r="476" spans="1:16" hidden="1" x14ac:dyDescent="0.25">
      <c r="A476" s="72">
        <v>3311401030905110</v>
      </c>
      <c r="B476" s="31" t="s">
        <v>636</v>
      </c>
      <c r="C476" s="73"/>
      <c r="D476" s="64"/>
      <c r="E476" s="64"/>
      <c r="F476" s="75">
        <f t="shared" si="69"/>
        <v>0</v>
      </c>
      <c r="G476" s="25">
        <f t="shared" si="73"/>
        <v>0</v>
      </c>
      <c r="H476" s="64"/>
      <c r="I476" s="76">
        <f t="shared" si="74"/>
        <v>0</v>
      </c>
      <c r="J476" s="64"/>
      <c r="K476" s="25">
        <f t="shared" si="70"/>
        <v>0</v>
      </c>
      <c r="L476" s="75">
        <f t="shared" si="75"/>
        <v>0</v>
      </c>
      <c r="M476" s="25">
        <f t="shared" si="71"/>
        <v>0</v>
      </c>
      <c r="N476" s="64"/>
      <c r="O476" s="25">
        <f t="shared" si="72"/>
        <v>0</v>
      </c>
      <c r="P476" s="76">
        <f t="shared" si="76"/>
        <v>0</v>
      </c>
    </row>
    <row r="477" spans="1:16" hidden="1" x14ac:dyDescent="0.25">
      <c r="A477" s="100">
        <v>3311401030910</v>
      </c>
      <c r="B477" s="101" t="s">
        <v>637</v>
      </c>
      <c r="C477" s="73"/>
      <c r="D477" s="74">
        <f>SUM(D478)</f>
        <v>0</v>
      </c>
      <c r="E477" s="74">
        <f>SUM(E478)</f>
        <v>0</v>
      </c>
      <c r="F477" s="75">
        <f t="shared" si="69"/>
        <v>0</v>
      </c>
      <c r="G477" s="25">
        <f t="shared" si="73"/>
        <v>0</v>
      </c>
      <c r="H477" s="74">
        <f>SUM(H478)</f>
        <v>0</v>
      </c>
      <c r="I477" s="76">
        <f t="shared" si="74"/>
        <v>0</v>
      </c>
      <c r="J477" s="74">
        <f>SUM(J478)</f>
        <v>0</v>
      </c>
      <c r="K477" s="25">
        <f t="shared" si="70"/>
        <v>0</v>
      </c>
      <c r="L477" s="75">
        <f t="shared" si="75"/>
        <v>0</v>
      </c>
      <c r="M477" s="25">
        <f t="shared" si="71"/>
        <v>0</v>
      </c>
      <c r="N477" s="74">
        <f>SUM(N478)</f>
        <v>0</v>
      </c>
      <c r="O477" s="25">
        <f t="shared" si="72"/>
        <v>0</v>
      </c>
      <c r="P477" s="76">
        <f t="shared" si="76"/>
        <v>0</v>
      </c>
    </row>
    <row r="478" spans="1:16" hidden="1" x14ac:dyDescent="0.25">
      <c r="A478" s="100">
        <v>3311401030910110</v>
      </c>
      <c r="B478" s="101" t="s">
        <v>638</v>
      </c>
      <c r="C478" s="73"/>
      <c r="D478" s="64"/>
      <c r="E478" s="64"/>
      <c r="F478" s="75">
        <f t="shared" si="69"/>
        <v>0</v>
      </c>
      <c r="G478" s="25">
        <f t="shared" si="73"/>
        <v>0</v>
      </c>
      <c r="H478" s="64"/>
      <c r="I478" s="76">
        <f t="shared" si="74"/>
        <v>0</v>
      </c>
      <c r="J478" s="64"/>
      <c r="K478" s="25">
        <f t="shared" si="70"/>
        <v>0</v>
      </c>
      <c r="L478" s="75">
        <f t="shared" si="75"/>
        <v>0</v>
      </c>
      <c r="M478" s="25">
        <f t="shared" si="71"/>
        <v>0</v>
      </c>
      <c r="N478" s="64"/>
      <c r="O478" s="25">
        <f t="shared" si="72"/>
        <v>0</v>
      </c>
      <c r="P478" s="76">
        <f t="shared" si="76"/>
        <v>0</v>
      </c>
    </row>
    <row r="479" spans="1:16" hidden="1" x14ac:dyDescent="0.25">
      <c r="A479" s="100">
        <v>3311401030911</v>
      </c>
      <c r="B479" s="101" t="s">
        <v>639</v>
      </c>
      <c r="C479" s="73"/>
      <c r="D479" s="74">
        <f>SUM(D480)</f>
        <v>0</v>
      </c>
      <c r="E479" s="74">
        <f>SUM(E480)</f>
        <v>0</v>
      </c>
      <c r="F479" s="75">
        <f t="shared" si="69"/>
        <v>0</v>
      </c>
      <c r="G479" s="25">
        <f t="shared" si="73"/>
        <v>0</v>
      </c>
      <c r="H479" s="74">
        <f>SUM(H480)</f>
        <v>0</v>
      </c>
      <c r="I479" s="76">
        <f t="shared" si="74"/>
        <v>0</v>
      </c>
      <c r="J479" s="74">
        <f>SUM(J480)</f>
        <v>0</v>
      </c>
      <c r="K479" s="25">
        <f t="shared" si="70"/>
        <v>0</v>
      </c>
      <c r="L479" s="75">
        <f t="shared" si="75"/>
        <v>0</v>
      </c>
      <c r="M479" s="25">
        <f t="shared" si="71"/>
        <v>0</v>
      </c>
      <c r="N479" s="74">
        <f>SUM(N480)</f>
        <v>0</v>
      </c>
      <c r="O479" s="25">
        <f t="shared" si="72"/>
        <v>0</v>
      </c>
      <c r="P479" s="76">
        <f t="shared" si="76"/>
        <v>0</v>
      </c>
    </row>
    <row r="480" spans="1:16" hidden="1" x14ac:dyDescent="0.25">
      <c r="A480" s="100">
        <v>3311401030911110</v>
      </c>
      <c r="B480" s="101" t="s">
        <v>639</v>
      </c>
      <c r="C480" s="73"/>
      <c r="D480" s="64"/>
      <c r="E480" s="64"/>
      <c r="F480" s="75">
        <f t="shared" si="69"/>
        <v>0</v>
      </c>
      <c r="G480" s="25">
        <f t="shared" si="73"/>
        <v>0</v>
      </c>
      <c r="H480" s="64"/>
      <c r="I480" s="76">
        <f t="shared" si="74"/>
        <v>0</v>
      </c>
      <c r="J480" s="64"/>
      <c r="K480" s="25">
        <f t="shared" si="70"/>
        <v>0</v>
      </c>
      <c r="L480" s="75">
        <f t="shared" si="75"/>
        <v>0</v>
      </c>
      <c r="M480" s="25">
        <f t="shared" si="71"/>
        <v>0</v>
      </c>
      <c r="N480" s="64"/>
      <c r="O480" s="25">
        <f t="shared" si="72"/>
        <v>0</v>
      </c>
      <c r="P480" s="76">
        <f t="shared" si="76"/>
        <v>0</v>
      </c>
    </row>
    <row r="481" spans="1:16" ht="39" hidden="1" x14ac:dyDescent="0.25">
      <c r="A481" s="100">
        <v>3311401030915</v>
      </c>
      <c r="B481" s="101" t="s">
        <v>640</v>
      </c>
      <c r="C481" s="73"/>
      <c r="D481" s="74">
        <f>SUM(D482)</f>
        <v>0</v>
      </c>
      <c r="E481" s="74">
        <f>SUM(E482)</f>
        <v>0</v>
      </c>
      <c r="F481" s="75">
        <f t="shared" si="69"/>
        <v>0</v>
      </c>
      <c r="G481" s="25">
        <f t="shared" si="73"/>
        <v>0</v>
      </c>
      <c r="H481" s="74">
        <f>SUM(H482)</f>
        <v>0</v>
      </c>
      <c r="I481" s="76">
        <f t="shared" si="74"/>
        <v>0</v>
      </c>
      <c r="J481" s="74">
        <f>SUM(J482)</f>
        <v>0</v>
      </c>
      <c r="K481" s="25">
        <f t="shared" si="70"/>
        <v>0</v>
      </c>
      <c r="L481" s="75">
        <f t="shared" si="75"/>
        <v>0</v>
      </c>
      <c r="M481" s="25">
        <f t="shared" si="71"/>
        <v>0</v>
      </c>
      <c r="N481" s="74">
        <f>SUM(N482)</f>
        <v>0</v>
      </c>
      <c r="O481" s="25">
        <f t="shared" si="72"/>
        <v>0</v>
      </c>
      <c r="P481" s="76">
        <f t="shared" si="76"/>
        <v>0</v>
      </c>
    </row>
    <row r="482" spans="1:16" ht="39" hidden="1" x14ac:dyDescent="0.25">
      <c r="A482" s="100">
        <v>3311401030915110</v>
      </c>
      <c r="B482" s="101" t="s">
        <v>640</v>
      </c>
      <c r="C482" s="73"/>
      <c r="D482" s="64"/>
      <c r="E482" s="64"/>
      <c r="F482" s="75">
        <f t="shared" si="69"/>
        <v>0</v>
      </c>
      <c r="G482" s="25">
        <f t="shared" si="73"/>
        <v>0</v>
      </c>
      <c r="H482" s="64"/>
      <c r="I482" s="76">
        <f t="shared" si="74"/>
        <v>0</v>
      </c>
      <c r="J482" s="64"/>
      <c r="K482" s="25">
        <f t="shared" si="70"/>
        <v>0</v>
      </c>
      <c r="L482" s="75">
        <f t="shared" si="75"/>
        <v>0</v>
      </c>
      <c r="M482" s="25">
        <f t="shared" si="71"/>
        <v>0</v>
      </c>
      <c r="N482" s="64"/>
      <c r="O482" s="25">
        <f t="shared" si="72"/>
        <v>0</v>
      </c>
      <c r="P482" s="76">
        <f t="shared" si="76"/>
        <v>0</v>
      </c>
    </row>
    <row r="483" spans="1:16" hidden="1" x14ac:dyDescent="0.25">
      <c r="A483" s="100">
        <v>3311401030919</v>
      </c>
      <c r="B483" s="101" t="s">
        <v>641</v>
      </c>
      <c r="C483" s="73"/>
      <c r="D483" s="74">
        <f>SUM(D484)</f>
        <v>0</v>
      </c>
      <c r="E483" s="74">
        <f>SUM(E484)</f>
        <v>0</v>
      </c>
      <c r="F483" s="75">
        <f t="shared" si="69"/>
        <v>0</v>
      </c>
      <c r="G483" s="25">
        <f t="shared" si="73"/>
        <v>0</v>
      </c>
      <c r="H483" s="74">
        <f>SUM(H484)</f>
        <v>0</v>
      </c>
      <c r="I483" s="76">
        <f t="shared" si="74"/>
        <v>0</v>
      </c>
      <c r="J483" s="74">
        <f>SUM(J484)</f>
        <v>0</v>
      </c>
      <c r="K483" s="25">
        <f t="shared" si="70"/>
        <v>0</v>
      </c>
      <c r="L483" s="75">
        <f t="shared" si="75"/>
        <v>0</v>
      </c>
      <c r="M483" s="25">
        <f t="shared" si="71"/>
        <v>0</v>
      </c>
      <c r="N483" s="74">
        <f>SUM(N484)</f>
        <v>0</v>
      </c>
      <c r="O483" s="25">
        <f t="shared" si="72"/>
        <v>0</v>
      </c>
      <c r="P483" s="76">
        <f t="shared" si="76"/>
        <v>0</v>
      </c>
    </row>
    <row r="484" spans="1:16" hidden="1" x14ac:dyDescent="0.25">
      <c r="A484" s="100">
        <v>3311401030919110</v>
      </c>
      <c r="B484" s="101" t="s">
        <v>641</v>
      </c>
      <c r="C484" s="73"/>
      <c r="D484" s="64"/>
      <c r="E484" s="64"/>
      <c r="F484" s="75">
        <f t="shared" si="69"/>
        <v>0</v>
      </c>
      <c r="G484" s="25">
        <f t="shared" si="73"/>
        <v>0</v>
      </c>
      <c r="H484" s="64"/>
      <c r="I484" s="76">
        <f t="shared" si="74"/>
        <v>0</v>
      </c>
      <c r="J484" s="64"/>
      <c r="K484" s="25">
        <f t="shared" si="70"/>
        <v>0</v>
      </c>
      <c r="L484" s="75">
        <f t="shared" si="75"/>
        <v>0</v>
      </c>
      <c r="M484" s="25">
        <f t="shared" si="71"/>
        <v>0</v>
      </c>
      <c r="N484" s="64"/>
      <c r="O484" s="25">
        <f t="shared" si="72"/>
        <v>0</v>
      </c>
      <c r="P484" s="76">
        <f t="shared" si="76"/>
        <v>0</v>
      </c>
    </row>
    <row r="485" spans="1:16" hidden="1" x14ac:dyDescent="0.25">
      <c r="A485" s="72">
        <v>3311401030925</v>
      </c>
      <c r="B485" s="31" t="s">
        <v>642</v>
      </c>
      <c r="C485" s="73"/>
      <c r="D485" s="74">
        <f>SUM(D486)</f>
        <v>0</v>
      </c>
      <c r="E485" s="74">
        <f>SUM(E486)</f>
        <v>0</v>
      </c>
      <c r="F485" s="75">
        <f t="shared" si="69"/>
        <v>0</v>
      </c>
      <c r="G485" s="25">
        <f t="shared" si="73"/>
        <v>0</v>
      </c>
      <c r="H485" s="74">
        <f>SUM(H486)</f>
        <v>0</v>
      </c>
      <c r="I485" s="76">
        <f t="shared" si="74"/>
        <v>0</v>
      </c>
      <c r="J485" s="74">
        <f>SUM(J486)</f>
        <v>0</v>
      </c>
      <c r="K485" s="25">
        <f t="shared" si="70"/>
        <v>0</v>
      </c>
      <c r="L485" s="75">
        <f t="shared" si="75"/>
        <v>0</v>
      </c>
      <c r="M485" s="25">
        <f t="shared" si="71"/>
        <v>0</v>
      </c>
      <c r="N485" s="74">
        <f>SUM(N486)</f>
        <v>0</v>
      </c>
      <c r="O485" s="25">
        <f t="shared" si="72"/>
        <v>0</v>
      </c>
      <c r="P485" s="76">
        <f t="shared" si="76"/>
        <v>0</v>
      </c>
    </row>
    <row r="486" spans="1:16" hidden="1" x14ac:dyDescent="0.25">
      <c r="A486" s="72">
        <v>3311401030925110</v>
      </c>
      <c r="B486" s="31" t="s">
        <v>643</v>
      </c>
      <c r="C486" s="73"/>
      <c r="D486" s="64"/>
      <c r="E486" s="64"/>
      <c r="F486" s="75">
        <f t="shared" si="69"/>
        <v>0</v>
      </c>
      <c r="G486" s="25">
        <f t="shared" si="73"/>
        <v>0</v>
      </c>
      <c r="H486" s="64"/>
      <c r="I486" s="76">
        <f t="shared" si="74"/>
        <v>0</v>
      </c>
      <c r="J486" s="64"/>
      <c r="K486" s="25">
        <f t="shared" si="70"/>
        <v>0</v>
      </c>
      <c r="L486" s="75">
        <f t="shared" si="75"/>
        <v>0</v>
      </c>
      <c r="M486" s="25">
        <f t="shared" si="71"/>
        <v>0</v>
      </c>
      <c r="N486" s="64"/>
      <c r="O486" s="25">
        <f t="shared" si="72"/>
        <v>0</v>
      </c>
      <c r="P486" s="76">
        <f t="shared" si="76"/>
        <v>0</v>
      </c>
    </row>
    <row r="487" spans="1:16" hidden="1" x14ac:dyDescent="0.25">
      <c r="A487" s="100">
        <v>3311401030928</v>
      </c>
      <c r="B487" s="101" t="s">
        <v>642</v>
      </c>
      <c r="C487" s="73"/>
      <c r="D487" s="74">
        <f>SUM(D488)</f>
        <v>0</v>
      </c>
      <c r="E487" s="74">
        <f>SUM(E488)</f>
        <v>0</v>
      </c>
      <c r="F487" s="75">
        <f t="shared" si="69"/>
        <v>0</v>
      </c>
      <c r="G487" s="25">
        <f t="shared" si="73"/>
        <v>0</v>
      </c>
      <c r="H487" s="74">
        <f>SUM(H488)</f>
        <v>0</v>
      </c>
      <c r="I487" s="76">
        <f t="shared" si="74"/>
        <v>0</v>
      </c>
      <c r="J487" s="74">
        <f>SUM(J488)</f>
        <v>0</v>
      </c>
      <c r="K487" s="25">
        <f t="shared" si="70"/>
        <v>0</v>
      </c>
      <c r="L487" s="75">
        <f t="shared" si="75"/>
        <v>0</v>
      </c>
      <c r="M487" s="25">
        <f t="shared" si="71"/>
        <v>0</v>
      </c>
      <c r="N487" s="74">
        <f>SUM(N488)</f>
        <v>0</v>
      </c>
      <c r="O487" s="25">
        <f t="shared" si="72"/>
        <v>0</v>
      </c>
      <c r="P487" s="76">
        <f t="shared" si="76"/>
        <v>0</v>
      </c>
    </row>
    <row r="488" spans="1:16" hidden="1" x14ac:dyDescent="0.25">
      <c r="A488" s="100">
        <v>3311401030928110</v>
      </c>
      <c r="B488" s="101" t="s">
        <v>643</v>
      </c>
      <c r="C488" s="73"/>
      <c r="D488" s="64"/>
      <c r="E488" s="64"/>
      <c r="F488" s="75">
        <f t="shared" si="69"/>
        <v>0</v>
      </c>
      <c r="G488" s="25">
        <f t="shared" si="73"/>
        <v>0</v>
      </c>
      <c r="H488" s="64"/>
      <c r="I488" s="76">
        <f t="shared" si="74"/>
        <v>0</v>
      </c>
      <c r="J488" s="64"/>
      <c r="K488" s="25">
        <f t="shared" si="70"/>
        <v>0</v>
      </c>
      <c r="L488" s="75">
        <f t="shared" si="75"/>
        <v>0</v>
      </c>
      <c r="M488" s="25">
        <f t="shared" si="71"/>
        <v>0</v>
      </c>
      <c r="N488" s="64"/>
      <c r="O488" s="25">
        <f t="shared" si="72"/>
        <v>0</v>
      </c>
      <c r="P488" s="76">
        <f t="shared" si="76"/>
        <v>0</v>
      </c>
    </row>
    <row r="489" spans="1:16" hidden="1" x14ac:dyDescent="0.25">
      <c r="A489" s="100">
        <v>3311401034149</v>
      </c>
      <c r="B489" s="101" t="s">
        <v>644</v>
      </c>
      <c r="C489" s="73"/>
      <c r="D489" s="74">
        <f>SUM(D490)</f>
        <v>0</v>
      </c>
      <c r="E489" s="74">
        <f>SUM(E490)</f>
        <v>0</v>
      </c>
      <c r="F489" s="75">
        <f t="shared" si="69"/>
        <v>0</v>
      </c>
      <c r="G489" s="25">
        <f t="shared" si="73"/>
        <v>0</v>
      </c>
      <c r="H489" s="74">
        <f>SUM(H490)</f>
        <v>0</v>
      </c>
      <c r="I489" s="76">
        <f t="shared" si="74"/>
        <v>0</v>
      </c>
      <c r="J489" s="74">
        <f>SUM(J490)</f>
        <v>0</v>
      </c>
      <c r="K489" s="25">
        <f t="shared" si="70"/>
        <v>0</v>
      </c>
      <c r="L489" s="75">
        <f t="shared" si="75"/>
        <v>0</v>
      </c>
      <c r="M489" s="25">
        <f t="shared" si="71"/>
        <v>0</v>
      </c>
      <c r="N489" s="74">
        <f>SUM(N490)</f>
        <v>0</v>
      </c>
      <c r="O489" s="25">
        <f t="shared" si="72"/>
        <v>0</v>
      </c>
      <c r="P489" s="76">
        <f t="shared" si="76"/>
        <v>0</v>
      </c>
    </row>
    <row r="490" spans="1:16" hidden="1" x14ac:dyDescent="0.25">
      <c r="A490" s="100">
        <v>3311401034149110</v>
      </c>
      <c r="B490" s="101" t="s">
        <v>645</v>
      </c>
      <c r="C490" s="73"/>
      <c r="D490" s="64"/>
      <c r="E490" s="64"/>
      <c r="F490" s="75">
        <f t="shared" si="69"/>
        <v>0</v>
      </c>
      <c r="G490" s="25">
        <f t="shared" si="73"/>
        <v>0</v>
      </c>
      <c r="H490" s="64"/>
      <c r="I490" s="76">
        <f t="shared" si="74"/>
        <v>0</v>
      </c>
      <c r="J490" s="64"/>
      <c r="K490" s="25">
        <f t="shared" si="70"/>
        <v>0</v>
      </c>
      <c r="L490" s="75">
        <f t="shared" si="75"/>
        <v>0</v>
      </c>
      <c r="M490" s="25">
        <f t="shared" si="71"/>
        <v>0</v>
      </c>
      <c r="N490" s="64"/>
      <c r="O490" s="25">
        <f t="shared" si="72"/>
        <v>0</v>
      </c>
      <c r="P490" s="76">
        <f t="shared" si="76"/>
        <v>0</v>
      </c>
    </row>
    <row r="491" spans="1:16" hidden="1" x14ac:dyDescent="0.25">
      <c r="A491" s="100">
        <v>3311401034150</v>
      </c>
      <c r="B491" s="101" t="s">
        <v>646</v>
      </c>
      <c r="C491" s="73"/>
      <c r="D491" s="74">
        <f>SUM(D492)</f>
        <v>0</v>
      </c>
      <c r="E491" s="74">
        <f>SUM(E492)</f>
        <v>0</v>
      </c>
      <c r="F491" s="75">
        <f t="shared" si="69"/>
        <v>0</v>
      </c>
      <c r="G491" s="25">
        <f t="shared" si="73"/>
        <v>0</v>
      </c>
      <c r="H491" s="74">
        <f>SUM(H492)</f>
        <v>0</v>
      </c>
      <c r="I491" s="76">
        <f t="shared" si="74"/>
        <v>0</v>
      </c>
      <c r="J491" s="74">
        <f>SUM(J492)</f>
        <v>0</v>
      </c>
      <c r="K491" s="25">
        <f t="shared" si="70"/>
        <v>0</v>
      </c>
      <c r="L491" s="75">
        <f t="shared" si="75"/>
        <v>0</v>
      </c>
      <c r="M491" s="25">
        <f t="shared" si="71"/>
        <v>0</v>
      </c>
      <c r="N491" s="74">
        <f>SUM(N492)</f>
        <v>0</v>
      </c>
      <c r="O491" s="25">
        <f t="shared" si="72"/>
        <v>0</v>
      </c>
      <c r="P491" s="76">
        <f t="shared" si="76"/>
        <v>0</v>
      </c>
    </row>
    <row r="492" spans="1:16" hidden="1" x14ac:dyDescent="0.25">
      <c r="A492" s="100">
        <v>3311401034150110</v>
      </c>
      <c r="B492" s="101" t="s">
        <v>647</v>
      </c>
      <c r="C492" s="73"/>
      <c r="D492" s="64"/>
      <c r="E492" s="64"/>
      <c r="F492" s="75">
        <f t="shared" si="69"/>
        <v>0</v>
      </c>
      <c r="G492" s="25">
        <f t="shared" si="73"/>
        <v>0</v>
      </c>
      <c r="H492" s="64"/>
      <c r="I492" s="76">
        <f t="shared" si="74"/>
        <v>0</v>
      </c>
      <c r="J492" s="64"/>
      <c r="K492" s="25">
        <f t="shared" si="70"/>
        <v>0</v>
      </c>
      <c r="L492" s="75">
        <f t="shared" si="75"/>
        <v>0</v>
      </c>
      <c r="M492" s="25">
        <f t="shared" si="71"/>
        <v>0</v>
      </c>
      <c r="N492" s="64"/>
      <c r="O492" s="25">
        <f t="shared" si="72"/>
        <v>0</v>
      </c>
      <c r="P492" s="76">
        <f t="shared" si="76"/>
        <v>0</v>
      </c>
    </row>
    <row r="493" spans="1:16" hidden="1" x14ac:dyDescent="0.25">
      <c r="A493" s="72">
        <v>3311401034248</v>
      </c>
      <c r="B493" s="31" t="s">
        <v>648</v>
      </c>
      <c r="C493" s="73"/>
      <c r="D493" s="74">
        <f>SUM(D494)</f>
        <v>0</v>
      </c>
      <c r="E493" s="74">
        <f>SUM(E494)</f>
        <v>0</v>
      </c>
      <c r="F493" s="75">
        <f t="shared" si="69"/>
        <v>0</v>
      </c>
      <c r="G493" s="25">
        <f t="shared" si="73"/>
        <v>0</v>
      </c>
      <c r="H493" s="74">
        <f>SUM(H494)</f>
        <v>0</v>
      </c>
      <c r="I493" s="76">
        <f t="shared" si="74"/>
        <v>0</v>
      </c>
      <c r="J493" s="74">
        <f>SUM(J494)</f>
        <v>0</v>
      </c>
      <c r="K493" s="25">
        <f t="shared" si="70"/>
        <v>0</v>
      </c>
      <c r="L493" s="75">
        <f t="shared" si="75"/>
        <v>0</v>
      </c>
      <c r="M493" s="25">
        <f t="shared" si="71"/>
        <v>0</v>
      </c>
      <c r="N493" s="74">
        <f>SUM(N494)</f>
        <v>0</v>
      </c>
      <c r="O493" s="25">
        <f t="shared" si="72"/>
        <v>0</v>
      </c>
      <c r="P493" s="76">
        <f t="shared" si="76"/>
        <v>0</v>
      </c>
    </row>
    <row r="494" spans="1:16" hidden="1" x14ac:dyDescent="0.25">
      <c r="A494" s="72">
        <v>3311401034248110</v>
      </c>
      <c r="B494" s="31" t="s">
        <v>649</v>
      </c>
      <c r="C494" s="73"/>
      <c r="D494" s="64"/>
      <c r="E494" s="64"/>
      <c r="F494" s="75">
        <f t="shared" si="69"/>
        <v>0</v>
      </c>
      <c r="G494" s="25">
        <f t="shared" si="73"/>
        <v>0</v>
      </c>
      <c r="H494" s="64"/>
      <c r="I494" s="76">
        <f t="shared" si="74"/>
        <v>0</v>
      </c>
      <c r="J494" s="64"/>
      <c r="K494" s="25">
        <f t="shared" si="70"/>
        <v>0</v>
      </c>
      <c r="L494" s="75">
        <f t="shared" si="75"/>
        <v>0</v>
      </c>
      <c r="M494" s="25">
        <f t="shared" si="71"/>
        <v>0</v>
      </c>
      <c r="N494" s="64"/>
      <c r="O494" s="25">
        <f t="shared" si="72"/>
        <v>0</v>
      </c>
      <c r="P494" s="76">
        <f t="shared" si="76"/>
        <v>0</v>
      </c>
    </row>
    <row r="495" spans="1:16" ht="26.25" hidden="1" x14ac:dyDescent="0.25">
      <c r="A495" s="72">
        <v>331140104</v>
      </c>
      <c r="B495" s="31" t="s">
        <v>650</v>
      </c>
      <c r="C495" s="73"/>
      <c r="D495" s="74">
        <f>SUM(D496+D498+D501+D503+D506+D508)</f>
        <v>0</v>
      </c>
      <c r="E495" s="74">
        <f>SUM(E496+E498+E501+E503+E506+E508)</f>
        <v>0</v>
      </c>
      <c r="F495" s="75">
        <f t="shared" si="69"/>
        <v>0</v>
      </c>
      <c r="G495" s="25">
        <f t="shared" si="73"/>
        <v>0</v>
      </c>
      <c r="H495" s="74">
        <f>SUM(H496+H498+H501+H503+H506+H508)</f>
        <v>0</v>
      </c>
      <c r="I495" s="76">
        <f t="shared" si="74"/>
        <v>0</v>
      </c>
      <c r="J495" s="74">
        <f>SUM(J496+J498+J501+J503+J506+J508)</f>
        <v>0</v>
      </c>
      <c r="K495" s="25">
        <f t="shared" si="70"/>
        <v>0</v>
      </c>
      <c r="L495" s="75">
        <f t="shared" si="75"/>
        <v>0</v>
      </c>
      <c r="M495" s="25">
        <f t="shared" si="71"/>
        <v>0</v>
      </c>
      <c r="N495" s="74">
        <f>SUM(N496+N498+N501+N503+N506+N508)</f>
        <v>0</v>
      </c>
      <c r="O495" s="25">
        <f t="shared" si="72"/>
        <v>0</v>
      </c>
      <c r="P495" s="76">
        <f t="shared" si="76"/>
        <v>0</v>
      </c>
    </row>
    <row r="496" spans="1:16" hidden="1" x14ac:dyDescent="0.25">
      <c r="A496" s="72">
        <v>3311401040931</v>
      </c>
      <c r="B496" s="31" t="s">
        <v>651</v>
      </c>
      <c r="C496" s="73"/>
      <c r="D496" s="74">
        <f>SUM(D497)</f>
        <v>0</v>
      </c>
      <c r="E496" s="74">
        <f>SUM(E497)</f>
        <v>0</v>
      </c>
      <c r="F496" s="75">
        <f t="shared" si="69"/>
        <v>0</v>
      </c>
      <c r="G496" s="25">
        <f t="shared" si="73"/>
        <v>0</v>
      </c>
      <c r="H496" s="74">
        <f>SUM(H497)</f>
        <v>0</v>
      </c>
      <c r="I496" s="76">
        <f t="shared" si="74"/>
        <v>0</v>
      </c>
      <c r="J496" s="74">
        <f>SUM(J497)</f>
        <v>0</v>
      </c>
      <c r="K496" s="25">
        <f t="shared" si="70"/>
        <v>0</v>
      </c>
      <c r="L496" s="75">
        <f t="shared" si="75"/>
        <v>0</v>
      </c>
      <c r="M496" s="25">
        <f t="shared" si="71"/>
        <v>0</v>
      </c>
      <c r="N496" s="74">
        <f>SUM(N497)</f>
        <v>0</v>
      </c>
      <c r="O496" s="25">
        <f t="shared" si="72"/>
        <v>0</v>
      </c>
      <c r="P496" s="76">
        <f t="shared" si="76"/>
        <v>0</v>
      </c>
    </row>
    <row r="497" spans="1:16" hidden="1" x14ac:dyDescent="0.25">
      <c r="A497" s="72">
        <v>3311401040931110</v>
      </c>
      <c r="B497" s="31" t="s">
        <v>652</v>
      </c>
      <c r="C497" s="73"/>
      <c r="D497" s="64"/>
      <c r="E497" s="64"/>
      <c r="F497" s="75">
        <f t="shared" si="69"/>
        <v>0</v>
      </c>
      <c r="G497" s="25">
        <f t="shared" si="73"/>
        <v>0</v>
      </c>
      <c r="H497" s="64"/>
      <c r="I497" s="76">
        <f t="shared" si="74"/>
        <v>0</v>
      </c>
      <c r="J497" s="64"/>
      <c r="K497" s="25">
        <f t="shared" si="70"/>
        <v>0</v>
      </c>
      <c r="L497" s="75">
        <f t="shared" si="75"/>
        <v>0</v>
      </c>
      <c r="M497" s="25">
        <f t="shared" si="71"/>
        <v>0</v>
      </c>
      <c r="N497" s="64"/>
      <c r="O497" s="25">
        <f t="shared" si="72"/>
        <v>0</v>
      </c>
      <c r="P497" s="76">
        <f t="shared" si="76"/>
        <v>0</v>
      </c>
    </row>
    <row r="498" spans="1:16" ht="26.25" hidden="1" x14ac:dyDescent="0.25">
      <c r="A498" s="72">
        <v>3311401040932</v>
      </c>
      <c r="B498" s="31" t="s">
        <v>653</v>
      </c>
      <c r="C498" s="73"/>
      <c r="D498" s="74">
        <f>SUM(D499:D500)</f>
        <v>0</v>
      </c>
      <c r="E498" s="74">
        <f>SUM(E499:E500)</f>
        <v>0</v>
      </c>
      <c r="F498" s="75">
        <f t="shared" si="69"/>
        <v>0</v>
      </c>
      <c r="G498" s="25">
        <f t="shared" si="73"/>
        <v>0</v>
      </c>
      <c r="H498" s="74">
        <f>SUM(H499:H500)</f>
        <v>0</v>
      </c>
      <c r="I498" s="76">
        <f t="shared" si="74"/>
        <v>0</v>
      </c>
      <c r="J498" s="74">
        <f>SUM(J499:J500)</f>
        <v>0</v>
      </c>
      <c r="K498" s="25">
        <f t="shared" si="70"/>
        <v>0</v>
      </c>
      <c r="L498" s="75">
        <f t="shared" si="75"/>
        <v>0</v>
      </c>
      <c r="M498" s="25">
        <f t="shared" si="71"/>
        <v>0</v>
      </c>
      <c r="N498" s="74">
        <f>SUM(N499:N500)</f>
        <v>0</v>
      </c>
      <c r="O498" s="25">
        <f t="shared" si="72"/>
        <v>0</v>
      </c>
      <c r="P498" s="76">
        <f t="shared" si="76"/>
        <v>0</v>
      </c>
    </row>
    <row r="499" spans="1:16" ht="26.25" hidden="1" x14ac:dyDescent="0.25">
      <c r="A499" s="72">
        <v>3311401040932110</v>
      </c>
      <c r="B499" s="31" t="s">
        <v>653</v>
      </c>
      <c r="C499" s="73"/>
      <c r="D499" s="64"/>
      <c r="E499" s="64"/>
      <c r="F499" s="75">
        <f t="shared" si="69"/>
        <v>0</v>
      </c>
      <c r="G499" s="25">
        <f t="shared" si="73"/>
        <v>0</v>
      </c>
      <c r="H499" s="64"/>
      <c r="I499" s="76">
        <f t="shared" si="74"/>
        <v>0</v>
      </c>
      <c r="J499" s="64"/>
      <c r="K499" s="25">
        <f t="shared" si="70"/>
        <v>0</v>
      </c>
      <c r="L499" s="75">
        <f t="shared" si="75"/>
        <v>0</v>
      </c>
      <c r="M499" s="25">
        <f t="shared" si="71"/>
        <v>0</v>
      </c>
      <c r="N499" s="64"/>
      <c r="O499" s="25">
        <f t="shared" si="72"/>
        <v>0</v>
      </c>
      <c r="P499" s="76">
        <f t="shared" si="76"/>
        <v>0</v>
      </c>
    </row>
    <row r="500" spans="1:16" ht="26.25" hidden="1" x14ac:dyDescent="0.25">
      <c r="A500" s="72">
        <v>3311401040932120</v>
      </c>
      <c r="B500" s="31" t="s">
        <v>653</v>
      </c>
      <c r="C500" s="73"/>
      <c r="D500" s="64"/>
      <c r="E500" s="64"/>
      <c r="F500" s="75">
        <f t="shared" si="69"/>
        <v>0</v>
      </c>
      <c r="G500" s="25">
        <f t="shared" si="73"/>
        <v>0</v>
      </c>
      <c r="H500" s="64"/>
      <c r="I500" s="76">
        <f t="shared" si="74"/>
        <v>0</v>
      </c>
      <c r="J500" s="64"/>
      <c r="K500" s="25">
        <f t="shared" si="70"/>
        <v>0</v>
      </c>
      <c r="L500" s="75">
        <f t="shared" si="75"/>
        <v>0</v>
      </c>
      <c r="M500" s="25">
        <f t="shared" si="71"/>
        <v>0</v>
      </c>
      <c r="N500" s="64"/>
      <c r="O500" s="25">
        <f t="shared" si="72"/>
        <v>0</v>
      </c>
      <c r="P500" s="76">
        <f t="shared" si="76"/>
        <v>0</v>
      </c>
    </row>
    <row r="501" spans="1:16" hidden="1" x14ac:dyDescent="0.25">
      <c r="A501" s="72">
        <v>3311401040933</v>
      </c>
      <c r="B501" s="31" t="s">
        <v>654</v>
      </c>
      <c r="C501" s="73"/>
      <c r="D501" s="74">
        <f>SUM(D502)</f>
        <v>0</v>
      </c>
      <c r="E501" s="74">
        <f>SUM(E502)</f>
        <v>0</v>
      </c>
      <c r="F501" s="75">
        <f t="shared" si="69"/>
        <v>0</v>
      </c>
      <c r="G501" s="25">
        <f t="shared" si="73"/>
        <v>0</v>
      </c>
      <c r="H501" s="74">
        <f>SUM(H502)</f>
        <v>0</v>
      </c>
      <c r="I501" s="76">
        <f t="shared" si="74"/>
        <v>0</v>
      </c>
      <c r="J501" s="74">
        <f>SUM(J502)</f>
        <v>0</v>
      </c>
      <c r="K501" s="25">
        <f t="shared" si="70"/>
        <v>0</v>
      </c>
      <c r="L501" s="75">
        <f t="shared" si="75"/>
        <v>0</v>
      </c>
      <c r="M501" s="25">
        <f t="shared" si="71"/>
        <v>0</v>
      </c>
      <c r="N501" s="74">
        <f>SUM(N502)</f>
        <v>0</v>
      </c>
      <c r="O501" s="25">
        <f t="shared" si="72"/>
        <v>0</v>
      </c>
      <c r="P501" s="76">
        <f t="shared" si="76"/>
        <v>0</v>
      </c>
    </row>
    <row r="502" spans="1:16" hidden="1" x14ac:dyDescent="0.25">
      <c r="A502" s="72">
        <v>3311401040933120</v>
      </c>
      <c r="B502" s="31" t="s">
        <v>655</v>
      </c>
      <c r="C502" s="73"/>
      <c r="D502" s="64"/>
      <c r="E502" s="64"/>
      <c r="F502" s="75">
        <f t="shared" si="69"/>
        <v>0</v>
      </c>
      <c r="G502" s="25">
        <f t="shared" si="73"/>
        <v>0</v>
      </c>
      <c r="H502" s="64"/>
      <c r="I502" s="76">
        <f t="shared" si="74"/>
        <v>0</v>
      </c>
      <c r="J502" s="64"/>
      <c r="K502" s="25">
        <f t="shared" si="70"/>
        <v>0</v>
      </c>
      <c r="L502" s="75">
        <f t="shared" si="75"/>
        <v>0</v>
      </c>
      <c r="M502" s="25">
        <f t="shared" si="71"/>
        <v>0</v>
      </c>
      <c r="N502" s="64"/>
      <c r="O502" s="25">
        <f t="shared" si="72"/>
        <v>0</v>
      </c>
      <c r="P502" s="76">
        <f t="shared" si="76"/>
        <v>0</v>
      </c>
    </row>
    <row r="503" spans="1:16" ht="26.25" hidden="1" x14ac:dyDescent="0.25">
      <c r="A503" s="72">
        <v>3311401040934</v>
      </c>
      <c r="B503" s="31" t="s">
        <v>656</v>
      </c>
      <c r="C503" s="73"/>
      <c r="D503" s="74">
        <f>SUM(D504+D505)</f>
        <v>0</v>
      </c>
      <c r="E503" s="74">
        <f>SUM(E504+E505)</f>
        <v>0</v>
      </c>
      <c r="F503" s="75">
        <f t="shared" si="69"/>
        <v>0</v>
      </c>
      <c r="G503" s="25">
        <f t="shared" si="73"/>
        <v>0</v>
      </c>
      <c r="H503" s="74">
        <f>SUM(H504+H505)</f>
        <v>0</v>
      </c>
      <c r="I503" s="76">
        <f t="shared" si="74"/>
        <v>0</v>
      </c>
      <c r="J503" s="74">
        <f>SUM(J504+J505)</f>
        <v>0</v>
      </c>
      <c r="K503" s="25">
        <f t="shared" si="70"/>
        <v>0</v>
      </c>
      <c r="L503" s="75">
        <f t="shared" si="75"/>
        <v>0</v>
      </c>
      <c r="M503" s="25">
        <f t="shared" si="71"/>
        <v>0</v>
      </c>
      <c r="N503" s="74">
        <f>SUM(N504+N505)</f>
        <v>0</v>
      </c>
      <c r="O503" s="25">
        <f t="shared" si="72"/>
        <v>0</v>
      </c>
      <c r="P503" s="76">
        <f t="shared" si="76"/>
        <v>0</v>
      </c>
    </row>
    <row r="504" spans="1:16" ht="26.25" hidden="1" x14ac:dyDescent="0.25">
      <c r="A504" s="72">
        <v>3311401040934110</v>
      </c>
      <c r="B504" s="31" t="s">
        <v>657</v>
      </c>
      <c r="C504" s="73"/>
      <c r="D504" s="64"/>
      <c r="E504" s="64"/>
      <c r="F504" s="75">
        <f t="shared" si="69"/>
        <v>0</v>
      </c>
      <c r="G504" s="25">
        <f t="shared" si="73"/>
        <v>0</v>
      </c>
      <c r="H504" s="64"/>
      <c r="I504" s="76">
        <f t="shared" si="74"/>
        <v>0</v>
      </c>
      <c r="J504" s="64"/>
      <c r="K504" s="25">
        <f t="shared" si="70"/>
        <v>0</v>
      </c>
      <c r="L504" s="75">
        <f>SUM(N504-J504)</f>
        <v>0</v>
      </c>
      <c r="M504" s="25">
        <f t="shared" si="71"/>
        <v>0</v>
      </c>
      <c r="N504" s="64"/>
      <c r="O504" s="25">
        <f t="shared" si="72"/>
        <v>0</v>
      </c>
      <c r="P504" s="76">
        <f>SUM(F504-N504)</f>
        <v>0</v>
      </c>
    </row>
    <row r="505" spans="1:16" ht="26.25" hidden="1" x14ac:dyDescent="0.25">
      <c r="A505" s="72">
        <v>3311401040934110</v>
      </c>
      <c r="B505" s="31" t="s">
        <v>658</v>
      </c>
      <c r="C505" s="73"/>
      <c r="D505" s="64"/>
      <c r="E505" s="64"/>
      <c r="F505" s="75">
        <f t="shared" si="69"/>
        <v>0</v>
      </c>
      <c r="G505" s="25">
        <f t="shared" si="73"/>
        <v>0</v>
      </c>
      <c r="H505" s="64"/>
      <c r="I505" s="76">
        <f t="shared" si="74"/>
        <v>0</v>
      </c>
      <c r="J505" s="64"/>
      <c r="K505" s="25">
        <f t="shared" si="70"/>
        <v>0</v>
      </c>
      <c r="L505" s="75">
        <f t="shared" si="75"/>
        <v>0</v>
      </c>
      <c r="M505" s="25">
        <f t="shared" si="71"/>
        <v>0</v>
      </c>
      <c r="N505" s="64"/>
      <c r="O505" s="25">
        <f t="shared" si="72"/>
        <v>0</v>
      </c>
      <c r="P505" s="76">
        <f t="shared" si="76"/>
        <v>0</v>
      </c>
    </row>
    <row r="506" spans="1:16" ht="39" hidden="1" x14ac:dyDescent="0.25">
      <c r="A506" s="72">
        <v>3311401040966</v>
      </c>
      <c r="B506" s="80" t="s">
        <v>659</v>
      </c>
      <c r="C506" s="73"/>
      <c r="D506" s="74">
        <f>SUM(D507)</f>
        <v>0</v>
      </c>
      <c r="E506" s="74">
        <f>SUM(E507)</f>
        <v>0</v>
      </c>
      <c r="F506" s="75">
        <f t="shared" si="69"/>
        <v>0</v>
      </c>
      <c r="G506" s="25">
        <f t="shared" si="73"/>
        <v>0</v>
      </c>
      <c r="H506" s="74">
        <f>SUM(H507)</f>
        <v>0</v>
      </c>
      <c r="I506" s="76">
        <f t="shared" si="74"/>
        <v>0</v>
      </c>
      <c r="J506" s="74">
        <f>SUM(J507)</f>
        <v>0</v>
      </c>
      <c r="K506" s="25">
        <f t="shared" si="70"/>
        <v>0</v>
      </c>
      <c r="L506" s="75">
        <f t="shared" si="75"/>
        <v>0</v>
      </c>
      <c r="M506" s="25">
        <f t="shared" si="71"/>
        <v>0</v>
      </c>
      <c r="N506" s="74">
        <f>SUM(N507)</f>
        <v>0</v>
      </c>
      <c r="O506" s="25">
        <f t="shared" si="72"/>
        <v>0</v>
      </c>
      <c r="P506" s="76">
        <f t="shared" si="76"/>
        <v>0</v>
      </c>
    </row>
    <row r="507" spans="1:16" ht="39" hidden="1" x14ac:dyDescent="0.25">
      <c r="A507" s="72">
        <v>3311401040966110</v>
      </c>
      <c r="B507" s="80" t="s">
        <v>660</v>
      </c>
      <c r="C507" s="73"/>
      <c r="D507" s="64"/>
      <c r="E507" s="64"/>
      <c r="F507" s="75">
        <f t="shared" si="69"/>
        <v>0</v>
      </c>
      <c r="G507" s="25">
        <f t="shared" si="73"/>
        <v>0</v>
      </c>
      <c r="H507" s="64"/>
      <c r="I507" s="76">
        <f t="shared" si="74"/>
        <v>0</v>
      </c>
      <c r="J507" s="64"/>
      <c r="K507" s="25">
        <f t="shared" si="70"/>
        <v>0</v>
      </c>
      <c r="L507" s="75">
        <f t="shared" si="75"/>
        <v>0</v>
      </c>
      <c r="M507" s="25">
        <f t="shared" si="71"/>
        <v>0</v>
      </c>
      <c r="N507" s="64"/>
      <c r="O507" s="25">
        <f t="shared" si="72"/>
        <v>0</v>
      </c>
      <c r="P507" s="76">
        <f t="shared" si="76"/>
        <v>0</v>
      </c>
    </row>
    <row r="508" spans="1:16" ht="26.25" hidden="1" x14ac:dyDescent="0.25">
      <c r="A508" s="72">
        <v>3311401040973</v>
      </c>
      <c r="B508" s="80" t="s">
        <v>661</v>
      </c>
      <c r="C508" s="73"/>
      <c r="D508" s="74">
        <f>SUM(D509)</f>
        <v>0</v>
      </c>
      <c r="E508" s="74">
        <f>SUM(E509)</f>
        <v>0</v>
      </c>
      <c r="F508" s="75">
        <f>SUM(D508+E508)</f>
        <v>0</v>
      </c>
      <c r="G508" s="25">
        <f>IF(OR(F508=0,F$7=0),0,F508/F$7)*100</f>
        <v>0</v>
      </c>
      <c r="H508" s="74">
        <f>SUM(H509)</f>
        <v>0</v>
      </c>
      <c r="I508" s="76">
        <f>SUM(F508-H508)</f>
        <v>0</v>
      </c>
      <c r="J508" s="74">
        <f>SUM(J509)</f>
        <v>0</v>
      </c>
      <c r="K508" s="25">
        <f>IF(OR(J508=0,F508=0),0,J508/F508)*100</f>
        <v>0</v>
      </c>
      <c r="L508" s="75">
        <f>SUM(N508-J508)</f>
        <v>0</v>
      </c>
      <c r="M508" s="25">
        <f>IF(OR(L508=0,F508=0),0,L508/F508)*100</f>
        <v>0</v>
      </c>
      <c r="N508" s="74">
        <f>SUM(N509)</f>
        <v>0</v>
      </c>
      <c r="O508" s="25">
        <f>IF(OR(N508=0,F508=0),0,N508/F508)*100</f>
        <v>0</v>
      </c>
      <c r="P508" s="76">
        <f>SUM(F508-N508)</f>
        <v>0</v>
      </c>
    </row>
    <row r="509" spans="1:16" ht="26.25" hidden="1" x14ac:dyDescent="0.25">
      <c r="A509" s="72">
        <v>3311401040973110</v>
      </c>
      <c r="B509" s="80" t="s">
        <v>662</v>
      </c>
      <c r="C509" s="73"/>
      <c r="D509" s="64"/>
      <c r="E509" s="64"/>
      <c r="F509" s="75">
        <f>SUM(D509+E509)</f>
        <v>0</v>
      </c>
      <c r="G509" s="25">
        <f>IF(OR(F509=0,F$7=0),0,F509/F$7)*100</f>
        <v>0</v>
      </c>
      <c r="H509" s="64"/>
      <c r="I509" s="76">
        <f>SUM(F509-H509)</f>
        <v>0</v>
      </c>
      <c r="J509" s="64"/>
      <c r="K509" s="25">
        <f>IF(OR(J509=0,F509=0),0,J509/F509)*100</f>
        <v>0</v>
      </c>
      <c r="L509" s="75">
        <f>SUM(N509-J509)</f>
        <v>0</v>
      </c>
      <c r="M509" s="25">
        <f>IF(OR(L509=0,F509=0),0,L509/F509)*100</f>
        <v>0</v>
      </c>
      <c r="N509" s="64"/>
      <c r="O509" s="25">
        <f>IF(OR(N509=0,F509=0),0,N509/F509)*100</f>
        <v>0</v>
      </c>
      <c r="P509" s="76">
        <f>SUM(F509-N509)</f>
        <v>0</v>
      </c>
    </row>
    <row r="510" spans="1:16" ht="39" hidden="1" x14ac:dyDescent="0.25">
      <c r="A510" s="100">
        <v>331140105</v>
      </c>
      <c r="B510" s="101" t="s">
        <v>663</v>
      </c>
      <c r="C510" s="73"/>
      <c r="D510" s="74">
        <f>SUM(D511+D513+D515+D517+D519+D521+D523+D525+D527+D529+D531+D533+D536+D538+D540+D542+D544+D546+D548+D550+D552+D554+D556+D558)</f>
        <v>0</v>
      </c>
      <c r="E510" s="74">
        <f>SUM(E511+E513+E515+E517+E519+E521+E523+E525+E527+E529+E531+E533+E536+E538+E540+E542+E544+E546+E548+E550+E552+E554+E556+E558)</f>
        <v>0</v>
      </c>
      <c r="F510" s="75">
        <f t="shared" si="69"/>
        <v>0</v>
      </c>
      <c r="G510" s="25">
        <f t="shared" si="73"/>
        <v>0</v>
      </c>
      <c r="H510" s="74">
        <f>SUM(H511+H513+H515+H517+H519+H521+H523+H525+H527+H529+H531+H533+H536+H538+H540+H542+H544+H546+H548+H550+H552+H554+H556+H558)</f>
        <v>0</v>
      </c>
      <c r="I510" s="76">
        <f t="shared" si="74"/>
        <v>0</v>
      </c>
      <c r="J510" s="74">
        <f>SUM(J511+J513+J515+J517+J519+J521+J523+J525+J527+J529+J531+J533+J536+J538+J540+J542+J544+J546+J548+J550+J552+J554+J556+J558)</f>
        <v>0</v>
      </c>
      <c r="K510" s="25">
        <f t="shared" si="70"/>
        <v>0</v>
      </c>
      <c r="L510" s="75">
        <f t="shared" si="75"/>
        <v>0</v>
      </c>
      <c r="M510" s="25">
        <f t="shared" si="71"/>
        <v>0</v>
      </c>
      <c r="N510" s="74">
        <f>SUM(N511+N513+N515+N517+N519+N521+N523+N525+N527+N529+N531+N533+N536+N538+N540+N542+N544+N546+N548+N550+N552+N554+N556+N558)</f>
        <v>0</v>
      </c>
      <c r="O510" s="25">
        <f t="shared" si="72"/>
        <v>0</v>
      </c>
      <c r="P510" s="76">
        <f t="shared" si="76"/>
        <v>0</v>
      </c>
    </row>
    <row r="511" spans="1:16" hidden="1" x14ac:dyDescent="0.25">
      <c r="A511" s="100">
        <v>3311401050439</v>
      </c>
      <c r="B511" s="101" t="s">
        <v>664</v>
      </c>
      <c r="C511" s="73"/>
      <c r="D511" s="74">
        <f>SUM(D512)</f>
        <v>0</v>
      </c>
      <c r="E511" s="74">
        <f>SUM(E512)</f>
        <v>0</v>
      </c>
      <c r="F511" s="75">
        <f t="shared" si="69"/>
        <v>0</v>
      </c>
      <c r="G511" s="25">
        <f t="shared" si="73"/>
        <v>0</v>
      </c>
      <c r="H511" s="74">
        <f>SUM(H512)</f>
        <v>0</v>
      </c>
      <c r="I511" s="76">
        <f t="shared" si="74"/>
        <v>0</v>
      </c>
      <c r="J511" s="74">
        <f>SUM(J512)</f>
        <v>0</v>
      </c>
      <c r="K511" s="25">
        <f t="shared" si="70"/>
        <v>0</v>
      </c>
      <c r="L511" s="75">
        <f t="shared" si="75"/>
        <v>0</v>
      </c>
      <c r="M511" s="25">
        <f t="shared" si="71"/>
        <v>0</v>
      </c>
      <c r="N511" s="74">
        <f>SUM(N512)</f>
        <v>0</v>
      </c>
      <c r="O511" s="25">
        <f t="shared" si="72"/>
        <v>0</v>
      </c>
      <c r="P511" s="76">
        <f t="shared" si="76"/>
        <v>0</v>
      </c>
    </row>
    <row r="512" spans="1:16" hidden="1" x14ac:dyDescent="0.25">
      <c r="A512" s="100">
        <v>3311401050439120</v>
      </c>
      <c r="B512" s="101" t="s">
        <v>664</v>
      </c>
      <c r="C512" s="73"/>
      <c r="D512" s="64"/>
      <c r="E512" s="64"/>
      <c r="F512" s="75">
        <f t="shared" si="69"/>
        <v>0</v>
      </c>
      <c r="G512" s="25">
        <f t="shared" si="73"/>
        <v>0</v>
      </c>
      <c r="H512" s="64"/>
      <c r="I512" s="76">
        <f t="shared" si="74"/>
        <v>0</v>
      </c>
      <c r="J512" s="64"/>
      <c r="K512" s="25">
        <f t="shared" si="70"/>
        <v>0</v>
      </c>
      <c r="L512" s="75">
        <f t="shared" si="75"/>
        <v>0</v>
      </c>
      <c r="M512" s="25">
        <f t="shared" si="71"/>
        <v>0</v>
      </c>
      <c r="N512" s="64"/>
      <c r="O512" s="25">
        <f t="shared" si="72"/>
        <v>0</v>
      </c>
      <c r="P512" s="76">
        <f t="shared" si="76"/>
        <v>0</v>
      </c>
    </row>
    <row r="513" spans="1:16" ht="26.25" hidden="1" x14ac:dyDescent="0.25">
      <c r="A513" s="100">
        <v>3311401050640</v>
      </c>
      <c r="B513" s="31" t="s">
        <v>665</v>
      </c>
      <c r="C513" s="73"/>
      <c r="D513" s="74">
        <f>SUM(D514)</f>
        <v>0</v>
      </c>
      <c r="E513" s="74">
        <f>SUM(E514)</f>
        <v>0</v>
      </c>
      <c r="F513" s="75">
        <f t="shared" si="69"/>
        <v>0</v>
      </c>
      <c r="G513" s="25">
        <f t="shared" si="73"/>
        <v>0</v>
      </c>
      <c r="H513" s="74">
        <f>SUM(H514)</f>
        <v>0</v>
      </c>
      <c r="I513" s="76">
        <f t="shared" si="74"/>
        <v>0</v>
      </c>
      <c r="J513" s="74">
        <f>SUM(J514)</f>
        <v>0</v>
      </c>
      <c r="K513" s="25">
        <f t="shared" si="70"/>
        <v>0</v>
      </c>
      <c r="L513" s="75">
        <f t="shared" si="75"/>
        <v>0</v>
      </c>
      <c r="M513" s="25">
        <f t="shared" si="71"/>
        <v>0</v>
      </c>
      <c r="N513" s="74">
        <f>SUM(N514)</f>
        <v>0</v>
      </c>
      <c r="O513" s="25">
        <f t="shared" si="72"/>
        <v>0</v>
      </c>
      <c r="P513" s="76">
        <f t="shared" si="76"/>
        <v>0</v>
      </c>
    </row>
    <row r="514" spans="1:16" ht="26.25" hidden="1" x14ac:dyDescent="0.25">
      <c r="A514" s="100">
        <v>3311401050640120</v>
      </c>
      <c r="B514" s="31" t="s">
        <v>665</v>
      </c>
      <c r="C514" s="73"/>
      <c r="D514" s="64"/>
      <c r="E514" s="64"/>
      <c r="F514" s="75">
        <f t="shared" si="69"/>
        <v>0</v>
      </c>
      <c r="G514" s="25">
        <f t="shared" si="73"/>
        <v>0</v>
      </c>
      <c r="H514" s="64"/>
      <c r="I514" s="76">
        <f t="shared" si="74"/>
        <v>0</v>
      </c>
      <c r="J514" s="64"/>
      <c r="K514" s="25">
        <f t="shared" si="70"/>
        <v>0</v>
      </c>
      <c r="L514" s="75">
        <f t="shared" si="75"/>
        <v>0</v>
      </c>
      <c r="M514" s="25">
        <f t="shared" si="71"/>
        <v>0</v>
      </c>
      <c r="N514" s="64"/>
      <c r="O514" s="25">
        <f t="shared" si="72"/>
        <v>0</v>
      </c>
      <c r="P514" s="76">
        <f t="shared" si="76"/>
        <v>0</v>
      </c>
    </row>
    <row r="515" spans="1:16" ht="51.75" hidden="1" x14ac:dyDescent="0.25">
      <c r="A515" s="72">
        <v>3311401050717</v>
      </c>
      <c r="B515" s="31" t="s">
        <v>666</v>
      </c>
      <c r="C515" s="73"/>
      <c r="D515" s="74">
        <f>SUM(D516)</f>
        <v>0</v>
      </c>
      <c r="E515" s="74">
        <f>SUM(E516)</f>
        <v>0</v>
      </c>
      <c r="F515" s="75">
        <f t="shared" si="69"/>
        <v>0</v>
      </c>
      <c r="G515" s="25">
        <f t="shared" si="73"/>
        <v>0</v>
      </c>
      <c r="H515" s="74">
        <f>SUM(H516)</f>
        <v>0</v>
      </c>
      <c r="I515" s="76">
        <f t="shared" si="74"/>
        <v>0</v>
      </c>
      <c r="J515" s="74">
        <f>SUM(J516)</f>
        <v>0</v>
      </c>
      <c r="K515" s="25">
        <f t="shared" si="70"/>
        <v>0</v>
      </c>
      <c r="L515" s="75">
        <f t="shared" si="75"/>
        <v>0</v>
      </c>
      <c r="M515" s="25">
        <f t="shared" si="71"/>
        <v>0</v>
      </c>
      <c r="N515" s="74">
        <f>SUM(N516)</f>
        <v>0</v>
      </c>
      <c r="O515" s="25">
        <f t="shared" si="72"/>
        <v>0</v>
      </c>
      <c r="P515" s="76">
        <f t="shared" si="76"/>
        <v>0</v>
      </c>
    </row>
    <row r="516" spans="1:16" ht="51.75" hidden="1" x14ac:dyDescent="0.25">
      <c r="A516" s="72">
        <v>3311401050717120</v>
      </c>
      <c r="B516" s="31" t="s">
        <v>666</v>
      </c>
      <c r="C516" s="73"/>
      <c r="D516" s="64"/>
      <c r="E516" s="64"/>
      <c r="F516" s="75">
        <f t="shared" si="69"/>
        <v>0</v>
      </c>
      <c r="G516" s="25">
        <f t="shared" si="73"/>
        <v>0</v>
      </c>
      <c r="H516" s="64"/>
      <c r="I516" s="76">
        <f t="shared" si="74"/>
        <v>0</v>
      </c>
      <c r="J516" s="64"/>
      <c r="K516" s="25">
        <f t="shared" si="70"/>
        <v>0</v>
      </c>
      <c r="L516" s="75">
        <f t="shared" si="75"/>
        <v>0</v>
      </c>
      <c r="M516" s="25">
        <f t="shared" si="71"/>
        <v>0</v>
      </c>
      <c r="N516" s="64"/>
      <c r="O516" s="25">
        <f t="shared" si="72"/>
        <v>0</v>
      </c>
      <c r="P516" s="76">
        <f t="shared" si="76"/>
        <v>0</v>
      </c>
    </row>
    <row r="517" spans="1:16" ht="26.25" hidden="1" x14ac:dyDescent="0.25">
      <c r="A517" s="72">
        <v>3311401050721</v>
      </c>
      <c r="B517" s="31" t="s">
        <v>667</v>
      </c>
      <c r="C517" s="73"/>
      <c r="D517" s="74">
        <f>SUM(D518)</f>
        <v>0</v>
      </c>
      <c r="E517" s="74">
        <f>SUM(E518)</f>
        <v>0</v>
      </c>
      <c r="F517" s="75">
        <f t="shared" si="69"/>
        <v>0</v>
      </c>
      <c r="G517" s="25">
        <f t="shared" si="73"/>
        <v>0</v>
      </c>
      <c r="H517" s="74">
        <f>SUM(H518)</f>
        <v>0</v>
      </c>
      <c r="I517" s="76">
        <f t="shared" si="74"/>
        <v>0</v>
      </c>
      <c r="J517" s="74">
        <f>SUM(J518)</f>
        <v>0</v>
      </c>
      <c r="K517" s="25">
        <f t="shared" si="70"/>
        <v>0</v>
      </c>
      <c r="L517" s="75">
        <f t="shared" si="75"/>
        <v>0</v>
      </c>
      <c r="M517" s="25">
        <f t="shared" si="71"/>
        <v>0</v>
      </c>
      <c r="N517" s="74">
        <f>SUM(N518)</f>
        <v>0</v>
      </c>
      <c r="O517" s="25">
        <f t="shared" si="72"/>
        <v>0</v>
      </c>
      <c r="P517" s="76">
        <f t="shared" si="76"/>
        <v>0</v>
      </c>
    </row>
    <row r="518" spans="1:16" ht="26.25" hidden="1" x14ac:dyDescent="0.25">
      <c r="A518" s="72">
        <v>3311401050721120</v>
      </c>
      <c r="B518" s="31" t="s">
        <v>667</v>
      </c>
      <c r="C518" s="73"/>
      <c r="D518" s="64"/>
      <c r="E518" s="64"/>
      <c r="F518" s="75">
        <f t="shared" si="69"/>
        <v>0</v>
      </c>
      <c r="G518" s="25">
        <f t="shared" si="73"/>
        <v>0</v>
      </c>
      <c r="H518" s="64"/>
      <c r="I518" s="76">
        <f t="shared" si="74"/>
        <v>0</v>
      </c>
      <c r="J518" s="64"/>
      <c r="K518" s="25">
        <f t="shared" si="70"/>
        <v>0</v>
      </c>
      <c r="L518" s="75">
        <f t="shared" si="75"/>
        <v>0</v>
      </c>
      <c r="M518" s="25">
        <f t="shared" si="71"/>
        <v>0</v>
      </c>
      <c r="N518" s="64"/>
      <c r="O518" s="25">
        <f t="shared" si="72"/>
        <v>0</v>
      </c>
      <c r="P518" s="76">
        <f t="shared" si="76"/>
        <v>0</v>
      </c>
    </row>
    <row r="519" spans="1:16" ht="51.75" hidden="1" x14ac:dyDescent="0.25">
      <c r="A519" s="100">
        <v>3311401050722</v>
      </c>
      <c r="B519" s="31" t="s">
        <v>668</v>
      </c>
      <c r="C519" s="73"/>
      <c r="D519" s="74">
        <f>SUM(D520)</f>
        <v>0</v>
      </c>
      <c r="E519" s="74">
        <f>SUM(E520)</f>
        <v>0</v>
      </c>
      <c r="F519" s="75">
        <f t="shared" si="69"/>
        <v>0</v>
      </c>
      <c r="G519" s="25">
        <f t="shared" si="73"/>
        <v>0</v>
      </c>
      <c r="H519" s="74">
        <f>SUM(H520)</f>
        <v>0</v>
      </c>
      <c r="I519" s="76">
        <f t="shared" si="74"/>
        <v>0</v>
      </c>
      <c r="J519" s="74">
        <f>SUM(J520)</f>
        <v>0</v>
      </c>
      <c r="K519" s="25">
        <f t="shared" si="70"/>
        <v>0</v>
      </c>
      <c r="L519" s="75">
        <f t="shared" si="75"/>
        <v>0</v>
      </c>
      <c r="M519" s="25">
        <f t="shared" si="71"/>
        <v>0</v>
      </c>
      <c r="N519" s="74">
        <f>SUM(N520)</f>
        <v>0</v>
      </c>
      <c r="O519" s="25">
        <f t="shared" si="72"/>
        <v>0</v>
      </c>
      <c r="P519" s="76">
        <f t="shared" si="76"/>
        <v>0</v>
      </c>
    </row>
    <row r="520" spans="1:16" ht="51.75" hidden="1" x14ac:dyDescent="0.25">
      <c r="A520" s="100">
        <v>3311401050722120</v>
      </c>
      <c r="B520" s="31" t="s">
        <v>668</v>
      </c>
      <c r="C520" s="73"/>
      <c r="D520" s="64"/>
      <c r="E520" s="64"/>
      <c r="F520" s="75">
        <f t="shared" si="69"/>
        <v>0</v>
      </c>
      <c r="G520" s="25">
        <f t="shared" si="73"/>
        <v>0</v>
      </c>
      <c r="H520" s="64"/>
      <c r="I520" s="76">
        <f t="shared" si="74"/>
        <v>0</v>
      </c>
      <c r="J520" s="64"/>
      <c r="K520" s="25">
        <f t="shared" si="70"/>
        <v>0</v>
      </c>
      <c r="L520" s="75">
        <f t="shared" si="75"/>
        <v>0</v>
      </c>
      <c r="M520" s="25">
        <f t="shared" si="71"/>
        <v>0</v>
      </c>
      <c r="N520" s="64"/>
      <c r="O520" s="25">
        <f t="shared" si="72"/>
        <v>0</v>
      </c>
      <c r="P520" s="76">
        <f t="shared" si="76"/>
        <v>0</v>
      </c>
    </row>
    <row r="521" spans="1:16" ht="39" hidden="1" x14ac:dyDescent="0.25">
      <c r="A521" s="100">
        <v>3311401050724</v>
      </c>
      <c r="B521" s="31" t="s">
        <v>669</v>
      </c>
      <c r="C521" s="73"/>
      <c r="D521" s="74">
        <f>SUM(D522)</f>
        <v>0</v>
      </c>
      <c r="E521" s="74">
        <f>SUM(E522)</f>
        <v>0</v>
      </c>
      <c r="F521" s="75">
        <f t="shared" si="69"/>
        <v>0</v>
      </c>
      <c r="G521" s="25">
        <f t="shared" si="73"/>
        <v>0</v>
      </c>
      <c r="H521" s="74">
        <f>SUM(H522)</f>
        <v>0</v>
      </c>
      <c r="I521" s="76">
        <f t="shared" si="74"/>
        <v>0</v>
      </c>
      <c r="J521" s="74">
        <f>SUM(J522)</f>
        <v>0</v>
      </c>
      <c r="K521" s="25">
        <f t="shared" si="70"/>
        <v>0</v>
      </c>
      <c r="L521" s="75">
        <f t="shared" si="75"/>
        <v>0</v>
      </c>
      <c r="M521" s="25">
        <f t="shared" si="71"/>
        <v>0</v>
      </c>
      <c r="N521" s="74">
        <f>SUM(N522)</f>
        <v>0</v>
      </c>
      <c r="O521" s="25">
        <f t="shared" si="72"/>
        <v>0</v>
      </c>
      <c r="P521" s="76">
        <f t="shared" si="76"/>
        <v>0</v>
      </c>
    </row>
    <row r="522" spans="1:16" ht="39" hidden="1" x14ac:dyDescent="0.25">
      <c r="A522" s="100">
        <v>3311401050724120</v>
      </c>
      <c r="B522" s="31" t="s">
        <v>669</v>
      </c>
      <c r="C522" s="73"/>
      <c r="D522" s="64"/>
      <c r="E522" s="64"/>
      <c r="F522" s="75">
        <f t="shared" si="69"/>
        <v>0</v>
      </c>
      <c r="G522" s="25">
        <f t="shared" si="73"/>
        <v>0</v>
      </c>
      <c r="H522" s="64"/>
      <c r="I522" s="76">
        <f t="shared" si="74"/>
        <v>0</v>
      </c>
      <c r="J522" s="64"/>
      <c r="K522" s="25">
        <f t="shared" si="70"/>
        <v>0</v>
      </c>
      <c r="L522" s="75">
        <f t="shared" si="75"/>
        <v>0</v>
      </c>
      <c r="M522" s="25">
        <f t="shared" si="71"/>
        <v>0</v>
      </c>
      <c r="N522" s="64"/>
      <c r="O522" s="25">
        <f t="shared" si="72"/>
        <v>0</v>
      </c>
      <c r="P522" s="76">
        <f t="shared" si="76"/>
        <v>0</v>
      </c>
    </row>
    <row r="523" spans="1:16" ht="39" hidden="1" x14ac:dyDescent="0.25">
      <c r="A523" s="72">
        <v>3311401050742</v>
      </c>
      <c r="B523" s="31" t="s">
        <v>670</v>
      </c>
      <c r="C523" s="73"/>
      <c r="D523" s="74">
        <f>SUM(D524)</f>
        <v>0</v>
      </c>
      <c r="E523" s="74">
        <f>SUM(E524)</f>
        <v>0</v>
      </c>
      <c r="F523" s="75">
        <f t="shared" si="69"/>
        <v>0</v>
      </c>
      <c r="G523" s="25">
        <f t="shared" si="73"/>
        <v>0</v>
      </c>
      <c r="H523" s="74">
        <f>SUM(H524)</f>
        <v>0</v>
      </c>
      <c r="I523" s="76">
        <f t="shared" si="74"/>
        <v>0</v>
      </c>
      <c r="J523" s="74">
        <f>SUM(J524)</f>
        <v>0</v>
      </c>
      <c r="K523" s="25">
        <f t="shared" si="70"/>
        <v>0</v>
      </c>
      <c r="L523" s="75">
        <f t="shared" si="75"/>
        <v>0</v>
      </c>
      <c r="M523" s="25">
        <f t="shared" si="71"/>
        <v>0</v>
      </c>
      <c r="N523" s="74">
        <f>SUM(N524)</f>
        <v>0</v>
      </c>
      <c r="O523" s="25">
        <f t="shared" si="72"/>
        <v>0</v>
      </c>
      <c r="P523" s="76">
        <f t="shared" si="76"/>
        <v>0</v>
      </c>
    </row>
    <row r="524" spans="1:16" ht="39" hidden="1" x14ac:dyDescent="0.25">
      <c r="A524" s="72">
        <v>3311401050742120</v>
      </c>
      <c r="B524" s="31" t="s">
        <v>670</v>
      </c>
      <c r="C524" s="73"/>
      <c r="D524" s="64"/>
      <c r="E524" s="64"/>
      <c r="F524" s="75">
        <f t="shared" si="69"/>
        <v>0</v>
      </c>
      <c r="G524" s="25">
        <f t="shared" si="73"/>
        <v>0</v>
      </c>
      <c r="H524" s="64"/>
      <c r="I524" s="76">
        <f t="shared" si="74"/>
        <v>0</v>
      </c>
      <c r="J524" s="64"/>
      <c r="K524" s="25">
        <f t="shared" si="70"/>
        <v>0</v>
      </c>
      <c r="L524" s="75">
        <f t="shared" si="75"/>
        <v>0</v>
      </c>
      <c r="M524" s="25">
        <f t="shared" si="71"/>
        <v>0</v>
      </c>
      <c r="N524" s="64"/>
      <c r="O524" s="25">
        <f t="shared" si="72"/>
        <v>0</v>
      </c>
      <c r="P524" s="76">
        <f t="shared" si="76"/>
        <v>0</v>
      </c>
    </row>
    <row r="525" spans="1:16" ht="26.25" hidden="1" x14ac:dyDescent="0.25">
      <c r="A525" s="72">
        <v>3311401050743</v>
      </c>
      <c r="B525" s="31" t="s">
        <v>671</v>
      </c>
      <c r="C525" s="73"/>
      <c r="D525" s="74">
        <f>SUM(D526)</f>
        <v>0</v>
      </c>
      <c r="E525" s="74">
        <f>SUM(E526)</f>
        <v>0</v>
      </c>
      <c r="F525" s="75">
        <f t="shared" si="69"/>
        <v>0</v>
      </c>
      <c r="G525" s="25">
        <f t="shared" si="73"/>
        <v>0</v>
      </c>
      <c r="H525" s="74">
        <f>SUM(H526)</f>
        <v>0</v>
      </c>
      <c r="I525" s="76">
        <f t="shared" si="74"/>
        <v>0</v>
      </c>
      <c r="J525" s="74">
        <f>SUM(J526)</f>
        <v>0</v>
      </c>
      <c r="K525" s="25">
        <f t="shared" si="70"/>
        <v>0</v>
      </c>
      <c r="L525" s="75">
        <f t="shared" si="75"/>
        <v>0</v>
      </c>
      <c r="M525" s="25">
        <f t="shared" si="71"/>
        <v>0</v>
      </c>
      <c r="N525" s="74">
        <f>SUM(N526)</f>
        <v>0</v>
      </c>
      <c r="O525" s="25">
        <f t="shared" si="72"/>
        <v>0</v>
      </c>
      <c r="P525" s="76">
        <f t="shared" si="76"/>
        <v>0</v>
      </c>
    </row>
    <row r="526" spans="1:16" ht="26.25" hidden="1" x14ac:dyDescent="0.25">
      <c r="A526" s="72">
        <v>3311401050743120</v>
      </c>
      <c r="B526" s="31" t="s">
        <v>671</v>
      </c>
      <c r="C526" s="73"/>
      <c r="D526" s="64"/>
      <c r="E526" s="64"/>
      <c r="F526" s="75">
        <f t="shared" si="69"/>
        <v>0</v>
      </c>
      <c r="G526" s="25">
        <f t="shared" si="73"/>
        <v>0</v>
      </c>
      <c r="H526" s="64"/>
      <c r="I526" s="76">
        <f t="shared" si="74"/>
        <v>0</v>
      </c>
      <c r="J526" s="64"/>
      <c r="K526" s="25">
        <f t="shared" si="70"/>
        <v>0</v>
      </c>
      <c r="L526" s="75">
        <f t="shared" si="75"/>
        <v>0</v>
      </c>
      <c r="M526" s="25">
        <f t="shared" si="71"/>
        <v>0</v>
      </c>
      <c r="N526" s="64"/>
      <c r="O526" s="25">
        <f t="shared" si="72"/>
        <v>0</v>
      </c>
      <c r="P526" s="76">
        <f t="shared" si="76"/>
        <v>0</v>
      </c>
    </row>
    <row r="527" spans="1:16" ht="26.25" hidden="1" x14ac:dyDescent="0.25">
      <c r="A527" s="72">
        <v>3311401050749</v>
      </c>
      <c r="B527" s="31" t="s">
        <v>672</v>
      </c>
      <c r="C527" s="73"/>
      <c r="D527" s="74">
        <f>SUM(D528)</f>
        <v>0</v>
      </c>
      <c r="E527" s="74">
        <f>SUM(E528)</f>
        <v>0</v>
      </c>
      <c r="F527" s="75">
        <f t="shared" si="69"/>
        <v>0</v>
      </c>
      <c r="G527" s="25">
        <f t="shared" si="73"/>
        <v>0</v>
      </c>
      <c r="H527" s="74">
        <f>SUM(H528)</f>
        <v>0</v>
      </c>
      <c r="I527" s="76">
        <f t="shared" si="74"/>
        <v>0</v>
      </c>
      <c r="J527" s="74">
        <f>SUM(J528)</f>
        <v>0</v>
      </c>
      <c r="K527" s="25">
        <f t="shared" si="70"/>
        <v>0</v>
      </c>
      <c r="L527" s="75">
        <f t="shared" si="75"/>
        <v>0</v>
      </c>
      <c r="M527" s="25">
        <f t="shared" si="71"/>
        <v>0</v>
      </c>
      <c r="N527" s="74">
        <f>SUM(N528)</f>
        <v>0</v>
      </c>
      <c r="O527" s="25">
        <f t="shared" si="72"/>
        <v>0</v>
      </c>
      <c r="P527" s="76">
        <f t="shared" si="76"/>
        <v>0</v>
      </c>
    </row>
    <row r="528" spans="1:16" ht="26.25" hidden="1" x14ac:dyDescent="0.25">
      <c r="A528" s="72">
        <v>3311401050749120</v>
      </c>
      <c r="B528" s="31" t="s">
        <v>672</v>
      </c>
      <c r="C528" s="73"/>
      <c r="D528" s="64"/>
      <c r="E528" s="64"/>
      <c r="F528" s="75">
        <f t="shared" si="69"/>
        <v>0</v>
      </c>
      <c r="G528" s="25">
        <f t="shared" si="73"/>
        <v>0</v>
      </c>
      <c r="H528" s="64"/>
      <c r="I528" s="76">
        <f t="shared" si="74"/>
        <v>0</v>
      </c>
      <c r="J528" s="64"/>
      <c r="K528" s="25">
        <f t="shared" si="70"/>
        <v>0</v>
      </c>
      <c r="L528" s="75">
        <f t="shared" si="75"/>
        <v>0</v>
      </c>
      <c r="M528" s="25">
        <f t="shared" si="71"/>
        <v>0</v>
      </c>
      <c r="N528" s="64"/>
      <c r="O528" s="25">
        <f t="shared" si="72"/>
        <v>0</v>
      </c>
      <c r="P528" s="76">
        <f t="shared" si="76"/>
        <v>0</v>
      </c>
    </row>
    <row r="529" spans="1:16" ht="26.25" hidden="1" x14ac:dyDescent="0.25">
      <c r="A529" s="72">
        <v>3311401050760</v>
      </c>
      <c r="B529" s="31" t="s">
        <v>673</v>
      </c>
      <c r="C529" s="73"/>
      <c r="D529" s="74">
        <f>SUM(D530)</f>
        <v>0</v>
      </c>
      <c r="E529" s="74">
        <f>SUM(E530)</f>
        <v>0</v>
      </c>
      <c r="F529" s="75">
        <f t="shared" ref="F529:F594" si="77">SUM(D529+E529)</f>
        <v>0</v>
      </c>
      <c r="G529" s="25">
        <f t="shared" si="73"/>
        <v>0</v>
      </c>
      <c r="H529" s="74">
        <f>SUM(H530)</f>
        <v>0</v>
      </c>
      <c r="I529" s="76">
        <f t="shared" si="74"/>
        <v>0</v>
      </c>
      <c r="J529" s="74">
        <f>SUM(J530)</f>
        <v>0</v>
      </c>
      <c r="K529" s="25">
        <f t="shared" ref="K529:K594" si="78">IF(OR(J529=0,F529=0),0,J529/F529)*100</f>
        <v>0</v>
      </c>
      <c r="L529" s="75">
        <f t="shared" si="75"/>
        <v>0</v>
      </c>
      <c r="M529" s="25">
        <f t="shared" ref="M529:M594" si="79">IF(OR(L529=0,F529=0),0,L529/F529)*100</f>
        <v>0</v>
      </c>
      <c r="N529" s="74">
        <f>SUM(N530)</f>
        <v>0</v>
      </c>
      <c r="O529" s="25">
        <f t="shared" ref="O529:O594" si="80">IF(OR(N529=0,F529=0),0,N529/F529)*100</f>
        <v>0</v>
      </c>
      <c r="P529" s="76">
        <f t="shared" si="76"/>
        <v>0</v>
      </c>
    </row>
    <row r="530" spans="1:16" ht="26.25" hidden="1" x14ac:dyDescent="0.25">
      <c r="A530" s="72">
        <v>3311401050760120</v>
      </c>
      <c r="B530" s="31" t="s">
        <v>673</v>
      </c>
      <c r="C530" s="73"/>
      <c r="D530" s="64"/>
      <c r="E530" s="64"/>
      <c r="F530" s="75">
        <f t="shared" si="77"/>
        <v>0</v>
      </c>
      <c r="G530" s="25">
        <f t="shared" si="73"/>
        <v>0</v>
      </c>
      <c r="H530" s="64"/>
      <c r="I530" s="76">
        <f t="shared" ref="I530:I595" si="81">SUM(F530-H530)</f>
        <v>0</v>
      </c>
      <c r="J530" s="64"/>
      <c r="K530" s="25">
        <f t="shared" si="78"/>
        <v>0</v>
      </c>
      <c r="L530" s="75">
        <f t="shared" si="75"/>
        <v>0</v>
      </c>
      <c r="M530" s="25">
        <f t="shared" si="79"/>
        <v>0</v>
      </c>
      <c r="N530" s="64"/>
      <c r="O530" s="25">
        <f t="shared" si="80"/>
        <v>0</v>
      </c>
      <c r="P530" s="76">
        <f t="shared" si="76"/>
        <v>0</v>
      </c>
    </row>
    <row r="531" spans="1:16" hidden="1" x14ac:dyDescent="0.25">
      <c r="A531" s="72">
        <v>3311401050764</v>
      </c>
      <c r="B531" s="31" t="s">
        <v>674</v>
      </c>
      <c r="C531" s="73"/>
      <c r="D531" s="74">
        <f>SUM(D532)</f>
        <v>0</v>
      </c>
      <c r="E531" s="74">
        <f>SUM(E532)</f>
        <v>0</v>
      </c>
      <c r="F531" s="75">
        <f t="shared" si="77"/>
        <v>0</v>
      </c>
      <c r="G531" s="25">
        <f t="shared" si="73"/>
        <v>0</v>
      </c>
      <c r="H531" s="74">
        <f>SUM(H532)</f>
        <v>0</v>
      </c>
      <c r="I531" s="76">
        <f t="shared" si="81"/>
        <v>0</v>
      </c>
      <c r="J531" s="74">
        <f>SUM(J532)</f>
        <v>0</v>
      </c>
      <c r="K531" s="25">
        <f t="shared" si="78"/>
        <v>0</v>
      </c>
      <c r="L531" s="75">
        <f t="shared" si="75"/>
        <v>0</v>
      </c>
      <c r="M531" s="25">
        <f t="shared" si="79"/>
        <v>0</v>
      </c>
      <c r="N531" s="74">
        <f>SUM(N532)</f>
        <v>0</v>
      </c>
      <c r="O531" s="25">
        <f t="shared" si="80"/>
        <v>0</v>
      </c>
      <c r="P531" s="76">
        <f t="shared" si="76"/>
        <v>0</v>
      </c>
    </row>
    <row r="532" spans="1:16" hidden="1" x14ac:dyDescent="0.25">
      <c r="A532" s="72">
        <v>3311401050764120</v>
      </c>
      <c r="B532" s="31" t="s">
        <v>674</v>
      </c>
      <c r="C532" s="73"/>
      <c r="D532" s="64"/>
      <c r="E532" s="64"/>
      <c r="F532" s="75">
        <f t="shared" si="77"/>
        <v>0</v>
      </c>
      <c r="G532" s="25">
        <f t="shared" si="73"/>
        <v>0</v>
      </c>
      <c r="H532" s="64"/>
      <c r="I532" s="76">
        <f t="shared" si="81"/>
        <v>0</v>
      </c>
      <c r="J532" s="64"/>
      <c r="K532" s="25">
        <f t="shared" si="78"/>
        <v>0</v>
      </c>
      <c r="L532" s="75">
        <f t="shared" si="75"/>
        <v>0</v>
      </c>
      <c r="M532" s="25">
        <f t="shared" si="79"/>
        <v>0</v>
      </c>
      <c r="N532" s="64"/>
      <c r="O532" s="25">
        <f t="shared" si="80"/>
        <v>0</v>
      </c>
      <c r="P532" s="76">
        <f t="shared" si="76"/>
        <v>0</v>
      </c>
    </row>
    <row r="533" spans="1:16" ht="26.25" hidden="1" x14ac:dyDescent="0.25">
      <c r="A533" s="100">
        <v>3311401050772</v>
      </c>
      <c r="B533" s="31" t="s">
        <v>675</v>
      </c>
      <c r="C533" s="73"/>
      <c r="D533" s="74">
        <f>SUM(D534:D535)</f>
        <v>0</v>
      </c>
      <c r="E533" s="74">
        <f>SUM(E534:E535)</f>
        <v>0</v>
      </c>
      <c r="F533" s="75">
        <f t="shared" si="77"/>
        <v>0</v>
      </c>
      <c r="G533" s="25">
        <f t="shared" ref="G533:G602" si="82">IF(OR(F533=0,F$7=0),0,F533/F$7)*100</f>
        <v>0</v>
      </c>
      <c r="H533" s="74">
        <f>SUM(H534:H535)</f>
        <v>0</v>
      </c>
      <c r="I533" s="76">
        <f t="shared" si="81"/>
        <v>0</v>
      </c>
      <c r="J533" s="74">
        <f>SUM(J534:J535)</f>
        <v>0</v>
      </c>
      <c r="K533" s="25">
        <f t="shared" si="78"/>
        <v>0</v>
      </c>
      <c r="L533" s="75">
        <f t="shared" si="75"/>
        <v>0</v>
      </c>
      <c r="M533" s="25">
        <f t="shared" si="79"/>
        <v>0</v>
      </c>
      <c r="N533" s="74">
        <f>SUM(N534:N535)</f>
        <v>0</v>
      </c>
      <c r="O533" s="25">
        <f t="shared" si="80"/>
        <v>0</v>
      </c>
      <c r="P533" s="76">
        <f t="shared" si="76"/>
        <v>0</v>
      </c>
    </row>
    <row r="534" spans="1:16" ht="26.25" hidden="1" x14ac:dyDescent="0.25">
      <c r="A534" s="100">
        <v>3311401050772120</v>
      </c>
      <c r="B534" s="31" t="s">
        <v>675</v>
      </c>
      <c r="C534" s="73"/>
      <c r="D534" s="64"/>
      <c r="E534" s="64"/>
      <c r="F534" s="75">
        <f t="shared" si="77"/>
        <v>0</v>
      </c>
      <c r="G534" s="25">
        <f t="shared" si="82"/>
        <v>0</v>
      </c>
      <c r="H534" s="64"/>
      <c r="I534" s="76">
        <f t="shared" si="81"/>
        <v>0</v>
      </c>
      <c r="J534" s="64"/>
      <c r="K534" s="25">
        <f t="shared" si="78"/>
        <v>0</v>
      </c>
      <c r="L534" s="75">
        <f t="shared" si="75"/>
        <v>0</v>
      </c>
      <c r="M534" s="25">
        <f t="shared" si="79"/>
        <v>0</v>
      </c>
      <c r="N534" s="64"/>
      <c r="O534" s="25">
        <f t="shared" si="80"/>
        <v>0</v>
      </c>
      <c r="P534" s="76">
        <f t="shared" si="76"/>
        <v>0</v>
      </c>
    </row>
    <row r="535" spans="1:16" ht="26.25" hidden="1" x14ac:dyDescent="0.25">
      <c r="A535" s="100">
        <v>3311401050772120</v>
      </c>
      <c r="B535" s="31" t="s">
        <v>675</v>
      </c>
      <c r="C535" s="73"/>
      <c r="D535" s="64"/>
      <c r="E535" s="64"/>
      <c r="F535" s="75">
        <f t="shared" si="77"/>
        <v>0</v>
      </c>
      <c r="G535" s="25">
        <f t="shared" si="82"/>
        <v>0</v>
      </c>
      <c r="H535" s="64"/>
      <c r="I535" s="76">
        <f t="shared" si="81"/>
        <v>0</v>
      </c>
      <c r="J535" s="64"/>
      <c r="K535" s="25">
        <f t="shared" si="78"/>
        <v>0</v>
      </c>
      <c r="L535" s="75">
        <f t="shared" si="75"/>
        <v>0</v>
      </c>
      <c r="M535" s="25">
        <f t="shared" si="79"/>
        <v>0</v>
      </c>
      <c r="N535" s="64"/>
      <c r="O535" s="25">
        <f t="shared" si="80"/>
        <v>0</v>
      </c>
      <c r="P535" s="76">
        <f t="shared" si="76"/>
        <v>0</v>
      </c>
    </row>
    <row r="536" spans="1:16" ht="26.25" hidden="1" x14ac:dyDescent="0.25">
      <c r="A536" s="72">
        <v>3311401050779</v>
      </c>
      <c r="B536" s="31" t="s">
        <v>676</v>
      </c>
      <c r="C536" s="73"/>
      <c r="D536" s="74">
        <f>SUM(D537)</f>
        <v>0</v>
      </c>
      <c r="E536" s="74">
        <f>SUM(E537)</f>
        <v>0</v>
      </c>
      <c r="F536" s="75">
        <f t="shared" si="77"/>
        <v>0</v>
      </c>
      <c r="G536" s="25">
        <f t="shared" si="82"/>
        <v>0</v>
      </c>
      <c r="H536" s="74">
        <f>SUM(H537)</f>
        <v>0</v>
      </c>
      <c r="I536" s="76">
        <f t="shared" si="81"/>
        <v>0</v>
      </c>
      <c r="J536" s="74">
        <f>SUM(J537)</f>
        <v>0</v>
      </c>
      <c r="K536" s="25">
        <f t="shared" si="78"/>
        <v>0</v>
      </c>
      <c r="L536" s="75">
        <f t="shared" si="75"/>
        <v>0</v>
      </c>
      <c r="M536" s="25">
        <f t="shared" si="79"/>
        <v>0</v>
      </c>
      <c r="N536" s="74">
        <f>SUM(N537)</f>
        <v>0</v>
      </c>
      <c r="O536" s="25">
        <f t="shared" si="80"/>
        <v>0</v>
      </c>
      <c r="P536" s="76">
        <f t="shared" ref="P536:P601" si="83">SUM(F536-N536)</f>
        <v>0</v>
      </c>
    </row>
    <row r="537" spans="1:16" ht="26.25" hidden="1" x14ac:dyDescent="0.25">
      <c r="A537" s="72">
        <v>3311401050779120</v>
      </c>
      <c r="B537" s="31" t="s">
        <v>676</v>
      </c>
      <c r="C537" s="73"/>
      <c r="D537" s="64"/>
      <c r="E537" s="64"/>
      <c r="F537" s="75">
        <f t="shared" si="77"/>
        <v>0</v>
      </c>
      <c r="G537" s="25">
        <f t="shared" si="82"/>
        <v>0</v>
      </c>
      <c r="H537" s="64"/>
      <c r="I537" s="76">
        <f t="shared" si="81"/>
        <v>0</v>
      </c>
      <c r="J537" s="64"/>
      <c r="K537" s="25">
        <f t="shared" si="78"/>
        <v>0</v>
      </c>
      <c r="L537" s="75">
        <f t="shared" ref="L537:L602" si="84">SUM(N537-J537)</f>
        <v>0</v>
      </c>
      <c r="M537" s="25">
        <f t="shared" si="79"/>
        <v>0</v>
      </c>
      <c r="N537" s="64"/>
      <c r="O537" s="25">
        <f t="shared" si="80"/>
        <v>0</v>
      </c>
      <c r="P537" s="76">
        <f t="shared" si="83"/>
        <v>0</v>
      </c>
    </row>
    <row r="538" spans="1:16" ht="77.25" hidden="1" x14ac:dyDescent="0.25">
      <c r="A538" s="72">
        <v>3311401050797</v>
      </c>
      <c r="B538" s="31" t="s">
        <v>677</v>
      </c>
      <c r="C538" s="73"/>
      <c r="D538" s="74">
        <f>SUM(D539)</f>
        <v>0</v>
      </c>
      <c r="E538" s="74">
        <f>SUM(E539)</f>
        <v>0</v>
      </c>
      <c r="F538" s="75">
        <f t="shared" si="77"/>
        <v>0</v>
      </c>
      <c r="G538" s="25">
        <f t="shared" si="82"/>
        <v>0</v>
      </c>
      <c r="H538" s="74">
        <f>SUM(H539)</f>
        <v>0</v>
      </c>
      <c r="I538" s="76">
        <f t="shared" si="81"/>
        <v>0</v>
      </c>
      <c r="J538" s="74">
        <f>SUM(J539)</f>
        <v>0</v>
      </c>
      <c r="K538" s="25">
        <f t="shared" si="78"/>
        <v>0</v>
      </c>
      <c r="L538" s="75">
        <f t="shared" si="84"/>
        <v>0</v>
      </c>
      <c r="M538" s="25">
        <f t="shared" si="79"/>
        <v>0</v>
      </c>
      <c r="N538" s="74">
        <f>SUM(N539)</f>
        <v>0</v>
      </c>
      <c r="O538" s="25">
        <f t="shared" si="80"/>
        <v>0</v>
      </c>
      <c r="P538" s="76">
        <f t="shared" si="83"/>
        <v>0</v>
      </c>
    </row>
    <row r="539" spans="1:16" ht="77.25" hidden="1" x14ac:dyDescent="0.25">
      <c r="A539" s="72">
        <v>3311401050797120</v>
      </c>
      <c r="B539" s="31" t="s">
        <v>677</v>
      </c>
      <c r="C539" s="73"/>
      <c r="D539" s="64"/>
      <c r="E539" s="64"/>
      <c r="F539" s="75">
        <f t="shared" si="77"/>
        <v>0</v>
      </c>
      <c r="G539" s="25">
        <f t="shared" si="82"/>
        <v>0</v>
      </c>
      <c r="H539" s="64"/>
      <c r="I539" s="76">
        <f t="shared" si="81"/>
        <v>0</v>
      </c>
      <c r="J539" s="64"/>
      <c r="K539" s="25">
        <f t="shared" si="78"/>
        <v>0</v>
      </c>
      <c r="L539" s="75">
        <f t="shared" si="84"/>
        <v>0</v>
      </c>
      <c r="M539" s="25">
        <f t="shared" si="79"/>
        <v>0</v>
      </c>
      <c r="N539" s="64"/>
      <c r="O539" s="25">
        <f t="shared" si="80"/>
        <v>0</v>
      </c>
      <c r="P539" s="76">
        <f t="shared" si="83"/>
        <v>0</v>
      </c>
    </row>
    <row r="540" spans="1:16" ht="51.75" hidden="1" x14ac:dyDescent="0.25">
      <c r="A540" s="72">
        <v>3311401050828</v>
      </c>
      <c r="B540" s="31" t="s">
        <v>678</v>
      </c>
      <c r="C540" s="73"/>
      <c r="D540" s="74">
        <f>SUM(D541)</f>
        <v>0</v>
      </c>
      <c r="E540" s="74">
        <f>SUM(E541)</f>
        <v>0</v>
      </c>
      <c r="F540" s="75">
        <f t="shared" si="77"/>
        <v>0</v>
      </c>
      <c r="G540" s="25">
        <f t="shared" si="82"/>
        <v>0</v>
      </c>
      <c r="H540" s="74">
        <f>SUM(H541)</f>
        <v>0</v>
      </c>
      <c r="I540" s="76">
        <f t="shared" si="81"/>
        <v>0</v>
      </c>
      <c r="J540" s="74">
        <f>SUM(J541)</f>
        <v>0</v>
      </c>
      <c r="K540" s="25">
        <f t="shared" si="78"/>
        <v>0</v>
      </c>
      <c r="L540" s="75">
        <f t="shared" si="84"/>
        <v>0</v>
      </c>
      <c r="M540" s="25">
        <f t="shared" si="79"/>
        <v>0</v>
      </c>
      <c r="N540" s="74">
        <f>SUM(N541)</f>
        <v>0</v>
      </c>
      <c r="O540" s="25">
        <f t="shared" si="80"/>
        <v>0</v>
      </c>
      <c r="P540" s="76">
        <f t="shared" si="83"/>
        <v>0</v>
      </c>
    </row>
    <row r="541" spans="1:16" ht="51.75" hidden="1" x14ac:dyDescent="0.25">
      <c r="A541" s="72">
        <v>3311401050828120</v>
      </c>
      <c r="B541" s="31" t="s">
        <v>678</v>
      </c>
      <c r="C541" s="73"/>
      <c r="D541" s="64"/>
      <c r="E541" s="64"/>
      <c r="F541" s="75">
        <f t="shared" si="77"/>
        <v>0</v>
      </c>
      <c r="G541" s="25">
        <f t="shared" si="82"/>
        <v>0</v>
      </c>
      <c r="H541" s="64"/>
      <c r="I541" s="76">
        <f t="shared" si="81"/>
        <v>0</v>
      </c>
      <c r="J541" s="64"/>
      <c r="K541" s="25">
        <f t="shared" si="78"/>
        <v>0</v>
      </c>
      <c r="L541" s="75">
        <f t="shared" si="84"/>
        <v>0</v>
      </c>
      <c r="M541" s="25">
        <f t="shared" si="79"/>
        <v>0</v>
      </c>
      <c r="N541" s="64"/>
      <c r="O541" s="25">
        <f t="shared" si="80"/>
        <v>0</v>
      </c>
      <c r="P541" s="76">
        <f t="shared" si="83"/>
        <v>0</v>
      </c>
    </row>
    <row r="542" spans="1:16" ht="26.25" hidden="1" x14ac:dyDescent="0.25">
      <c r="A542" s="72">
        <v>3311401050829</v>
      </c>
      <c r="B542" s="31" t="s">
        <v>679</v>
      </c>
      <c r="C542" s="73"/>
      <c r="D542" s="74">
        <f>SUM(D543)</f>
        <v>0</v>
      </c>
      <c r="E542" s="74">
        <f>SUM(E543)</f>
        <v>0</v>
      </c>
      <c r="F542" s="75">
        <f t="shared" si="77"/>
        <v>0</v>
      </c>
      <c r="G542" s="25">
        <f t="shared" si="82"/>
        <v>0</v>
      </c>
      <c r="H542" s="74">
        <f>SUM(H543)</f>
        <v>0</v>
      </c>
      <c r="I542" s="76">
        <f t="shared" si="81"/>
        <v>0</v>
      </c>
      <c r="J542" s="74">
        <f>SUM(J543)</f>
        <v>0</v>
      </c>
      <c r="K542" s="25">
        <f t="shared" si="78"/>
        <v>0</v>
      </c>
      <c r="L542" s="75">
        <f t="shared" si="84"/>
        <v>0</v>
      </c>
      <c r="M542" s="25">
        <f t="shared" si="79"/>
        <v>0</v>
      </c>
      <c r="N542" s="74">
        <f>SUM(N543)</f>
        <v>0</v>
      </c>
      <c r="O542" s="25">
        <f t="shared" si="80"/>
        <v>0</v>
      </c>
      <c r="P542" s="76">
        <f t="shared" si="83"/>
        <v>0</v>
      </c>
    </row>
    <row r="543" spans="1:16" ht="26.25" hidden="1" x14ac:dyDescent="0.25">
      <c r="A543" s="72">
        <v>3311401050829120</v>
      </c>
      <c r="B543" s="31" t="s">
        <v>679</v>
      </c>
      <c r="C543" s="73"/>
      <c r="D543" s="64"/>
      <c r="E543" s="64"/>
      <c r="F543" s="75">
        <f t="shared" si="77"/>
        <v>0</v>
      </c>
      <c r="G543" s="25">
        <f t="shared" si="82"/>
        <v>0</v>
      </c>
      <c r="H543" s="64"/>
      <c r="I543" s="76">
        <f t="shared" si="81"/>
        <v>0</v>
      </c>
      <c r="J543" s="64"/>
      <c r="K543" s="25">
        <f t="shared" si="78"/>
        <v>0</v>
      </c>
      <c r="L543" s="75">
        <f t="shared" si="84"/>
        <v>0</v>
      </c>
      <c r="M543" s="25">
        <f t="shared" si="79"/>
        <v>0</v>
      </c>
      <c r="N543" s="64"/>
      <c r="O543" s="25">
        <f t="shared" si="80"/>
        <v>0</v>
      </c>
      <c r="P543" s="76">
        <f t="shared" si="83"/>
        <v>0</v>
      </c>
    </row>
    <row r="544" spans="1:16" hidden="1" x14ac:dyDescent="0.25">
      <c r="A544" s="100">
        <v>3311401050847</v>
      </c>
      <c r="B544" s="31" t="s">
        <v>680</v>
      </c>
      <c r="C544" s="73"/>
      <c r="D544" s="74">
        <f>SUM(D545)</f>
        <v>0</v>
      </c>
      <c r="E544" s="74">
        <f>SUM(E545)</f>
        <v>0</v>
      </c>
      <c r="F544" s="75">
        <f t="shared" si="77"/>
        <v>0</v>
      </c>
      <c r="G544" s="25">
        <f t="shared" si="82"/>
        <v>0</v>
      </c>
      <c r="H544" s="74">
        <f>SUM(H545)</f>
        <v>0</v>
      </c>
      <c r="I544" s="76">
        <f t="shared" si="81"/>
        <v>0</v>
      </c>
      <c r="J544" s="74">
        <f>SUM(J545)</f>
        <v>0</v>
      </c>
      <c r="K544" s="25">
        <f t="shared" si="78"/>
        <v>0</v>
      </c>
      <c r="L544" s="75">
        <f t="shared" si="84"/>
        <v>0</v>
      </c>
      <c r="M544" s="25">
        <f t="shared" si="79"/>
        <v>0</v>
      </c>
      <c r="N544" s="74">
        <f>SUM(N545)</f>
        <v>0</v>
      </c>
      <c r="O544" s="25">
        <f t="shared" si="80"/>
        <v>0</v>
      </c>
      <c r="P544" s="76">
        <f t="shared" si="83"/>
        <v>0</v>
      </c>
    </row>
    <row r="545" spans="1:16" hidden="1" x14ac:dyDescent="0.25">
      <c r="A545" s="100">
        <v>3311401050847120</v>
      </c>
      <c r="B545" s="31" t="s">
        <v>680</v>
      </c>
      <c r="C545" s="73"/>
      <c r="D545" s="64"/>
      <c r="E545" s="64"/>
      <c r="F545" s="75">
        <f t="shared" si="77"/>
        <v>0</v>
      </c>
      <c r="G545" s="25">
        <f t="shared" si="82"/>
        <v>0</v>
      </c>
      <c r="H545" s="64"/>
      <c r="I545" s="76">
        <f t="shared" si="81"/>
        <v>0</v>
      </c>
      <c r="J545" s="64"/>
      <c r="K545" s="25">
        <f t="shared" si="78"/>
        <v>0</v>
      </c>
      <c r="L545" s="75">
        <f t="shared" si="84"/>
        <v>0</v>
      </c>
      <c r="M545" s="25">
        <f t="shared" si="79"/>
        <v>0</v>
      </c>
      <c r="N545" s="64"/>
      <c r="O545" s="25">
        <f t="shared" si="80"/>
        <v>0</v>
      </c>
      <c r="P545" s="76">
        <f t="shared" si="83"/>
        <v>0</v>
      </c>
    </row>
    <row r="546" spans="1:16" hidden="1" x14ac:dyDescent="0.25">
      <c r="A546" s="100">
        <v>3311401050912</v>
      </c>
      <c r="B546" s="102" t="s">
        <v>681</v>
      </c>
      <c r="C546" s="73"/>
      <c r="D546" s="74">
        <f>SUM(D547)</f>
        <v>0</v>
      </c>
      <c r="E546" s="74">
        <f>SUM(E547)</f>
        <v>0</v>
      </c>
      <c r="F546" s="75">
        <f t="shared" si="77"/>
        <v>0</v>
      </c>
      <c r="G546" s="25">
        <f t="shared" si="82"/>
        <v>0</v>
      </c>
      <c r="H546" s="74">
        <f>SUM(H547)</f>
        <v>0</v>
      </c>
      <c r="I546" s="76">
        <f t="shared" si="81"/>
        <v>0</v>
      </c>
      <c r="J546" s="74">
        <f>SUM(J547)</f>
        <v>0</v>
      </c>
      <c r="K546" s="25">
        <f t="shared" si="78"/>
        <v>0</v>
      </c>
      <c r="L546" s="75">
        <f t="shared" si="84"/>
        <v>0</v>
      </c>
      <c r="M546" s="25">
        <f t="shared" si="79"/>
        <v>0</v>
      </c>
      <c r="N546" s="74">
        <f>SUM(N547)</f>
        <v>0</v>
      </c>
      <c r="O546" s="25">
        <f t="shared" si="80"/>
        <v>0</v>
      </c>
      <c r="P546" s="76">
        <f t="shared" si="83"/>
        <v>0</v>
      </c>
    </row>
    <row r="547" spans="1:16" hidden="1" x14ac:dyDescent="0.25">
      <c r="A547" s="100">
        <v>3311401050912120</v>
      </c>
      <c r="B547" s="102" t="s">
        <v>682</v>
      </c>
      <c r="C547" s="73"/>
      <c r="D547" s="64"/>
      <c r="E547" s="64"/>
      <c r="F547" s="75">
        <f t="shared" si="77"/>
        <v>0</v>
      </c>
      <c r="G547" s="25">
        <f t="shared" si="82"/>
        <v>0</v>
      </c>
      <c r="H547" s="64"/>
      <c r="I547" s="76">
        <f t="shared" si="81"/>
        <v>0</v>
      </c>
      <c r="J547" s="64"/>
      <c r="K547" s="25">
        <f t="shared" si="78"/>
        <v>0</v>
      </c>
      <c r="L547" s="75">
        <f t="shared" si="84"/>
        <v>0</v>
      </c>
      <c r="M547" s="25">
        <f t="shared" si="79"/>
        <v>0</v>
      </c>
      <c r="N547" s="64"/>
      <c r="O547" s="25">
        <f t="shared" si="80"/>
        <v>0</v>
      </c>
      <c r="P547" s="76">
        <f t="shared" si="83"/>
        <v>0</v>
      </c>
    </row>
    <row r="548" spans="1:16" hidden="1" x14ac:dyDescent="0.25">
      <c r="A548" s="100">
        <v>3311401050920</v>
      </c>
      <c r="B548" s="102" t="s">
        <v>683</v>
      </c>
      <c r="C548" s="73"/>
      <c r="D548" s="74">
        <f>SUM(D549)</f>
        <v>0</v>
      </c>
      <c r="E548" s="74">
        <f>SUM(E549)</f>
        <v>0</v>
      </c>
      <c r="F548" s="75">
        <f t="shared" si="77"/>
        <v>0</v>
      </c>
      <c r="G548" s="25">
        <f t="shared" si="82"/>
        <v>0</v>
      </c>
      <c r="H548" s="74">
        <f>SUM(H549)</f>
        <v>0</v>
      </c>
      <c r="I548" s="76">
        <f t="shared" si="81"/>
        <v>0</v>
      </c>
      <c r="J548" s="74">
        <f>SUM(J549)</f>
        <v>0</v>
      </c>
      <c r="K548" s="25">
        <f t="shared" si="78"/>
        <v>0</v>
      </c>
      <c r="L548" s="75">
        <f t="shared" si="84"/>
        <v>0</v>
      </c>
      <c r="M548" s="25">
        <f t="shared" si="79"/>
        <v>0</v>
      </c>
      <c r="N548" s="74">
        <f>SUM(N549)</f>
        <v>0</v>
      </c>
      <c r="O548" s="25">
        <f t="shared" si="80"/>
        <v>0</v>
      </c>
      <c r="P548" s="76">
        <f t="shared" si="83"/>
        <v>0</v>
      </c>
    </row>
    <row r="549" spans="1:16" hidden="1" x14ac:dyDescent="0.25">
      <c r="A549" s="100">
        <v>3311401050920120</v>
      </c>
      <c r="B549" s="102" t="s">
        <v>683</v>
      </c>
      <c r="C549" s="73"/>
      <c r="D549" s="64"/>
      <c r="E549" s="64"/>
      <c r="F549" s="75">
        <f t="shared" si="77"/>
        <v>0</v>
      </c>
      <c r="G549" s="25">
        <f t="shared" si="82"/>
        <v>0</v>
      </c>
      <c r="H549" s="64"/>
      <c r="I549" s="76">
        <f t="shared" si="81"/>
        <v>0</v>
      </c>
      <c r="J549" s="64"/>
      <c r="K549" s="25">
        <f t="shared" si="78"/>
        <v>0</v>
      </c>
      <c r="L549" s="75">
        <f t="shared" si="84"/>
        <v>0</v>
      </c>
      <c r="M549" s="25">
        <f t="shared" si="79"/>
        <v>0</v>
      </c>
      <c r="N549" s="64"/>
      <c r="O549" s="25">
        <f t="shared" si="80"/>
        <v>0</v>
      </c>
      <c r="P549" s="76">
        <f t="shared" si="83"/>
        <v>0</v>
      </c>
    </row>
    <row r="550" spans="1:16" ht="26.25" hidden="1" x14ac:dyDescent="0.25">
      <c r="A550" s="100">
        <v>3311401050959</v>
      </c>
      <c r="B550" s="102" t="s">
        <v>684</v>
      </c>
      <c r="C550" s="73"/>
      <c r="D550" s="74">
        <f>SUM(D551)</f>
        <v>0</v>
      </c>
      <c r="E550" s="74">
        <f>SUM(E551)</f>
        <v>0</v>
      </c>
      <c r="F550" s="75">
        <f t="shared" si="77"/>
        <v>0</v>
      </c>
      <c r="G550" s="25">
        <f t="shared" si="82"/>
        <v>0</v>
      </c>
      <c r="H550" s="74">
        <f>SUM(H551)</f>
        <v>0</v>
      </c>
      <c r="I550" s="76">
        <f t="shared" si="81"/>
        <v>0</v>
      </c>
      <c r="J550" s="74">
        <f>SUM(J551)</f>
        <v>0</v>
      </c>
      <c r="K550" s="25">
        <f t="shared" si="78"/>
        <v>0</v>
      </c>
      <c r="L550" s="75">
        <f t="shared" si="84"/>
        <v>0</v>
      </c>
      <c r="M550" s="25">
        <f t="shared" si="79"/>
        <v>0</v>
      </c>
      <c r="N550" s="74">
        <f>SUM(N551)</f>
        <v>0</v>
      </c>
      <c r="O550" s="25">
        <f t="shared" si="80"/>
        <v>0</v>
      </c>
      <c r="P550" s="76">
        <f t="shared" si="83"/>
        <v>0</v>
      </c>
    </row>
    <row r="551" spans="1:16" ht="26.25" hidden="1" x14ac:dyDescent="0.25">
      <c r="A551" s="100">
        <v>3311401050959</v>
      </c>
      <c r="B551" s="102" t="s">
        <v>684</v>
      </c>
      <c r="C551" s="73"/>
      <c r="D551" s="64"/>
      <c r="E551" s="64"/>
      <c r="F551" s="75">
        <f t="shared" si="77"/>
        <v>0</v>
      </c>
      <c r="G551" s="25">
        <f t="shared" si="82"/>
        <v>0</v>
      </c>
      <c r="H551" s="64"/>
      <c r="I551" s="76">
        <f t="shared" si="81"/>
        <v>0</v>
      </c>
      <c r="J551" s="64"/>
      <c r="K551" s="25">
        <f t="shared" si="78"/>
        <v>0</v>
      </c>
      <c r="L551" s="75">
        <f t="shared" si="84"/>
        <v>0</v>
      </c>
      <c r="M551" s="25">
        <f t="shared" si="79"/>
        <v>0</v>
      </c>
      <c r="N551" s="64"/>
      <c r="O551" s="25">
        <f t="shared" si="80"/>
        <v>0</v>
      </c>
      <c r="P551" s="76">
        <f t="shared" si="83"/>
        <v>0</v>
      </c>
    </row>
    <row r="552" spans="1:16" ht="26.25" hidden="1" x14ac:dyDescent="0.25">
      <c r="A552" s="100">
        <v>3311401050960</v>
      </c>
      <c r="B552" s="80" t="s">
        <v>685</v>
      </c>
      <c r="C552" s="73"/>
      <c r="D552" s="74">
        <f>SUM(D553)</f>
        <v>0</v>
      </c>
      <c r="E552" s="74">
        <f>SUM(E553)</f>
        <v>0</v>
      </c>
      <c r="F552" s="75">
        <f t="shared" si="77"/>
        <v>0</v>
      </c>
      <c r="G552" s="25">
        <f t="shared" si="82"/>
        <v>0</v>
      </c>
      <c r="H552" s="74">
        <f>SUM(H553)</f>
        <v>0</v>
      </c>
      <c r="I552" s="76">
        <f t="shared" si="81"/>
        <v>0</v>
      </c>
      <c r="J552" s="74">
        <f>SUM(J553)</f>
        <v>0</v>
      </c>
      <c r="K552" s="25">
        <f t="shared" si="78"/>
        <v>0</v>
      </c>
      <c r="L552" s="75">
        <f t="shared" si="84"/>
        <v>0</v>
      </c>
      <c r="M552" s="25">
        <f t="shared" si="79"/>
        <v>0</v>
      </c>
      <c r="N552" s="74">
        <f>SUM(N553)</f>
        <v>0</v>
      </c>
      <c r="O552" s="25">
        <f t="shared" si="80"/>
        <v>0</v>
      </c>
      <c r="P552" s="76">
        <f t="shared" si="83"/>
        <v>0</v>
      </c>
    </row>
    <row r="553" spans="1:16" ht="26.25" hidden="1" x14ac:dyDescent="0.25">
      <c r="A553" s="100">
        <v>3311401050960</v>
      </c>
      <c r="B553" s="80" t="s">
        <v>686</v>
      </c>
      <c r="C553" s="73"/>
      <c r="D553" s="64"/>
      <c r="E553" s="64"/>
      <c r="F553" s="75">
        <f t="shared" si="77"/>
        <v>0</v>
      </c>
      <c r="G553" s="25">
        <f t="shared" si="82"/>
        <v>0</v>
      </c>
      <c r="H553" s="64"/>
      <c r="I553" s="76">
        <f t="shared" si="81"/>
        <v>0</v>
      </c>
      <c r="J553" s="64"/>
      <c r="K553" s="25">
        <f t="shared" si="78"/>
        <v>0</v>
      </c>
      <c r="L553" s="75">
        <f t="shared" si="84"/>
        <v>0</v>
      </c>
      <c r="M553" s="25">
        <f t="shared" si="79"/>
        <v>0</v>
      </c>
      <c r="N553" s="64"/>
      <c r="O553" s="25">
        <f t="shared" si="80"/>
        <v>0</v>
      </c>
      <c r="P553" s="76">
        <f t="shared" si="83"/>
        <v>0</v>
      </c>
    </row>
    <row r="554" spans="1:16" ht="39" hidden="1" x14ac:dyDescent="0.25">
      <c r="A554" s="100">
        <v>3311401050972</v>
      </c>
      <c r="B554" s="80" t="s">
        <v>687</v>
      </c>
      <c r="C554" s="73"/>
      <c r="D554" s="74">
        <f>SUM(D555)</f>
        <v>0</v>
      </c>
      <c r="E554" s="74">
        <f>SUM(E555)</f>
        <v>0</v>
      </c>
      <c r="F554" s="75">
        <f>SUM(D554+E554)</f>
        <v>0</v>
      </c>
      <c r="G554" s="25">
        <f>IF(OR(F554=0,F$7=0),0,F554/F$7)*100</f>
        <v>0</v>
      </c>
      <c r="H554" s="74">
        <f>SUM(H555)</f>
        <v>0</v>
      </c>
      <c r="I554" s="76">
        <f>SUM(F554-H554)</f>
        <v>0</v>
      </c>
      <c r="J554" s="74">
        <f>SUM(J555)</f>
        <v>0</v>
      </c>
      <c r="K554" s="25">
        <f>IF(OR(J554=0,F554=0),0,J554/F554)*100</f>
        <v>0</v>
      </c>
      <c r="L554" s="75">
        <f>SUM(N554-J554)</f>
        <v>0</v>
      </c>
      <c r="M554" s="25">
        <f>IF(OR(L554=0,F554=0),0,L554/F554)*100</f>
        <v>0</v>
      </c>
      <c r="N554" s="74">
        <f>SUM(N555)</f>
        <v>0</v>
      </c>
      <c r="O554" s="25">
        <f>IF(OR(N554=0,F554=0),0,N554/F554)*100</f>
        <v>0</v>
      </c>
      <c r="P554" s="76">
        <f>SUM(F554-N554)</f>
        <v>0</v>
      </c>
    </row>
    <row r="555" spans="1:16" ht="39" hidden="1" x14ac:dyDescent="0.25">
      <c r="A555" s="100">
        <v>3311401050972120</v>
      </c>
      <c r="B555" s="80" t="s">
        <v>688</v>
      </c>
      <c r="C555" s="73"/>
      <c r="D555" s="64"/>
      <c r="E555" s="64"/>
      <c r="F555" s="75">
        <f>SUM(D555+E555)</f>
        <v>0</v>
      </c>
      <c r="G555" s="25">
        <f>IF(OR(F555=0,F$7=0),0,F555/F$7)*100</f>
        <v>0</v>
      </c>
      <c r="H555" s="64"/>
      <c r="I555" s="76">
        <f>SUM(F555-H555)</f>
        <v>0</v>
      </c>
      <c r="J555" s="64"/>
      <c r="K555" s="25">
        <f>IF(OR(J555=0,F555=0),0,J555/F555)*100</f>
        <v>0</v>
      </c>
      <c r="L555" s="75">
        <f>SUM(N555-J555)</f>
        <v>0</v>
      </c>
      <c r="M555" s="25">
        <f>IF(OR(L555=0,F555=0),0,L555/F555)*100</f>
        <v>0</v>
      </c>
      <c r="N555" s="64"/>
      <c r="O555" s="25">
        <f>IF(OR(N555=0,F555=0),0,N555/F555)*100</f>
        <v>0</v>
      </c>
      <c r="P555" s="76">
        <f>SUM(F555-N555)</f>
        <v>0</v>
      </c>
    </row>
    <row r="556" spans="1:16" ht="26.25" hidden="1" x14ac:dyDescent="0.25">
      <c r="A556" s="100">
        <v>3311401054006</v>
      </c>
      <c r="B556" s="31" t="s">
        <v>689</v>
      </c>
      <c r="C556" s="73"/>
      <c r="D556" s="74">
        <f>SUM(D557)</f>
        <v>0</v>
      </c>
      <c r="E556" s="74">
        <f>SUM(E557)</f>
        <v>0</v>
      </c>
      <c r="F556" s="75">
        <f t="shared" si="77"/>
        <v>0</v>
      </c>
      <c r="G556" s="25">
        <f t="shared" si="82"/>
        <v>0</v>
      </c>
      <c r="H556" s="74">
        <f>SUM(H557)</f>
        <v>0</v>
      </c>
      <c r="I556" s="76">
        <f t="shared" si="81"/>
        <v>0</v>
      </c>
      <c r="J556" s="74">
        <f>SUM(J557)</f>
        <v>0</v>
      </c>
      <c r="K556" s="25">
        <f t="shared" si="78"/>
        <v>0</v>
      </c>
      <c r="L556" s="75">
        <f t="shared" si="84"/>
        <v>0</v>
      </c>
      <c r="M556" s="25">
        <f t="shared" si="79"/>
        <v>0</v>
      </c>
      <c r="N556" s="74">
        <f>SUM(N557)</f>
        <v>0</v>
      </c>
      <c r="O556" s="25">
        <f t="shared" si="80"/>
        <v>0</v>
      </c>
      <c r="P556" s="76">
        <f t="shared" si="83"/>
        <v>0</v>
      </c>
    </row>
    <row r="557" spans="1:16" ht="26.25" hidden="1" x14ac:dyDescent="0.25">
      <c r="A557" s="100">
        <v>3311401054006120</v>
      </c>
      <c r="B557" s="31" t="s">
        <v>689</v>
      </c>
      <c r="C557" s="73"/>
      <c r="D557" s="64"/>
      <c r="E557" s="64"/>
      <c r="F557" s="75">
        <f t="shared" si="77"/>
        <v>0</v>
      </c>
      <c r="G557" s="25">
        <f t="shared" si="82"/>
        <v>0</v>
      </c>
      <c r="H557" s="64"/>
      <c r="I557" s="76">
        <f t="shared" si="81"/>
        <v>0</v>
      </c>
      <c r="J557" s="64"/>
      <c r="K557" s="25">
        <f t="shared" si="78"/>
        <v>0</v>
      </c>
      <c r="L557" s="75">
        <f t="shared" si="84"/>
        <v>0</v>
      </c>
      <c r="M557" s="25">
        <f t="shared" si="79"/>
        <v>0</v>
      </c>
      <c r="N557" s="64"/>
      <c r="O557" s="25">
        <f t="shared" si="80"/>
        <v>0</v>
      </c>
      <c r="P557" s="76">
        <f t="shared" si="83"/>
        <v>0</v>
      </c>
    </row>
    <row r="558" spans="1:16" ht="26.25" hidden="1" x14ac:dyDescent="0.25">
      <c r="A558" s="100">
        <v>3311401057243</v>
      </c>
      <c r="B558" s="31" t="s">
        <v>690</v>
      </c>
      <c r="C558" s="73"/>
      <c r="D558" s="74">
        <f>SUM(D559)</f>
        <v>0</v>
      </c>
      <c r="E558" s="74">
        <f>SUM(E559)</f>
        <v>0</v>
      </c>
      <c r="F558" s="75">
        <f t="shared" si="77"/>
        <v>0</v>
      </c>
      <c r="G558" s="25">
        <f t="shared" si="82"/>
        <v>0</v>
      </c>
      <c r="H558" s="74">
        <f>SUM(H559)</f>
        <v>0</v>
      </c>
      <c r="I558" s="76">
        <f t="shared" si="81"/>
        <v>0</v>
      </c>
      <c r="J558" s="74">
        <f>SUM(J559)</f>
        <v>0</v>
      </c>
      <c r="K558" s="25">
        <f t="shared" si="78"/>
        <v>0</v>
      </c>
      <c r="L558" s="75">
        <f t="shared" si="84"/>
        <v>0</v>
      </c>
      <c r="M558" s="25">
        <f t="shared" si="79"/>
        <v>0</v>
      </c>
      <c r="N558" s="74">
        <f>SUM(N559)</f>
        <v>0</v>
      </c>
      <c r="O558" s="25">
        <f t="shared" si="80"/>
        <v>0</v>
      </c>
      <c r="P558" s="76">
        <f t="shared" si="83"/>
        <v>0</v>
      </c>
    </row>
    <row r="559" spans="1:16" ht="26.25" hidden="1" x14ac:dyDescent="0.25">
      <c r="A559" s="100">
        <v>3311401057243120</v>
      </c>
      <c r="B559" s="31" t="s">
        <v>690</v>
      </c>
      <c r="C559" s="73"/>
      <c r="D559" s="64"/>
      <c r="E559" s="64"/>
      <c r="F559" s="75">
        <f t="shared" si="77"/>
        <v>0</v>
      </c>
      <c r="G559" s="25">
        <f t="shared" si="82"/>
        <v>0</v>
      </c>
      <c r="H559" s="64"/>
      <c r="I559" s="76">
        <f t="shared" si="81"/>
        <v>0</v>
      </c>
      <c r="J559" s="64"/>
      <c r="K559" s="25">
        <f t="shared" si="78"/>
        <v>0</v>
      </c>
      <c r="L559" s="75">
        <f t="shared" si="84"/>
        <v>0</v>
      </c>
      <c r="M559" s="25">
        <f t="shared" si="79"/>
        <v>0</v>
      </c>
      <c r="N559" s="64"/>
      <c r="O559" s="25">
        <f t="shared" si="80"/>
        <v>0</v>
      </c>
      <c r="P559" s="76">
        <f t="shared" si="83"/>
        <v>0</v>
      </c>
    </row>
    <row r="560" spans="1:16" hidden="1" x14ac:dyDescent="0.25">
      <c r="A560" s="72">
        <v>331140106</v>
      </c>
      <c r="B560" s="31" t="s">
        <v>691</v>
      </c>
      <c r="C560" s="73"/>
      <c r="D560" s="74">
        <f>SUM(D561)</f>
        <v>0</v>
      </c>
      <c r="E560" s="74">
        <f>SUM(E561)</f>
        <v>0</v>
      </c>
      <c r="F560" s="75">
        <f t="shared" si="77"/>
        <v>0</v>
      </c>
      <c r="G560" s="25">
        <f t="shared" si="82"/>
        <v>0</v>
      </c>
      <c r="H560" s="74">
        <f>SUM(H561)</f>
        <v>0</v>
      </c>
      <c r="I560" s="76">
        <f t="shared" si="81"/>
        <v>0</v>
      </c>
      <c r="J560" s="74">
        <f>SUM(J561)</f>
        <v>0</v>
      </c>
      <c r="K560" s="25">
        <f t="shared" si="78"/>
        <v>0</v>
      </c>
      <c r="L560" s="75">
        <f t="shared" si="84"/>
        <v>0</v>
      </c>
      <c r="M560" s="25">
        <f t="shared" si="79"/>
        <v>0</v>
      </c>
      <c r="N560" s="74">
        <f>SUM(N561)</f>
        <v>0</v>
      </c>
      <c r="O560" s="25">
        <f t="shared" si="80"/>
        <v>0</v>
      </c>
      <c r="P560" s="76">
        <f t="shared" si="83"/>
        <v>0</v>
      </c>
    </row>
    <row r="561" spans="1:16" ht="39" hidden="1" x14ac:dyDescent="0.25">
      <c r="A561" s="72">
        <v>3311401060768</v>
      </c>
      <c r="B561" s="31" t="s">
        <v>692</v>
      </c>
      <c r="C561" s="73"/>
      <c r="D561" s="74">
        <f>SUM(D562:D563)</f>
        <v>0</v>
      </c>
      <c r="E561" s="74">
        <f>SUM(E562:E563)</f>
        <v>0</v>
      </c>
      <c r="F561" s="75">
        <f t="shared" si="77"/>
        <v>0</v>
      </c>
      <c r="G561" s="25">
        <f t="shared" si="82"/>
        <v>0</v>
      </c>
      <c r="H561" s="74">
        <f>SUM(H562:H563)</f>
        <v>0</v>
      </c>
      <c r="I561" s="76">
        <f t="shared" si="81"/>
        <v>0</v>
      </c>
      <c r="J561" s="74">
        <f>SUM(J562:J563)</f>
        <v>0</v>
      </c>
      <c r="K561" s="25">
        <f t="shared" si="78"/>
        <v>0</v>
      </c>
      <c r="L561" s="75">
        <f t="shared" si="84"/>
        <v>0</v>
      </c>
      <c r="M561" s="25">
        <f t="shared" si="79"/>
        <v>0</v>
      </c>
      <c r="N561" s="74">
        <f>SUM(N562:N563)</f>
        <v>0</v>
      </c>
      <c r="O561" s="25">
        <f t="shared" si="80"/>
        <v>0</v>
      </c>
      <c r="P561" s="76">
        <f t="shared" si="83"/>
        <v>0</v>
      </c>
    </row>
    <row r="562" spans="1:16" ht="39" hidden="1" x14ac:dyDescent="0.25">
      <c r="A562" s="72">
        <v>3311401060768120</v>
      </c>
      <c r="B562" s="31" t="s">
        <v>692</v>
      </c>
      <c r="C562" s="73"/>
      <c r="D562" s="64"/>
      <c r="E562" s="64"/>
      <c r="F562" s="75">
        <f t="shared" si="77"/>
        <v>0</v>
      </c>
      <c r="G562" s="25">
        <f t="shared" si="82"/>
        <v>0</v>
      </c>
      <c r="H562" s="64"/>
      <c r="I562" s="76">
        <f t="shared" si="81"/>
        <v>0</v>
      </c>
      <c r="J562" s="64"/>
      <c r="K562" s="25">
        <f t="shared" si="78"/>
        <v>0</v>
      </c>
      <c r="L562" s="75">
        <f t="shared" si="84"/>
        <v>0</v>
      </c>
      <c r="M562" s="25">
        <f t="shared" si="79"/>
        <v>0</v>
      </c>
      <c r="N562" s="64"/>
      <c r="O562" s="25">
        <f t="shared" si="80"/>
        <v>0</v>
      </c>
      <c r="P562" s="76">
        <f t="shared" si="83"/>
        <v>0</v>
      </c>
    </row>
    <row r="563" spans="1:16" ht="39" hidden="1" x14ac:dyDescent="0.25">
      <c r="A563" s="72">
        <v>3311401060768130</v>
      </c>
      <c r="B563" s="31" t="s">
        <v>692</v>
      </c>
      <c r="C563" s="73"/>
      <c r="D563" s="64"/>
      <c r="E563" s="64"/>
      <c r="F563" s="75">
        <f t="shared" si="77"/>
        <v>0</v>
      </c>
      <c r="G563" s="25">
        <f t="shared" si="82"/>
        <v>0</v>
      </c>
      <c r="H563" s="64"/>
      <c r="I563" s="76">
        <f t="shared" si="81"/>
        <v>0</v>
      </c>
      <c r="J563" s="64"/>
      <c r="K563" s="25">
        <f t="shared" si="78"/>
        <v>0</v>
      </c>
      <c r="L563" s="75">
        <f t="shared" si="84"/>
        <v>0</v>
      </c>
      <c r="M563" s="25">
        <f t="shared" si="79"/>
        <v>0</v>
      </c>
      <c r="N563" s="64"/>
      <c r="O563" s="25">
        <f t="shared" si="80"/>
        <v>0</v>
      </c>
      <c r="P563" s="76">
        <f t="shared" si="83"/>
        <v>0</v>
      </c>
    </row>
    <row r="564" spans="1:16" ht="26.25" hidden="1" x14ac:dyDescent="0.25">
      <c r="A564" s="72">
        <v>331140107</v>
      </c>
      <c r="B564" s="31" t="s">
        <v>693</v>
      </c>
      <c r="C564" s="73"/>
      <c r="D564" s="74">
        <f>SUM(D565+D567+D570+D572+D574+D576+D578+D580)</f>
        <v>0</v>
      </c>
      <c r="E564" s="74">
        <f>SUM(E565+E567+E570+E572+E574+E576+E578+E580)</f>
        <v>0</v>
      </c>
      <c r="F564" s="75">
        <f t="shared" si="77"/>
        <v>0</v>
      </c>
      <c r="G564" s="25">
        <f t="shared" si="82"/>
        <v>0</v>
      </c>
      <c r="H564" s="74">
        <f>SUM(H565+H567+H570+H572+H574+H576+H578+H580)</f>
        <v>0</v>
      </c>
      <c r="I564" s="76">
        <f t="shared" si="81"/>
        <v>0</v>
      </c>
      <c r="J564" s="74">
        <f>SUM(J565+J567+J570+J572+J574+J576+J578+J580)</f>
        <v>0</v>
      </c>
      <c r="K564" s="25">
        <f t="shared" si="78"/>
        <v>0</v>
      </c>
      <c r="L564" s="75">
        <f t="shared" si="84"/>
        <v>0</v>
      </c>
      <c r="M564" s="25">
        <f t="shared" si="79"/>
        <v>0</v>
      </c>
      <c r="N564" s="74">
        <f>SUM(N565+N567+N570+N572+N574+N576+N578+N580)</f>
        <v>0</v>
      </c>
      <c r="O564" s="25">
        <f t="shared" si="80"/>
        <v>0</v>
      </c>
      <c r="P564" s="76">
        <f t="shared" si="83"/>
        <v>0</v>
      </c>
    </row>
    <row r="565" spans="1:16" ht="26.25" hidden="1" x14ac:dyDescent="0.25">
      <c r="A565" s="72">
        <v>3311401070741</v>
      </c>
      <c r="B565" s="31" t="s">
        <v>694</v>
      </c>
      <c r="C565" s="73"/>
      <c r="D565" s="74">
        <f>SUM(D566)</f>
        <v>0</v>
      </c>
      <c r="E565" s="74">
        <f>SUM(E566)</f>
        <v>0</v>
      </c>
      <c r="F565" s="75">
        <f t="shared" si="77"/>
        <v>0</v>
      </c>
      <c r="G565" s="25">
        <f t="shared" si="82"/>
        <v>0</v>
      </c>
      <c r="H565" s="74">
        <f>SUM(H566)</f>
        <v>0</v>
      </c>
      <c r="I565" s="76">
        <f t="shared" si="81"/>
        <v>0</v>
      </c>
      <c r="J565" s="74">
        <f>SUM(J566)</f>
        <v>0</v>
      </c>
      <c r="K565" s="25">
        <f t="shared" si="78"/>
        <v>0</v>
      </c>
      <c r="L565" s="75">
        <f t="shared" si="84"/>
        <v>0</v>
      </c>
      <c r="M565" s="25">
        <f t="shared" si="79"/>
        <v>0</v>
      </c>
      <c r="N565" s="74">
        <f>SUM(N566)</f>
        <v>0</v>
      </c>
      <c r="O565" s="25">
        <f t="shared" si="80"/>
        <v>0</v>
      </c>
      <c r="P565" s="76">
        <f t="shared" si="83"/>
        <v>0</v>
      </c>
    </row>
    <row r="566" spans="1:16" ht="26.25" hidden="1" x14ac:dyDescent="0.25">
      <c r="A566" s="72">
        <v>3311401070741130</v>
      </c>
      <c r="B566" s="31" t="s">
        <v>694</v>
      </c>
      <c r="C566" s="73"/>
      <c r="D566" s="64"/>
      <c r="E566" s="64"/>
      <c r="F566" s="75">
        <f t="shared" si="77"/>
        <v>0</v>
      </c>
      <c r="G566" s="25">
        <f t="shared" si="82"/>
        <v>0</v>
      </c>
      <c r="H566" s="64"/>
      <c r="I566" s="76">
        <f t="shared" si="81"/>
        <v>0</v>
      </c>
      <c r="J566" s="64"/>
      <c r="K566" s="25">
        <f t="shared" si="78"/>
        <v>0</v>
      </c>
      <c r="L566" s="75">
        <f t="shared" si="84"/>
        <v>0</v>
      </c>
      <c r="M566" s="25">
        <f t="shared" si="79"/>
        <v>0</v>
      </c>
      <c r="N566" s="64"/>
      <c r="O566" s="25">
        <f t="shared" si="80"/>
        <v>0</v>
      </c>
      <c r="P566" s="76">
        <f t="shared" si="83"/>
        <v>0</v>
      </c>
    </row>
    <row r="567" spans="1:16" ht="51.75" hidden="1" x14ac:dyDescent="0.25">
      <c r="A567" s="72">
        <v>3311401070827</v>
      </c>
      <c r="B567" s="31" t="s">
        <v>695</v>
      </c>
      <c r="C567" s="73"/>
      <c r="D567" s="74">
        <f>SUM(D568:D569)</f>
        <v>0</v>
      </c>
      <c r="E567" s="74">
        <f>SUM(E568:E569)</f>
        <v>0</v>
      </c>
      <c r="F567" s="75">
        <f t="shared" si="77"/>
        <v>0</v>
      </c>
      <c r="G567" s="25">
        <f t="shared" si="82"/>
        <v>0</v>
      </c>
      <c r="H567" s="74">
        <f>SUM(H568:H569)</f>
        <v>0</v>
      </c>
      <c r="I567" s="76">
        <f t="shared" si="81"/>
        <v>0</v>
      </c>
      <c r="J567" s="74">
        <f>SUM(J568:J569)</f>
        <v>0</v>
      </c>
      <c r="K567" s="25">
        <f t="shared" si="78"/>
        <v>0</v>
      </c>
      <c r="L567" s="75">
        <f t="shared" si="84"/>
        <v>0</v>
      </c>
      <c r="M567" s="25">
        <f t="shared" si="79"/>
        <v>0</v>
      </c>
      <c r="N567" s="74">
        <f>SUM(N568:N569)</f>
        <v>0</v>
      </c>
      <c r="O567" s="25">
        <f t="shared" si="80"/>
        <v>0</v>
      </c>
      <c r="P567" s="76">
        <f t="shared" si="83"/>
        <v>0</v>
      </c>
    </row>
    <row r="568" spans="1:16" ht="51.75" hidden="1" x14ac:dyDescent="0.25">
      <c r="A568" s="72">
        <v>3311401070827130</v>
      </c>
      <c r="B568" s="31" t="s">
        <v>695</v>
      </c>
      <c r="C568" s="73"/>
      <c r="D568" s="64"/>
      <c r="E568" s="64"/>
      <c r="F568" s="75">
        <f t="shared" si="77"/>
        <v>0</v>
      </c>
      <c r="G568" s="25">
        <f t="shared" si="82"/>
        <v>0</v>
      </c>
      <c r="H568" s="64"/>
      <c r="I568" s="76">
        <f t="shared" si="81"/>
        <v>0</v>
      </c>
      <c r="J568" s="64"/>
      <c r="K568" s="25">
        <f t="shared" si="78"/>
        <v>0</v>
      </c>
      <c r="L568" s="75">
        <f t="shared" si="84"/>
        <v>0</v>
      </c>
      <c r="M568" s="25">
        <f t="shared" si="79"/>
        <v>0</v>
      </c>
      <c r="N568" s="64"/>
      <c r="O568" s="25">
        <f t="shared" si="80"/>
        <v>0</v>
      </c>
      <c r="P568" s="76">
        <f t="shared" si="83"/>
        <v>0</v>
      </c>
    </row>
    <row r="569" spans="1:16" ht="51.75" hidden="1" x14ac:dyDescent="0.25">
      <c r="A569" s="72">
        <v>3311401070827130</v>
      </c>
      <c r="B569" s="31" t="s">
        <v>695</v>
      </c>
      <c r="C569" s="73"/>
      <c r="D569" s="64"/>
      <c r="E569" s="64"/>
      <c r="F569" s="75">
        <f t="shared" si="77"/>
        <v>0</v>
      </c>
      <c r="G569" s="25">
        <f t="shared" si="82"/>
        <v>0</v>
      </c>
      <c r="H569" s="64"/>
      <c r="I569" s="76">
        <f t="shared" si="81"/>
        <v>0</v>
      </c>
      <c r="J569" s="64"/>
      <c r="K569" s="25">
        <f t="shared" si="78"/>
        <v>0</v>
      </c>
      <c r="L569" s="75">
        <f t="shared" si="84"/>
        <v>0</v>
      </c>
      <c r="M569" s="25">
        <f t="shared" si="79"/>
        <v>0</v>
      </c>
      <c r="N569" s="64"/>
      <c r="O569" s="25">
        <f t="shared" si="80"/>
        <v>0</v>
      </c>
      <c r="P569" s="76">
        <f t="shared" si="83"/>
        <v>0</v>
      </c>
    </row>
    <row r="570" spans="1:16" ht="64.5" hidden="1" x14ac:dyDescent="0.25">
      <c r="A570" s="72">
        <v>3311401070832</v>
      </c>
      <c r="B570" s="31" t="s">
        <v>696</v>
      </c>
      <c r="C570" s="73"/>
      <c r="D570" s="74">
        <f>SUM(D571)</f>
        <v>0</v>
      </c>
      <c r="E570" s="74">
        <f>SUM(E571)</f>
        <v>0</v>
      </c>
      <c r="F570" s="75">
        <f t="shared" si="77"/>
        <v>0</v>
      </c>
      <c r="G570" s="25">
        <f t="shared" si="82"/>
        <v>0</v>
      </c>
      <c r="H570" s="74">
        <f>SUM(H571)</f>
        <v>0</v>
      </c>
      <c r="I570" s="76">
        <f t="shared" si="81"/>
        <v>0</v>
      </c>
      <c r="J570" s="74">
        <f>SUM(J571)</f>
        <v>0</v>
      </c>
      <c r="K570" s="25">
        <f t="shared" si="78"/>
        <v>0</v>
      </c>
      <c r="L570" s="75">
        <f t="shared" si="84"/>
        <v>0</v>
      </c>
      <c r="M570" s="25">
        <f t="shared" si="79"/>
        <v>0</v>
      </c>
      <c r="N570" s="74">
        <f>SUM(N571)</f>
        <v>0</v>
      </c>
      <c r="O570" s="25">
        <f t="shared" si="80"/>
        <v>0</v>
      </c>
      <c r="P570" s="76">
        <f t="shared" si="83"/>
        <v>0</v>
      </c>
    </row>
    <row r="571" spans="1:16" ht="64.5" hidden="1" x14ac:dyDescent="0.25">
      <c r="A571" s="72">
        <v>3311401070832130</v>
      </c>
      <c r="B571" s="31" t="s">
        <v>696</v>
      </c>
      <c r="C571" s="73"/>
      <c r="D571" s="64"/>
      <c r="E571" s="64"/>
      <c r="F571" s="75">
        <f t="shared" si="77"/>
        <v>0</v>
      </c>
      <c r="G571" s="25">
        <f t="shared" si="82"/>
        <v>0</v>
      </c>
      <c r="H571" s="64"/>
      <c r="I571" s="76">
        <f t="shared" si="81"/>
        <v>0</v>
      </c>
      <c r="J571" s="64"/>
      <c r="K571" s="25">
        <f t="shared" si="78"/>
        <v>0</v>
      </c>
      <c r="L571" s="75">
        <f t="shared" si="84"/>
        <v>0</v>
      </c>
      <c r="M571" s="25">
        <f t="shared" si="79"/>
        <v>0</v>
      </c>
      <c r="N571" s="64"/>
      <c r="O571" s="25">
        <f t="shared" si="80"/>
        <v>0</v>
      </c>
      <c r="P571" s="76">
        <f t="shared" si="83"/>
        <v>0</v>
      </c>
    </row>
    <row r="572" spans="1:16" ht="39" hidden="1" x14ac:dyDescent="0.25">
      <c r="A572" s="72">
        <v>3311401070833</v>
      </c>
      <c r="B572" s="31" t="s">
        <v>697</v>
      </c>
      <c r="C572" s="73"/>
      <c r="D572" s="74">
        <f>SUM(D573)</f>
        <v>0</v>
      </c>
      <c r="E572" s="74">
        <f>SUM(E573)</f>
        <v>0</v>
      </c>
      <c r="F572" s="75">
        <f t="shared" si="77"/>
        <v>0</v>
      </c>
      <c r="G572" s="25">
        <f t="shared" si="82"/>
        <v>0</v>
      </c>
      <c r="H572" s="74">
        <f>SUM(H573)</f>
        <v>0</v>
      </c>
      <c r="I572" s="76">
        <f t="shared" si="81"/>
        <v>0</v>
      </c>
      <c r="J572" s="74">
        <f>SUM(J573)</f>
        <v>0</v>
      </c>
      <c r="K572" s="25">
        <f t="shared" si="78"/>
        <v>0</v>
      </c>
      <c r="L572" s="75">
        <f t="shared" si="84"/>
        <v>0</v>
      </c>
      <c r="M572" s="25">
        <f t="shared" si="79"/>
        <v>0</v>
      </c>
      <c r="N572" s="74">
        <f>SUM(N573)</f>
        <v>0</v>
      </c>
      <c r="O572" s="25">
        <f t="shared" si="80"/>
        <v>0</v>
      </c>
      <c r="P572" s="76">
        <f t="shared" si="83"/>
        <v>0</v>
      </c>
    </row>
    <row r="573" spans="1:16" ht="39" hidden="1" x14ac:dyDescent="0.25">
      <c r="A573" s="72">
        <v>3311401070833130</v>
      </c>
      <c r="B573" s="31" t="s">
        <v>697</v>
      </c>
      <c r="C573" s="73"/>
      <c r="D573" s="64"/>
      <c r="E573" s="64"/>
      <c r="F573" s="75">
        <f t="shared" si="77"/>
        <v>0</v>
      </c>
      <c r="G573" s="25">
        <f t="shared" si="82"/>
        <v>0</v>
      </c>
      <c r="H573" s="64"/>
      <c r="I573" s="76">
        <f t="shared" si="81"/>
        <v>0</v>
      </c>
      <c r="J573" s="64"/>
      <c r="K573" s="25">
        <f t="shared" si="78"/>
        <v>0</v>
      </c>
      <c r="L573" s="75">
        <f t="shared" si="84"/>
        <v>0</v>
      </c>
      <c r="M573" s="25">
        <f t="shared" si="79"/>
        <v>0</v>
      </c>
      <c r="N573" s="64"/>
      <c r="O573" s="25">
        <f t="shared" si="80"/>
        <v>0</v>
      </c>
      <c r="P573" s="76">
        <f t="shared" si="83"/>
        <v>0</v>
      </c>
    </row>
    <row r="574" spans="1:16" hidden="1" x14ac:dyDescent="0.25">
      <c r="A574" s="72">
        <v>3311401070836</v>
      </c>
      <c r="B574" s="31" t="s">
        <v>698</v>
      </c>
      <c r="C574" s="73"/>
      <c r="D574" s="74">
        <f>SUM(D575)</f>
        <v>0</v>
      </c>
      <c r="E574" s="74">
        <f>SUM(E575)</f>
        <v>0</v>
      </c>
      <c r="F574" s="75">
        <f t="shared" si="77"/>
        <v>0</v>
      </c>
      <c r="G574" s="25">
        <f t="shared" si="82"/>
        <v>0</v>
      </c>
      <c r="H574" s="74">
        <f>SUM(H575)</f>
        <v>0</v>
      </c>
      <c r="I574" s="76">
        <f t="shared" si="81"/>
        <v>0</v>
      </c>
      <c r="J574" s="74">
        <f>SUM(J575)</f>
        <v>0</v>
      </c>
      <c r="K574" s="25">
        <f t="shared" si="78"/>
        <v>0</v>
      </c>
      <c r="L574" s="75">
        <f t="shared" si="84"/>
        <v>0</v>
      </c>
      <c r="M574" s="25">
        <f t="shared" si="79"/>
        <v>0</v>
      </c>
      <c r="N574" s="74">
        <f>SUM(N575)</f>
        <v>0</v>
      </c>
      <c r="O574" s="25">
        <f t="shared" si="80"/>
        <v>0</v>
      </c>
      <c r="P574" s="76">
        <f t="shared" si="83"/>
        <v>0</v>
      </c>
    </row>
    <row r="575" spans="1:16" hidden="1" x14ac:dyDescent="0.25">
      <c r="A575" s="72">
        <v>3311401070836140</v>
      </c>
      <c r="B575" s="31" t="s">
        <v>698</v>
      </c>
      <c r="C575" s="73"/>
      <c r="D575" s="64"/>
      <c r="E575" s="64"/>
      <c r="F575" s="75">
        <f t="shared" si="77"/>
        <v>0</v>
      </c>
      <c r="G575" s="25">
        <f t="shared" si="82"/>
        <v>0</v>
      </c>
      <c r="H575" s="64"/>
      <c r="I575" s="76">
        <f t="shared" si="81"/>
        <v>0</v>
      </c>
      <c r="J575" s="64"/>
      <c r="K575" s="25">
        <f t="shared" si="78"/>
        <v>0</v>
      </c>
      <c r="L575" s="75">
        <f t="shared" si="84"/>
        <v>0</v>
      </c>
      <c r="M575" s="25">
        <f t="shared" si="79"/>
        <v>0</v>
      </c>
      <c r="N575" s="64"/>
      <c r="O575" s="25">
        <f t="shared" si="80"/>
        <v>0</v>
      </c>
      <c r="P575" s="76">
        <f t="shared" si="83"/>
        <v>0</v>
      </c>
    </row>
    <row r="576" spans="1:16" ht="39" hidden="1" x14ac:dyDescent="0.25">
      <c r="A576" s="72">
        <v>3311401070837</v>
      </c>
      <c r="B576" s="31" t="s">
        <v>699</v>
      </c>
      <c r="C576" s="73"/>
      <c r="D576" s="74">
        <f>SUM(D577)</f>
        <v>0</v>
      </c>
      <c r="E576" s="74">
        <f>SUM(E577)</f>
        <v>0</v>
      </c>
      <c r="F576" s="75">
        <f t="shared" si="77"/>
        <v>0</v>
      </c>
      <c r="G576" s="25">
        <f t="shared" si="82"/>
        <v>0</v>
      </c>
      <c r="H576" s="74">
        <f>SUM(H577)</f>
        <v>0</v>
      </c>
      <c r="I576" s="76">
        <f t="shared" si="81"/>
        <v>0</v>
      </c>
      <c r="J576" s="74">
        <f>SUM(J577)</f>
        <v>0</v>
      </c>
      <c r="K576" s="25">
        <f t="shared" si="78"/>
        <v>0</v>
      </c>
      <c r="L576" s="75">
        <f t="shared" si="84"/>
        <v>0</v>
      </c>
      <c r="M576" s="25">
        <f t="shared" si="79"/>
        <v>0</v>
      </c>
      <c r="N576" s="74">
        <f>SUM(N577)</f>
        <v>0</v>
      </c>
      <c r="O576" s="25">
        <f t="shared" si="80"/>
        <v>0</v>
      </c>
      <c r="P576" s="76">
        <f t="shared" si="83"/>
        <v>0</v>
      </c>
    </row>
    <row r="577" spans="1:16" ht="39" hidden="1" x14ac:dyDescent="0.25">
      <c r="A577" s="72">
        <v>3311401070837130</v>
      </c>
      <c r="B577" s="31" t="s">
        <v>699</v>
      </c>
      <c r="C577" s="73"/>
      <c r="D577" s="64"/>
      <c r="E577" s="64"/>
      <c r="F577" s="75">
        <f t="shared" si="77"/>
        <v>0</v>
      </c>
      <c r="G577" s="25">
        <f t="shared" si="82"/>
        <v>0</v>
      </c>
      <c r="H577" s="64"/>
      <c r="I577" s="76">
        <f t="shared" si="81"/>
        <v>0</v>
      </c>
      <c r="J577" s="64"/>
      <c r="K577" s="25">
        <f t="shared" si="78"/>
        <v>0</v>
      </c>
      <c r="L577" s="75">
        <f t="shared" si="84"/>
        <v>0</v>
      </c>
      <c r="M577" s="25">
        <f t="shared" si="79"/>
        <v>0</v>
      </c>
      <c r="N577" s="64"/>
      <c r="O577" s="25">
        <f t="shared" si="80"/>
        <v>0</v>
      </c>
      <c r="P577" s="76">
        <f t="shared" si="83"/>
        <v>0</v>
      </c>
    </row>
    <row r="578" spans="1:16" ht="26.25" hidden="1" x14ac:dyDescent="0.25">
      <c r="A578" s="72">
        <v>3311401070839</v>
      </c>
      <c r="B578" s="31" t="s">
        <v>700</v>
      </c>
      <c r="C578" s="73"/>
      <c r="D578" s="74">
        <f>SUM(D579)</f>
        <v>0</v>
      </c>
      <c r="E578" s="74">
        <f>SUM(E579)</f>
        <v>0</v>
      </c>
      <c r="F578" s="75">
        <f t="shared" si="77"/>
        <v>0</v>
      </c>
      <c r="G578" s="25">
        <f t="shared" si="82"/>
        <v>0</v>
      </c>
      <c r="H578" s="74">
        <f>SUM(H579)</f>
        <v>0</v>
      </c>
      <c r="I578" s="76">
        <f t="shared" si="81"/>
        <v>0</v>
      </c>
      <c r="J578" s="74">
        <f>SUM(J579)</f>
        <v>0</v>
      </c>
      <c r="K578" s="25">
        <f t="shared" si="78"/>
        <v>0</v>
      </c>
      <c r="L578" s="75">
        <f t="shared" si="84"/>
        <v>0</v>
      </c>
      <c r="M578" s="25">
        <f t="shared" si="79"/>
        <v>0</v>
      </c>
      <c r="N578" s="74">
        <f>SUM(N579)</f>
        <v>0</v>
      </c>
      <c r="O578" s="25">
        <f t="shared" si="80"/>
        <v>0</v>
      </c>
      <c r="P578" s="76">
        <f t="shared" si="83"/>
        <v>0</v>
      </c>
    </row>
    <row r="579" spans="1:16" ht="26.25" hidden="1" x14ac:dyDescent="0.25">
      <c r="A579" s="72">
        <v>3311401070839130</v>
      </c>
      <c r="B579" s="31" t="s">
        <v>700</v>
      </c>
      <c r="C579" s="73"/>
      <c r="D579" s="64"/>
      <c r="E579" s="64"/>
      <c r="F579" s="75">
        <f t="shared" si="77"/>
        <v>0</v>
      </c>
      <c r="G579" s="25">
        <f t="shared" si="82"/>
        <v>0</v>
      </c>
      <c r="H579" s="64"/>
      <c r="I579" s="76">
        <f t="shared" si="81"/>
        <v>0</v>
      </c>
      <c r="J579" s="64"/>
      <c r="K579" s="25">
        <f t="shared" si="78"/>
        <v>0</v>
      </c>
      <c r="L579" s="75">
        <f t="shared" si="84"/>
        <v>0</v>
      </c>
      <c r="M579" s="25">
        <f t="shared" si="79"/>
        <v>0</v>
      </c>
      <c r="N579" s="64"/>
      <c r="O579" s="25">
        <f t="shared" si="80"/>
        <v>0</v>
      </c>
      <c r="P579" s="76">
        <f t="shared" si="83"/>
        <v>0</v>
      </c>
    </row>
    <row r="580" spans="1:16" ht="26.25" hidden="1" x14ac:dyDescent="0.25">
      <c r="A580" s="72">
        <v>3311401070869</v>
      </c>
      <c r="B580" s="80" t="s">
        <v>701</v>
      </c>
      <c r="C580" s="73"/>
      <c r="D580" s="74">
        <f>SUM(D581)</f>
        <v>0</v>
      </c>
      <c r="E580" s="74">
        <f>SUM(E581)</f>
        <v>0</v>
      </c>
      <c r="F580" s="75">
        <f t="shared" si="77"/>
        <v>0</v>
      </c>
      <c r="G580" s="25">
        <f t="shared" si="82"/>
        <v>0</v>
      </c>
      <c r="H580" s="74">
        <f>SUM(H581)</f>
        <v>0</v>
      </c>
      <c r="I580" s="76">
        <f t="shared" si="81"/>
        <v>0</v>
      </c>
      <c r="J580" s="74">
        <f>SUM(J581)</f>
        <v>0</v>
      </c>
      <c r="K580" s="25">
        <f t="shared" si="78"/>
        <v>0</v>
      </c>
      <c r="L580" s="75">
        <f t="shared" si="84"/>
        <v>0</v>
      </c>
      <c r="M580" s="25">
        <f t="shared" si="79"/>
        <v>0</v>
      </c>
      <c r="N580" s="74">
        <f>SUM(N581)</f>
        <v>0</v>
      </c>
      <c r="O580" s="25">
        <f t="shared" si="80"/>
        <v>0</v>
      </c>
      <c r="P580" s="76">
        <f t="shared" si="83"/>
        <v>0</v>
      </c>
    </row>
    <row r="581" spans="1:16" ht="26.25" hidden="1" x14ac:dyDescent="0.25">
      <c r="A581" s="72">
        <v>3311401070869130</v>
      </c>
      <c r="B581" s="80" t="s">
        <v>702</v>
      </c>
      <c r="C581" s="73"/>
      <c r="D581" s="64"/>
      <c r="E581" s="64"/>
      <c r="F581" s="75">
        <f t="shared" si="77"/>
        <v>0</v>
      </c>
      <c r="G581" s="25">
        <f t="shared" si="82"/>
        <v>0</v>
      </c>
      <c r="H581" s="64"/>
      <c r="I581" s="76">
        <f t="shared" si="81"/>
        <v>0</v>
      </c>
      <c r="J581" s="64"/>
      <c r="K581" s="25">
        <f t="shared" si="78"/>
        <v>0</v>
      </c>
      <c r="L581" s="75">
        <f t="shared" si="84"/>
        <v>0</v>
      </c>
      <c r="M581" s="25">
        <f t="shared" si="79"/>
        <v>0</v>
      </c>
      <c r="N581" s="64"/>
      <c r="O581" s="25">
        <f t="shared" si="80"/>
        <v>0</v>
      </c>
      <c r="P581" s="76">
        <f t="shared" si="83"/>
        <v>0</v>
      </c>
    </row>
    <row r="582" spans="1:16" hidden="1" x14ac:dyDescent="0.25">
      <c r="A582" s="100">
        <v>331140108</v>
      </c>
      <c r="B582" s="102" t="s">
        <v>703</v>
      </c>
      <c r="C582" s="73"/>
      <c r="D582" s="74">
        <f>SUM(D583+D585+D587+D589+D591+D593+D595+D600+D604+D606+D608+D610+D612+D614+D616+D618+D620+D622+D627+D629+D631+D633+D635+D637+D639)</f>
        <v>0</v>
      </c>
      <c r="E582" s="74">
        <f>SUM(E583+E585+E587+E589+E591+E593+E595+E600+E604+E606+E608+E610+E612+E614+E616+E618+E620+E622+E627+E629+E631+E633+E635+E637+E639)</f>
        <v>0</v>
      </c>
      <c r="F582" s="75">
        <f t="shared" si="77"/>
        <v>0</v>
      </c>
      <c r="G582" s="25">
        <f t="shared" si="82"/>
        <v>0</v>
      </c>
      <c r="H582" s="74">
        <f>SUM(H583+H585+H587+H589+H591+H593+H595+H600+H604+H606+H608+H610+H612+H614+H616+H618+H620+H622+H627+H629+H631+H633+H635+H637+H639)</f>
        <v>0</v>
      </c>
      <c r="I582" s="76">
        <f t="shared" si="81"/>
        <v>0</v>
      </c>
      <c r="J582" s="74">
        <f>SUM(J583+J585+J587+J589+J591+J593+J595+J600+J604+J606+J608+J610+J612+J614+J616+J618+J620+J622+J627+J629+J631+J633+J635+J637+J639)</f>
        <v>0</v>
      </c>
      <c r="K582" s="25">
        <f t="shared" si="78"/>
        <v>0</v>
      </c>
      <c r="L582" s="75">
        <f t="shared" si="84"/>
        <v>0</v>
      </c>
      <c r="M582" s="25">
        <f t="shared" si="79"/>
        <v>0</v>
      </c>
      <c r="N582" s="74">
        <f>SUM(N583+N585+N587+N589+N591+N593+N595+N600+N604+N606+N608+N610+N612+N614+N616+N618+N620+N622+N627+N629+N631+N633+N635+N637+N639)</f>
        <v>0</v>
      </c>
      <c r="O582" s="25">
        <f t="shared" si="80"/>
        <v>0</v>
      </c>
      <c r="P582" s="76">
        <f t="shared" si="83"/>
        <v>0</v>
      </c>
    </row>
    <row r="583" spans="1:16" ht="26.25" hidden="1" x14ac:dyDescent="0.25">
      <c r="A583" s="100">
        <v>3311401080006</v>
      </c>
      <c r="B583" s="31" t="s">
        <v>704</v>
      </c>
      <c r="C583" s="73"/>
      <c r="D583" s="74">
        <f>SUM(D584)</f>
        <v>0</v>
      </c>
      <c r="E583" s="74">
        <f>SUM(E584)</f>
        <v>0</v>
      </c>
      <c r="F583" s="75">
        <f t="shared" si="77"/>
        <v>0</v>
      </c>
      <c r="G583" s="25">
        <f t="shared" si="82"/>
        <v>0</v>
      </c>
      <c r="H583" s="74">
        <f>SUM(H584)</f>
        <v>0</v>
      </c>
      <c r="I583" s="76">
        <f t="shared" si="81"/>
        <v>0</v>
      </c>
      <c r="J583" s="74">
        <f>SUM(J584)</f>
        <v>0</v>
      </c>
      <c r="K583" s="25">
        <f t="shared" si="78"/>
        <v>0</v>
      </c>
      <c r="L583" s="75">
        <f t="shared" si="84"/>
        <v>0</v>
      </c>
      <c r="M583" s="25">
        <f t="shared" si="79"/>
        <v>0</v>
      </c>
      <c r="N583" s="74">
        <f>SUM(N584)</f>
        <v>0</v>
      </c>
      <c r="O583" s="25">
        <f t="shared" si="80"/>
        <v>0</v>
      </c>
      <c r="P583" s="76">
        <f t="shared" si="83"/>
        <v>0</v>
      </c>
    </row>
    <row r="584" spans="1:16" hidden="1" x14ac:dyDescent="0.25">
      <c r="A584" s="100">
        <v>3311401080006140</v>
      </c>
      <c r="B584" s="31" t="s">
        <v>705</v>
      </c>
      <c r="C584" s="73"/>
      <c r="D584" s="64"/>
      <c r="E584" s="64"/>
      <c r="F584" s="75">
        <f t="shared" si="77"/>
        <v>0</v>
      </c>
      <c r="G584" s="25">
        <f t="shared" si="82"/>
        <v>0</v>
      </c>
      <c r="H584" s="64"/>
      <c r="I584" s="76">
        <f t="shared" si="81"/>
        <v>0</v>
      </c>
      <c r="J584" s="64"/>
      <c r="K584" s="25">
        <f t="shared" si="78"/>
        <v>0</v>
      </c>
      <c r="L584" s="75">
        <f t="shared" si="84"/>
        <v>0</v>
      </c>
      <c r="M584" s="25">
        <f t="shared" si="79"/>
        <v>0</v>
      </c>
      <c r="N584" s="64"/>
      <c r="O584" s="25">
        <f t="shared" si="80"/>
        <v>0</v>
      </c>
      <c r="P584" s="76">
        <f t="shared" si="83"/>
        <v>0</v>
      </c>
    </row>
    <row r="585" spans="1:16" ht="26.25" hidden="1" x14ac:dyDescent="0.25">
      <c r="A585" s="100">
        <v>3311401080008</v>
      </c>
      <c r="B585" s="31" t="s">
        <v>706</v>
      </c>
      <c r="C585" s="73"/>
      <c r="D585" s="74">
        <f>SUM(D586)</f>
        <v>0</v>
      </c>
      <c r="E585" s="74">
        <f>SUM(E586)</f>
        <v>0</v>
      </c>
      <c r="F585" s="75">
        <f t="shared" si="77"/>
        <v>0</v>
      </c>
      <c r="G585" s="25">
        <f t="shared" si="82"/>
        <v>0</v>
      </c>
      <c r="H585" s="74">
        <f>SUM(H586)</f>
        <v>0</v>
      </c>
      <c r="I585" s="76">
        <f t="shared" si="81"/>
        <v>0</v>
      </c>
      <c r="J585" s="74">
        <f>SUM(J586)</f>
        <v>0</v>
      </c>
      <c r="K585" s="25">
        <f t="shared" si="78"/>
        <v>0</v>
      </c>
      <c r="L585" s="75">
        <f t="shared" si="84"/>
        <v>0</v>
      </c>
      <c r="M585" s="25">
        <f t="shared" si="79"/>
        <v>0</v>
      </c>
      <c r="N585" s="74">
        <f>SUM(N586)</f>
        <v>0</v>
      </c>
      <c r="O585" s="25">
        <f t="shared" si="80"/>
        <v>0</v>
      </c>
      <c r="P585" s="76">
        <f t="shared" si="83"/>
        <v>0</v>
      </c>
    </row>
    <row r="586" spans="1:16" hidden="1" x14ac:dyDescent="0.25">
      <c r="A586" s="100">
        <v>3311401080008140</v>
      </c>
      <c r="B586" s="31" t="s">
        <v>705</v>
      </c>
      <c r="C586" s="73"/>
      <c r="D586" s="64"/>
      <c r="E586" s="64"/>
      <c r="F586" s="75">
        <f t="shared" si="77"/>
        <v>0</v>
      </c>
      <c r="G586" s="25">
        <f t="shared" si="82"/>
        <v>0</v>
      </c>
      <c r="H586" s="64"/>
      <c r="I586" s="76">
        <f t="shared" si="81"/>
        <v>0</v>
      </c>
      <c r="J586" s="64"/>
      <c r="K586" s="25">
        <f t="shared" si="78"/>
        <v>0</v>
      </c>
      <c r="L586" s="75">
        <f t="shared" si="84"/>
        <v>0</v>
      </c>
      <c r="M586" s="25">
        <f t="shared" si="79"/>
        <v>0</v>
      </c>
      <c r="N586" s="64"/>
      <c r="O586" s="25">
        <f t="shared" si="80"/>
        <v>0</v>
      </c>
      <c r="P586" s="76">
        <f t="shared" si="83"/>
        <v>0</v>
      </c>
    </row>
    <row r="587" spans="1:16" ht="26.25" hidden="1" x14ac:dyDescent="0.25">
      <c r="A587" s="72">
        <v>3311401080209</v>
      </c>
      <c r="B587" s="31" t="s">
        <v>707</v>
      </c>
      <c r="C587" s="73"/>
      <c r="D587" s="74">
        <f>SUM(D588)</f>
        <v>0</v>
      </c>
      <c r="E587" s="74">
        <f>SUM(E588)</f>
        <v>0</v>
      </c>
      <c r="F587" s="75">
        <f t="shared" si="77"/>
        <v>0</v>
      </c>
      <c r="G587" s="25">
        <f t="shared" si="82"/>
        <v>0</v>
      </c>
      <c r="H587" s="74">
        <f>SUM(H588)</f>
        <v>0</v>
      </c>
      <c r="I587" s="76">
        <f t="shared" si="81"/>
        <v>0</v>
      </c>
      <c r="J587" s="74">
        <f>SUM(J588)</f>
        <v>0</v>
      </c>
      <c r="K587" s="25">
        <f t="shared" si="78"/>
        <v>0</v>
      </c>
      <c r="L587" s="75">
        <f t="shared" si="84"/>
        <v>0</v>
      </c>
      <c r="M587" s="25">
        <f t="shared" si="79"/>
        <v>0</v>
      </c>
      <c r="N587" s="74">
        <f>SUM(N588)</f>
        <v>0</v>
      </c>
      <c r="O587" s="25">
        <f t="shared" si="80"/>
        <v>0</v>
      </c>
      <c r="P587" s="76">
        <f t="shared" si="83"/>
        <v>0</v>
      </c>
    </row>
    <row r="588" spans="1:16" ht="26.25" hidden="1" x14ac:dyDescent="0.25">
      <c r="A588" s="72">
        <v>3311401080209140</v>
      </c>
      <c r="B588" s="31" t="s">
        <v>707</v>
      </c>
      <c r="C588" s="73"/>
      <c r="D588" s="64"/>
      <c r="E588" s="64"/>
      <c r="F588" s="75">
        <f t="shared" si="77"/>
        <v>0</v>
      </c>
      <c r="G588" s="25">
        <f t="shared" si="82"/>
        <v>0</v>
      </c>
      <c r="H588" s="64"/>
      <c r="I588" s="76">
        <f t="shared" si="81"/>
        <v>0</v>
      </c>
      <c r="J588" s="64"/>
      <c r="K588" s="25">
        <f t="shared" si="78"/>
        <v>0</v>
      </c>
      <c r="L588" s="75">
        <f t="shared" si="84"/>
        <v>0</v>
      </c>
      <c r="M588" s="25">
        <f t="shared" si="79"/>
        <v>0</v>
      </c>
      <c r="N588" s="64"/>
      <c r="O588" s="25">
        <f t="shared" si="80"/>
        <v>0</v>
      </c>
      <c r="P588" s="76">
        <f t="shared" si="83"/>
        <v>0</v>
      </c>
    </row>
    <row r="589" spans="1:16" ht="26.25" hidden="1" x14ac:dyDescent="0.25">
      <c r="A589" s="100">
        <v>3311401080450</v>
      </c>
      <c r="B589" s="31" t="s">
        <v>708</v>
      </c>
      <c r="C589" s="73"/>
      <c r="D589" s="74">
        <f>SUM(D590)</f>
        <v>0</v>
      </c>
      <c r="E589" s="74">
        <f>SUM(E590)</f>
        <v>0</v>
      </c>
      <c r="F589" s="75">
        <f t="shared" si="77"/>
        <v>0</v>
      </c>
      <c r="G589" s="25">
        <f t="shared" si="82"/>
        <v>0</v>
      </c>
      <c r="H589" s="74">
        <f>SUM(H590)</f>
        <v>0</v>
      </c>
      <c r="I589" s="76">
        <f t="shared" si="81"/>
        <v>0</v>
      </c>
      <c r="J589" s="74">
        <f>SUM(J590)</f>
        <v>0</v>
      </c>
      <c r="K589" s="25">
        <f t="shared" si="78"/>
        <v>0</v>
      </c>
      <c r="L589" s="75">
        <f t="shared" si="84"/>
        <v>0</v>
      </c>
      <c r="M589" s="25">
        <f t="shared" si="79"/>
        <v>0</v>
      </c>
      <c r="N589" s="74">
        <f>SUM(N590)</f>
        <v>0</v>
      </c>
      <c r="O589" s="25">
        <f t="shared" si="80"/>
        <v>0</v>
      </c>
      <c r="P589" s="76">
        <f t="shared" si="83"/>
        <v>0</v>
      </c>
    </row>
    <row r="590" spans="1:16" ht="26.25" hidden="1" x14ac:dyDescent="0.25">
      <c r="A590" s="100">
        <v>3311401080450140</v>
      </c>
      <c r="B590" s="31" t="s">
        <v>708</v>
      </c>
      <c r="C590" s="73"/>
      <c r="D590" s="64"/>
      <c r="E590" s="64"/>
      <c r="F590" s="75">
        <f t="shared" si="77"/>
        <v>0</v>
      </c>
      <c r="G590" s="25">
        <f t="shared" si="82"/>
        <v>0</v>
      </c>
      <c r="H590" s="64"/>
      <c r="I590" s="76">
        <f t="shared" si="81"/>
        <v>0</v>
      </c>
      <c r="J590" s="64"/>
      <c r="K590" s="25">
        <f t="shared" si="78"/>
        <v>0</v>
      </c>
      <c r="L590" s="75">
        <f t="shared" si="84"/>
        <v>0</v>
      </c>
      <c r="M590" s="25">
        <f t="shared" si="79"/>
        <v>0</v>
      </c>
      <c r="N590" s="64"/>
      <c r="O590" s="25">
        <f t="shared" si="80"/>
        <v>0</v>
      </c>
      <c r="P590" s="76">
        <f t="shared" si="83"/>
        <v>0</v>
      </c>
    </row>
    <row r="591" spans="1:16" hidden="1" x14ac:dyDescent="0.25">
      <c r="A591" s="100">
        <v>3311401080477</v>
      </c>
      <c r="B591" s="31" t="s">
        <v>709</v>
      </c>
      <c r="C591" s="73"/>
      <c r="D591" s="74">
        <f>SUM(D592)</f>
        <v>0</v>
      </c>
      <c r="E591" s="74">
        <f>SUM(E592)</f>
        <v>0</v>
      </c>
      <c r="F591" s="75">
        <f t="shared" si="77"/>
        <v>0</v>
      </c>
      <c r="G591" s="25">
        <f t="shared" si="82"/>
        <v>0</v>
      </c>
      <c r="H591" s="74">
        <f>SUM(H592)</f>
        <v>0</v>
      </c>
      <c r="I591" s="76">
        <f t="shared" si="81"/>
        <v>0</v>
      </c>
      <c r="J591" s="74">
        <f>SUM(J592)</f>
        <v>0</v>
      </c>
      <c r="K591" s="25">
        <f t="shared" si="78"/>
        <v>0</v>
      </c>
      <c r="L591" s="75">
        <f t="shared" si="84"/>
        <v>0</v>
      </c>
      <c r="M591" s="25">
        <f t="shared" si="79"/>
        <v>0</v>
      </c>
      <c r="N591" s="74">
        <f>SUM(N592)</f>
        <v>0</v>
      </c>
      <c r="O591" s="25">
        <f t="shared" si="80"/>
        <v>0</v>
      </c>
      <c r="P591" s="76">
        <f t="shared" si="83"/>
        <v>0</v>
      </c>
    </row>
    <row r="592" spans="1:16" hidden="1" x14ac:dyDescent="0.25">
      <c r="A592" s="100">
        <v>3311401080477140</v>
      </c>
      <c r="B592" s="31" t="s">
        <v>709</v>
      </c>
      <c r="C592" s="73"/>
      <c r="D592" s="64"/>
      <c r="E592" s="64"/>
      <c r="F592" s="75">
        <f t="shared" si="77"/>
        <v>0</v>
      </c>
      <c r="G592" s="25">
        <f t="shared" si="82"/>
        <v>0</v>
      </c>
      <c r="H592" s="64"/>
      <c r="I592" s="76">
        <f t="shared" si="81"/>
        <v>0</v>
      </c>
      <c r="J592" s="64"/>
      <c r="K592" s="25">
        <f t="shared" si="78"/>
        <v>0</v>
      </c>
      <c r="L592" s="75">
        <f t="shared" si="84"/>
        <v>0</v>
      </c>
      <c r="M592" s="25">
        <f t="shared" si="79"/>
        <v>0</v>
      </c>
      <c r="N592" s="64"/>
      <c r="O592" s="25">
        <f t="shared" si="80"/>
        <v>0</v>
      </c>
      <c r="P592" s="76">
        <f t="shared" si="83"/>
        <v>0</v>
      </c>
    </row>
    <row r="593" spans="1:16" ht="26.25" hidden="1" x14ac:dyDescent="0.25">
      <c r="A593" s="100">
        <v>3311401080498</v>
      </c>
      <c r="B593" s="31" t="s">
        <v>710</v>
      </c>
      <c r="C593" s="73"/>
      <c r="D593" s="74">
        <f>SUM(D594)</f>
        <v>0</v>
      </c>
      <c r="E593" s="74">
        <f>SUM(E594)</f>
        <v>0</v>
      </c>
      <c r="F593" s="75">
        <f t="shared" si="77"/>
        <v>0</v>
      </c>
      <c r="G593" s="25">
        <f t="shared" si="82"/>
        <v>0</v>
      </c>
      <c r="H593" s="74">
        <f>SUM(H594)</f>
        <v>0</v>
      </c>
      <c r="I593" s="76">
        <f t="shared" si="81"/>
        <v>0</v>
      </c>
      <c r="J593" s="74">
        <f>SUM(J594)</f>
        <v>0</v>
      </c>
      <c r="K593" s="25">
        <f t="shared" si="78"/>
        <v>0</v>
      </c>
      <c r="L593" s="75">
        <f t="shared" si="84"/>
        <v>0</v>
      </c>
      <c r="M593" s="25">
        <f t="shared" si="79"/>
        <v>0</v>
      </c>
      <c r="N593" s="74">
        <f>SUM(N594)</f>
        <v>0</v>
      </c>
      <c r="O593" s="25">
        <f t="shared" si="80"/>
        <v>0</v>
      </c>
      <c r="P593" s="76">
        <f t="shared" si="83"/>
        <v>0</v>
      </c>
    </row>
    <row r="594" spans="1:16" ht="26.25" hidden="1" x14ac:dyDescent="0.25">
      <c r="A594" s="100">
        <v>3311401080498140</v>
      </c>
      <c r="B594" s="31" t="s">
        <v>710</v>
      </c>
      <c r="C594" s="73"/>
      <c r="D594" s="64"/>
      <c r="E594" s="64"/>
      <c r="F594" s="75">
        <f t="shared" si="77"/>
        <v>0</v>
      </c>
      <c r="G594" s="25">
        <f t="shared" si="82"/>
        <v>0</v>
      </c>
      <c r="H594" s="64"/>
      <c r="I594" s="76">
        <f t="shared" si="81"/>
        <v>0</v>
      </c>
      <c r="J594" s="64"/>
      <c r="K594" s="25">
        <f t="shared" si="78"/>
        <v>0</v>
      </c>
      <c r="L594" s="75">
        <f t="shared" si="84"/>
        <v>0</v>
      </c>
      <c r="M594" s="25">
        <f t="shared" si="79"/>
        <v>0</v>
      </c>
      <c r="N594" s="64"/>
      <c r="O594" s="25">
        <f t="shared" si="80"/>
        <v>0</v>
      </c>
      <c r="P594" s="76">
        <f t="shared" si="83"/>
        <v>0</v>
      </c>
    </row>
    <row r="595" spans="1:16" hidden="1" x14ac:dyDescent="0.25">
      <c r="A595" s="100">
        <v>3311401080513</v>
      </c>
      <c r="B595" s="31" t="s">
        <v>711</v>
      </c>
      <c r="C595" s="73"/>
      <c r="D595" s="74">
        <f>SUM(D596:D599)</f>
        <v>0</v>
      </c>
      <c r="E595" s="74">
        <f>SUM(E596:E599)</f>
        <v>0</v>
      </c>
      <c r="F595" s="75">
        <f t="shared" ref="F595:F658" si="85">SUM(D595+E595)</f>
        <v>0</v>
      </c>
      <c r="G595" s="25">
        <f t="shared" si="82"/>
        <v>0</v>
      </c>
      <c r="H595" s="74">
        <f>SUM(H596:H599)</f>
        <v>0</v>
      </c>
      <c r="I595" s="76">
        <f t="shared" si="81"/>
        <v>0</v>
      </c>
      <c r="J595" s="74">
        <f>SUM(J596:J599)</f>
        <v>0</v>
      </c>
      <c r="K595" s="25">
        <f t="shared" ref="K595:K658" si="86">IF(OR(J595=0,F595=0),0,J595/F595)*100</f>
        <v>0</v>
      </c>
      <c r="L595" s="75">
        <f t="shared" si="84"/>
        <v>0</v>
      </c>
      <c r="M595" s="25">
        <f t="shared" ref="M595:M658" si="87">IF(OR(L595=0,F595=0),0,L595/F595)*100</f>
        <v>0</v>
      </c>
      <c r="N595" s="74">
        <f>SUM(N596:N599)</f>
        <v>0</v>
      </c>
      <c r="O595" s="25">
        <f t="shared" ref="O595:O658" si="88">IF(OR(N595=0,F595=0),0,N595/F595)*100</f>
        <v>0</v>
      </c>
      <c r="P595" s="76">
        <f t="shared" si="83"/>
        <v>0</v>
      </c>
    </row>
    <row r="596" spans="1:16" hidden="1" x14ac:dyDescent="0.25">
      <c r="A596" s="100">
        <v>3311401080513140</v>
      </c>
      <c r="B596" s="31" t="s">
        <v>711</v>
      </c>
      <c r="C596" s="73"/>
      <c r="D596" s="64"/>
      <c r="E596" s="64"/>
      <c r="F596" s="75">
        <f t="shared" si="85"/>
        <v>0</v>
      </c>
      <c r="G596" s="25">
        <f t="shared" si="82"/>
        <v>0</v>
      </c>
      <c r="H596" s="64"/>
      <c r="I596" s="76">
        <f t="shared" ref="I596:I659" si="89">SUM(F596-H596)</f>
        <v>0</v>
      </c>
      <c r="J596" s="64"/>
      <c r="K596" s="25">
        <f t="shared" si="86"/>
        <v>0</v>
      </c>
      <c r="L596" s="75">
        <f t="shared" si="84"/>
        <v>0</v>
      </c>
      <c r="M596" s="25">
        <f t="shared" si="87"/>
        <v>0</v>
      </c>
      <c r="N596" s="64"/>
      <c r="O596" s="25">
        <f t="shared" si="88"/>
        <v>0</v>
      </c>
      <c r="P596" s="76">
        <f t="shared" si="83"/>
        <v>0</v>
      </c>
    </row>
    <row r="597" spans="1:16" hidden="1" x14ac:dyDescent="0.25">
      <c r="A597" s="100">
        <v>3311401080513140</v>
      </c>
      <c r="B597" s="31" t="s">
        <v>711</v>
      </c>
      <c r="C597" s="73"/>
      <c r="D597" s="64"/>
      <c r="E597" s="64"/>
      <c r="F597" s="75">
        <f t="shared" si="85"/>
        <v>0</v>
      </c>
      <c r="G597" s="25">
        <f t="shared" si="82"/>
        <v>0</v>
      </c>
      <c r="H597" s="64"/>
      <c r="I597" s="76">
        <f t="shared" si="89"/>
        <v>0</v>
      </c>
      <c r="J597" s="64"/>
      <c r="K597" s="25">
        <f t="shared" si="86"/>
        <v>0</v>
      </c>
      <c r="L597" s="75">
        <f t="shared" si="84"/>
        <v>0</v>
      </c>
      <c r="M597" s="25">
        <f t="shared" si="87"/>
        <v>0</v>
      </c>
      <c r="N597" s="64"/>
      <c r="O597" s="25">
        <f t="shared" si="88"/>
        <v>0</v>
      </c>
      <c r="P597" s="76">
        <f t="shared" si="83"/>
        <v>0</v>
      </c>
    </row>
    <row r="598" spans="1:16" hidden="1" x14ac:dyDescent="0.25">
      <c r="A598" s="100">
        <v>3311401080513140</v>
      </c>
      <c r="B598" s="31" t="s">
        <v>711</v>
      </c>
      <c r="C598" s="73"/>
      <c r="D598" s="64"/>
      <c r="E598" s="64"/>
      <c r="F598" s="75">
        <f t="shared" si="85"/>
        <v>0</v>
      </c>
      <c r="G598" s="25">
        <f t="shared" si="82"/>
        <v>0</v>
      </c>
      <c r="H598" s="64"/>
      <c r="I598" s="76">
        <f t="shared" si="89"/>
        <v>0</v>
      </c>
      <c r="J598" s="64"/>
      <c r="K598" s="25">
        <f t="shared" si="86"/>
        <v>0</v>
      </c>
      <c r="L598" s="75">
        <f t="shared" si="84"/>
        <v>0</v>
      </c>
      <c r="M598" s="25">
        <f t="shared" si="87"/>
        <v>0</v>
      </c>
      <c r="N598" s="64"/>
      <c r="O598" s="25">
        <f t="shared" si="88"/>
        <v>0</v>
      </c>
      <c r="P598" s="76">
        <f t="shared" si="83"/>
        <v>0</v>
      </c>
    </row>
    <row r="599" spans="1:16" hidden="1" x14ac:dyDescent="0.25">
      <c r="A599" s="100">
        <v>3311401080513140</v>
      </c>
      <c r="B599" s="31" t="s">
        <v>711</v>
      </c>
      <c r="C599" s="73"/>
      <c r="D599" s="64"/>
      <c r="E599" s="64"/>
      <c r="F599" s="75">
        <f t="shared" si="85"/>
        <v>0</v>
      </c>
      <c r="G599" s="25">
        <f t="shared" si="82"/>
        <v>0</v>
      </c>
      <c r="H599" s="64"/>
      <c r="I599" s="76">
        <f t="shared" si="89"/>
        <v>0</v>
      </c>
      <c r="J599" s="64"/>
      <c r="K599" s="25">
        <f t="shared" si="86"/>
        <v>0</v>
      </c>
      <c r="L599" s="75">
        <f t="shared" si="84"/>
        <v>0</v>
      </c>
      <c r="M599" s="25">
        <f t="shared" si="87"/>
        <v>0</v>
      </c>
      <c r="N599" s="64"/>
      <c r="O599" s="25">
        <f t="shared" si="88"/>
        <v>0</v>
      </c>
      <c r="P599" s="76">
        <f t="shared" si="83"/>
        <v>0</v>
      </c>
    </row>
    <row r="600" spans="1:16" hidden="1" x14ac:dyDescent="0.25">
      <c r="A600" s="100">
        <v>3311401080656</v>
      </c>
      <c r="B600" s="31" t="s">
        <v>712</v>
      </c>
      <c r="C600" s="73"/>
      <c r="D600" s="74">
        <f>SUM(D601:D603)</f>
        <v>0</v>
      </c>
      <c r="E600" s="74">
        <f>SUM(E601:E603)</f>
        <v>0</v>
      </c>
      <c r="F600" s="75">
        <f t="shared" si="85"/>
        <v>0</v>
      </c>
      <c r="G600" s="25">
        <f t="shared" si="82"/>
        <v>0</v>
      </c>
      <c r="H600" s="74">
        <f>SUM(H601:H603)</f>
        <v>0</v>
      </c>
      <c r="I600" s="76">
        <f t="shared" si="89"/>
        <v>0</v>
      </c>
      <c r="J600" s="74">
        <f>SUM(J601:J603)</f>
        <v>0</v>
      </c>
      <c r="K600" s="25">
        <f t="shared" si="86"/>
        <v>0</v>
      </c>
      <c r="L600" s="75">
        <f t="shared" si="84"/>
        <v>0</v>
      </c>
      <c r="M600" s="25">
        <f t="shared" si="87"/>
        <v>0</v>
      </c>
      <c r="N600" s="74">
        <f>SUM(N601:N603)</f>
        <v>0</v>
      </c>
      <c r="O600" s="25">
        <f t="shared" si="88"/>
        <v>0</v>
      </c>
      <c r="P600" s="76">
        <f t="shared" si="83"/>
        <v>0</v>
      </c>
    </row>
    <row r="601" spans="1:16" hidden="1" x14ac:dyDescent="0.25">
      <c r="A601" s="100">
        <v>3311401080656140</v>
      </c>
      <c r="B601" s="31" t="s">
        <v>712</v>
      </c>
      <c r="C601" s="73"/>
      <c r="D601" s="64"/>
      <c r="E601" s="64"/>
      <c r="F601" s="75">
        <f t="shared" si="85"/>
        <v>0</v>
      </c>
      <c r="G601" s="25">
        <f t="shared" si="82"/>
        <v>0</v>
      </c>
      <c r="H601" s="64"/>
      <c r="I601" s="76">
        <f t="shared" si="89"/>
        <v>0</v>
      </c>
      <c r="J601" s="64"/>
      <c r="K601" s="25">
        <f t="shared" si="86"/>
        <v>0</v>
      </c>
      <c r="L601" s="75">
        <f t="shared" si="84"/>
        <v>0</v>
      </c>
      <c r="M601" s="25">
        <f t="shared" si="87"/>
        <v>0</v>
      </c>
      <c r="N601" s="64"/>
      <c r="O601" s="25">
        <f t="shared" si="88"/>
        <v>0</v>
      </c>
      <c r="P601" s="76">
        <f t="shared" si="83"/>
        <v>0</v>
      </c>
    </row>
    <row r="602" spans="1:16" hidden="1" x14ac:dyDescent="0.25">
      <c r="A602" s="100">
        <v>3311401080656140</v>
      </c>
      <c r="B602" s="31" t="s">
        <v>712</v>
      </c>
      <c r="C602" s="73"/>
      <c r="D602" s="64"/>
      <c r="E602" s="64"/>
      <c r="F602" s="75">
        <f t="shared" si="85"/>
        <v>0</v>
      </c>
      <c r="G602" s="25">
        <f t="shared" si="82"/>
        <v>0</v>
      </c>
      <c r="H602" s="64"/>
      <c r="I602" s="76">
        <f t="shared" si="89"/>
        <v>0</v>
      </c>
      <c r="J602" s="64"/>
      <c r="K602" s="25">
        <f t="shared" si="86"/>
        <v>0</v>
      </c>
      <c r="L602" s="75">
        <f t="shared" si="84"/>
        <v>0</v>
      </c>
      <c r="M602" s="25">
        <f t="shared" si="87"/>
        <v>0</v>
      </c>
      <c r="N602" s="64"/>
      <c r="O602" s="25">
        <f t="shared" si="88"/>
        <v>0</v>
      </c>
      <c r="P602" s="76">
        <f t="shared" ref="P602:P665" si="90">SUM(F602-N602)</f>
        <v>0</v>
      </c>
    </row>
    <row r="603" spans="1:16" hidden="1" x14ac:dyDescent="0.25">
      <c r="A603" s="100">
        <v>3311401080656140</v>
      </c>
      <c r="B603" s="31" t="s">
        <v>712</v>
      </c>
      <c r="C603" s="73"/>
      <c r="D603" s="64"/>
      <c r="E603" s="64"/>
      <c r="F603" s="75">
        <f t="shared" si="85"/>
        <v>0</v>
      </c>
      <c r="G603" s="25">
        <f t="shared" ref="G603:G670" si="91">IF(OR(F603=0,F$7=0),0,F603/F$7)*100</f>
        <v>0</v>
      </c>
      <c r="H603" s="64"/>
      <c r="I603" s="76">
        <f t="shared" si="89"/>
        <v>0</v>
      </c>
      <c r="J603" s="64"/>
      <c r="K603" s="25">
        <f t="shared" si="86"/>
        <v>0</v>
      </c>
      <c r="L603" s="75">
        <f t="shared" ref="L603:L666" si="92">SUM(N603-J603)</f>
        <v>0</v>
      </c>
      <c r="M603" s="25">
        <f t="shared" si="87"/>
        <v>0</v>
      </c>
      <c r="N603" s="64"/>
      <c r="O603" s="25">
        <f t="shared" si="88"/>
        <v>0</v>
      </c>
      <c r="P603" s="76">
        <f t="shared" si="90"/>
        <v>0</v>
      </c>
    </row>
    <row r="604" spans="1:16" ht="26.25" hidden="1" x14ac:dyDescent="0.25">
      <c r="A604" s="100">
        <v>3311401080708</v>
      </c>
      <c r="B604" s="31" t="s">
        <v>713</v>
      </c>
      <c r="C604" s="73"/>
      <c r="D604" s="74">
        <f>SUM(D605)</f>
        <v>0</v>
      </c>
      <c r="E604" s="74">
        <f>SUM(E605)</f>
        <v>0</v>
      </c>
      <c r="F604" s="75">
        <f t="shared" si="85"/>
        <v>0</v>
      </c>
      <c r="G604" s="25">
        <f t="shared" si="91"/>
        <v>0</v>
      </c>
      <c r="H604" s="74">
        <f>SUM(H605)</f>
        <v>0</v>
      </c>
      <c r="I604" s="76">
        <f t="shared" si="89"/>
        <v>0</v>
      </c>
      <c r="J604" s="74">
        <f>SUM(J605)</f>
        <v>0</v>
      </c>
      <c r="K604" s="25">
        <f t="shared" si="86"/>
        <v>0</v>
      </c>
      <c r="L604" s="75">
        <f t="shared" si="92"/>
        <v>0</v>
      </c>
      <c r="M604" s="25">
        <f t="shared" si="87"/>
        <v>0</v>
      </c>
      <c r="N604" s="74">
        <f>SUM(N605)</f>
        <v>0</v>
      </c>
      <c r="O604" s="25">
        <f t="shared" si="88"/>
        <v>0</v>
      </c>
      <c r="P604" s="76">
        <f t="shared" si="90"/>
        <v>0</v>
      </c>
    </row>
    <row r="605" spans="1:16" ht="26.25" hidden="1" x14ac:dyDescent="0.25">
      <c r="A605" s="100">
        <v>3311401080708140</v>
      </c>
      <c r="B605" s="31" t="s">
        <v>713</v>
      </c>
      <c r="C605" s="73"/>
      <c r="D605" s="64"/>
      <c r="E605" s="64"/>
      <c r="F605" s="75">
        <f t="shared" si="85"/>
        <v>0</v>
      </c>
      <c r="G605" s="25">
        <f t="shared" si="91"/>
        <v>0</v>
      </c>
      <c r="H605" s="64"/>
      <c r="I605" s="76">
        <f t="shared" si="89"/>
        <v>0</v>
      </c>
      <c r="J605" s="64"/>
      <c r="K605" s="25">
        <f t="shared" si="86"/>
        <v>0</v>
      </c>
      <c r="L605" s="75">
        <f t="shared" si="92"/>
        <v>0</v>
      </c>
      <c r="M605" s="25">
        <f t="shared" si="87"/>
        <v>0</v>
      </c>
      <c r="N605" s="64"/>
      <c r="O605" s="25">
        <f t="shared" si="88"/>
        <v>0</v>
      </c>
      <c r="P605" s="76">
        <f t="shared" si="90"/>
        <v>0</v>
      </c>
    </row>
    <row r="606" spans="1:16" ht="26.25" hidden="1" x14ac:dyDescent="0.25">
      <c r="A606" s="100">
        <v>3311401080746</v>
      </c>
      <c r="B606" s="31" t="s">
        <v>714</v>
      </c>
      <c r="C606" s="73"/>
      <c r="D606" s="74">
        <f>SUM(D607)</f>
        <v>0</v>
      </c>
      <c r="E606" s="74">
        <f>SUM(E607)</f>
        <v>0</v>
      </c>
      <c r="F606" s="75">
        <f t="shared" si="85"/>
        <v>0</v>
      </c>
      <c r="G606" s="25">
        <f t="shared" si="91"/>
        <v>0</v>
      </c>
      <c r="H606" s="74">
        <f>SUM(H607)</f>
        <v>0</v>
      </c>
      <c r="I606" s="76">
        <f t="shared" si="89"/>
        <v>0</v>
      </c>
      <c r="J606" s="74">
        <f>SUM(J607)</f>
        <v>0</v>
      </c>
      <c r="K606" s="25">
        <f t="shared" si="86"/>
        <v>0</v>
      </c>
      <c r="L606" s="75">
        <f t="shared" si="92"/>
        <v>0</v>
      </c>
      <c r="M606" s="25">
        <f t="shared" si="87"/>
        <v>0</v>
      </c>
      <c r="N606" s="74">
        <f>SUM(N607)</f>
        <v>0</v>
      </c>
      <c r="O606" s="25">
        <f t="shared" si="88"/>
        <v>0</v>
      </c>
      <c r="P606" s="76">
        <f t="shared" si="90"/>
        <v>0</v>
      </c>
    </row>
    <row r="607" spans="1:16" ht="26.25" hidden="1" x14ac:dyDescent="0.25">
      <c r="A607" s="100">
        <v>3311401080746140</v>
      </c>
      <c r="B607" s="31" t="s">
        <v>714</v>
      </c>
      <c r="C607" s="73"/>
      <c r="D607" s="64"/>
      <c r="E607" s="64"/>
      <c r="F607" s="75">
        <f t="shared" si="85"/>
        <v>0</v>
      </c>
      <c r="G607" s="25">
        <f t="shared" si="91"/>
        <v>0</v>
      </c>
      <c r="H607" s="64"/>
      <c r="I607" s="76">
        <f t="shared" si="89"/>
        <v>0</v>
      </c>
      <c r="J607" s="64"/>
      <c r="K607" s="25">
        <f t="shared" si="86"/>
        <v>0</v>
      </c>
      <c r="L607" s="75">
        <f t="shared" si="92"/>
        <v>0</v>
      </c>
      <c r="M607" s="25">
        <f t="shared" si="87"/>
        <v>0</v>
      </c>
      <c r="N607" s="64"/>
      <c r="O607" s="25">
        <f t="shared" si="88"/>
        <v>0</v>
      </c>
      <c r="P607" s="76">
        <f t="shared" si="90"/>
        <v>0</v>
      </c>
    </row>
    <row r="608" spans="1:16" hidden="1" x14ac:dyDescent="0.25">
      <c r="A608" s="72">
        <v>3311401080763</v>
      </c>
      <c r="B608" s="31" t="s">
        <v>715</v>
      </c>
      <c r="C608" s="73"/>
      <c r="D608" s="74">
        <f>SUM(D609)</f>
        <v>0</v>
      </c>
      <c r="E608" s="74">
        <f>SUM(E609)</f>
        <v>0</v>
      </c>
      <c r="F608" s="75">
        <f t="shared" si="85"/>
        <v>0</v>
      </c>
      <c r="G608" s="25">
        <f t="shared" si="91"/>
        <v>0</v>
      </c>
      <c r="H608" s="74">
        <f>SUM(H609)</f>
        <v>0</v>
      </c>
      <c r="I608" s="76">
        <f t="shared" si="89"/>
        <v>0</v>
      </c>
      <c r="J608" s="74">
        <f>SUM(J609)</f>
        <v>0</v>
      </c>
      <c r="K608" s="25">
        <f t="shared" si="86"/>
        <v>0</v>
      </c>
      <c r="L608" s="75">
        <f t="shared" si="92"/>
        <v>0</v>
      </c>
      <c r="M608" s="25">
        <f t="shared" si="87"/>
        <v>0</v>
      </c>
      <c r="N608" s="74">
        <f>SUM(N609)</f>
        <v>0</v>
      </c>
      <c r="O608" s="25">
        <f t="shared" si="88"/>
        <v>0</v>
      </c>
      <c r="P608" s="76">
        <f t="shared" si="90"/>
        <v>0</v>
      </c>
    </row>
    <row r="609" spans="1:16" hidden="1" x14ac:dyDescent="0.25">
      <c r="A609" s="72">
        <v>3311401080763140</v>
      </c>
      <c r="B609" s="31" t="s">
        <v>715</v>
      </c>
      <c r="C609" s="73"/>
      <c r="D609" s="64"/>
      <c r="E609" s="64"/>
      <c r="F609" s="75">
        <f t="shared" si="85"/>
        <v>0</v>
      </c>
      <c r="G609" s="25">
        <f t="shared" si="91"/>
        <v>0</v>
      </c>
      <c r="H609" s="64"/>
      <c r="I609" s="76">
        <f t="shared" si="89"/>
        <v>0</v>
      </c>
      <c r="J609" s="64"/>
      <c r="K609" s="25">
        <f t="shared" si="86"/>
        <v>0</v>
      </c>
      <c r="L609" s="75">
        <f t="shared" si="92"/>
        <v>0</v>
      </c>
      <c r="M609" s="25">
        <f t="shared" si="87"/>
        <v>0</v>
      </c>
      <c r="N609" s="64"/>
      <c r="O609" s="25">
        <f t="shared" si="88"/>
        <v>0</v>
      </c>
      <c r="P609" s="76">
        <f t="shared" si="90"/>
        <v>0</v>
      </c>
    </row>
    <row r="610" spans="1:16" ht="26.25" hidden="1" x14ac:dyDescent="0.25">
      <c r="A610" s="72">
        <v>3311401080767</v>
      </c>
      <c r="B610" s="31" t="s">
        <v>716</v>
      </c>
      <c r="C610" s="73"/>
      <c r="D610" s="74">
        <f>SUM(D611)</f>
        <v>0</v>
      </c>
      <c r="E610" s="74">
        <f>SUM(E611)</f>
        <v>0</v>
      </c>
      <c r="F610" s="75">
        <f t="shared" si="85"/>
        <v>0</v>
      </c>
      <c r="G610" s="25">
        <f t="shared" si="91"/>
        <v>0</v>
      </c>
      <c r="H610" s="74">
        <f>SUM(H611)</f>
        <v>0</v>
      </c>
      <c r="I610" s="76">
        <f t="shared" si="89"/>
        <v>0</v>
      </c>
      <c r="J610" s="74">
        <f>SUM(J611)</f>
        <v>0</v>
      </c>
      <c r="K610" s="25">
        <f t="shared" si="86"/>
        <v>0</v>
      </c>
      <c r="L610" s="75">
        <f t="shared" si="92"/>
        <v>0</v>
      </c>
      <c r="M610" s="25">
        <f t="shared" si="87"/>
        <v>0</v>
      </c>
      <c r="N610" s="74">
        <f>SUM(N611)</f>
        <v>0</v>
      </c>
      <c r="O610" s="25">
        <f t="shared" si="88"/>
        <v>0</v>
      </c>
      <c r="P610" s="76">
        <f t="shared" si="90"/>
        <v>0</v>
      </c>
    </row>
    <row r="611" spans="1:16" ht="26.25" hidden="1" x14ac:dyDescent="0.25">
      <c r="A611" s="72">
        <v>3311401080767140</v>
      </c>
      <c r="B611" s="31" t="s">
        <v>716</v>
      </c>
      <c r="C611" s="73"/>
      <c r="D611" s="64"/>
      <c r="E611" s="64"/>
      <c r="F611" s="75">
        <f t="shared" si="85"/>
        <v>0</v>
      </c>
      <c r="G611" s="25">
        <f t="shared" si="91"/>
        <v>0</v>
      </c>
      <c r="H611" s="64"/>
      <c r="I611" s="76">
        <f t="shared" si="89"/>
        <v>0</v>
      </c>
      <c r="J611" s="64"/>
      <c r="K611" s="25">
        <f t="shared" si="86"/>
        <v>0</v>
      </c>
      <c r="L611" s="75">
        <f t="shared" si="92"/>
        <v>0</v>
      </c>
      <c r="M611" s="25">
        <f t="shared" si="87"/>
        <v>0</v>
      </c>
      <c r="N611" s="64"/>
      <c r="O611" s="25">
        <f t="shared" si="88"/>
        <v>0</v>
      </c>
      <c r="P611" s="76">
        <f t="shared" si="90"/>
        <v>0</v>
      </c>
    </row>
    <row r="612" spans="1:16" ht="26.25" hidden="1" x14ac:dyDescent="0.25">
      <c r="A612" s="72">
        <v>3311401080771</v>
      </c>
      <c r="B612" s="31" t="s">
        <v>717</v>
      </c>
      <c r="C612" s="73"/>
      <c r="D612" s="74">
        <f>SUM(D613)</f>
        <v>0</v>
      </c>
      <c r="E612" s="74">
        <f>SUM(E613)</f>
        <v>0</v>
      </c>
      <c r="F612" s="75">
        <f t="shared" si="85"/>
        <v>0</v>
      </c>
      <c r="G612" s="25">
        <f t="shared" si="91"/>
        <v>0</v>
      </c>
      <c r="H612" s="74">
        <f>SUM(H613)</f>
        <v>0</v>
      </c>
      <c r="I612" s="76">
        <f t="shared" si="89"/>
        <v>0</v>
      </c>
      <c r="J612" s="74">
        <f>SUM(J613)</f>
        <v>0</v>
      </c>
      <c r="K612" s="25">
        <f t="shared" si="86"/>
        <v>0</v>
      </c>
      <c r="L612" s="75">
        <f t="shared" si="92"/>
        <v>0</v>
      </c>
      <c r="M612" s="25">
        <f t="shared" si="87"/>
        <v>0</v>
      </c>
      <c r="N612" s="74">
        <f>SUM(N613)</f>
        <v>0</v>
      </c>
      <c r="O612" s="25">
        <f t="shared" si="88"/>
        <v>0</v>
      </c>
      <c r="P612" s="76">
        <f t="shared" si="90"/>
        <v>0</v>
      </c>
    </row>
    <row r="613" spans="1:16" ht="26.25" hidden="1" x14ac:dyDescent="0.25">
      <c r="A613" s="72">
        <v>3311401080771140</v>
      </c>
      <c r="B613" s="31" t="s">
        <v>717</v>
      </c>
      <c r="C613" s="73"/>
      <c r="D613" s="64"/>
      <c r="E613" s="64"/>
      <c r="F613" s="75">
        <f t="shared" si="85"/>
        <v>0</v>
      </c>
      <c r="G613" s="25">
        <f t="shared" si="91"/>
        <v>0</v>
      </c>
      <c r="H613" s="64"/>
      <c r="I613" s="76">
        <f t="shared" si="89"/>
        <v>0</v>
      </c>
      <c r="J613" s="64"/>
      <c r="K613" s="25">
        <f t="shared" si="86"/>
        <v>0</v>
      </c>
      <c r="L613" s="75">
        <f t="shared" si="92"/>
        <v>0</v>
      </c>
      <c r="M613" s="25">
        <f t="shared" si="87"/>
        <v>0</v>
      </c>
      <c r="N613" s="64"/>
      <c r="O613" s="25">
        <f t="shared" si="88"/>
        <v>0</v>
      </c>
      <c r="P613" s="76">
        <f t="shared" si="90"/>
        <v>0</v>
      </c>
    </row>
    <row r="614" spans="1:16" ht="26.25" hidden="1" x14ac:dyDescent="0.25">
      <c r="A614" s="72">
        <v>3311401080773</v>
      </c>
      <c r="B614" s="31" t="s">
        <v>718</v>
      </c>
      <c r="C614" s="73"/>
      <c r="D614" s="74">
        <f>SUM(D615)</f>
        <v>0</v>
      </c>
      <c r="E614" s="74">
        <f>SUM(E615)</f>
        <v>0</v>
      </c>
      <c r="F614" s="75">
        <f t="shared" si="85"/>
        <v>0</v>
      </c>
      <c r="G614" s="25">
        <f t="shared" si="91"/>
        <v>0</v>
      </c>
      <c r="H614" s="74">
        <f>SUM(H615)</f>
        <v>0</v>
      </c>
      <c r="I614" s="76">
        <f t="shared" si="89"/>
        <v>0</v>
      </c>
      <c r="J614" s="74">
        <f>SUM(J615)</f>
        <v>0</v>
      </c>
      <c r="K614" s="25">
        <f t="shared" si="86"/>
        <v>0</v>
      </c>
      <c r="L614" s="75">
        <f t="shared" si="92"/>
        <v>0</v>
      </c>
      <c r="M614" s="25">
        <f t="shared" si="87"/>
        <v>0</v>
      </c>
      <c r="N614" s="74">
        <f>SUM(N615)</f>
        <v>0</v>
      </c>
      <c r="O614" s="25">
        <f t="shared" si="88"/>
        <v>0</v>
      </c>
      <c r="P614" s="76">
        <f t="shared" si="90"/>
        <v>0</v>
      </c>
    </row>
    <row r="615" spans="1:16" ht="26.25" hidden="1" x14ac:dyDescent="0.25">
      <c r="A615" s="72">
        <v>3311401080773140</v>
      </c>
      <c r="B615" s="31" t="s">
        <v>718</v>
      </c>
      <c r="C615" s="73"/>
      <c r="D615" s="64"/>
      <c r="E615" s="64"/>
      <c r="F615" s="75">
        <f t="shared" si="85"/>
        <v>0</v>
      </c>
      <c r="G615" s="25">
        <f t="shared" si="91"/>
        <v>0</v>
      </c>
      <c r="H615" s="64"/>
      <c r="I615" s="76">
        <f t="shared" si="89"/>
        <v>0</v>
      </c>
      <c r="J615" s="64"/>
      <c r="K615" s="25">
        <f t="shared" si="86"/>
        <v>0</v>
      </c>
      <c r="L615" s="75">
        <f t="shared" si="92"/>
        <v>0</v>
      </c>
      <c r="M615" s="25">
        <f t="shared" si="87"/>
        <v>0</v>
      </c>
      <c r="N615" s="64"/>
      <c r="O615" s="25">
        <f t="shared" si="88"/>
        <v>0</v>
      </c>
      <c r="P615" s="76">
        <f t="shared" si="90"/>
        <v>0</v>
      </c>
    </row>
    <row r="616" spans="1:16" ht="26.25" hidden="1" x14ac:dyDescent="0.25">
      <c r="A616" s="72">
        <v>3311401080782</v>
      </c>
      <c r="B616" s="31" t="s">
        <v>719</v>
      </c>
      <c r="C616" s="73"/>
      <c r="D616" s="74">
        <f>SUM(D617)</f>
        <v>0</v>
      </c>
      <c r="E616" s="74">
        <f>SUM(E617)</f>
        <v>0</v>
      </c>
      <c r="F616" s="75">
        <f t="shared" si="85"/>
        <v>0</v>
      </c>
      <c r="G616" s="25">
        <f t="shared" si="91"/>
        <v>0</v>
      </c>
      <c r="H616" s="74">
        <f>SUM(H617)</f>
        <v>0</v>
      </c>
      <c r="I616" s="76">
        <f t="shared" si="89"/>
        <v>0</v>
      </c>
      <c r="J616" s="74">
        <f>SUM(J617)</f>
        <v>0</v>
      </c>
      <c r="K616" s="25">
        <f t="shared" si="86"/>
        <v>0</v>
      </c>
      <c r="L616" s="75">
        <f t="shared" si="92"/>
        <v>0</v>
      </c>
      <c r="M616" s="25">
        <f t="shared" si="87"/>
        <v>0</v>
      </c>
      <c r="N616" s="74">
        <f>SUM(N617)</f>
        <v>0</v>
      </c>
      <c r="O616" s="25">
        <f t="shared" si="88"/>
        <v>0</v>
      </c>
      <c r="P616" s="76">
        <f t="shared" si="90"/>
        <v>0</v>
      </c>
    </row>
    <row r="617" spans="1:16" ht="26.25" hidden="1" x14ac:dyDescent="0.25">
      <c r="A617" s="72">
        <v>3311401080782140</v>
      </c>
      <c r="B617" s="31" t="s">
        <v>719</v>
      </c>
      <c r="C617" s="73"/>
      <c r="D617" s="64"/>
      <c r="E617" s="64"/>
      <c r="F617" s="75">
        <f t="shared" si="85"/>
        <v>0</v>
      </c>
      <c r="G617" s="25">
        <f t="shared" si="91"/>
        <v>0</v>
      </c>
      <c r="H617" s="64"/>
      <c r="I617" s="76">
        <f t="shared" si="89"/>
        <v>0</v>
      </c>
      <c r="J617" s="64"/>
      <c r="K617" s="25">
        <f t="shared" si="86"/>
        <v>0</v>
      </c>
      <c r="L617" s="75">
        <f t="shared" si="92"/>
        <v>0</v>
      </c>
      <c r="M617" s="25">
        <f t="shared" si="87"/>
        <v>0</v>
      </c>
      <c r="N617" s="64"/>
      <c r="O617" s="25">
        <f t="shared" si="88"/>
        <v>0</v>
      </c>
      <c r="P617" s="76">
        <f t="shared" si="90"/>
        <v>0</v>
      </c>
    </row>
    <row r="618" spans="1:16" ht="39" hidden="1" x14ac:dyDescent="0.25">
      <c r="A618" s="100">
        <v>3311401080783</v>
      </c>
      <c r="B618" s="31" t="s">
        <v>720</v>
      </c>
      <c r="C618" s="73"/>
      <c r="D618" s="74">
        <f>SUM(D619)</f>
        <v>0</v>
      </c>
      <c r="E618" s="74">
        <f>SUM(E619)</f>
        <v>0</v>
      </c>
      <c r="F618" s="75">
        <f t="shared" si="85"/>
        <v>0</v>
      </c>
      <c r="G618" s="25">
        <f t="shared" si="91"/>
        <v>0</v>
      </c>
      <c r="H618" s="74">
        <f>SUM(H619)</f>
        <v>0</v>
      </c>
      <c r="I618" s="76">
        <f t="shared" si="89"/>
        <v>0</v>
      </c>
      <c r="J618" s="74">
        <f>SUM(J619)</f>
        <v>0</v>
      </c>
      <c r="K618" s="25">
        <f t="shared" si="86"/>
        <v>0</v>
      </c>
      <c r="L618" s="75">
        <f t="shared" si="92"/>
        <v>0</v>
      </c>
      <c r="M618" s="25">
        <f t="shared" si="87"/>
        <v>0</v>
      </c>
      <c r="N618" s="74">
        <f>SUM(N619)</f>
        <v>0</v>
      </c>
      <c r="O618" s="25">
        <f t="shared" si="88"/>
        <v>0</v>
      </c>
      <c r="P618" s="76">
        <f t="shared" si="90"/>
        <v>0</v>
      </c>
    </row>
    <row r="619" spans="1:16" ht="39" hidden="1" x14ac:dyDescent="0.25">
      <c r="A619" s="100">
        <v>3311401080783140</v>
      </c>
      <c r="B619" s="31" t="s">
        <v>720</v>
      </c>
      <c r="C619" s="73"/>
      <c r="D619" s="64"/>
      <c r="E619" s="64"/>
      <c r="F619" s="75">
        <f t="shared" si="85"/>
        <v>0</v>
      </c>
      <c r="G619" s="25">
        <f t="shared" si="91"/>
        <v>0</v>
      </c>
      <c r="H619" s="64"/>
      <c r="I619" s="76">
        <f t="shared" si="89"/>
        <v>0</v>
      </c>
      <c r="J619" s="64"/>
      <c r="K619" s="25">
        <f t="shared" si="86"/>
        <v>0</v>
      </c>
      <c r="L619" s="75">
        <f t="shared" si="92"/>
        <v>0</v>
      </c>
      <c r="M619" s="25">
        <f t="shared" si="87"/>
        <v>0</v>
      </c>
      <c r="N619" s="64"/>
      <c r="O619" s="25">
        <f t="shared" si="88"/>
        <v>0</v>
      </c>
      <c r="P619" s="76">
        <f t="shared" si="90"/>
        <v>0</v>
      </c>
    </row>
    <row r="620" spans="1:16" ht="26.25" hidden="1" x14ac:dyDescent="0.25">
      <c r="A620" s="100">
        <v>3311401080792</v>
      </c>
      <c r="B620" s="31" t="s">
        <v>721</v>
      </c>
      <c r="C620" s="73"/>
      <c r="D620" s="74">
        <f>SUM(D621)</f>
        <v>0</v>
      </c>
      <c r="E620" s="74">
        <f>SUM(E621)</f>
        <v>0</v>
      </c>
      <c r="F620" s="75">
        <f t="shared" si="85"/>
        <v>0</v>
      </c>
      <c r="G620" s="25">
        <f t="shared" si="91"/>
        <v>0</v>
      </c>
      <c r="H620" s="74">
        <f>SUM(H621)</f>
        <v>0</v>
      </c>
      <c r="I620" s="76">
        <f t="shared" si="89"/>
        <v>0</v>
      </c>
      <c r="J620" s="74">
        <f>SUM(J621)</f>
        <v>0</v>
      </c>
      <c r="K620" s="25">
        <f t="shared" si="86"/>
        <v>0</v>
      </c>
      <c r="L620" s="75">
        <f t="shared" si="92"/>
        <v>0</v>
      </c>
      <c r="M620" s="25">
        <f t="shared" si="87"/>
        <v>0</v>
      </c>
      <c r="N620" s="74">
        <f>SUM(N621)</f>
        <v>0</v>
      </c>
      <c r="O620" s="25">
        <f t="shared" si="88"/>
        <v>0</v>
      </c>
      <c r="P620" s="76">
        <f t="shared" si="90"/>
        <v>0</v>
      </c>
    </row>
    <row r="621" spans="1:16" ht="26.25" hidden="1" x14ac:dyDescent="0.25">
      <c r="A621" s="100">
        <v>3311401080792140</v>
      </c>
      <c r="B621" s="31" t="s">
        <v>721</v>
      </c>
      <c r="C621" s="73"/>
      <c r="D621" s="64"/>
      <c r="E621" s="64"/>
      <c r="F621" s="75">
        <f t="shared" si="85"/>
        <v>0</v>
      </c>
      <c r="G621" s="25">
        <f t="shared" si="91"/>
        <v>0</v>
      </c>
      <c r="H621" s="64"/>
      <c r="I621" s="76">
        <f t="shared" si="89"/>
        <v>0</v>
      </c>
      <c r="J621" s="64"/>
      <c r="K621" s="25">
        <f t="shared" si="86"/>
        <v>0</v>
      </c>
      <c r="L621" s="75">
        <f t="shared" si="92"/>
        <v>0</v>
      </c>
      <c r="M621" s="25">
        <f t="shared" si="87"/>
        <v>0</v>
      </c>
      <c r="N621" s="64"/>
      <c r="O621" s="25">
        <f t="shared" si="88"/>
        <v>0</v>
      </c>
      <c r="P621" s="76">
        <f t="shared" si="90"/>
        <v>0</v>
      </c>
    </row>
    <row r="622" spans="1:16" ht="26.25" hidden="1" x14ac:dyDescent="0.25">
      <c r="A622" s="100">
        <v>3311401080795</v>
      </c>
      <c r="B622" s="31" t="s">
        <v>722</v>
      </c>
      <c r="C622" s="73"/>
      <c r="D622" s="74">
        <f>SUM(D623:D626)</f>
        <v>0</v>
      </c>
      <c r="E622" s="74">
        <f>SUM(E623:E626)</f>
        <v>0</v>
      </c>
      <c r="F622" s="75">
        <f t="shared" si="85"/>
        <v>0</v>
      </c>
      <c r="G622" s="25">
        <f t="shared" si="91"/>
        <v>0</v>
      </c>
      <c r="H622" s="74">
        <f>SUM(H623:H626)</f>
        <v>0</v>
      </c>
      <c r="I622" s="76">
        <f t="shared" si="89"/>
        <v>0</v>
      </c>
      <c r="J622" s="74">
        <f>SUM(J623:J626)</f>
        <v>0</v>
      </c>
      <c r="K622" s="25">
        <f t="shared" si="86"/>
        <v>0</v>
      </c>
      <c r="L622" s="75">
        <f t="shared" si="92"/>
        <v>0</v>
      </c>
      <c r="M622" s="25">
        <f t="shared" si="87"/>
        <v>0</v>
      </c>
      <c r="N622" s="74">
        <f>SUM(N623:N626)</f>
        <v>0</v>
      </c>
      <c r="O622" s="25">
        <f t="shared" si="88"/>
        <v>0</v>
      </c>
      <c r="P622" s="76">
        <f t="shared" si="90"/>
        <v>0</v>
      </c>
    </row>
    <row r="623" spans="1:16" ht="26.25" hidden="1" x14ac:dyDescent="0.25">
      <c r="A623" s="100">
        <v>3311401080795140</v>
      </c>
      <c r="B623" s="31" t="s">
        <v>722</v>
      </c>
      <c r="C623" s="73"/>
      <c r="D623" s="64"/>
      <c r="E623" s="64"/>
      <c r="F623" s="75">
        <f t="shared" si="85"/>
        <v>0</v>
      </c>
      <c r="G623" s="25">
        <f t="shared" si="91"/>
        <v>0</v>
      </c>
      <c r="H623" s="64"/>
      <c r="I623" s="76">
        <f t="shared" si="89"/>
        <v>0</v>
      </c>
      <c r="J623" s="64"/>
      <c r="K623" s="25">
        <f t="shared" si="86"/>
        <v>0</v>
      </c>
      <c r="L623" s="75">
        <f t="shared" si="92"/>
        <v>0</v>
      </c>
      <c r="M623" s="25">
        <f t="shared" si="87"/>
        <v>0</v>
      </c>
      <c r="N623" s="64"/>
      <c r="O623" s="25">
        <f t="shared" si="88"/>
        <v>0</v>
      </c>
      <c r="P623" s="76">
        <f t="shared" si="90"/>
        <v>0</v>
      </c>
    </row>
    <row r="624" spans="1:16" ht="26.25" hidden="1" x14ac:dyDescent="0.25">
      <c r="A624" s="100">
        <v>3311401080795140</v>
      </c>
      <c r="B624" s="31" t="s">
        <v>722</v>
      </c>
      <c r="C624" s="73"/>
      <c r="D624" s="64"/>
      <c r="E624" s="64"/>
      <c r="F624" s="75">
        <f t="shared" si="85"/>
        <v>0</v>
      </c>
      <c r="G624" s="25">
        <f t="shared" si="91"/>
        <v>0</v>
      </c>
      <c r="H624" s="64"/>
      <c r="I624" s="76">
        <f t="shared" si="89"/>
        <v>0</v>
      </c>
      <c r="J624" s="64"/>
      <c r="K624" s="25">
        <f t="shared" si="86"/>
        <v>0</v>
      </c>
      <c r="L624" s="75">
        <f t="shared" si="92"/>
        <v>0</v>
      </c>
      <c r="M624" s="25">
        <f t="shared" si="87"/>
        <v>0</v>
      </c>
      <c r="N624" s="64"/>
      <c r="O624" s="25">
        <f t="shared" si="88"/>
        <v>0</v>
      </c>
      <c r="P624" s="76">
        <f t="shared" si="90"/>
        <v>0</v>
      </c>
    </row>
    <row r="625" spans="1:16" ht="26.25" hidden="1" x14ac:dyDescent="0.25">
      <c r="A625" s="100">
        <v>3311401080795140</v>
      </c>
      <c r="B625" s="31" t="s">
        <v>722</v>
      </c>
      <c r="C625" s="73"/>
      <c r="D625" s="64"/>
      <c r="E625" s="64"/>
      <c r="F625" s="75">
        <f t="shared" si="85"/>
        <v>0</v>
      </c>
      <c r="G625" s="25">
        <f t="shared" si="91"/>
        <v>0</v>
      </c>
      <c r="H625" s="64"/>
      <c r="I625" s="76">
        <f t="shared" si="89"/>
        <v>0</v>
      </c>
      <c r="J625" s="64"/>
      <c r="K625" s="25">
        <f t="shared" si="86"/>
        <v>0</v>
      </c>
      <c r="L625" s="75">
        <f t="shared" si="92"/>
        <v>0</v>
      </c>
      <c r="M625" s="25">
        <f t="shared" si="87"/>
        <v>0</v>
      </c>
      <c r="N625" s="64"/>
      <c r="O625" s="25">
        <f t="shared" si="88"/>
        <v>0</v>
      </c>
      <c r="P625" s="76">
        <f t="shared" si="90"/>
        <v>0</v>
      </c>
    </row>
    <row r="626" spans="1:16" ht="26.25" hidden="1" x14ac:dyDescent="0.25">
      <c r="A626" s="100">
        <v>3311401080795140</v>
      </c>
      <c r="B626" s="31" t="s">
        <v>722</v>
      </c>
      <c r="C626" s="73"/>
      <c r="D626" s="64"/>
      <c r="E626" s="64"/>
      <c r="F626" s="75">
        <f t="shared" si="85"/>
        <v>0</v>
      </c>
      <c r="G626" s="25">
        <f t="shared" si="91"/>
        <v>0</v>
      </c>
      <c r="H626" s="64"/>
      <c r="I626" s="76">
        <f t="shared" si="89"/>
        <v>0</v>
      </c>
      <c r="J626" s="64"/>
      <c r="K626" s="25">
        <f t="shared" si="86"/>
        <v>0</v>
      </c>
      <c r="L626" s="75">
        <f t="shared" si="92"/>
        <v>0</v>
      </c>
      <c r="M626" s="25">
        <f t="shared" si="87"/>
        <v>0</v>
      </c>
      <c r="N626" s="64"/>
      <c r="O626" s="25">
        <f t="shared" si="88"/>
        <v>0</v>
      </c>
      <c r="P626" s="76">
        <f t="shared" si="90"/>
        <v>0</v>
      </c>
    </row>
    <row r="627" spans="1:16" hidden="1" x14ac:dyDescent="0.25">
      <c r="A627" s="100">
        <v>3311401080814</v>
      </c>
      <c r="B627" s="31" t="s">
        <v>723</v>
      </c>
      <c r="C627" s="73"/>
      <c r="D627" s="74">
        <f>SUM(D628)</f>
        <v>0</v>
      </c>
      <c r="E627" s="74">
        <f>SUM(E628)</f>
        <v>0</v>
      </c>
      <c r="F627" s="75">
        <f t="shared" si="85"/>
        <v>0</v>
      </c>
      <c r="G627" s="25">
        <f t="shared" si="91"/>
        <v>0</v>
      </c>
      <c r="H627" s="74">
        <f>SUM(H628)</f>
        <v>0</v>
      </c>
      <c r="I627" s="76">
        <f t="shared" si="89"/>
        <v>0</v>
      </c>
      <c r="J627" s="74">
        <f>SUM(J628)</f>
        <v>0</v>
      </c>
      <c r="K627" s="25">
        <f t="shared" si="86"/>
        <v>0</v>
      </c>
      <c r="L627" s="75">
        <f t="shared" si="92"/>
        <v>0</v>
      </c>
      <c r="M627" s="25">
        <f t="shared" si="87"/>
        <v>0</v>
      </c>
      <c r="N627" s="74">
        <f>SUM(N628)</f>
        <v>0</v>
      </c>
      <c r="O627" s="25">
        <f t="shared" si="88"/>
        <v>0</v>
      </c>
      <c r="P627" s="76">
        <f t="shared" si="90"/>
        <v>0</v>
      </c>
    </row>
    <row r="628" spans="1:16" hidden="1" x14ac:dyDescent="0.25">
      <c r="A628" s="100">
        <v>3311401080814140</v>
      </c>
      <c r="B628" s="31" t="s">
        <v>723</v>
      </c>
      <c r="C628" s="73"/>
      <c r="D628" s="64"/>
      <c r="E628" s="64"/>
      <c r="F628" s="75">
        <f t="shared" si="85"/>
        <v>0</v>
      </c>
      <c r="G628" s="25">
        <f t="shared" si="91"/>
        <v>0</v>
      </c>
      <c r="H628" s="64"/>
      <c r="I628" s="76">
        <f t="shared" si="89"/>
        <v>0</v>
      </c>
      <c r="J628" s="64"/>
      <c r="K628" s="25">
        <f t="shared" si="86"/>
        <v>0</v>
      </c>
      <c r="L628" s="75">
        <f t="shared" si="92"/>
        <v>0</v>
      </c>
      <c r="M628" s="25">
        <f t="shared" si="87"/>
        <v>0</v>
      </c>
      <c r="N628" s="64"/>
      <c r="O628" s="25">
        <f t="shared" si="88"/>
        <v>0</v>
      </c>
      <c r="P628" s="76">
        <f t="shared" si="90"/>
        <v>0</v>
      </c>
    </row>
    <row r="629" spans="1:16" hidden="1" x14ac:dyDescent="0.25">
      <c r="A629" s="100">
        <v>3311401080816</v>
      </c>
      <c r="B629" s="31" t="s">
        <v>724</v>
      </c>
      <c r="C629" s="73"/>
      <c r="D629" s="74">
        <f>SUM(D630)</f>
        <v>0</v>
      </c>
      <c r="E629" s="74">
        <f>SUM(E630)</f>
        <v>0</v>
      </c>
      <c r="F629" s="75">
        <f t="shared" si="85"/>
        <v>0</v>
      </c>
      <c r="G629" s="25">
        <f t="shared" si="91"/>
        <v>0</v>
      </c>
      <c r="H629" s="74">
        <f>SUM(H630)</f>
        <v>0</v>
      </c>
      <c r="I629" s="76">
        <f t="shared" si="89"/>
        <v>0</v>
      </c>
      <c r="J629" s="74">
        <f>SUM(J630)</f>
        <v>0</v>
      </c>
      <c r="K629" s="25">
        <f t="shared" si="86"/>
        <v>0</v>
      </c>
      <c r="L629" s="75">
        <f t="shared" si="92"/>
        <v>0</v>
      </c>
      <c r="M629" s="25">
        <f t="shared" si="87"/>
        <v>0</v>
      </c>
      <c r="N629" s="74">
        <f>SUM(N630)</f>
        <v>0</v>
      </c>
      <c r="O629" s="25">
        <f t="shared" si="88"/>
        <v>0</v>
      </c>
      <c r="P629" s="76">
        <f t="shared" si="90"/>
        <v>0</v>
      </c>
    </row>
    <row r="630" spans="1:16" hidden="1" x14ac:dyDescent="0.25">
      <c r="A630" s="100">
        <v>3311401080816140</v>
      </c>
      <c r="B630" s="31" t="s">
        <v>724</v>
      </c>
      <c r="C630" s="73"/>
      <c r="D630" s="64"/>
      <c r="E630" s="64"/>
      <c r="F630" s="75">
        <f t="shared" si="85"/>
        <v>0</v>
      </c>
      <c r="G630" s="25">
        <f t="shared" si="91"/>
        <v>0</v>
      </c>
      <c r="H630" s="64"/>
      <c r="I630" s="76">
        <f t="shared" si="89"/>
        <v>0</v>
      </c>
      <c r="J630" s="64"/>
      <c r="K630" s="25">
        <f t="shared" si="86"/>
        <v>0</v>
      </c>
      <c r="L630" s="75">
        <f t="shared" si="92"/>
        <v>0</v>
      </c>
      <c r="M630" s="25">
        <f t="shared" si="87"/>
        <v>0</v>
      </c>
      <c r="N630" s="64"/>
      <c r="O630" s="25">
        <f t="shared" si="88"/>
        <v>0</v>
      </c>
      <c r="P630" s="76">
        <f t="shared" si="90"/>
        <v>0</v>
      </c>
    </row>
    <row r="631" spans="1:16" ht="26.25" hidden="1" x14ac:dyDescent="0.25">
      <c r="A631" s="100">
        <v>3311401080842</v>
      </c>
      <c r="B631" s="31" t="s">
        <v>725</v>
      </c>
      <c r="C631" s="73"/>
      <c r="D631" s="74">
        <f>SUM(D632)</f>
        <v>0</v>
      </c>
      <c r="E631" s="74">
        <f>SUM(E632)</f>
        <v>0</v>
      </c>
      <c r="F631" s="75">
        <f t="shared" si="85"/>
        <v>0</v>
      </c>
      <c r="G631" s="25">
        <f t="shared" si="91"/>
        <v>0</v>
      </c>
      <c r="H631" s="74">
        <f>SUM(H632)</f>
        <v>0</v>
      </c>
      <c r="I631" s="76">
        <f t="shared" si="89"/>
        <v>0</v>
      </c>
      <c r="J631" s="74">
        <f>SUM(J632)</f>
        <v>0</v>
      </c>
      <c r="K631" s="25">
        <f t="shared" si="86"/>
        <v>0</v>
      </c>
      <c r="L631" s="75">
        <f t="shared" si="92"/>
        <v>0</v>
      </c>
      <c r="M631" s="25">
        <f t="shared" si="87"/>
        <v>0</v>
      </c>
      <c r="N631" s="74">
        <f>SUM(N632)</f>
        <v>0</v>
      </c>
      <c r="O631" s="25">
        <f t="shared" si="88"/>
        <v>0</v>
      </c>
      <c r="P631" s="76">
        <f t="shared" si="90"/>
        <v>0</v>
      </c>
    </row>
    <row r="632" spans="1:16" ht="26.25" hidden="1" x14ac:dyDescent="0.25">
      <c r="A632" s="100">
        <v>3311401080842140</v>
      </c>
      <c r="B632" s="31" t="s">
        <v>725</v>
      </c>
      <c r="C632" s="73"/>
      <c r="D632" s="64"/>
      <c r="E632" s="64"/>
      <c r="F632" s="75">
        <f t="shared" si="85"/>
        <v>0</v>
      </c>
      <c r="G632" s="25">
        <f t="shared" si="91"/>
        <v>0</v>
      </c>
      <c r="H632" s="64"/>
      <c r="I632" s="76">
        <f t="shared" si="89"/>
        <v>0</v>
      </c>
      <c r="J632" s="64"/>
      <c r="K632" s="25">
        <f t="shared" si="86"/>
        <v>0</v>
      </c>
      <c r="L632" s="75">
        <f t="shared" si="92"/>
        <v>0</v>
      </c>
      <c r="M632" s="25">
        <f t="shared" si="87"/>
        <v>0</v>
      </c>
      <c r="N632" s="64"/>
      <c r="O632" s="25">
        <f t="shared" si="88"/>
        <v>0</v>
      </c>
      <c r="P632" s="76">
        <f t="shared" si="90"/>
        <v>0</v>
      </c>
    </row>
    <row r="633" spans="1:16" hidden="1" x14ac:dyDescent="0.25">
      <c r="A633" s="100">
        <v>3311401080846</v>
      </c>
      <c r="B633" s="31" t="s">
        <v>726</v>
      </c>
      <c r="C633" s="73"/>
      <c r="D633" s="74">
        <f>SUM(D634)</f>
        <v>0</v>
      </c>
      <c r="E633" s="74">
        <f>SUM(E634)</f>
        <v>0</v>
      </c>
      <c r="F633" s="75">
        <f t="shared" si="85"/>
        <v>0</v>
      </c>
      <c r="G633" s="25">
        <f t="shared" si="91"/>
        <v>0</v>
      </c>
      <c r="H633" s="74">
        <f>SUM(H634)</f>
        <v>0</v>
      </c>
      <c r="I633" s="76">
        <f t="shared" si="89"/>
        <v>0</v>
      </c>
      <c r="J633" s="74">
        <f>SUM(J634)</f>
        <v>0</v>
      </c>
      <c r="K633" s="25">
        <f t="shared" si="86"/>
        <v>0</v>
      </c>
      <c r="L633" s="75">
        <f t="shared" si="92"/>
        <v>0</v>
      </c>
      <c r="M633" s="25">
        <f t="shared" si="87"/>
        <v>0</v>
      </c>
      <c r="N633" s="74">
        <f>SUM(N634)</f>
        <v>0</v>
      </c>
      <c r="O633" s="25">
        <f t="shared" si="88"/>
        <v>0</v>
      </c>
      <c r="P633" s="76">
        <f t="shared" si="90"/>
        <v>0</v>
      </c>
    </row>
    <row r="634" spans="1:16" hidden="1" x14ac:dyDescent="0.25">
      <c r="A634" s="100">
        <v>3311401080846140</v>
      </c>
      <c r="B634" s="31" t="s">
        <v>726</v>
      </c>
      <c r="C634" s="73"/>
      <c r="D634" s="64"/>
      <c r="E634" s="64"/>
      <c r="F634" s="75">
        <f t="shared" si="85"/>
        <v>0</v>
      </c>
      <c r="G634" s="25">
        <f t="shared" si="91"/>
        <v>0</v>
      </c>
      <c r="H634" s="64"/>
      <c r="I634" s="76">
        <f t="shared" si="89"/>
        <v>0</v>
      </c>
      <c r="J634" s="64"/>
      <c r="K634" s="25">
        <f t="shared" si="86"/>
        <v>0</v>
      </c>
      <c r="L634" s="75">
        <f t="shared" si="92"/>
        <v>0</v>
      </c>
      <c r="M634" s="25">
        <f t="shared" si="87"/>
        <v>0</v>
      </c>
      <c r="N634" s="64"/>
      <c r="O634" s="25">
        <f t="shared" si="88"/>
        <v>0</v>
      </c>
      <c r="P634" s="76">
        <f t="shared" si="90"/>
        <v>0</v>
      </c>
    </row>
    <row r="635" spans="1:16" hidden="1" x14ac:dyDescent="0.25">
      <c r="A635" s="100">
        <v>3311401080862</v>
      </c>
      <c r="B635" s="31" t="s">
        <v>727</v>
      </c>
      <c r="C635" s="73"/>
      <c r="D635" s="74">
        <f>SUM(D636)</f>
        <v>0</v>
      </c>
      <c r="E635" s="74">
        <f>SUM(E636)</f>
        <v>0</v>
      </c>
      <c r="F635" s="75">
        <f t="shared" si="85"/>
        <v>0</v>
      </c>
      <c r="G635" s="25">
        <f t="shared" si="91"/>
        <v>0</v>
      </c>
      <c r="H635" s="74">
        <f>SUM(H636)</f>
        <v>0</v>
      </c>
      <c r="I635" s="76">
        <f t="shared" si="89"/>
        <v>0</v>
      </c>
      <c r="J635" s="74">
        <f>SUM(J636)</f>
        <v>0</v>
      </c>
      <c r="K635" s="25">
        <f t="shared" si="86"/>
        <v>0</v>
      </c>
      <c r="L635" s="75">
        <f t="shared" si="92"/>
        <v>0</v>
      </c>
      <c r="M635" s="25">
        <f t="shared" si="87"/>
        <v>0</v>
      </c>
      <c r="N635" s="74">
        <f>SUM(N636)</f>
        <v>0</v>
      </c>
      <c r="O635" s="25">
        <f t="shared" si="88"/>
        <v>0</v>
      </c>
      <c r="P635" s="76">
        <f t="shared" si="90"/>
        <v>0</v>
      </c>
    </row>
    <row r="636" spans="1:16" hidden="1" x14ac:dyDescent="0.25">
      <c r="A636" s="100">
        <v>3311401080862140</v>
      </c>
      <c r="B636" s="31" t="s">
        <v>727</v>
      </c>
      <c r="C636" s="73"/>
      <c r="D636" s="64"/>
      <c r="E636" s="64"/>
      <c r="F636" s="75">
        <f t="shared" si="85"/>
        <v>0</v>
      </c>
      <c r="G636" s="25">
        <f t="shared" si="91"/>
        <v>0</v>
      </c>
      <c r="H636" s="64"/>
      <c r="I636" s="76">
        <f t="shared" si="89"/>
        <v>0</v>
      </c>
      <c r="J636" s="64"/>
      <c r="K636" s="25">
        <f t="shared" si="86"/>
        <v>0</v>
      </c>
      <c r="L636" s="75">
        <f t="shared" si="92"/>
        <v>0</v>
      </c>
      <c r="M636" s="25">
        <f t="shared" si="87"/>
        <v>0</v>
      </c>
      <c r="N636" s="64"/>
      <c r="O636" s="25">
        <f t="shared" si="88"/>
        <v>0</v>
      </c>
      <c r="P636" s="76">
        <f t="shared" si="90"/>
        <v>0</v>
      </c>
    </row>
    <row r="637" spans="1:16" hidden="1" x14ac:dyDescent="0.25">
      <c r="A637" s="100">
        <v>3311401080867</v>
      </c>
      <c r="B637" s="31" t="s">
        <v>728</v>
      </c>
      <c r="C637" s="73"/>
      <c r="D637" s="74">
        <f>SUM(D638)</f>
        <v>0</v>
      </c>
      <c r="E637" s="74">
        <f>SUM(E638)</f>
        <v>0</v>
      </c>
      <c r="F637" s="75">
        <f t="shared" si="85"/>
        <v>0</v>
      </c>
      <c r="G637" s="25">
        <f t="shared" si="91"/>
        <v>0</v>
      </c>
      <c r="H637" s="74">
        <f>SUM(H638)</f>
        <v>0</v>
      </c>
      <c r="I637" s="76">
        <f t="shared" si="89"/>
        <v>0</v>
      </c>
      <c r="J637" s="74">
        <f>SUM(J638)</f>
        <v>0</v>
      </c>
      <c r="K637" s="25">
        <f t="shared" si="86"/>
        <v>0</v>
      </c>
      <c r="L637" s="75">
        <f t="shared" si="92"/>
        <v>0</v>
      </c>
      <c r="M637" s="25">
        <f t="shared" si="87"/>
        <v>0</v>
      </c>
      <c r="N637" s="74">
        <f>SUM(N638)</f>
        <v>0</v>
      </c>
      <c r="O637" s="25">
        <f t="shared" si="88"/>
        <v>0</v>
      </c>
      <c r="P637" s="76">
        <f t="shared" si="90"/>
        <v>0</v>
      </c>
    </row>
    <row r="638" spans="1:16" hidden="1" x14ac:dyDescent="0.25">
      <c r="A638" s="100">
        <v>3311401080867140</v>
      </c>
      <c r="B638" s="31" t="s">
        <v>728</v>
      </c>
      <c r="C638" s="73"/>
      <c r="D638" s="64"/>
      <c r="E638" s="64"/>
      <c r="F638" s="75">
        <f t="shared" si="85"/>
        <v>0</v>
      </c>
      <c r="G638" s="25">
        <f t="shared" si="91"/>
        <v>0</v>
      </c>
      <c r="H638" s="64"/>
      <c r="I638" s="76">
        <f t="shared" si="89"/>
        <v>0</v>
      </c>
      <c r="J638" s="64"/>
      <c r="K638" s="25">
        <f t="shared" si="86"/>
        <v>0</v>
      </c>
      <c r="L638" s="75">
        <f t="shared" si="92"/>
        <v>0</v>
      </c>
      <c r="M638" s="25">
        <f t="shared" si="87"/>
        <v>0</v>
      </c>
      <c r="N638" s="64"/>
      <c r="O638" s="25">
        <f t="shared" si="88"/>
        <v>0</v>
      </c>
      <c r="P638" s="76">
        <f t="shared" si="90"/>
        <v>0</v>
      </c>
    </row>
    <row r="639" spans="1:16" hidden="1" x14ac:dyDescent="0.25">
      <c r="A639" s="72">
        <v>3311401080922</v>
      </c>
      <c r="B639" s="31" t="s">
        <v>729</v>
      </c>
      <c r="C639" s="73"/>
      <c r="D639" s="74">
        <f>SUM(D640)</f>
        <v>0</v>
      </c>
      <c r="E639" s="74">
        <f>SUM(E640)</f>
        <v>0</v>
      </c>
      <c r="F639" s="75">
        <f t="shared" si="85"/>
        <v>0</v>
      </c>
      <c r="G639" s="25">
        <f t="shared" si="91"/>
        <v>0</v>
      </c>
      <c r="H639" s="74">
        <f>SUM(H640)</f>
        <v>0</v>
      </c>
      <c r="I639" s="76">
        <f t="shared" si="89"/>
        <v>0</v>
      </c>
      <c r="J639" s="74">
        <f>SUM(J640)</f>
        <v>0</v>
      </c>
      <c r="K639" s="25">
        <f t="shared" si="86"/>
        <v>0</v>
      </c>
      <c r="L639" s="75">
        <f t="shared" si="92"/>
        <v>0</v>
      </c>
      <c r="M639" s="25">
        <f t="shared" si="87"/>
        <v>0</v>
      </c>
      <c r="N639" s="74">
        <f>SUM(N640)</f>
        <v>0</v>
      </c>
      <c r="O639" s="25">
        <f t="shared" si="88"/>
        <v>0</v>
      </c>
      <c r="P639" s="76">
        <f t="shared" si="90"/>
        <v>0</v>
      </c>
    </row>
    <row r="640" spans="1:16" hidden="1" x14ac:dyDescent="0.25">
      <c r="A640" s="72">
        <v>3311401080922140</v>
      </c>
      <c r="B640" s="31" t="s">
        <v>730</v>
      </c>
      <c r="C640" s="73"/>
      <c r="D640" s="64"/>
      <c r="E640" s="64"/>
      <c r="F640" s="75">
        <f t="shared" si="85"/>
        <v>0</v>
      </c>
      <c r="G640" s="25">
        <f t="shared" si="91"/>
        <v>0</v>
      </c>
      <c r="H640" s="64"/>
      <c r="I640" s="76">
        <f t="shared" si="89"/>
        <v>0</v>
      </c>
      <c r="J640" s="64"/>
      <c r="K640" s="25">
        <f t="shared" si="86"/>
        <v>0</v>
      </c>
      <c r="L640" s="75">
        <f t="shared" si="92"/>
        <v>0</v>
      </c>
      <c r="M640" s="25">
        <f t="shared" si="87"/>
        <v>0</v>
      </c>
      <c r="N640" s="64"/>
      <c r="O640" s="25">
        <f t="shared" si="88"/>
        <v>0</v>
      </c>
      <c r="P640" s="76">
        <f t="shared" si="90"/>
        <v>0</v>
      </c>
    </row>
    <row r="641" spans="1:16" hidden="1" x14ac:dyDescent="0.25">
      <c r="A641" s="100">
        <v>331140109</v>
      </c>
      <c r="B641" s="31" t="s">
        <v>731</v>
      </c>
      <c r="C641" s="73"/>
      <c r="D641" s="74">
        <f>SUM(D642+D644+D646+D648)</f>
        <v>0</v>
      </c>
      <c r="E641" s="74">
        <f>SUM(E642+E644+E646+E648)</f>
        <v>0</v>
      </c>
      <c r="F641" s="75">
        <f t="shared" si="85"/>
        <v>0</v>
      </c>
      <c r="G641" s="25">
        <f t="shared" si="91"/>
        <v>0</v>
      </c>
      <c r="H641" s="74">
        <f>SUM(H642+H644+H646+H648)</f>
        <v>0</v>
      </c>
      <c r="I641" s="76">
        <f t="shared" si="89"/>
        <v>0</v>
      </c>
      <c r="J641" s="74">
        <f>SUM(J642+J644+J646+J648)</f>
        <v>0</v>
      </c>
      <c r="K641" s="25">
        <f t="shared" si="86"/>
        <v>0</v>
      </c>
      <c r="L641" s="75">
        <f t="shared" si="92"/>
        <v>0</v>
      </c>
      <c r="M641" s="25">
        <f t="shared" si="87"/>
        <v>0</v>
      </c>
      <c r="N641" s="74">
        <f>SUM(N642+N644+N646+N648)</f>
        <v>0</v>
      </c>
      <c r="O641" s="25">
        <f t="shared" si="88"/>
        <v>0</v>
      </c>
      <c r="P641" s="76">
        <f t="shared" si="90"/>
        <v>0</v>
      </c>
    </row>
    <row r="642" spans="1:16" ht="26.25" hidden="1" x14ac:dyDescent="0.25">
      <c r="A642" s="100">
        <v>3311401090431</v>
      </c>
      <c r="B642" s="31" t="s">
        <v>732</v>
      </c>
      <c r="C642" s="73"/>
      <c r="D642" s="74">
        <f>SUM(D643)</f>
        <v>0</v>
      </c>
      <c r="E642" s="74">
        <f>SUM(E643)</f>
        <v>0</v>
      </c>
      <c r="F642" s="75">
        <f t="shared" si="85"/>
        <v>0</v>
      </c>
      <c r="G642" s="25">
        <f t="shared" si="91"/>
        <v>0</v>
      </c>
      <c r="H642" s="74">
        <f>SUM(H643)</f>
        <v>0</v>
      </c>
      <c r="I642" s="76">
        <f t="shared" si="89"/>
        <v>0</v>
      </c>
      <c r="J642" s="74">
        <f>SUM(J643)</f>
        <v>0</v>
      </c>
      <c r="K642" s="25">
        <f t="shared" si="86"/>
        <v>0</v>
      </c>
      <c r="L642" s="75">
        <f t="shared" si="92"/>
        <v>0</v>
      </c>
      <c r="M642" s="25">
        <f t="shared" si="87"/>
        <v>0</v>
      </c>
      <c r="N642" s="74">
        <f>SUM(N643)</f>
        <v>0</v>
      </c>
      <c r="O642" s="25">
        <f t="shared" si="88"/>
        <v>0</v>
      </c>
      <c r="P642" s="76">
        <f t="shared" si="90"/>
        <v>0</v>
      </c>
    </row>
    <row r="643" spans="1:16" ht="26.25" hidden="1" x14ac:dyDescent="0.25">
      <c r="A643" s="100">
        <v>3311401090431150</v>
      </c>
      <c r="B643" s="31" t="s">
        <v>732</v>
      </c>
      <c r="C643" s="73"/>
      <c r="D643" s="64"/>
      <c r="E643" s="64"/>
      <c r="F643" s="75">
        <f t="shared" si="85"/>
        <v>0</v>
      </c>
      <c r="G643" s="25">
        <f t="shared" si="91"/>
        <v>0</v>
      </c>
      <c r="H643" s="64"/>
      <c r="I643" s="76">
        <f t="shared" si="89"/>
        <v>0</v>
      </c>
      <c r="J643" s="64"/>
      <c r="K643" s="25">
        <f t="shared" si="86"/>
        <v>0</v>
      </c>
      <c r="L643" s="75">
        <f t="shared" si="92"/>
        <v>0</v>
      </c>
      <c r="M643" s="25">
        <f t="shared" si="87"/>
        <v>0</v>
      </c>
      <c r="N643" s="64"/>
      <c r="O643" s="25">
        <f t="shared" si="88"/>
        <v>0</v>
      </c>
      <c r="P643" s="76">
        <f t="shared" si="90"/>
        <v>0</v>
      </c>
    </row>
    <row r="644" spans="1:16" ht="39" hidden="1" x14ac:dyDescent="0.25">
      <c r="A644" s="72">
        <v>3311401090730</v>
      </c>
      <c r="B644" s="31" t="s">
        <v>733</v>
      </c>
      <c r="C644" s="73"/>
      <c r="D644" s="74">
        <f>SUM(D645)</f>
        <v>0</v>
      </c>
      <c r="E644" s="74">
        <f>SUM(E645)</f>
        <v>0</v>
      </c>
      <c r="F644" s="75">
        <f t="shared" si="85"/>
        <v>0</v>
      </c>
      <c r="G644" s="25">
        <f t="shared" si="91"/>
        <v>0</v>
      </c>
      <c r="H644" s="74">
        <f>SUM(H645)</f>
        <v>0</v>
      </c>
      <c r="I644" s="76">
        <f t="shared" si="89"/>
        <v>0</v>
      </c>
      <c r="J644" s="74">
        <f>SUM(J645)</f>
        <v>0</v>
      </c>
      <c r="K644" s="25">
        <f t="shared" si="86"/>
        <v>0</v>
      </c>
      <c r="L644" s="75">
        <f t="shared" si="92"/>
        <v>0</v>
      </c>
      <c r="M644" s="25">
        <f t="shared" si="87"/>
        <v>0</v>
      </c>
      <c r="N644" s="74">
        <f>SUM(N645)</f>
        <v>0</v>
      </c>
      <c r="O644" s="25">
        <f t="shared" si="88"/>
        <v>0</v>
      </c>
      <c r="P644" s="76">
        <f t="shared" si="90"/>
        <v>0</v>
      </c>
    </row>
    <row r="645" spans="1:16" ht="39" hidden="1" x14ac:dyDescent="0.25">
      <c r="A645" s="72">
        <v>3311401090730150</v>
      </c>
      <c r="B645" s="31" t="s">
        <v>733</v>
      </c>
      <c r="C645" s="73"/>
      <c r="D645" s="64"/>
      <c r="E645" s="64"/>
      <c r="F645" s="75">
        <f t="shared" si="85"/>
        <v>0</v>
      </c>
      <c r="G645" s="25">
        <f t="shared" si="91"/>
        <v>0</v>
      </c>
      <c r="H645" s="64"/>
      <c r="I645" s="76">
        <f t="shared" si="89"/>
        <v>0</v>
      </c>
      <c r="J645" s="64"/>
      <c r="K645" s="25">
        <f t="shared" si="86"/>
        <v>0</v>
      </c>
      <c r="L645" s="75">
        <f t="shared" si="92"/>
        <v>0</v>
      </c>
      <c r="M645" s="25">
        <f t="shared" si="87"/>
        <v>0</v>
      </c>
      <c r="N645" s="64"/>
      <c r="O645" s="25">
        <f t="shared" si="88"/>
        <v>0</v>
      </c>
      <c r="P645" s="76">
        <f t="shared" si="90"/>
        <v>0</v>
      </c>
    </row>
    <row r="646" spans="1:16" ht="26.25" hidden="1" x14ac:dyDescent="0.25">
      <c r="A646" s="72">
        <v>3311401090736</v>
      </c>
      <c r="B646" s="31" t="s">
        <v>734</v>
      </c>
      <c r="C646" s="73"/>
      <c r="D646" s="74">
        <f>SUM(D647)</f>
        <v>0</v>
      </c>
      <c r="E646" s="74">
        <f>SUM(E647)</f>
        <v>0</v>
      </c>
      <c r="F646" s="75">
        <f t="shared" si="85"/>
        <v>0</v>
      </c>
      <c r="G646" s="25">
        <f t="shared" si="91"/>
        <v>0</v>
      </c>
      <c r="H646" s="74">
        <f>SUM(H647)</f>
        <v>0</v>
      </c>
      <c r="I646" s="76">
        <f t="shared" si="89"/>
        <v>0</v>
      </c>
      <c r="J646" s="74">
        <f>SUM(J647)</f>
        <v>0</v>
      </c>
      <c r="K646" s="25">
        <f t="shared" si="86"/>
        <v>0</v>
      </c>
      <c r="L646" s="75">
        <f t="shared" si="92"/>
        <v>0</v>
      </c>
      <c r="M646" s="25">
        <f t="shared" si="87"/>
        <v>0</v>
      </c>
      <c r="N646" s="74">
        <f>SUM(N647)</f>
        <v>0</v>
      </c>
      <c r="O646" s="25">
        <f t="shared" si="88"/>
        <v>0</v>
      </c>
      <c r="P646" s="76">
        <f t="shared" si="90"/>
        <v>0</v>
      </c>
    </row>
    <row r="647" spans="1:16" ht="26.25" hidden="1" x14ac:dyDescent="0.25">
      <c r="A647" s="72">
        <v>3311401090736150</v>
      </c>
      <c r="B647" s="31" t="s">
        <v>734</v>
      </c>
      <c r="C647" s="73"/>
      <c r="D647" s="64"/>
      <c r="E647" s="64"/>
      <c r="F647" s="75">
        <f t="shared" si="85"/>
        <v>0</v>
      </c>
      <c r="G647" s="25">
        <f t="shared" si="91"/>
        <v>0</v>
      </c>
      <c r="H647" s="64"/>
      <c r="I647" s="76">
        <f t="shared" si="89"/>
        <v>0</v>
      </c>
      <c r="J647" s="64"/>
      <c r="K647" s="25">
        <f t="shared" si="86"/>
        <v>0</v>
      </c>
      <c r="L647" s="75">
        <f t="shared" si="92"/>
        <v>0</v>
      </c>
      <c r="M647" s="25">
        <f t="shared" si="87"/>
        <v>0</v>
      </c>
      <c r="N647" s="64"/>
      <c r="O647" s="25">
        <f t="shared" si="88"/>
        <v>0</v>
      </c>
      <c r="P647" s="76">
        <f t="shared" si="90"/>
        <v>0</v>
      </c>
    </row>
    <row r="648" spans="1:16" hidden="1" x14ac:dyDescent="0.25">
      <c r="A648" s="72">
        <v>3311401090754</v>
      </c>
      <c r="B648" s="80" t="s">
        <v>735</v>
      </c>
      <c r="C648" s="73"/>
      <c r="D648" s="74">
        <f>SUM(D649)</f>
        <v>0</v>
      </c>
      <c r="E648" s="74">
        <f>SUM(E649)</f>
        <v>0</v>
      </c>
      <c r="F648" s="75">
        <f t="shared" si="85"/>
        <v>0</v>
      </c>
      <c r="G648" s="25">
        <f t="shared" si="91"/>
        <v>0</v>
      </c>
      <c r="H648" s="74">
        <f>SUM(H649)</f>
        <v>0</v>
      </c>
      <c r="I648" s="76">
        <f t="shared" si="89"/>
        <v>0</v>
      </c>
      <c r="J648" s="74">
        <f>SUM(J649)</f>
        <v>0</v>
      </c>
      <c r="K648" s="25">
        <f t="shared" si="86"/>
        <v>0</v>
      </c>
      <c r="L648" s="75">
        <f t="shared" si="92"/>
        <v>0</v>
      </c>
      <c r="M648" s="25">
        <f t="shared" si="87"/>
        <v>0</v>
      </c>
      <c r="N648" s="74">
        <f>SUM(N649)</f>
        <v>0</v>
      </c>
      <c r="O648" s="25">
        <f t="shared" si="88"/>
        <v>0</v>
      </c>
      <c r="P648" s="76">
        <f t="shared" si="90"/>
        <v>0</v>
      </c>
    </row>
    <row r="649" spans="1:16" hidden="1" x14ac:dyDescent="0.25">
      <c r="A649" s="72">
        <v>3311401090754150</v>
      </c>
      <c r="B649" s="80" t="s">
        <v>736</v>
      </c>
      <c r="C649" s="73"/>
      <c r="D649" s="64"/>
      <c r="E649" s="64"/>
      <c r="F649" s="75">
        <f t="shared" si="85"/>
        <v>0</v>
      </c>
      <c r="G649" s="25">
        <f t="shared" si="91"/>
        <v>0</v>
      </c>
      <c r="H649" s="64"/>
      <c r="I649" s="76">
        <f t="shared" si="89"/>
        <v>0</v>
      </c>
      <c r="J649" s="64"/>
      <c r="K649" s="25">
        <f t="shared" si="86"/>
        <v>0</v>
      </c>
      <c r="L649" s="75">
        <f t="shared" si="92"/>
        <v>0</v>
      </c>
      <c r="M649" s="25">
        <f t="shared" si="87"/>
        <v>0</v>
      </c>
      <c r="N649" s="64"/>
      <c r="O649" s="25">
        <f t="shared" si="88"/>
        <v>0</v>
      </c>
      <c r="P649" s="76">
        <f t="shared" si="90"/>
        <v>0</v>
      </c>
    </row>
    <row r="650" spans="1:16" hidden="1" x14ac:dyDescent="0.25">
      <c r="A650" s="72">
        <v>331140110</v>
      </c>
      <c r="B650" s="31" t="s">
        <v>737</v>
      </c>
      <c r="C650" s="73"/>
      <c r="D650" s="74">
        <f>SUM(D651+D653+D655)</f>
        <v>0</v>
      </c>
      <c r="E650" s="74">
        <f>SUM(E651+E653+E655)</f>
        <v>0</v>
      </c>
      <c r="F650" s="75">
        <f t="shared" si="85"/>
        <v>0</v>
      </c>
      <c r="G650" s="25">
        <f t="shared" si="91"/>
        <v>0</v>
      </c>
      <c r="H650" s="74">
        <f>SUM(H651+H653+H655)</f>
        <v>0</v>
      </c>
      <c r="I650" s="76">
        <f t="shared" si="89"/>
        <v>0</v>
      </c>
      <c r="J650" s="74">
        <f>SUM(J651+J653+J655)</f>
        <v>0</v>
      </c>
      <c r="K650" s="25">
        <f t="shared" si="86"/>
        <v>0</v>
      </c>
      <c r="L650" s="75">
        <f t="shared" si="92"/>
        <v>0</v>
      </c>
      <c r="M650" s="25">
        <f t="shared" si="87"/>
        <v>0</v>
      </c>
      <c r="N650" s="74">
        <f>SUM(N651+N653+N655)</f>
        <v>0</v>
      </c>
      <c r="O650" s="25">
        <f t="shared" si="88"/>
        <v>0</v>
      </c>
      <c r="P650" s="76">
        <f t="shared" si="90"/>
        <v>0</v>
      </c>
    </row>
    <row r="651" spans="1:16" ht="26.25" hidden="1" x14ac:dyDescent="0.25">
      <c r="A651" s="72">
        <v>3311401100709</v>
      </c>
      <c r="B651" s="31" t="s">
        <v>738</v>
      </c>
      <c r="C651" s="73"/>
      <c r="D651" s="74">
        <f>SUM(D652)</f>
        <v>0</v>
      </c>
      <c r="E651" s="74">
        <f>SUM(E652)</f>
        <v>0</v>
      </c>
      <c r="F651" s="75">
        <f t="shared" si="85"/>
        <v>0</v>
      </c>
      <c r="G651" s="25">
        <f t="shared" si="91"/>
        <v>0</v>
      </c>
      <c r="H651" s="74">
        <f>SUM(H652)</f>
        <v>0</v>
      </c>
      <c r="I651" s="76">
        <f t="shared" si="89"/>
        <v>0</v>
      </c>
      <c r="J651" s="74">
        <f>SUM(J652)</f>
        <v>0</v>
      </c>
      <c r="K651" s="25">
        <f t="shared" si="86"/>
        <v>0</v>
      </c>
      <c r="L651" s="75">
        <f t="shared" si="92"/>
        <v>0</v>
      </c>
      <c r="M651" s="25">
        <f t="shared" si="87"/>
        <v>0</v>
      </c>
      <c r="N651" s="74">
        <f>SUM(N652)</f>
        <v>0</v>
      </c>
      <c r="O651" s="25">
        <f t="shared" si="88"/>
        <v>0</v>
      </c>
      <c r="P651" s="76">
        <f t="shared" si="90"/>
        <v>0</v>
      </c>
    </row>
    <row r="652" spans="1:16" ht="26.25" hidden="1" x14ac:dyDescent="0.25">
      <c r="A652" s="72">
        <v>3311401100709150</v>
      </c>
      <c r="B652" s="31" t="s">
        <v>738</v>
      </c>
      <c r="C652" s="73"/>
      <c r="D652" s="64"/>
      <c r="E652" s="64"/>
      <c r="F652" s="75">
        <f t="shared" si="85"/>
        <v>0</v>
      </c>
      <c r="G652" s="25">
        <f t="shared" si="91"/>
        <v>0</v>
      </c>
      <c r="H652" s="64"/>
      <c r="I652" s="76">
        <f t="shared" si="89"/>
        <v>0</v>
      </c>
      <c r="J652" s="64"/>
      <c r="K652" s="25">
        <f t="shared" si="86"/>
        <v>0</v>
      </c>
      <c r="L652" s="75">
        <f t="shared" si="92"/>
        <v>0</v>
      </c>
      <c r="M652" s="25">
        <f t="shared" si="87"/>
        <v>0</v>
      </c>
      <c r="N652" s="64"/>
      <c r="O652" s="25">
        <f t="shared" si="88"/>
        <v>0</v>
      </c>
      <c r="P652" s="76">
        <f t="shared" si="90"/>
        <v>0</v>
      </c>
    </row>
    <row r="653" spans="1:16" hidden="1" x14ac:dyDescent="0.25">
      <c r="A653" s="72">
        <v>3311401100801</v>
      </c>
      <c r="B653" s="31" t="s">
        <v>739</v>
      </c>
      <c r="C653" s="73"/>
      <c r="D653" s="74">
        <f>SUM(D654)</f>
        <v>0</v>
      </c>
      <c r="E653" s="74">
        <f>SUM(E654)</f>
        <v>0</v>
      </c>
      <c r="F653" s="75">
        <f t="shared" si="85"/>
        <v>0</v>
      </c>
      <c r="G653" s="25">
        <f t="shared" si="91"/>
        <v>0</v>
      </c>
      <c r="H653" s="74">
        <f>SUM(H654)</f>
        <v>0</v>
      </c>
      <c r="I653" s="76">
        <f t="shared" si="89"/>
        <v>0</v>
      </c>
      <c r="J653" s="74">
        <f>SUM(J654)</f>
        <v>0</v>
      </c>
      <c r="K653" s="25">
        <f t="shared" si="86"/>
        <v>0</v>
      </c>
      <c r="L653" s="75">
        <f t="shared" si="92"/>
        <v>0</v>
      </c>
      <c r="M653" s="25">
        <f t="shared" si="87"/>
        <v>0</v>
      </c>
      <c r="N653" s="74">
        <f>SUM(N654)</f>
        <v>0</v>
      </c>
      <c r="O653" s="25">
        <f t="shared" si="88"/>
        <v>0</v>
      </c>
      <c r="P653" s="76">
        <f t="shared" si="90"/>
        <v>0</v>
      </c>
    </row>
    <row r="654" spans="1:16" hidden="1" x14ac:dyDescent="0.25">
      <c r="A654" s="72">
        <v>3311401100801150</v>
      </c>
      <c r="B654" s="31" t="s">
        <v>739</v>
      </c>
      <c r="C654" s="73"/>
      <c r="D654" s="64"/>
      <c r="E654" s="64"/>
      <c r="F654" s="75">
        <f t="shared" si="85"/>
        <v>0</v>
      </c>
      <c r="G654" s="25">
        <f t="shared" si="91"/>
        <v>0</v>
      </c>
      <c r="H654" s="64"/>
      <c r="I654" s="76">
        <f t="shared" si="89"/>
        <v>0</v>
      </c>
      <c r="J654" s="64"/>
      <c r="K654" s="25">
        <f t="shared" si="86"/>
        <v>0</v>
      </c>
      <c r="L654" s="75">
        <f t="shared" si="92"/>
        <v>0</v>
      </c>
      <c r="M654" s="25">
        <f t="shared" si="87"/>
        <v>0</v>
      </c>
      <c r="N654" s="64"/>
      <c r="O654" s="25">
        <f t="shared" si="88"/>
        <v>0</v>
      </c>
      <c r="P654" s="76">
        <f t="shared" si="90"/>
        <v>0</v>
      </c>
    </row>
    <row r="655" spans="1:16" ht="26.25" hidden="1" x14ac:dyDescent="0.25">
      <c r="A655" s="72">
        <v>3311401100962</v>
      </c>
      <c r="B655" s="80" t="s">
        <v>740</v>
      </c>
      <c r="C655" s="73"/>
      <c r="D655" s="74">
        <f>SUM(D656)</f>
        <v>0</v>
      </c>
      <c r="E655" s="74">
        <f>SUM(E656)</f>
        <v>0</v>
      </c>
      <c r="F655" s="75">
        <f t="shared" si="85"/>
        <v>0</v>
      </c>
      <c r="G655" s="25">
        <f t="shared" si="91"/>
        <v>0</v>
      </c>
      <c r="H655" s="74">
        <f>SUM(H656)</f>
        <v>0</v>
      </c>
      <c r="I655" s="76">
        <f t="shared" si="89"/>
        <v>0</v>
      </c>
      <c r="J655" s="74">
        <f>SUM(J656)</f>
        <v>0</v>
      </c>
      <c r="K655" s="25">
        <f t="shared" si="86"/>
        <v>0</v>
      </c>
      <c r="L655" s="75">
        <f t="shared" si="92"/>
        <v>0</v>
      </c>
      <c r="M655" s="25">
        <f t="shared" si="87"/>
        <v>0</v>
      </c>
      <c r="N655" s="74">
        <f>SUM(N656)</f>
        <v>0</v>
      </c>
      <c r="O655" s="25">
        <f t="shared" si="88"/>
        <v>0</v>
      </c>
      <c r="P655" s="76">
        <f t="shared" si="90"/>
        <v>0</v>
      </c>
    </row>
    <row r="656" spans="1:16" ht="26.25" hidden="1" x14ac:dyDescent="0.25">
      <c r="A656" s="72">
        <v>3311401100962150</v>
      </c>
      <c r="B656" s="80" t="s">
        <v>741</v>
      </c>
      <c r="C656" s="73"/>
      <c r="D656" s="64"/>
      <c r="E656" s="64"/>
      <c r="F656" s="75">
        <f t="shared" si="85"/>
        <v>0</v>
      </c>
      <c r="G656" s="25">
        <f t="shared" si="91"/>
        <v>0</v>
      </c>
      <c r="H656" s="64"/>
      <c r="I656" s="76">
        <f t="shared" si="89"/>
        <v>0</v>
      </c>
      <c r="J656" s="64"/>
      <c r="K656" s="25">
        <f t="shared" si="86"/>
        <v>0</v>
      </c>
      <c r="L656" s="75">
        <f t="shared" si="92"/>
        <v>0</v>
      </c>
      <c r="M656" s="25">
        <f t="shared" si="87"/>
        <v>0</v>
      </c>
      <c r="N656" s="64"/>
      <c r="O656" s="25">
        <f t="shared" si="88"/>
        <v>0</v>
      </c>
      <c r="P656" s="76">
        <f t="shared" si="90"/>
        <v>0</v>
      </c>
    </row>
    <row r="657" spans="1:16" ht="26.25" hidden="1" x14ac:dyDescent="0.25">
      <c r="A657" s="100">
        <v>331140111</v>
      </c>
      <c r="B657" s="101" t="s">
        <v>742</v>
      </c>
      <c r="C657" s="73"/>
      <c r="D657" s="74">
        <f>SUM(D658+D660+D662+D664)</f>
        <v>0</v>
      </c>
      <c r="E657" s="74">
        <f>SUM(E658+E660+E662+E664)</f>
        <v>0</v>
      </c>
      <c r="F657" s="75">
        <f t="shared" si="85"/>
        <v>0</v>
      </c>
      <c r="G657" s="25">
        <f t="shared" si="91"/>
        <v>0</v>
      </c>
      <c r="H657" s="74">
        <f>SUM(H658+H660+H662+H664)</f>
        <v>0</v>
      </c>
      <c r="I657" s="76">
        <f t="shared" si="89"/>
        <v>0</v>
      </c>
      <c r="J657" s="74">
        <f>SUM(J658+J660+J662+J664)</f>
        <v>0</v>
      </c>
      <c r="K657" s="25">
        <f t="shared" si="86"/>
        <v>0</v>
      </c>
      <c r="L657" s="75">
        <f t="shared" si="92"/>
        <v>0</v>
      </c>
      <c r="M657" s="25">
        <f t="shared" si="87"/>
        <v>0</v>
      </c>
      <c r="N657" s="74">
        <f>SUM(N658+N660+N662+N664)</f>
        <v>0</v>
      </c>
      <c r="O657" s="25">
        <f t="shared" si="88"/>
        <v>0</v>
      </c>
      <c r="P657" s="76">
        <f t="shared" si="90"/>
        <v>0</v>
      </c>
    </row>
    <row r="658" spans="1:16" hidden="1" x14ac:dyDescent="0.25">
      <c r="A658" s="100">
        <v>3311401110378</v>
      </c>
      <c r="B658" s="101" t="s">
        <v>743</v>
      </c>
      <c r="C658" s="73"/>
      <c r="D658" s="74">
        <f>SUM(D659)</f>
        <v>0</v>
      </c>
      <c r="E658" s="74">
        <f>SUM(E659)</f>
        <v>0</v>
      </c>
      <c r="F658" s="75">
        <f t="shared" si="85"/>
        <v>0</v>
      </c>
      <c r="G658" s="25">
        <f t="shared" si="91"/>
        <v>0</v>
      </c>
      <c r="H658" s="74">
        <f>SUM(H659)</f>
        <v>0</v>
      </c>
      <c r="I658" s="76">
        <f t="shared" si="89"/>
        <v>0</v>
      </c>
      <c r="J658" s="74">
        <f>SUM(J659)</f>
        <v>0</v>
      </c>
      <c r="K658" s="25">
        <f t="shared" si="86"/>
        <v>0</v>
      </c>
      <c r="L658" s="75">
        <f t="shared" si="92"/>
        <v>0</v>
      </c>
      <c r="M658" s="25">
        <f t="shared" si="87"/>
        <v>0</v>
      </c>
      <c r="N658" s="74">
        <f>SUM(N659)</f>
        <v>0</v>
      </c>
      <c r="O658" s="25">
        <f t="shared" si="88"/>
        <v>0</v>
      </c>
      <c r="P658" s="76">
        <f t="shared" si="90"/>
        <v>0</v>
      </c>
    </row>
    <row r="659" spans="1:16" ht="26.25" hidden="1" x14ac:dyDescent="0.25">
      <c r="A659" s="100">
        <v>3311401110378150</v>
      </c>
      <c r="B659" s="101" t="s">
        <v>744</v>
      </c>
      <c r="C659" s="73"/>
      <c r="D659" s="64"/>
      <c r="E659" s="64"/>
      <c r="F659" s="75">
        <f t="shared" ref="F659:F722" si="93">SUM(D659+E659)</f>
        <v>0</v>
      </c>
      <c r="G659" s="25">
        <f t="shared" si="91"/>
        <v>0</v>
      </c>
      <c r="H659" s="64"/>
      <c r="I659" s="76">
        <f t="shared" si="89"/>
        <v>0</v>
      </c>
      <c r="J659" s="64"/>
      <c r="K659" s="25">
        <f t="shared" ref="K659:K722" si="94">IF(OR(J659=0,F659=0),0,J659/F659)*100</f>
        <v>0</v>
      </c>
      <c r="L659" s="75">
        <f t="shared" si="92"/>
        <v>0</v>
      </c>
      <c r="M659" s="25">
        <f t="shared" ref="M659:M722" si="95">IF(OR(L659=0,F659=0),0,L659/F659)*100</f>
        <v>0</v>
      </c>
      <c r="N659" s="64"/>
      <c r="O659" s="25">
        <f t="shared" ref="O659:O722" si="96">IF(OR(N659=0,F659=0),0,N659/F659)*100</f>
        <v>0</v>
      </c>
      <c r="P659" s="76">
        <f t="shared" si="90"/>
        <v>0</v>
      </c>
    </row>
    <row r="660" spans="1:16" hidden="1" x14ac:dyDescent="0.25">
      <c r="A660" s="100">
        <v>3311401110389</v>
      </c>
      <c r="B660" s="101" t="s">
        <v>745</v>
      </c>
      <c r="C660" s="73"/>
      <c r="D660" s="74">
        <f>SUM(D661)</f>
        <v>0</v>
      </c>
      <c r="E660" s="74">
        <f>SUM(E661)</f>
        <v>0</v>
      </c>
      <c r="F660" s="75">
        <f t="shared" si="93"/>
        <v>0</v>
      </c>
      <c r="G660" s="25">
        <f t="shared" si="91"/>
        <v>0</v>
      </c>
      <c r="H660" s="74">
        <f>SUM(H661)</f>
        <v>0</v>
      </c>
      <c r="I660" s="76">
        <f t="shared" ref="I660:I723" si="97">SUM(F660-H660)</f>
        <v>0</v>
      </c>
      <c r="J660" s="74">
        <f>SUM(J661)</f>
        <v>0</v>
      </c>
      <c r="K660" s="25">
        <f t="shared" si="94"/>
        <v>0</v>
      </c>
      <c r="L660" s="75">
        <f t="shared" si="92"/>
        <v>0</v>
      </c>
      <c r="M660" s="25">
        <f t="shared" si="95"/>
        <v>0</v>
      </c>
      <c r="N660" s="74">
        <f>SUM(N661)</f>
        <v>0</v>
      </c>
      <c r="O660" s="25">
        <f t="shared" si="96"/>
        <v>0</v>
      </c>
      <c r="P660" s="76">
        <f t="shared" si="90"/>
        <v>0</v>
      </c>
    </row>
    <row r="661" spans="1:16" ht="26.25" hidden="1" x14ac:dyDescent="0.25">
      <c r="A661" s="100">
        <v>3311401110389150</v>
      </c>
      <c r="B661" s="101" t="s">
        <v>746</v>
      </c>
      <c r="C661" s="73"/>
      <c r="D661" s="64"/>
      <c r="E661" s="64"/>
      <c r="F661" s="75">
        <f t="shared" si="93"/>
        <v>0</v>
      </c>
      <c r="G661" s="25">
        <f t="shared" si="91"/>
        <v>0</v>
      </c>
      <c r="H661" s="64"/>
      <c r="I661" s="76">
        <f t="shared" si="97"/>
        <v>0</v>
      </c>
      <c r="J661" s="64"/>
      <c r="K661" s="25">
        <f t="shared" si="94"/>
        <v>0</v>
      </c>
      <c r="L661" s="75">
        <f t="shared" si="92"/>
        <v>0</v>
      </c>
      <c r="M661" s="25">
        <f t="shared" si="95"/>
        <v>0</v>
      </c>
      <c r="N661" s="64"/>
      <c r="O661" s="25">
        <f t="shared" si="96"/>
        <v>0</v>
      </c>
      <c r="P661" s="76">
        <f t="shared" si="90"/>
        <v>0</v>
      </c>
    </row>
    <row r="662" spans="1:16" ht="26.25" hidden="1" x14ac:dyDescent="0.25">
      <c r="A662" s="72">
        <v>3311401110748</v>
      </c>
      <c r="B662" s="31" t="s">
        <v>747</v>
      </c>
      <c r="C662" s="73"/>
      <c r="D662" s="74">
        <f>SUM(D663)</f>
        <v>0</v>
      </c>
      <c r="E662" s="74">
        <f>SUM(E663)</f>
        <v>0</v>
      </c>
      <c r="F662" s="75">
        <f t="shared" si="93"/>
        <v>0</v>
      </c>
      <c r="G662" s="25">
        <f t="shared" si="91"/>
        <v>0</v>
      </c>
      <c r="H662" s="74">
        <f>SUM(H663)</f>
        <v>0</v>
      </c>
      <c r="I662" s="76">
        <f t="shared" si="97"/>
        <v>0</v>
      </c>
      <c r="J662" s="74">
        <f>SUM(J663)</f>
        <v>0</v>
      </c>
      <c r="K662" s="25">
        <f t="shared" si="94"/>
        <v>0</v>
      </c>
      <c r="L662" s="75">
        <f t="shared" si="92"/>
        <v>0</v>
      </c>
      <c r="M662" s="25">
        <f t="shared" si="95"/>
        <v>0</v>
      </c>
      <c r="N662" s="74">
        <f>SUM(N663)</f>
        <v>0</v>
      </c>
      <c r="O662" s="25">
        <f t="shared" si="96"/>
        <v>0</v>
      </c>
      <c r="P662" s="76">
        <f t="shared" si="90"/>
        <v>0</v>
      </c>
    </row>
    <row r="663" spans="1:16" ht="26.25" hidden="1" x14ac:dyDescent="0.25">
      <c r="A663" s="72">
        <v>3311401110748150</v>
      </c>
      <c r="B663" s="31" t="s">
        <v>747</v>
      </c>
      <c r="C663" s="73"/>
      <c r="D663" s="64"/>
      <c r="E663" s="64"/>
      <c r="F663" s="75">
        <f t="shared" si="93"/>
        <v>0</v>
      </c>
      <c r="G663" s="25">
        <f t="shared" si="91"/>
        <v>0</v>
      </c>
      <c r="H663" s="64"/>
      <c r="I663" s="76">
        <f t="shared" si="97"/>
        <v>0</v>
      </c>
      <c r="J663" s="64"/>
      <c r="K663" s="25">
        <f t="shared" si="94"/>
        <v>0</v>
      </c>
      <c r="L663" s="75">
        <f t="shared" si="92"/>
        <v>0</v>
      </c>
      <c r="M663" s="25">
        <f t="shared" si="95"/>
        <v>0</v>
      </c>
      <c r="N663" s="64"/>
      <c r="O663" s="25">
        <f t="shared" si="96"/>
        <v>0</v>
      </c>
      <c r="P663" s="76">
        <f t="shared" si="90"/>
        <v>0</v>
      </c>
    </row>
    <row r="664" spans="1:16" ht="39" hidden="1" x14ac:dyDescent="0.25">
      <c r="A664" s="72">
        <v>3311401110798</v>
      </c>
      <c r="B664" s="31" t="s">
        <v>748</v>
      </c>
      <c r="C664" s="73"/>
      <c r="D664" s="74">
        <f>SUM(D665)</f>
        <v>0</v>
      </c>
      <c r="E664" s="74">
        <f>SUM(E665)</f>
        <v>0</v>
      </c>
      <c r="F664" s="75">
        <f t="shared" si="93"/>
        <v>0</v>
      </c>
      <c r="G664" s="25">
        <f t="shared" si="91"/>
        <v>0</v>
      </c>
      <c r="H664" s="74">
        <f>SUM(H665)</f>
        <v>0</v>
      </c>
      <c r="I664" s="76">
        <f t="shared" si="97"/>
        <v>0</v>
      </c>
      <c r="J664" s="74">
        <f>SUM(J665)</f>
        <v>0</v>
      </c>
      <c r="K664" s="25">
        <f t="shared" si="94"/>
        <v>0</v>
      </c>
      <c r="L664" s="75">
        <f t="shared" si="92"/>
        <v>0</v>
      </c>
      <c r="M664" s="25">
        <f t="shared" si="95"/>
        <v>0</v>
      </c>
      <c r="N664" s="74">
        <f>SUM(N665)</f>
        <v>0</v>
      </c>
      <c r="O664" s="25">
        <f t="shared" si="96"/>
        <v>0</v>
      </c>
      <c r="P664" s="76">
        <f t="shared" si="90"/>
        <v>0</v>
      </c>
    </row>
    <row r="665" spans="1:16" ht="39" hidden="1" x14ac:dyDescent="0.25">
      <c r="A665" s="72">
        <v>3311401110798150</v>
      </c>
      <c r="B665" s="31" t="s">
        <v>748</v>
      </c>
      <c r="C665" s="73"/>
      <c r="D665" s="64"/>
      <c r="E665" s="64"/>
      <c r="F665" s="75">
        <f t="shared" si="93"/>
        <v>0</v>
      </c>
      <c r="G665" s="25">
        <f t="shared" si="91"/>
        <v>0</v>
      </c>
      <c r="H665" s="64"/>
      <c r="I665" s="76">
        <f t="shared" si="97"/>
        <v>0</v>
      </c>
      <c r="J665" s="64"/>
      <c r="K665" s="25">
        <f t="shared" si="94"/>
        <v>0</v>
      </c>
      <c r="L665" s="75">
        <f t="shared" si="92"/>
        <v>0</v>
      </c>
      <c r="M665" s="25">
        <f t="shared" si="95"/>
        <v>0</v>
      </c>
      <c r="N665" s="64"/>
      <c r="O665" s="25">
        <f t="shared" si="96"/>
        <v>0</v>
      </c>
      <c r="P665" s="76">
        <f t="shared" si="90"/>
        <v>0</v>
      </c>
    </row>
    <row r="666" spans="1:16" ht="26.25" hidden="1" x14ac:dyDescent="0.25">
      <c r="A666" s="100">
        <v>331140112</v>
      </c>
      <c r="B666" s="31" t="s">
        <v>749</v>
      </c>
      <c r="C666" s="73"/>
      <c r="D666" s="74">
        <f>SUM(D667+D669+D671+D673+D675+D677+D679)</f>
        <v>0</v>
      </c>
      <c r="E666" s="74">
        <f>SUM(E667+E669+E671+E673+E675+E677+E679)</f>
        <v>0</v>
      </c>
      <c r="F666" s="75">
        <f t="shared" si="93"/>
        <v>0</v>
      </c>
      <c r="G666" s="25">
        <f t="shared" si="91"/>
        <v>0</v>
      </c>
      <c r="H666" s="74">
        <f>SUM(H667+H669+H671+H673+H675+H677+H679)</f>
        <v>0</v>
      </c>
      <c r="I666" s="76">
        <f t="shared" si="97"/>
        <v>0</v>
      </c>
      <c r="J666" s="74">
        <f>SUM(J667+J669+J671+J673+J675+J677+J679)</f>
        <v>0</v>
      </c>
      <c r="K666" s="25">
        <f t="shared" si="94"/>
        <v>0</v>
      </c>
      <c r="L666" s="75">
        <f t="shared" si="92"/>
        <v>0</v>
      </c>
      <c r="M666" s="25">
        <f t="shared" si="95"/>
        <v>0</v>
      </c>
      <c r="N666" s="74">
        <f>SUM(N667+N669+N671+N673+N675+N677+N679)</f>
        <v>0</v>
      </c>
      <c r="O666" s="25">
        <f t="shared" si="96"/>
        <v>0</v>
      </c>
      <c r="P666" s="76">
        <f t="shared" ref="P666:P729" si="98">SUM(F666-N666)</f>
        <v>0</v>
      </c>
    </row>
    <row r="667" spans="1:16" ht="26.25" hidden="1" x14ac:dyDescent="0.25">
      <c r="A667" s="72">
        <v>3311401120689</v>
      </c>
      <c r="B667" s="31" t="s">
        <v>750</v>
      </c>
      <c r="C667" s="73"/>
      <c r="D667" s="74">
        <f>SUM(D668)</f>
        <v>0</v>
      </c>
      <c r="E667" s="74">
        <f>SUM(E668)</f>
        <v>0</v>
      </c>
      <c r="F667" s="75">
        <f t="shared" si="93"/>
        <v>0</v>
      </c>
      <c r="G667" s="25">
        <f t="shared" si="91"/>
        <v>0</v>
      </c>
      <c r="H667" s="74">
        <f>SUM(H668)</f>
        <v>0</v>
      </c>
      <c r="I667" s="76">
        <f t="shared" si="97"/>
        <v>0</v>
      </c>
      <c r="J667" s="74">
        <f>SUM(J668)</f>
        <v>0</v>
      </c>
      <c r="K667" s="25">
        <f t="shared" si="94"/>
        <v>0</v>
      </c>
      <c r="L667" s="75">
        <f t="shared" ref="L667:L730" si="99">SUM(N667-J667)</f>
        <v>0</v>
      </c>
      <c r="M667" s="25">
        <f t="shared" si="95"/>
        <v>0</v>
      </c>
      <c r="N667" s="74">
        <f>SUM(N668)</f>
        <v>0</v>
      </c>
      <c r="O667" s="25">
        <f t="shared" si="96"/>
        <v>0</v>
      </c>
      <c r="P667" s="76">
        <f t="shared" si="98"/>
        <v>0</v>
      </c>
    </row>
    <row r="668" spans="1:16" ht="26.25" hidden="1" x14ac:dyDescent="0.25">
      <c r="A668" s="72">
        <v>3311401120689160</v>
      </c>
      <c r="B668" s="31" t="s">
        <v>750</v>
      </c>
      <c r="C668" s="73"/>
      <c r="D668" s="64"/>
      <c r="E668" s="64"/>
      <c r="F668" s="75">
        <f t="shared" si="93"/>
        <v>0</v>
      </c>
      <c r="G668" s="25">
        <f t="shared" si="91"/>
        <v>0</v>
      </c>
      <c r="H668" s="64"/>
      <c r="I668" s="76">
        <f t="shared" si="97"/>
        <v>0</v>
      </c>
      <c r="J668" s="64"/>
      <c r="K668" s="25">
        <f t="shared" si="94"/>
        <v>0</v>
      </c>
      <c r="L668" s="75">
        <f t="shared" si="99"/>
        <v>0</v>
      </c>
      <c r="M668" s="25">
        <f t="shared" si="95"/>
        <v>0</v>
      </c>
      <c r="N668" s="64"/>
      <c r="O668" s="25">
        <f t="shared" si="96"/>
        <v>0</v>
      </c>
      <c r="P668" s="76">
        <f t="shared" si="98"/>
        <v>0</v>
      </c>
    </row>
    <row r="669" spans="1:16" hidden="1" x14ac:dyDescent="0.25">
      <c r="A669" s="72">
        <v>3311401120715</v>
      </c>
      <c r="B669" s="31" t="s">
        <v>751</v>
      </c>
      <c r="C669" s="73"/>
      <c r="D669" s="74">
        <f>SUM(D670)</f>
        <v>0</v>
      </c>
      <c r="E669" s="74">
        <f>SUM(E670)</f>
        <v>0</v>
      </c>
      <c r="F669" s="75">
        <f t="shared" si="93"/>
        <v>0</v>
      </c>
      <c r="G669" s="25">
        <f t="shared" si="91"/>
        <v>0</v>
      </c>
      <c r="H669" s="74">
        <f>SUM(H670)</f>
        <v>0</v>
      </c>
      <c r="I669" s="76">
        <f t="shared" si="97"/>
        <v>0</v>
      </c>
      <c r="J669" s="74">
        <f>SUM(J670)</f>
        <v>0</v>
      </c>
      <c r="K669" s="25">
        <f t="shared" si="94"/>
        <v>0</v>
      </c>
      <c r="L669" s="75">
        <f t="shared" si="99"/>
        <v>0</v>
      </c>
      <c r="M669" s="25">
        <f t="shared" si="95"/>
        <v>0</v>
      </c>
      <c r="N669" s="74">
        <f>SUM(N670)</f>
        <v>0</v>
      </c>
      <c r="O669" s="25">
        <f t="shared" si="96"/>
        <v>0</v>
      </c>
      <c r="P669" s="76">
        <f t="shared" si="98"/>
        <v>0</v>
      </c>
    </row>
    <row r="670" spans="1:16" hidden="1" x14ac:dyDescent="0.25">
      <c r="A670" s="72">
        <v>3311401120715160</v>
      </c>
      <c r="B670" s="31" t="s">
        <v>751</v>
      </c>
      <c r="C670" s="73"/>
      <c r="D670" s="64"/>
      <c r="E670" s="64"/>
      <c r="F670" s="75">
        <f t="shared" si="93"/>
        <v>0</v>
      </c>
      <c r="G670" s="25">
        <f t="shared" si="91"/>
        <v>0</v>
      </c>
      <c r="H670" s="64"/>
      <c r="I670" s="76">
        <f t="shared" si="97"/>
        <v>0</v>
      </c>
      <c r="J670" s="64"/>
      <c r="K670" s="25">
        <f t="shared" si="94"/>
        <v>0</v>
      </c>
      <c r="L670" s="75">
        <f t="shared" si="99"/>
        <v>0</v>
      </c>
      <c r="M670" s="25">
        <f t="shared" si="95"/>
        <v>0</v>
      </c>
      <c r="N670" s="64"/>
      <c r="O670" s="25">
        <f t="shared" si="96"/>
        <v>0</v>
      </c>
      <c r="P670" s="76">
        <f t="shared" si="98"/>
        <v>0</v>
      </c>
    </row>
    <row r="671" spans="1:16" hidden="1" x14ac:dyDescent="0.25">
      <c r="A671" s="72">
        <v>3311401120716</v>
      </c>
      <c r="B671" s="31" t="s">
        <v>752</v>
      </c>
      <c r="C671" s="73"/>
      <c r="D671" s="74">
        <f>SUM(D672)</f>
        <v>0</v>
      </c>
      <c r="E671" s="74">
        <f>SUM(E672)</f>
        <v>0</v>
      </c>
      <c r="F671" s="75">
        <f t="shared" si="93"/>
        <v>0</v>
      </c>
      <c r="G671" s="25">
        <f t="shared" ref="G671:G736" si="100">IF(OR(F671=0,F$7=0),0,F671/F$7)*100</f>
        <v>0</v>
      </c>
      <c r="H671" s="74">
        <f>SUM(H672)</f>
        <v>0</v>
      </c>
      <c r="I671" s="76">
        <f t="shared" si="97"/>
        <v>0</v>
      </c>
      <c r="J671" s="74">
        <f>SUM(J672)</f>
        <v>0</v>
      </c>
      <c r="K671" s="25">
        <f t="shared" si="94"/>
        <v>0</v>
      </c>
      <c r="L671" s="75">
        <f t="shared" si="99"/>
        <v>0</v>
      </c>
      <c r="M671" s="25">
        <f t="shared" si="95"/>
        <v>0</v>
      </c>
      <c r="N671" s="74">
        <f>SUM(N672)</f>
        <v>0</v>
      </c>
      <c r="O671" s="25">
        <f t="shared" si="96"/>
        <v>0</v>
      </c>
      <c r="P671" s="76">
        <f t="shared" si="98"/>
        <v>0</v>
      </c>
    </row>
    <row r="672" spans="1:16" hidden="1" x14ac:dyDescent="0.25">
      <c r="A672" s="72">
        <v>3311401120716150</v>
      </c>
      <c r="B672" s="31" t="s">
        <v>752</v>
      </c>
      <c r="C672" s="73"/>
      <c r="D672" s="64"/>
      <c r="E672" s="64"/>
      <c r="F672" s="75">
        <f t="shared" si="93"/>
        <v>0</v>
      </c>
      <c r="G672" s="25">
        <f t="shared" si="100"/>
        <v>0</v>
      </c>
      <c r="H672" s="64"/>
      <c r="I672" s="76">
        <f t="shared" si="97"/>
        <v>0</v>
      </c>
      <c r="J672" s="64"/>
      <c r="K672" s="25">
        <f t="shared" si="94"/>
        <v>0</v>
      </c>
      <c r="L672" s="75">
        <f t="shared" si="99"/>
        <v>0</v>
      </c>
      <c r="M672" s="25">
        <f t="shared" si="95"/>
        <v>0</v>
      </c>
      <c r="N672" s="64"/>
      <c r="O672" s="25">
        <f t="shared" si="96"/>
        <v>0</v>
      </c>
      <c r="P672" s="76">
        <f t="shared" si="98"/>
        <v>0</v>
      </c>
    </row>
    <row r="673" spans="1:16" ht="26.25" hidden="1" x14ac:dyDescent="0.25">
      <c r="A673" s="100">
        <v>3311401120725</v>
      </c>
      <c r="B673" s="31" t="s">
        <v>753</v>
      </c>
      <c r="C673" s="73"/>
      <c r="D673" s="74">
        <f>SUM(D674)</f>
        <v>0</v>
      </c>
      <c r="E673" s="74">
        <f>SUM(E674)</f>
        <v>0</v>
      </c>
      <c r="F673" s="75">
        <f t="shared" si="93"/>
        <v>0</v>
      </c>
      <c r="G673" s="25">
        <f t="shared" si="100"/>
        <v>0</v>
      </c>
      <c r="H673" s="74">
        <f>SUM(H674)</f>
        <v>0</v>
      </c>
      <c r="I673" s="76">
        <f t="shared" si="97"/>
        <v>0</v>
      </c>
      <c r="J673" s="74">
        <f>SUM(J674)</f>
        <v>0</v>
      </c>
      <c r="K673" s="25">
        <f t="shared" si="94"/>
        <v>0</v>
      </c>
      <c r="L673" s="75">
        <f t="shared" si="99"/>
        <v>0</v>
      </c>
      <c r="M673" s="25">
        <f t="shared" si="95"/>
        <v>0</v>
      </c>
      <c r="N673" s="74">
        <f>SUM(N674)</f>
        <v>0</v>
      </c>
      <c r="O673" s="25">
        <f t="shared" si="96"/>
        <v>0</v>
      </c>
      <c r="P673" s="76">
        <f t="shared" si="98"/>
        <v>0</v>
      </c>
    </row>
    <row r="674" spans="1:16" ht="26.25" hidden="1" x14ac:dyDescent="0.25">
      <c r="A674" s="100">
        <v>3311401120725160</v>
      </c>
      <c r="B674" s="31" t="s">
        <v>753</v>
      </c>
      <c r="C674" s="73"/>
      <c r="D674" s="64"/>
      <c r="E674" s="64"/>
      <c r="F674" s="75">
        <f t="shared" si="93"/>
        <v>0</v>
      </c>
      <c r="G674" s="25">
        <f t="shared" si="100"/>
        <v>0</v>
      </c>
      <c r="H674" s="64"/>
      <c r="I674" s="76">
        <f t="shared" si="97"/>
        <v>0</v>
      </c>
      <c r="J674" s="64"/>
      <c r="K674" s="25">
        <f t="shared" si="94"/>
        <v>0</v>
      </c>
      <c r="L674" s="75">
        <f t="shared" si="99"/>
        <v>0</v>
      </c>
      <c r="M674" s="25">
        <f t="shared" si="95"/>
        <v>0</v>
      </c>
      <c r="N674" s="64"/>
      <c r="O674" s="25">
        <f t="shared" si="96"/>
        <v>0</v>
      </c>
      <c r="P674" s="76">
        <f t="shared" si="98"/>
        <v>0</v>
      </c>
    </row>
    <row r="675" spans="1:16" hidden="1" x14ac:dyDescent="0.25">
      <c r="A675" s="100">
        <v>3311401120731</v>
      </c>
      <c r="B675" s="31" t="s">
        <v>754</v>
      </c>
      <c r="C675" s="73"/>
      <c r="D675" s="74">
        <f>SUM(D676)</f>
        <v>0</v>
      </c>
      <c r="E675" s="74">
        <f>SUM(E676)</f>
        <v>0</v>
      </c>
      <c r="F675" s="75">
        <f t="shared" si="93"/>
        <v>0</v>
      </c>
      <c r="G675" s="25">
        <f t="shared" si="100"/>
        <v>0</v>
      </c>
      <c r="H675" s="74">
        <f>SUM(H676)</f>
        <v>0</v>
      </c>
      <c r="I675" s="76">
        <f t="shared" si="97"/>
        <v>0</v>
      </c>
      <c r="J675" s="74">
        <f>SUM(J676)</f>
        <v>0</v>
      </c>
      <c r="K675" s="25">
        <f t="shared" si="94"/>
        <v>0</v>
      </c>
      <c r="L675" s="75">
        <f t="shared" si="99"/>
        <v>0</v>
      </c>
      <c r="M675" s="25">
        <f t="shared" si="95"/>
        <v>0</v>
      </c>
      <c r="N675" s="74">
        <f>SUM(N676)</f>
        <v>0</v>
      </c>
      <c r="O675" s="25">
        <f t="shared" si="96"/>
        <v>0</v>
      </c>
      <c r="P675" s="76">
        <f t="shared" si="98"/>
        <v>0</v>
      </c>
    </row>
    <row r="676" spans="1:16" hidden="1" x14ac:dyDescent="0.25">
      <c r="A676" s="100">
        <v>3311401120731160</v>
      </c>
      <c r="B676" s="31" t="s">
        <v>754</v>
      </c>
      <c r="C676" s="73"/>
      <c r="D676" s="64"/>
      <c r="E676" s="64"/>
      <c r="F676" s="75">
        <f t="shared" si="93"/>
        <v>0</v>
      </c>
      <c r="G676" s="25">
        <f t="shared" si="100"/>
        <v>0</v>
      </c>
      <c r="H676" s="64"/>
      <c r="I676" s="76">
        <f t="shared" si="97"/>
        <v>0</v>
      </c>
      <c r="J676" s="64"/>
      <c r="K676" s="25">
        <f t="shared" si="94"/>
        <v>0</v>
      </c>
      <c r="L676" s="75">
        <f t="shared" si="99"/>
        <v>0</v>
      </c>
      <c r="M676" s="25">
        <f t="shared" si="95"/>
        <v>0</v>
      </c>
      <c r="N676" s="64"/>
      <c r="O676" s="25">
        <f t="shared" si="96"/>
        <v>0</v>
      </c>
      <c r="P676" s="76">
        <f t="shared" si="98"/>
        <v>0</v>
      </c>
    </row>
    <row r="677" spans="1:16" hidden="1" x14ac:dyDescent="0.25">
      <c r="A677" s="100">
        <v>3311401120740</v>
      </c>
      <c r="B677" s="31" t="s">
        <v>755</v>
      </c>
      <c r="C677" s="73"/>
      <c r="D677" s="74">
        <f>SUM(D678)</f>
        <v>0</v>
      </c>
      <c r="E677" s="74">
        <f>SUM(E678)</f>
        <v>0</v>
      </c>
      <c r="F677" s="75">
        <f t="shared" si="93"/>
        <v>0</v>
      </c>
      <c r="G677" s="25">
        <f t="shared" si="100"/>
        <v>0</v>
      </c>
      <c r="H677" s="74">
        <f>SUM(H678)</f>
        <v>0</v>
      </c>
      <c r="I677" s="76">
        <f t="shared" si="97"/>
        <v>0</v>
      </c>
      <c r="J677" s="74">
        <f>SUM(J678)</f>
        <v>0</v>
      </c>
      <c r="K677" s="25">
        <f t="shared" si="94"/>
        <v>0</v>
      </c>
      <c r="L677" s="75">
        <f t="shared" si="99"/>
        <v>0</v>
      </c>
      <c r="M677" s="25">
        <f t="shared" si="95"/>
        <v>0</v>
      </c>
      <c r="N677" s="74">
        <f>SUM(N678)</f>
        <v>0</v>
      </c>
      <c r="O677" s="25">
        <f t="shared" si="96"/>
        <v>0</v>
      </c>
      <c r="P677" s="76">
        <f t="shared" si="98"/>
        <v>0</v>
      </c>
    </row>
    <row r="678" spans="1:16" hidden="1" x14ac:dyDescent="0.25">
      <c r="A678" s="100">
        <v>3311401120740160</v>
      </c>
      <c r="B678" s="31" t="s">
        <v>755</v>
      </c>
      <c r="C678" s="73"/>
      <c r="D678" s="64"/>
      <c r="E678" s="64"/>
      <c r="F678" s="75">
        <f t="shared" si="93"/>
        <v>0</v>
      </c>
      <c r="G678" s="25">
        <f t="shared" si="100"/>
        <v>0</v>
      </c>
      <c r="H678" s="64"/>
      <c r="I678" s="76">
        <f t="shared" si="97"/>
        <v>0</v>
      </c>
      <c r="J678" s="64"/>
      <c r="K678" s="25">
        <f t="shared" si="94"/>
        <v>0</v>
      </c>
      <c r="L678" s="75">
        <f t="shared" si="99"/>
        <v>0</v>
      </c>
      <c r="M678" s="25">
        <f t="shared" si="95"/>
        <v>0</v>
      </c>
      <c r="N678" s="64"/>
      <c r="O678" s="25">
        <f t="shared" si="96"/>
        <v>0</v>
      </c>
      <c r="P678" s="76">
        <f t="shared" si="98"/>
        <v>0</v>
      </c>
    </row>
    <row r="679" spans="1:16" ht="26.25" hidden="1" x14ac:dyDescent="0.25">
      <c r="A679" s="72">
        <v>3311401120752</v>
      </c>
      <c r="B679" s="31" t="s">
        <v>756</v>
      </c>
      <c r="C679" s="73"/>
      <c r="D679" s="74">
        <f>SUM(D680)</f>
        <v>0</v>
      </c>
      <c r="E679" s="74">
        <f>SUM(E680)</f>
        <v>0</v>
      </c>
      <c r="F679" s="75">
        <f t="shared" si="93"/>
        <v>0</v>
      </c>
      <c r="G679" s="25">
        <f t="shared" si="100"/>
        <v>0</v>
      </c>
      <c r="H679" s="74">
        <f>SUM(H680)</f>
        <v>0</v>
      </c>
      <c r="I679" s="76">
        <f t="shared" si="97"/>
        <v>0</v>
      </c>
      <c r="J679" s="74">
        <f>SUM(J680)</f>
        <v>0</v>
      </c>
      <c r="K679" s="25">
        <f t="shared" si="94"/>
        <v>0</v>
      </c>
      <c r="L679" s="75">
        <f t="shared" si="99"/>
        <v>0</v>
      </c>
      <c r="M679" s="25">
        <f t="shared" si="95"/>
        <v>0</v>
      </c>
      <c r="N679" s="74">
        <f>SUM(N680)</f>
        <v>0</v>
      </c>
      <c r="O679" s="25">
        <f t="shared" si="96"/>
        <v>0</v>
      </c>
      <c r="P679" s="76">
        <f t="shared" si="98"/>
        <v>0</v>
      </c>
    </row>
    <row r="680" spans="1:16" ht="26.25" hidden="1" x14ac:dyDescent="0.25">
      <c r="A680" s="72">
        <v>3311401120752160</v>
      </c>
      <c r="B680" s="31" t="s">
        <v>756</v>
      </c>
      <c r="C680" s="73"/>
      <c r="D680" s="64"/>
      <c r="E680" s="64"/>
      <c r="F680" s="75">
        <f t="shared" si="93"/>
        <v>0</v>
      </c>
      <c r="G680" s="25">
        <f t="shared" si="100"/>
        <v>0</v>
      </c>
      <c r="H680" s="64"/>
      <c r="I680" s="76">
        <f t="shared" si="97"/>
        <v>0</v>
      </c>
      <c r="J680" s="64"/>
      <c r="K680" s="25">
        <f t="shared" si="94"/>
        <v>0</v>
      </c>
      <c r="L680" s="75">
        <f t="shared" si="99"/>
        <v>0</v>
      </c>
      <c r="M680" s="25">
        <f t="shared" si="95"/>
        <v>0</v>
      </c>
      <c r="N680" s="64"/>
      <c r="O680" s="25">
        <f t="shared" si="96"/>
        <v>0</v>
      </c>
      <c r="P680" s="76">
        <f t="shared" si="98"/>
        <v>0</v>
      </c>
    </row>
    <row r="681" spans="1:16" hidden="1" x14ac:dyDescent="0.25">
      <c r="A681" s="100">
        <v>331140113</v>
      </c>
      <c r="B681" s="31" t="s">
        <v>757</v>
      </c>
      <c r="C681" s="73"/>
      <c r="D681" s="74">
        <f>SUM(D682+D684+D686+D688+D690)</f>
        <v>0</v>
      </c>
      <c r="E681" s="74">
        <f>SUM(E682+E684+E686+E688+E690)</f>
        <v>0</v>
      </c>
      <c r="F681" s="75">
        <f t="shared" si="93"/>
        <v>0</v>
      </c>
      <c r="G681" s="25">
        <f t="shared" si="100"/>
        <v>0</v>
      </c>
      <c r="H681" s="74">
        <f>SUM(H682+H684+H686+H688+H690)</f>
        <v>0</v>
      </c>
      <c r="I681" s="76">
        <f t="shared" si="97"/>
        <v>0</v>
      </c>
      <c r="J681" s="74">
        <f>SUM(J682+J684+J686+J688+J690)</f>
        <v>0</v>
      </c>
      <c r="K681" s="25">
        <f t="shared" si="94"/>
        <v>0</v>
      </c>
      <c r="L681" s="75">
        <f t="shared" si="99"/>
        <v>0</v>
      </c>
      <c r="M681" s="25">
        <f t="shared" si="95"/>
        <v>0</v>
      </c>
      <c r="N681" s="74">
        <f>SUM(N682+N684+N686+N688+N690)</f>
        <v>0</v>
      </c>
      <c r="O681" s="25">
        <f t="shared" si="96"/>
        <v>0</v>
      </c>
      <c r="P681" s="76">
        <f t="shared" si="98"/>
        <v>0</v>
      </c>
    </row>
    <row r="682" spans="1:16" hidden="1" x14ac:dyDescent="0.25">
      <c r="A682" s="100">
        <v>3311401130414</v>
      </c>
      <c r="B682" s="31" t="s">
        <v>758</v>
      </c>
      <c r="C682" s="73"/>
      <c r="D682" s="74">
        <f>SUM(D683)</f>
        <v>0</v>
      </c>
      <c r="E682" s="74">
        <f>SUM(E683)</f>
        <v>0</v>
      </c>
      <c r="F682" s="75">
        <f t="shared" si="93"/>
        <v>0</v>
      </c>
      <c r="G682" s="25">
        <f t="shared" si="100"/>
        <v>0</v>
      </c>
      <c r="H682" s="74">
        <f>SUM(H683)</f>
        <v>0</v>
      </c>
      <c r="I682" s="76">
        <f t="shared" si="97"/>
        <v>0</v>
      </c>
      <c r="J682" s="74">
        <f>SUM(J683)</f>
        <v>0</v>
      </c>
      <c r="K682" s="25">
        <f t="shared" si="94"/>
        <v>0</v>
      </c>
      <c r="L682" s="75">
        <f t="shared" si="99"/>
        <v>0</v>
      </c>
      <c r="M682" s="25">
        <f t="shared" si="95"/>
        <v>0</v>
      </c>
      <c r="N682" s="74">
        <f>SUM(N683)</f>
        <v>0</v>
      </c>
      <c r="O682" s="25">
        <f t="shared" si="96"/>
        <v>0</v>
      </c>
      <c r="P682" s="76">
        <f t="shared" si="98"/>
        <v>0</v>
      </c>
    </row>
    <row r="683" spans="1:16" hidden="1" x14ac:dyDescent="0.25">
      <c r="A683" s="100">
        <v>3311401130414160</v>
      </c>
      <c r="B683" s="31" t="s">
        <v>758</v>
      </c>
      <c r="C683" s="73"/>
      <c r="D683" s="64"/>
      <c r="E683" s="64"/>
      <c r="F683" s="75">
        <f t="shared" si="93"/>
        <v>0</v>
      </c>
      <c r="G683" s="25">
        <f t="shared" si="100"/>
        <v>0</v>
      </c>
      <c r="H683" s="64"/>
      <c r="I683" s="76">
        <f t="shared" si="97"/>
        <v>0</v>
      </c>
      <c r="J683" s="64"/>
      <c r="K683" s="25">
        <f t="shared" si="94"/>
        <v>0</v>
      </c>
      <c r="L683" s="75">
        <f t="shared" si="99"/>
        <v>0</v>
      </c>
      <c r="M683" s="25">
        <f t="shared" si="95"/>
        <v>0</v>
      </c>
      <c r="N683" s="64"/>
      <c r="O683" s="25">
        <f t="shared" si="96"/>
        <v>0</v>
      </c>
      <c r="P683" s="76">
        <f t="shared" si="98"/>
        <v>0</v>
      </c>
    </row>
    <row r="684" spans="1:16" ht="26.25" hidden="1" x14ac:dyDescent="0.25">
      <c r="A684" s="100">
        <v>3311401130604</v>
      </c>
      <c r="B684" s="31" t="s">
        <v>759</v>
      </c>
      <c r="C684" s="73"/>
      <c r="D684" s="74">
        <f>SUM(D685)</f>
        <v>0</v>
      </c>
      <c r="E684" s="74">
        <f>SUM(E685)</f>
        <v>0</v>
      </c>
      <c r="F684" s="75">
        <f t="shared" si="93"/>
        <v>0</v>
      </c>
      <c r="G684" s="25">
        <f t="shared" si="100"/>
        <v>0</v>
      </c>
      <c r="H684" s="74">
        <f>SUM(H685)</f>
        <v>0</v>
      </c>
      <c r="I684" s="76">
        <f t="shared" si="97"/>
        <v>0</v>
      </c>
      <c r="J684" s="74">
        <f>SUM(J685)</f>
        <v>0</v>
      </c>
      <c r="K684" s="25">
        <f t="shared" si="94"/>
        <v>0</v>
      </c>
      <c r="L684" s="75">
        <f t="shared" si="99"/>
        <v>0</v>
      </c>
      <c r="M684" s="25">
        <f t="shared" si="95"/>
        <v>0</v>
      </c>
      <c r="N684" s="74">
        <f>SUM(N685)</f>
        <v>0</v>
      </c>
      <c r="O684" s="25">
        <f t="shared" si="96"/>
        <v>0</v>
      </c>
      <c r="P684" s="76">
        <f t="shared" si="98"/>
        <v>0</v>
      </c>
    </row>
    <row r="685" spans="1:16" ht="26.25" hidden="1" x14ac:dyDescent="0.25">
      <c r="A685" s="100">
        <v>3311401130604160</v>
      </c>
      <c r="B685" s="31" t="s">
        <v>759</v>
      </c>
      <c r="C685" s="73"/>
      <c r="D685" s="64"/>
      <c r="E685" s="64"/>
      <c r="F685" s="75">
        <f t="shared" si="93"/>
        <v>0</v>
      </c>
      <c r="G685" s="25">
        <f t="shared" si="100"/>
        <v>0</v>
      </c>
      <c r="H685" s="64"/>
      <c r="I685" s="76">
        <f t="shared" si="97"/>
        <v>0</v>
      </c>
      <c r="J685" s="64"/>
      <c r="K685" s="25">
        <f t="shared" si="94"/>
        <v>0</v>
      </c>
      <c r="L685" s="75">
        <f t="shared" si="99"/>
        <v>0</v>
      </c>
      <c r="M685" s="25">
        <f t="shared" si="95"/>
        <v>0</v>
      </c>
      <c r="N685" s="64"/>
      <c r="O685" s="25">
        <f t="shared" si="96"/>
        <v>0</v>
      </c>
      <c r="P685" s="76">
        <f t="shared" si="98"/>
        <v>0</v>
      </c>
    </row>
    <row r="686" spans="1:16" ht="26.25" hidden="1" x14ac:dyDescent="0.25">
      <c r="A686" s="72">
        <v>3311401130686</v>
      </c>
      <c r="B686" s="31" t="s">
        <v>760</v>
      </c>
      <c r="C686" s="73"/>
      <c r="D686" s="74">
        <f>SUM(D687)</f>
        <v>0</v>
      </c>
      <c r="E686" s="74">
        <f>SUM(E687)</f>
        <v>0</v>
      </c>
      <c r="F686" s="75">
        <f t="shared" si="93"/>
        <v>0</v>
      </c>
      <c r="G686" s="25">
        <f t="shared" si="100"/>
        <v>0</v>
      </c>
      <c r="H686" s="74">
        <f>SUM(H687)</f>
        <v>0</v>
      </c>
      <c r="I686" s="76">
        <f t="shared" si="97"/>
        <v>0</v>
      </c>
      <c r="J686" s="74">
        <f>SUM(J687)</f>
        <v>0</v>
      </c>
      <c r="K686" s="25">
        <f t="shared" si="94"/>
        <v>0</v>
      </c>
      <c r="L686" s="75">
        <f t="shared" si="99"/>
        <v>0</v>
      </c>
      <c r="M686" s="25">
        <f t="shared" si="95"/>
        <v>0</v>
      </c>
      <c r="N686" s="74">
        <f>SUM(N687)</f>
        <v>0</v>
      </c>
      <c r="O686" s="25">
        <f t="shared" si="96"/>
        <v>0</v>
      </c>
      <c r="P686" s="76">
        <f t="shared" si="98"/>
        <v>0</v>
      </c>
    </row>
    <row r="687" spans="1:16" ht="26.25" hidden="1" x14ac:dyDescent="0.25">
      <c r="A687" s="72">
        <v>3311401130686160</v>
      </c>
      <c r="B687" s="31" t="s">
        <v>760</v>
      </c>
      <c r="C687" s="73"/>
      <c r="D687" s="64"/>
      <c r="E687" s="64"/>
      <c r="F687" s="75">
        <f t="shared" si="93"/>
        <v>0</v>
      </c>
      <c r="G687" s="25">
        <f t="shared" si="100"/>
        <v>0</v>
      </c>
      <c r="H687" s="64"/>
      <c r="I687" s="76">
        <f t="shared" si="97"/>
        <v>0</v>
      </c>
      <c r="J687" s="64"/>
      <c r="K687" s="25">
        <f t="shared" si="94"/>
        <v>0</v>
      </c>
      <c r="L687" s="75">
        <f t="shared" si="99"/>
        <v>0</v>
      </c>
      <c r="M687" s="25">
        <f t="shared" si="95"/>
        <v>0</v>
      </c>
      <c r="N687" s="64"/>
      <c r="O687" s="25">
        <f t="shared" si="96"/>
        <v>0</v>
      </c>
      <c r="P687" s="76">
        <f t="shared" si="98"/>
        <v>0</v>
      </c>
    </row>
    <row r="688" spans="1:16" ht="26.25" hidden="1" x14ac:dyDescent="0.25">
      <c r="A688" s="100">
        <v>3311401130884</v>
      </c>
      <c r="B688" s="31" t="s">
        <v>761</v>
      </c>
      <c r="C688" s="73"/>
      <c r="D688" s="74">
        <f>SUM(D689)</f>
        <v>0</v>
      </c>
      <c r="E688" s="74">
        <f>SUM(E689)</f>
        <v>0</v>
      </c>
      <c r="F688" s="75">
        <f t="shared" si="93"/>
        <v>0</v>
      </c>
      <c r="G688" s="25">
        <f t="shared" si="100"/>
        <v>0</v>
      </c>
      <c r="H688" s="74">
        <f>SUM(H689)</f>
        <v>0</v>
      </c>
      <c r="I688" s="76">
        <f t="shared" si="97"/>
        <v>0</v>
      </c>
      <c r="J688" s="74">
        <f>SUM(J689)</f>
        <v>0</v>
      </c>
      <c r="K688" s="25">
        <f t="shared" si="94"/>
        <v>0</v>
      </c>
      <c r="L688" s="75">
        <f t="shared" si="99"/>
        <v>0</v>
      </c>
      <c r="M688" s="25">
        <f t="shared" si="95"/>
        <v>0</v>
      </c>
      <c r="N688" s="74">
        <f>SUM(N689)</f>
        <v>0</v>
      </c>
      <c r="O688" s="25">
        <f t="shared" si="96"/>
        <v>0</v>
      </c>
      <c r="P688" s="76">
        <f t="shared" si="98"/>
        <v>0</v>
      </c>
    </row>
    <row r="689" spans="1:16" ht="26.25" hidden="1" x14ac:dyDescent="0.25">
      <c r="A689" s="100">
        <v>3311401130884160</v>
      </c>
      <c r="B689" s="31" t="s">
        <v>761</v>
      </c>
      <c r="C689" s="73"/>
      <c r="D689" s="64"/>
      <c r="E689" s="64"/>
      <c r="F689" s="75">
        <f t="shared" si="93"/>
        <v>0</v>
      </c>
      <c r="G689" s="25">
        <f t="shared" si="100"/>
        <v>0</v>
      </c>
      <c r="H689" s="64"/>
      <c r="I689" s="76">
        <f t="shared" si="97"/>
        <v>0</v>
      </c>
      <c r="J689" s="64"/>
      <c r="K689" s="25">
        <f t="shared" si="94"/>
        <v>0</v>
      </c>
      <c r="L689" s="75">
        <f t="shared" si="99"/>
        <v>0</v>
      </c>
      <c r="M689" s="25">
        <f t="shared" si="95"/>
        <v>0</v>
      </c>
      <c r="N689" s="64"/>
      <c r="O689" s="25">
        <f t="shared" si="96"/>
        <v>0</v>
      </c>
      <c r="P689" s="76">
        <f t="shared" si="98"/>
        <v>0</v>
      </c>
    </row>
    <row r="690" spans="1:16" ht="26.25" hidden="1" x14ac:dyDescent="0.25">
      <c r="A690" s="100">
        <v>3311401130968</v>
      </c>
      <c r="B690" s="80" t="s">
        <v>761</v>
      </c>
      <c r="C690" s="73"/>
      <c r="D690" s="74">
        <f>SUM(D691)</f>
        <v>0</v>
      </c>
      <c r="E690" s="74">
        <f>SUM(E691)</f>
        <v>0</v>
      </c>
      <c r="F690" s="75">
        <f t="shared" si="93"/>
        <v>0</v>
      </c>
      <c r="G690" s="25">
        <f t="shared" si="100"/>
        <v>0</v>
      </c>
      <c r="H690" s="74">
        <f>SUM(H691)</f>
        <v>0</v>
      </c>
      <c r="I690" s="76">
        <f t="shared" si="97"/>
        <v>0</v>
      </c>
      <c r="J690" s="74">
        <f>SUM(J691)</f>
        <v>0</v>
      </c>
      <c r="K690" s="25">
        <f t="shared" si="94"/>
        <v>0</v>
      </c>
      <c r="L690" s="75">
        <f t="shared" si="99"/>
        <v>0</v>
      </c>
      <c r="M690" s="25">
        <f t="shared" si="95"/>
        <v>0</v>
      </c>
      <c r="N690" s="74">
        <f>SUM(N691)</f>
        <v>0</v>
      </c>
      <c r="O690" s="25">
        <f t="shared" si="96"/>
        <v>0</v>
      </c>
      <c r="P690" s="76">
        <f t="shared" si="98"/>
        <v>0</v>
      </c>
    </row>
    <row r="691" spans="1:16" ht="26.25" hidden="1" x14ac:dyDescent="0.25">
      <c r="A691" s="100">
        <v>3311401130968160</v>
      </c>
      <c r="B691" s="80" t="s">
        <v>762</v>
      </c>
      <c r="C691" s="73"/>
      <c r="D691" s="64"/>
      <c r="E691" s="64"/>
      <c r="F691" s="75">
        <f t="shared" si="93"/>
        <v>0</v>
      </c>
      <c r="G691" s="25">
        <f t="shared" si="100"/>
        <v>0</v>
      </c>
      <c r="H691" s="64"/>
      <c r="I691" s="76">
        <f t="shared" si="97"/>
        <v>0</v>
      </c>
      <c r="J691" s="64"/>
      <c r="K691" s="25">
        <f t="shared" si="94"/>
        <v>0</v>
      </c>
      <c r="L691" s="75">
        <f t="shared" si="99"/>
        <v>0</v>
      </c>
      <c r="M691" s="25">
        <f t="shared" si="95"/>
        <v>0</v>
      </c>
      <c r="N691" s="64"/>
      <c r="O691" s="25">
        <f t="shared" si="96"/>
        <v>0</v>
      </c>
      <c r="P691" s="76">
        <f t="shared" si="98"/>
        <v>0</v>
      </c>
    </row>
    <row r="692" spans="1:16" ht="26.25" hidden="1" x14ac:dyDescent="0.25">
      <c r="A692" s="100">
        <v>331140114</v>
      </c>
      <c r="B692" s="31" t="s">
        <v>763</v>
      </c>
      <c r="C692" s="73"/>
      <c r="D692" s="74">
        <f>SUM(D693+D695)</f>
        <v>0</v>
      </c>
      <c r="E692" s="74">
        <f>SUM(E693+E695)</f>
        <v>0</v>
      </c>
      <c r="F692" s="75">
        <f t="shared" si="93"/>
        <v>0</v>
      </c>
      <c r="G692" s="25">
        <f t="shared" si="100"/>
        <v>0</v>
      </c>
      <c r="H692" s="74">
        <f>SUM(H693+H695)</f>
        <v>0</v>
      </c>
      <c r="I692" s="76">
        <f t="shared" si="97"/>
        <v>0</v>
      </c>
      <c r="J692" s="74">
        <f>SUM(J693+J695)</f>
        <v>0</v>
      </c>
      <c r="K692" s="25">
        <f t="shared" si="94"/>
        <v>0</v>
      </c>
      <c r="L692" s="75">
        <f t="shared" si="99"/>
        <v>0</v>
      </c>
      <c r="M692" s="25">
        <f t="shared" si="95"/>
        <v>0</v>
      </c>
      <c r="N692" s="74">
        <f>SUM(N693+N695)</f>
        <v>0</v>
      </c>
      <c r="O692" s="25">
        <f t="shared" si="96"/>
        <v>0</v>
      </c>
      <c r="P692" s="76">
        <f t="shared" si="98"/>
        <v>0</v>
      </c>
    </row>
    <row r="693" spans="1:16" ht="26.25" hidden="1" x14ac:dyDescent="0.25">
      <c r="A693" s="100">
        <v>3311401140582</v>
      </c>
      <c r="B693" s="31" t="s">
        <v>764</v>
      </c>
      <c r="C693" s="73"/>
      <c r="D693" s="74">
        <f>SUM(D694)</f>
        <v>0</v>
      </c>
      <c r="E693" s="74">
        <f>SUM(E694)</f>
        <v>0</v>
      </c>
      <c r="F693" s="75">
        <f t="shared" si="93"/>
        <v>0</v>
      </c>
      <c r="G693" s="25">
        <f t="shared" si="100"/>
        <v>0</v>
      </c>
      <c r="H693" s="74">
        <f>SUM(H694)</f>
        <v>0</v>
      </c>
      <c r="I693" s="76">
        <f t="shared" si="97"/>
        <v>0</v>
      </c>
      <c r="J693" s="74">
        <f>SUM(J694)</f>
        <v>0</v>
      </c>
      <c r="K693" s="25">
        <f t="shared" si="94"/>
        <v>0</v>
      </c>
      <c r="L693" s="75">
        <f t="shared" si="99"/>
        <v>0</v>
      </c>
      <c r="M693" s="25">
        <f t="shared" si="95"/>
        <v>0</v>
      </c>
      <c r="N693" s="74">
        <f>SUM(N694)</f>
        <v>0</v>
      </c>
      <c r="O693" s="25">
        <f t="shared" si="96"/>
        <v>0</v>
      </c>
      <c r="P693" s="76">
        <f t="shared" si="98"/>
        <v>0</v>
      </c>
    </row>
    <row r="694" spans="1:16" ht="26.25" hidden="1" x14ac:dyDescent="0.25">
      <c r="A694" s="100">
        <v>3311401140582170</v>
      </c>
      <c r="B694" s="31" t="s">
        <v>764</v>
      </c>
      <c r="C694" s="73"/>
      <c r="D694" s="64"/>
      <c r="E694" s="64"/>
      <c r="F694" s="75">
        <f t="shared" si="93"/>
        <v>0</v>
      </c>
      <c r="G694" s="25">
        <f t="shared" si="100"/>
        <v>0</v>
      </c>
      <c r="H694" s="64"/>
      <c r="I694" s="76">
        <f t="shared" si="97"/>
        <v>0</v>
      </c>
      <c r="J694" s="64"/>
      <c r="K694" s="25">
        <f t="shared" si="94"/>
        <v>0</v>
      </c>
      <c r="L694" s="75">
        <f t="shared" si="99"/>
        <v>0</v>
      </c>
      <c r="M694" s="25">
        <f t="shared" si="95"/>
        <v>0</v>
      </c>
      <c r="N694" s="64"/>
      <c r="O694" s="25">
        <f t="shared" si="96"/>
        <v>0</v>
      </c>
      <c r="P694" s="76">
        <f t="shared" si="98"/>
        <v>0</v>
      </c>
    </row>
    <row r="695" spans="1:16" hidden="1" x14ac:dyDescent="0.25">
      <c r="A695" s="100">
        <v>3311401140583</v>
      </c>
      <c r="B695" s="31" t="s">
        <v>765</v>
      </c>
      <c r="C695" s="73"/>
      <c r="D695" s="74">
        <f>SUM(D696)</f>
        <v>0</v>
      </c>
      <c r="E695" s="74">
        <f>SUM(E696)</f>
        <v>0</v>
      </c>
      <c r="F695" s="75">
        <f t="shared" si="93"/>
        <v>0</v>
      </c>
      <c r="G695" s="25">
        <f t="shared" si="100"/>
        <v>0</v>
      </c>
      <c r="H695" s="74">
        <f>SUM(H696)</f>
        <v>0</v>
      </c>
      <c r="I695" s="76">
        <f t="shared" si="97"/>
        <v>0</v>
      </c>
      <c r="J695" s="74">
        <f>SUM(J696)</f>
        <v>0</v>
      </c>
      <c r="K695" s="25">
        <f t="shared" si="94"/>
        <v>0</v>
      </c>
      <c r="L695" s="75">
        <f t="shared" si="99"/>
        <v>0</v>
      </c>
      <c r="M695" s="25">
        <f t="shared" si="95"/>
        <v>0</v>
      </c>
      <c r="N695" s="74">
        <f>SUM(N696)</f>
        <v>0</v>
      </c>
      <c r="O695" s="25">
        <f t="shared" si="96"/>
        <v>0</v>
      </c>
      <c r="P695" s="76">
        <f t="shared" si="98"/>
        <v>0</v>
      </c>
    </row>
    <row r="696" spans="1:16" hidden="1" x14ac:dyDescent="0.25">
      <c r="A696" s="100">
        <v>3311401140583170</v>
      </c>
      <c r="B696" s="31" t="s">
        <v>765</v>
      </c>
      <c r="C696" s="73"/>
      <c r="D696" s="64"/>
      <c r="E696" s="64"/>
      <c r="F696" s="75">
        <f t="shared" si="93"/>
        <v>0</v>
      </c>
      <c r="G696" s="25">
        <f t="shared" si="100"/>
        <v>0</v>
      </c>
      <c r="H696" s="64"/>
      <c r="I696" s="76">
        <f t="shared" si="97"/>
        <v>0</v>
      </c>
      <c r="J696" s="64"/>
      <c r="K696" s="25">
        <f t="shared" si="94"/>
        <v>0</v>
      </c>
      <c r="L696" s="75">
        <f t="shared" si="99"/>
        <v>0</v>
      </c>
      <c r="M696" s="25">
        <f t="shared" si="95"/>
        <v>0</v>
      </c>
      <c r="N696" s="64"/>
      <c r="O696" s="25">
        <f t="shared" si="96"/>
        <v>0</v>
      </c>
      <c r="P696" s="76">
        <f t="shared" si="98"/>
        <v>0</v>
      </c>
    </row>
    <row r="697" spans="1:16" hidden="1" x14ac:dyDescent="0.25">
      <c r="A697" s="100">
        <v>331140115</v>
      </c>
      <c r="B697" s="31" t="s">
        <v>766</v>
      </c>
      <c r="C697" s="73"/>
      <c r="D697" s="74">
        <f>SUM(D698+D700+D702+D704+D706+D708+D710+D712+D714+D716+D725+D727+D729+D731+D733+D735+D737+D739+D742+D744)</f>
        <v>0</v>
      </c>
      <c r="E697" s="74">
        <f>SUM(E698+E700+E702+E704+E706+E708+E710+E712+E714+E716+E725+E727+E729+E731+E733+E735+E737+E739+E742+E744)</f>
        <v>0</v>
      </c>
      <c r="F697" s="75">
        <f t="shared" si="93"/>
        <v>0</v>
      </c>
      <c r="G697" s="25">
        <f t="shared" si="100"/>
        <v>0</v>
      </c>
      <c r="H697" s="74">
        <f>SUM(H698+H700+H702+H704+H706+H708+H710+H712+H714+H716+H725+H727+H729+H731+H733+H735+H737+H739+H742+H744)</f>
        <v>0</v>
      </c>
      <c r="I697" s="76">
        <f t="shared" si="97"/>
        <v>0</v>
      </c>
      <c r="J697" s="74">
        <f>SUM(J698+J700+J702+J704+J706+J708+J710+J712+J714+J716+J725+J727+J729+J731+J733+J735+J737+J739+J742+J744)</f>
        <v>0</v>
      </c>
      <c r="K697" s="25">
        <f t="shared" si="94"/>
        <v>0</v>
      </c>
      <c r="L697" s="75">
        <f t="shared" si="99"/>
        <v>0</v>
      </c>
      <c r="M697" s="25">
        <f t="shared" si="95"/>
        <v>0</v>
      </c>
      <c r="N697" s="74">
        <f>SUM(N698+N700+N702+N704+N706+N708+N710+N712+N714+N716+N725+N727+N729+N731+N733+N735+N737+N739+N742+N744)</f>
        <v>0</v>
      </c>
      <c r="O697" s="25">
        <f t="shared" si="96"/>
        <v>0</v>
      </c>
      <c r="P697" s="76">
        <f t="shared" si="98"/>
        <v>0</v>
      </c>
    </row>
    <row r="698" spans="1:16" ht="39" hidden="1" x14ac:dyDescent="0.25">
      <c r="A698" s="100">
        <v>3311401150005</v>
      </c>
      <c r="B698" s="31" t="s">
        <v>767</v>
      </c>
      <c r="C698" s="73"/>
      <c r="D698" s="74">
        <f>SUM(D699)</f>
        <v>0</v>
      </c>
      <c r="E698" s="74">
        <f>SUM(E699)</f>
        <v>0</v>
      </c>
      <c r="F698" s="75">
        <f t="shared" si="93"/>
        <v>0</v>
      </c>
      <c r="G698" s="25">
        <f t="shared" si="100"/>
        <v>0</v>
      </c>
      <c r="H698" s="74">
        <f>SUM(H699)</f>
        <v>0</v>
      </c>
      <c r="I698" s="76">
        <f t="shared" si="97"/>
        <v>0</v>
      </c>
      <c r="J698" s="74">
        <f>SUM(J699)</f>
        <v>0</v>
      </c>
      <c r="K698" s="25">
        <f t="shared" si="94"/>
        <v>0</v>
      </c>
      <c r="L698" s="75">
        <f t="shared" si="99"/>
        <v>0</v>
      </c>
      <c r="M698" s="25">
        <f t="shared" si="95"/>
        <v>0</v>
      </c>
      <c r="N698" s="74">
        <f>SUM(N699)</f>
        <v>0</v>
      </c>
      <c r="O698" s="25">
        <f t="shared" si="96"/>
        <v>0</v>
      </c>
      <c r="P698" s="76">
        <f t="shared" si="98"/>
        <v>0</v>
      </c>
    </row>
    <row r="699" spans="1:16" hidden="1" x14ac:dyDescent="0.25">
      <c r="A699" s="100">
        <v>3311401150005170</v>
      </c>
      <c r="B699" s="31" t="s">
        <v>768</v>
      </c>
      <c r="C699" s="73"/>
      <c r="D699" s="64"/>
      <c r="E699" s="64"/>
      <c r="F699" s="75">
        <f t="shared" si="93"/>
        <v>0</v>
      </c>
      <c r="G699" s="25">
        <f t="shared" si="100"/>
        <v>0</v>
      </c>
      <c r="H699" s="64"/>
      <c r="I699" s="76">
        <f t="shared" si="97"/>
        <v>0</v>
      </c>
      <c r="J699" s="64"/>
      <c r="K699" s="25">
        <f t="shared" si="94"/>
        <v>0</v>
      </c>
      <c r="L699" s="75">
        <f t="shared" si="99"/>
        <v>0</v>
      </c>
      <c r="M699" s="25">
        <f t="shared" si="95"/>
        <v>0</v>
      </c>
      <c r="N699" s="64"/>
      <c r="O699" s="25">
        <f t="shared" si="96"/>
        <v>0</v>
      </c>
      <c r="P699" s="76">
        <f t="shared" si="98"/>
        <v>0</v>
      </c>
    </row>
    <row r="700" spans="1:16" ht="26.25" hidden="1" x14ac:dyDescent="0.25">
      <c r="A700" s="100">
        <v>3311401150025</v>
      </c>
      <c r="B700" s="31" t="s">
        <v>769</v>
      </c>
      <c r="C700" s="73"/>
      <c r="D700" s="74">
        <f>SUM(D701)</f>
        <v>0</v>
      </c>
      <c r="E700" s="74">
        <f>SUM(E701)</f>
        <v>0</v>
      </c>
      <c r="F700" s="75">
        <f t="shared" si="93"/>
        <v>0</v>
      </c>
      <c r="G700" s="25">
        <f t="shared" si="100"/>
        <v>0</v>
      </c>
      <c r="H700" s="74">
        <f>SUM(H701)</f>
        <v>0</v>
      </c>
      <c r="I700" s="76">
        <f t="shared" si="97"/>
        <v>0</v>
      </c>
      <c r="J700" s="74">
        <f>SUM(J701)</f>
        <v>0</v>
      </c>
      <c r="K700" s="25">
        <f t="shared" si="94"/>
        <v>0</v>
      </c>
      <c r="L700" s="75">
        <f t="shared" si="99"/>
        <v>0</v>
      </c>
      <c r="M700" s="25">
        <f t="shared" si="95"/>
        <v>0</v>
      </c>
      <c r="N700" s="74">
        <f>SUM(N701)</f>
        <v>0</v>
      </c>
      <c r="O700" s="25">
        <f t="shared" si="96"/>
        <v>0</v>
      </c>
      <c r="P700" s="76">
        <f t="shared" si="98"/>
        <v>0</v>
      </c>
    </row>
    <row r="701" spans="1:16" hidden="1" x14ac:dyDescent="0.25">
      <c r="A701" s="100">
        <v>3311401150025</v>
      </c>
      <c r="B701" s="31" t="s">
        <v>770</v>
      </c>
      <c r="C701" s="73"/>
      <c r="D701" s="64"/>
      <c r="E701" s="64"/>
      <c r="F701" s="75">
        <f t="shared" si="93"/>
        <v>0</v>
      </c>
      <c r="G701" s="25">
        <f t="shared" si="100"/>
        <v>0</v>
      </c>
      <c r="H701" s="64"/>
      <c r="I701" s="76">
        <f t="shared" si="97"/>
        <v>0</v>
      </c>
      <c r="J701" s="64"/>
      <c r="K701" s="25">
        <f t="shared" si="94"/>
        <v>0</v>
      </c>
      <c r="L701" s="75">
        <f t="shared" si="99"/>
        <v>0</v>
      </c>
      <c r="M701" s="25">
        <f t="shared" si="95"/>
        <v>0</v>
      </c>
      <c r="N701" s="64"/>
      <c r="O701" s="25">
        <f t="shared" si="96"/>
        <v>0</v>
      </c>
      <c r="P701" s="76">
        <f t="shared" si="98"/>
        <v>0</v>
      </c>
    </row>
    <row r="702" spans="1:16" ht="39" hidden="1" x14ac:dyDescent="0.25">
      <c r="A702" s="100">
        <v>3311401150031</v>
      </c>
      <c r="B702" s="31" t="s">
        <v>771</v>
      </c>
      <c r="C702" s="73"/>
      <c r="D702" s="74">
        <f>SUM(D703)</f>
        <v>0</v>
      </c>
      <c r="E702" s="74">
        <f>SUM(E703)</f>
        <v>0</v>
      </c>
      <c r="F702" s="75">
        <f t="shared" si="93"/>
        <v>0</v>
      </c>
      <c r="G702" s="25">
        <f t="shared" si="100"/>
        <v>0</v>
      </c>
      <c r="H702" s="74">
        <f>SUM(H703)</f>
        <v>0</v>
      </c>
      <c r="I702" s="76">
        <f t="shared" si="97"/>
        <v>0</v>
      </c>
      <c r="J702" s="74">
        <f>SUM(J703)</f>
        <v>0</v>
      </c>
      <c r="K702" s="25">
        <f t="shared" si="94"/>
        <v>0</v>
      </c>
      <c r="L702" s="75">
        <f t="shared" si="99"/>
        <v>0</v>
      </c>
      <c r="M702" s="25">
        <f t="shared" si="95"/>
        <v>0</v>
      </c>
      <c r="N702" s="74">
        <f>SUM(N703)</f>
        <v>0</v>
      </c>
      <c r="O702" s="25">
        <f t="shared" si="96"/>
        <v>0</v>
      </c>
      <c r="P702" s="76">
        <f t="shared" si="98"/>
        <v>0</v>
      </c>
    </row>
    <row r="703" spans="1:16" hidden="1" x14ac:dyDescent="0.25">
      <c r="A703" s="100">
        <v>3311401150031</v>
      </c>
      <c r="B703" s="31" t="s">
        <v>768</v>
      </c>
      <c r="C703" s="73"/>
      <c r="D703" s="64"/>
      <c r="E703" s="64"/>
      <c r="F703" s="75">
        <f t="shared" si="93"/>
        <v>0</v>
      </c>
      <c r="G703" s="25">
        <f t="shared" si="100"/>
        <v>0</v>
      </c>
      <c r="H703" s="64"/>
      <c r="I703" s="76">
        <f t="shared" si="97"/>
        <v>0</v>
      </c>
      <c r="J703" s="64"/>
      <c r="K703" s="25">
        <f t="shared" si="94"/>
        <v>0</v>
      </c>
      <c r="L703" s="75">
        <f t="shared" si="99"/>
        <v>0</v>
      </c>
      <c r="M703" s="25">
        <f t="shared" si="95"/>
        <v>0</v>
      </c>
      <c r="N703" s="64"/>
      <c r="O703" s="25">
        <f t="shared" si="96"/>
        <v>0</v>
      </c>
      <c r="P703" s="76">
        <f t="shared" si="98"/>
        <v>0</v>
      </c>
    </row>
    <row r="704" spans="1:16" ht="26.25" hidden="1" x14ac:dyDescent="0.25">
      <c r="A704" s="100">
        <v>3311401150051</v>
      </c>
      <c r="B704" s="31" t="s">
        <v>772</v>
      </c>
      <c r="C704" s="73"/>
      <c r="D704" s="74">
        <f>SUM(D705)</f>
        <v>0</v>
      </c>
      <c r="E704" s="74">
        <f>SUM(E705)</f>
        <v>0</v>
      </c>
      <c r="F704" s="75">
        <f t="shared" si="93"/>
        <v>0</v>
      </c>
      <c r="G704" s="25">
        <f t="shared" si="100"/>
        <v>0</v>
      </c>
      <c r="H704" s="74">
        <f>SUM(H705)</f>
        <v>0</v>
      </c>
      <c r="I704" s="76">
        <f t="shared" si="97"/>
        <v>0</v>
      </c>
      <c r="J704" s="74">
        <f>SUM(J705)</f>
        <v>0</v>
      </c>
      <c r="K704" s="25">
        <f t="shared" si="94"/>
        <v>0</v>
      </c>
      <c r="L704" s="75">
        <f t="shared" si="99"/>
        <v>0</v>
      </c>
      <c r="M704" s="25">
        <f t="shared" si="95"/>
        <v>0</v>
      </c>
      <c r="N704" s="74">
        <f>SUM(N705)</f>
        <v>0</v>
      </c>
      <c r="O704" s="25">
        <f t="shared" si="96"/>
        <v>0</v>
      </c>
      <c r="P704" s="76">
        <f t="shared" si="98"/>
        <v>0</v>
      </c>
    </row>
    <row r="705" spans="1:16" hidden="1" x14ac:dyDescent="0.25">
      <c r="A705" s="100">
        <v>3311401150051</v>
      </c>
      <c r="B705" s="31" t="s">
        <v>768</v>
      </c>
      <c r="C705" s="73"/>
      <c r="D705" s="64"/>
      <c r="E705" s="64"/>
      <c r="F705" s="75">
        <f t="shared" si="93"/>
        <v>0</v>
      </c>
      <c r="G705" s="25">
        <f t="shared" si="100"/>
        <v>0</v>
      </c>
      <c r="H705" s="64"/>
      <c r="I705" s="76">
        <f t="shared" si="97"/>
        <v>0</v>
      </c>
      <c r="J705" s="64"/>
      <c r="K705" s="25">
        <f t="shared" si="94"/>
        <v>0</v>
      </c>
      <c r="L705" s="75">
        <f t="shared" si="99"/>
        <v>0</v>
      </c>
      <c r="M705" s="25">
        <f t="shared" si="95"/>
        <v>0</v>
      </c>
      <c r="N705" s="64"/>
      <c r="O705" s="25">
        <f t="shared" si="96"/>
        <v>0</v>
      </c>
      <c r="P705" s="76">
        <f t="shared" si="98"/>
        <v>0</v>
      </c>
    </row>
    <row r="706" spans="1:16" ht="39" hidden="1" x14ac:dyDescent="0.25">
      <c r="A706" s="100">
        <v>3311401150052</v>
      </c>
      <c r="B706" s="31" t="s">
        <v>773</v>
      </c>
      <c r="C706" s="73"/>
      <c r="D706" s="74">
        <f>SUM(D707)</f>
        <v>0</v>
      </c>
      <c r="E706" s="74">
        <f>SUM(E707)</f>
        <v>0</v>
      </c>
      <c r="F706" s="75">
        <f t="shared" si="93"/>
        <v>0</v>
      </c>
      <c r="G706" s="25">
        <f t="shared" si="100"/>
        <v>0</v>
      </c>
      <c r="H706" s="74">
        <f>SUM(H707)</f>
        <v>0</v>
      </c>
      <c r="I706" s="76">
        <f t="shared" si="97"/>
        <v>0</v>
      </c>
      <c r="J706" s="74">
        <f>SUM(J707)</f>
        <v>0</v>
      </c>
      <c r="K706" s="25">
        <f t="shared" si="94"/>
        <v>0</v>
      </c>
      <c r="L706" s="75">
        <f t="shared" si="99"/>
        <v>0</v>
      </c>
      <c r="M706" s="25">
        <f t="shared" si="95"/>
        <v>0</v>
      </c>
      <c r="N706" s="74">
        <f>SUM(N707)</f>
        <v>0</v>
      </c>
      <c r="O706" s="25">
        <f t="shared" si="96"/>
        <v>0</v>
      </c>
      <c r="P706" s="76">
        <f t="shared" si="98"/>
        <v>0</v>
      </c>
    </row>
    <row r="707" spans="1:16" hidden="1" x14ac:dyDescent="0.25">
      <c r="A707" s="100">
        <v>3311401150052</v>
      </c>
      <c r="B707" s="31" t="s">
        <v>768</v>
      </c>
      <c r="C707" s="73"/>
      <c r="D707" s="64"/>
      <c r="E707" s="64"/>
      <c r="F707" s="75">
        <f t="shared" si="93"/>
        <v>0</v>
      </c>
      <c r="G707" s="25">
        <f t="shared" si="100"/>
        <v>0</v>
      </c>
      <c r="H707" s="64"/>
      <c r="I707" s="76">
        <f t="shared" si="97"/>
        <v>0</v>
      </c>
      <c r="J707" s="64"/>
      <c r="K707" s="25">
        <f t="shared" si="94"/>
        <v>0</v>
      </c>
      <c r="L707" s="75">
        <f t="shared" si="99"/>
        <v>0</v>
      </c>
      <c r="M707" s="25">
        <f t="shared" si="95"/>
        <v>0</v>
      </c>
      <c r="N707" s="64"/>
      <c r="O707" s="25">
        <f t="shared" si="96"/>
        <v>0</v>
      </c>
      <c r="P707" s="76">
        <f t="shared" si="98"/>
        <v>0</v>
      </c>
    </row>
    <row r="708" spans="1:16" ht="26.25" hidden="1" x14ac:dyDescent="0.25">
      <c r="A708" s="100">
        <v>3311401150053</v>
      </c>
      <c r="B708" s="31" t="s">
        <v>774</v>
      </c>
      <c r="C708" s="73"/>
      <c r="D708" s="74">
        <f>SUM(D709)</f>
        <v>0</v>
      </c>
      <c r="E708" s="74">
        <f>SUM(E709)</f>
        <v>0</v>
      </c>
      <c r="F708" s="75">
        <f t="shared" si="93"/>
        <v>0</v>
      </c>
      <c r="G708" s="25">
        <f t="shared" si="100"/>
        <v>0</v>
      </c>
      <c r="H708" s="74">
        <f>SUM(H709)</f>
        <v>0</v>
      </c>
      <c r="I708" s="76">
        <f t="shared" si="97"/>
        <v>0</v>
      </c>
      <c r="J708" s="74">
        <f>SUM(J709)</f>
        <v>0</v>
      </c>
      <c r="K708" s="25">
        <f t="shared" si="94"/>
        <v>0</v>
      </c>
      <c r="L708" s="75">
        <f t="shared" si="99"/>
        <v>0</v>
      </c>
      <c r="M708" s="25">
        <f t="shared" si="95"/>
        <v>0</v>
      </c>
      <c r="N708" s="74">
        <f>SUM(N709)</f>
        <v>0</v>
      </c>
      <c r="O708" s="25">
        <f t="shared" si="96"/>
        <v>0</v>
      </c>
      <c r="P708" s="76">
        <f t="shared" si="98"/>
        <v>0</v>
      </c>
    </row>
    <row r="709" spans="1:16" hidden="1" x14ac:dyDescent="0.25">
      <c r="A709" s="100">
        <v>3311401150053</v>
      </c>
      <c r="B709" s="31" t="s">
        <v>768</v>
      </c>
      <c r="C709" s="73"/>
      <c r="D709" s="64"/>
      <c r="E709" s="64"/>
      <c r="F709" s="75">
        <f t="shared" si="93"/>
        <v>0</v>
      </c>
      <c r="G709" s="25">
        <f t="shared" si="100"/>
        <v>0</v>
      </c>
      <c r="H709" s="64"/>
      <c r="I709" s="76">
        <f t="shared" si="97"/>
        <v>0</v>
      </c>
      <c r="J709" s="64"/>
      <c r="K709" s="25">
        <f t="shared" si="94"/>
        <v>0</v>
      </c>
      <c r="L709" s="75">
        <f t="shared" si="99"/>
        <v>0</v>
      </c>
      <c r="M709" s="25">
        <f t="shared" si="95"/>
        <v>0</v>
      </c>
      <c r="N709" s="64"/>
      <c r="O709" s="25">
        <f t="shared" si="96"/>
        <v>0</v>
      </c>
      <c r="P709" s="76">
        <f t="shared" si="98"/>
        <v>0</v>
      </c>
    </row>
    <row r="710" spans="1:16" ht="26.25" hidden="1" x14ac:dyDescent="0.25">
      <c r="A710" s="100">
        <v>3311401150052</v>
      </c>
      <c r="B710" s="31" t="s">
        <v>775</v>
      </c>
      <c r="C710" s="73"/>
      <c r="D710" s="74">
        <f>SUM(D711)</f>
        <v>0</v>
      </c>
      <c r="E710" s="74">
        <f>SUM(E711)</f>
        <v>0</v>
      </c>
      <c r="F710" s="75">
        <f t="shared" si="93"/>
        <v>0</v>
      </c>
      <c r="G710" s="25">
        <f t="shared" si="100"/>
        <v>0</v>
      </c>
      <c r="H710" s="74">
        <f>SUM(H711)</f>
        <v>0</v>
      </c>
      <c r="I710" s="76">
        <f t="shared" si="97"/>
        <v>0</v>
      </c>
      <c r="J710" s="74">
        <f>SUM(J711)</f>
        <v>0</v>
      </c>
      <c r="K710" s="25">
        <f t="shared" si="94"/>
        <v>0</v>
      </c>
      <c r="L710" s="75">
        <f t="shared" si="99"/>
        <v>0</v>
      </c>
      <c r="M710" s="25">
        <f t="shared" si="95"/>
        <v>0</v>
      </c>
      <c r="N710" s="74">
        <f>SUM(N711)</f>
        <v>0</v>
      </c>
      <c r="O710" s="25">
        <f t="shared" si="96"/>
        <v>0</v>
      </c>
      <c r="P710" s="76">
        <f t="shared" si="98"/>
        <v>0</v>
      </c>
    </row>
    <row r="711" spans="1:16" hidden="1" x14ac:dyDescent="0.25">
      <c r="A711" s="100">
        <v>3311401150052</v>
      </c>
      <c r="B711" s="31" t="s">
        <v>768</v>
      </c>
      <c r="C711" s="73"/>
      <c r="D711" s="64"/>
      <c r="E711" s="64"/>
      <c r="F711" s="75">
        <f t="shared" si="93"/>
        <v>0</v>
      </c>
      <c r="G711" s="25">
        <f t="shared" si="100"/>
        <v>0</v>
      </c>
      <c r="H711" s="64"/>
      <c r="I711" s="76">
        <f t="shared" si="97"/>
        <v>0</v>
      </c>
      <c r="J711" s="64"/>
      <c r="K711" s="25">
        <f t="shared" si="94"/>
        <v>0</v>
      </c>
      <c r="L711" s="75">
        <f t="shared" si="99"/>
        <v>0</v>
      </c>
      <c r="M711" s="25">
        <f t="shared" si="95"/>
        <v>0</v>
      </c>
      <c r="N711" s="64"/>
      <c r="O711" s="25">
        <f t="shared" si="96"/>
        <v>0</v>
      </c>
      <c r="P711" s="76">
        <f t="shared" si="98"/>
        <v>0</v>
      </c>
    </row>
    <row r="712" spans="1:16" ht="26.25" hidden="1" x14ac:dyDescent="0.25">
      <c r="A712" s="100">
        <v>3311401150021</v>
      </c>
      <c r="B712" s="31" t="s">
        <v>774</v>
      </c>
      <c r="C712" s="73"/>
      <c r="D712" s="74">
        <f>SUM(D713)</f>
        <v>0</v>
      </c>
      <c r="E712" s="74">
        <f>SUM(E713)</f>
        <v>0</v>
      </c>
      <c r="F712" s="75">
        <f t="shared" si="93"/>
        <v>0</v>
      </c>
      <c r="G712" s="25">
        <f t="shared" si="100"/>
        <v>0</v>
      </c>
      <c r="H712" s="74">
        <f>SUM(H713)</f>
        <v>0</v>
      </c>
      <c r="I712" s="76">
        <f t="shared" si="97"/>
        <v>0</v>
      </c>
      <c r="J712" s="74">
        <f>SUM(J713)</f>
        <v>0</v>
      </c>
      <c r="K712" s="25">
        <f t="shared" si="94"/>
        <v>0</v>
      </c>
      <c r="L712" s="75">
        <f t="shared" si="99"/>
        <v>0</v>
      </c>
      <c r="M712" s="25">
        <f t="shared" si="95"/>
        <v>0</v>
      </c>
      <c r="N712" s="74">
        <f>SUM(N713)</f>
        <v>0</v>
      </c>
      <c r="O712" s="25">
        <f t="shared" si="96"/>
        <v>0</v>
      </c>
      <c r="P712" s="76">
        <f t="shared" si="98"/>
        <v>0</v>
      </c>
    </row>
    <row r="713" spans="1:16" hidden="1" x14ac:dyDescent="0.25">
      <c r="A713" s="100">
        <v>3311401150021</v>
      </c>
      <c r="B713" s="31" t="s">
        <v>768</v>
      </c>
      <c r="C713" s="73"/>
      <c r="D713" s="64"/>
      <c r="E713" s="64"/>
      <c r="F713" s="75">
        <f t="shared" si="93"/>
        <v>0</v>
      </c>
      <c r="G713" s="25">
        <f t="shared" si="100"/>
        <v>0</v>
      </c>
      <c r="H713" s="64"/>
      <c r="I713" s="76">
        <f t="shared" si="97"/>
        <v>0</v>
      </c>
      <c r="J713" s="64"/>
      <c r="K713" s="25">
        <f t="shared" si="94"/>
        <v>0</v>
      </c>
      <c r="L713" s="75">
        <f t="shared" si="99"/>
        <v>0</v>
      </c>
      <c r="M713" s="25">
        <f t="shared" si="95"/>
        <v>0</v>
      </c>
      <c r="N713" s="64"/>
      <c r="O713" s="25">
        <f t="shared" si="96"/>
        <v>0</v>
      </c>
      <c r="P713" s="76">
        <f t="shared" si="98"/>
        <v>0</v>
      </c>
    </row>
    <row r="714" spans="1:16" ht="26.25" hidden="1" x14ac:dyDescent="0.25">
      <c r="A714" s="100">
        <v>3311401150022</v>
      </c>
      <c r="B714" s="31" t="s">
        <v>775</v>
      </c>
      <c r="C714" s="73"/>
      <c r="D714" s="74">
        <f>SUM(D715)</f>
        <v>0</v>
      </c>
      <c r="E714" s="74">
        <f>SUM(E715)</f>
        <v>0</v>
      </c>
      <c r="F714" s="75">
        <f t="shared" si="93"/>
        <v>0</v>
      </c>
      <c r="G714" s="25">
        <f t="shared" si="100"/>
        <v>0</v>
      </c>
      <c r="H714" s="74">
        <f>SUM(H715)</f>
        <v>0</v>
      </c>
      <c r="I714" s="76">
        <f t="shared" si="97"/>
        <v>0</v>
      </c>
      <c r="J714" s="74">
        <f>SUM(J715)</f>
        <v>0</v>
      </c>
      <c r="K714" s="25">
        <f t="shared" si="94"/>
        <v>0</v>
      </c>
      <c r="L714" s="75">
        <f t="shared" si="99"/>
        <v>0</v>
      </c>
      <c r="M714" s="25">
        <f t="shared" si="95"/>
        <v>0</v>
      </c>
      <c r="N714" s="74">
        <f>SUM(N715)</f>
        <v>0</v>
      </c>
      <c r="O714" s="25">
        <f t="shared" si="96"/>
        <v>0</v>
      </c>
      <c r="P714" s="76">
        <f t="shared" si="98"/>
        <v>0</v>
      </c>
    </row>
    <row r="715" spans="1:16" hidden="1" x14ac:dyDescent="0.25">
      <c r="A715" s="100">
        <v>3311401150022</v>
      </c>
      <c r="B715" s="31" t="s">
        <v>768</v>
      </c>
      <c r="C715" s="73"/>
      <c r="D715" s="64"/>
      <c r="E715" s="64"/>
      <c r="F715" s="75">
        <f t="shared" si="93"/>
        <v>0</v>
      </c>
      <c r="G715" s="25">
        <f t="shared" si="100"/>
        <v>0</v>
      </c>
      <c r="H715" s="64"/>
      <c r="I715" s="76">
        <f t="shared" si="97"/>
        <v>0</v>
      </c>
      <c r="J715" s="64"/>
      <c r="K715" s="25">
        <f t="shared" si="94"/>
        <v>0</v>
      </c>
      <c r="L715" s="75">
        <f t="shared" si="99"/>
        <v>0</v>
      </c>
      <c r="M715" s="25">
        <f t="shared" si="95"/>
        <v>0</v>
      </c>
      <c r="N715" s="64"/>
      <c r="O715" s="25">
        <f t="shared" si="96"/>
        <v>0</v>
      </c>
      <c r="P715" s="76">
        <f t="shared" si="98"/>
        <v>0</v>
      </c>
    </row>
    <row r="716" spans="1:16" hidden="1" x14ac:dyDescent="0.25">
      <c r="A716" s="100">
        <v>33114011557</v>
      </c>
      <c r="B716" s="31" t="s">
        <v>254</v>
      </c>
      <c r="C716" s="73"/>
      <c r="D716" s="74">
        <f>SUM(D717+D719+D721+D723)</f>
        <v>0</v>
      </c>
      <c r="E716" s="74">
        <f>SUM(E717+E719+E721+E723)</f>
        <v>0</v>
      </c>
      <c r="F716" s="75">
        <f t="shared" si="93"/>
        <v>0</v>
      </c>
      <c r="G716" s="25">
        <f t="shared" si="100"/>
        <v>0</v>
      </c>
      <c r="H716" s="74">
        <f>SUM(H717+H719+H721+H723)</f>
        <v>0</v>
      </c>
      <c r="I716" s="76">
        <f t="shared" si="97"/>
        <v>0</v>
      </c>
      <c r="J716" s="74">
        <f>SUM(J717+J719+J721+J723)</f>
        <v>0</v>
      </c>
      <c r="K716" s="25">
        <f t="shared" si="94"/>
        <v>0</v>
      </c>
      <c r="L716" s="75">
        <f t="shared" si="99"/>
        <v>0</v>
      </c>
      <c r="M716" s="25">
        <f t="shared" si="95"/>
        <v>0</v>
      </c>
      <c r="N716" s="74">
        <f>SUM(N717+N719+N721+N723)</f>
        <v>0</v>
      </c>
      <c r="O716" s="25">
        <f t="shared" si="96"/>
        <v>0</v>
      </c>
      <c r="P716" s="76">
        <f t="shared" si="98"/>
        <v>0</v>
      </c>
    </row>
    <row r="717" spans="1:16" hidden="1" x14ac:dyDescent="0.25">
      <c r="A717" s="100">
        <v>3311401155716</v>
      </c>
      <c r="B717" s="31" t="s">
        <v>776</v>
      </c>
      <c r="C717" s="73"/>
      <c r="D717" s="64">
        <f>SUM(D718)</f>
        <v>0</v>
      </c>
      <c r="E717" s="64">
        <f>SUM(E718)</f>
        <v>0</v>
      </c>
      <c r="F717" s="75">
        <f t="shared" si="93"/>
        <v>0</v>
      </c>
      <c r="G717" s="25">
        <f t="shared" si="100"/>
        <v>0</v>
      </c>
      <c r="H717" s="64">
        <f>SUM(H718)</f>
        <v>0</v>
      </c>
      <c r="I717" s="76">
        <f t="shared" si="97"/>
        <v>0</v>
      </c>
      <c r="J717" s="64">
        <f>SUM(J718)</f>
        <v>0</v>
      </c>
      <c r="K717" s="25">
        <f t="shared" si="94"/>
        <v>0</v>
      </c>
      <c r="L717" s="75">
        <f t="shared" si="99"/>
        <v>0</v>
      </c>
      <c r="M717" s="25">
        <f t="shared" si="95"/>
        <v>0</v>
      </c>
      <c r="N717" s="64">
        <f>SUM(N718)</f>
        <v>0</v>
      </c>
      <c r="O717" s="25">
        <f t="shared" si="96"/>
        <v>0</v>
      </c>
      <c r="P717" s="76">
        <f t="shared" si="98"/>
        <v>0</v>
      </c>
    </row>
    <row r="718" spans="1:16" ht="26.25" hidden="1" x14ac:dyDescent="0.25">
      <c r="A718" s="100">
        <v>3311401155716</v>
      </c>
      <c r="B718" s="31" t="s">
        <v>777</v>
      </c>
      <c r="C718" s="73"/>
      <c r="D718" s="64"/>
      <c r="E718" s="64"/>
      <c r="F718" s="75">
        <f t="shared" si="93"/>
        <v>0</v>
      </c>
      <c r="G718" s="25">
        <f t="shared" si="100"/>
        <v>0</v>
      </c>
      <c r="H718" s="64"/>
      <c r="I718" s="76">
        <f t="shared" si="97"/>
        <v>0</v>
      </c>
      <c r="J718" s="64"/>
      <c r="K718" s="25">
        <f t="shared" si="94"/>
        <v>0</v>
      </c>
      <c r="L718" s="75">
        <f t="shared" si="99"/>
        <v>0</v>
      </c>
      <c r="M718" s="25">
        <f t="shared" si="95"/>
        <v>0</v>
      </c>
      <c r="N718" s="64"/>
      <c r="O718" s="25">
        <f t="shared" si="96"/>
        <v>0</v>
      </c>
      <c r="P718" s="76">
        <f t="shared" si="98"/>
        <v>0</v>
      </c>
    </row>
    <row r="719" spans="1:16" hidden="1" x14ac:dyDescent="0.25">
      <c r="A719" s="100">
        <v>3311401155717</v>
      </c>
      <c r="B719" s="31" t="s">
        <v>778</v>
      </c>
      <c r="C719" s="73"/>
      <c r="D719" s="74">
        <f>SUM(D720)</f>
        <v>0</v>
      </c>
      <c r="E719" s="74">
        <f>SUM(E720)</f>
        <v>0</v>
      </c>
      <c r="F719" s="75">
        <f t="shared" si="93"/>
        <v>0</v>
      </c>
      <c r="G719" s="25">
        <f t="shared" si="100"/>
        <v>0</v>
      </c>
      <c r="H719" s="74">
        <f>SUM(H720)</f>
        <v>0</v>
      </c>
      <c r="I719" s="76">
        <f t="shared" si="97"/>
        <v>0</v>
      </c>
      <c r="J719" s="74">
        <f>SUM(J720)</f>
        <v>0</v>
      </c>
      <c r="K719" s="25">
        <f t="shared" si="94"/>
        <v>0</v>
      </c>
      <c r="L719" s="75">
        <f t="shared" si="99"/>
        <v>0</v>
      </c>
      <c r="M719" s="25">
        <f t="shared" si="95"/>
        <v>0</v>
      </c>
      <c r="N719" s="74">
        <f>SUM(N720)</f>
        <v>0</v>
      </c>
      <c r="O719" s="25">
        <f t="shared" si="96"/>
        <v>0</v>
      </c>
      <c r="P719" s="76">
        <f t="shared" si="98"/>
        <v>0</v>
      </c>
    </row>
    <row r="720" spans="1:16" ht="26.25" hidden="1" x14ac:dyDescent="0.25">
      <c r="A720" s="100">
        <v>3311401155717</v>
      </c>
      <c r="B720" s="31" t="s">
        <v>777</v>
      </c>
      <c r="C720" s="73"/>
      <c r="D720" s="64"/>
      <c r="E720" s="64"/>
      <c r="F720" s="75">
        <f t="shared" si="93"/>
        <v>0</v>
      </c>
      <c r="G720" s="25">
        <f t="shared" si="100"/>
        <v>0</v>
      </c>
      <c r="H720" s="64"/>
      <c r="I720" s="76">
        <f t="shared" si="97"/>
        <v>0</v>
      </c>
      <c r="J720" s="64"/>
      <c r="K720" s="25">
        <f t="shared" si="94"/>
        <v>0</v>
      </c>
      <c r="L720" s="75">
        <f t="shared" si="99"/>
        <v>0</v>
      </c>
      <c r="M720" s="25">
        <f t="shared" si="95"/>
        <v>0</v>
      </c>
      <c r="N720" s="64"/>
      <c r="O720" s="25">
        <f t="shared" si="96"/>
        <v>0</v>
      </c>
      <c r="P720" s="76">
        <f t="shared" si="98"/>
        <v>0</v>
      </c>
    </row>
    <row r="721" spans="1:16" hidden="1" x14ac:dyDescent="0.25">
      <c r="A721" s="100">
        <v>3311401155718</v>
      </c>
      <c r="B721" s="31" t="s">
        <v>779</v>
      </c>
      <c r="C721" s="73"/>
      <c r="D721" s="74">
        <f>SUM(D722)</f>
        <v>0</v>
      </c>
      <c r="E721" s="74">
        <f>SUM(E722)</f>
        <v>0</v>
      </c>
      <c r="F721" s="75">
        <f t="shared" si="93"/>
        <v>0</v>
      </c>
      <c r="G721" s="25">
        <f t="shared" si="100"/>
        <v>0</v>
      </c>
      <c r="H721" s="74">
        <f>SUM(H722)</f>
        <v>0</v>
      </c>
      <c r="I721" s="76">
        <f t="shared" si="97"/>
        <v>0</v>
      </c>
      <c r="J721" s="74">
        <f>SUM(J722)</f>
        <v>0</v>
      </c>
      <c r="K721" s="25">
        <f t="shared" si="94"/>
        <v>0</v>
      </c>
      <c r="L721" s="75">
        <f t="shared" si="99"/>
        <v>0</v>
      </c>
      <c r="M721" s="25">
        <f t="shared" si="95"/>
        <v>0</v>
      </c>
      <c r="N721" s="74">
        <f>SUM(N722)</f>
        <v>0</v>
      </c>
      <c r="O721" s="25">
        <f t="shared" si="96"/>
        <v>0</v>
      </c>
      <c r="P721" s="76">
        <f t="shared" si="98"/>
        <v>0</v>
      </c>
    </row>
    <row r="722" spans="1:16" ht="26.25" hidden="1" x14ac:dyDescent="0.25">
      <c r="A722" s="100">
        <v>3311401155718</v>
      </c>
      <c r="B722" s="31" t="s">
        <v>777</v>
      </c>
      <c r="C722" s="73"/>
      <c r="D722" s="64"/>
      <c r="E722" s="64"/>
      <c r="F722" s="75">
        <f t="shared" si="93"/>
        <v>0</v>
      </c>
      <c r="G722" s="25">
        <f t="shared" si="100"/>
        <v>0</v>
      </c>
      <c r="H722" s="64"/>
      <c r="I722" s="76">
        <f t="shared" si="97"/>
        <v>0</v>
      </c>
      <c r="J722" s="64"/>
      <c r="K722" s="25">
        <f t="shared" si="94"/>
        <v>0</v>
      </c>
      <c r="L722" s="75">
        <f t="shared" si="99"/>
        <v>0</v>
      </c>
      <c r="M722" s="25">
        <f t="shared" si="95"/>
        <v>0</v>
      </c>
      <c r="N722" s="64"/>
      <c r="O722" s="25">
        <f t="shared" si="96"/>
        <v>0</v>
      </c>
      <c r="P722" s="76">
        <f t="shared" si="98"/>
        <v>0</v>
      </c>
    </row>
    <row r="723" spans="1:16" ht="26.25" hidden="1" x14ac:dyDescent="0.25">
      <c r="A723" s="100">
        <v>3311401157334</v>
      </c>
      <c r="B723" s="31" t="s">
        <v>780</v>
      </c>
      <c r="C723" s="73"/>
      <c r="D723" s="74">
        <f>SUM(D724)</f>
        <v>0</v>
      </c>
      <c r="E723" s="74">
        <f>SUM(E724)</f>
        <v>0</v>
      </c>
      <c r="F723" s="75">
        <f t="shared" ref="F723:F786" si="101">SUM(D723+E723)</f>
        <v>0</v>
      </c>
      <c r="G723" s="25">
        <f t="shared" si="100"/>
        <v>0</v>
      </c>
      <c r="H723" s="74">
        <f>SUM(H724)</f>
        <v>0</v>
      </c>
      <c r="I723" s="76">
        <f t="shared" si="97"/>
        <v>0</v>
      </c>
      <c r="J723" s="74">
        <f>SUM(J724)</f>
        <v>0</v>
      </c>
      <c r="K723" s="25">
        <f t="shared" ref="K723:K786" si="102">IF(OR(J723=0,F723=0),0,J723/F723)*100</f>
        <v>0</v>
      </c>
      <c r="L723" s="75">
        <f t="shared" si="99"/>
        <v>0</v>
      </c>
      <c r="M723" s="25">
        <f t="shared" ref="M723:M786" si="103">IF(OR(L723=0,F723=0),0,L723/F723)*100</f>
        <v>0</v>
      </c>
      <c r="N723" s="74">
        <f>SUM(N724)</f>
        <v>0</v>
      </c>
      <c r="O723" s="25">
        <f t="shared" ref="O723:O786" si="104">IF(OR(N723=0,F723=0),0,N723/F723)*100</f>
        <v>0</v>
      </c>
      <c r="P723" s="76">
        <f t="shared" si="98"/>
        <v>0</v>
      </c>
    </row>
    <row r="724" spans="1:16" hidden="1" x14ac:dyDescent="0.25">
      <c r="A724" s="100">
        <v>3311401157334</v>
      </c>
      <c r="B724" s="31" t="s">
        <v>768</v>
      </c>
      <c r="C724" s="73"/>
      <c r="D724" s="64"/>
      <c r="E724" s="64"/>
      <c r="F724" s="75">
        <f t="shared" si="101"/>
        <v>0</v>
      </c>
      <c r="G724" s="25">
        <f t="shared" si="100"/>
        <v>0</v>
      </c>
      <c r="H724" s="64"/>
      <c r="I724" s="76">
        <f t="shared" ref="I724:I787" si="105">SUM(F724-H724)</f>
        <v>0</v>
      </c>
      <c r="J724" s="64"/>
      <c r="K724" s="25">
        <f t="shared" si="102"/>
        <v>0</v>
      </c>
      <c r="L724" s="75">
        <f t="shared" si="99"/>
        <v>0</v>
      </c>
      <c r="M724" s="25">
        <f t="shared" si="103"/>
        <v>0</v>
      </c>
      <c r="N724" s="64"/>
      <c r="O724" s="25">
        <f t="shared" si="104"/>
        <v>0</v>
      </c>
      <c r="P724" s="76">
        <f t="shared" si="98"/>
        <v>0</v>
      </c>
    </row>
    <row r="725" spans="1:16" hidden="1" x14ac:dyDescent="0.25">
      <c r="A725" s="100">
        <v>3311401150208</v>
      </c>
      <c r="B725" s="101" t="s">
        <v>781</v>
      </c>
      <c r="C725" s="73"/>
      <c r="D725" s="74">
        <f>SUM(D726)</f>
        <v>0</v>
      </c>
      <c r="E725" s="74">
        <f>SUM(E726)</f>
        <v>0</v>
      </c>
      <c r="F725" s="75">
        <f t="shared" si="101"/>
        <v>0</v>
      </c>
      <c r="G725" s="25">
        <f t="shared" si="100"/>
        <v>0</v>
      </c>
      <c r="H725" s="74">
        <f>SUM(H726)</f>
        <v>0</v>
      </c>
      <c r="I725" s="76">
        <f t="shared" si="105"/>
        <v>0</v>
      </c>
      <c r="J725" s="74">
        <f>SUM(J726)</f>
        <v>0</v>
      </c>
      <c r="K725" s="25">
        <f t="shared" si="102"/>
        <v>0</v>
      </c>
      <c r="L725" s="75">
        <f t="shared" si="99"/>
        <v>0</v>
      </c>
      <c r="M725" s="25">
        <f t="shared" si="103"/>
        <v>0</v>
      </c>
      <c r="N725" s="74">
        <f>SUM(N726)</f>
        <v>0</v>
      </c>
      <c r="O725" s="25">
        <f t="shared" si="104"/>
        <v>0</v>
      </c>
      <c r="P725" s="76">
        <f t="shared" si="98"/>
        <v>0</v>
      </c>
    </row>
    <row r="726" spans="1:16" hidden="1" x14ac:dyDescent="0.25">
      <c r="A726" s="100">
        <v>3311401150208170</v>
      </c>
      <c r="B726" s="101" t="s">
        <v>782</v>
      </c>
      <c r="C726" s="73"/>
      <c r="D726" s="64"/>
      <c r="E726" s="64"/>
      <c r="F726" s="75">
        <f t="shared" si="101"/>
        <v>0</v>
      </c>
      <c r="G726" s="25">
        <f t="shared" si="100"/>
        <v>0</v>
      </c>
      <c r="H726" s="64"/>
      <c r="I726" s="76">
        <f t="shared" si="105"/>
        <v>0</v>
      </c>
      <c r="J726" s="64"/>
      <c r="K726" s="25">
        <f t="shared" si="102"/>
        <v>0</v>
      </c>
      <c r="L726" s="75">
        <f t="shared" si="99"/>
        <v>0</v>
      </c>
      <c r="M726" s="25">
        <f t="shared" si="103"/>
        <v>0</v>
      </c>
      <c r="N726" s="64"/>
      <c r="O726" s="25">
        <f t="shared" si="104"/>
        <v>0</v>
      </c>
      <c r="P726" s="76">
        <f t="shared" si="98"/>
        <v>0</v>
      </c>
    </row>
    <row r="727" spans="1:16" hidden="1" x14ac:dyDescent="0.25">
      <c r="A727" s="72">
        <v>3311401150435</v>
      </c>
      <c r="B727" s="31" t="s">
        <v>783</v>
      </c>
      <c r="C727" s="73"/>
      <c r="D727" s="74">
        <f>SUM(D728)</f>
        <v>0</v>
      </c>
      <c r="E727" s="74">
        <f>SUM(E728)</f>
        <v>0</v>
      </c>
      <c r="F727" s="75">
        <f t="shared" si="101"/>
        <v>0</v>
      </c>
      <c r="G727" s="25">
        <f t="shared" si="100"/>
        <v>0</v>
      </c>
      <c r="H727" s="74">
        <f>SUM(H728)</f>
        <v>0</v>
      </c>
      <c r="I727" s="76">
        <f t="shared" si="105"/>
        <v>0</v>
      </c>
      <c r="J727" s="74">
        <f>SUM(J728)</f>
        <v>0</v>
      </c>
      <c r="K727" s="25">
        <f t="shared" si="102"/>
        <v>0</v>
      </c>
      <c r="L727" s="75">
        <f t="shared" si="99"/>
        <v>0</v>
      </c>
      <c r="M727" s="25">
        <f t="shared" si="103"/>
        <v>0</v>
      </c>
      <c r="N727" s="74">
        <f>SUM(N728)</f>
        <v>0</v>
      </c>
      <c r="O727" s="25">
        <f t="shared" si="104"/>
        <v>0</v>
      </c>
      <c r="P727" s="76">
        <f t="shared" si="98"/>
        <v>0</v>
      </c>
    </row>
    <row r="728" spans="1:16" ht="26.25" hidden="1" x14ac:dyDescent="0.25">
      <c r="A728" s="72">
        <v>3311401150435170</v>
      </c>
      <c r="B728" s="31" t="s">
        <v>784</v>
      </c>
      <c r="C728" s="73"/>
      <c r="D728" s="64"/>
      <c r="E728" s="64"/>
      <c r="F728" s="75">
        <f t="shared" si="101"/>
        <v>0</v>
      </c>
      <c r="G728" s="25">
        <f t="shared" si="100"/>
        <v>0</v>
      </c>
      <c r="H728" s="64"/>
      <c r="I728" s="76">
        <f t="shared" si="105"/>
        <v>0</v>
      </c>
      <c r="J728" s="64"/>
      <c r="K728" s="25">
        <f t="shared" si="102"/>
        <v>0</v>
      </c>
      <c r="L728" s="75">
        <f t="shared" si="99"/>
        <v>0</v>
      </c>
      <c r="M728" s="25">
        <f t="shared" si="103"/>
        <v>0</v>
      </c>
      <c r="N728" s="64"/>
      <c r="O728" s="25">
        <f t="shared" si="104"/>
        <v>0</v>
      </c>
      <c r="P728" s="76">
        <f t="shared" si="98"/>
        <v>0</v>
      </c>
    </row>
    <row r="729" spans="1:16" hidden="1" x14ac:dyDescent="0.25">
      <c r="A729" s="100">
        <v>3311401150471</v>
      </c>
      <c r="B729" s="101" t="s">
        <v>785</v>
      </c>
      <c r="C729" s="73"/>
      <c r="D729" s="74">
        <f>SUM(D730)</f>
        <v>0</v>
      </c>
      <c r="E729" s="74">
        <f>SUM(E730)</f>
        <v>0</v>
      </c>
      <c r="F729" s="75">
        <f t="shared" si="101"/>
        <v>0</v>
      </c>
      <c r="G729" s="25">
        <f t="shared" si="100"/>
        <v>0</v>
      </c>
      <c r="H729" s="74">
        <f>SUM(H730)</f>
        <v>0</v>
      </c>
      <c r="I729" s="76">
        <f t="shared" si="105"/>
        <v>0</v>
      </c>
      <c r="J729" s="74">
        <f>SUM(J730)</f>
        <v>0</v>
      </c>
      <c r="K729" s="25">
        <f t="shared" si="102"/>
        <v>0</v>
      </c>
      <c r="L729" s="75">
        <f t="shared" si="99"/>
        <v>0</v>
      </c>
      <c r="M729" s="25">
        <f t="shared" si="103"/>
        <v>0</v>
      </c>
      <c r="N729" s="74">
        <f>SUM(N730)</f>
        <v>0</v>
      </c>
      <c r="O729" s="25">
        <f t="shared" si="104"/>
        <v>0</v>
      </c>
      <c r="P729" s="76">
        <f t="shared" si="98"/>
        <v>0</v>
      </c>
    </row>
    <row r="730" spans="1:16" hidden="1" x14ac:dyDescent="0.25">
      <c r="A730" s="100">
        <v>3311401150471170</v>
      </c>
      <c r="B730" s="101" t="s">
        <v>786</v>
      </c>
      <c r="C730" s="73"/>
      <c r="D730" s="64"/>
      <c r="E730" s="64"/>
      <c r="F730" s="75">
        <f t="shared" si="101"/>
        <v>0</v>
      </c>
      <c r="G730" s="25">
        <f t="shared" si="100"/>
        <v>0</v>
      </c>
      <c r="H730" s="64"/>
      <c r="I730" s="76">
        <f t="shared" si="105"/>
        <v>0</v>
      </c>
      <c r="J730" s="64"/>
      <c r="K730" s="25">
        <f t="shared" si="102"/>
        <v>0</v>
      </c>
      <c r="L730" s="75">
        <f t="shared" si="99"/>
        <v>0</v>
      </c>
      <c r="M730" s="25">
        <f t="shared" si="103"/>
        <v>0</v>
      </c>
      <c r="N730" s="64"/>
      <c r="O730" s="25">
        <f t="shared" si="104"/>
        <v>0</v>
      </c>
      <c r="P730" s="76">
        <f t="shared" ref="P730:P793" si="106">SUM(F730-N730)</f>
        <v>0</v>
      </c>
    </row>
    <row r="731" spans="1:16" ht="26.25" hidden="1" x14ac:dyDescent="0.25">
      <c r="A731" s="72">
        <v>3311401150487</v>
      </c>
      <c r="B731" s="31" t="s">
        <v>787</v>
      </c>
      <c r="C731" s="73"/>
      <c r="D731" s="74">
        <f>SUM(D732)</f>
        <v>0</v>
      </c>
      <c r="E731" s="74">
        <f>SUM(E732)</f>
        <v>0</v>
      </c>
      <c r="F731" s="75">
        <f t="shared" si="101"/>
        <v>0</v>
      </c>
      <c r="G731" s="25">
        <f t="shared" si="100"/>
        <v>0</v>
      </c>
      <c r="H731" s="74">
        <f>SUM(H732)</f>
        <v>0</v>
      </c>
      <c r="I731" s="76">
        <f t="shared" si="105"/>
        <v>0</v>
      </c>
      <c r="J731" s="74">
        <f>SUM(J732)</f>
        <v>0</v>
      </c>
      <c r="K731" s="25">
        <f t="shared" si="102"/>
        <v>0</v>
      </c>
      <c r="L731" s="75">
        <f t="shared" ref="L731:L794" si="107">SUM(N731-J731)</f>
        <v>0</v>
      </c>
      <c r="M731" s="25">
        <f t="shared" si="103"/>
        <v>0</v>
      </c>
      <c r="N731" s="74">
        <f>SUM(N732)</f>
        <v>0</v>
      </c>
      <c r="O731" s="25">
        <f t="shared" si="104"/>
        <v>0</v>
      </c>
      <c r="P731" s="76">
        <f t="shared" si="106"/>
        <v>0</v>
      </c>
    </row>
    <row r="732" spans="1:16" ht="26.25" hidden="1" x14ac:dyDescent="0.25">
      <c r="A732" s="72">
        <v>3311401150487170</v>
      </c>
      <c r="B732" s="31" t="s">
        <v>787</v>
      </c>
      <c r="C732" s="73"/>
      <c r="D732" s="64"/>
      <c r="E732" s="64"/>
      <c r="F732" s="75">
        <f t="shared" si="101"/>
        <v>0</v>
      </c>
      <c r="G732" s="25">
        <f t="shared" si="100"/>
        <v>0</v>
      </c>
      <c r="H732" s="64"/>
      <c r="I732" s="76">
        <f t="shared" si="105"/>
        <v>0</v>
      </c>
      <c r="J732" s="64"/>
      <c r="K732" s="25">
        <f t="shared" si="102"/>
        <v>0</v>
      </c>
      <c r="L732" s="75">
        <f t="shared" si="107"/>
        <v>0</v>
      </c>
      <c r="M732" s="25">
        <f t="shared" si="103"/>
        <v>0</v>
      </c>
      <c r="N732" s="64"/>
      <c r="O732" s="25">
        <f t="shared" si="104"/>
        <v>0</v>
      </c>
      <c r="P732" s="76">
        <f t="shared" si="106"/>
        <v>0</v>
      </c>
    </row>
    <row r="733" spans="1:16" ht="39" hidden="1" x14ac:dyDescent="0.25">
      <c r="A733" s="72">
        <v>3311401150488</v>
      </c>
      <c r="B733" s="31" t="s">
        <v>788</v>
      </c>
      <c r="C733" s="73"/>
      <c r="D733" s="74">
        <f>SUM(D734)</f>
        <v>0</v>
      </c>
      <c r="E733" s="74">
        <f>SUM(E734)</f>
        <v>0</v>
      </c>
      <c r="F733" s="75">
        <f t="shared" si="101"/>
        <v>0</v>
      </c>
      <c r="G733" s="25">
        <f t="shared" si="100"/>
        <v>0</v>
      </c>
      <c r="H733" s="74">
        <f>SUM(H734)</f>
        <v>0</v>
      </c>
      <c r="I733" s="76">
        <f t="shared" si="105"/>
        <v>0</v>
      </c>
      <c r="J733" s="74">
        <f>SUM(J734)</f>
        <v>0</v>
      </c>
      <c r="K733" s="25">
        <f t="shared" si="102"/>
        <v>0</v>
      </c>
      <c r="L733" s="75">
        <f t="shared" si="107"/>
        <v>0</v>
      </c>
      <c r="M733" s="25">
        <f t="shared" si="103"/>
        <v>0</v>
      </c>
      <c r="N733" s="74">
        <f>SUM(N734)</f>
        <v>0</v>
      </c>
      <c r="O733" s="25">
        <f t="shared" si="104"/>
        <v>0</v>
      </c>
      <c r="P733" s="76">
        <f t="shared" si="106"/>
        <v>0</v>
      </c>
    </row>
    <row r="734" spans="1:16" ht="39" hidden="1" x14ac:dyDescent="0.25">
      <c r="A734" s="72">
        <v>3311401150488170</v>
      </c>
      <c r="B734" s="31" t="s">
        <v>788</v>
      </c>
      <c r="C734" s="73"/>
      <c r="D734" s="64"/>
      <c r="E734" s="64"/>
      <c r="F734" s="75">
        <f t="shared" si="101"/>
        <v>0</v>
      </c>
      <c r="G734" s="25">
        <f t="shared" si="100"/>
        <v>0</v>
      </c>
      <c r="H734" s="64"/>
      <c r="I734" s="76">
        <f t="shared" si="105"/>
        <v>0</v>
      </c>
      <c r="J734" s="64"/>
      <c r="K734" s="25">
        <f t="shared" si="102"/>
        <v>0</v>
      </c>
      <c r="L734" s="75">
        <f t="shared" si="107"/>
        <v>0</v>
      </c>
      <c r="M734" s="25">
        <f t="shared" si="103"/>
        <v>0</v>
      </c>
      <c r="N734" s="64"/>
      <c r="O734" s="25">
        <f t="shared" si="104"/>
        <v>0</v>
      </c>
      <c r="P734" s="76">
        <f t="shared" si="106"/>
        <v>0</v>
      </c>
    </row>
    <row r="735" spans="1:16" ht="26.25" hidden="1" x14ac:dyDescent="0.25">
      <c r="A735" s="100">
        <v>3311401150691</v>
      </c>
      <c r="B735" s="101" t="s">
        <v>789</v>
      </c>
      <c r="C735" s="73"/>
      <c r="D735" s="74">
        <f>SUM(D736)</f>
        <v>0</v>
      </c>
      <c r="E735" s="74">
        <f>SUM(E736)</f>
        <v>0</v>
      </c>
      <c r="F735" s="75">
        <f t="shared" si="101"/>
        <v>0</v>
      </c>
      <c r="G735" s="25">
        <f t="shared" si="100"/>
        <v>0</v>
      </c>
      <c r="H735" s="74">
        <f>SUM(H736)</f>
        <v>0</v>
      </c>
      <c r="I735" s="76">
        <f t="shared" si="105"/>
        <v>0</v>
      </c>
      <c r="J735" s="74">
        <f>SUM(J736)</f>
        <v>0</v>
      </c>
      <c r="K735" s="25">
        <f t="shared" si="102"/>
        <v>0</v>
      </c>
      <c r="L735" s="75">
        <f t="shared" si="107"/>
        <v>0</v>
      </c>
      <c r="M735" s="25">
        <f t="shared" si="103"/>
        <v>0</v>
      </c>
      <c r="N735" s="74">
        <f>SUM(N736)</f>
        <v>0</v>
      </c>
      <c r="O735" s="25">
        <f t="shared" si="104"/>
        <v>0</v>
      </c>
      <c r="P735" s="76">
        <f t="shared" si="106"/>
        <v>0</v>
      </c>
    </row>
    <row r="736" spans="1:16" ht="26.25" hidden="1" x14ac:dyDescent="0.25">
      <c r="A736" s="100">
        <v>3311401150691170</v>
      </c>
      <c r="B736" s="101" t="s">
        <v>790</v>
      </c>
      <c r="C736" s="73"/>
      <c r="D736" s="64"/>
      <c r="E736" s="64"/>
      <c r="F736" s="75">
        <f t="shared" si="101"/>
        <v>0</v>
      </c>
      <c r="G736" s="25">
        <f t="shared" si="100"/>
        <v>0</v>
      </c>
      <c r="H736" s="64"/>
      <c r="I736" s="76">
        <f t="shared" si="105"/>
        <v>0</v>
      </c>
      <c r="J736" s="64"/>
      <c r="K736" s="25">
        <f t="shared" si="102"/>
        <v>0</v>
      </c>
      <c r="L736" s="75">
        <f t="shared" si="107"/>
        <v>0</v>
      </c>
      <c r="M736" s="25">
        <f t="shared" si="103"/>
        <v>0</v>
      </c>
      <c r="N736" s="64"/>
      <c r="O736" s="25">
        <f t="shared" si="104"/>
        <v>0</v>
      </c>
      <c r="P736" s="76">
        <f t="shared" si="106"/>
        <v>0</v>
      </c>
    </row>
    <row r="737" spans="1:16" ht="26.25" hidden="1" x14ac:dyDescent="0.25">
      <c r="A737" s="72">
        <v>3311401150796</v>
      </c>
      <c r="B737" s="31" t="s">
        <v>791</v>
      </c>
      <c r="C737" s="73"/>
      <c r="D737" s="74">
        <f>SUM(D738)</f>
        <v>0</v>
      </c>
      <c r="E737" s="74">
        <f>SUM(E738)</f>
        <v>0</v>
      </c>
      <c r="F737" s="75">
        <f t="shared" si="101"/>
        <v>0</v>
      </c>
      <c r="G737" s="25">
        <f t="shared" ref="G737:G801" si="108">IF(OR(F737=0,F$7=0),0,F737/F$7)*100</f>
        <v>0</v>
      </c>
      <c r="H737" s="74">
        <f>SUM(H738)</f>
        <v>0</v>
      </c>
      <c r="I737" s="76">
        <f t="shared" si="105"/>
        <v>0</v>
      </c>
      <c r="J737" s="74">
        <f>SUM(J738)</f>
        <v>0</v>
      </c>
      <c r="K737" s="25">
        <f t="shared" si="102"/>
        <v>0</v>
      </c>
      <c r="L737" s="75">
        <f t="shared" si="107"/>
        <v>0</v>
      </c>
      <c r="M737" s="25">
        <f t="shared" si="103"/>
        <v>0</v>
      </c>
      <c r="N737" s="74">
        <f>SUM(N738)</f>
        <v>0</v>
      </c>
      <c r="O737" s="25">
        <f t="shared" si="104"/>
        <v>0</v>
      </c>
      <c r="P737" s="76">
        <f t="shared" si="106"/>
        <v>0</v>
      </c>
    </row>
    <row r="738" spans="1:16" ht="26.25" hidden="1" x14ac:dyDescent="0.25">
      <c r="A738" s="72">
        <v>3311401150796170</v>
      </c>
      <c r="B738" s="31" t="s">
        <v>791</v>
      </c>
      <c r="C738" s="73"/>
      <c r="D738" s="64"/>
      <c r="E738" s="64"/>
      <c r="F738" s="75">
        <f t="shared" si="101"/>
        <v>0</v>
      </c>
      <c r="G738" s="25">
        <f t="shared" si="108"/>
        <v>0</v>
      </c>
      <c r="H738" s="64"/>
      <c r="I738" s="76">
        <f t="shared" si="105"/>
        <v>0</v>
      </c>
      <c r="J738" s="64"/>
      <c r="K738" s="25">
        <f t="shared" si="102"/>
        <v>0</v>
      </c>
      <c r="L738" s="75">
        <f t="shared" si="107"/>
        <v>0</v>
      </c>
      <c r="M738" s="25">
        <f t="shared" si="103"/>
        <v>0</v>
      </c>
      <c r="N738" s="64"/>
      <c r="O738" s="25">
        <f t="shared" si="104"/>
        <v>0</v>
      </c>
      <c r="P738" s="76">
        <f t="shared" si="106"/>
        <v>0</v>
      </c>
    </row>
    <row r="739" spans="1:16" ht="39" hidden="1" x14ac:dyDescent="0.25">
      <c r="A739" s="72">
        <v>3311401150802</v>
      </c>
      <c r="B739" s="31" t="s">
        <v>792</v>
      </c>
      <c r="C739" s="73"/>
      <c r="D739" s="74">
        <f>SUM(D740:D741)</f>
        <v>0</v>
      </c>
      <c r="E739" s="74">
        <f>SUM(E740:E741)</f>
        <v>0</v>
      </c>
      <c r="F739" s="75">
        <f t="shared" si="101"/>
        <v>0</v>
      </c>
      <c r="G739" s="25">
        <f t="shared" si="108"/>
        <v>0</v>
      </c>
      <c r="H739" s="74">
        <f>SUM(H740:H741)</f>
        <v>0</v>
      </c>
      <c r="I739" s="76">
        <f t="shared" si="105"/>
        <v>0</v>
      </c>
      <c r="J739" s="74">
        <f>SUM(J740:J741)</f>
        <v>0</v>
      </c>
      <c r="K739" s="25">
        <f t="shared" si="102"/>
        <v>0</v>
      </c>
      <c r="L739" s="75">
        <f t="shared" si="107"/>
        <v>0</v>
      </c>
      <c r="M739" s="25">
        <f t="shared" si="103"/>
        <v>0</v>
      </c>
      <c r="N739" s="74">
        <f>SUM(N740:N741)</f>
        <v>0</v>
      </c>
      <c r="O739" s="25">
        <f t="shared" si="104"/>
        <v>0</v>
      </c>
      <c r="P739" s="76">
        <f t="shared" si="106"/>
        <v>0</v>
      </c>
    </row>
    <row r="740" spans="1:16" ht="39" hidden="1" x14ac:dyDescent="0.25">
      <c r="A740" s="72">
        <v>3311401150802170</v>
      </c>
      <c r="B740" s="31" t="s">
        <v>792</v>
      </c>
      <c r="C740" s="73"/>
      <c r="D740" s="64"/>
      <c r="E740" s="64"/>
      <c r="F740" s="75">
        <f t="shared" si="101"/>
        <v>0</v>
      </c>
      <c r="G740" s="25">
        <f t="shared" si="108"/>
        <v>0</v>
      </c>
      <c r="H740" s="64"/>
      <c r="I740" s="76">
        <f t="shared" si="105"/>
        <v>0</v>
      </c>
      <c r="J740" s="64"/>
      <c r="K740" s="25">
        <f t="shared" si="102"/>
        <v>0</v>
      </c>
      <c r="L740" s="75">
        <f t="shared" si="107"/>
        <v>0</v>
      </c>
      <c r="M740" s="25">
        <f t="shared" si="103"/>
        <v>0</v>
      </c>
      <c r="N740" s="64"/>
      <c r="O740" s="25">
        <f t="shared" si="104"/>
        <v>0</v>
      </c>
      <c r="P740" s="76">
        <f t="shared" si="106"/>
        <v>0</v>
      </c>
    </row>
    <row r="741" spans="1:16" ht="39" hidden="1" x14ac:dyDescent="0.25">
      <c r="A741" s="72">
        <v>3311401150802170</v>
      </c>
      <c r="B741" s="31" t="s">
        <v>792</v>
      </c>
      <c r="C741" s="73"/>
      <c r="D741" s="64"/>
      <c r="E741" s="64"/>
      <c r="F741" s="75">
        <f t="shared" si="101"/>
        <v>0</v>
      </c>
      <c r="G741" s="25">
        <f t="shared" si="108"/>
        <v>0</v>
      </c>
      <c r="H741" s="64"/>
      <c r="I741" s="76">
        <f t="shared" si="105"/>
        <v>0</v>
      </c>
      <c r="J741" s="64"/>
      <c r="K741" s="25">
        <f t="shared" si="102"/>
        <v>0</v>
      </c>
      <c r="L741" s="75">
        <f t="shared" si="107"/>
        <v>0</v>
      </c>
      <c r="M741" s="25">
        <f t="shared" si="103"/>
        <v>0</v>
      </c>
      <c r="N741" s="64"/>
      <c r="O741" s="25">
        <f t="shared" si="104"/>
        <v>0</v>
      </c>
      <c r="P741" s="76">
        <f t="shared" si="106"/>
        <v>0</v>
      </c>
    </row>
    <row r="742" spans="1:16" ht="26.25" hidden="1" x14ac:dyDescent="0.25">
      <c r="A742" s="72">
        <v>3311401150808</v>
      </c>
      <c r="B742" s="31" t="s">
        <v>793</v>
      </c>
      <c r="C742" s="73"/>
      <c r="D742" s="74">
        <f>SUM(D743)</f>
        <v>0</v>
      </c>
      <c r="E742" s="74">
        <f>SUM(E743)</f>
        <v>0</v>
      </c>
      <c r="F742" s="75">
        <f t="shared" si="101"/>
        <v>0</v>
      </c>
      <c r="G742" s="25">
        <f t="shared" si="108"/>
        <v>0</v>
      </c>
      <c r="H742" s="74">
        <f>SUM(H743)</f>
        <v>0</v>
      </c>
      <c r="I742" s="76">
        <f t="shared" si="105"/>
        <v>0</v>
      </c>
      <c r="J742" s="74">
        <f>SUM(J743)</f>
        <v>0</v>
      </c>
      <c r="K742" s="25">
        <f t="shared" si="102"/>
        <v>0</v>
      </c>
      <c r="L742" s="75">
        <f t="shared" si="107"/>
        <v>0</v>
      </c>
      <c r="M742" s="25">
        <f t="shared" si="103"/>
        <v>0</v>
      </c>
      <c r="N742" s="74">
        <f>SUM(N743)</f>
        <v>0</v>
      </c>
      <c r="O742" s="25">
        <f t="shared" si="104"/>
        <v>0</v>
      </c>
      <c r="P742" s="76">
        <f t="shared" si="106"/>
        <v>0</v>
      </c>
    </row>
    <row r="743" spans="1:16" ht="26.25" hidden="1" x14ac:dyDescent="0.25">
      <c r="A743" s="72">
        <v>3311401150808170</v>
      </c>
      <c r="B743" s="31" t="s">
        <v>793</v>
      </c>
      <c r="C743" s="73"/>
      <c r="D743" s="64"/>
      <c r="E743" s="64"/>
      <c r="F743" s="75">
        <f t="shared" si="101"/>
        <v>0</v>
      </c>
      <c r="G743" s="25">
        <f t="shared" si="108"/>
        <v>0</v>
      </c>
      <c r="H743" s="64"/>
      <c r="I743" s="76">
        <f t="shared" si="105"/>
        <v>0</v>
      </c>
      <c r="J743" s="64"/>
      <c r="K743" s="25">
        <f t="shared" si="102"/>
        <v>0</v>
      </c>
      <c r="L743" s="75">
        <f t="shared" si="107"/>
        <v>0</v>
      </c>
      <c r="M743" s="25">
        <f t="shared" si="103"/>
        <v>0</v>
      </c>
      <c r="N743" s="64"/>
      <c r="O743" s="25">
        <f t="shared" si="104"/>
        <v>0</v>
      </c>
      <c r="P743" s="76">
        <f t="shared" si="106"/>
        <v>0</v>
      </c>
    </row>
    <row r="744" spans="1:16" ht="26.25" hidden="1" x14ac:dyDescent="0.25">
      <c r="A744" s="100">
        <v>3311401157328</v>
      </c>
      <c r="B744" s="101" t="s">
        <v>794</v>
      </c>
      <c r="C744" s="73"/>
      <c r="D744" s="74">
        <f>SUM(D745)</f>
        <v>0</v>
      </c>
      <c r="E744" s="74">
        <f>SUM(E745)</f>
        <v>0</v>
      </c>
      <c r="F744" s="75">
        <f t="shared" si="101"/>
        <v>0</v>
      </c>
      <c r="G744" s="25">
        <f t="shared" si="108"/>
        <v>0</v>
      </c>
      <c r="H744" s="74">
        <f>SUM(H745)</f>
        <v>0</v>
      </c>
      <c r="I744" s="76">
        <f t="shared" si="105"/>
        <v>0</v>
      </c>
      <c r="J744" s="74">
        <f>SUM(J745)</f>
        <v>0</v>
      </c>
      <c r="K744" s="25">
        <f t="shared" si="102"/>
        <v>0</v>
      </c>
      <c r="L744" s="75">
        <f t="shared" si="107"/>
        <v>0</v>
      </c>
      <c r="M744" s="25">
        <f t="shared" si="103"/>
        <v>0</v>
      </c>
      <c r="N744" s="74">
        <f>SUM(N745)</f>
        <v>0</v>
      </c>
      <c r="O744" s="25">
        <f t="shared" si="104"/>
        <v>0</v>
      </c>
      <c r="P744" s="76">
        <f t="shared" si="106"/>
        <v>0</v>
      </c>
    </row>
    <row r="745" spans="1:16" ht="26.25" hidden="1" x14ac:dyDescent="0.25">
      <c r="A745" s="100">
        <v>3311401157328170</v>
      </c>
      <c r="B745" s="101" t="s">
        <v>795</v>
      </c>
      <c r="C745" s="73"/>
      <c r="D745" s="64"/>
      <c r="E745" s="64"/>
      <c r="F745" s="75">
        <f t="shared" si="101"/>
        <v>0</v>
      </c>
      <c r="G745" s="25">
        <f t="shared" si="108"/>
        <v>0</v>
      </c>
      <c r="H745" s="64"/>
      <c r="I745" s="76">
        <f t="shared" si="105"/>
        <v>0</v>
      </c>
      <c r="J745" s="64"/>
      <c r="K745" s="25">
        <f t="shared" si="102"/>
        <v>0</v>
      </c>
      <c r="L745" s="75">
        <f t="shared" si="107"/>
        <v>0</v>
      </c>
      <c r="M745" s="25">
        <f t="shared" si="103"/>
        <v>0</v>
      </c>
      <c r="N745" s="64"/>
      <c r="O745" s="25">
        <f t="shared" si="104"/>
        <v>0</v>
      </c>
      <c r="P745" s="76">
        <f t="shared" si="106"/>
        <v>0</v>
      </c>
    </row>
    <row r="746" spans="1:16" hidden="1" x14ac:dyDescent="0.25">
      <c r="A746" s="100">
        <v>331140116</v>
      </c>
      <c r="B746" s="31" t="s">
        <v>796</v>
      </c>
      <c r="C746" s="73"/>
      <c r="D746" s="74">
        <f>SUM(D747+D749+D751+D753+D755+D757)</f>
        <v>0</v>
      </c>
      <c r="E746" s="74">
        <f>SUM(E747+E749+E751+E753+E755+E757)</f>
        <v>0</v>
      </c>
      <c r="F746" s="75">
        <f t="shared" si="101"/>
        <v>0</v>
      </c>
      <c r="G746" s="25">
        <f t="shared" si="108"/>
        <v>0</v>
      </c>
      <c r="H746" s="74">
        <f>SUM(H747+H749+H751+H753+H755+H757)</f>
        <v>0</v>
      </c>
      <c r="I746" s="76">
        <f t="shared" si="105"/>
        <v>0</v>
      </c>
      <c r="J746" s="74">
        <f>SUM(J747+J749+J751+J753+J755+J757)</f>
        <v>0</v>
      </c>
      <c r="K746" s="25">
        <f t="shared" si="102"/>
        <v>0</v>
      </c>
      <c r="L746" s="75">
        <f t="shared" si="107"/>
        <v>0</v>
      </c>
      <c r="M746" s="25">
        <f t="shared" si="103"/>
        <v>0</v>
      </c>
      <c r="N746" s="74">
        <f>SUM(N747+N749+N751+N753+N755+N757)</f>
        <v>0</v>
      </c>
      <c r="O746" s="25">
        <f t="shared" si="104"/>
        <v>0</v>
      </c>
      <c r="P746" s="76">
        <f t="shared" si="106"/>
        <v>0</v>
      </c>
    </row>
    <row r="747" spans="1:16" hidden="1" x14ac:dyDescent="0.25">
      <c r="A747" s="100">
        <v>3311401160045</v>
      </c>
      <c r="B747" s="31" t="s">
        <v>796</v>
      </c>
      <c r="C747" s="73"/>
      <c r="D747" s="74">
        <f>SUM(D748)</f>
        <v>0</v>
      </c>
      <c r="E747" s="74">
        <f>SUM(E748)</f>
        <v>0</v>
      </c>
      <c r="F747" s="75">
        <f t="shared" si="101"/>
        <v>0</v>
      </c>
      <c r="G747" s="25">
        <f t="shared" si="108"/>
        <v>0</v>
      </c>
      <c r="H747" s="74">
        <f>SUM(H748)</f>
        <v>0</v>
      </c>
      <c r="I747" s="76">
        <f t="shared" si="105"/>
        <v>0</v>
      </c>
      <c r="J747" s="74">
        <f>SUM(J748)</f>
        <v>0</v>
      </c>
      <c r="K747" s="25">
        <f t="shared" si="102"/>
        <v>0</v>
      </c>
      <c r="L747" s="75">
        <f t="shared" si="107"/>
        <v>0</v>
      </c>
      <c r="M747" s="25">
        <f t="shared" si="103"/>
        <v>0</v>
      </c>
      <c r="N747" s="74">
        <f>SUM(N748)</f>
        <v>0</v>
      </c>
      <c r="O747" s="25">
        <f t="shared" si="104"/>
        <v>0</v>
      </c>
      <c r="P747" s="76">
        <f t="shared" si="106"/>
        <v>0</v>
      </c>
    </row>
    <row r="748" spans="1:16" hidden="1" x14ac:dyDescent="0.25">
      <c r="A748" s="100">
        <v>3311401160045</v>
      </c>
      <c r="B748" s="31" t="s">
        <v>797</v>
      </c>
      <c r="C748" s="73"/>
      <c r="D748" s="64"/>
      <c r="E748" s="64"/>
      <c r="F748" s="75">
        <f t="shared" si="101"/>
        <v>0</v>
      </c>
      <c r="G748" s="25">
        <f t="shared" si="108"/>
        <v>0</v>
      </c>
      <c r="H748" s="64"/>
      <c r="I748" s="76">
        <f t="shared" si="105"/>
        <v>0</v>
      </c>
      <c r="J748" s="64"/>
      <c r="K748" s="25">
        <f t="shared" si="102"/>
        <v>0</v>
      </c>
      <c r="L748" s="75">
        <f t="shared" si="107"/>
        <v>0</v>
      </c>
      <c r="M748" s="25">
        <f t="shared" si="103"/>
        <v>0</v>
      </c>
      <c r="N748" s="64"/>
      <c r="O748" s="25">
        <f t="shared" si="104"/>
        <v>0</v>
      </c>
      <c r="P748" s="76">
        <f t="shared" si="106"/>
        <v>0</v>
      </c>
    </row>
    <row r="749" spans="1:16" ht="26.25" hidden="1" x14ac:dyDescent="0.25">
      <c r="A749" s="100">
        <v>3311401160070</v>
      </c>
      <c r="B749" s="31" t="s">
        <v>798</v>
      </c>
      <c r="C749" s="73"/>
      <c r="D749" s="64">
        <f>SUM(D750)</f>
        <v>0</v>
      </c>
      <c r="E749" s="64">
        <f>SUM(E750)</f>
        <v>0</v>
      </c>
      <c r="F749" s="75">
        <f t="shared" si="101"/>
        <v>0</v>
      </c>
      <c r="G749" s="25">
        <f t="shared" si="108"/>
        <v>0</v>
      </c>
      <c r="H749" s="64">
        <f>SUM(H750)</f>
        <v>0</v>
      </c>
      <c r="I749" s="76">
        <f t="shared" si="105"/>
        <v>0</v>
      </c>
      <c r="J749" s="64">
        <f>SUM(J750)</f>
        <v>0</v>
      </c>
      <c r="K749" s="25">
        <f t="shared" si="102"/>
        <v>0</v>
      </c>
      <c r="L749" s="75">
        <f t="shared" si="107"/>
        <v>0</v>
      </c>
      <c r="M749" s="25">
        <f t="shared" si="103"/>
        <v>0</v>
      </c>
      <c r="N749" s="64">
        <f>SUM(N750)</f>
        <v>0</v>
      </c>
      <c r="O749" s="25">
        <f t="shared" si="104"/>
        <v>0</v>
      </c>
      <c r="P749" s="76">
        <f t="shared" si="106"/>
        <v>0</v>
      </c>
    </row>
    <row r="750" spans="1:16" hidden="1" x14ac:dyDescent="0.25">
      <c r="A750" s="100">
        <v>3311401160070170</v>
      </c>
      <c r="B750" s="31" t="s">
        <v>799</v>
      </c>
      <c r="C750" s="73"/>
      <c r="D750" s="64"/>
      <c r="E750" s="64"/>
      <c r="F750" s="75">
        <f t="shared" si="101"/>
        <v>0</v>
      </c>
      <c r="G750" s="25">
        <f t="shared" si="108"/>
        <v>0</v>
      </c>
      <c r="H750" s="64"/>
      <c r="I750" s="76">
        <f t="shared" si="105"/>
        <v>0</v>
      </c>
      <c r="J750" s="64"/>
      <c r="K750" s="25">
        <f t="shared" si="102"/>
        <v>0</v>
      </c>
      <c r="L750" s="75">
        <f t="shared" si="107"/>
        <v>0</v>
      </c>
      <c r="M750" s="25">
        <f t="shared" si="103"/>
        <v>0</v>
      </c>
      <c r="N750" s="64"/>
      <c r="O750" s="25">
        <f t="shared" si="104"/>
        <v>0</v>
      </c>
      <c r="P750" s="76">
        <f t="shared" si="106"/>
        <v>0</v>
      </c>
    </row>
    <row r="751" spans="1:16" ht="26.25" hidden="1" x14ac:dyDescent="0.25">
      <c r="A751" s="100">
        <v>3311401160440</v>
      </c>
      <c r="B751" s="31" t="s">
        <v>800</v>
      </c>
      <c r="C751" s="73"/>
      <c r="D751" s="74">
        <f>SUM(D752)</f>
        <v>0</v>
      </c>
      <c r="E751" s="74">
        <f>SUM(E752)</f>
        <v>0</v>
      </c>
      <c r="F751" s="75">
        <f t="shared" si="101"/>
        <v>0</v>
      </c>
      <c r="G751" s="25">
        <f t="shared" si="108"/>
        <v>0</v>
      </c>
      <c r="H751" s="74">
        <f>SUM(H752)</f>
        <v>0</v>
      </c>
      <c r="I751" s="76">
        <f t="shared" si="105"/>
        <v>0</v>
      </c>
      <c r="J751" s="74">
        <f>SUM(J752)</f>
        <v>0</v>
      </c>
      <c r="K751" s="25">
        <f t="shared" si="102"/>
        <v>0</v>
      </c>
      <c r="L751" s="75">
        <f t="shared" si="107"/>
        <v>0</v>
      </c>
      <c r="M751" s="25">
        <f t="shared" si="103"/>
        <v>0</v>
      </c>
      <c r="N751" s="74">
        <f>SUM(N752)</f>
        <v>0</v>
      </c>
      <c r="O751" s="25">
        <f t="shared" si="104"/>
        <v>0</v>
      </c>
      <c r="P751" s="76">
        <f t="shared" si="106"/>
        <v>0</v>
      </c>
    </row>
    <row r="752" spans="1:16" ht="26.25" hidden="1" x14ac:dyDescent="0.25">
      <c r="A752" s="100">
        <v>3311401160440170</v>
      </c>
      <c r="B752" s="31" t="s">
        <v>800</v>
      </c>
      <c r="C752" s="73"/>
      <c r="D752" s="64"/>
      <c r="E752" s="64"/>
      <c r="F752" s="75">
        <f t="shared" si="101"/>
        <v>0</v>
      </c>
      <c r="G752" s="25">
        <f t="shared" si="108"/>
        <v>0</v>
      </c>
      <c r="H752" s="64"/>
      <c r="I752" s="76">
        <f t="shared" si="105"/>
        <v>0</v>
      </c>
      <c r="J752" s="64"/>
      <c r="K752" s="25">
        <f t="shared" si="102"/>
        <v>0</v>
      </c>
      <c r="L752" s="75">
        <f t="shared" si="107"/>
        <v>0</v>
      </c>
      <c r="M752" s="25">
        <f t="shared" si="103"/>
        <v>0</v>
      </c>
      <c r="N752" s="64"/>
      <c r="O752" s="25">
        <f t="shared" si="104"/>
        <v>0</v>
      </c>
      <c r="P752" s="76">
        <f t="shared" si="106"/>
        <v>0</v>
      </c>
    </row>
    <row r="753" spans="1:16" hidden="1" x14ac:dyDescent="0.25">
      <c r="A753" s="100">
        <v>3311401160787</v>
      </c>
      <c r="B753" s="31" t="s">
        <v>801</v>
      </c>
      <c r="C753" s="73"/>
      <c r="D753" s="74">
        <f>SUM(D754)</f>
        <v>0</v>
      </c>
      <c r="E753" s="74">
        <f>SUM(E754)</f>
        <v>0</v>
      </c>
      <c r="F753" s="75">
        <f t="shared" si="101"/>
        <v>0</v>
      </c>
      <c r="G753" s="25">
        <f t="shared" si="108"/>
        <v>0</v>
      </c>
      <c r="H753" s="74">
        <f>SUM(H754)</f>
        <v>0</v>
      </c>
      <c r="I753" s="76">
        <f t="shared" si="105"/>
        <v>0</v>
      </c>
      <c r="J753" s="74">
        <f>SUM(J754)</f>
        <v>0</v>
      </c>
      <c r="K753" s="25">
        <f t="shared" si="102"/>
        <v>0</v>
      </c>
      <c r="L753" s="75">
        <f t="shared" si="107"/>
        <v>0</v>
      </c>
      <c r="M753" s="25">
        <f t="shared" si="103"/>
        <v>0</v>
      </c>
      <c r="N753" s="74">
        <f>SUM(N754)</f>
        <v>0</v>
      </c>
      <c r="O753" s="25">
        <f t="shared" si="104"/>
        <v>0</v>
      </c>
      <c r="P753" s="76">
        <f t="shared" si="106"/>
        <v>0</v>
      </c>
    </row>
    <row r="754" spans="1:16" hidden="1" x14ac:dyDescent="0.25">
      <c r="A754" s="100">
        <v>3311401160787170</v>
      </c>
      <c r="B754" s="31" t="s">
        <v>801</v>
      </c>
      <c r="C754" s="73"/>
      <c r="D754" s="64"/>
      <c r="E754" s="64"/>
      <c r="F754" s="75">
        <f t="shared" si="101"/>
        <v>0</v>
      </c>
      <c r="G754" s="25">
        <f t="shared" si="108"/>
        <v>0</v>
      </c>
      <c r="H754" s="64"/>
      <c r="I754" s="76">
        <f t="shared" si="105"/>
        <v>0</v>
      </c>
      <c r="J754" s="64"/>
      <c r="K754" s="25">
        <f t="shared" si="102"/>
        <v>0</v>
      </c>
      <c r="L754" s="75">
        <f t="shared" si="107"/>
        <v>0</v>
      </c>
      <c r="M754" s="25">
        <f t="shared" si="103"/>
        <v>0</v>
      </c>
      <c r="N754" s="64"/>
      <c r="O754" s="25">
        <f t="shared" si="104"/>
        <v>0</v>
      </c>
      <c r="P754" s="76">
        <f t="shared" si="106"/>
        <v>0</v>
      </c>
    </row>
    <row r="755" spans="1:16" hidden="1" x14ac:dyDescent="0.25">
      <c r="A755" s="72">
        <v>3311401160804</v>
      </c>
      <c r="B755" s="31" t="s">
        <v>802</v>
      </c>
      <c r="C755" s="73"/>
      <c r="D755" s="74">
        <f>SUM(D756)</f>
        <v>0</v>
      </c>
      <c r="E755" s="74">
        <f>SUM(E756)</f>
        <v>0</v>
      </c>
      <c r="F755" s="75">
        <f t="shared" si="101"/>
        <v>0</v>
      </c>
      <c r="G755" s="25">
        <f t="shared" si="108"/>
        <v>0</v>
      </c>
      <c r="H755" s="74">
        <f>SUM(H756)</f>
        <v>0</v>
      </c>
      <c r="I755" s="76">
        <f t="shared" si="105"/>
        <v>0</v>
      </c>
      <c r="J755" s="74">
        <f>SUM(J756)</f>
        <v>0</v>
      </c>
      <c r="K755" s="25">
        <f t="shared" si="102"/>
        <v>0</v>
      </c>
      <c r="L755" s="75">
        <f t="shared" si="107"/>
        <v>0</v>
      </c>
      <c r="M755" s="25">
        <f t="shared" si="103"/>
        <v>0</v>
      </c>
      <c r="N755" s="74">
        <f>SUM(N756)</f>
        <v>0</v>
      </c>
      <c r="O755" s="25">
        <f t="shared" si="104"/>
        <v>0</v>
      </c>
      <c r="P755" s="76">
        <f t="shared" si="106"/>
        <v>0</v>
      </c>
    </row>
    <row r="756" spans="1:16" hidden="1" x14ac:dyDescent="0.25">
      <c r="A756" s="72">
        <v>3311401160804170</v>
      </c>
      <c r="B756" s="31" t="s">
        <v>802</v>
      </c>
      <c r="C756" s="73"/>
      <c r="D756" s="64"/>
      <c r="E756" s="64"/>
      <c r="F756" s="75">
        <f t="shared" si="101"/>
        <v>0</v>
      </c>
      <c r="G756" s="25">
        <f t="shared" si="108"/>
        <v>0</v>
      </c>
      <c r="H756" s="64"/>
      <c r="I756" s="76">
        <f t="shared" si="105"/>
        <v>0</v>
      </c>
      <c r="J756" s="64"/>
      <c r="K756" s="25">
        <f t="shared" si="102"/>
        <v>0</v>
      </c>
      <c r="L756" s="75">
        <f t="shared" si="107"/>
        <v>0</v>
      </c>
      <c r="M756" s="25">
        <f t="shared" si="103"/>
        <v>0</v>
      </c>
      <c r="N756" s="64"/>
      <c r="O756" s="25">
        <f t="shared" si="104"/>
        <v>0</v>
      </c>
      <c r="P756" s="76">
        <f t="shared" si="106"/>
        <v>0</v>
      </c>
    </row>
    <row r="757" spans="1:16" ht="26.25" hidden="1" x14ac:dyDescent="0.25">
      <c r="A757" s="72">
        <v>3311401160805</v>
      </c>
      <c r="B757" s="31" t="s">
        <v>803</v>
      </c>
      <c r="C757" s="73"/>
      <c r="D757" s="74">
        <f>SUM(D758)</f>
        <v>0</v>
      </c>
      <c r="E757" s="74">
        <f>SUM(E758)</f>
        <v>0</v>
      </c>
      <c r="F757" s="75">
        <f t="shared" si="101"/>
        <v>0</v>
      </c>
      <c r="G757" s="25">
        <f t="shared" si="108"/>
        <v>0</v>
      </c>
      <c r="H757" s="74">
        <f>SUM(H758)</f>
        <v>0</v>
      </c>
      <c r="I757" s="76">
        <f t="shared" si="105"/>
        <v>0</v>
      </c>
      <c r="J757" s="74">
        <f>SUM(J758)</f>
        <v>0</v>
      </c>
      <c r="K757" s="25">
        <f t="shared" si="102"/>
        <v>0</v>
      </c>
      <c r="L757" s="75">
        <f t="shared" si="107"/>
        <v>0</v>
      </c>
      <c r="M757" s="25">
        <f t="shared" si="103"/>
        <v>0</v>
      </c>
      <c r="N757" s="74">
        <f>SUM(N758)</f>
        <v>0</v>
      </c>
      <c r="O757" s="25">
        <f t="shared" si="104"/>
        <v>0</v>
      </c>
      <c r="P757" s="76">
        <f t="shared" si="106"/>
        <v>0</v>
      </c>
    </row>
    <row r="758" spans="1:16" ht="26.25" hidden="1" x14ac:dyDescent="0.25">
      <c r="A758" s="72">
        <v>3311401160805170</v>
      </c>
      <c r="B758" s="31" t="s">
        <v>803</v>
      </c>
      <c r="C758" s="73"/>
      <c r="D758" s="64"/>
      <c r="E758" s="64"/>
      <c r="F758" s="75">
        <f t="shared" si="101"/>
        <v>0</v>
      </c>
      <c r="G758" s="25">
        <f t="shared" si="108"/>
        <v>0</v>
      </c>
      <c r="H758" s="64"/>
      <c r="I758" s="76">
        <f t="shared" si="105"/>
        <v>0</v>
      </c>
      <c r="J758" s="64"/>
      <c r="K758" s="25">
        <f t="shared" si="102"/>
        <v>0</v>
      </c>
      <c r="L758" s="75">
        <f t="shared" si="107"/>
        <v>0</v>
      </c>
      <c r="M758" s="25">
        <f t="shared" si="103"/>
        <v>0</v>
      </c>
      <c r="N758" s="64"/>
      <c r="O758" s="25">
        <f t="shared" si="104"/>
        <v>0</v>
      </c>
      <c r="P758" s="76">
        <f t="shared" si="106"/>
        <v>0</v>
      </c>
    </row>
    <row r="759" spans="1:16" ht="26.25" hidden="1" x14ac:dyDescent="0.25">
      <c r="A759" s="99">
        <v>3311402</v>
      </c>
      <c r="B759" s="67" t="s">
        <v>804</v>
      </c>
      <c r="C759" s="68"/>
      <c r="D759" s="69">
        <f>SUM(D760+D785+D797+D866+D903+D915+D924)</f>
        <v>0</v>
      </c>
      <c r="E759" s="69">
        <f>SUM(E760+E785+E797+E866+E903+E915+E924)</f>
        <v>0</v>
      </c>
      <c r="F759" s="75">
        <f t="shared" si="101"/>
        <v>0</v>
      </c>
      <c r="G759" s="20">
        <f t="shared" si="108"/>
        <v>0</v>
      </c>
      <c r="H759" s="69">
        <f>SUM(H760+H785+H797+H866+H903+H915+H924)</f>
        <v>0</v>
      </c>
      <c r="I759" s="76">
        <f t="shared" si="105"/>
        <v>0</v>
      </c>
      <c r="J759" s="69">
        <f>SUM(J760+J785+J797+J866+J903+J915+J924)</f>
        <v>0</v>
      </c>
      <c r="K759" s="25">
        <f t="shared" si="102"/>
        <v>0</v>
      </c>
      <c r="L759" s="75">
        <f t="shared" si="107"/>
        <v>0</v>
      </c>
      <c r="M759" s="25">
        <f t="shared" si="103"/>
        <v>0</v>
      </c>
      <c r="N759" s="69">
        <f>SUM(N760+N785+N797+N866+N903+N915+N924)</f>
        <v>0</v>
      </c>
      <c r="O759" s="25">
        <f t="shared" si="104"/>
        <v>0</v>
      </c>
      <c r="P759" s="76">
        <f t="shared" si="106"/>
        <v>0</v>
      </c>
    </row>
    <row r="760" spans="1:16" ht="39" hidden="1" x14ac:dyDescent="0.25">
      <c r="A760" s="72">
        <v>331140217</v>
      </c>
      <c r="B760" s="31" t="s">
        <v>805</v>
      </c>
      <c r="C760" s="73"/>
      <c r="D760" s="74">
        <f>SUM(D761+D763+D765+D767+D769+D771+D774+D779+D781+D783)</f>
        <v>0</v>
      </c>
      <c r="E760" s="74">
        <f>SUM(E761+E763+E765+E767+E769+E771+E774+E779+E781+E783)</f>
        <v>0</v>
      </c>
      <c r="F760" s="75">
        <f t="shared" si="101"/>
        <v>0</v>
      </c>
      <c r="G760" s="25">
        <f t="shared" si="108"/>
        <v>0</v>
      </c>
      <c r="H760" s="74">
        <f>SUM(H761+H763+H765+H767+H769+H771+H774+H779+H781+H783)</f>
        <v>0</v>
      </c>
      <c r="I760" s="76">
        <f t="shared" si="105"/>
        <v>0</v>
      </c>
      <c r="J760" s="74">
        <f>SUM(J761+J763+J765+J767+J769+J771+J774+J779+J781+J783)</f>
        <v>0</v>
      </c>
      <c r="K760" s="25">
        <f t="shared" si="102"/>
        <v>0</v>
      </c>
      <c r="L760" s="75">
        <f t="shared" si="107"/>
        <v>0</v>
      </c>
      <c r="M760" s="25">
        <f t="shared" si="103"/>
        <v>0</v>
      </c>
      <c r="N760" s="74">
        <f>SUM(N761+N763+N765+N767+N769+N771+N774+N779+N781+N783)</f>
        <v>0</v>
      </c>
      <c r="O760" s="25">
        <f t="shared" si="104"/>
        <v>0</v>
      </c>
      <c r="P760" s="76">
        <f t="shared" si="106"/>
        <v>0</v>
      </c>
    </row>
    <row r="761" spans="1:16" hidden="1" x14ac:dyDescent="0.25">
      <c r="A761" s="72">
        <v>3311402170054</v>
      </c>
      <c r="B761" s="31" t="s">
        <v>806</v>
      </c>
      <c r="C761" s="73"/>
      <c r="D761" s="74">
        <f>SUM(D762)</f>
        <v>0</v>
      </c>
      <c r="E761" s="74">
        <f>SUM(E762)</f>
        <v>0</v>
      </c>
      <c r="F761" s="75">
        <f t="shared" si="101"/>
        <v>0</v>
      </c>
      <c r="G761" s="25">
        <f t="shared" si="108"/>
        <v>0</v>
      </c>
      <c r="H761" s="74">
        <f>SUM(H762)</f>
        <v>0</v>
      </c>
      <c r="I761" s="76">
        <f t="shared" si="105"/>
        <v>0</v>
      </c>
      <c r="J761" s="74">
        <f>SUM(J762)</f>
        <v>0</v>
      </c>
      <c r="K761" s="25">
        <f t="shared" si="102"/>
        <v>0</v>
      </c>
      <c r="L761" s="75">
        <f t="shared" si="107"/>
        <v>0</v>
      </c>
      <c r="M761" s="25">
        <f t="shared" si="103"/>
        <v>0</v>
      </c>
      <c r="N761" s="74">
        <f>SUM(N762)</f>
        <v>0</v>
      </c>
      <c r="O761" s="25">
        <f t="shared" si="104"/>
        <v>0</v>
      </c>
      <c r="P761" s="76">
        <f t="shared" si="106"/>
        <v>0</v>
      </c>
    </row>
    <row r="762" spans="1:16" ht="26.25" hidden="1" x14ac:dyDescent="0.25">
      <c r="A762" s="72">
        <v>3311402170054</v>
      </c>
      <c r="B762" s="31" t="s">
        <v>807</v>
      </c>
      <c r="C762" s="73"/>
      <c r="D762" s="64"/>
      <c r="E762" s="64"/>
      <c r="F762" s="75">
        <f t="shared" si="101"/>
        <v>0</v>
      </c>
      <c r="G762" s="25">
        <f t="shared" si="108"/>
        <v>0</v>
      </c>
      <c r="H762" s="64"/>
      <c r="I762" s="76">
        <f t="shared" si="105"/>
        <v>0</v>
      </c>
      <c r="J762" s="64"/>
      <c r="K762" s="25">
        <f t="shared" si="102"/>
        <v>0</v>
      </c>
      <c r="L762" s="75">
        <f t="shared" si="107"/>
        <v>0</v>
      </c>
      <c r="M762" s="25">
        <f t="shared" si="103"/>
        <v>0</v>
      </c>
      <c r="N762" s="64"/>
      <c r="O762" s="25">
        <f t="shared" si="104"/>
        <v>0</v>
      </c>
      <c r="P762" s="76">
        <f t="shared" si="106"/>
        <v>0</v>
      </c>
    </row>
    <row r="763" spans="1:16" ht="51.75" hidden="1" x14ac:dyDescent="0.25">
      <c r="A763" s="72">
        <v>3311402170131</v>
      </c>
      <c r="B763" s="31" t="s">
        <v>808</v>
      </c>
      <c r="C763" s="73"/>
      <c r="D763" s="74">
        <f>SUM(D764)</f>
        <v>0</v>
      </c>
      <c r="E763" s="74">
        <f>SUM(E764)</f>
        <v>0</v>
      </c>
      <c r="F763" s="75">
        <f t="shared" si="101"/>
        <v>0</v>
      </c>
      <c r="G763" s="25">
        <f t="shared" si="108"/>
        <v>0</v>
      </c>
      <c r="H763" s="74">
        <f>SUM(H764)</f>
        <v>0</v>
      </c>
      <c r="I763" s="76">
        <f t="shared" si="105"/>
        <v>0</v>
      </c>
      <c r="J763" s="74">
        <f>SUM(J764)</f>
        <v>0</v>
      </c>
      <c r="K763" s="25">
        <f t="shared" si="102"/>
        <v>0</v>
      </c>
      <c r="L763" s="75">
        <f t="shared" si="107"/>
        <v>0</v>
      </c>
      <c r="M763" s="25">
        <f t="shared" si="103"/>
        <v>0</v>
      </c>
      <c r="N763" s="74">
        <f>SUM(N764)</f>
        <v>0</v>
      </c>
      <c r="O763" s="25">
        <f t="shared" si="104"/>
        <v>0</v>
      </c>
      <c r="P763" s="76">
        <f t="shared" si="106"/>
        <v>0</v>
      </c>
    </row>
    <row r="764" spans="1:16" ht="51.75" hidden="1" x14ac:dyDescent="0.25">
      <c r="A764" s="72">
        <v>3311402170131180</v>
      </c>
      <c r="B764" s="31" t="s">
        <v>808</v>
      </c>
      <c r="C764" s="73"/>
      <c r="D764" s="64"/>
      <c r="E764" s="64"/>
      <c r="F764" s="75">
        <f t="shared" si="101"/>
        <v>0</v>
      </c>
      <c r="G764" s="25">
        <f t="shared" si="108"/>
        <v>0</v>
      </c>
      <c r="H764" s="64"/>
      <c r="I764" s="76">
        <f t="shared" si="105"/>
        <v>0</v>
      </c>
      <c r="J764" s="64"/>
      <c r="K764" s="25">
        <f t="shared" si="102"/>
        <v>0</v>
      </c>
      <c r="L764" s="75">
        <f t="shared" si="107"/>
        <v>0</v>
      </c>
      <c r="M764" s="25">
        <f t="shared" si="103"/>
        <v>0</v>
      </c>
      <c r="N764" s="64"/>
      <c r="O764" s="25">
        <f t="shared" si="104"/>
        <v>0</v>
      </c>
      <c r="P764" s="76">
        <f t="shared" si="106"/>
        <v>0</v>
      </c>
    </row>
    <row r="765" spans="1:16" ht="26.25" hidden="1" x14ac:dyDescent="0.25">
      <c r="A765" s="72">
        <v>3311402170417</v>
      </c>
      <c r="B765" s="31" t="s">
        <v>809</v>
      </c>
      <c r="C765" s="73"/>
      <c r="D765" s="74">
        <f>SUM(D766)</f>
        <v>0</v>
      </c>
      <c r="E765" s="74">
        <f>SUM(E766)</f>
        <v>0</v>
      </c>
      <c r="F765" s="75">
        <f t="shared" si="101"/>
        <v>0</v>
      </c>
      <c r="G765" s="25">
        <f t="shared" si="108"/>
        <v>0</v>
      </c>
      <c r="H765" s="74">
        <f>SUM(H766)</f>
        <v>0</v>
      </c>
      <c r="I765" s="76">
        <f t="shared" si="105"/>
        <v>0</v>
      </c>
      <c r="J765" s="74">
        <f>SUM(J766)</f>
        <v>0</v>
      </c>
      <c r="K765" s="25">
        <f t="shared" si="102"/>
        <v>0</v>
      </c>
      <c r="L765" s="75">
        <f t="shared" si="107"/>
        <v>0</v>
      </c>
      <c r="M765" s="25">
        <f t="shared" si="103"/>
        <v>0</v>
      </c>
      <c r="N765" s="74">
        <f>SUM(N766)</f>
        <v>0</v>
      </c>
      <c r="O765" s="25">
        <f t="shared" si="104"/>
        <v>0</v>
      </c>
      <c r="P765" s="76">
        <f t="shared" si="106"/>
        <v>0</v>
      </c>
    </row>
    <row r="766" spans="1:16" ht="26.25" hidden="1" x14ac:dyDescent="0.25">
      <c r="A766" s="72">
        <v>3311402170417180</v>
      </c>
      <c r="B766" s="31" t="s">
        <v>809</v>
      </c>
      <c r="C766" s="73"/>
      <c r="D766" s="64"/>
      <c r="E766" s="64"/>
      <c r="F766" s="75">
        <f t="shared" si="101"/>
        <v>0</v>
      </c>
      <c r="G766" s="25">
        <f t="shared" si="108"/>
        <v>0</v>
      </c>
      <c r="H766" s="64"/>
      <c r="I766" s="76">
        <f t="shared" si="105"/>
        <v>0</v>
      </c>
      <c r="J766" s="64"/>
      <c r="K766" s="25">
        <f t="shared" si="102"/>
        <v>0</v>
      </c>
      <c r="L766" s="75">
        <f t="shared" si="107"/>
        <v>0</v>
      </c>
      <c r="M766" s="25">
        <f t="shared" si="103"/>
        <v>0</v>
      </c>
      <c r="N766" s="64"/>
      <c r="O766" s="25">
        <f t="shared" si="104"/>
        <v>0</v>
      </c>
      <c r="P766" s="76">
        <f t="shared" si="106"/>
        <v>0</v>
      </c>
    </row>
    <row r="767" spans="1:16" ht="26.25" hidden="1" x14ac:dyDescent="0.25">
      <c r="A767" s="72">
        <v>3311402170734</v>
      </c>
      <c r="B767" s="31" t="s">
        <v>810</v>
      </c>
      <c r="C767" s="73"/>
      <c r="D767" s="74">
        <f>SUM(D768)</f>
        <v>0</v>
      </c>
      <c r="E767" s="74">
        <f>SUM(E768)</f>
        <v>0</v>
      </c>
      <c r="F767" s="75">
        <f t="shared" si="101"/>
        <v>0</v>
      </c>
      <c r="G767" s="25">
        <f t="shared" si="108"/>
        <v>0</v>
      </c>
      <c r="H767" s="74">
        <f>SUM(H768)</f>
        <v>0</v>
      </c>
      <c r="I767" s="76">
        <f t="shared" si="105"/>
        <v>0</v>
      </c>
      <c r="J767" s="74">
        <f>SUM(J768)</f>
        <v>0</v>
      </c>
      <c r="K767" s="25">
        <f t="shared" si="102"/>
        <v>0</v>
      </c>
      <c r="L767" s="75">
        <f t="shared" si="107"/>
        <v>0</v>
      </c>
      <c r="M767" s="25">
        <f t="shared" si="103"/>
        <v>0</v>
      </c>
      <c r="N767" s="74">
        <f>SUM(N768)</f>
        <v>0</v>
      </c>
      <c r="O767" s="25">
        <f t="shared" si="104"/>
        <v>0</v>
      </c>
      <c r="P767" s="76">
        <f t="shared" si="106"/>
        <v>0</v>
      </c>
    </row>
    <row r="768" spans="1:16" ht="26.25" hidden="1" x14ac:dyDescent="0.25">
      <c r="A768" s="72">
        <v>3311402170734</v>
      </c>
      <c r="B768" s="31" t="s">
        <v>811</v>
      </c>
      <c r="C768" s="73"/>
      <c r="D768" s="64"/>
      <c r="E768" s="64"/>
      <c r="F768" s="75">
        <f t="shared" si="101"/>
        <v>0</v>
      </c>
      <c r="G768" s="25">
        <f t="shared" si="108"/>
        <v>0</v>
      </c>
      <c r="H768" s="64"/>
      <c r="I768" s="76">
        <f t="shared" si="105"/>
        <v>0</v>
      </c>
      <c r="J768" s="64"/>
      <c r="K768" s="25">
        <f t="shared" si="102"/>
        <v>0</v>
      </c>
      <c r="L768" s="75">
        <f t="shared" si="107"/>
        <v>0</v>
      </c>
      <c r="M768" s="25">
        <f t="shared" si="103"/>
        <v>0</v>
      </c>
      <c r="N768" s="64"/>
      <c r="O768" s="25">
        <f t="shared" si="104"/>
        <v>0</v>
      </c>
      <c r="P768" s="76">
        <f t="shared" si="106"/>
        <v>0</v>
      </c>
    </row>
    <row r="769" spans="1:16" ht="26.25" hidden="1" x14ac:dyDescent="0.25">
      <c r="A769" s="72">
        <v>3311402170807</v>
      </c>
      <c r="B769" s="31" t="s">
        <v>812</v>
      </c>
      <c r="C769" s="73"/>
      <c r="D769" s="74">
        <f>SUM(D770)</f>
        <v>0</v>
      </c>
      <c r="E769" s="74">
        <f>SUM(E770)</f>
        <v>0</v>
      </c>
      <c r="F769" s="75">
        <f t="shared" si="101"/>
        <v>0</v>
      </c>
      <c r="G769" s="25">
        <f t="shared" si="108"/>
        <v>0</v>
      </c>
      <c r="H769" s="74">
        <f>SUM(H770)</f>
        <v>0</v>
      </c>
      <c r="I769" s="76">
        <f t="shared" si="105"/>
        <v>0</v>
      </c>
      <c r="J769" s="74">
        <f>SUM(J770)</f>
        <v>0</v>
      </c>
      <c r="K769" s="25">
        <f t="shared" si="102"/>
        <v>0</v>
      </c>
      <c r="L769" s="75">
        <f t="shared" si="107"/>
        <v>0</v>
      </c>
      <c r="M769" s="25">
        <f t="shared" si="103"/>
        <v>0</v>
      </c>
      <c r="N769" s="74">
        <f>SUM(N770)</f>
        <v>0</v>
      </c>
      <c r="O769" s="25">
        <f t="shared" si="104"/>
        <v>0</v>
      </c>
      <c r="P769" s="76">
        <f t="shared" si="106"/>
        <v>0</v>
      </c>
    </row>
    <row r="770" spans="1:16" ht="26.25" hidden="1" x14ac:dyDescent="0.25">
      <c r="A770" s="72">
        <v>3311402170807180</v>
      </c>
      <c r="B770" s="31" t="s">
        <v>812</v>
      </c>
      <c r="C770" s="73"/>
      <c r="D770" s="64"/>
      <c r="E770" s="64"/>
      <c r="F770" s="75">
        <f t="shared" si="101"/>
        <v>0</v>
      </c>
      <c r="G770" s="25">
        <f t="shared" si="108"/>
        <v>0</v>
      </c>
      <c r="H770" s="64"/>
      <c r="I770" s="76">
        <f t="shared" si="105"/>
        <v>0</v>
      </c>
      <c r="J770" s="64"/>
      <c r="K770" s="25">
        <f t="shared" si="102"/>
        <v>0</v>
      </c>
      <c r="L770" s="75">
        <f t="shared" si="107"/>
        <v>0</v>
      </c>
      <c r="M770" s="25">
        <f t="shared" si="103"/>
        <v>0</v>
      </c>
      <c r="N770" s="64"/>
      <c r="O770" s="25">
        <f t="shared" si="104"/>
        <v>0</v>
      </c>
      <c r="P770" s="76">
        <f t="shared" si="106"/>
        <v>0</v>
      </c>
    </row>
    <row r="771" spans="1:16" ht="26.25" hidden="1" x14ac:dyDescent="0.25">
      <c r="A771" s="72">
        <v>3311402170820</v>
      </c>
      <c r="B771" s="31" t="s">
        <v>813</v>
      </c>
      <c r="C771" s="73"/>
      <c r="D771" s="74">
        <f>SUM(D772:D773)</f>
        <v>0</v>
      </c>
      <c r="E771" s="74">
        <f>SUM(E772:E773)</f>
        <v>0</v>
      </c>
      <c r="F771" s="75">
        <f t="shared" si="101"/>
        <v>0</v>
      </c>
      <c r="G771" s="25">
        <f t="shared" si="108"/>
        <v>0</v>
      </c>
      <c r="H771" s="74">
        <f>SUM(H772:H773)</f>
        <v>0</v>
      </c>
      <c r="I771" s="76">
        <f t="shared" si="105"/>
        <v>0</v>
      </c>
      <c r="J771" s="74">
        <f>SUM(J772:J773)</f>
        <v>0</v>
      </c>
      <c r="K771" s="25">
        <f t="shared" si="102"/>
        <v>0</v>
      </c>
      <c r="L771" s="75">
        <f t="shared" si="107"/>
        <v>0</v>
      </c>
      <c r="M771" s="25">
        <f t="shared" si="103"/>
        <v>0</v>
      </c>
      <c r="N771" s="74">
        <f>SUM(N772:N773)</f>
        <v>0</v>
      </c>
      <c r="O771" s="25">
        <f t="shared" si="104"/>
        <v>0</v>
      </c>
      <c r="P771" s="76">
        <f t="shared" si="106"/>
        <v>0</v>
      </c>
    </row>
    <row r="772" spans="1:16" ht="26.25" hidden="1" x14ac:dyDescent="0.25">
      <c r="A772" s="72">
        <v>3311402170820170</v>
      </c>
      <c r="B772" s="31" t="s">
        <v>813</v>
      </c>
      <c r="C772" s="73"/>
      <c r="D772" s="64"/>
      <c r="E772" s="64"/>
      <c r="F772" s="75">
        <f t="shared" si="101"/>
        <v>0</v>
      </c>
      <c r="G772" s="25">
        <f t="shared" si="108"/>
        <v>0</v>
      </c>
      <c r="H772" s="64"/>
      <c r="I772" s="76">
        <f t="shared" si="105"/>
        <v>0</v>
      </c>
      <c r="J772" s="64"/>
      <c r="K772" s="25">
        <f t="shared" si="102"/>
        <v>0</v>
      </c>
      <c r="L772" s="75">
        <f t="shared" si="107"/>
        <v>0</v>
      </c>
      <c r="M772" s="25">
        <f t="shared" si="103"/>
        <v>0</v>
      </c>
      <c r="N772" s="64"/>
      <c r="O772" s="25">
        <f t="shared" si="104"/>
        <v>0</v>
      </c>
      <c r="P772" s="76">
        <f t="shared" si="106"/>
        <v>0</v>
      </c>
    </row>
    <row r="773" spans="1:16" ht="26.25" hidden="1" x14ac:dyDescent="0.25">
      <c r="A773" s="72">
        <v>3311402170820180</v>
      </c>
      <c r="B773" s="31" t="s">
        <v>813</v>
      </c>
      <c r="C773" s="73"/>
      <c r="D773" s="64"/>
      <c r="E773" s="64"/>
      <c r="F773" s="75">
        <f t="shared" si="101"/>
        <v>0</v>
      </c>
      <c r="G773" s="25">
        <f t="shared" si="108"/>
        <v>0</v>
      </c>
      <c r="H773" s="64"/>
      <c r="I773" s="76">
        <f t="shared" si="105"/>
        <v>0</v>
      </c>
      <c r="J773" s="64"/>
      <c r="K773" s="25">
        <f t="shared" si="102"/>
        <v>0</v>
      </c>
      <c r="L773" s="75">
        <f t="shared" si="107"/>
        <v>0</v>
      </c>
      <c r="M773" s="25">
        <f t="shared" si="103"/>
        <v>0</v>
      </c>
      <c r="N773" s="64"/>
      <c r="O773" s="25">
        <f t="shared" si="104"/>
        <v>0</v>
      </c>
      <c r="P773" s="76">
        <f t="shared" si="106"/>
        <v>0</v>
      </c>
    </row>
    <row r="774" spans="1:16" ht="51.75" hidden="1" x14ac:dyDescent="0.25">
      <c r="A774" s="72">
        <v>3311402170821</v>
      </c>
      <c r="B774" s="31" t="s">
        <v>814</v>
      </c>
      <c r="C774" s="73"/>
      <c r="D774" s="74">
        <f>SUM(D775:D778)</f>
        <v>0</v>
      </c>
      <c r="E774" s="74">
        <f>SUM(E775:E778)</f>
        <v>0</v>
      </c>
      <c r="F774" s="75">
        <f t="shared" si="101"/>
        <v>0</v>
      </c>
      <c r="G774" s="25">
        <f t="shared" si="108"/>
        <v>0</v>
      </c>
      <c r="H774" s="74">
        <f>SUM(H775:H778)</f>
        <v>0</v>
      </c>
      <c r="I774" s="76">
        <f t="shared" si="105"/>
        <v>0</v>
      </c>
      <c r="J774" s="74">
        <f>SUM(J775:J778)</f>
        <v>0</v>
      </c>
      <c r="K774" s="25">
        <f t="shared" si="102"/>
        <v>0</v>
      </c>
      <c r="L774" s="75">
        <f t="shared" si="107"/>
        <v>0</v>
      </c>
      <c r="M774" s="25">
        <f t="shared" si="103"/>
        <v>0</v>
      </c>
      <c r="N774" s="74">
        <f>SUM(N775:N778)</f>
        <v>0</v>
      </c>
      <c r="O774" s="25">
        <f t="shared" si="104"/>
        <v>0</v>
      </c>
      <c r="P774" s="76">
        <f t="shared" si="106"/>
        <v>0</v>
      </c>
    </row>
    <row r="775" spans="1:16" ht="51.75" hidden="1" x14ac:dyDescent="0.25">
      <c r="A775" s="72">
        <v>3311402170821170</v>
      </c>
      <c r="B775" s="31" t="s">
        <v>814</v>
      </c>
      <c r="C775" s="73"/>
      <c r="D775" s="64"/>
      <c r="E775" s="64"/>
      <c r="F775" s="75">
        <f t="shared" si="101"/>
        <v>0</v>
      </c>
      <c r="G775" s="25">
        <f t="shared" si="108"/>
        <v>0</v>
      </c>
      <c r="H775" s="64"/>
      <c r="I775" s="76">
        <f t="shared" si="105"/>
        <v>0</v>
      </c>
      <c r="J775" s="64"/>
      <c r="K775" s="25">
        <f t="shared" si="102"/>
        <v>0</v>
      </c>
      <c r="L775" s="75">
        <f t="shared" si="107"/>
        <v>0</v>
      </c>
      <c r="M775" s="25">
        <f t="shared" si="103"/>
        <v>0</v>
      </c>
      <c r="N775" s="64"/>
      <c r="O775" s="25">
        <f t="shared" si="104"/>
        <v>0</v>
      </c>
      <c r="P775" s="76">
        <f t="shared" si="106"/>
        <v>0</v>
      </c>
    </row>
    <row r="776" spans="1:16" ht="51.75" hidden="1" x14ac:dyDescent="0.25">
      <c r="A776" s="72">
        <v>3311402170821180</v>
      </c>
      <c r="B776" s="31" t="s">
        <v>814</v>
      </c>
      <c r="C776" s="73"/>
      <c r="D776" s="64"/>
      <c r="E776" s="64"/>
      <c r="F776" s="75">
        <f t="shared" si="101"/>
        <v>0</v>
      </c>
      <c r="G776" s="25">
        <f t="shared" si="108"/>
        <v>0</v>
      </c>
      <c r="H776" s="64"/>
      <c r="I776" s="76">
        <f t="shared" si="105"/>
        <v>0</v>
      </c>
      <c r="J776" s="64"/>
      <c r="K776" s="25">
        <f t="shared" si="102"/>
        <v>0</v>
      </c>
      <c r="L776" s="75">
        <f t="shared" si="107"/>
        <v>0</v>
      </c>
      <c r="M776" s="25">
        <f t="shared" si="103"/>
        <v>0</v>
      </c>
      <c r="N776" s="64"/>
      <c r="O776" s="25">
        <f t="shared" si="104"/>
        <v>0</v>
      </c>
      <c r="P776" s="76">
        <f t="shared" si="106"/>
        <v>0</v>
      </c>
    </row>
    <row r="777" spans="1:16" ht="51.75" hidden="1" x14ac:dyDescent="0.25">
      <c r="A777" s="72">
        <v>3311402170821180</v>
      </c>
      <c r="B777" s="31" t="s">
        <v>814</v>
      </c>
      <c r="C777" s="73"/>
      <c r="D777" s="64"/>
      <c r="E777" s="64"/>
      <c r="F777" s="75">
        <f t="shared" si="101"/>
        <v>0</v>
      </c>
      <c r="G777" s="25">
        <f t="shared" si="108"/>
        <v>0</v>
      </c>
      <c r="H777" s="64"/>
      <c r="I777" s="76">
        <f t="shared" si="105"/>
        <v>0</v>
      </c>
      <c r="J777" s="64"/>
      <c r="K777" s="25">
        <f t="shared" si="102"/>
        <v>0</v>
      </c>
      <c r="L777" s="75">
        <f t="shared" si="107"/>
        <v>0</v>
      </c>
      <c r="M777" s="25">
        <f t="shared" si="103"/>
        <v>0</v>
      </c>
      <c r="N777" s="64"/>
      <c r="O777" s="25">
        <f t="shared" si="104"/>
        <v>0</v>
      </c>
      <c r="P777" s="76">
        <f t="shared" si="106"/>
        <v>0</v>
      </c>
    </row>
    <row r="778" spans="1:16" ht="51.75" hidden="1" x14ac:dyDescent="0.25">
      <c r="A778" s="72">
        <v>3311402170821180</v>
      </c>
      <c r="B778" s="31" t="s">
        <v>814</v>
      </c>
      <c r="C778" s="73"/>
      <c r="D778" s="64"/>
      <c r="E778" s="64"/>
      <c r="F778" s="75">
        <f t="shared" si="101"/>
        <v>0</v>
      </c>
      <c r="G778" s="25">
        <f t="shared" si="108"/>
        <v>0</v>
      </c>
      <c r="H778" s="64"/>
      <c r="I778" s="76">
        <f t="shared" si="105"/>
        <v>0</v>
      </c>
      <c r="J778" s="64"/>
      <c r="K778" s="25">
        <f t="shared" si="102"/>
        <v>0</v>
      </c>
      <c r="L778" s="75">
        <f t="shared" si="107"/>
        <v>0</v>
      </c>
      <c r="M778" s="25">
        <f t="shared" si="103"/>
        <v>0</v>
      </c>
      <c r="N778" s="64"/>
      <c r="O778" s="25">
        <f t="shared" si="104"/>
        <v>0</v>
      </c>
      <c r="P778" s="76">
        <f t="shared" si="106"/>
        <v>0</v>
      </c>
    </row>
    <row r="779" spans="1:16" ht="26.25" hidden="1" x14ac:dyDescent="0.25">
      <c r="A779" s="100">
        <v>3311402170863</v>
      </c>
      <c r="B779" s="31" t="s">
        <v>815</v>
      </c>
      <c r="C779" s="73"/>
      <c r="D779" s="74">
        <f>SUM(D780)</f>
        <v>0</v>
      </c>
      <c r="E779" s="74">
        <f>SUM(E780)</f>
        <v>0</v>
      </c>
      <c r="F779" s="75">
        <f t="shared" si="101"/>
        <v>0</v>
      </c>
      <c r="G779" s="25">
        <f t="shared" si="108"/>
        <v>0</v>
      </c>
      <c r="H779" s="74">
        <f>SUM(H780)</f>
        <v>0</v>
      </c>
      <c r="I779" s="76">
        <f t="shared" si="105"/>
        <v>0</v>
      </c>
      <c r="J779" s="74">
        <f>SUM(J780)</f>
        <v>0</v>
      </c>
      <c r="K779" s="25">
        <f t="shared" si="102"/>
        <v>0</v>
      </c>
      <c r="L779" s="75">
        <f t="shared" si="107"/>
        <v>0</v>
      </c>
      <c r="M779" s="25">
        <f t="shared" si="103"/>
        <v>0</v>
      </c>
      <c r="N779" s="74">
        <f>SUM(N780)</f>
        <v>0</v>
      </c>
      <c r="O779" s="25">
        <f t="shared" si="104"/>
        <v>0</v>
      </c>
      <c r="P779" s="76">
        <f t="shared" si="106"/>
        <v>0</v>
      </c>
    </row>
    <row r="780" spans="1:16" ht="26.25" hidden="1" x14ac:dyDescent="0.25">
      <c r="A780" s="100">
        <v>3311402170863180</v>
      </c>
      <c r="B780" s="31" t="s">
        <v>815</v>
      </c>
      <c r="C780" s="73"/>
      <c r="D780" s="64"/>
      <c r="E780" s="64"/>
      <c r="F780" s="75">
        <f t="shared" si="101"/>
        <v>0</v>
      </c>
      <c r="G780" s="25">
        <f t="shared" si="108"/>
        <v>0</v>
      </c>
      <c r="H780" s="64"/>
      <c r="I780" s="76">
        <f t="shared" si="105"/>
        <v>0</v>
      </c>
      <c r="J780" s="64"/>
      <c r="K780" s="25">
        <f t="shared" si="102"/>
        <v>0</v>
      </c>
      <c r="L780" s="75">
        <f t="shared" si="107"/>
        <v>0</v>
      </c>
      <c r="M780" s="25">
        <f t="shared" si="103"/>
        <v>0</v>
      </c>
      <c r="N780" s="64"/>
      <c r="O780" s="25">
        <f t="shared" si="104"/>
        <v>0</v>
      </c>
      <c r="P780" s="76">
        <f t="shared" si="106"/>
        <v>0</v>
      </c>
    </row>
    <row r="781" spans="1:16" ht="39" hidden="1" x14ac:dyDescent="0.25">
      <c r="A781" s="100">
        <v>3311402170864</v>
      </c>
      <c r="B781" s="31" t="s">
        <v>816</v>
      </c>
      <c r="C781" s="73"/>
      <c r="D781" s="74">
        <f>SUM(D782)</f>
        <v>0</v>
      </c>
      <c r="E781" s="74">
        <f>SUM(E782)</f>
        <v>0</v>
      </c>
      <c r="F781" s="75">
        <f t="shared" si="101"/>
        <v>0</v>
      </c>
      <c r="G781" s="25">
        <f t="shared" si="108"/>
        <v>0</v>
      </c>
      <c r="H781" s="74">
        <f>SUM(H782)</f>
        <v>0</v>
      </c>
      <c r="I781" s="76">
        <f t="shared" si="105"/>
        <v>0</v>
      </c>
      <c r="J781" s="74">
        <f>SUM(J782)</f>
        <v>0</v>
      </c>
      <c r="K781" s="25">
        <f t="shared" si="102"/>
        <v>0</v>
      </c>
      <c r="L781" s="75">
        <f t="shared" si="107"/>
        <v>0</v>
      </c>
      <c r="M781" s="25">
        <f t="shared" si="103"/>
        <v>0</v>
      </c>
      <c r="N781" s="74">
        <f>SUM(N782)</f>
        <v>0</v>
      </c>
      <c r="O781" s="25">
        <f t="shared" si="104"/>
        <v>0</v>
      </c>
      <c r="P781" s="76">
        <f t="shared" si="106"/>
        <v>0</v>
      </c>
    </row>
    <row r="782" spans="1:16" ht="39" hidden="1" x14ac:dyDescent="0.25">
      <c r="A782" s="100">
        <v>3311402170864180</v>
      </c>
      <c r="B782" s="31" t="s">
        <v>816</v>
      </c>
      <c r="C782" s="73"/>
      <c r="D782" s="64"/>
      <c r="E782" s="64"/>
      <c r="F782" s="75">
        <f t="shared" si="101"/>
        <v>0</v>
      </c>
      <c r="G782" s="25">
        <f t="shared" si="108"/>
        <v>0</v>
      </c>
      <c r="H782" s="64"/>
      <c r="I782" s="76">
        <f t="shared" si="105"/>
        <v>0</v>
      </c>
      <c r="J782" s="64"/>
      <c r="K782" s="25">
        <f t="shared" si="102"/>
        <v>0</v>
      </c>
      <c r="L782" s="75">
        <f t="shared" si="107"/>
        <v>0</v>
      </c>
      <c r="M782" s="25">
        <f t="shared" si="103"/>
        <v>0</v>
      </c>
      <c r="N782" s="64"/>
      <c r="O782" s="25">
        <f t="shared" si="104"/>
        <v>0</v>
      </c>
      <c r="P782" s="76">
        <f t="shared" si="106"/>
        <v>0</v>
      </c>
    </row>
    <row r="783" spans="1:16" ht="39" hidden="1" x14ac:dyDescent="0.25">
      <c r="A783" s="100">
        <v>3311402170865</v>
      </c>
      <c r="B783" s="31" t="s">
        <v>817</v>
      </c>
      <c r="C783" s="73"/>
      <c r="D783" s="74">
        <f>SUM(D784)</f>
        <v>0</v>
      </c>
      <c r="E783" s="74">
        <f>SUM(E784)</f>
        <v>0</v>
      </c>
      <c r="F783" s="75">
        <f t="shared" si="101"/>
        <v>0</v>
      </c>
      <c r="G783" s="25">
        <f t="shared" si="108"/>
        <v>0</v>
      </c>
      <c r="H783" s="74">
        <f>SUM(H784)</f>
        <v>0</v>
      </c>
      <c r="I783" s="76">
        <f t="shared" si="105"/>
        <v>0</v>
      </c>
      <c r="J783" s="74">
        <f>SUM(J784)</f>
        <v>0</v>
      </c>
      <c r="K783" s="25">
        <f t="shared" si="102"/>
        <v>0</v>
      </c>
      <c r="L783" s="75">
        <f t="shared" si="107"/>
        <v>0</v>
      </c>
      <c r="M783" s="25">
        <f t="shared" si="103"/>
        <v>0</v>
      </c>
      <c r="N783" s="74">
        <f>SUM(N784)</f>
        <v>0</v>
      </c>
      <c r="O783" s="25">
        <f t="shared" si="104"/>
        <v>0</v>
      </c>
      <c r="P783" s="76">
        <f t="shared" si="106"/>
        <v>0</v>
      </c>
    </row>
    <row r="784" spans="1:16" ht="39" hidden="1" x14ac:dyDescent="0.25">
      <c r="A784" s="100">
        <v>3311402170865180</v>
      </c>
      <c r="B784" s="31" t="s">
        <v>817</v>
      </c>
      <c r="C784" s="73"/>
      <c r="D784" s="64"/>
      <c r="E784" s="64"/>
      <c r="F784" s="75">
        <f t="shared" si="101"/>
        <v>0</v>
      </c>
      <c r="G784" s="25">
        <f t="shared" si="108"/>
        <v>0</v>
      </c>
      <c r="H784" s="64"/>
      <c r="I784" s="76">
        <f t="shared" si="105"/>
        <v>0</v>
      </c>
      <c r="J784" s="64"/>
      <c r="K784" s="25">
        <f t="shared" si="102"/>
        <v>0</v>
      </c>
      <c r="L784" s="75">
        <f t="shared" si="107"/>
        <v>0</v>
      </c>
      <c r="M784" s="25">
        <f t="shared" si="103"/>
        <v>0</v>
      </c>
      <c r="N784" s="64"/>
      <c r="O784" s="25">
        <f t="shared" si="104"/>
        <v>0</v>
      </c>
      <c r="P784" s="76">
        <f t="shared" si="106"/>
        <v>0</v>
      </c>
    </row>
    <row r="785" spans="1:16" ht="26.25" hidden="1" x14ac:dyDescent="0.25">
      <c r="A785" s="72">
        <v>331140218</v>
      </c>
      <c r="B785" s="31" t="s">
        <v>818</v>
      </c>
      <c r="C785" s="73"/>
      <c r="D785" s="74">
        <f>SUM(D786+D788+D790+D792+D794)</f>
        <v>0</v>
      </c>
      <c r="E785" s="74">
        <f>SUM(E786+E788+E790+E792+E794)</f>
        <v>0</v>
      </c>
      <c r="F785" s="75">
        <f t="shared" si="101"/>
        <v>0</v>
      </c>
      <c r="G785" s="25">
        <f t="shared" si="108"/>
        <v>0</v>
      </c>
      <c r="H785" s="74">
        <f>SUM(H786+H788+H790+H792+H794)</f>
        <v>0</v>
      </c>
      <c r="I785" s="76">
        <f t="shared" si="105"/>
        <v>0</v>
      </c>
      <c r="J785" s="74">
        <f>SUM(J786+J788+J790+J792+J794)</f>
        <v>0</v>
      </c>
      <c r="K785" s="25">
        <f t="shared" si="102"/>
        <v>0</v>
      </c>
      <c r="L785" s="75">
        <f t="shared" si="107"/>
        <v>0</v>
      </c>
      <c r="M785" s="25">
        <f t="shared" si="103"/>
        <v>0</v>
      </c>
      <c r="N785" s="74">
        <f>SUM(N786+N788+N790+N792+N794)</f>
        <v>0</v>
      </c>
      <c r="O785" s="25">
        <f t="shared" si="104"/>
        <v>0</v>
      </c>
      <c r="P785" s="76">
        <f t="shared" si="106"/>
        <v>0</v>
      </c>
    </row>
    <row r="786" spans="1:16" ht="26.25" hidden="1" x14ac:dyDescent="0.25">
      <c r="A786" s="72">
        <v>3311402180069</v>
      </c>
      <c r="B786" s="31" t="s">
        <v>819</v>
      </c>
      <c r="C786" s="73"/>
      <c r="D786" s="74">
        <f>SUM(D787)</f>
        <v>0</v>
      </c>
      <c r="E786" s="74">
        <f>SUM(E787)</f>
        <v>0</v>
      </c>
      <c r="F786" s="75">
        <f t="shared" si="101"/>
        <v>0</v>
      </c>
      <c r="G786" s="25">
        <f t="shared" si="108"/>
        <v>0</v>
      </c>
      <c r="H786" s="74">
        <f>SUM(H787)</f>
        <v>0</v>
      </c>
      <c r="I786" s="76">
        <f t="shared" si="105"/>
        <v>0</v>
      </c>
      <c r="J786" s="74">
        <f>SUM(J787)</f>
        <v>0</v>
      </c>
      <c r="K786" s="25">
        <f t="shared" si="102"/>
        <v>0</v>
      </c>
      <c r="L786" s="75">
        <f t="shared" si="107"/>
        <v>0</v>
      </c>
      <c r="M786" s="25">
        <f t="shared" si="103"/>
        <v>0</v>
      </c>
      <c r="N786" s="74">
        <f>SUM(N787)</f>
        <v>0</v>
      </c>
      <c r="O786" s="25">
        <f t="shared" si="104"/>
        <v>0</v>
      </c>
      <c r="P786" s="76">
        <f t="shared" si="106"/>
        <v>0</v>
      </c>
    </row>
    <row r="787" spans="1:16" ht="26.25" hidden="1" x14ac:dyDescent="0.25">
      <c r="A787" s="72">
        <v>3311402180069</v>
      </c>
      <c r="B787" s="31" t="s">
        <v>820</v>
      </c>
      <c r="C787" s="73"/>
      <c r="D787" s="64"/>
      <c r="E787" s="64"/>
      <c r="F787" s="75">
        <f t="shared" ref="F787:F852" si="109">SUM(D787+E787)</f>
        <v>0</v>
      </c>
      <c r="G787" s="25">
        <f t="shared" si="108"/>
        <v>0</v>
      </c>
      <c r="H787" s="64"/>
      <c r="I787" s="76">
        <f t="shared" si="105"/>
        <v>0</v>
      </c>
      <c r="J787" s="64"/>
      <c r="K787" s="25">
        <f t="shared" ref="K787:K852" si="110">IF(OR(J787=0,F787=0),0,J787/F787)*100</f>
        <v>0</v>
      </c>
      <c r="L787" s="75">
        <f t="shared" si="107"/>
        <v>0</v>
      </c>
      <c r="M787" s="25">
        <f t="shared" ref="M787:M852" si="111">IF(OR(L787=0,F787=0),0,L787/F787)*100</f>
        <v>0</v>
      </c>
      <c r="N787" s="64"/>
      <c r="O787" s="25">
        <f t="shared" ref="O787:O852" si="112">IF(OR(N787=0,F787=0),0,N787/F787)*100</f>
        <v>0</v>
      </c>
      <c r="P787" s="76">
        <f t="shared" si="106"/>
        <v>0</v>
      </c>
    </row>
    <row r="788" spans="1:16" ht="26.25" hidden="1" x14ac:dyDescent="0.25">
      <c r="A788" s="72">
        <v>3311402180075</v>
      </c>
      <c r="B788" s="31" t="s">
        <v>821</v>
      </c>
      <c r="C788" s="73"/>
      <c r="D788" s="74">
        <f>SUM(D789)</f>
        <v>0</v>
      </c>
      <c r="E788" s="74">
        <f>SUM(E789)</f>
        <v>0</v>
      </c>
      <c r="F788" s="75">
        <f t="shared" si="109"/>
        <v>0</v>
      </c>
      <c r="G788" s="25">
        <f t="shared" si="108"/>
        <v>0</v>
      </c>
      <c r="H788" s="74">
        <f>SUM(H789)</f>
        <v>0</v>
      </c>
      <c r="I788" s="76">
        <f t="shared" ref="I788:I853" si="113">SUM(F788-H788)</f>
        <v>0</v>
      </c>
      <c r="J788" s="74">
        <f>SUM(J789)</f>
        <v>0</v>
      </c>
      <c r="K788" s="25">
        <f t="shared" si="110"/>
        <v>0</v>
      </c>
      <c r="L788" s="75">
        <f t="shared" si="107"/>
        <v>0</v>
      </c>
      <c r="M788" s="25">
        <f t="shared" si="111"/>
        <v>0</v>
      </c>
      <c r="N788" s="74">
        <f>SUM(N789)</f>
        <v>0</v>
      </c>
      <c r="O788" s="25">
        <f t="shared" si="112"/>
        <v>0</v>
      </c>
      <c r="P788" s="76">
        <f t="shared" si="106"/>
        <v>0</v>
      </c>
    </row>
    <row r="789" spans="1:16" hidden="1" x14ac:dyDescent="0.25">
      <c r="A789" s="72">
        <v>3311402180075</v>
      </c>
      <c r="B789" s="31" t="s">
        <v>822</v>
      </c>
      <c r="C789" s="73"/>
      <c r="D789" s="64"/>
      <c r="E789" s="64"/>
      <c r="F789" s="75">
        <f t="shared" si="109"/>
        <v>0</v>
      </c>
      <c r="G789" s="25">
        <f t="shared" si="108"/>
        <v>0</v>
      </c>
      <c r="H789" s="64"/>
      <c r="I789" s="76">
        <f t="shared" si="113"/>
        <v>0</v>
      </c>
      <c r="J789" s="64"/>
      <c r="K789" s="25">
        <f t="shared" si="110"/>
        <v>0</v>
      </c>
      <c r="L789" s="75">
        <f t="shared" si="107"/>
        <v>0</v>
      </c>
      <c r="M789" s="25">
        <f t="shared" si="111"/>
        <v>0</v>
      </c>
      <c r="N789" s="64"/>
      <c r="O789" s="25">
        <f t="shared" si="112"/>
        <v>0</v>
      </c>
      <c r="P789" s="76">
        <f t="shared" si="106"/>
        <v>0</v>
      </c>
    </row>
    <row r="790" spans="1:16" ht="51.75" hidden="1" x14ac:dyDescent="0.25">
      <c r="A790" s="72">
        <v>3311402180803</v>
      </c>
      <c r="B790" s="31" t="s">
        <v>823</v>
      </c>
      <c r="C790" s="73"/>
      <c r="D790" s="74">
        <f>SUM(D791)</f>
        <v>0</v>
      </c>
      <c r="E790" s="74">
        <f>SUM(E791)</f>
        <v>0</v>
      </c>
      <c r="F790" s="75">
        <f t="shared" si="109"/>
        <v>0</v>
      </c>
      <c r="G790" s="25">
        <f t="shared" si="108"/>
        <v>0</v>
      </c>
      <c r="H790" s="74">
        <f>SUM(H791)</f>
        <v>0</v>
      </c>
      <c r="I790" s="76">
        <f t="shared" si="113"/>
        <v>0</v>
      </c>
      <c r="J790" s="74">
        <f>SUM(J791)</f>
        <v>0</v>
      </c>
      <c r="K790" s="25">
        <f t="shared" si="110"/>
        <v>0</v>
      </c>
      <c r="L790" s="75">
        <f t="shared" si="107"/>
        <v>0</v>
      </c>
      <c r="M790" s="25">
        <f t="shared" si="111"/>
        <v>0</v>
      </c>
      <c r="N790" s="74">
        <f>SUM(N791)</f>
        <v>0</v>
      </c>
      <c r="O790" s="25">
        <f t="shared" si="112"/>
        <v>0</v>
      </c>
      <c r="P790" s="76">
        <f t="shared" si="106"/>
        <v>0</v>
      </c>
    </row>
    <row r="791" spans="1:16" ht="51.75" hidden="1" x14ac:dyDescent="0.25">
      <c r="A791" s="72">
        <v>3311402180803180</v>
      </c>
      <c r="B791" s="31" t="s">
        <v>823</v>
      </c>
      <c r="C791" s="73"/>
      <c r="D791" s="64"/>
      <c r="E791" s="64"/>
      <c r="F791" s="75">
        <f t="shared" si="109"/>
        <v>0</v>
      </c>
      <c r="G791" s="25">
        <f t="shared" si="108"/>
        <v>0</v>
      </c>
      <c r="H791" s="64"/>
      <c r="I791" s="76">
        <f t="shared" si="113"/>
        <v>0</v>
      </c>
      <c r="J791" s="64"/>
      <c r="K791" s="25">
        <f t="shared" si="110"/>
        <v>0</v>
      </c>
      <c r="L791" s="75">
        <f t="shared" si="107"/>
        <v>0</v>
      </c>
      <c r="M791" s="25">
        <f t="shared" si="111"/>
        <v>0</v>
      </c>
      <c r="N791" s="64"/>
      <c r="O791" s="25">
        <f t="shared" si="112"/>
        <v>0</v>
      </c>
      <c r="P791" s="76">
        <f t="shared" si="106"/>
        <v>0</v>
      </c>
    </row>
    <row r="792" spans="1:16" ht="26.25" hidden="1" x14ac:dyDescent="0.25">
      <c r="A792" s="72">
        <v>3311402180806</v>
      </c>
      <c r="B792" s="31" t="s">
        <v>824</v>
      </c>
      <c r="C792" s="73"/>
      <c r="D792" s="74">
        <f>SUM(D793)</f>
        <v>0</v>
      </c>
      <c r="E792" s="74">
        <f>SUM(E793)</f>
        <v>0</v>
      </c>
      <c r="F792" s="75">
        <f t="shared" si="109"/>
        <v>0</v>
      </c>
      <c r="G792" s="25">
        <f t="shared" si="108"/>
        <v>0</v>
      </c>
      <c r="H792" s="74">
        <f>SUM(H793)</f>
        <v>0</v>
      </c>
      <c r="I792" s="76">
        <f t="shared" si="113"/>
        <v>0</v>
      </c>
      <c r="J792" s="74">
        <f>SUM(J793)</f>
        <v>0</v>
      </c>
      <c r="K792" s="25">
        <f t="shared" si="110"/>
        <v>0</v>
      </c>
      <c r="L792" s="75">
        <f t="shared" si="107"/>
        <v>0</v>
      </c>
      <c r="M792" s="25">
        <f t="shared" si="111"/>
        <v>0</v>
      </c>
      <c r="N792" s="74">
        <f>SUM(N793)</f>
        <v>0</v>
      </c>
      <c r="O792" s="25">
        <f t="shared" si="112"/>
        <v>0</v>
      </c>
      <c r="P792" s="76">
        <f t="shared" si="106"/>
        <v>0</v>
      </c>
    </row>
    <row r="793" spans="1:16" ht="26.25" hidden="1" x14ac:dyDescent="0.25">
      <c r="A793" s="72">
        <v>3311402180806180</v>
      </c>
      <c r="B793" s="31" t="s">
        <v>824</v>
      </c>
      <c r="C793" s="73"/>
      <c r="D793" s="64"/>
      <c r="E793" s="64"/>
      <c r="F793" s="75">
        <f t="shared" si="109"/>
        <v>0</v>
      </c>
      <c r="G793" s="25">
        <f t="shared" si="108"/>
        <v>0</v>
      </c>
      <c r="H793" s="64"/>
      <c r="I793" s="76">
        <f t="shared" si="113"/>
        <v>0</v>
      </c>
      <c r="J793" s="64"/>
      <c r="K793" s="25">
        <f t="shared" si="110"/>
        <v>0</v>
      </c>
      <c r="L793" s="75">
        <f t="shared" si="107"/>
        <v>0</v>
      </c>
      <c r="M793" s="25">
        <f t="shared" si="111"/>
        <v>0</v>
      </c>
      <c r="N793" s="64"/>
      <c r="O793" s="25">
        <f t="shared" si="112"/>
        <v>0</v>
      </c>
      <c r="P793" s="76">
        <f t="shared" si="106"/>
        <v>0</v>
      </c>
    </row>
    <row r="794" spans="1:16" ht="39" hidden="1" x14ac:dyDescent="0.25">
      <c r="A794" s="72">
        <v>3311402180811</v>
      </c>
      <c r="B794" s="31" t="s">
        <v>825</v>
      </c>
      <c r="C794" s="73"/>
      <c r="D794" s="74">
        <f>SUM(D795:D796)</f>
        <v>0</v>
      </c>
      <c r="E794" s="74">
        <f>SUM(E795:E796)</f>
        <v>0</v>
      </c>
      <c r="F794" s="75">
        <f t="shared" si="109"/>
        <v>0</v>
      </c>
      <c r="G794" s="25">
        <f t="shared" si="108"/>
        <v>0</v>
      </c>
      <c r="H794" s="74">
        <f>SUM(H795:H796)</f>
        <v>0</v>
      </c>
      <c r="I794" s="76">
        <f t="shared" si="113"/>
        <v>0</v>
      </c>
      <c r="J794" s="74">
        <f>SUM(J795:J796)</f>
        <v>0</v>
      </c>
      <c r="K794" s="25">
        <f t="shared" si="110"/>
        <v>0</v>
      </c>
      <c r="L794" s="75">
        <f t="shared" si="107"/>
        <v>0</v>
      </c>
      <c r="M794" s="25">
        <f t="shared" si="111"/>
        <v>0</v>
      </c>
      <c r="N794" s="74">
        <f>SUM(N795:N796)</f>
        <v>0</v>
      </c>
      <c r="O794" s="25">
        <f t="shared" si="112"/>
        <v>0</v>
      </c>
      <c r="P794" s="76">
        <f t="shared" ref="P794:P859" si="114">SUM(F794-N794)</f>
        <v>0</v>
      </c>
    </row>
    <row r="795" spans="1:16" ht="39" hidden="1" x14ac:dyDescent="0.25">
      <c r="A795" s="72">
        <v>3311402180811180</v>
      </c>
      <c r="B795" s="31" t="s">
        <v>825</v>
      </c>
      <c r="C795" s="73"/>
      <c r="D795" s="64"/>
      <c r="E795" s="64"/>
      <c r="F795" s="75">
        <f t="shared" si="109"/>
        <v>0</v>
      </c>
      <c r="G795" s="25">
        <f t="shared" si="108"/>
        <v>0</v>
      </c>
      <c r="H795" s="64"/>
      <c r="I795" s="76">
        <f t="shared" si="113"/>
        <v>0</v>
      </c>
      <c r="J795" s="64"/>
      <c r="K795" s="25">
        <f t="shared" si="110"/>
        <v>0</v>
      </c>
      <c r="L795" s="75">
        <f t="shared" ref="L795:L860" si="115">SUM(N795-J795)</f>
        <v>0</v>
      </c>
      <c r="M795" s="25">
        <f t="shared" si="111"/>
        <v>0</v>
      </c>
      <c r="N795" s="64"/>
      <c r="O795" s="25">
        <f t="shared" si="112"/>
        <v>0</v>
      </c>
      <c r="P795" s="76">
        <f t="shared" si="114"/>
        <v>0</v>
      </c>
    </row>
    <row r="796" spans="1:16" ht="39" hidden="1" x14ac:dyDescent="0.25">
      <c r="A796" s="72">
        <v>3311402180811180</v>
      </c>
      <c r="B796" s="31" t="s">
        <v>825</v>
      </c>
      <c r="C796" s="73"/>
      <c r="D796" s="64"/>
      <c r="E796" s="64"/>
      <c r="F796" s="75">
        <f t="shared" si="109"/>
        <v>0</v>
      </c>
      <c r="G796" s="25">
        <f t="shared" si="108"/>
        <v>0</v>
      </c>
      <c r="H796" s="64"/>
      <c r="I796" s="76">
        <f t="shared" si="113"/>
        <v>0</v>
      </c>
      <c r="J796" s="64"/>
      <c r="K796" s="25">
        <f t="shared" si="110"/>
        <v>0</v>
      </c>
      <c r="L796" s="75">
        <f t="shared" si="115"/>
        <v>0</v>
      </c>
      <c r="M796" s="25">
        <f t="shared" si="111"/>
        <v>0</v>
      </c>
      <c r="N796" s="64"/>
      <c r="O796" s="25">
        <f t="shared" si="112"/>
        <v>0</v>
      </c>
      <c r="P796" s="76">
        <f t="shared" si="114"/>
        <v>0</v>
      </c>
    </row>
    <row r="797" spans="1:16" hidden="1" x14ac:dyDescent="0.25">
      <c r="A797" s="72">
        <v>331140219</v>
      </c>
      <c r="B797" s="31" t="s">
        <v>826</v>
      </c>
      <c r="C797" s="73"/>
      <c r="D797" s="74">
        <f>SUM(D798+D800+D801+D808+D810+D812+D817+D819+D821+D824+D826+D828+D830+D832+D834+D836+D838+D839+D849+D851+D854+D856+D858+D860+D862+D864)</f>
        <v>0</v>
      </c>
      <c r="E797" s="74">
        <f>SUM(E798+E800+E801+E808+E810+E812+E817+E819+E821+E824+E826+E828+E830+E832+E834+E836+E838+E839+E849+E851+E854+E856+E858+E860+E862+E864)</f>
        <v>0</v>
      </c>
      <c r="F797" s="75">
        <f t="shared" si="109"/>
        <v>0</v>
      </c>
      <c r="G797" s="25">
        <f t="shared" si="108"/>
        <v>0</v>
      </c>
      <c r="H797" s="74">
        <f>SUM(H798+H800+H801+H808+H810+H812+H817+H819+H821+H824+H826+H828+H830+H832+H834+H836+H838+H839+H849+H851+H854+H856+H858+H860+H862+H864)</f>
        <v>0</v>
      </c>
      <c r="I797" s="76">
        <f t="shared" si="113"/>
        <v>0</v>
      </c>
      <c r="J797" s="74">
        <f>SUM(J798+J800+J801+J808+J810+J812+J817+J819+J821+J824+J826+J828+J830+J832+J834+J836+J838+J839+J849+J851+J854+J856+J858+J860+J862+J864)</f>
        <v>0</v>
      </c>
      <c r="K797" s="25">
        <f t="shared" si="110"/>
        <v>0</v>
      </c>
      <c r="L797" s="75">
        <f t="shared" si="115"/>
        <v>0</v>
      </c>
      <c r="M797" s="25">
        <f t="shared" si="111"/>
        <v>0</v>
      </c>
      <c r="N797" s="74">
        <f>SUM(N798+N800+N801+N808+N810+N812+N817+N819+N821+N824+N826+N828+N830+N832+N834+N836+N838+N839+N849+N851+N854+N856+N858+N860+N862+N864)</f>
        <v>0</v>
      </c>
      <c r="O797" s="25">
        <f t="shared" si="112"/>
        <v>0</v>
      </c>
      <c r="P797" s="76">
        <f t="shared" si="114"/>
        <v>0</v>
      </c>
    </row>
    <row r="798" spans="1:16" ht="39" hidden="1" x14ac:dyDescent="0.25">
      <c r="A798" s="72">
        <v>3311402190068</v>
      </c>
      <c r="B798" s="31" t="s">
        <v>827</v>
      </c>
      <c r="C798" s="73"/>
      <c r="D798" s="64">
        <f>SUM(D799)</f>
        <v>0</v>
      </c>
      <c r="E798" s="64">
        <f>SUM(E799)</f>
        <v>0</v>
      </c>
      <c r="F798" s="75">
        <f t="shared" si="109"/>
        <v>0</v>
      </c>
      <c r="G798" s="25">
        <f t="shared" si="108"/>
        <v>0</v>
      </c>
      <c r="H798" s="64">
        <f>SUM(H799)</f>
        <v>0</v>
      </c>
      <c r="I798" s="76">
        <f t="shared" si="113"/>
        <v>0</v>
      </c>
      <c r="J798" s="64">
        <f>SUM(J799)</f>
        <v>0</v>
      </c>
      <c r="K798" s="25">
        <f t="shared" si="110"/>
        <v>0</v>
      </c>
      <c r="L798" s="75">
        <f t="shared" si="115"/>
        <v>0</v>
      </c>
      <c r="M798" s="25">
        <f t="shared" si="111"/>
        <v>0</v>
      </c>
      <c r="N798" s="64">
        <f>SUM(N799)</f>
        <v>0</v>
      </c>
      <c r="O798" s="25">
        <f t="shared" si="112"/>
        <v>0</v>
      </c>
      <c r="P798" s="76">
        <f t="shared" si="114"/>
        <v>0</v>
      </c>
    </row>
    <row r="799" spans="1:16" ht="26.25" hidden="1" x14ac:dyDescent="0.25">
      <c r="A799" s="72">
        <v>3311402190068190</v>
      </c>
      <c r="B799" s="31" t="s">
        <v>828</v>
      </c>
      <c r="C799" s="73"/>
      <c r="D799" s="64"/>
      <c r="E799" s="64"/>
      <c r="F799" s="75">
        <f t="shared" si="109"/>
        <v>0</v>
      </c>
      <c r="G799" s="25">
        <f t="shared" si="108"/>
        <v>0</v>
      </c>
      <c r="H799" s="64"/>
      <c r="I799" s="76">
        <f t="shared" si="113"/>
        <v>0</v>
      </c>
      <c r="J799" s="64"/>
      <c r="K799" s="25">
        <f t="shared" si="110"/>
        <v>0</v>
      </c>
      <c r="L799" s="75">
        <f t="shared" si="115"/>
        <v>0</v>
      </c>
      <c r="M799" s="25">
        <f t="shared" si="111"/>
        <v>0</v>
      </c>
      <c r="N799" s="64"/>
      <c r="O799" s="25">
        <f t="shared" si="112"/>
        <v>0</v>
      </c>
      <c r="P799" s="76">
        <f t="shared" si="114"/>
        <v>0</v>
      </c>
    </row>
    <row r="800" spans="1:16" ht="26.25" hidden="1" x14ac:dyDescent="0.25">
      <c r="A800" s="72">
        <v>3311402190078</v>
      </c>
      <c r="B800" s="31" t="s">
        <v>1157</v>
      </c>
      <c r="C800" s="73"/>
      <c r="D800" s="64"/>
      <c r="E800" s="64"/>
      <c r="F800" s="75">
        <f t="shared" ref="F800" si="116">SUM(D800+E800)</f>
        <v>0</v>
      </c>
      <c r="G800" s="25">
        <f t="shared" ref="G800" si="117">IF(OR(F800=0,F$7=0),0,F800/F$7)*100</f>
        <v>0</v>
      </c>
      <c r="H800" s="64"/>
      <c r="I800" s="76">
        <f t="shared" si="113"/>
        <v>0</v>
      </c>
      <c r="J800" s="64"/>
      <c r="K800" s="25">
        <f t="shared" ref="K800" si="118">IF(OR(J800=0,F800=0),0,J800/F800)*100</f>
        <v>0</v>
      </c>
      <c r="L800" s="75">
        <f t="shared" ref="L800" si="119">SUM(N800-J800)</f>
        <v>0</v>
      </c>
      <c r="M800" s="25">
        <f t="shared" ref="M800" si="120">IF(OR(L800=0,F800=0),0,L800/F800)*100</f>
        <v>0</v>
      </c>
      <c r="N800" s="64"/>
      <c r="O800" s="25">
        <f t="shared" ref="O800" si="121">IF(OR(N800=0,F800=0),0,N800/F800)*100</f>
        <v>0</v>
      </c>
      <c r="P800" s="76">
        <f t="shared" ref="P800" si="122">SUM(F800-N800)</f>
        <v>0</v>
      </c>
    </row>
    <row r="801" spans="1:16" ht="26.25" hidden="1" x14ac:dyDescent="0.25">
      <c r="A801" s="72">
        <v>3311402190339</v>
      </c>
      <c r="B801" s="31" t="s">
        <v>829</v>
      </c>
      <c r="C801" s="73"/>
      <c r="D801" s="74">
        <f>SUM(D802:D807)</f>
        <v>0</v>
      </c>
      <c r="E801" s="74">
        <f>SUM(E802:E807)</f>
        <v>0</v>
      </c>
      <c r="F801" s="75">
        <f t="shared" si="109"/>
        <v>0</v>
      </c>
      <c r="G801" s="25">
        <f t="shared" si="108"/>
        <v>0</v>
      </c>
      <c r="H801" s="74">
        <f>SUM(H802:H807)</f>
        <v>0</v>
      </c>
      <c r="I801" s="76">
        <f t="shared" si="113"/>
        <v>0</v>
      </c>
      <c r="J801" s="74">
        <f>SUM(J802:J807)</f>
        <v>0</v>
      </c>
      <c r="K801" s="25">
        <f t="shared" si="110"/>
        <v>0</v>
      </c>
      <c r="L801" s="75">
        <f t="shared" si="115"/>
        <v>0</v>
      </c>
      <c r="M801" s="25">
        <f t="shared" si="111"/>
        <v>0</v>
      </c>
      <c r="N801" s="74">
        <f>SUM(N802:N807)</f>
        <v>0</v>
      </c>
      <c r="O801" s="25">
        <f t="shared" si="112"/>
        <v>0</v>
      </c>
      <c r="P801" s="76">
        <f t="shared" si="114"/>
        <v>0</v>
      </c>
    </row>
    <row r="802" spans="1:16" ht="26.25" hidden="1" x14ac:dyDescent="0.25">
      <c r="A802" s="72">
        <v>3311402190339180</v>
      </c>
      <c r="B802" s="31" t="s">
        <v>829</v>
      </c>
      <c r="C802" s="73"/>
      <c r="D802" s="64"/>
      <c r="E802" s="64"/>
      <c r="F802" s="75">
        <f t="shared" si="109"/>
        <v>0</v>
      </c>
      <c r="G802" s="25">
        <f t="shared" ref="G802:G885" si="123">IF(OR(F802=0,F$7=0),0,F802/F$7)*100</f>
        <v>0</v>
      </c>
      <c r="H802" s="64"/>
      <c r="I802" s="76">
        <f t="shared" si="113"/>
        <v>0</v>
      </c>
      <c r="J802" s="64"/>
      <c r="K802" s="25">
        <f t="shared" si="110"/>
        <v>0</v>
      </c>
      <c r="L802" s="75">
        <f t="shared" si="115"/>
        <v>0</v>
      </c>
      <c r="M802" s="25">
        <f t="shared" si="111"/>
        <v>0</v>
      </c>
      <c r="N802" s="64"/>
      <c r="O802" s="25">
        <f t="shared" si="112"/>
        <v>0</v>
      </c>
      <c r="P802" s="76">
        <f t="shared" si="114"/>
        <v>0</v>
      </c>
    </row>
    <row r="803" spans="1:16" ht="26.25" hidden="1" x14ac:dyDescent="0.25">
      <c r="A803" s="72">
        <v>3311402190339180</v>
      </c>
      <c r="B803" s="31" t="s">
        <v>829</v>
      </c>
      <c r="C803" s="73"/>
      <c r="D803" s="64"/>
      <c r="E803" s="64"/>
      <c r="F803" s="75">
        <f t="shared" si="109"/>
        <v>0</v>
      </c>
      <c r="G803" s="25">
        <f t="shared" si="123"/>
        <v>0</v>
      </c>
      <c r="H803" s="64"/>
      <c r="I803" s="76">
        <f t="shared" si="113"/>
        <v>0</v>
      </c>
      <c r="J803" s="64"/>
      <c r="K803" s="25">
        <f t="shared" si="110"/>
        <v>0</v>
      </c>
      <c r="L803" s="75">
        <f t="shared" si="115"/>
        <v>0</v>
      </c>
      <c r="M803" s="25">
        <f t="shared" si="111"/>
        <v>0</v>
      </c>
      <c r="N803" s="64"/>
      <c r="O803" s="25">
        <f t="shared" si="112"/>
        <v>0</v>
      </c>
      <c r="P803" s="76">
        <f t="shared" si="114"/>
        <v>0</v>
      </c>
    </row>
    <row r="804" spans="1:16" ht="26.25" hidden="1" x14ac:dyDescent="0.25">
      <c r="A804" s="72">
        <v>3311402190339190</v>
      </c>
      <c r="B804" s="31" t="s">
        <v>829</v>
      </c>
      <c r="C804" s="73"/>
      <c r="D804" s="64"/>
      <c r="E804" s="64"/>
      <c r="F804" s="75">
        <f t="shared" si="109"/>
        <v>0</v>
      </c>
      <c r="G804" s="25">
        <f t="shared" si="123"/>
        <v>0</v>
      </c>
      <c r="H804" s="64"/>
      <c r="I804" s="76">
        <f t="shared" si="113"/>
        <v>0</v>
      </c>
      <c r="J804" s="64"/>
      <c r="K804" s="25">
        <f t="shared" si="110"/>
        <v>0</v>
      </c>
      <c r="L804" s="75">
        <f t="shared" si="115"/>
        <v>0</v>
      </c>
      <c r="M804" s="25">
        <f t="shared" si="111"/>
        <v>0</v>
      </c>
      <c r="N804" s="64"/>
      <c r="O804" s="25">
        <f t="shared" si="112"/>
        <v>0</v>
      </c>
      <c r="P804" s="76">
        <f t="shared" si="114"/>
        <v>0</v>
      </c>
    </row>
    <row r="805" spans="1:16" ht="26.25" hidden="1" x14ac:dyDescent="0.25">
      <c r="A805" s="72">
        <v>3311402190339190</v>
      </c>
      <c r="B805" s="31" t="s">
        <v>829</v>
      </c>
      <c r="C805" s="73"/>
      <c r="D805" s="64"/>
      <c r="E805" s="64"/>
      <c r="F805" s="75">
        <f t="shared" si="109"/>
        <v>0</v>
      </c>
      <c r="G805" s="25">
        <f t="shared" si="123"/>
        <v>0</v>
      </c>
      <c r="H805" s="64"/>
      <c r="I805" s="76">
        <f t="shared" si="113"/>
        <v>0</v>
      </c>
      <c r="J805" s="64"/>
      <c r="K805" s="25">
        <f t="shared" si="110"/>
        <v>0</v>
      </c>
      <c r="L805" s="75">
        <f t="shared" si="115"/>
        <v>0</v>
      </c>
      <c r="M805" s="25">
        <f t="shared" si="111"/>
        <v>0</v>
      </c>
      <c r="N805" s="64"/>
      <c r="O805" s="25">
        <f t="shared" si="112"/>
        <v>0</v>
      </c>
      <c r="P805" s="76">
        <f t="shared" si="114"/>
        <v>0</v>
      </c>
    </row>
    <row r="806" spans="1:16" ht="26.25" hidden="1" x14ac:dyDescent="0.25">
      <c r="A806" s="72">
        <v>3311402190339190</v>
      </c>
      <c r="B806" s="31" t="s">
        <v>829</v>
      </c>
      <c r="C806" s="73"/>
      <c r="D806" s="64"/>
      <c r="E806" s="64"/>
      <c r="F806" s="75">
        <f t="shared" si="109"/>
        <v>0</v>
      </c>
      <c r="G806" s="25">
        <f t="shared" si="123"/>
        <v>0</v>
      </c>
      <c r="H806" s="64"/>
      <c r="I806" s="76">
        <f t="shared" si="113"/>
        <v>0</v>
      </c>
      <c r="J806" s="64"/>
      <c r="K806" s="25">
        <f t="shared" si="110"/>
        <v>0</v>
      </c>
      <c r="L806" s="75">
        <f t="shared" si="115"/>
        <v>0</v>
      </c>
      <c r="M806" s="25">
        <f t="shared" si="111"/>
        <v>0</v>
      </c>
      <c r="N806" s="64"/>
      <c r="O806" s="25">
        <f t="shared" si="112"/>
        <v>0</v>
      </c>
      <c r="P806" s="76">
        <f t="shared" si="114"/>
        <v>0</v>
      </c>
    </row>
    <row r="807" spans="1:16" ht="26.25" hidden="1" x14ac:dyDescent="0.25">
      <c r="A807" s="72">
        <v>3311402190339190</v>
      </c>
      <c r="B807" s="31" t="s">
        <v>829</v>
      </c>
      <c r="C807" s="73"/>
      <c r="D807" s="64"/>
      <c r="E807" s="64"/>
      <c r="F807" s="75">
        <f t="shared" si="109"/>
        <v>0</v>
      </c>
      <c r="G807" s="25">
        <f t="shared" si="123"/>
        <v>0</v>
      </c>
      <c r="H807" s="64"/>
      <c r="I807" s="76">
        <f t="shared" si="113"/>
        <v>0</v>
      </c>
      <c r="J807" s="64"/>
      <c r="K807" s="25">
        <f t="shared" si="110"/>
        <v>0</v>
      </c>
      <c r="L807" s="75">
        <f t="shared" si="115"/>
        <v>0</v>
      </c>
      <c r="M807" s="25">
        <f t="shared" si="111"/>
        <v>0</v>
      </c>
      <c r="N807" s="64"/>
      <c r="O807" s="25">
        <f t="shared" si="112"/>
        <v>0</v>
      </c>
      <c r="P807" s="76">
        <f t="shared" si="114"/>
        <v>0</v>
      </c>
    </row>
    <row r="808" spans="1:16" hidden="1" x14ac:dyDescent="0.25">
      <c r="A808" s="72">
        <v>3311402190348</v>
      </c>
      <c r="B808" s="31" t="s">
        <v>830</v>
      </c>
      <c r="C808" s="73"/>
      <c r="D808" s="74">
        <f>SUM(D809)</f>
        <v>0</v>
      </c>
      <c r="E808" s="74">
        <f>SUM(E809)</f>
        <v>0</v>
      </c>
      <c r="F808" s="75">
        <f t="shared" si="109"/>
        <v>0</v>
      </c>
      <c r="G808" s="25">
        <f t="shared" si="123"/>
        <v>0</v>
      </c>
      <c r="H808" s="74">
        <f>SUM(H809)</f>
        <v>0</v>
      </c>
      <c r="I808" s="76">
        <f t="shared" si="113"/>
        <v>0</v>
      </c>
      <c r="J808" s="74">
        <f>SUM(J809)</f>
        <v>0</v>
      </c>
      <c r="K808" s="25">
        <f t="shared" si="110"/>
        <v>0</v>
      </c>
      <c r="L808" s="75">
        <f t="shared" si="115"/>
        <v>0</v>
      </c>
      <c r="M808" s="25">
        <f t="shared" si="111"/>
        <v>0</v>
      </c>
      <c r="N808" s="74">
        <f>SUM(N809)</f>
        <v>0</v>
      </c>
      <c r="O808" s="25">
        <f t="shared" si="112"/>
        <v>0</v>
      </c>
      <c r="P808" s="76">
        <f t="shared" si="114"/>
        <v>0</v>
      </c>
    </row>
    <row r="809" spans="1:16" hidden="1" x14ac:dyDescent="0.25">
      <c r="A809" s="72">
        <v>3311402190348190</v>
      </c>
      <c r="B809" s="31" t="s">
        <v>830</v>
      </c>
      <c r="C809" s="73"/>
      <c r="D809" s="64"/>
      <c r="E809" s="64"/>
      <c r="F809" s="75">
        <f t="shared" si="109"/>
        <v>0</v>
      </c>
      <c r="G809" s="25">
        <f t="shared" si="123"/>
        <v>0</v>
      </c>
      <c r="H809" s="64"/>
      <c r="I809" s="76">
        <f t="shared" si="113"/>
        <v>0</v>
      </c>
      <c r="J809" s="64"/>
      <c r="K809" s="25">
        <f t="shared" si="110"/>
        <v>0</v>
      </c>
      <c r="L809" s="75">
        <f t="shared" si="115"/>
        <v>0</v>
      </c>
      <c r="M809" s="25">
        <f t="shared" si="111"/>
        <v>0</v>
      </c>
      <c r="N809" s="64"/>
      <c r="O809" s="25">
        <f t="shared" si="112"/>
        <v>0</v>
      </c>
      <c r="P809" s="76">
        <f t="shared" si="114"/>
        <v>0</v>
      </c>
    </row>
    <row r="810" spans="1:16" ht="26.25" hidden="1" x14ac:dyDescent="0.25">
      <c r="A810" s="100">
        <v>3311402190408</v>
      </c>
      <c r="B810" s="31" t="s">
        <v>831</v>
      </c>
      <c r="C810" s="73"/>
      <c r="D810" s="74">
        <f>SUM(D811)</f>
        <v>0</v>
      </c>
      <c r="E810" s="74">
        <f>SUM(E811)</f>
        <v>0</v>
      </c>
      <c r="F810" s="75">
        <f t="shared" si="109"/>
        <v>0</v>
      </c>
      <c r="G810" s="25">
        <f t="shared" si="123"/>
        <v>0</v>
      </c>
      <c r="H810" s="74">
        <f>SUM(H811)</f>
        <v>0</v>
      </c>
      <c r="I810" s="76">
        <f t="shared" si="113"/>
        <v>0</v>
      </c>
      <c r="J810" s="74">
        <f>SUM(J811)</f>
        <v>0</v>
      </c>
      <c r="K810" s="25">
        <f t="shared" si="110"/>
        <v>0</v>
      </c>
      <c r="L810" s="75">
        <f t="shared" si="115"/>
        <v>0</v>
      </c>
      <c r="M810" s="25">
        <f t="shared" si="111"/>
        <v>0</v>
      </c>
      <c r="N810" s="74">
        <f>SUM(N811)</f>
        <v>0</v>
      </c>
      <c r="O810" s="25">
        <f t="shared" si="112"/>
        <v>0</v>
      </c>
      <c r="P810" s="76">
        <f t="shared" si="114"/>
        <v>0</v>
      </c>
    </row>
    <row r="811" spans="1:16" ht="26.25" hidden="1" x14ac:dyDescent="0.25">
      <c r="A811" s="100">
        <v>3311402190408190</v>
      </c>
      <c r="B811" s="31" t="s">
        <v>831</v>
      </c>
      <c r="C811" s="73"/>
      <c r="D811" s="64"/>
      <c r="E811" s="64"/>
      <c r="F811" s="75">
        <f t="shared" si="109"/>
        <v>0</v>
      </c>
      <c r="G811" s="25">
        <f t="shared" si="123"/>
        <v>0</v>
      </c>
      <c r="H811" s="64"/>
      <c r="I811" s="76">
        <f t="shared" si="113"/>
        <v>0</v>
      </c>
      <c r="J811" s="64"/>
      <c r="K811" s="25">
        <f t="shared" si="110"/>
        <v>0</v>
      </c>
      <c r="L811" s="75">
        <f t="shared" si="115"/>
        <v>0</v>
      </c>
      <c r="M811" s="25">
        <f t="shared" si="111"/>
        <v>0</v>
      </c>
      <c r="N811" s="64"/>
      <c r="O811" s="25">
        <f t="shared" si="112"/>
        <v>0</v>
      </c>
      <c r="P811" s="76">
        <f t="shared" si="114"/>
        <v>0</v>
      </c>
    </row>
    <row r="812" spans="1:16" ht="26.25" hidden="1" x14ac:dyDescent="0.25">
      <c r="A812" s="100">
        <v>3311402190543</v>
      </c>
      <c r="B812" s="31" t="s">
        <v>832</v>
      </c>
      <c r="C812" s="73"/>
      <c r="D812" s="74">
        <f>SUM(D813:D816)</f>
        <v>0</v>
      </c>
      <c r="E812" s="74">
        <f>SUM(E813:E816)</f>
        <v>0</v>
      </c>
      <c r="F812" s="75">
        <f t="shared" si="109"/>
        <v>0</v>
      </c>
      <c r="G812" s="25">
        <f t="shared" si="123"/>
        <v>0</v>
      </c>
      <c r="H812" s="74">
        <f>SUM(H813:H816)</f>
        <v>0</v>
      </c>
      <c r="I812" s="76">
        <f t="shared" si="113"/>
        <v>0</v>
      </c>
      <c r="J812" s="74">
        <f>SUM(J813:J816)</f>
        <v>0</v>
      </c>
      <c r="K812" s="25">
        <f t="shared" si="110"/>
        <v>0</v>
      </c>
      <c r="L812" s="75">
        <f t="shared" si="115"/>
        <v>0</v>
      </c>
      <c r="M812" s="25">
        <f t="shared" si="111"/>
        <v>0</v>
      </c>
      <c r="N812" s="74">
        <f>SUM(N813:N816)</f>
        <v>0</v>
      </c>
      <c r="O812" s="25">
        <f t="shared" si="112"/>
        <v>0</v>
      </c>
      <c r="P812" s="76">
        <f t="shared" si="114"/>
        <v>0</v>
      </c>
    </row>
    <row r="813" spans="1:16" ht="26.25" hidden="1" x14ac:dyDescent="0.25">
      <c r="A813" s="100">
        <v>3311402190543180</v>
      </c>
      <c r="B813" s="31" t="s">
        <v>832</v>
      </c>
      <c r="C813" s="73"/>
      <c r="D813" s="64"/>
      <c r="E813" s="64"/>
      <c r="F813" s="75">
        <f t="shared" si="109"/>
        <v>0</v>
      </c>
      <c r="G813" s="25">
        <f t="shared" si="123"/>
        <v>0</v>
      </c>
      <c r="H813" s="64"/>
      <c r="I813" s="76">
        <f t="shared" si="113"/>
        <v>0</v>
      </c>
      <c r="J813" s="64"/>
      <c r="K813" s="25">
        <f t="shared" si="110"/>
        <v>0</v>
      </c>
      <c r="L813" s="75">
        <f t="shared" si="115"/>
        <v>0</v>
      </c>
      <c r="M813" s="25">
        <f t="shared" si="111"/>
        <v>0</v>
      </c>
      <c r="N813" s="64"/>
      <c r="O813" s="25">
        <f t="shared" si="112"/>
        <v>0</v>
      </c>
      <c r="P813" s="76">
        <f t="shared" si="114"/>
        <v>0</v>
      </c>
    </row>
    <row r="814" spans="1:16" ht="26.25" hidden="1" x14ac:dyDescent="0.25">
      <c r="A814" s="100">
        <v>3311402190543180</v>
      </c>
      <c r="B814" s="31" t="s">
        <v>832</v>
      </c>
      <c r="C814" s="73"/>
      <c r="D814" s="64"/>
      <c r="E814" s="64"/>
      <c r="F814" s="75">
        <f t="shared" si="109"/>
        <v>0</v>
      </c>
      <c r="G814" s="25">
        <f t="shared" si="123"/>
        <v>0</v>
      </c>
      <c r="H814" s="64"/>
      <c r="I814" s="76">
        <f t="shared" si="113"/>
        <v>0</v>
      </c>
      <c r="J814" s="64"/>
      <c r="K814" s="25">
        <f t="shared" si="110"/>
        <v>0</v>
      </c>
      <c r="L814" s="75">
        <f t="shared" si="115"/>
        <v>0</v>
      </c>
      <c r="M814" s="25">
        <f t="shared" si="111"/>
        <v>0</v>
      </c>
      <c r="N814" s="64"/>
      <c r="O814" s="25">
        <f t="shared" si="112"/>
        <v>0</v>
      </c>
      <c r="P814" s="76">
        <f t="shared" si="114"/>
        <v>0</v>
      </c>
    </row>
    <row r="815" spans="1:16" ht="26.25" hidden="1" x14ac:dyDescent="0.25">
      <c r="A815" s="100">
        <v>3311402190543180</v>
      </c>
      <c r="B815" s="31" t="s">
        <v>832</v>
      </c>
      <c r="C815" s="73"/>
      <c r="D815" s="64"/>
      <c r="E815" s="64"/>
      <c r="F815" s="75">
        <f t="shared" si="109"/>
        <v>0</v>
      </c>
      <c r="G815" s="25">
        <f t="shared" si="123"/>
        <v>0</v>
      </c>
      <c r="H815" s="64"/>
      <c r="I815" s="76">
        <f t="shared" si="113"/>
        <v>0</v>
      </c>
      <c r="J815" s="64"/>
      <c r="K815" s="25">
        <f t="shared" si="110"/>
        <v>0</v>
      </c>
      <c r="L815" s="75">
        <f t="shared" si="115"/>
        <v>0</v>
      </c>
      <c r="M815" s="25">
        <f t="shared" si="111"/>
        <v>0</v>
      </c>
      <c r="N815" s="64"/>
      <c r="O815" s="25">
        <f t="shared" si="112"/>
        <v>0</v>
      </c>
      <c r="P815" s="76">
        <f t="shared" si="114"/>
        <v>0</v>
      </c>
    </row>
    <row r="816" spans="1:16" ht="26.25" hidden="1" x14ac:dyDescent="0.25">
      <c r="A816" s="100">
        <v>3311402190543190</v>
      </c>
      <c r="B816" s="31" t="s">
        <v>832</v>
      </c>
      <c r="C816" s="73"/>
      <c r="D816" s="64"/>
      <c r="E816" s="64"/>
      <c r="F816" s="75">
        <f t="shared" si="109"/>
        <v>0</v>
      </c>
      <c r="G816" s="25">
        <f t="shared" si="123"/>
        <v>0</v>
      </c>
      <c r="H816" s="64"/>
      <c r="I816" s="76">
        <f t="shared" si="113"/>
        <v>0</v>
      </c>
      <c r="J816" s="64"/>
      <c r="K816" s="25">
        <f t="shared" si="110"/>
        <v>0</v>
      </c>
      <c r="L816" s="75">
        <f t="shared" si="115"/>
        <v>0</v>
      </c>
      <c r="M816" s="25">
        <f t="shared" si="111"/>
        <v>0</v>
      </c>
      <c r="N816" s="64"/>
      <c r="O816" s="25">
        <f t="shared" si="112"/>
        <v>0</v>
      </c>
      <c r="P816" s="76">
        <f t="shared" si="114"/>
        <v>0</v>
      </c>
    </row>
    <row r="817" spans="1:16" hidden="1" x14ac:dyDescent="0.25">
      <c r="A817" s="72">
        <v>3311402190585</v>
      </c>
      <c r="B817" s="31" t="s">
        <v>833</v>
      </c>
      <c r="C817" s="73"/>
      <c r="D817" s="74">
        <f>SUM(D818)</f>
        <v>0</v>
      </c>
      <c r="E817" s="74">
        <f>SUM(E818)</f>
        <v>0</v>
      </c>
      <c r="F817" s="75">
        <f t="shared" si="109"/>
        <v>0</v>
      </c>
      <c r="G817" s="25">
        <f t="shared" si="123"/>
        <v>0</v>
      </c>
      <c r="H817" s="74">
        <f>SUM(H818)</f>
        <v>0</v>
      </c>
      <c r="I817" s="76">
        <f t="shared" si="113"/>
        <v>0</v>
      </c>
      <c r="J817" s="74">
        <f>SUM(J818)</f>
        <v>0</v>
      </c>
      <c r="K817" s="25">
        <f t="shared" si="110"/>
        <v>0</v>
      </c>
      <c r="L817" s="75">
        <f t="shared" si="115"/>
        <v>0</v>
      </c>
      <c r="M817" s="25">
        <f t="shared" si="111"/>
        <v>0</v>
      </c>
      <c r="N817" s="74">
        <f>SUM(N818)</f>
        <v>0</v>
      </c>
      <c r="O817" s="25">
        <f t="shared" si="112"/>
        <v>0</v>
      </c>
      <c r="P817" s="76">
        <f t="shared" si="114"/>
        <v>0</v>
      </c>
    </row>
    <row r="818" spans="1:16" hidden="1" x14ac:dyDescent="0.25">
      <c r="A818" s="72">
        <v>3311402190585190</v>
      </c>
      <c r="B818" s="31" t="s">
        <v>833</v>
      </c>
      <c r="C818" s="73"/>
      <c r="D818" s="64"/>
      <c r="E818" s="64"/>
      <c r="F818" s="75">
        <f t="shared" si="109"/>
        <v>0</v>
      </c>
      <c r="G818" s="25">
        <f t="shared" si="123"/>
        <v>0</v>
      </c>
      <c r="H818" s="64"/>
      <c r="I818" s="76">
        <f t="shared" si="113"/>
        <v>0</v>
      </c>
      <c r="J818" s="64"/>
      <c r="K818" s="25">
        <f t="shared" si="110"/>
        <v>0</v>
      </c>
      <c r="L818" s="75">
        <f t="shared" si="115"/>
        <v>0</v>
      </c>
      <c r="M818" s="25">
        <f t="shared" si="111"/>
        <v>0</v>
      </c>
      <c r="N818" s="64"/>
      <c r="O818" s="25">
        <f t="shared" si="112"/>
        <v>0</v>
      </c>
      <c r="P818" s="76">
        <f t="shared" si="114"/>
        <v>0</v>
      </c>
    </row>
    <row r="819" spans="1:16" ht="26.25" hidden="1" x14ac:dyDescent="0.25">
      <c r="A819" s="72">
        <v>3311402190809</v>
      </c>
      <c r="B819" s="80" t="s">
        <v>834</v>
      </c>
      <c r="C819" s="73"/>
      <c r="D819" s="74">
        <f>SUM(D820)</f>
        <v>0</v>
      </c>
      <c r="E819" s="74">
        <f>SUM(E820)</f>
        <v>0</v>
      </c>
      <c r="F819" s="75">
        <f t="shared" si="109"/>
        <v>0</v>
      </c>
      <c r="G819" s="25">
        <f t="shared" si="123"/>
        <v>0</v>
      </c>
      <c r="H819" s="74">
        <f>SUM(H820)</f>
        <v>0</v>
      </c>
      <c r="I819" s="76">
        <f t="shared" si="113"/>
        <v>0</v>
      </c>
      <c r="J819" s="74">
        <f>SUM(J820)</f>
        <v>0</v>
      </c>
      <c r="K819" s="25">
        <f t="shared" si="110"/>
        <v>0</v>
      </c>
      <c r="L819" s="75">
        <f t="shared" si="115"/>
        <v>0</v>
      </c>
      <c r="M819" s="25">
        <f t="shared" si="111"/>
        <v>0</v>
      </c>
      <c r="N819" s="74">
        <f>SUM(N820)</f>
        <v>0</v>
      </c>
      <c r="O819" s="25">
        <f t="shared" si="112"/>
        <v>0</v>
      </c>
      <c r="P819" s="76">
        <f t="shared" si="114"/>
        <v>0</v>
      </c>
    </row>
    <row r="820" spans="1:16" ht="26.25" hidden="1" x14ac:dyDescent="0.25">
      <c r="A820" s="72">
        <v>3311402190809190</v>
      </c>
      <c r="B820" s="80" t="s">
        <v>835</v>
      </c>
      <c r="C820" s="73"/>
      <c r="D820" s="64"/>
      <c r="E820" s="64"/>
      <c r="F820" s="75">
        <f t="shared" si="109"/>
        <v>0</v>
      </c>
      <c r="G820" s="25">
        <f t="shared" si="123"/>
        <v>0</v>
      </c>
      <c r="H820" s="64"/>
      <c r="I820" s="76">
        <f t="shared" si="113"/>
        <v>0</v>
      </c>
      <c r="J820" s="64"/>
      <c r="K820" s="25">
        <f t="shared" si="110"/>
        <v>0</v>
      </c>
      <c r="L820" s="75">
        <f t="shared" si="115"/>
        <v>0</v>
      </c>
      <c r="M820" s="25">
        <f t="shared" si="111"/>
        <v>0</v>
      </c>
      <c r="N820" s="64"/>
      <c r="O820" s="25">
        <f t="shared" si="112"/>
        <v>0</v>
      </c>
      <c r="P820" s="76">
        <f t="shared" si="114"/>
        <v>0</v>
      </c>
    </row>
    <row r="821" spans="1:16" ht="26.25" hidden="1" x14ac:dyDescent="0.25">
      <c r="A821" s="72">
        <v>3311402190810</v>
      </c>
      <c r="B821" s="80" t="s">
        <v>836</v>
      </c>
      <c r="C821" s="73"/>
      <c r="D821" s="74">
        <f>SUM(D822+D823)</f>
        <v>0</v>
      </c>
      <c r="E821" s="74">
        <f>SUM(E822+E823)</f>
        <v>0</v>
      </c>
      <c r="F821" s="75">
        <f t="shared" si="109"/>
        <v>0</v>
      </c>
      <c r="G821" s="25">
        <f t="shared" si="123"/>
        <v>0</v>
      </c>
      <c r="H821" s="74">
        <f>SUM(H822+H823)</f>
        <v>0</v>
      </c>
      <c r="I821" s="76">
        <f t="shared" si="113"/>
        <v>0</v>
      </c>
      <c r="J821" s="74">
        <f>SUM(J822+J823)</f>
        <v>0</v>
      </c>
      <c r="K821" s="25">
        <f t="shared" si="110"/>
        <v>0</v>
      </c>
      <c r="L821" s="75">
        <f t="shared" si="115"/>
        <v>0</v>
      </c>
      <c r="M821" s="25">
        <f t="shared" si="111"/>
        <v>0</v>
      </c>
      <c r="N821" s="74">
        <f>SUM(N822+N823)</f>
        <v>0</v>
      </c>
      <c r="O821" s="25">
        <f t="shared" si="112"/>
        <v>0</v>
      </c>
      <c r="P821" s="76">
        <f t="shared" si="114"/>
        <v>0</v>
      </c>
    </row>
    <row r="822" spans="1:16" ht="26.25" hidden="1" x14ac:dyDescent="0.25">
      <c r="A822" s="72">
        <v>3311402190810190</v>
      </c>
      <c r="B822" s="80" t="s">
        <v>837</v>
      </c>
      <c r="C822" s="73"/>
      <c r="D822" s="64"/>
      <c r="E822" s="64"/>
      <c r="F822" s="75">
        <f t="shared" si="109"/>
        <v>0</v>
      </c>
      <c r="G822" s="25">
        <f t="shared" si="123"/>
        <v>0</v>
      </c>
      <c r="H822" s="64"/>
      <c r="I822" s="76">
        <f t="shared" si="113"/>
        <v>0</v>
      </c>
      <c r="J822" s="64"/>
      <c r="K822" s="25">
        <f t="shared" si="110"/>
        <v>0</v>
      </c>
      <c r="L822" s="75">
        <f t="shared" si="115"/>
        <v>0</v>
      </c>
      <c r="M822" s="25">
        <f t="shared" si="111"/>
        <v>0</v>
      </c>
      <c r="N822" s="64"/>
      <c r="O822" s="25">
        <f t="shared" si="112"/>
        <v>0</v>
      </c>
      <c r="P822" s="76">
        <f t="shared" si="114"/>
        <v>0</v>
      </c>
    </row>
    <row r="823" spans="1:16" ht="26.25" hidden="1" x14ac:dyDescent="0.25">
      <c r="A823" s="72">
        <v>3311402190810190</v>
      </c>
      <c r="B823" s="80" t="s">
        <v>838</v>
      </c>
      <c r="C823" s="73"/>
      <c r="D823" s="64"/>
      <c r="E823" s="64"/>
      <c r="F823" s="75">
        <f t="shared" si="109"/>
        <v>0</v>
      </c>
      <c r="G823" s="25">
        <f t="shared" si="123"/>
        <v>0</v>
      </c>
      <c r="H823" s="64"/>
      <c r="I823" s="76">
        <f t="shared" si="113"/>
        <v>0</v>
      </c>
      <c r="J823" s="64"/>
      <c r="K823" s="25">
        <f t="shared" si="110"/>
        <v>0</v>
      </c>
      <c r="L823" s="75">
        <f t="shared" si="115"/>
        <v>0</v>
      </c>
      <c r="M823" s="25">
        <f t="shared" si="111"/>
        <v>0</v>
      </c>
      <c r="N823" s="64"/>
      <c r="O823" s="25">
        <f t="shared" si="112"/>
        <v>0</v>
      </c>
      <c r="P823" s="76">
        <f t="shared" si="114"/>
        <v>0</v>
      </c>
    </row>
    <row r="824" spans="1:16" hidden="1" x14ac:dyDescent="0.25">
      <c r="A824" s="72">
        <v>3311402190845</v>
      </c>
      <c r="B824" s="80" t="s">
        <v>839</v>
      </c>
      <c r="C824" s="73"/>
      <c r="D824" s="74">
        <f>SUM(D825)</f>
        <v>0</v>
      </c>
      <c r="E824" s="74">
        <f>SUM(E825)</f>
        <v>0</v>
      </c>
      <c r="F824" s="75">
        <f t="shared" si="109"/>
        <v>0</v>
      </c>
      <c r="G824" s="25">
        <f t="shared" si="123"/>
        <v>0</v>
      </c>
      <c r="H824" s="74">
        <f>SUM(H825)</f>
        <v>0</v>
      </c>
      <c r="I824" s="76">
        <f t="shared" si="113"/>
        <v>0</v>
      </c>
      <c r="J824" s="74">
        <f>SUM(J825)</f>
        <v>0</v>
      </c>
      <c r="K824" s="25">
        <f t="shared" si="110"/>
        <v>0</v>
      </c>
      <c r="L824" s="75">
        <f t="shared" si="115"/>
        <v>0</v>
      </c>
      <c r="M824" s="25">
        <f t="shared" si="111"/>
        <v>0</v>
      </c>
      <c r="N824" s="74">
        <f>SUM(N825)</f>
        <v>0</v>
      </c>
      <c r="O824" s="25">
        <f t="shared" si="112"/>
        <v>0</v>
      </c>
      <c r="P824" s="76">
        <f t="shared" si="114"/>
        <v>0</v>
      </c>
    </row>
    <row r="825" spans="1:16" hidden="1" x14ac:dyDescent="0.25">
      <c r="A825" s="72">
        <v>3311402190845190</v>
      </c>
      <c r="B825" s="80" t="s">
        <v>840</v>
      </c>
      <c r="C825" s="73"/>
      <c r="D825" s="64"/>
      <c r="E825" s="64"/>
      <c r="F825" s="75">
        <f t="shared" si="109"/>
        <v>0</v>
      </c>
      <c r="G825" s="25">
        <f t="shared" si="123"/>
        <v>0</v>
      </c>
      <c r="H825" s="64"/>
      <c r="I825" s="76">
        <f t="shared" si="113"/>
        <v>0</v>
      </c>
      <c r="J825" s="64"/>
      <c r="K825" s="25">
        <f t="shared" si="110"/>
        <v>0</v>
      </c>
      <c r="L825" s="75">
        <f t="shared" si="115"/>
        <v>0</v>
      </c>
      <c r="M825" s="25">
        <f t="shared" si="111"/>
        <v>0</v>
      </c>
      <c r="N825" s="64"/>
      <c r="O825" s="25">
        <f t="shared" si="112"/>
        <v>0</v>
      </c>
      <c r="P825" s="76">
        <f t="shared" si="114"/>
        <v>0</v>
      </c>
    </row>
    <row r="826" spans="1:16" ht="26.25" hidden="1" x14ac:dyDescent="0.25">
      <c r="A826" s="72">
        <v>3311402190967</v>
      </c>
      <c r="B826" s="80" t="s">
        <v>841</v>
      </c>
      <c r="C826" s="73"/>
      <c r="D826" s="74">
        <f>SUM(D827)</f>
        <v>0</v>
      </c>
      <c r="E826" s="74">
        <f>SUM(E827)</f>
        <v>0</v>
      </c>
      <c r="F826" s="75">
        <f t="shared" si="109"/>
        <v>0</v>
      </c>
      <c r="G826" s="25">
        <f t="shared" si="123"/>
        <v>0</v>
      </c>
      <c r="H826" s="74">
        <f>SUM(H827)</f>
        <v>0</v>
      </c>
      <c r="I826" s="76">
        <f t="shared" si="113"/>
        <v>0</v>
      </c>
      <c r="J826" s="74">
        <f>SUM(J827)</f>
        <v>0</v>
      </c>
      <c r="K826" s="25">
        <f t="shared" si="110"/>
        <v>0</v>
      </c>
      <c r="L826" s="75">
        <f t="shared" si="115"/>
        <v>0</v>
      </c>
      <c r="M826" s="25">
        <f t="shared" si="111"/>
        <v>0</v>
      </c>
      <c r="N826" s="74">
        <f>SUM(N827)</f>
        <v>0</v>
      </c>
      <c r="O826" s="25">
        <f t="shared" si="112"/>
        <v>0</v>
      </c>
      <c r="P826" s="76">
        <f t="shared" si="114"/>
        <v>0</v>
      </c>
    </row>
    <row r="827" spans="1:16" ht="26.25" hidden="1" x14ac:dyDescent="0.25">
      <c r="A827" s="72">
        <v>3311402190967190</v>
      </c>
      <c r="B827" s="80" t="s">
        <v>842</v>
      </c>
      <c r="C827" s="73"/>
      <c r="D827" s="64"/>
      <c r="E827" s="64"/>
      <c r="F827" s="75">
        <f t="shared" si="109"/>
        <v>0</v>
      </c>
      <c r="G827" s="25">
        <f t="shared" si="123"/>
        <v>0</v>
      </c>
      <c r="H827" s="64"/>
      <c r="I827" s="76">
        <f t="shared" si="113"/>
        <v>0</v>
      </c>
      <c r="J827" s="64"/>
      <c r="K827" s="25">
        <f t="shared" si="110"/>
        <v>0</v>
      </c>
      <c r="L827" s="75">
        <f t="shared" si="115"/>
        <v>0</v>
      </c>
      <c r="M827" s="25">
        <f t="shared" si="111"/>
        <v>0</v>
      </c>
      <c r="N827" s="64"/>
      <c r="O827" s="25">
        <f t="shared" si="112"/>
        <v>0</v>
      </c>
      <c r="P827" s="76">
        <f t="shared" si="114"/>
        <v>0</v>
      </c>
    </row>
    <row r="828" spans="1:16" ht="26.25" hidden="1" x14ac:dyDescent="0.25">
      <c r="A828" s="72">
        <v>3311402191165</v>
      </c>
      <c r="B828" s="80" t="s">
        <v>843</v>
      </c>
      <c r="C828" s="73"/>
      <c r="D828" s="74">
        <f>SUM(D829)</f>
        <v>0</v>
      </c>
      <c r="E828" s="74">
        <f>SUM(E829)</f>
        <v>0</v>
      </c>
      <c r="F828" s="75">
        <f t="shared" si="109"/>
        <v>0</v>
      </c>
      <c r="G828" s="25">
        <f t="shared" si="123"/>
        <v>0</v>
      </c>
      <c r="H828" s="74">
        <f>SUM(H829)</f>
        <v>0</v>
      </c>
      <c r="I828" s="76">
        <f t="shared" si="113"/>
        <v>0</v>
      </c>
      <c r="J828" s="74">
        <f>SUM(J829)</f>
        <v>0</v>
      </c>
      <c r="K828" s="25">
        <f t="shared" si="110"/>
        <v>0</v>
      </c>
      <c r="L828" s="75">
        <f t="shared" si="115"/>
        <v>0</v>
      </c>
      <c r="M828" s="25">
        <f t="shared" si="111"/>
        <v>0</v>
      </c>
      <c r="N828" s="74">
        <f>SUM(N829)</f>
        <v>0</v>
      </c>
      <c r="O828" s="25">
        <f t="shared" si="112"/>
        <v>0</v>
      </c>
      <c r="P828" s="76">
        <f t="shared" si="114"/>
        <v>0</v>
      </c>
    </row>
    <row r="829" spans="1:16" ht="26.25" hidden="1" x14ac:dyDescent="0.25">
      <c r="A829" s="72">
        <v>3311402191165190</v>
      </c>
      <c r="B829" s="80" t="s">
        <v>844</v>
      </c>
      <c r="C829" s="73"/>
      <c r="D829" s="64"/>
      <c r="E829" s="64"/>
      <c r="F829" s="75">
        <f t="shared" si="109"/>
        <v>0</v>
      </c>
      <c r="G829" s="25">
        <f t="shared" si="123"/>
        <v>0</v>
      </c>
      <c r="H829" s="64"/>
      <c r="I829" s="76">
        <f t="shared" si="113"/>
        <v>0</v>
      </c>
      <c r="J829" s="64"/>
      <c r="K829" s="25">
        <f t="shared" si="110"/>
        <v>0</v>
      </c>
      <c r="L829" s="75">
        <f t="shared" si="115"/>
        <v>0</v>
      </c>
      <c r="M829" s="25">
        <f t="shared" si="111"/>
        <v>0</v>
      </c>
      <c r="N829" s="64"/>
      <c r="O829" s="25">
        <f t="shared" si="112"/>
        <v>0</v>
      </c>
      <c r="P829" s="76">
        <f t="shared" si="114"/>
        <v>0</v>
      </c>
    </row>
    <row r="830" spans="1:16" ht="26.25" hidden="1" x14ac:dyDescent="0.25">
      <c r="A830" s="72">
        <v>3311402196219</v>
      </c>
      <c r="B830" s="80" t="s">
        <v>845</v>
      </c>
      <c r="C830" s="73"/>
      <c r="D830" s="74">
        <f>SUM(D831)</f>
        <v>0</v>
      </c>
      <c r="E830" s="74">
        <f>SUM(E831)</f>
        <v>0</v>
      </c>
      <c r="F830" s="75">
        <f t="shared" si="109"/>
        <v>0</v>
      </c>
      <c r="G830" s="25">
        <f t="shared" si="123"/>
        <v>0</v>
      </c>
      <c r="H830" s="74">
        <f>SUM(H831)</f>
        <v>0</v>
      </c>
      <c r="I830" s="76">
        <f t="shared" si="113"/>
        <v>0</v>
      </c>
      <c r="J830" s="74">
        <f>SUM(J831)</f>
        <v>0</v>
      </c>
      <c r="K830" s="25">
        <f t="shared" si="110"/>
        <v>0</v>
      </c>
      <c r="L830" s="75">
        <f t="shared" si="115"/>
        <v>0</v>
      </c>
      <c r="M830" s="25">
        <f t="shared" si="111"/>
        <v>0</v>
      </c>
      <c r="N830" s="74">
        <f>SUM(N831)</f>
        <v>0</v>
      </c>
      <c r="O830" s="25">
        <f t="shared" si="112"/>
        <v>0</v>
      </c>
      <c r="P830" s="76">
        <f t="shared" si="114"/>
        <v>0</v>
      </c>
    </row>
    <row r="831" spans="1:16" ht="26.25" hidden="1" x14ac:dyDescent="0.25">
      <c r="A831" s="72">
        <v>3311402196219190</v>
      </c>
      <c r="B831" s="80" t="s">
        <v>846</v>
      </c>
      <c r="C831" s="73"/>
      <c r="D831" s="64"/>
      <c r="E831" s="64"/>
      <c r="F831" s="75">
        <f t="shared" si="109"/>
        <v>0</v>
      </c>
      <c r="G831" s="25">
        <f t="shared" si="123"/>
        <v>0</v>
      </c>
      <c r="H831" s="64"/>
      <c r="I831" s="76">
        <f t="shared" si="113"/>
        <v>0</v>
      </c>
      <c r="J831" s="64"/>
      <c r="K831" s="25">
        <f t="shared" si="110"/>
        <v>0</v>
      </c>
      <c r="L831" s="75">
        <f t="shared" si="115"/>
        <v>0</v>
      </c>
      <c r="M831" s="25">
        <f t="shared" si="111"/>
        <v>0</v>
      </c>
      <c r="N831" s="64"/>
      <c r="O831" s="25">
        <f t="shared" si="112"/>
        <v>0</v>
      </c>
      <c r="P831" s="76">
        <f t="shared" si="114"/>
        <v>0</v>
      </c>
    </row>
    <row r="832" spans="1:16" ht="26.25" hidden="1" x14ac:dyDescent="0.25">
      <c r="A832" s="72">
        <v>3311402197132</v>
      </c>
      <c r="B832" s="80" t="s">
        <v>847</v>
      </c>
      <c r="C832" s="73"/>
      <c r="D832" s="74">
        <f>SUM(D833)</f>
        <v>0</v>
      </c>
      <c r="E832" s="74">
        <f>SUM(E833)</f>
        <v>0</v>
      </c>
      <c r="F832" s="75">
        <f t="shared" si="109"/>
        <v>0</v>
      </c>
      <c r="G832" s="25">
        <f t="shared" si="123"/>
        <v>0</v>
      </c>
      <c r="H832" s="74">
        <f>SUM(H833)</f>
        <v>0</v>
      </c>
      <c r="I832" s="76">
        <f t="shared" si="113"/>
        <v>0</v>
      </c>
      <c r="J832" s="74">
        <f>SUM(J833)</f>
        <v>0</v>
      </c>
      <c r="K832" s="25">
        <f t="shared" si="110"/>
        <v>0</v>
      </c>
      <c r="L832" s="75">
        <f t="shared" si="115"/>
        <v>0</v>
      </c>
      <c r="M832" s="25">
        <f t="shared" si="111"/>
        <v>0</v>
      </c>
      <c r="N832" s="74">
        <f>SUM(N833)</f>
        <v>0</v>
      </c>
      <c r="O832" s="25">
        <f t="shared" si="112"/>
        <v>0</v>
      </c>
      <c r="P832" s="76">
        <f t="shared" si="114"/>
        <v>0</v>
      </c>
    </row>
    <row r="833" spans="1:16" ht="26.25" hidden="1" x14ac:dyDescent="0.25">
      <c r="A833" s="72">
        <v>3311402197132190</v>
      </c>
      <c r="B833" s="80" t="s">
        <v>848</v>
      </c>
      <c r="C833" s="73"/>
      <c r="D833" s="64"/>
      <c r="E833" s="64"/>
      <c r="F833" s="75">
        <f t="shared" si="109"/>
        <v>0</v>
      </c>
      <c r="G833" s="25">
        <f t="shared" si="123"/>
        <v>0</v>
      </c>
      <c r="H833" s="64"/>
      <c r="I833" s="76">
        <f t="shared" si="113"/>
        <v>0</v>
      </c>
      <c r="J833" s="64"/>
      <c r="K833" s="25">
        <f t="shared" si="110"/>
        <v>0</v>
      </c>
      <c r="L833" s="75">
        <f t="shared" si="115"/>
        <v>0</v>
      </c>
      <c r="M833" s="25">
        <f t="shared" si="111"/>
        <v>0</v>
      </c>
      <c r="N833" s="64"/>
      <c r="O833" s="25">
        <f t="shared" si="112"/>
        <v>0</v>
      </c>
      <c r="P833" s="76">
        <f t="shared" si="114"/>
        <v>0</v>
      </c>
    </row>
    <row r="834" spans="1:16" ht="39" hidden="1" x14ac:dyDescent="0.25">
      <c r="A834" s="72">
        <v>3311402197253</v>
      </c>
      <c r="B834" s="80" t="s">
        <v>849</v>
      </c>
      <c r="C834" s="73"/>
      <c r="D834" s="74">
        <f>SUM(D835)</f>
        <v>0</v>
      </c>
      <c r="E834" s="74">
        <f>SUM(E835)</f>
        <v>0</v>
      </c>
      <c r="F834" s="75">
        <f t="shared" si="109"/>
        <v>0</v>
      </c>
      <c r="G834" s="25">
        <f t="shared" si="123"/>
        <v>0</v>
      </c>
      <c r="H834" s="74">
        <f>SUM(H835)</f>
        <v>0</v>
      </c>
      <c r="I834" s="76">
        <f t="shared" si="113"/>
        <v>0</v>
      </c>
      <c r="J834" s="74">
        <f>SUM(J835)</f>
        <v>0</v>
      </c>
      <c r="K834" s="25">
        <f t="shared" si="110"/>
        <v>0</v>
      </c>
      <c r="L834" s="75">
        <f t="shared" si="115"/>
        <v>0</v>
      </c>
      <c r="M834" s="25">
        <f t="shared" si="111"/>
        <v>0</v>
      </c>
      <c r="N834" s="74">
        <f>SUM(N835)</f>
        <v>0</v>
      </c>
      <c r="O834" s="25">
        <f t="shared" si="112"/>
        <v>0</v>
      </c>
      <c r="P834" s="76">
        <f t="shared" si="114"/>
        <v>0</v>
      </c>
    </row>
    <row r="835" spans="1:16" ht="39" hidden="1" x14ac:dyDescent="0.25">
      <c r="A835" s="72">
        <v>3311402197253190</v>
      </c>
      <c r="B835" s="80" t="s">
        <v>850</v>
      </c>
      <c r="C835" s="73"/>
      <c r="D835" s="64"/>
      <c r="E835" s="64"/>
      <c r="F835" s="75">
        <f t="shared" si="109"/>
        <v>0</v>
      </c>
      <c r="G835" s="25">
        <f t="shared" si="123"/>
        <v>0</v>
      </c>
      <c r="H835" s="64"/>
      <c r="I835" s="76">
        <f t="shared" si="113"/>
        <v>0</v>
      </c>
      <c r="J835" s="64"/>
      <c r="K835" s="25">
        <f t="shared" si="110"/>
        <v>0</v>
      </c>
      <c r="L835" s="75">
        <f t="shared" si="115"/>
        <v>0</v>
      </c>
      <c r="M835" s="25">
        <f t="shared" si="111"/>
        <v>0</v>
      </c>
      <c r="N835" s="64"/>
      <c r="O835" s="25">
        <f t="shared" si="112"/>
        <v>0</v>
      </c>
      <c r="P835" s="76">
        <f t="shared" si="114"/>
        <v>0</v>
      </c>
    </row>
    <row r="836" spans="1:16" ht="26.25" hidden="1" x14ac:dyDescent="0.25">
      <c r="A836" s="72">
        <v>3311402197254</v>
      </c>
      <c r="B836" s="80" t="s">
        <v>851</v>
      </c>
      <c r="C836" s="73"/>
      <c r="D836" s="74">
        <f>SUM(D837)</f>
        <v>0</v>
      </c>
      <c r="E836" s="74">
        <f>SUM(E837)</f>
        <v>0</v>
      </c>
      <c r="F836" s="75">
        <f t="shared" si="109"/>
        <v>0</v>
      </c>
      <c r="G836" s="25">
        <f t="shared" si="123"/>
        <v>0</v>
      </c>
      <c r="H836" s="74">
        <f>SUM(H837)</f>
        <v>0</v>
      </c>
      <c r="I836" s="76">
        <f t="shared" si="113"/>
        <v>0</v>
      </c>
      <c r="J836" s="74">
        <f>SUM(J837)</f>
        <v>0</v>
      </c>
      <c r="K836" s="25">
        <f t="shared" si="110"/>
        <v>0</v>
      </c>
      <c r="L836" s="75">
        <f t="shared" si="115"/>
        <v>0</v>
      </c>
      <c r="M836" s="25">
        <f t="shared" si="111"/>
        <v>0</v>
      </c>
      <c r="N836" s="74">
        <f>SUM(N837)</f>
        <v>0</v>
      </c>
      <c r="O836" s="25">
        <f t="shared" si="112"/>
        <v>0</v>
      </c>
      <c r="P836" s="76">
        <f t="shared" si="114"/>
        <v>0</v>
      </c>
    </row>
    <row r="837" spans="1:16" ht="26.25" hidden="1" x14ac:dyDescent="0.25">
      <c r="A837" s="72">
        <v>3311402197254190</v>
      </c>
      <c r="B837" s="80" t="s">
        <v>852</v>
      </c>
      <c r="C837" s="73"/>
      <c r="D837" s="64"/>
      <c r="E837" s="64"/>
      <c r="F837" s="75">
        <f t="shared" si="109"/>
        <v>0</v>
      </c>
      <c r="G837" s="25">
        <f t="shared" si="123"/>
        <v>0</v>
      </c>
      <c r="H837" s="64"/>
      <c r="I837" s="76">
        <f t="shared" si="113"/>
        <v>0</v>
      </c>
      <c r="J837" s="64"/>
      <c r="K837" s="25">
        <f t="shared" si="110"/>
        <v>0</v>
      </c>
      <c r="L837" s="75">
        <f t="shared" si="115"/>
        <v>0</v>
      </c>
      <c r="M837" s="25">
        <f t="shared" si="111"/>
        <v>0</v>
      </c>
      <c r="N837" s="64"/>
      <c r="O837" s="25">
        <f t="shared" si="112"/>
        <v>0</v>
      </c>
      <c r="P837" s="76">
        <f t="shared" si="114"/>
        <v>0</v>
      </c>
    </row>
    <row r="838" spans="1:16" ht="26.25" hidden="1" x14ac:dyDescent="0.25">
      <c r="A838" s="72">
        <v>3311402197223</v>
      </c>
      <c r="B838" s="31" t="s">
        <v>853</v>
      </c>
      <c r="C838" s="73"/>
      <c r="D838" s="64"/>
      <c r="E838" s="64"/>
      <c r="F838" s="75">
        <f t="shared" si="109"/>
        <v>0</v>
      </c>
      <c r="G838" s="25">
        <f t="shared" si="123"/>
        <v>0</v>
      </c>
      <c r="H838" s="64"/>
      <c r="I838" s="76">
        <f t="shared" si="113"/>
        <v>0</v>
      </c>
      <c r="J838" s="64"/>
      <c r="K838" s="25">
        <f t="shared" si="110"/>
        <v>0</v>
      </c>
      <c r="L838" s="75">
        <f t="shared" si="115"/>
        <v>0</v>
      </c>
      <c r="M838" s="25">
        <f t="shared" si="111"/>
        <v>0</v>
      </c>
      <c r="N838" s="64"/>
      <c r="O838" s="25">
        <f t="shared" si="112"/>
        <v>0</v>
      </c>
      <c r="P838" s="76">
        <f t="shared" si="114"/>
        <v>0</v>
      </c>
    </row>
    <row r="839" spans="1:16" hidden="1" x14ac:dyDescent="0.25">
      <c r="A839" s="72">
        <v>3311402197251</v>
      </c>
      <c r="B839" s="31" t="s">
        <v>854</v>
      </c>
      <c r="C839" s="73"/>
      <c r="D839" s="74">
        <f>SUM(D840:D848)</f>
        <v>0</v>
      </c>
      <c r="E839" s="74">
        <f>SUM(E840:E848)</f>
        <v>0</v>
      </c>
      <c r="F839" s="75">
        <f t="shared" si="109"/>
        <v>0</v>
      </c>
      <c r="G839" s="25">
        <f t="shared" si="123"/>
        <v>0</v>
      </c>
      <c r="H839" s="74">
        <f>SUM(H840:H848)</f>
        <v>0</v>
      </c>
      <c r="I839" s="76">
        <f t="shared" si="113"/>
        <v>0</v>
      </c>
      <c r="J839" s="74">
        <f>SUM(J840:J848)</f>
        <v>0</v>
      </c>
      <c r="K839" s="25">
        <f t="shared" si="110"/>
        <v>0</v>
      </c>
      <c r="L839" s="75">
        <f t="shared" si="115"/>
        <v>0</v>
      </c>
      <c r="M839" s="25">
        <f t="shared" si="111"/>
        <v>0</v>
      </c>
      <c r="N839" s="74">
        <f>SUM(N840:N848)</f>
        <v>0</v>
      </c>
      <c r="O839" s="25">
        <f t="shared" si="112"/>
        <v>0</v>
      </c>
      <c r="P839" s="76">
        <f t="shared" si="114"/>
        <v>0</v>
      </c>
    </row>
    <row r="840" spans="1:16" ht="26.25" hidden="1" x14ac:dyDescent="0.25">
      <c r="A840" s="72">
        <v>331140219725101</v>
      </c>
      <c r="B840" s="31" t="s">
        <v>855</v>
      </c>
      <c r="C840" s="73"/>
      <c r="D840" s="64"/>
      <c r="E840" s="64"/>
      <c r="F840" s="75">
        <f t="shared" si="109"/>
        <v>0</v>
      </c>
      <c r="G840" s="25">
        <f t="shared" si="123"/>
        <v>0</v>
      </c>
      <c r="H840" s="64"/>
      <c r="I840" s="76">
        <f t="shared" si="113"/>
        <v>0</v>
      </c>
      <c r="J840" s="64"/>
      <c r="K840" s="25">
        <f t="shared" si="110"/>
        <v>0</v>
      </c>
      <c r="L840" s="75">
        <f t="shared" si="115"/>
        <v>0</v>
      </c>
      <c r="M840" s="25">
        <f t="shared" si="111"/>
        <v>0</v>
      </c>
      <c r="N840" s="64"/>
      <c r="O840" s="25">
        <f t="shared" si="112"/>
        <v>0</v>
      </c>
      <c r="P840" s="76">
        <f t="shared" si="114"/>
        <v>0</v>
      </c>
    </row>
    <row r="841" spans="1:16" ht="26.25" hidden="1" x14ac:dyDescent="0.25">
      <c r="A841" s="72">
        <v>331140219725102</v>
      </c>
      <c r="B841" s="31" t="s">
        <v>856</v>
      </c>
      <c r="C841" s="73"/>
      <c r="D841" s="64"/>
      <c r="E841" s="64"/>
      <c r="F841" s="75">
        <f t="shared" si="109"/>
        <v>0</v>
      </c>
      <c r="G841" s="25">
        <f t="shared" si="123"/>
        <v>0</v>
      </c>
      <c r="H841" s="64"/>
      <c r="I841" s="76">
        <f t="shared" si="113"/>
        <v>0</v>
      </c>
      <c r="J841" s="64"/>
      <c r="K841" s="25">
        <f t="shared" si="110"/>
        <v>0</v>
      </c>
      <c r="L841" s="75">
        <f t="shared" si="115"/>
        <v>0</v>
      </c>
      <c r="M841" s="25">
        <f t="shared" si="111"/>
        <v>0</v>
      </c>
      <c r="N841" s="64"/>
      <c r="O841" s="25">
        <f t="shared" si="112"/>
        <v>0</v>
      </c>
      <c r="P841" s="76">
        <f t="shared" si="114"/>
        <v>0</v>
      </c>
    </row>
    <row r="842" spans="1:16" ht="26.25" hidden="1" x14ac:dyDescent="0.25">
      <c r="A842" s="72">
        <v>331140219725103</v>
      </c>
      <c r="B842" s="31" t="s">
        <v>857</v>
      </c>
      <c r="C842" s="73"/>
      <c r="D842" s="64"/>
      <c r="E842" s="64"/>
      <c r="F842" s="75">
        <f t="shared" si="109"/>
        <v>0</v>
      </c>
      <c r="G842" s="25">
        <f t="shared" si="123"/>
        <v>0</v>
      </c>
      <c r="H842" s="64"/>
      <c r="I842" s="76">
        <f t="shared" si="113"/>
        <v>0</v>
      </c>
      <c r="J842" s="64"/>
      <c r="K842" s="25">
        <f t="shared" si="110"/>
        <v>0</v>
      </c>
      <c r="L842" s="75">
        <f t="shared" si="115"/>
        <v>0</v>
      </c>
      <c r="M842" s="25">
        <f t="shared" si="111"/>
        <v>0</v>
      </c>
      <c r="N842" s="64"/>
      <c r="O842" s="25">
        <f t="shared" si="112"/>
        <v>0</v>
      </c>
      <c r="P842" s="76">
        <f t="shared" si="114"/>
        <v>0</v>
      </c>
    </row>
    <row r="843" spans="1:16" ht="26.25" hidden="1" x14ac:dyDescent="0.25">
      <c r="A843" s="72">
        <v>331140219725104</v>
      </c>
      <c r="B843" s="31" t="s">
        <v>858</v>
      </c>
      <c r="C843" s="73"/>
      <c r="D843" s="64"/>
      <c r="E843" s="64"/>
      <c r="F843" s="75">
        <f t="shared" si="109"/>
        <v>0</v>
      </c>
      <c r="G843" s="25">
        <f t="shared" si="123"/>
        <v>0</v>
      </c>
      <c r="H843" s="64"/>
      <c r="I843" s="76">
        <f t="shared" si="113"/>
        <v>0</v>
      </c>
      <c r="J843" s="64"/>
      <c r="K843" s="25">
        <f t="shared" si="110"/>
        <v>0</v>
      </c>
      <c r="L843" s="75">
        <f t="shared" si="115"/>
        <v>0</v>
      </c>
      <c r="M843" s="25">
        <f t="shared" si="111"/>
        <v>0</v>
      </c>
      <c r="N843" s="64"/>
      <c r="O843" s="25">
        <f t="shared" si="112"/>
        <v>0</v>
      </c>
      <c r="P843" s="76">
        <f t="shared" si="114"/>
        <v>0</v>
      </c>
    </row>
    <row r="844" spans="1:16" ht="26.25" hidden="1" x14ac:dyDescent="0.25">
      <c r="A844" s="72">
        <v>331140219725105</v>
      </c>
      <c r="B844" s="31" t="s">
        <v>859</v>
      </c>
      <c r="C844" s="73"/>
      <c r="D844" s="64"/>
      <c r="E844" s="64"/>
      <c r="F844" s="75">
        <f t="shared" si="109"/>
        <v>0</v>
      </c>
      <c r="G844" s="25">
        <f t="shared" si="123"/>
        <v>0</v>
      </c>
      <c r="H844" s="64"/>
      <c r="I844" s="76">
        <f t="shared" si="113"/>
        <v>0</v>
      </c>
      <c r="J844" s="64"/>
      <c r="K844" s="25">
        <f t="shared" si="110"/>
        <v>0</v>
      </c>
      <c r="L844" s="75">
        <f t="shared" si="115"/>
        <v>0</v>
      </c>
      <c r="M844" s="25">
        <f t="shared" si="111"/>
        <v>0</v>
      </c>
      <c r="N844" s="64"/>
      <c r="O844" s="25">
        <f t="shared" si="112"/>
        <v>0</v>
      </c>
      <c r="P844" s="76">
        <f t="shared" si="114"/>
        <v>0</v>
      </c>
    </row>
    <row r="845" spans="1:16" ht="26.25" hidden="1" x14ac:dyDescent="0.25">
      <c r="A845" s="72">
        <v>331140219725106</v>
      </c>
      <c r="B845" s="31" t="s">
        <v>860</v>
      </c>
      <c r="C845" s="73"/>
      <c r="D845" s="64"/>
      <c r="E845" s="64"/>
      <c r="F845" s="75">
        <f t="shared" si="109"/>
        <v>0</v>
      </c>
      <c r="G845" s="25">
        <f t="shared" si="123"/>
        <v>0</v>
      </c>
      <c r="H845" s="64"/>
      <c r="I845" s="76">
        <f t="shared" si="113"/>
        <v>0</v>
      </c>
      <c r="J845" s="64"/>
      <c r="K845" s="25">
        <f t="shared" si="110"/>
        <v>0</v>
      </c>
      <c r="L845" s="75">
        <f t="shared" si="115"/>
        <v>0</v>
      </c>
      <c r="M845" s="25">
        <f t="shared" si="111"/>
        <v>0</v>
      </c>
      <c r="N845" s="64"/>
      <c r="O845" s="25">
        <f t="shared" si="112"/>
        <v>0</v>
      </c>
      <c r="P845" s="76">
        <f t="shared" si="114"/>
        <v>0</v>
      </c>
    </row>
    <row r="846" spans="1:16" ht="26.25" hidden="1" x14ac:dyDescent="0.25">
      <c r="A846" s="72">
        <v>331140219725107</v>
      </c>
      <c r="B846" s="31" t="s">
        <v>861</v>
      </c>
      <c r="C846" s="73"/>
      <c r="D846" s="64"/>
      <c r="E846" s="64"/>
      <c r="F846" s="75">
        <f t="shared" si="109"/>
        <v>0</v>
      </c>
      <c r="G846" s="25">
        <f t="shared" si="123"/>
        <v>0</v>
      </c>
      <c r="H846" s="64"/>
      <c r="I846" s="76">
        <f t="shared" si="113"/>
        <v>0</v>
      </c>
      <c r="J846" s="64"/>
      <c r="K846" s="25">
        <f t="shared" si="110"/>
        <v>0</v>
      </c>
      <c r="L846" s="75">
        <f t="shared" si="115"/>
        <v>0</v>
      </c>
      <c r="M846" s="25">
        <f t="shared" si="111"/>
        <v>0</v>
      </c>
      <c r="N846" s="64"/>
      <c r="O846" s="25">
        <f t="shared" si="112"/>
        <v>0</v>
      </c>
      <c r="P846" s="76">
        <f t="shared" si="114"/>
        <v>0</v>
      </c>
    </row>
    <row r="847" spans="1:16" ht="26.25" hidden="1" x14ac:dyDescent="0.25">
      <c r="A847" s="72">
        <v>331140219725108</v>
      </c>
      <c r="B847" s="31" t="s">
        <v>862</v>
      </c>
      <c r="C847" s="73"/>
      <c r="D847" s="64"/>
      <c r="E847" s="64"/>
      <c r="F847" s="75">
        <f t="shared" si="109"/>
        <v>0</v>
      </c>
      <c r="G847" s="25">
        <f t="shared" si="123"/>
        <v>0</v>
      </c>
      <c r="H847" s="64"/>
      <c r="I847" s="76">
        <f t="shared" si="113"/>
        <v>0</v>
      </c>
      <c r="J847" s="64"/>
      <c r="K847" s="25">
        <f t="shared" si="110"/>
        <v>0</v>
      </c>
      <c r="L847" s="75">
        <f t="shared" si="115"/>
        <v>0</v>
      </c>
      <c r="M847" s="25">
        <f t="shared" si="111"/>
        <v>0</v>
      </c>
      <c r="N847" s="64"/>
      <c r="O847" s="25">
        <f t="shared" si="112"/>
        <v>0</v>
      </c>
      <c r="P847" s="76">
        <f t="shared" si="114"/>
        <v>0</v>
      </c>
    </row>
    <row r="848" spans="1:16" ht="26.25" hidden="1" x14ac:dyDescent="0.25">
      <c r="A848" s="72">
        <v>331140219725109</v>
      </c>
      <c r="B848" s="31" t="s">
        <v>1155</v>
      </c>
      <c r="C848" s="73"/>
      <c r="D848" s="64"/>
      <c r="E848" s="64"/>
      <c r="F848" s="75">
        <f t="shared" ref="F848" si="124">SUM(D848+E848)</f>
        <v>0</v>
      </c>
      <c r="G848" s="25">
        <f t="shared" ref="G848" si="125">IF(OR(F848=0,F$7=0),0,F848/F$7)*100</f>
        <v>0</v>
      </c>
      <c r="H848" s="64"/>
      <c r="I848" s="76">
        <f t="shared" si="113"/>
        <v>0</v>
      </c>
      <c r="J848" s="64"/>
      <c r="K848" s="25">
        <f t="shared" ref="K848" si="126">IF(OR(J848=0,F848=0),0,J848/F848)*100</f>
        <v>0</v>
      </c>
      <c r="L848" s="75">
        <f t="shared" ref="L848" si="127">SUM(N848-J848)</f>
        <v>0</v>
      </c>
      <c r="M848" s="25">
        <f t="shared" ref="M848" si="128">IF(OR(L848=0,F848=0),0,L848/F848)*100</f>
        <v>0</v>
      </c>
      <c r="N848" s="64"/>
      <c r="O848" s="25">
        <f t="shared" ref="O848" si="129">IF(OR(N848=0,F848=0),0,N848/F848)*100</f>
        <v>0</v>
      </c>
      <c r="P848" s="76">
        <f t="shared" ref="P848" si="130">SUM(F848-N848)</f>
        <v>0</v>
      </c>
    </row>
    <row r="849" spans="1:16" ht="26.25" hidden="1" x14ac:dyDescent="0.25">
      <c r="A849" s="100">
        <v>3311402190809</v>
      </c>
      <c r="B849" s="31" t="s">
        <v>834</v>
      </c>
      <c r="C849" s="73"/>
      <c r="D849" s="74">
        <f>SUM(D850)</f>
        <v>0</v>
      </c>
      <c r="E849" s="74">
        <f>SUM(E850)</f>
        <v>0</v>
      </c>
      <c r="F849" s="75">
        <f t="shared" si="109"/>
        <v>0</v>
      </c>
      <c r="G849" s="25">
        <f t="shared" si="123"/>
        <v>0</v>
      </c>
      <c r="H849" s="74">
        <f>SUM(H850)</f>
        <v>0</v>
      </c>
      <c r="I849" s="76">
        <f t="shared" si="113"/>
        <v>0</v>
      </c>
      <c r="J849" s="74">
        <f>SUM(J850)</f>
        <v>0</v>
      </c>
      <c r="K849" s="25">
        <f t="shared" si="110"/>
        <v>0</v>
      </c>
      <c r="L849" s="75">
        <f t="shared" si="115"/>
        <v>0</v>
      </c>
      <c r="M849" s="25">
        <f t="shared" si="111"/>
        <v>0</v>
      </c>
      <c r="N849" s="74">
        <f>SUM(N850)</f>
        <v>0</v>
      </c>
      <c r="O849" s="25">
        <f t="shared" si="112"/>
        <v>0</v>
      </c>
      <c r="P849" s="76">
        <f t="shared" si="114"/>
        <v>0</v>
      </c>
    </row>
    <row r="850" spans="1:16" ht="26.25" hidden="1" x14ac:dyDescent="0.25">
      <c r="A850" s="100">
        <v>3311402190809190</v>
      </c>
      <c r="B850" s="31" t="s">
        <v>834</v>
      </c>
      <c r="C850" s="73"/>
      <c r="D850" s="64"/>
      <c r="E850" s="64"/>
      <c r="F850" s="75">
        <f t="shared" si="109"/>
        <v>0</v>
      </c>
      <c r="G850" s="25">
        <f t="shared" si="123"/>
        <v>0</v>
      </c>
      <c r="H850" s="64"/>
      <c r="I850" s="76">
        <f t="shared" si="113"/>
        <v>0</v>
      </c>
      <c r="J850" s="64"/>
      <c r="K850" s="25">
        <f t="shared" si="110"/>
        <v>0</v>
      </c>
      <c r="L850" s="75">
        <f t="shared" si="115"/>
        <v>0</v>
      </c>
      <c r="M850" s="25">
        <f t="shared" si="111"/>
        <v>0</v>
      </c>
      <c r="N850" s="64"/>
      <c r="O850" s="25">
        <f t="shared" si="112"/>
        <v>0</v>
      </c>
      <c r="P850" s="76">
        <f t="shared" si="114"/>
        <v>0</v>
      </c>
    </row>
    <row r="851" spans="1:16" ht="26.25" hidden="1" x14ac:dyDescent="0.25">
      <c r="A851" s="100">
        <v>3311402190810</v>
      </c>
      <c r="B851" s="31" t="s">
        <v>863</v>
      </c>
      <c r="C851" s="73"/>
      <c r="D851" s="74">
        <f>SUM(D852:D853)</f>
        <v>0</v>
      </c>
      <c r="E851" s="74">
        <f>SUM(E852:E853)</f>
        <v>0</v>
      </c>
      <c r="F851" s="75">
        <f t="shared" si="109"/>
        <v>0</v>
      </c>
      <c r="G851" s="25">
        <f t="shared" si="123"/>
        <v>0</v>
      </c>
      <c r="H851" s="74">
        <f>SUM(H852:H853)</f>
        <v>0</v>
      </c>
      <c r="I851" s="76">
        <f t="shared" si="113"/>
        <v>0</v>
      </c>
      <c r="J851" s="74">
        <f>SUM(J852:J853)</f>
        <v>0</v>
      </c>
      <c r="K851" s="25">
        <f t="shared" si="110"/>
        <v>0</v>
      </c>
      <c r="L851" s="75">
        <f t="shared" si="115"/>
        <v>0</v>
      </c>
      <c r="M851" s="25">
        <f t="shared" si="111"/>
        <v>0</v>
      </c>
      <c r="N851" s="74">
        <f>SUM(N852:N853)</f>
        <v>0</v>
      </c>
      <c r="O851" s="25">
        <f t="shared" si="112"/>
        <v>0</v>
      </c>
      <c r="P851" s="76">
        <f t="shared" si="114"/>
        <v>0</v>
      </c>
    </row>
    <row r="852" spans="1:16" ht="26.25" hidden="1" x14ac:dyDescent="0.25">
      <c r="A852" s="100">
        <v>3311402190810190</v>
      </c>
      <c r="B852" s="31" t="s">
        <v>863</v>
      </c>
      <c r="C852" s="73"/>
      <c r="D852" s="64"/>
      <c r="E852" s="64"/>
      <c r="F852" s="75">
        <f t="shared" si="109"/>
        <v>0</v>
      </c>
      <c r="G852" s="25">
        <f t="shared" si="123"/>
        <v>0</v>
      </c>
      <c r="H852" s="64"/>
      <c r="I852" s="76">
        <f t="shared" si="113"/>
        <v>0</v>
      </c>
      <c r="J852" s="64"/>
      <c r="K852" s="25">
        <f t="shared" si="110"/>
        <v>0</v>
      </c>
      <c r="L852" s="75">
        <f t="shared" si="115"/>
        <v>0</v>
      </c>
      <c r="M852" s="25">
        <f t="shared" si="111"/>
        <v>0</v>
      </c>
      <c r="N852" s="64"/>
      <c r="O852" s="25">
        <f t="shared" si="112"/>
        <v>0</v>
      </c>
      <c r="P852" s="76">
        <f t="shared" si="114"/>
        <v>0</v>
      </c>
    </row>
    <row r="853" spans="1:16" ht="26.25" hidden="1" x14ac:dyDescent="0.25">
      <c r="A853" s="100">
        <v>3311402190810190</v>
      </c>
      <c r="B853" s="31" t="s">
        <v>863</v>
      </c>
      <c r="C853" s="73"/>
      <c r="D853" s="64"/>
      <c r="E853" s="64"/>
      <c r="F853" s="75">
        <f t="shared" ref="F853:F916" si="131">SUM(D853+E853)</f>
        <v>0</v>
      </c>
      <c r="G853" s="25">
        <f t="shared" si="123"/>
        <v>0</v>
      </c>
      <c r="H853" s="64"/>
      <c r="I853" s="76">
        <f t="shared" si="113"/>
        <v>0</v>
      </c>
      <c r="J853" s="64"/>
      <c r="K853" s="25">
        <f t="shared" ref="K853:K916" si="132">IF(OR(J853=0,F853=0),0,J853/F853)*100</f>
        <v>0</v>
      </c>
      <c r="L853" s="75">
        <f t="shared" si="115"/>
        <v>0</v>
      </c>
      <c r="M853" s="25">
        <f t="shared" ref="M853:M916" si="133">IF(OR(L853=0,F853=0),0,L853/F853)*100</f>
        <v>0</v>
      </c>
      <c r="N853" s="64"/>
      <c r="O853" s="25">
        <f t="shared" ref="O853:O916" si="134">IF(OR(N853=0,F853=0),0,N853/F853)*100</f>
        <v>0</v>
      </c>
      <c r="P853" s="76">
        <f t="shared" si="114"/>
        <v>0</v>
      </c>
    </row>
    <row r="854" spans="1:16" hidden="1" x14ac:dyDescent="0.25">
      <c r="A854" s="100">
        <v>3311402190845</v>
      </c>
      <c r="B854" s="31" t="s">
        <v>864</v>
      </c>
      <c r="C854" s="73"/>
      <c r="D854" s="74">
        <f>SUM(D855)</f>
        <v>0</v>
      </c>
      <c r="E854" s="74">
        <f>SUM(E855)</f>
        <v>0</v>
      </c>
      <c r="F854" s="75">
        <f t="shared" si="131"/>
        <v>0</v>
      </c>
      <c r="G854" s="25">
        <f t="shared" si="123"/>
        <v>0</v>
      </c>
      <c r="H854" s="74">
        <f>SUM(H855)</f>
        <v>0</v>
      </c>
      <c r="I854" s="76">
        <f t="shared" ref="I854:I917" si="135">SUM(F854-H854)</f>
        <v>0</v>
      </c>
      <c r="J854" s="74">
        <f>SUM(J855)</f>
        <v>0</v>
      </c>
      <c r="K854" s="25">
        <f t="shared" si="132"/>
        <v>0</v>
      </c>
      <c r="L854" s="75">
        <f t="shared" si="115"/>
        <v>0</v>
      </c>
      <c r="M854" s="25">
        <f t="shared" si="133"/>
        <v>0</v>
      </c>
      <c r="N854" s="74">
        <f>SUM(N855)</f>
        <v>0</v>
      </c>
      <c r="O854" s="25">
        <f t="shared" si="134"/>
        <v>0</v>
      </c>
      <c r="P854" s="76">
        <f t="shared" si="114"/>
        <v>0</v>
      </c>
    </row>
    <row r="855" spans="1:16" hidden="1" x14ac:dyDescent="0.25">
      <c r="A855" s="100">
        <v>3311402190845190</v>
      </c>
      <c r="B855" s="31" t="s">
        <v>864</v>
      </c>
      <c r="C855" s="73"/>
      <c r="D855" s="64"/>
      <c r="E855" s="64"/>
      <c r="F855" s="75">
        <f t="shared" si="131"/>
        <v>0</v>
      </c>
      <c r="G855" s="25">
        <f t="shared" si="123"/>
        <v>0</v>
      </c>
      <c r="H855" s="64"/>
      <c r="I855" s="76">
        <f t="shared" si="135"/>
        <v>0</v>
      </c>
      <c r="J855" s="64"/>
      <c r="K855" s="25">
        <f t="shared" si="132"/>
        <v>0</v>
      </c>
      <c r="L855" s="75">
        <f t="shared" si="115"/>
        <v>0</v>
      </c>
      <c r="M855" s="25">
        <f t="shared" si="133"/>
        <v>0</v>
      </c>
      <c r="N855" s="64"/>
      <c r="O855" s="25">
        <f t="shared" si="134"/>
        <v>0</v>
      </c>
      <c r="P855" s="76">
        <f t="shared" si="114"/>
        <v>0</v>
      </c>
    </row>
    <row r="856" spans="1:16" ht="26.25" hidden="1" x14ac:dyDescent="0.25">
      <c r="A856" s="72">
        <v>3311402191165</v>
      </c>
      <c r="B856" s="31" t="s">
        <v>865</v>
      </c>
      <c r="C856" s="73"/>
      <c r="D856" s="74">
        <f>SUM(D857)</f>
        <v>0</v>
      </c>
      <c r="E856" s="74">
        <f>SUM(E857)</f>
        <v>0</v>
      </c>
      <c r="F856" s="75">
        <f t="shared" si="131"/>
        <v>0</v>
      </c>
      <c r="G856" s="25">
        <f t="shared" si="123"/>
        <v>0</v>
      </c>
      <c r="H856" s="74">
        <f>SUM(H857)</f>
        <v>0</v>
      </c>
      <c r="I856" s="76">
        <f t="shared" si="135"/>
        <v>0</v>
      </c>
      <c r="J856" s="74">
        <f>SUM(J857)</f>
        <v>0</v>
      </c>
      <c r="K856" s="25">
        <f t="shared" si="132"/>
        <v>0</v>
      </c>
      <c r="L856" s="75">
        <f t="shared" si="115"/>
        <v>0</v>
      </c>
      <c r="M856" s="25">
        <f t="shared" si="133"/>
        <v>0</v>
      </c>
      <c r="N856" s="74">
        <f>SUM(N857)</f>
        <v>0</v>
      </c>
      <c r="O856" s="25">
        <f t="shared" si="134"/>
        <v>0</v>
      </c>
      <c r="P856" s="76">
        <f t="shared" si="114"/>
        <v>0</v>
      </c>
    </row>
    <row r="857" spans="1:16" ht="26.25" hidden="1" x14ac:dyDescent="0.25">
      <c r="A857" s="72">
        <v>3311402191165190</v>
      </c>
      <c r="B857" s="31" t="s">
        <v>865</v>
      </c>
      <c r="C857" s="73"/>
      <c r="D857" s="64"/>
      <c r="E857" s="64"/>
      <c r="F857" s="75">
        <f t="shared" si="131"/>
        <v>0</v>
      </c>
      <c r="G857" s="25">
        <f t="shared" si="123"/>
        <v>0</v>
      </c>
      <c r="H857" s="64"/>
      <c r="I857" s="76">
        <f t="shared" si="135"/>
        <v>0</v>
      </c>
      <c r="J857" s="64"/>
      <c r="K857" s="25">
        <f t="shared" si="132"/>
        <v>0</v>
      </c>
      <c r="L857" s="75">
        <f t="shared" si="115"/>
        <v>0</v>
      </c>
      <c r="M857" s="25">
        <f t="shared" si="133"/>
        <v>0</v>
      </c>
      <c r="N857" s="64"/>
      <c r="O857" s="25">
        <f t="shared" si="134"/>
        <v>0</v>
      </c>
      <c r="P857" s="76">
        <f t="shared" si="114"/>
        <v>0</v>
      </c>
    </row>
    <row r="858" spans="1:16" ht="26.25" hidden="1" x14ac:dyDescent="0.25">
      <c r="A858" s="72">
        <v>3311402196219</v>
      </c>
      <c r="B858" s="31" t="s">
        <v>845</v>
      </c>
      <c r="C858" s="73"/>
      <c r="D858" s="74">
        <f>SUM(D859)</f>
        <v>0</v>
      </c>
      <c r="E858" s="74">
        <f>SUM(E859)</f>
        <v>0</v>
      </c>
      <c r="F858" s="75">
        <f t="shared" si="131"/>
        <v>0</v>
      </c>
      <c r="G858" s="25">
        <f t="shared" si="123"/>
        <v>0</v>
      </c>
      <c r="H858" s="74">
        <f>SUM(H859)</f>
        <v>0</v>
      </c>
      <c r="I858" s="76">
        <f t="shared" si="135"/>
        <v>0</v>
      </c>
      <c r="J858" s="74">
        <f>SUM(J859)</f>
        <v>0</v>
      </c>
      <c r="K858" s="25">
        <f t="shared" si="132"/>
        <v>0</v>
      </c>
      <c r="L858" s="75">
        <f t="shared" si="115"/>
        <v>0</v>
      </c>
      <c r="M858" s="25">
        <f t="shared" si="133"/>
        <v>0</v>
      </c>
      <c r="N858" s="74">
        <f>SUM(N859)</f>
        <v>0</v>
      </c>
      <c r="O858" s="25">
        <f t="shared" si="134"/>
        <v>0</v>
      </c>
      <c r="P858" s="76">
        <f t="shared" si="114"/>
        <v>0</v>
      </c>
    </row>
    <row r="859" spans="1:16" ht="26.25" hidden="1" x14ac:dyDescent="0.25">
      <c r="A859" s="72">
        <v>3311402196219190</v>
      </c>
      <c r="B859" s="31" t="s">
        <v>845</v>
      </c>
      <c r="C859" s="73"/>
      <c r="D859" s="64"/>
      <c r="E859" s="64"/>
      <c r="F859" s="75">
        <f t="shared" si="131"/>
        <v>0</v>
      </c>
      <c r="G859" s="25">
        <f t="shared" si="123"/>
        <v>0</v>
      </c>
      <c r="H859" s="64"/>
      <c r="I859" s="76">
        <f t="shared" si="135"/>
        <v>0</v>
      </c>
      <c r="J859" s="64"/>
      <c r="K859" s="25">
        <f t="shared" si="132"/>
        <v>0</v>
      </c>
      <c r="L859" s="75">
        <f t="shared" si="115"/>
        <v>0</v>
      </c>
      <c r="M859" s="25">
        <f t="shared" si="133"/>
        <v>0</v>
      </c>
      <c r="N859" s="64"/>
      <c r="O859" s="25">
        <f t="shared" si="134"/>
        <v>0</v>
      </c>
      <c r="P859" s="76">
        <f t="shared" si="114"/>
        <v>0</v>
      </c>
    </row>
    <row r="860" spans="1:16" ht="26.25" hidden="1" x14ac:dyDescent="0.25">
      <c r="A860" s="72">
        <v>3311402197132</v>
      </c>
      <c r="B860" s="31" t="s">
        <v>847</v>
      </c>
      <c r="C860" s="73"/>
      <c r="D860" s="74">
        <f>SUM(D861)</f>
        <v>0</v>
      </c>
      <c r="E860" s="74">
        <f>SUM(E861)</f>
        <v>0</v>
      </c>
      <c r="F860" s="75">
        <f t="shared" si="131"/>
        <v>0</v>
      </c>
      <c r="G860" s="25">
        <f t="shared" si="123"/>
        <v>0</v>
      </c>
      <c r="H860" s="74">
        <f>SUM(H861)</f>
        <v>0</v>
      </c>
      <c r="I860" s="76">
        <f t="shared" si="135"/>
        <v>0</v>
      </c>
      <c r="J860" s="74">
        <f>SUM(J861)</f>
        <v>0</v>
      </c>
      <c r="K860" s="25">
        <f t="shared" si="132"/>
        <v>0</v>
      </c>
      <c r="L860" s="75">
        <f t="shared" si="115"/>
        <v>0</v>
      </c>
      <c r="M860" s="25">
        <f t="shared" si="133"/>
        <v>0</v>
      </c>
      <c r="N860" s="74">
        <f>SUM(N861)</f>
        <v>0</v>
      </c>
      <c r="O860" s="25">
        <f t="shared" si="134"/>
        <v>0</v>
      </c>
      <c r="P860" s="76">
        <f t="shared" ref="P860:P923" si="136">SUM(F860-N860)</f>
        <v>0</v>
      </c>
    </row>
    <row r="861" spans="1:16" ht="26.25" hidden="1" x14ac:dyDescent="0.25">
      <c r="A861" s="72">
        <v>3311402197132190</v>
      </c>
      <c r="B861" s="31" t="s">
        <v>847</v>
      </c>
      <c r="C861" s="73"/>
      <c r="D861" s="64"/>
      <c r="E861" s="64"/>
      <c r="F861" s="75">
        <f t="shared" si="131"/>
        <v>0</v>
      </c>
      <c r="G861" s="25">
        <f t="shared" si="123"/>
        <v>0</v>
      </c>
      <c r="H861" s="64"/>
      <c r="I861" s="76">
        <f t="shared" si="135"/>
        <v>0</v>
      </c>
      <c r="J861" s="64"/>
      <c r="K861" s="25">
        <f t="shared" si="132"/>
        <v>0</v>
      </c>
      <c r="L861" s="75">
        <f t="shared" ref="L861:L924" si="137">SUM(N861-J861)</f>
        <v>0</v>
      </c>
      <c r="M861" s="25">
        <f t="shared" si="133"/>
        <v>0</v>
      </c>
      <c r="N861" s="64"/>
      <c r="O861" s="25">
        <f t="shared" si="134"/>
        <v>0</v>
      </c>
      <c r="P861" s="76">
        <f t="shared" si="136"/>
        <v>0</v>
      </c>
    </row>
    <row r="862" spans="1:16" ht="39" hidden="1" x14ac:dyDescent="0.25">
      <c r="A862" s="72">
        <v>3311402197253</v>
      </c>
      <c r="B862" s="31" t="s">
        <v>866</v>
      </c>
      <c r="C862" s="73"/>
      <c r="D862" s="74">
        <f>SUM(D863)</f>
        <v>0</v>
      </c>
      <c r="E862" s="74">
        <f>SUM(E863)</f>
        <v>0</v>
      </c>
      <c r="F862" s="75">
        <f t="shared" si="131"/>
        <v>0</v>
      </c>
      <c r="G862" s="25">
        <f t="shared" si="123"/>
        <v>0</v>
      </c>
      <c r="H862" s="74">
        <f>SUM(H863)</f>
        <v>0</v>
      </c>
      <c r="I862" s="76">
        <f t="shared" si="135"/>
        <v>0</v>
      </c>
      <c r="J862" s="74">
        <f>SUM(J863)</f>
        <v>0</v>
      </c>
      <c r="K862" s="25">
        <f t="shared" si="132"/>
        <v>0</v>
      </c>
      <c r="L862" s="75">
        <f t="shared" si="137"/>
        <v>0</v>
      </c>
      <c r="M862" s="25">
        <f t="shared" si="133"/>
        <v>0</v>
      </c>
      <c r="N862" s="74">
        <f>SUM(N863)</f>
        <v>0</v>
      </c>
      <c r="O862" s="25">
        <f t="shared" si="134"/>
        <v>0</v>
      </c>
      <c r="P862" s="76">
        <f t="shared" si="136"/>
        <v>0</v>
      </c>
    </row>
    <row r="863" spans="1:16" ht="39" hidden="1" x14ac:dyDescent="0.25">
      <c r="A863" s="72">
        <v>3311402197253190</v>
      </c>
      <c r="B863" s="31" t="s">
        <v>866</v>
      </c>
      <c r="C863" s="73"/>
      <c r="D863" s="64"/>
      <c r="E863" s="64"/>
      <c r="F863" s="75">
        <f t="shared" si="131"/>
        <v>0</v>
      </c>
      <c r="G863" s="25">
        <f t="shared" si="123"/>
        <v>0</v>
      </c>
      <c r="H863" s="64"/>
      <c r="I863" s="76">
        <f t="shared" si="135"/>
        <v>0</v>
      </c>
      <c r="J863" s="64"/>
      <c r="K863" s="25">
        <f t="shared" si="132"/>
        <v>0</v>
      </c>
      <c r="L863" s="75">
        <f t="shared" si="137"/>
        <v>0</v>
      </c>
      <c r="M863" s="25">
        <f t="shared" si="133"/>
        <v>0</v>
      </c>
      <c r="N863" s="64"/>
      <c r="O863" s="25">
        <f t="shared" si="134"/>
        <v>0</v>
      </c>
      <c r="P863" s="76">
        <f t="shared" si="136"/>
        <v>0</v>
      </c>
    </row>
    <row r="864" spans="1:16" ht="26.25" hidden="1" x14ac:dyDescent="0.25">
      <c r="A864" s="72">
        <v>3311402197254</v>
      </c>
      <c r="B864" s="31" t="s">
        <v>851</v>
      </c>
      <c r="C864" s="73"/>
      <c r="D864" s="74">
        <f>SUM(D865)</f>
        <v>0</v>
      </c>
      <c r="E864" s="74">
        <f>SUM(E865)</f>
        <v>0</v>
      </c>
      <c r="F864" s="75">
        <f t="shared" si="131"/>
        <v>0</v>
      </c>
      <c r="G864" s="25">
        <f t="shared" si="123"/>
        <v>0</v>
      </c>
      <c r="H864" s="74">
        <f>SUM(H865)</f>
        <v>0</v>
      </c>
      <c r="I864" s="76">
        <f t="shared" si="135"/>
        <v>0</v>
      </c>
      <c r="J864" s="74">
        <f>SUM(J865)</f>
        <v>0</v>
      </c>
      <c r="K864" s="25">
        <f t="shared" si="132"/>
        <v>0</v>
      </c>
      <c r="L864" s="75">
        <f t="shared" si="137"/>
        <v>0</v>
      </c>
      <c r="M864" s="25">
        <f t="shared" si="133"/>
        <v>0</v>
      </c>
      <c r="N864" s="74">
        <f>SUM(N865)</f>
        <v>0</v>
      </c>
      <c r="O864" s="25">
        <f t="shared" si="134"/>
        <v>0</v>
      </c>
      <c r="P864" s="76">
        <f t="shared" si="136"/>
        <v>0</v>
      </c>
    </row>
    <row r="865" spans="1:16" ht="26.25" hidden="1" x14ac:dyDescent="0.25">
      <c r="A865" s="72">
        <v>3311402197254190</v>
      </c>
      <c r="B865" s="31" t="s">
        <v>851</v>
      </c>
      <c r="C865" s="73"/>
      <c r="D865" s="64"/>
      <c r="E865" s="64"/>
      <c r="F865" s="75">
        <f t="shared" si="131"/>
        <v>0</v>
      </c>
      <c r="G865" s="25">
        <f t="shared" si="123"/>
        <v>0</v>
      </c>
      <c r="H865" s="64"/>
      <c r="I865" s="76">
        <f t="shared" si="135"/>
        <v>0</v>
      </c>
      <c r="J865" s="64"/>
      <c r="K865" s="25">
        <f t="shared" si="132"/>
        <v>0</v>
      </c>
      <c r="L865" s="75">
        <f t="shared" si="137"/>
        <v>0</v>
      </c>
      <c r="M865" s="25">
        <f t="shared" si="133"/>
        <v>0</v>
      </c>
      <c r="N865" s="64"/>
      <c r="O865" s="25">
        <f t="shared" si="134"/>
        <v>0</v>
      </c>
      <c r="P865" s="76">
        <f t="shared" si="136"/>
        <v>0</v>
      </c>
    </row>
    <row r="866" spans="1:16" hidden="1" x14ac:dyDescent="0.25">
      <c r="A866" s="100">
        <v>331140220</v>
      </c>
      <c r="B866" s="31" t="s">
        <v>867</v>
      </c>
      <c r="C866" s="73"/>
      <c r="D866" s="74">
        <f>SUM(D867+D869+D871+D873+D875+D877+D880+D883+D885+D887+D889+D891+D893+D895+D897+D899+D901)</f>
        <v>0</v>
      </c>
      <c r="E866" s="74">
        <f>SUM(E867+E869+E871+E873+E875+E877+E880+E883+E885+E887+E889+E891+E893+E895+E897+E899+E901)</f>
        <v>0</v>
      </c>
      <c r="F866" s="75">
        <f t="shared" si="131"/>
        <v>0</v>
      </c>
      <c r="G866" s="25">
        <f t="shared" si="123"/>
        <v>0</v>
      </c>
      <c r="H866" s="74">
        <f>SUM(H867+H869+H871+H873+H875+H877+H880+H883+H885+H887+H889+H891+H893+H895+H897+H899+H901)</f>
        <v>0</v>
      </c>
      <c r="I866" s="76">
        <f t="shared" si="135"/>
        <v>0</v>
      </c>
      <c r="J866" s="74">
        <f>SUM(J867+J869+J871+J873+J875+J877+J880+J883+J885+J887+J889+J891+J893+J895+J897+J899+J901)</f>
        <v>0</v>
      </c>
      <c r="K866" s="25">
        <f t="shared" si="132"/>
        <v>0</v>
      </c>
      <c r="L866" s="75">
        <f t="shared" si="137"/>
        <v>0</v>
      </c>
      <c r="M866" s="25">
        <f t="shared" si="133"/>
        <v>0</v>
      </c>
      <c r="N866" s="74">
        <f>SUM(N867+N869+N871+N873+N875+N877+N880+N883+N885+N887+N889+N891+N893+N895+N897+N899+N901)</f>
        <v>0</v>
      </c>
      <c r="O866" s="25">
        <f t="shared" si="134"/>
        <v>0</v>
      </c>
      <c r="P866" s="76">
        <f t="shared" si="136"/>
        <v>0</v>
      </c>
    </row>
    <row r="867" spans="1:16" ht="26.25" hidden="1" x14ac:dyDescent="0.25">
      <c r="A867" s="100">
        <v>3311402200067</v>
      </c>
      <c r="B867" s="31" t="s">
        <v>868</v>
      </c>
      <c r="C867" s="73"/>
      <c r="D867" s="74">
        <f>SUM(D868)</f>
        <v>0</v>
      </c>
      <c r="E867" s="74">
        <f>SUM(E868)</f>
        <v>0</v>
      </c>
      <c r="F867" s="75">
        <f t="shared" si="131"/>
        <v>0</v>
      </c>
      <c r="G867" s="25">
        <f t="shared" si="123"/>
        <v>0</v>
      </c>
      <c r="H867" s="74">
        <f>SUM(H868)</f>
        <v>0</v>
      </c>
      <c r="I867" s="76">
        <f t="shared" si="135"/>
        <v>0</v>
      </c>
      <c r="J867" s="74">
        <f>SUM(J868)</f>
        <v>0</v>
      </c>
      <c r="K867" s="25">
        <f t="shared" si="132"/>
        <v>0</v>
      </c>
      <c r="L867" s="75">
        <f t="shared" si="137"/>
        <v>0</v>
      </c>
      <c r="M867" s="25">
        <f t="shared" si="133"/>
        <v>0</v>
      </c>
      <c r="N867" s="74">
        <f>SUM(N868)</f>
        <v>0</v>
      </c>
      <c r="O867" s="25">
        <f t="shared" si="134"/>
        <v>0</v>
      </c>
      <c r="P867" s="76">
        <f t="shared" si="136"/>
        <v>0</v>
      </c>
    </row>
    <row r="868" spans="1:16" ht="26.25" hidden="1" x14ac:dyDescent="0.25">
      <c r="A868" s="100">
        <v>3311402200067</v>
      </c>
      <c r="B868" s="31" t="s">
        <v>869</v>
      </c>
      <c r="C868" s="73"/>
      <c r="D868" s="64"/>
      <c r="E868" s="64"/>
      <c r="F868" s="75">
        <f t="shared" si="131"/>
        <v>0</v>
      </c>
      <c r="G868" s="25">
        <f t="shared" si="123"/>
        <v>0</v>
      </c>
      <c r="H868" s="64"/>
      <c r="I868" s="76">
        <f t="shared" si="135"/>
        <v>0</v>
      </c>
      <c r="J868" s="64"/>
      <c r="K868" s="25">
        <f t="shared" si="132"/>
        <v>0</v>
      </c>
      <c r="L868" s="75">
        <f t="shared" si="137"/>
        <v>0</v>
      </c>
      <c r="M868" s="25">
        <f t="shared" si="133"/>
        <v>0</v>
      </c>
      <c r="N868" s="64"/>
      <c r="O868" s="25">
        <f t="shared" si="134"/>
        <v>0</v>
      </c>
      <c r="P868" s="76">
        <f t="shared" si="136"/>
        <v>0</v>
      </c>
    </row>
    <row r="869" spans="1:16" ht="26.25" hidden="1" x14ac:dyDescent="0.25">
      <c r="A869" s="100">
        <v>3311402203075</v>
      </c>
      <c r="B869" s="101" t="s">
        <v>870</v>
      </c>
      <c r="C869" s="73"/>
      <c r="D869" s="74">
        <f>SUM(D870)</f>
        <v>0</v>
      </c>
      <c r="E869" s="74">
        <f>SUM(E870)</f>
        <v>0</v>
      </c>
      <c r="F869" s="75">
        <f t="shared" si="131"/>
        <v>0</v>
      </c>
      <c r="G869" s="25">
        <f t="shared" si="123"/>
        <v>0</v>
      </c>
      <c r="H869" s="74">
        <f>SUM(H870)</f>
        <v>0</v>
      </c>
      <c r="I869" s="76">
        <f t="shared" si="135"/>
        <v>0</v>
      </c>
      <c r="J869" s="74">
        <f>SUM(J870)</f>
        <v>0</v>
      </c>
      <c r="K869" s="25">
        <f t="shared" si="132"/>
        <v>0</v>
      </c>
      <c r="L869" s="75">
        <f t="shared" si="137"/>
        <v>0</v>
      </c>
      <c r="M869" s="25">
        <f t="shared" si="133"/>
        <v>0</v>
      </c>
      <c r="N869" s="74">
        <f>SUM(N870)</f>
        <v>0</v>
      </c>
      <c r="O869" s="25">
        <f t="shared" si="134"/>
        <v>0</v>
      </c>
      <c r="P869" s="76">
        <f t="shared" si="136"/>
        <v>0</v>
      </c>
    </row>
    <row r="870" spans="1:16" ht="26.25" hidden="1" x14ac:dyDescent="0.25">
      <c r="A870" s="100">
        <v>3311402203075200</v>
      </c>
      <c r="B870" s="101" t="s">
        <v>871</v>
      </c>
      <c r="C870" s="73"/>
      <c r="D870" s="64"/>
      <c r="E870" s="64"/>
      <c r="F870" s="75">
        <f t="shared" si="131"/>
        <v>0</v>
      </c>
      <c r="G870" s="25">
        <f t="shared" si="123"/>
        <v>0</v>
      </c>
      <c r="H870" s="64"/>
      <c r="I870" s="76">
        <f t="shared" si="135"/>
        <v>0</v>
      </c>
      <c r="J870" s="64"/>
      <c r="K870" s="25">
        <f t="shared" si="132"/>
        <v>0</v>
      </c>
      <c r="L870" s="75">
        <f t="shared" si="137"/>
        <v>0</v>
      </c>
      <c r="M870" s="25">
        <f t="shared" si="133"/>
        <v>0</v>
      </c>
      <c r="N870" s="64"/>
      <c r="O870" s="25">
        <f t="shared" si="134"/>
        <v>0</v>
      </c>
      <c r="P870" s="76">
        <f t="shared" si="136"/>
        <v>0</v>
      </c>
    </row>
    <row r="871" spans="1:16" hidden="1" x14ac:dyDescent="0.25">
      <c r="A871" s="72">
        <v>3311402200412</v>
      </c>
      <c r="B871" s="31" t="s">
        <v>872</v>
      </c>
      <c r="C871" s="73"/>
      <c r="D871" s="74">
        <f>SUM(D872)</f>
        <v>0</v>
      </c>
      <c r="E871" s="74">
        <f>SUM(E872)</f>
        <v>0</v>
      </c>
      <c r="F871" s="75">
        <f t="shared" si="131"/>
        <v>0</v>
      </c>
      <c r="G871" s="25">
        <f t="shared" si="123"/>
        <v>0</v>
      </c>
      <c r="H871" s="74">
        <f>SUM(H872)</f>
        <v>0</v>
      </c>
      <c r="I871" s="76">
        <f t="shared" si="135"/>
        <v>0</v>
      </c>
      <c r="J871" s="74">
        <f>SUM(J872)</f>
        <v>0</v>
      </c>
      <c r="K871" s="25">
        <f t="shared" si="132"/>
        <v>0</v>
      </c>
      <c r="L871" s="75">
        <f t="shared" si="137"/>
        <v>0</v>
      </c>
      <c r="M871" s="25">
        <f t="shared" si="133"/>
        <v>0</v>
      </c>
      <c r="N871" s="74">
        <f>SUM(N872)</f>
        <v>0</v>
      </c>
      <c r="O871" s="25">
        <f t="shared" si="134"/>
        <v>0</v>
      </c>
      <c r="P871" s="76">
        <f t="shared" si="136"/>
        <v>0</v>
      </c>
    </row>
    <row r="872" spans="1:16" hidden="1" x14ac:dyDescent="0.25">
      <c r="A872" s="72">
        <v>3311402200412200</v>
      </c>
      <c r="B872" s="31" t="s">
        <v>873</v>
      </c>
      <c r="C872" s="73"/>
      <c r="D872" s="64"/>
      <c r="E872" s="64"/>
      <c r="F872" s="75">
        <f t="shared" si="131"/>
        <v>0</v>
      </c>
      <c r="G872" s="25">
        <f t="shared" si="123"/>
        <v>0</v>
      </c>
      <c r="H872" s="64"/>
      <c r="I872" s="76">
        <f t="shared" si="135"/>
        <v>0</v>
      </c>
      <c r="J872" s="64"/>
      <c r="K872" s="25">
        <f t="shared" si="132"/>
        <v>0</v>
      </c>
      <c r="L872" s="75">
        <f t="shared" si="137"/>
        <v>0</v>
      </c>
      <c r="M872" s="25">
        <f t="shared" si="133"/>
        <v>0</v>
      </c>
      <c r="N872" s="64"/>
      <c r="O872" s="25">
        <f t="shared" si="134"/>
        <v>0</v>
      </c>
      <c r="P872" s="76">
        <f t="shared" si="136"/>
        <v>0</v>
      </c>
    </row>
    <row r="873" spans="1:16" hidden="1" x14ac:dyDescent="0.25">
      <c r="A873" s="100">
        <v>3311402200680</v>
      </c>
      <c r="B873" s="101" t="s">
        <v>874</v>
      </c>
      <c r="C873" s="73"/>
      <c r="D873" s="74">
        <f>SUM(D874)</f>
        <v>0</v>
      </c>
      <c r="E873" s="74">
        <f>SUM(E874)</f>
        <v>0</v>
      </c>
      <c r="F873" s="75">
        <f t="shared" si="131"/>
        <v>0</v>
      </c>
      <c r="G873" s="25">
        <f t="shared" si="123"/>
        <v>0</v>
      </c>
      <c r="H873" s="74">
        <f>SUM(H874)</f>
        <v>0</v>
      </c>
      <c r="I873" s="76">
        <f t="shared" si="135"/>
        <v>0</v>
      </c>
      <c r="J873" s="74">
        <f>SUM(J874)</f>
        <v>0</v>
      </c>
      <c r="K873" s="25">
        <f t="shared" si="132"/>
        <v>0</v>
      </c>
      <c r="L873" s="75">
        <f t="shared" si="137"/>
        <v>0</v>
      </c>
      <c r="M873" s="25">
        <f t="shared" si="133"/>
        <v>0</v>
      </c>
      <c r="N873" s="74">
        <f>SUM(N874)</f>
        <v>0</v>
      </c>
      <c r="O873" s="25">
        <f t="shared" si="134"/>
        <v>0</v>
      </c>
      <c r="P873" s="76">
        <f t="shared" si="136"/>
        <v>0</v>
      </c>
    </row>
    <row r="874" spans="1:16" hidden="1" x14ac:dyDescent="0.25">
      <c r="A874" s="100">
        <v>3311402200680190</v>
      </c>
      <c r="B874" s="101" t="s">
        <v>874</v>
      </c>
      <c r="C874" s="73"/>
      <c r="D874" s="64"/>
      <c r="E874" s="64"/>
      <c r="F874" s="75">
        <f t="shared" si="131"/>
        <v>0</v>
      </c>
      <c r="G874" s="25">
        <f t="shared" si="123"/>
        <v>0</v>
      </c>
      <c r="H874" s="64"/>
      <c r="I874" s="76">
        <f t="shared" si="135"/>
        <v>0</v>
      </c>
      <c r="J874" s="64"/>
      <c r="K874" s="25">
        <f t="shared" si="132"/>
        <v>0</v>
      </c>
      <c r="L874" s="75">
        <f t="shared" si="137"/>
        <v>0</v>
      </c>
      <c r="M874" s="25">
        <f t="shared" si="133"/>
        <v>0</v>
      </c>
      <c r="N874" s="64"/>
      <c r="O874" s="25">
        <f t="shared" si="134"/>
        <v>0</v>
      </c>
      <c r="P874" s="76">
        <f t="shared" si="136"/>
        <v>0</v>
      </c>
    </row>
    <row r="875" spans="1:16" ht="26.25" hidden="1" x14ac:dyDescent="0.25">
      <c r="A875" s="100">
        <v>3311402200729</v>
      </c>
      <c r="B875" s="31" t="s">
        <v>875</v>
      </c>
      <c r="C875" s="73"/>
      <c r="D875" s="74">
        <f>SUM(D876)</f>
        <v>0</v>
      </c>
      <c r="E875" s="74">
        <f>SUM(E876)</f>
        <v>0</v>
      </c>
      <c r="F875" s="75">
        <f t="shared" si="131"/>
        <v>0</v>
      </c>
      <c r="G875" s="25">
        <f t="shared" si="123"/>
        <v>0</v>
      </c>
      <c r="H875" s="74">
        <f>SUM(H876)</f>
        <v>0</v>
      </c>
      <c r="I875" s="76">
        <f t="shared" si="135"/>
        <v>0</v>
      </c>
      <c r="J875" s="74">
        <f>SUM(J876)</f>
        <v>0</v>
      </c>
      <c r="K875" s="25">
        <f t="shared" si="132"/>
        <v>0</v>
      </c>
      <c r="L875" s="75">
        <f t="shared" si="137"/>
        <v>0</v>
      </c>
      <c r="M875" s="25">
        <f t="shared" si="133"/>
        <v>0</v>
      </c>
      <c r="N875" s="74">
        <f>SUM(N876)</f>
        <v>0</v>
      </c>
      <c r="O875" s="25">
        <f t="shared" si="134"/>
        <v>0</v>
      </c>
      <c r="P875" s="76">
        <f t="shared" si="136"/>
        <v>0</v>
      </c>
    </row>
    <row r="876" spans="1:16" ht="26.25" hidden="1" x14ac:dyDescent="0.25">
      <c r="A876" s="100">
        <v>3311402200729190</v>
      </c>
      <c r="B876" s="31" t="s">
        <v>875</v>
      </c>
      <c r="C876" s="73"/>
      <c r="D876" s="64"/>
      <c r="E876" s="64"/>
      <c r="F876" s="75">
        <f t="shared" si="131"/>
        <v>0</v>
      </c>
      <c r="G876" s="25">
        <f t="shared" si="123"/>
        <v>0</v>
      </c>
      <c r="H876" s="64"/>
      <c r="I876" s="76">
        <f t="shared" si="135"/>
        <v>0</v>
      </c>
      <c r="J876" s="64"/>
      <c r="K876" s="25">
        <f t="shared" si="132"/>
        <v>0</v>
      </c>
      <c r="L876" s="75">
        <f t="shared" si="137"/>
        <v>0</v>
      </c>
      <c r="M876" s="25">
        <f t="shared" si="133"/>
        <v>0</v>
      </c>
      <c r="N876" s="64"/>
      <c r="O876" s="25">
        <f t="shared" si="134"/>
        <v>0</v>
      </c>
      <c r="P876" s="76">
        <f t="shared" si="136"/>
        <v>0</v>
      </c>
    </row>
    <row r="877" spans="1:16" ht="26.25" hidden="1" x14ac:dyDescent="0.25">
      <c r="A877" s="72">
        <v>3311402200738</v>
      </c>
      <c r="B877" s="31" t="s">
        <v>876</v>
      </c>
      <c r="C877" s="73"/>
      <c r="D877" s="74">
        <f>SUM(D878:D879)</f>
        <v>0</v>
      </c>
      <c r="E877" s="74">
        <f>SUM(E878:E879)</f>
        <v>0</v>
      </c>
      <c r="F877" s="75">
        <f t="shared" si="131"/>
        <v>0</v>
      </c>
      <c r="G877" s="25">
        <f t="shared" si="123"/>
        <v>0</v>
      </c>
      <c r="H877" s="74">
        <f>SUM(H878:H879)</f>
        <v>0</v>
      </c>
      <c r="I877" s="76">
        <f t="shared" si="135"/>
        <v>0</v>
      </c>
      <c r="J877" s="74">
        <f>SUM(J878:J879)</f>
        <v>0</v>
      </c>
      <c r="K877" s="25">
        <f t="shared" si="132"/>
        <v>0</v>
      </c>
      <c r="L877" s="75">
        <f t="shared" si="137"/>
        <v>0</v>
      </c>
      <c r="M877" s="25">
        <f t="shared" si="133"/>
        <v>0</v>
      </c>
      <c r="N877" s="74">
        <f>SUM(N878:N879)</f>
        <v>0</v>
      </c>
      <c r="O877" s="25">
        <f t="shared" si="134"/>
        <v>0</v>
      </c>
      <c r="P877" s="76">
        <f t="shared" si="136"/>
        <v>0</v>
      </c>
    </row>
    <row r="878" spans="1:16" ht="26.25" hidden="1" x14ac:dyDescent="0.25">
      <c r="A878" s="72">
        <v>3311402200738200</v>
      </c>
      <c r="B878" s="31" t="s">
        <v>876</v>
      </c>
      <c r="C878" s="73"/>
      <c r="D878" s="64"/>
      <c r="E878" s="64"/>
      <c r="F878" s="75">
        <f t="shared" si="131"/>
        <v>0</v>
      </c>
      <c r="G878" s="25">
        <f t="shared" si="123"/>
        <v>0</v>
      </c>
      <c r="H878" s="64"/>
      <c r="I878" s="76">
        <f t="shared" si="135"/>
        <v>0</v>
      </c>
      <c r="J878" s="64"/>
      <c r="K878" s="25">
        <f t="shared" si="132"/>
        <v>0</v>
      </c>
      <c r="L878" s="75">
        <f t="shared" si="137"/>
        <v>0</v>
      </c>
      <c r="M878" s="25">
        <f t="shared" si="133"/>
        <v>0</v>
      </c>
      <c r="N878" s="64"/>
      <c r="O878" s="25">
        <f t="shared" si="134"/>
        <v>0</v>
      </c>
      <c r="P878" s="76">
        <f t="shared" si="136"/>
        <v>0</v>
      </c>
    </row>
    <row r="879" spans="1:16" ht="26.25" hidden="1" x14ac:dyDescent="0.25">
      <c r="A879" s="72">
        <v>3311402200738200</v>
      </c>
      <c r="B879" s="31" t="s">
        <v>876</v>
      </c>
      <c r="C879" s="73"/>
      <c r="D879" s="64"/>
      <c r="E879" s="64"/>
      <c r="F879" s="75">
        <f t="shared" si="131"/>
        <v>0</v>
      </c>
      <c r="G879" s="25">
        <f t="shared" si="123"/>
        <v>0</v>
      </c>
      <c r="H879" s="64"/>
      <c r="I879" s="76">
        <f t="shared" si="135"/>
        <v>0</v>
      </c>
      <c r="J879" s="64"/>
      <c r="K879" s="25">
        <f t="shared" si="132"/>
        <v>0</v>
      </c>
      <c r="L879" s="75">
        <f>SUM(N879-J879)</f>
        <v>0</v>
      </c>
      <c r="M879" s="25">
        <f t="shared" si="133"/>
        <v>0</v>
      </c>
      <c r="N879" s="64"/>
      <c r="O879" s="25">
        <f t="shared" si="134"/>
        <v>0</v>
      </c>
      <c r="P879" s="76">
        <f>SUM(F879-N879)</f>
        <v>0</v>
      </c>
    </row>
    <row r="880" spans="1:16" ht="39" hidden="1" x14ac:dyDescent="0.25">
      <c r="A880" s="100">
        <v>3311402200762</v>
      </c>
      <c r="B880" s="31" t="s">
        <v>877</v>
      </c>
      <c r="C880" s="73"/>
      <c r="D880" s="74">
        <f>SUM(D881:D882)</f>
        <v>0</v>
      </c>
      <c r="E880" s="74">
        <f>SUM(E881:E882)</f>
        <v>0</v>
      </c>
      <c r="F880" s="75">
        <f t="shared" si="131"/>
        <v>0</v>
      </c>
      <c r="G880" s="25">
        <f t="shared" si="123"/>
        <v>0</v>
      </c>
      <c r="H880" s="74">
        <f>SUM(H881:H882)</f>
        <v>0</v>
      </c>
      <c r="I880" s="76">
        <f t="shared" si="135"/>
        <v>0</v>
      </c>
      <c r="J880" s="74">
        <f>SUM(J881:J882)</f>
        <v>0</v>
      </c>
      <c r="K880" s="25">
        <f t="shared" si="132"/>
        <v>0</v>
      </c>
      <c r="L880" s="75">
        <f t="shared" si="137"/>
        <v>0</v>
      </c>
      <c r="M880" s="25">
        <f t="shared" si="133"/>
        <v>0</v>
      </c>
      <c r="N880" s="74">
        <f>SUM(N881:N882)</f>
        <v>0</v>
      </c>
      <c r="O880" s="25">
        <f t="shared" si="134"/>
        <v>0</v>
      </c>
      <c r="P880" s="76">
        <f t="shared" si="136"/>
        <v>0</v>
      </c>
    </row>
    <row r="881" spans="1:16" ht="39" hidden="1" x14ac:dyDescent="0.25">
      <c r="A881" s="100">
        <v>3311402200762190</v>
      </c>
      <c r="B881" s="31" t="s">
        <v>877</v>
      </c>
      <c r="C881" s="73"/>
      <c r="D881" s="64"/>
      <c r="E881" s="64"/>
      <c r="F881" s="75">
        <f t="shared" si="131"/>
        <v>0</v>
      </c>
      <c r="G881" s="25">
        <f t="shared" si="123"/>
        <v>0</v>
      </c>
      <c r="H881" s="64"/>
      <c r="I881" s="76">
        <f t="shared" si="135"/>
        <v>0</v>
      </c>
      <c r="J881" s="64"/>
      <c r="K881" s="25">
        <f t="shared" si="132"/>
        <v>0</v>
      </c>
      <c r="L881" s="75">
        <f>SUM(N881-J881)</f>
        <v>0</v>
      </c>
      <c r="M881" s="25">
        <f t="shared" si="133"/>
        <v>0</v>
      </c>
      <c r="N881" s="64"/>
      <c r="O881" s="25">
        <f t="shared" si="134"/>
        <v>0</v>
      </c>
      <c r="P881" s="76">
        <f>SUM(F881-N881)</f>
        <v>0</v>
      </c>
    </row>
    <row r="882" spans="1:16" ht="39" hidden="1" x14ac:dyDescent="0.25">
      <c r="A882" s="100">
        <v>3311402200762200</v>
      </c>
      <c r="B882" s="31" t="s">
        <v>877</v>
      </c>
      <c r="C882" s="73"/>
      <c r="D882" s="64"/>
      <c r="E882" s="64"/>
      <c r="F882" s="75">
        <f t="shared" si="131"/>
        <v>0</v>
      </c>
      <c r="G882" s="25">
        <f t="shared" si="123"/>
        <v>0</v>
      </c>
      <c r="H882" s="64"/>
      <c r="I882" s="76">
        <f t="shared" si="135"/>
        <v>0</v>
      </c>
      <c r="J882" s="64"/>
      <c r="K882" s="25">
        <f t="shared" si="132"/>
        <v>0</v>
      </c>
      <c r="L882" s="75">
        <f t="shared" si="137"/>
        <v>0</v>
      </c>
      <c r="M882" s="25">
        <f t="shared" si="133"/>
        <v>0</v>
      </c>
      <c r="N882" s="64"/>
      <c r="O882" s="25">
        <f t="shared" si="134"/>
        <v>0</v>
      </c>
      <c r="P882" s="76">
        <f t="shared" si="136"/>
        <v>0</v>
      </c>
    </row>
    <row r="883" spans="1:16" ht="39" hidden="1" x14ac:dyDescent="0.25">
      <c r="A883" s="100">
        <v>3311402200780</v>
      </c>
      <c r="B883" s="31" t="s">
        <v>878</v>
      </c>
      <c r="C883" s="73"/>
      <c r="D883" s="74">
        <f>SUM(D884)</f>
        <v>0</v>
      </c>
      <c r="E883" s="74">
        <f>SUM(E884)</f>
        <v>0</v>
      </c>
      <c r="F883" s="75">
        <f t="shared" si="131"/>
        <v>0</v>
      </c>
      <c r="G883" s="25">
        <f t="shared" si="123"/>
        <v>0</v>
      </c>
      <c r="H883" s="74">
        <f>SUM(H884)</f>
        <v>0</v>
      </c>
      <c r="I883" s="76">
        <f t="shared" si="135"/>
        <v>0</v>
      </c>
      <c r="J883" s="74">
        <f>SUM(J884)</f>
        <v>0</v>
      </c>
      <c r="K883" s="25">
        <f t="shared" si="132"/>
        <v>0</v>
      </c>
      <c r="L883" s="75">
        <f t="shared" si="137"/>
        <v>0</v>
      </c>
      <c r="M883" s="25">
        <f t="shared" si="133"/>
        <v>0</v>
      </c>
      <c r="N883" s="74">
        <f>SUM(N884)</f>
        <v>0</v>
      </c>
      <c r="O883" s="25">
        <f t="shared" si="134"/>
        <v>0</v>
      </c>
      <c r="P883" s="76">
        <f t="shared" si="136"/>
        <v>0</v>
      </c>
    </row>
    <row r="884" spans="1:16" ht="39" hidden="1" x14ac:dyDescent="0.25">
      <c r="A884" s="100">
        <v>3311402200780190</v>
      </c>
      <c r="B884" s="31" t="s">
        <v>878</v>
      </c>
      <c r="C884" s="73"/>
      <c r="D884" s="64"/>
      <c r="E884" s="64"/>
      <c r="F884" s="75">
        <f t="shared" si="131"/>
        <v>0</v>
      </c>
      <c r="G884" s="25">
        <f t="shared" si="123"/>
        <v>0</v>
      </c>
      <c r="H884" s="64"/>
      <c r="I884" s="76">
        <f t="shared" si="135"/>
        <v>0</v>
      </c>
      <c r="J884" s="64"/>
      <c r="K884" s="25">
        <f t="shared" si="132"/>
        <v>0</v>
      </c>
      <c r="L884" s="75">
        <f t="shared" si="137"/>
        <v>0</v>
      </c>
      <c r="M884" s="25">
        <f t="shared" si="133"/>
        <v>0</v>
      </c>
      <c r="N884" s="64"/>
      <c r="O884" s="25">
        <f t="shared" si="134"/>
        <v>0</v>
      </c>
      <c r="P884" s="76">
        <f t="shared" si="136"/>
        <v>0</v>
      </c>
    </row>
    <row r="885" spans="1:16" ht="39" hidden="1" x14ac:dyDescent="0.25">
      <c r="A885" s="100">
        <v>3311402200785</v>
      </c>
      <c r="B885" s="31" t="s">
        <v>879</v>
      </c>
      <c r="C885" s="73"/>
      <c r="D885" s="74">
        <f>SUM(D886)</f>
        <v>0</v>
      </c>
      <c r="E885" s="74">
        <f>SUM(E886)</f>
        <v>0</v>
      </c>
      <c r="F885" s="75">
        <f t="shared" si="131"/>
        <v>0</v>
      </c>
      <c r="G885" s="25">
        <f t="shared" si="123"/>
        <v>0</v>
      </c>
      <c r="H885" s="74">
        <f>SUM(H886)</f>
        <v>0</v>
      </c>
      <c r="I885" s="76">
        <f t="shared" si="135"/>
        <v>0</v>
      </c>
      <c r="J885" s="74">
        <f>SUM(J886)</f>
        <v>0</v>
      </c>
      <c r="K885" s="25">
        <f t="shared" si="132"/>
        <v>0</v>
      </c>
      <c r="L885" s="75">
        <f t="shared" si="137"/>
        <v>0</v>
      </c>
      <c r="M885" s="25">
        <f t="shared" si="133"/>
        <v>0</v>
      </c>
      <c r="N885" s="74">
        <f>SUM(N886)</f>
        <v>0</v>
      </c>
      <c r="O885" s="25">
        <f t="shared" si="134"/>
        <v>0</v>
      </c>
      <c r="P885" s="76">
        <f t="shared" si="136"/>
        <v>0</v>
      </c>
    </row>
    <row r="886" spans="1:16" ht="39" hidden="1" x14ac:dyDescent="0.25">
      <c r="A886" s="100">
        <v>3311402200785200</v>
      </c>
      <c r="B886" s="31" t="s">
        <v>879</v>
      </c>
      <c r="C886" s="73"/>
      <c r="D886" s="64"/>
      <c r="E886" s="64"/>
      <c r="F886" s="75">
        <f t="shared" si="131"/>
        <v>0</v>
      </c>
      <c r="G886" s="25">
        <f t="shared" ref="G886:G954" si="138">IF(OR(F886=0,F$7=0),0,F886/F$7)*100</f>
        <v>0</v>
      </c>
      <c r="H886" s="64"/>
      <c r="I886" s="76">
        <f t="shared" si="135"/>
        <v>0</v>
      </c>
      <c r="J886" s="64"/>
      <c r="K886" s="25">
        <f t="shared" si="132"/>
        <v>0</v>
      </c>
      <c r="L886" s="75">
        <f t="shared" si="137"/>
        <v>0</v>
      </c>
      <c r="M886" s="25">
        <f t="shared" si="133"/>
        <v>0</v>
      </c>
      <c r="N886" s="64"/>
      <c r="O886" s="25">
        <f t="shared" si="134"/>
        <v>0</v>
      </c>
      <c r="P886" s="76">
        <f t="shared" si="136"/>
        <v>0</v>
      </c>
    </row>
    <row r="887" spans="1:16" ht="26.25" hidden="1" x14ac:dyDescent="0.25">
      <c r="A887" s="100">
        <v>3311402200788</v>
      </c>
      <c r="B887" s="31" t="s">
        <v>880</v>
      </c>
      <c r="C887" s="73"/>
      <c r="D887" s="74">
        <f>SUM(D888)</f>
        <v>0</v>
      </c>
      <c r="E887" s="74">
        <f>SUM(E888)</f>
        <v>0</v>
      </c>
      <c r="F887" s="75">
        <f t="shared" si="131"/>
        <v>0</v>
      </c>
      <c r="G887" s="25">
        <f t="shared" si="138"/>
        <v>0</v>
      </c>
      <c r="H887" s="74">
        <f>SUM(H888)</f>
        <v>0</v>
      </c>
      <c r="I887" s="76">
        <f t="shared" si="135"/>
        <v>0</v>
      </c>
      <c r="J887" s="74">
        <f>SUM(J888)</f>
        <v>0</v>
      </c>
      <c r="K887" s="25">
        <f t="shared" si="132"/>
        <v>0</v>
      </c>
      <c r="L887" s="75">
        <f t="shared" si="137"/>
        <v>0</v>
      </c>
      <c r="M887" s="25">
        <f t="shared" si="133"/>
        <v>0</v>
      </c>
      <c r="N887" s="74">
        <f>SUM(N888)</f>
        <v>0</v>
      </c>
      <c r="O887" s="25">
        <f t="shared" si="134"/>
        <v>0</v>
      </c>
      <c r="P887" s="76">
        <f t="shared" si="136"/>
        <v>0</v>
      </c>
    </row>
    <row r="888" spans="1:16" ht="26.25" hidden="1" x14ac:dyDescent="0.25">
      <c r="A888" s="100">
        <v>3311402200788200</v>
      </c>
      <c r="B888" s="31" t="s">
        <v>880</v>
      </c>
      <c r="C888" s="73"/>
      <c r="D888" s="64"/>
      <c r="E888" s="64"/>
      <c r="F888" s="75">
        <f t="shared" si="131"/>
        <v>0</v>
      </c>
      <c r="G888" s="25">
        <f t="shared" si="138"/>
        <v>0</v>
      </c>
      <c r="H888" s="64"/>
      <c r="I888" s="76">
        <f t="shared" si="135"/>
        <v>0</v>
      </c>
      <c r="J888" s="64"/>
      <c r="K888" s="25">
        <f t="shared" si="132"/>
        <v>0</v>
      </c>
      <c r="L888" s="75">
        <f t="shared" si="137"/>
        <v>0</v>
      </c>
      <c r="M888" s="25">
        <f t="shared" si="133"/>
        <v>0</v>
      </c>
      <c r="N888" s="64"/>
      <c r="O888" s="25">
        <f t="shared" si="134"/>
        <v>0</v>
      </c>
      <c r="P888" s="76">
        <f t="shared" si="136"/>
        <v>0</v>
      </c>
    </row>
    <row r="889" spans="1:16" ht="51.75" hidden="1" x14ac:dyDescent="0.25">
      <c r="A889" s="100">
        <v>3311402200789</v>
      </c>
      <c r="B889" s="31" t="s">
        <v>881</v>
      </c>
      <c r="C889" s="73"/>
      <c r="D889" s="74">
        <f>SUM(D890)</f>
        <v>0</v>
      </c>
      <c r="E889" s="74">
        <f>SUM(E890)</f>
        <v>0</v>
      </c>
      <c r="F889" s="75">
        <f t="shared" si="131"/>
        <v>0</v>
      </c>
      <c r="G889" s="25">
        <f t="shared" si="138"/>
        <v>0</v>
      </c>
      <c r="H889" s="74">
        <f>SUM(H890)</f>
        <v>0</v>
      </c>
      <c r="I889" s="76">
        <f t="shared" si="135"/>
        <v>0</v>
      </c>
      <c r="J889" s="74">
        <f>SUM(J890)</f>
        <v>0</v>
      </c>
      <c r="K889" s="25">
        <f t="shared" si="132"/>
        <v>0</v>
      </c>
      <c r="L889" s="75">
        <f t="shared" si="137"/>
        <v>0</v>
      </c>
      <c r="M889" s="25">
        <f t="shared" si="133"/>
        <v>0</v>
      </c>
      <c r="N889" s="74">
        <f>SUM(N890)</f>
        <v>0</v>
      </c>
      <c r="O889" s="25">
        <f t="shared" si="134"/>
        <v>0</v>
      </c>
      <c r="P889" s="76">
        <f t="shared" si="136"/>
        <v>0</v>
      </c>
    </row>
    <row r="890" spans="1:16" ht="51.75" hidden="1" x14ac:dyDescent="0.25">
      <c r="A890" s="100">
        <v>3311402200789200</v>
      </c>
      <c r="B890" s="31" t="s">
        <v>881</v>
      </c>
      <c r="C890" s="73"/>
      <c r="D890" s="64"/>
      <c r="E890" s="64"/>
      <c r="F890" s="75">
        <f t="shared" si="131"/>
        <v>0</v>
      </c>
      <c r="G890" s="25">
        <f t="shared" si="138"/>
        <v>0</v>
      </c>
      <c r="H890" s="64"/>
      <c r="I890" s="76">
        <f t="shared" si="135"/>
        <v>0</v>
      </c>
      <c r="J890" s="64"/>
      <c r="K890" s="25">
        <f t="shared" si="132"/>
        <v>0</v>
      </c>
      <c r="L890" s="75">
        <f t="shared" si="137"/>
        <v>0</v>
      </c>
      <c r="M890" s="25">
        <f t="shared" si="133"/>
        <v>0</v>
      </c>
      <c r="N890" s="64"/>
      <c r="O890" s="25">
        <f t="shared" si="134"/>
        <v>0</v>
      </c>
      <c r="P890" s="76">
        <f t="shared" si="136"/>
        <v>0</v>
      </c>
    </row>
    <row r="891" spans="1:16" ht="39" hidden="1" x14ac:dyDescent="0.25">
      <c r="A891" s="100">
        <v>3311402200790</v>
      </c>
      <c r="B891" s="31" t="s">
        <v>882</v>
      </c>
      <c r="C891" s="73"/>
      <c r="D891" s="74">
        <f>SUM(D892)</f>
        <v>0</v>
      </c>
      <c r="E891" s="74">
        <f>SUM(E892)</f>
        <v>0</v>
      </c>
      <c r="F891" s="75">
        <f t="shared" si="131"/>
        <v>0</v>
      </c>
      <c r="G891" s="25">
        <f t="shared" si="138"/>
        <v>0</v>
      </c>
      <c r="H891" s="74">
        <f>SUM(H892)</f>
        <v>0</v>
      </c>
      <c r="I891" s="76">
        <f t="shared" si="135"/>
        <v>0</v>
      </c>
      <c r="J891" s="74">
        <f>SUM(J892)</f>
        <v>0</v>
      </c>
      <c r="K891" s="25">
        <f t="shared" si="132"/>
        <v>0</v>
      </c>
      <c r="L891" s="75">
        <f t="shared" si="137"/>
        <v>0</v>
      </c>
      <c r="M891" s="25">
        <f t="shared" si="133"/>
        <v>0</v>
      </c>
      <c r="N891" s="74">
        <f>SUM(N892)</f>
        <v>0</v>
      </c>
      <c r="O891" s="25">
        <f t="shared" si="134"/>
        <v>0</v>
      </c>
      <c r="P891" s="76">
        <f t="shared" si="136"/>
        <v>0</v>
      </c>
    </row>
    <row r="892" spans="1:16" ht="39" hidden="1" x14ac:dyDescent="0.25">
      <c r="A892" s="100">
        <v>3311402200790200</v>
      </c>
      <c r="B892" s="31" t="s">
        <v>882</v>
      </c>
      <c r="C892" s="73"/>
      <c r="D892" s="64"/>
      <c r="E892" s="64"/>
      <c r="F892" s="75">
        <f t="shared" si="131"/>
        <v>0</v>
      </c>
      <c r="G892" s="25">
        <f t="shared" si="138"/>
        <v>0</v>
      </c>
      <c r="H892" s="64"/>
      <c r="I892" s="76">
        <f t="shared" si="135"/>
        <v>0</v>
      </c>
      <c r="J892" s="64"/>
      <c r="K892" s="25">
        <f t="shared" si="132"/>
        <v>0</v>
      </c>
      <c r="L892" s="75">
        <f t="shared" si="137"/>
        <v>0</v>
      </c>
      <c r="M892" s="25">
        <f t="shared" si="133"/>
        <v>0</v>
      </c>
      <c r="N892" s="64"/>
      <c r="O892" s="25">
        <f t="shared" si="134"/>
        <v>0</v>
      </c>
      <c r="P892" s="76">
        <f t="shared" si="136"/>
        <v>0</v>
      </c>
    </row>
    <row r="893" spans="1:16" hidden="1" x14ac:dyDescent="0.25">
      <c r="A893" s="100">
        <v>3311402200793</v>
      </c>
      <c r="B893" s="31" t="s">
        <v>883</v>
      </c>
      <c r="C893" s="73"/>
      <c r="D893" s="74">
        <f>SUM(D894)</f>
        <v>0</v>
      </c>
      <c r="E893" s="74">
        <f>SUM(E894)</f>
        <v>0</v>
      </c>
      <c r="F893" s="75">
        <f t="shared" si="131"/>
        <v>0</v>
      </c>
      <c r="G893" s="25">
        <f t="shared" si="138"/>
        <v>0</v>
      </c>
      <c r="H893" s="74">
        <f>SUM(H894)</f>
        <v>0</v>
      </c>
      <c r="I893" s="76">
        <f t="shared" si="135"/>
        <v>0</v>
      </c>
      <c r="J893" s="74">
        <f>SUM(J894)</f>
        <v>0</v>
      </c>
      <c r="K893" s="25">
        <f t="shared" si="132"/>
        <v>0</v>
      </c>
      <c r="L893" s="75">
        <f t="shared" si="137"/>
        <v>0</v>
      </c>
      <c r="M893" s="25">
        <f t="shared" si="133"/>
        <v>0</v>
      </c>
      <c r="N893" s="74">
        <f>SUM(N894)</f>
        <v>0</v>
      </c>
      <c r="O893" s="25">
        <f t="shared" si="134"/>
        <v>0</v>
      </c>
      <c r="P893" s="76">
        <f t="shared" si="136"/>
        <v>0</v>
      </c>
    </row>
    <row r="894" spans="1:16" hidden="1" x14ac:dyDescent="0.25">
      <c r="A894" s="100">
        <v>3311402200793200</v>
      </c>
      <c r="B894" s="31" t="s">
        <v>883</v>
      </c>
      <c r="C894" s="73"/>
      <c r="D894" s="64"/>
      <c r="E894" s="64"/>
      <c r="F894" s="75">
        <f t="shared" si="131"/>
        <v>0</v>
      </c>
      <c r="G894" s="25">
        <f t="shared" si="138"/>
        <v>0</v>
      </c>
      <c r="H894" s="64"/>
      <c r="I894" s="76">
        <f t="shared" si="135"/>
        <v>0</v>
      </c>
      <c r="J894" s="64"/>
      <c r="K894" s="25">
        <f t="shared" si="132"/>
        <v>0</v>
      </c>
      <c r="L894" s="75">
        <f t="shared" si="137"/>
        <v>0</v>
      </c>
      <c r="M894" s="25">
        <f t="shared" si="133"/>
        <v>0</v>
      </c>
      <c r="N894" s="64"/>
      <c r="O894" s="25">
        <f t="shared" si="134"/>
        <v>0</v>
      </c>
      <c r="P894" s="76">
        <f t="shared" si="136"/>
        <v>0</v>
      </c>
    </row>
    <row r="895" spans="1:16" ht="39" hidden="1" x14ac:dyDescent="0.25">
      <c r="A895" s="100">
        <v>3311402200812</v>
      </c>
      <c r="B895" s="31" t="s">
        <v>884</v>
      </c>
      <c r="C895" s="73"/>
      <c r="D895" s="74">
        <f>SUM(D896)</f>
        <v>0</v>
      </c>
      <c r="E895" s="74">
        <f>SUM(E896)</f>
        <v>0</v>
      </c>
      <c r="F895" s="75">
        <f t="shared" si="131"/>
        <v>0</v>
      </c>
      <c r="G895" s="25">
        <f t="shared" si="138"/>
        <v>0</v>
      </c>
      <c r="H895" s="74">
        <f>SUM(H896)</f>
        <v>0</v>
      </c>
      <c r="I895" s="76">
        <f t="shared" si="135"/>
        <v>0</v>
      </c>
      <c r="J895" s="74">
        <f>SUM(J896)</f>
        <v>0</v>
      </c>
      <c r="K895" s="25">
        <f t="shared" si="132"/>
        <v>0</v>
      </c>
      <c r="L895" s="75">
        <f t="shared" si="137"/>
        <v>0</v>
      </c>
      <c r="M895" s="25">
        <f t="shared" si="133"/>
        <v>0</v>
      </c>
      <c r="N895" s="74">
        <f>SUM(N896)</f>
        <v>0</v>
      </c>
      <c r="O895" s="25">
        <f t="shared" si="134"/>
        <v>0</v>
      </c>
      <c r="P895" s="76">
        <f t="shared" si="136"/>
        <v>0</v>
      </c>
    </row>
    <row r="896" spans="1:16" ht="39" hidden="1" x14ac:dyDescent="0.25">
      <c r="A896" s="100">
        <v>3311402200812190</v>
      </c>
      <c r="B896" s="31" t="s">
        <v>884</v>
      </c>
      <c r="C896" s="73"/>
      <c r="D896" s="64"/>
      <c r="E896" s="64"/>
      <c r="F896" s="75">
        <f t="shared" si="131"/>
        <v>0</v>
      </c>
      <c r="G896" s="25">
        <f t="shared" si="138"/>
        <v>0</v>
      </c>
      <c r="H896" s="64"/>
      <c r="I896" s="76">
        <f t="shared" si="135"/>
        <v>0</v>
      </c>
      <c r="J896" s="64"/>
      <c r="K896" s="25">
        <f t="shared" si="132"/>
        <v>0</v>
      </c>
      <c r="L896" s="75">
        <f t="shared" si="137"/>
        <v>0</v>
      </c>
      <c r="M896" s="25">
        <f t="shared" si="133"/>
        <v>0</v>
      </c>
      <c r="N896" s="64"/>
      <c r="O896" s="25">
        <f t="shared" si="134"/>
        <v>0</v>
      </c>
      <c r="P896" s="76">
        <f t="shared" si="136"/>
        <v>0</v>
      </c>
    </row>
    <row r="897" spans="1:16" hidden="1" x14ac:dyDescent="0.25">
      <c r="A897" s="100">
        <v>3311402200970</v>
      </c>
      <c r="B897" s="80" t="s">
        <v>885</v>
      </c>
      <c r="C897" s="73"/>
      <c r="D897" s="74">
        <f>SUM(D898)</f>
        <v>0</v>
      </c>
      <c r="E897" s="74">
        <f>SUM(E898)</f>
        <v>0</v>
      </c>
      <c r="F897" s="75">
        <f t="shared" si="131"/>
        <v>0</v>
      </c>
      <c r="G897" s="25">
        <f t="shared" si="138"/>
        <v>0</v>
      </c>
      <c r="H897" s="74">
        <f>SUM(H898)</f>
        <v>0</v>
      </c>
      <c r="I897" s="76">
        <f t="shared" si="135"/>
        <v>0</v>
      </c>
      <c r="J897" s="74">
        <f>SUM(J898)</f>
        <v>0</v>
      </c>
      <c r="K897" s="25">
        <f t="shared" si="132"/>
        <v>0</v>
      </c>
      <c r="L897" s="75">
        <f t="shared" si="137"/>
        <v>0</v>
      </c>
      <c r="M897" s="25">
        <f t="shared" si="133"/>
        <v>0</v>
      </c>
      <c r="N897" s="74">
        <f>SUM(N898)</f>
        <v>0</v>
      </c>
      <c r="O897" s="25">
        <f t="shared" si="134"/>
        <v>0</v>
      </c>
      <c r="P897" s="76">
        <f t="shared" si="136"/>
        <v>0</v>
      </c>
    </row>
    <row r="898" spans="1:16" ht="26.25" hidden="1" x14ac:dyDescent="0.25">
      <c r="A898" s="100">
        <v>3311402200970190</v>
      </c>
      <c r="B898" s="80" t="s">
        <v>886</v>
      </c>
      <c r="C898" s="73"/>
      <c r="D898" s="64"/>
      <c r="E898" s="64"/>
      <c r="F898" s="75">
        <f t="shared" si="131"/>
        <v>0</v>
      </c>
      <c r="G898" s="25">
        <f t="shared" si="138"/>
        <v>0</v>
      </c>
      <c r="H898" s="64"/>
      <c r="I898" s="76">
        <f t="shared" si="135"/>
        <v>0</v>
      </c>
      <c r="J898" s="64"/>
      <c r="K898" s="25">
        <f t="shared" si="132"/>
        <v>0</v>
      </c>
      <c r="L898" s="75">
        <f t="shared" si="137"/>
        <v>0</v>
      </c>
      <c r="M898" s="25">
        <f t="shared" si="133"/>
        <v>0</v>
      </c>
      <c r="N898" s="64"/>
      <c r="O898" s="25">
        <f t="shared" si="134"/>
        <v>0</v>
      </c>
      <c r="P898" s="76">
        <f t="shared" si="136"/>
        <v>0</v>
      </c>
    </row>
    <row r="899" spans="1:16" ht="26.25" hidden="1" x14ac:dyDescent="0.25">
      <c r="A899" s="100">
        <v>3311402203075</v>
      </c>
      <c r="B899" s="31" t="s">
        <v>870</v>
      </c>
      <c r="C899" s="73"/>
      <c r="D899" s="74">
        <f>SUM(D900)</f>
        <v>0</v>
      </c>
      <c r="E899" s="74">
        <f>SUM(E900)</f>
        <v>0</v>
      </c>
      <c r="F899" s="75">
        <f t="shared" si="131"/>
        <v>0</v>
      </c>
      <c r="G899" s="25">
        <f t="shared" si="138"/>
        <v>0</v>
      </c>
      <c r="H899" s="74">
        <f>SUM(H900)</f>
        <v>0</v>
      </c>
      <c r="I899" s="76">
        <f t="shared" si="135"/>
        <v>0</v>
      </c>
      <c r="J899" s="74">
        <f>SUM(J900)</f>
        <v>0</v>
      </c>
      <c r="K899" s="25">
        <f t="shared" si="132"/>
        <v>0</v>
      </c>
      <c r="L899" s="75">
        <f t="shared" si="137"/>
        <v>0</v>
      </c>
      <c r="M899" s="25">
        <f t="shared" si="133"/>
        <v>0</v>
      </c>
      <c r="N899" s="74">
        <f>SUM(N900)</f>
        <v>0</v>
      </c>
      <c r="O899" s="25">
        <f t="shared" si="134"/>
        <v>0</v>
      </c>
      <c r="P899" s="76">
        <f t="shared" si="136"/>
        <v>0</v>
      </c>
    </row>
    <row r="900" spans="1:16" ht="26.25" hidden="1" x14ac:dyDescent="0.25">
      <c r="A900" s="100">
        <v>3.31140220030752E+16</v>
      </c>
      <c r="B900" s="31" t="s">
        <v>870</v>
      </c>
      <c r="C900" s="73"/>
      <c r="D900" s="64"/>
      <c r="E900" s="64"/>
      <c r="F900" s="75">
        <f t="shared" si="131"/>
        <v>0</v>
      </c>
      <c r="G900" s="25">
        <f t="shared" si="138"/>
        <v>0</v>
      </c>
      <c r="H900" s="64"/>
      <c r="I900" s="76">
        <f t="shared" si="135"/>
        <v>0</v>
      </c>
      <c r="J900" s="64"/>
      <c r="K900" s="25">
        <f t="shared" si="132"/>
        <v>0</v>
      </c>
      <c r="L900" s="75">
        <f t="shared" si="137"/>
        <v>0</v>
      </c>
      <c r="M900" s="25">
        <f t="shared" si="133"/>
        <v>0</v>
      </c>
      <c r="N900" s="64"/>
      <c r="O900" s="25">
        <f t="shared" si="134"/>
        <v>0</v>
      </c>
      <c r="P900" s="76">
        <f t="shared" si="136"/>
        <v>0</v>
      </c>
    </row>
    <row r="901" spans="1:16" hidden="1" x14ac:dyDescent="0.25">
      <c r="A901" s="100">
        <v>3311402207240</v>
      </c>
      <c r="B901" s="31" t="s">
        <v>887</v>
      </c>
      <c r="C901" s="73"/>
      <c r="D901" s="74">
        <f>SUM(D902)</f>
        <v>0</v>
      </c>
      <c r="E901" s="74">
        <f>SUM(E902)</f>
        <v>0</v>
      </c>
      <c r="F901" s="75">
        <f t="shared" si="131"/>
        <v>0</v>
      </c>
      <c r="G901" s="25">
        <f t="shared" si="138"/>
        <v>0</v>
      </c>
      <c r="H901" s="74">
        <f>SUM(H902)</f>
        <v>0</v>
      </c>
      <c r="I901" s="76">
        <f t="shared" si="135"/>
        <v>0</v>
      </c>
      <c r="J901" s="74">
        <f>SUM(J902)</f>
        <v>0</v>
      </c>
      <c r="K901" s="25">
        <f t="shared" si="132"/>
        <v>0</v>
      </c>
      <c r="L901" s="75">
        <f t="shared" si="137"/>
        <v>0</v>
      </c>
      <c r="M901" s="25">
        <f t="shared" si="133"/>
        <v>0</v>
      </c>
      <c r="N901" s="74">
        <f>SUM(N902)</f>
        <v>0</v>
      </c>
      <c r="O901" s="25">
        <f t="shared" si="134"/>
        <v>0</v>
      </c>
      <c r="P901" s="76">
        <f t="shared" si="136"/>
        <v>0</v>
      </c>
    </row>
    <row r="902" spans="1:16" hidden="1" x14ac:dyDescent="0.25">
      <c r="A902" s="100">
        <v>3311402207240200</v>
      </c>
      <c r="B902" s="31" t="s">
        <v>887</v>
      </c>
      <c r="C902" s="73"/>
      <c r="D902" s="64"/>
      <c r="E902" s="64"/>
      <c r="F902" s="75">
        <f t="shared" si="131"/>
        <v>0</v>
      </c>
      <c r="G902" s="25">
        <f t="shared" si="138"/>
        <v>0</v>
      </c>
      <c r="H902" s="64"/>
      <c r="I902" s="76">
        <f t="shared" si="135"/>
        <v>0</v>
      </c>
      <c r="J902" s="64"/>
      <c r="K902" s="25">
        <f t="shared" si="132"/>
        <v>0</v>
      </c>
      <c r="L902" s="75">
        <f t="shared" si="137"/>
        <v>0</v>
      </c>
      <c r="M902" s="25">
        <f t="shared" si="133"/>
        <v>0</v>
      </c>
      <c r="N902" s="64"/>
      <c r="O902" s="25">
        <f t="shared" si="134"/>
        <v>0</v>
      </c>
      <c r="P902" s="76">
        <f t="shared" si="136"/>
        <v>0</v>
      </c>
    </row>
    <row r="903" spans="1:16" hidden="1" x14ac:dyDescent="0.25">
      <c r="A903" s="100">
        <v>331140221</v>
      </c>
      <c r="B903" s="101" t="s">
        <v>888</v>
      </c>
      <c r="C903" s="73"/>
      <c r="D903" s="74">
        <f>SUM(D904+D911)</f>
        <v>0</v>
      </c>
      <c r="E903" s="74">
        <f>SUM(E904+E911)</f>
        <v>0</v>
      </c>
      <c r="F903" s="75">
        <f t="shared" si="131"/>
        <v>0</v>
      </c>
      <c r="G903" s="25">
        <f t="shared" si="138"/>
        <v>0</v>
      </c>
      <c r="H903" s="74">
        <f>SUM(H904+H911)</f>
        <v>0</v>
      </c>
      <c r="I903" s="76">
        <f t="shared" si="135"/>
        <v>0</v>
      </c>
      <c r="J903" s="74">
        <f>SUM(J904+J911)</f>
        <v>0</v>
      </c>
      <c r="K903" s="25">
        <f t="shared" si="132"/>
        <v>0</v>
      </c>
      <c r="L903" s="75">
        <f t="shared" si="137"/>
        <v>0</v>
      </c>
      <c r="M903" s="25">
        <f t="shared" si="133"/>
        <v>0</v>
      </c>
      <c r="N903" s="74">
        <f>SUM(N904+N911)</f>
        <v>0</v>
      </c>
      <c r="O903" s="25">
        <f t="shared" si="134"/>
        <v>0</v>
      </c>
      <c r="P903" s="76">
        <f t="shared" si="136"/>
        <v>0</v>
      </c>
    </row>
    <row r="904" spans="1:16" ht="26.25" hidden="1" x14ac:dyDescent="0.25">
      <c r="A904" s="100">
        <v>3311402210584</v>
      </c>
      <c r="B904" s="31" t="s">
        <v>889</v>
      </c>
      <c r="C904" s="73"/>
      <c r="D904" s="74">
        <f>SUM(D905:D910)</f>
        <v>0</v>
      </c>
      <c r="E904" s="74">
        <f>SUM(E905:E910)</f>
        <v>0</v>
      </c>
      <c r="F904" s="75">
        <f t="shared" si="131"/>
        <v>0</v>
      </c>
      <c r="G904" s="25">
        <f t="shared" si="138"/>
        <v>0</v>
      </c>
      <c r="H904" s="74">
        <f>SUM(H905:H910)</f>
        <v>0</v>
      </c>
      <c r="I904" s="76">
        <f t="shared" si="135"/>
        <v>0</v>
      </c>
      <c r="J904" s="74">
        <f>SUM(J905:J910)</f>
        <v>0</v>
      </c>
      <c r="K904" s="25">
        <f t="shared" si="132"/>
        <v>0</v>
      </c>
      <c r="L904" s="75">
        <f t="shared" si="137"/>
        <v>0</v>
      </c>
      <c r="M904" s="25">
        <f t="shared" si="133"/>
        <v>0</v>
      </c>
      <c r="N904" s="74">
        <f>SUM(N905:N910)</f>
        <v>0</v>
      </c>
      <c r="O904" s="25">
        <f t="shared" si="134"/>
        <v>0</v>
      </c>
      <c r="P904" s="76">
        <f t="shared" si="136"/>
        <v>0</v>
      </c>
    </row>
    <row r="905" spans="1:16" ht="26.25" hidden="1" x14ac:dyDescent="0.25">
      <c r="A905" s="100">
        <v>3311402210584200</v>
      </c>
      <c r="B905" s="31" t="s">
        <v>889</v>
      </c>
      <c r="C905" s="73"/>
      <c r="D905" s="64"/>
      <c r="E905" s="64"/>
      <c r="F905" s="75">
        <f t="shared" si="131"/>
        <v>0</v>
      </c>
      <c r="G905" s="25">
        <f t="shared" si="138"/>
        <v>0</v>
      </c>
      <c r="H905" s="64"/>
      <c r="I905" s="76">
        <f t="shared" si="135"/>
        <v>0</v>
      </c>
      <c r="J905" s="64"/>
      <c r="K905" s="25">
        <f t="shared" si="132"/>
        <v>0</v>
      </c>
      <c r="L905" s="75">
        <f t="shared" si="137"/>
        <v>0</v>
      </c>
      <c r="M905" s="25">
        <f t="shared" si="133"/>
        <v>0</v>
      </c>
      <c r="N905" s="64"/>
      <c r="O905" s="25">
        <f t="shared" si="134"/>
        <v>0</v>
      </c>
      <c r="P905" s="76">
        <f t="shared" si="136"/>
        <v>0</v>
      </c>
    </row>
    <row r="906" spans="1:16" ht="26.25" hidden="1" x14ac:dyDescent="0.25">
      <c r="A906" s="100">
        <v>3311402210584200</v>
      </c>
      <c r="B906" s="31" t="s">
        <v>889</v>
      </c>
      <c r="C906" s="73"/>
      <c r="D906" s="64"/>
      <c r="E906" s="64"/>
      <c r="F906" s="75">
        <f t="shared" si="131"/>
        <v>0</v>
      </c>
      <c r="G906" s="25">
        <f t="shared" si="138"/>
        <v>0</v>
      </c>
      <c r="H906" s="64"/>
      <c r="I906" s="76">
        <f t="shared" si="135"/>
        <v>0</v>
      </c>
      <c r="J906" s="64"/>
      <c r="K906" s="25">
        <f t="shared" si="132"/>
        <v>0</v>
      </c>
      <c r="L906" s="75">
        <f t="shared" si="137"/>
        <v>0</v>
      </c>
      <c r="M906" s="25">
        <f t="shared" si="133"/>
        <v>0</v>
      </c>
      <c r="N906" s="64"/>
      <c r="O906" s="25">
        <f t="shared" si="134"/>
        <v>0</v>
      </c>
      <c r="P906" s="76">
        <f t="shared" si="136"/>
        <v>0</v>
      </c>
    </row>
    <row r="907" spans="1:16" ht="26.25" hidden="1" x14ac:dyDescent="0.25">
      <c r="A907" s="100">
        <v>3311402210584200</v>
      </c>
      <c r="B907" s="31" t="s">
        <v>889</v>
      </c>
      <c r="C907" s="73"/>
      <c r="D907" s="64"/>
      <c r="E907" s="64"/>
      <c r="F907" s="75">
        <f t="shared" si="131"/>
        <v>0</v>
      </c>
      <c r="G907" s="25">
        <f t="shared" si="138"/>
        <v>0</v>
      </c>
      <c r="H907" s="64"/>
      <c r="I907" s="76">
        <f t="shared" si="135"/>
        <v>0</v>
      </c>
      <c r="J907" s="64"/>
      <c r="K907" s="25">
        <f t="shared" si="132"/>
        <v>0</v>
      </c>
      <c r="L907" s="75">
        <f t="shared" si="137"/>
        <v>0</v>
      </c>
      <c r="M907" s="25">
        <f t="shared" si="133"/>
        <v>0</v>
      </c>
      <c r="N907" s="64"/>
      <c r="O907" s="25">
        <f t="shared" si="134"/>
        <v>0</v>
      </c>
      <c r="P907" s="76">
        <f t="shared" si="136"/>
        <v>0</v>
      </c>
    </row>
    <row r="908" spans="1:16" ht="26.25" hidden="1" x14ac:dyDescent="0.25">
      <c r="A908" s="100">
        <v>3311402210584200</v>
      </c>
      <c r="B908" s="31" t="s">
        <v>889</v>
      </c>
      <c r="C908" s="73"/>
      <c r="D908" s="64"/>
      <c r="E908" s="64"/>
      <c r="F908" s="75">
        <f t="shared" si="131"/>
        <v>0</v>
      </c>
      <c r="G908" s="25">
        <f t="shared" si="138"/>
        <v>0</v>
      </c>
      <c r="H908" s="64"/>
      <c r="I908" s="76">
        <f t="shared" si="135"/>
        <v>0</v>
      </c>
      <c r="J908" s="64"/>
      <c r="K908" s="25">
        <f t="shared" si="132"/>
        <v>0</v>
      </c>
      <c r="L908" s="75">
        <f t="shared" si="137"/>
        <v>0</v>
      </c>
      <c r="M908" s="25">
        <f t="shared" si="133"/>
        <v>0</v>
      </c>
      <c r="N908" s="64"/>
      <c r="O908" s="25">
        <f t="shared" si="134"/>
        <v>0</v>
      </c>
      <c r="P908" s="76">
        <f t="shared" si="136"/>
        <v>0</v>
      </c>
    </row>
    <row r="909" spans="1:16" ht="26.25" hidden="1" x14ac:dyDescent="0.25">
      <c r="A909" s="100">
        <v>3311402210584200</v>
      </c>
      <c r="B909" s="31" t="s">
        <v>889</v>
      </c>
      <c r="C909" s="73"/>
      <c r="D909" s="64"/>
      <c r="E909" s="64"/>
      <c r="F909" s="75">
        <f t="shared" si="131"/>
        <v>0</v>
      </c>
      <c r="G909" s="25">
        <f t="shared" si="138"/>
        <v>0</v>
      </c>
      <c r="H909" s="64"/>
      <c r="I909" s="76">
        <f t="shared" si="135"/>
        <v>0</v>
      </c>
      <c r="J909" s="64"/>
      <c r="K909" s="25">
        <f t="shared" si="132"/>
        <v>0</v>
      </c>
      <c r="L909" s="75">
        <f t="shared" si="137"/>
        <v>0</v>
      </c>
      <c r="M909" s="25">
        <f t="shared" si="133"/>
        <v>0</v>
      </c>
      <c r="N909" s="64"/>
      <c r="O909" s="25">
        <f t="shared" si="134"/>
        <v>0</v>
      </c>
      <c r="P909" s="76">
        <f t="shared" si="136"/>
        <v>0</v>
      </c>
    </row>
    <row r="910" spans="1:16" ht="26.25" hidden="1" x14ac:dyDescent="0.25">
      <c r="A910" s="100">
        <v>3311402210584200</v>
      </c>
      <c r="B910" s="31" t="s">
        <v>889</v>
      </c>
      <c r="C910" s="73"/>
      <c r="D910" s="64"/>
      <c r="E910" s="64"/>
      <c r="F910" s="75">
        <f t="shared" si="131"/>
        <v>0</v>
      </c>
      <c r="G910" s="25">
        <f t="shared" si="138"/>
        <v>0</v>
      </c>
      <c r="H910" s="64"/>
      <c r="I910" s="76">
        <f t="shared" si="135"/>
        <v>0</v>
      </c>
      <c r="J910" s="64"/>
      <c r="K910" s="25">
        <f t="shared" si="132"/>
        <v>0</v>
      </c>
      <c r="L910" s="75">
        <f t="shared" si="137"/>
        <v>0</v>
      </c>
      <c r="M910" s="25">
        <f t="shared" si="133"/>
        <v>0</v>
      </c>
      <c r="N910" s="64"/>
      <c r="O910" s="25">
        <f t="shared" si="134"/>
        <v>0</v>
      </c>
      <c r="P910" s="76">
        <f t="shared" si="136"/>
        <v>0</v>
      </c>
    </row>
    <row r="911" spans="1:16" ht="26.25" hidden="1" x14ac:dyDescent="0.25">
      <c r="A911" s="72">
        <v>3311402210826</v>
      </c>
      <c r="B911" s="31" t="s">
        <v>890</v>
      </c>
      <c r="C911" s="73"/>
      <c r="D911" s="74">
        <f>SUM(D912:D914)</f>
        <v>0</v>
      </c>
      <c r="E911" s="74">
        <f>SUM(E912:E914)</f>
        <v>0</v>
      </c>
      <c r="F911" s="75">
        <f t="shared" si="131"/>
        <v>0</v>
      </c>
      <c r="G911" s="25">
        <f t="shared" si="138"/>
        <v>0</v>
      </c>
      <c r="H911" s="74">
        <f>SUM(H912:H914)</f>
        <v>0</v>
      </c>
      <c r="I911" s="76">
        <f t="shared" si="135"/>
        <v>0</v>
      </c>
      <c r="J911" s="74">
        <f>SUM(J912:J914)</f>
        <v>0</v>
      </c>
      <c r="K911" s="25">
        <f t="shared" si="132"/>
        <v>0</v>
      </c>
      <c r="L911" s="75">
        <f t="shared" si="137"/>
        <v>0</v>
      </c>
      <c r="M911" s="25">
        <f t="shared" si="133"/>
        <v>0</v>
      </c>
      <c r="N911" s="74">
        <f>SUM(N912:N914)</f>
        <v>0</v>
      </c>
      <c r="O911" s="25">
        <f t="shared" si="134"/>
        <v>0</v>
      </c>
      <c r="P911" s="76">
        <f t="shared" si="136"/>
        <v>0</v>
      </c>
    </row>
    <row r="912" spans="1:16" ht="26.25" hidden="1" x14ac:dyDescent="0.25">
      <c r="A912" s="72">
        <v>3311402210826200</v>
      </c>
      <c r="B912" s="31" t="s">
        <v>890</v>
      </c>
      <c r="C912" s="73"/>
      <c r="D912" s="64"/>
      <c r="E912" s="64"/>
      <c r="F912" s="75">
        <f t="shared" si="131"/>
        <v>0</v>
      </c>
      <c r="G912" s="25">
        <f t="shared" si="138"/>
        <v>0</v>
      </c>
      <c r="H912" s="64"/>
      <c r="I912" s="76">
        <f t="shared" si="135"/>
        <v>0</v>
      </c>
      <c r="J912" s="64"/>
      <c r="K912" s="25">
        <f t="shared" si="132"/>
        <v>0</v>
      </c>
      <c r="L912" s="75">
        <f t="shared" si="137"/>
        <v>0</v>
      </c>
      <c r="M912" s="25">
        <f t="shared" si="133"/>
        <v>0</v>
      </c>
      <c r="N912" s="64"/>
      <c r="O912" s="25">
        <f t="shared" si="134"/>
        <v>0</v>
      </c>
      <c r="P912" s="76">
        <f t="shared" si="136"/>
        <v>0</v>
      </c>
    </row>
    <row r="913" spans="1:16" ht="26.25" hidden="1" x14ac:dyDescent="0.25">
      <c r="A913" s="72">
        <v>3311402210826200</v>
      </c>
      <c r="B913" s="31" t="s">
        <v>890</v>
      </c>
      <c r="C913" s="73"/>
      <c r="D913" s="64"/>
      <c r="E913" s="64"/>
      <c r="F913" s="75">
        <f t="shared" si="131"/>
        <v>0</v>
      </c>
      <c r="G913" s="25">
        <f t="shared" si="138"/>
        <v>0</v>
      </c>
      <c r="H913" s="64"/>
      <c r="I913" s="76">
        <f t="shared" si="135"/>
        <v>0</v>
      </c>
      <c r="J913" s="64"/>
      <c r="K913" s="25">
        <f t="shared" si="132"/>
        <v>0</v>
      </c>
      <c r="L913" s="75">
        <f t="shared" si="137"/>
        <v>0</v>
      </c>
      <c r="M913" s="25">
        <f t="shared" si="133"/>
        <v>0</v>
      </c>
      <c r="N913" s="64"/>
      <c r="O913" s="25">
        <f t="shared" si="134"/>
        <v>0</v>
      </c>
      <c r="P913" s="76">
        <f t="shared" si="136"/>
        <v>0</v>
      </c>
    </row>
    <row r="914" spans="1:16" ht="26.25" hidden="1" x14ac:dyDescent="0.25">
      <c r="A914" s="72">
        <v>3311402210826200</v>
      </c>
      <c r="B914" s="31" t="s">
        <v>890</v>
      </c>
      <c r="C914" s="73"/>
      <c r="D914" s="64"/>
      <c r="E914" s="64"/>
      <c r="F914" s="75">
        <f t="shared" si="131"/>
        <v>0</v>
      </c>
      <c r="G914" s="25">
        <f t="shared" si="138"/>
        <v>0</v>
      </c>
      <c r="H914" s="64"/>
      <c r="I914" s="76">
        <f t="shared" si="135"/>
        <v>0</v>
      </c>
      <c r="J914" s="64"/>
      <c r="K914" s="25">
        <f t="shared" si="132"/>
        <v>0</v>
      </c>
      <c r="L914" s="75">
        <f t="shared" si="137"/>
        <v>0</v>
      </c>
      <c r="M914" s="25">
        <f t="shared" si="133"/>
        <v>0</v>
      </c>
      <c r="N914" s="64"/>
      <c r="O914" s="25">
        <f t="shared" si="134"/>
        <v>0</v>
      </c>
      <c r="P914" s="76">
        <f t="shared" si="136"/>
        <v>0</v>
      </c>
    </row>
    <row r="915" spans="1:16" hidden="1" x14ac:dyDescent="0.25">
      <c r="A915" s="100">
        <v>331140222</v>
      </c>
      <c r="B915" s="31" t="s">
        <v>891</v>
      </c>
      <c r="C915" s="73"/>
      <c r="D915" s="74">
        <f>SUM(D916+D918+D920+D923)</f>
        <v>0</v>
      </c>
      <c r="E915" s="74">
        <f>SUM(E916+E918+E920+E923)</f>
        <v>0</v>
      </c>
      <c r="F915" s="75">
        <f t="shared" si="131"/>
        <v>0</v>
      </c>
      <c r="G915" s="25">
        <f t="shared" si="138"/>
        <v>0</v>
      </c>
      <c r="H915" s="74">
        <f>SUM(H916+H918+H920+H923)</f>
        <v>0</v>
      </c>
      <c r="I915" s="76">
        <f t="shared" si="135"/>
        <v>0</v>
      </c>
      <c r="J915" s="74">
        <f>SUM(J916+J918+J920+J923)</f>
        <v>0</v>
      </c>
      <c r="K915" s="25">
        <f t="shared" si="132"/>
        <v>0</v>
      </c>
      <c r="L915" s="75">
        <f t="shared" si="137"/>
        <v>0</v>
      </c>
      <c r="M915" s="25">
        <f t="shared" si="133"/>
        <v>0</v>
      </c>
      <c r="N915" s="74">
        <f>SUM(N916+N918+N920+N923)</f>
        <v>0</v>
      </c>
      <c r="O915" s="25">
        <f t="shared" si="134"/>
        <v>0</v>
      </c>
      <c r="P915" s="76">
        <f t="shared" si="136"/>
        <v>0</v>
      </c>
    </row>
    <row r="916" spans="1:16" ht="26.25" hidden="1" x14ac:dyDescent="0.25">
      <c r="A916" s="72">
        <v>3311402220574</v>
      </c>
      <c r="B916" s="31" t="s">
        <v>892</v>
      </c>
      <c r="C916" s="73"/>
      <c r="D916" s="74">
        <f>SUM(D917)</f>
        <v>0</v>
      </c>
      <c r="E916" s="74">
        <f>SUM(E917)</f>
        <v>0</v>
      </c>
      <c r="F916" s="75">
        <f t="shared" si="131"/>
        <v>0</v>
      </c>
      <c r="G916" s="25">
        <f t="shared" si="138"/>
        <v>0</v>
      </c>
      <c r="H916" s="74">
        <f>SUM(H917)</f>
        <v>0</v>
      </c>
      <c r="I916" s="76">
        <f t="shared" si="135"/>
        <v>0</v>
      </c>
      <c r="J916" s="74">
        <f>SUM(J917)</f>
        <v>0</v>
      </c>
      <c r="K916" s="25">
        <f t="shared" si="132"/>
        <v>0</v>
      </c>
      <c r="L916" s="75">
        <f t="shared" si="137"/>
        <v>0</v>
      </c>
      <c r="M916" s="25">
        <f t="shared" si="133"/>
        <v>0</v>
      </c>
      <c r="N916" s="74">
        <f>SUM(N917)</f>
        <v>0</v>
      </c>
      <c r="O916" s="25">
        <f t="shared" si="134"/>
        <v>0</v>
      </c>
      <c r="P916" s="76">
        <f t="shared" si="136"/>
        <v>0</v>
      </c>
    </row>
    <row r="917" spans="1:16" ht="26.25" hidden="1" x14ac:dyDescent="0.25">
      <c r="A917" s="72">
        <v>3311402220574210</v>
      </c>
      <c r="B917" s="31" t="s">
        <v>892</v>
      </c>
      <c r="C917" s="73"/>
      <c r="D917" s="64"/>
      <c r="E917" s="64"/>
      <c r="F917" s="75">
        <f t="shared" ref="F917:F980" si="139">SUM(D917+E917)</f>
        <v>0</v>
      </c>
      <c r="G917" s="25">
        <f t="shared" si="138"/>
        <v>0</v>
      </c>
      <c r="H917" s="64"/>
      <c r="I917" s="76">
        <f t="shared" si="135"/>
        <v>0</v>
      </c>
      <c r="J917" s="64"/>
      <c r="K917" s="25">
        <f t="shared" ref="K917:K980" si="140">IF(OR(J917=0,F917=0),0,J917/F917)*100</f>
        <v>0</v>
      </c>
      <c r="L917" s="75">
        <f t="shared" si="137"/>
        <v>0</v>
      </c>
      <c r="M917" s="25">
        <f t="shared" ref="M917:M980" si="141">IF(OR(L917=0,F917=0),0,L917/F917)*100</f>
        <v>0</v>
      </c>
      <c r="N917" s="64"/>
      <c r="O917" s="25">
        <f t="shared" ref="O917:O980" si="142">IF(OR(N917=0,F917=0),0,N917/F917)*100</f>
        <v>0</v>
      </c>
      <c r="P917" s="76">
        <f t="shared" si="136"/>
        <v>0</v>
      </c>
    </row>
    <row r="918" spans="1:16" ht="26.25" hidden="1" x14ac:dyDescent="0.25">
      <c r="A918" s="72">
        <v>3311402220819</v>
      </c>
      <c r="B918" s="31" t="s">
        <v>893</v>
      </c>
      <c r="C918" s="73"/>
      <c r="D918" s="74">
        <f>SUM(D919)</f>
        <v>0</v>
      </c>
      <c r="E918" s="74">
        <f>SUM(E919)</f>
        <v>0</v>
      </c>
      <c r="F918" s="75">
        <f t="shared" si="139"/>
        <v>0</v>
      </c>
      <c r="G918" s="25">
        <f t="shared" si="138"/>
        <v>0</v>
      </c>
      <c r="H918" s="74">
        <f>SUM(H919)</f>
        <v>0</v>
      </c>
      <c r="I918" s="76">
        <f t="shared" ref="I918:I981" si="143">SUM(F918-H918)</f>
        <v>0</v>
      </c>
      <c r="J918" s="74">
        <f>SUM(J919)</f>
        <v>0</v>
      </c>
      <c r="K918" s="25">
        <f t="shared" si="140"/>
        <v>0</v>
      </c>
      <c r="L918" s="75">
        <f t="shared" si="137"/>
        <v>0</v>
      </c>
      <c r="M918" s="25">
        <f t="shared" si="141"/>
        <v>0</v>
      </c>
      <c r="N918" s="74">
        <f>SUM(N919)</f>
        <v>0</v>
      </c>
      <c r="O918" s="25">
        <f t="shared" si="142"/>
        <v>0</v>
      </c>
      <c r="P918" s="76">
        <f t="shared" si="136"/>
        <v>0</v>
      </c>
    </row>
    <row r="919" spans="1:16" ht="26.25" hidden="1" x14ac:dyDescent="0.25">
      <c r="A919" s="72">
        <v>3311402220819210</v>
      </c>
      <c r="B919" s="31" t="s">
        <v>893</v>
      </c>
      <c r="C919" s="73"/>
      <c r="D919" s="64"/>
      <c r="E919" s="64"/>
      <c r="F919" s="75">
        <f t="shared" si="139"/>
        <v>0</v>
      </c>
      <c r="G919" s="25">
        <f t="shared" si="138"/>
        <v>0</v>
      </c>
      <c r="H919" s="64"/>
      <c r="I919" s="76">
        <f t="shared" si="143"/>
        <v>0</v>
      </c>
      <c r="J919" s="64"/>
      <c r="K919" s="25">
        <f t="shared" si="140"/>
        <v>0</v>
      </c>
      <c r="L919" s="75">
        <f t="shared" si="137"/>
        <v>0</v>
      </c>
      <c r="M919" s="25">
        <f t="shared" si="141"/>
        <v>0</v>
      </c>
      <c r="N919" s="64"/>
      <c r="O919" s="25">
        <f t="shared" si="142"/>
        <v>0</v>
      </c>
      <c r="P919" s="76">
        <f t="shared" si="136"/>
        <v>0</v>
      </c>
    </row>
    <row r="920" spans="1:16" hidden="1" x14ac:dyDescent="0.25">
      <c r="A920" s="100">
        <v>3311402220885</v>
      </c>
      <c r="B920" s="101" t="s">
        <v>894</v>
      </c>
      <c r="C920" s="73"/>
      <c r="D920" s="74">
        <f>SUM(D921)</f>
        <v>0</v>
      </c>
      <c r="E920" s="74">
        <f>SUM(E921)</f>
        <v>0</v>
      </c>
      <c r="F920" s="75">
        <f t="shared" si="139"/>
        <v>0</v>
      </c>
      <c r="G920" s="25">
        <f t="shared" si="138"/>
        <v>0</v>
      </c>
      <c r="H920" s="74">
        <f>SUM(H921)</f>
        <v>0</v>
      </c>
      <c r="I920" s="76">
        <f t="shared" si="143"/>
        <v>0</v>
      </c>
      <c r="J920" s="74">
        <f>SUM(J921)</f>
        <v>0</v>
      </c>
      <c r="K920" s="25">
        <f t="shared" si="140"/>
        <v>0</v>
      </c>
      <c r="L920" s="75">
        <f t="shared" si="137"/>
        <v>0</v>
      </c>
      <c r="M920" s="25">
        <f t="shared" si="141"/>
        <v>0</v>
      </c>
      <c r="N920" s="74">
        <f>SUM(N921)</f>
        <v>0</v>
      </c>
      <c r="O920" s="25">
        <f t="shared" si="142"/>
        <v>0</v>
      </c>
      <c r="P920" s="76">
        <f t="shared" si="136"/>
        <v>0</v>
      </c>
    </row>
    <row r="921" spans="1:16" hidden="1" x14ac:dyDescent="0.25">
      <c r="A921" s="100">
        <v>3311402220885200</v>
      </c>
      <c r="B921" s="101" t="s">
        <v>895</v>
      </c>
      <c r="C921" s="73"/>
      <c r="D921" s="64"/>
      <c r="E921" s="64"/>
      <c r="F921" s="75">
        <f t="shared" si="139"/>
        <v>0</v>
      </c>
      <c r="G921" s="25">
        <f t="shared" si="138"/>
        <v>0</v>
      </c>
      <c r="H921" s="64"/>
      <c r="I921" s="76">
        <f t="shared" si="143"/>
        <v>0</v>
      </c>
      <c r="J921" s="64"/>
      <c r="K921" s="25">
        <f t="shared" si="140"/>
        <v>0</v>
      </c>
      <c r="L921" s="75">
        <f t="shared" si="137"/>
        <v>0</v>
      </c>
      <c r="M921" s="25">
        <f t="shared" si="141"/>
        <v>0</v>
      </c>
      <c r="N921" s="64"/>
      <c r="O921" s="25">
        <f t="shared" si="142"/>
        <v>0</v>
      </c>
      <c r="P921" s="76">
        <f t="shared" si="136"/>
        <v>0</v>
      </c>
    </row>
    <row r="922" spans="1:16" hidden="1" x14ac:dyDescent="0.25">
      <c r="A922" s="100">
        <v>3311402220961</v>
      </c>
      <c r="B922" s="101" t="s">
        <v>894</v>
      </c>
      <c r="C922" s="73"/>
      <c r="D922" s="74">
        <f>SUM(D923)</f>
        <v>0</v>
      </c>
      <c r="E922" s="74">
        <f>SUM(E923)</f>
        <v>0</v>
      </c>
      <c r="F922" s="75">
        <f t="shared" si="139"/>
        <v>0</v>
      </c>
      <c r="G922" s="25">
        <f t="shared" si="138"/>
        <v>0</v>
      </c>
      <c r="H922" s="74">
        <f>SUM(H923)</f>
        <v>0</v>
      </c>
      <c r="I922" s="76">
        <f t="shared" si="143"/>
        <v>0</v>
      </c>
      <c r="J922" s="74">
        <f>SUM(J923)</f>
        <v>0</v>
      </c>
      <c r="K922" s="25">
        <f t="shared" si="140"/>
        <v>0</v>
      </c>
      <c r="L922" s="75">
        <f t="shared" si="137"/>
        <v>0</v>
      </c>
      <c r="M922" s="25">
        <f t="shared" si="141"/>
        <v>0</v>
      </c>
      <c r="N922" s="74">
        <f>SUM(N923)</f>
        <v>0</v>
      </c>
      <c r="O922" s="25">
        <f t="shared" si="142"/>
        <v>0</v>
      </c>
      <c r="P922" s="76">
        <f t="shared" si="136"/>
        <v>0</v>
      </c>
    </row>
    <row r="923" spans="1:16" hidden="1" x14ac:dyDescent="0.25">
      <c r="A923" s="100">
        <v>3311402220961210</v>
      </c>
      <c r="B923" s="101" t="s">
        <v>895</v>
      </c>
      <c r="C923" s="73"/>
      <c r="D923" s="64"/>
      <c r="E923" s="64"/>
      <c r="F923" s="75">
        <f t="shared" si="139"/>
        <v>0</v>
      </c>
      <c r="G923" s="25">
        <f t="shared" si="138"/>
        <v>0</v>
      </c>
      <c r="H923" s="64"/>
      <c r="I923" s="76">
        <f t="shared" si="143"/>
        <v>0</v>
      </c>
      <c r="J923" s="64"/>
      <c r="K923" s="25">
        <f t="shared" si="140"/>
        <v>0</v>
      </c>
      <c r="L923" s="75">
        <f t="shared" si="137"/>
        <v>0</v>
      </c>
      <c r="M923" s="25">
        <f t="shared" si="141"/>
        <v>0</v>
      </c>
      <c r="N923" s="64"/>
      <c r="O923" s="25">
        <f t="shared" si="142"/>
        <v>0</v>
      </c>
      <c r="P923" s="76">
        <f t="shared" si="136"/>
        <v>0</v>
      </c>
    </row>
    <row r="924" spans="1:16" hidden="1" x14ac:dyDescent="0.25">
      <c r="A924" s="72">
        <v>331140223</v>
      </c>
      <c r="B924" s="31" t="s">
        <v>896</v>
      </c>
      <c r="C924" s="73"/>
      <c r="D924" s="74">
        <f>SUM(D925)</f>
        <v>0</v>
      </c>
      <c r="E924" s="74">
        <f>SUM(E925)</f>
        <v>0</v>
      </c>
      <c r="F924" s="75">
        <f t="shared" si="139"/>
        <v>0</v>
      </c>
      <c r="G924" s="25">
        <f t="shared" si="138"/>
        <v>0</v>
      </c>
      <c r="H924" s="74">
        <f>SUM(H925)</f>
        <v>0</v>
      </c>
      <c r="I924" s="76">
        <f t="shared" si="143"/>
        <v>0</v>
      </c>
      <c r="J924" s="74">
        <f>SUM(J925)</f>
        <v>0</v>
      </c>
      <c r="K924" s="25">
        <f t="shared" si="140"/>
        <v>0</v>
      </c>
      <c r="L924" s="75">
        <f t="shared" si="137"/>
        <v>0</v>
      </c>
      <c r="M924" s="25">
        <f t="shared" si="141"/>
        <v>0</v>
      </c>
      <c r="N924" s="74">
        <f>SUM(N925)</f>
        <v>0</v>
      </c>
      <c r="O924" s="25">
        <f t="shared" si="142"/>
        <v>0</v>
      </c>
      <c r="P924" s="76">
        <f t="shared" ref="P924:P987" si="144">SUM(F924-N924)</f>
        <v>0</v>
      </c>
    </row>
    <row r="925" spans="1:16" ht="26.25" hidden="1" x14ac:dyDescent="0.25">
      <c r="A925" s="72">
        <v>3311402230799</v>
      </c>
      <c r="B925" s="31" t="s">
        <v>897</v>
      </c>
      <c r="C925" s="73"/>
      <c r="D925" s="74">
        <f>SUM(D926:D927)</f>
        <v>0</v>
      </c>
      <c r="E925" s="74">
        <f>SUM(E926:E927)</f>
        <v>0</v>
      </c>
      <c r="F925" s="75">
        <f t="shared" si="139"/>
        <v>0</v>
      </c>
      <c r="G925" s="25">
        <f t="shared" si="138"/>
        <v>0</v>
      </c>
      <c r="H925" s="74">
        <f>SUM(H926:H927)</f>
        <v>0</v>
      </c>
      <c r="I925" s="76">
        <f t="shared" si="143"/>
        <v>0</v>
      </c>
      <c r="J925" s="74">
        <f>SUM(J926:J927)</f>
        <v>0</v>
      </c>
      <c r="K925" s="25">
        <f t="shared" si="140"/>
        <v>0</v>
      </c>
      <c r="L925" s="75">
        <f t="shared" ref="L925:L988" si="145">SUM(N925-J925)</f>
        <v>0</v>
      </c>
      <c r="M925" s="25">
        <f t="shared" si="141"/>
        <v>0</v>
      </c>
      <c r="N925" s="74">
        <f>SUM(N926:N927)</f>
        <v>0</v>
      </c>
      <c r="O925" s="25">
        <f t="shared" si="142"/>
        <v>0</v>
      </c>
      <c r="P925" s="76">
        <f t="shared" si="144"/>
        <v>0</v>
      </c>
    </row>
    <row r="926" spans="1:16" ht="26.25" hidden="1" x14ac:dyDescent="0.25">
      <c r="A926" s="72">
        <v>3311402230799210</v>
      </c>
      <c r="B926" s="31" t="s">
        <v>897</v>
      </c>
      <c r="C926" s="73"/>
      <c r="D926" s="64"/>
      <c r="E926" s="64"/>
      <c r="F926" s="75">
        <f t="shared" si="139"/>
        <v>0</v>
      </c>
      <c r="G926" s="25">
        <f t="shared" si="138"/>
        <v>0</v>
      </c>
      <c r="H926" s="64"/>
      <c r="I926" s="76">
        <f t="shared" si="143"/>
        <v>0</v>
      </c>
      <c r="J926" s="64"/>
      <c r="K926" s="25">
        <f t="shared" si="140"/>
        <v>0</v>
      </c>
      <c r="L926" s="75">
        <f t="shared" si="145"/>
        <v>0</v>
      </c>
      <c r="M926" s="25">
        <f t="shared" si="141"/>
        <v>0</v>
      </c>
      <c r="N926" s="64"/>
      <c r="O926" s="25">
        <f t="shared" si="142"/>
        <v>0</v>
      </c>
      <c r="P926" s="76">
        <f t="shared" si="144"/>
        <v>0</v>
      </c>
    </row>
    <row r="927" spans="1:16" ht="26.25" hidden="1" x14ac:dyDescent="0.25">
      <c r="A927" s="72">
        <v>3311402230799210</v>
      </c>
      <c r="B927" s="31" t="s">
        <v>897</v>
      </c>
      <c r="C927" s="73"/>
      <c r="D927" s="64"/>
      <c r="E927" s="64"/>
      <c r="F927" s="75">
        <f t="shared" si="139"/>
        <v>0</v>
      </c>
      <c r="G927" s="25">
        <f t="shared" si="138"/>
        <v>0</v>
      </c>
      <c r="H927" s="64"/>
      <c r="I927" s="76">
        <f t="shared" si="143"/>
        <v>0</v>
      </c>
      <c r="J927" s="64"/>
      <c r="K927" s="25">
        <f t="shared" si="140"/>
        <v>0</v>
      </c>
      <c r="L927" s="75">
        <f>SUM(N927-J927)</f>
        <v>0</v>
      </c>
      <c r="M927" s="25">
        <f t="shared" si="141"/>
        <v>0</v>
      </c>
      <c r="N927" s="64"/>
      <c r="O927" s="25">
        <f t="shared" si="142"/>
        <v>0</v>
      </c>
      <c r="P927" s="76">
        <f>SUM(F927-N927)</f>
        <v>0</v>
      </c>
    </row>
    <row r="928" spans="1:16" hidden="1" x14ac:dyDescent="0.25">
      <c r="A928" s="99">
        <v>3311403</v>
      </c>
      <c r="B928" s="67" t="s">
        <v>898</v>
      </c>
      <c r="C928" s="68"/>
      <c r="D928" s="69">
        <f>SUM(D929+D963+D971+D1043+D1053+D1066+D1072+D1077+D1234+D1257)</f>
        <v>0</v>
      </c>
      <c r="E928" s="69">
        <f>SUM(E929+E963+E971+E1043+E1053+E1066+E1072+E1077+E1234+E1257)</f>
        <v>0</v>
      </c>
      <c r="F928" s="75">
        <f t="shared" si="139"/>
        <v>0</v>
      </c>
      <c r="G928" s="20">
        <f t="shared" si="138"/>
        <v>0</v>
      </c>
      <c r="H928" s="69">
        <f>SUM(H929+H963+H971+H1043+H1053+H1066+H1072+H1077+H1234+H1257)</f>
        <v>0</v>
      </c>
      <c r="I928" s="76">
        <f t="shared" si="143"/>
        <v>0</v>
      </c>
      <c r="J928" s="69">
        <f>SUM(J929+J963+J971+J1043+J1053+J1066+J1072+J1077+J1234+J1257)</f>
        <v>0</v>
      </c>
      <c r="K928" s="25">
        <f t="shared" si="140"/>
        <v>0</v>
      </c>
      <c r="L928" s="75">
        <f t="shared" si="145"/>
        <v>0</v>
      </c>
      <c r="M928" s="25">
        <f t="shared" si="141"/>
        <v>0</v>
      </c>
      <c r="N928" s="69">
        <f>SUM(N929+N963+N971+N1043+N1053+N1066+N1072+N1077+N1234+N1257)</f>
        <v>0</v>
      </c>
      <c r="O928" s="25">
        <f t="shared" si="142"/>
        <v>0</v>
      </c>
      <c r="P928" s="76">
        <f t="shared" si="144"/>
        <v>0</v>
      </c>
    </row>
    <row r="929" spans="1:16" hidden="1" x14ac:dyDescent="0.25">
      <c r="A929" s="100">
        <v>331140324</v>
      </c>
      <c r="B929" s="101" t="s">
        <v>899</v>
      </c>
      <c r="C929" s="73"/>
      <c r="D929" s="74">
        <f>SUM(D930+D932+D934+D936+D938+D940+D942+D944+D946+D948+D950+D952+D955+D957+D959)</f>
        <v>0</v>
      </c>
      <c r="E929" s="74">
        <f>SUM(E930+E932+E934+E936+E938+E940+E942+E944+E946+E948+E950+E952+E955+E957+E959)</f>
        <v>0</v>
      </c>
      <c r="F929" s="75">
        <f t="shared" si="139"/>
        <v>0</v>
      </c>
      <c r="G929" s="25">
        <f t="shared" si="138"/>
        <v>0</v>
      </c>
      <c r="H929" s="74">
        <f>SUM(H930+H932+H934+H936+H938+H940+H942+H944+H946+H948+H950+H952+H955+H957+H959)</f>
        <v>0</v>
      </c>
      <c r="I929" s="76">
        <f t="shared" si="143"/>
        <v>0</v>
      </c>
      <c r="J929" s="74">
        <f>SUM(J930+J932+J934+J936+J938+J940+J942+J944+J946+J948+J950+J952+J955+J957+J959)</f>
        <v>0</v>
      </c>
      <c r="K929" s="25">
        <f t="shared" si="140"/>
        <v>0</v>
      </c>
      <c r="L929" s="75">
        <f t="shared" si="145"/>
        <v>0</v>
      </c>
      <c r="M929" s="25">
        <f t="shared" si="141"/>
        <v>0</v>
      </c>
      <c r="N929" s="74">
        <f>SUM(N930+N932+N934+N936+N938+N940+N942+N944+N946+N948+N950+N952+N955+N957+N959)</f>
        <v>0</v>
      </c>
      <c r="O929" s="25">
        <f t="shared" si="142"/>
        <v>0</v>
      </c>
      <c r="P929" s="76">
        <f t="shared" si="144"/>
        <v>0</v>
      </c>
    </row>
    <row r="930" spans="1:16" hidden="1" x14ac:dyDescent="0.25">
      <c r="A930" s="100">
        <v>3311403240071</v>
      </c>
      <c r="B930" s="31" t="s">
        <v>900</v>
      </c>
      <c r="C930" s="73"/>
      <c r="D930" s="74">
        <f>SUM(D931)</f>
        <v>0</v>
      </c>
      <c r="E930" s="74">
        <f>SUM(E931)</f>
        <v>0</v>
      </c>
      <c r="F930" s="75">
        <f t="shared" si="139"/>
        <v>0</v>
      </c>
      <c r="G930" s="25">
        <f t="shared" si="138"/>
        <v>0</v>
      </c>
      <c r="H930" s="74">
        <f>SUM(H931)</f>
        <v>0</v>
      </c>
      <c r="I930" s="76">
        <f t="shared" si="143"/>
        <v>0</v>
      </c>
      <c r="J930" s="74">
        <f>SUM(J931)</f>
        <v>0</v>
      </c>
      <c r="K930" s="25">
        <f t="shared" si="140"/>
        <v>0</v>
      </c>
      <c r="L930" s="75">
        <f t="shared" si="145"/>
        <v>0</v>
      </c>
      <c r="M930" s="25">
        <f t="shared" si="141"/>
        <v>0</v>
      </c>
      <c r="N930" s="74">
        <f>SUM(N931)</f>
        <v>0</v>
      </c>
      <c r="O930" s="25">
        <f t="shared" si="142"/>
        <v>0</v>
      </c>
      <c r="P930" s="76">
        <f t="shared" si="144"/>
        <v>0</v>
      </c>
    </row>
    <row r="931" spans="1:16" hidden="1" x14ac:dyDescent="0.25">
      <c r="A931" s="100">
        <v>3311403240071</v>
      </c>
      <c r="B931" s="31" t="s">
        <v>900</v>
      </c>
      <c r="C931" s="73"/>
      <c r="D931" s="64"/>
      <c r="E931" s="64"/>
      <c r="F931" s="75">
        <f t="shared" si="139"/>
        <v>0</v>
      </c>
      <c r="G931" s="25">
        <f t="shared" si="138"/>
        <v>0</v>
      </c>
      <c r="H931" s="64"/>
      <c r="I931" s="76">
        <f t="shared" si="143"/>
        <v>0</v>
      </c>
      <c r="J931" s="64"/>
      <c r="K931" s="25">
        <f t="shared" si="140"/>
        <v>0</v>
      </c>
      <c r="L931" s="75">
        <f t="shared" si="145"/>
        <v>0</v>
      </c>
      <c r="M931" s="25">
        <f t="shared" si="141"/>
        <v>0</v>
      </c>
      <c r="N931" s="64"/>
      <c r="O931" s="25">
        <f t="shared" si="142"/>
        <v>0</v>
      </c>
      <c r="P931" s="76">
        <f t="shared" si="144"/>
        <v>0</v>
      </c>
    </row>
    <row r="932" spans="1:16" hidden="1" x14ac:dyDescent="0.25">
      <c r="A932" s="72">
        <v>3311403240304</v>
      </c>
      <c r="B932" s="31" t="s">
        <v>901</v>
      </c>
      <c r="C932" s="73"/>
      <c r="D932" s="74">
        <f>SUM(D933)</f>
        <v>0</v>
      </c>
      <c r="E932" s="74">
        <f>SUM(E933)</f>
        <v>0</v>
      </c>
      <c r="F932" s="75">
        <f t="shared" si="139"/>
        <v>0</v>
      </c>
      <c r="G932" s="25">
        <f t="shared" si="138"/>
        <v>0</v>
      </c>
      <c r="H932" s="74">
        <f>SUM(H933)</f>
        <v>0</v>
      </c>
      <c r="I932" s="76">
        <f t="shared" si="143"/>
        <v>0</v>
      </c>
      <c r="J932" s="74">
        <f>SUM(J933)</f>
        <v>0</v>
      </c>
      <c r="K932" s="25">
        <f t="shared" si="140"/>
        <v>0</v>
      </c>
      <c r="L932" s="75">
        <f t="shared" si="145"/>
        <v>0</v>
      </c>
      <c r="M932" s="25">
        <f t="shared" si="141"/>
        <v>0</v>
      </c>
      <c r="N932" s="74">
        <f>SUM(N933)</f>
        <v>0</v>
      </c>
      <c r="O932" s="25">
        <f t="shared" si="142"/>
        <v>0</v>
      </c>
      <c r="P932" s="76">
        <f t="shared" si="144"/>
        <v>0</v>
      </c>
    </row>
    <row r="933" spans="1:16" hidden="1" x14ac:dyDescent="0.25">
      <c r="A933" s="72">
        <v>3311403240304210</v>
      </c>
      <c r="B933" s="31" t="s">
        <v>901</v>
      </c>
      <c r="C933" s="73"/>
      <c r="D933" s="64"/>
      <c r="E933" s="64"/>
      <c r="F933" s="75">
        <f t="shared" si="139"/>
        <v>0</v>
      </c>
      <c r="G933" s="25">
        <f t="shared" si="138"/>
        <v>0</v>
      </c>
      <c r="H933" s="64"/>
      <c r="I933" s="76">
        <f t="shared" si="143"/>
        <v>0</v>
      </c>
      <c r="J933" s="64"/>
      <c r="K933" s="25">
        <f t="shared" si="140"/>
        <v>0</v>
      </c>
      <c r="L933" s="75">
        <f t="shared" si="145"/>
        <v>0</v>
      </c>
      <c r="M933" s="25">
        <f t="shared" si="141"/>
        <v>0</v>
      </c>
      <c r="N933" s="64"/>
      <c r="O933" s="25">
        <f t="shared" si="142"/>
        <v>0</v>
      </c>
      <c r="P933" s="76">
        <f t="shared" si="144"/>
        <v>0</v>
      </c>
    </row>
    <row r="934" spans="1:16" ht="26.25" hidden="1" x14ac:dyDescent="0.25">
      <c r="A934" s="72">
        <v>3311403240377</v>
      </c>
      <c r="B934" s="31" t="s">
        <v>902</v>
      </c>
      <c r="C934" s="73"/>
      <c r="D934" s="74">
        <f>SUM(D935)</f>
        <v>0</v>
      </c>
      <c r="E934" s="74">
        <f>SUM(E935)</f>
        <v>0</v>
      </c>
      <c r="F934" s="75">
        <f t="shared" si="139"/>
        <v>0</v>
      </c>
      <c r="G934" s="25">
        <f t="shared" si="138"/>
        <v>0</v>
      </c>
      <c r="H934" s="74">
        <f>SUM(H935)</f>
        <v>0</v>
      </c>
      <c r="I934" s="76">
        <f t="shared" si="143"/>
        <v>0</v>
      </c>
      <c r="J934" s="74">
        <f>SUM(J935)</f>
        <v>0</v>
      </c>
      <c r="K934" s="25">
        <f t="shared" si="140"/>
        <v>0</v>
      </c>
      <c r="L934" s="75">
        <f t="shared" si="145"/>
        <v>0</v>
      </c>
      <c r="M934" s="25">
        <f t="shared" si="141"/>
        <v>0</v>
      </c>
      <c r="N934" s="74">
        <f>SUM(N935)</f>
        <v>0</v>
      </c>
      <c r="O934" s="25">
        <f t="shared" si="142"/>
        <v>0</v>
      </c>
      <c r="P934" s="76">
        <f t="shared" si="144"/>
        <v>0</v>
      </c>
    </row>
    <row r="935" spans="1:16" ht="26.25" hidden="1" x14ac:dyDescent="0.25">
      <c r="A935" s="72">
        <v>3311403240377210</v>
      </c>
      <c r="B935" s="31" t="s">
        <v>902</v>
      </c>
      <c r="C935" s="73"/>
      <c r="D935" s="64"/>
      <c r="E935" s="64"/>
      <c r="F935" s="75">
        <f t="shared" si="139"/>
        <v>0</v>
      </c>
      <c r="G935" s="25">
        <f t="shared" si="138"/>
        <v>0</v>
      </c>
      <c r="H935" s="64"/>
      <c r="I935" s="76">
        <f t="shared" si="143"/>
        <v>0</v>
      </c>
      <c r="J935" s="64"/>
      <c r="K935" s="25">
        <f t="shared" si="140"/>
        <v>0</v>
      </c>
      <c r="L935" s="75">
        <f t="shared" si="145"/>
        <v>0</v>
      </c>
      <c r="M935" s="25">
        <f t="shared" si="141"/>
        <v>0</v>
      </c>
      <c r="N935" s="64"/>
      <c r="O935" s="25">
        <f t="shared" si="142"/>
        <v>0</v>
      </c>
      <c r="P935" s="76">
        <f t="shared" si="144"/>
        <v>0</v>
      </c>
    </row>
    <row r="936" spans="1:16" hidden="1" x14ac:dyDescent="0.25">
      <c r="A936" s="100">
        <v>3311403240446</v>
      </c>
      <c r="B936" s="31" t="s">
        <v>903</v>
      </c>
      <c r="C936" s="73"/>
      <c r="D936" s="74">
        <f>SUM(D937)</f>
        <v>0</v>
      </c>
      <c r="E936" s="74">
        <f>SUM(E937)</f>
        <v>0</v>
      </c>
      <c r="F936" s="75">
        <f t="shared" si="139"/>
        <v>0</v>
      </c>
      <c r="G936" s="25">
        <f t="shared" si="138"/>
        <v>0</v>
      </c>
      <c r="H936" s="74">
        <f>SUM(H937)</f>
        <v>0</v>
      </c>
      <c r="I936" s="76">
        <f t="shared" si="143"/>
        <v>0</v>
      </c>
      <c r="J936" s="74">
        <f>SUM(J937)</f>
        <v>0</v>
      </c>
      <c r="K936" s="25">
        <f t="shared" si="140"/>
        <v>0</v>
      </c>
      <c r="L936" s="75">
        <f t="shared" si="145"/>
        <v>0</v>
      </c>
      <c r="M936" s="25">
        <f t="shared" si="141"/>
        <v>0</v>
      </c>
      <c r="N936" s="74">
        <f>SUM(N937)</f>
        <v>0</v>
      </c>
      <c r="O936" s="25">
        <f t="shared" si="142"/>
        <v>0</v>
      </c>
      <c r="P936" s="76">
        <f t="shared" si="144"/>
        <v>0</v>
      </c>
    </row>
    <row r="937" spans="1:16" hidden="1" x14ac:dyDescent="0.25">
      <c r="A937" s="100">
        <v>3311403240446210</v>
      </c>
      <c r="B937" s="31" t="s">
        <v>903</v>
      </c>
      <c r="C937" s="73"/>
      <c r="D937" s="64"/>
      <c r="E937" s="64"/>
      <c r="F937" s="75">
        <f t="shared" si="139"/>
        <v>0</v>
      </c>
      <c r="G937" s="25">
        <f t="shared" si="138"/>
        <v>0</v>
      </c>
      <c r="H937" s="64"/>
      <c r="I937" s="76">
        <f t="shared" si="143"/>
        <v>0</v>
      </c>
      <c r="J937" s="64"/>
      <c r="K937" s="25">
        <f t="shared" si="140"/>
        <v>0</v>
      </c>
      <c r="L937" s="75">
        <f t="shared" si="145"/>
        <v>0</v>
      </c>
      <c r="M937" s="25">
        <f t="shared" si="141"/>
        <v>0</v>
      </c>
      <c r="N937" s="64"/>
      <c r="O937" s="25">
        <f t="shared" si="142"/>
        <v>0</v>
      </c>
      <c r="P937" s="76">
        <f t="shared" si="144"/>
        <v>0</v>
      </c>
    </row>
    <row r="938" spans="1:16" ht="26.25" hidden="1" x14ac:dyDescent="0.25">
      <c r="A938" s="72">
        <v>3311403240720</v>
      </c>
      <c r="B938" s="31" t="s">
        <v>904</v>
      </c>
      <c r="C938" s="73"/>
      <c r="D938" s="74">
        <f>SUM(D939)</f>
        <v>0</v>
      </c>
      <c r="E938" s="74">
        <f>SUM(E939)</f>
        <v>0</v>
      </c>
      <c r="F938" s="75">
        <f t="shared" si="139"/>
        <v>0</v>
      </c>
      <c r="G938" s="25">
        <f t="shared" si="138"/>
        <v>0</v>
      </c>
      <c r="H938" s="74">
        <f>SUM(H939)</f>
        <v>0</v>
      </c>
      <c r="I938" s="76">
        <f t="shared" si="143"/>
        <v>0</v>
      </c>
      <c r="J938" s="74">
        <f>SUM(J939)</f>
        <v>0</v>
      </c>
      <c r="K938" s="25">
        <f t="shared" si="140"/>
        <v>0</v>
      </c>
      <c r="L938" s="75">
        <f t="shared" si="145"/>
        <v>0</v>
      </c>
      <c r="M938" s="25">
        <f t="shared" si="141"/>
        <v>0</v>
      </c>
      <c r="N938" s="74">
        <f>SUM(N939)</f>
        <v>0</v>
      </c>
      <c r="O938" s="25">
        <f t="shared" si="142"/>
        <v>0</v>
      </c>
      <c r="P938" s="76">
        <f t="shared" si="144"/>
        <v>0</v>
      </c>
    </row>
    <row r="939" spans="1:16" ht="26.25" hidden="1" x14ac:dyDescent="0.25">
      <c r="A939" s="72">
        <v>3311403240720210</v>
      </c>
      <c r="B939" s="31" t="s">
        <v>904</v>
      </c>
      <c r="C939" s="73"/>
      <c r="D939" s="64"/>
      <c r="E939" s="64"/>
      <c r="F939" s="75">
        <f t="shared" si="139"/>
        <v>0</v>
      </c>
      <c r="G939" s="25">
        <f t="shared" si="138"/>
        <v>0</v>
      </c>
      <c r="H939" s="64"/>
      <c r="I939" s="76">
        <f t="shared" si="143"/>
        <v>0</v>
      </c>
      <c r="J939" s="64"/>
      <c r="K939" s="25">
        <f t="shared" si="140"/>
        <v>0</v>
      </c>
      <c r="L939" s="75">
        <f t="shared" si="145"/>
        <v>0</v>
      </c>
      <c r="M939" s="25">
        <f t="shared" si="141"/>
        <v>0</v>
      </c>
      <c r="N939" s="64"/>
      <c r="O939" s="25">
        <f t="shared" si="142"/>
        <v>0</v>
      </c>
      <c r="P939" s="76">
        <f t="shared" si="144"/>
        <v>0</v>
      </c>
    </row>
    <row r="940" spans="1:16" ht="26.25" hidden="1" x14ac:dyDescent="0.25">
      <c r="A940" s="72">
        <v>3311403240751</v>
      </c>
      <c r="B940" s="31" t="s">
        <v>905</v>
      </c>
      <c r="C940" s="73"/>
      <c r="D940" s="74">
        <f>SUM(D941)</f>
        <v>0</v>
      </c>
      <c r="E940" s="74">
        <f>SUM(E941)</f>
        <v>0</v>
      </c>
      <c r="F940" s="75">
        <f t="shared" si="139"/>
        <v>0</v>
      </c>
      <c r="G940" s="25">
        <f t="shared" si="138"/>
        <v>0</v>
      </c>
      <c r="H940" s="74">
        <f>SUM(H941)</f>
        <v>0</v>
      </c>
      <c r="I940" s="76">
        <f t="shared" si="143"/>
        <v>0</v>
      </c>
      <c r="J940" s="74">
        <f>SUM(J941)</f>
        <v>0</v>
      </c>
      <c r="K940" s="25">
        <f t="shared" si="140"/>
        <v>0</v>
      </c>
      <c r="L940" s="75">
        <f t="shared" si="145"/>
        <v>0</v>
      </c>
      <c r="M940" s="25">
        <f t="shared" si="141"/>
        <v>0</v>
      </c>
      <c r="N940" s="74">
        <f>SUM(N941)</f>
        <v>0</v>
      </c>
      <c r="O940" s="25">
        <f t="shared" si="142"/>
        <v>0</v>
      </c>
      <c r="P940" s="76">
        <f t="shared" si="144"/>
        <v>0</v>
      </c>
    </row>
    <row r="941" spans="1:16" ht="26.25" hidden="1" x14ac:dyDescent="0.25">
      <c r="A941" s="72">
        <v>3311403240751210</v>
      </c>
      <c r="B941" s="31" t="s">
        <v>905</v>
      </c>
      <c r="C941" s="73"/>
      <c r="D941" s="64"/>
      <c r="E941" s="64"/>
      <c r="F941" s="75">
        <f t="shared" si="139"/>
        <v>0</v>
      </c>
      <c r="G941" s="25">
        <f t="shared" si="138"/>
        <v>0</v>
      </c>
      <c r="H941" s="64"/>
      <c r="I941" s="76">
        <f t="shared" si="143"/>
        <v>0</v>
      </c>
      <c r="J941" s="64"/>
      <c r="K941" s="25">
        <f t="shared" si="140"/>
        <v>0</v>
      </c>
      <c r="L941" s="75">
        <f t="shared" si="145"/>
        <v>0</v>
      </c>
      <c r="M941" s="25">
        <f t="shared" si="141"/>
        <v>0</v>
      </c>
      <c r="N941" s="64"/>
      <c r="O941" s="25">
        <f t="shared" si="142"/>
        <v>0</v>
      </c>
      <c r="P941" s="76">
        <f t="shared" si="144"/>
        <v>0</v>
      </c>
    </row>
    <row r="942" spans="1:16" hidden="1" x14ac:dyDescent="0.25">
      <c r="A942" s="72">
        <v>3311403240755</v>
      </c>
      <c r="B942" s="31" t="s">
        <v>906</v>
      </c>
      <c r="C942" s="73"/>
      <c r="D942" s="74">
        <f>SUM(D943)</f>
        <v>0</v>
      </c>
      <c r="E942" s="74">
        <f>SUM(E943)</f>
        <v>0</v>
      </c>
      <c r="F942" s="75">
        <f t="shared" si="139"/>
        <v>0</v>
      </c>
      <c r="G942" s="25">
        <f t="shared" si="138"/>
        <v>0</v>
      </c>
      <c r="H942" s="74">
        <f>SUM(H943)</f>
        <v>0</v>
      </c>
      <c r="I942" s="76">
        <f t="shared" si="143"/>
        <v>0</v>
      </c>
      <c r="J942" s="74">
        <f>SUM(J943)</f>
        <v>0</v>
      </c>
      <c r="K942" s="25">
        <f t="shared" si="140"/>
        <v>0</v>
      </c>
      <c r="L942" s="75">
        <f t="shared" si="145"/>
        <v>0</v>
      </c>
      <c r="M942" s="25">
        <f t="shared" si="141"/>
        <v>0</v>
      </c>
      <c r="N942" s="74">
        <f>SUM(N943)</f>
        <v>0</v>
      </c>
      <c r="O942" s="25">
        <f t="shared" si="142"/>
        <v>0</v>
      </c>
      <c r="P942" s="76">
        <f t="shared" si="144"/>
        <v>0</v>
      </c>
    </row>
    <row r="943" spans="1:16" hidden="1" x14ac:dyDescent="0.25">
      <c r="A943" s="72">
        <v>3311403240755210</v>
      </c>
      <c r="B943" s="31" t="s">
        <v>907</v>
      </c>
      <c r="C943" s="73"/>
      <c r="D943" s="64"/>
      <c r="E943" s="64"/>
      <c r="F943" s="75">
        <f t="shared" si="139"/>
        <v>0</v>
      </c>
      <c r="G943" s="25">
        <f t="shared" si="138"/>
        <v>0</v>
      </c>
      <c r="H943" s="64"/>
      <c r="I943" s="76">
        <f t="shared" si="143"/>
        <v>0</v>
      </c>
      <c r="J943" s="64"/>
      <c r="K943" s="25">
        <f t="shared" si="140"/>
        <v>0</v>
      </c>
      <c r="L943" s="75">
        <f t="shared" si="145"/>
        <v>0</v>
      </c>
      <c r="M943" s="25">
        <f t="shared" si="141"/>
        <v>0</v>
      </c>
      <c r="N943" s="64"/>
      <c r="O943" s="25">
        <f t="shared" si="142"/>
        <v>0</v>
      </c>
      <c r="P943" s="76">
        <f t="shared" si="144"/>
        <v>0</v>
      </c>
    </row>
    <row r="944" spans="1:16" hidden="1" x14ac:dyDescent="0.25">
      <c r="A944" s="100">
        <v>3311403240770</v>
      </c>
      <c r="B944" s="31" t="s">
        <v>908</v>
      </c>
      <c r="C944" s="73"/>
      <c r="D944" s="74">
        <f>SUM(D945)</f>
        <v>0</v>
      </c>
      <c r="E944" s="74">
        <f>SUM(E945)</f>
        <v>0</v>
      </c>
      <c r="F944" s="75">
        <f t="shared" si="139"/>
        <v>0</v>
      </c>
      <c r="G944" s="25">
        <f t="shared" si="138"/>
        <v>0</v>
      </c>
      <c r="H944" s="74">
        <f>SUM(H945)</f>
        <v>0</v>
      </c>
      <c r="I944" s="76">
        <f t="shared" si="143"/>
        <v>0</v>
      </c>
      <c r="J944" s="74">
        <f>SUM(J945)</f>
        <v>0</v>
      </c>
      <c r="K944" s="25">
        <f t="shared" si="140"/>
        <v>0</v>
      </c>
      <c r="L944" s="75">
        <f t="shared" si="145"/>
        <v>0</v>
      </c>
      <c r="M944" s="25">
        <f t="shared" si="141"/>
        <v>0</v>
      </c>
      <c r="N944" s="74">
        <f>SUM(N945)</f>
        <v>0</v>
      </c>
      <c r="O944" s="25">
        <f t="shared" si="142"/>
        <v>0</v>
      </c>
      <c r="P944" s="76">
        <f t="shared" si="144"/>
        <v>0</v>
      </c>
    </row>
    <row r="945" spans="1:16" hidden="1" x14ac:dyDescent="0.25">
      <c r="A945" s="100">
        <v>3311403240770210</v>
      </c>
      <c r="B945" s="31" t="s">
        <v>908</v>
      </c>
      <c r="C945" s="73"/>
      <c r="D945" s="64"/>
      <c r="E945" s="64"/>
      <c r="F945" s="75">
        <f t="shared" si="139"/>
        <v>0</v>
      </c>
      <c r="G945" s="25">
        <f t="shared" si="138"/>
        <v>0</v>
      </c>
      <c r="H945" s="64"/>
      <c r="I945" s="76">
        <f t="shared" si="143"/>
        <v>0</v>
      </c>
      <c r="J945" s="64"/>
      <c r="K945" s="25">
        <f t="shared" si="140"/>
        <v>0</v>
      </c>
      <c r="L945" s="75">
        <f t="shared" si="145"/>
        <v>0</v>
      </c>
      <c r="M945" s="25">
        <f t="shared" si="141"/>
        <v>0</v>
      </c>
      <c r="N945" s="64"/>
      <c r="O945" s="25">
        <f t="shared" si="142"/>
        <v>0</v>
      </c>
      <c r="P945" s="76">
        <f t="shared" si="144"/>
        <v>0</v>
      </c>
    </row>
    <row r="946" spans="1:16" ht="26.25" hidden="1" x14ac:dyDescent="0.25">
      <c r="A946" s="100">
        <v>3311403240775</v>
      </c>
      <c r="B946" s="80" t="s">
        <v>909</v>
      </c>
      <c r="C946" s="73"/>
      <c r="D946" s="74">
        <f>SUM(D947)</f>
        <v>0</v>
      </c>
      <c r="E946" s="74">
        <f>SUM(E947)</f>
        <v>0</v>
      </c>
      <c r="F946" s="75">
        <f t="shared" si="139"/>
        <v>0</v>
      </c>
      <c r="G946" s="25">
        <f t="shared" si="138"/>
        <v>0</v>
      </c>
      <c r="H946" s="74">
        <f>SUM(H947)</f>
        <v>0</v>
      </c>
      <c r="I946" s="76">
        <f t="shared" si="143"/>
        <v>0</v>
      </c>
      <c r="J946" s="74">
        <f>SUM(J947)</f>
        <v>0</v>
      </c>
      <c r="K946" s="25">
        <f t="shared" si="140"/>
        <v>0</v>
      </c>
      <c r="L946" s="75">
        <f t="shared" si="145"/>
        <v>0</v>
      </c>
      <c r="M946" s="25">
        <f t="shared" si="141"/>
        <v>0</v>
      </c>
      <c r="N946" s="74">
        <f>SUM(N947)</f>
        <v>0</v>
      </c>
      <c r="O946" s="25">
        <f t="shared" si="142"/>
        <v>0</v>
      </c>
      <c r="P946" s="76">
        <f t="shared" si="144"/>
        <v>0</v>
      </c>
    </row>
    <row r="947" spans="1:16" ht="26.25" hidden="1" x14ac:dyDescent="0.25">
      <c r="A947" s="100">
        <v>3311403240775210</v>
      </c>
      <c r="B947" s="80" t="s">
        <v>910</v>
      </c>
      <c r="C947" s="73"/>
      <c r="D947" s="64"/>
      <c r="E947" s="64"/>
      <c r="F947" s="75">
        <f t="shared" si="139"/>
        <v>0</v>
      </c>
      <c r="G947" s="25">
        <f t="shared" si="138"/>
        <v>0</v>
      </c>
      <c r="H947" s="64"/>
      <c r="I947" s="76">
        <f t="shared" si="143"/>
        <v>0</v>
      </c>
      <c r="J947" s="64"/>
      <c r="K947" s="25">
        <f t="shared" si="140"/>
        <v>0</v>
      </c>
      <c r="L947" s="75">
        <f t="shared" si="145"/>
        <v>0</v>
      </c>
      <c r="M947" s="25">
        <f t="shared" si="141"/>
        <v>0</v>
      </c>
      <c r="N947" s="64"/>
      <c r="O947" s="25">
        <f t="shared" si="142"/>
        <v>0</v>
      </c>
      <c r="P947" s="76">
        <f t="shared" si="144"/>
        <v>0</v>
      </c>
    </row>
    <row r="948" spans="1:16" ht="26.25" hidden="1" x14ac:dyDescent="0.25">
      <c r="A948" s="72">
        <v>3311403240778</v>
      </c>
      <c r="B948" s="31" t="s">
        <v>911</v>
      </c>
      <c r="C948" s="73"/>
      <c r="D948" s="74">
        <f>SUM(D949)</f>
        <v>0</v>
      </c>
      <c r="E948" s="74">
        <f>SUM(E949)</f>
        <v>0</v>
      </c>
      <c r="F948" s="75">
        <f t="shared" si="139"/>
        <v>0</v>
      </c>
      <c r="G948" s="25">
        <f t="shared" si="138"/>
        <v>0</v>
      </c>
      <c r="H948" s="74">
        <f>SUM(H949)</f>
        <v>0</v>
      </c>
      <c r="I948" s="76">
        <f t="shared" si="143"/>
        <v>0</v>
      </c>
      <c r="J948" s="74">
        <f>SUM(J949)</f>
        <v>0</v>
      </c>
      <c r="K948" s="25">
        <f t="shared" si="140"/>
        <v>0</v>
      </c>
      <c r="L948" s="75">
        <f t="shared" si="145"/>
        <v>0</v>
      </c>
      <c r="M948" s="25">
        <f t="shared" si="141"/>
        <v>0</v>
      </c>
      <c r="N948" s="74">
        <f>SUM(N949)</f>
        <v>0</v>
      </c>
      <c r="O948" s="25">
        <f t="shared" si="142"/>
        <v>0</v>
      </c>
      <c r="P948" s="76">
        <f t="shared" si="144"/>
        <v>0</v>
      </c>
    </row>
    <row r="949" spans="1:16" ht="26.25" hidden="1" x14ac:dyDescent="0.25">
      <c r="A949" s="72">
        <v>3311403240778210</v>
      </c>
      <c r="B949" s="31" t="s">
        <v>911</v>
      </c>
      <c r="C949" s="73"/>
      <c r="D949" s="64"/>
      <c r="E949" s="64"/>
      <c r="F949" s="75">
        <f t="shared" si="139"/>
        <v>0</v>
      </c>
      <c r="G949" s="25">
        <f t="shared" si="138"/>
        <v>0</v>
      </c>
      <c r="H949" s="64"/>
      <c r="I949" s="76">
        <f t="shared" si="143"/>
        <v>0</v>
      </c>
      <c r="J949" s="64"/>
      <c r="K949" s="25">
        <f t="shared" si="140"/>
        <v>0</v>
      </c>
      <c r="L949" s="75">
        <f t="shared" si="145"/>
        <v>0</v>
      </c>
      <c r="M949" s="25">
        <f t="shared" si="141"/>
        <v>0</v>
      </c>
      <c r="N949" s="64"/>
      <c r="O949" s="25">
        <f t="shared" si="142"/>
        <v>0</v>
      </c>
      <c r="P949" s="76">
        <f t="shared" si="144"/>
        <v>0</v>
      </c>
    </row>
    <row r="950" spans="1:16" ht="26.25" hidden="1" x14ac:dyDescent="0.25">
      <c r="A950" s="72">
        <v>3311403240786</v>
      </c>
      <c r="B950" s="31" t="s">
        <v>912</v>
      </c>
      <c r="C950" s="73"/>
      <c r="D950" s="74">
        <f>SUM(D951)</f>
        <v>0</v>
      </c>
      <c r="E950" s="74">
        <f>SUM(E951)</f>
        <v>0</v>
      </c>
      <c r="F950" s="75">
        <f t="shared" si="139"/>
        <v>0</v>
      </c>
      <c r="G950" s="25">
        <f t="shared" si="138"/>
        <v>0</v>
      </c>
      <c r="H950" s="74">
        <f>SUM(H951)</f>
        <v>0</v>
      </c>
      <c r="I950" s="76">
        <f t="shared" si="143"/>
        <v>0</v>
      </c>
      <c r="J950" s="74">
        <f>SUM(J951)</f>
        <v>0</v>
      </c>
      <c r="K950" s="25">
        <f t="shared" si="140"/>
        <v>0</v>
      </c>
      <c r="L950" s="75">
        <f t="shared" si="145"/>
        <v>0</v>
      </c>
      <c r="M950" s="25">
        <f t="shared" si="141"/>
        <v>0</v>
      </c>
      <c r="N950" s="74">
        <f>SUM(N951)</f>
        <v>0</v>
      </c>
      <c r="O950" s="25">
        <f t="shared" si="142"/>
        <v>0</v>
      </c>
      <c r="P950" s="76">
        <f t="shared" si="144"/>
        <v>0</v>
      </c>
    </row>
    <row r="951" spans="1:16" ht="26.25" hidden="1" x14ac:dyDescent="0.25">
      <c r="A951" s="72">
        <v>3311403240786210</v>
      </c>
      <c r="B951" s="31" t="s">
        <v>912</v>
      </c>
      <c r="C951" s="73"/>
      <c r="D951" s="64"/>
      <c r="E951" s="64"/>
      <c r="F951" s="75">
        <f t="shared" si="139"/>
        <v>0</v>
      </c>
      <c r="G951" s="25">
        <f t="shared" si="138"/>
        <v>0</v>
      </c>
      <c r="H951" s="64"/>
      <c r="I951" s="76">
        <f t="shared" si="143"/>
        <v>0</v>
      </c>
      <c r="J951" s="64"/>
      <c r="K951" s="25">
        <f t="shared" si="140"/>
        <v>0</v>
      </c>
      <c r="L951" s="75">
        <f t="shared" si="145"/>
        <v>0</v>
      </c>
      <c r="M951" s="25">
        <f t="shared" si="141"/>
        <v>0</v>
      </c>
      <c r="N951" s="64"/>
      <c r="O951" s="25">
        <f t="shared" si="142"/>
        <v>0</v>
      </c>
      <c r="P951" s="76">
        <f t="shared" si="144"/>
        <v>0</v>
      </c>
    </row>
    <row r="952" spans="1:16" ht="51.75" hidden="1" x14ac:dyDescent="0.25">
      <c r="A952" s="72">
        <v>3311403240817</v>
      </c>
      <c r="B952" s="31" t="s">
        <v>913</v>
      </c>
      <c r="C952" s="73"/>
      <c r="D952" s="74">
        <f>SUM(D953:D954)</f>
        <v>0</v>
      </c>
      <c r="E952" s="74">
        <f>SUM(E953:E954)</f>
        <v>0</v>
      </c>
      <c r="F952" s="75">
        <f t="shared" si="139"/>
        <v>0</v>
      </c>
      <c r="G952" s="25">
        <f t="shared" si="138"/>
        <v>0</v>
      </c>
      <c r="H952" s="74">
        <f>SUM(H953:H954)</f>
        <v>0</v>
      </c>
      <c r="I952" s="76">
        <f t="shared" si="143"/>
        <v>0</v>
      </c>
      <c r="J952" s="74">
        <f>SUM(J953:J954)</f>
        <v>0</v>
      </c>
      <c r="K952" s="25">
        <f t="shared" si="140"/>
        <v>0</v>
      </c>
      <c r="L952" s="75">
        <f t="shared" si="145"/>
        <v>0</v>
      </c>
      <c r="M952" s="25">
        <f t="shared" si="141"/>
        <v>0</v>
      </c>
      <c r="N952" s="74">
        <f>SUM(N953:N954)</f>
        <v>0</v>
      </c>
      <c r="O952" s="25">
        <f t="shared" si="142"/>
        <v>0</v>
      </c>
      <c r="P952" s="76">
        <f t="shared" si="144"/>
        <v>0</v>
      </c>
    </row>
    <row r="953" spans="1:16" ht="51.75" hidden="1" x14ac:dyDescent="0.25">
      <c r="A953" s="72">
        <v>3311403240817210</v>
      </c>
      <c r="B953" s="31" t="s">
        <v>913</v>
      </c>
      <c r="C953" s="73"/>
      <c r="D953" s="64"/>
      <c r="E953" s="64"/>
      <c r="F953" s="75">
        <f t="shared" si="139"/>
        <v>0</v>
      </c>
      <c r="G953" s="25">
        <f t="shared" si="138"/>
        <v>0</v>
      </c>
      <c r="H953" s="64"/>
      <c r="I953" s="76">
        <f t="shared" si="143"/>
        <v>0</v>
      </c>
      <c r="J953" s="64"/>
      <c r="K953" s="25">
        <f t="shared" si="140"/>
        <v>0</v>
      </c>
      <c r="L953" s="75">
        <f t="shared" si="145"/>
        <v>0</v>
      </c>
      <c r="M953" s="25">
        <f t="shared" si="141"/>
        <v>0</v>
      </c>
      <c r="N953" s="64"/>
      <c r="O953" s="25">
        <f t="shared" si="142"/>
        <v>0</v>
      </c>
      <c r="P953" s="76">
        <f t="shared" si="144"/>
        <v>0</v>
      </c>
    </row>
    <row r="954" spans="1:16" ht="51.75" hidden="1" x14ac:dyDescent="0.25">
      <c r="A954" s="72">
        <v>3311403240817210</v>
      </c>
      <c r="B954" s="31" t="s">
        <v>913</v>
      </c>
      <c r="C954" s="73"/>
      <c r="D954" s="64"/>
      <c r="E954" s="64"/>
      <c r="F954" s="75">
        <f t="shared" si="139"/>
        <v>0</v>
      </c>
      <c r="G954" s="25">
        <f t="shared" si="138"/>
        <v>0</v>
      </c>
      <c r="H954" s="64"/>
      <c r="I954" s="76">
        <f t="shared" si="143"/>
        <v>0</v>
      </c>
      <c r="J954" s="64"/>
      <c r="K954" s="25">
        <f t="shared" si="140"/>
        <v>0</v>
      </c>
      <c r="L954" s="75">
        <f t="shared" si="145"/>
        <v>0</v>
      </c>
      <c r="M954" s="25">
        <f t="shared" si="141"/>
        <v>0</v>
      </c>
      <c r="N954" s="64"/>
      <c r="O954" s="25">
        <f t="shared" si="142"/>
        <v>0</v>
      </c>
      <c r="P954" s="76">
        <f t="shared" si="144"/>
        <v>0</v>
      </c>
    </row>
    <row r="955" spans="1:16" hidden="1" x14ac:dyDescent="0.25">
      <c r="A955" s="100">
        <v>3311403240853</v>
      </c>
      <c r="B955" s="31" t="s">
        <v>914</v>
      </c>
      <c r="C955" s="73"/>
      <c r="D955" s="74">
        <f>SUM(D956)</f>
        <v>0</v>
      </c>
      <c r="E955" s="74">
        <f>SUM(E956)</f>
        <v>0</v>
      </c>
      <c r="F955" s="75">
        <f t="shared" si="139"/>
        <v>0</v>
      </c>
      <c r="G955" s="25">
        <f t="shared" ref="G955:G1020" si="146">IF(OR(F955=0,F$7=0),0,F955/F$7)*100</f>
        <v>0</v>
      </c>
      <c r="H955" s="74">
        <f>SUM(H956)</f>
        <v>0</v>
      </c>
      <c r="I955" s="76">
        <f t="shared" si="143"/>
        <v>0</v>
      </c>
      <c r="J955" s="74">
        <f>SUM(J956)</f>
        <v>0</v>
      </c>
      <c r="K955" s="25">
        <f t="shared" si="140"/>
        <v>0</v>
      </c>
      <c r="L955" s="75">
        <f t="shared" si="145"/>
        <v>0</v>
      </c>
      <c r="M955" s="25">
        <f t="shared" si="141"/>
        <v>0</v>
      </c>
      <c r="N955" s="74">
        <f>SUM(N956)</f>
        <v>0</v>
      </c>
      <c r="O955" s="25">
        <f t="shared" si="142"/>
        <v>0</v>
      </c>
      <c r="P955" s="76">
        <f t="shared" si="144"/>
        <v>0</v>
      </c>
    </row>
    <row r="956" spans="1:16" hidden="1" x14ac:dyDescent="0.25">
      <c r="A956" s="100">
        <v>3311403240853210</v>
      </c>
      <c r="B956" s="31" t="s">
        <v>914</v>
      </c>
      <c r="C956" s="73"/>
      <c r="D956" s="64"/>
      <c r="E956" s="64"/>
      <c r="F956" s="75">
        <f t="shared" si="139"/>
        <v>0</v>
      </c>
      <c r="G956" s="25">
        <f t="shared" si="146"/>
        <v>0</v>
      </c>
      <c r="H956" s="64"/>
      <c r="I956" s="76">
        <f t="shared" si="143"/>
        <v>0</v>
      </c>
      <c r="J956" s="64"/>
      <c r="K956" s="25">
        <f t="shared" si="140"/>
        <v>0</v>
      </c>
      <c r="L956" s="75">
        <f t="shared" si="145"/>
        <v>0</v>
      </c>
      <c r="M956" s="25">
        <f t="shared" si="141"/>
        <v>0</v>
      </c>
      <c r="N956" s="64"/>
      <c r="O956" s="25">
        <f t="shared" si="142"/>
        <v>0</v>
      </c>
      <c r="P956" s="76">
        <f t="shared" si="144"/>
        <v>0</v>
      </c>
    </row>
    <row r="957" spans="1:16" hidden="1" x14ac:dyDescent="0.25">
      <c r="A957" s="100">
        <v>3311403240857</v>
      </c>
      <c r="B957" s="31" t="s">
        <v>915</v>
      </c>
      <c r="C957" s="73"/>
      <c r="D957" s="74">
        <f>SUM(D958)</f>
        <v>0</v>
      </c>
      <c r="E957" s="74">
        <f>SUM(E958)</f>
        <v>0</v>
      </c>
      <c r="F957" s="75">
        <f t="shared" si="139"/>
        <v>0</v>
      </c>
      <c r="G957" s="25">
        <f t="shared" si="146"/>
        <v>0</v>
      </c>
      <c r="H957" s="74">
        <f>SUM(H958)</f>
        <v>0</v>
      </c>
      <c r="I957" s="76">
        <f t="shared" si="143"/>
        <v>0</v>
      </c>
      <c r="J957" s="74">
        <f>SUM(J958)</f>
        <v>0</v>
      </c>
      <c r="K957" s="25">
        <f t="shared" si="140"/>
        <v>0</v>
      </c>
      <c r="L957" s="75">
        <f t="shared" si="145"/>
        <v>0</v>
      </c>
      <c r="M957" s="25">
        <f t="shared" si="141"/>
        <v>0</v>
      </c>
      <c r="N957" s="74">
        <f>SUM(N958)</f>
        <v>0</v>
      </c>
      <c r="O957" s="25">
        <f t="shared" si="142"/>
        <v>0</v>
      </c>
      <c r="P957" s="76">
        <f t="shared" si="144"/>
        <v>0</v>
      </c>
    </row>
    <row r="958" spans="1:16" hidden="1" x14ac:dyDescent="0.25">
      <c r="A958" s="100">
        <v>3311403240857210</v>
      </c>
      <c r="B958" s="31" t="s">
        <v>915</v>
      </c>
      <c r="C958" s="73"/>
      <c r="D958" s="64"/>
      <c r="E958" s="64"/>
      <c r="F958" s="75">
        <f t="shared" si="139"/>
        <v>0</v>
      </c>
      <c r="G958" s="25">
        <f t="shared" si="146"/>
        <v>0</v>
      </c>
      <c r="H958" s="64"/>
      <c r="I958" s="76">
        <f t="shared" si="143"/>
        <v>0</v>
      </c>
      <c r="J958" s="64"/>
      <c r="K958" s="25">
        <f t="shared" si="140"/>
        <v>0</v>
      </c>
      <c r="L958" s="75">
        <f t="shared" si="145"/>
        <v>0</v>
      </c>
      <c r="M958" s="25">
        <f t="shared" si="141"/>
        <v>0</v>
      </c>
      <c r="N958" s="64"/>
      <c r="O958" s="25">
        <f t="shared" si="142"/>
        <v>0</v>
      </c>
      <c r="P958" s="76">
        <f t="shared" si="144"/>
        <v>0</v>
      </c>
    </row>
    <row r="959" spans="1:16" ht="39" hidden="1" x14ac:dyDescent="0.25">
      <c r="A959" s="100">
        <v>3311403240870</v>
      </c>
      <c r="B959" s="31" t="s">
        <v>916</v>
      </c>
      <c r="C959" s="73"/>
      <c r="D959" s="74">
        <f>SUM(D960:D962)</f>
        <v>0</v>
      </c>
      <c r="E959" s="74">
        <f>SUM(E960:E962)</f>
        <v>0</v>
      </c>
      <c r="F959" s="75">
        <f t="shared" si="139"/>
        <v>0</v>
      </c>
      <c r="G959" s="25">
        <f t="shared" si="146"/>
        <v>0</v>
      </c>
      <c r="H959" s="74">
        <f>SUM(H960:H962)</f>
        <v>0</v>
      </c>
      <c r="I959" s="76">
        <f t="shared" si="143"/>
        <v>0</v>
      </c>
      <c r="J959" s="74">
        <f>SUM(J960:J962)</f>
        <v>0</v>
      </c>
      <c r="K959" s="25">
        <f t="shared" si="140"/>
        <v>0</v>
      </c>
      <c r="L959" s="75">
        <f t="shared" si="145"/>
        <v>0</v>
      </c>
      <c r="M959" s="25">
        <f t="shared" si="141"/>
        <v>0</v>
      </c>
      <c r="N959" s="74">
        <f>SUM(N960:N962)</f>
        <v>0</v>
      </c>
      <c r="O959" s="25">
        <f t="shared" si="142"/>
        <v>0</v>
      </c>
      <c r="P959" s="76">
        <f t="shared" si="144"/>
        <v>0</v>
      </c>
    </row>
    <row r="960" spans="1:16" ht="39" hidden="1" x14ac:dyDescent="0.25">
      <c r="A960" s="100">
        <v>3311403240870210</v>
      </c>
      <c r="B960" s="31" t="s">
        <v>916</v>
      </c>
      <c r="C960" s="73"/>
      <c r="D960" s="64"/>
      <c r="E960" s="64"/>
      <c r="F960" s="75">
        <f t="shared" si="139"/>
        <v>0</v>
      </c>
      <c r="G960" s="25">
        <f t="shared" si="146"/>
        <v>0</v>
      </c>
      <c r="H960" s="64"/>
      <c r="I960" s="76">
        <f t="shared" si="143"/>
        <v>0</v>
      </c>
      <c r="J960" s="64"/>
      <c r="K960" s="25">
        <f t="shared" si="140"/>
        <v>0</v>
      </c>
      <c r="L960" s="75">
        <f t="shared" si="145"/>
        <v>0</v>
      </c>
      <c r="M960" s="25">
        <f t="shared" si="141"/>
        <v>0</v>
      </c>
      <c r="N960" s="64"/>
      <c r="O960" s="25">
        <f t="shared" si="142"/>
        <v>0</v>
      </c>
      <c r="P960" s="76">
        <f t="shared" si="144"/>
        <v>0</v>
      </c>
    </row>
    <row r="961" spans="1:16" ht="39" hidden="1" x14ac:dyDescent="0.25">
      <c r="A961" s="100">
        <v>3311403240870210</v>
      </c>
      <c r="B961" s="31" t="s">
        <v>916</v>
      </c>
      <c r="C961" s="73"/>
      <c r="D961" s="64"/>
      <c r="E961" s="64"/>
      <c r="F961" s="75">
        <f t="shared" si="139"/>
        <v>0</v>
      </c>
      <c r="G961" s="25">
        <f t="shared" si="146"/>
        <v>0</v>
      </c>
      <c r="H961" s="64"/>
      <c r="I961" s="76">
        <f t="shared" si="143"/>
        <v>0</v>
      </c>
      <c r="J961" s="64"/>
      <c r="K961" s="25">
        <f t="shared" si="140"/>
        <v>0</v>
      </c>
      <c r="L961" s="75">
        <f t="shared" si="145"/>
        <v>0</v>
      </c>
      <c r="M961" s="25">
        <f t="shared" si="141"/>
        <v>0</v>
      </c>
      <c r="N961" s="64"/>
      <c r="O961" s="25">
        <f t="shared" si="142"/>
        <v>0</v>
      </c>
      <c r="P961" s="76">
        <f t="shared" si="144"/>
        <v>0</v>
      </c>
    </row>
    <row r="962" spans="1:16" ht="39" hidden="1" x14ac:dyDescent="0.25">
      <c r="A962" s="100">
        <v>3311403240870210</v>
      </c>
      <c r="B962" s="31" t="s">
        <v>916</v>
      </c>
      <c r="C962" s="73"/>
      <c r="D962" s="64"/>
      <c r="E962" s="64"/>
      <c r="F962" s="75">
        <f t="shared" si="139"/>
        <v>0</v>
      </c>
      <c r="G962" s="25">
        <f t="shared" si="146"/>
        <v>0</v>
      </c>
      <c r="H962" s="64"/>
      <c r="I962" s="76">
        <f t="shared" si="143"/>
        <v>0</v>
      </c>
      <c r="J962" s="64"/>
      <c r="K962" s="25">
        <f t="shared" si="140"/>
        <v>0</v>
      </c>
      <c r="L962" s="75">
        <f t="shared" si="145"/>
        <v>0</v>
      </c>
      <c r="M962" s="25">
        <f t="shared" si="141"/>
        <v>0</v>
      </c>
      <c r="N962" s="64"/>
      <c r="O962" s="25">
        <f t="shared" si="142"/>
        <v>0</v>
      </c>
      <c r="P962" s="76">
        <f t="shared" si="144"/>
        <v>0</v>
      </c>
    </row>
    <row r="963" spans="1:16" ht="39" hidden="1" x14ac:dyDescent="0.25">
      <c r="A963" s="72">
        <v>331140325</v>
      </c>
      <c r="B963" s="31" t="s">
        <v>917</v>
      </c>
      <c r="C963" s="73"/>
      <c r="D963" s="74">
        <f>SUM(D964+D966+D968)</f>
        <v>0</v>
      </c>
      <c r="E963" s="74">
        <f>SUM(E964+E966+E968)</f>
        <v>0</v>
      </c>
      <c r="F963" s="75">
        <f t="shared" si="139"/>
        <v>0</v>
      </c>
      <c r="G963" s="25">
        <f t="shared" si="146"/>
        <v>0</v>
      </c>
      <c r="H963" s="74">
        <f>SUM(H964+H966+H968)</f>
        <v>0</v>
      </c>
      <c r="I963" s="76">
        <f t="shared" si="143"/>
        <v>0</v>
      </c>
      <c r="J963" s="74">
        <f>SUM(J964+J966+J968)</f>
        <v>0</v>
      </c>
      <c r="K963" s="25">
        <f t="shared" si="140"/>
        <v>0</v>
      </c>
      <c r="L963" s="75">
        <f t="shared" si="145"/>
        <v>0</v>
      </c>
      <c r="M963" s="25">
        <f t="shared" si="141"/>
        <v>0</v>
      </c>
      <c r="N963" s="74">
        <f>SUM(N964+N966+N968)</f>
        <v>0</v>
      </c>
      <c r="O963" s="25">
        <f t="shared" si="142"/>
        <v>0</v>
      </c>
      <c r="P963" s="76">
        <f t="shared" si="144"/>
        <v>0</v>
      </c>
    </row>
    <row r="964" spans="1:16" hidden="1" x14ac:dyDescent="0.25">
      <c r="A964" s="72">
        <v>3311403250711</v>
      </c>
      <c r="B964" s="31" t="s">
        <v>918</v>
      </c>
      <c r="C964" s="73"/>
      <c r="D964" s="74">
        <f>SUM(D965)</f>
        <v>0</v>
      </c>
      <c r="E964" s="74">
        <f>SUM(E965)</f>
        <v>0</v>
      </c>
      <c r="F964" s="75">
        <f t="shared" si="139"/>
        <v>0</v>
      </c>
      <c r="G964" s="25">
        <f t="shared" si="146"/>
        <v>0</v>
      </c>
      <c r="H964" s="74">
        <f>SUM(H965)</f>
        <v>0</v>
      </c>
      <c r="I964" s="76">
        <f t="shared" si="143"/>
        <v>0</v>
      </c>
      <c r="J964" s="74">
        <f>SUM(J965)</f>
        <v>0</v>
      </c>
      <c r="K964" s="25">
        <f t="shared" si="140"/>
        <v>0</v>
      </c>
      <c r="L964" s="75">
        <f t="shared" si="145"/>
        <v>0</v>
      </c>
      <c r="M964" s="25">
        <f t="shared" si="141"/>
        <v>0</v>
      </c>
      <c r="N964" s="74">
        <f>SUM(N965)</f>
        <v>0</v>
      </c>
      <c r="O964" s="25">
        <f t="shared" si="142"/>
        <v>0</v>
      </c>
      <c r="P964" s="76">
        <f t="shared" si="144"/>
        <v>0</v>
      </c>
    </row>
    <row r="965" spans="1:16" hidden="1" x14ac:dyDescent="0.25">
      <c r="A965" s="72">
        <v>3311403250711220</v>
      </c>
      <c r="B965" s="31" t="s">
        <v>918</v>
      </c>
      <c r="C965" s="73"/>
      <c r="D965" s="64"/>
      <c r="E965" s="64"/>
      <c r="F965" s="75">
        <f t="shared" si="139"/>
        <v>0</v>
      </c>
      <c r="G965" s="25">
        <f t="shared" si="146"/>
        <v>0</v>
      </c>
      <c r="H965" s="64"/>
      <c r="I965" s="76">
        <f t="shared" si="143"/>
        <v>0</v>
      </c>
      <c r="J965" s="64"/>
      <c r="K965" s="25">
        <f t="shared" si="140"/>
        <v>0</v>
      </c>
      <c r="L965" s="75">
        <f t="shared" si="145"/>
        <v>0</v>
      </c>
      <c r="M965" s="25">
        <f t="shared" si="141"/>
        <v>0</v>
      </c>
      <c r="N965" s="64"/>
      <c r="O965" s="25">
        <f t="shared" si="142"/>
        <v>0</v>
      </c>
      <c r="P965" s="76">
        <f t="shared" si="144"/>
        <v>0</v>
      </c>
    </row>
    <row r="966" spans="1:16" ht="26.25" hidden="1" x14ac:dyDescent="0.25">
      <c r="A966" s="72">
        <v>3311403250753</v>
      </c>
      <c r="B966" s="31" t="s">
        <v>919</v>
      </c>
      <c r="C966" s="73"/>
      <c r="D966" s="74">
        <f>SUM(D967)</f>
        <v>0</v>
      </c>
      <c r="E966" s="74">
        <f>SUM(E967)</f>
        <v>0</v>
      </c>
      <c r="F966" s="75">
        <f t="shared" si="139"/>
        <v>0</v>
      </c>
      <c r="G966" s="25">
        <f t="shared" si="146"/>
        <v>0</v>
      </c>
      <c r="H966" s="74">
        <f>SUM(H967)</f>
        <v>0</v>
      </c>
      <c r="I966" s="76">
        <f t="shared" si="143"/>
        <v>0</v>
      </c>
      <c r="J966" s="74">
        <f>SUM(J967)</f>
        <v>0</v>
      </c>
      <c r="K966" s="25">
        <f t="shared" si="140"/>
        <v>0</v>
      </c>
      <c r="L966" s="75">
        <f t="shared" si="145"/>
        <v>0</v>
      </c>
      <c r="M966" s="25">
        <f t="shared" si="141"/>
        <v>0</v>
      </c>
      <c r="N966" s="74">
        <f>SUM(N967)</f>
        <v>0</v>
      </c>
      <c r="O966" s="25">
        <f t="shared" si="142"/>
        <v>0</v>
      </c>
      <c r="P966" s="76">
        <f t="shared" si="144"/>
        <v>0</v>
      </c>
    </row>
    <row r="967" spans="1:16" ht="26.25" hidden="1" x14ac:dyDescent="0.25">
      <c r="A967" s="72">
        <v>3311403250753220</v>
      </c>
      <c r="B967" s="31" t="s">
        <v>919</v>
      </c>
      <c r="C967" s="73"/>
      <c r="D967" s="64"/>
      <c r="E967" s="64"/>
      <c r="F967" s="75">
        <f t="shared" si="139"/>
        <v>0</v>
      </c>
      <c r="G967" s="25">
        <f t="shared" si="146"/>
        <v>0</v>
      </c>
      <c r="H967" s="64"/>
      <c r="I967" s="76">
        <f t="shared" si="143"/>
        <v>0</v>
      </c>
      <c r="J967" s="64"/>
      <c r="K967" s="25">
        <f t="shared" si="140"/>
        <v>0</v>
      </c>
      <c r="L967" s="75">
        <f t="shared" si="145"/>
        <v>0</v>
      </c>
      <c r="M967" s="25">
        <f t="shared" si="141"/>
        <v>0</v>
      </c>
      <c r="N967" s="64"/>
      <c r="O967" s="25">
        <f t="shared" si="142"/>
        <v>0</v>
      </c>
      <c r="P967" s="76">
        <f t="shared" si="144"/>
        <v>0</v>
      </c>
    </row>
    <row r="968" spans="1:16" ht="26.25" hidden="1" x14ac:dyDescent="0.25">
      <c r="A968" s="72">
        <v>3311403250823</v>
      </c>
      <c r="B968" s="31" t="s">
        <v>920</v>
      </c>
      <c r="C968" s="73"/>
      <c r="D968" s="74">
        <f>SUM(D969:D970)</f>
        <v>0</v>
      </c>
      <c r="E968" s="74">
        <f>SUM(E969:E970)</f>
        <v>0</v>
      </c>
      <c r="F968" s="75">
        <f t="shared" si="139"/>
        <v>0</v>
      </c>
      <c r="G968" s="25">
        <f t="shared" si="146"/>
        <v>0</v>
      </c>
      <c r="H968" s="74">
        <f>SUM(H969:H970)</f>
        <v>0</v>
      </c>
      <c r="I968" s="76">
        <f t="shared" si="143"/>
        <v>0</v>
      </c>
      <c r="J968" s="74">
        <f>SUM(J969:J970)</f>
        <v>0</v>
      </c>
      <c r="K968" s="25">
        <f t="shared" si="140"/>
        <v>0</v>
      </c>
      <c r="L968" s="75">
        <f t="shared" si="145"/>
        <v>0</v>
      </c>
      <c r="M968" s="25">
        <f t="shared" si="141"/>
        <v>0</v>
      </c>
      <c r="N968" s="74">
        <f>SUM(N969:N970)</f>
        <v>0</v>
      </c>
      <c r="O968" s="25">
        <f t="shared" si="142"/>
        <v>0</v>
      </c>
      <c r="P968" s="76">
        <f t="shared" si="144"/>
        <v>0</v>
      </c>
    </row>
    <row r="969" spans="1:16" ht="26.25" hidden="1" x14ac:dyDescent="0.25">
      <c r="A969" s="72">
        <v>3311403250823220</v>
      </c>
      <c r="B969" s="31" t="s">
        <v>920</v>
      </c>
      <c r="C969" s="73"/>
      <c r="D969" s="64"/>
      <c r="E969" s="64"/>
      <c r="F969" s="75">
        <f t="shared" si="139"/>
        <v>0</v>
      </c>
      <c r="G969" s="25">
        <f t="shared" si="146"/>
        <v>0</v>
      </c>
      <c r="H969" s="64"/>
      <c r="I969" s="76">
        <f t="shared" si="143"/>
        <v>0</v>
      </c>
      <c r="J969" s="64"/>
      <c r="K969" s="25">
        <f t="shared" si="140"/>
        <v>0</v>
      </c>
      <c r="L969" s="75">
        <f t="shared" si="145"/>
        <v>0</v>
      </c>
      <c r="M969" s="25">
        <f t="shared" si="141"/>
        <v>0</v>
      </c>
      <c r="N969" s="64"/>
      <c r="O969" s="25">
        <f t="shared" si="142"/>
        <v>0</v>
      </c>
      <c r="P969" s="76">
        <f t="shared" si="144"/>
        <v>0</v>
      </c>
    </row>
    <row r="970" spans="1:16" ht="26.25" hidden="1" x14ac:dyDescent="0.25">
      <c r="A970" s="72">
        <v>3311403250823220</v>
      </c>
      <c r="B970" s="31" t="s">
        <v>920</v>
      </c>
      <c r="C970" s="73"/>
      <c r="D970" s="64"/>
      <c r="E970" s="64"/>
      <c r="F970" s="75">
        <f t="shared" si="139"/>
        <v>0</v>
      </c>
      <c r="G970" s="25">
        <f t="shared" si="146"/>
        <v>0</v>
      </c>
      <c r="H970" s="64"/>
      <c r="I970" s="76">
        <f t="shared" si="143"/>
        <v>0</v>
      </c>
      <c r="J970" s="64"/>
      <c r="K970" s="25">
        <f t="shared" si="140"/>
        <v>0</v>
      </c>
      <c r="L970" s="75">
        <f t="shared" si="145"/>
        <v>0</v>
      </c>
      <c r="M970" s="25">
        <f t="shared" si="141"/>
        <v>0</v>
      </c>
      <c r="N970" s="64"/>
      <c r="O970" s="25">
        <f t="shared" si="142"/>
        <v>0</v>
      </c>
      <c r="P970" s="76">
        <f t="shared" si="144"/>
        <v>0</v>
      </c>
    </row>
    <row r="971" spans="1:16" ht="26.25" hidden="1" x14ac:dyDescent="0.25">
      <c r="A971" s="72">
        <v>331140326</v>
      </c>
      <c r="B971" s="31" t="s">
        <v>921</v>
      </c>
      <c r="C971" s="73"/>
      <c r="D971" s="74">
        <f>SUM(D972+D974+D977+D979+D981+D983+D985+D987+D989+D991+D993+D995+D997+D999+D1001+D1003+D1005+D1007+D1009+D1011+D1013+D1015+D1017+D1019+D1021+D1023+D1025+D1027+D1031+D1034+D1037+D1039+D1041)</f>
        <v>0</v>
      </c>
      <c r="E971" s="74">
        <f>SUM(E972+E974+E977+E979+E981+E983+E985+E987+E989+E991+E993+E995+E997+E999+E1001+E1003+E1005+E1007+E1009+E1011+E1013+E1015+E1017+E1019+E1021+E1023+E1025+E1027+E1031+E1034+E1037+E1039+E1041)</f>
        <v>0</v>
      </c>
      <c r="F971" s="75">
        <f t="shared" si="139"/>
        <v>0</v>
      </c>
      <c r="G971" s="25">
        <f t="shared" si="146"/>
        <v>0</v>
      </c>
      <c r="H971" s="74">
        <f>SUM(H972+H974+H977+H979+H981+H983+H985+H987+H989+H991+H993+H995+H997+H999+H1001+H1003+H1005+H1007+H1009+H1011+H1013+H1015+H1017+H1019+H1021+H1023+H1025+H1027+H1031+H1034+H1037+H1039+H1041)</f>
        <v>0</v>
      </c>
      <c r="I971" s="76">
        <f t="shared" si="143"/>
        <v>0</v>
      </c>
      <c r="J971" s="74">
        <f>SUM(J972+J974+J977+J979+J981+J983+J985+J987+J989+J991+J993+J995+J997+J999+J1001+J1003+J1005+J1007+J1009+J1011+J1013+J1015+J1017+J1019+J1021+J1023+J1025+J1027+J1031+J1034+J1037+J1039+J1041)</f>
        <v>0</v>
      </c>
      <c r="K971" s="25">
        <f t="shared" si="140"/>
        <v>0</v>
      </c>
      <c r="L971" s="75">
        <f t="shared" si="145"/>
        <v>0</v>
      </c>
      <c r="M971" s="25">
        <f t="shared" si="141"/>
        <v>0</v>
      </c>
      <c r="N971" s="74">
        <f>SUM(N972+N974+N977+N979+N981+N983+N985+N987+N989+N991+N993+N995+N997+N999+N1001+N1003+N1005+N1007+N1009+N1011+N1013+N1015+N1017+N1019+N1021+N1023+N1025+N1027+N1031+N1034+N1037+N1039+N1041)</f>
        <v>0</v>
      </c>
      <c r="O971" s="25">
        <f t="shared" si="142"/>
        <v>0</v>
      </c>
      <c r="P971" s="76">
        <f t="shared" si="144"/>
        <v>0</v>
      </c>
    </row>
    <row r="972" spans="1:16" hidden="1" x14ac:dyDescent="0.25">
      <c r="A972" s="72">
        <v>3311403260076</v>
      </c>
      <c r="B972" s="31" t="s">
        <v>922</v>
      </c>
      <c r="C972" s="73"/>
      <c r="D972" s="74">
        <f>SUM(D973)</f>
        <v>0</v>
      </c>
      <c r="E972" s="74">
        <f>SUM(E973)</f>
        <v>0</v>
      </c>
      <c r="F972" s="75">
        <f t="shared" si="139"/>
        <v>0</v>
      </c>
      <c r="G972" s="25">
        <f t="shared" si="146"/>
        <v>0</v>
      </c>
      <c r="H972" s="74">
        <f>SUM(H973)</f>
        <v>0</v>
      </c>
      <c r="I972" s="76">
        <f t="shared" si="143"/>
        <v>0</v>
      </c>
      <c r="J972" s="74">
        <f>SUM(J973)</f>
        <v>0</v>
      </c>
      <c r="K972" s="25">
        <f t="shared" si="140"/>
        <v>0</v>
      </c>
      <c r="L972" s="75">
        <f t="shared" si="145"/>
        <v>0</v>
      </c>
      <c r="M972" s="25">
        <f t="shared" si="141"/>
        <v>0</v>
      </c>
      <c r="N972" s="74">
        <f>SUM(N973)</f>
        <v>0</v>
      </c>
      <c r="O972" s="25">
        <f t="shared" si="142"/>
        <v>0</v>
      </c>
      <c r="P972" s="76">
        <f t="shared" si="144"/>
        <v>0</v>
      </c>
    </row>
    <row r="973" spans="1:16" hidden="1" x14ac:dyDescent="0.25">
      <c r="A973" s="72">
        <v>3311403260076</v>
      </c>
      <c r="B973" s="31" t="s">
        <v>922</v>
      </c>
      <c r="C973" s="73"/>
      <c r="D973" s="64"/>
      <c r="E973" s="64"/>
      <c r="F973" s="75">
        <f t="shared" si="139"/>
        <v>0</v>
      </c>
      <c r="G973" s="25">
        <f t="shared" si="146"/>
        <v>0</v>
      </c>
      <c r="H973" s="64"/>
      <c r="I973" s="76">
        <f t="shared" si="143"/>
        <v>0</v>
      </c>
      <c r="J973" s="64"/>
      <c r="K973" s="25">
        <f t="shared" si="140"/>
        <v>0</v>
      </c>
      <c r="L973" s="75">
        <f t="shared" si="145"/>
        <v>0</v>
      </c>
      <c r="M973" s="25">
        <f t="shared" si="141"/>
        <v>0</v>
      </c>
      <c r="N973" s="64"/>
      <c r="O973" s="25">
        <f t="shared" si="142"/>
        <v>0</v>
      </c>
      <c r="P973" s="76">
        <f t="shared" si="144"/>
        <v>0</v>
      </c>
    </row>
    <row r="974" spans="1:16" hidden="1" x14ac:dyDescent="0.25">
      <c r="A974" s="100">
        <v>3311403260226</v>
      </c>
      <c r="B974" s="101" t="s">
        <v>923</v>
      </c>
      <c r="C974" s="73"/>
      <c r="D974" s="74">
        <f>SUM(D975:D976)</f>
        <v>0</v>
      </c>
      <c r="E974" s="74">
        <f>SUM(E975:E976)</f>
        <v>0</v>
      </c>
      <c r="F974" s="75">
        <f t="shared" si="139"/>
        <v>0</v>
      </c>
      <c r="G974" s="25">
        <f t="shared" si="146"/>
        <v>0</v>
      </c>
      <c r="H974" s="74">
        <f>SUM(H975:H976)</f>
        <v>0</v>
      </c>
      <c r="I974" s="76">
        <f t="shared" si="143"/>
        <v>0</v>
      </c>
      <c r="J974" s="74">
        <f>SUM(J975:J976)</f>
        <v>0</v>
      </c>
      <c r="K974" s="25">
        <f t="shared" si="140"/>
        <v>0</v>
      </c>
      <c r="L974" s="75">
        <f t="shared" si="145"/>
        <v>0</v>
      </c>
      <c r="M974" s="25">
        <f t="shared" si="141"/>
        <v>0</v>
      </c>
      <c r="N974" s="74">
        <f>SUM(N975:N976)</f>
        <v>0</v>
      </c>
      <c r="O974" s="25">
        <f t="shared" si="142"/>
        <v>0</v>
      </c>
      <c r="P974" s="76">
        <f t="shared" si="144"/>
        <v>0</v>
      </c>
    </row>
    <row r="975" spans="1:16" hidden="1" x14ac:dyDescent="0.25">
      <c r="A975" s="100">
        <v>3311403260226220</v>
      </c>
      <c r="B975" s="101" t="s">
        <v>924</v>
      </c>
      <c r="C975" s="73"/>
      <c r="D975" s="64"/>
      <c r="E975" s="64"/>
      <c r="F975" s="75">
        <f t="shared" si="139"/>
        <v>0</v>
      </c>
      <c r="G975" s="25">
        <f t="shared" si="146"/>
        <v>0</v>
      </c>
      <c r="H975" s="64"/>
      <c r="I975" s="76">
        <f t="shared" si="143"/>
        <v>0</v>
      </c>
      <c r="J975" s="64"/>
      <c r="K975" s="25">
        <f t="shared" si="140"/>
        <v>0</v>
      </c>
      <c r="L975" s="75">
        <f t="shared" si="145"/>
        <v>0</v>
      </c>
      <c r="M975" s="25">
        <f t="shared" si="141"/>
        <v>0</v>
      </c>
      <c r="N975" s="64"/>
      <c r="O975" s="25">
        <f t="shared" si="142"/>
        <v>0</v>
      </c>
      <c r="P975" s="76">
        <f t="shared" si="144"/>
        <v>0</v>
      </c>
    </row>
    <row r="976" spans="1:16" hidden="1" x14ac:dyDescent="0.25">
      <c r="A976" s="100">
        <v>3311403260226220</v>
      </c>
      <c r="B976" s="101" t="s">
        <v>924</v>
      </c>
      <c r="C976" s="73"/>
      <c r="D976" s="64"/>
      <c r="E976" s="64"/>
      <c r="F976" s="75">
        <f t="shared" si="139"/>
        <v>0</v>
      </c>
      <c r="G976" s="25">
        <f t="shared" si="146"/>
        <v>0</v>
      </c>
      <c r="H976" s="64"/>
      <c r="I976" s="76">
        <f t="shared" si="143"/>
        <v>0</v>
      </c>
      <c r="J976" s="64"/>
      <c r="K976" s="25">
        <f t="shared" si="140"/>
        <v>0</v>
      </c>
      <c r="L976" s="75">
        <f>SUM(N976-J976)</f>
        <v>0</v>
      </c>
      <c r="M976" s="25">
        <f t="shared" si="141"/>
        <v>0</v>
      </c>
      <c r="N976" s="64"/>
      <c r="O976" s="25">
        <f t="shared" si="142"/>
        <v>0</v>
      </c>
      <c r="P976" s="76">
        <f>SUM(F976-N976)</f>
        <v>0</v>
      </c>
    </row>
    <row r="977" spans="1:16" hidden="1" x14ac:dyDescent="0.25">
      <c r="A977" s="100">
        <v>3311403260364</v>
      </c>
      <c r="B977" s="101" t="s">
        <v>925</v>
      </c>
      <c r="C977" s="73"/>
      <c r="D977" s="74">
        <f>SUM(D978)</f>
        <v>0</v>
      </c>
      <c r="E977" s="74">
        <f>SUM(E978)</f>
        <v>0</v>
      </c>
      <c r="F977" s="75">
        <f t="shared" si="139"/>
        <v>0</v>
      </c>
      <c r="G977" s="25">
        <f t="shared" si="146"/>
        <v>0</v>
      </c>
      <c r="H977" s="74">
        <f>SUM(H978)</f>
        <v>0</v>
      </c>
      <c r="I977" s="76">
        <f t="shared" si="143"/>
        <v>0</v>
      </c>
      <c r="J977" s="74">
        <f>SUM(J978)</f>
        <v>0</v>
      </c>
      <c r="K977" s="25">
        <f t="shared" si="140"/>
        <v>0</v>
      </c>
      <c r="L977" s="75">
        <f t="shared" si="145"/>
        <v>0</v>
      </c>
      <c r="M977" s="25">
        <f t="shared" si="141"/>
        <v>0</v>
      </c>
      <c r="N977" s="74">
        <f>SUM(N978)</f>
        <v>0</v>
      </c>
      <c r="O977" s="25">
        <f t="shared" si="142"/>
        <v>0</v>
      </c>
      <c r="P977" s="76">
        <f t="shared" si="144"/>
        <v>0</v>
      </c>
    </row>
    <row r="978" spans="1:16" hidden="1" x14ac:dyDescent="0.25">
      <c r="A978" s="100">
        <v>3311403260364220</v>
      </c>
      <c r="B978" s="101" t="s">
        <v>926</v>
      </c>
      <c r="C978" s="73"/>
      <c r="D978" s="64"/>
      <c r="E978" s="64"/>
      <c r="F978" s="75">
        <f t="shared" si="139"/>
        <v>0</v>
      </c>
      <c r="G978" s="25">
        <f t="shared" si="146"/>
        <v>0</v>
      </c>
      <c r="H978" s="64"/>
      <c r="I978" s="76">
        <f t="shared" si="143"/>
        <v>0</v>
      </c>
      <c r="J978" s="64"/>
      <c r="K978" s="25">
        <f t="shared" si="140"/>
        <v>0</v>
      </c>
      <c r="L978" s="75">
        <f t="shared" si="145"/>
        <v>0</v>
      </c>
      <c r="M978" s="25">
        <f t="shared" si="141"/>
        <v>0</v>
      </c>
      <c r="N978" s="64"/>
      <c r="O978" s="25">
        <f t="shared" si="142"/>
        <v>0</v>
      </c>
      <c r="P978" s="76">
        <f t="shared" si="144"/>
        <v>0</v>
      </c>
    </row>
    <row r="979" spans="1:16" hidden="1" x14ac:dyDescent="0.25">
      <c r="A979" s="72">
        <v>3311403260687</v>
      </c>
      <c r="B979" s="31" t="s">
        <v>927</v>
      </c>
      <c r="C979" s="73"/>
      <c r="D979" s="74">
        <f>SUM(D980)</f>
        <v>0</v>
      </c>
      <c r="E979" s="74">
        <f>SUM(E980)</f>
        <v>0</v>
      </c>
      <c r="F979" s="75">
        <f t="shared" si="139"/>
        <v>0</v>
      </c>
      <c r="G979" s="25">
        <f t="shared" si="146"/>
        <v>0</v>
      </c>
      <c r="H979" s="74">
        <f>SUM(H980)</f>
        <v>0</v>
      </c>
      <c r="I979" s="76">
        <f t="shared" si="143"/>
        <v>0</v>
      </c>
      <c r="J979" s="74">
        <f>SUM(J980)</f>
        <v>0</v>
      </c>
      <c r="K979" s="25">
        <f t="shared" si="140"/>
        <v>0</v>
      </c>
      <c r="L979" s="75">
        <f t="shared" si="145"/>
        <v>0</v>
      </c>
      <c r="M979" s="25">
        <f t="shared" si="141"/>
        <v>0</v>
      </c>
      <c r="N979" s="74">
        <f>SUM(N980)</f>
        <v>0</v>
      </c>
      <c r="O979" s="25">
        <f t="shared" si="142"/>
        <v>0</v>
      </c>
      <c r="P979" s="76">
        <f t="shared" si="144"/>
        <v>0</v>
      </c>
    </row>
    <row r="980" spans="1:16" hidden="1" x14ac:dyDescent="0.25">
      <c r="A980" s="72">
        <v>3311403260687220</v>
      </c>
      <c r="B980" s="31" t="s">
        <v>928</v>
      </c>
      <c r="C980" s="73"/>
      <c r="D980" s="64"/>
      <c r="E980" s="64"/>
      <c r="F980" s="75">
        <f t="shared" si="139"/>
        <v>0</v>
      </c>
      <c r="G980" s="25">
        <f t="shared" si="146"/>
        <v>0</v>
      </c>
      <c r="H980" s="64"/>
      <c r="I980" s="76">
        <f t="shared" si="143"/>
        <v>0</v>
      </c>
      <c r="J980" s="64"/>
      <c r="K980" s="25">
        <f t="shared" si="140"/>
        <v>0</v>
      </c>
      <c r="L980" s="75">
        <f t="shared" si="145"/>
        <v>0</v>
      </c>
      <c r="M980" s="25">
        <f t="shared" si="141"/>
        <v>0</v>
      </c>
      <c r="N980" s="64"/>
      <c r="O980" s="25">
        <f t="shared" si="142"/>
        <v>0</v>
      </c>
      <c r="P980" s="76">
        <f t="shared" si="144"/>
        <v>0</v>
      </c>
    </row>
    <row r="981" spans="1:16" ht="26.25" hidden="1" x14ac:dyDescent="0.25">
      <c r="A981" s="72">
        <v>3311403260695</v>
      </c>
      <c r="B981" s="31" t="s">
        <v>929</v>
      </c>
      <c r="C981" s="73"/>
      <c r="D981" s="74">
        <f>SUM(D982)</f>
        <v>0</v>
      </c>
      <c r="E981" s="74">
        <f>SUM(E982)</f>
        <v>0</v>
      </c>
      <c r="F981" s="75">
        <f t="shared" ref="F981:F1046" si="147">SUM(D981+E981)</f>
        <v>0</v>
      </c>
      <c r="G981" s="25">
        <f t="shared" si="146"/>
        <v>0</v>
      </c>
      <c r="H981" s="74">
        <f>SUM(H982)</f>
        <v>0</v>
      </c>
      <c r="I981" s="76">
        <f t="shared" si="143"/>
        <v>0</v>
      </c>
      <c r="J981" s="74">
        <f>SUM(J982)</f>
        <v>0</v>
      </c>
      <c r="K981" s="25">
        <f t="shared" ref="K981:K1046" si="148">IF(OR(J981=0,F981=0),0,J981/F981)*100</f>
        <v>0</v>
      </c>
      <c r="L981" s="75">
        <f t="shared" si="145"/>
        <v>0</v>
      </c>
      <c r="M981" s="25">
        <f t="shared" ref="M981:M1046" si="149">IF(OR(L981=0,F981=0),0,L981/F981)*100</f>
        <v>0</v>
      </c>
      <c r="N981" s="74">
        <f>SUM(N982)</f>
        <v>0</v>
      </c>
      <c r="O981" s="25">
        <f t="shared" ref="O981:O1046" si="150">IF(OR(N981=0,F981=0),0,N981/F981)*100</f>
        <v>0</v>
      </c>
      <c r="P981" s="76">
        <f t="shared" si="144"/>
        <v>0</v>
      </c>
    </row>
    <row r="982" spans="1:16" ht="26.25" hidden="1" x14ac:dyDescent="0.25">
      <c r="A982" s="72">
        <v>3311403260695220</v>
      </c>
      <c r="B982" s="31" t="s">
        <v>929</v>
      </c>
      <c r="C982" s="73"/>
      <c r="D982" s="64"/>
      <c r="E982" s="64"/>
      <c r="F982" s="75">
        <f t="shared" si="147"/>
        <v>0</v>
      </c>
      <c r="G982" s="25">
        <f t="shared" si="146"/>
        <v>0</v>
      </c>
      <c r="H982" s="64"/>
      <c r="I982" s="76">
        <f t="shared" ref="I982:I1047" si="151">SUM(F982-H982)</f>
        <v>0</v>
      </c>
      <c r="J982" s="64"/>
      <c r="K982" s="25">
        <f t="shared" si="148"/>
        <v>0</v>
      </c>
      <c r="L982" s="75">
        <f t="shared" si="145"/>
        <v>0</v>
      </c>
      <c r="M982" s="25">
        <f t="shared" si="149"/>
        <v>0</v>
      </c>
      <c r="N982" s="64"/>
      <c r="O982" s="25">
        <f t="shared" si="150"/>
        <v>0</v>
      </c>
      <c r="P982" s="76">
        <f t="shared" si="144"/>
        <v>0</v>
      </c>
    </row>
    <row r="983" spans="1:16" hidden="1" x14ac:dyDescent="0.25">
      <c r="A983" s="72">
        <v>3311403260696</v>
      </c>
      <c r="B983" s="31" t="s">
        <v>930</v>
      </c>
      <c r="C983" s="73"/>
      <c r="D983" s="74">
        <f>SUM(D984)</f>
        <v>0</v>
      </c>
      <c r="E983" s="74">
        <f>SUM(E984)</f>
        <v>0</v>
      </c>
      <c r="F983" s="75">
        <f t="shared" si="147"/>
        <v>0</v>
      </c>
      <c r="G983" s="25">
        <f t="shared" si="146"/>
        <v>0</v>
      </c>
      <c r="H983" s="74">
        <f>SUM(H984)</f>
        <v>0</v>
      </c>
      <c r="I983" s="76">
        <f t="shared" si="151"/>
        <v>0</v>
      </c>
      <c r="J983" s="74">
        <f>SUM(J984)</f>
        <v>0</v>
      </c>
      <c r="K983" s="25">
        <f t="shared" si="148"/>
        <v>0</v>
      </c>
      <c r="L983" s="75">
        <f t="shared" si="145"/>
        <v>0</v>
      </c>
      <c r="M983" s="25">
        <f t="shared" si="149"/>
        <v>0</v>
      </c>
      <c r="N983" s="74">
        <f>SUM(N984)</f>
        <v>0</v>
      </c>
      <c r="O983" s="25">
        <f t="shared" si="150"/>
        <v>0</v>
      </c>
      <c r="P983" s="76">
        <f t="shared" si="144"/>
        <v>0</v>
      </c>
    </row>
    <row r="984" spans="1:16" hidden="1" x14ac:dyDescent="0.25">
      <c r="A984" s="72">
        <v>3311403260696220</v>
      </c>
      <c r="B984" s="31" t="s">
        <v>930</v>
      </c>
      <c r="C984" s="73"/>
      <c r="D984" s="64"/>
      <c r="E984" s="64"/>
      <c r="F984" s="75">
        <f t="shared" si="147"/>
        <v>0</v>
      </c>
      <c r="G984" s="25">
        <f t="shared" si="146"/>
        <v>0</v>
      </c>
      <c r="H984" s="64"/>
      <c r="I984" s="76">
        <f t="shared" si="151"/>
        <v>0</v>
      </c>
      <c r="J984" s="64"/>
      <c r="K984" s="25">
        <f t="shared" si="148"/>
        <v>0</v>
      </c>
      <c r="L984" s="75">
        <f t="shared" si="145"/>
        <v>0</v>
      </c>
      <c r="M984" s="25">
        <f t="shared" si="149"/>
        <v>0</v>
      </c>
      <c r="N984" s="64"/>
      <c r="O984" s="25">
        <f t="shared" si="150"/>
        <v>0</v>
      </c>
      <c r="P984" s="76">
        <f t="shared" si="144"/>
        <v>0</v>
      </c>
    </row>
    <row r="985" spans="1:16" hidden="1" x14ac:dyDescent="0.25">
      <c r="A985" s="72">
        <v>3311403260697</v>
      </c>
      <c r="B985" s="31" t="s">
        <v>931</v>
      </c>
      <c r="C985" s="73"/>
      <c r="D985" s="74">
        <f>SUM(D986)</f>
        <v>0</v>
      </c>
      <c r="E985" s="74">
        <f>SUM(E986)</f>
        <v>0</v>
      </c>
      <c r="F985" s="75">
        <f t="shared" si="147"/>
        <v>0</v>
      </c>
      <c r="G985" s="25">
        <f t="shared" si="146"/>
        <v>0</v>
      </c>
      <c r="H985" s="74">
        <f>SUM(H986)</f>
        <v>0</v>
      </c>
      <c r="I985" s="76">
        <f t="shared" si="151"/>
        <v>0</v>
      </c>
      <c r="J985" s="74">
        <f>SUM(J986)</f>
        <v>0</v>
      </c>
      <c r="K985" s="25">
        <f t="shared" si="148"/>
        <v>0</v>
      </c>
      <c r="L985" s="75">
        <f t="shared" si="145"/>
        <v>0</v>
      </c>
      <c r="M985" s="25">
        <f t="shared" si="149"/>
        <v>0</v>
      </c>
      <c r="N985" s="74">
        <f>SUM(N986)</f>
        <v>0</v>
      </c>
      <c r="O985" s="25">
        <f t="shared" si="150"/>
        <v>0</v>
      </c>
      <c r="P985" s="76">
        <f t="shared" si="144"/>
        <v>0</v>
      </c>
    </row>
    <row r="986" spans="1:16" hidden="1" x14ac:dyDescent="0.25">
      <c r="A986" s="72">
        <v>3311403260697220</v>
      </c>
      <c r="B986" s="31" t="s">
        <v>932</v>
      </c>
      <c r="C986" s="73"/>
      <c r="D986" s="64"/>
      <c r="E986" s="64"/>
      <c r="F986" s="75">
        <f t="shared" si="147"/>
        <v>0</v>
      </c>
      <c r="G986" s="25">
        <f t="shared" si="146"/>
        <v>0</v>
      </c>
      <c r="H986" s="64"/>
      <c r="I986" s="76">
        <f t="shared" si="151"/>
        <v>0</v>
      </c>
      <c r="J986" s="64"/>
      <c r="K986" s="25">
        <f t="shared" si="148"/>
        <v>0</v>
      </c>
      <c r="L986" s="75">
        <f t="shared" si="145"/>
        <v>0</v>
      </c>
      <c r="M986" s="25">
        <f t="shared" si="149"/>
        <v>0</v>
      </c>
      <c r="N986" s="64"/>
      <c r="O986" s="25">
        <f t="shared" si="150"/>
        <v>0</v>
      </c>
      <c r="P986" s="76">
        <f t="shared" si="144"/>
        <v>0</v>
      </c>
    </row>
    <row r="987" spans="1:16" ht="51.75" hidden="1" x14ac:dyDescent="0.25">
      <c r="A987" s="72">
        <v>3311403260723</v>
      </c>
      <c r="B987" s="31" t="s">
        <v>933</v>
      </c>
      <c r="C987" s="73"/>
      <c r="D987" s="74">
        <f>SUM(D988)</f>
        <v>0</v>
      </c>
      <c r="E987" s="74">
        <f>SUM(E988)</f>
        <v>0</v>
      </c>
      <c r="F987" s="75">
        <f t="shared" si="147"/>
        <v>0</v>
      </c>
      <c r="G987" s="25">
        <f t="shared" si="146"/>
        <v>0</v>
      </c>
      <c r="H987" s="74">
        <f>SUM(H988)</f>
        <v>0</v>
      </c>
      <c r="I987" s="76">
        <f t="shared" si="151"/>
        <v>0</v>
      </c>
      <c r="J987" s="74">
        <f>SUM(J988)</f>
        <v>0</v>
      </c>
      <c r="K987" s="25">
        <f t="shared" si="148"/>
        <v>0</v>
      </c>
      <c r="L987" s="75">
        <f t="shared" si="145"/>
        <v>0</v>
      </c>
      <c r="M987" s="25">
        <f t="shared" si="149"/>
        <v>0</v>
      </c>
      <c r="N987" s="74">
        <f>SUM(N988)</f>
        <v>0</v>
      </c>
      <c r="O987" s="25">
        <f t="shared" si="150"/>
        <v>0</v>
      </c>
      <c r="P987" s="76">
        <f t="shared" si="144"/>
        <v>0</v>
      </c>
    </row>
    <row r="988" spans="1:16" ht="51.75" hidden="1" x14ac:dyDescent="0.25">
      <c r="A988" s="72">
        <v>3311403260723220</v>
      </c>
      <c r="B988" s="31" t="s">
        <v>933</v>
      </c>
      <c r="C988" s="73"/>
      <c r="D988" s="64"/>
      <c r="E988" s="64"/>
      <c r="F988" s="75">
        <f t="shared" si="147"/>
        <v>0</v>
      </c>
      <c r="G988" s="25">
        <f t="shared" si="146"/>
        <v>0</v>
      </c>
      <c r="H988" s="64"/>
      <c r="I988" s="76">
        <f t="shared" si="151"/>
        <v>0</v>
      </c>
      <c r="J988" s="64"/>
      <c r="K988" s="25">
        <f t="shared" si="148"/>
        <v>0</v>
      </c>
      <c r="L988" s="75">
        <f t="shared" si="145"/>
        <v>0</v>
      </c>
      <c r="M988" s="25">
        <f t="shared" si="149"/>
        <v>0</v>
      </c>
      <c r="N988" s="64"/>
      <c r="O988" s="25">
        <f t="shared" si="150"/>
        <v>0</v>
      </c>
      <c r="P988" s="76">
        <f t="shared" ref="P988:P1053" si="152">SUM(F988-N988)</f>
        <v>0</v>
      </c>
    </row>
    <row r="989" spans="1:16" ht="26.25" hidden="1" x14ac:dyDescent="0.25">
      <c r="A989" s="72">
        <v>3311403260732</v>
      </c>
      <c r="B989" s="31" t="s">
        <v>934</v>
      </c>
      <c r="C989" s="73"/>
      <c r="D989" s="74">
        <f>SUM(D990)</f>
        <v>0</v>
      </c>
      <c r="E989" s="74">
        <f>SUM(E990)</f>
        <v>0</v>
      </c>
      <c r="F989" s="75">
        <f t="shared" si="147"/>
        <v>0</v>
      </c>
      <c r="G989" s="25">
        <f t="shared" si="146"/>
        <v>0</v>
      </c>
      <c r="H989" s="74">
        <f>SUM(H990)</f>
        <v>0</v>
      </c>
      <c r="I989" s="76">
        <f t="shared" si="151"/>
        <v>0</v>
      </c>
      <c r="J989" s="74">
        <f>SUM(J990)</f>
        <v>0</v>
      </c>
      <c r="K989" s="25">
        <f t="shared" si="148"/>
        <v>0</v>
      </c>
      <c r="L989" s="75">
        <f t="shared" ref="L989:L1054" si="153">SUM(N989-J989)</f>
        <v>0</v>
      </c>
      <c r="M989" s="25">
        <f t="shared" si="149"/>
        <v>0</v>
      </c>
      <c r="N989" s="74">
        <f>SUM(N990)</f>
        <v>0</v>
      </c>
      <c r="O989" s="25">
        <f t="shared" si="150"/>
        <v>0</v>
      </c>
      <c r="P989" s="76">
        <f t="shared" si="152"/>
        <v>0</v>
      </c>
    </row>
    <row r="990" spans="1:16" ht="26.25" hidden="1" x14ac:dyDescent="0.25">
      <c r="A990" s="72">
        <v>3311403260732220</v>
      </c>
      <c r="B990" s="31" t="s">
        <v>934</v>
      </c>
      <c r="C990" s="73"/>
      <c r="D990" s="64"/>
      <c r="E990" s="64"/>
      <c r="F990" s="75">
        <f t="shared" si="147"/>
        <v>0</v>
      </c>
      <c r="G990" s="25">
        <f t="shared" si="146"/>
        <v>0</v>
      </c>
      <c r="H990" s="64"/>
      <c r="I990" s="76">
        <f t="shared" si="151"/>
        <v>0</v>
      </c>
      <c r="J990" s="64"/>
      <c r="K990" s="25">
        <f t="shared" si="148"/>
        <v>0</v>
      </c>
      <c r="L990" s="75">
        <f t="shared" si="153"/>
        <v>0</v>
      </c>
      <c r="M990" s="25">
        <f t="shared" si="149"/>
        <v>0</v>
      </c>
      <c r="N990" s="64"/>
      <c r="O990" s="25">
        <f t="shared" si="150"/>
        <v>0</v>
      </c>
      <c r="P990" s="76">
        <f t="shared" si="152"/>
        <v>0</v>
      </c>
    </row>
    <row r="991" spans="1:16" ht="26.25" hidden="1" x14ac:dyDescent="0.25">
      <c r="A991" s="72">
        <v>3311403260737</v>
      </c>
      <c r="B991" s="31" t="s">
        <v>935</v>
      </c>
      <c r="C991" s="73"/>
      <c r="D991" s="74">
        <f>SUM(D992)</f>
        <v>0</v>
      </c>
      <c r="E991" s="74">
        <f>SUM(E992)</f>
        <v>0</v>
      </c>
      <c r="F991" s="75">
        <f t="shared" si="147"/>
        <v>0</v>
      </c>
      <c r="G991" s="25">
        <f t="shared" si="146"/>
        <v>0</v>
      </c>
      <c r="H991" s="74">
        <f>SUM(H992)</f>
        <v>0</v>
      </c>
      <c r="I991" s="76">
        <f t="shared" si="151"/>
        <v>0</v>
      </c>
      <c r="J991" s="74">
        <f>SUM(J992)</f>
        <v>0</v>
      </c>
      <c r="K991" s="25">
        <f t="shared" si="148"/>
        <v>0</v>
      </c>
      <c r="L991" s="75">
        <f t="shared" si="153"/>
        <v>0</v>
      </c>
      <c r="M991" s="25">
        <f t="shared" si="149"/>
        <v>0</v>
      </c>
      <c r="N991" s="74">
        <f>SUM(N992)</f>
        <v>0</v>
      </c>
      <c r="O991" s="25">
        <f t="shared" si="150"/>
        <v>0</v>
      </c>
      <c r="P991" s="76">
        <f t="shared" si="152"/>
        <v>0</v>
      </c>
    </row>
    <row r="992" spans="1:16" ht="26.25" hidden="1" x14ac:dyDescent="0.25">
      <c r="A992" s="72">
        <v>3311403260737220</v>
      </c>
      <c r="B992" s="31" t="s">
        <v>935</v>
      </c>
      <c r="C992" s="73"/>
      <c r="D992" s="64"/>
      <c r="E992" s="64"/>
      <c r="F992" s="75">
        <f t="shared" si="147"/>
        <v>0</v>
      </c>
      <c r="G992" s="25">
        <f t="shared" si="146"/>
        <v>0</v>
      </c>
      <c r="H992" s="64"/>
      <c r="I992" s="76">
        <f t="shared" si="151"/>
        <v>0</v>
      </c>
      <c r="J992" s="64"/>
      <c r="K992" s="25">
        <f t="shared" si="148"/>
        <v>0</v>
      </c>
      <c r="L992" s="75">
        <f t="shared" si="153"/>
        <v>0</v>
      </c>
      <c r="M992" s="25">
        <f t="shared" si="149"/>
        <v>0</v>
      </c>
      <c r="N992" s="64"/>
      <c r="O992" s="25">
        <f t="shared" si="150"/>
        <v>0</v>
      </c>
      <c r="P992" s="76">
        <f t="shared" si="152"/>
        <v>0</v>
      </c>
    </row>
    <row r="993" spans="1:16" ht="26.25" hidden="1" x14ac:dyDescent="0.25">
      <c r="A993" s="72">
        <v>3311403260745</v>
      </c>
      <c r="B993" s="31" t="s">
        <v>936</v>
      </c>
      <c r="C993" s="73"/>
      <c r="D993" s="74">
        <f>SUM(D994)</f>
        <v>0</v>
      </c>
      <c r="E993" s="74">
        <f>SUM(E994)</f>
        <v>0</v>
      </c>
      <c r="F993" s="75">
        <f t="shared" si="147"/>
        <v>0</v>
      </c>
      <c r="G993" s="25">
        <f t="shared" si="146"/>
        <v>0</v>
      </c>
      <c r="H993" s="74">
        <f>SUM(H994)</f>
        <v>0</v>
      </c>
      <c r="I993" s="76">
        <f t="shared" si="151"/>
        <v>0</v>
      </c>
      <c r="J993" s="74">
        <f>SUM(J994)</f>
        <v>0</v>
      </c>
      <c r="K993" s="25">
        <f t="shared" si="148"/>
        <v>0</v>
      </c>
      <c r="L993" s="75">
        <f t="shared" si="153"/>
        <v>0</v>
      </c>
      <c r="M993" s="25">
        <f t="shared" si="149"/>
        <v>0</v>
      </c>
      <c r="N993" s="74">
        <f>SUM(N994)</f>
        <v>0</v>
      </c>
      <c r="O993" s="25">
        <f t="shared" si="150"/>
        <v>0</v>
      </c>
      <c r="P993" s="76">
        <f t="shared" si="152"/>
        <v>0</v>
      </c>
    </row>
    <row r="994" spans="1:16" ht="26.25" hidden="1" x14ac:dyDescent="0.25">
      <c r="A994" s="72">
        <v>3311403260745220</v>
      </c>
      <c r="B994" s="31" t="s">
        <v>936</v>
      </c>
      <c r="C994" s="73"/>
      <c r="D994" s="64"/>
      <c r="E994" s="64"/>
      <c r="F994" s="75">
        <f t="shared" si="147"/>
        <v>0</v>
      </c>
      <c r="G994" s="25">
        <f t="shared" si="146"/>
        <v>0</v>
      </c>
      <c r="H994" s="64"/>
      <c r="I994" s="76">
        <f t="shared" si="151"/>
        <v>0</v>
      </c>
      <c r="J994" s="64"/>
      <c r="K994" s="25">
        <f t="shared" si="148"/>
        <v>0</v>
      </c>
      <c r="L994" s="75">
        <f t="shared" si="153"/>
        <v>0</v>
      </c>
      <c r="M994" s="25">
        <f t="shared" si="149"/>
        <v>0</v>
      </c>
      <c r="N994" s="64"/>
      <c r="O994" s="25">
        <f t="shared" si="150"/>
        <v>0</v>
      </c>
      <c r="P994" s="76">
        <f t="shared" si="152"/>
        <v>0</v>
      </c>
    </row>
    <row r="995" spans="1:16" ht="26.25" hidden="1" x14ac:dyDescent="0.25">
      <c r="A995" s="100">
        <v>3311403260776</v>
      </c>
      <c r="B995" s="31" t="s">
        <v>937</v>
      </c>
      <c r="C995" s="73"/>
      <c r="D995" s="74">
        <f>SUM(D996)</f>
        <v>0</v>
      </c>
      <c r="E995" s="74">
        <f>SUM(E996)</f>
        <v>0</v>
      </c>
      <c r="F995" s="75">
        <f t="shared" si="147"/>
        <v>0</v>
      </c>
      <c r="G995" s="25">
        <f t="shared" si="146"/>
        <v>0</v>
      </c>
      <c r="H995" s="74">
        <f>SUM(H996)</f>
        <v>0</v>
      </c>
      <c r="I995" s="76">
        <f t="shared" si="151"/>
        <v>0</v>
      </c>
      <c r="J995" s="74">
        <f>SUM(J996)</f>
        <v>0</v>
      </c>
      <c r="K995" s="25">
        <f t="shared" si="148"/>
        <v>0</v>
      </c>
      <c r="L995" s="75">
        <f t="shared" si="153"/>
        <v>0</v>
      </c>
      <c r="M995" s="25">
        <f t="shared" si="149"/>
        <v>0</v>
      </c>
      <c r="N995" s="74">
        <f>SUM(N996)</f>
        <v>0</v>
      </c>
      <c r="O995" s="25">
        <f t="shared" si="150"/>
        <v>0</v>
      </c>
      <c r="P995" s="76">
        <f t="shared" si="152"/>
        <v>0</v>
      </c>
    </row>
    <row r="996" spans="1:16" ht="26.25" hidden="1" x14ac:dyDescent="0.25">
      <c r="A996" s="100">
        <v>3311403260776220</v>
      </c>
      <c r="B996" s="31" t="s">
        <v>937</v>
      </c>
      <c r="C996" s="73"/>
      <c r="D996" s="64"/>
      <c r="E996" s="64"/>
      <c r="F996" s="75">
        <f t="shared" si="147"/>
        <v>0</v>
      </c>
      <c r="G996" s="25">
        <f t="shared" si="146"/>
        <v>0</v>
      </c>
      <c r="H996" s="64"/>
      <c r="I996" s="76">
        <f t="shared" si="151"/>
        <v>0</v>
      </c>
      <c r="J996" s="64"/>
      <c r="K996" s="25">
        <f t="shared" si="148"/>
        <v>0</v>
      </c>
      <c r="L996" s="75">
        <f t="shared" si="153"/>
        <v>0</v>
      </c>
      <c r="M996" s="25">
        <f t="shared" si="149"/>
        <v>0</v>
      </c>
      <c r="N996" s="64"/>
      <c r="O996" s="25">
        <f t="shared" si="150"/>
        <v>0</v>
      </c>
      <c r="P996" s="76">
        <f t="shared" si="152"/>
        <v>0</v>
      </c>
    </row>
    <row r="997" spans="1:16" hidden="1" x14ac:dyDescent="0.25">
      <c r="A997" s="72">
        <v>3311403260935</v>
      </c>
      <c r="B997" s="31" t="s">
        <v>938</v>
      </c>
      <c r="C997" s="73"/>
      <c r="D997" s="74">
        <f>SUM(D998)</f>
        <v>0</v>
      </c>
      <c r="E997" s="74">
        <f>SUM(E998)</f>
        <v>0</v>
      </c>
      <c r="F997" s="75">
        <f t="shared" si="147"/>
        <v>0</v>
      </c>
      <c r="G997" s="25">
        <f t="shared" si="146"/>
        <v>0</v>
      </c>
      <c r="H997" s="74">
        <f>SUM(H998)</f>
        <v>0</v>
      </c>
      <c r="I997" s="76">
        <f t="shared" si="151"/>
        <v>0</v>
      </c>
      <c r="J997" s="74">
        <f>SUM(J998)</f>
        <v>0</v>
      </c>
      <c r="K997" s="25">
        <f t="shared" si="148"/>
        <v>0</v>
      </c>
      <c r="L997" s="75">
        <f t="shared" si="153"/>
        <v>0</v>
      </c>
      <c r="M997" s="25">
        <f t="shared" si="149"/>
        <v>0</v>
      </c>
      <c r="N997" s="74">
        <f>SUM(N998)</f>
        <v>0</v>
      </c>
      <c r="O997" s="25">
        <f t="shared" si="150"/>
        <v>0</v>
      </c>
      <c r="P997" s="76">
        <f t="shared" si="152"/>
        <v>0</v>
      </c>
    </row>
    <row r="998" spans="1:16" hidden="1" x14ac:dyDescent="0.25">
      <c r="A998" s="72">
        <v>3311403260935220</v>
      </c>
      <c r="B998" s="31" t="s">
        <v>939</v>
      </c>
      <c r="C998" s="73"/>
      <c r="D998" s="64"/>
      <c r="E998" s="64"/>
      <c r="F998" s="75">
        <f t="shared" si="147"/>
        <v>0</v>
      </c>
      <c r="G998" s="25">
        <f t="shared" si="146"/>
        <v>0</v>
      </c>
      <c r="H998" s="64"/>
      <c r="I998" s="76">
        <f t="shared" si="151"/>
        <v>0</v>
      </c>
      <c r="J998" s="64"/>
      <c r="K998" s="25">
        <f t="shared" si="148"/>
        <v>0</v>
      </c>
      <c r="L998" s="75">
        <f t="shared" si="153"/>
        <v>0</v>
      </c>
      <c r="M998" s="25">
        <f t="shared" si="149"/>
        <v>0</v>
      </c>
      <c r="N998" s="64"/>
      <c r="O998" s="25">
        <f t="shared" si="150"/>
        <v>0</v>
      </c>
      <c r="P998" s="76">
        <f t="shared" si="152"/>
        <v>0</v>
      </c>
    </row>
    <row r="999" spans="1:16" hidden="1" x14ac:dyDescent="0.25">
      <c r="A999" s="100">
        <v>3311403260937</v>
      </c>
      <c r="B999" s="101" t="s">
        <v>940</v>
      </c>
      <c r="C999" s="73"/>
      <c r="D999" s="74">
        <f>SUM(D1000)</f>
        <v>0</v>
      </c>
      <c r="E999" s="74">
        <f>SUM(E1000)</f>
        <v>0</v>
      </c>
      <c r="F999" s="75">
        <f t="shared" si="147"/>
        <v>0</v>
      </c>
      <c r="G999" s="25">
        <f t="shared" si="146"/>
        <v>0</v>
      </c>
      <c r="H999" s="74">
        <f>SUM(H1000)</f>
        <v>0</v>
      </c>
      <c r="I999" s="76">
        <f t="shared" si="151"/>
        <v>0</v>
      </c>
      <c r="J999" s="74">
        <f>SUM(J1000)</f>
        <v>0</v>
      </c>
      <c r="K999" s="25">
        <f t="shared" si="148"/>
        <v>0</v>
      </c>
      <c r="L999" s="75">
        <f t="shared" si="153"/>
        <v>0</v>
      </c>
      <c r="M999" s="25">
        <f t="shared" si="149"/>
        <v>0</v>
      </c>
      <c r="N999" s="74">
        <f>SUM(N1000)</f>
        <v>0</v>
      </c>
      <c r="O999" s="25">
        <f t="shared" si="150"/>
        <v>0</v>
      </c>
      <c r="P999" s="76">
        <f t="shared" si="152"/>
        <v>0</v>
      </c>
    </row>
    <row r="1000" spans="1:16" hidden="1" x14ac:dyDescent="0.25">
      <c r="A1000" s="100">
        <v>3311403260937220</v>
      </c>
      <c r="B1000" s="101" t="s">
        <v>941</v>
      </c>
      <c r="C1000" s="73"/>
      <c r="D1000" s="64"/>
      <c r="E1000" s="64"/>
      <c r="F1000" s="75">
        <f t="shared" si="147"/>
        <v>0</v>
      </c>
      <c r="G1000" s="25">
        <f t="shared" si="146"/>
        <v>0</v>
      </c>
      <c r="H1000" s="64"/>
      <c r="I1000" s="76">
        <f t="shared" si="151"/>
        <v>0</v>
      </c>
      <c r="J1000" s="64"/>
      <c r="K1000" s="25">
        <f t="shared" si="148"/>
        <v>0</v>
      </c>
      <c r="L1000" s="75">
        <f t="shared" si="153"/>
        <v>0</v>
      </c>
      <c r="M1000" s="25">
        <f t="shared" si="149"/>
        <v>0</v>
      </c>
      <c r="N1000" s="64"/>
      <c r="O1000" s="25">
        <f t="shared" si="150"/>
        <v>0</v>
      </c>
      <c r="P1000" s="76">
        <f t="shared" si="152"/>
        <v>0</v>
      </c>
    </row>
    <row r="1001" spans="1:16" hidden="1" x14ac:dyDescent="0.25">
      <c r="A1001" s="72">
        <v>3311403260939</v>
      </c>
      <c r="B1001" s="31" t="s">
        <v>942</v>
      </c>
      <c r="C1001" s="73"/>
      <c r="D1001" s="74">
        <f>SUM(D1002)</f>
        <v>0</v>
      </c>
      <c r="E1001" s="74">
        <f>SUM(E1002)</f>
        <v>0</v>
      </c>
      <c r="F1001" s="75">
        <f t="shared" si="147"/>
        <v>0</v>
      </c>
      <c r="G1001" s="25">
        <f t="shared" si="146"/>
        <v>0</v>
      </c>
      <c r="H1001" s="74">
        <f>SUM(H1002)</f>
        <v>0</v>
      </c>
      <c r="I1001" s="76">
        <f t="shared" si="151"/>
        <v>0</v>
      </c>
      <c r="J1001" s="74">
        <f>SUM(J1002)</f>
        <v>0</v>
      </c>
      <c r="K1001" s="25">
        <f t="shared" si="148"/>
        <v>0</v>
      </c>
      <c r="L1001" s="75">
        <f t="shared" si="153"/>
        <v>0</v>
      </c>
      <c r="M1001" s="25">
        <f t="shared" si="149"/>
        <v>0</v>
      </c>
      <c r="N1001" s="74">
        <f>SUM(N1002)</f>
        <v>0</v>
      </c>
      <c r="O1001" s="25">
        <f t="shared" si="150"/>
        <v>0</v>
      </c>
      <c r="P1001" s="76">
        <f t="shared" si="152"/>
        <v>0</v>
      </c>
    </row>
    <row r="1002" spans="1:16" hidden="1" x14ac:dyDescent="0.25">
      <c r="A1002" s="72">
        <v>3311403260939220</v>
      </c>
      <c r="B1002" s="31" t="s">
        <v>943</v>
      </c>
      <c r="C1002" s="73"/>
      <c r="D1002" s="64"/>
      <c r="E1002" s="64"/>
      <c r="F1002" s="75">
        <f t="shared" si="147"/>
        <v>0</v>
      </c>
      <c r="G1002" s="25">
        <f t="shared" si="146"/>
        <v>0</v>
      </c>
      <c r="H1002" s="64"/>
      <c r="I1002" s="76">
        <f t="shared" si="151"/>
        <v>0</v>
      </c>
      <c r="J1002" s="64"/>
      <c r="K1002" s="25">
        <f t="shared" si="148"/>
        <v>0</v>
      </c>
      <c r="L1002" s="75">
        <f t="shared" si="153"/>
        <v>0</v>
      </c>
      <c r="M1002" s="25">
        <f t="shared" si="149"/>
        <v>0</v>
      </c>
      <c r="N1002" s="64"/>
      <c r="O1002" s="25">
        <f t="shared" si="150"/>
        <v>0</v>
      </c>
      <c r="P1002" s="76">
        <f t="shared" si="152"/>
        <v>0</v>
      </c>
    </row>
    <row r="1003" spans="1:16" hidden="1" x14ac:dyDescent="0.25">
      <c r="A1003" s="72">
        <v>3311403260941</v>
      </c>
      <c r="B1003" s="31" t="s">
        <v>944</v>
      </c>
      <c r="C1003" s="73"/>
      <c r="D1003" s="74">
        <f>SUM(D1004)</f>
        <v>0</v>
      </c>
      <c r="E1003" s="74">
        <f>SUM(E1004)</f>
        <v>0</v>
      </c>
      <c r="F1003" s="75">
        <f t="shared" si="147"/>
        <v>0</v>
      </c>
      <c r="G1003" s="25">
        <f t="shared" si="146"/>
        <v>0</v>
      </c>
      <c r="H1003" s="74">
        <f>SUM(H1004)</f>
        <v>0</v>
      </c>
      <c r="I1003" s="76">
        <f t="shared" si="151"/>
        <v>0</v>
      </c>
      <c r="J1003" s="74">
        <f>SUM(J1004)</f>
        <v>0</v>
      </c>
      <c r="K1003" s="25">
        <f t="shared" si="148"/>
        <v>0</v>
      </c>
      <c r="L1003" s="75">
        <f t="shared" si="153"/>
        <v>0</v>
      </c>
      <c r="M1003" s="25">
        <f t="shared" si="149"/>
        <v>0</v>
      </c>
      <c r="N1003" s="74">
        <f>SUM(N1004)</f>
        <v>0</v>
      </c>
      <c r="O1003" s="25">
        <f t="shared" si="150"/>
        <v>0</v>
      </c>
      <c r="P1003" s="76">
        <f t="shared" si="152"/>
        <v>0</v>
      </c>
    </row>
    <row r="1004" spans="1:16" hidden="1" x14ac:dyDescent="0.25">
      <c r="A1004" s="72">
        <v>3311403260941220</v>
      </c>
      <c r="B1004" s="31" t="s">
        <v>945</v>
      </c>
      <c r="C1004" s="73"/>
      <c r="D1004" s="64"/>
      <c r="E1004" s="64"/>
      <c r="F1004" s="75">
        <f t="shared" si="147"/>
        <v>0</v>
      </c>
      <c r="G1004" s="25">
        <f t="shared" si="146"/>
        <v>0</v>
      </c>
      <c r="H1004" s="64"/>
      <c r="I1004" s="76">
        <f t="shared" si="151"/>
        <v>0</v>
      </c>
      <c r="J1004" s="64"/>
      <c r="K1004" s="25">
        <f t="shared" si="148"/>
        <v>0</v>
      </c>
      <c r="L1004" s="75">
        <f t="shared" si="153"/>
        <v>0</v>
      </c>
      <c r="M1004" s="25">
        <f t="shared" si="149"/>
        <v>0</v>
      </c>
      <c r="N1004" s="64"/>
      <c r="O1004" s="25">
        <f t="shared" si="150"/>
        <v>0</v>
      </c>
      <c r="P1004" s="76">
        <f t="shared" si="152"/>
        <v>0</v>
      </c>
    </row>
    <row r="1005" spans="1:16" hidden="1" x14ac:dyDescent="0.25">
      <c r="A1005" s="100">
        <v>3311403260942</v>
      </c>
      <c r="B1005" s="101" t="s">
        <v>946</v>
      </c>
      <c r="C1005" s="73"/>
      <c r="D1005" s="74">
        <f>SUM(D1006)</f>
        <v>0</v>
      </c>
      <c r="E1005" s="74">
        <f>SUM(E1006)</f>
        <v>0</v>
      </c>
      <c r="F1005" s="75">
        <f t="shared" si="147"/>
        <v>0</v>
      </c>
      <c r="G1005" s="25">
        <f t="shared" si="146"/>
        <v>0</v>
      </c>
      <c r="H1005" s="74">
        <f>SUM(H1006)</f>
        <v>0</v>
      </c>
      <c r="I1005" s="76">
        <f t="shared" si="151"/>
        <v>0</v>
      </c>
      <c r="J1005" s="74">
        <f>SUM(J1006)</f>
        <v>0</v>
      </c>
      <c r="K1005" s="25">
        <f t="shared" si="148"/>
        <v>0</v>
      </c>
      <c r="L1005" s="75">
        <f t="shared" si="153"/>
        <v>0</v>
      </c>
      <c r="M1005" s="25">
        <f t="shared" si="149"/>
        <v>0</v>
      </c>
      <c r="N1005" s="74">
        <f>SUM(N1006)</f>
        <v>0</v>
      </c>
      <c r="O1005" s="25">
        <f t="shared" si="150"/>
        <v>0</v>
      </c>
      <c r="P1005" s="76">
        <f t="shared" si="152"/>
        <v>0</v>
      </c>
    </row>
    <row r="1006" spans="1:16" hidden="1" x14ac:dyDescent="0.25">
      <c r="A1006" s="100">
        <v>3311403260942220</v>
      </c>
      <c r="B1006" s="101" t="s">
        <v>947</v>
      </c>
      <c r="C1006" s="73"/>
      <c r="D1006" s="64"/>
      <c r="E1006" s="64"/>
      <c r="F1006" s="75">
        <f t="shared" si="147"/>
        <v>0</v>
      </c>
      <c r="G1006" s="25">
        <f t="shared" si="146"/>
        <v>0</v>
      </c>
      <c r="H1006" s="64"/>
      <c r="I1006" s="76">
        <f t="shared" si="151"/>
        <v>0</v>
      </c>
      <c r="J1006" s="64"/>
      <c r="K1006" s="25">
        <f t="shared" si="148"/>
        <v>0</v>
      </c>
      <c r="L1006" s="75">
        <f t="shared" si="153"/>
        <v>0</v>
      </c>
      <c r="M1006" s="25">
        <f t="shared" si="149"/>
        <v>0</v>
      </c>
      <c r="N1006" s="64"/>
      <c r="O1006" s="25">
        <f t="shared" si="150"/>
        <v>0</v>
      </c>
      <c r="P1006" s="76">
        <f t="shared" si="152"/>
        <v>0</v>
      </c>
    </row>
    <row r="1007" spans="1:16" ht="39" hidden="1" x14ac:dyDescent="0.25">
      <c r="A1007" s="100">
        <v>3311403260943</v>
      </c>
      <c r="B1007" s="101" t="s">
        <v>948</v>
      </c>
      <c r="C1007" s="73"/>
      <c r="D1007" s="74">
        <f>SUM(D1008)</f>
        <v>0</v>
      </c>
      <c r="E1007" s="74">
        <f>SUM(E1008)</f>
        <v>0</v>
      </c>
      <c r="F1007" s="75">
        <f t="shared" si="147"/>
        <v>0</v>
      </c>
      <c r="G1007" s="25">
        <f t="shared" si="146"/>
        <v>0</v>
      </c>
      <c r="H1007" s="74">
        <f>SUM(H1008)</f>
        <v>0</v>
      </c>
      <c r="I1007" s="76">
        <f t="shared" si="151"/>
        <v>0</v>
      </c>
      <c r="J1007" s="74">
        <f>SUM(J1008)</f>
        <v>0</v>
      </c>
      <c r="K1007" s="25">
        <f t="shared" si="148"/>
        <v>0</v>
      </c>
      <c r="L1007" s="75">
        <f t="shared" si="153"/>
        <v>0</v>
      </c>
      <c r="M1007" s="25">
        <f t="shared" si="149"/>
        <v>0</v>
      </c>
      <c r="N1007" s="74">
        <f>SUM(N1008)</f>
        <v>0</v>
      </c>
      <c r="O1007" s="25">
        <f t="shared" si="150"/>
        <v>0</v>
      </c>
      <c r="P1007" s="76">
        <f t="shared" si="152"/>
        <v>0</v>
      </c>
    </row>
    <row r="1008" spans="1:16" ht="39" hidden="1" x14ac:dyDescent="0.25">
      <c r="A1008" s="100">
        <v>3311403260943220</v>
      </c>
      <c r="B1008" s="101" t="s">
        <v>949</v>
      </c>
      <c r="C1008" s="73"/>
      <c r="D1008" s="64"/>
      <c r="E1008" s="64"/>
      <c r="F1008" s="75">
        <f t="shared" si="147"/>
        <v>0</v>
      </c>
      <c r="G1008" s="25">
        <f t="shared" si="146"/>
        <v>0</v>
      </c>
      <c r="H1008" s="64"/>
      <c r="I1008" s="76">
        <f t="shared" si="151"/>
        <v>0</v>
      </c>
      <c r="J1008" s="64"/>
      <c r="K1008" s="25">
        <f t="shared" si="148"/>
        <v>0</v>
      </c>
      <c r="L1008" s="75">
        <f t="shared" si="153"/>
        <v>0</v>
      </c>
      <c r="M1008" s="25">
        <f t="shared" si="149"/>
        <v>0</v>
      </c>
      <c r="N1008" s="64"/>
      <c r="O1008" s="25">
        <f t="shared" si="150"/>
        <v>0</v>
      </c>
      <c r="P1008" s="76">
        <f t="shared" si="152"/>
        <v>0</v>
      </c>
    </row>
    <row r="1009" spans="1:16" ht="26.25" hidden="1" x14ac:dyDescent="0.25">
      <c r="A1009" s="100">
        <v>3311403260944</v>
      </c>
      <c r="B1009" s="101" t="s">
        <v>950</v>
      </c>
      <c r="C1009" s="73"/>
      <c r="D1009" s="74">
        <f>SUM(D1010)</f>
        <v>0</v>
      </c>
      <c r="E1009" s="74">
        <f>SUM(E1010)</f>
        <v>0</v>
      </c>
      <c r="F1009" s="75">
        <f t="shared" si="147"/>
        <v>0</v>
      </c>
      <c r="G1009" s="25">
        <f t="shared" si="146"/>
        <v>0</v>
      </c>
      <c r="H1009" s="74">
        <f>SUM(H1010)</f>
        <v>0</v>
      </c>
      <c r="I1009" s="76">
        <f t="shared" si="151"/>
        <v>0</v>
      </c>
      <c r="J1009" s="74">
        <f>SUM(J1010)</f>
        <v>0</v>
      </c>
      <c r="K1009" s="25">
        <f t="shared" si="148"/>
        <v>0</v>
      </c>
      <c r="L1009" s="75">
        <f t="shared" si="153"/>
        <v>0</v>
      </c>
      <c r="M1009" s="25">
        <f t="shared" si="149"/>
        <v>0</v>
      </c>
      <c r="N1009" s="74">
        <f>SUM(N1010)</f>
        <v>0</v>
      </c>
      <c r="O1009" s="25">
        <f t="shared" si="150"/>
        <v>0</v>
      </c>
      <c r="P1009" s="76">
        <f t="shared" si="152"/>
        <v>0</v>
      </c>
    </row>
    <row r="1010" spans="1:16" ht="26.25" hidden="1" x14ac:dyDescent="0.25">
      <c r="A1010" s="100">
        <v>3311403260944220</v>
      </c>
      <c r="B1010" s="101" t="s">
        <v>951</v>
      </c>
      <c r="C1010" s="73"/>
      <c r="D1010" s="64"/>
      <c r="E1010" s="64"/>
      <c r="F1010" s="75">
        <f t="shared" si="147"/>
        <v>0</v>
      </c>
      <c r="G1010" s="25">
        <f t="shared" si="146"/>
        <v>0</v>
      </c>
      <c r="H1010" s="64"/>
      <c r="I1010" s="76">
        <f t="shared" si="151"/>
        <v>0</v>
      </c>
      <c r="J1010" s="64"/>
      <c r="K1010" s="25">
        <f t="shared" si="148"/>
        <v>0</v>
      </c>
      <c r="L1010" s="75">
        <f t="shared" si="153"/>
        <v>0</v>
      </c>
      <c r="M1010" s="25">
        <f t="shared" si="149"/>
        <v>0</v>
      </c>
      <c r="N1010" s="64"/>
      <c r="O1010" s="25">
        <f t="shared" si="150"/>
        <v>0</v>
      </c>
      <c r="P1010" s="76">
        <f t="shared" si="152"/>
        <v>0</v>
      </c>
    </row>
    <row r="1011" spans="1:16" hidden="1" x14ac:dyDescent="0.25">
      <c r="A1011" s="72">
        <v>3311403260945</v>
      </c>
      <c r="B1011" s="31" t="s">
        <v>952</v>
      </c>
      <c r="C1011" s="73"/>
      <c r="D1011" s="74">
        <f>SUM(D1012)</f>
        <v>0</v>
      </c>
      <c r="E1011" s="74">
        <f>SUM(E1012)</f>
        <v>0</v>
      </c>
      <c r="F1011" s="75">
        <f t="shared" si="147"/>
        <v>0</v>
      </c>
      <c r="G1011" s="25">
        <f t="shared" si="146"/>
        <v>0</v>
      </c>
      <c r="H1011" s="74">
        <f>SUM(H1012)</f>
        <v>0</v>
      </c>
      <c r="I1011" s="76">
        <f t="shared" si="151"/>
        <v>0</v>
      </c>
      <c r="J1011" s="74">
        <f>SUM(J1012)</f>
        <v>0</v>
      </c>
      <c r="K1011" s="25">
        <f t="shared" si="148"/>
        <v>0</v>
      </c>
      <c r="L1011" s="75">
        <f t="shared" si="153"/>
        <v>0</v>
      </c>
      <c r="M1011" s="25">
        <f t="shared" si="149"/>
        <v>0</v>
      </c>
      <c r="N1011" s="74">
        <f>SUM(N1012)</f>
        <v>0</v>
      </c>
      <c r="O1011" s="25">
        <f t="shared" si="150"/>
        <v>0</v>
      </c>
      <c r="P1011" s="76">
        <f t="shared" si="152"/>
        <v>0</v>
      </c>
    </row>
    <row r="1012" spans="1:16" hidden="1" x14ac:dyDescent="0.25">
      <c r="A1012" s="72">
        <v>3311403260945220</v>
      </c>
      <c r="B1012" s="31" t="s">
        <v>953</v>
      </c>
      <c r="C1012" s="73"/>
      <c r="D1012" s="64"/>
      <c r="E1012" s="64"/>
      <c r="F1012" s="75">
        <f t="shared" si="147"/>
        <v>0</v>
      </c>
      <c r="G1012" s="25">
        <f t="shared" si="146"/>
        <v>0</v>
      </c>
      <c r="H1012" s="64"/>
      <c r="I1012" s="76">
        <f t="shared" si="151"/>
        <v>0</v>
      </c>
      <c r="J1012" s="64"/>
      <c r="K1012" s="25">
        <f t="shared" si="148"/>
        <v>0</v>
      </c>
      <c r="L1012" s="75">
        <f t="shared" si="153"/>
        <v>0</v>
      </c>
      <c r="M1012" s="25">
        <f t="shared" si="149"/>
        <v>0</v>
      </c>
      <c r="N1012" s="64"/>
      <c r="O1012" s="25">
        <f t="shared" si="150"/>
        <v>0</v>
      </c>
      <c r="P1012" s="76">
        <f t="shared" si="152"/>
        <v>0</v>
      </c>
    </row>
    <row r="1013" spans="1:16" ht="26.25" hidden="1" x14ac:dyDescent="0.25">
      <c r="A1013" s="100">
        <v>3311403260946</v>
      </c>
      <c r="B1013" s="101" t="s">
        <v>954</v>
      </c>
      <c r="C1013" s="73"/>
      <c r="D1013" s="74">
        <f>SUM(D1014)</f>
        <v>0</v>
      </c>
      <c r="E1013" s="74">
        <f>SUM(E1014)</f>
        <v>0</v>
      </c>
      <c r="F1013" s="75">
        <f t="shared" si="147"/>
        <v>0</v>
      </c>
      <c r="G1013" s="25">
        <f t="shared" si="146"/>
        <v>0</v>
      </c>
      <c r="H1013" s="74">
        <f>SUM(H1014)</f>
        <v>0</v>
      </c>
      <c r="I1013" s="76">
        <f t="shared" si="151"/>
        <v>0</v>
      </c>
      <c r="J1013" s="74">
        <f>SUM(J1014)</f>
        <v>0</v>
      </c>
      <c r="K1013" s="25">
        <f t="shared" si="148"/>
        <v>0</v>
      </c>
      <c r="L1013" s="75">
        <f t="shared" si="153"/>
        <v>0</v>
      </c>
      <c r="M1013" s="25">
        <f t="shared" si="149"/>
        <v>0</v>
      </c>
      <c r="N1013" s="74">
        <f>SUM(N1014)</f>
        <v>0</v>
      </c>
      <c r="O1013" s="25">
        <f t="shared" si="150"/>
        <v>0</v>
      </c>
      <c r="P1013" s="76">
        <f t="shared" si="152"/>
        <v>0</v>
      </c>
    </row>
    <row r="1014" spans="1:16" ht="26.25" hidden="1" x14ac:dyDescent="0.25">
      <c r="A1014" s="100">
        <v>3311403260946220</v>
      </c>
      <c r="B1014" s="101" t="s">
        <v>955</v>
      </c>
      <c r="C1014" s="73"/>
      <c r="D1014" s="64"/>
      <c r="E1014" s="64"/>
      <c r="F1014" s="75">
        <f t="shared" si="147"/>
        <v>0</v>
      </c>
      <c r="G1014" s="25">
        <f t="shared" si="146"/>
        <v>0</v>
      </c>
      <c r="H1014" s="64"/>
      <c r="I1014" s="76">
        <f t="shared" si="151"/>
        <v>0</v>
      </c>
      <c r="J1014" s="64"/>
      <c r="K1014" s="25">
        <f t="shared" si="148"/>
        <v>0</v>
      </c>
      <c r="L1014" s="75">
        <f t="shared" si="153"/>
        <v>0</v>
      </c>
      <c r="M1014" s="25">
        <f t="shared" si="149"/>
        <v>0</v>
      </c>
      <c r="N1014" s="64"/>
      <c r="O1014" s="25">
        <f t="shared" si="150"/>
        <v>0</v>
      </c>
      <c r="P1014" s="76">
        <f t="shared" si="152"/>
        <v>0</v>
      </c>
    </row>
    <row r="1015" spans="1:16" hidden="1" x14ac:dyDescent="0.25">
      <c r="A1015" s="100">
        <v>3311403260947</v>
      </c>
      <c r="B1015" s="101" t="s">
        <v>956</v>
      </c>
      <c r="C1015" s="73"/>
      <c r="D1015" s="74">
        <f>SUM(D1016)</f>
        <v>0</v>
      </c>
      <c r="E1015" s="74">
        <f>SUM(E1016)</f>
        <v>0</v>
      </c>
      <c r="F1015" s="75">
        <f t="shared" si="147"/>
        <v>0</v>
      </c>
      <c r="G1015" s="25">
        <f t="shared" si="146"/>
        <v>0</v>
      </c>
      <c r="H1015" s="74">
        <f>SUM(H1016)</f>
        <v>0</v>
      </c>
      <c r="I1015" s="76">
        <f t="shared" si="151"/>
        <v>0</v>
      </c>
      <c r="J1015" s="74">
        <f>SUM(J1016)</f>
        <v>0</v>
      </c>
      <c r="K1015" s="25">
        <f t="shared" si="148"/>
        <v>0</v>
      </c>
      <c r="L1015" s="75">
        <f t="shared" si="153"/>
        <v>0</v>
      </c>
      <c r="M1015" s="25">
        <f t="shared" si="149"/>
        <v>0</v>
      </c>
      <c r="N1015" s="74">
        <f>SUM(N1016)</f>
        <v>0</v>
      </c>
      <c r="O1015" s="25">
        <f t="shared" si="150"/>
        <v>0</v>
      </c>
      <c r="P1015" s="76">
        <f t="shared" si="152"/>
        <v>0</v>
      </c>
    </row>
    <row r="1016" spans="1:16" hidden="1" x14ac:dyDescent="0.25">
      <c r="A1016" s="100">
        <v>3311403260947220</v>
      </c>
      <c r="B1016" s="101" t="s">
        <v>957</v>
      </c>
      <c r="C1016" s="73"/>
      <c r="D1016" s="64"/>
      <c r="E1016" s="64"/>
      <c r="F1016" s="75">
        <f t="shared" si="147"/>
        <v>0</v>
      </c>
      <c r="G1016" s="25">
        <f t="shared" si="146"/>
        <v>0</v>
      </c>
      <c r="H1016" s="64"/>
      <c r="I1016" s="76">
        <f t="shared" si="151"/>
        <v>0</v>
      </c>
      <c r="J1016" s="64"/>
      <c r="K1016" s="25">
        <f t="shared" si="148"/>
        <v>0</v>
      </c>
      <c r="L1016" s="75">
        <f t="shared" si="153"/>
        <v>0</v>
      </c>
      <c r="M1016" s="25">
        <f t="shared" si="149"/>
        <v>0</v>
      </c>
      <c r="N1016" s="64"/>
      <c r="O1016" s="25">
        <f t="shared" si="150"/>
        <v>0</v>
      </c>
      <c r="P1016" s="76">
        <f t="shared" si="152"/>
        <v>0</v>
      </c>
    </row>
    <row r="1017" spans="1:16" hidden="1" x14ac:dyDescent="0.25">
      <c r="A1017" s="100">
        <v>3311403260949</v>
      </c>
      <c r="B1017" s="101" t="s">
        <v>958</v>
      </c>
      <c r="C1017" s="73"/>
      <c r="D1017" s="74">
        <f>SUM(D1018)</f>
        <v>0</v>
      </c>
      <c r="E1017" s="74">
        <f>SUM(E1018)</f>
        <v>0</v>
      </c>
      <c r="F1017" s="75">
        <f t="shared" si="147"/>
        <v>0</v>
      </c>
      <c r="G1017" s="25">
        <f t="shared" si="146"/>
        <v>0</v>
      </c>
      <c r="H1017" s="74">
        <f>SUM(H1018)</f>
        <v>0</v>
      </c>
      <c r="I1017" s="76">
        <f t="shared" si="151"/>
        <v>0</v>
      </c>
      <c r="J1017" s="74">
        <f>SUM(J1018)</f>
        <v>0</v>
      </c>
      <c r="K1017" s="25">
        <f t="shared" si="148"/>
        <v>0</v>
      </c>
      <c r="L1017" s="75">
        <f t="shared" si="153"/>
        <v>0</v>
      </c>
      <c r="M1017" s="25">
        <f t="shared" si="149"/>
        <v>0</v>
      </c>
      <c r="N1017" s="74">
        <f>SUM(N1018)</f>
        <v>0</v>
      </c>
      <c r="O1017" s="25">
        <f t="shared" si="150"/>
        <v>0</v>
      </c>
      <c r="P1017" s="76">
        <f t="shared" si="152"/>
        <v>0</v>
      </c>
    </row>
    <row r="1018" spans="1:16" hidden="1" x14ac:dyDescent="0.25">
      <c r="A1018" s="100">
        <v>3311403260949220</v>
      </c>
      <c r="B1018" s="101" t="s">
        <v>959</v>
      </c>
      <c r="C1018" s="73"/>
      <c r="D1018" s="64"/>
      <c r="E1018" s="64"/>
      <c r="F1018" s="75">
        <f t="shared" si="147"/>
        <v>0</v>
      </c>
      <c r="G1018" s="25">
        <f t="shared" si="146"/>
        <v>0</v>
      </c>
      <c r="H1018" s="64"/>
      <c r="I1018" s="76">
        <f t="shared" si="151"/>
        <v>0</v>
      </c>
      <c r="J1018" s="64"/>
      <c r="K1018" s="25">
        <f t="shared" si="148"/>
        <v>0</v>
      </c>
      <c r="L1018" s="75">
        <f t="shared" si="153"/>
        <v>0</v>
      </c>
      <c r="M1018" s="25">
        <f t="shared" si="149"/>
        <v>0</v>
      </c>
      <c r="N1018" s="64"/>
      <c r="O1018" s="25">
        <f t="shared" si="150"/>
        <v>0</v>
      </c>
      <c r="P1018" s="76">
        <f t="shared" si="152"/>
        <v>0</v>
      </c>
    </row>
    <row r="1019" spans="1:16" hidden="1" x14ac:dyDescent="0.25">
      <c r="A1019" s="72">
        <v>3311403260951</v>
      </c>
      <c r="B1019" s="31" t="s">
        <v>960</v>
      </c>
      <c r="C1019" s="73"/>
      <c r="D1019" s="74">
        <f>SUM(D1020)</f>
        <v>0</v>
      </c>
      <c r="E1019" s="74">
        <f>SUM(E1020)</f>
        <v>0</v>
      </c>
      <c r="F1019" s="75">
        <f t="shared" si="147"/>
        <v>0</v>
      </c>
      <c r="G1019" s="25">
        <f t="shared" si="146"/>
        <v>0</v>
      </c>
      <c r="H1019" s="74">
        <f>SUM(H1020)</f>
        <v>0</v>
      </c>
      <c r="I1019" s="76">
        <f t="shared" si="151"/>
        <v>0</v>
      </c>
      <c r="J1019" s="74">
        <f>SUM(J1020)</f>
        <v>0</v>
      </c>
      <c r="K1019" s="25">
        <f t="shared" si="148"/>
        <v>0</v>
      </c>
      <c r="L1019" s="75">
        <f t="shared" si="153"/>
        <v>0</v>
      </c>
      <c r="M1019" s="25">
        <f t="shared" si="149"/>
        <v>0</v>
      </c>
      <c r="N1019" s="74">
        <f>SUM(N1020)</f>
        <v>0</v>
      </c>
      <c r="O1019" s="25">
        <f t="shared" si="150"/>
        <v>0</v>
      </c>
      <c r="P1019" s="76">
        <f t="shared" si="152"/>
        <v>0</v>
      </c>
    </row>
    <row r="1020" spans="1:16" hidden="1" x14ac:dyDescent="0.25">
      <c r="A1020" s="72">
        <v>3311403260951220</v>
      </c>
      <c r="B1020" s="31" t="s">
        <v>953</v>
      </c>
      <c r="C1020" s="73"/>
      <c r="D1020" s="64"/>
      <c r="E1020" s="64"/>
      <c r="F1020" s="75">
        <f t="shared" si="147"/>
        <v>0</v>
      </c>
      <c r="G1020" s="25">
        <f t="shared" si="146"/>
        <v>0</v>
      </c>
      <c r="H1020" s="64"/>
      <c r="I1020" s="76">
        <f t="shared" si="151"/>
        <v>0</v>
      </c>
      <c r="J1020" s="64"/>
      <c r="K1020" s="25">
        <f t="shared" si="148"/>
        <v>0</v>
      </c>
      <c r="L1020" s="75">
        <f t="shared" si="153"/>
        <v>0</v>
      </c>
      <c r="M1020" s="25">
        <f t="shared" si="149"/>
        <v>0</v>
      </c>
      <c r="N1020" s="64"/>
      <c r="O1020" s="25">
        <f t="shared" si="150"/>
        <v>0</v>
      </c>
      <c r="P1020" s="76">
        <f t="shared" si="152"/>
        <v>0</v>
      </c>
    </row>
    <row r="1021" spans="1:16" hidden="1" x14ac:dyDescent="0.25">
      <c r="A1021" s="100">
        <v>3311403260952</v>
      </c>
      <c r="B1021" s="101" t="s">
        <v>961</v>
      </c>
      <c r="C1021" s="73"/>
      <c r="D1021" s="74">
        <f>SUM(D1022)</f>
        <v>0</v>
      </c>
      <c r="E1021" s="74">
        <f>SUM(E1022)</f>
        <v>0</v>
      </c>
      <c r="F1021" s="75">
        <f t="shared" si="147"/>
        <v>0</v>
      </c>
      <c r="G1021" s="25">
        <f t="shared" ref="G1021:G1097" si="154">IF(OR(F1021=0,F$7=0),0,F1021/F$7)*100</f>
        <v>0</v>
      </c>
      <c r="H1021" s="74">
        <f>SUM(H1022)</f>
        <v>0</v>
      </c>
      <c r="I1021" s="76">
        <f t="shared" si="151"/>
        <v>0</v>
      </c>
      <c r="J1021" s="74">
        <f>SUM(J1022)</f>
        <v>0</v>
      </c>
      <c r="K1021" s="25">
        <f t="shared" si="148"/>
        <v>0</v>
      </c>
      <c r="L1021" s="75">
        <f t="shared" si="153"/>
        <v>0</v>
      </c>
      <c r="M1021" s="25">
        <f t="shared" si="149"/>
        <v>0</v>
      </c>
      <c r="N1021" s="74">
        <f>SUM(N1022)</f>
        <v>0</v>
      </c>
      <c r="O1021" s="25">
        <f t="shared" si="150"/>
        <v>0</v>
      </c>
      <c r="P1021" s="76">
        <f t="shared" si="152"/>
        <v>0</v>
      </c>
    </row>
    <row r="1022" spans="1:16" hidden="1" x14ac:dyDescent="0.25">
      <c r="A1022" s="100">
        <v>3311403260952220</v>
      </c>
      <c r="B1022" s="101" t="s">
        <v>962</v>
      </c>
      <c r="C1022" s="73"/>
      <c r="D1022" s="64"/>
      <c r="E1022" s="64"/>
      <c r="F1022" s="75">
        <f t="shared" si="147"/>
        <v>0</v>
      </c>
      <c r="G1022" s="25">
        <f t="shared" si="154"/>
        <v>0</v>
      </c>
      <c r="H1022" s="64"/>
      <c r="I1022" s="76">
        <f t="shared" si="151"/>
        <v>0</v>
      </c>
      <c r="J1022" s="64"/>
      <c r="K1022" s="25">
        <f t="shared" si="148"/>
        <v>0</v>
      </c>
      <c r="L1022" s="75">
        <f t="shared" si="153"/>
        <v>0</v>
      </c>
      <c r="M1022" s="25">
        <f t="shared" si="149"/>
        <v>0</v>
      </c>
      <c r="N1022" s="64"/>
      <c r="O1022" s="25">
        <f t="shared" si="150"/>
        <v>0</v>
      </c>
      <c r="P1022" s="76">
        <f t="shared" si="152"/>
        <v>0</v>
      </c>
    </row>
    <row r="1023" spans="1:16" ht="26.25" hidden="1" x14ac:dyDescent="0.25">
      <c r="A1023" s="72">
        <v>3311403260953</v>
      </c>
      <c r="B1023" s="31" t="s">
        <v>963</v>
      </c>
      <c r="C1023" s="73"/>
      <c r="D1023" s="74">
        <f>SUM(D1024)</f>
        <v>0</v>
      </c>
      <c r="E1023" s="74">
        <f>SUM(E1024)</f>
        <v>0</v>
      </c>
      <c r="F1023" s="75">
        <f t="shared" si="147"/>
        <v>0</v>
      </c>
      <c r="G1023" s="25">
        <f t="shared" si="154"/>
        <v>0</v>
      </c>
      <c r="H1023" s="74">
        <f>SUM(H1024)</f>
        <v>0</v>
      </c>
      <c r="I1023" s="76">
        <f t="shared" si="151"/>
        <v>0</v>
      </c>
      <c r="J1023" s="74">
        <f>SUM(J1024)</f>
        <v>0</v>
      </c>
      <c r="K1023" s="25">
        <f t="shared" si="148"/>
        <v>0</v>
      </c>
      <c r="L1023" s="75">
        <f t="shared" si="153"/>
        <v>0</v>
      </c>
      <c r="M1023" s="25">
        <f t="shared" si="149"/>
        <v>0</v>
      </c>
      <c r="N1023" s="74">
        <f>SUM(N1024)</f>
        <v>0</v>
      </c>
      <c r="O1023" s="25">
        <f t="shared" si="150"/>
        <v>0</v>
      </c>
      <c r="P1023" s="76">
        <f t="shared" si="152"/>
        <v>0</v>
      </c>
    </row>
    <row r="1024" spans="1:16" ht="26.25" hidden="1" x14ac:dyDescent="0.25">
      <c r="A1024" s="72">
        <v>3311403260953220</v>
      </c>
      <c r="B1024" s="31" t="s">
        <v>964</v>
      </c>
      <c r="C1024" s="73"/>
      <c r="D1024" s="64"/>
      <c r="E1024" s="64"/>
      <c r="F1024" s="75">
        <f t="shared" si="147"/>
        <v>0</v>
      </c>
      <c r="G1024" s="25">
        <f t="shared" si="154"/>
        <v>0</v>
      </c>
      <c r="H1024" s="64"/>
      <c r="I1024" s="76">
        <f t="shared" si="151"/>
        <v>0</v>
      </c>
      <c r="J1024" s="64"/>
      <c r="K1024" s="25">
        <f t="shared" si="148"/>
        <v>0</v>
      </c>
      <c r="L1024" s="75">
        <f t="shared" si="153"/>
        <v>0</v>
      </c>
      <c r="M1024" s="25">
        <f t="shared" si="149"/>
        <v>0</v>
      </c>
      <c r="N1024" s="64"/>
      <c r="O1024" s="25">
        <f t="shared" si="150"/>
        <v>0</v>
      </c>
      <c r="P1024" s="76">
        <f t="shared" si="152"/>
        <v>0</v>
      </c>
    </row>
    <row r="1025" spans="1:16" hidden="1" x14ac:dyDescent="0.25">
      <c r="A1025" s="100">
        <v>3311403260955</v>
      </c>
      <c r="B1025" s="102" t="s">
        <v>965</v>
      </c>
      <c r="C1025" s="73"/>
      <c r="D1025" s="74">
        <f>SUM(D1026)</f>
        <v>0</v>
      </c>
      <c r="E1025" s="74">
        <f>SUM(E1026)</f>
        <v>0</v>
      </c>
      <c r="F1025" s="75">
        <f t="shared" si="147"/>
        <v>0</v>
      </c>
      <c r="G1025" s="25">
        <f t="shared" si="154"/>
        <v>0</v>
      </c>
      <c r="H1025" s="74">
        <f>SUM(H1026)</f>
        <v>0</v>
      </c>
      <c r="I1025" s="76">
        <f t="shared" si="151"/>
        <v>0</v>
      </c>
      <c r="J1025" s="74">
        <f>SUM(J1026)</f>
        <v>0</v>
      </c>
      <c r="K1025" s="25">
        <f t="shared" si="148"/>
        <v>0</v>
      </c>
      <c r="L1025" s="75">
        <f t="shared" si="153"/>
        <v>0</v>
      </c>
      <c r="M1025" s="25">
        <f t="shared" si="149"/>
        <v>0</v>
      </c>
      <c r="N1025" s="74">
        <f>SUM(N1026)</f>
        <v>0</v>
      </c>
      <c r="O1025" s="25">
        <f t="shared" si="150"/>
        <v>0</v>
      </c>
      <c r="P1025" s="76">
        <f t="shared" si="152"/>
        <v>0</v>
      </c>
    </row>
    <row r="1026" spans="1:16" hidden="1" x14ac:dyDescent="0.25">
      <c r="A1026" s="100">
        <v>3311403260955220</v>
      </c>
      <c r="B1026" s="102" t="s">
        <v>966</v>
      </c>
      <c r="C1026" s="73"/>
      <c r="D1026" s="64"/>
      <c r="E1026" s="64"/>
      <c r="F1026" s="75">
        <f t="shared" si="147"/>
        <v>0</v>
      </c>
      <c r="G1026" s="25">
        <f t="shared" si="154"/>
        <v>0</v>
      </c>
      <c r="H1026" s="64"/>
      <c r="I1026" s="76">
        <f t="shared" si="151"/>
        <v>0</v>
      </c>
      <c r="J1026" s="64"/>
      <c r="K1026" s="25">
        <f t="shared" si="148"/>
        <v>0</v>
      </c>
      <c r="L1026" s="75">
        <f t="shared" si="153"/>
        <v>0</v>
      </c>
      <c r="M1026" s="25">
        <f t="shared" si="149"/>
        <v>0</v>
      </c>
      <c r="N1026" s="64"/>
      <c r="O1026" s="25">
        <f t="shared" si="150"/>
        <v>0</v>
      </c>
      <c r="P1026" s="76">
        <f t="shared" si="152"/>
        <v>0</v>
      </c>
    </row>
    <row r="1027" spans="1:16" hidden="1" x14ac:dyDescent="0.25">
      <c r="A1027" s="72">
        <v>3311403260956</v>
      </c>
      <c r="B1027" s="31" t="s">
        <v>967</v>
      </c>
      <c r="C1027" s="73"/>
      <c r="D1027" s="74">
        <f>SUM(D1028:D1030)</f>
        <v>0</v>
      </c>
      <c r="E1027" s="74">
        <f>SUM(E1028:E1030)</f>
        <v>0</v>
      </c>
      <c r="F1027" s="75">
        <f t="shared" si="147"/>
        <v>0</v>
      </c>
      <c r="G1027" s="25">
        <f t="shared" si="154"/>
        <v>0</v>
      </c>
      <c r="H1027" s="74">
        <f>SUM(H1028:H1030)</f>
        <v>0</v>
      </c>
      <c r="I1027" s="76">
        <f t="shared" si="151"/>
        <v>0</v>
      </c>
      <c r="J1027" s="74">
        <f>SUM(J1028:J1030)</f>
        <v>0</v>
      </c>
      <c r="K1027" s="25">
        <f t="shared" si="148"/>
        <v>0</v>
      </c>
      <c r="L1027" s="75">
        <f t="shared" si="153"/>
        <v>0</v>
      </c>
      <c r="M1027" s="25">
        <f t="shared" si="149"/>
        <v>0</v>
      </c>
      <c r="N1027" s="74">
        <f>SUM(N1028:N1030)</f>
        <v>0</v>
      </c>
      <c r="O1027" s="25">
        <f t="shared" si="150"/>
        <v>0</v>
      </c>
      <c r="P1027" s="76">
        <f t="shared" si="152"/>
        <v>0</v>
      </c>
    </row>
    <row r="1028" spans="1:16" hidden="1" x14ac:dyDescent="0.25">
      <c r="A1028" s="72">
        <v>3311403260956220</v>
      </c>
      <c r="B1028" s="31" t="s">
        <v>968</v>
      </c>
      <c r="C1028" s="73"/>
      <c r="D1028" s="64"/>
      <c r="E1028" s="64"/>
      <c r="F1028" s="75">
        <f t="shared" si="147"/>
        <v>0</v>
      </c>
      <c r="G1028" s="25">
        <f t="shared" si="154"/>
        <v>0</v>
      </c>
      <c r="H1028" s="64"/>
      <c r="I1028" s="76">
        <f t="shared" si="151"/>
        <v>0</v>
      </c>
      <c r="J1028" s="64"/>
      <c r="K1028" s="25">
        <f t="shared" si="148"/>
        <v>0</v>
      </c>
      <c r="L1028" s="75">
        <f t="shared" si="153"/>
        <v>0</v>
      </c>
      <c r="M1028" s="25">
        <f t="shared" si="149"/>
        <v>0</v>
      </c>
      <c r="N1028" s="64"/>
      <c r="O1028" s="25">
        <f t="shared" si="150"/>
        <v>0</v>
      </c>
      <c r="P1028" s="76">
        <f t="shared" si="152"/>
        <v>0</v>
      </c>
    </row>
    <row r="1029" spans="1:16" hidden="1" x14ac:dyDescent="0.25">
      <c r="A1029" s="72">
        <v>3311403260956220</v>
      </c>
      <c r="B1029" s="31" t="s">
        <v>969</v>
      </c>
      <c r="C1029" s="73"/>
      <c r="D1029" s="64"/>
      <c r="E1029" s="64"/>
      <c r="F1029" s="75">
        <f t="shared" si="147"/>
        <v>0</v>
      </c>
      <c r="G1029" s="25">
        <f t="shared" si="154"/>
        <v>0</v>
      </c>
      <c r="H1029" s="64"/>
      <c r="I1029" s="76">
        <f t="shared" si="151"/>
        <v>0</v>
      </c>
      <c r="J1029" s="64"/>
      <c r="K1029" s="25">
        <f t="shared" si="148"/>
        <v>0</v>
      </c>
      <c r="L1029" s="75">
        <f t="shared" si="153"/>
        <v>0</v>
      </c>
      <c r="M1029" s="25">
        <f t="shared" si="149"/>
        <v>0</v>
      </c>
      <c r="N1029" s="64"/>
      <c r="O1029" s="25">
        <f t="shared" si="150"/>
        <v>0</v>
      </c>
      <c r="P1029" s="76">
        <f t="shared" si="152"/>
        <v>0</v>
      </c>
    </row>
    <row r="1030" spans="1:16" hidden="1" x14ac:dyDescent="0.25">
      <c r="A1030" s="72">
        <v>3311403260956220</v>
      </c>
      <c r="B1030" s="31" t="s">
        <v>970</v>
      </c>
      <c r="C1030" s="73"/>
      <c r="D1030" s="64"/>
      <c r="E1030" s="64"/>
      <c r="F1030" s="75">
        <f t="shared" si="147"/>
        <v>0</v>
      </c>
      <c r="G1030" s="25">
        <f t="shared" si="154"/>
        <v>0</v>
      </c>
      <c r="H1030" s="64"/>
      <c r="I1030" s="76">
        <f t="shared" si="151"/>
        <v>0</v>
      </c>
      <c r="J1030" s="64"/>
      <c r="K1030" s="25">
        <f t="shared" si="148"/>
        <v>0</v>
      </c>
      <c r="L1030" s="75">
        <f t="shared" si="153"/>
        <v>0</v>
      </c>
      <c r="M1030" s="25">
        <f t="shared" si="149"/>
        <v>0</v>
      </c>
      <c r="N1030" s="64"/>
      <c r="O1030" s="25">
        <f t="shared" si="150"/>
        <v>0</v>
      </c>
      <c r="P1030" s="76">
        <f t="shared" si="152"/>
        <v>0</v>
      </c>
    </row>
    <row r="1031" spans="1:16" hidden="1" x14ac:dyDescent="0.25">
      <c r="A1031" s="100">
        <v>3311403260958</v>
      </c>
      <c r="B1031" s="101" t="s">
        <v>971</v>
      </c>
      <c r="C1031" s="73"/>
      <c r="D1031" s="74">
        <f>SUM(D1032:D1033)</f>
        <v>0</v>
      </c>
      <c r="E1031" s="74">
        <f>SUM(E1032:E1033)</f>
        <v>0</v>
      </c>
      <c r="F1031" s="75">
        <f t="shared" si="147"/>
        <v>0</v>
      </c>
      <c r="G1031" s="25">
        <f t="shared" si="154"/>
        <v>0</v>
      </c>
      <c r="H1031" s="74">
        <f>SUM(H1032:H1033)</f>
        <v>0</v>
      </c>
      <c r="I1031" s="76">
        <f t="shared" si="151"/>
        <v>0</v>
      </c>
      <c r="J1031" s="74">
        <f>SUM(J1032:J1033)</f>
        <v>0</v>
      </c>
      <c r="K1031" s="25">
        <f t="shared" si="148"/>
        <v>0</v>
      </c>
      <c r="L1031" s="75">
        <f t="shared" si="153"/>
        <v>0</v>
      </c>
      <c r="M1031" s="25">
        <f t="shared" si="149"/>
        <v>0</v>
      </c>
      <c r="N1031" s="74">
        <f>SUM(N1032:N1033)</f>
        <v>0</v>
      </c>
      <c r="O1031" s="25">
        <f t="shared" si="150"/>
        <v>0</v>
      </c>
      <c r="P1031" s="76">
        <f t="shared" si="152"/>
        <v>0</v>
      </c>
    </row>
    <row r="1032" spans="1:16" hidden="1" x14ac:dyDescent="0.25">
      <c r="A1032" s="100">
        <v>3311403260958220</v>
      </c>
      <c r="B1032" s="101" t="s">
        <v>972</v>
      </c>
      <c r="C1032" s="73"/>
      <c r="D1032" s="64"/>
      <c r="E1032" s="64"/>
      <c r="F1032" s="75">
        <f t="shared" si="147"/>
        <v>0</v>
      </c>
      <c r="G1032" s="25">
        <f t="shared" si="154"/>
        <v>0</v>
      </c>
      <c r="H1032" s="64"/>
      <c r="I1032" s="76">
        <f t="shared" si="151"/>
        <v>0</v>
      </c>
      <c r="J1032" s="64"/>
      <c r="K1032" s="25">
        <f t="shared" si="148"/>
        <v>0</v>
      </c>
      <c r="L1032" s="75">
        <f t="shared" si="153"/>
        <v>0</v>
      </c>
      <c r="M1032" s="25">
        <f t="shared" si="149"/>
        <v>0</v>
      </c>
      <c r="N1032" s="64"/>
      <c r="O1032" s="25">
        <f t="shared" si="150"/>
        <v>0</v>
      </c>
      <c r="P1032" s="76">
        <f t="shared" si="152"/>
        <v>0</v>
      </c>
    </row>
    <row r="1033" spans="1:16" hidden="1" x14ac:dyDescent="0.25">
      <c r="A1033" s="100">
        <v>3311403260958220</v>
      </c>
      <c r="B1033" s="101" t="s">
        <v>973</v>
      </c>
      <c r="C1033" s="73"/>
      <c r="D1033" s="64"/>
      <c r="E1033" s="64"/>
      <c r="F1033" s="75">
        <f t="shared" si="147"/>
        <v>0</v>
      </c>
      <c r="G1033" s="25">
        <f t="shared" si="154"/>
        <v>0</v>
      </c>
      <c r="H1033" s="64"/>
      <c r="I1033" s="76">
        <f t="shared" si="151"/>
        <v>0</v>
      </c>
      <c r="J1033" s="64"/>
      <c r="K1033" s="25">
        <f t="shared" si="148"/>
        <v>0</v>
      </c>
      <c r="L1033" s="75">
        <f t="shared" si="153"/>
        <v>0</v>
      </c>
      <c r="M1033" s="25">
        <f t="shared" si="149"/>
        <v>0</v>
      </c>
      <c r="N1033" s="64"/>
      <c r="O1033" s="25">
        <f t="shared" si="150"/>
        <v>0</v>
      </c>
      <c r="P1033" s="76">
        <f t="shared" si="152"/>
        <v>0</v>
      </c>
    </row>
    <row r="1034" spans="1:16" ht="26.25" hidden="1" x14ac:dyDescent="0.25">
      <c r="A1034" s="100">
        <v>3311403260963</v>
      </c>
      <c r="B1034" s="80" t="s">
        <v>974</v>
      </c>
      <c r="C1034" s="73"/>
      <c r="D1034" s="74">
        <f>SUM(D1035:D1036)</f>
        <v>0</v>
      </c>
      <c r="E1034" s="74">
        <f>SUM(E1035:E1036)</f>
        <v>0</v>
      </c>
      <c r="F1034" s="75">
        <f t="shared" si="147"/>
        <v>0</v>
      </c>
      <c r="G1034" s="25">
        <f t="shared" si="154"/>
        <v>0</v>
      </c>
      <c r="H1034" s="74">
        <f>SUM(H1035:H1036)</f>
        <v>0</v>
      </c>
      <c r="I1034" s="76">
        <f t="shared" si="151"/>
        <v>0</v>
      </c>
      <c r="J1034" s="74">
        <f>SUM(J1035:J1036)</f>
        <v>0</v>
      </c>
      <c r="K1034" s="25">
        <f t="shared" si="148"/>
        <v>0</v>
      </c>
      <c r="L1034" s="75">
        <f t="shared" si="153"/>
        <v>0</v>
      </c>
      <c r="M1034" s="25">
        <f t="shared" si="149"/>
        <v>0</v>
      </c>
      <c r="N1034" s="74">
        <f>SUM(N1035:N1036)</f>
        <v>0</v>
      </c>
      <c r="O1034" s="25">
        <f t="shared" si="150"/>
        <v>0</v>
      </c>
      <c r="P1034" s="76">
        <f t="shared" si="152"/>
        <v>0</v>
      </c>
    </row>
    <row r="1035" spans="1:16" ht="26.25" hidden="1" x14ac:dyDescent="0.25">
      <c r="A1035" s="100">
        <v>3311403260963</v>
      </c>
      <c r="B1035" s="80" t="s">
        <v>975</v>
      </c>
      <c r="C1035" s="73"/>
      <c r="D1035" s="64"/>
      <c r="E1035" s="64"/>
      <c r="F1035" s="75">
        <f t="shared" si="147"/>
        <v>0</v>
      </c>
      <c r="G1035" s="25">
        <f t="shared" si="154"/>
        <v>0</v>
      </c>
      <c r="H1035" s="64"/>
      <c r="I1035" s="76">
        <f t="shared" si="151"/>
        <v>0</v>
      </c>
      <c r="J1035" s="64"/>
      <c r="K1035" s="25">
        <f t="shared" si="148"/>
        <v>0</v>
      </c>
      <c r="L1035" s="75">
        <f t="shared" si="153"/>
        <v>0</v>
      </c>
      <c r="M1035" s="25">
        <f t="shared" si="149"/>
        <v>0</v>
      </c>
      <c r="N1035" s="64"/>
      <c r="O1035" s="25">
        <f t="shared" si="150"/>
        <v>0</v>
      </c>
      <c r="P1035" s="76">
        <f t="shared" si="152"/>
        <v>0</v>
      </c>
    </row>
    <row r="1036" spans="1:16" ht="26.25" hidden="1" x14ac:dyDescent="0.25">
      <c r="A1036" s="100">
        <v>3311403260963</v>
      </c>
      <c r="B1036" s="80" t="s">
        <v>976</v>
      </c>
      <c r="C1036" s="73"/>
      <c r="D1036" s="64"/>
      <c r="E1036" s="64"/>
      <c r="F1036" s="75">
        <f t="shared" si="147"/>
        <v>0</v>
      </c>
      <c r="G1036" s="25">
        <f t="shared" si="154"/>
        <v>0</v>
      </c>
      <c r="H1036" s="64"/>
      <c r="I1036" s="76">
        <f t="shared" si="151"/>
        <v>0</v>
      </c>
      <c r="J1036" s="64"/>
      <c r="K1036" s="25">
        <f t="shared" si="148"/>
        <v>0</v>
      </c>
      <c r="L1036" s="75">
        <f t="shared" si="153"/>
        <v>0</v>
      </c>
      <c r="M1036" s="25">
        <f t="shared" si="149"/>
        <v>0</v>
      </c>
      <c r="N1036" s="64"/>
      <c r="O1036" s="25">
        <f t="shared" si="150"/>
        <v>0</v>
      </c>
      <c r="P1036" s="76">
        <f t="shared" si="152"/>
        <v>0</v>
      </c>
    </row>
    <row r="1037" spans="1:16" ht="26.25" hidden="1" x14ac:dyDescent="0.25">
      <c r="A1037" s="100">
        <v>3311403260964</v>
      </c>
      <c r="B1037" s="80" t="s">
        <v>977</v>
      </c>
      <c r="C1037" s="73"/>
      <c r="D1037" s="74">
        <f>SUM(D1038)</f>
        <v>0</v>
      </c>
      <c r="E1037" s="74">
        <f>SUM(E1038)</f>
        <v>0</v>
      </c>
      <c r="F1037" s="75">
        <f t="shared" si="147"/>
        <v>0</v>
      </c>
      <c r="G1037" s="25">
        <f t="shared" si="154"/>
        <v>0</v>
      </c>
      <c r="H1037" s="74">
        <f>SUM(H1038)</f>
        <v>0</v>
      </c>
      <c r="I1037" s="76">
        <f t="shared" si="151"/>
        <v>0</v>
      </c>
      <c r="J1037" s="74">
        <f>SUM(J1038)</f>
        <v>0</v>
      </c>
      <c r="K1037" s="25">
        <f t="shared" si="148"/>
        <v>0</v>
      </c>
      <c r="L1037" s="75">
        <f t="shared" si="153"/>
        <v>0</v>
      </c>
      <c r="M1037" s="25">
        <f t="shared" si="149"/>
        <v>0</v>
      </c>
      <c r="N1037" s="74">
        <f>SUM(N1038)</f>
        <v>0</v>
      </c>
      <c r="O1037" s="25">
        <f t="shared" si="150"/>
        <v>0</v>
      </c>
      <c r="P1037" s="76">
        <f t="shared" si="152"/>
        <v>0</v>
      </c>
    </row>
    <row r="1038" spans="1:16" ht="26.25" hidden="1" x14ac:dyDescent="0.25">
      <c r="A1038" s="100">
        <v>3311403260964</v>
      </c>
      <c r="B1038" s="80" t="s">
        <v>978</v>
      </c>
      <c r="C1038" s="73"/>
      <c r="D1038" s="64"/>
      <c r="E1038" s="64"/>
      <c r="F1038" s="75">
        <f t="shared" si="147"/>
        <v>0</v>
      </c>
      <c r="G1038" s="25">
        <f t="shared" si="154"/>
        <v>0</v>
      </c>
      <c r="H1038" s="64"/>
      <c r="I1038" s="76">
        <f t="shared" si="151"/>
        <v>0</v>
      </c>
      <c r="J1038" s="64"/>
      <c r="K1038" s="25">
        <f t="shared" si="148"/>
        <v>0</v>
      </c>
      <c r="L1038" s="75">
        <f t="shared" si="153"/>
        <v>0</v>
      </c>
      <c r="M1038" s="25">
        <f t="shared" si="149"/>
        <v>0</v>
      </c>
      <c r="N1038" s="64"/>
      <c r="O1038" s="25">
        <f t="shared" si="150"/>
        <v>0</v>
      </c>
      <c r="P1038" s="76">
        <f t="shared" si="152"/>
        <v>0</v>
      </c>
    </row>
    <row r="1039" spans="1:16" hidden="1" x14ac:dyDescent="0.25">
      <c r="A1039" s="100">
        <v>3311403260965</v>
      </c>
      <c r="B1039" s="80" t="s">
        <v>979</v>
      </c>
      <c r="C1039" s="73"/>
      <c r="D1039" s="74">
        <f>SUM(D1040)</f>
        <v>0</v>
      </c>
      <c r="E1039" s="74">
        <f>SUM(E1040)</f>
        <v>0</v>
      </c>
      <c r="F1039" s="75">
        <f t="shared" si="147"/>
        <v>0</v>
      </c>
      <c r="G1039" s="25">
        <f t="shared" si="154"/>
        <v>0</v>
      </c>
      <c r="H1039" s="74">
        <f>SUM(H1040)</f>
        <v>0</v>
      </c>
      <c r="I1039" s="76">
        <f t="shared" si="151"/>
        <v>0</v>
      </c>
      <c r="J1039" s="74">
        <f>SUM(J1040)</f>
        <v>0</v>
      </c>
      <c r="K1039" s="25">
        <f t="shared" si="148"/>
        <v>0</v>
      </c>
      <c r="L1039" s="75">
        <f t="shared" si="153"/>
        <v>0</v>
      </c>
      <c r="M1039" s="25">
        <f t="shared" si="149"/>
        <v>0</v>
      </c>
      <c r="N1039" s="74">
        <f>SUM(N1040)</f>
        <v>0</v>
      </c>
      <c r="O1039" s="25">
        <f t="shared" si="150"/>
        <v>0</v>
      </c>
      <c r="P1039" s="76">
        <f t="shared" si="152"/>
        <v>0</v>
      </c>
    </row>
    <row r="1040" spans="1:16" hidden="1" x14ac:dyDescent="0.25">
      <c r="A1040" s="100">
        <v>3311403260965</v>
      </c>
      <c r="B1040" s="80" t="s">
        <v>980</v>
      </c>
      <c r="C1040" s="73"/>
      <c r="D1040" s="64"/>
      <c r="E1040" s="64"/>
      <c r="F1040" s="75">
        <f t="shared" si="147"/>
        <v>0</v>
      </c>
      <c r="G1040" s="25">
        <f t="shared" si="154"/>
        <v>0</v>
      </c>
      <c r="H1040" s="64"/>
      <c r="I1040" s="76">
        <f t="shared" si="151"/>
        <v>0</v>
      </c>
      <c r="J1040" s="64"/>
      <c r="K1040" s="25">
        <f t="shared" si="148"/>
        <v>0</v>
      </c>
      <c r="L1040" s="75">
        <f t="shared" si="153"/>
        <v>0</v>
      </c>
      <c r="M1040" s="25">
        <f t="shared" si="149"/>
        <v>0</v>
      </c>
      <c r="N1040" s="64"/>
      <c r="O1040" s="25">
        <f t="shared" si="150"/>
        <v>0</v>
      </c>
      <c r="P1040" s="76">
        <f t="shared" si="152"/>
        <v>0</v>
      </c>
    </row>
    <row r="1041" spans="1:16" hidden="1" x14ac:dyDescent="0.25">
      <c r="A1041" s="100">
        <v>3311403260974</v>
      </c>
      <c r="B1041" s="80" t="s">
        <v>981</v>
      </c>
      <c r="C1041" s="73"/>
      <c r="D1041" s="74">
        <f>SUM(D1042)</f>
        <v>0</v>
      </c>
      <c r="E1041" s="74">
        <f>SUM(E1042)</f>
        <v>0</v>
      </c>
      <c r="F1041" s="75">
        <f>SUM(D1041+E1041)</f>
        <v>0</v>
      </c>
      <c r="G1041" s="25">
        <f>IF(OR(F1041=0,F$7=0),0,F1041/F$7)*100</f>
        <v>0</v>
      </c>
      <c r="H1041" s="74">
        <f>SUM(H1042)</f>
        <v>0</v>
      </c>
      <c r="I1041" s="76">
        <f>SUM(F1041-H1041)</f>
        <v>0</v>
      </c>
      <c r="J1041" s="74">
        <f>SUM(J1042)</f>
        <v>0</v>
      </c>
      <c r="K1041" s="25">
        <f>IF(OR(J1041=0,F1041=0),0,J1041/F1041)*100</f>
        <v>0</v>
      </c>
      <c r="L1041" s="75">
        <f>SUM(N1041-J1041)</f>
        <v>0</v>
      </c>
      <c r="M1041" s="25">
        <f>IF(OR(L1041=0,F1041=0),0,L1041/F1041)*100</f>
        <v>0</v>
      </c>
      <c r="N1041" s="74">
        <f>SUM(N1042)</f>
        <v>0</v>
      </c>
      <c r="O1041" s="25">
        <f>IF(OR(N1041=0,F1041=0),0,N1041/F1041)*100</f>
        <v>0</v>
      </c>
      <c r="P1041" s="76">
        <f>SUM(F1041-N1041)</f>
        <v>0</v>
      </c>
    </row>
    <row r="1042" spans="1:16" hidden="1" x14ac:dyDescent="0.25">
      <c r="A1042" s="100">
        <v>3311403260974220</v>
      </c>
      <c r="B1042" s="80" t="s">
        <v>982</v>
      </c>
      <c r="C1042" s="73"/>
      <c r="D1042" s="64"/>
      <c r="E1042" s="64"/>
      <c r="F1042" s="75">
        <f>SUM(D1042+E1042)</f>
        <v>0</v>
      </c>
      <c r="G1042" s="25">
        <f>IF(OR(F1042=0,F$7=0),0,F1042/F$7)*100</f>
        <v>0</v>
      </c>
      <c r="H1042" s="64"/>
      <c r="I1042" s="76">
        <f>SUM(F1042-H1042)</f>
        <v>0</v>
      </c>
      <c r="J1042" s="64"/>
      <c r="K1042" s="25">
        <f>IF(OR(J1042=0,F1042=0),0,J1042/F1042)*100</f>
        <v>0</v>
      </c>
      <c r="L1042" s="75">
        <f>SUM(N1042-J1042)</f>
        <v>0</v>
      </c>
      <c r="M1042" s="25">
        <f>IF(OR(L1042=0,F1042=0),0,L1042/F1042)*100</f>
        <v>0</v>
      </c>
      <c r="N1042" s="64"/>
      <c r="O1042" s="25">
        <f>IF(OR(N1042=0,F1042=0),0,N1042/F1042)*100</f>
        <v>0</v>
      </c>
      <c r="P1042" s="76">
        <f>SUM(F1042-N1042)</f>
        <v>0</v>
      </c>
    </row>
    <row r="1043" spans="1:16" hidden="1" x14ac:dyDescent="0.25">
      <c r="A1043" s="100">
        <v>331140327</v>
      </c>
      <c r="B1043" s="31" t="s">
        <v>983</v>
      </c>
      <c r="C1043" s="73"/>
      <c r="D1043" s="74">
        <f>SUM(D1044+D1046+D1049+D1051)</f>
        <v>0</v>
      </c>
      <c r="E1043" s="74">
        <f>SUM(E1044+E1046+E1049+E1051)</f>
        <v>0</v>
      </c>
      <c r="F1043" s="75">
        <f t="shared" si="147"/>
        <v>0</v>
      </c>
      <c r="G1043" s="25">
        <f t="shared" si="154"/>
        <v>0</v>
      </c>
      <c r="H1043" s="74">
        <f>SUM(H1044+H1046+H1049+H1051)</f>
        <v>0</v>
      </c>
      <c r="I1043" s="76">
        <f t="shared" si="151"/>
        <v>0</v>
      </c>
      <c r="J1043" s="74">
        <f>SUM(J1044+J1046+J1049+J1051)</f>
        <v>0</v>
      </c>
      <c r="K1043" s="25">
        <f t="shared" si="148"/>
        <v>0</v>
      </c>
      <c r="L1043" s="75">
        <f t="shared" si="153"/>
        <v>0</v>
      </c>
      <c r="M1043" s="25">
        <f t="shared" si="149"/>
        <v>0</v>
      </c>
      <c r="N1043" s="74">
        <f>SUM(N1044+N1046+N1049+N1051)</f>
        <v>0</v>
      </c>
      <c r="O1043" s="25">
        <f t="shared" si="150"/>
        <v>0</v>
      </c>
      <c r="P1043" s="76">
        <f t="shared" si="152"/>
        <v>0</v>
      </c>
    </row>
    <row r="1044" spans="1:16" ht="39" hidden="1" x14ac:dyDescent="0.25">
      <c r="A1044" s="100">
        <v>3311403270685</v>
      </c>
      <c r="B1044" s="31" t="s">
        <v>984</v>
      </c>
      <c r="C1044" s="73"/>
      <c r="D1044" s="74">
        <f>SUM(D1045)</f>
        <v>0</v>
      </c>
      <c r="E1044" s="74">
        <f>SUM(E1045)</f>
        <v>0</v>
      </c>
      <c r="F1044" s="75">
        <f t="shared" si="147"/>
        <v>0</v>
      </c>
      <c r="G1044" s="25">
        <f t="shared" si="154"/>
        <v>0</v>
      </c>
      <c r="H1044" s="74">
        <f>SUM(H1045)</f>
        <v>0</v>
      </c>
      <c r="I1044" s="76">
        <f t="shared" si="151"/>
        <v>0</v>
      </c>
      <c r="J1044" s="74">
        <f>SUM(J1045)</f>
        <v>0</v>
      </c>
      <c r="K1044" s="25">
        <f t="shared" si="148"/>
        <v>0</v>
      </c>
      <c r="L1044" s="75">
        <f t="shared" si="153"/>
        <v>0</v>
      </c>
      <c r="M1044" s="25">
        <f t="shared" si="149"/>
        <v>0</v>
      </c>
      <c r="N1044" s="74">
        <f>SUM(N1045)</f>
        <v>0</v>
      </c>
      <c r="O1044" s="25">
        <f t="shared" si="150"/>
        <v>0</v>
      </c>
      <c r="P1044" s="76">
        <f t="shared" si="152"/>
        <v>0</v>
      </c>
    </row>
    <row r="1045" spans="1:16" ht="39" hidden="1" x14ac:dyDescent="0.25">
      <c r="A1045" s="100">
        <v>3311403270685220</v>
      </c>
      <c r="B1045" s="31" t="s">
        <v>984</v>
      </c>
      <c r="C1045" s="73"/>
      <c r="D1045" s="64"/>
      <c r="E1045" s="64"/>
      <c r="F1045" s="75">
        <f t="shared" si="147"/>
        <v>0</v>
      </c>
      <c r="G1045" s="25">
        <f t="shared" si="154"/>
        <v>0</v>
      </c>
      <c r="H1045" s="64"/>
      <c r="I1045" s="76">
        <f t="shared" si="151"/>
        <v>0</v>
      </c>
      <c r="J1045" s="64"/>
      <c r="K1045" s="25">
        <f t="shared" si="148"/>
        <v>0</v>
      </c>
      <c r="L1045" s="75">
        <f t="shared" si="153"/>
        <v>0</v>
      </c>
      <c r="M1045" s="25">
        <f t="shared" si="149"/>
        <v>0</v>
      </c>
      <c r="N1045" s="64"/>
      <c r="O1045" s="25">
        <f t="shared" si="150"/>
        <v>0</v>
      </c>
      <c r="P1045" s="76">
        <f t="shared" si="152"/>
        <v>0</v>
      </c>
    </row>
    <row r="1046" spans="1:16" ht="26.25" hidden="1" x14ac:dyDescent="0.25">
      <c r="A1046" s="72">
        <v>3311403270830</v>
      </c>
      <c r="B1046" s="31" t="s">
        <v>985</v>
      </c>
      <c r="C1046" s="73"/>
      <c r="D1046" s="74">
        <f>SUM(D1047:D1048)</f>
        <v>0</v>
      </c>
      <c r="E1046" s="74">
        <f>SUM(E1047:E1048)</f>
        <v>0</v>
      </c>
      <c r="F1046" s="75">
        <f t="shared" si="147"/>
        <v>0</v>
      </c>
      <c r="G1046" s="25">
        <f t="shared" si="154"/>
        <v>0</v>
      </c>
      <c r="H1046" s="74">
        <f>SUM(H1047:H1048)</f>
        <v>0</v>
      </c>
      <c r="I1046" s="76">
        <f t="shared" si="151"/>
        <v>0</v>
      </c>
      <c r="J1046" s="74">
        <f>SUM(J1047:J1048)</f>
        <v>0</v>
      </c>
      <c r="K1046" s="25">
        <f t="shared" si="148"/>
        <v>0</v>
      </c>
      <c r="L1046" s="75">
        <f t="shared" si="153"/>
        <v>0</v>
      </c>
      <c r="M1046" s="25">
        <f t="shared" si="149"/>
        <v>0</v>
      </c>
      <c r="N1046" s="74">
        <f>SUM(N1047:N1048)</f>
        <v>0</v>
      </c>
      <c r="O1046" s="25">
        <f t="shared" si="150"/>
        <v>0</v>
      </c>
      <c r="P1046" s="76">
        <f t="shared" si="152"/>
        <v>0</v>
      </c>
    </row>
    <row r="1047" spans="1:16" ht="26.25" hidden="1" x14ac:dyDescent="0.25">
      <c r="A1047" s="72">
        <v>3311403270830220</v>
      </c>
      <c r="B1047" s="31" t="s">
        <v>985</v>
      </c>
      <c r="C1047" s="73"/>
      <c r="D1047" s="64"/>
      <c r="E1047" s="64"/>
      <c r="F1047" s="75">
        <f t="shared" ref="F1047:F1112" si="155">SUM(D1047+E1047)</f>
        <v>0</v>
      </c>
      <c r="G1047" s="25">
        <f t="shared" si="154"/>
        <v>0</v>
      </c>
      <c r="H1047" s="64"/>
      <c r="I1047" s="76">
        <f t="shared" si="151"/>
        <v>0</v>
      </c>
      <c r="J1047" s="64"/>
      <c r="K1047" s="25">
        <f t="shared" ref="K1047:K1112" si="156">IF(OR(J1047=0,F1047=0),0,J1047/F1047)*100</f>
        <v>0</v>
      </c>
      <c r="L1047" s="75">
        <f t="shared" si="153"/>
        <v>0</v>
      </c>
      <c r="M1047" s="25">
        <f t="shared" ref="M1047:M1112" si="157">IF(OR(L1047=0,F1047=0),0,L1047/F1047)*100</f>
        <v>0</v>
      </c>
      <c r="N1047" s="64"/>
      <c r="O1047" s="25">
        <f t="shared" ref="O1047:O1112" si="158">IF(OR(N1047=0,F1047=0),0,N1047/F1047)*100</f>
        <v>0</v>
      </c>
      <c r="P1047" s="76">
        <f t="shared" si="152"/>
        <v>0</v>
      </c>
    </row>
    <row r="1048" spans="1:16" ht="26.25" hidden="1" x14ac:dyDescent="0.25">
      <c r="A1048" s="72">
        <v>3311403270830220</v>
      </c>
      <c r="B1048" s="31" t="s">
        <v>985</v>
      </c>
      <c r="C1048" s="73"/>
      <c r="D1048" s="64"/>
      <c r="E1048" s="64"/>
      <c r="F1048" s="75">
        <f t="shared" si="155"/>
        <v>0</v>
      </c>
      <c r="G1048" s="25">
        <f t="shared" si="154"/>
        <v>0</v>
      </c>
      <c r="H1048" s="64"/>
      <c r="I1048" s="76">
        <f t="shared" ref="I1048:I1113" si="159">SUM(F1048-H1048)</f>
        <v>0</v>
      </c>
      <c r="J1048" s="64"/>
      <c r="K1048" s="25">
        <f t="shared" si="156"/>
        <v>0</v>
      </c>
      <c r="L1048" s="75">
        <f t="shared" si="153"/>
        <v>0</v>
      </c>
      <c r="M1048" s="25">
        <f t="shared" si="157"/>
        <v>0</v>
      </c>
      <c r="N1048" s="64"/>
      <c r="O1048" s="25">
        <f t="shared" si="158"/>
        <v>0</v>
      </c>
      <c r="P1048" s="76">
        <f t="shared" si="152"/>
        <v>0</v>
      </c>
    </row>
    <row r="1049" spans="1:16" ht="39" hidden="1" x14ac:dyDescent="0.25">
      <c r="A1049" s="72">
        <v>3311403270838</v>
      </c>
      <c r="B1049" s="31" t="s">
        <v>986</v>
      </c>
      <c r="C1049" s="73"/>
      <c r="D1049" s="74">
        <f>SUM(D1050)</f>
        <v>0</v>
      </c>
      <c r="E1049" s="74">
        <f>SUM(E1050)</f>
        <v>0</v>
      </c>
      <c r="F1049" s="75">
        <f t="shared" si="155"/>
        <v>0</v>
      </c>
      <c r="G1049" s="25">
        <f t="shared" si="154"/>
        <v>0</v>
      </c>
      <c r="H1049" s="74">
        <f>SUM(H1050)</f>
        <v>0</v>
      </c>
      <c r="I1049" s="76">
        <f t="shared" si="159"/>
        <v>0</v>
      </c>
      <c r="J1049" s="74">
        <f>SUM(J1050)</f>
        <v>0</v>
      </c>
      <c r="K1049" s="25">
        <f t="shared" si="156"/>
        <v>0</v>
      </c>
      <c r="L1049" s="75">
        <f t="shared" si="153"/>
        <v>0</v>
      </c>
      <c r="M1049" s="25">
        <f t="shared" si="157"/>
        <v>0</v>
      </c>
      <c r="N1049" s="74">
        <f>SUM(N1050)</f>
        <v>0</v>
      </c>
      <c r="O1049" s="25">
        <f t="shared" si="158"/>
        <v>0</v>
      </c>
      <c r="P1049" s="76">
        <f t="shared" si="152"/>
        <v>0</v>
      </c>
    </row>
    <row r="1050" spans="1:16" ht="39" hidden="1" x14ac:dyDescent="0.25">
      <c r="A1050" s="72">
        <v>3311403270838220</v>
      </c>
      <c r="B1050" s="31" t="s">
        <v>986</v>
      </c>
      <c r="C1050" s="73"/>
      <c r="D1050" s="64"/>
      <c r="E1050" s="64"/>
      <c r="F1050" s="75">
        <f t="shared" si="155"/>
        <v>0</v>
      </c>
      <c r="G1050" s="25">
        <f t="shared" si="154"/>
        <v>0</v>
      </c>
      <c r="H1050" s="64"/>
      <c r="I1050" s="76">
        <f t="shared" si="159"/>
        <v>0</v>
      </c>
      <c r="J1050" s="64"/>
      <c r="K1050" s="25">
        <f t="shared" si="156"/>
        <v>0</v>
      </c>
      <c r="L1050" s="75">
        <f t="shared" si="153"/>
        <v>0</v>
      </c>
      <c r="M1050" s="25">
        <f t="shared" si="157"/>
        <v>0</v>
      </c>
      <c r="N1050" s="64"/>
      <c r="O1050" s="25">
        <f t="shared" si="158"/>
        <v>0</v>
      </c>
      <c r="P1050" s="76">
        <f t="shared" si="152"/>
        <v>0</v>
      </c>
    </row>
    <row r="1051" spans="1:16" ht="26.25" hidden="1" x14ac:dyDescent="0.25">
      <c r="A1051" s="72">
        <v>3311403270840</v>
      </c>
      <c r="B1051" s="31" t="s">
        <v>987</v>
      </c>
      <c r="C1051" s="73"/>
      <c r="D1051" s="74">
        <f>SUM(D1052)</f>
        <v>0</v>
      </c>
      <c r="E1051" s="74">
        <f>SUM(E1052)</f>
        <v>0</v>
      </c>
      <c r="F1051" s="75">
        <f t="shared" si="155"/>
        <v>0</v>
      </c>
      <c r="G1051" s="25">
        <f t="shared" si="154"/>
        <v>0</v>
      </c>
      <c r="H1051" s="74">
        <f>SUM(H1052)</f>
        <v>0</v>
      </c>
      <c r="I1051" s="76">
        <f t="shared" si="159"/>
        <v>0</v>
      </c>
      <c r="J1051" s="74">
        <f>SUM(J1052)</f>
        <v>0</v>
      </c>
      <c r="K1051" s="25">
        <f t="shared" si="156"/>
        <v>0</v>
      </c>
      <c r="L1051" s="75">
        <f t="shared" si="153"/>
        <v>0</v>
      </c>
      <c r="M1051" s="25">
        <f t="shared" si="157"/>
        <v>0</v>
      </c>
      <c r="N1051" s="74">
        <f>SUM(N1052)</f>
        <v>0</v>
      </c>
      <c r="O1051" s="25">
        <f t="shared" si="158"/>
        <v>0</v>
      </c>
      <c r="P1051" s="76">
        <f t="shared" si="152"/>
        <v>0</v>
      </c>
    </row>
    <row r="1052" spans="1:16" ht="26.25" hidden="1" x14ac:dyDescent="0.25">
      <c r="A1052" s="72">
        <v>3311403270840220</v>
      </c>
      <c r="B1052" s="31" t="s">
        <v>987</v>
      </c>
      <c r="C1052" s="73"/>
      <c r="D1052" s="64"/>
      <c r="E1052" s="64"/>
      <c r="F1052" s="75">
        <f t="shared" si="155"/>
        <v>0</v>
      </c>
      <c r="G1052" s="25">
        <f t="shared" si="154"/>
        <v>0</v>
      </c>
      <c r="H1052" s="64"/>
      <c r="I1052" s="76">
        <f t="shared" si="159"/>
        <v>0</v>
      </c>
      <c r="J1052" s="64"/>
      <c r="K1052" s="25">
        <f t="shared" si="156"/>
        <v>0</v>
      </c>
      <c r="L1052" s="75">
        <f t="shared" si="153"/>
        <v>0</v>
      </c>
      <c r="M1052" s="25">
        <f t="shared" si="157"/>
        <v>0</v>
      </c>
      <c r="N1052" s="64"/>
      <c r="O1052" s="25">
        <f t="shared" si="158"/>
        <v>0</v>
      </c>
      <c r="P1052" s="76">
        <f t="shared" si="152"/>
        <v>0</v>
      </c>
    </row>
    <row r="1053" spans="1:16" hidden="1" x14ac:dyDescent="0.25">
      <c r="A1053" s="100">
        <v>331140328</v>
      </c>
      <c r="B1053" s="31" t="s">
        <v>988</v>
      </c>
      <c r="C1053" s="73"/>
      <c r="D1053" s="74">
        <f>SUM(D1054+D1056+D1058+D1060+D1062+D1064)</f>
        <v>0</v>
      </c>
      <c r="E1053" s="74">
        <f>SUM(E1054+E1056+E1058+E1060+E1062+E1064)</f>
        <v>0</v>
      </c>
      <c r="F1053" s="75">
        <f t="shared" si="155"/>
        <v>0</v>
      </c>
      <c r="G1053" s="25">
        <f t="shared" si="154"/>
        <v>0</v>
      </c>
      <c r="H1053" s="74">
        <f>SUM(H1054+H1056+H1058+H1060+H1062+H1064)</f>
        <v>0</v>
      </c>
      <c r="I1053" s="76">
        <f t="shared" si="159"/>
        <v>0</v>
      </c>
      <c r="J1053" s="74">
        <f>SUM(J1054+J1056+J1058+J1060+J1062+J1064)</f>
        <v>0</v>
      </c>
      <c r="K1053" s="25">
        <f t="shared" si="156"/>
        <v>0</v>
      </c>
      <c r="L1053" s="75">
        <f t="shared" si="153"/>
        <v>0</v>
      </c>
      <c r="M1053" s="25">
        <f t="shared" si="157"/>
        <v>0</v>
      </c>
      <c r="N1053" s="74">
        <f>SUM(N1054+N1056+N1058+N1060+N1062+N1064)</f>
        <v>0</v>
      </c>
      <c r="O1053" s="25">
        <f t="shared" si="158"/>
        <v>0</v>
      </c>
      <c r="P1053" s="76">
        <f t="shared" si="152"/>
        <v>0</v>
      </c>
    </row>
    <row r="1054" spans="1:16" ht="26.25" hidden="1" x14ac:dyDescent="0.25">
      <c r="A1054" s="100">
        <v>3311403280383</v>
      </c>
      <c r="B1054" s="31" t="s">
        <v>989</v>
      </c>
      <c r="C1054" s="73"/>
      <c r="D1054" s="74">
        <f>SUM(D1055)</f>
        <v>0</v>
      </c>
      <c r="E1054" s="74">
        <f>SUM(E1055)</f>
        <v>0</v>
      </c>
      <c r="F1054" s="75">
        <f t="shared" si="155"/>
        <v>0</v>
      </c>
      <c r="G1054" s="25">
        <f t="shared" si="154"/>
        <v>0</v>
      </c>
      <c r="H1054" s="74">
        <f>SUM(H1055)</f>
        <v>0</v>
      </c>
      <c r="I1054" s="76">
        <f t="shared" si="159"/>
        <v>0</v>
      </c>
      <c r="J1054" s="74">
        <f>SUM(J1055)</f>
        <v>0</v>
      </c>
      <c r="K1054" s="25">
        <f t="shared" si="156"/>
        <v>0</v>
      </c>
      <c r="L1054" s="75">
        <f t="shared" si="153"/>
        <v>0</v>
      </c>
      <c r="M1054" s="25">
        <f t="shared" si="157"/>
        <v>0</v>
      </c>
      <c r="N1054" s="74">
        <f>SUM(N1055)</f>
        <v>0</v>
      </c>
      <c r="O1054" s="25">
        <f t="shared" si="158"/>
        <v>0</v>
      </c>
      <c r="P1054" s="76">
        <f t="shared" ref="P1054:P1119" si="160">SUM(F1054-N1054)</f>
        <v>0</v>
      </c>
    </row>
    <row r="1055" spans="1:16" ht="26.25" hidden="1" x14ac:dyDescent="0.25">
      <c r="A1055" s="100">
        <v>3311403280383220</v>
      </c>
      <c r="B1055" s="31" t="s">
        <v>989</v>
      </c>
      <c r="C1055" s="73"/>
      <c r="D1055" s="64"/>
      <c r="E1055" s="64"/>
      <c r="F1055" s="75">
        <f t="shared" si="155"/>
        <v>0</v>
      </c>
      <c r="G1055" s="25">
        <f t="shared" si="154"/>
        <v>0</v>
      </c>
      <c r="H1055" s="64"/>
      <c r="I1055" s="76">
        <f t="shared" si="159"/>
        <v>0</v>
      </c>
      <c r="J1055" s="64"/>
      <c r="K1055" s="25">
        <f t="shared" si="156"/>
        <v>0</v>
      </c>
      <c r="L1055" s="75">
        <f t="shared" ref="L1055:L1120" si="161">SUM(N1055-J1055)</f>
        <v>0</v>
      </c>
      <c r="M1055" s="25">
        <f t="shared" si="157"/>
        <v>0</v>
      </c>
      <c r="N1055" s="64"/>
      <c r="O1055" s="25">
        <f t="shared" si="158"/>
        <v>0</v>
      </c>
      <c r="P1055" s="76">
        <f t="shared" si="160"/>
        <v>0</v>
      </c>
    </row>
    <row r="1056" spans="1:16" ht="26.25" hidden="1" x14ac:dyDescent="0.25">
      <c r="A1056" s="100">
        <v>3311403280681</v>
      </c>
      <c r="B1056" s="31" t="s">
        <v>990</v>
      </c>
      <c r="C1056" s="73"/>
      <c r="D1056" s="74">
        <f>SUM(D1057)</f>
        <v>0</v>
      </c>
      <c r="E1056" s="74">
        <f>SUM(E1057)</f>
        <v>0</v>
      </c>
      <c r="F1056" s="75">
        <f t="shared" si="155"/>
        <v>0</v>
      </c>
      <c r="G1056" s="25">
        <f t="shared" si="154"/>
        <v>0</v>
      </c>
      <c r="H1056" s="74">
        <f>SUM(H1057)</f>
        <v>0</v>
      </c>
      <c r="I1056" s="76">
        <f t="shared" si="159"/>
        <v>0</v>
      </c>
      <c r="J1056" s="74">
        <f>SUM(J1057)</f>
        <v>0</v>
      </c>
      <c r="K1056" s="25">
        <f t="shared" si="156"/>
        <v>0</v>
      </c>
      <c r="L1056" s="75">
        <f t="shared" si="161"/>
        <v>0</v>
      </c>
      <c r="M1056" s="25">
        <f t="shared" si="157"/>
        <v>0</v>
      </c>
      <c r="N1056" s="74">
        <f>SUM(N1057)</f>
        <v>0</v>
      </c>
      <c r="O1056" s="25">
        <f t="shared" si="158"/>
        <v>0</v>
      </c>
      <c r="P1056" s="76">
        <f t="shared" si="160"/>
        <v>0</v>
      </c>
    </row>
    <row r="1057" spans="1:16" ht="26.25" hidden="1" x14ac:dyDescent="0.25">
      <c r="A1057" s="100">
        <v>3311403280681220</v>
      </c>
      <c r="B1057" s="31" t="s">
        <v>990</v>
      </c>
      <c r="C1057" s="73"/>
      <c r="D1057" s="64"/>
      <c r="E1057" s="64"/>
      <c r="F1057" s="75">
        <f t="shared" si="155"/>
        <v>0</v>
      </c>
      <c r="G1057" s="25">
        <f t="shared" si="154"/>
        <v>0</v>
      </c>
      <c r="H1057" s="64"/>
      <c r="I1057" s="76">
        <f t="shared" si="159"/>
        <v>0</v>
      </c>
      <c r="J1057" s="64"/>
      <c r="K1057" s="25">
        <f t="shared" si="156"/>
        <v>0</v>
      </c>
      <c r="L1057" s="75">
        <f t="shared" si="161"/>
        <v>0</v>
      </c>
      <c r="M1057" s="25">
        <f t="shared" si="157"/>
        <v>0</v>
      </c>
      <c r="N1057" s="64"/>
      <c r="O1057" s="25">
        <f t="shared" si="158"/>
        <v>0</v>
      </c>
      <c r="P1057" s="76">
        <f t="shared" si="160"/>
        <v>0</v>
      </c>
    </row>
    <row r="1058" spans="1:16" ht="39" hidden="1" x14ac:dyDescent="0.25">
      <c r="A1058" s="100">
        <v>3311403280682</v>
      </c>
      <c r="B1058" s="31" t="s">
        <v>991</v>
      </c>
      <c r="C1058" s="73"/>
      <c r="D1058" s="74">
        <f>SUM(D1059)</f>
        <v>0</v>
      </c>
      <c r="E1058" s="74">
        <f>SUM(E1059)</f>
        <v>0</v>
      </c>
      <c r="F1058" s="75">
        <f t="shared" si="155"/>
        <v>0</v>
      </c>
      <c r="G1058" s="25">
        <f t="shared" si="154"/>
        <v>0</v>
      </c>
      <c r="H1058" s="74">
        <f>SUM(H1059)</f>
        <v>0</v>
      </c>
      <c r="I1058" s="76">
        <f t="shared" si="159"/>
        <v>0</v>
      </c>
      <c r="J1058" s="74">
        <f>SUM(J1059)</f>
        <v>0</v>
      </c>
      <c r="K1058" s="25">
        <f t="shared" si="156"/>
        <v>0</v>
      </c>
      <c r="L1058" s="75">
        <f t="shared" si="161"/>
        <v>0</v>
      </c>
      <c r="M1058" s="25">
        <f t="shared" si="157"/>
        <v>0</v>
      </c>
      <c r="N1058" s="74">
        <f>SUM(N1059)</f>
        <v>0</v>
      </c>
      <c r="O1058" s="25">
        <f t="shared" si="158"/>
        <v>0</v>
      </c>
      <c r="P1058" s="76">
        <f t="shared" si="160"/>
        <v>0</v>
      </c>
    </row>
    <row r="1059" spans="1:16" ht="39" hidden="1" x14ac:dyDescent="0.25">
      <c r="A1059" s="100">
        <v>3311403280682220</v>
      </c>
      <c r="B1059" s="31" t="s">
        <v>991</v>
      </c>
      <c r="C1059" s="73"/>
      <c r="D1059" s="64"/>
      <c r="E1059" s="64"/>
      <c r="F1059" s="75">
        <f t="shared" si="155"/>
        <v>0</v>
      </c>
      <c r="G1059" s="25">
        <f t="shared" si="154"/>
        <v>0</v>
      </c>
      <c r="H1059" s="64"/>
      <c r="I1059" s="76">
        <f t="shared" si="159"/>
        <v>0</v>
      </c>
      <c r="J1059" s="64"/>
      <c r="K1059" s="25">
        <f t="shared" si="156"/>
        <v>0</v>
      </c>
      <c r="L1059" s="75">
        <f t="shared" si="161"/>
        <v>0</v>
      </c>
      <c r="M1059" s="25">
        <f t="shared" si="157"/>
        <v>0</v>
      </c>
      <c r="N1059" s="64"/>
      <c r="O1059" s="25">
        <f t="shared" si="158"/>
        <v>0</v>
      </c>
      <c r="P1059" s="76">
        <f t="shared" si="160"/>
        <v>0</v>
      </c>
    </row>
    <row r="1060" spans="1:16" ht="26.25" hidden="1" x14ac:dyDescent="0.25">
      <c r="A1060" s="100">
        <v>3311403280683</v>
      </c>
      <c r="B1060" s="31" t="s">
        <v>992</v>
      </c>
      <c r="C1060" s="73"/>
      <c r="D1060" s="74">
        <f>SUM(D1061)</f>
        <v>0</v>
      </c>
      <c r="E1060" s="74">
        <f>SUM(E1061)</f>
        <v>0</v>
      </c>
      <c r="F1060" s="75">
        <f t="shared" si="155"/>
        <v>0</v>
      </c>
      <c r="G1060" s="25">
        <f t="shared" si="154"/>
        <v>0</v>
      </c>
      <c r="H1060" s="74">
        <f>SUM(H1061)</f>
        <v>0</v>
      </c>
      <c r="I1060" s="76">
        <f t="shared" si="159"/>
        <v>0</v>
      </c>
      <c r="J1060" s="74">
        <f>SUM(J1061)</f>
        <v>0</v>
      </c>
      <c r="K1060" s="25">
        <f t="shared" si="156"/>
        <v>0</v>
      </c>
      <c r="L1060" s="75">
        <f t="shared" si="161"/>
        <v>0</v>
      </c>
      <c r="M1060" s="25">
        <f t="shared" si="157"/>
        <v>0</v>
      </c>
      <c r="N1060" s="74">
        <f>SUM(N1061)</f>
        <v>0</v>
      </c>
      <c r="O1060" s="25">
        <f t="shared" si="158"/>
        <v>0</v>
      </c>
      <c r="P1060" s="76">
        <f t="shared" si="160"/>
        <v>0</v>
      </c>
    </row>
    <row r="1061" spans="1:16" ht="26.25" hidden="1" x14ac:dyDescent="0.25">
      <c r="A1061" s="100">
        <v>3311403280683220</v>
      </c>
      <c r="B1061" s="31" t="s">
        <v>992</v>
      </c>
      <c r="C1061" s="73"/>
      <c r="D1061" s="64"/>
      <c r="E1061" s="64"/>
      <c r="F1061" s="75">
        <f t="shared" si="155"/>
        <v>0</v>
      </c>
      <c r="G1061" s="25">
        <f t="shared" si="154"/>
        <v>0</v>
      </c>
      <c r="H1061" s="64"/>
      <c r="I1061" s="76">
        <f t="shared" si="159"/>
        <v>0</v>
      </c>
      <c r="J1061" s="64"/>
      <c r="K1061" s="25">
        <f t="shared" si="156"/>
        <v>0</v>
      </c>
      <c r="L1061" s="75">
        <f t="shared" si="161"/>
        <v>0</v>
      </c>
      <c r="M1061" s="25">
        <f t="shared" si="157"/>
        <v>0</v>
      </c>
      <c r="N1061" s="64"/>
      <c r="O1061" s="25">
        <f t="shared" si="158"/>
        <v>0</v>
      </c>
      <c r="P1061" s="76">
        <f t="shared" si="160"/>
        <v>0</v>
      </c>
    </row>
    <row r="1062" spans="1:16" ht="26.25" hidden="1" x14ac:dyDescent="0.25">
      <c r="A1062" s="72">
        <v>3311403280824</v>
      </c>
      <c r="B1062" s="31" t="s">
        <v>993</v>
      </c>
      <c r="C1062" s="73"/>
      <c r="D1062" s="74">
        <f>SUM(D1063)</f>
        <v>0</v>
      </c>
      <c r="E1062" s="74">
        <f>SUM(E1063)</f>
        <v>0</v>
      </c>
      <c r="F1062" s="75">
        <f t="shared" si="155"/>
        <v>0</v>
      </c>
      <c r="G1062" s="25">
        <f t="shared" si="154"/>
        <v>0</v>
      </c>
      <c r="H1062" s="74">
        <f>SUM(H1063)</f>
        <v>0</v>
      </c>
      <c r="I1062" s="76">
        <f t="shared" si="159"/>
        <v>0</v>
      </c>
      <c r="J1062" s="74">
        <f>SUM(J1063)</f>
        <v>0</v>
      </c>
      <c r="K1062" s="25">
        <f t="shared" si="156"/>
        <v>0</v>
      </c>
      <c r="L1062" s="75">
        <f t="shared" si="161"/>
        <v>0</v>
      </c>
      <c r="M1062" s="25">
        <f t="shared" si="157"/>
        <v>0</v>
      </c>
      <c r="N1062" s="74">
        <f>SUM(N1063)</f>
        <v>0</v>
      </c>
      <c r="O1062" s="25">
        <f t="shared" si="158"/>
        <v>0</v>
      </c>
      <c r="P1062" s="76">
        <f t="shared" si="160"/>
        <v>0</v>
      </c>
    </row>
    <row r="1063" spans="1:16" ht="26.25" hidden="1" x14ac:dyDescent="0.25">
      <c r="A1063" s="72">
        <v>3311403280824220</v>
      </c>
      <c r="B1063" s="31" t="s">
        <v>993</v>
      </c>
      <c r="C1063" s="73"/>
      <c r="D1063" s="64"/>
      <c r="E1063" s="64"/>
      <c r="F1063" s="75">
        <f t="shared" si="155"/>
        <v>0</v>
      </c>
      <c r="G1063" s="25">
        <f t="shared" si="154"/>
        <v>0</v>
      </c>
      <c r="H1063" s="64"/>
      <c r="I1063" s="76">
        <f t="shared" si="159"/>
        <v>0</v>
      </c>
      <c r="J1063" s="64"/>
      <c r="K1063" s="25">
        <f t="shared" si="156"/>
        <v>0</v>
      </c>
      <c r="L1063" s="75">
        <f t="shared" si="161"/>
        <v>0</v>
      </c>
      <c r="M1063" s="25">
        <f t="shared" si="157"/>
        <v>0</v>
      </c>
      <c r="N1063" s="64"/>
      <c r="O1063" s="25">
        <f t="shared" si="158"/>
        <v>0</v>
      </c>
      <c r="P1063" s="76">
        <f t="shared" si="160"/>
        <v>0</v>
      </c>
    </row>
    <row r="1064" spans="1:16" ht="26.25" hidden="1" x14ac:dyDescent="0.25">
      <c r="A1064" s="72">
        <v>3311403280834</v>
      </c>
      <c r="B1064" s="80" t="s">
        <v>994</v>
      </c>
      <c r="C1064" s="73"/>
      <c r="D1064" s="74">
        <f>SUM(D1065)</f>
        <v>0</v>
      </c>
      <c r="E1064" s="74">
        <f>SUM(E1065)</f>
        <v>0</v>
      </c>
      <c r="F1064" s="75">
        <f t="shared" si="155"/>
        <v>0</v>
      </c>
      <c r="G1064" s="25">
        <f t="shared" si="154"/>
        <v>0</v>
      </c>
      <c r="H1064" s="74">
        <f>SUM(H1065)</f>
        <v>0</v>
      </c>
      <c r="I1064" s="76">
        <f t="shared" si="159"/>
        <v>0</v>
      </c>
      <c r="J1064" s="74">
        <f>SUM(J1065)</f>
        <v>0</v>
      </c>
      <c r="K1064" s="25">
        <f t="shared" si="156"/>
        <v>0</v>
      </c>
      <c r="L1064" s="75">
        <f t="shared" si="161"/>
        <v>0</v>
      </c>
      <c r="M1064" s="25">
        <f t="shared" si="157"/>
        <v>0</v>
      </c>
      <c r="N1064" s="74">
        <f>SUM(N1065)</f>
        <v>0</v>
      </c>
      <c r="O1064" s="25">
        <f t="shared" si="158"/>
        <v>0</v>
      </c>
      <c r="P1064" s="76">
        <f t="shared" si="160"/>
        <v>0</v>
      </c>
    </row>
    <row r="1065" spans="1:16" ht="39" hidden="1" x14ac:dyDescent="0.25">
      <c r="A1065" s="72">
        <v>3311403280834220</v>
      </c>
      <c r="B1065" s="80" t="s">
        <v>995</v>
      </c>
      <c r="C1065" s="73"/>
      <c r="D1065" s="64"/>
      <c r="E1065" s="64"/>
      <c r="F1065" s="75">
        <f t="shared" si="155"/>
        <v>0</v>
      </c>
      <c r="G1065" s="25">
        <f t="shared" si="154"/>
        <v>0</v>
      </c>
      <c r="H1065" s="64"/>
      <c r="I1065" s="76">
        <f t="shared" si="159"/>
        <v>0</v>
      </c>
      <c r="J1065" s="64"/>
      <c r="K1065" s="25">
        <f t="shared" si="156"/>
        <v>0</v>
      </c>
      <c r="L1065" s="75">
        <f t="shared" si="161"/>
        <v>0</v>
      </c>
      <c r="M1065" s="25">
        <f t="shared" si="157"/>
        <v>0</v>
      </c>
      <c r="N1065" s="64"/>
      <c r="O1065" s="25">
        <f t="shared" si="158"/>
        <v>0</v>
      </c>
      <c r="P1065" s="76">
        <f t="shared" si="160"/>
        <v>0</v>
      </c>
    </row>
    <row r="1066" spans="1:16" hidden="1" x14ac:dyDescent="0.25">
      <c r="A1066" s="72">
        <v>331140329</v>
      </c>
      <c r="B1066" s="31" t="s">
        <v>996</v>
      </c>
      <c r="C1066" s="73"/>
      <c r="D1066" s="74">
        <f>SUM(D1067+D1069)</f>
        <v>0</v>
      </c>
      <c r="E1066" s="74">
        <f>SUM(E1067+E1069)</f>
        <v>0</v>
      </c>
      <c r="F1066" s="75">
        <f t="shared" si="155"/>
        <v>0</v>
      </c>
      <c r="G1066" s="25">
        <f t="shared" si="154"/>
        <v>0</v>
      </c>
      <c r="H1066" s="74">
        <f>SUM(H1067+H1069)</f>
        <v>0</v>
      </c>
      <c r="I1066" s="76">
        <f t="shared" si="159"/>
        <v>0</v>
      </c>
      <c r="J1066" s="74">
        <f>SUM(J1067+J1069)</f>
        <v>0</v>
      </c>
      <c r="K1066" s="25">
        <f t="shared" si="156"/>
        <v>0</v>
      </c>
      <c r="L1066" s="75">
        <f t="shared" si="161"/>
        <v>0</v>
      </c>
      <c r="M1066" s="25">
        <f t="shared" si="157"/>
        <v>0</v>
      </c>
      <c r="N1066" s="74">
        <f>SUM(N1067+N1069)</f>
        <v>0</v>
      </c>
      <c r="O1066" s="25">
        <f t="shared" si="158"/>
        <v>0</v>
      </c>
      <c r="P1066" s="76">
        <f t="shared" si="160"/>
        <v>0</v>
      </c>
    </row>
    <row r="1067" spans="1:16" ht="26.25" hidden="1" x14ac:dyDescent="0.25">
      <c r="A1067" s="72">
        <v>3311403290601</v>
      </c>
      <c r="B1067" s="31" t="s">
        <v>997</v>
      </c>
      <c r="C1067" s="73"/>
      <c r="D1067" s="74">
        <f>SUM(D1068)</f>
        <v>0</v>
      </c>
      <c r="E1067" s="74">
        <f>SUM(E1068)</f>
        <v>0</v>
      </c>
      <c r="F1067" s="75">
        <f t="shared" si="155"/>
        <v>0</v>
      </c>
      <c r="G1067" s="25">
        <f t="shared" si="154"/>
        <v>0</v>
      </c>
      <c r="H1067" s="74">
        <f>SUM(H1068)</f>
        <v>0</v>
      </c>
      <c r="I1067" s="76">
        <f t="shared" si="159"/>
        <v>0</v>
      </c>
      <c r="J1067" s="74">
        <f>SUM(J1068)</f>
        <v>0</v>
      </c>
      <c r="K1067" s="25">
        <f t="shared" si="156"/>
        <v>0</v>
      </c>
      <c r="L1067" s="75">
        <f t="shared" si="161"/>
        <v>0</v>
      </c>
      <c r="M1067" s="25">
        <f t="shared" si="157"/>
        <v>0</v>
      </c>
      <c r="N1067" s="74">
        <f>SUM(N1068)</f>
        <v>0</v>
      </c>
      <c r="O1067" s="25">
        <f t="shared" si="158"/>
        <v>0</v>
      </c>
      <c r="P1067" s="76">
        <f t="shared" si="160"/>
        <v>0</v>
      </c>
    </row>
    <row r="1068" spans="1:16" ht="26.25" hidden="1" x14ac:dyDescent="0.25">
      <c r="A1068" s="72">
        <v>3311403290601230</v>
      </c>
      <c r="B1068" s="31" t="s">
        <v>997</v>
      </c>
      <c r="C1068" s="73"/>
      <c r="D1068" s="64"/>
      <c r="E1068" s="64"/>
      <c r="F1068" s="75">
        <f t="shared" si="155"/>
        <v>0</v>
      </c>
      <c r="G1068" s="25">
        <f t="shared" si="154"/>
        <v>0</v>
      </c>
      <c r="H1068" s="64"/>
      <c r="I1068" s="76">
        <f t="shared" si="159"/>
        <v>0</v>
      </c>
      <c r="J1068" s="64"/>
      <c r="K1068" s="25">
        <f t="shared" si="156"/>
        <v>0</v>
      </c>
      <c r="L1068" s="75">
        <f t="shared" si="161"/>
        <v>0</v>
      </c>
      <c r="M1068" s="25">
        <f t="shared" si="157"/>
        <v>0</v>
      </c>
      <c r="N1068" s="64"/>
      <c r="O1068" s="25">
        <f t="shared" si="158"/>
        <v>0</v>
      </c>
      <c r="P1068" s="76">
        <f t="shared" si="160"/>
        <v>0</v>
      </c>
    </row>
    <row r="1069" spans="1:16" ht="39" hidden="1" x14ac:dyDescent="0.25">
      <c r="A1069" s="72">
        <v>3311403290815</v>
      </c>
      <c r="B1069" s="31" t="s">
        <v>998</v>
      </c>
      <c r="C1069" s="73"/>
      <c r="D1069" s="74">
        <f>SUM(D1070:D1071)</f>
        <v>0</v>
      </c>
      <c r="E1069" s="74">
        <f>SUM(E1070:E1071)</f>
        <v>0</v>
      </c>
      <c r="F1069" s="75">
        <f t="shared" si="155"/>
        <v>0</v>
      </c>
      <c r="G1069" s="25">
        <f t="shared" si="154"/>
        <v>0</v>
      </c>
      <c r="H1069" s="74">
        <f>SUM(H1070:H1071)</f>
        <v>0</v>
      </c>
      <c r="I1069" s="76">
        <f t="shared" si="159"/>
        <v>0</v>
      </c>
      <c r="J1069" s="74">
        <f>SUM(J1070:J1071)</f>
        <v>0</v>
      </c>
      <c r="K1069" s="25">
        <f t="shared" si="156"/>
        <v>0</v>
      </c>
      <c r="L1069" s="75">
        <f t="shared" si="161"/>
        <v>0</v>
      </c>
      <c r="M1069" s="25">
        <f t="shared" si="157"/>
        <v>0</v>
      </c>
      <c r="N1069" s="74">
        <f>SUM(N1070:N1071)</f>
        <v>0</v>
      </c>
      <c r="O1069" s="25">
        <f t="shared" si="158"/>
        <v>0</v>
      </c>
      <c r="P1069" s="76">
        <f t="shared" si="160"/>
        <v>0</v>
      </c>
    </row>
    <row r="1070" spans="1:16" ht="39" hidden="1" x14ac:dyDescent="0.25">
      <c r="A1070" s="72">
        <v>3311403290815230</v>
      </c>
      <c r="B1070" s="31" t="s">
        <v>998</v>
      </c>
      <c r="C1070" s="73"/>
      <c r="D1070" s="64"/>
      <c r="E1070" s="64"/>
      <c r="F1070" s="75">
        <f t="shared" si="155"/>
        <v>0</v>
      </c>
      <c r="G1070" s="25">
        <f t="shared" si="154"/>
        <v>0</v>
      </c>
      <c r="H1070" s="64"/>
      <c r="I1070" s="76">
        <f t="shared" si="159"/>
        <v>0</v>
      </c>
      <c r="J1070" s="64"/>
      <c r="K1070" s="25">
        <f t="shared" si="156"/>
        <v>0</v>
      </c>
      <c r="L1070" s="75">
        <f t="shared" si="161"/>
        <v>0</v>
      </c>
      <c r="M1070" s="25">
        <f t="shared" si="157"/>
        <v>0</v>
      </c>
      <c r="N1070" s="64"/>
      <c r="O1070" s="25">
        <f t="shared" si="158"/>
        <v>0</v>
      </c>
      <c r="P1070" s="76">
        <f t="shared" si="160"/>
        <v>0</v>
      </c>
    </row>
    <row r="1071" spans="1:16" ht="39" hidden="1" x14ac:dyDescent="0.25">
      <c r="A1071" s="72">
        <v>3311403290815230</v>
      </c>
      <c r="B1071" s="31" t="s">
        <v>998</v>
      </c>
      <c r="C1071" s="73"/>
      <c r="D1071" s="64"/>
      <c r="E1071" s="64"/>
      <c r="F1071" s="75">
        <f t="shared" si="155"/>
        <v>0</v>
      </c>
      <c r="G1071" s="25">
        <f t="shared" si="154"/>
        <v>0</v>
      </c>
      <c r="H1071" s="64"/>
      <c r="I1071" s="76">
        <f t="shared" si="159"/>
        <v>0</v>
      </c>
      <c r="J1071" s="64"/>
      <c r="K1071" s="25">
        <f t="shared" si="156"/>
        <v>0</v>
      </c>
      <c r="L1071" s="75">
        <f t="shared" si="161"/>
        <v>0</v>
      </c>
      <c r="M1071" s="25">
        <f t="shared" si="157"/>
        <v>0</v>
      </c>
      <c r="N1071" s="64"/>
      <c r="O1071" s="25">
        <f t="shared" si="158"/>
        <v>0</v>
      </c>
      <c r="P1071" s="76">
        <f t="shared" si="160"/>
        <v>0</v>
      </c>
    </row>
    <row r="1072" spans="1:16" ht="26.25" hidden="1" x14ac:dyDescent="0.25">
      <c r="A1072" s="100">
        <v>331140330</v>
      </c>
      <c r="B1072" s="31" t="s">
        <v>999</v>
      </c>
      <c r="C1072" s="73"/>
      <c r="D1072" s="74">
        <f>SUM(D1073+D1075)</f>
        <v>0</v>
      </c>
      <c r="E1072" s="74">
        <f>SUM(E1073+E1075)</f>
        <v>0</v>
      </c>
      <c r="F1072" s="75">
        <f t="shared" si="155"/>
        <v>0</v>
      </c>
      <c r="G1072" s="25">
        <f t="shared" si="154"/>
        <v>0</v>
      </c>
      <c r="H1072" s="74">
        <f>SUM(H1073+H1075)</f>
        <v>0</v>
      </c>
      <c r="I1072" s="76">
        <f t="shared" si="159"/>
        <v>0</v>
      </c>
      <c r="J1072" s="74">
        <f>SUM(J1073+J1075)</f>
        <v>0</v>
      </c>
      <c r="K1072" s="25">
        <f t="shared" si="156"/>
        <v>0</v>
      </c>
      <c r="L1072" s="75">
        <f t="shared" si="161"/>
        <v>0</v>
      </c>
      <c r="M1072" s="25">
        <f t="shared" si="157"/>
        <v>0</v>
      </c>
      <c r="N1072" s="74">
        <f>SUM(N1073+N1075)</f>
        <v>0</v>
      </c>
      <c r="O1072" s="25">
        <f t="shared" si="158"/>
        <v>0</v>
      </c>
      <c r="P1072" s="76">
        <f t="shared" si="160"/>
        <v>0</v>
      </c>
    </row>
    <row r="1073" spans="1:16" ht="26.25" hidden="1" x14ac:dyDescent="0.25">
      <c r="A1073" s="100">
        <v>3311403300886</v>
      </c>
      <c r="B1073" s="31" t="s">
        <v>1000</v>
      </c>
      <c r="C1073" s="73"/>
      <c r="D1073" s="74">
        <f>SUM(D1074)</f>
        <v>0</v>
      </c>
      <c r="E1073" s="74">
        <f>SUM(E1074)</f>
        <v>0</v>
      </c>
      <c r="F1073" s="75">
        <f t="shared" si="155"/>
        <v>0</v>
      </c>
      <c r="G1073" s="25">
        <f t="shared" si="154"/>
        <v>0</v>
      </c>
      <c r="H1073" s="74">
        <f>SUM(H1074)</f>
        <v>0</v>
      </c>
      <c r="I1073" s="76">
        <f t="shared" si="159"/>
        <v>0</v>
      </c>
      <c r="J1073" s="74">
        <f>SUM(J1074)</f>
        <v>0</v>
      </c>
      <c r="K1073" s="25">
        <f t="shared" si="156"/>
        <v>0</v>
      </c>
      <c r="L1073" s="75">
        <f t="shared" si="161"/>
        <v>0</v>
      </c>
      <c r="M1073" s="25">
        <f t="shared" si="157"/>
        <v>0</v>
      </c>
      <c r="N1073" s="74">
        <f>SUM(N1074)</f>
        <v>0</v>
      </c>
      <c r="O1073" s="25">
        <f t="shared" si="158"/>
        <v>0</v>
      </c>
      <c r="P1073" s="76">
        <f t="shared" si="160"/>
        <v>0</v>
      </c>
    </row>
    <row r="1074" spans="1:16" ht="26.25" hidden="1" x14ac:dyDescent="0.25">
      <c r="A1074" s="100">
        <v>3311403300886230</v>
      </c>
      <c r="B1074" s="31" t="s">
        <v>1000</v>
      </c>
      <c r="C1074" s="73"/>
      <c r="D1074" s="64"/>
      <c r="E1074" s="64"/>
      <c r="F1074" s="75">
        <f t="shared" si="155"/>
        <v>0</v>
      </c>
      <c r="G1074" s="25">
        <f t="shared" si="154"/>
        <v>0</v>
      </c>
      <c r="H1074" s="64"/>
      <c r="I1074" s="76">
        <f t="shared" si="159"/>
        <v>0</v>
      </c>
      <c r="J1074" s="64"/>
      <c r="K1074" s="25">
        <f t="shared" si="156"/>
        <v>0</v>
      </c>
      <c r="L1074" s="75">
        <f t="shared" si="161"/>
        <v>0</v>
      </c>
      <c r="M1074" s="25">
        <f t="shared" si="157"/>
        <v>0</v>
      </c>
      <c r="N1074" s="64"/>
      <c r="O1074" s="25">
        <f t="shared" si="158"/>
        <v>0</v>
      </c>
      <c r="P1074" s="76">
        <f t="shared" si="160"/>
        <v>0</v>
      </c>
    </row>
    <row r="1075" spans="1:16" hidden="1" x14ac:dyDescent="0.25">
      <c r="A1075" s="100">
        <v>3311403300887</v>
      </c>
      <c r="B1075" s="31" t="s">
        <v>1001</v>
      </c>
      <c r="C1075" s="73"/>
      <c r="D1075" s="74">
        <f>SUM(D1076)</f>
        <v>0</v>
      </c>
      <c r="E1075" s="74">
        <f>SUM(E1076)</f>
        <v>0</v>
      </c>
      <c r="F1075" s="75">
        <f t="shared" si="155"/>
        <v>0</v>
      </c>
      <c r="G1075" s="25">
        <f t="shared" si="154"/>
        <v>0</v>
      </c>
      <c r="H1075" s="74">
        <f>SUM(H1076)</f>
        <v>0</v>
      </c>
      <c r="I1075" s="76">
        <f t="shared" si="159"/>
        <v>0</v>
      </c>
      <c r="J1075" s="74">
        <f>SUM(J1076)</f>
        <v>0</v>
      </c>
      <c r="K1075" s="25">
        <f t="shared" si="156"/>
        <v>0</v>
      </c>
      <c r="L1075" s="75">
        <f t="shared" si="161"/>
        <v>0</v>
      </c>
      <c r="M1075" s="25">
        <f t="shared" si="157"/>
        <v>0</v>
      </c>
      <c r="N1075" s="74">
        <f>SUM(N1076)</f>
        <v>0</v>
      </c>
      <c r="O1075" s="25">
        <f t="shared" si="158"/>
        <v>0</v>
      </c>
      <c r="P1075" s="76">
        <f t="shared" si="160"/>
        <v>0</v>
      </c>
    </row>
    <row r="1076" spans="1:16" hidden="1" x14ac:dyDescent="0.25">
      <c r="A1076" s="100">
        <v>3311403300887230</v>
      </c>
      <c r="B1076" s="31" t="s">
        <v>1001</v>
      </c>
      <c r="C1076" s="73"/>
      <c r="D1076" s="64"/>
      <c r="E1076" s="64"/>
      <c r="F1076" s="75">
        <f t="shared" si="155"/>
        <v>0</v>
      </c>
      <c r="G1076" s="25">
        <f t="shared" si="154"/>
        <v>0</v>
      </c>
      <c r="H1076" s="64"/>
      <c r="I1076" s="76">
        <f t="shared" si="159"/>
        <v>0</v>
      </c>
      <c r="J1076" s="64"/>
      <c r="K1076" s="25">
        <f t="shared" si="156"/>
        <v>0</v>
      </c>
      <c r="L1076" s="75">
        <f t="shared" si="161"/>
        <v>0</v>
      </c>
      <c r="M1076" s="25">
        <f t="shared" si="157"/>
        <v>0</v>
      </c>
      <c r="N1076" s="64"/>
      <c r="O1076" s="25">
        <f t="shared" si="158"/>
        <v>0</v>
      </c>
      <c r="P1076" s="76">
        <f t="shared" si="160"/>
        <v>0</v>
      </c>
    </row>
    <row r="1077" spans="1:16" ht="26.25" hidden="1" x14ac:dyDescent="0.25">
      <c r="A1077" s="100">
        <v>331140331</v>
      </c>
      <c r="B1077" s="31" t="s">
        <v>1002</v>
      </c>
      <c r="C1077" s="73"/>
      <c r="D1077" s="74">
        <f>SUM(D1078+D1080+D1082+D1089+D1091+D1093+D1095+D1097+D1102+D1104+D1107+D1109+D1111+D1113+D1115+D1117+D1119+D1121+D1123+D1125+D1127+D1129+D1131+D1133+D1135+D1137+D1139+D1141+D1143+D1145+D1147+D1149+D1151+D1153+D1155+D1157+D1159+D1161+D1163+D1165+D1167+D1169+D1171+D1173+D1175+D1177+D1179+D1181+D1183+D1185+D1187+D1189+D1191+D1195+D1197+D1199+D1202+D1204+D1206+D1208+D1210+D1212+D1214+D1216+D1220+D1222+D1224+D1226+D1228+D1230+D1232)</f>
        <v>0</v>
      </c>
      <c r="E1077" s="74">
        <f>SUM(E1078+E1080+E1082+E1089+E1091+E1093+E1095+E1097+E1102+E1104+E1107+E1109+E1111+E1113+E1115+E1117+E1119+E1121+E1123+E1125+E1127+E1129+E1131+E1133+E1135+E1137+E1139+E1141+E1143+E1145+E1147+E1149+E1151+E1153+E1155+E1157+E1159+E1161+E1163+E1165+E1167+E1169+E1171+E1173+E1175+E1177+E1179+E1181+E1183+E1185+E1187+E1189+E1191+E1195+E1197+E1199+E1202+E1204+E1206+E1208+E1210+E1212+E1214+E1216+E1220+E1222+E1224+E1226+E1228+E1230+E1232)</f>
        <v>0</v>
      </c>
      <c r="F1077" s="75">
        <f t="shared" si="155"/>
        <v>0</v>
      </c>
      <c r="G1077" s="25">
        <f t="shared" si="154"/>
        <v>0</v>
      </c>
      <c r="H1077" s="74">
        <f>SUM(H1078+H1080+H1082+H1089+H1091+H1093+H1095+H1097+H1102+H1104+H1107+H1109+H1111+H1113+H1115+H1117+H1119+H1121+H1123+H1125+H1127+H1129+H1131+H1133+H1135+H1137+H1139+H1141+H1143+H1145+H1147+H1149+H1151+H1153+H1155+H1157+H1159+H1161+H1163+H1165+H1167+H1169+H1171+H1173+H1175+H1177+H1179+H1181+H1183+H1185+H1187+H1189+H1191+H1195+H1197+H1199+H1202+H1204+H1206+H1208+H1210+H1212+H1214+H1216+H1220+H1222+H1224+H1226+H1228+H1230+H1232)</f>
        <v>0</v>
      </c>
      <c r="I1077" s="76">
        <f t="shared" si="159"/>
        <v>0</v>
      </c>
      <c r="J1077" s="74">
        <f>SUM(J1078+J1080+J1082+J1089+J1091+J1093+J1095+J1097+J1102+J1104+J1107+J1109+J1111+J1113+J1115+J1117+J1119+J1121+J1123+J1125+J1127+J1129+J1131+J1133+J1135+J1137+J1139+J1141+J1143+J1145+J1147+J1149+J1151+J1153+J1155+J1157+J1159+J1161+J1163+J1165+J1167+J1169+J1171+J1173+J1175+J1177+J1179+J1181+J1183+J1185+J1187+J1189+J1191+J1195+J1197+J1199+J1202+J1204+J1206+J1208+J1210+J1212+J1214+J1216+J1220+J1222+J1224+J1226+J1228+J1230+J1232)</f>
        <v>0</v>
      </c>
      <c r="K1077" s="25">
        <f t="shared" si="156"/>
        <v>0</v>
      </c>
      <c r="L1077" s="75">
        <f t="shared" si="161"/>
        <v>0</v>
      </c>
      <c r="M1077" s="25">
        <f t="shared" si="157"/>
        <v>0</v>
      </c>
      <c r="N1077" s="74">
        <f>SUM(N1078+N1080+N1082+N1089+N1091+N1093+N1095+N1097+N1102+N1104+N1107+N1109+N1111+N1113+N1115+N1117+N1119+N1121+N1123+N1125+N1127+N1129+N1131+N1133+N1135+N1137+N1139+N1141+N1143+N1145+N1147+N1149+N1151+N1153+N1155+N1157+N1159+N1161+N1163+N1165+N1167+N1169+N1171+N1173+N1175+N1177+N1179+N1181+N1183+N1185+N1187+N1189+N1191+N1195+N1197+N1199+N1202+N1204+N1206+N1208+N1210+N1212+N1214+N1216+N1220+N1222+N1224+N1226+N1228+N1230+N1232)</f>
        <v>0</v>
      </c>
      <c r="O1077" s="25">
        <f t="shared" si="158"/>
        <v>0</v>
      </c>
      <c r="P1077" s="76">
        <f t="shared" si="160"/>
        <v>0</v>
      </c>
    </row>
    <row r="1078" spans="1:16" hidden="1" x14ac:dyDescent="0.25">
      <c r="A1078" s="103">
        <v>3311403310009</v>
      </c>
      <c r="B1078" s="104" t="s">
        <v>1003</v>
      </c>
      <c r="C1078" s="73"/>
      <c r="D1078" s="74">
        <f>SUM(D1079)</f>
        <v>0</v>
      </c>
      <c r="E1078" s="74">
        <f>SUM(E1079)</f>
        <v>0</v>
      </c>
      <c r="F1078" s="75">
        <f t="shared" si="155"/>
        <v>0</v>
      </c>
      <c r="G1078" s="25">
        <f t="shared" si="154"/>
        <v>0</v>
      </c>
      <c r="H1078" s="74">
        <f>SUM(H1079)</f>
        <v>0</v>
      </c>
      <c r="I1078" s="76">
        <f>SUM(F1078-H1078)</f>
        <v>0</v>
      </c>
      <c r="J1078" s="74">
        <f>SUM(J1079)</f>
        <v>0</v>
      </c>
      <c r="K1078" s="25">
        <f t="shared" si="156"/>
        <v>0</v>
      </c>
      <c r="L1078" s="75">
        <f>SUM(N1078-J1078)</f>
        <v>0</v>
      </c>
      <c r="M1078" s="25">
        <f t="shared" si="157"/>
        <v>0</v>
      </c>
      <c r="N1078" s="74">
        <f>SUM(N1079)</f>
        <v>0</v>
      </c>
      <c r="O1078" s="25">
        <f t="shared" si="158"/>
        <v>0</v>
      </c>
      <c r="P1078" s="76">
        <f>SUM(F1078-N1078)</f>
        <v>0</v>
      </c>
    </row>
    <row r="1079" spans="1:16" hidden="1" x14ac:dyDescent="0.25">
      <c r="A1079" s="103">
        <v>3311403310009230</v>
      </c>
      <c r="B1079" s="104" t="s">
        <v>1004</v>
      </c>
      <c r="C1079" s="73"/>
      <c r="D1079" s="64"/>
      <c r="E1079" s="64"/>
      <c r="F1079" s="75">
        <f t="shared" si="155"/>
        <v>0</v>
      </c>
      <c r="G1079" s="25">
        <f t="shared" si="154"/>
        <v>0</v>
      </c>
      <c r="H1079" s="64"/>
      <c r="I1079" s="76">
        <f>SUM(F1079-H1079)</f>
        <v>0</v>
      </c>
      <c r="J1079" s="64"/>
      <c r="K1079" s="25">
        <f t="shared" si="156"/>
        <v>0</v>
      </c>
      <c r="L1079" s="75">
        <f>SUM(N1079-J1079)</f>
        <v>0</v>
      </c>
      <c r="M1079" s="25">
        <f t="shared" si="157"/>
        <v>0</v>
      </c>
      <c r="N1079" s="64"/>
      <c r="O1079" s="25">
        <f t="shared" si="158"/>
        <v>0</v>
      </c>
      <c r="P1079" s="76">
        <f>SUM(F1079-N1079)</f>
        <v>0</v>
      </c>
    </row>
    <row r="1080" spans="1:16" hidden="1" x14ac:dyDescent="0.25">
      <c r="A1080" s="100">
        <v>3311403310011</v>
      </c>
      <c r="B1080" s="31" t="s">
        <v>1005</v>
      </c>
      <c r="C1080" s="73"/>
      <c r="D1080" s="74">
        <f>SUM(D1081)</f>
        <v>0</v>
      </c>
      <c r="E1080" s="74">
        <f>SUM(E1081)</f>
        <v>0</v>
      </c>
      <c r="F1080" s="75">
        <f t="shared" si="155"/>
        <v>0</v>
      </c>
      <c r="G1080" s="25">
        <f t="shared" si="154"/>
        <v>0</v>
      </c>
      <c r="H1080" s="74">
        <f>SUM(H1081)</f>
        <v>0</v>
      </c>
      <c r="I1080" s="76">
        <f t="shared" si="159"/>
        <v>0</v>
      </c>
      <c r="J1080" s="74">
        <f>SUM(J1081)</f>
        <v>0</v>
      </c>
      <c r="K1080" s="25">
        <f t="shared" si="156"/>
        <v>0</v>
      </c>
      <c r="L1080" s="75">
        <f t="shared" si="161"/>
        <v>0</v>
      </c>
      <c r="M1080" s="25">
        <f t="shared" si="157"/>
        <v>0</v>
      </c>
      <c r="N1080" s="74">
        <f>SUM(N1081)</f>
        <v>0</v>
      </c>
      <c r="O1080" s="25">
        <f t="shared" si="158"/>
        <v>0</v>
      </c>
      <c r="P1080" s="76">
        <f t="shared" si="160"/>
        <v>0</v>
      </c>
    </row>
    <row r="1081" spans="1:16" ht="26.25" hidden="1" x14ac:dyDescent="0.25">
      <c r="A1081" s="100">
        <v>3311403310011</v>
      </c>
      <c r="B1081" s="31" t="s">
        <v>1006</v>
      </c>
      <c r="C1081" s="73"/>
      <c r="D1081" s="64"/>
      <c r="E1081" s="64"/>
      <c r="F1081" s="75">
        <f t="shared" si="155"/>
        <v>0</v>
      </c>
      <c r="G1081" s="25">
        <f t="shared" si="154"/>
        <v>0</v>
      </c>
      <c r="H1081" s="64"/>
      <c r="I1081" s="76">
        <f t="shared" si="159"/>
        <v>0</v>
      </c>
      <c r="J1081" s="64"/>
      <c r="K1081" s="25">
        <f t="shared" si="156"/>
        <v>0</v>
      </c>
      <c r="L1081" s="75">
        <f t="shared" si="161"/>
        <v>0</v>
      </c>
      <c r="M1081" s="25">
        <f t="shared" si="157"/>
        <v>0</v>
      </c>
      <c r="N1081" s="64"/>
      <c r="O1081" s="25">
        <f t="shared" si="158"/>
        <v>0</v>
      </c>
      <c r="P1081" s="76">
        <f t="shared" si="160"/>
        <v>0</v>
      </c>
    </row>
    <row r="1082" spans="1:16" hidden="1" x14ac:dyDescent="0.25">
      <c r="A1082" s="100">
        <v>3311403310014</v>
      </c>
      <c r="B1082" s="31" t="s">
        <v>1007</v>
      </c>
      <c r="C1082" s="73"/>
      <c r="D1082" s="74">
        <f>SUM(D1083:D1088)</f>
        <v>0</v>
      </c>
      <c r="E1082" s="74">
        <f>SUM(E1083:E1088)</f>
        <v>0</v>
      </c>
      <c r="F1082" s="75">
        <f t="shared" si="155"/>
        <v>0</v>
      </c>
      <c r="G1082" s="25">
        <f t="shared" si="154"/>
        <v>0</v>
      </c>
      <c r="H1082" s="74">
        <f>SUM(H1083:H1088)</f>
        <v>0</v>
      </c>
      <c r="I1082" s="76">
        <f t="shared" si="159"/>
        <v>0</v>
      </c>
      <c r="J1082" s="74">
        <f>SUM(J1083:J1088)</f>
        <v>0</v>
      </c>
      <c r="K1082" s="25">
        <f t="shared" si="156"/>
        <v>0</v>
      </c>
      <c r="L1082" s="75">
        <f t="shared" si="161"/>
        <v>0</v>
      </c>
      <c r="M1082" s="25">
        <f t="shared" si="157"/>
        <v>0</v>
      </c>
      <c r="N1082" s="74">
        <f>SUM(N1083:N1088)</f>
        <v>0</v>
      </c>
      <c r="O1082" s="25">
        <f t="shared" si="158"/>
        <v>0</v>
      </c>
      <c r="P1082" s="76">
        <f t="shared" si="160"/>
        <v>0</v>
      </c>
    </row>
    <row r="1083" spans="1:16" hidden="1" x14ac:dyDescent="0.25">
      <c r="A1083" s="100">
        <v>331140331001412</v>
      </c>
      <c r="B1083" s="31" t="s">
        <v>1008</v>
      </c>
      <c r="C1083" s="73"/>
      <c r="D1083" s="64"/>
      <c r="E1083" s="64"/>
      <c r="F1083" s="75">
        <f t="shared" si="155"/>
        <v>0</v>
      </c>
      <c r="G1083" s="25">
        <f t="shared" si="154"/>
        <v>0</v>
      </c>
      <c r="H1083" s="64"/>
      <c r="I1083" s="76">
        <f t="shared" si="159"/>
        <v>0</v>
      </c>
      <c r="J1083" s="64"/>
      <c r="K1083" s="25">
        <f t="shared" si="156"/>
        <v>0</v>
      </c>
      <c r="L1083" s="75">
        <f t="shared" si="161"/>
        <v>0</v>
      </c>
      <c r="M1083" s="25">
        <f t="shared" si="157"/>
        <v>0</v>
      </c>
      <c r="N1083" s="64"/>
      <c r="O1083" s="25">
        <f t="shared" si="158"/>
        <v>0</v>
      </c>
      <c r="P1083" s="76">
        <f t="shared" si="160"/>
        <v>0</v>
      </c>
    </row>
    <row r="1084" spans="1:16" ht="26.25" hidden="1" x14ac:dyDescent="0.25">
      <c r="A1084" s="100">
        <v>331140331001412</v>
      </c>
      <c r="B1084" s="31" t="s">
        <v>1009</v>
      </c>
      <c r="C1084" s="73"/>
      <c r="D1084" s="64"/>
      <c r="E1084" s="64"/>
      <c r="F1084" s="75">
        <f t="shared" si="155"/>
        <v>0</v>
      </c>
      <c r="G1084" s="25">
        <f t="shared" si="154"/>
        <v>0</v>
      </c>
      <c r="H1084" s="64"/>
      <c r="I1084" s="76">
        <f t="shared" si="159"/>
        <v>0</v>
      </c>
      <c r="J1084" s="64"/>
      <c r="K1084" s="25">
        <f t="shared" si="156"/>
        <v>0</v>
      </c>
      <c r="L1084" s="75">
        <f t="shared" si="161"/>
        <v>0</v>
      </c>
      <c r="M1084" s="25">
        <f t="shared" si="157"/>
        <v>0</v>
      </c>
      <c r="N1084" s="64"/>
      <c r="O1084" s="25">
        <f t="shared" si="158"/>
        <v>0</v>
      </c>
      <c r="P1084" s="76">
        <f t="shared" si="160"/>
        <v>0</v>
      </c>
    </row>
    <row r="1085" spans="1:16" hidden="1" x14ac:dyDescent="0.25">
      <c r="A1085" s="100">
        <v>331140331001422</v>
      </c>
      <c r="B1085" s="31" t="s">
        <v>1010</v>
      </c>
      <c r="C1085" s="73"/>
      <c r="D1085" s="64"/>
      <c r="E1085" s="64"/>
      <c r="F1085" s="75">
        <f t="shared" si="155"/>
        <v>0</v>
      </c>
      <c r="G1085" s="25">
        <f t="shared" si="154"/>
        <v>0</v>
      </c>
      <c r="H1085" s="64"/>
      <c r="I1085" s="76">
        <f t="shared" si="159"/>
        <v>0</v>
      </c>
      <c r="J1085" s="64"/>
      <c r="K1085" s="25">
        <f t="shared" si="156"/>
        <v>0</v>
      </c>
      <c r="L1085" s="75">
        <f t="shared" si="161"/>
        <v>0</v>
      </c>
      <c r="M1085" s="25">
        <f t="shared" si="157"/>
        <v>0</v>
      </c>
      <c r="N1085" s="64"/>
      <c r="O1085" s="25">
        <f t="shared" si="158"/>
        <v>0</v>
      </c>
      <c r="P1085" s="76">
        <f t="shared" si="160"/>
        <v>0</v>
      </c>
    </row>
    <row r="1086" spans="1:16" ht="26.25" hidden="1" x14ac:dyDescent="0.25">
      <c r="A1086" s="100">
        <v>331140331001422</v>
      </c>
      <c r="B1086" s="31" t="s">
        <v>1009</v>
      </c>
      <c r="C1086" s="73"/>
      <c r="D1086" s="64"/>
      <c r="E1086" s="64"/>
      <c r="F1086" s="75">
        <f t="shared" si="155"/>
        <v>0</v>
      </c>
      <c r="G1086" s="25">
        <f t="shared" si="154"/>
        <v>0</v>
      </c>
      <c r="H1086" s="64"/>
      <c r="I1086" s="76">
        <f t="shared" si="159"/>
        <v>0</v>
      </c>
      <c r="J1086" s="64"/>
      <c r="K1086" s="25">
        <f t="shared" si="156"/>
        <v>0</v>
      </c>
      <c r="L1086" s="75">
        <f t="shared" si="161"/>
        <v>0</v>
      </c>
      <c r="M1086" s="25">
        <f t="shared" si="157"/>
        <v>0</v>
      </c>
      <c r="N1086" s="64"/>
      <c r="O1086" s="25">
        <f t="shared" si="158"/>
        <v>0</v>
      </c>
      <c r="P1086" s="76">
        <f t="shared" si="160"/>
        <v>0</v>
      </c>
    </row>
    <row r="1087" spans="1:16" hidden="1" x14ac:dyDescent="0.25">
      <c r="A1087" s="100">
        <v>331140331001432</v>
      </c>
      <c r="B1087" s="31" t="s">
        <v>1011</v>
      </c>
      <c r="C1087" s="73"/>
      <c r="D1087" s="64"/>
      <c r="E1087" s="64"/>
      <c r="F1087" s="75">
        <f t="shared" si="155"/>
        <v>0</v>
      </c>
      <c r="G1087" s="25">
        <f t="shared" si="154"/>
        <v>0</v>
      </c>
      <c r="H1087" s="64"/>
      <c r="I1087" s="76">
        <f t="shared" si="159"/>
        <v>0</v>
      </c>
      <c r="J1087" s="64"/>
      <c r="K1087" s="25">
        <f t="shared" si="156"/>
        <v>0</v>
      </c>
      <c r="L1087" s="75">
        <f t="shared" si="161"/>
        <v>0</v>
      </c>
      <c r="M1087" s="25">
        <f t="shared" si="157"/>
        <v>0</v>
      </c>
      <c r="N1087" s="64"/>
      <c r="O1087" s="25">
        <f t="shared" si="158"/>
        <v>0</v>
      </c>
      <c r="P1087" s="76">
        <f t="shared" si="160"/>
        <v>0</v>
      </c>
    </row>
    <row r="1088" spans="1:16" ht="26.25" hidden="1" x14ac:dyDescent="0.25">
      <c r="A1088" s="100">
        <v>331140331001432</v>
      </c>
      <c r="B1088" s="31" t="s">
        <v>1012</v>
      </c>
      <c r="C1088" s="73"/>
      <c r="D1088" s="64"/>
      <c r="E1088" s="64"/>
      <c r="F1088" s="75">
        <f t="shared" si="155"/>
        <v>0</v>
      </c>
      <c r="G1088" s="25">
        <f t="shared" si="154"/>
        <v>0</v>
      </c>
      <c r="H1088" s="64"/>
      <c r="I1088" s="76">
        <f t="shared" si="159"/>
        <v>0</v>
      </c>
      <c r="J1088" s="64"/>
      <c r="K1088" s="25">
        <f t="shared" si="156"/>
        <v>0</v>
      </c>
      <c r="L1088" s="75">
        <f t="shared" si="161"/>
        <v>0</v>
      </c>
      <c r="M1088" s="25">
        <f t="shared" si="157"/>
        <v>0</v>
      </c>
      <c r="N1088" s="64"/>
      <c r="O1088" s="25">
        <f t="shared" si="158"/>
        <v>0</v>
      </c>
      <c r="P1088" s="76">
        <f t="shared" si="160"/>
        <v>0</v>
      </c>
    </row>
    <row r="1089" spans="1:16" hidden="1" x14ac:dyDescent="0.25">
      <c r="A1089" s="100">
        <v>3311403310034</v>
      </c>
      <c r="B1089" s="31" t="s">
        <v>1013</v>
      </c>
      <c r="C1089" s="73"/>
      <c r="D1089" s="74">
        <f>SUM(D1090)</f>
        <v>0</v>
      </c>
      <c r="E1089" s="74">
        <f>SUM(E1090)</f>
        <v>0</v>
      </c>
      <c r="F1089" s="75">
        <f t="shared" si="155"/>
        <v>0</v>
      </c>
      <c r="G1089" s="25">
        <f t="shared" si="154"/>
        <v>0</v>
      </c>
      <c r="H1089" s="74">
        <f>SUM(H1090)</f>
        <v>0</v>
      </c>
      <c r="I1089" s="76">
        <f t="shared" si="159"/>
        <v>0</v>
      </c>
      <c r="J1089" s="74">
        <f>SUM(J1090)</f>
        <v>0</v>
      </c>
      <c r="K1089" s="25">
        <f t="shared" si="156"/>
        <v>0</v>
      </c>
      <c r="L1089" s="75">
        <f t="shared" si="161"/>
        <v>0</v>
      </c>
      <c r="M1089" s="25">
        <f t="shared" si="157"/>
        <v>0</v>
      </c>
      <c r="N1089" s="74">
        <f>SUM(N1090)</f>
        <v>0</v>
      </c>
      <c r="O1089" s="25">
        <f t="shared" si="158"/>
        <v>0</v>
      </c>
      <c r="P1089" s="76">
        <f t="shared" si="160"/>
        <v>0</v>
      </c>
    </row>
    <row r="1090" spans="1:16" hidden="1" x14ac:dyDescent="0.25">
      <c r="A1090" s="100">
        <v>3311403310034</v>
      </c>
      <c r="B1090" s="31" t="s">
        <v>1013</v>
      </c>
      <c r="C1090" s="73"/>
      <c r="D1090" s="64"/>
      <c r="E1090" s="64"/>
      <c r="F1090" s="75">
        <f t="shared" si="155"/>
        <v>0</v>
      </c>
      <c r="G1090" s="25">
        <f t="shared" si="154"/>
        <v>0</v>
      </c>
      <c r="H1090" s="64"/>
      <c r="I1090" s="76">
        <f t="shared" si="159"/>
        <v>0</v>
      </c>
      <c r="J1090" s="64"/>
      <c r="K1090" s="25">
        <f t="shared" si="156"/>
        <v>0</v>
      </c>
      <c r="L1090" s="75">
        <f t="shared" si="161"/>
        <v>0</v>
      </c>
      <c r="M1090" s="25">
        <f t="shared" si="157"/>
        <v>0</v>
      </c>
      <c r="N1090" s="64"/>
      <c r="O1090" s="25">
        <f t="shared" si="158"/>
        <v>0</v>
      </c>
      <c r="P1090" s="76">
        <f t="shared" si="160"/>
        <v>0</v>
      </c>
    </row>
    <row r="1091" spans="1:16" ht="26.25" hidden="1" x14ac:dyDescent="0.25">
      <c r="A1091" s="100">
        <v>3311403310055</v>
      </c>
      <c r="B1091" s="31" t="s">
        <v>1014</v>
      </c>
      <c r="C1091" s="73"/>
      <c r="D1091" s="74">
        <f>SUM(D1092)</f>
        <v>0</v>
      </c>
      <c r="E1091" s="74">
        <f>SUM(E1092)</f>
        <v>0</v>
      </c>
      <c r="F1091" s="75">
        <f t="shared" si="155"/>
        <v>0</v>
      </c>
      <c r="G1091" s="25">
        <f t="shared" si="154"/>
        <v>0</v>
      </c>
      <c r="H1091" s="74">
        <f>SUM(H1092)</f>
        <v>0</v>
      </c>
      <c r="I1091" s="76">
        <f t="shared" si="159"/>
        <v>0</v>
      </c>
      <c r="J1091" s="74">
        <f>SUM(J1092)</f>
        <v>0</v>
      </c>
      <c r="K1091" s="25">
        <f t="shared" si="156"/>
        <v>0</v>
      </c>
      <c r="L1091" s="75">
        <f t="shared" si="161"/>
        <v>0</v>
      </c>
      <c r="M1091" s="25">
        <f t="shared" si="157"/>
        <v>0</v>
      </c>
      <c r="N1091" s="74">
        <f>SUM(N1092)</f>
        <v>0</v>
      </c>
      <c r="O1091" s="25">
        <f t="shared" si="158"/>
        <v>0</v>
      </c>
      <c r="P1091" s="76">
        <f t="shared" si="160"/>
        <v>0</v>
      </c>
    </row>
    <row r="1092" spans="1:16" ht="26.25" hidden="1" x14ac:dyDescent="0.25">
      <c r="A1092" s="100">
        <v>3311403310055</v>
      </c>
      <c r="B1092" s="31" t="s">
        <v>1015</v>
      </c>
      <c r="C1092" s="73"/>
      <c r="D1092" s="64"/>
      <c r="E1092" s="64"/>
      <c r="F1092" s="75">
        <f t="shared" si="155"/>
        <v>0</v>
      </c>
      <c r="G1092" s="25">
        <f t="shared" si="154"/>
        <v>0</v>
      </c>
      <c r="H1092" s="64"/>
      <c r="I1092" s="76">
        <f t="shared" si="159"/>
        <v>0</v>
      </c>
      <c r="J1092" s="64"/>
      <c r="K1092" s="25">
        <f t="shared" si="156"/>
        <v>0</v>
      </c>
      <c r="L1092" s="75">
        <f t="shared" si="161"/>
        <v>0</v>
      </c>
      <c r="M1092" s="25">
        <f t="shared" si="157"/>
        <v>0</v>
      </c>
      <c r="N1092" s="64"/>
      <c r="O1092" s="25">
        <f t="shared" si="158"/>
        <v>0</v>
      </c>
      <c r="P1092" s="76">
        <f t="shared" si="160"/>
        <v>0</v>
      </c>
    </row>
    <row r="1093" spans="1:16" hidden="1" x14ac:dyDescent="0.25">
      <c r="A1093" s="100">
        <v>3311403310074</v>
      </c>
      <c r="B1093" s="31" t="s">
        <v>1016</v>
      </c>
      <c r="C1093" s="73"/>
      <c r="D1093" s="74">
        <f>SUM(D1094)</f>
        <v>0</v>
      </c>
      <c r="E1093" s="74">
        <f>SUM(E1094)</f>
        <v>0</v>
      </c>
      <c r="F1093" s="75">
        <f t="shared" si="155"/>
        <v>0</v>
      </c>
      <c r="G1093" s="25">
        <f t="shared" si="154"/>
        <v>0</v>
      </c>
      <c r="H1093" s="74">
        <f>SUM(H1094)</f>
        <v>0</v>
      </c>
      <c r="I1093" s="76">
        <f t="shared" si="159"/>
        <v>0</v>
      </c>
      <c r="J1093" s="74">
        <f>SUM(J1094)</f>
        <v>0</v>
      </c>
      <c r="K1093" s="25">
        <f t="shared" si="156"/>
        <v>0</v>
      </c>
      <c r="L1093" s="75">
        <f t="shared" si="161"/>
        <v>0</v>
      </c>
      <c r="M1093" s="25">
        <f t="shared" si="157"/>
        <v>0</v>
      </c>
      <c r="N1093" s="74">
        <f>SUM(N1094)</f>
        <v>0</v>
      </c>
      <c r="O1093" s="25">
        <f t="shared" si="158"/>
        <v>0</v>
      </c>
      <c r="P1093" s="76">
        <f t="shared" si="160"/>
        <v>0</v>
      </c>
    </row>
    <row r="1094" spans="1:16" hidden="1" x14ac:dyDescent="0.25">
      <c r="A1094" s="100">
        <v>3311403310074</v>
      </c>
      <c r="B1094" s="31" t="s">
        <v>1016</v>
      </c>
      <c r="C1094" s="73"/>
      <c r="D1094" s="64"/>
      <c r="E1094" s="64"/>
      <c r="F1094" s="75">
        <f t="shared" si="155"/>
        <v>0</v>
      </c>
      <c r="G1094" s="25">
        <f t="shared" si="154"/>
        <v>0</v>
      </c>
      <c r="H1094" s="64"/>
      <c r="I1094" s="76">
        <f t="shared" si="159"/>
        <v>0</v>
      </c>
      <c r="J1094" s="64"/>
      <c r="K1094" s="25">
        <f t="shared" si="156"/>
        <v>0</v>
      </c>
      <c r="L1094" s="75">
        <f t="shared" si="161"/>
        <v>0</v>
      </c>
      <c r="M1094" s="25">
        <f t="shared" si="157"/>
        <v>0</v>
      </c>
      <c r="N1094" s="64"/>
      <c r="O1094" s="25">
        <f t="shared" si="158"/>
        <v>0</v>
      </c>
      <c r="P1094" s="76">
        <f t="shared" si="160"/>
        <v>0</v>
      </c>
    </row>
    <row r="1095" spans="1:16" ht="26.25" hidden="1" x14ac:dyDescent="0.25">
      <c r="A1095" s="100">
        <v>3311403310143</v>
      </c>
      <c r="B1095" s="31" t="s">
        <v>1017</v>
      </c>
      <c r="C1095" s="73"/>
      <c r="D1095" s="74">
        <f>SUM(D1096)</f>
        <v>0</v>
      </c>
      <c r="E1095" s="74">
        <f>SUM(E1096)</f>
        <v>0</v>
      </c>
      <c r="F1095" s="75">
        <f t="shared" si="155"/>
        <v>0</v>
      </c>
      <c r="G1095" s="25">
        <f t="shared" si="154"/>
        <v>0</v>
      </c>
      <c r="H1095" s="74">
        <f>SUM(H1096)</f>
        <v>0</v>
      </c>
      <c r="I1095" s="76">
        <f t="shared" si="159"/>
        <v>0</v>
      </c>
      <c r="J1095" s="74">
        <f>SUM(J1096)</f>
        <v>0</v>
      </c>
      <c r="K1095" s="25">
        <f t="shared" si="156"/>
        <v>0</v>
      </c>
      <c r="L1095" s="75">
        <f t="shared" si="161"/>
        <v>0</v>
      </c>
      <c r="M1095" s="25">
        <f t="shared" si="157"/>
        <v>0</v>
      </c>
      <c r="N1095" s="74">
        <f>SUM(N1096)</f>
        <v>0</v>
      </c>
      <c r="O1095" s="25">
        <f t="shared" si="158"/>
        <v>0</v>
      </c>
      <c r="P1095" s="76">
        <f t="shared" si="160"/>
        <v>0</v>
      </c>
    </row>
    <row r="1096" spans="1:16" ht="26.25" hidden="1" x14ac:dyDescent="0.25">
      <c r="A1096" s="100">
        <v>3311403310143240</v>
      </c>
      <c r="B1096" s="31" t="s">
        <v>1017</v>
      </c>
      <c r="C1096" s="73"/>
      <c r="D1096" s="64"/>
      <c r="E1096" s="64"/>
      <c r="F1096" s="75">
        <f t="shared" si="155"/>
        <v>0</v>
      </c>
      <c r="G1096" s="25">
        <f t="shared" si="154"/>
        <v>0</v>
      </c>
      <c r="H1096" s="64"/>
      <c r="I1096" s="76">
        <f t="shared" si="159"/>
        <v>0</v>
      </c>
      <c r="J1096" s="64"/>
      <c r="K1096" s="25">
        <f t="shared" si="156"/>
        <v>0</v>
      </c>
      <c r="L1096" s="75">
        <f t="shared" si="161"/>
        <v>0</v>
      </c>
      <c r="M1096" s="25">
        <f t="shared" si="157"/>
        <v>0</v>
      </c>
      <c r="N1096" s="64"/>
      <c r="O1096" s="25">
        <f t="shared" si="158"/>
        <v>0</v>
      </c>
      <c r="P1096" s="76">
        <f t="shared" si="160"/>
        <v>0</v>
      </c>
    </row>
    <row r="1097" spans="1:16" ht="26.25" hidden="1" x14ac:dyDescent="0.25">
      <c r="A1097" s="100">
        <v>3311403310232</v>
      </c>
      <c r="B1097" s="31" t="s">
        <v>1018</v>
      </c>
      <c r="C1097" s="73"/>
      <c r="D1097" s="74">
        <f>SUM(D1098:D1101)</f>
        <v>0</v>
      </c>
      <c r="E1097" s="74">
        <f>SUM(E1098:E1101)</f>
        <v>0</v>
      </c>
      <c r="F1097" s="75">
        <f t="shared" si="155"/>
        <v>0</v>
      </c>
      <c r="G1097" s="25">
        <f t="shared" si="154"/>
        <v>0</v>
      </c>
      <c r="H1097" s="74">
        <f>SUM(H1098:H1101)</f>
        <v>0</v>
      </c>
      <c r="I1097" s="76">
        <f t="shared" si="159"/>
        <v>0</v>
      </c>
      <c r="J1097" s="74">
        <f>SUM(J1098:J1101)</f>
        <v>0</v>
      </c>
      <c r="K1097" s="25">
        <f t="shared" si="156"/>
        <v>0</v>
      </c>
      <c r="L1097" s="75">
        <f t="shared" si="161"/>
        <v>0</v>
      </c>
      <c r="M1097" s="25">
        <f t="shared" si="157"/>
        <v>0</v>
      </c>
      <c r="N1097" s="74">
        <f>SUM(N1098:N1101)</f>
        <v>0</v>
      </c>
      <c r="O1097" s="25">
        <f t="shared" si="158"/>
        <v>0</v>
      </c>
      <c r="P1097" s="76">
        <f t="shared" si="160"/>
        <v>0</v>
      </c>
    </row>
    <row r="1098" spans="1:16" ht="26.25" hidden="1" x14ac:dyDescent="0.25">
      <c r="A1098" s="100">
        <v>3311403310232230</v>
      </c>
      <c r="B1098" s="31" t="s">
        <v>1018</v>
      </c>
      <c r="C1098" s="73"/>
      <c r="D1098" s="64"/>
      <c r="E1098" s="64"/>
      <c r="F1098" s="75">
        <f t="shared" si="155"/>
        <v>0</v>
      </c>
      <c r="G1098" s="25">
        <f t="shared" ref="G1098:G1161" si="162">IF(OR(F1098=0,F$7=0),0,F1098/F$7)*100</f>
        <v>0</v>
      </c>
      <c r="H1098" s="64"/>
      <c r="I1098" s="76">
        <f t="shared" si="159"/>
        <v>0</v>
      </c>
      <c r="J1098" s="64"/>
      <c r="K1098" s="25">
        <f t="shared" si="156"/>
        <v>0</v>
      </c>
      <c r="L1098" s="75">
        <f t="shared" si="161"/>
        <v>0</v>
      </c>
      <c r="M1098" s="25">
        <f t="shared" si="157"/>
        <v>0</v>
      </c>
      <c r="N1098" s="64"/>
      <c r="O1098" s="25">
        <f t="shared" si="158"/>
        <v>0</v>
      </c>
      <c r="P1098" s="76">
        <f t="shared" si="160"/>
        <v>0</v>
      </c>
    </row>
    <row r="1099" spans="1:16" ht="26.25" hidden="1" x14ac:dyDescent="0.25">
      <c r="A1099" s="100">
        <v>3311403310232230</v>
      </c>
      <c r="B1099" s="31" t="s">
        <v>1018</v>
      </c>
      <c r="C1099" s="73"/>
      <c r="D1099" s="64"/>
      <c r="E1099" s="64"/>
      <c r="F1099" s="75">
        <f t="shared" si="155"/>
        <v>0</v>
      </c>
      <c r="G1099" s="25">
        <f t="shared" si="162"/>
        <v>0</v>
      </c>
      <c r="H1099" s="64"/>
      <c r="I1099" s="76">
        <f t="shared" si="159"/>
        <v>0</v>
      </c>
      <c r="J1099" s="64"/>
      <c r="K1099" s="25">
        <f t="shared" si="156"/>
        <v>0</v>
      </c>
      <c r="L1099" s="75">
        <f t="shared" si="161"/>
        <v>0</v>
      </c>
      <c r="M1099" s="25">
        <f t="shared" si="157"/>
        <v>0</v>
      </c>
      <c r="N1099" s="64"/>
      <c r="O1099" s="25">
        <f t="shared" si="158"/>
        <v>0</v>
      </c>
      <c r="P1099" s="76">
        <f t="shared" si="160"/>
        <v>0</v>
      </c>
    </row>
    <row r="1100" spans="1:16" ht="26.25" hidden="1" x14ac:dyDescent="0.25">
      <c r="A1100" s="100">
        <v>3311403310232230</v>
      </c>
      <c r="B1100" s="31" t="s">
        <v>1018</v>
      </c>
      <c r="C1100" s="73"/>
      <c r="D1100" s="64"/>
      <c r="E1100" s="64"/>
      <c r="F1100" s="75">
        <f t="shared" si="155"/>
        <v>0</v>
      </c>
      <c r="G1100" s="25">
        <f t="shared" si="162"/>
        <v>0</v>
      </c>
      <c r="H1100" s="64"/>
      <c r="I1100" s="76">
        <f t="shared" si="159"/>
        <v>0</v>
      </c>
      <c r="J1100" s="64"/>
      <c r="K1100" s="25">
        <f t="shared" si="156"/>
        <v>0</v>
      </c>
      <c r="L1100" s="75">
        <f t="shared" si="161"/>
        <v>0</v>
      </c>
      <c r="M1100" s="25">
        <f t="shared" si="157"/>
        <v>0</v>
      </c>
      <c r="N1100" s="64"/>
      <c r="O1100" s="25">
        <f t="shared" si="158"/>
        <v>0</v>
      </c>
      <c r="P1100" s="76">
        <f t="shared" si="160"/>
        <v>0</v>
      </c>
    </row>
    <row r="1101" spans="1:16" ht="26.25" hidden="1" x14ac:dyDescent="0.25">
      <c r="A1101" s="100">
        <v>3311403310232230</v>
      </c>
      <c r="B1101" s="31" t="s">
        <v>1018</v>
      </c>
      <c r="C1101" s="73"/>
      <c r="D1101" s="64"/>
      <c r="E1101" s="64"/>
      <c r="F1101" s="75">
        <f t="shared" si="155"/>
        <v>0</v>
      </c>
      <c r="G1101" s="25">
        <f t="shared" si="162"/>
        <v>0</v>
      </c>
      <c r="H1101" s="64"/>
      <c r="I1101" s="76">
        <f t="shared" si="159"/>
        <v>0</v>
      </c>
      <c r="J1101" s="64"/>
      <c r="K1101" s="25">
        <f t="shared" si="156"/>
        <v>0</v>
      </c>
      <c r="L1101" s="75">
        <f t="shared" si="161"/>
        <v>0</v>
      </c>
      <c r="M1101" s="25">
        <f t="shared" si="157"/>
        <v>0</v>
      </c>
      <c r="N1101" s="64"/>
      <c r="O1101" s="25">
        <f t="shared" si="158"/>
        <v>0</v>
      </c>
      <c r="P1101" s="76">
        <f t="shared" si="160"/>
        <v>0</v>
      </c>
    </row>
    <row r="1102" spans="1:16" ht="39" hidden="1" x14ac:dyDescent="0.25">
      <c r="A1102" s="72">
        <v>3311403310272</v>
      </c>
      <c r="B1102" s="31" t="s">
        <v>1019</v>
      </c>
      <c r="C1102" s="73"/>
      <c r="D1102" s="74">
        <f>SUM(D1103)</f>
        <v>0</v>
      </c>
      <c r="E1102" s="74">
        <f>SUM(E1103)</f>
        <v>0</v>
      </c>
      <c r="F1102" s="75">
        <f t="shared" si="155"/>
        <v>0</v>
      </c>
      <c r="G1102" s="25">
        <f t="shared" si="162"/>
        <v>0</v>
      </c>
      <c r="H1102" s="74">
        <f>SUM(H1103)</f>
        <v>0</v>
      </c>
      <c r="I1102" s="76">
        <f t="shared" si="159"/>
        <v>0</v>
      </c>
      <c r="J1102" s="74">
        <f>SUM(J1103)</f>
        <v>0</v>
      </c>
      <c r="K1102" s="25">
        <f t="shared" si="156"/>
        <v>0</v>
      </c>
      <c r="L1102" s="75">
        <f t="shared" si="161"/>
        <v>0</v>
      </c>
      <c r="M1102" s="25">
        <f t="shared" si="157"/>
        <v>0</v>
      </c>
      <c r="N1102" s="74">
        <f>SUM(N1103)</f>
        <v>0</v>
      </c>
      <c r="O1102" s="25">
        <f t="shared" si="158"/>
        <v>0</v>
      </c>
      <c r="P1102" s="76">
        <f t="shared" si="160"/>
        <v>0</v>
      </c>
    </row>
    <row r="1103" spans="1:16" ht="39" hidden="1" x14ac:dyDescent="0.25">
      <c r="A1103" s="72">
        <v>3311403310272230</v>
      </c>
      <c r="B1103" s="31" t="s">
        <v>1019</v>
      </c>
      <c r="C1103" s="73"/>
      <c r="D1103" s="64"/>
      <c r="E1103" s="64"/>
      <c r="F1103" s="75">
        <f t="shared" si="155"/>
        <v>0</v>
      </c>
      <c r="G1103" s="25">
        <f t="shared" si="162"/>
        <v>0</v>
      </c>
      <c r="H1103" s="64"/>
      <c r="I1103" s="76">
        <f t="shared" si="159"/>
        <v>0</v>
      </c>
      <c r="J1103" s="64"/>
      <c r="K1103" s="25">
        <f t="shared" si="156"/>
        <v>0</v>
      </c>
      <c r="L1103" s="75">
        <f t="shared" si="161"/>
        <v>0</v>
      </c>
      <c r="M1103" s="25">
        <f t="shared" si="157"/>
        <v>0</v>
      </c>
      <c r="N1103" s="64"/>
      <c r="O1103" s="25">
        <f t="shared" si="158"/>
        <v>0</v>
      </c>
      <c r="P1103" s="76">
        <f t="shared" si="160"/>
        <v>0</v>
      </c>
    </row>
    <row r="1104" spans="1:16" hidden="1" x14ac:dyDescent="0.25">
      <c r="A1104" s="72">
        <v>3311403310311</v>
      </c>
      <c r="B1104" s="31" t="s">
        <v>654</v>
      </c>
      <c r="C1104" s="73"/>
      <c r="D1104" s="74">
        <f>SUM(D1105:D1106)</f>
        <v>0</v>
      </c>
      <c r="E1104" s="74">
        <f>SUM(E1105:E1106)</f>
        <v>0</v>
      </c>
      <c r="F1104" s="75">
        <f t="shared" si="155"/>
        <v>0</v>
      </c>
      <c r="G1104" s="25">
        <f t="shared" si="162"/>
        <v>0</v>
      </c>
      <c r="H1104" s="74">
        <f>SUM(H1105:H1106)</f>
        <v>0</v>
      </c>
      <c r="I1104" s="76">
        <f t="shared" si="159"/>
        <v>0</v>
      </c>
      <c r="J1104" s="74">
        <f>SUM(J1105:J1106)</f>
        <v>0</v>
      </c>
      <c r="K1104" s="25">
        <f t="shared" si="156"/>
        <v>0</v>
      </c>
      <c r="L1104" s="75">
        <f t="shared" si="161"/>
        <v>0</v>
      </c>
      <c r="M1104" s="25">
        <f t="shared" si="157"/>
        <v>0</v>
      </c>
      <c r="N1104" s="74">
        <f>SUM(N1105:N1106)</f>
        <v>0</v>
      </c>
      <c r="O1104" s="25">
        <f t="shared" si="158"/>
        <v>0</v>
      </c>
      <c r="P1104" s="76">
        <f t="shared" si="160"/>
        <v>0</v>
      </c>
    </row>
    <row r="1105" spans="1:16" hidden="1" x14ac:dyDescent="0.25">
      <c r="A1105" s="72">
        <v>3311403310311230</v>
      </c>
      <c r="B1105" s="31" t="s">
        <v>654</v>
      </c>
      <c r="C1105" s="73"/>
      <c r="D1105" s="64"/>
      <c r="E1105" s="64"/>
      <c r="F1105" s="75">
        <f t="shared" si="155"/>
        <v>0</v>
      </c>
      <c r="G1105" s="25">
        <f t="shared" si="162"/>
        <v>0</v>
      </c>
      <c r="H1105" s="64"/>
      <c r="I1105" s="76">
        <f t="shared" si="159"/>
        <v>0</v>
      </c>
      <c r="J1105" s="64"/>
      <c r="K1105" s="25">
        <f t="shared" si="156"/>
        <v>0</v>
      </c>
      <c r="L1105" s="75">
        <f t="shared" si="161"/>
        <v>0</v>
      </c>
      <c r="M1105" s="25">
        <f t="shared" si="157"/>
        <v>0</v>
      </c>
      <c r="N1105" s="64"/>
      <c r="O1105" s="25">
        <f t="shared" si="158"/>
        <v>0</v>
      </c>
      <c r="P1105" s="76">
        <f t="shared" si="160"/>
        <v>0</v>
      </c>
    </row>
    <row r="1106" spans="1:16" hidden="1" x14ac:dyDescent="0.25">
      <c r="A1106" s="72">
        <v>3311403310311230</v>
      </c>
      <c r="B1106" s="31" t="s">
        <v>654</v>
      </c>
      <c r="C1106" s="73"/>
      <c r="D1106" s="64"/>
      <c r="E1106" s="64"/>
      <c r="F1106" s="75">
        <f t="shared" si="155"/>
        <v>0</v>
      </c>
      <c r="G1106" s="25">
        <f t="shared" si="162"/>
        <v>0</v>
      </c>
      <c r="H1106" s="64"/>
      <c r="I1106" s="76">
        <f t="shared" si="159"/>
        <v>0</v>
      </c>
      <c r="J1106" s="64"/>
      <c r="K1106" s="25">
        <f t="shared" si="156"/>
        <v>0</v>
      </c>
      <c r="L1106" s="75">
        <f t="shared" si="161"/>
        <v>0</v>
      </c>
      <c r="M1106" s="25">
        <f t="shared" si="157"/>
        <v>0</v>
      </c>
      <c r="N1106" s="64"/>
      <c r="O1106" s="25">
        <f t="shared" si="158"/>
        <v>0</v>
      </c>
      <c r="P1106" s="76">
        <f t="shared" si="160"/>
        <v>0</v>
      </c>
    </row>
    <row r="1107" spans="1:16" ht="26.25" hidden="1" x14ac:dyDescent="0.25">
      <c r="A1107" s="72">
        <v>3311403310326</v>
      </c>
      <c r="B1107" s="31" t="s">
        <v>1020</v>
      </c>
      <c r="C1107" s="73"/>
      <c r="D1107" s="74">
        <f>SUM(D1108)</f>
        <v>0</v>
      </c>
      <c r="E1107" s="74">
        <f>SUM(E1108)</f>
        <v>0</v>
      </c>
      <c r="F1107" s="75">
        <f t="shared" si="155"/>
        <v>0</v>
      </c>
      <c r="G1107" s="25">
        <f t="shared" si="162"/>
        <v>0</v>
      </c>
      <c r="H1107" s="74">
        <f>SUM(H1108)</f>
        <v>0</v>
      </c>
      <c r="I1107" s="76">
        <f t="shared" si="159"/>
        <v>0</v>
      </c>
      <c r="J1107" s="74">
        <f>SUM(J1108)</f>
        <v>0</v>
      </c>
      <c r="K1107" s="25">
        <f t="shared" si="156"/>
        <v>0</v>
      </c>
      <c r="L1107" s="75">
        <f t="shared" si="161"/>
        <v>0</v>
      </c>
      <c r="M1107" s="25">
        <f t="shared" si="157"/>
        <v>0</v>
      </c>
      <c r="N1107" s="74">
        <f>SUM(N1108)</f>
        <v>0</v>
      </c>
      <c r="O1107" s="25">
        <f t="shared" si="158"/>
        <v>0</v>
      </c>
      <c r="P1107" s="76">
        <f t="shared" si="160"/>
        <v>0</v>
      </c>
    </row>
    <row r="1108" spans="1:16" ht="26.25" hidden="1" x14ac:dyDescent="0.25">
      <c r="A1108" s="72">
        <v>3311403310326230</v>
      </c>
      <c r="B1108" s="31" t="s">
        <v>1020</v>
      </c>
      <c r="C1108" s="73"/>
      <c r="D1108" s="64"/>
      <c r="E1108" s="64"/>
      <c r="F1108" s="75">
        <f t="shared" si="155"/>
        <v>0</v>
      </c>
      <c r="G1108" s="25">
        <f t="shared" si="162"/>
        <v>0</v>
      </c>
      <c r="H1108" s="64"/>
      <c r="I1108" s="76">
        <f t="shared" si="159"/>
        <v>0</v>
      </c>
      <c r="J1108" s="64"/>
      <c r="K1108" s="25">
        <f t="shared" si="156"/>
        <v>0</v>
      </c>
      <c r="L1108" s="75">
        <f t="shared" si="161"/>
        <v>0</v>
      </c>
      <c r="M1108" s="25">
        <f t="shared" si="157"/>
        <v>0</v>
      </c>
      <c r="N1108" s="64"/>
      <c r="O1108" s="25">
        <f t="shared" si="158"/>
        <v>0</v>
      </c>
      <c r="P1108" s="76">
        <f t="shared" si="160"/>
        <v>0</v>
      </c>
    </row>
    <row r="1109" spans="1:16" ht="26.25" hidden="1" x14ac:dyDescent="0.25">
      <c r="A1109" s="100">
        <v>3311403310353</v>
      </c>
      <c r="B1109" s="31" t="s">
        <v>1021</v>
      </c>
      <c r="C1109" s="73"/>
      <c r="D1109" s="74">
        <f>SUM(D1110)</f>
        <v>0</v>
      </c>
      <c r="E1109" s="74">
        <f>SUM(E1110)</f>
        <v>0</v>
      </c>
      <c r="F1109" s="75">
        <f t="shared" si="155"/>
        <v>0</v>
      </c>
      <c r="G1109" s="25">
        <f t="shared" si="162"/>
        <v>0</v>
      </c>
      <c r="H1109" s="74">
        <f>SUM(H1110)</f>
        <v>0</v>
      </c>
      <c r="I1109" s="76">
        <f t="shared" si="159"/>
        <v>0</v>
      </c>
      <c r="J1109" s="74">
        <f>SUM(J1110)</f>
        <v>0</v>
      </c>
      <c r="K1109" s="25">
        <f t="shared" si="156"/>
        <v>0</v>
      </c>
      <c r="L1109" s="75">
        <f t="shared" si="161"/>
        <v>0</v>
      </c>
      <c r="M1109" s="25">
        <f t="shared" si="157"/>
        <v>0</v>
      </c>
      <c r="N1109" s="74">
        <f>SUM(N1110)</f>
        <v>0</v>
      </c>
      <c r="O1109" s="25">
        <f t="shared" si="158"/>
        <v>0</v>
      </c>
      <c r="P1109" s="76">
        <f t="shared" si="160"/>
        <v>0</v>
      </c>
    </row>
    <row r="1110" spans="1:16" ht="26.25" hidden="1" x14ac:dyDescent="0.25">
      <c r="A1110" s="100">
        <v>3311403310353230</v>
      </c>
      <c r="B1110" s="31" t="s">
        <v>1021</v>
      </c>
      <c r="C1110" s="73"/>
      <c r="D1110" s="64"/>
      <c r="E1110" s="64"/>
      <c r="F1110" s="75">
        <f t="shared" si="155"/>
        <v>0</v>
      </c>
      <c r="G1110" s="25">
        <f t="shared" si="162"/>
        <v>0</v>
      </c>
      <c r="H1110" s="64"/>
      <c r="I1110" s="76">
        <f t="shared" si="159"/>
        <v>0</v>
      </c>
      <c r="J1110" s="64"/>
      <c r="K1110" s="25">
        <f t="shared" si="156"/>
        <v>0</v>
      </c>
      <c r="L1110" s="75">
        <f t="shared" si="161"/>
        <v>0</v>
      </c>
      <c r="M1110" s="25">
        <f t="shared" si="157"/>
        <v>0</v>
      </c>
      <c r="N1110" s="64"/>
      <c r="O1110" s="25">
        <f t="shared" si="158"/>
        <v>0</v>
      </c>
      <c r="P1110" s="76">
        <f t="shared" si="160"/>
        <v>0</v>
      </c>
    </row>
    <row r="1111" spans="1:16" hidden="1" x14ac:dyDescent="0.25">
      <c r="A1111" s="100">
        <v>3311403310358</v>
      </c>
      <c r="B1111" s="31" t="s">
        <v>1022</v>
      </c>
      <c r="C1111" s="73"/>
      <c r="D1111" s="74">
        <f>SUM(D1112)</f>
        <v>0</v>
      </c>
      <c r="E1111" s="74">
        <f>SUM(E1112)</f>
        <v>0</v>
      </c>
      <c r="F1111" s="75">
        <f t="shared" si="155"/>
        <v>0</v>
      </c>
      <c r="G1111" s="25">
        <f t="shared" si="162"/>
        <v>0</v>
      </c>
      <c r="H1111" s="74">
        <f>SUM(H1112)</f>
        <v>0</v>
      </c>
      <c r="I1111" s="76">
        <f t="shared" si="159"/>
        <v>0</v>
      </c>
      <c r="J1111" s="74">
        <f>SUM(J1112)</f>
        <v>0</v>
      </c>
      <c r="K1111" s="25">
        <f t="shared" si="156"/>
        <v>0</v>
      </c>
      <c r="L1111" s="75">
        <f t="shared" si="161"/>
        <v>0</v>
      </c>
      <c r="M1111" s="25">
        <f t="shared" si="157"/>
        <v>0</v>
      </c>
      <c r="N1111" s="74">
        <f>SUM(N1112)</f>
        <v>0</v>
      </c>
      <c r="O1111" s="25">
        <f t="shared" si="158"/>
        <v>0</v>
      </c>
      <c r="P1111" s="76">
        <f t="shared" si="160"/>
        <v>0</v>
      </c>
    </row>
    <row r="1112" spans="1:16" hidden="1" x14ac:dyDescent="0.25">
      <c r="A1112" s="100">
        <v>3311403310358240</v>
      </c>
      <c r="B1112" s="31" t="s">
        <v>1022</v>
      </c>
      <c r="C1112" s="73"/>
      <c r="D1112" s="64"/>
      <c r="E1112" s="64"/>
      <c r="F1112" s="75">
        <f t="shared" si="155"/>
        <v>0</v>
      </c>
      <c r="G1112" s="25">
        <f t="shared" si="162"/>
        <v>0</v>
      </c>
      <c r="H1112" s="64"/>
      <c r="I1112" s="76">
        <f t="shared" si="159"/>
        <v>0</v>
      </c>
      <c r="J1112" s="64"/>
      <c r="K1112" s="25">
        <f t="shared" si="156"/>
        <v>0</v>
      </c>
      <c r="L1112" s="75">
        <f t="shared" si="161"/>
        <v>0</v>
      </c>
      <c r="M1112" s="25">
        <f t="shared" si="157"/>
        <v>0</v>
      </c>
      <c r="N1112" s="64"/>
      <c r="O1112" s="25">
        <f t="shared" si="158"/>
        <v>0</v>
      </c>
      <c r="P1112" s="76">
        <f t="shared" si="160"/>
        <v>0</v>
      </c>
    </row>
    <row r="1113" spans="1:16" hidden="1" x14ac:dyDescent="0.25">
      <c r="A1113" s="100">
        <v>3311403310398</v>
      </c>
      <c r="B1113" s="101" t="s">
        <v>1007</v>
      </c>
      <c r="C1113" s="73"/>
      <c r="D1113" s="74">
        <f>SUM(D1114)</f>
        <v>0</v>
      </c>
      <c r="E1113" s="74">
        <f>SUM(E1114)</f>
        <v>0</v>
      </c>
      <c r="F1113" s="75">
        <f t="shared" ref="F1113:F1176" si="163">SUM(D1113+E1113)</f>
        <v>0</v>
      </c>
      <c r="G1113" s="25">
        <f t="shared" si="162"/>
        <v>0</v>
      </c>
      <c r="H1113" s="74">
        <f>SUM(H1114)</f>
        <v>0</v>
      </c>
      <c r="I1113" s="76">
        <f t="shared" si="159"/>
        <v>0</v>
      </c>
      <c r="J1113" s="74">
        <f>SUM(J1114)</f>
        <v>0</v>
      </c>
      <c r="K1113" s="25">
        <f t="shared" ref="K1113:K1176" si="164">IF(OR(J1113=0,F1113=0),0,J1113/F1113)*100</f>
        <v>0</v>
      </c>
      <c r="L1113" s="75">
        <f t="shared" si="161"/>
        <v>0</v>
      </c>
      <c r="M1113" s="25">
        <f t="shared" ref="M1113:M1176" si="165">IF(OR(L1113=0,F1113=0),0,L1113/F1113)*100</f>
        <v>0</v>
      </c>
      <c r="N1113" s="74">
        <f>SUM(N1114)</f>
        <v>0</v>
      </c>
      <c r="O1113" s="25">
        <f t="shared" ref="O1113:O1176" si="166">IF(OR(N1113=0,F1113=0),0,N1113/F1113)*100</f>
        <v>0</v>
      </c>
      <c r="P1113" s="76">
        <f t="shared" si="160"/>
        <v>0</v>
      </c>
    </row>
    <row r="1114" spans="1:16" hidden="1" x14ac:dyDescent="0.25">
      <c r="A1114" s="100">
        <v>3311403310398230</v>
      </c>
      <c r="B1114" s="101" t="s">
        <v>1023</v>
      </c>
      <c r="C1114" s="73"/>
      <c r="D1114" s="64"/>
      <c r="E1114" s="64"/>
      <c r="F1114" s="75">
        <f t="shared" si="163"/>
        <v>0</v>
      </c>
      <c r="G1114" s="25">
        <f t="shared" si="162"/>
        <v>0</v>
      </c>
      <c r="H1114" s="64"/>
      <c r="I1114" s="76">
        <f t="shared" ref="I1114:I1177" si="167">SUM(F1114-H1114)</f>
        <v>0</v>
      </c>
      <c r="J1114" s="64"/>
      <c r="K1114" s="25">
        <f t="shared" si="164"/>
        <v>0</v>
      </c>
      <c r="L1114" s="75">
        <f t="shared" si="161"/>
        <v>0</v>
      </c>
      <c r="M1114" s="25">
        <f t="shared" si="165"/>
        <v>0</v>
      </c>
      <c r="N1114" s="64"/>
      <c r="O1114" s="25">
        <f t="shared" si="166"/>
        <v>0</v>
      </c>
      <c r="P1114" s="76">
        <f t="shared" si="160"/>
        <v>0</v>
      </c>
    </row>
    <row r="1115" spans="1:16" ht="26.25" hidden="1" x14ac:dyDescent="0.25">
      <c r="A1115" s="100">
        <v>3311403310404</v>
      </c>
      <c r="B1115" s="101" t="s">
        <v>1024</v>
      </c>
      <c r="C1115" s="73"/>
      <c r="D1115" s="74">
        <f>SUM(D1116)</f>
        <v>0</v>
      </c>
      <c r="E1115" s="74">
        <f>SUM(E1116)</f>
        <v>0</v>
      </c>
      <c r="F1115" s="75">
        <f t="shared" si="163"/>
        <v>0</v>
      </c>
      <c r="G1115" s="25">
        <f t="shared" si="162"/>
        <v>0</v>
      </c>
      <c r="H1115" s="74">
        <f>SUM(H1116)</f>
        <v>0</v>
      </c>
      <c r="I1115" s="76">
        <f t="shared" si="167"/>
        <v>0</v>
      </c>
      <c r="J1115" s="74">
        <f>SUM(J1116)</f>
        <v>0</v>
      </c>
      <c r="K1115" s="25">
        <f t="shared" si="164"/>
        <v>0</v>
      </c>
      <c r="L1115" s="75">
        <f t="shared" si="161"/>
        <v>0</v>
      </c>
      <c r="M1115" s="25">
        <f t="shared" si="165"/>
        <v>0</v>
      </c>
      <c r="N1115" s="74">
        <f>SUM(N1116)</f>
        <v>0</v>
      </c>
      <c r="O1115" s="25">
        <f t="shared" si="166"/>
        <v>0</v>
      </c>
      <c r="P1115" s="76">
        <f t="shared" si="160"/>
        <v>0</v>
      </c>
    </row>
    <row r="1116" spans="1:16" ht="26.25" hidden="1" x14ac:dyDescent="0.25">
      <c r="A1116" s="100">
        <v>3311403310404230</v>
      </c>
      <c r="B1116" s="101" t="s">
        <v>1025</v>
      </c>
      <c r="C1116" s="73"/>
      <c r="D1116" s="64"/>
      <c r="E1116" s="64"/>
      <c r="F1116" s="75">
        <f t="shared" si="163"/>
        <v>0</v>
      </c>
      <c r="G1116" s="25">
        <f t="shared" si="162"/>
        <v>0</v>
      </c>
      <c r="H1116" s="64"/>
      <c r="I1116" s="76">
        <f t="shared" si="167"/>
        <v>0</v>
      </c>
      <c r="J1116" s="64"/>
      <c r="K1116" s="25">
        <f t="shared" si="164"/>
        <v>0</v>
      </c>
      <c r="L1116" s="75">
        <f t="shared" si="161"/>
        <v>0</v>
      </c>
      <c r="M1116" s="25">
        <f t="shared" si="165"/>
        <v>0</v>
      </c>
      <c r="N1116" s="64"/>
      <c r="O1116" s="25">
        <f t="shared" si="166"/>
        <v>0</v>
      </c>
      <c r="P1116" s="76">
        <f t="shared" si="160"/>
        <v>0</v>
      </c>
    </row>
    <row r="1117" spans="1:16" hidden="1" x14ac:dyDescent="0.25">
      <c r="A1117" s="72">
        <v>3311403310418</v>
      </c>
      <c r="B1117" s="31" t="s">
        <v>1026</v>
      </c>
      <c r="C1117" s="73"/>
      <c r="D1117" s="74">
        <f>SUM(D1118)</f>
        <v>0</v>
      </c>
      <c r="E1117" s="74">
        <f>SUM(E1118)</f>
        <v>0</v>
      </c>
      <c r="F1117" s="75">
        <f t="shared" si="163"/>
        <v>0</v>
      </c>
      <c r="G1117" s="25">
        <f t="shared" si="162"/>
        <v>0</v>
      </c>
      <c r="H1117" s="74">
        <f>SUM(H1118)</f>
        <v>0</v>
      </c>
      <c r="I1117" s="76">
        <f t="shared" si="167"/>
        <v>0</v>
      </c>
      <c r="J1117" s="74">
        <f>SUM(J1118)</f>
        <v>0</v>
      </c>
      <c r="K1117" s="25">
        <f t="shared" si="164"/>
        <v>0</v>
      </c>
      <c r="L1117" s="75">
        <f t="shared" si="161"/>
        <v>0</v>
      </c>
      <c r="M1117" s="25">
        <f t="shared" si="165"/>
        <v>0</v>
      </c>
      <c r="N1117" s="74">
        <f>SUM(N1118)</f>
        <v>0</v>
      </c>
      <c r="O1117" s="25">
        <f t="shared" si="166"/>
        <v>0</v>
      </c>
      <c r="P1117" s="76">
        <f t="shared" si="160"/>
        <v>0</v>
      </c>
    </row>
    <row r="1118" spans="1:16" hidden="1" x14ac:dyDescent="0.25">
      <c r="A1118" s="72">
        <v>3311403310418230</v>
      </c>
      <c r="B1118" s="31" t="s">
        <v>1026</v>
      </c>
      <c r="C1118" s="73"/>
      <c r="D1118" s="64"/>
      <c r="E1118" s="64"/>
      <c r="F1118" s="75">
        <f t="shared" si="163"/>
        <v>0</v>
      </c>
      <c r="G1118" s="25">
        <f t="shared" si="162"/>
        <v>0</v>
      </c>
      <c r="H1118" s="64"/>
      <c r="I1118" s="76">
        <f t="shared" si="167"/>
        <v>0</v>
      </c>
      <c r="J1118" s="64"/>
      <c r="K1118" s="25">
        <f t="shared" si="164"/>
        <v>0</v>
      </c>
      <c r="L1118" s="75">
        <f t="shared" si="161"/>
        <v>0</v>
      </c>
      <c r="M1118" s="25">
        <f t="shared" si="165"/>
        <v>0</v>
      </c>
      <c r="N1118" s="64"/>
      <c r="O1118" s="25">
        <f t="shared" si="166"/>
        <v>0</v>
      </c>
      <c r="P1118" s="76">
        <f t="shared" si="160"/>
        <v>0</v>
      </c>
    </row>
    <row r="1119" spans="1:16" hidden="1" x14ac:dyDescent="0.25">
      <c r="A1119" s="72">
        <v>3311403310429</v>
      </c>
      <c r="B1119" s="31" t="s">
        <v>1013</v>
      </c>
      <c r="C1119" s="73"/>
      <c r="D1119" s="74">
        <f>SUM(D1120)</f>
        <v>0</v>
      </c>
      <c r="E1119" s="74">
        <f>SUM(E1120)</f>
        <v>0</v>
      </c>
      <c r="F1119" s="75">
        <f t="shared" si="163"/>
        <v>0</v>
      </c>
      <c r="G1119" s="25">
        <f t="shared" si="162"/>
        <v>0</v>
      </c>
      <c r="H1119" s="74">
        <f>SUM(H1120)</f>
        <v>0</v>
      </c>
      <c r="I1119" s="76">
        <f t="shared" si="167"/>
        <v>0</v>
      </c>
      <c r="J1119" s="74">
        <f>SUM(J1120)</f>
        <v>0</v>
      </c>
      <c r="K1119" s="25">
        <f t="shared" si="164"/>
        <v>0</v>
      </c>
      <c r="L1119" s="75">
        <f t="shared" si="161"/>
        <v>0</v>
      </c>
      <c r="M1119" s="25">
        <f t="shared" si="165"/>
        <v>0</v>
      </c>
      <c r="N1119" s="74">
        <f>SUM(N1120)</f>
        <v>0</v>
      </c>
      <c r="O1119" s="25">
        <f t="shared" si="166"/>
        <v>0</v>
      </c>
      <c r="P1119" s="76">
        <f t="shared" si="160"/>
        <v>0</v>
      </c>
    </row>
    <row r="1120" spans="1:16" hidden="1" x14ac:dyDescent="0.25">
      <c r="A1120" s="72">
        <v>3311403310429230</v>
      </c>
      <c r="B1120" s="31" t="s">
        <v>1027</v>
      </c>
      <c r="C1120" s="73"/>
      <c r="D1120" s="64"/>
      <c r="E1120" s="64"/>
      <c r="F1120" s="75">
        <f t="shared" si="163"/>
        <v>0</v>
      </c>
      <c r="G1120" s="25">
        <f t="shared" si="162"/>
        <v>0</v>
      </c>
      <c r="H1120" s="64"/>
      <c r="I1120" s="76">
        <f t="shared" si="167"/>
        <v>0</v>
      </c>
      <c r="J1120" s="64"/>
      <c r="K1120" s="25">
        <f t="shared" si="164"/>
        <v>0</v>
      </c>
      <c r="L1120" s="75">
        <f t="shared" si="161"/>
        <v>0</v>
      </c>
      <c r="M1120" s="25">
        <f t="shared" si="165"/>
        <v>0</v>
      </c>
      <c r="N1120" s="64"/>
      <c r="O1120" s="25">
        <f t="shared" si="166"/>
        <v>0</v>
      </c>
      <c r="P1120" s="76">
        <f t="shared" ref="P1120:P1183" si="168">SUM(F1120-N1120)</f>
        <v>0</v>
      </c>
    </row>
    <row r="1121" spans="1:16" hidden="1" x14ac:dyDescent="0.25">
      <c r="A1121" s="100">
        <v>3311403310475</v>
      </c>
      <c r="B1121" s="101" t="s">
        <v>1013</v>
      </c>
      <c r="C1121" s="73"/>
      <c r="D1121" s="74">
        <f>SUM(D1122)</f>
        <v>0</v>
      </c>
      <c r="E1121" s="74">
        <f>SUM(E1122)</f>
        <v>0</v>
      </c>
      <c r="F1121" s="75">
        <f t="shared" si="163"/>
        <v>0</v>
      </c>
      <c r="G1121" s="25">
        <f t="shared" si="162"/>
        <v>0</v>
      </c>
      <c r="H1121" s="74">
        <f>SUM(H1122)</f>
        <v>0</v>
      </c>
      <c r="I1121" s="76">
        <f t="shared" si="167"/>
        <v>0</v>
      </c>
      <c r="J1121" s="74">
        <f>SUM(J1122)</f>
        <v>0</v>
      </c>
      <c r="K1121" s="25">
        <f t="shared" si="164"/>
        <v>0</v>
      </c>
      <c r="L1121" s="75">
        <f t="shared" ref="L1121:L1184" si="169">SUM(N1121-J1121)</f>
        <v>0</v>
      </c>
      <c r="M1121" s="25">
        <f t="shared" si="165"/>
        <v>0</v>
      </c>
      <c r="N1121" s="74">
        <f>SUM(N1122)</f>
        <v>0</v>
      </c>
      <c r="O1121" s="25">
        <f t="shared" si="166"/>
        <v>0</v>
      </c>
      <c r="P1121" s="76">
        <f t="shared" si="168"/>
        <v>0</v>
      </c>
    </row>
    <row r="1122" spans="1:16" hidden="1" x14ac:dyDescent="0.25">
      <c r="A1122" s="100">
        <v>3311403310475230</v>
      </c>
      <c r="B1122" s="101" t="s">
        <v>1027</v>
      </c>
      <c r="C1122" s="73"/>
      <c r="D1122" s="64"/>
      <c r="E1122" s="64"/>
      <c r="F1122" s="75">
        <f t="shared" si="163"/>
        <v>0</v>
      </c>
      <c r="G1122" s="25">
        <f t="shared" si="162"/>
        <v>0</v>
      </c>
      <c r="H1122" s="64"/>
      <c r="I1122" s="76">
        <f t="shared" si="167"/>
        <v>0</v>
      </c>
      <c r="J1122" s="64"/>
      <c r="K1122" s="25">
        <f t="shared" si="164"/>
        <v>0</v>
      </c>
      <c r="L1122" s="75">
        <f t="shared" si="169"/>
        <v>0</v>
      </c>
      <c r="M1122" s="25">
        <f t="shared" si="165"/>
        <v>0</v>
      </c>
      <c r="N1122" s="64"/>
      <c r="O1122" s="25">
        <f t="shared" si="166"/>
        <v>0</v>
      </c>
      <c r="P1122" s="76">
        <f t="shared" si="168"/>
        <v>0</v>
      </c>
    </row>
    <row r="1123" spans="1:16" hidden="1" x14ac:dyDescent="0.25">
      <c r="A1123" s="72">
        <v>3311403310483</v>
      </c>
      <c r="B1123" s="31" t="s">
        <v>1028</v>
      </c>
      <c r="C1123" s="73"/>
      <c r="D1123" s="74">
        <f>SUM(D1124)</f>
        <v>0</v>
      </c>
      <c r="E1123" s="74">
        <f>SUM(E1124)</f>
        <v>0</v>
      </c>
      <c r="F1123" s="75">
        <f t="shared" si="163"/>
        <v>0</v>
      </c>
      <c r="G1123" s="25">
        <f t="shared" si="162"/>
        <v>0</v>
      </c>
      <c r="H1123" s="74">
        <f>SUM(H1124)</f>
        <v>0</v>
      </c>
      <c r="I1123" s="76">
        <f t="shared" si="167"/>
        <v>0</v>
      </c>
      <c r="J1123" s="74">
        <f>SUM(J1124)</f>
        <v>0</v>
      </c>
      <c r="K1123" s="25">
        <f t="shared" si="164"/>
        <v>0</v>
      </c>
      <c r="L1123" s="75">
        <f t="shared" si="169"/>
        <v>0</v>
      </c>
      <c r="M1123" s="25">
        <f t="shared" si="165"/>
        <v>0</v>
      </c>
      <c r="N1123" s="74">
        <f>SUM(N1124)</f>
        <v>0</v>
      </c>
      <c r="O1123" s="25">
        <f t="shared" si="166"/>
        <v>0</v>
      </c>
      <c r="P1123" s="76">
        <f t="shared" si="168"/>
        <v>0</v>
      </c>
    </row>
    <row r="1124" spans="1:16" hidden="1" x14ac:dyDescent="0.25">
      <c r="A1124" s="72">
        <v>3311403310483230</v>
      </c>
      <c r="B1124" s="31" t="s">
        <v>1028</v>
      </c>
      <c r="C1124" s="73"/>
      <c r="D1124" s="64"/>
      <c r="E1124" s="64"/>
      <c r="F1124" s="75">
        <f t="shared" si="163"/>
        <v>0</v>
      </c>
      <c r="G1124" s="25">
        <f t="shared" si="162"/>
        <v>0</v>
      </c>
      <c r="H1124" s="64"/>
      <c r="I1124" s="76">
        <f t="shared" si="167"/>
        <v>0</v>
      </c>
      <c r="J1124" s="64"/>
      <c r="K1124" s="25">
        <f t="shared" si="164"/>
        <v>0</v>
      </c>
      <c r="L1124" s="75">
        <f t="shared" si="169"/>
        <v>0</v>
      </c>
      <c r="M1124" s="25">
        <f t="shared" si="165"/>
        <v>0</v>
      </c>
      <c r="N1124" s="64"/>
      <c r="O1124" s="25">
        <f t="shared" si="166"/>
        <v>0</v>
      </c>
      <c r="P1124" s="76">
        <f t="shared" si="168"/>
        <v>0</v>
      </c>
    </row>
    <row r="1125" spans="1:16" ht="26.25" hidden="1" x14ac:dyDescent="0.25">
      <c r="A1125" s="72">
        <v>3311403310484</v>
      </c>
      <c r="B1125" s="31" t="s">
        <v>1029</v>
      </c>
      <c r="C1125" s="73"/>
      <c r="D1125" s="74">
        <f>SUM(D1126)</f>
        <v>0</v>
      </c>
      <c r="E1125" s="74">
        <f>SUM(E1126)</f>
        <v>0</v>
      </c>
      <c r="F1125" s="75">
        <f t="shared" si="163"/>
        <v>0</v>
      </c>
      <c r="G1125" s="25">
        <f t="shared" si="162"/>
        <v>0</v>
      </c>
      <c r="H1125" s="74">
        <f>SUM(H1126)</f>
        <v>0</v>
      </c>
      <c r="I1125" s="76">
        <f t="shared" si="167"/>
        <v>0</v>
      </c>
      <c r="J1125" s="74">
        <f>SUM(J1126)</f>
        <v>0</v>
      </c>
      <c r="K1125" s="25">
        <f t="shared" si="164"/>
        <v>0</v>
      </c>
      <c r="L1125" s="75">
        <f t="shared" si="169"/>
        <v>0</v>
      </c>
      <c r="M1125" s="25">
        <f t="shared" si="165"/>
        <v>0</v>
      </c>
      <c r="N1125" s="74">
        <f>SUM(N1126)</f>
        <v>0</v>
      </c>
      <c r="O1125" s="25">
        <f t="shared" si="166"/>
        <v>0</v>
      </c>
      <c r="P1125" s="76">
        <f t="shared" si="168"/>
        <v>0</v>
      </c>
    </row>
    <row r="1126" spans="1:16" ht="26.25" hidden="1" x14ac:dyDescent="0.25">
      <c r="A1126" s="72">
        <v>3311403310484230</v>
      </c>
      <c r="B1126" s="31" t="s">
        <v>1029</v>
      </c>
      <c r="C1126" s="73"/>
      <c r="D1126" s="64"/>
      <c r="E1126" s="64"/>
      <c r="F1126" s="75">
        <f t="shared" si="163"/>
        <v>0</v>
      </c>
      <c r="G1126" s="25">
        <f t="shared" si="162"/>
        <v>0</v>
      </c>
      <c r="H1126" s="64"/>
      <c r="I1126" s="76">
        <f t="shared" si="167"/>
        <v>0</v>
      </c>
      <c r="J1126" s="64"/>
      <c r="K1126" s="25">
        <f t="shared" si="164"/>
        <v>0</v>
      </c>
      <c r="L1126" s="75">
        <f t="shared" si="169"/>
        <v>0</v>
      </c>
      <c r="M1126" s="25">
        <f t="shared" si="165"/>
        <v>0</v>
      </c>
      <c r="N1126" s="64"/>
      <c r="O1126" s="25">
        <f t="shared" si="166"/>
        <v>0</v>
      </c>
      <c r="P1126" s="76">
        <f t="shared" si="168"/>
        <v>0</v>
      </c>
    </row>
    <row r="1127" spans="1:16" ht="26.25" hidden="1" x14ac:dyDescent="0.25">
      <c r="A1127" s="72">
        <v>3311403310491</v>
      </c>
      <c r="B1127" s="31" t="s">
        <v>1030</v>
      </c>
      <c r="C1127" s="73"/>
      <c r="D1127" s="74">
        <f>SUM(D1128)</f>
        <v>0</v>
      </c>
      <c r="E1127" s="74">
        <f>SUM(E1128)</f>
        <v>0</v>
      </c>
      <c r="F1127" s="75">
        <f t="shared" si="163"/>
        <v>0</v>
      </c>
      <c r="G1127" s="25">
        <f t="shared" si="162"/>
        <v>0</v>
      </c>
      <c r="H1127" s="74">
        <f>SUM(H1128)</f>
        <v>0</v>
      </c>
      <c r="I1127" s="76">
        <f t="shared" si="167"/>
        <v>0</v>
      </c>
      <c r="J1127" s="74">
        <f>SUM(J1128)</f>
        <v>0</v>
      </c>
      <c r="K1127" s="25">
        <f t="shared" si="164"/>
        <v>0</v>
      </c>
      <c r="L1127" s="75">
        <f t="shared" si="169"/>
        <v>0</v>
      </c>
      <c r="M1127" s="25">
        <f t="shared" si="165"/>
        <v>0</v>
      </c>
      <c r="N1127" s="74">
        <f>SUM(N1128)</f>
        <v>0</v>
      </c>
      <c r="O1127" s="25">
        <f t="shared" si="166"/>
        <v>0</v>
      </c>
      <c r="P1127" s="76">
        <f t="shared" si="168"/>
        <v>0</v>
      </c>
    </row>
    <row r="1128" spans="1:16" ht="26.25" hidden="1" x14ac:dyDescent="0.25">
      <c r="A1128" s="72">
        <v>3311403310491230</v>
      </c>
      <c r="B1128" s="31" t="s">
        <v>1030</v>
      </c>
      <c r="C1128" s="73"/>
      <c r="D1128" s="64"/>
      <c r="E1128" s="64"/>
      <c r="F1128" s="75">
        <f t="shared" si="163"/>
        <v>0</v>
      </c>
      <c r="G1128" s="25">
        <f t="shared" si="162"/>
        <v>0</v>
      </c>
      <c r="H1128" s="64"/>
      <c r="I1128" s="76">
        <f t="shared" si="167"/>
        <v>0</v>
      </c>
      <c r="J1128" s="64"/>
      <c r="K1128" s="25">
        <f t="shared" si="164"/>
        <v>0</v>
      </c>
      <c r="L1128" s="75">
        <f t="shared" si="169"/>
        <v>0</v>
      </c>
      <c r="M1128" s="25">
        <f t="shared" si="165"/>
        <v>0</v>
      </c>
      <c r="N1128" s="64"/>
      <c r="O1128" s="25">
        <f t="shared" si="166"/>
        <v>0</v>
      </c>
      <c r="P1128" s="76">
        <f t="shared" si="168"/>
        <v>0</v>
      </c>
    </row>
    <row r="1129" spans="1:16" hidden="1" x14ac:dyDescent="0.25">
      <c r="A1129" s="100">
        <v>3311403310518</v>
      </c>
      <c r="B1129" s="101" t="s">
        <v>1013</v>
      </c>
      <c r="C1129" s="73"/>
      <c r="D1129" s="74">
        <f>SUM(D1130)</f>
        <v>0</v>
      </c>
      <c r="E1129" s="74">
        <f>SUM(E1130)</f>
        <v>0</v>
      </c>
      <c r="F1129" s="75">
        <f t="shared" si="163"/>
        <v>0</v>
      </c>
      <c r="G1129" s="25">
        <f t="shared" si="162"/>
        <v>0</v>
      </c>
      <c r="H1129" s="74">
        <f>SUM(H1130)</f>
        <v>0</v>
      </c>
      <c r="I1129" s="76">
        <f t="shared" si="167"/>
        <v>0</v>
      </c>
      <c r="J1129" s="74">
        <f>SUM(J1130)</f>
        <v>0</v>
      </c>
      <c r="K1129" s="25">
        <f t="shared" si="164"/>
        <v>0</v>
      </c>
      <c r="L1129" s="75">
        <f t="shared" si="169"/>
        <v>0</v>
      </c>
      <c r="M1129" s="25">
        <f t="shared" si="165"/>
        <v>0</v>
      </c>
      <c r="N1129" s="74">
        <f>SUM(N1130)</f>
        <v>0</v>
      </c>
      <c r="O1129" s="25">
        <f t="shared" si="166"/>
        <v>0</v>
      </c>
      <c r="P1129" s="76">
        <f t="shared" si="168"/>
        <v>0</v>
      </c>
    </row>
    <row r="1130" spans="1:16" hidden="1" x14ac:dyDescent="0.25">
      <c r="A1130" s="100">
        <v>3311403310518230</v>
      </c>
      <c r="B1130" s="101" t="s">
        <v>1027</v>
      </c>
      <c r="C1130" s="73"/>
      <c r="D1130" s="64"/>
      <c r="E1130" s="64"/>
      <c r="F1130" s="75">
        <f t="shared" si="163"/>
        <v>0</v>
      </c>
      <c r="G1130" s="25">
        <f t="shared" si="162"/>
        <v>0</v>
      </c>
      <c r="H1130" s="64"/>
      <c r="I1130" s="76">
        <f t="shared" si="167"/>
        <v>0</v>
      </c>
      <c r="J1130" s="64"/>
      <c r="K1130" s="25">
        <f t="shared" si="164"/>
        <v>0</v>
      </c>
      <c r="L1130" s="75">
        <f t="shared" si="169"/>
        <v>0</v>
      </c>
      <c r="M1130" s="25">
        <f t="shared" si="165"/>
        <v>0</v>
      </c>
      <c r="N1130" s="64"/>
      <c r="O1130" s="25">
        <f t="shared" si="166"/>
        <v>0</v>
      </c>
      <c r="P1130" s="76">
        <f t="shared" si="168"/>
        <v>0</v>
      </c>
    </row>
    <row r="1131" spans="1:16" ht="26.25" hidden="1" x14ac:dyDescent="0.25">
      <c r="A1131" s="72">
        <v>3311403310535</v>
      </c>
      <c r="B1131" s="31" t="s">
        <v>1031</v>
      </c>
      <c r="C1131" s="73"/>
      <c r="D1131" s="74">
        <f>SUM(D1132)</f>
        <v>0</v>
      </c>
      <c r="E1131" s="74">
        <f>SUM(E1132)</f>
        <v>0</v>
      </c>
      <c r="F1131" s="75">
        <f t="shared" si="163"/>
        <v>0</v>
      </c>
      <c r="G1131" s="25">
        <f t="shared" si="162"/>
        <v>0</v>
      </c>
      <c r="H1131" s="74">
        <f>SUM(H1132)</f>
        <v>0</v>
      </c>
      <c r="I1131" s="76">
        <f t="shared" si="167"/>
        <v>0</v>
      </c>
      <c r="J1131" s="74">
        <f>SUM(J1132)</f>
        <v>0</v>
      </c>
      <c r="K1131" s="25">
        <f t="shared" si="164"/>
        <v>0</v>
      </c>
      <c r="L1131" s="75">
        <f t="shared" si="169"/>
        <v>0</v>
      </c>
      <c r="M1131" s="25">
        <f t="shared" si="165"/>
        <v>0</v>
      </c>
      <c r="N1131" s="74">
        <f>SUM(N1132)</f>
        <v>0</v>
      </c>
      <c r="O1131" s="25">
        <f t="shared" si="166"/>
        <v>0</v>
      </c>
      <c r="P1131" s="76">
        <f t="shared" si="168"/>
        <v>0</v>
      </c>
    </row>
    <row r="1132" spans="1:16" ht="26.25" hidden="1" x14ac:dyDescent="0.25">
      <c r="A1132" s="72">
        <v>3311403310535240</v>
      </c>
      <c r="B1132" s="31" t="s">
        <v>1031</v>
      </c>
      <c r="C1132" s="73"/>
      <c r="D1132" s="64"/>
      <c r="E1132" s="64"/>
      <c r="F1132" s="75">
        <f t="shared" si="163"/>
        <v>0</v>
      </c>
      <c r="G1132" s="25">
        <f t="shared" si="162"/>
        <v>0</v>
      </c>
      <c r="H1132" s="64"/>
      <c r="I1132" s="76">
        <f t="shared" si="167"/>
        <v>0</v>
      </c>
      <c r="J1132" s="64"/>
      <c r="K1132" s="25">
        <f t="shared" si="164"/>
        <v>0</v>
      </c>
      <c r="L1132" s="75">
        <f t="shared" si="169"/>
        <v>0</v>
      </c>
      <c r="M1132" s="25">
        <f t="shared" si="165"/>
        <v>0</v>
      </c>
      <c r="N1132" s="64"/>
      <c r="O1132" s="25">
        <f t="shared" si="166"/>
        <v>0</v>
      </c>
      <c r="P1132" s="76">
        <f t="shared" si="168"/>
        <v>0</v>
      </c>
    </row>
    <row r="1133" spans="1:16" hidden="1" x14ac:dyDescent="0.25">
      <c r="A1133" s="100">
        <v>3311403310581</v>
      </c>
      <c r="B1133" s="31" t="s">
        <v>1032</v>
      </c>
      <c r="C1133" s="73"/>
      <c r="D1133" s="74">
        <f>SUM(D1134)</f>
        <v>0</v>
      </c>
      <c r="E1133" s="74">
        <f>SUM(E1134)</f>
        <v>0</v>
      </c>
      <c r="F1133" s="75">
        <f t="shared" si="163"/>
        <v>0</v>
      </c>
      <c r="G1133" s="25">
        <f t="shared" si="162"/>
        <v>0</v>
      </c>
      <c r="H1133" s="74">
        <f>SUM(H1134)</f>
        <v>0</v>
      </c>
      <c r="I1133" s="76">
        <f t="shared" si="167"/>
        <v>0</v>
      </c>
      <c r="J1133" s="74">
        <f>SUM(J1134)</f>
        <v>0</v>
      </c>
      <c r="K1133" s="25">
        <f t="shared" si="164"/>
        <v>0</v>
      </c>
      <c r="L1133" s="75">
        <f t="shared" si="169"/>
        <v>0</v>
      </c>
      <c r="M1133" s="25">
        <f t="shared" si="165"/>
        <v>0</v>
      </c>
      <c r="N1133" s="74">
        <f>SUM(N1134)</f>
        <v>0</v>
      </c>
      <c r="O1133" s="25">
        <f t="shared" si="166"/>
        <v>0</v>
      </c>
      <c r="P1133" s="76">
        <f t="shared" si="168"/>
        <v>0</v>
      </c>
    </row>
    <row r="1134" spans="1:16" hidden="1" x14ac:dyDescent="0.25">
      <c r="A1134" s="100">
        <v>3311403310581230</v>
      </c>
      <c r="B1134" s="31" t="s">
        <v>1032</v>
      </c>
      <c r="C1134" s="73"/>
      <c r="D1134" s="64"/>
      <c r="E1134" s="64"/>
      <c r="F1134" s="75">
        <f t="shared" si="163"/>
        <v>0</v>
      </c>
      <c r="G1134" s="25">
        <f t="shared" si="162"/>
        <v>0</v>
      </c>
      <c r="H1134" s="64"/>
      <c r="I1134" s="76">
        <f t="shared" si="167"/>
        <v>0</v>
      </c>
      <c r="J1134" s="64"/>
      <c r="K1134" s="25">
        <f t="shared" si="164"/>
        <v>0</v>
      </c>
      <c r="L1134" s="75">
        <f t="shared" si="169"/>
        <v>0</v>
      </c>
      <c r="M1134" s="25">
        <f t="shared" si="165"/>
        <v>0</v>
      </c>
      <c r="N1134" s="64"/>
      <c r="O1134" s="25">
        <f t="shared" si="166"/>
        <v>0</v>
      </c>
      <c r="P1134" s="76">
        <f t="shared" si="168"/>
        <v>0</v>
      </c>
    </row>
    <row r="1135" spans="1:16" ht="26.25" hidden="1" x14ac:dyDescent="0.25">
      <c r="A1135" s="100">
        <v>3311403310586</v>
      </c>
      <c r="B1135" s="31" t="s">
        <v>1033</v>
      </c>
      <c r="C1135" s="73"/>
      <c r="D1135" s="74">
        <f>SUM(D1136)</f>
        <v>0</v>
      </c>
      <c r="E1135" s="74">
        <f>SUM(E1136)</f>
        <v>0</v>
      </c>
      <c r="F1135" s="75">
        <f t="shared" si="163"/>
        <v>0</v>
      </c>
      <c r="G1135" s="25">
        <f t="shared" si="162"/>
        <v>0</v>
      </c>
      <c r="H1135" s="74">
        <f>SUM(H1136)</f>
        <v>0</v>
      </c>
      <c r="I1135" s="76">
        <f t="shared" si="167"/>
        <v>0</v>
      </c>
      <c r="J1135" s="74">
        <f>SUM(J1136)</f>
        <v>0</v>
      </c>
      <c r="K1135" s="25">
        <f t="shared" si="164"/>
        <v>0</v>
      </c>
      <c r="L1135" s="75">
        <f t="shared" si="169"/>
        <v>0</v>
      </c>
      <c r="M1135" s="25">
        <f t="shared" si="165"/>
        <v>0</v>
      </c>
      <c r="N1135" s="74">
        <f>SUM(N1136)</f>
        <v>0</v>
      </c>
      <c r="O1135" s="25">
        <f t="shared" si="166"/>
        <v>0</v>
      </c>
      <c r="P1135" s="76">
        <f t="shared" si="168"/>
        <v>0</v>
      </c>
    </row>
    <row r="1136" spans="1:16" ht="26.25" hidden="1" x14ac:dyDescent="0.25">
      <c r="A1136" s="100">
        <v>3311403310586230</v>
      </c>
      <c r="B1136" s="31" t="s">
        <v>1033</v>
      </c>
      <c r="C1136" s="73"/>
      <c r="D1136" s="64"/>
      <c r="E1136" s="64"/>
      <c r="F1136" s="75">
        <f t="shared" si="163"/>
        <v>0</v>
      </c>
      <c r="G1136" s="25">
        <f t="shared" si="162"/>
        <v>0</v>
      </c>
      <c r="H1136" s="64"/>
      <c r="I1136" s="76">
        <f t="shared" si="167"/>
        <v>0</v>
      </c>
      <c r="J1136" s="64"/>
      <c r="K1136" s="25">
        <f t="shared" si="164"/>
        <v>0</v>
      </c>
      <c r="L1136" s="75">
        <f t="shared" si="169"/>
        <v>0</v>
      </c>
      <c r="M1136" s="25">
        <f t="shared" si="165"/>
        <v>0</v>
      </c>
      <c r="N1136" s="64"/>
      <c r="O1136" s="25">
        <f t="shared" si="166"/>
        <v>0</v>
      </c>
      <c r="P1136" s="76">
        <f t="shared" si="168"/>
        <v>0</v>
      </c>
    </row>
    <row r="1137" spans="1:16" hidden="1" x14ac:dyDescent="0.25">
      <c r="A1137" s="100">
        <v>3311403310611</v>
      </c>
      <c r="B1137" s="31" t="s">
        <v>1013</v>
      </c>
      <c r="C1137" s="73"/>
      <c r="D1137" s="74">
        <f>SUM(D1138)</f>
        <v>0</v>
      </c>
      <c r="E1137" s="74">
        <f>SUM(E1138)</f>
        <v>0</v>
      </c>
      <c r="F1137" s="75">
        <f t="shared" si="163"/>
        <v>0</v>
      </c>
      <c r="G1137" s="25">
        <f t="shared" si="162"/>
        <v>0</v>
      </c>
      <c r="H1137" s="74">
        <f>SUM(H1138)</f>
        <v>0</v>
      </c>
      <c r="I1137" s="76">
        <f t="shared" si="167"/>
        <v>0</v>
      </c>
      <c r="J1137" s="74">
        <f>SUM(J1138)</f>
        <v>0</v>
      </c>
      <c r="K1137" s="25">
        <f t="shared" si="164"/>
        <v>0</v>
      </c>
      <c r="L1137" s="75">
        <f t="shared" si="169"/>
        <v>0</v>
      </c>
      <c r="M1137" s="25">
        <f t="shared" si="165"/>
        <v>0</v>
      </c>
      <c r="N1137" s="74">
        <f>SUM(N1138)</f>
        <v>0</v>
      </c>
      <c r="O1137" s="25">
        <f t="shared" si="166"/>
        <v>0</v>
      </c>
      <c r="P1137" s="76">
        <f t="shared" si="168"/>
        <v>0</v>
      </c>
    </row>
    <row r="1138" spans="1:16" hidden="1" x14ac:dyDescent="0.25">
      <c r="A1138" s="100">
        <v>3311403310611230</v>
      </c>
      <c r="B1138" s="31" t="s">
        <v>1013</v>
      </c>
      <c r="C1138" s="73"/>
      <c r="D1138" s="64"/>
      <c r="E1138" s="64"/>
      <c r="F1138" s="75">
        <f t="shared" si="163"/>
        <v>0</v>
      </c>
      <c r="G1138" s="25">
        <f t="shared" si="162"/>
        <v>0</v>
      </c>
      <c r="H1138" s="64"/>
      <c r="I1138" s="76">
        <f t="shared" si="167"/>
        <v>0</v>
      </c>
      <c r="J1138" s="64"/>
      <c r="K1138" s="25">
        <f t="shared" si="164"/>
        <v>0</v>
      </c>
      <c r="L1138" s="75">
        <f t="shared" si="169"/>
        <v>0</v>
      </c>
      <c r="M1138" s="25">
        <f t="shared" si="165"/>
        <v>0</v>
      </c>
      <c r="N1138" s="64"/>
      <c r="O1138" s="25">
        <f t="shared" si="166"/>
        <v>0</v>
      </c>
      <c r="P1138" s="76">
        <f t="shared" si="168"/>
        <v>0</v>
      </c>
    </row>
    <row r="1139" spans="1:16" ht="26.25" hidden="1" x14ac:dyDescent="0.25">
      <c r="A1139" s="72">
        <v>3311403310655</v>
      </c>
      <c r="B1139" s="31" t="s">
        <v>1034</v>
      </c>
      <c r="C1139" s="73"/>
      <c r="D1139" s="74">
        <f>SUM(D1140)</f>
        <v>0</v>
      </c>
      <c r="E1139" s="74">
        <f>SUM(E1140)</f>
        <v>0</v>
      </c>
      <c r="F1139" s="75">
        <f t="shared" si="163"/>
        <v>0</v>
      </c>
      <c r="G1139" s="25">
        <f t="shared" si="162"/>
        <v>0</v>
      </c>
      <c r="H1139" s="74">
        <f>SUM(H1140)</f>
        <v>0</v>
      </c>
      <c r="I1139" s="76">
        <f t="shared" si="167"/>
        <v>0</v>
      </c>
      <c r="J1139" s="74">
        <f>SUM(J1140)</f>
        <v>0</v>
      </c>
      <c r="K1139" s="25">
        <f t="shared" si="164"/>
        <v>0</v>
      </c>
      <c r="L1139" s="75">
        <f t="shared" si="169"/>
        <v>0</v>
      </c>
      <c r="M1139" s="25">
        <f t="shared" si="165"/>
        <v>0</v>
      </c>
      <c r="N1139" s="74">
        <f>SUM(N1140)</f>
        <v>0</v>
      </c>
      <c r="O1139" s="25">
        <f t="shared" si="166"/>
        <v>0</v>
      </c>
      <c r="P1139" s="76">
        <f t="shared" si="168"/>
        <v>0</v>
      </c>
    </row>
    <row r="1140" spans="1:16" ht="26.25" hidden="1" x14ac:dyDescent="0.25">
      <c r="A1140" s="72">
        <v>3311403310655230</v>
      </c>
      <c r="B1140" s="31" t="s">
        <v>1034</v>
      </c>
      <c r="C1140" s="73"/>
      <c r="D1140" s="64"/>
      <c r="E1140" s="64"/>
      <c r="F1140" s="75">
        <f t="shared" si="163"/>
        <v>0</v>
      </c>
      <c r="G1140" s="25">
        <f t="shared" si="162"/>
        <v>0</v>
      </c>
      <c r="H1140" s="64"/>
      <c r="I1140" s="76">
        <f t="shared" si="167"/>
        <v>0</v>
      </c>
      <c r="J1140" s="64"/>
      <c r="K1140" s="25">
        <f t="shared" si="164"/>
        <v>0</v>
      </c>
      <c r="L1140" s="75">
        <f t="shared" si="169"/>
        <v>0</v>
      </c>
      <c r="M1140" s="25">
        <f t="shared" si="165"/>
        <v>0</v>
      </c>
      <c r="N1140" s="64"/>
      <c r="O1140" s="25">
        <f t="shared" si="166"/>
        <v>0</v>
      </c>
      <c r="P1140" s="76">
        <f t="shared" si="168"/>
        <v>0</v>
      </c>
    </row>
    <row r="1141" spans="1:16" hidden="1" x14ac:dyDescent="0.25">
      <c r="A1141" s="100">
        <v>3311403310684</v>
      </c>
      <c r="B1141" s="31" t="s">
        <v>1035</v>
      </c>
      <c r="C1141" s="73"/>
      <c r="D1141" s="74">
        <f>SUM(D1142)</f>
        <v>0</v>
      </c>
      <c r="E1141" s="74">
        <f>SUM(E1142)</f>
        <v>0</v>
      </c>
      <c r="F1141" s="75">
        <f t="shared" si="163"/>
        <v>0</v>
      </c>
      <c r="G1141" s="25">
        <f t="shared" si="162"/>
        <v>0</v>
      </c>
      <c r="H1141" s="74">
        <f>SUM(H1142)</f>
        <v>0</v>
      </c>
      <c r="I1141" s="76">
        <f t="shared" si="167"/>
        <v>0</v>
      </c>
      <c r="J1141" s="74">
        <f>SUM(J1142)</f>
        <v>0</v>
      </c>
      <c r="K1141" s="25">
        <f t="shared" si="164"/>
        <v>0</v>
      </c>
      <c r="L1141" s="75">
        <f t="shared" si="169"/>
        <v>0</v>
      </c>
      <c r="M1141" s="25">
        <f t="shared" si="165"/>
        <v>0</v>
      </c>
      <c r="N1141" s="74">
        <f>SUM(N1142)</f>
        <v>0</v>
      </c>
      <c r="O1141" s="25">
        <f t="shared" si="166"/>
        <v>0</v>
      </c>
      <c r="P1141" s="76">
        <f t="shared" si="168"/>
        <v>0</v>
      </c>
    </row>
    <row r="1142" spans="1:16" hidden="1" x14ac:dyDescent="0.25">
      <c r="A1142" s="100">
        <v>3311403310684</v>
      </c>
      <c r="B1142" s="31" t="s">
        <v>1035</v>
      </c>
      <c r="C1142" s="73"/>
      <c r="D1142" s="64"/>
      <c r="E1142" s="64"/>
      <c r="F1142" s="75">
        <f t="shared" si="163"/>
        <v>0</v>
      </c>
      <c r="G1142" s="25">
        <f t="shared" si="162"/>
        <v>0</v>
      </c>
      <c r="H1142" s="64"/>
      <c r="I1142" s="76">
        <f t="shared" si="167"/>
        <v>0</v>
      </c>
      <c r="J1142" s="64"/>
      <c r="K1142" s="25">
        <f t="shared" si="164"/>
        <v>0</v>
      </c>
      <c r="L1142" s="75">
        <f t="shared" si="169"/>
        <v>0</v>
      </c>
      <c r="M1142" s="25">
        <f t="shared" si="165"/>
        <v>0</v>
      </c>
      <c r="N1142" s="64"/>
      <c r="O1142" s="25">
        <f t="shared" si="166"/>
        <v>0</v>
      </c>
      <c r="P1142" s="76">
        <f t="shared" si="168"/>
        <v>0</v>
      </c>
    </row>
    <row r="1143" spans="1:16" ht="26.25" hidden="1" x14ac:dyDescent="0.25">
      <c r="A1143" s="72">
        <v>3311403310688</v>
      </c>
      <c r="B1143" s="31" t="s">
        <v>1036</v>
      </c>
      <c r="C1143" s="73"/>
      <c r="D1143" s="74">
        <f>SUM(D1144)</f>
        <v>0</v>
      </c>
      <c r="E1143" s="74">
        <f>SUM(E1144)</f>
        <v>0</v>
      </c>
      <c r="F1143" s="75">
        <f t="shared" si="163"/>
        <v>0</v>
      </c>
      <c r="G1143" s="25">
        <f t="shared" si="162"/>
        <v>0</v>
      </c>
      <c r="H1143" s="74">
        <f>SUM(H1144)</f>
        <v>0</v>
      </c>
      <c r="I1143" s="76">
        <f t="shared" si="167"/>
        <v>0</v>
      </c>
      <c r="J1143" s="74">
        <f>SUM(J1144)</f>
        <v>0</v>
      </c>
      <c r="K1143" s="25">
        <f t="shared" si="164"/>
        <v>0</v>
      </c>
      <c r="L1143" s="75">
        <f t="shared" si="169"/>
        <v>0</v>
      </c>
      <c r="M1143" s="25">
        <f t="shared" si="165"/>
        <v>0</v>
      </c>
      <c r="N1143" s="74">
        <f>SUM(N1144)</f>
        <v>0</v>
      </c>
      <c r="O1143" s="25">
        <f t="shared" si="166"/>
        <v>0</v>
      </c>
      <c r="P1143" s="76">
        <f t="shared" si="168"/>
        <v>0</v>
      </c>
    </row>
    <row r="1144" spans="1:16" ht="26.25" hidden="1" x14ac:dyDescent="0.25">
      <c r="A1144" s="72">
        <v>3311403310688230</v>
      </c>
      <c r="B1144" s="31" t="s">
        <v>1036</v>
      </c>
      <c r="C1144" s="73"/>
      <c r="D1144" s="64"/>
      <c r="E1144" s="64"/>
      <c r="F1144" s="75">
        <f t="shared" si="163"/>
        <v>0</v>
      </c>
      <c r="G1144" s="25">
        <f t="shared" si="162"/>
        <v>0</v>
      </c>
      <c r="H1144" s="64"/>
      <c r="I1144" s="76">
        <f t="shared" si="167"/>
        <v>0</v>
      </c>
      <c r="J1144" s="64"/>
      <c r="K1144" s="25">
        <f t="shared" si="164"/>
        <v>0</v>
      </c>
      <c r="L1144" s="75">
        <f t="shared" si="169"/>
        <v>0</v>
      </c>
      <c r="M1144" s="25">
        <f t="shared" si="165"/>
        <v>0</v>
      </c>
      <c r="N1144" s="64"/>
      <c r="O1144" s="25">
        <f t="shared" si="166"/>
        <v>0</v>
      </c>
      <c r="P1144" s="76">
        <f t="shared" si="168"/>
        <v>0</v>
      </c>
    </row>
    <row r="1145" spans="1:16" ht="39" hidden="1" x14ac:dyDescent="0.25">
      <c r="A1145" s="72">
        <v>3311403310692</v>
      </c>
      <c r="B1145" s="31" t="s">
        <v>1037</v>
      </c>
      <c r="C1145" s="73"/>
      <c r="D1145" s="74">
        <f>SUM(D1146)</f>
        <v>0</v>
      </c>
      <c r="E1145" s="74">
        <f>SUM(E1146)</f>
        <v>0</v>
      </c>
      <c r="F1145" s="75">
        <f t="shared" si="163"/>
        <v>0</v>
      </c>
      <c r="G1145" s="25">
        <f t="shared" si="162"/>
        <v>0</v>
      </c>
      <c r="H1145" s="74">
        <f>SUM(H1146)</f>
        <v>0</v>
      </c>
      <c r="I1145" s="76">
        <f t="shared" si="167"/>
        <v>0</v>
      </c>
      <c r="J1145" s="74">
        <f>SUM(J1146)</f>
        <v>0</v>
      </c>
      <c r="K1145" s="25">
        <f t="shared" si="164"/>
        <v>0</v>
      </c>
      <c r="L1145" s="75">
        <f t="shared" si="169"/>
        <v>0</v>
      </c>
      <c r="M1145" s="25">
        <f t="shared" si="165"/>
        <v>0</v>
      </c>
      <c r="N1145" s="74">
        <f>SUM(N1146)</f>
        <v>0</v>
      </c>
      <c r="O1145" s="25">
        <f t="shared" si="166"/>
        <v>0</v>
      </c>
      <c r="P1145" s="76">
        <f t="shared" si="168"/>
        <v>0</v>
      </c>
    </row>
    <row r="1146" spans="1:16" ht="39" hidden="1" x14ac:dyDescent="0.25">
      <c r="A1146" s="72">
        <v>3311403310692230</v>
      </c>
      <c r="B1146" s="31" t="s">
        <v>1037</v>
      </c>
      <c r="C1146" s="73"/>
      <c r="D1146" s="64"/>
      <c r="E1146" s="64"/>
      <c r="F1146" s="75">
        <f t="shared" si="163"/>
        <v>0</v>
      </c>
      <c r="G1146" s="25">
        <f t="shared" si="162"/>
        <v>0</v>
      </c>
      <c r="H1146" s="64"/>
      <c r="I1146" s="76">
        <f t="shared" si="167"/>
        <v>0</v>
      </c>
      <c r="J1146" s="64"/>
      <c r="K1146" s="25">
        <f t="shared" si="164"/>
        <v>0</v>
      </c>
      <c r="L1146" s="75">
        <f t="shared" si="169"/>
        <v>0</v>
      </c>
      <c r="M1146" s="25">
        <f t="shared" si="165"/>
        <v>0</v>
      </c>
      <c r="N1146" s="64"/>
      <c r="O1146" s="25">
        <f t="shared" si="166"/>
        <v>0</v>
      </c>
      <c r="P1146" s="76">
        <f t="shared" si="168"/>
        <v>0</v>
      </c>
    </row>
    <row r="1147" spans="1:16" ht="26.25" hidden="1" x14ac:dyDescent="0.25">
      <c r="A1147" s="72">
        <v>3311403310693</v>
      </c>
      <c r="B1147" s="31" t="s">
        <v>1038</v>
      </c>
      <c r="C1147" s="73"/>
      <c r="D1147" s="74">
        <f>SUM(D1148)</f>
        <v>0</v>
      </c>
      <c r="E1147" s="74">
        <f>SUM(E1148)</f>
        <v>0</v>
      </c>
      <c r="F1147" s="75">
        <f t="shared" si="163"/>
        <v>0</v>
      </c>
      <c r="G1147" s="25">
        <f t="shared" si="162"/>
        <v>0</v>
      </c>
      <c r="H1147" s="74">
        <f>SUM(H1148)</f>
        <v>0</v>
      </c>
      <c r="I1147" s="76">
        <f t="shared" si="167"/>
        <v>0</v>
      </c>
      <c r="J1147" s="74">
        <f>SUM(J1148)</f>
        <v>0</v>
      </c>
      <c r="K1147" s="25">
        <f t="shared" si="164"/>
        <v>0</v>
      </c>
      <c r="L1147" s="75">
        <f t="shared" si="169"/>
        <v>0</v>
      </c>
      <c r="M1147" s="25">
        <f t="shared" si="165"/>
        <v>0</v>
      </c>
      <c r="N1147" s="74">
        <f>SUM(N1148)</f>
        <v>0</v>
      </c>
      <c r="O1147" s="25">
        <f t="shared" si="166"/>
        <v>0</v>
      </c>
      <c r="P1147" s="76">
        <f t="shared" si="168"/>
        <v>0</v>
      </c>
    </row>
    <row r="1148" spans="1:16" ht="26.25" hidden="1" x14ac:dyDescent="0.25">
      <c r="A1148" s="72">
        <v>3311403310693230</v>
      </c>
      <c r="B1148" s="31" t="s">
        <v>1038</v>
      </c>
      <c r="C1148" s="73"/>
      <c r="D1148" s="64"/>
      <c r="E1148" s="64"/>
      <c r="F1148" s="75">
        <f t="shared" si="163"/>
        <v>0</v>
      </c>
      <c r="G1148" s="25">
        <f t="shared" si="162"/>
        <v>0</v>
      </c>
      <c r="H1148" s="64"/>
      <c r="I1148" s="76">
        <f t="shared" si="167"/>
        <v>0</v>
      </c>
      <c r="J1148" s="64"/>
      <c r="K1148" s="25">
        <f t="shared" si="164"/>
        <v>0</v>
      </c>
      <c r="L1148" s="75">
        <f t="shared" si="169"/>
        <v>0</v>
      </c>
      <c r="M1148" s="25">
        <f t="shared" si="165"/>
        <v>0</v>
      </c>
      <c r="N1148" s="64"/>
      <c r="O1148" s="25">
        <f t="shared" si="166"/>
        <v>0</v>
      </c>
      <c r="P1148" s="76">
        <f t="shared" si="168"/>
        <v>0</v>
      </c>
    </row>
    <row r="1149" spans="1:16" hidden="1" x14ac:dyDescent="0.25">
      <c r="A1149" s="72">
        <v>3311403310698</v>
      </c>
      <c r="B1149" s="31" t="s">
        <v>1039</v>
      </c>
      <c r="C1149" s="73"/>
      <c r="D1149" s="74">
        <f>SUM(D1150)</f>
        <v>0</v>
      </c>
      <c r="E1149" s="74">
        <f>SUM(E1150)</f>
        <v>0</v>
      </c>
      <c r="F1149" s="75">
        <f t="shared" si="163"/>
        <v>0</v>
      </c>
      <c r="G1149" s="25">
        <f t="shared" si="162"/>
        <v>0</v>
      </c>
      <c r="H1149" s="74">
        <f>SUM(H1150)</f>
        <v>0</v>
      </c>
      <c r="I1149" s="76">
        <f t="shared" si="167"/>
        <v>0</v>
      </c>
      <c r="J1149" s="74">
        <f>SUM(J1150)</f>
        <v>0</v>
      </c>
      <c r="K1149" s="25">
        <f t="shared" si="164"/>
        <v>0</v>
      </c>
      <c r="L1149" s="75">
        <f t="shared" si="169"/>
        <v>0</v>
      </c>
      <c r="M1149" s="25">
        <f t="shared" si="165"/>
        <v>0</v>
      </c>
      <c r="N1149" s="74">
        <f>SUM(N1150)</f>
        <v>0</v>
      </c>
      <c r="O1149" s="25">
        <f t="shared" si="166"/>
        <v>0</v>
      </c>
      <c r="P1149" s="76">
        <f t="shared" si="168"/>
        <v>0</v>
      </c>
    </row>
    <row r="1150" spans="1:16" hidden="1" x14ac:dyDescent="0.25">
      <c r="A1150" s="72">
        <v>3311403310698230</v>
      </c>
      <c r="B1150" s="31" t="s">
        <v>1039</v>
      </c>
      <c r="C1150" s="73"/>
      <c r="D1150" s="64"/>
      <c r="E1150" s="64"/>
      <c r="F1150" s="75">
        <f t="shared" si="163"/>
        <v>0</v>
      </c>
      <c r="G1150" s="25">
        <f t="shared" si="162"/>
        <v>0</v>
      </c>
      <c r="H1150" s="64"/>
      <c r="I1150" s="76">
        <f t="shared" si="167"/>
        <v>0</v>
      </c>
      <c r="J1150" s="64"/>
      <c r="K1150" s="25">
        <f t="shared" si="164"/>
        <v>0</v>
      </c>
      <c r="L1150" s="75">
        <f t="shared" si="169"/>
        <v>0</v>
      </c>
      <c r="M1150" s="25">
        <f t="shared" si="165"/>
        <v>0</v>
      </c>
      <c r="N1150" s="64"/>
      <c r="O1150" s="25">
        <f t="shared" si="166"/>
        <v>0</v>
      </c>
      <c r="P1150" s="76">
        <f t="shared" si="168"/>
        <v>0</v>
      </c>
    </row>
    <row r="1151" spans="1:16" ht="26.25" hidden="1" x14ac:dyDescent="0.25">
      <c r="A1151" s="72">
        <v>3311403310699</v>
      </c>
      <c r="B1151" s="31" t="s">
        <v>1040</v>
      </c>
      <c r="C1151" s="73"/>
      <c r="D1151" s="74">
        <f>SUM(D1152)</f>
        <v>0</v>
      </c>
      <c r="E1151" s="74">
        <f>SUM(E1152)</f>
        <v>0</v>
      </c>
      <c r="F1151" s="75">
        <f t="shared" si="163"/>
        <v>0</v>
      </c>
      <c r="G1151" s="25">
        <f t="shared" si="162"/>
        <v>0</v>
      </c>
      <c r="H1151" s="74">
        <f>SUM(H1152)</f>
        <v>0</v>
      </c>
      <c r="I1151" s="76">
        <f t="shared" si="167"/>
        <v>0</v>
      </c>
      <c r="J1151" s="74">
        <f>SUM(J1152)</f>
        <v>0</v>
      </c>
      <c r="K1151" s="25">
        <f t="shared" si="164"/>
        <v>0</v>
      </c>
      <c r="L1151" s="75">
        <f t="shared" si="169"/>
        <v>0</v>
      </c>
      <c r="M1151" s="25">
        <f t="shared" si="165"/>
        <v>0</v>
      </c>
      <c r="N1151" s="74">
        <f>SUM(N1152)</f>
        <v>0</v>
      </c>
      <c r="O1151" s="25">
        <f t="shared" si="166"/>
        <v>0</v>
      </c>
      <c r="P1151" s="76">
        <f t="shared" si="168"/>
        <v>0</v>
      </c>
    </row>
    <row r="1152" spans="1:16" ht="26.25" hidden="1" x14ac:dyDescent="0.25">
      <c r="A1152" s="72">
        <v>3311403310699230</v>
      </c>
      <c r="B1152" s="31" t="s">
        <v>1040</v>
      </c>
      <c r="C1152" s="73"/>
      <c r="D1152" s="64"/>
      <c r="E1152" s="64"/>
      <c r="F1152" s="75">
        <f t="shared" si="163"/>
        <v>0</v>
      </c>
      <c r="G1152" s="25">
        <f t="shared" si="162"/>
        <v>0</v>
      </c>
      <c r="H1152" s="64"/>
      <c r="I1152" s="76">
        <f t="shared" si="167"/>
        <v>0</v>
      </c>
      <c r="J1152" s="64"/>
      <c r="K1152" s="25">
        <f t="shared" si="164"/>
        <v>0</v>
      </c>
      <c r="L1152" s="75">
        <f t="shared" si="169"/>
        <v>0</v>
      </c>
      <c r="M1152" s="25">
        <f t="shared" si="165"/>
        <v>0</v>
      </c>
      <c r="N1152" s="64"/>
      <c r="O1152" s="25">
        <f t="shared" si="166"/>
        <v>0</v>
      </c>
      <c r="P1152" s="76">
        <f t="shared" si="168"/>
        <v>0</v>
      </c>
    </row>
    <row r="1153" spans="1:16" hidden="1" x14ac:dyDescent="0.25">
      <c r="A1153" s="72">
        <v>3311403310700</v>
      </c>
      <c r="B1153" s="31" t="s">
        <v>1041</v>
      </c>
      <c r="C1153" s="73"/>
      <c r="D1153" s="74">
        <f>SUM(D1154)</f>
        <v>0</v>
      </c>
      <c r="E1153" s="74">
        <f>SUM(E1154)</f>
        <v>0</v>
      </c>
      <c r="F1153" s="75">
        <f t="shared" si="163"/>
        <v>0</v>
      </c>
      <c r="G1153" s="25">
        <f t="shared" si="162"/>
        <v>0</v>
      </c>
      <c r="H1153" s="74">
        <f>SUM(H1154)</f>
        <v>0</v>
      </c>
      <c r="I1153" s="76">
        <f t="shared" si="167"/>
        <v>0</v>
      </c>
      <c r="J1153" s="74">
        <f>SUM(J1154)</f>
        <v>0</v>
      </c>
      <c r="K1153" s="25">
        <f t="shared" si="164"/>
        <v>0</v>
      </c>
      <c r="L1153" s="75">
        <f t="shared" si="169"/>
        <v>0</v>
      </c>
      <c r="M1153" s="25">
        <f t="shared" si="165"/>
        <v>0</v>
      </c>
      <c r="N1153" s="74">
        <f>SUM(N1154)</f>
        <v>0</v>
      </c>
      <c r="O1153" s="25">
        <f t="shared" si="166"/>
        <v>0</v>
      </c>
      <c r="P1153" s="76">
        <f t="shared" si="168"/>
        <v>0</v>
      </c>
    </row>
    <row r="1154" spans="1:16" hidden="1" x14ac:dyDescent="0.25">
      <c r="A1154" s="72">
        <v>3311403310700230</v>
      </c>
      <c r="B1154" s="31" t="s">
        <v>1042</v>
      </c>
      <c r="C1154" s="73"/>
      <c r="D1154" s="64"/>
      <c r="E1154" s="64"/>
      <c r="F1154" s="75">
        <f t="shared" si="163"/>
        <v>0</v>
      </c>
      <c r="G1154" s="25">
        <f t="shared" si="162"/>
        <v>0</v>
      </c>
      <c r="H1154" s="64"/>
      <c r="I1154" s="76">
        <f t="shared" si="167"/>
        <v>0</v>
      </c>
      <c r="J1154" s="64"/>
      <c r="K1154" s="25">
        <f t="shared" si="164"/>
        <v>0</v>
      </c>
      <c r="L1154" s="75">
        <f t="shared" si="169"/>
        <v>0</v>
      </c>
      <c r="M1154" s="25">
        <f t="shared" si="165"/>
        <v>0</v>
      </c>
      <c r="N1154" s="64"/>
      <c r="O1154" s="25">
        <f t="shared" si="166"/>
        <v>0</v>
      </c>
      <c r="P1154" s="76">
        <f t="shared" si="168"/>
        <v>0</v>
      </c>
    </row>
    <row r="1155" spans="1:16" hidden="1" x14ac:dyDescent="0.25">
      <c r="A1155" s="72">
        <v>3311403310701</v>
      </c>
      <c r="B1155" s="31" t="s">
        <v>1043</v>
      </c>
      <c r="C1155" s="73"/>
      <c r="D1155" s="74">
        <f>SUM(D1156)</f>
        <v>0</v>
      </c>
      <c r="E1155" s="74">
        <f>SUM(E1156)</f>
        <v>0</v>
      </c>
      <c r="F1155" s="75">
        <f t="shared" si="163"/>
        <v>0</v>
      </c>
      <c r="G1155" s="25">
        <f t="shared" si="162"/>
        <v>0</v>
      </c>
      <c r="H1155" s="74">
        <f>SUM(H1156)</f>
        <v>0</v>
      </c>
      <c r="I1155" s="76">
        <f t="shared" si="167"/>
        <v>0</v>
      </c>
      <c r="J1155" s="74">
        <f>SUM(J1156)</f>
        <v>0</v>
      </c>
      <c r="K1155" s="25">
        <f t="shared" si="164"/>
        <v>0</v>
      </c>
      <c r="L1155" s="75">
        <f t="shared" si="169"/>
        <v>0</v>
      </c>
      <c r="M1155" s="25">
        <f t="shared" si="165"/>
        <v>0</v>
      </c>
      <c r="N1155" s="74">
        <f>SUM(N1156)</f>
        <v>0</v>
      </c>
      <c r="O1155" s="25">
        <f t="shared" si="166"/>
        <v>0</v>
      </c>
      <c r="P1155" s="76">
        <f t="shared" si="168"/>
        <v>0</v>
      </c>
    </row>
    <row r="1156" spans="1:16" hidden="1" x14ac:dyDescent="0.25">
      <c r="A1156" s="72">
        <v>3311403310701230</v>
      </c>
      <c r="B1156" s="31" t="s">
        <v>1043</v>
      </c>
      <c r="C1156" s="73"/>
      <c r="D1156" s="64"/>
      <c r="E1156" s="64"/>
      <c r="F1156" s="75">
        <f t="shared" si="163"/>
        <v>0</v>
      </c>
      <c r="G1156" s="25">
        <f t="shared" si="162"/>
        <v>0</v>
      </c>
      <c r="H1156" s="64"/>
      <c r="I1156" s="76">
        <f t="shared" si="167"/>
        <v>0</v>
      </c>
      <c r="J1156" s="64"/>
      <c r="K1156" s="25">
        <f t="shared" si="164"/>
        <v>0</v>
      </c>
      <c r="L1156" s="75">
        <f t="shared" si="169"/>
        <v>0</v>
      </c>
      <c r="M1156" s="25">
        <f t="shared" si="165"/>
        <v>0</v>
      </c>
      <c r="N1156" s="64"/>
      <c r="O1156" s="25">
        <f t="shared" si="166"/>
        <v>0</v>
      </c>
      <c r="P1156" s="76">
        <f t="shared" si="168"/>
        <v>0</v>
      </c>
    </row>
    <row r="1157" spans="1:16" hidden="1" x14ac:dyDescent="0.25">
      <c r="A1157" s="72">
        <v>3311403310703</v>
      </c>
      <c r="B1157" s="31" t="s">
        <v>1044</v>
      </c>
      <c r="C1157" s="73"/>
      <c r="D1157" s="74">
        <f>SUM(D1158)</f>
        <v>0</v>
      </c>
      <c r="E1157" s="74">
        <f>SUM(E1158)</f>
        <v>0</v>
      </c>
      <c r="F1157" s="75">
        <f t="shared" si="163"/>
        <v>0</v>
      </c>
      <c r="G1157" s="25">
        <f t="shared" si="162"/>
        <v>0</v>
      </c>
      <c r="H1157" s="74">
        <f>SUM(H1158)</f>
        <v>0</v>
      </c>
      <c r="I1157" s="76">
        <f t="shared" si="167"/>
        <v>0</v>
      </c>
      <c r="J1157" s="74">
        <f>SUM(J1158)</f>
        <v>0</v>
      </c>
      <c r="K1157" s="25">
        <f t="shared" si="164"/>
        <v>0</v>
      </c>
      <c r="L1157" s="75">
        <f t="shared" si="169"/>
        <v>0</v>
      </c>
      <c r="M1157" s="25">
        <f t="shared" si="165"/>
        <v>0</v>
      </c>
      <c r="N1157" s="74">
        <f>SUM(N1158)</f>
        <v>0</v>
      </c>
      <c r="O1157" s="25">
        <f t="shared" si="166"/>
        <v>0</v>
      </c>
      <c r="P1157" s="76">
        <f t="shared" si="168"/>
        <v>0</v>
      </c>
    </row>
    <row r="1158" spans="1:16" hidden="1" x14ac:dyDescent="0.25">
      <c r="A1158" s="72">
        <v>3311403310703230</v>
      </c>
      <c r="B1158" s="31" t="s">
        <v>1044</v>
      </c>
      <c r="C1158" s="73"/>
      <c r="D1158" s="64"/>
      <c r="E1158" s="64"/>
      <c r="F1158" s="75">
        <f t="shared" si="163"/>
        <v>0</v>
      </c>
      <c r="G1158" s="25">
        <f t="shared" si="162"/>
        <v>0</v>
      </c>
      <c r="H1158" s="64"/>
      <c r="I1158" s="76">
        <f t="shared" si="167"/>
        <v>0</v>
      </c>
      <c r="J1158" s="64"/>
      <c r="K1158" s="25">
        <f t="shared" si="164"/>
        <v>0</v>
      </c>
      <c r="L1158" s="75">
        <f t="shared" si="169"/>
        <v>0</v>
      </c>
      <c r="M1158" s="25">
        <f t="shared" si="165"/>
        <v>0</v>
      </c>
      <c r="N1158" s="64"/>
      <c r="O1158" s="25">
        <f t="shared" si="166"/>
        <v>0</v>
      </c>
      <c r="P1158" s="76">
        <f t="shared" si="168"/>
        <v>0</v>
      </c>
    </row>
    <row r="1159" spans="1:16" ht="26.25" hidden="1" x14ac:dyDescent="0.25">
      <c r="A1159" s="72">
        <v>3311403310704</v>
      </c>
      <c r="B1159" s="31" t="s">
        <v>1045</v>
      </c>
      <c r="C1159" s="73"/>
      <c r="D1159" s="74">
        <f>SUM(D1160)</f>
        <v>0</v>
      </c>
      <c r="E1159" s="74">
        <f>SUM(E1160)</f>
        <v>0</v>
      </c>
      <c r="F1159" s="75">
        <f t="shared" si="163"/>
        <v>0</v>
      </c>
      <c r="G1159" s="25">
        <f t="shared" si="162"/>
        <v>0</v>
      </c>
      <c r="H1159" s="74">
        <f>SUM(H1160)</f>
        <v>0</v>
      </c>
      <c r="I1159" s="76">
        <f t="shared" si="167"/>
        <v>0</v>
      </c>
      <c r="J1159" s="74">
        <f>SUM(J1160)</f>
        <v>0</v>
      </c>
      <c r="K1159" s="25">
        <f t="shared" si="164"/>
        <v>0</v>
      </c>
      <c r="L1159" s="75">
        <f t="shared" si="169"/>
        <v>0</v>
      </c>
      <c r="M1159" s="25">
        <f t="shared" si="165"/>
        <v>0</v>
      </c>
      <c r="N1159" s="74">
        <f>SUM(N1160)</f>
        <v>0</v>
      </c>
      <c r="O1159" s="25">
        <f t="shared" si="166"/>
        <v>0</v>
      </c>
      <c r="P1159" s="76">
        <f t="shared" si="168"/>
        <v>0</v>
      </c>
    </row>
    <row r="1160" spans="1:16" ht="26.25" hidden="1" x14ac:dyDescent="0.25">
      <c r="A1160" s="72">
        <v>3311403310704230</v>
      </c>
      <c r="B1160" s="31" t="s">
        <v>1045</v>
      </c>
      <c r="C1160" s="73"/>
      <c r="D1160" s="64"/>
      <c r="E1160" s="64"/>
      <c r="F1160" s="75">
        <f t="shared" si="163"/>
        <v>0</v>
      </c>
      <c r="G1160" s="25">
        <f t="shared" si="162"/>
        <v>0</v>
      </c>
      <c r="H1160" s="64"/>
      <c r="I1160" s="76">
        <f t="shared" si="167"/>
        <v>0</v>
      </c>
      <c r="J1160" s="64"/>
      <c r="K1160" s="25">
        <f t="shared" si="164"/>
        <v>0</v>
      </c>
      <c r="L1160" s="75">
        <f t="shared" si="169"/>
        <v>0</v>
      </c>
      <c r="M1160" s="25">
        <f t="shared" si="165"/>
        <v>0</v>
      </c>
      <c r="N1160" s="64"/>
      <c r="O1160" s="25">
        <f t="shared" si="166"/>
        <v>0</v>
      </c>
      <c r="P1160" s="76">
        <f t="shared" si="168"/>
        <v>0</v>
      </c>
    </row>
    <row r="1161" spans="1:16" hidden="1" x14ac:dyDescent="0.25">
      <c r="A1161" s="100">
        <v>3311403310710</v>
      </c>
      <c r="B1161" s="31" t="s">
        <v>1046</v>
      </c>
      <c r="C1161" s="73"/>
      <c r="D1161" s="74">
        <f>SUM(D1162)</f>
        <v>0</v>
      </c>
      <c r="E1161" s="74">
        <f>SUM(E1162)</f>
        <v>0</v>
      </c>
      <c r="F1161" s="75">
        <f t="shared" si="163"/>
        <v>0</v>
      </c>
      <c r="G1161" s="25">
        <f t="shared" si="162"/>
        <v>0</v>
      </c>
      <c r="H1161" s="74">
        <f>SUM(H1162)</f>
        <v>0</v>
      </c>
      <c r="I1161" s="76">
        <f t="shared" si="167"/>
        <v>0</v>
      </c>
      <c r="J1161" s="74">
        <f>SUM(J1162)</f>
        <v>0</v>
      </c>
      <c r="K1161" s="25">
        <f t="shared" si="164"/>
        <v>0</v>
      </c>
      <c r="L1161" s="75">
        <f t="shared" si="169"/>
        <v>0</v>
      </c>
      <c r="M1161" s="25">
        <f t="shared" si="165"/>
        <v>0</v>
      </c>
      <c r="N1161" s="74">
        <f>SUM(N1162)</f>
        <v>0</v>
      </c>
      <c r="O1161" s="25">
        <f t="shared" si="166"/>
        <v>0</v>
      </c>
      <c r="P1161" s="76">
        <f t="shared" si="168"/>
        <v>0</v>
      </c>
    </row>
    <row r="1162" spans="1:16" hidden="1" x14ac:dyDescent="0.25">
      <c r="A1162" s="100">
        <v>3311403310710230</v>
      </c>
      <c r="B1162" s="31" t="s">
        <v>1046</v>
      </c>
      <c r="C1162" s="73"/>
      <c r="D1162" s="64"/>
      <c r="E1162" s="64"/>
      <c r="F1162" s="75">
        <f t="shared" si="163"/>
        <v>0</v>
      </c>
      <c r="G1162" s="25">
        <f t="shared" ref="G1162:G1225" si="170">IF(OR(F1162=0,F$7=0),0,F1162/F$7)*100</f>
        <v>0</v>
      </c>
      <c r="H1162" s="64"/>
      <c r="I1162" s="76">
        <f t="shared" si="167"/>
        <v>0</v>
      </c>
      <c r="J1162" s="64"/>
      <c r="K1162" s="25">
        <f t="shared" si="164"/>
        <v>0</v>
      </c>
      <c r="L1162" s="75">
        <f t="shared" si="169"/>
        <v>0</v>
      </c>
      <c r="M1162" s="25">
        <f t="shared" si="165"/>
        <v>0</v>
      </c>
      <c r="N1162" s="64"/>
      <c r="O1162" s="25">
        <f t="shared" si="166"/>
        <v>0</v>
      </c>
      <c r="P1162" s="76">
        <f t="shared" si="168"/>
        <v>0</v>
      </c>
    </row>
    <row r="1163" spans="1:16" ht="26.25" hidden="1" x14ac:dyDescent="0.25">
      <c r="A1163" s="100">
        <v>3311403310712</v>
      </c>
      <c r="B1163" s="31" t="s">
        <v>1047</v>
      </c>
      <c r="C1163" s="73"/>
      <c r="D1163" s="74">
        <f>SUM(D1164)</f>
        <v>0</v>
      </c>
      <c r="E1163" s="74">
        <f>SUM(E1164)</f>
        <v>0</v>
      </c>
      <c r="F1163" s="75">
        <f t="shared" si="163"/>
        <v>0</v>
      </c>
      <c r="G1163" s="25">
        <f t="shared" si="170"/>
        <v>0</v>
      </c>
      <c r="H1163" s="74">
        <f>SUM(H1164)</f>
        <v>0</v>
      </c>
      <c r="I1163" s="76">
        <f t="shared" si="167"/>
        <v>0</v>
      </c>
      <c r="J1163" s="74">
        <f>SUM(J1164)</f>
        <v>0</v>
      </c>
      <c r="K1163" s="25">
        <f t="shared" si="164"/>
        <v>0</v>
      </c>
      <c r="L1163" s="75">
        <f t="shared" si="169"/>
        <v>0</v>
      </c>
      <c r="M1163" s="25">
        <f t="shared" si="165"/>
        <v>0</v>
      </c>
      <c r="N1163" s="74">
        <f>SUM(N1164)</f>
        <v>0</v>
      </c>
      <c r="O1163" s="25">
        <f t="shared" si="166"/>
        <v>0</v>
      </c>
      <c r="P1163" s="76">
        <f t="shared" si="168"/>
        <v>0</v>
      </c>
    </row>
    <row r="1164" spans="1:16" ht="26.25" hidden="1" x14ac:dyDescent="0.25">
      <c r="A1164" s="100">
        <v>3311403310712230</v>
      </c>
      <c r="B1164" s="31" t="s">
        <v>1047</v>
      </c>
      <c r="C1164" s="73"/>
      <c r="D1164" s="64"/>
      <c r="E1164" s="64"/>
      <c r="F1164" s="75">
        <f t="shared" si="163"/>
        <v>0</v>
      </c>
      <c r="G1164" s="25">
        <f t="shared" si="170"/>
        <v>0</v>
      </c>
      <c r="H1164" s="64"/>
      <c r="I1164" s="76">
        <f t="shared" si="167"/>
        <v>0</v>
      </c>
      <c r="J1164" s="64"/>
      <c r="K1164" s="25">
        <f t="shared" si="164"/>
        <v>0</v>
      </c>
      <c r="L1164" s="75">
        <f t="shared" si="169"/>
        <v>0</v>
      </c>
      <c r="M1164" s="25">
        <f t="shared" si="165"/>
        <v>0</v>
      </c>
      <c r="N1164" s="64"/>
      <c r="O1164" s="25">
        <f t="shared" si="166"/>
        <v>0</v>
      </c>
      <c r="P1164" s="76">
        <f t="shared" si="168"/>
        <v>0</v>
      </c>
    </row>
    <row r="1165" spans="1:16" ht="26.25" hidden="1" x14ac:dyDescent="0.25">
      <c r="A1165" s="72">
        <v>3311403310714</v>
      </c>
      <c r="B1165" s="31" t="s">
        <v>1048</v>
      </c>
      <c r="C1165" s="73"/>
      <c r="D1165" s="74">
        <f>SUM(D1166)</f>
        <v>0</v>
      </c>
      <c r="E1165" s="74">
        <f>SUM(E1166)</f>
        <v>0</v>
      </c>
      <c r="F1165" s="75">
        <f t="shared" si="163"/>
        <v>0</v>
      </c>
      <c r="G1165" s="25">
        <f t="shared" si="170"/>
        <v>0</v>
      </c>
      <c r="H1165" s="74">
        <f>SUM(H1166)</f>
        <v>0</v>
      </c>
      <c r="I1165" s="76">
        <f t="shared" si="167"/>
        <v>0</v>
      </c>
      <c r="J1165" s="74">
        <f>SUM(J1166)</f>
        <v>0</v>
      </c>
      <c r="K1165" s="25">
        <f t="shared" si="164"/>
        <v>0</v>
      </c>
      <c r="L1165" s="75">
        <f t="shared" si="169"/>
        <v>0</v>
      </c>
      <c r="M1165" s="25">
        <f t="shared" si="165"/>
        <v>0</v>
      </c>
      <c r="N1165" s="74">
        <f>SUM(N1166)</f>
        <v>0</v>
      </c>
      <c r="O1165" s="25">
        <f t="shared" si="166"/>
        <v>0</v>
      </c>
      <c r="P1165" s="76">
        <f t="shared" si="168"/>
        <v>0</v>
      </c>
    </row>
    <row r="1166" spans="1:16" ht="26.25" hidden="1" x14ac:dyDescent="0.25">
      <c r="A1166" s="72">
        <v>3311403310714230</v>
      </c>
      <c r="B1166" s="31" t="s">
        <v>1048</v>
      </c>
      <c r="C1166" s="73"/>
      <c r="D1166" s="64"/>
      <c r="E1166" s="64"/>
      <c r="F1166" s="75">
        <f t="shared" si="163"/>
        <v>0</v>
      </c>
      <c r="G1166" s="25">
        <f t="shared" si="170"/>
        <v>0</v>
      </c>
      <c r="H1166" s="64"/>
      <c r="I1166" s="76">
        <f t="shared" si="167"/>
        <v>0</v>
      </c>
      <c r="J1166" s="64"/>
      <c r="K1166" s="25">
        <f t="shared" si="164"/>
        <v>0</v>
      </c>
      <c r="L1166" s="75">
        <f t="shared" si="169"/>
        <v>0</v>
      </c>
      <c r="M1166" s="25">
        <f t="shared" si="165"/>
        <v>0</v>
      </c>
      <c r="N1166" s="64"/>
      <c r="O1166" s="25">
        <f t="shared" si="166"/>
        <v>0</v>
      </c>
      <c r="P1166" s="76">
        <f t="shared" si="168"/>
        <v>0</v>
      </c>
    </row>
    <row r="1167" spans="1:16" ht="26.25" hidden="1" x14ac:dyDescent="0.25">
      <c r="A1167" s="72">
        <v>3311403310728</v>
      </c>
      <c r="B1167" s="31" t="s">
        <v>1049</v>
      </c>
      <c r="C1167" s="73"/>
      <c r="D1167" s="74">
        <f>SUM(D1168)</f>
        <v>0</v>
      </c>
      <c r="E1167" s="74">
        <f>SUM(E1168)</f>
        <v>0</v>
      </c>
      <c r="F1167" s="75">
        <f t="shared" si="163"/>
        <v>0</v>
      </c>
      <c r="G1167" s="25">
        <f t="shared" si="170"/>
        <v>0</v>
      </c>
      <c r="H1167" s="74">
        <f>SUM(H1168)</f>
        <v>0</v>
      </c>
      <c r="I1167" s="76">
        <f t="shared" si="167"/>
        <v>0</v>
      </c>
      <c r="J1167" s="74">
        <f>SUM(J1168)</f>
        <v>0</v>
      </c>
      <c r="K1167" s="25">
        <f t="shared" si="164"/>
        <v>0</v>
      </c>
      <c r="L1167" s="75">
        <f t="shared" si="169"/>
        <v>0</v>
      </c>
      <c r="M1167" s="25">
        <f t="shared" si="165"/>
        <v>0</v>
      </c>
      <c r="N1167" s="74">
        <f>SUM(N1168)</f>
        <v>0</v>
      </c>
      <c r="O1167" s="25">
        <f t="shared" si="166"/>
        <v>0</v>
      </c>
      <c r="P1167" s="76">
        <f t="shared" si="168"/>
        <v>0</v>
      </c>
    </row>
    <row r="1168" spans="1:16" ht="26.25" hidden="1" x14ac:dyDescent="0.25">
      <c r="A1168" s="72">
        <v>3311403310728230</v>
      </c>
      <c r="B1168" s="31" t="s">
        <v>1049</v>
      </c>
      <c r="C1168" s="73"/>
      <c r="D1168" s="64"/>
      <c r="E1168" s="64"/>
      <c r="F1168" s="75">
        <f t="shared" si="163"/>
        <v>0</v>
      </c>
      <c r="G1168" s="25">
        <f t="shared" si="170"/>
        <v>0</v>
      </c>
      <c r="H1168" s="64"/>
      <c r="I1168" s="76">
        <f t="shared" si="167"/>
        <v>0</v>
      </c>
      <c r="J1168" s="64"/>
      <c r="K1168" s="25">
        <f t="shared" si="164"/>
        <v>0</v>
      </c>
      <c r="L1168" s="75">
        <f t="shared" si="169"/>
        <v>0</v>
      </c>
      <c r="M1168" s="25">
        <f t="shared" si="165"/>
        <v>0</v>
      </c>
      <c r="N1168" s="64"/>
      <c r="O1168" s="25">
        <f t="shared" si="166"/>
        <v>0</v>
      </c>
      <c r="P1168" s="76">
        <f t="shared" si="168"/>
        <v>0</v>
      </c>
    </row>
    <row r="1169" spans="1:16" ht="26.25" hidden="1" x14ac:dyDescent="0.25">
      <c r="A1169" s="100">
        <v>3311403310733</v>
      </c>
      <c r="B1169" s="31" t="s">
        <v>1050</v>
      </c>
      <c r="C1169" s="73"/>
      <c r="D1169" s="74">
        <f>SUM(D1170)</f>
        <v>0</v>
      </c>
      <c r="E1169" s="74">
        <f>SUM(E1170)</f>
        <v>0</v>
      </c>
      <c r="F1169" s="75">
        <f t="shared" si="163"/>
        <v>0</v>
      </c>
      <c r="G1169" s="25">
        <f t="shared" si="170"/>
        <v>0</v>
      </c>
      <c r="H1169" s="74">
        <f>SUM(H1170)</f>
        <v>0</v>
      </c>
      <c r="I1169" s="76">
        <f t="shared" si="167"/>
        <v>0</v>
      </c>
      <c r="J1169" s="74">
        <f>SUM(J1170)</f>
        <v>0</v>
      </c>
      <c r="K1169" s="25">
        <f t="shared" si="164"/>
        <v>0</v>
      </c>
      <c r="L1169" s="75">
        <f t="shared" si="169"/>
        <v>0</v>
      </c>
      <c r="M1169" s="25">
        <f t="shared" si="165"/>
        <v>0</v>
      </c>
      <c r="N1169" s="74">
        <f>SUM(N1170)</f>
        <v>0</v>
      </c>
      <c r="O1169" s="25">
        <f t="shared" si="166"/>
        <v>0</v>
      </c>
      <c r="P1169" s="76">
        <f t="shared" si="168"/>
        <v>0</v>
      </c>
    </row>
    <row r="1170" spans="1:16" ht="26.25" hidden="1" x14ac:dyDescent="0.25">
      <c r="A1170" s="100">
        <v>3311403310733230</v>
      </c>
      <c r="B1170" s="31" t="s">
        <v>1050</v>
      </c>
      <c r="C1170" s="73"/>
      <c r="D1170" s="64"/>
      <c r="E1170" s="64"/>
      <c r="F1170" s="75">
        <f t="shared" si="163"/>
        <v>0</v>
      </c>
      <c r="G1170" s="25">
        <f t="shared" si="170"/>
        <v>0</v>
      </c>
      <c r="H1170" s="64"/>
      <c r="I1170" s="76">
        <f t="shared" si="167"/>
        <v>0</v>
      </c>
      <c r="J1170" s="64"/>
      <c r="K1170" s="25">
        <f t="shared" si="164"/>
        <v>0</v>
      </c>
      <c r="L1170" s="75">
        <f t="shared" si="169"/>
        <v>0</v>
      </c>
      <c r="M1170" s="25">
        <f t="shared" si="165"/>
        <v>0</v>
      </c>
      <c r="N1170" s="64"/>
      <c r="O1170" s="25">
        <f t="shared" si="166"/>
        <v>0</v>
      </c>
      <c r="P1170" s="76">
        <f t="shared" si="168"/>
        <v>0</v>
      </c>
    </row>
    <row r="1171" spans="1:16" ht="26.25" hidden="1" x14ac:dyDescent="0.25">
      <c r="A1171" s="72">
        <v>3311403310744</v>
      </c>
      <c r="B1171" s="31" t="s">
        <v>1051</v>
      </c>
      <c r="C1171" s="73"/>
      <c r="D1171" s="74">
        <f>SUM(D1172)</f>
        <v>0</v>
      </c>
      <c r="E1171" s="74">
        <f>SUM(E1172)</f>
        <v>0</v>
      </c>
      <c r="F1171" s="75">
        <f t="shared" si="163"/>
        <v>0</v>
      </c>
      <c r="G1171" s="25">
        <f t="shared" si="170"/>
        <v>0</v>
      </c>
      <c r="H1171" s="74">
        <f>SUM(H1172)</f>
        <v>0</v>
      </c>
      <c r="I1171" s="76">
        <f t="shared" si="167"/>
        <v>0</v>
      </c>
      <c r="J1171" s="74">
        <f>SUM(J1172)</f>
        <v>0</v>
      </c>
      <c r="K1171" s="25">
        <f t="shared" si="164"/>
        <v>0</v>
      </c>
      <c r="L1171" s="75">
        <f t="shared" si="169"/>
        <v>0</v>
      </c>
      <c r="M1171" s="25">
        <f t="shared" si="165"/>
        <v>0</v>
      </c>
      <c r="N1171" s="74">
        <f>SUM(N1172)</f>
        <v>0</v>
      </c>
      <c r="O1171" s="25">
        <f t="shared" si="166"/>
        <v>0</v>
      </c>
      <c r="P1171" s="76">
        <f t="shared" si="168"/>
        <v>0</v>
      </c>
    </row>
    <row r="1172" spans="1:16" ht="26.25" hidden="1" x14ac:dyDescent="0.25">
      <c r="A1172" s="72">
        <v>3311403310744230</v>
      </c>
      <c r="B1172" s="31" t="s">
        <v>1051</v>
      </c>
      <c r="C1172" s="73"/>
      <c r="D1172" s="64"/>
      <c r="E1172" s="64"/>
      <c r="F1172" s="75">
        <f t="shared" si="163"/>
        <v>0</v>
      </c>
      <c r="G1172" s="25">
        <f t="shared" si="170"/>
        <v>0</v>
      </c>
      <c r="H1172" s="64"/>
      <c r="I1172" s="76">
        <f t="shared" si="167"/>
        <v>0</v>
      </c>
      <c r="J1172" s="64"/>
      <c r="K1172" s="25">
        <f t="shared" si="164"/>
        <v>0</v>
      </c>
      <c r="L1172" s="75">
        <f t="shared" si="169"/>
        <v>0</v>
      </c>
      <c r="M1172" s="25">
        <f t="shared" si="165"/>
        <v>0</v>
      </c>
      <c r="N1172" s="64"/>
      <c r="O1172" s="25">
        <f t="shared" si="166"/>
        <v>0</v>
      </c>
      <c r="P1172" s="76">
        <f t="shared" si="168"/>
        <v>0</v>
      </c>
    </row>
    <row r="1173" spans="1:16" ht="26.25" hidden="1" x14ac:dyDescent="0.25">
      <c r="A1173" s="72">
        <v>3311403310750</v>
      </c>
      <c r="B1173" s="31" t="s">
        <v>1052</v>
      </c>
      <c r="C1173" s="73"/>
      <c r="D1173" s="74">
        <f>SUM(D1174)</f>
        <v>0</v>
      </c>
      <c r="E1173" s="74">
        <f>SUM(E1174)</f>
        <v>0</v>
      </c>
      <c r="F1173" s="75">
        <f t="shared" si="163"/>
        <v>0</v>
      </c>
      <c r="G1173" s="25">
        <f t="shared" si="170"/>
        <v>0</v>
      </c>
      <c r="H1173" s="74">
        <f>SUM(H1174)</f>
        <v>0</v>
      </c>
      <c r="I1173" s="76">
        <f t="shared" si="167"/>
        <v>0</v>
      </c>
      <c r="J1173" s="74">
        <f>SUM(J1174)</f>
        <v>0</v>
      </c>
      <c r="K1173" s="25">
        <f t="shared" si="164"/>
        <v>0</v>
      </c>
      <c r="L1173" s="75">
        <f t="shared" si="169"/>
        <v>0</v>
      </c>
      <c r="M1173" s="25">
        <f t="shared" si="165"/>
        <v>0</v>
      </c>
      <c r="N1173" s="74">
        <f>SUM(N1174)</f>
        <v>0</v>
      </c>
      <c r="O1173" s="25">
        <f t="shared" si="166"/>
        <v>0</v>
      </c>
      <c r="P1173" s="76">
        <f t="shared" si="168"/>
        <v>0</v>
      </c>
    </row>
    <row r="1174" spans="1:16" ht="26.25" hidden="1" x14ac:dyDescent="0.25">
      <c r="A1174" s="72">
        <v>3311403310750230</v>
      </c>
      <c r="B1174" s="31" t="s">
        <v>1052</v>
      </c>
      <c r="C1174" s="73"/>
      <c r="D1174" s="64"/>
      <c r="E1174" s="64"/>
      <c r="F1174" s="75">
        <f t="shared" si="163"/>
        <v>0</v>
      </c>
      <c r="G1174" s="25">
        <f t="shared" si="170"/>
        <v>0</v>
      </c>
      <c r="H1174" s="64"/>
      <c r="I1174" s="76">
        <f t="shared" si="167"/>
        <v>0</v>
      </c>
      <c r="J1174" s="64"/>
      <c r="K1174" s="25">
        <f t="shared" si="164"/>
        <v>0</v>
      </c>
      <c r="L1174" s="75">
        <f t="shared" si="169"/>
        <v>0</v>
      </c>
      <c r="M1174" s="25">
        <f t="shared" si="165"/>
        <v>0</v>
      </c>
      <c r="N1174" s="64"/>
      <c r="O1174" s="25">
        <f t="shared" si="166"/>
        <v>0</v>
      </c>
      <c r="P1174" s="76">
        <f t="shared" si="168"/>
        <v>0</v>
      </c>
    </row>
    <row r="1175" spans="1:16" ht="26.25" hidden="1" x14ac:dyDescent="0.25">
      <c r="A1175" s="72">
        <v>3311403310758</v>
      </c>
      <c r="B1175" s="31" t="s">
        <v>1053</v>
      </c>
      <c r="C1175" s="73"/>
      <c r="D1175" s="74">
        <f>SUM(D1176)</f>
        <v>0</v>
      </c>
      <c r="E1175" s="74">
        <f>SUM(E1176)</f>
        <v>0</v>
      </c>
      <c r="F1175" s="75">
        <f t="shared" si="163"/>
        <v>0</v>
      </c>
      <c r="G1175" s="25">
        <f t="shared" si="170"/>
        <v>0</v>
      </c>
      <c r="H1175" s="74">
        <f>SUM(H1176)</f>
        <v>0</v>
      </c>
      <c r="I1175" s="76">
        <f t="shared" si="167"/>
        <v>0</v>
      </c>
      <c r="J1175" s="74">
        <f>SUM(J1176)</f>
        <v>0</v>
      </c>
      <c r="K1175" s="25">
        <f t="shared" si="164"/>
        <v>0</v>
      </c>
      <c r="L1175" s="75">
        <f t="shared" si="169"/>
        <v>0</v>
      </c>
      <c r="M1175" s="25">
        <f t="shared" si="165"/>
        <v>0</v>
      </c>
      <c r="N1175" s="74">
        <f>SUM(N1176)</f>
        <v>0</v>
      </c>
      <c r="O1175" s="25">
        <f t="shared" si="166"/>
        <v>0</v>
      </c>
      <c r="P1175" s="76">
        <f t="shared" si="168"/>
        <v>0</v>
      </c>
    </row>
    <row r="1176" spans="1:16" ht="26.25" hidden="1" x14ac:dyDescent="0.25">
      <c r="A1176" s="72">
        <v>3311403310758230</v>
      </c>
      <c r="B1176" s="31" t="s">
        <v>1053</v>
      </c>
      <c r="C1176" s="73"/>
      <c r="D1176" s="64"/>
      <c r="E1176" s="64"/>
      <c r="F1176" s="75">
        <f t="shared" si="163"/>
        <v>0</v>
      </c>
      <c r="G1176" s="25">
        <f t="shared" si="170"/>
        <v>0</v>
      </c>
      <c r="H1176" s="64"/>
      <c r="I1176" s="76">
        <f t="shared" si="167"/>
        <v>0</v>
      </c>
      <c r="J1176" s="64"/>
      <c r="K1176" s="25">
        <f t="shared" si="164"/>
        <v>0</v>
      </c>
      <c r="L1176" s="75">
        <f t="shared" si="169"/>
        <v>0</v>
      </c>
      <c r="M1176" s="25">
        <f t="shared" si="165"/>
        <v>0</v>
      </c>
      <c r="N1176" s="64"/>
      <c r="O1176" s="25">
        <f t="shared" si="166"/>
        <v>0</v>
      </c>
      <c r="P1176" s="76">
        <f t="shared" si="168"/>
        <v>0</v>
      </c>
    </row>
    <row r="1177" spans="1:16" hidden="1" x14ac:dyDescent="0.25">
      <c r="A1177" s="72">
        <v>3311403310761</v>
      </c>
      <c r="B1177" s="31" t="s">
        <v>1054</v>
      </c>
      <c r="C1177" s="73"/>
      <c r="D1177" s="74">
        <f>SUM(D1178)</f>
        <v>0</v>
      </c>
      <c r="E1177" s="74">
        <f>SUM(E1178)</f>
        <v>0</v>
      </c>
      <c r="F1177" s="75">
        <f t="shared" ref="F1177:F1240" si="171">SUM(D1177+E1177)</f>
        <v>0</v>
      </c>
      <c r="G1177" s="25">
        <f t="shared" si="170"/>
        <v>0</v>
      </c>
      <c r="H1177" s="74">
        <f>SUM(H1178)</f>
        <v>0</v>
      </c>
      <c r="I1177" s="76">
        <f t="shared" si="167"/>
        <v>0</v>
      </c>
      <c r="J1177" s="74">
        <f>SUM(J1178)</f>
        <v>0</v>
      </c>
      <c r="K1177" s="25">
        <f t="shared" ref="K1177:K1240" si="172">IF(OR(J1177=0,F1177=0),0,J1177/F1177)*100</f>
        <v>0</v>
      </c>
      <c r="L1177" s="75">
        <f t="shared" si="169"/>
        <v>0</v>
      </c>
      <c r="M1177" s="25">
        <f t="shared" ref="M1177:M1240" si="173">IF(OR(L1177=0,F1177=0),0,L1177/F1177)*100</f>
        <v>0</v>
      </c>
      <c r="N1177" s="74">
        <f>SUM(N1178)</f>
        <v>0</v>
      </c>
      <c r="O1177" s="25">
        <f t="shared" ref="O1177:O1240" si="174">IF(OR(N1177=0,F1177=0),0,N1177/F1177)*100</f>
        <v>0</v>
      </c>
      <c r="P1177" s="76">
        <f t="shared" si="168"/>
        <v>0</v>
      </c>
    </row>
    <row r="1178" spans="1:16" hidden="1" x14ac:dyDescent="0.25">
      <c r="A1178" s="72">
        <v>3311403310761230</v>
      </c>
      <c r="B1178" s="31" t="s">
        <v>1054</v>
      </c>
      <c r="C1178" s="73"/>
      <c r="D1178" s="64"/>
      <c r="E1178" s="64"/>
      <c r="F1178" s="75">
        <f t="shared" si="171"/>
        <v>0</v>
      </c>
      <c r="G1178" s="25">
        <f t="shared" si="170"/>
        <v>0</v>
      </c>
      <c r="H1178" s="64"/>
      <c r="I1178" s="76">
        <f t="shared" ref="I1178:I1241" si="175">SUM(F1178-H1178)</f>
        <v>0</v>
      </c>
      <c r="J1178" s="64"/>
      <c r="K1178" s="25">
        <f t="shared" si="172"/>
        <v>0</v>
      </c>
      <c r="L1178" s="75">
        <f t="shared" si="169"/>
        <v>0</v>
      </c>
      <c r="M1178" s="25">
        <f t="shared" si="173"/>
        <v>0</v>
      </c>
      <c r="N1178" s="64"/>
      <c r="O1178" s="25">
        <f t="shared" si="174"/>
        <v>0</v>
      </c>
      <c r="P1178" s="76">
        <f t="shared" si="168"/>
        <v>0</v>
      </c>
    </row>
    <row r="1179" spans="1:16" hidden="1" x14ac:dyDescent="0.25">
      <c r="A1179" s="72">
        <v>3311403310765</v>
      </c>
      <c r="B1179" s="31" t="s">
        <v>1055</v>
      </c>
      <c r="C1179" s="73"/>
      <c r="D1179" s="74">
        <f>SUM(D1180)</f>
        <v>0</v>
      </c>
      <c r="E1179" s="74">
        <f>SUM(E1180)</f>
        <v>0</v>
      </c>
      <c r="F1179" s="75">
        <f t="shared" si="171"/>
        <v>0</v>
      </c>
      <c r="G1179" s="25">
        <f t="shared" si="170"/>
        <v>0</v>
      </c>
      <c r="H1179" s="74">
        <f>SUM(H1180)</f>
        <v>0</v>
      </c>
      <c r="I1179" s="76">
        <f t="shared" si="175"/>
        <v>0</v>
      </c>
      <c r="J1179" s="74">
        <f>SUM(J1180)</f>
        <v>0</v>
      </c>
      <c r="K1179" s="25">
        <f t="shared" si="172"/>
        <v>0</v>
      </c>
      <c r="L1179" s="75">
        <f t="shared" si="169"/>
        <v>0</v>
      </c>
      <c r="M1179" s="25">
        <f t="shared" si="173"/>
        <v>0</v>
      </c>
      <c r="N1179" s="74">
        <f>SUM(N1180)</f>
        <v>0</v>
      </c>
      <c r="O1179" s="25">
        <f t="shared" si="174"/>
        <v>0</v>
      </c>
      <c r="P1179" s="76">
        <f t="shared" si="168"/>
        <v>0</v>
      </c>
    </row>
    <row r="1180" spans="1:16" hidden="1" x14ac:dyDescent="0.25">
      <c r="A1180" s="72">
        <v>3311403310765230</v>
      </c>
      <c r="B1180" s="31" t="s">
        <v>1055</v>
      </c>
      <c r="C1180" s="73"/>
      <c r="D1180" s="64"/>
      <c r="E1180" s="64"/>
      <c r="F1180" s="75">
        <f t="shared" si="171"/>
        <v>0</v>
      </c>
      <c r="G1180" s="25">
        <f t="shared" si="170"/>
        <v>0</v>
      </c>
      <c r="H1180" s="64"/>
      <c r="I1180" s="76">
        <f t="shared" si="175"/>
        <v>0</v>
      </c>
      <c r="J1180" s="64"/>
      <c r="K1180" s="25">
        <f t="shared" si="172"/>
        <v>0</v>
      </c>
      <c r="L1180" s="75">
        <f t="shared" si="169"/>
        <v>0</v>
      </c>
      <c r="M1180" s="25">
        <f t="shared" si="173"/>
        <v>0</v>
      </c>
      <c r="N1180" s="64"/>
      <c r="O1180" s="25">
        <f t="shared" si="174"/>
        <v>0</v>
      </c>
      <c r="P1180" s="76">
        <f t="shared" si="168"/>
        <v>0</v>
      </c>
    </row>
    <row r="1181" spans="1:16" ht="26.25" hidden="1" x14ac:dyDescent="0.25">
      <c r="A1181" s="100">
        <v>3311403310784</v>
      </c>
      <c r="B1181" s="31" t="s">
        <v>1056</v>
      </c>
      <c r="C1181" s="73"/>
      <c r="D1181" s="74">
        <f>SUM(D1182)</f>
        <v>0</v>
      </c>
      <c r="E1181" s="74">
        <f>SUM(E1182)</f>
        <v>0</v>
      </c>
      <c r="F1181" s="75">
        <f t="shared" si="171"/>
        <v>0</v>
      </c>
      <c r="G1181" s="25">
        <f t="shared" si="170"/>
        <v>0</v>
      </c>
      <c r="H1181" s="74">
        <f>SUM(H1182)</f>
        <v>0</v>
      </c>
      <c r="I1181" s="76">
        <f t="shared" si="175"/>
        <v>0</v>
      </c>
      <c r="J1181" s="74">
        <f>SUM(J1182)</f>
        <v>0</v>
      </c>
      <c r="K1181" s="25">
        <f t="shared" si="172"/>
        <v>0</v>
      </c>
      <c r="L1181" s="75">
        <f t="shared" si="169"/>
        <v>0</v>
      </c>
      <c r="M1181" s="25">
        <f t="shared" si="173"/>
        <v>0</v>
      </c>
      <c r="N1181" s="74">
        <f>SUM(N1182)</f>
        <v>0</v>
      </c>
      <c r="O1181" s="25">
        <f t="shared" si="174"/>
        <v>0</v>
      </c>
      <c r="P1181" s="76">
        <f t="shared" si="168"/>
        <v>0</v>
      </c>
    </row>
    <row r="1182" spans="1:16" ht="26.25" hidden="1" x14ac:dyDescent="0.25">
      <c r="A1182" s="100">
        <v>3311403310784230</v>
      </c>
      <c r="B1182" s="31" t="s">
        <v>1056</v>
      </c>
      <c r="C1182" s="73"/>
      <c r="D1182" s="64"/>
      <c r="E1182" s="64"/>
      <c r="F1182" s="75">
        <f t="shared" si="171"/>
        <v>0</v>
      </c>
      <c r="G1182" s="25">
        <f t="shared" si="170"/>
        <v>0</v>
      </c>
      <c r="H1182" s="64"/>
      <c r="I1182" s="76">
        <f t="shared" si="175"/>
        <v>0</v>
      </c>
      <c r="J1182" s="64"/>
      <c r="K1182" s="25">
        <f t="shared" si="172"/>
        <v>0</v>
      </c>
      <c r="L1182" s="75">
        <f t="shared" si="169"/>
        <v>0</v>
      </c>
      <c r="M1182" s="25">
        <f t="shared" si="173"/>
        <v>0</v>
      </c>
      <c r="N1182" s="64"/>
      <c r="O1182" s="25">
        <f t="shared" si="174"/>
        <v>0</v>
      </c>
      <c r="P1182" s="76">
        <f t="shared" si="168"/>
        <v>0</v>
      </c>
    </row>
    <row r="1183" spans="1:16" ht="26.25" hidden="1" x14ac:dyDescent="0.25">
      <c r="A1183" s="72">
        <v>3311403310791</v>
      </c>
      <c r="B1183" s="31" t="s">
        <v>1057</v>
      </c>
      <c r="C1183" s="73"/>
      <c r="D1183" s="74">
        <f>SUM(D1184)</f>
        <v>0</v>
      </c>
      <c r="E1183" s="74">
        <f>SUM(E1184)</f>
        <v>0</v>
      </c>
      <c r="F1183" s="75">
        <f t="shared" si="171"/>
        <v>0</v>
      </c>
      <c r="G1183" s="25">
        <f t="shared" si="170"/>
        <v>0</v>
      </c>
      <c r="H1183" s="74">
        <f>SUM(H1184)</f>
        <v>0</v>
      </c>
      <c r="I1183" s="76">
        <f t="shared" si="175"/>
        <v>0</v>
      </c>
      <c r="J1183" s="74">
        <f>SUM(J1184)</f>
        <v>0</v>
      </c>
      <c r="K1183" s="25">
        <f t="shared" si="172"/>
        <v>0</v>
      </c>
      <c r="L1183" s="75">
        <f t="shared" si="169"/>
        <v>0</v>
      </c>
      <c r="M1183" s="25">
        <f t="shared" si="173"/>
        <v>0</v>
      </c>
      <c r="N1183" s="74">
        <f>SUM(N1184)</f>
        <v>0</v>
      </c>
      <c r="O1183" s="25">
        <f t="shared" si="174"/>
        <v>0</v>
      </c>
      <c r="P1183" s="76">
        <f t="shared" si="168"/>
        <v>0</v>
      </c>
    </row>
    <row r="1184" spans="1:16" ht="26.25" hidden="1" x14ac:dyDescent="0.25">
      <c r="A1184" s="72">
        <v>3311403310791230</v>
      </c>
      <c r="B1184" s="31" t="s">
        <v>1057</v>
      </c>
      <c r="C1184" s="73"/>
      <c r="D1184" s="64"/>
      <c r="E1184" s="64"/>
      <c r="F1184" s="75">
        <f t="shared" si="171"/>
        <v>0</v>
      </c>
      <c r="G1184" s="25">
        <f t="shared" si="170"/>
        <v>0</v>
      </c>
      <c r="H1184" s="64"/>
      <c r="I1184" s="76">
        <f t="shared" si="175"/>
        <v>0</v>
      </c>
      <c r="J1184" s="64"/>
      <c r="K1184" s="25">
        <f t="shared" si="172"/>
        <v>0</v>
      </c>
      <c r="L1184" s="75">
        <f t="shared" si="169"/>
        <v>0</v>
      </c>
      <c r="M1184" s="25">
        <f t="shared" si="173"/>
        <v>0</v>
      </c>
      <c r="N1184" s="64"/>
      <c r="O1184" s="25">
        <f t="shared" si="174"/>
        <v>0</v>
      </c>
      <c r="P1184" s="76">
        <f t="shared" ref="P1184:P1247" si="176">SUM(F1184-N1184)</f>
        <v>0</v>
      </c>
    </row>
    <row r="1185" spans="1:16" ht="26.25" hidden="1" x14ac:dyDescent="0.25">
      <c r="A1185" s="100">
        <v>3311403310794</v>
      </c>
      <c r="B1185" s="31" t="s">
        <v>1058</v>
      </c>
      <c r="C1185" s="73"/>
      <c r="D1185" s="74">
        <f>SUM(D1186)</f>
        <v>0</v>
      </c>
      <c r="E1185" s="74">
        <f>SUM(E1186)</f>
        <v>0</v>
      </c>
      <c r="F1185" s="75">
        <f t="shared" si="171"/>
        <v>0</v>
      </c>
      <c r="G1185" s="25">
        <f t="shared" si="170"/>
        <v>0</v>
      </c>
      <c r="H1185" s="74">
        <f>SUM(H1186)</f>
        <v>0</v>
      </c>
      <c r="I1185" s="76">
        <f t="shared" si="175"/>
        <v>0</v>
      </c>
      <c r="J1185" s="74">
        <f>SUM(J1186)</f>
        <v>0</v>
      </c>
      <c r="K1185" s="25">
        <f t="shared" si="172"/>
        <v>0</v>
      </c>
      <c r="L1185" s="75">
        <f t="shared" ref="L1185:L1248" si="177">SUM(N1185-J1185)</f>
        <v>0</v>
      </c>
      <c r="M1185" s="25">
        <f t="shared" si="173"/>
        <v>0</v>
      </c>
      <c r="N1185" s="74">
        <f>SUM(N1186)</f>
        <v>0</v>
      </c>
      <c r="O1185" s="25">
        <f t="shared" si="174"/>
        <v>0</v>
      </c>
      <c r="P1185" s="76">
        <f t="shared" si="176"/>
        <v>0</v>
      </c>
    </row>
    <row r="1186" spans="1:16" ht="26.25" hidden="1" x14ac:dyDescent="0.25">
      <c r="A1186" s="100">
        <v>3311403310794230</v>
      </c>
      <c r="B1186" s="31" t="s">
        <v>1058</v>
      </c>
      <c r="C1186" s="73"/>
      <c r="D1186" s="64"/>
      <c r="E1186" s="64"/>
      <c r="F1186" s="75">
        <f t="shared" si="171"/>
        <v>0</v>
      </c>
      <c r="G1186" s="25">
        <f t="shared" si="170"/>
        <v>0</v>
      </c>
      <c r="H1186" s="64"/>
      <c r="I1186" s="76">
        <f t="shared" si="175"/>
        <v>0</v>
      </c>
      <c r="J1186" s="64"/>
      <c r="K1186" s="25">
        <f t="shared" si="172"/>
        <v>0</v>
      </c>
      <c r="L1186" s="75">
        <f t="shared" si="177"/>
        <v>0</v>
      </c>
      <c r="M1186" s="25">
        <f t="shared" si="173"/>
        <v>0</v>
      </c>
      <c r="N1186" s="64"/>
      <c r="O1186" s="25">
        <f t="shared" si="174"/>
        <v>0</v>
      </c>
      <c r="P1186" s="76">
        <f t="shared" si="176"/>
        <v>0</v>
      </c>
    </row>
    <row r="1187" spans="1:16" ht="26.25" hidden="1" x14ac:dyDescent="0.25">
      <c r="A1187" s="72">
        <v>3311403310800</v>
      </c>
      <c r="B1187" s="31" t="s">
        <v>1059</v>
      </c>
      <c r="C1187" s="73"/>
      <c r="D1187" s="74">
        <f>SUM(D1188)</f>
        <v>0</v>
      </c>
      <c r="E1187" s="74">
        <f>SUM(E1188)</f>
        <v>0</v>
      </c>
      <c r="F1187" s="75">
        <f t="shared" si="171"/>
        <v>0</v>
      </c>
      <c r="G1187" s="25">
        <f t="shared" si="170"/>
        <v>0</v>
      </c>
      <c r="H1187" s="74">
        <f>SUM(H1188)</f>
        <v>0</v>
      </c>
      <c r="I1187" s="76">
        <f t="shared" si="175"/>
        <v>0</v>
      </c>
      <c r="J1187" s="74">
        <f>SUM(J1188)</f>
        <v>0</v>
      </c>
      <c r="K1187" s="25">
        <f t="shared" si="172"/>
        <v>0</v>
      </c>
      <c r="L1187" s="75">
        <f t="shared" si="177"/>
        <v>0</v>
      </c>
      <c r="M1187" s="25">
        <f t="shared" si="173"/>
        <v>0</v>
      </c>
      <c r="N1187" s="74">
        <f>SUM(N1188)</f>
        <v>0</v>
      </c>
      <c r="O1187" s="25">
        <f t="shared" si="174"/>
        <v>0</v>
      </c>
      <c r="P1187" s="76">
        <f t="shared" si="176"/>
        <v>0</v>
      </c>
    </row>
    <row r="1188" spans="1:16" ht="26.25" hidden="1" x14ac:dyDescent="0.25">
      <c r="A1188" s="72">
        <v>3311403310800230</v>
      </c>
      <c r="B1188" s="31" t="s">
        <v>1059</v>
      </c>
      <c r="C1188" s="73"/>
      <c r="D1188" s="64"/>
      <c r="E1188" s="64"/>
      <c r="F1188" s="75">
        <f t="shared" si="171"/>
        <v>0</v>
      </c>
      <c r="G1188" s="25">
        <f t="shared" si="170"/>
        <v>0</v>
      </c>
      <c r="H1188" s="64"/>
      <c r="I1188" s="76">
        <f t="shared" si="175"/>
        <v>0</v>
      </c>
      <c r="J1188" s="64"/>
      <c r="K1188" s="25">
        <f t="shared" si="172"/>
        <v>0</v>
      </c>
      <c r="L1188" s="75">
        <f t="shared" si="177"/>
        <v>0</v>
      </c>
      <c r="M1188" s="25">
        <f t="shared" si="173"/>
        <v>0</v>
      </c>
      <c r="N1188" s="64"/>
      <c r="O1188" s="25">
        <f t="shared" si="174"/>
        <v>0</v>
      </c>
      <c r="P1188" s="76">
        <f t="shared" si="176"/>
        <v>0</v>
      </c>
    </row>
    <row r="1189" spans="1:16" hidden="1" x14ac:dyDescent="0.25">
      <c r="A1189" s="100">
        <v>3311403310818</v>
      </c>
      <c r="B1189" s="101" t="s">
        <v>1013</v>
      </c>
      <c r="C1189" s="73"/>
      <c r="D1189" s="74">
        <f>SUM(D1190)</f>
        <v>0</v>
      </c>
      <c r="E1189" s="74">
        <f>SUM(E1190)</f>
        <v>0</v>
      </c>
      <c r="F1189" s="75">
        <f t="shared" si="171"/>
        <v>0</v>
      </c>
      <c r="G1189" s="25">
        <f t="shared" si="170"/>
        <v>0</v>
      </c>
      <c r="H1189" s="74">
        <f>SUM(H1190)</f>
        <v>0</v>
      </c>
      <c r="I1189" s="76">
        <f t="shared" si="175"/>
        <v>0</v>
      </c>
      <c r="J1189" s="74">
        <f>SUM(J1190)</f>
        <v>0</v>
      </c>
      <c r="K1189" s="25">
        <f t="shared" si="172"/>
        <v>0</v>
      </c>
      <c r="L1189" s="75">
        <f t="shared" si="177"/>
        <v>0</v>
      </c>
      <c r="M1189" s="25">
        <f t="shared" si="173"/>
        <v>0</v>
      </c>
      <c r="N1189" s="74">
        <f>SUM(N1190)</f>
        <v>0</v>
      </c>
      <c r="O1189" s="25">
        <f t="shared" si="174"/>
        <v>0</v>
      </c>
      <c r="P1189" s="76">
        <f t="shared" si="176"/>
        <v>0</v>
      </c>
    </row>
    <row r="1190" spans="1:16" hidden="1" x14ac:dyDescent="0.25">
      <c r="A1190" s="100">
        <v>3311403310818230</v>
      </c>
      <c r="B1190" s="101" t="s">
        <v>1060</v>
      </c>
      <c r="C1190" s="73"/>
      <c r="D1190" s="64"/>
      <c r="E1190" s="64"/>
      <c r="F1190" s="75">
        <f t="shared" si="171"/>
        <v>0</v>
      </c>
      <c r="G1190" s="25">
        <f t="shared" si="170"/>
        <v>0</v>
      </c>
      <c r="H1190" s="64"/>
      <c r="I1190" s="76">
        <f t="shared" si="175"/>
        <v>0</v>
      </c>
      <c r="J1190" s="64"/>
      <c r="K1190" s="25">
        <f t="shared" si="172"/>
        <v>0</v>
      </c>
      <c r="L1190" s="75">
        <f t="shared" si="177"/>
        <v>0</v>
      </c>
      <c r="M1190" s="25">
        <f t="shared" si="173"/>
        <v>0</v>
      </c>
      <c r="N1190" s="64"/>
      <c r="O1190" s="25">
        <f t="shared" si="174"/>
        <v>0</v>
      </c>
      <c r="P1190" s="76">
        <f t="shared" si="176"/>
        <v>0</v>
      </c>
    </row>
    <row r="1191" spans="1:16" ht="26.25" hidden="1" x14ac:dyDescent="0.25">
      <c r="A1191" s="72">
        <v>3311403310822</v>
      </c>
      <c r="B1191" s="31" t="s">
        <v>1061</v>
      </c>
      <c r="C1191" s="73"/>
      <c r="D1191" s="74">
        <f>SUM(D1192:D1194)</f>
        <v>0</v>
      </c>
      <c r="E1191" s="74">
        <f>SUM(E1192:E1194)</f>
        <v>0</v>
      </c>
      <c r="F1191" s="75">
        <f t="shared" si="171"/>
        <v>0</v>
      </c>
      <c r="G1191" s="25">
        <f t="shared" si="170"/>
        <v>0</v>
      </c>
      <c r="H1191" s="74">
        <f>SUM(H1192:H1194)</f>
        <v>0</v>
      </c>
      <c r="I1191" s="76">
        <f t="shared" si="175"/>
        <v>0</v>
      </c>
      <c r="J1191" s="74">
        <f>SUM(J1192:J1194)</f>
        <v>0</v>
      </c>
      <c r="K1191" s="25">
        <f t="shared" si="172"/>
        <v>0</v>
      </c>
      <c r="L1191" s="75">
        <f t="shared" si="177"/>
        <v>0</v>
      </c>
      <c r="M1191" s="25">
        <f t="shared" si="173"/>
        <v>0</v>
      </c>
      <c r="N1191" s="74">
        <f>SUM(N1192:N1194)</f>
        <v>0</v>
      </c>
      <c r="O1191" s="25">
        <f t="shared" si="174"/>
        <v>0</v>
      </c>
      <c r="P1191" s="76">
        <f t="shared" si="176"/>
        <v>0</v>
      </c>
    </row>
    <row r="1192" spans="1:16" ht="26.25" hidden="1" x14ac:dyDescent="0.25">
      <c r="A1192" s="72">
        <v>3311403310822230</v>
      </c>
      <c r="B1192" s="31" t="s">
        <v>1061</v>
      </c>
      <c r="C1192" s="73"/>
      <c r="D1192" s="64"/>
      <c r="E1192" s="64"/>
      <c r="F1192" s="75">
        <f t="shared" si="171"/>
        <v>0</v>
      </c>
      <c r="G1192" s="25">
        <f t="shared" si="170"/>
        <v>0</v>
      </c>
      <c r="H1192" s="64"/>
      <c r="I1192" s="76">
        <f t="shared" si="175"/>
        <v>0</v>
      </c>
      <c r="J1192" s="64"/>
      <c r="K1192" s="25">
        <f t="shared" si="172"/>
        <v>0</v>
      </c>
      <c r="L1192" s="75">
        <f t="shared" si="177"/>
        <v>0</v>
      </c>
      <c r="M1192" s="25">
        <f t="shared" si="173"/>
        <v>0</v>
      </c>
      <c r="N1192" s="64"/>
      <c r="O1192" s="25">
        <f t="shared" si="174"/>
        <v>0</v>
      </c>
      <c r="P1192" s="76">
        <f t="shared" si="176"/>
        <v>0</v>
      </c>
    </row>
    <row r="1193" spans="1:16" ht="26.25" hidden="1" x14ac:dyDescent="0.25">
      <c r="A1193" s="72">
        <v>3311403310822230</v>
      </c>
      <c r="B1193" s="31" t="s">
        <v>1061</v>
      </c>
      <c r="C1193" s="73"/>
      <c r="D1193" s="64"/>
      <c r="E1193" s="64"/>
      <c r="F1193" s="75">
        <f t="shared" si="171"/>
        <v>0</v>
      </c>
      <c r="G1193" s="25">
        <f t="shared" si="170"/>
        <v>0</v>
      </c>
      <c r="H1193" s="64"/>
      <c r="I1193" s="76">
        <f t="shared" si="175"/>
        <v>0</v>
      </c>
      <c r="J1193" s="64"/>
      <c r="K1193" s="25">
        <f t="shared" si="172"/>
        <v>0</v>
      </c>
      <c r="L1193" s="75">
        <f t="shared" si="177"/>
        <v>0</v>
      </c>
      <c r="M1193" s="25">
        <f t="shared" si="173"/>
        <v>0</v>
      </c>
      <c r="N1193" s="64"/>
      <c r="O1193" s="25">
        <f t="shared" si="174"/>
        <v>0</v>
      </c>
      <c r="P1193" s="76">
        <f t="shared" si="176"/>
        <v>0</v>
      </c>
    </row>
    <row r="1194" spans="1:16" ht="26.25" hidden="1" x14ac:dyDescent="0.25">
      <c r="A1194" s="72">
        <v>3311403310822230</v>
      </c>
      <c r="B1194" s="31" t="s">
        <v>1061</v>
      </c>
      <c r="C1194" s="73"/>
      <c r="D1194" s="64"/>
      <c r="E1194" s="64"/>
      <c r="F1194" s="75">
        <f t="shared" si="171"/>
        <v>0</v>
      </c>
      <c r="G1194" s="25">
        <f t="shared" si="170"/>
        <v>0</v>
      </c>
      <c r="H1194" s="64"/>
      <c r="I1194" s="76">
        <f t="shared" si="175"/>
        <v>0</v>
      </c>
      <c r="J1194" s="64"/>
      <c r="K1194" s="25">
        <f t="shared" si="172"/>
        <v>0</v>
      </c>
      <c r="L1194" s="75">
        <f t="shared" si="177"/>
        <v>0</v>
      </c>
      <c r="M1194" s="25">
        <f t="shared" si="173"/>
        <v>0</v>
      </c>
      <c r="N1194" s="64"/>
      <c r="O1194" s="25">
        <f t="shared" si="174"/>
        <v>0</v>
      </c>
      <c r="P1194" s="76">
        <f t="shared" si="176"/>
        <v>0</v>
      </c>
    </row>
    <row r="1195" spans="1:16" ht="26.25" hidden="1" x14ac:dyDescent="0.25">
      <c r="A1195" s="72">
        <v>3311403310825</v>
      </c>
      <c r="B1195" s="31" t="s">
        <v>1062</v>
      </c>
      <c r="C1195" s="73"/>
      <c r="D1195" s="74">
        <f>SUM(D1196)</f>
        <v>0</v>
      </c>
      <c r="E1195" s="74">
        <f>SUM(E1196)</f>
        <v>0</v>
      </c>
      <c r="F1195" s="75">
        <f t="shared" si="171"/>
        <v>0</v>
      </c>
      <c r="G1195" s="25">
        <f t="shared" si="170"/>
        <v>0</v>
      </c>
      <c r="H1195" s="74">
        <f>SUM(H1196)</f>
        <v>0</v>
      </c>
      <c r="I1195" s="76">
        <f t="shared" si="175"/>
        <v>0</v>
      </c>
      <c r="J1195" s="74">
        <f>SUM(J1196)</f>
        <v>0</v>
      </c>
      <c r="K1195" s="25">
        <f t="shared" si="172"/>
        <v>0</v>
      </c>
      <c r="L1195" s="75">
        <f t="shared" si="177"/>
        <v>0</v>
      </c>
      <c r="M1195" s="25">
        <f t="shared" si="173"/>
        <v>0</v>
      </c>
      <c r="N1195" s="74">
        <f>SUM(N1196)</f>
        <v>0</v>
      </c>
      <c r="O1195" s="25">
        <f t="shared" si="174"/>
        <v>0</v>
      </c>
      <c r="P1195" s="76">
        <f t="shared" si="176"/>
        <v>0</v>
      </c>
    </row>
    <row r="1196" spans="1:16" ht="26.25" hidden="1" x14ac:dyDescent="0.25">
      <c r="A1196" s="72">
        <v>3311403310825230</v>
      </c>
      <c r="B1196" s="31" t="s">
        <v>1062</v>
      </c>
      <c r="C1196" s="73"/>
      <c r="D1196" s="64"/>
      <c r="E1196" s="64"/>
      <c r="F1196" s="75">
        <f t="shared" si="171"/>
        <v>0</v>
      </c>
      <c r="G1196" s="25">
        <f t="shared" si="170"/>
        <v>0</v>
      </c>
      <c r="H1196" s="64"/>
      <c r="I1196" s="76">
        <f t="shared" si="175"/>
        <v>0</v>
      </c>
      <c r="J1196" s="64"/>
      <c r="K1196" s="25">
        <f t="shared" si="172"/>
        <v>0</v>
      </c>
      <c r="L1196" s="75">
        <f t="shared" si="177"/>
        <v>0</v>
      </c>
      <c r="M1196" s="25">
        <f t="shared" si="173"/>
        <v>0</v>
      </c>
      <c r="N1196" s="64"/>
      <c r="O1196" s="25">
        <f t="shared" si="174"/>
        <v>0</v>
      </c>
      <c r="P1196" s="76">
        <f t="shared" si="176"/>
        <v>0</v>
      </c>
    </row>
    <row r="1197" spans="1:16" ht="64.5" hidden="1" x14ac:dyDescent="0.25">
      <c r="A1197" s="72">
        <v>3311403310835</v>
      </c>
      <c r="B1197" s="31" t="s">
        <v>1063</v>
      </c>
      <c r="C1197" s="73"/>
      <c r="D1197" s="74">
        <f>SUM(D1198)</f>
        <v>0</v>
      </c>
      <c r="E1197" s="74">
        <f>SUM(E1198)</f>
        <v>0</v>
      </c>
      <c r="F1197" s="75">
        <f t="shared" si="171"/>
        <v>0</v>
      </c>
      <c r="G1197" s="25">
        <f t="shared" si="170"/>
        <v>0</v>
      </c>
      <c r="H1197" s="74">
        <f>SUM(H1198)</f>
        <v>0</v>
      </c>
      <c r="I1197" s="76">
        <f t="shared" si="175"/>
        <v>0</v>
      </c>
      <c r="J1197" s="74">
        <f>SUM(J1198)</f>
        <v>0</v>
      </c>
      <c r="K1197" s="25">
        <f t="shared" si="172"/>
        <v>0</v>
      </c>
      <c r="L1197" s="75">
        <f t="shared" si="177"/>
        <v>0</v>
      </c>
      <c r="M1197" s="25">
        <f t="shared" si="173"/>
        <v>0</v>
      </c>
      <c r="N1197" s="74">
        <f>SUM(N1198)</f>
        <v>0</v>
      </c>
      <c r="O1197" s="25">
        <f t="shared" si="174"/>
        <v>0</v>
      </c>
      <c r="P1197" s="76">
        <f t="shared" si="176"/>
        <v>0</v>
      </c>
    </row>
    <row r="1198" spans="1:16" ht="64.5" hidden="1" x14ac:dyDescent="0.25">
      <c r="A1198" s="72">
        <v>3311403310835230</v>
      </c>
      <c r="B1198" s="31" t="s">
        <v>1063</v>
      </c>
      <c r="C1198" s="73"/>
      <c r="D1198" s="64"/>
      <c r="E1198" s="64"/>
      <c r="F1198" s="75">
        <f t="shared" si="171"/>
        <v>0</v>
      </c>
      <c r="G1198" s="25">
        <f t="shared" si="170"/>
        <v>0</v>
      </c>
      <c r="H1198" s="64"/>
      <c r="I1198" s="76">
        <f t="shared" si="175"/>
        <v>0</v>
      </c>
      <c r="J1198" s="64"/>
      <c r="K1198" s="25">
        <f t="shared" si="172"/>
        <v>0</v>
      </c>
      <c r="L1198" s="75">
        <f t="shared" si="177"/>
        <v>0</v>
      </c>
      <c r="M1198" s="25">
        <f t="shared" si="173"/>
        <v>0</v>
      </c>
      <c r="N1198" s="64"/>
      <c r="O1198" s="25">
        <f t="shared" si="174"/>
        <v>0</v>
      </c>
      <c r="P1198" s="76">
        <f t="shared" si="176"/>
        <v>0</v>
      </c>
    </row>
    <row r="1199" spans="1:16" ht="26.25" hidden="1" x14ac:dyDescent="0.25">
      <c r="A1199" s="72">
        <v>3311403310844</v>
      </c>
      <c r="B1199" s="31" t="s">
        <v>1064</v>
      </c>
      <c r="C1199" s="73"/>
      <c r="D1199" s="74">
        <f>SUM(D1200:D1201)</f>
        <v>0</v>
      </c>
      <c r="E1199" s="74">
        <f>SUM(E1200:E1201)</f>
        <v>0</v>
      </c>
      <c r="F1199" s="75">
        <f t="shared" si="171"/>
        <v>0</v>
      </c>
      <c r="G1199" s="25">
        <f t="shared" si="170"/>
        <v>0</v>
      </c>
      <c r="H1199" s="74">
        <f>SUM(H1200:H1201)</f>
        <v>0</v>
      </c>
      <c r="I1199" s="76">
        <f t="shared" si="175"/>
        <v>0</v>
      </c>
      <c r="J1199" s="74">
        <f>SUM(J1200:J1201)</f>
        <v>0</v>
      </c>
      <c r="K1199" s="25">
        <f t="shared" si="172"/>
        <v>0</v>
      </c>
      <c r="L1199" s="75">
        <f t="shared" si="177"/>
        <v>0</v>
      </c>
      <c r="M1199" s="25">
        <f t="shared" si="173"/>
        <v>0</v>
      </c>
      <c r="N1199" s="74">
        <f>SUM(N1200:N1201)</f>
        <v>0</v>
      </c>
      <c r="O1199" s="25">
        <f t="shared" si="174"/>
        <v>0</v>
      </c>
      <c r="P1199" s="76">
        <f t="shared" si="176"/>
        <v>0</v>
      </c>
    </row>
    <row r="1200" spans="1:16" ht="26.25" hidden="1" x14ac:dyDescent="0.25">
      <c r="A1200" s="72">
        <v>3311403310844230</v>
      </c>
      <c r="B1200" s="31" t="s">
        <v>1064</v>
      </c>
      <c r="C1200" s="73"/>
      <c r="D1200" s="64"/>
      <c r="E1200" s="64"/>
      <c r="F1200" s="75">
        <f t="shared" si="171"/>
        <v>0</v>
      </c>
      <c r="G1200" s="25">
        <f t="shared" si="170"/>
        <v>0</v>
      </c>
      <c r="H1200" s="64"/>
      <c r="I1200" s="76">
        <f t="shared" si="175"/>
        <v>0</v>
      </c>
      <c r="J1200" s="64"/>
      <c r="K1200" s="25">
        <f t="shared" si="172"/>
        <v>0</v>
      </c>
      <c r="L1200" s="75">
        <f t="shared" si="177"/>
        <v>0</v>
      </c>
      <c r="M1200" s="25">
        <f t="shared" si="173"/>
        <v>0</v>
      </c>
      <c r="N1200" s="64"/>
      <c r="O1200" s="25">
        <f t="shared" si="174"/>
        <v>0</v>
      </c>
      <c r="P1200" s="76">
        <f t="shared" si="176"/>
        <v>0</v>
      </c>
    </row>
    <row r="1201" spans="1:16" ht="26.25" hidden="1" x14ac:dyDescent="0.25">
      <c r="A1201" s="72">
        <v>3311403310844230</v>
      </c>
      <c r="B1201" s="31" t="s">
        <v>1064</v>
      </c>
      <c r="C1201" s="73"/>
      <c r="D1201" s="64"/>
      <c r="E1201" s="64"/>
      <c r="F1201" s="75">
        <f t="shared" si="171"/>
        <v>0</v>
      </c>
      <c r="G1201" s="25">
        <f t="shared" si="170"/>
        <v>0</v>
      </c>
      <c r="H1201" s="64"/>
      <c r="I1201" s="76">
        <f t="shared" si="175"/>
        <v>0</v>
      </c>
      <c r="J1201" s="64"/>
      <c r="K1201" s="25">
        <f t="shared" si="172"/>
        <v>0</v>
      </c>
      <c r="L1201" s="75">
        <f t="shared" si="177"/>
        <v>0</v>
      </c>
      <c r="M1201" s="25">
        <f t="shared" si="173"/>
        <v>0</v>
      </c>
      <c r="N1201" s="64"/>
      <c r="O1201" s="25">
        <f t="shared" si="174"/>
        <v>0</v>
      </c>
      <c r="P1201" s="76">
        <f t="shared" si="176"/>
        <v>0</v>
      </c>
    </row>
    <row r="1202" spans="1:16" hidden="1" x14ac:dyDescent="0.25">
      <c r="A1202" s="100">
        <v>3311403310866</v>
      </c>
      <c r="B1202" s="31" t="s">
        <v>1065</v>
      </c>
      <c r="C1202" s="73"/>
      <c r="D1202" s="74">
        <f>SUM(D1203)</f>
        <v>0</v>
      </c>
      <c r="E1202" s="74">
        <f>SUM(E1203)</f>
        <v>0</v>
      </c>
      <c r="F1202" s="75">
        <f t="shared" si="171"/>
        <v>0</v>
      </c>
      <c r="G1202" s="25">
        <f t="shared" si="170"/>
        <v>0</v>
      </c>
      <c r="H1202" s="74">
        <f>SUM(H1203)</f>
        <v>0</v>
      </c>
      <c r="I1202" s="76">
        <f t="shared" si="175"/>
        <v>0</v>
      </c>
      <c r="J1202" s="74">
        <f>SUM(J1203)</f>
        <v>0</v>
      </c>
      <c r="K1202" s="25">
        <f t="shared" si="172"/>
        <v>0</v>
      </c>
      <c r="L1202" s="75">
        <f t="shared" si="177"/>
        <v>0</v>
      </c>
      <c r="M1202" s="25">
        <f t="shared" si="173"/>
        <v>0</v>
      </c>
      <c r="N1202" s="74">
        <f>SUM(N1203)</f>
        <v>0</v>
      </c>
      <c r="O1202" s="25">
        <f t="shared" si="174"/>
        <v>0</v>
      </c>
      <c r="P1202" s="76">
        <f t="shared" si="176"/>
        <v>0</v>
      </c>
    </row>
    <row r="1203" spans="1:16" hidden="1" x14ac:dyDescent="0.25">
      <c r="A1203" s="100">
        <v>3311403310866230</v>
      </c>
      <c r="B1203" s="31" t="s">
        <v>1065</v>
      </c>
      <c r="C1203" s="73"/>
      <c r="D1203" s="64"/>
      <c r="E1203" s="64"/>
      <c r="F1203" s="75">
        <f t="shared" si="171"/>
        <v>0</v>
      </c>
      <c r="G1203" s="25">
        <f t="shared" si="170"/>
        <v>0</v>
      </c>
      <c r="H1203" s="64"/>
      <c r="I1203" s="76">
        <f t="shared" si="175"/>
        <v>0</v>
      </c>
      <c r="J1203" s="64"/>
      <c r="K1203" s="25">
        <f t="shared" si="172"/>
        <v>0</v>
      </c>
      <c r="L1203" s="75">
        <f t="shared" si="177"/>
        <v>0</v>
      </c>
      <c r="M1203" s="25">
        <f t="shared" si="173"/>
        <v>0</v>
      </c>
      <c r="N1203" s="64"/>
      <c r="O1203" s="25">
        <f t="shared" si="174"/>
        <v>0</v>
      </c>
      <c r="P1203" s="76">
        <f t="shared" si="176"/>
        <v>0</v>
      </c>
    </row>
    <row r="1204" spans="1:16" hidden="1" x14ac:dyDescent="0.25">
      <c r="A1204" s="100">
        <v>3311403310873</v>
      </c>
      <c r="B1204" s="31" t="s">
        <v>1066</v>
      </c>
      <c r="C1204" s="73"/>
      <c r="D1204" s="74">
        <f>SUM(D1205)</f>
        <v>0</v>
      </c>
      <c r="E1204" s="74">
        <f>SUM(E1205)</f>
        <v>0</v>
      </c>
      <c r="F1204" s="75">
        <f t="shared" si="171"/>
        <v>0</v>
      </c>
      <c r="G1204" s="25">
        <f t="shared" si="170"/>
        <v>0</v>
      </c>
      <c r="H1204" s="74">
        <f>SUM(H1205)</f>
        <v>0</v>
      </c>
      <c r="I1204" s="76">
        <f t="shared" si="175"/>
        <v>0</v>
      </c>
      <c r="J1204" s="74">
        <f>SUM(J1205)</f>
        <v>0</v>
      </c>
      <c r="K1204" s="25">
        <f t="shared" si="172"/>
        <v>0</v>
      </c>
      <c r="L1204" s="75">
        <f t="shared" si="177"/>
        <v>0</v>
      </c>
      <c r="M1204" s="25">
        <f t="shared" si="173"/>
        <v>0</v>
      </c>
      <c r="N1204" s="74">
        <f>SUM(N1205)</f>
        <v>0</v>
      </c>
      <c r="O1204" s="25">
        <f t="shared" si="174"/>
        <v>0</v>
      </c>
      <c r="P1204" s="76">
        <f t="shared" si="176"/>
        <v>0</v>
      </c>
    </row>
    <row r="1205" spans="1:16" hidden="1" x14ac:dyDescent="0.25">
      <c r="A1205" s="100">
        <v>3311403310873230</v>
      </c>
      <c r="B1205" s="31" t="s">
        <v>1066</v>
      </c>
      <c r="C1205" s="73"/>
      <c r="D1205" s="64"/>
      <c r="E1205" s="64"/>
      <c r="F1205" s="75">
        <f t="shared" si="171"/>
        <v>0</v>
      </c>
      <c r="G1205" s="25">
        <f t="shared" si="170"/>
        <v>0</v>
      </c>
      <c r="H1205" s="64"/>
      <c r="I1205" s="76">
        <f t="shared" si="175"/>
        <v>0</v>
      </c>
      <c r="J1205" s="64"/>
      <c r="K1205" s="25">
        <f t="shared" si="172"/>
        <v>0</v>
      </c>
      <c r="L1205" s="75">
        <f t="shared" si="177"/>
        <v>0</v>
      </c>
      <c r="M1205" s="25">
        <f t="shared" si="173"/>
        <v>0</v>
      </c>
      <c r="N1205" s="64"/>
      <c r="O1205" s="25">
        <f t="shared" si="174"/>
        <v>0</v>
      </c>
      <c r="P1205" s="76">
        <f t="shared" si="176"/>
        <v>0</v>
      </c>
    </row>
    <row r="1206" spans="1:16" ht="26.25" hidden="1" x14ac:dyDescent="0.25">
      <c r="A1206" s="100">
        <v>3311403310906</v>
      </c>
      <c r="B1206" s="31" t="s">
        <v>1067</v>
      </c>
      <c r="C1206" s="73"/>
      <c r="D1206" s="74">
        <f>SUM(D1207)</f>
        <v>0</v>
      </c>
      <c r="E1206" s="74">
        <f>SUM(E1207)</f>
        <v>0</v>
      </c>
      <c r="F1206" s="75">
        <f t="shared" si="171"/>
        <v>0</v>
      </c>
      <c r="G1206" s="25">
        <f t="shared" si="170"/>
        <v>0</v>
      </c>
      <c r="H1206" s="74">
        <f>SUM(H1207)</f>
        <v>0</v>
      </c>
      <c r="I1206" s="76">
        <f t="shared" si="175"/>
        <v>0</v>
      </c>
      <c r="J1206" s="74">
        <f>SUM(J1207)</f>
        <v>0</v>
      </c>
      <c r="K1206" s="25">
        <f t="shared" si="172"/>
        <v>0</v>
      </c>
      <c r="L1206" s="75">
        <f t="shared" si="177"/>
        <v>0</v>
      </c>
      <c r="M1206" s="25">
        <f t="shared" si="173"/>
        <v>0</v>
      </c>
      <c r="N1206" s="74">
        <f>SUM(N1207)</f>
        <v>0</v>
      </c>
      <c r="O1206" s="25">
        <f t="shared" si="174"/>
        <v>0</v>
      </c>
      <c r="P1206" s="76">
        <f t="shared" si="176"/>
        <v>0</v>
      </c>
    </row>
    <row r="1207" spans="1:16" ht="26.25" hidden="1" x14ac:dyDescent="0.25">
      <c r="A1207" s="100">
        <v>3311403310906230</v>
      </c>
      <c r="B1207" s="31" t="s">
        <v>1067</v>
      </c>
      <c r="C1207" s="73"/>
      <c r="D1207" s="64"/>
      <c r="E1207" s="64"/>
      <c r="F1207" s="75">
        <f t="shared" si="171"/>
        <v>0</v>
      </c>
      <c r="G1207" s="25">
        <f t="shared" si="170"/>
        <v>0</v>
      </c>
      <c r="H1207" s="64"/>
      <c r="I1207" s="76">
        <f t="shared" si="175"/>
        <v>0</v>
      </c>
      <c r="J1207" s="64"/>
      <c r="K1207" s="25">
        <f t="shared" si="172"/>
        <v>0</v>
      </c>
      <c r="L1207" s="75">
        <f t="shared" si="177"/>
        <v>0</v>
      </c>
      <c r="M1207" s="25">
        <f t="shared" si="173"/>
        <v>0</v>
      </c>
      <c r="N1207" s="64"/>
      <c r="O1207" s="25">
        <f t="shared" si="174"/>
        <v>0</v>
      </c>
      <c r="P1207" s="76">
        <f t="shared" si="176"/>
        <v>0</v>
      </c>
    </row>
    <row r="1208" spans="1:16" hidden="1" x14ac:dyDescent="0.25">
      <c r="A1208" s="100">
        <v>3311403310907</v>
      </c>
      <c r="B1208" s="31" t="s">
        <v>1013</v>
      </c>
      <c r="C1208" s="73"/>
      <c r="D1208" s="74">
        <f>SUM(D1209)</f>
        <v>0</v>
      </c>
      <c r="E1208" s="74">
        <f>SUM(E1209)</f>
        <v>0</v>
      </c>
      <c r="F1208" s="75">
        <f t="shared" si="171"/>
        <v>0</v>
      </c>
      <c r="G1208" s="25">
        <f t="shared" si="170"/>
        <v>0</v>
      </c>
      <c r="H1208" s="74">
        <f>SUM(H1209)</f>
        <v>0</v>
      </c>
      <c r="I1208" s="76">
        <f t="shared" si="175"/>
        <v>0</v>
      </c>
      <c r="J1208" s="74">
        <f>SUM(J1209)</f>
        <v>0</v>
      </c>
      <c r="K1208" s="25">
        <f t="shared" si="172"/>
        <v>0</v>
      </c>
      <c r="L1208" s="75">
        <f t="shared" si="177"/>
        <v>0</v>
      </c>
      <c r="M1208" s="25">
        <f t="shared" si="173"/>
        <v>0</v>
      </c>
      <c r="N1208" s="74">
        <f>SUM(N1209)</f>
        <v>0</v>
      </c>
      <c r="O1208" s="25">
        <f t="shared" si="174"/>
        <v>0</v>
      </c>
      <c r="P1208" s="76">
        <f t="shared" si="176"/>
        <v>0</v>
      </c>
    </row>
    <row r="1209" spans="1:16" hidden="1" x14ac:dyDescent="0.25">
      <c r="A1209" s="100">
        <v>3311403310907230</v>
      </c>
      <c r="B1209" s="31" t="s">
        <v>1013</v>
      </c>
      <c r="C1209" s="73"/>
      <c r="D1209" s="64"/>
      <c r="E1209" s="64"/>
      <c r="F1209" s="75">
        <f t="shared" si="171"/>
        <v>0</v>
      </c>
      <c r="G1209" s="25">
        <f t="shared" si="170"/>
        <v>0</v>
      </c>
      <c r="H1209" s="64"/>
      <c r="I1209" s="76">
        <f t="shared" si="175"/>
        <v>0</v>
      </c>
      <c r="J1209" s="64"/>
      <c r="K1209" s="25">
        <f t="shared" si="172"/>
        <v>0</v>
      </c>
      <c r="L1209" s="75">
        <f t="shared" si="177"/>
        <v>0</v>
      </c>
      <c r="M1209" s="25">
        <f t="shared" si="173"/>
        <v>0</v>
      </c>
      <c r="N1209" s="64"/>
      <c r="O1209" s="25">
        <f t="shared" si="174"/>
        <v>0</v>
      </c>
      <c r="P1209" s="76">
        <f t="shared" si="176"/>
        <v>0</v>
      </c>
    </row>
    <row r="1210" spans="1:16" ht="26.25" hidden="1" x14ac:dyDescent="0.25">
      <c r="A1210" s="72">
        <v>3311403310908</v>
      </c>
      <c r="B1210" s="31" t="s">
        <v>1068</v>
      </c>
      <c r="C1210" s="73"/>
      <c r="D1210" s="74">
        <f>SUM(D1211)</f>
        <v>0</v>
      </c>
      <c r="E1210" s="74">
        <f>SUM(E1211)</f>
        <v>0</v>
      </c>
      <c r="F1210" s="75">
        <f t="shared" si="171"/>
        <v>0</v>
      </c>
      <c r="G1210" s="25">
        <f t="shared" si="170"/>
        <v>0</v>
      </c>
      <c r="H1210" s="74">
        <f>SUM(H1211)</f>
        <v>0</v>
      </c>
      <c r="I1210" s="76">
        <f t="shared" si="175"/>
        <v>0</v>
      </c>
      <c r="J1210" s="74">
        <f>SUM(J1211)</f>
        <v>0</v>
      </c>
      <c r="K1210" s="25">
        <f t="shared" si="172"/>
        <v>0</v>
      </c>
      <c r="L1210" s="75">
        <f t="shared" si="177"/>
        <v>0</v>
      </c>
      <c r="M1210" s="25">
        <f t="shared" si="173"/>
        <v>0</v>
      </c>
      <c r="N1210" s="74">
        <f>SUM(N1211)</f>
        <v>0</v>
      </c>
      <c r="O1210" s="25">
        <f t="shared" si="174"/>
        <v>0</v>
      </c>
      <c r="P1210" s="76">
        <f t="shared" si="176"/>
        <v>0</v>
      </c>
    </row>
    <row r="1211" spans="1:16" ht="26.25" hidden="1" x14ac:dyDescent="0.25">
      <c r="A1211" s="72">
        <v>3311403310908230</v>
      </c>
      <c r="B1211" s="31" t="s">
        <v>1068</v>
      </c>
      <c r="C1211" s="73"/>
      <c r="D1211" s="64"/>
      <c r="E1211" s="64"/>
      <c r="F1211" s="75">
        <f t="shared" si="171"/>
        <v>0</v>
      </c>
      <c r="G1211" s="25">
        <f t="shared" si="170"/>
        <v>0</v>
      </c>
      <c r="H1211" s="64"/>
      <c r="I1211" s="76">
        <f t="shared" si="175"/>
        <v>0</v>
      </c>
      <c r="J1211" s="64"/>
      <c r="K1211" s="25">
        <f t="shared" si="172"/>
        <v>0</v>
      </c>
      <c r="L1211" s="75">
        <f t="shared" si="177"/>
        <v>0</v>
      </c>
      <c r="M1211" s="25">
        <f t="shared" si="173"/>
        <v>0</v>
      </c>
      <c r="N1211" s="64"/>
      <c r="O1211" s="25">
        <f t="shared" si="174"/>
        <v>0</v>
      </c>
      <c r="P1211" s="76">
        <f t="shared" si="176"/>
        <v>0</v>
      </c>
    </row>
    <row r="1212" spans="1:16" hidden="1" x14ac:dyDescent="0.25">
      <c r="A1212" s="72">
        <v>3311403311122</v>
      </c>
      <c r="B1212" s="31" t="s">
        <v>1069</v>
      </c>
      <c r="C1212" s="73"/>
      <c r="D1212" s="74">
        <f>SUM(D1213)</f>
        <v>0</v>
      </c>
      <c r="E1212" s="74">
        <f>SUM(E1213)</f>
        <v>0</v>
      </c>
      <c r="F1212" s="75">
        <f t="shared" si="171"/>
        <v>0</v>
      </c>
      <c r="G1212" s="25">
        <f t="shared" si="170"/>
        <v>0</v>
      </c>
      <c r="H1212" s="74">
        <f>SUM(H1213)</f>
        <v>0</v>
      </c>
      <c r="I1212" s="76">
        <f t="shared" si="175"/>
        <v>0</v>
      </c>
      <c r="J1212" s="74">
        <f>SUM(J1213)</f>
        <v>0</v>
      </c>
      <c r="K1212" s="25">
        <f t="shared" si="172"/>
        <v>0</v>
      </c>
      <c r="L1212" s="75">
        <f t="shared" si="177"/>
        <v>0</v>
      </c>
      <c r="M1212" s="25">
        <f t="shared" si="173"/>
        <v>0</v>
      </c>
      <c r="N1212" s="74">
        <f>SUM(N1213)</f>
        <v>0</v>
      </c>
      <c r="O1212" s="25">
        <f t="shared" si="174"/>
        <v>0</v>
      </c>
      <c r="P1212" s="76">
        <f t="shared" si="176"/>
        <v>0</v>
      </c>
    </row>
    <row r="1213" spans="1:16" hidden="1" x14ac:dyDescent="0.25">
      <c r="A1213" s="72">
        <v>3311403311122230</v>
      </c>
      <c r="B1213" s="31" t="s">
        <v>1069</v>
      </c>
      <c r="C1213" s="73"/>
      <c r="D1213" s="64"/>
      <c r="E1213" s="64"/>
      <c r="F1213" s="75">
        <f t="shared" si="171"/>
        <v>0</v>
      </c>
      <c r="G1213" s="25">
        <f t="shared" si="170"/>
        <v>0</v>
      </c>
      <c r="H1213" s="64"/>
      <c r="I1213" s="76">
        <f t="shared" si="175"/>
        <v>0</v>
      </c>
      <c r="J1213" s="64"/>
      <c r="K1213" s="25">
        <f t="shared" si="172"/>
        <v>0</v>
      </c>
      <c r="L1213" s="75">
        <f t="shared" si="177"/>
        <v>0</v>
      </c>
      <c r="M1213" s="25">
        <f t="shared" si="173"/>
        <v>0</v>
      </c>
      <c r="N1213" s="64"/>
      <c r="O1213" s="25">
        <f t="shared" si="174"/>
        <v>0</v>
      </c>
      <c r="P1213" s="76">
        <f t="shared" si="176"/>
        <v>0</v>
      </c>
    </row>
    <row r="1214" spans="1:16" ht="39" hidden="1" x14ac:dyDescent="0.25">
      <c r="A1214" s="72">
        <v>3311403316036</v>
      </c>
      <c r="B1214" s="31" t="s">
        <v>1070</v>
      </c>
      <c r="C1214" s="73"/>
      <c r="D1214" s="74">
        <f>SUM(D1215)</f>
        <v>0</v>
      </c>
      <c r="E1214" s="74">
        <f>SUM(E1215)</f>
        <v>0</v>
      </c>
      <c r="F1214" s="75">
        <f t="shared" si="171"/>
        <v>0</v>
      </c>
      <c r="G1214" s="25">
        <f t="shared" si="170"/>
        <v>0</v>
      </c>
      <c r="H1214" s="74">
        <f>SUM(H1215)</f>
        <v>0</v>
      </c>
      <c r="I1214" s="76">
        <f t="shared" si="175"/>
        <v>0</v>
      </c>
      <c r="J1214" s="74">
        <f>SUM(J1215)</f>
        <v>0</v>
      </c>
      <c r="K1214" s="25">
        <f t="shared" si="172"/>
        <v>0</v>
      </c>
      <c r="L1214" s="75">
        <f t="shared" si="177"/>
        <v>0</v>
      </c>
      <c r="M1214" s="25">
        <f t="shared" si="173"/>
        <v>0</v>
      </c>
      <c r="N1214" s="74">
        <f>SUM(N1215)</f>
        <v>0</v>
      </c>
      <c r="O1214" s="25">
        <f t="shared" si="174"/>
        <v>0</v>
      </c>
      <c r="P1214" s="76">
        <f t="shared" si="176"/>
        <v>0</v>
      </c>
    </row>
    <row r="1215" spans="1:16" ht="39" hidden="1" x14ac:dyDescent="0.25">
      <c r="A1215" s="72">
        <v>3311403316036230</v>
      </c>
      <c r="B1215" s="31" t="s">
        <v>1070</v>
      </c>
      <c r="C1215" s="73"/>
      <c r="D1215" s="64"/>
      <c r="E1215" s="64"/>
      <c r="F1215" s="75">
        <f t="shared" si="171"/>
        <v>0</v>
      </c>
      <c r="G1215" s="25">
        <f t="shared" si="170"/>
        <v>0</v>
      </c>
      <c r="H1215" s="64"/>
      <c r="I1215" s="76">
        <f t="shared" si="175"/>
        <v>0</v>
      </c>
      <c r="J1215" s="64"/>
      <c r="K1215" s="25">
        <f t="shared" si="172"/>
        <v>0</v>
      </c>
      <c r="L1215" s="75">
        <f t="shared" si="177"/>
        <v>0</v>
      </c>
      <c r="M1215" s="25">
        <f t="shared" si="173"/>
        <v>0</v>
      </c>
      <c r="N1215" s="64"/>
      <c r="O1215" s="25">
        <f t="shared" si="174"/>
        <v>0</v>
      </c>
      <c r="P1215" s="76">
        <f t="shared" si="176"/>
        <v>0</v>
      </c>
    </row>
    <row r="1216" spans="1:16" hidden="1" x14ac:dyDescent="0.25">
      <c r="A1216" s="72">
        <v>3311403316094</v>
      </c>
      <c r="B1216" s="31" t="s">
        <v>1013</v>
      </c>
      <c r="C1216" s="73"/>
      <c r="D1216" s="74">
        <f>SUM(D1217:D1219)</f>
        <v>0</v>
      </c>
      <c r="E1216" s="74">
        <f>SUM(E1217:E1219)</f>
        <v>0</v>
      </c>
      <c r="F1216" s="75">
        <f t="shared" si="171"/>
        <v>0</v>
      </c>
      <c r="G1216" s="25">
        <f t="shared" si="170"/>
        <v>0</v>
      </c>
      <c r="H1216" s="74">
        <f>SUM(H1217:H1219)</f>
        <v>0</v>
      </c>
      <c r="I1216" s="76">
        <f t="shared" si="175"/>
        <v>0</v>
      </c>
      <c r="J1216" s="74">
        <f>SUM(J1217:J1219)</f>
        <v>0</v>
      </c>
      <c r="K1216" s="25">
        <f t="shared" si="172"/>
        <v>0</v>
      </c>
      <c r="L1216" s="75">
        <f t="shared" si="177"/>
        <v>0</v>
      </c>
      <c r="M1216" s="25">
        <f t="shared" si="173"/>
        <v>0</v>
      </c>
      <c r="N1216" s="74">
        <f>SUM(N1217:N1219)</f>
        <v>0</v>
      </c>
      <c r="O1216" s="25">
        <f t="shared" si="174"/>
        <v>0</v>
      </c>
      <c r="P1216" s="76">
        <f t="shared" si="176"/>
        <v>0</v>
      </c>
    </row>
    <row r="1217" spans="1:16" hidden="1" x14ac:dyDescent="0.25">
      <c r="A1217" s="72">
        <v>3311403316094230</v>
      </c>
      <c r="B1217" s="31" t="s">
        <v>1027</v>
      </c>
      <c r="C1217" s="73"/>
      <c r="D1217" s="64"/>
      <c r="E1217" s="64"/>
      <c r="F1217" s="75">
        <f t="shared" si="171"/>
        <v>0</v>
      </c>
      <c r="G1217" s="25">
        <f t="shared" si="170"/>
        <v>0</v>
      </c>
      <c r="H1217" s="64"/>
      <c r="I1217" s="76">
        <f t="shared" si="175"/>
        <v>0</v>
      </c>
      <c r="J1217" s="64"/>
      <c r="K1217" s="25">
        <f t="shared" si="172"/>
        <v>0</v>
      </c>
      <c r="L1217" s="75">
        <f t="shared" si="177"/>
        <v>0</v>
      </c>
      <c r="M1217" s="25">
        <f t="shared" si="173"/>
        <v>0</v>
      </c>
      <c r="N1217" s="64"/>
      <c r="O1217" s="25">
        <f t="shared" si="174"/>
        <v>0</v>
      </c>
      <c r="P1217" s="76">
        <f t="shared" si="176"/>
        <v>0</v>
      </c>
    </row>
    <row r="1218" spans="1:16" hidden="1" x14ac:dyDescent="0.25">
      <c r="A1218" s="72">
        <v>3311403316094230</v>
      </c>
      <c r="B1218" s="31" t="s">
        <v>1071</v>
      </c>
      <c r="C1218" s="73"/>
      <c r="D1218" s="64"/>
      <c r="E1218" s="64"/>
      <c r="F1218" s="75">
        <f t="shared" si="171"/>
        <v>0</v>
      </c>
      <c r="G1218" s="25">
        <f t="shared" si="170"/>
        <v>0</v>
      </c>
      <c r="H1218" s="64"/>
      <c r="I1218" s="76">
        <f t="shared" si="175"/>
        <v>0</v>
      </c>
      <c r="J1218" s="64"/>
      <c r="K1218" s="25">
        <f t="shared" si="172"/>
        <v>0</v>
      </c>
      <c r="L1218" s="75">
        <f t="shared" si="177"/>
        <v>0</v>
      </c>
      <c r="M1218" s="25">
        <f t="shared" si="173"/>
        <v>0</v>
      </c>
      <c r="N1218" s="64"/>
      <c r="O1218" s="25">
        <f t="shared" si="174"/>
        <v>0</v>
      </c>
      <c r="P1218" s="76">
        <f t="shared" si="176"/>
        <v>0</v>
      </c>
    </row>
    <row r="1219" spans="1:16" hidden="1" x14ac:dyDescent="0.25">
      <c r="A1219" s="72">
        <v>3311403316094230</v>
      </c>
      <c r="B1219" s="31" t="s">
        <v>1072</v>
      </c>
      <c r="C1219" s="73"/>
      <c r="D1219" s="64"/>
      <c r="E1219" s="64"/>
      <c r="F1219" s="75">
        <f t="shared" si="171"/>
        <v>0</v>
      </c>
      <c r="G1219" s="25">
        <f t="shared" si="170"/>
        <v>0</v>
      </c>
      <c r="H1219" s="64"/>
      <c r="I1219" s="76">
        <f t="shared" si="175"/>
        <v>0</v>
      </c>
      <c r="J1219" s="64"/>
      <c r="K1219" s="25">
        <f t="shared" si="172"/>
        <v>0</v>
      </c>
      <c r="L1219" s="75">
        <f t="shared" si="177"/>
        <v>0</v>
      </c>
      <c r="M1219" s="25">
        <f t="shared" si="173"/>
        <v>0</v>
      </c>
      <c r="N1219" s="64"/>
      <c r="O1219" s="25">
        <f t="shared" si="174"/>
        <v>0</v>
      </c>
      <c r="P1219" s="76">
        <f t="shared" si="176"/>
        <v>0</v>
      </c>
    </row>
    <row r="1220" spans="1:16" ht="26.25" hidden="1" x14ac:dyDescent="0.25">
      <c r="A1220" s="100">
        <v>3311403317032</v>
      </c>
      <c r="B1220" s="31" t="s">
        <v>1073</v>
      </c>
      <c r="C1220" s="73"/>
      <c r="D1220" s="74">
        <f>SUM(D1221)</f>
        <v>0</v>
      </c>
      <c r="E1220" s="74">
        <f>SUM(E1221)</f>
        <v>0</v>
      </c>
      <c r="F1220" s="75">
        <f t="shared" si="171"/>
        <v>0</v>
      </c>
      <c r="G1220" s="25">
        <f t="shared" si="170"/>
        <v>0</v>
      </c>
      <c r="H1220" s="74">
        <f>SUM(H1221)</f>
        <v>0</v>
      </c>
      <c r="I1220" s="76">
        <f t="shared" si="175"/>
        <v>0</v>
      </c>
      <c r="J1220" s="74">
        <f>SUM(J1221)</f>
        <v>0</v>
      </c>
      <c r="K1220" s="25">
        <f t="shared" si="172"/>
        <v>0</v>
      </c>
      <c r="L1220" s="75">
        <f t="shared" si="177"/>
        <v>0</v>
      </c>
      <c r="M1220" s="25">
        <f t="shared" si="173"/>
        <v>0</v>
      </c>
      <c r="N1220" s="74">
        <f>SUM(N1221)</f>
        <v>0</v>
      </c>
      <c r="O1220" s="25">
        <f t="shared" si="174"/>
        <v>0</v>
      </c>
      <c r="P1220" s="76">
        <f t="shared" si="176"/>
        <v>0</v>
      </c>
    </row>
    <row r="1221" spans="1:16" ht="26.25" hidden="1" x14ac:dyDescent="0.25">
      <c r="A1221" s="100">
        <v>3311403317032230</v>
      </c>
      <c r="B1221" s="31" t="s">
        <v>1073</v>
      </c>
      <c r="C1221" s="73"/>
      <c r="D1221" s="64"/>
      <c r="E1221" s="64"/>
      <c r="F1221" s="75">
        <f t="shared" si="171"/>
        <v>0</v>
      </c>
      <c r="G1221" s="25">
        <f t="shared" si="170"/>
        <v>0</v>
      </c>
      <c r="H1221" s="64"/>
      <c r="I1221" s="76">
        <f t="shared" si="175"/>
        <v>0</v>
      </c>
      <c r="J1221" s="64"/>
      <c r="K1221" s="25">
        <f t="shared" si="172"/>
        <v>0</v>
      </c>
      <c r="L1221" s="75">
        <f t="shared" si="177"/>
        <v>0</v>
      </c>
      <c r="M1221" s="25">
        <f t="shared" si="173"/>
        <v>0</v>
      </c>
      <c r="N1221" s="64"/>
      <c r="O1221" s="25">
        <f t="shared" si="174"/>
        <v>0</v>
      </c>
      <c r="P1221" s="76">
        <f t="shared" si="176"/>
        <v>0</v>
      </c>
    </row>
    <row r="1222" spans="1:16" hidden="1" x14ac:dyDescent="0.25">
      <c r="A1222" s="72">
        <v>3311403317096</v>
      </c>
      <c r="B1222" s="31" t="s">
        <v>1074</v>
      </c>
      <c r="C1222" s="73"/>
      <c r="D1222" s="74">
        <f>SUM(D1223)</f>
        <v>0</v>
      </c>
      <c r="E1222" s="74">
        <f>SUM(E1223)</f>
        <v>0</v>
      </c>
      <c r="F1222" s="75">
        <f t="shared" si="171"/>
        <v>0</v>
      </c>
      <c r="G1222" s="25">
        <f t="shared" si="170"/>
        <v>0</v>
      </c>
      <c r="H1222" s="74">
        <f>SUM(H1223)</f>
        <v>0</v>
      </c>
      <c r="I1222" s="76">
        <f t="shared" si="175"/>
        <v>0</v>
      </c>
      <c r="J1222" s="74">
        <f>SUM(J1223)</f>
        <v>0</v>
      </c>
      <c r="K1222" s="25">
        <f t="shared" si="172"/>
        <v>0</v>
      </c>
      <c r="L1222" s="75">
        <f t="shared" si="177"/>
        <v>0</v>
      </c>
      <c r="M1222" s="25">
        <f t="shared" si="173"/>
        <v>0</v>
      </c>
      <c r="N1222" s="74">
        <f>SUM(N1223)</f>
        <v>0</v>
      </c>
      <c r="O1222" s="25">
        <f t="shared" si="174"/>
        <v>0</v>
      </c>
      <c r="P1222" s="76">
        <f t="shared" si="176"/>
        <v>0</v>
      </c>
    </row>
    <row r="1223" spans="1:16" hidden="1" x14ac:dyDescent="0.25">
      <c r="A1223" s="72">
        <v>3311403317096230</v>
      </c>
      <c r="B1223" s="31" t="s">
        <v>1074</v>
      </c>
      <c r="C1223" s="73"/>
      <c r="D1223" s="64"/>
      <c r="E1223" s="64"/>
      <c r="F1223" s="75">
        <f t="shared" si="171"/>
        <v>0</v>
      </c>
      <c r="G1223" s="25">
        <f t="shared" si="170"/>
        <v>0</v>
      </c>
      <c r="H1223" s="64"/>
      <c r="I1223" s="76">
        <f t="shared" si="175"/>
        <v>0</v>
      </c>
      <c r="J1223" s="64"/>
      <c r="K1223" s="25">
        <f t="shared" si="172"/>
        <v>0</v>
      </c>
      <c r="L1223" s="75">
        <f t="shared" si="177"/>
        <v>0</v>
      </c>
      <c r="M1223" s="25">
        <f t="shared" si="173"/>
        <v>0</v>
      </c>
      <c r="N1223" s="64"/>
      <c r="O1223" s="25">
        <f t="shared" si="174"/>
        <v>0</v>
      </c>
      <c r="P1223" s="76">
        <f t="shared" si="176"/>
        <v>0</v>
      </c>
    </row>
    <row r="1224" spans="1:16" hidden="1" x14ac:dyDescent="0.25">
      <c r="A1224" s="72">
        <v>3311403317219</v>
      </c>
      <c r="B1224" s="31" t="s">
        <v>1075</v>
      </c>
      <c r="C1224" s="73"/>
      <c r="D1224" s="74">
        <f>SUM(D1225)</f>
        <v>0</v>
      </c>
      <c r="E1224" s="74">
        <f>SUM(E1225)</f>
        <v>0</v>
      </c>
      <c r="F1224" s="75">
        <f t="shared" si="171"/>
        <v>0</v>
      </c>
      <c r="G1224" s="25">
        <f t="shared" si="170"/>
        <v>0</v>
      </c>
      <c r="H1224" s="74">
        <f>SUM(H1225)</f>
        <v>0</v>
      </c>
      <c r="I1224" s="76">
        <f t="shared" si="175"/>
        <v>0</v>
      </c>
      <c r="J1224" s="74">
        <f>SUM(J1225)</f>
        <v>0</v>
      </c>
      <c r="K1224" s="25">
        <f t="shared" si="172"/>
        <v>0</v>
      </c>
      <c r="L1224" s="75">
        <f t="shared" si="177"/>
        <v>0</v>
      </c>
      <c r="M1224" s="25">
        <f t="shared" si="173"/>
        <v>0</v>
      </c>
      <c r="N1224" s="74">
        <f>SUM(N1225)</f>
        <v>0</v>
      </c>
      <c r="O1224" s="25">
        <f t="shared" si="174"/>
        <v>0</v>
      </c>
      <c r="P1224" s="76">
        <f t="shared" si="176"/>
        <v>0</v>
      </c>
    </row>
    <row r="1225" spans="1:16" hidden="1" x14ac:dyDescent="0.25">
      <c r="A1225" s="72">
        <v>3311403317219230</v>
      </c>
      <c r="B1225" s="31" t="s">
        <v>1076</v>
      </c>
      <c r="C1225" s="73"/>
      <c r="D1225" s="64"/>
      <c r="E1225" s="64"/>
      <c r="F1225" s="75">
        <f t="shared" si="171"/>
        <v>0</v>
      </c>
      <c r="G1225" s="25">
        <f t="shared" si="170"/>
        <v>0</v>
      </c>
      <c r="H1225" s="64"/>
      <c r="I1225" s="76">
        <f t="shared" si="175"/>
        <v>0</v>
      </c>
      <c r="J1225" s="64"/>
      <c r="K1225" s="25">
        <f t="shared" si="172"/>
        <v>0</v>
      </c>
      <c r="L1225" s="75">
        <f t="shared" si="177"/>
        <v>0</v>
      </c>
      <c r="M1225" s="25">
        <f t="shared" si="173"/>
        <v>0</v>
      </c>
      <c r="N1225" s="64"/>
      <c r="O1225" s="25">
        <f t="shared" si="174"/>
        <v>0</v>
      </c>
      <c r="P1225" s="76">
        <f t="shared" si="176"/>
        <v>0</v>
      </c>
    </row>
    <row r="1226" spans="1:16" hidden="1" x14ac:dyDescent="0.25">
      <c r="A1226" s="72">
        <v>3311403317225</v>
      </c>
      <c r="B1226" s="31" t="s">
        <v>1013</v>
      </c>
      <c r="C1226" s="73"/>
      <c r="D1226" s="74">
        <f>SUM(D1227)</f>
        <v>0</v>
      </c>
      <c r="E1226" s="74">
        <f>SUM(E1227)</f>
        <v>0</v>
      </c>
      <c r="F1226" s="75">
        <f t="shared" si="171"/>
        <v>0</v>
      </c>
      <c r="G1226" s="25">
        <f t="shared" ref="G1226:G1290" si="178">IF(OR(F1226=0,F$7=0),0,F1226/F$7)*100</f>
        <v>0</v>
      </c>
      <c r="H1226" s="74">
        <f>SUM(H1227)</f>
        <v>0</v>
      </c>
      <c r="I1226" s="76">
        <f t="shared" si="175"/>
        <v>0</v>
      </c>
      <c r="J1226" s="74">
        <f>SUM(J1227)</f>
        <v>0</v>
      </c>
      <c r="K1226" s="25">
        <f t="shared" si="172"/>
        <v>0</v>
      </c>
      <c r="L1226" s="75">
        <f t="shared" si="177"/>
        <v>0</v>
      </c>
      <c r="M1226" s="25">
        <f t="shared" si="173"/>
        <v>0</v>
      </c>
      <c r="N1226" s="74">
        <f>SUM(N1227)</f>
        <v>0</v>
      </c>
      <c r="O1226" s="25">
        <f t="shared" si="174"/>
        <v>0</v>
      </c>
      <c r="P1226" s="76">
        <f t="shared" si="176"/>
        <v>0</v>
      </c>
    </row>
    <row r="1227" spans="1:16" hidden="1" x14ac:dyDescent="0.25">
      <c r="A1227" s="72">
        <v>3311403317225</v>
      </c>
      <c r="B1227" s="31" t="s">
        <v>1013</v>
      </c>
      <c r="C1227" s="73"/>
      <c r="D1227" s="64"/>
      <c r="E1227" s="64"/>
      <c r="F1227" s="75">
        <f t="shared" si="171"/>
        <v>0</v>
      </c>
      <c r="G1227" s="25">
        <f t="shared" si="178"/>
        <v>0</v>
      </c>
      <c r="H1227" s="64"/>
      <c r="I1227" s="76">
        <f t="shared" si="175"/>
        <v>0</v>
      </c>
      <c r="J1227" s="64"/>
      <c r="K1227" s="25">
        <f t="shared" si="172"/>
        <v>0</v>
      </c>
      <c r="L1227" s="75">
        <f t="shared" si="177"/>
        <v>0</v>
      </c>
      <c r="M1227" s="25">
        <f t="shared" si="173"/>
        <v>0</v>
      </c>
      <c r="N1227" s="64"/>
      <c r="O1227" s="25">
        <f t="shared" si="174"/>
        <v>0</v>
      </c>
      <c r="P1227" s="76">
        <f t="shared" si="176"/>
        <v>0</v>
      </c>
    </row>
    <row r="1228" spans="1:16" ht="26.25" hidden="1" x14ac:dyDescent="0.25">
      <c r="A1228" s="72">
        <v>3311403317377</v>
      </c>
      <c r="B1228" s="31" t="s">
        <v>1077</v>
      </c>
      <c r="C1228" s="73"/>
      <c r="D1228" s="74">
        <f>SUM(D1229)</f>
        <v>0</v>
      </c>
      <c r="E1228" s="74">
        <f>SUM(E1229)</f>
        <v>0</v>
      </c>
      <c r="F1228" s="75">
        <f t="shared" si="171"/>
        <v>0</v>
      </c>
      <c r="G1228" s="25">
        <f t="shared" si="178"/>
        <v>0</v>
      </c>
      <c r="H1228" s="74">
        <f>SUM(H1229)</f>
        <v>0</v>
      </c>
      <c r="I1228" s="76">
        <f t="shared" si="175"/>
        <v>0</v>
      </c>
      <c r="J1228" s="74">
        <f>SUM(J1229)</f>
        <v>0</v>
      </c>
      <c r="K1228" s="25">
        <f t="shared" si="172"/>
        <v>0</v>
      </c>
      <c r="L1228" s="75">
        <f t="shared" si="177"/>
        <v>0</v>
      </c>
      <c r="M1228" s="25">
        <f t="shared" si="173"/>
        <v>0</v>
      </c>
      <c r="N1228" s="74">
        <f>SUM(N1229)</f>
        <v>0</v>
      </c>
      <c r="O1228" s="25">
        <f t="shared" si="174"/>
        <v>0</v>
      </c>
      <c r="P1228" s="76">
        <f t="shared" si="176"/>
        <v>0</v>
      </c>
    </row>
    <row r="1229" spans="1:16" ht="26.25" hidden="1" x14ac:dyDescent="0.25">
      <c r="A1229" s="72">
        <v>3311403317377230</v>
      </c>
      <c r="B1229" s="31" t="s">
        <v>1077</v>
      </c>
      <c r="C1229" s="73"/>
      <c r="D1229" s="64"/>
      <c r="E1229" s="64"/>
      <c r="F1229" s="75">
        <f t="shared" si="171"/>
        <v>0</v>
      </c>
      <c r="G1229" s="25">
        <f t="shared" si="178"/>
        <v>0</v>
      </c>
      <c r="H1229" s="64"/>
      <c r="I1229" s="76">
        <f t="shared" si="175"/>
        <v>0</v>
      </c>
      <c r="J1229" s="64"/>
      <c r="K1229" s="25">
        <f t="shared" si="172"/>
        <v>0</v>
      </c>
      <c r="L1229" s="75">
        <f t="shared" si="177"/>
        <v>0</v>
      </c>
      <c r="M1229" s="25">
        <f t="shared" si="173"/>
        <v>0</v>
      </c>
      <c r="N1229" s="64"/>
      <c r="O1229" s="25">
        <f t="shared" si="174"/>
        <v>0</v>
      </c>
      <c r="P1229" s="76">
        <f t="shared" si="176"/>
        <v>0</v>
      </c>
    </row>
    <row r="1230" spans="1:16" ht="26.25" hidden="1" x14ac:dyDescent="0.25">
      <c r="A1230" s="72">
        <v>3311403317379</v>
      </c>
      <c r="B1230" s="31" t="s">
        <v>1078</v>
      </c>
      <c r="C1230" s="73"/>
      <c r="D1230" s="74">
        <f>SUM(D1231)</f>
        <v>0</v>
      </c>
      <c r="E1230" s="74">
        <f>SUM(E1231)</f>
        <v>0</v>
      </c>
      <c r="F1230" s="75">
        <f t="shared" si="171"/>
        <v>0</v>
      </c>
      <c r="G1230" s="25">
        <f t="shared" si="178"/>
        <v>0</v>
      </c>
      <c r="H1230" s="74">
        <f>SUM(H1231)</f>
        <v>0</v>
      </c>
      <c r="I1230" s="76">
        <f t="shared" si="175"/>
        <v>0</v>
      </c>
      <c r="J1230" s="74">
        <f>SUM(J1231)</f>
        <v>0</v>
      </c>
      <c r="K1230" s="25">
        <f t="shared" si="172"/>
        <v>0</v>
      </c>
      <c r="L1230" s="75">
        <f t="shared" si="177"/>
        <v>0</v>
      </c>
      <c r="M1230" s="25">
        <f t="shared" si="173"/>
        <v>0</v>
      </c>
      <c r="N1230" s="74">
        <f>SUM(N1231)</f>
        <v>0</v>
      </c>
      <c r="O1230" s="25">
        <f t="shared" si="174"/>
        <v>0</v>
      </c>
      <c r="P1230" s="76">
        <f t="shared" si="176"/>
        <v>0</v>
      </c>
    </row>
    <row r="1231" spans="1:16" ht="26.25" hidden="1" x14ac:dyDescent="0.25">
      <c r="A1231" s="72">
        <v>3311403317379230</v>
      </c>
      <c r="B1231" s="31" t="s">
        <v>1078</v>
      </c>
      <c r="C1231" s="73"/>
      <c r="D1231" s="64"/>
      <c r="E1231" s="64"/>
      <c r="F1231" s="75">
        <f t="shared" si="171"/>
        <v>0</v>
      </c>
      <c r="G1231" s="25">
        <f t="shared" si="178"/>
        <v>0</v>
      </c>
      <c r="H1231" s="64"/>
      <c r="I1231" s="76">
        <f t="shared" si="175"/>
        <v>0</v>
      </c>
      <c r="J1231" s="64"/>
      <c r="K1231" s="25">
        <f t="shared" si="172"/>
        <v>0</v>
      </c>
      <c r="L1231" s="75">
        <f t="shared" si="177"/>
        <v>0</v>
      </c>
      <c r="M1231" s="25">
        <f t="shared" si="173"/>
        <v>0</v>
      </c>
      <c r="N1231" s="64"/>
      <c r="O1231" s="25">
        <f t="shared" si="174"/>
        <v>0</v>
      </c>
      <c r="P1231" s="76">
        <f t="shared" si="176"/>
        <v>0</v>
      </c>
    </row>
    <row r="1232" spans="1:16" ht="64.5" hidden="1" x14ac:dyDescent="0.25">
      <c r="A1232" s="72">
        <v>3311403317379</v>
      </c>
      <c r="B1232" s="31" t="s">
        <v>1063</v>
      </c>
      <c r="C1232" s="73"/>
      <c r="D1232" s="74">
        <f>SUM(D1233)</f>
        <v>0</v>
      </c>
      <c r="E1232" s="74">
        <f>SUM(E1233)</f>
        <v>0</v>
      </c>
      <c r="F1232" s="75">
        <f t="shared" si="171"/>
        <v>0</v>
      </c>
      <c r="G1232" s="25">
        <f t="shared" si="178"/>
        <v>0</v>
      </c>
      <c r="H1232" s="74">
        <f>SUM(H1233)</f>
        <v>0</v>
      </c>
      <c r="I1232" s="76">
        <f t="shared" si="175"/>
        <v>0</v>
      </c>
      <c r="J1232" s="74">
        <f>SUM(J1233)</f>
        <v>0</v>
      </c>
      <c r="K1232" s="25">
        <f t="shared" si="172"/>
        <v>0</v>
      </c>
      <c r="L1232" s="75">
        <f t="shared" si="177"/>
        <v>0</v>
      </c>
      <c r="M1232" s="25">
        <f t="shared" si="173"/>
        <v>0</v>
      </c>
      <c r="N1232" s="74">
        <f>SUM(N1233)</f>
        <v>0</v>
      </c>
      <c r="O1232" s="25">
        <f t="shared" si="174"/>
        <v>0</v>
      </c>
      <c r="P1232" s="76">
        <f t="shared" si="176"/>
        <v>0</v>
      </c>
    </row>
    <row r="1233" spans="1:16" hidden="1" x14ac:dyDescent="0.25">
      <c r="A1233" s="72">
        <v>3311403317379230</v>
      </c>
      <c r="B1233" s="31" t="s">
        <v>1079</v>
      </c>
      <c r="C1233" s="73"/>
      <c r="D1233" s="64"/>
      <c r="E1233" s="64"/>
      <c r="F1233" s="75">
        <f t="shared" si="171"/>
        <v>0</v>
      </c>
      <c r="G1233" s="25">
        <f t="shared" si="178"/>
        <v>0</v>
      </c>
      <c r="H1233" s="64"/>
      <c r="I1233" s="76">
        <f t="shared" si="175"/>
        <v>0</v>
      </c>
      <c r="J1233" s="64"/>
      <c r="K1233" s="25">
        <f t="shared" si="172"/>
        <v>0</v>
      </c>
      <c r="L1233" s="75">
        <f t="shared" si="177"/>
        <v>0</v>
      </c>
      <c r="M1233" s="25">
        <f t="shared" si="173"/>
        <v>0</v>
      </c>
      <c r="N1233" s="64"/>
      <c r="O1233" s="25">
        <f t="shared" si="174"/>
        <v>0</v>
      </c>
      <c r="P1233" s="76">
        <f t="shared" si="176"/>
        <v>0</v>
      </c>
    </row>
    <row r="1234" spans="1:16" ht="26.25" hidden="1" x14ac:dyDescent="0.25">
      <c r="A1234" s="100">
        <v>331140332</v>
      </c>
      <c r="B1234" s="31" t="s">
        <v>1080</v>
      </c>
      <c r="C1234" s="73"/>
      <c r="D1234" s="74">
        <f>SUM(D1235+D1237+D1239+D1241+D1243+D1245+D1250+D1253+D1255)</f>
        <v>0</v>
      </c>
      <c r="E1234" s="74">
        <f>SUM(E1235+E1237+E1239+E1241+E1243+E1245+E1250+E1253+E1255)</f>
        <v>0</v>
      </c>
      <c r="F1234" s="75">
        <f t="shared" si="171"/>
        <v>0</v>
      </c>
      <c r="G1234" s="25">
        <f t="shared" si="178"/>
        <v>0</v>
      </c>
      <c r="H1234" s="74">
        <f>SUM(H1235+H1237+H1239+H1241+H1243+H1245+H1250+H1253+H1255)</f>
        <v>0</v>
      </c>
      <c r="I1234" s="76">
        <f t="shared" si="175"/>
        <v>0</v>
      </c>
      <c r="J1234" s="74">
        <f>SUM(J1235+J1237+J1239+J1241+J1243+J1245+J1250+J1253+J1255)</f>
        <v>0</v>
      </c>
      <c r="K1234" s="25">
        <f t="shared" si="172"/>
        <v>0</v>
      </c>
      <c r="L1234" s="75">
        <f t="shared" si="177"/>
        <v>0</v>
      </c>
      <c r="M1234" s="25">
        <f t="shared" si="173"/>
        <v>0</v>
      </c>
      <c r="N1234" s="74">
        <f>SUM(N1235+N1237+N1239+N1241+N1243+N1245+N1250+N1253+N1255)</f>
        <v>0</v>
      </c>
      <c r="O1234" s="25">
        <f t="shared" si="174"/>
        <v>0</v>
      </c>
      <c r="P1234" s="76">
        <f t="shared" si="176"/>
        <v>0</v>
      </c>
    </row>
    <row r="1235" spans="1:16" hidden="1" x14ac:dyDescent="0.25">
      <c r="A1235" s="100">
        <v>3311403320188</v>
      </c>
      <c r="B1235" s="31" t="s">
        <v>1081</v>
      </c>
      <c r="C1235" s="73"/>
      <c r="D1235" s="74">
        <f>SUM(D1236)</f>
        <v>0</v>
      </c>
      <c r="E1235" s="74">
        <f>SUM(E1236)</f>
        <v>0</v>
      </c>
      <c r="F1235" s="75">
        <f t="shared" si="171"/>
        <v>0</v>
      </c>
      <c r="G1235" s="25">
        <f t="shared" si="178"/>
        <v>0</v>
      </c>
      <c r="H1235" s="74">
        <f>SUM(H1236)</f>
        <v>0</v>
      </c>
      <c r="I1235" s="76">
        <f t="shared" si="175"/>
        <v>0</v>
      </c>
      <c r="J1235" s="74">
        <f>SUM(J1236)</f>
        <v>0</v>
      </c>
      <c r="K1235" s="25">
        <f t="shared" si="172"/>
        <v>0</v>
      </c>
      <c r="L1235" s="75">
        <f t="shared" si="177"/>
        <v>0</v>
      </c>
      <c r="M1235" s="25">
        <f t="shared" si="173"/>
        <v>0</v>
      </c>
      <c r="N1235" s="74">
        <f>SUM(N1236)</f>
        <v>0</v>
      </c>
      <c r="O1235" s="25">
        <f t="shared" si="174"/>
        <v>0</v>
      </c>
      <c r="P1235" s="76">
        <f t="shared" si="176"/>
        <v>0</v>
      </c>
    </row>
    <row r="1236" spans="1:16" hidden="1" x14ac:dyDescent="0.25">
      <c r="A1236" s="100">
        <v>3311403320188240</v>
      </c>
      <c r="B1236" s="101" t="s">
        <v>1082</v>
      </c>
      <c r="C1236" s="73"/>
      <c r="D1236" s="64"/>
      <c r="E1236" s="64"/>
      <c r="F1236" s="75">
        <f t="shared" si="171"/>
        <v>0</v>
      </c>
      <c r="G1236" s="25">
        <f t="shared" si="178"/>
        <v>0</v>
      </c>
      <c r="H1236" s="64"/>
      <c r="I1236" s="76">
        <f t="shared" si="175"/>
        <v>0</v>
      </c>
      <c r="J1236" s="64"/>
      <c r="K1236" s="25">
        <f t="shared" si="172"/>
        <v>0</v>
      </c>
      <c r="L1236" s="75">
        <f t="shared" si="177"/>
        <v>0</v>
      </c>
      <c r="M1236" s="25">
        <f t="shared" si="173"/>
        <v>0</v>
      </c>
      <c r="N1236" s="64"/>
      <c r="O1236" s="25">
        <f t="shared" si="174"/>
        <v>0</v>
      </c>
      <c r="P1236" s="76">
        <f t="shared" si="176"/>
        <v>0</v>
      </c>
    </row>
    <row r="1237" spans="1:16" hidden="1" x14ac:dyDescent="0.25">
      <c r="A1237" s="72">
        <v>3311403320690</v>
      </c>
      <c r="B1237" s="31" t="s">
        <v>1083</v>
      </c>
      <c r="C1237" s="73"/>
      <c r="D1237" s="74">
        <f>SUM(D1238)</f>
        <v>0</v>
      </c>
      <c r="E1237" s="74">
        <f>SUM(E1238)</f>
        <v>0</v>
      </c>
      <c r="F1237" s="75">
        <f t="shared" si="171"/>
        <v>0</v>
      </c>
      <c r="G1237" s="25">
        <f t="shared" si="178"/>
        <v>0</v>
      </c>
      <c r="H1237" s="74">
        <f>SUM(H1238)</f>
        <v>0</v>
      </c>
      <c r="I1237" s="76">
        <f t="shared" si="175"/>
        <v>0</v>
      </c>
      <c r="J1237" s="74">
        <f>SUM(J1238)</f>
        <v>0</v>
      </c>
      <c r="K1237" s="25">
        <f t="shared" si="172"/>
        <v>0</v>
      </c>
      <c r="L1237" s="75">
        <f t="shared" si="177"/>
        <v>0</v>
      </c>
      <c r="M1237" s="25">
        <f t="shared" si="173"/>
        <v>0</v>
      </c>
      <c r="N1237" s="74">
        <f>SUM(N1238)</f>
        <v>0</v>
      </c>
      <c r="O1237" s="25">
        <f t="shared" si="174"/>
        <v>0</v>
      </c>
      <c r="P1237" s="76">
        <f t="shared" si="176"/>
        <v>0</v>
      </c>
    </row>
    <row r="1238" spans="1:16" hidden="1" x14ac:dyDescent="0.25">
      <c r="A1238" s="72">
        <v>3311403320690240</v>
      </c>
      <c r="B1238" s="31" t="s">
        <v>1083</v>
      </c>
      <c r="C1238" s="73"/>
      <c r="D1238" s="64"/>
      <c r="E1238" s="64"/>
      <c r="F1238" s="75">
        <f t="shared" si="171"/>
        <v>0</v>
      </c>
      <c r="G1238" s="25">
        <f t="shared" si="178"/>
        <v>0</v>
      </c>
      <c r="H1238" s="64"/>
      <c r="I1238" s="76">
        <f t="shared" si="175"/>
        <v>0</v>
      </c>
      <c r="J1238" s="64"/>
      <c r="K1238" s="25">
        <f t="shared" si="172"/>
        <v>0</v>
      </c>
      <c r="L1238" s="75">
        <f t="shared" si="177"/>
        <v>0</v>
      </c>
      <c r="M1238" s="25">
        <f t="shared" si="173"/>
        <v>0</v>
      </c>
      <c r="N1238" s="64"/>
      <c r="O1238" s="25">
        <f t="shared" si="174"/>
        <v>0</v>
      </c>
      <c r="P1238" s="76">
        <f t="shared" si="176"/>
        <v>0</v>
      </c>
    </row>
    <row r="1239" spans="1:16" hidden="1" x14ac:dyDescent="0.25">
      <c r="A1239" s="72">
        <v>3311403320705</v>
      </c>
      <c r="B1239" s="31" t="s">
        <v>1084</v>
      </c>
      <c r="C1239" s="73"/>
      <c r="D1239" s="74">
        <f>SUM(D1240)</f>
        <v>0</v>
      </c>
      <c r="E1239" s="74">
        <f>SUM(E1240)</f>
        <v>0</v>
      </c>
      <c r="F1239" s="75">
        <f t="shared" si="171"/>
        <v>0</v>
      </c>
      <c r="G1239" s="25">
        <f t="shared" si="178"/>
        <v>0</v>
      </c>
      <c r="H1239" s="74">
        <f>SUM(H1240)</f>
        <v>0</v>
      </c>
      <c r="I1239" s="76">
        <f t="shared" si="175"/>
        <v>0</v>
      </c>
      <c r="J1239" s="74">
        <f>SUM(J1240)</f>
        <v>0</v>
      </c>
      <c r="K1239" s="25">
        <f t="shared" si="172"/>
        <v>0</v>
      </c>
      <c r="L1239" s="75">
        <f t="shared" si="177"/>
        <v>0</v>
      </c>
      <c r="M1239" s="25">
        <f t="shared" si="173"/>
        <v>0</v>
      </c>
      <c r="N1239" s="74">
        <f>SUM(N1240)</f>
        <v>0</v>
      </c>
      <c r="O1239" s="25">
        <f t="shared" si="174"/>
        <v>0</v>
      </c>
      <c r="P1239" s="76">
        <f t="shared" si="176"/>
        <v>0</v>
      </c>
    </row>
    <row r="1240" spans="1:16" hidden="1" x14ac:dyDescent="0.25">
      <c r="A1240" s="72">
        <v>3311403320705240</v>
      </c>
      <c r="B1240" s="31" t="s">
        <v>1084</v>
      </c>
      <c r="C1240" s="73"/>
      <c r="D1240" s="64"/>
      <c r="E1240" s="64"/>
      <c r="F1240" s="75">
        <f t="shared" si="171"/>
        <v>0</v>
      </c>
      <c r="G1240" s="25">
        <f t="shared" si="178"/>
        <v>0</v>
      </c>
      <c r="H1240" s="64"/>
      <c r="I1240" s="76">
        <f t="shared" si="175"/>
        <v>0</v>
      </c>
      <c r="J1240" s="64"/>
      <c r="K1240" s="25">
        <f t="shared" si="172"/>
        <v>0</v>
      </c>
      <c r="L1240" s="75">
        <f t="shared" si="177"/>
        <v>0</v>
      </c>
      <c r="M1240" s="25">
        <f t="shared" si="173"/>
        <v>0</v>
      </c>
      <c r="N1240" s="64"/>
      <c r="O1240" s="25">
        <f t="shared" si="174"/>
        <v>0</v>
      </c>
      <c r="P1240" s="76">
        <f t="shared" si="176"/>
        <v>0</v>
      </c>
    </row>
    <row r="1241" spans="1:16" hidden="1" x14ac:dyDescent="0.25">
      <c r="A1241" s="72">
        <v>3311403320734</v>
      </c>
      <c r="B1241" s="31" t="s">
        <v>1085</v>
      </c>
      <c r="C1241" s="73"/>
      <c r="D1241" s="74">
        <f>SUM(D1242)</f>
        <v>0</v>
      </c>
      <c r="E1241" s="74">
        <f>SUM(E1242)</f>
        <v>0</v>
      </c>
      <c r="F1241" s="75">
        <f t="shared" ref="F1241:F1310" si="179">SUM(D1241+E1241)</f>
        <v>0</v>
      </c>
      <c r="G1241" s="25">
        <f t="shared" si="178"/>
        <v>0</v>
      </c>
      <c r="H1241" s="74">
        <f>SUM(H1242)</f>
        <v>0</v>
      </c>
      <c r="I1241" s="76">
        <f t="shared" si="175"/>
        <v>0</v>
      </c>
      <c r="J1241" s="74">
        <f>SUM(J1242)</f>
        <v>0</v>
      </c>
      <c r="K1241" s="25">
        <f t="shared" ref="K1241:K1310" si="180">IF(OR(J1241=0,F1241=0),0,J1241/F1241)*100</f>
        <v>0</v>
      </c>
      <c r="L1241" s="75">
        <f t="shared" si="177"/>
        <v>0</v>
      </c>
      <c r="M1241" s="25">
        <f t="shared" ref="M1241:M1310" si="181">IF(OR(L1241=0,F1241=0),0,L1241/F1241)*100</f>
        <v>0</v>
      </c>
      <c r="N1241" s="74">
        <f>SUM(N1242)</f>
        <v>0</v>
      </c>
      <c r="O1241" s="25">
        <f t="shared" ref="O1241:O1310" si="182">IF(OR(N1241=0,F1241=0),0,N1241/F1241)*100</f>
        <v>0</v>
      </c>
      <c r="P1241" s="76">
        <f t="shared" si="176"/>
        <v>0</v>
      </c>
    </row>
    <row r="1242" spans="1:16" hidden="1" x14ac:dyDescent="0.25">
      <c r="A1242" s="72">
        <v>3311403320734240</v>
      </c>
      <c r="B1242" s="31" t="s">
        <v>1085</v>
      </c>
      <c r="C1242" s="73"/>
      <c r="D1242" s="64"/>
      <c r="E1242" s="64"/>
      <c r="F1242" s="75">
        <f t="shared" si="179"/>
        <v>0</v>
      </c>
      <c r="G1242" s="25">
        <f t="shared" si="178"/>
        <v>0</v>
      </c>
      <c r="H1242" s="64"/>
      <c r="I1242" s="76">
        <f t="shared" ref="I1242:I1311" si="183">SUM(F1242-H1242)</f>
        <v>0</v>
      </c>
      <c r="J1242" s="64"/>
      <c r="K1242" s="25">
        <f t="shared" si="180"/>
        <v>0</v>
      </c>
      <c r="L1242" s="75">
        <f t="shared" si="177"/>
        <v>0</v>
      </c>
      <c r="M1242" s="25">
        <f t="shared" si="181"/>
        <v>0</v>
      </c>
      <c r="N1242" s="64"/>
      <c r="O1242" s="25">
        <f t="shared" si="182"/>
        <v>0</v>
      </c>
      <c r="P1242" s="76">
        <f t="shared" si="176"/>
        <v>0</v>
      </c>
    </row>
    <row r="1243" spans="1:16" ht="26.25" hidden="1" x14ac:dyDescent="0.25">
      <c r="A1243" s="72">
        <v>3311403320759</v>
      </c>
      <c r="B1243" s="31" t="s">
        <v>1086</v>
      </c>
      <c r="C1243" s="73"/>
      <c r="D1243" s="74">
        <f>SUM(D1244)</f>
        <v>0</v>
      </c>
      <c r="E1243" s="74">
        <f>SUM(E1244)</f>
        <v>0</v>
      </c>
      <c r="F1243" s="75">
        <f t="shared" si="179"/>
        <v>0</v>
      </c>
      <c r="G1243" s="25">
        <f t="shared" si="178"/>
        <v>0</v>
      </c>
      <c r="H1243" s="74">
        <f>SUM(H1244)</f>
        <v>0</v>
      </c>
      <c r="I1243" s="76">
        <f t="shared" si="183"/>
        <v>0</v>
      </c>
      <c r="J1243" s="74">
        <f>SUM(J1244)</f>
        <v>0</v>
      </c>
      <c r="K1243" s="25">
        <f t="shared" si="180"/>
        <v>0</v>
      </c>
      <c r="L1243" s="75">
        <f t="shared" si="177"/>
        <v>0</v>
      </c>
      <c r="M1243" s="25">
        <f t="shared" si="181"/>
        <v>0</v>
      </c>
      <c r="N1243" s="74">
        <f>SUM(N1244)</f>
        <v>0</v>
      </c>
      <c r="O1243" s="25">
        <f t="shared" si="182"/>
        <v>0</v>
      </c>
      <c r="P1243" s="76">
        <f t="shared" si="176"/>
        <v>0</v>
      </c>
    </row>
    <row r="1244" spans="1:16" ht="26.25" hidden="1" x14ac:dyDescent="0.25">
      <c r="A1244" s="72">
        <v>3311403320759240</v>
      </c>
      <c r="B1244" s="31" t="s">
        <v>1086</v>
      </c>
      <c r="C1244" s="73"/>
      <c r="D1244" s="64"/>
      <c r="E1244" s="64"/>
      <c r="F1244" s="75">
        <f t="shared" si="179"/>
        <v>0</v>
      </c>
      <c r="G1244" s="25">
        <f t="shared" si="178"/>
        <v>0</v>
      </c>
      <c r="H1244" s="64"/>
      <c r="I1244" s="76">
        <f t="shared" si="183"/>
        <v>0</v>
      </c>
      <c r="J1244" s="64"/>
      <c r="K1244" s="25">
        <f t="shared" si="180"/>
        <v>0</v>
      </c>
      <c r="L1244" s="75">
        <f t="shared" si="177"/>
        <v>0</v>
      </c>
      <c r="M1244" s="25">
        <f t="shared" si="181"/>
        <v>0</v>
      </c>
      <c r="N1244" s="64"/>
      <c r="O1244" s="25">
        <f t="shared" si="182"/>
        <v>0</v>
      </c>
      <c r="P1244" s="76">
        <f t="shared" si="176"/>
        <v>0</v>
      </c>
    </row>
    <row r="1245" spans="1:16" ht="39" hidden="1" x14ac:dyDescent="0.25">
      <c r="A1245" s="72">
        <v>3311403320766</v>
      </c>
      <c r="B1245" s="31" t="s">
        <v>1087</v>
      </c>
      <c r="C1245" s="73"/>
      <c r="D1245" s="74">
        <f>SUM(D1246:D1249)</f>
        <v>0</v>
      </c>
      <c r="E1245" s="74">
        <f>SUM(E1246:E1249)</f>
        <v>0</v>
      </c>
      <c r="F1245" s="75">
        <f t="shared" si="179"/>
        <v>0</v>
      </c>
      <c r="G1245" s="25">
        <f t="shared" si="178"/>
        <v>0</v>
      </c>
      <c r="H1245" s="74">
        <f>SUM(H1246:H1249)</f>
        <v>0</v>
      </c>
      <c r="I1245" s="76">
        <f t="shared" si="183"/>
        <v>0</v>
      </c>
      <c r="J1245" s="74">
        <f>SUM(J1246:J1249)</f>
        <v>0</v>
      </c>
      <c r="K1245" s="25">
        <f t="shared" si="180"/>
        <v>0</v>
      </c>
      <c r="L1245" s="75">
        <f t="shared" si="177"/>
        <v>0</v>
      </c>
      <c r="M1245" s="25">
        <f t="shared" si="181"/>
        <v>0</v>
      </c>
      <c r="N1245" s="74">
        <f>SUM(N1246:N1249)</f>
        <v>0</v>
      </c>
      <c r="O1245" s="25">
        <f t="shared" si="182"/>
        <v>0</v>
      </c>
      <c r="P1245" s="76">
        <f t="shared" si="176"/>
        <v>0</v>
      </c>
    </row>
    <row r="1246" spans="1:16" ht="39" hidden="1" x14ac:dyDescent="0.25">
      <c r="A1246" s="72">
        <v>3311403320766240</v>
      </c>
      <c r="B1246" s="31" t="s">
        <v>1087</v>
      </c>
      <c r="C1246" s="73"/>
      <c r="D1246" s="64"/>
      <c r="E1246" s="64"/>
      <c r="F1246" s="75">
        <f t="shared" si="179"/>
        <v>0</v>
      </c>
      <c r="G1246" s="25">
        <f t="shared" si="178"/>
        <v>0</v>
      </c>
      <c r="H1246" s="64"/>
      <c r="I1246" s="76">
        <f t="shared" si="183"/>
        <v>0</v>
      </c>
      <c r="J1246" s="64"/>
      <c r="K1246" s="25">
        <f t="shared" si="180"/>
        <v>0</v>
      </c>
      <c r="L1246" s="75">
        <f t="shared" si="177"/>
        <v>0</v>
      </c>
      <c r="M1246" s="25">
        <f t="shared" si="181"/>
        <v>0</v>
      </c>
      <c r="N1246" s="64"/>
      <c r="O1246" s="25">
        <f t="shared" si="182"/>
        <v>0</v>
      </c>
      <c r="P1246" s="76">
        <f t="shared" si="176"/>
        <v>0</v>
      </c>
    </row>
    <row r="1247" spans="1:16" ht="39" hidden="1" x14ac:dyDescent="0.25">
      <c r="A1247" s="72">
        <v>3311403320766240</v>
      </c>
      <c r="B1247" s="31" t="s">
        <v>1087</v>
      </c>
      <c r="C1247" s="73"/>
      <c r="D1247" s="64"/>
      <c r="E1247" s="64"/>
      <c r="F1247" s="75">
        <f t="shared" si="179"/>
        <v>0</v>
      </c>
      <c r="G1247" s="25">
        <f t="shared" si="178"/>
        <v>0</v>
      </c>
      <c r="H1247" s="64"/>
      <c r="I1247" s="76">
        <f t="shared" si="183"/>
        <v>0</v>
      </c>
      <c r="J1247" s="64"/>
      <c r="K1247" s="25">
        <f t="shared" si="180"/>
        <v>0</v>
      </c>
      <c r="L1247" s="75">
        <f t="shared" si="177"/>
        <v>0</v>
      </c>
      <c r="M1247" s="25">
        <f t="shared" si="181"/>
        <v>0</v>
      </c>
      <c r="N1247" s="64"/>
      <c r="O1247" s="25">
        <f t="shared" si="182"/>
        <v>0</v>
      </c>
      <c r="P1247" s="76">
        <f t="shared" si="176"/>
        <v>0</v>
      </c>
    </row>
    <row r="1248" spans="1:16" ht="39" hidden="1" x14ac:dyDescent="0.25">
      <c r="A1248" s="72">
        <v>3311403320766240</v>
      </c>
      <c r="B1248" s="31" t="s">
        <v>1087</v>
      </c>
      <c r="C1248" s="73"/>
      <c r="D1248" s="64"/>
      <c r="E1248" s="64"/>
      <c r="F1248" s="75">
        <f t="shared" si="179"/>
        <v>0</v>
      </c>
      <c r="G1248" s="25">
        <f t="shared" si="178"/>
        <v>0</v>
      </c>
      <c r="H1248" s="64"/>
      <c r="I1248" s="76">
        <f t="shared" si="183"/>
        <v>0</v>
      </c>
      <c r="J1248" s="64"/>
      <c r="K1248" s="25">
        <f t="shared" si="180"/>
        <v>0</v>
      </c>
      <c r="L1248" s="75">
        <f t="shared" si="177"/>
        <v>0</v>
      </c>
      <c r="M1248" s="25">
        <f t="shared" si="181"/>
        <v>0</v>
      </c>
      <c r="N1248" s="64"/>
      <c r="O1248" s="25">
        <f t="shared" si="182"/>
        <v>0</v>
      </c>
      <c r="P1248" s="76">
        <f t="shared" ref="P1248:P1317" si="184">SUM(F1248-N1248)</f>
        <v>0</v>
      </c>
    </row>
    <row r="1249" spans="1:16" ht="39" hidden="1" x14ac:dyDescent="0.25">
      <c r="A1249" s="72">
        <v>3311403320766240</v>
      </c>
      <c r="B1249" s="31" t="s">
        <v>1087</v>
      </c>
      <c r="C1249" s="73"/>
      <c r="D1249" s="64"/>
      <c r="E1249" s="64"/>
      <c r="F1249" s="75">
        <f t="shared" si="179"/>
        <v>0</v>
      </c>
      <c r="G1249" s="25">
        <f t="shared" si="178"/>
        <v>0</v>
      </c>
      <c r="H1249" s="64"/>
      <c r="I1249" s="76">
        <f t="shared" si="183"/>
        <v>0</v>
      </c>
      <c r="J1249" s="64"/>
      <c r="K1249" s="25">
        <f t="shared" si="180"/>
        <v>0</v>
      </c>
      <c r="L1249" s="75">
        <f t="shared" ref="L1249:L1318" si="185">SUM(N1249-J1249)</f>
        <v>0</v>
      </c>
      <c r="M1249" s="25">
        <f t="shared" si="181"/>
        <v>0</v>
      </c>
      <c r="N1249" s="64"/>
      <c r="O1249" s="25">
        <f t="shared" si="182"/>
        <v>0</v>
      </c>
      <c r="P1249" s="76">
        <f t="shared" si="184"/>
        <v>0</v>
      </c>
    </row>
    <row r="1250" spans="1:16" ht="26.25" hidden="1" x14ac:dyDescent="0.25">
      <c r="A1250" s="72">
        <v>3311403320831</v>
      </c>
      <c r="B1250" s="31" t="s">
        <v>1088</v>
      </c>
      <c r="C1250" s="73"/>
      <c r="D1250" s="74">
        <f>SUM(D1251:D1252)</f>
        <v>0</v>
      </c>
      <c r="E1250" s="74">
        <f>SUM(E1251:E1252)</f>
        <v>0</v>
      </c>
      <c r="F1250" s="75">
        <f t="shared" si="179"/>
        <v>0</v>
      </c>
      <c r="G1250" s="25">
        <f t="shared" si="178"/>
        <v>0</v>
      </c>
      <c r="H1250" s="74">
        <f>SUM(H1251:H1252)</f>
        <v>0</v>
      </c>
      <c r="I1250" s="76">
        <f t="shared" si="183"/>
        <v>0</v>
      </c>
      <c r="J1250" s="74">
        <f>SUM(J1251:J1252)</f>
        <v>0</v>
      </c>
      <c r="K1250" s="25">
        <f t="shared" si="180"/>
        <v>0</v>
      </c>
      <c r="L1250" s="75">
        <f t="shared" si="185"/>
        <v>0</v>
      </c>
      <c r="M1250" s="25">
        <f t="shared" si="181"/>
        <v>0</v>
      </c>
      <c r="N1250" s="74">
        <f>SUM(N1251:N1252)</f>
        <v>0</v>
      </c>
      <c r="O1250" s="25">
        <f t="shared" si="182"/>
        <v>0</v>
      </c>
      <c r="P1250" s="76">
        <f t="shared" si="184"/>
        <v>0</v>
      </c>
    </row>
    <row r="1251" spans="1:16" ht="26.25" hidden="1" x14ac:dyDescent="0.25">
      <c r="A1251" s="72">
        <v>3311403320831240</v>
      </c>
      <c r="B1251" s="31" t="s">
        <v>1088</v>
      </c>
      <c r="C1251" s="73"/>
      <c r="D1251" s="64"/>
      <c r="E1251" s="64"/>
      <c r="F1251" s="75">
        <f t="shared" si="179"/>
        <v>0</v>
      </c>
      <c r="G1251" s="25">
        <f t="shared" si="178"/>
        <v>0</v>
      </c>
      <c r="H1251" s="64"/>
      <c r="I1251" s="76">
        <f t="shared" si="183"/>
        <v>0</v>
      </c>
      <c r="J1251" s="64"/>
      <c r="K1251" s="25">
        <f t="shared" si="180"/>
        <v>0</v>
      </c>
      <c r="L1251" s="75">
        <f t="shared" si="185"/>
        <v>0</v>
      </c>
      <c r="M1251" s="25">
        <f t="shared" si="181"/>
        <v>0</v>
      </c>
      <c r="N1251" s="64"/>
      <c r="O1251" s="25">
        <f t="shared" si="182"/>
        <v>0</v>
      </c>
      <c r="P1251" s="76">
        <f t="shared" si="184"/>
        <v>0</v>
      </c>
    </row>
    <row r="1252" spans="1:16" ht="26.25" hidden="1" x14ac:dyDescent="0.25">
      <c r="A1252" s="72">
        <v>3311403320831240</v>
      </c>
      <c r="B1252" s="31" t="s">
        <v>1088</v>
      </c>
      <c r="C1252" s="73"/>
      <c r="D1252" s="64"/>
      <c r="E1252" s="64"/>
      <c r="F1252" s="75">
        <f t="shared" si="179"/>
        <v>0</v>
      </c>
      <c r="G1252" s="25">
        <f t="shared" si="178"/>
        <v>0</v>
      </c>
      <c r="H1252" s="64"/>
      <c r="I1252" s="76">
        <f t="shared" si="183"/>
        <v>0</v>
      </c>
      <c r="J1252" s="64"/>
      <c r="K1252" s="25">
        <f t="shared" si="180"/>
        <v>0</v>
      </c>
      <c r="L1252" s="75">
        <f t="shared" si="185"/>
        <v>0</v>
      </c>
      <c r="M1252" s="25">
        <f t="shared" si="181"/>
        <v>0</v>
      </c>
      <c r="N1252" s="64"/>
      <c r="O1252" s="25">
        <f t="shared" si="182"/>
        <v>0</v>
      </c>
      <c r="P1252" s="76">
        <f t="shared" si="184"/>
        <v>0</v>
      </c>
    </row>
    <row r="1253" spans="1:16" hidden="1" x14ac:dyDescent="0.25">
      <c r="A1253" s="100">
        <v>3311403320954</v>
      </c>
      <c r="B1253" s="101" t="s">
        <v>1089</v>
      </c>
      <c r="C1253" s="73"/>
      <c r="D1253" s="74">
        <f>SUM(D1254)</f>
        <v>0</v>
      </c>
      <c r="E1253" s="74">
        <f>SUM(E1254)</f>
        <v>0</v>
      </c>
      <c r="F1253" s="75">
        <f t="shared" si="179"/>
        <v>0</v>
      </c>
      <c r="G1253" s="25">
        <f t="shared" si="178"/>
        <v>0</v>
      </c>
      <c r="H1253" s="74">
        <f>SUM(H1254)</f>
        <v>0</v>
      </c>
      <c r="I1253" s="76">
        <f t="shared" si="183"/>
        <v>0</v>
      </c>
      <c r="J1253" s="74">
        <f>SUM(J1254)</f>
        <v>0</v>
      </c>
      <c r="K1253" s="25">
        <f t="shared" si="180"/>
        <v>0</v>
      </c>
      <c r="L1253" s="75">
        <f t="shared" si="185"/>
        <v>0</v>
      </c>
      <c r="M1253" s="25">
        <f t="shared" si="181"/>
        <v>0</v>
      </c>
      <c r="N1253" s="74">
        <f>SUM(N1254)</f>
        <v>0</v>
      </c>
      <c r="O1253" s="25">
        <f t="shared" si="182"/>
        <v>0</v>
      </c>
      <c r="P1253" s="76">
        <f t="shared" si="184"/>
        <v>0</v>
      </c>
    </row>
    <row r="1254" spans="1:16" hidden="1" x14ac:dyDescent="0.25">
      <c r="A1254" s="100">
        <v>3311403320954240</v>
      </c>
      <c r="B1254" s="101" t="s">
        <v>1090</v>
      </c>
      <c r="C1254" s="73"/>
      <c r="D1254" s="64"/>
      <c r="E1254" s="64"/>
      <c r="F1254" s="75">
        <f t="shared" si="179"/>
        <v>0</v>
      </c>
      <c r="G1254" s="25">
        <f t="shared" si="178"/>
        <v>0</v>
      </c>
      <c r="H1254" s="64"/>
      <c r="I1254" s="76">
        <f t="shared" si="183"/>
        <v>0</v>
      </c>
      <c r="J1254" s="64"/>
      <c r="K1254" s="25">
        <f t="shared" si="180"/>
        <v>0</v>
      </c>
      <c r="L1254" s="75">
        <f t="shared" si="185"/>
        <v>0</v>
      </c>
      <c r="M1254" s="25">
        <f t="shared" si="181"/>
        <v>0</v>
      </c>
      <c r="N1254" s="64"/>
      <c r="O1254" s="25">
        <f t="shared" si="182"/>
        <v>0</v>
      </c>
      <c r="P1254" s="76">
        <f t="shared" si="184"/>
        <v>0</v>
      </c>
    </row>
    <row r="1255" spans="1:16" hidden="1" x14ac:dyDescent="0.25">
      <c r="A1255" s="72">
        <v>3311403320957</v>
      </c>
      <c r="B1255" s="31" t="s">
        <v>1091</v>
      </c>
      <c r="C1255" s="73"/>
      <c r="D1255" s="74">
        <f>SUM(D1256)</f>
        <v>0</v>
      </c>
      <c r="E1255" s="74">
        <f>SUM(E1256)</f>
        <v>0</v>
      </c>
      <c r="F1255" s="75">
        <f t="shared" si="179"/>
        <v>0</v>
      </c>
      <c r="G1255" s="25">
        <f t="shared" si="178"/>
        <v>0</v>
      </c>
      <c r="H1255" s="74">
        <f>SUM(H1256)</f>
        <v>0</v>
      </c>
      <c r="I1255" s="76">
        <f t="shared" si="183"/>
        <v>0</v>
      </c>
      <c r="J1255" s="74">
        <f>SUM(J1256)</f>
        <v>0</v>
      </c>
      <c r="K1255" s="25">
        <f t="shared" si="180"/>
        <v>0</v>
      </c>
      <c r="L1255" s="75">
        <f t="shared" si="185"/>
        <v>0</v>
      </c>
      <c r="M1255" s="25">
        <f t="shared" si="181"/>
        <v>0</v>
      </c>
      <c r="N1255" s="74">
        <f>SUM(N1256)</f>
        <v>0</v>
      </c>
      <c r="O1255" s="25">
        <f t="shared" si="182"/>
        <v>0</v>
      </c>
      <c r="P1255" s="76">
        <f t="shared" si="184"/>
        <v>0</v>
      </c>
    </row>
    <row r="1256" spans="1:16" hidden="1" x14ac:dyDescent="0.25">
      <c r="A1256" s="72">
        <v>3311403320957240</v>
      </c>
      <c r="B1256" s="31" t="s">
        <v>1092</v>
      </c>
      <c r="C1256" s="73"/>
      <c r="D1256" s="64"/>
      <c r="E1256" s="64"/>
      <c r="F1256" s="75">
        <f t="shared" si="179"/>
        <v>0</v>
      </c>
      <c r="G1256" s="25">
        <f t="shared" si="178"/>
        <v>0</v>
      </c>
      <c r="H1256" s="64"/>
      <c r="I1256" s="76">
        <f t="shared" si="183"/>
        <v>0</v>
      </c>
      <c r="J1256" s="64"/>
      <c r="K1256" s="25">
        <f t="shared" si="180"/>
        <v>0</v>
      </c>
      <c r="L1256" s="75">
        <f t="shared" si="185"/>
        <v>0</v>
      </c>
      <c r="M1256" s="25">
        <f t="shared" si="181"/>
        <v>0</v>
      </c>
      <c r="N1256" s="64"/>
      <c r="O1256" s="25">
        <f t="shared" si="182"/>
        <v>0</v>
      </c>
      <c r="P1256" s="76">
        <f t="shared" si="184"/>
        <v>0</v>
      </c>
    </row>
    <row r="1257" spans="1:16" hidden="1" x14ac:dyDescent="0.25">
      <c r="A1257" s="72">
        <v>331140333</v>
      </c>
      <c r="B1257" s="31" t="s">
        <v>1093</v>
      </c>
      <c r="C1257" s="73"/>
      <c r="D1257" s="74">
        <f>SUM(D1258)</f>
        <v>0</v>
      </c>
      <c r="E1257" s="74">
        <f>SUM(E1258)</f>
        <v>0</v>
      </c>
      <c r="F1257" s="75">
        <f t="shared" si="179"/>
        <v>0</v>
      </c>
      <c r="G1257" s="25">
        <f t="shared" si="178"/>
        <v>0</v>
      </c>
      <c r="H1257" s="74">
        <f>SUM(H1258)</f>
        <v>0</v>
      </c>
      <c r="I1257" s="76">
        <f t="shared" si="183"/>
        <v>0</v>
      </c>
      <c r="J1257" s="74">
        <f>SUM(J1258)</f>
        <v>0</v>
      </c>
      <c r="K1257" s="25">
        <f t="shared" si="180"/>
        <v>0</v>
      </c>
      <c r="L1257" s="75">
        <f t="shared" si="185"/>
        <v>0</v>
      </c>
      <c r="M1257" s="25">
        <f t="shared" si="181"/>
        <v>0</v>
      </c>
      <c r="N1257" s="74">
        <f>SUM(N1258)</f>
        <v>0</v>
      </c>
      <c r="O1257" s="25">
        <f t="shared" si="182"/>
        <v>0</v>
      </c>
      <c r="P1257" s="76">
        <f t="shared" si="184"/>
        <v>0</v>
      </c>
    </row>
    <row r="1258" spans="1:16" hidden="1" x14ac:dyDescent="0.25">
      <c r="A1258" s="72">
        <v>3311403330485</v>
      </c>
      <c r="B1258" s="31" t="s">
        <v>1093</v>
      </c>
      <c r="C1258" s="73"/>
      <c r="D1258" s="74">
        <f>SUM(D1259)</f>
        <v>0</v>
      </c>
      <c r="E1258" s="74">
        <f>SUM(E1259)</f>
        <v>0</v>
      </c>
      <c r="F1258" s="75">
        <f t="shared" si="179"/>
        <v>0</v>
      </c>
      <c r="G1258" s="25">
        <f t="shared" si="178"/>
        <v>0</v>
      </c>
      <c r="H1258" s="74">
        <f>SUM(H1259)</f>
        <v>0</v>
      </c>
      <c r="I1258" s="76">
        <f t="shared" si="183"/>
        <v>0</v>
      </c>
      <c r="J1258" s="74">
        <f>SUM(J1259)</f>
        <v>0</v>
      </c>
      <c r="K1258" s="25">
        <f t="shared" si="180"/>
        <v>0</v>
      </c>
      <c r="L1258" s="75">
        <f t="shared" si="185"/>
        <v>0</v>
      </c>
      <c r="M1258" s="25">
        <f t="shared" si="181"/>
        <v>0</v>
      </c>
      <c r="N1258" s="74">
        <f>SUM(N1259)</f>
        <v>0</v>
      </c>
      <c r="O1258" s="25">
        <f t="shared" si="182"/>
        <v>0</v>
      </c>
      <c r="P1258" s="76">
        <f t="shared" si="184"/>
        <v>0</v>
      </c>
    </row>
    <row r="1259" spans="1:16" hidden="1" x14ac:dyDescent="0.25">
      <c r="A1259" s="72">
        <v>3311403330485240</v>
      </c>
      <c r="B1259" s="31" t="s">
        <v>1093</v>
      </c>
      <c r="C1259" s="73"/>
      <c r="D1259" s="64"/>
      <c r="E1259" s="64"/>
      <c r="F1259" s="75">
        <f t="shared" si="179"/>
        <v>0</v>
      </c>
      <c r="G1259" s="25">
        <f t="shared" si="178"/>
        <v>0</v>
      </c>
      <c r="H1259" s="64"/>
      <c r="I1259" s="76">
        <f t="shared" si="183"/>
        <v>0</v>
      </c>
      <c r="J1259" s="64"/>
      <c r="K1259" s="25">
        <f t="shared" si="180"/>
        <v>0</v>
      </c>
      <c r="L1259" s="75">
        <f t="shared" si="185"/>
        <v>0</v>
      </c>
      <c r="M1259" s="25">
        <f t="shared" si="181"/>
        <v>0</v>
      </c>
      <c r="N1259" s="64"/>
      <c r="O1259" s="25">
        <f t="shared" si="182"/>
        <v>0</v>
      </c>
      <c r="P1259" s="76">
        <f t="shared" si="184"/>
        <v>0</v>
      </c>
    </row>
    <row r="1260" spans="1:16" hidden="1" x14ac:dyDescent="0.25">
      <c r="A1260" s="99">
        <v>332</v>
      </c>
      <c r="B1260" s="98" t="s">
        <v>1094</v>
      </c>
      <c r="C1260" s="68"/>
      <c r="D1260" s="69">
        <f>SUM(D1261+D1283+D1347+D1349)</f>
        <v>0</v>
      </c>
      <c r="E1260" s="69">
        <f>SUM(E1261+E1283+E1347+E1349)</f>
        <v>0</v>
      </c>
      <c r="F1260" s="75">
        <f t="shared" si="179"/>
        <v>0</v>
      </c>
      <c r="G1260" s="20">
        <f t="shared" si="178"/>
        <v>0</v>
      </c>
      <c r="H1260" s="69">
        <f>SUM(H1261+H1283+H1347+H1349)</f>
        <v>0</v>
      </c>
      <c r="I1260" s="76">
        <f t="shared" si="183"/>
        <v>0</v>
      </c>
      <c r="J1260" s="69">
        <f>SUM(J1261+J1283+J1347+J1349)</f>
        <v>0</v>
      </c>
      <c r="K1260" s="25">
        <f t="shared" si="180"/>
        <v>0</v>
      </c>
      <c r="L1260" s="75">
        <f t="shared" si="185"/>
        <v>0</v>
      </c>
      <c r="M1260" s="25">
        <f t="shared" si="181"/>
        <v>0</v>
      </c>
      <c r="N1260" s="69">
        <f>SUM(N1261+N1283+N1347+N1349)</f>
        <v>0</v>
      </c>
      <c r="O1260" s="25">
        <f t="shared" si="182"/>
        <v>0</v>
      </c>
      <c r="P1260" s="76">
        <f t="shared" si="184"/>
        <v>0</v>
      </c>
    </row>
    <row r="1261" spans="1:16" hidden="1" x14ac:dyDescent="0.25">
      <c r="A1261" s="72">
        <v>33201</v>
      </c>
      <c r="B1261" s="28" t="s">
        <v>1095</v>
      </c>
      <c r="C1261" s="73"/>
      <c r="D1261" s="74">
        <f>SUM(D1262:D1282)-D1278</f>
        <v>0</v>
      </c>
      <c r="E1261" s="74">
        <f>SUM(E1262:E1282)-E1278</f>
        <v>0</v>
      </c>
      <c r="F1261" s="75">
        <f t="shared" si="179"/>
        <v>0</v>
      </c>
      <c r="G1261" s="25">
        <f t="shared" si="178"/>
        <v>0</v>
      </c>
      <c r="H1261" s="74">
        <f>SUM(H1262:H1282)-H1278</f>
        <v>0</v>
      </c>
      <c r="I1261" s="76">
        <f t="shared" si="183"/>
        <v>0</v>
      </c>
      <c r="J1261" s="74">
        <f>SUM(J1262:J1282)-J1278</f>
        <v>0</v>
      </c>
      <c r="K1261" s="25">
        <f t="shared" si="180"/>
        <v>0</v>
      </c>
      <c r="L1261" s="75">
        <f t="shared" si="185"/>
        <v>0</v>
      </c>
      <c r="M1261" s="25">
        <f t="shared" si="181"/>
        <v>0</v>
      </c>
      <c r="N1261" s="74">
        <f>SUM(N1262:N1282)-N1278</f>
        <v>0</v>
      </c>
      <c r="O1261" s="25">
        <f t="shared" si="182"/>
        <v>0</v>
      </c>
      <c r="P1261" s="76">
        <f t="shared" si="184"/>
        <v>0</v>
      </c>
    </row>
    <row r="1262" spans="1:16" hidden="1" x14ac:dyDescent="0.25">
      <c r="A1262" s="72">
        <v>3320104</v>
      </c>
      <c r="B1262" s="31" t="s">
        <v>422</v>
      </c>
      <c r="C1262" s="73"/>
      <c r="D1262" s="64"/>
      <c r="E1262" s="64"/>
      <c r="F1262" s="75">
        <f t="shared" si="179"/>
        <v>0</v>
      </c>
      <c r="G1262" s="25">
        <f t="shared" si="178"/>
        <v>0</v>
      </c>
      <c r="H1262" s="64"/>
      <c r="I1262" s="76">
        <f t="shared" si="183"/>
        <v>0</v>
      </c>
      <c r="J1262" s="64"/>
      <c r="K1262" s="25">
        <f t="shared" si="180"/>
        <v>0</v>
      </c>
      <c r="L1262" s="75">
        <f t="shared" si="185"/>
        <v>0</v>
      </c>
      <c r="M1262" s="25">
        <f t="shared" si="181"/>
        <v>0</v>
      </c>
      <c r="N1262" s="64"/>
      <c r="O1262" s="25">
        <f t="shared" si="182"/>
        <v>0</v>
      </c>
      <c r="P1262" s="76">
        <f t="shared" si="184"/>
        <v>0</v>
      </c>
    </row>
    <row r="1263" spans="1:16" ht="26.25" hidden="1" x14ac:dyDescent="0.25">
      <c r="A1263" s="72">
        <v>3320105</v>
      </c>
      <c r="B1263" s="31" t="s">
        <v>423</v>
      </c>
      <c r="C1263" s="73"/>
      <c r="D1263" s="64"/>
      <c r="E1263" s="64"/>
      <c r="F1263" s="75">
        <f t="shared" si="179"/>
        <v>0</v>
      </c>
      <c r="G1263" s="25">
        <f t="shared" si="178"/>
        <v>0</v>
      </c>
      <c r="H1263" s="64"/>
      <c r="I1263" s="76">
        <f t="shared" si="183"/>
        <v>0</v>
      </c>
      <c r="J1263" s="64"/>
      <c r="K1263" s="25">
        <f t="shared" si="180"/>
        <v>0</v>
      </c>
      <c r="L1263" s="75">
        <f t="shared" si="185"/>
        <v>0</v>
      </c>
      <c r="M1263" s="25">
        <f t="shared" si="181"/>
        <v>0</v>
      </c>
      <c r="N1263" s="64"/>
      <c r="O1263" s="25">
        <f t="shared" si="182"/>
        <v>0</v>
      </c>
      <c r="P1263" s="76">
        <f t="shared" si="184"/>
        <v>0</v>
      </c>
    </row>
    <row r="1264" spans="1:16" hidden="1" x14ac:dyDescent="0.25">
      <c r="A1264" s="72">
        <v>3320107</v>
      </c>
      <c r="B1264" s="31" t="s">
        <v>424</v>
      </c>
      <c r="C1264" s="73"/>
      <c r="D1264" s="64"/>
      <c r="E1264" s="64"/>
      <c r="F1264" s="75">
        <f t="shared" si="179"/>
        <v>0</v>
      </c>
      <c r="G1264" s="25">
        <f t="shared" si="178"/>
        <v>0</v>
      </c>
      <c r="H1264" s="64"/>
      <c r="I1264" s="76">
        <f t="shared" si="183"/>
        <v>0</v>
      </c>
      <c r="J1264" s="64"/>
      <c r="K1264" s="25">
        <f t="shared" si="180"/>
        <v>0</v>
      </c>
      <c r="L1264" s="75">
        <f t="shared" si="185"/>
        <v>0</v>
      </c>
      <c r="M1264" s="25">
        <f t="shared" si="181"/>
        <v>0</v>
      </c>
      <c r="N1264" s="64"/>
      <c r="O1264" s="25">
        <f t="shared" si="182"/>
        <v>0</v>
      </c>
      <c r="P1264" s="76">
        <f t="shared" si="184"/>
        <v>0</v>
      </c>
    </row>
    <row r="1265" spans="1:16" hidden="1" x14ac:dyDescent="0.25">
      <c r="A1265" s="72">
        <v>3320109</v>
      </c>
      <c r="B1265" s="31" t="s">
        <v>425</v>
      </c>
      <c r="C1265" s="73"/>
      <c r="D1265" s="64"/>
      <c r="E1265" s="64"/>
      <c r="F1265" s="75">
        <f t="shared" si="179"/>
        <v>0</v>
      </c>
      <c r="G1265" s="25">
        <f t="shared" si="178"/>
        <v>0</v>
      </c>
      <c r="H1265" s="64"/>
      <c r="I1265" s="76">
        <f t="shared" si="183"/>
        <v>0</v>
      </c>
      <c r="J1265" s="64"/>
      <c r="K1265" s="25">
        <f t="shared" si="180"/>
        <v>0</v>
      </c>
      <c r="L1265" s="75">
        <f t="shared" si="185"/>
        <v>0</v>
      </c>
      <c r="M1265" s="25">
        <f t="shared" si="181"/>
        <v>0</v>
      </c>
      <c r="N1265" s="64"/>
      <c r="O1265" s="25">
        <f t="shared" si="182"/>
        <v>0</v>
      </c>
      <c r="P1265" s="76">
        <f t="shared" si="184"/>
        <v>0</v>
      </c>
    </row>
    <row r="1266" spans="1:16" ht="26.25" hidden="1" x14ac:dyDescent="0.25">
      <c r="A1266" s="72">
        <v>3320111</v>
      </c>
      <c r="B1266" s="31" t="s">
        <v>169</v>
      </c>
      <c r="C1266" s="73"/>
      <c r="D1266" s="64"/>
      <c r="E1266" s="64"/>
      <c r="F1266" s="75">
        <f t="shared" si="179"/>
        <v>0</v>
      </c>
      <c r="G1266" s="25">
        <f t="shared" si="178"/>
        <v>0</v>
      </c>
      <c r="H1266" s="64"/>
      <c r="I1266" s="76">
        <f t="shared" si="183"/>
        <v>0</v>
      </c>
      <c r="J1266" s="64"/>
      <c r="K1266" s="25">
        <f t="shared" si="180"/>
        <v>0</v>
      </c>
      <c r="L1266" s="75">
        <f t="shared" si="185"/>
        <v>0</v>
      </c>
      <c r="M1266" s="25">
        <f t="shared" si="181"/>
        <v>0</v>
      </c>
      <c r="N1266" s="64"/>
      <c r="O1266" s="25">
        <f t="shared" si="182"/>
        <v>0</v>
      </c>
      <c r="P1266" s="76">
        <f t="shared" si="184"/>
        <v>0</v>
      </c>
    </row>
    <row r="1267" spans="1:16" ht="26.25" hidden="1" x14ac:dyDescent="0.25">
      <c r="A1267" s="72">
        <v>3320114</v>
      </c>
      <c r="B1267" s="31" t="s">
        <v>1096</v>
      </c>
      <c r="C1267" s="73"/>
      <c r="D1267" s="64"/>
      <c r="E1267" s="64"/>
      <c r="F1267" s="75">
        <f t="shared" si="179"/>
        <v>0</v>
      </c>
      <c r="G1267" s="25">
        <f t="shared" si="178"/>
        <v>0</v>
      </c>
      <c r="H1267" s="64"/>
      <c r="I1267" s="76">
        <f t="shared" si="183"/>
        <v>0</v>
      </c>
      <c r="J1267" s="64"/>
      <c r="K1267" s="25">
        <f t="shared" si="180"/>
        <v>0</v>
      </c>
      <c r="L1267" s="75">
        <f t="shared" si="185"/>
        <v>0</v>
      </c>
      <c r="M1267" s="25">
        <f t="shared" si="181"/>
        <v>0</v>
      </c>
      <c r="N1267" s="64"/>
      <c r="O1267" s="25">
        <f t="shared" si="182"/>
        <v>0</v>
      </c>
      <c r="P1267" s="76">
        <f t="shared" si="184"/>
        <v>0</v>
      </c>
    </row>
    <row r="1268" spans="1:16" hidden="1" x14ac:dyDescent="0.25">
      <c r="A1268" s="72">
        <v>3320115</v>
      </c>
      <c r="B1268" s="31" t="s">
        <v>427</v>
      </c>
      <c r="C1268" s="73"/>
      <c r="D1268" s="64"/>
      <c r="E1268" s="64"/>
      <c r="F1268" s="75">
        <f t="shared" si="179"/>
        <v>0</v>
      </c>
      <c r="G1268" s="25">
        <f t="shared" si="178"/>
        <v>0</v>
      </c>
      <c r="H1268" s="64"/>
      <c r="I1268" s="76">
        <f t="shared" si="183"/>
        <v>0</v>
      </c>
      <c r="J1268" s="64"/>
      <c r="K1268" s="25">
        <f t="shared" si="180"/>
        <v>0</v>
      </c>
      <c r="L1268" s="75">
        <f t="shared" si="185"/>
        <v>0</v>
      </c>
      <c r="M1268" s="25">
        <f t="shared" si="181"/>
        <v>0</v>
      </c>
      <c r="N1268" s="64"/>
      <c r="O1268" s="25">
        <f t="shared" si="182"/>
        <v>0</v>
      </c>
      <c r="P1268" s="76">
        <f t="shared" si="184"/>
        <v>0</v>
      </c>
    </row>
    <row r="1269" spans="1:16" hidden="1" x14ac:dyDescent="0.25">
      <c r="A1269" s="72">
        <v>3320116</v>
      </c>
      <c r="B1269" s="31" t="s">
        <v>1097</v>
      </c>
      <c r="C1269" s="73"/>
      <c r="D1269" s="64"/>
      <c r="E1269" s="64"/>
      <c r="F1269" s="75">
        <f t="shared" si="179"/>
        <v>0</v>
      </c>
      <c r="G1269" s="25">
        <f t="shared" si="178"/>
        <v>0</v>
      </c>
      <c r="H1269" s="64"/>
      <c r="I1269" s="76">
        <f t="shared" si="183"/>
        <v>0</v>
      </c>
      <c r="J1269" s="64"/>
      <c r="K1269" s="25">
        <f t="shared" si="180"/>
        <v>0</v>
      </c>
      <c r="L1269" s="75">
        <f t="shared" si="185"/>
        <v>0</v>
      </c>
      <c r="M1269" s="25">
        <f t="shared" si="181"/>
        <v>0</v>
      </c>
      <c r="N1269" s="64"/>
      <c r="O1269" s="25">
        <f t="shared" si="182"/>
        <v>0</v>
      </c>
      <c r="P1269" s="76">
        <f t="shared" si="184"/>
        <v>0</v>
      </c>
    </row>
    <row r="1270" spans="1:16" hidden="1" x14ac:dyDescent="0.25">
      <c r="A1270" s="72">
        <v>3320117</v>
      </c>
      <c r="B1270" s="31" t="s">
        <v>429</v>
      </c>
      <c r="C1270" s="73"/>
      <c r="D1270" s="64"/>
      <c r="E1270" s="64"/>
      <c r="F1270" s="75">
        <f t="shared" si="179"/>
        <v>0</v>
      </c>
      <c r="G1270" s="25">
        <f t="shared" si="178"/>
        <v>0</v>
      </c>
      <c r="H1270" s="64"/>
      <c r="I1270" s="76">
        <f t="shared" si="183"/>
        <v>0</v>
      </c>
      <c r="J1270" s="64"/>
      <c r="K1270" s="25">
        <f t="shared" si="180"/>
        <v>0</v>
      </c>
      <c r="L1270" s="75">
        <f t="shared" si="185"/>
        <v>0</v>
      </c>
      <c r="M1270" s="25">
        <f t="shared" si="181"/>
        <v>0</v>
      </c>
      <c r="N1270" s="64"/>
      <c r="O1270" s="25">
        <f t="shared" si="182"/>
        <v>0</v>
      </c>
      <c r="P1270" s="76">
        <f t="shared" si="184"/>
        <v>0</v>
      </c>
    </row>
    <row r="1271" spans="1:16" hidden="1" x14ac:dyDescent="0.25">
      <c r="A1271" s="72">
        <v>3320118</v>
      </c>
      <c r="B1271" s="31" t="s">
        <v>430</v>
      </c>
      <c r="C1271" s="73"/>
      <c r="D1271" s="64"/>
      <c r="E1271" s="64"/>
      <c r="F1271" s="75">
        <f t="shared" si="179"/>
        <v>0</v>
      </c>
      <c r="G1271" s="25">
        <f t="shared" si="178"/>
        <v>0</v>
      </c>
      <c r="H1271" s="64"/>
      <c r="I1271" s="76">
        <f t="shared" si="183"/>
        <v>0</v>
      </c>
      <c r="J1271" s="64"/>
      <c r="K1271" s="25">
        <f t="shared" si="180"/>
        <v>0</v>
      </c>
      <c r="L1271" s="75">
        <f t="shared" si="185"/>
        <v>0</v>
      </c>
      <c r="M1271" s="25">
        <f t="shared" si="181"/>
        <v>0</v>
      </c>
      <c r="N1271" s="64"/>
      <c r="O1271" s="25">
        <f t="shared" si="182"/>
        <v>0</v>
      </c>
      <c r="P1271" s="76">
        <f t="shared" si="184"/>
        <v>0</v>
      </c>
    </row>
    <row r="1272" spans="1:16" ht="26.25" hidden="1" x14ac:dyDescent="0.25">
      <c r="A1272" s="72">
        <v>3320119</v>
      </c>
      <c r="B1272" s="31" t="s">
        <v>431</v>
      </c>
      <c r="C1272" s="73"/>
      <c r="D1272" s="64"/>
      <c r="E1272" s="64"/>
      <c r="F1272" s="75">
        <f t="shared" si="179"/>
        <v>0</v>
      </c>
      <c r="G1272" s="25">
        <f t="shared" si="178"/>
        <v>0</v>
      </c>
      <c r="H1272" s="64"/>
      <c r="I1272" s="76">
        <f t="shared" si="183"/>
        <v>0</v>
      </c>
      <c r="J1272" s="64"/>
      <c r="K1272" s="25">
        <f t="shared" si="180"/>
        <v>0</v>
      </c>
      <c r="L1272" s="75">
        <f t="shared" si="185"/>
        <v>0</v>
      </c>
      <c r="M1272" s="25">
        <f t="shared" si="181"/>
        <v>0</v>
      </c>
      <c r="N1272" s="64"/>
      <c r="O1272" s="25">
        <f t="shared" si="182"/>
        <v>0</v>
      </c>
      <c r="P1272" s="76">
        <f t="shared" si="184"/>
        <v>0</v>
      </c>
    </row>
    <row r="1273" spans="1:16" ht="26.25" hidden="1" x14ac:dyDescent="0.25">
      <c r="A1273" s="72">
        <v>3320120</v>
      </c>
      <c r="B1273" s="31" t="s">
        <v>432</v>
      </c>
      <c r="C1273" s="73"/>
      <c r="D1273" s="64"/>
      <c r="E1273" s="64"/>
      <c r="F1273" s="75">
        <f t="shared" si="179"/>
        <v>0</v>
      </c>
      <c r="G1273" s="25">
        <f t="shared" si="178"/>
        <v>0</v>
      </c>
      <c r="H1273" s="64"/>
      <c r="I1273" s="76">
        <f t="shared" si="183"/>
        <v>0</v>
      </c>
      <c r="J1273" s="64"/>
      <c r="K1273" s="25">
        <f t="shared" si="180"/>
        <v>0</v>
      </c>
      <c r="L1273" s="75">
        <f t="shared" si="185"/>
        <v>0</v>
      </c>
      <c r="M1273" s="25">
        <f t="shared" si="181"/>
        <v>0</v>
      </c>
      <c r="N1273" s="64"/>
      <c r="O1273" s="25">
        <f t="shared" si="182"/>
        <v>0</v>
      </c>
      <c r="P1273" s="76">
        <f t="shared" si="184"/>
        <v>0</v>
      </c>
    </row>
    <row r="1274" spans="1:16" hidden="1" x14ac:dyDescent="0.25">
      <c r="A1274" s="72">
        <v>3320121</v>
      </c>
      <c r="B1274" s="31" t="s">
        <v>433</v>
      </c>
      <c r="C1274" s="73"/>
      <c r="D1274" s="64"/>
      <c r="E1274" s="64"/>
      <c r="F1274" s="75">
        <f t="shared" si="179"/>
        <v>0</v>
      </c>
      <c r="G1274" s="25">
        <f t="shared" si="178"/>
        <v>0</v>
      </c>
      <c r="H1274" s="64"/>
      <c r="I1274" s="76">
        <f t="shared" si="183"/>
        <v>0</v>
      </c>
      <c r="J1274" s="64"/>
      <c r="K1274" s="25">
        <f t="shared" si="180"/>
        <v>0</v>
      </c>
      <c r="L1274" s="75">
        <f t="shared" si="185"/>
        <v>0</v>
      </c>
      <c r="M1274" s="25">
        <f t="shared" si="181"/>
        <v>0</v>
      </c>
      <c r="N1274" s="64"/>
      <c r="O1274" s="25">
        <f t="shared" si="182"/>
        <v>0</v>
      </c>
      <c r="P1274" s="76">
        <f t="shared" si="184"/>
        <v>0</v>
      </c>
    </row>
    <row r="1275" spans="1:16" ht="26.25" hidden="1" x14ac:dyDescent="0.25">
      <c r="A1275" s="72">
        <v>3320122</v>
      </c>
      <c r="B1275" s="31" t="s">
        <v>1098</v>
      </c>
      <c r="C1275" s="73"/>
      <c r="D1275" s="64"/>
      <c r="E1275" s="64"/>
      <c r="F1275" s="75">
        <f t="shared" si="179"/>
        <v>0</v>
      </c>
      <c r="G1275" s="25">
        <f t="shared" si="178"/>
        <v>0</v>
      </c>
      <c r="H1275" s="64"/>
      <c r="I1275" s="76">
        <f t="shared" si="183"/>
        <v>0</v>
      </c>
      <c r="J1275" s="64"/>
      <c r="K1275" s="25">
        <f t="shared" si="180"/>
        <v>0</v>
      </c>
      <c r="L1275" s="75">
        <f t="shared" si="185"/>
        <v>0</v>
      </c>
      <c r="M1275" s="25">
        <f t="shared" si="181"/>
        <v>0</v>
      </c>
      <c r="N1275" s="64"/>
      <c r="O1275" s="25">
        <f t="shared" si="182"/>
        <v>0</v>
      </c>
      <c r="P1275" s="76">
        <f t="shared" si="184"/>
        <v>0</v>
      </c>
    </row>
    <row r="1276" spans="1:16" ht="26.25" hidden="1" x14ac:dyDescent="0.25">
      <c r="A1276" s="72">
        <v>3320123</v>
      </c>
      <c r="B1276" s="31" t="s">
        <v>435</v>
      </c>
      <c r="C1276" s="73"/>
      <c r="D1276" s="64"/>
      <c r="E1276" s="64"/>
      <c r="F1276" s="75">
        <f t="shared" si="179"/>
        <v>0</v>
      </c>
      <c r="G1276" s="25">
        <f t="shared" si="178"/>
        <v>0</v>
      </c>
      <c r="H1276" s="64"/>
      <c r="I1276" s="76">
        <f t="shared" si="183"/>
        <v>0</v>
      </c>
      <c r="J1276" s="64"/>
      <c r="K1276" s="25">
        <f t="shared" si="180"/>
        <v>0</v>
      </c>
      <c r="L1276" s="75">
        <f t="shared" si="185"/>
        <v>0</v>
      </c>
      <c r="M1276" s="25">
        <f t="shared" si="181"/>
        <v>0</v>
      </c>
      <c r="N1276" s="64"/>
      <c r="O1276" s="25">
        <f t="shared" si="182"/>
        <v>0</v>
      </c>
      <c r="P1276" s="76">
        <f t="shared" si="184"/>
        <v>0</v>
      </c>
    </row>
    <row r="1277" spans="1:16" hidden="1" x14ac:dyDescent="0.25">
      <c r="A1277" s="72">
        <v>3320124</v>
      </c>
      <c r="B1277" s="31" t="s">
        <v>437</v>
      </c>
      <c r="C1277" s="73"/>
      <c r="D1277" s="64"/>
      <c r="E1277" s="64"/>
      <c r="F1277" s="75">
        <f t="shared" si="179"/>
        <v>0</v>
      </c>
      <c r="G1277" s="25">
        <f t="shared" si="178"/>
        <v>0</v>
      </c>
      <c r="H1277" s="64"/>
      <c r="I1277" s="76">
        <f t="shared" si="183"/>
        <v>0</v>
      </c>
      <c r="J1277" s="64"/>
      <c r="K1277" s="25">
        <f t="shared" si="180"/>
        <v>0</v>
      </c>
      <c r="L1277" s="75">
        <f t="shared" si="185"/>
        <v>0</v>
      </c>
      <c r="M1277" s="25">
        <f t="shared" si="181"/>
        <v>0</v>
      </c>
      <c r="N1277" s="64"/>
      <c r="O1277" s="25">
        <f t="shared" si="182"/>
        <v>0</v>
      </c>
      <c r="P1277" s="76">
        <f t="shared" si="184"/>
        <v>0</v>
      </c>
    </row>
    <row r="1278" spans="1:16" ht="26.25" hidden="1" x14ac:dyDescent="0.25">
      <c r="A1278" s="72">
        <v>3320125</v>
      </c>
      <c r="B1278" s="31" t="s">
        <v>438</v>
      </c>
      <c r="C1278" s="73"/>
      <c r="D1278" s="74">
        <f>SUM(D1279)</f>
        <v>0</v>
      </c>
      <c r="E1278" s="74">
        <f>SUM(E1279)</f>
        <v>0</v>
      </c>
      <c r="F1278" s="75">
        <f t="shared" si="179"/>
        <v>0</v>
      </c>
      <c r="G1278" s="25">
        <f t="shared" si="178"/>
        <v>0</v>
      </c>
      <c r="H1278" s="74">
        <f>SUM(H1279)</f>
        <v>0</v>
      </c>
      <c r="I1278" s="76">
        <f t="shared" si="183"/>
        <v>0</v>
      </c>
      <c r="J1278" s="74">
        <f>SUM(J1279)</f>
        <v>0</v>
      </c>
      <c r="K1278" s="25">
        <f t="shared" si="180"/>
        <v>0</v>
      </c>
      <c r="L1278" s="75">
        <f t="shared" si="185"/>
        <v>0</v>
      </c>
      <c r="M1278" s="25">
        <f t="shared" si="181"/>
        <v>0</v>
      </c>
      <c r="N1278" s="74">
        <f>SUM(N1279)</f>
        <v>0</v>
      </c>
      <c r="O1278" s="25">
        <f t="shared" si="182"/>
        <v>0</v>
      </c>
      <c r="P1278" s="76">
        <f t="shared" si="184"/>
        <v>0</v>
      </c>
    </row>
    <row r="1279" spans="1:16" hidden="1" x14ac:dyDescent="0.25">
      <c r="A1279" s="72">
        <v>332012503</v>
      </c>
      <c r="B1279" s="31" t="s">
        <v>1099</v>
      </c>
      <c r="C1279" s="73"/>
      <c r="D1279" s="64"/>
      <c r="E1279" s="64"/>
      <c r="F1279" s="75">
        <f t="shared" si="179"/>
        <v>0</v>
      </c>
      <c r="G1279" s="25">
        <f t="shared" si="178"/>
        <v>0</v>
      </c>
      <c r="H1279" s="64"/>
      <c r="I1279" s="76">
        <f t="shared" si="183"/>
        <v>0</v>
      </c>
      <c r="J1279" s="64"/>
      <c r="K1279" s="25">
        <f t="shared" si="180"/>
        <v>0</v>
      </c>
      <c r="L1279" s="75">
        <f t="shared" si="185"/>
        <v>0</v>
      </c>
      <c r="M1279" s="25">
        <f t="shared" si="181"/>
        <v>0</v>
      </c>
      <c r="N1279" s="64"/>
      <c r="O1279" s="25">
        <f t="shared" si="182"/>
        <v>0</v>
      </c>
      <c r="P1279" s="76">
        <f t="shared" si="184"/>
        <v>0</v>
      </c>
    </row>
    <row r="1280" spans="1:16" hidden="1" x14ac:dyDescent="0.25">
      <c r="A1280" s="72">
        <v>3320126</v>
      </c>
      <c r="B1280" s="31" t="s">
        <v>170</v>
      </c>
      <c r="C1280" s="73"/>
      <c r="D1280" s="64"/>
      <c r="E1280" s="64"/>
      <c r="F1280" s="75">
        <f t="shared" si="179"/>
        <v>0</v>
      </c>
      <c r="G1280" s="25">
        <f t="shared" si="178"/>
        <v>0</v>
      </c>
      <c r="H1280" s="64"/>
      <c r="I1280" s="76">
        <f t="shared" si="183"/>
        <v>0</v>
      </c>
      <c r="J1280" s="64"/>
      <c r="K1280" s="25">
        <f t="shared" si="180"/>
        <v>0</v>
      </c>
      <c r="L1280" s="75">
        <f t="shared" si="185"/>
        <v>0</v>
      </c>
      <c r="M1280" s="25">
        <f t="shared" si="181"/>
        <v>0</v>
      </c>
      <c r="N1280" s="64"/>
      <c r="O1280" s="25">
        <f t="shared" si="182"/>
        <v>0</v>
      </c>
      <c r="P1280" s="76">
        <f t="shared" si="184"/>
        <v>0</v>
      </c>
    </row>
    <row r="1281" spans="1:16" hidden="1" x14ac:dyDescent="0.25">
      <c r="A1281" s="72">
        <v>3320127</v>
      </c>
      <c r="B1281" s="31" t="s">
        <v>441</v>
      </c>
      <c r="C1281" s="73"/>
      <c r="D1281" s="64"/>
      <c r="E1281" s="64"/>
      <c r="F1281" s="75">
        <f t="shared" si="179"/>
        <v>0</v>
      </c>
      <c r="G1281" s="25">
        <f t="shared" si="178"/>
        <v>0</v>
      </c>
      <c r="H1281" s="64"/>
      <c r="I1281" s="76">
        <f t="shared" si="183"/>
        <v>0</v>
      </c>
      <c r="J1281" s="64"/>
      <c r="K1281" s="25">
        <f t="shared" si="180"/>
        <v>0</v>
      </c>
      <c r="L1281" s="75">
        <f t="shared" si="185"/>
        <v>0</v>
      </c>
      <c r="M1281" s="25">
        <f t="shared" si="181"/>
        <v>0</v>
      </c>
      <c r="N1281" s="64"/>
      <c r="O1281" s="25">
        <f t="shared" si="182"/>
        <v>0</v>
      </c>
      <c r="P1281" s="76">
        <f t="shared" si="184"/>
        <v>0</v>
      </c>
    </row>
    <row r="1282" spans="1:16" hidden="1" x14ac:dyDescent="0.25">
      <c r="A1282" s="72">
        <v>3320128</v>
      </c>
      <c r="B1282" s="31" t="s">
        <v>442</v>
      </c>
      <c r="C1282" s="73"/>
      <c r="D1282" s="64"/>
      <c r="E1282" s="64"/>
      <c r="F1282" s="75">
        <f t="shared" si="179"/>
        <v>0</v>
      </c>
      <c r="G1282" s="25">
        <f t="shared" si="178"/>
        <v>0</v>
      </c>
      <c r="H1282" s="64"/>
      <c r="I1282" s="76">
        <f t="shared" si="183"/>
        <v>0</v>
      </c>
      <c r="J1282" s="64"/>
      <c r="K1282" s="25">
        <f t="shared" si="180"/>
        <v>0</v>
      </c>
      <c r="L1282" s="75">
        <f t="shared" si="185"/>
        <v>0</v>
      </c>
      <c r="M1282" s="25">
        <f t="shared" si="181"/>
        <v>0</v>
      </c>
      <c r="N1282" s="64"/>
      <c r="O1282" s="25">
        <f t="shared" si="182"/>
        <v>0</v>
      </c>
      <c r="P1282" s="76">
        <f t="shared" si="184"/>
        <v>0</v>
      </c>
    </row>
    <row r="1283" spans="1:16" hidden="1" x14ac:dyDescent="0.25">
      <c r="A1283" s="100">
        <v>33202</v>
      </c>
      <c r="B1283" s="28" t="s">
        <v>443</v>
      </c>
      <c r="C1283" s="73"/>
      <c r="D1283" s="74">
        <f>SUM(D1284:D1346)-D1342-D1305-D1301-D1290-D1291-D1297-D1287-D1284-D1326</f>
        <v>0</v>
      </c>
      <c r="E1283" s="74">
        <f>SUM(E1284:E1346)-E1342-E1305-E1301-E1290-E1291-E1297-E1287-E1284-E1326</f>
        <v>0</v>
      </c>
      <c r="F1283" s="75">
        <f t="shared" si="179"/>
        <v>0</v>
      </c>
      <c r="G1283" s="25">
        <f t="shared" si="178"/>
        <v>0</v>
      </c>
      <c r="H1283" s="74">
        <f>SUM(H1284:H1346)-H1342-H1305-H1301-H1290-H1291-H1297-H1287-H1284-H1326</f>
        <v>0</v>
      </c>
      <c r="I1283" s="76">
        <f t="shared" si="183"/>
        <v>0</v>
      </c>
      <c r="J1283" s="74">
        <f>SUM(J1284:J1346)-J1342-J1305-J1301-J1290-J1291-J1297-J1287-J1284-J1326</f>
        <v>0</v>
      </c>
      <c r="K1283" s="25">
        <f t="shared" si="180"/>
        <v>0</v>
      </c>
      <c r="L1283" s="75">
        <f t="shared" si="185"/>
        <v>0</v>
      </c>
      <c r="M1283" s="25">
        <f t="shared" si="181"/>
        <v>0</v>
      </c>
      <c r="N1283" s="74">
        <f>SUM(N1284:N1346)-N1342-N1305-N1301-N1290-N1291-N1297-N1287-N1284-N1326</f>
        <v>0</v>
      </c>
      <c r="O1283" s="25">
        <f t="shared" si="182"/>
        <v>0</v>
      </c>
      <c r="P1283" s="76">
        <f t="shared" si="184"/>
        <v>0</v>
      </c>
    </row>
    <row r="1284" spans="1:16" hidden="1" x14ac:dyDescent="0.25">
      <c r="A1284" s="72">
        <v>3320202</v>
      </c>
      <c r="B1284" s="31" t="s">
        <v>1100</v>
      </c>
      <c r="C1284" s="73"/>
      <c r="D1284" s="74">
        <f>SUM(D1285)</f>
        <v>0</v>
      </c>
      <c r="E1284" s="74">
        <f>SUM(E1285)</f>
        <v>0</v>
      </c>
      <c r="F1284" s="75">
        <f t="shared" si="179"/>
        <v>0</v>
      </c>
      <c r="G1284" s="25">
        <f t="shared" si="178"/>
        <v>0</v>
      </c>
      <c r="H1284" s="74">
        <f>SUM(H1285)</f>
        <v>0</v>
      </c>
      <c r="I1284" s="76">
        <f t="shared" si="183"/>
        <v>0</v>
      </c>
      <c r="J1284" s="74">
        <f>SUM(J1285)</f>
        <v>0</v>
      </c>
      <c r="K1284" s="25">
        <f t="shared" si="180"/>
        <v>0</v>
      </c>
      <c r="L1284" s="75">
        <f t="shared" si="185"/>
        <v>0</v>
      </c>
      <c r="M1284" s="25">
        <f t="shared" si="181"/>
        <v>0</v>
      </c>
      <c r="N1284" s="74">
        <f>SUM(N1285)</f>
        <v>0</v>
      </c>
      <c r="O1284" s="25">
        <f t="shared" si="182"/>
        <v>0</v>
      </c>
      <c r="P1284" s="76">
        <f t="shared" si="184"/>
        <v>0</v>
      </c>
    </row>
    <row r="1285" spans="1:16" hidden="1" x14ac:dyDescent="0.25">
      <c r="A1285" s="72">
        <v>332020203</v>
      </c>
      <c r="B1285" s="31" t="s">
        <v>1101</v>
      </c>
      <c r="C1285" s="73"/>
      <c r="D1285" s="64"/>
      <c r="E1285" s="64"/>
      <c r="F1285" s="75">
        <f t="shared" si="179"/>
        <v>0</v>
      </c>
      <c r="G1285" s="25">
        <f t="shared" si="178"/>
        <v>0</v>
      </c>
      <c r="H1285" s="64"/>
      <c r="I1285" s="76">
        <f t="shared" si="183"/>
        <v>0</v>
      </c>
      <c r="J1285" s="64"/>
      <c r="K1285" s="25">
        <f t="shared" si="180"/>
        <v>0</v>
      </c>
      <c r="L1285" s="75">
        <f t="shared" si="185"/>
        <v>0</v>
      </c>
      <c r="M1285" s="25">
        <f t="shared" si="181"/>
        <v>0</v>
      </c>
      <c r="N1285" s="64"/>
      <c r="O1285" s="25">
        <f t="shared" si="182"/>
        <v>0</v>
      </c>
      <c r="P1285" s="76">
        <f t="shared" si="184"/>
        <v>0</v>
      </c>
    </row>
    <row r="1286" spans="1:16" ht="26.25" hidden="1" x14ac:dyDescent="0.25">
      <c r="A1286" s="72">
        <v>3320203</v>
      </c>
      <c r="B1286" s="31" t="s">
        <v>1102</v>
      </c>
      <c r="C1286" s="73"/>
      <c r="D1286" s="64"/>
      <c r="E1286" s="64"/>
      <c r="F1286" s="75">
        <f t="shared" si="179"/>
        <v>0</v>
      </c>
      <c r="G1286" s="25">
        <f t="shared" si="178"/>
        <v>0</v>
      </c>
      <c r="H1286" s="64"/>
      <c r="I1286" s="76">
        <f t="shared" si="183"/>
        <v>0</v>
      </c>
      <c r="J1286" s="64"/>
      <c r="K1286" s="25">
        <f t="shared" si="180"/>
        <v>0</v>
      </c>
      <c r="L1286" s="75">
        <f t="shared" si="185"/>
        <v>0</v>
      </c>
      <c r="M1286" s="25">
        <f t="shared" si="181"/>
        <v>0</v>
      </c>
      <c r="N1286" s="64"/>
      <c r="O1286" s="25">
        <f t="shared" si="182"/>
        <v>0</v>
      </c>
      <c r="P1286" s="76">
        <f t="shared" si="184"/>
        <v>0</v>
      </c>
    </row>
    <row r="1287" spans="1:16" hidden="1" x14ac:dyDescent="0.25">
      <c r="A1287" s="72">
        <v>3320205</v>
      </c>
      <c r="B1287" s="31" t="s">
        <v>1103</v>
      </c>
      <c r="C1287" s="73"/>
      <c r="D1287" s="74">
        <f>SUM(D1288:D1289)</f>
        <v>0</v>
      </c>
      <c r="E1287" s="74">
        <f>SUM(E1288:E1289)</f>
        <v>0</v>
      </c>
      <c r="F1287" s="75">
        <f t="shared" si="179"/>
        <v>0</v>
      </c>
      <c r="G1287" s="25">
        <f t="shared" si="178"/>
        <v>0</v>
      </c>
      <c r="H1287" s="74">
        <f>SUM(H1288:H1289)</f>
        <v>0</v>
      </c>
      <c r="I1287" s="76">
        <f t="shared" si="183"/>
        <v>0</v>
      </c>
      <c r="J1287" s="74">
        <f>SUM(J1288:J1289)</f>
        <v>0</v>
      </c>
      <c r="K1287" s="25">
        <f t="shared" si="180"/>
        <v>0</v>
      </c>
      <c r="L1287" s="75">
        <f t="shared" si="185"/>
        <v>0</v>
      </c>
      <c r="M1287" s="25">
        <f t="shared" si="181"/>
        <v>0</v>
      </c>
      <c r="N1287" s="74">
        <f>SUM(N1288:N1289)</f>
        <v>0</v>
      </c>
      <c r="O1287" s="25">
        <f t="shared" si="182"/>
        <v>0</v>
      </c>
      <c r="P1287" s="76">
        <f t="shared" si="184"/>
        <v>0</v>
      </c>
    </row>
    <row r="1288" spans="1:16" hidden="1" x14ac:dyDescent="0.25">
      <c r="A1288" s="72">
        <v>332020501</v>
      </c>
      <c r="B1288" s="31" t="s">
        <v>1104</v>
      </c>
      <c r="C1288" s="73"/>
      <c r="D1288" s="64"/>
      <c r="E1288" s="64"/>
      <c r="F1288" s="75">
        <f t="shared" si="179"/>
        <v>0</v>
      </c>
      <c r="G1288" s="25">
        <f t="shared" si="178"/>
        <v>0</v>
      </c>
      <c r="H1288" s="64"/>
      <c r="I1288" s="76">
        <f t="shared" si="183"/>
        <v>0</v>
      </c>
      <c r="J1288" s="64"/>
      <c r="K1288" s="25">
        <f t="shared" si="180"/>
        <v>0</v>
      </c>
      <c r="L1288" s="75">
        <f t="shared" si="185"/>
        <v>0</v>
      </c>
      <c r="M1288" s="25">
        <f t="shared" si="181"/>
        <v>0</v>
      </c>
      <c r="N1288" s="64"/>
      <c r="O1288" s="25">
        <f t="shared" si="182"/>
        <v>0</v>
      </c>
      <c r="P1288" s="76">
        <f t="shared" si="184"/>
        <v>0</v>
      </c>
    </row>
    <row r="1289" spans="1:16" hidden="1" x14ac:dyDescent="0.25">
      <c r="A1289" s="72">
        <v>332020502</v>
      </c>
      <c r="B1289" s="31" t="s">
        <v>1099</v>
      </c>
      <c r="C1289" s="73"/>
      <c r="D1289" s="64"/>
      <c r="E1289" s="64"/>
      <c r="F1289" s="75">
        <f t="shared" si="179"/>
        <v>0</v>
      </c>
      <c r="G1289" s="25">
        <f t="shared" si="178"/>
        <v>0</v>
      </c>
      <c r="H1289" s="64"/>
      <c r="I1289" s="76">
        <f t="shared" si="183"/>
        <v>0</v>
      </c>
      <c r="J1289" s="64"/>
      <c r="K1289" s="25">
        <f t="shared" si="180"/>
        <v>0</v>
      </c>
      <c r="L1289" s="75">
        <f t="shared" ref="L1289:L1300" si="186">SUM(N1289-J1289)</f>
        <v>0</v>
      </c>
      <c r="M1289" s="25">
        <f t="shared" si="181"/>
        <v>0</v>
      </c>
      <c r="N1289" s="64"/>
      <c r="O1289" s="25">
        <f t="shared" si="182"/>
        <v>0</v>
      </c>
      <c r="P1289" s="76">
        <f t="shared" ref="P1289:P1301" si="187">SUM(F1289-N1289)</f>
        <v>0</v>
      </c>
    </row>
    <row r="1290" spans="1:16" hidden="1" x14ac:dyDescent="0.25">
      <c r="A1290" s="72">
        <v>3320208</v>
      </c>
      <c r="B1290" s="31" t="s">
        <v>1105</v>
      </c>
      <c r="C1290" s="73"/>
      <c r="D1290" s="74">
        <f>SUM(D1292:D1297)</f>
        <v>0</v>
      </c>
      <c r="E1290" s="74">
        <f>SUM(E1292:E1297)</f>
        <v>0</v>
      </c>
      <c r="F1290" s="75">
        <f t="shared" si="179"/>
        <v>0</v>
      </c>
      <c r="G1290" s="25">
        <f t="shared" si="178"/>
        <v>0</v>
      </c>
      <c r="H1290" s="74">
        <f>SUM(H1292:H1297)</f>
        <v>0</v>
      </c>
      <c r="I1290" s="76">
        <f t="shared" si="183"/>
        <v>0</v>
      </c>
      <c r="J1290" s="74">
        <f>SUM(J1292:J1297)</f>
        <v>0</v>
      </c>
      <c r="K1290" s="25">
        <f t="shared" si="180"/>
        <v>0</v>
      </c>
      <c r="L1290" s="75">
        <f t="shared" si="186"/>
        <v>0</v>
      </c>
      <c r="M1290" s="25">
        <f t="shared" si="181"/>
        <v>0</v>
      </c>
      <c r="N1290" s="74">
        <f>SUM(N1292:N1297)</f>
        <v>0</v>
      </c>
      <c r="O1290" s="25">
        <f t="shared" si="182"/>
        <v>0</v>
      </c>
      <c r="P1290" s="76">
        <f t="shared" si="187"/>
        <v>0</v>
      </c>
    </row>
    <row r="1291" spans="1:16" hidden="1" x14ac:dyDescent="0.25">
      <c r="A1291" s="72">
        <v>332020801</v>
      </c>
      <c r="B1291" s="31" t="s">
        <v>1106</v>
      </c>
      <c r="C1291" s="73"/>
      <c r="D1291" s="64">
        <f>SUM(D1292:D1293)</f>
        <v>0</v>
      </c>
      <c r="E1291" s="64">
        <f>SUM(E1292:E1293)</f>
        <v>0</v>
      </c>
      <c r="F1291" s="75">
        <f t="shared" si="179"/>
        <v>0</v>
      </c>
      <c r="G1291" s="25">
        <f t="shared" ref="G1291:G1354" si="188">IF(OR(F1291=0,F$7=0),0,F1291/F$7)*100</f>
        <v>0</v>
      </c>
      <c r="H1291" s="64">
        <f>SUM(H1292:H1293)</f>
        <v>0</v>
      </c>
      <c r="I1291" s="76">
        <f t="shared" si="183"/>
        <v>0</v>
      </c>
      <c r="J1291" s="64">
        <f>SUM(J1292:J1293)</f>
        <v>0</v>
      </c>
      <c r="K1291" s="25">
        <f t="shared" si="180"/>
        <v>0</v>
      </c>
      <c r="L1291" s="75">
        <f t="shared" si="186"/>
        <v>0</v>
      </c>
      <c r="M1291" s="25">
        <f t="shared" si="181"/>
        <v>0</v>
      </c>
      <c r="N1291" s="64">
        <f>SUM(N1292:N1293)</f>
        <v>0</v>
      </c>
      <c r="O1291" s="25">
        <f t="shared" si="182"/>
        <v>0</v>
      </c>
      <c r="P1291" s="76">
        <f t="shared" si="187"/>
        <v>0</v>
      </c>
    </row>
    <row r="1292" spans="1:16" hidden="1" x14ac:dyDescent="0.25">
      <c r="A1292" s="72">
        <v>33202080101</v>
      </c>
      <c r="B1292" s="31" t="s">
        <v>1107</v>
      </c>
      <c r="C1292" s="73"/>
      <c r="D1292" s="64"/>
      <c r="E1292" s="64"/>
      <c r="F1292" s="75">
        <f t="shared" si="179"/>
        <v>0</v>
      </c>
      <c r="G1292" s="25">
        <f t="shared" si="188"/>
        <v>0</v>
      </c>
      <c r="H1292" s="64"/>
      <c r="I1292" s="76">
        <f t="shared" si="183"/>
        <v>0</v>
      </c>
      <c r="J1292" s="64"/>
      <c r="K1292" s="25">
        <f t="shared" si="180"/>
        <v>0</v>
      </c>
      <c r="L1292" s="75">
        <f t="shared" si="186"/>
        <v>0</v>
      </c>
      <c r="M1292" s="25">
        <f t="shared" si="181"/>
        <v>0</v>
      </c>
      <c r="N1292" s="64"/>
      <c r="O1292" s="25">
        <f t="shared" si="182"/>
        <v>0</v>
      </c>
      <c r="P1292" s="76">
        <f t="shared" si="187"/>
        <v>0</v>
      </c>
    </row>
    <row r="1293" spans="1:16" hidden="1" x14ac:dyDescent="0.25">
      <c r="A1293" s="72">
        <v>33202080102</v>
      </c>
      <c r="B1293" s="31" t="s">
        <v>1108</v>
      </c>
      <c r="C1293" s="73"/>
      <c r="D1293" s="64"/>
      <c r="E1293" s="64"/>
      <c r="F1293" s="75">
        <f t="shared" si="179"/>
        <v>0</v>
      </c>
      <c r="G1293" s="25">
        <f t="shared" si="188"/>
        <v>0</v>
      </c>
      <c r="H1293" s="64"/>
      <c r="I1293" s="76">
        <f t="shared" si="183"/>
        <v>0</v>
      </c>
      <c r="J1293" s="64"/>
      <c r="K1293" s="25">
        <f t="shared" si="180"/>
        <v>0</v>
      </c>
      <c r="L1293" s="75">
        <f t="shared" si="186"/>
        <v>0</v>
      </c>
      <c r="M1293" s="25">
        <f t="shared" si="181"/>
        <v>0</v>
      </c>
      <c r="N1293" s="64"/>
      <c r="O1293" s="25">
        <f t="shared" si="182"/>
        <v>0</v>
      </c>
      <c r="P1293" s="76">
        <f t="shared" si="187"/>
        <v>0</v>
      </c>
    </row>
    <row r="1294" spans="1:16" hidden="1" x14ac:dyDescent="0.25">
      <c r="A1294" s="72">
        <v>332020802</v>
      </c>
      <c r="B1294" s="31" t="s">
        <v>1109</v>
      </c>
      <c r="C1294" s="73"/>
      <c r="D1294" s="64"/>
      <c r="E1294" s="64"/>
      <c r="F1294" s="75">
        <f t="shared" si="179"/>
        <v>0</v>
      </c>
      <c r="G1294" s="25">
        <f t="shared" si="188"/>
        <v>0</v>
      </c>
      <c r="H1294" s="64"/>
      <c r="I1294" s="76">
        <f t="shared" si="183"/>
        <v>0</v>
      </c>
      <c r="J1294" s="64"/>
      <c r="K1294" s="25">
        <f t="shared" si="180"/>
        <v>0</v>
      </c>
      <c r="L1294" s="75">
        <f t="shared" si="186"/>
        <v>0</v>
      </c>
      <c r="M1294" s="25">
        <f t="shared" si="181"/>
        <v>0</v>
      </c>
      <c r="N1294" s="64"/>
      <c r="O1294" s="25">
        <f t="shared" si="182"/>
        <v>0</v>
      </c>
      <c r="P1294" s="76">
        <f t="shared" si="187"/>
        <v>0</v>
      </c>
    </row>
    <row r="1295" spans="1:16" hidden="1" x14ac:dyDescent="0.25">
      <c r="A1295" s="72">
        <v>332020803</v>
      </c>
      <c r="B1295" s="31" t="s">
        <v>1110</v>
      </c>
      <c r="C1295" s="73"/>
      <c r="D1295" s="64"/>
      <c r="E1295" s="64"/>
      <c r="F1295" s="75">
        <f t="shared" si="179"/>
        <v>0</v>
      </c>
      <c r="G1295" s="25">
        <f t="shared" si="188"/>
        <v>0</v>
      </c>
      <c r="H1295" s="64"/>
      <c r="I1295" s="76">
        <f t="shared" si="183"/>
        <v>0</v>
      </c>
      <c r="J1295" s="64"/>
      <c r="K1295" s="25">
        <f t="shared" si="180"/>
        <v>0</v>
      </c>
      <c r="L1295" s="75">
        <f t="shared" si="186"/>
        <v>0</v>
      </c>
      <c r="M1295" s="25">
        <f t="shared" si="181"/>
        <v>0</v>
      </c>
      <c r="N1295" s="64"/>
      <c r="O1295" s="25">
        <f t="shared" si="182"/>
        <v>0</v>
      </c>
      <c r="P1295" s="76">
        <f t="shared" si="187"/>
        <v>0</v>
      </c>
    </row>
    <row r="1296" spans="1:16" hidden="1" x14ac:dyDescent="0.25">
      <c r="A1296" s="72">
        <v>332020804</v>
      </c>
      <c r="B1296" s="80" t="s">
        <v>1111</v>
      </c>
      <c r="C1296" s="73"/>
      <c r="D1296" s="64"/>
      <c r="E1296" s="64"/>
      <c r="F1296" s="75">
        <f t="shared" si="179"/>
        <v>0</v>
      </c>
      <c r="G1296" s="25">
        <f t="shared" si="188"/>
        <v>0</v>
      </c>
      <c r="H1296" s="64"/>
      <c r="I1296" s="76">
        <f t="shared" si="183"/>
        <v>0</v>
      </c>
      <c r="J1296" s="64"/>
      <c r="K1296" s="25">
        <f t="shared" si="180"/>
        <v>0</v>
      </c>
      <c r="L1296" s="75">
        <f t="shared" si="186"/>
        <v>0</v>
      </c>
      <c r="M1296" s="25">
        <f t="shared" si="181"/>
        <v>0</v>
      </c>
      <c r="N1296" s="64"/>
      <c r="O1296" s="25">
        <f t="shared" si="182"/>
        <v>0</v>
      </c>
      <c r="P1296" s="76">
        <f t="shared" si="187"/>
        <v>0</v>
      </c>
    </row>
    <row r="1297" spans="1:16" ht="26.25" hidden="1" x14ac:dyDescent="0.25">
      <c r="A1297" s="72">
        <v>332020805</v>
      </c>
      <c r="B1297" s="80" t="s">
        <v>1112</v>
      </c>
      <c r="C1297" s="73"/>
      <c r="D1297" s="64">
        <f>SUM(D1298:D1300)</f>
        <v>0</v>
      </c>
      <c r="E1297" s="64">
        <f>SUM(E1298:E1300)</f>
        <v>0</v>
      </c>
      <c r="F1297" s="75">
        <f t="shared" si="179"/>
        <v>0</v>
      </c>
      <c r="G1297" s="25">
        <f t="shared" si="188"/>
        <v>0</v>
      </c>
      <c r="H1297" s="64">
        <f>SUM(H1298:H1300)</f>
        <v>0</v>
      </c>
      <c r="I1297" s="76">
        <f t="shared" si="183"/>
        <v>0</v>
      </c>
      <c r="J1297" s="64">
        <f>SUM(J1298:J1300)</f>
        <v>0</v>
      </c>
      <c r="K1297" s="25">
        <f t="shared" si="180"/>
        <v>0</v>
      </c>
      <c r="L1297" s="75">
        <f t="shared" si="186"/>
        <v>0</v>
      </c>
      <c r="M1297" s="25">
        <f t="shared" si="181"/>
        <v>0</v>
      </c>
      <c r="N1297" s="64">
        <f>SUM(N1298:N1300)</f>
        <v>0</v>
      </c>
      <c r="O1297" s="25">
        <f t="shared" si="182"/>
        <v>0</v>
      </c>
      <c r="P1297" s="76">
        <f t="shared" si="187"/>
        <v>0</v>
      </c>
    </row>
    <row r="1298" spans="1:16" hidden="1" x14ac:dyDescent="0.25">
      <c r="A1298" s="72">
        <v>33202080501</v>
      </c>
      <c r="B1298" s="80" t="s">
        <v>1113</v>
      </c>
      <c r="C1298" s="73"/>
      <c r="D1298" s="64"/>
      <c r="E1298" s="64"/>
      <c r="F1298" s="75">
        <f t="shared" si="179"/>
        <v>0</v>
      </c>
      <c r="G1298" s="25">
        <f t="shared" si="188"/>
        <v>0</v>
      </c>
      <c r="H1298" s="64"/>
      <c r="I1298" s="76">
        <f t="shared" si="183"/>
        <v>0</v>
      </c>
      <c r="J1298" s="64"/>
      <c r="K1298" s="25">
        <f t="shared" si="180"/>
        <v>0</v>
      </c>
      <c r="L1298" s="75">
        <f t="shared" si="186"/>
        <v>0</v>
      </c>
      <c r="M1298" s="25">
        <f t="shared" si="181"/>
        <v>0</v>
      </c>
      <c r="N1298" s="64"/>
      <c r="O1298" s="25">
        <f t="shared" si="182"/>
        <v>0</v>
      </c>
      <c r="P1298" s="76">
        <f t="shared" si="187"/>
        <v>0</v>
      </c>
    </row>
    <row r="1299" spans="1:16" hidden="1" x14ac:dyDescent="0.25">
      <c r="A1299" s="72">
        <v>33202080502</v>
      </c>
      <c r="B1299" s="80" t="s">
        <v>1114</v>
      </c>
      <c r="C1299" s="73"/>
      <c r="D1299" s="64"/>
      <c r="E1299" s="64"/>
      <c r="F1299" s="75">
        <f t="shared" si="179"/>
        <v>0</v>
      </c>
      <c r="G1299" s="25">
        <f t="shared" si="188"/>
        <v>0</v>
      </c>
      <c r="H1299" s="64"/>
      <c r="I1299" s="76">
        <f t="shared" si="183"/>
        <v>0</v>
      </c>
      <c r="J1299" s="64"/>
      <c r="K1299" s="25">
        <f t="shared" si="180"/>
        <v>0</v>
      </c>
      <c r="L1299" s="75">
        <f t="shared" si="186"/>
        <v>0</v>
      </c>
      <c r="M1299" s="25">
        <f t="shared" si="181"/>
        <v>0</v>
      </c>
      <c r="N1299" s="64"/>
      <c r="O1299" s="25">
        <f t="shared" si="182"/>
        <v>0</v>
      </c>
      <c r="P1299" s="76">
        <f t="shared" si="187"/>
        <v>0</v>
      </c>
    </row>
    <row r="1300" spans="1:16" hidden="1" x14ac:dyDescent="0.25">
      <c r="A1300" s="72">
        <v>33202080503</v>
      </c>
      <c r="B1300" s="80" t="s">
        <v>1115</v>
      </c>
      <c r="C1300" s="73"/>
      <c r="D1300" s="64"/>
      <c r="E1300" s="64"/>
      <c r="F1300" s="75">
        <f t="shared" si="179"/>
        <v>0</v>
      </c>
      <c r="G1300" s="25">
        <f t="shared" si="188"/>
        <v>0</v>
      </c>
      <c r="H1300" s="64"/>
      <c r="I1300" s="76">
        <f t="shared" si="183"/>
        <v>0</v>
      </c>
      <c r="J1300" s="64"/>
      <c r="K1300" s="25">
        <f t="shared" si="180"/>
        <v>0</v>
      </c>
      <c r="L1300" s="75">
        <f t="shared" si="186"/>
        <v>0</v>
      </c>
      <c r="M1300" s="25">
        <f t="shared" si="181"/>
        <v>0</v>
      </c>
      <c r="N1300" s="64"/>
      <c r="O1300" s="25">
        <f t="shared" si="182"/>
        <v>0</v>
      </c>
      <c r="P1300" s="76">
        <f t="shared" si="187"/>
        <v>0</v>
      </c>
    </row>
    <row r="1301" spans="1:16" hidden="1" x14ac:dyDescent="0.25">
      <c r="A1301" s="72">
        <v>3320209</v>
      </c>
      <c r="B1301" s="31" t="s">
        <v>1116</v>
      </c>
      <c r="C1301" s="73"/>
      <c r="D1301" s="74">
        <f>SUM(D1302:D1303)</f>
        <v>0</v>
      </c>
      <c r="E1301" s="74">
        <f>SUM(E1302:E1303)</f>
        <v>0</v>
      </c>
      <c r="F1301" s="75">
        <f t="shared" si="179"/>
        <v>0</v>
      </c>
      <c r="G1301" s="25">
        <f t="shared" si="188"/>
        <v>0</v>
      </c>
      <c r="H1301" s="74">
        <f>SUM(H1302:H1303)</f>
        <v>0</v>
      </c>
      <c r="I1301" s="76">
        <f t="shared" si="183"/>
        <v>0</v>
      </c>
      <c r="J1301" s="74">
        <f>SUM(J1302:J1303)</f>
        <v>0</v>
      </c>
      <c r="K1301" s="25">
        <f t="shared" si="180"/>
        <v>0</v>
      </c>
      <c r="L1301" s="75">
        <f t="shared" si="185"/>
        <v>0</v>
      </c>
      <c r="M1301" s="25">
        <f t="shared" si="181"/>
        <v>0</v>
      </c>
      <c r="N1301" s="74">
        <f>SUM(N1302:N1303)</f>
        <v>0</v>
      </c>
      <c r="O1301" s="25">
        <f t="shared" si="182"/>
        <v>0</v>
      </c>
      <c r="P1301" s="76">
        <f t="shared" si="187"/>
        <v>0</v>
      </c>
    </row>
    <row r="1302" spans="1:16" hidden="1" x14ac:dyDescent="0.25">
      <c r="A1302" s="72">
        <v>332020901</v>
      </c>
      <c r="B1302" s="31" t="s">
        <v>1104</v>
      </c>
      <c r="C1302" s="73"/>
      <c r="D1302" s="64"/>
      <c r="E1302" s="64"/>
      <c r="F1302" s="75">
        <f t="shared" si="179"/>
        <v>0</v>
      </c>
      <c r="G1302" s="25">
        <f t="shared" si="188"/>
        <v>0</v>
      </c>
      <c r="H1302" s="64"/>
      <c r="I1302" s="76">
        <f t="shared" si="183"/>
        <v>0</v>
      </c>
      <c r="J1302" s="64"/>
      <c r="K1302" s="25">
        <f t="shared" si="180"/>
        <v>0</v>
      </c>
      <c r="L1302" s="75">
        <f t="shared" si="185"/>
        <v>0</v>
      </c>
      <c r="M1302" s="25">
        <f t="shared" si="181"/>
        <v>0</v>
      </c>
      <c r="N1302" s="64"/>
      <c r="O1302" s="25">
        <f t="shared" si="182"/>
        <v>0</v>
      </c>
      <c r="P1302" s="76">
        <f t="shared" si="184"/>
        <v>0</v>
      </c>
    </row>
    <row r="1303" spans="1:16" hidden="1" x14ac:dyDescent="0.25">
      <c r="A1303" s="72">
        <v>332020902</v>
      </c>
      <c r="B1303" s="31" t="s">
        <v>1099</v>
      </c>
      <c r="C1303" s="73"/>
      <c r="D1303" s="64"/>
      <c r="E1303" s="64"/>
      <c r="F1303" s="75">
        <f t="shared" si="179"/>
        <v>0</v>
      </c>
      <c r="G1303" s="25">
        <f t="shared" si="188"/>
        <v>0</v>
      </c>
      <c r="H1303" s="64"/>
      <c r="I1303" s="76">
        <f t="shared" si="183"/>
        <v>0</v>
      </c>
      <c r="J1303" s="64"/>
      <c r="K1303" s="25">
        <f t="shared" si="180"/>
        <v>0</v>
      </c>
      <c r="L1303" s="75">
        <f t="shared" si="185"/>
        <v>0</v>
      </c>
      <c r="M1303" s="25">
        <f t="shared" si="181"/>
        <v>0</v>
      </c>
      <c r="N1303" s="64"/>
      <c r="O1303" s="25">
        <f t="shared" si="182"/>
        <v>0</v>
      </c>
      <c r="P1303" s="76">
        <f t="shared" si="184"/>
        <v>0</v>
      </c>
    </row>
    <row r="1304" spans="1:16" hidden="1" x14ac:dyDescent="0.25">
      <c r="A1304" s="72">
        <v>3320211</v>
      </c>
      <c r="B1304" s="31" t="s">
        <v>1117</v>
      </c>
      <c r="C1304" s="73"/>
      <c r="D1304" s="64"/>
      <c r="E1304" s="64"/>
      <c r="F1304" s="75">
        <f t="shared" si="179"/>
        <v>0</v>
      </c>
      <c r="G1304" s="25">
        <f t="shared" si="188"/>
        <v>0</v>
      </c>
      <c r="H1304" s="64"/>
      <c r="I1304" s="76">
        <f t="shared" si="183"/>
        <v>0</v>
      </c>
      <c r="J1304" s="64"/>
      <c r="K1304" s="25">
        <f t="shared" si="180"/>
        <v>0</v>
      </c>
      <c r="L1304" s="75">
        <f t="shared" si="185"/>
        <v>0</v>
      </c>
      <c r="M1304" s="25">
        <f t="shared" si="181"/>
        <v>0</v>
      </c>
      <c r="N1304" s="64"/>
      <c r="O1304" s="25">
        <f t="shared" si="182"/>
        <v>0</v>
      </c>
      <c r="P1304" s="76">
        <f t="shared" si="184"/>
        <v>0</v>
      </c>
    </row>
    <row r="1305" spans="1:16" hidden="1" x14ac:dyDescent="0.25">
      <c r="A1305" s="72">
        <v>3320212</v>
      </c>
      <c r="B1305" s="31" t="s">
        <v>1118</v>
      </c>
      <c r="C1305" s="73"/>
      <c r="D1305" s="74">
        <f>SUM(D1306:D1325)</f>
        <v>0</v>
      </c>
      <c r="E1305" s="74">
        <f>SUM(E1306:E1325)</f>
        <v>0</v>
      </c>
      <c r="F1305" s="75">
        <f t="shared" si="179"/>
        <v>0</v>
      </c>
      <c r="G1305" s="25">
        <f t="shared" si="188"/>
        <v>0</v>
      </c>
      <c r="H1305" s="74">
        <f>SUM(H1306:H1325)</f>
        <v>0</v>
      </c>
      <c r="I1305" s="76">
        <f t="shared" si="183"/>
        <v>0</v>
      </c>
      <c r="J1305" s="74">
        <f>SUM(J1306:J1325)</f>
        <v>0</v>
      </c>
      <c r="K1305" s="25">
        <f t="shared" si="180"/>
        <v>0</v>
      </c>
      <c r="L1305" s="75">
        <f t="shared" si="185"/>
        <v>0</v>
      </c>
      <c r="M1305" s="25">
        <f t="shared" si="181"/>
        <v>0</v>
      </c>
      <c r="N1305" s="74">
        <f>SUM(N1306:N1325)</f>
        <v>0</v>
      </c>
      <c r="O1305" s="25">
        <f t="shared" si="182"/>
        <v>0</v>
      </c>
      <c r="P1305" s="76">
        <f t="shared" si="184"/>
        <v>0</v>
      </c>
    </row>
    <row r="1306" spans="1:16" hidden="1" x14ac:dyDescent="0.25">
      <c r="A1306" s="72">
        <v>332021201</v>
      </c>
      <c r="B1306" s="31" t="s">
        <v>454</v>
      </c>
      <c r="C1306" s="73"/>
      <c r="D1306" s="64"/>
      <c r="E1306" s="64"/>
      <c r="F1306" s="75">
        <f t="shared" si="179"/>
        <v>0</v>
      </c>
      <c r="G1306" s="25">
        <f t="shared" si="188"/>
        <v>0</v>
      </c>
      <c r="H1306" s="64"/>
      <c r="I1306" s="76">
        <f t="shared" si="183"/>
        <v>0</v>
      </c>
      <c r="J1306" s="64"/>
      <c r="K1306" s="25">
        <f t="shared" si="180"/>
        <v>0</v>
      </c>
      <c r="L1306" s="75">
        <f t="shared" si="185"/>
        <v>0</v>
      </c>
      <c r="M1306" s="25">
        <f t="shared" si="181"/>
        <v>0</v>
      </c>
      <c r="N1306" s="64"/>
      <c r="O1306" s="25">
        <f t="shared" si="182"/>
        <v>0</v>
      </c>
      <c r="P1306" s="76">
        <f t="shared" si="184"/>
        <v>0</v>
      </c>
    </row>
    <row r="1307" spans="1:16" hidden="1" x14ac:dyDescent="0.25">
      <c r="A1307" s="72">
        <v>332021202</v>
      </c>
      <c r="B1307" s="31" t="s">
        <v>455</v>
      </c>
      <c r="C1307" s="73"/>
      <c r="D1307" s="64"/>
      <c r="E1307" s="64"/>
      <c r="F1307" s="75">
        <f t="shared" si="179"/>
        <v>0</v>
      </c>
      <c r="G1307" s="25">
        <f t="shared" si="188"/>
        <v>0</v>
      </c>
      <c r="H1307" s="64"/>
      <c r="I1307" s="76">
        <f t="shared" si="183"/>
        <v>0</v>
      </c>
      <c r="J1307" s="64"/>
      <c r="K1307" s="25">
        <f t="shared" si="180"/>
        <v>0</v>
      </c>
      <c r="L1307" s="75">
        <f t="shared" si="185"/>
        <v>0</v>
      </c>
      <c r="M1307" s="25">
        <f t="shared" si="181"/>
        <v>0</v>
      </c>
      <c r="N1307" s="64"/>
      <c r="O1307" s="25">
        <f t="shared" si="182"/>
        <v>0</v>
      </c>
      <c r="P1307" s="76">
        <f t="shared" si="184"/>
        <v>0</v>
      </c>
    </row>
    <row r="1308" spans="1:16" hidden="1" x14ac:dyDescent="0.25">
      <c r="A1308" s="72">
        <v>332021203</v>
      </c>
      <c r="B1308" s="31" t="s">
        <v>456</v>
      </c>
      <c r="C1308" s="73"/>
      <c r="D1308" s="64"/>
      <c r="E1308" s="64"/>
      <c r="F1308" s="75">
        <f t="shared" si="179"/>
        <v>0</v>
      </c>
      <c r="G1308" s="25">
        <f t="shared" si="188"/>
        <v>0</v>
      </c>
      <c r="H1308" s="64"/>
      <c r="I1308" s="76">
        <f t="shared" si="183"/>
        <v>0</v>
      </c>
      <c r="J1308" s="64"/>
      <c r="K1308" s="25">
        <f t="shared" si="180"/>
        <v>0</v>
      </c>
      <c r="L1308" s="75">
        <f t="shared" si="185"/>
        <v>0</v>
      </c>
      <c r="M1308" s="25">
        <f t="shared" si="181"/>
        <v>0</v>
      </c>
      <c r="N1308" s="64"/>
      <c r="O1308" s="25">
        <f t="shared" si="182"/>
        <v>0</v>
      </c>
      <c r="P1308" s="76">
        <f t="shared" si="184"/>
        <v>0</v>
      </c>
    </row>
    <row r="1309" spans="1:16" hidden="1" x14ac:dyDescent="0.25">
      <c r="A1309" s="72">
        <v>332021204</v>
      </c>
      <c r="B1309" s="31" t="s">
        <v>457</v>
      </c>
      <c r="C1309" s="73"/>
      <c r="D1309" s="64"/>
      <c r="E1309" s="64"/>
      <c r="F1309" s="75">
        <f t="shared" si="179"/>
        <v>0</v>
      </c>
      <c r="G1309" s="25">
        <f t="shared" si="188"/>
        <v>0</v>
      </c>
      <c r="H1309" s="64"/>
      <c r="I1309" s="76">
        <f t="shared" si="183"/>
        <v>0</v>
      </c>
      <c r="J1309" s="64"/>
      <c r="K1309" s="25">
        <f t="shared" si="180"/>
        <v>0</v>
      </c>
      <c r="L1309" s="75">
        <f t="shared" si="185"/>
        <v>0</v>
      </c>
      <c r="M1309" s="25">
        <f t="shared" si="181"/>
        <v>0</v>
      </c>
      <c r="N1309" s="64"/>
      <c r="O1309" s="25">
        <f t="shared" si="182"/>
        <v>0</v>
      </c>
      <c r="P1309" s="76">
        <f t="shared" si="184"/>
        <v>0</v>
      </c>
    </row>
    <row r="1310" spans="1:16" hidden="1" x14ac:dyDescent="0.25">
      <c r="A1310" s="72">
        <v>332021205</v>
      </c>
      <c r="B1310" s="31" t="s">
        <v>458</v>
      </c>
      <c r="C1310" s="73"/>
      <c r="D1310" s="64"/>
      <c r="E1310" s="64"/>
      <c r="F1310" s="75">
        <f t="shared" si="179"/>
        <v>0</v>
      </c>
      <c r="G1310" s="25">
        <f t="shared" si="188"/>
        <v>0</v>
      </c>
      <c r="H1310" s="64"/>
      <c r="I1310" s="76">
        <f t="shared" si="183"/>
        <v>0</v>
      </c>
      <c r="J1310" s="64"/>
      <c r="K1310" s="25">
        <f t="shared" si="180"/>
        <v>0</v>
      </c>
      <c r="L1310" s="75">
        <f t="shared" si="185"/>
        <v>0</v>
      </c>
      <c r="M1310" s="25">
        <f t="shared" si="181"/>
        <v>0</v>
      </c>
      <c r="N1310" s="64"/>
      <c r="O1310" s="25">
        <f t="shared" si="182"/>
        <v>0</v>
      </c>
      <c r="P1310" s="76">
        <f t="shared" si="184"/>
        <v>0</v>
      </c>
    </row>
    <row r="1311" spans="1:16" hidden="1" x14ac:dyDescent="0.25">
      <c r="A1311" s="72">
        <v>332021206</v>
      </c>
      <c r="B1311" s="31" t="s">
        <v>459</v>
      </c>
      <c r="C1311" s="73"/>
      <c r="D1311" s="64"/>
      <c r="E1311" s="64"/>
      <c r="F1311" s="75">
        <f t="shared" ref="F1311:F1376" si="189">SUM(D1311+E1311)</f>
        <v>0</v>
      </c>
      <c r="G1311" s="25">
        <f t="shared" si="188"/>
        <v>0</v>
      </c>
      <c r="H1311" s="64"/>
      <c r="I1311" s="76">
        <f t="shared" si="183"/>
        <v>0</v>
      </c>
      <c r="J1311" s="64"/>
      <c r="K1311" s="25">
        <f t="shared" ref="K1311:K1376" si="190">IF(OR(J1311=0,F1311=0),0,J1311/F1311)*100</f>
        <v>0</v>
      </c>
      <c r="L1311" s="75">
        <f t="shared" si="185"/>
        <v>0</v>
      </c>
      <c r="M1311" s="25">
        <f t="shared" ref="M1311:M1376" si="191">IF(OR(L1311=0,F1311=0),0,L1311/F1311)*100</f>
        <v>0</v>
      </c>
      <c r="N1311" s="64"/>
      <c r="O1311" s="25">
        <f t="shared" ref="O1311:O1376" si="192">IF(OR(N1311=0,F1311=0),0,N1311/F1311)*100</f>
        <v>0</v>
      </c>
      <c r="P1311" s="76">
        <f t="shared" si="184"/>
        <v>0</v>
      </c>
    </row>
    <row r="1312" spans="1:16" hidden="1" x14ac:dyDescent="0.25">
      <c r="A1312" s="72">
        <v>332021207</v>
      </c>
      <c r="B1312" s="31" t="s">
        <v>460</v>
      </c>
      <c r="C1312" s="73"/>
      <c r="D1312" s="64"/>
      <c r="E1312" s="64"/>
      <c r="F1312" s="75">
        <f t="shared" si="189"/>
        <v>0</v>
      </c>
      <c r="G1312" s="25">
        <f t="shared" si="188"/>
        <v>0</v>
      </c>
      <c r="H1312" s="64"/>
      <c r="I1312" s="76">
        <f t="shared" ref="I1312:I1376" si="193">SUM(F1312-H1312)</f>
        <v>0</v>
      </c>
      <c r="J1312" s="64"/>
      <c r="K1312" s="25">
        <f t="shared" si="190"/>
        <v>0</v>
      </c>
      <c r="L1312" s="75">
        <f t="shared" si="185"/>
        <v>0</v>
      </c>
      <c r="M1312" s="25">
        <f t="shared" si="191"/>
        <v>0</v>
      </c>
      <c r="N1312" s="64"/>
      <c r="O1312" s="25">
        <f t="shared" si="192"/>
        <v>0</v>
      </c>
      <c r="P1312" s="76">
        <f t="shared" si="184"/>
        <v>0</v>
      </c>
    </row>
    <row r="1313" spans="1:16" hidden="1" x14ac:dyDescent="0.25">
      <c r="A1313" s="72">
        <v>332021208</v>
      </c>
      <c r="B1313" s="31" t="s">
        <v>461</v>
      </c>
      <c r="C1313" s="73"/>
      <c r="D1313" s="64"/>
      <c r="E1313" s="64"/>
      <c r="F1313" s="75">
        <f t="shared" si="189"/>
        <v>0</v>
      </c>
      <c r="G1313" s="25">
        <f t="shared" si="188"/>
        <v>0</v>
      </c>
      <c r="H1313" s="64"/>
      <c r="I1313" s="76">
        <f t="shared" si="193"/>
        <v>0</v>
      </c>
      <c r="J1313" s="64"/>
      <c r="K1313" s="25">
        <f t="shared" si="190"/>
        <v>0</v>
      </c>
      <c r="L1313" s="75">
        <f t="shared" si="185"/>
        <v>0</v>
      </c>
      <c r="M1313" s="25">
        <f t="shared" si="191"/>
        <v>0</v>
      </c>
      <c r="N1313" s="64"/>
      <c r="O1313" s="25">
        <f t="shared" si="192"/>
        <v>0</v>
      </c>
      <c r="P1313" s="76">
        <f t="shared" si="184"/>
        <v>0</v>
      </c>
    </row>
    <row r="1314" spans="1:16" hidden="1" x14ac:dyDescent="0.25">
      <c r="A1314" s="72">
        <v>332021209</v>
      </c>
      <c r="B1314" s="31" t="s">
        <v>462</v>
      </c>
      <c r="C1314" s="73"/>
      <c r="D1314" s="64"/>
      <c r="E1314" s="64"/>
      <c r="F1314" s="75">
        <f t="shared" si="189"/>
        <v>0</v>
      </c>
      <c r="G1314" s="25">
        <f t="shared" si="188"/>
        <v>0</v>
      </c>
      <c r="H1314" s="64"/>
      <c r="I1314" s="76">
        <f t="shared" si="193"/>
        <v>0</v>
      </c>
      <c r="J1314" s="64"/>
      <c r="K1314" s="25">
        <f t="shared" si="190"/>
        <v>0</v>
      </c>
      <c r="L1314" s="75">
        <f t="shared" si="185"/>
        <v>0</v>
      </c>
      <c r="M1314" s="25">
        <f t="shared" si="191"/>
        <v>0</v>
      </c>
      <c r="N1314" s="64"/>
      <c r="O1314" s="25">
        <f t="shared" si="192"/>
        <v>0</v>
      </c>
      <c r="P1314" s="76">
        <f t="shared" si="184"/>
        <v>0</v>
      </c>
    </row>
    <row r="1315" spans="1:16" hidden="1" x14ac:dyDescent="0.25">
      <c r="A1315" s="72">
        <v>332021210</v>
      </c>
      <c r="B1315" s="31" t="s">
        <v>463</v>
      </c>
      <c r="C1315" s="73"/>
      <c r="D1315" s="64"/>
      <c r="E1315" s="64"/>
      <c r="F1315" s="75">
        <f t="shared" si="189"/>
        <v>0</v>
      </c>
      <c r="G1315" s="25">
        <f t="shared" si="188"/>
        <v>0</v>
      </c>
      <c r="H1315" s="64"/>
      <c r="I1315" s="76">
        <f t="shared" si="193"/>
        <v>0</v>
      </c>
      <c r="J1315" s="64"/>
      <c r="K1315" s="25">
        <f t="shared" si="190"/>
        <v>0</v>
      </c>
      <c r="L1315" s="75">
        <f t="shared" si="185"/>
        <v>0</v>
      </c>
      <c r="M1315" s="25">
        <f t="shared" si="191"/>
        <v>0</v>
      </c>
      <c r="N1315" s="64"/>
      <c r="O1315" s="25">
        <f t="shared" si="192"/>
        <v>0</v>
      </c>
      <c r="P1315" s="76">
        <f t="shared" si="184"/>
        <v>0</v>
      </c>
    </row>
    <row r="1316" spans="1:16" hidden="1" x14ac:dyDescent="0.25">
      <c r="A1316" s="72">
        <v>332021211</v>
      </c>
      <c r="B1316" s="31" t="s">
        <v>464</v>
      </c>
      <c r="C1316" s="73"/>
      <c r="D1316" s="64"/>
      <c r="E1316" s="64"/>
      <c r="F1316" s="75">
        <f t="shared" si="189"/>
        <v>0</v>
      </c>
      <c r="G1316" s="25">
        <f t="shared" si="188"/>
        <v>0</v>
      </c>
      <c r="H1316" s="64"/>
      <c r="I1316" s="76">
        <f t="shared" si="193"/>
        <v>0</v>
      </c>
      <c r="J1316" s="64"/>
      <c r="K1316" s="25">
        <f t="shared" si="190"/>
        <v>0</v>
      </c>
      <c r="L1316" s="75">
        <f t="shared" si="185"/>
        <v>0</v>
      </c>
      <c r="M1316" s="25">
        <f t="shared" si="191"/>
        <v>0</v>
      </c>
      <c r="N1316" s="64"/>
      <c r="O1316" s="25">
        <f t="shared" si="192"/>
        <v>0</v>
      </c>
      <c r="P1316" s="76">
        <f t="shared" si="184"/>
        <v>0</v>
      </c>
    </row>
    <row r="1317" spans="1:16" hidden="1" x14ac:dyDescent="0.25">
      <c r="A1317" s="72">
        <v>332021212</v>
      </c>
      <c r="B1317" s="31" t="s">
        <v>1119</v>
      </c>
      <c r="C1317" s="73"/>
      <c r="D1317" s="64"/>
      <c r="E1317" s="64"/>
      <c r="F1317" s="75">
        <f t="shared" si="189"/>
        <v>0</v>
      </c>
      <c r="G1317" s="25">
        <f t="shared" si="188"/>
        <v>0</v>
      </c>
      <c r="H1317" s="64"/>
      <c r="I1317" s="76">
        <f t="shared" si="193"/>
        <v>0</v>
      </c>
      <c r="J1317" s="64"/>
      <c r="K1317" s="25">
        <f t="shared" si="190"/>
        <v>0</v>
      </c>
      <c r="L1317" s="75">
        <f t="shared" si="185"/>
        <v>0</v>
      </c>
      <c r="M1317" s="25">
        <f t="shared" si="191"/>
        <v>0</v>
      </c>
      <c r="N1317" s="64"/>
      <c r="O1317" s="25">
        <f t="shared" si="192"/>
        <v>0</v>
      </c>
      <c r="P1317" s="76">
        <f t="shared" si="184"/>
        <v>0</v>
      </c>
    </row>
    <row r="1318" spans="1:16" hidden="1" x14ac:dyDescent="0.25">
      <c r="A1318" s="72">
        <v>332021213</v>
      </c>
      <c r="B1318" s="31" t="s">
        <v>466</v>
      </c>
      <c r="C1318" s="73"/>
      <c r="D1318" s="64"/>
      <c r="E1318" s="64"/>
      <c r="F1318" s="75">
        <f t="shared" si="189"/>
        <v>0</v>
      </c>
      <c r="G1318" s="25">
        <f t="shared" si="188"/>
        <v>0</v>
      </c>
      <c r="H1318" s="64"/>
      <c r="I1318" s="76">
        <f t="shared" si="193"/>
        <v>0</v>
      </c>
      <c r="J1318" s="64"/>
      <c r="K1318" s="25">
        <f t="shared" si="190"/>
        <v>0</v>
      </c>
      <c r="L1318" s="75">
        <f t="shared" si="185"/>
        <v>0</v>
      </c>
      <c r="M1318" s="25">
        <f t="shared" si="191"/>
        <v>0</v>
      </c>
      <c r="N1318" s="64"/>
      <c r="O1318" s="25">
        <f t="shared" si="192"/>
        <v>0</v>
      </c>
      <c r="P1318" s="76">
        <f t="shared" ref="P1318:P1376" si="194">SUM(F1318-N1318)</f>
        <v>0</v>
      </c>
    </row>
    <row r="1319" spans="1:16" hidden="1" x14ac:dyDescent="0.25">
      <c r="A1319" s="72">
        <v>332021214</v>
      </c>
      <c r="B1319" s="31" t="s">
        <v>467</v>
      </c>
      <c r="C1319" s="73"/>
      <c r="D1319" s="64"/>
      <c r="E1319" s="64"/>
      <c r="F1319" s="75">
        <f t="shared" si="189"/>
        <v>0</v>
      </c>
      <c r="G1319" s="25">
        <f t="shared" si="188"/>
        <v>0</v>
      </c>
      <c r="H1319" s="64"/>
      <c r="I1319" s="76">
        <f t="shared" si="193"/>
        <v>0</v>
      </c>
      <c r="J1319" s="64"/>
      <c r="K1319" s="25">
        <f t="shared" si="190"/>
        <v>0</v>
      </c>
      <c r="L1319" s="75">
        <f t="shared" ref="L1319:L1376" si="195">SUM(N1319-J1319)</f>
        <v>0</v>
      </c>
      <c r="M1319" s="25">
        <f t="shared" si="191"/>
        <v>0</v>
      </c>
      <c r="N1319" s="64"/>
      <c r="O1319" s="25">
        <f t="shared" si="192"/>
        <v>0</v>
      </c>
      <c r="P1319" s="76">
        <f t="shared" si="194"/>
        <v>0</v>
      </c>
    </row>
    <row r="1320" spans="1:16" hidden="1" x14ac:dyDescent="0.25">
      <c r="A1320" s="72">
        <v>332021215</v>
      </c>
      <c r="B1320" s="31" t="s">
        <v>468</v>
      </c>
      <c r="C1320" s="73"/>
      <c r="D1320" s="64"/>
      <c r="E1320" s="64"/>
      <c r="F1320" s="75">
        <f t="shared" si="189"/>
        <v>0</v>
      </c>
      <c r="G1320" s="25">
        <f t="shared" si="188"/>
        <v>0</v>
      </c>
      <c r="H1320" s="64"/>
      <c r="I1320" s="76">
        <f t="shared" si="193"/>
        <v>0</v>
      </c>
      <c r="J1320" s="64"/>
      <c r="K1320" s="25">
        <f t="shared" si="190"/>
        <v>0</v>
      </c>
      <c r="L1320" s="75">
        <f t="shared" si="195"/>
        <v>0</v>
      </c>
      <c r="M1320" s="25">
        <f t="shared" si="191"/>
        <v>0</v>
      </c>
      <c r="N1320" s="64"/>
      <c r="O1320" s="25">
        <f t="shared" si="192"/>
        <v>0</v>
      </c>
      <c r="P1320" s="76">
        <f t="shared" si="194"/>
        <v>0</v>
      </c>
    </row>
    <row r="1321" spans="1:16" hidden="1" x14ac:dyDescent="0.25">
      <c r="A1321" s="72">
        <v>332021216</v>
      </c>
      <c r="B1321" s="31" t="s">
        <v>469</v>
      </c>
      <c r="C1321" s="73"/>
      <c r="D1321" s="64"/>
      <c r="E1321" s="64"/>
      <c r="F1321" s="75">
        <f t="shared" si="189"/>
        <v>0</v>
      </c>
      <c r="G1321" s="25">
        <f t="shared" si="188"/>
        <v>0</v>
      </c>
      <c r="H1321" s="64"/>
      <c r="I1321" s="76">
        <f t="shared" si="193"/>
        <v>0</v>
      </c>
      <c r="J1321" s="64"/>
      <c r="K1321" s="25">
        <f t="shared" si="190"/>
        <v>0</v>
      </c>
      <c r="L1321" s="75">
        <f t="shared" si="195"/>
        <v>0</v>
      </c>
      <c r="M1321" s="25">
        <f t="shared" si="191"/>
        <v>0</v>
      </c>
      <c r="N1321" s="64"/>
      <c r="O1321" s="25">
        <f t="shared" si="192"/>
        <v>0</v>
      </c>
      <c r="P1321" s="76">
        <f t="shared" si="194"/>
        <v>0</v>
      </c>
    </row>
    <row r="1322" spans="1:16" hidden="1" x14ac:dyDescent="0.25">
      <c r="A1322" s="72">
        <v>332021217</v>
      </c>
      <c r="B1322" s="31" t="s">
        <v>1120</v>
      </c>
      <c r="C1322" s="73"/>
      <c r="D1322" s="64"/>
      <c r="E1322" s="64"/>
      <c r="F1322" s="75">
        <f t="shared" si="189"/>
        <v>0</v>
      </c>
      <c r="G1322" s="25">
        <f t="shared" si="188"/>
        <v>0</v>
      </c>
      <c r="H1322" s="64"/>
      <c r="I1322" s="76">
        <f t="shared" si="193"/>
        <v>0</v>
      </c>
      <c r="J1322" s="64"/>
      <c r="K1322" s="25">
        <f t="shared" si="190"/>
        <v>0</v>
      </c>
      <c r="L1322" s="75">
        <f t="shared" si="195"/>
        <v>0</v>
      </c>
      <c r="M1322" s="25">
        <f t="shared" si="191"/>
        <v>0</v>
      </c>
      <c r="N1322" s="64"/>
      <c r="O1322" s="25">
        <f t="shared" si="192"/>
        <v>0</v>
      </c>
      <c r="P1322" s="76">
        <f t="shared" si="194"/>
        <v>0</v>
      </c>
    </row>
    <row r="1323" spans="1:16" hidden="1" x14ac:dyDescent="0.25">
      <c r="A1323" s="72">
        <v>332021218</v>
      </c>
      <c r="B1323" s="31" t="s">
        <v>471</v>
      </c>
      <c r="C1323" s="73"/>
      <c r="D1323" s="64"/>
      <c r="E1323" s="64"/>
      <c r="F1323" s="75">
        <f t="shared" si="189"/>
        <v>0</v>
      </c>
      <c r="G1323" s="25">
        <f t="shared" si="188"/>
        <v>0</v>
      </c>
      <c r="H1323" s="64"/>
      <c r="I1323" s="76">
        <f t="shared" si="193"/>
        <v>0</v>
      </c>
      <c r="J1323" s="64"/>
      <c r="K1323" s="25">
        <f t="shared" si="190"/>
        <v>0</v>
      </c>
      <c r="L1323" s="75">
        <f t="shared" si="195"/>
        <v>0</v>
      </c>
      <c r="M1323" s="25">
        <f t="shared" si="191"/>
        <v>0</v>
      </c>
      <c r="N1323" s="64"/>
      <c r="O1323" s="25">
        <f t="shared" si="192"/>
        <v>0</v>
      </c>
      <c r="P1323" s="76">
        <f t="shared" si="194"/>
        <v>0</v>
      </c>
    </row>
    <row r="1324" spans="1:16" hidden="1" x14ac:dyDescent="0.25">
      <c r="A1324" s="72">
        <v>332021219</v>
      </c>
      <c r="B1324" s="31" t="s">
        <v>472</v>
      </c>
      <c r="C1324" s="73"/>
      <c r="D1324" s="64"/>
      <c r="E1324" s="64"/>
      <c r="F1324" s="75">
        <f t="shared" si="189"/>
        <v>0</v>
      </c>
      <c r="G1324" s="25">
        <f t="shared" si="188"/>
        <v>0</v>
      </c>
      <c r="H1324" s="64"/>
      <c r="I1324" s="76">
        <f t="shared" si="193"/>
        <v>0</v>
      </c>
      <c r="J1324" s="64"/>
      <c r="K1324" s="25">
        <f t="shared" si="190"/>
        <v>0</v>
      </c>
      <c r="L1324" s="75">
        <f t="shared" si="195"/>
        <v>0</v>
      </c>
      <c r="M1324" s="25">
        <f t="shared" si="191"/>
        <v>0</v>
      </c>
      <c r="N1324" s="64"/>
      <c r="O1324" s="25">
        <f t="shared" si="192"/>
        <v>0</v>
      </c>
      <c r="P1324" s="76">
        <f t="shared" si="194"/>
        <v>0</v>
      </c>
    </row>
    <row r="1325" spans="1:16" hidden="1" x14ac:dyDescent="0.25">
      <c r="A1325" s="72">
        <v>332021220</v>
      </c>
      <c r="B1325" s="31" t="s">
        <v>473</v>
      </c>
      <c r="C1325" s="73"/>
      <c r="D1325" s="64"/>
      <c r="E1325" s="64"/>
      <c r="F1325" s="75">
        <f t="shared" si="189"/>
        <v>0</v>
      </c>
      <c r="G1325" s="25">
        <f t="shared" si="188"/>
        <v>0</v>
      </c>
      <c r="H1325" s="64"/>
      <c r="I1325" s="76">
        <f t="shared" si="193"/>
        <v>0</v>
      </c>
      <c r="J1325" s="64"/>
      <c r="K1325" s="25">
        <f t="shared" si="190"/>
        <v>0</v>
      </c>
      <c r="L1325" s="75">
        <f t="shared" si="195"/>
        <v>0</v>
      </c>
      <c r="M1325" s="25">
        <f t="shared" si="191"/>
        <v>0</v>
      </c>
      <c r="N1325" s="64"/>
      <c r="O1325" s="25">
        <f t="shared" si="192"/>
        <v>0</v>
      </c>
      <c r="P1325" s="76">
        <f t="shared" si="194"/>
        <v>0</v>
      </c>
    </row>
    <row r="1326" spans="1:16" hidden="1" x14ac:dyDescent="0.25">
      <c r="A1326" s="72">
        <v>3320216</v>
      </c>
      <c r="B1326" s="28" t="s">
        <v>1121</v>
      </c>
      <c r="C1326" s="73"/>
      <c r="D1326" s="74">
        <f>SUM(D1327:D1329)</f>
        <v>0</v>
      </c>
      <c r="E1326" s="74">
        <f>SUM(E1327:E1329)</f>
        <v>0</v>
      </c>
      <c r="F1326" s="75">
        <f t="shared" si="189"/>
        <v>0</v>
      </c>
      <c r="G1326" s="25">
        <f t="shared" si="188"/>
        <v>0</v>
      </c>
      <c r="H1326" s="74">
        <f>SUM(H1327:H1329)</f>
        <v>0</v>
      </c>
      <c r="I1326" s="76">
        <f t="shared" si="193"/>
        <v>0</v>
      </c>
      <c r="J1326" s="74">
        <f>SUM(J1327:J1329)</f>
        <v>0</v>
      </c>
      <c r="K1326" s="25">
        <f t="shared" si="190"/>
        <v>0</v>
      </c>
      <c r="L1326" s="75">
        <f t="shared" si="195"/>
        <v>0</v>
      </c>
      <c r="M1326" s="25">
        <f t="shared" si="191"/>
        <v>0</v>
      </c>
      <c r="N1326" s="74">
        <f>SUM(N1327:N1329)</f>
        <v>0</v>
      </c>
      <c r="O1326" s="25">
        <f t="shared" si="192"/>
        <v>0</v>
      </c>
      <c r="P1326" s="76">
        <f t="shared" si="194"/>
        <v>0</v>
      </c>
    </row>
    <row r="1327" spans="1:16" hidden="1" x14ac:dyDescent="0.25">
      <c r="A1327" s="72">
        <v>332021601</v>
      </c>
      <c r="B1327" s="80" t="s">
        <v>1122</v>
      </c>
      <c r="C1327" s="73"/>
      <c r="D1327" s="64"/>
      <c r="E1327" s="64"/>
      <c r="F1327" s="75">
        <f t="shared" si="189"/>
        <v>0</v>
      </c>
      <c r="G1327" s="25">
        <f t="shared" si="188"/>
        <v>0</v>
      </c>
      <c r="H1327" s="64"/>
      <c r="I1327" s="76">
        <f t="shared" si="193"/>
        <v>0</v>
      </c>
      <c r="J1327" s="64"/>
      <c r="K1327" s="25">
        <f t="shared" si="190"/>
        <v>0</v>
      </c>
      <c r="L1327" s="75">
        <f t="shared" si="195"/>
        <v>0</v>
      </c>
      <c r="M1327" s="25">
        <f t="shared" si="191"/>
        <v>0</v>
      </c>
      <c r="N1327" s="64"/>
      <c r="O1327" s="25">
        <f t="shared" si="192"/>
        <v>0</v>
      </c>
      <c r="P1327" s="76">
        <f t="shared" si="194"/>
        <v>0</v>
      </c>
    </row>
    <row r="1328" spans="1:16" hidden="1" x14ac:dyDescent="0.25">
      <c r="A1328" s="72">
        <v>332021602</v>
      </c>
      <c r="B1328" s="80" t="s">
        <v>1123</v>
      </c>
      <c r="C1328" s="73"/>
      <c r="D1328" s="64"/>
      <c r="E1328" s="64"/>
      <c r="F1328" s="75">
        <f t="shared" si="189"/>
        <v>0</v>
      </c>
      <c r="G1328" s="25">
        <f t="shared" si="188"/>
        <v>0</v>
      </c>
      <c r="H1328" s="64"/>
      <c r="I1328" s="76">
        <f t="shared" si="193"/>
        <v>0</v>
      </c>
      <c r="J1328" s="64"/>
      <c r="K1328" s="25">
        <f t="shared" si="190"/>
        <v>0</v>
      </c>
      <c r="L1328" s="75">
        <f t="shared" si="195"/>
        <v>0</v>
      </c>
      <c r="M1328" s="25">
        <f t="shared" si="191"/>
        <v>0</v>
      </c>
      <c r="N1328" s="64"/>
      <c r="O1328" s="25">
        <f t="shared" si="192"/>
        <v>0</v>
      </c>
      <c r="P1328" s="76">
        <f t="shared" si="194"/>
        <v>0</v>
      </c>
    </row>
    <row r="1329" spans="1:16" hidden="1" x14ac:dyDescent="0.25">
      <c r="A1329" s="72">
        <v>332021603</v>
      </c>
      <c r="B1329" s="80" t="s">
        <v>399</v>
      </c>
      <c r="C1329" s="73"/>
      <c r="D1329" s="64"/>
      <c r="E1329" s="64"/>
      <c r="F1329" s="75">
        <f t="shared" si="189"/>
        <v>0</v>
      </c>
      <c r="G1329" s="25">
        <f t="shared" si="188"/>
        <v>0</v>
      </c>
      <c r="H1329" s="64"/>
      <c r="I1329" s="76">
        <f t="shared" si="193"/>
        <v>0</v>
      </c>
      <c r="J1329" s="64"/>
      <c r="K1329" s="25">
        <f t="shared" si="190"/>
        <v>0</v>
      </c>
      <c r="L1329" s="75">
        <f t="shared" si="195"/>
        <v>0</v>
      </c>
      <c r="M1329" s="25">
        <f t="shared" si="191"/>
        <v>0</v>
      </c>
      <c r="N1329" s="64"/>
      <c r="O1329" s="25">
        <f t="shared" si="192"/>
        <v>0</v>
      </c>
      <c r="P1329" s="76">
        <f t="shared" si="194"/>
        <v>0</v>
      </c>
    </row>
    <row r="1330" spans="1:16" ht="26.25" hidden="1" x14ac:dyDescent="0.25">
      <c r="A1330" s="72">
        <v>3320219</v>
      </c>
      <c r="B1330" s="31" t="s">
        <v>1124</v>
      </c>
      <c r="C1330" s="73"/>
      <c r="D1330" s="64"/>
      <c r="E1330" s="64"/>
      <c r="F1330" s="75">
        <f t="shared" si="189"/>
        <v>0</v>
      </c>
      <c r="G1330" s="25">
        <f t="shared" si="188"/>
        <v>0</v>
      </c>
      <c r="H1330" s="64"/>
      <c r="I1330" s="76">
        <f t="shared" si="193"/>
        <v>0</v>
      </c>
      <c r="J1330" s="64"/>
      <c r="K1330" s="25">
        <f t="shared" si="190"/>
        <v>0</v>
      </c>
      <c r="L1330" s="75">
        <f t="shared" si="195"/>
        <v>0</v>
      </c>
      <c r="M1330" s="25">
        <f t="shared" si="191"/>
        <v>0</v>
      </c>
      <c r="N1330" s="64"/>
      <c r="O1330" s="25">
        <f t="shared" si="192"/>
        <v>0</v>
      </c>
      <c r="P1330" s="76">
        <f t="shared" si="194"/>
        <v>0</v>
      </c>
    </row>
    <row r="1331" spans="1:16" hidden="1" x14ac:dyDescent="0.25">
      <c r="A1331" s="82">
        <v>3320220</v>
      </c>
      <c r="B1331" s="31" t="s">
        <v>1125</v>
      </c>
      <c r="C1331" s="73"/>
      <c r="D1331" s="64"/>
      <c r="E1331" s="64"/>
      <c r="F1331" s="75">
        <f t="shared" si="189"/>
        <v>0</v>
      </c>
      <c r="G1331" s="25">
        <f t="shared" si="188"/>
        <v>0</v>
      </c>
      <c r="H1331" s="64"/>
      <c r="I1331" s="76">
        <f t="shared" si="193"/>
        <v>0</v>
      </c>
      <c r="J1331" s="64"/>
      <c r="K1331" s="25">
        <f t="shared" si="190"/>
        <v>0</v>
      </c>
      <c r="L1331" s="75">
        <f t="shared" si="195"/>
        <v>0</v>
      </c>
      <c r="M1331" s="25">
        <f t="shared" si="191"/>
        <v>0</v>
      </c>
      <c r="N1331" s="64"/>
      <c r="O1331" s="25">
        <f t="shared" si="192"/>
        <v>0</v>
      </c>
      <c r="P1331" s="76">
        <f t="shared" si="194"/>
        <v>0</v>
      </c>
    </row>
    <row r="1332" spans="1:16" hidden="1" x14ac:dyDescent="0.25">
      <c r="A1332" s="82">
        <v>3320221</v>
      </c>
      <c r="B1332" s="31" t="s">
        <v>1126</v>
      </c>
      <c r="C1332" s="73"/>
      <c r="D1332" s="64"/>
      <c r="E1332" s="64"/>
      <c r="F1332" s="75">
        <f t="shared" si="189"/>
        <v>0</v>
      </c>
      <c r="G1332" s="25">
        <f t="shared" si="188"/>
        <v>0</v>
      </c>
      <c r="H1332" s="64"/>
      <c r="I1332" s="76">
        <f t="shared" si="193"/>
        <v>0</v>
      </c>
      <c r="J1332" s="64"/>
      <c r="K1332" s="25">
        <f t="shared" si="190"/>
        <v>0</v>
      </c>
      <c r="L1332" s="75">
        <f t="shared" si="195"/>
        <v>0</v>
      </c>
      <c r="M1332" s="25">
        <f t="shared" si="191"/>
        <v>0</v>
      </c>
      <c r="N1332" s="64"/>
      <c r="O1332" s="25">
        <f t="shared" si="192"/>
        <v>0</v>
      </c>
      <c r="P1332" s="76">
        <f t="shared" si="194"/>
        <v>0</v>
      </c>
    </row>
    <row r="1333" spans="1:16" hidden="1" x14ac:dyDescent="0.25">
      <c r="A1333" s="82">
        <v>3320222</v>
      </c>
      <c r="B1333" s="31" t="s">
        <v>1127</v>
      </c>
      <c r="C1333" s="73"/>
      <c r="D1333" s="64"/>
      <c r="E1333" s="64"/>
      <c r="F1333" s="75">
        <f t="shared" si="189"/>
        <v>0</v>
      </c>
      <c r="G1333" s="25">
        <f t="shared" si="188"/>
        <v>0</v>
      </c>
      <c r="H1333" s="64"/>
      <c r="I1333" s="76">
        <f t="shared" si="193"/>
        <v>0</v>
      </c>
      <c r="J1333" s="64"/>
      <c r="K1333" s="25">
        <f t="shared" si="190"/>
        <v>0</v>
      </c>
      <c r="L1333" s="75">
        <f t="shared" si="195"/>
        <v>0</v>
      </c>
      <c r="M1333" s="25">
        <f t="shared" si="191"/>
        <v>0</v>
      </c>
      <c r="N1333" s="64"/>
      <c r="O1333" s="25">
        <f t="shared" si="192"/>
        <v>0</v>
      </c>
      <c r="P1333" s="76">
        <f t="shared" si="194"/>
        <v>0</v>
      </c>
    </row>
    <row r="1334" spans="1:16" hidden="1" x14ac:dyDescent="0.25">
      <c r="A1334" s="82">
        <v>3320223</v>
      </c>
      <c r="B1334" s="31" t="s">
        <v>1128</v>
      </c>
      <c r="C1334" s="73"/>
      <c r="D1334" s="64"/>
      <c r="E1334" s="64"/>
      <c r="F1334" s="75">
        <f t="shared" si="189"/>
        <v>0</v>
      </c>
      <c r="G1334" s="25">
        <f t="shared" si="188"/>
        <v>0</v>
      </c>
      <c r="H1334" s="64"/>
      <c r="I1334" s="76">
        <f t="shared" si="193"/>
        <v>0</v>
      </c>
      <c r="J1334" s="64"/>
      <c r="K1334" s="25">
        <f t="shared" si="190"/>
        <v>0</v>
      </c>
      <c r="L1334" s="75">
        <f t="shared" si="195"/>
        <v>0</v>
      </c>
      <c r="M1334" s="25">
        <f t="shared" si="191"/>
        <v>0</v>
      </c>
      <c r="N1334" s="64"/>
      <c r="O1334" s="25">
        <f t="shared" si="192"/>
        <v>0</v>
      </c>
      <c r="P1334" s="76">
        <f t="shared" si="194"/>
        <v>0</v>
      </c>
    </row>
    <row r="1335" spans="1:16" hidden="1" x14ac:dyDescent="0.25">
      <c r="A1335" s="82">
        <v>3320224</v>
      </c>
      <c r="B1335" s="31" t="s">
        <v>1129</v>
      </c>
      <c r="C1335" s="73"/>
      <c r="D1335" s="64"/>
      <c r="E1335" s="64"/>
      <c r="F1335" s="75">
        <f t="shared" si="189"/>
        <v>0</v>
      </c>
      <c r="G1335" s="25">
        <f t="shared" si="188"/>
        <v>0</v>
      </c>
      <c r="H1335" s="64"/>
      <c r="I1335" s="76">
        <f t="shared" si="193"/>
        <v>0</v>
      </c>
      <c r="J1335" s="64"/>
      <c r="K1335" s="25">
        <f t="shared" si="190"/>
        <v>0</v>
      </c>
      <c r="L1335" s="75">
        <f t="shared" si="195"/>
        <v>0</v>
      </c>
      <c r="M1335" s="25">
        <f t="shared" si="191"/>
        <v>0</v>
      </c>
      <c r="N1335" s="64"/>
      <c r="O1335" s="25">
        <f t="shared" si="192"/>
        <v>0</v>
      </c>
      <c r="P1335" s="76">
        <f t="shared" si="194"/>
        <v>0</v>
      </c>
    </row>
    <row r="1336" spans="1:16" hidden="1" x14ac:dyDescent="0.25">
      <c r="A1336" s="82">
        <v>3320225</v>
      </c>
      <c r="B1336" s="31" t="s">
        <v>1130</v>
      </c>
      <c r="C1336" s="73"/>
      <c r="D1336" s="64"/>
      <c r="E1336" s="64"/>
      <c r="F1336" s="75">
        <f t="shared" si="189"/>
        <v>0</v>
      </c>
      <c r="G1336" s="25">
        <f t="shared" si="188"/>
        <v>0</v>
      </c>
      <c r="H1336" s="64"/>
      <c r="I1336" s="76">
        <f t="shared" si="193"/>
        <v>0</v>
      </c>
      <c r="J1336" s="64"/>
      <c r="K1336" s="25">
        <f t="shared" si="190"/>
        <v>0</v>
      </c>
      <c r="L1336" s="75">
        <f t="shared" si="195"/>
        <v>0</v>
      </c>
      <c r="M1336" s="25">
        <f t="shared" si="191"/>
        <v>0</v>
      </c>
      <c r="N1336" s="64"/>
      <c r="O1336" s="25">
        <f t="shared" si="192"/>
        <v>0</v>
      </c>
      <c r="P1336" s="76">
        <f t="shared" si="194"/>
        <v>0</v>
      </c>
    </row>
    <row r="1337" spans="1:16" hidden="1" x14ac:dyDescent="0.25">
      <c r="A1337" s="82">
        <v>3320226</v>
      </c>
      <c r="B1337" s="31" t="s">
        <v>1131</v>
      </c>
      <c r="C1337" s="105"/>
      <c r="D1337" s="64"/>
      <c r="E1337" s="64"/>
      <c r="F1337" s="75">
        <f t="shared" si="189"/>
        <v>0</v>
      </c>
      <c r="G1337" s="25">
        <f t="shared" si="188"/>
        <v>0</v>
      </c>
      <c r="H1337" s="64"/>
      <c r="I1337" s="76">
        <f t="shared" si="193"/>
        <v>0</v>
      </c>
      <c r="J1337" s="64"/>
      <c r="K1337" s="25">
        <f t="shared" si="190"/>
        <v>0</v>
      </c>
      <c r="L1337" s="75">
        <f t="shared" si="195"/>
        <v>0</v>
      </c>
      <c r="M1337" s="25">
        <f t="shared" si="191"/>
        <v>0</v>
      </c>
      <c r="N1337" s="64"/>
      <c r="O1337" s="25">
        <f t="shared" si="192"/>
        <v>0</v>
      </c>
      <c r="P1337" s="76">
        <f t="shared" si="194"/>
        <v>0</v>
      </c>
    </row>
    <row r="1338" spans="1:16" hidden="1" x14ac:dyDescent="0.25">
      <c r="A1338" s="82">
        <v>3320227</v>
      </c>
      <c r="B1338" s="31" t="s">
        <v>1132</v>
      </c>
      <c r="C1338" s="105"/>
      <c r="D1338" s="64"/>
      <c r="E1338" s="64"/>
      <c r="F1338" s="75">
        <f t="shared" si="189"/>
        <v>0</v>
      </c>
      <c r="G1338" s="25">
        <f t="shared" si="188"/>
        <v>0</v>
      </c>
      <c r="H1338" s="64"/>
      <c r="I1338" s="76">
        <f t="shared" si="193"/>
        <v>0</v>
      </c>
      <c r="J1338" s="64"/>
      <c r="K1338" s="25">
        <f t="shared" si="190"/>
        <v>0</v>
      </c>
      <c r="L1338" s="75">
        <f t="shared" si="195"/>
        <v>0</v>
      </c>
      <c r="M1338" s="25">
        <f t="shared" si="191"/>
        <v>0</v>
      </c>
      <c r="N1338" s="64"/>
      <c r="O1338" s="25">
        <f t="shared" si="192"/>
        <v>0</v>
      </c>
      <c r="P1338" s="76">
        <f t="shared" si="194"/>
        <v>0</v>
      </c>
    </row>
    <row r="1339" spans="1:16" hidden="1" x14ac:dyDescent="0.25">
      <c r="A1339" s="82">
        <v>3320228</v>
      </c>
      <c r="B1339" s="31" t="s">
        <v>1133</v>
      </c>
      <c r="C1339" s="105"/>
      <c r="D1339" s="64"/>
      <c r="E1339" s="64"/>
      <c r="F1339" s="75">
        <f t="shared" ref="F1339:F1341" si="196">SUM(D1339+E1339)</f>
        <v>0</v>
      </c>
      <c r="G1339" s="25">
        <f t="shared" si="188"/>
        <v>0</v>
      </c>
      <c r="H1339" s="64"/>
      <c r="I1339" s="76">
        <f t="shared" si="193"/>
        <v>0</v>
      </c>
      <c r="J1339" s="64"/>
      <c r="K1339" s="25">
        <f t="shared" si="190"/>
        <v>0</v>
      </c>
      <c r="L1339" s="75">
        <f t="shared" ref="L1339:L1341" si="197">SUM(N1339-J1339)</f>
        <v>0</v>
      </c>
      <c r="M1339" s="25">
        <f t="shared" si="191"/>
        <v>0</v>
      </c>
      <c r="N1339" s="64"/>
      <c r="O1339" s="25">
        <f t="shared" si="192"/>
        <v>0</v>
      </c>
      <c r="P1339" s="76">
        <f t="shared" ref="P1339:P1341" si="198">SUM(F1339-N1339)</f>
        <v>0</v>
      </c>
    </row>
    <row r="1340" spans="1:16" ht="26.25" hidden="1" x14ac:dyDescent="0.25">
      <c r="A1340" s="82">
        <v>3320229</v>
      </c>
      <c r="B1340" s="31" t="s">
        <v>475</v>
      </c>
      <c r="C1340" s="105"/>
      <c r="D1340" s="64"/>
      <c r="E1340" s="64"/>
      <c r="F1340" s="75">
        <f t="shared" si="196"/>
        <v>0</v>
      </c>
      <c r="G1340" s="25">
        <f t="shared" si="188"/>
        <v>0</v>
      </c>
      <c r="H1340" s="64"/>
      <c r="I1340" s="76">
        <f t="shared" si="193"/>
        <v>0</v>
      </c>
      <c r="J1340" s="64"/>
      <c r="K1340" s="25">
        <f t="shared" si="190"/>
        <v>0</v>
      </c>
      <c r="L1340" s="75">
        <f t="shared" si="197"/>
        <v>0</v>
      </c>
      <c r="M1340" s="25">
        <f t="shared" si="191"/>
        <v>0</v>
      </c>
      <c r="N1340" s="64"/>
      <c r="O1340" s="25">
        <f t="shared" si="192"/>
        <v>0</v>
      </c>
      <c r="P1340" s="76">
        <f t="shared" si="198"/>
        <v>0</v>
      </c>
    </row>
    <row r="1341" spans="1:16" hidden="1" x14ac:dyDescent="0.25">
      <c r="A1341" s="82">
        <v>3320230</v>
      </c>
      <c r="B1341" s="31" t="s">
        <v>1134</v>
      </c>
      <c r="C1341" s="105"/>
      <c r="D1341" s="64"/>
      <c r="E1341" s="64"/>
      <c r="F1341" s="75">
        <f t="shared" si="196"/>
        <v>0</v>
      </c>
      <c r="G1341" s="25">
        <f t="shared" si="188"/>
        <v>0</v>
      </c>
      <c r="H1341" s="64"/>
      <c r="I1341" s="76">
        <f t="shared" si="193"/>
        <v>0</v>
      </c>
      <c r="J1341" s="64"/>
      <c r="K1341" s="25">
        <f t="shared" si="190"/>
        <v>0</v>
      </c>
      <c r="L1341" s="75">
        <f t="shared" si="197"/>
        <v>0</v>
      </c>
      <c r="M1341" s="25">
        <f t="shared" si="191"/>
        <v>0</v>
      </c>
      <c r="N1341" s="64"/>
      <c r="O1341" s="25">
        <f t="shared" si="192"/>
        <v>0</v>
      </c>
      <c r="P1341" s="76">
        <f t="shared" si="198"/>
        <v>0</v>
      </c>
    </row>
    <row r="1342" spans="1:16" hidden="1" x14ac:dyDescent="0.25">
      <c r="A1342" s="100">
        <v>3320299</v>
      </c>
      <c r="B1342" s="31" t="s">
        <v>1135</v>
      </c>
      <c r="C1342" s="105"/>
      <c r="D1342" s="74">
        <f>SUM(D1343:D1346)</f>
        <v>0</v>
      </c>
      <c r="E1342" s="74">
        <f>SUM(E1343:E1346)</f>
        <v>0</v>
      </c>
      <c r="F1342" s="75">
        <f t="shared" si="189"/>
        <v>0</v>
      </c>
      <c r="G1342" s="25">
        <f t="shared" si="188"/>
        <v>0</v>
      </c>
      <c r="H1342" s="74">
        <f>SUM(H1343:H1346)</f>
        <v>0</v>
      </c>
      <c r="I1342" s="76">
        <f t="shared" si="193"/>
        <v>0</v>
      </c>
      <c r="J1342" s="74">
        <f>SUM(J1343:J1346)</f>
        <v>0</v>
      </c>
      <c r="K1342" s="25">
        <f t="shared" si="190"/>
        <v>0</v>
      </c>
      <c r="L1342" s="75">
        <f t="shared" si="195"/>
        <v>0</v>
      </c>
      <c r="M1342" s="25">
        <f t="shared" si="191"/>
        <v>0</v>
      </c>
      <c r="N1342" s="74">
        <f>SUM(N1343:N1346)</f>
        <v>0</v>
      </c>
      <c r="O1342" s="25">
        <f t="shared" si="192"/>
        <v>0</v>
      </c>
      <c r="P1342" s="76">
        <f t="shared" si="194"/>
        <v>0</v>
      </c>
    </row>
    <row r="1343" spans="1:16" hidden="1" x14ac:dyDescent="0.25">
      <c r="A1343" s="100">
        <v>332029903</v>
      </c>
      <c r="B1343" s="31" t="s">
        <v>1136</v>
      </c>
      <c r="C1343" s="73"/>
      <c r="D1343" s="64"/>
      <c r="E1343" s="64"/>
      <c r="F1343" s="75">
        <f t="shared" si="189"/>
        <v>0</v>
      </c>
      <c r="G1343" s="25">
        <f t="shared" si="188"/>
        <v>0</v>
      </c>
      <c r="H1343" s="64"/>
      <c r="I1343" s="76">
        <f t="shared" si="193"/>
        <v>0</v>
      </c>
      <c r="J1343" s="64"/>
      <c r="K1343" s="25">
        <f t="shared" si="190"/>
        <v>0</v>
      </c>
      <c r="L1343" s="75">
        <f t="shared" si="195"/>
        <v>0</v>
      </c>
      <c r="M1343" s="25">
        <f t="shared" si="191"/>
        <v>0</v>
      </c>
      <c r="N1343" s="64"/>
      <c r="O1343" s="25">
        <f t="shared" si="192"/>
        <v>0</v>
      </c>
      <c r="P1343" s="76">
        <f t="shared" si="194"/>
        <v>0</v>
      </c>
    </row>
    <row r="1344" spans="1:16" hidden="1" x14ac:dyDescent="0.25">
      <c r="A1344" s="72">
        <v>332029905</v>
      </c>
      <c r="B1344" s="31" t="s">
        <v>1137</v>
      </c>
      <c r="C1344" s="73"/>
      <c r="D1344" s="64"/>
      <c r="E1344" s="64"/>
      <c r="F1344" s="75">
        <f t="shared" si="189"/>
        <v>0</v>
      </c>
      <c r="G1344" s="25">
        <f t="shared" si="188"/>
        <v>0</v>
      </c>
      <c r="H1344" s="64"/>
      <c r="I1344" s="76">
        <f t="shared" si="193"/>
        <v>0</v>
      </c>
      <c r="J1344" s="64"/>
      <c r="K1344" s="25">
        <f t="shared" si="190"/>
        <v>0</v>
      </c>
      <c r="L1344" s="75">
        <f t="shared" si="195"/>
        <v>0</v>
      </c>
      <c r="M1344" s="25">
        <f t="shared" si="191"/>
        <v>0</v>
      </c>
      <c r="N1344" s="64"/>
      <c r="O1344" s="25">
        <f t="shared" si="192"/>
        <v>0</v>
      </c>
      <c r="P1344" s="76">
        <f t="shared" si="194"/>
        <v>0</v>
      </c>
    </row>
    <row r="1345" spans="1:16" hidden="1" x14ac:dyDescent="0.25">
      <c r="A1345" s="72">
        <v>332029907</v>
      </c>
      <c r="B1345" s="31" t="s">
        <v>1138</v>
      </c>
      <c r="C1345" s="73"/>
      <c r="D1345" s="64"/>
      <c r="E1345" s="64"/>
      <c r="F1345" s="75">
        <f t="shared" si="189"/>
        <v>0</v>
      </c>
      <c r="G1345" s="25">
        <f t="shared" si="188"/>
        <v>0</v>
      </c>
      <c r="H1345" s="64"/>
      <c r="I1345" s="76">
        <f t="shared" si="193"/>
        <v>0</v>
      </c>
      <c r="J1345" s="64"/>
      <c r="K1345" s="25">
        <f t="shared" si="190"/>
        <v>0</v>
      </c>
      <c r="L1345" s="75">
        <f t="shared" si="195"/>
        <v>0</v>
      </c>
      <c r="M1345" s="25">
        <f t="shared" si="191"/>
        <v>0</v>
      </c>
      <c r="N1345" s="64"/>
      <c r="O1345" s="25">
        <f t="shared" si="192"/>
        <v>0</v>
      </c>
      <c r="P1345" s="76">
        <f t="shared" si="194"/>
        <v>0</v>
      </c>
    </row>
    <row r="1346" spans="1:16" hidden="1" x14ac:dyDescent="0.25">
      <c r="A1346" s="72">
        <v>332029908</v>
      </c>
      <c r="B1346" s="31" t="s">
        <v>1139</v>
      </c>
      <c r="C1346" s="73"/>
      <c r="D1346" s="64"/>
      <c r="E1346" s="64"/>
      <c r="F1346" s="75">
        <f t="shared" si="189"/>
        <v>0</v>
      </c>
      <c r="G1346" s="25">
        <f t="shared" si="188"/>
        <v>0</v>
      </c>
      <c r="H1346" s="64"/>
      <c r="I1346" s="76">
        <f t="shared" si="193"/>
        <v>0</v>
      </c>
      <c r="J1346" s="64"/>
      <c r="K1346" s="25">
        <f t="shared" si="190"/>
        <v>0</v>
      </c>
      <c r="L1346" s="75">
        <f t="shared" si="195"/>
        <v>0</v>
      </c>
      <c r="M1346" s="25">
        <f t="shared" si="191"/>
        <v>0</v>
      </c>
      <c r="N1346" s="64"/>
      <c r="O1346" s="25">
        <f t="shared" si="192"/>
        <v>0</v>
      </c>
      <c r="P1346" s="76">
        <f t="shared" si="194"/>
        <v>0</v>
      </c>
    </row>
    <row r="1347" spans="1:16" hidden="1" x14ac:dyDescent="0.25">
      <c r="A1347" s="72">
        <v>33203</v>
      </c>
      <c r="B1347" s="31" t="s">
        <v>477</v>
      </c>
      <c r="C1347" s="73"/>
      <c r="D1347" s="74">
        <f>SUM(D1348)</f>
        <v>0</v>
      </c>
      <c r="E1347" s="74">
        <f>SUM(E1348)</f>
        <v>0</v>
      </c>
      <c r="F1347" s="75">
        <f t="shared" si="189"/>
        <v>0</v>
      </c>
      <c r="G1347" s="25">
        <f t="shared" si="188"/>
        <v>0</v>
      </c>
      <c r="H1347" s="74">
        <f>SUM(H1348)</f>
        <v>0</v>
      </c>
      <c r="I1347" s="76">
        <f t="shared" si="193"/>
        <v>0</v>
      </c>
      <c r="J1347" s="74">
        <f>SUM(J1348)</f>
        <v>0</v>
      </c>
      <c r="K1347" s="25">
        <f t="shared" si="190"/>
        <v>0</v>
      </c>
      <c r="L1347" s="75">
        <f t="shared" si="195"/>
        <v>0</v>
      </c>
      <c r="M1347" s="25">
        <f t="shared" si="191"/>
        <v>0</v>
      </c>
      <c r="N1347" s="74">
        <f>SUM(N1348)</f>
        <v>0</v>
      </c>
      <c r="O1347" s="25">
        <f t="shared" si="192"/>
        <v>0</v>
      </c>
      <c r="P1347" s="76">
        <f t="shared" si="194"/>
        <v>0</v>
      </c>
    </row>
    <row r="1348" spans="1:16" hidden="1" x14ac:dyDescent="0.25">
      <c r="A1348" s="72">
        <v>3320301</v>
      </c>
      <c r="B1348" s="31" t="s">
        <v>1140</v>
      </c>
      <c r="C1348" s="73"/>
      <c r="D1348" s="64"/>
      <c r="E1348" s="64"/>
      <c r="F1348" s="75">
        <f t="shared" si="189"/>
        <v>0</v>
      </c>
      <c r="G1348" s="25">
        <f t="shared" si="188"/>
        <v>0</v>
      </c>
      <c r="H1348" s="64"/>
      <c r="I1348" s="76">
        <f t="shared" si="193"/>
        <v>0</v>
      </c>
      <c r="J1348" s="64"/>
      <c r="K1348" s="25">
        <f t="shared" si="190"/>
        <v>0</v>
      </c>
      <c r="L1348" s="75">
        <f t="shared" si="195"/>
        <v>0</v>
      </c>
      <c r="M1348" s="25">
        <f t="shared" si="191"/>
        <v>0</v>
      </c>
      <c r="N1348" s="64"/>
      <c r="O1348" s="25">
        <f t="shared" si="192"/>
        <v>0</v>
      </c>
      <c r="P1348" s="76">
        <f t="shared" si="194"/>
        <v>0</v>
      </c>
    </row>
    <row r="1349" spans="1:16" ht="26.25" hidden="1" x14ac:dyDescent="0.25">
      <c r="A1349" s="72">
        <v>33208</v>
      </c>
      <c r="B1349" s="31" t="s">
        <v>1141</v>
      </c>
      <c r="C1349" s="73"/>
      <c r="D1349" s="74">
        <f>SUM(D1350:D1357)</f>
        <v>0</v>
      </c>
      <c r="E1349" s="74">
        <f>SUM(E1350:E1357)</f>
        <v>0</v>
      </c>
      <c r="F1349" s="75">
        <f t="shared" si="189"/>
        <v>0</v>
      </c>
      <c r="G1349" s="25">
        <f t="shared" si="188"/>
        <v>0</v>
      </c>
      <c r="H1349" s="74">
        <f>SUM(H1350:H1357)</f>
        <v>0</v>
      </c>
      <c r="I1349" s="76">
        <f t="shared" si="193"/>
        <v>0</v>
      </c>
      <c r="J1349" s="74">
        <f>SUM(J1350:J1357)</f>
        <v>0</v>
      </c>
      <c r="K1349" s="25">
        <f t="shared" si="190"/>
        <v>0</v>
      </c>
      <c r="L1349" s="75">
        <f t="shared" si="195"/>
        <v>0</v>
      </c>
      <c r="M1349" s="25">
        <f t="shared" si="191"/>
        <v>0</v>
      </c>
      <c r="N1349" s="74">
        <f>SUM(N1350:N1357)</f>
        <v>0</v>
      </c>
      <c r="O1349" s="25">
        <f t="shared" si="192"/>
        <v>0</v>
      </c>
      <c r="P1349" s="76">
        <f t="shared" si="194"/>
        <v>0</v>
      </c>
    </row>
    <row r="1350" spans="1:16" hidden="1" x14ac:dyDescent="0.25">
      <c r="A1350" s="72">
        <v>3320804</v>
      </c>
      <c r="B1350" s="31" t="s">
        <v>422</v>
      </c>
      <c r="C1350" s="73"/>
      <c r="D1350" s="64"/>
      <c r="E1350" s="64"/>
      <c r="F1350" s="75">
        <f t="shared" si="189"/>
        <v>0</v>
      </c>
      <c r="G1350" s="25">
        <f t="shared" si="188"/>
        <v>0</v>
      </c>
      <c r="H1350" s="64"/>
      <c r="I1350" s="76">
        <f t="shared" si="193"/>
        <v>0</v>
      </c>
      <c r="J1350" s="64"/>
      <c r="K1350" s="25">
        <f t="shared" si="190"/>
        <v>0</v>
      </c>
      <c r="L1350" s="75">
        <f t="shared" si="195"/>
        <v>0</v>
      </c>
      <c r="M1350" s="25">
        <f t="shared" si="191"/>
        <v>0</v>
      </c>
      <c r="N1350" s="64"/>
      <c r="O1350" s="25">
        <f t="shared" si="192"/>
        <v>0</v>
      </c>
      <c r="P1350" s="76">
        <f t="shared" si="194"/>
        <v>0</v>
      </c>
    </row>
    <row r="1351" spans="1:16" hidden="1" x14ac:dyDescent="0.25">
      <c r="A1351" s="72">
        <v>3320807</v>
      </c>
      <c r="B1351" s="31" t="s">
        <v>424</v>
      </c>
      <c r="C1351" s="73"/>
      <c r="D1351" s="64"/>
      <c r="E1351" s="64"/>
      <c r="F1351" s="75">
        <f t="shared" si="189"/>
        <v>0</v>
      </c>
      <c r="G1351" s="25">
        <f t="shared" si="188"/>
        <v>0</v>
      </c>
      <c r="H1351" s="64"/>
      <c r="I1351" s="76">
        <f t="shared" si="193"/>
        <v>0</v>
      </c>
      <c r="J1351" s="64"/>
      <c r="K1351" s="25">
        <f t="shared" si="190"/>
        <v>0</v>
      </c>
      <c r="L1351" s="75">
        <f t="shared" si="195"/>
        <v>0</v>
      </c>
      <c r="M1351" s="25">
        <f t="shared" si="191"/>
        <v>0</v>
      </c>
      <c r="N1351" s="64"/>
      <c r="O1351" s="25">
        <f t="shared" si="192"/>
        <v>0</v>
      </c>
      <c r="P1351" s="76">
        <f t="shared" si="194"/>
        <v>0</v>
      </c>
    </row>
    <row r="1352" spans="1:16" hidden="1" x14ac:dyDescent="0.25">
      <c r="A1352" s="72">
        <v>3320809</v>
      </c>
      <c r="B1352" s="31" t="s">
        <v>425</v>
      </c>
      <c r="C1352" s="73"/>
      <c r="D1352" s="64"/>
      <c r="E1352" s="64"/>
      <c r="F1352" s="75">
        <f t="shared" si="189"/>
        <v>0</v>
      </c>
      <c r="G1352" s="25">
        <f t="shared" si="188"/>
        <v>0</v>
      </c>
      <c r="H1352" s="64"/>
      <c r="I1352" s="76">
        <f t="shared" si="193"/>
        <v>0</v>
      </c>
      <c r="J1352" s="64"/>
      <c r="K1352" s="25">
        <f t="shared" si="190"/>
        <v>0</v>
      </c>
      <c r="L1352" s="75">
        <f t="shared" si="195"/>
        <v>0</v>
      </c>
      <c r="M1352" s="25">
        <f t="shared" si="191"/>
        <v>0</v>
      </c>
      <c r="N1352" s="64"/>
      <c r="O1352" s="25">
        <f t="shared" si="192"/>
        <v>0</v>
      </c>
      <c r="P1352" s="76">
        <f t="shared" si="194"/>
        <v>0</v>
      </c>
    </row>
    <row r="1353" spans="1:16" ht="26.25" hidden="1" x14ac:dyDescent="0.25">
      <c r="A1353" s="72">
        <v>3320814</v>
      </c>
      <c r="B1353" s="31" t="s">
        <v>426</v>
      </c>
      <c r="C1353" s="73"/>
      <c r="D1353" s="64"/>
      <c r="E1353" s="64"/>
      <c r="F1353" s="75">
        <f t="shared" si="189"/>
        <v>0</v>
      </c>
      <c r="G1353" s="25">
        <f t="shared" si="188"/>
        <v>0</v>
      </c>
      <c r="H1353" s="64"/>
      <c r="I1353" s="76">
        <f t="shared" si="193"/>
        <v>0</v>
      </c>
      <c r="J1353" s="64"/>
      <c r="K1353" s="25">
        <f t="shared" si="190"/>
        <v>0</v>
      </c>
      <c r="L1353" s="75">
        <f t="shared" si="195"/>
        <v>0</v>
      </c>
      <c r="M1353" s="25">
        <f t="shared" si="191"/>
        <v>0</v>
      </c>
      <c r="N1353" s="64"/>
      <c r="O1353" s="25">
        <f t="shared" si="192"/>
        <v>0</v>
      </c>
      <c r="P1353" s="76">
        <f t="shared" si="194"/>
        <v>0</v>
      </c>
    </row>
    <row r="1354" spans="1:16" hidden="1" x14ac:dyDescent="0.25">
      <c r="A1354" s="72">
        <v>3320817</v>
      </c>
      <c r="B1354" s="31" t="s">
        <v>429</v>
      </c>
      <c r="C1354" s="73"/>
      <c r="D1354" s="64"/>
      <c r="E1354" s="64"/>
      <c r="F1354" s="75">
        <f t="shared" si="189"/>
        <v>0</v>
      </c>
      <c r="G1354" s="25">
        <f t="shared" si="188"/>
        <v>0</v>
      </c>
      <c r="H1354" s="64"/>
      <c r="I1354" s="76">
        <f t="shared" si="193"/>
        <v>0</v>
      </c>
      <c r="J1354" s="64"/>
      <c r="K1354" s="25">
        <f t="shared" si="190"/>
        <v>0</v>
      </c>
      <c r="L1354" s="75">
        <f t="shared" si="195"/>
        <v>0</v>
      </c>
      <c r="M1354" s="25">
        <f t="shared" si="191"/>
        <v>0</v>
      </c>
      <c r="N1354" s="64"/>
      <c r="O1354" s="25">
        <f t="shared" si="192"/>
        <v>0</v>
      </c>
      <c r="P1354" s="76">
        <f t="shared" si="194"/>
        <v>0</v>
      </c>
    </row>
    <row r="1355" spans="1:16" ht="26.25" hidden="1" x14ac:dyDescent="0.25">
      <c r="A1355" s="72">
        <v>3320820</v>
      </c>
      <c r="B1355" s="31" t="s">
        <v>432</v>
      </c>
      <c r="C1355" s="73"/>
      <c r="D1355" s="64"/>
      <c r="E1355" s="64"/>
      <c r="F1355" s="75">
        <f t="shared" si="189"/>
        <v>0</v>
      </c>
      <c r="G1355" s="25">
        <f t="shared" ref="G1355:G1376" si="199">IF(OR(F1355=0,F$7=0),0,F1355/F$7)*100</f>
        <v>0</v>
      </c>
      <c r="H1355" s="64"/>
      <c r="I1355" s="76">
        <f t="shared" si="193"/>
        <v>0</v>
      </c>
      <c r="J1355" s="64"/>
      <c r="K1355" s="25">
        <f t="shared" si="190"/>
        <v>0</v>
      </c>
      <c r="L1355" s="75">
        <f t="shared" si="195"/>
        <v>0</v>
      </c>
      <c r="M1355" s="25">
        <f t="shared" si="191"/>
        <v>0</v>
      </c>
      <c r="N1355" s="64"/>
      <c r="O1355" s="25">
        <f t="shared" si="192"/>
        <v>0</v>
      </c>
      <c r="P1355" s="76">
        <f t="shared" si="194"/>
        <v>0</v>
      </c>
    </row>
    <row r="1356" spans="1:16" ht="26.25" hidden="1" x14ac:dyDescent="0.25">
      <c r="A1356" s="72">
        <v>3320822</v>
      </c>
      <c r="B1356" s="31" t="s">
        <v>1098</v>
      </c>
      <c r="C1356" s="73"/>
      <c r="D1356" s="64"/>
      <c r="E1356" s="64"/>
      <c r="F1356" s="75">
        <f t="shared" si="189"/>
        <v>0</v>
      </c>
      <c r="G1356" s="25">
        <f t="shared" si="199"/>
        <v>0</v>
      </c>
      <c r="H1356" s="64"/>
      <c r="I1356" s="76">
        <f t="shared" si="193"/>
        <v>0</v>
      </c>
      <c r="J1356" s="64"/>
      <c r="K1356" s="25">
        <f t="shared" si="190"/>
        <v>0</v>
      </c>
      <c r="L1356" s="75">
        <f t="shared" si="195"/>
        <v>0</v>
      </c>
      <c r="M1356" s="25">
        <f t="shared" si="191"/>
        <v>0</v>
      </c>
      <c r="N1356" s="64"/>
      <c r="O1356" s="25">
        <f t="shared" si="192"/>
        <v>0</v>
      </c>
      <c r="P1356" s="76">
        <f t="shared" si="194"/>
        <v>0</v>
      </c>
    </row>
    <row r="1357" spans="1:16" ht="26.25" hidden="1" x14ac:dyDescent="0.25">
      <c r="A1357" s="72">
        <v>3320823</v>
      </c>
      <c r="B1357" s="31" t="s">
        <v>435</v>
      </c>
      <c r="C1357" s="73"/>
      <c r="D1357" s="64"/>
      <c r="E1357" s="64"/>
      <c r="F1357" s="75">
        <f t="shared" si="189"/>
        <v>0</v>
      </c>
      <c r="G1357" s="25">
        <f t="shared" si="199"/>
        <v>0</v>
      </c>
      <c r="H1357" s="64"/>
      <c r="I1357" s="76">
        <f t="shared" si="193"/>
        <v>0</v>
      </c>
      <c r="J1357" s="64"/>
      <c r="K1357" s="25">
        <f t="shared" si="190"/>
        <v>0</v>
      </c>
      <c r="L1357" s="75">
        <f t="shared" si="195"/>
        <v>0</v>
      </c>
      <c r="M1357" s="25">
        <f t="shared" si="191"/>
        <v>0</v>
      </c>
      <c r="N1357" s="64"/>
      <c r="O1357" s="25">
        <f t="shared" si="192"/>
        <v>0</v>
      </c>
      <c r="P1357" s="76">
        <f t="shared" si="194"/>
        <v>0</v>
      </c>
    </row>
    <row r="1358" spans="1:16" hidden="1" x14ac:dyDescent="0.25">
      <c r="A1358" s="66">
        <v>333</v>
      </c>
      <c r="B1358" s="67" t="s">
        <v>489</v>
      </c>
      <c r="C1358" s="68"/>
      <c r="D1358" s="69">
        <f>SUM(D1359+D1363+D1372)</f>
        <v>0</v>
      </c>
      <c r="E1358" s="69">
        <f>SUM(E1359+E1363+E1372)</f>
        <v>0</v>
      </c>
      <c r="F1358" s="75">
        <f t="shared" si="189"/>
        <v>0</v>
      </c>
      <c r="G1358" s="20">
        <f t="shared" si="199"/>
        <v>0</v>
      </c>
      <c r="H1358" s="69">
        <f>SUM(H1359+H1363+H1372)</f>
        <v>0</v>
      </c>
      <c r="I1358" s="76">
        <f t="shared" si="193"/>
        <v>0</v>
      </c>
      <c r="J1358" s="69">
        <f>SUM(J1359+J1363+J1372)</f>
        <v>0</v>
      </c>
      <c r="K1358" s="25">
        <f t="shared" si="190"/>
        <v>0</v>
      </c>
      <c r="L1358" s="75">
        <f t="shared" si="195"/>
        <v>0</v>
      </c>
      <c r="M1358" s="25">
        <f t="shared" si="191"/>
        <v>0</v>
      </c>
      <c r="N1358" s="69">
        <f>SUM(N1359+N1363+N1372)</f>
        <v>0</v>
      </c>
      <c r="O1358" s="25">
        <f t="shared" si="192"/>
        <v>0</v>
      </c>
      <c r="P1358" s="76">
        <f t="shared" si="194"/>
        <v>0</v>
      </c>
    </row>
    <row r="1359" spans="1:16" hidden="1" x14ac:dyDescent="0.25">
      <c r="A1359" s="72">
        <v>33301</v>
      </c>
      <c r="B1359" s="31" t="s">
        <v>1142</v>
      </c>
      <c r="C1359" s="73"/>
      <c r="D1359" s="74">
        <f>SUM(D1360:D1362)</f>
        <v>0</v>
      </c>
      <c r="E1359" s="74">
        <f>SUM(E1360:E1362)</f>
        <v>0</v>
      </c>
      <c r="F1359" s="75">
        <f t="shared" si="189"/>
        <v>0</v>
      </c>
      <c r="G1359" s="25">
        <f t="shared" si="199"/>
        <v>0</v>
      </c>
      <c r="H1359" s="74">
        <f>SUM(H1360:H1362)</f>
        <v>0</v>
      </c>
      <c r="I1359" s="76">
        <f t="shared" si="193"/>
        <v>0</v>
      </c>
      <c r="J1359" s="74">
        <f>SUM(J1360:J1362)</f>
        <v>0</v>
      </c>
      <c r="K1359" s="25">
        <f t="shared" si="190"/>
        <v>0</v>
      </c>
      <c r="L1359" s="75">
        <f t="shared" si="195"/>
        <v>0</v>
      </c>
      <c r="M1359" s="25">
        <f t="shared" si="191"/>
        <v>0</v>
      </c>
      <c r="N1359" s="74">
        <f>SUM(N1360:N1362)</f>
        <v>0</v>
      </c>
      <c r="O1359" s="25">
        <f t="shared" si="192"/>
        <v>0</v>
      </c>
      <c r="P1359" s="76">
        <f t="shared" si="194"/>
        <v>0</v>
      </c>
    </row>
    <row r="1360" spans="1:16" hidden="1" x14ac:dyDescent="0.25">
      <c r="A1360" s="72">
        <v>3330101</v>
      </c>
      <c r="B1360" s="31" t="s">
        <v>1143</v>
      </c>
      <c r="C1360" s="73"/>
      <c r="D1360" s="64"/>
      <c r="E1360" s="64"/>
      <c r="F1360" s="75">
        <f t="shared" si="189"/>
        <v>0</v>
      </c>
      <c r="G1360" s="25">
        <f t="shared" si="199"/>
        <v>0</v>
      </c>
      <c r="H1360" s="64"/>
      <c r="I1360" s="76">
        <f t="shared" si="193"/>
        <v>0</v>
      </c>
      <c r="J1360" s="64"/>
      <c r="K1360" s="25">
        <f t="shared" si="190"/>
        <v>0</v>
      </c>
      <c r="L1360" s="75">
        <f t="shared" si="195"/>
        <v>0</v>
      </c>
      <c r="M1360" s="25">
        <f t="shared" si="191"/>
        <v>0</v>
      </c>
      <c r="N1360" s="64"/>
      <c r="O1360" s="25">
        <f t="shared" si="192"/>
        <v>0</v>
      </c>
      <c r="P1360" s="76">
        <f t="shared" si="194"/>
        <v>0</v>
      </c>
    </row>
    <row r="1361" spans="1:17" hidden="1" x14ac:dyDescent="0.25">
      <c r="A1361" s="72">
        <v>3330102</v>
      </c>
      <c r="B1361" s="31" t="s">
        <v>1144</v>
      </c>
      <c r="C1361" s="73"/>
      <c r="D1361" s="64"/>
      <c r="E1361" s="64"/>
      <c r="F1361" s="75">
        <f t="shared" si="189"/>
        <v>0</v>
      </c>
      <c r="G1361" s="25">
        <f t="shared" si="199"/>
        <v>0</v>
      </c>
      <c r="H1361" s="64"/>
      <c r="I1361" s="76">
        <f t="shared" si="193"/>
        <v>0</v>
      </c>
      <c r="J1361" s="64"/>
      <c r="K1361" s="25">
        <f t="shared" si="190"/>
        <v>0</v>
      </c>
      <c r="L1361" s="75">
        <f t="shared" si="195"/>
        <v>0</v>
      </c>
      <c r="M1361" s="25">
        <f t="shared" si="191"/>
        <v>0</v>
      </c>
      <c r="N1361" s="64"/>
      <c r="O1361" s="25">
        <f t="shared" si="192"/>
        <v>0</v>
      </c>
      <c r="P1361" s="76">
        <f t="shared" si="194"/>
        <v>0</v>
      </c>
    </row>
    <row r="1362" spans="1:17" hidden="1" x14ac:dyDescent="0.25">
      <c r="A1362" s="72">
        <v>3330103</v>
      </c>
      <c r="B1362" s="31" t="s">
        <v>1013</v>
      </c>
      <c r="C1362" s="73"/>
      <c r="D1362" s="64"/>
      <c r="E1362" s="64"/>
      <c r="F1362" s="75">
        <f t="shared" si="189"/>
        <v>0</v>
      </c>
      <c r="G1362" s="25">
        <f t="shared" si="199"/>
        <v>0</v>
      </c>
      <c r="H1362" s="64"/>
      <c r="I1362" s="76">
        <f t="shared" si="193"/>
        <v>0</v>
      </c>
      <c r="J1362" s="64"/>
      <c r="K1362" s="25">
        <f t="shared" si="190"/>
        <v>0</v>
      </c>
      <c r="L1362" s="75">
        <f t="shared" si="195"/>
        <v>0</v>
      </c>
      <c r="M1362" s="25">
        <f t="shared" si="191"/>
        <v>0</v>
      </c>
      <c r="N1362" s="64"/>
      <c r="O1362" s="25">
        <f t="shared" si="192"/>
        <v>0</v>
      </c>
      <c r="P1362" s="76">
        <f t="shared" si="194"/>
        <v>0</v>
      </c>
    </row>
    <row r="1363" spans="1:17" hidden="1" x14ac:dyDescent="0.25">
      <c r="A1363" s="72">
        <v>33302</v>
      </c>
      <c r="B1363" s="31" t="s">
        <v>1145</v>
      </c>
      <c r="C1363" s="73"/>
      <c r="D1363" s="74">
        <f>SUM(D1364:D1371)</f>
        <v>0</v>
      </c>
      <c r="E1363" s="74">
        <f>SUM(E1364:E1371)</f>
        <v>0</v>
      </c>
      <c r="F1363" s="75">
        <f t="shared" si="189"/>
        <v>0</v>
      </c>
      <c r="G1363" s="25">
        <f t="shared" si="199"/>
        <v>0</v>
      </c>
      <c r="H1363" s="74">
        <f>SUM(H1364:H1371)</f>
        <v>0</v>
      </c>
      <c r="I1363" s="76">
        <f t="shared" si="193"/>
        <v>0</v>
      </c>
      <c r="J1363" s="74">
        <f>SUM(J1364:J1371)</f>
        <v>0</v>
      </c>
      <c r="K1363" s="25">
        <f t="shared" si="190"/>
        <v>0</v>
      </c>
      <c r="L1363" s="75">
        <f t="shared" si="195"/>
        <v>0</v>
      </c>
      <c r="M1363" s="25">
        <f t="shared" si="191"/>
        <v>0</v>
      </c>
      <c r="N1363" s="74">
        <f>SUM(N1364:N1371)</f>
        <v>0</v>
      </c>
      <c r="O1363" s="25">
        <f t="shared" si="192"/>
        <v>0</v>
      </c>
      <c r="P1363" s="76">
        <f t="shared" si="194"/>
        <v>0</v>
      </c>
    </row>
    <row r="1364" spans="1:17" hidden="1" x14ac:dyDescent="0.25">
      <c r="A1364" s="72">
        <v>3330201</v>
      </c>
      <c r="B1364" s="31" t="s">
        <v>1146</v>
      </c>
      <c r="C1364" s="73"/>
      <c r="D1364" s="64"/>
      <c r="E1364" s="64"/>
      <c r="F1364" s="75">
        <f t="shared" si="189"/>
        <v>0</v>
      </c>
      <c r="G1364" s="25">
        <f t="shared" si="199"/>
        <v>0</v>
      </c>
      <c r="H1364" s="64"/>
      <c r="I1364" s="76">
        <f t="shared" si="193"/>
        <v>0</v>
      </c>
      <c r="J1364" s="64"/>
      <c r="K1364" s="25">
        <f t="shared" si="190"/>
        <v>0</v>
      </c>
      <c r="L1364" s="75">
        <f t="shared" si="195"/>
        <v>0</v>
      </c>
      <c r="M1364" s="25">
        <f t="shared" si="191"/>
        <v>0</v>
      </c>
      <c r="N1364" s="64"/>
      <c r="O1364" s="25">
        <f t="shared" si="192"/>
        <v>0</v>
      </c>
      <c r="P1364" s="76">
        <f t="shared" si="194"/>
        <v>0</v>
      </c>
    </row>
    <row r="1365" spans="1:17" hidden="1" x14ac:dyDescent="0.25">
      <c r="A1365" s="72">
        <v>3330202</v>
      </c>
      <c r="B1365" s="31" t="s">
        <v>1147</v>
      </c>
      <c r="C1365" s="73"/>
      <c r="D1365" s="64"/>
      <c r="E1365" s="64"/>
      <c r="F1365" s="75">
        <f t="shared" si="189"/>
        <v>0</v>
      </c>
      <c r="G1365" s="25">
        <f t="shared" si="199"/>
        <v>0</v>
      </c>
      <c r="H1365" s="64"/>
      <c r="I1365" s="76">
        <f t="shared" si="193"/>
        <v>0</v>
      </c>
      <c r="J1365" s="64"/>
      <c r="K1365" s="25">
        <f t="shared" si="190"/>
        <v>0</v>
      </c>
      <c r="L1365" s="75">
        <f t="shared" si="195"/>
        <v>0</v>
      </c>
      <c r="M1365" s="25">
        <f t="shared" si="191"/>
        <v>0</v>
      </c>
      <c r="N1365" s="64"/>
      <c r="O1365" s="25">
        <f t="shared" si="192"/>
        <v>0</v>
      </c>
      <c r="P1365" s="76">
        <f t="shared" si="194"/>
        <v>0</v>
      </c>
    </row>
    <row r="1366" spans="1:17" s="106" customFormat="1" hidden="1" x14ac:dyDescent="0.25">
      <c r="A1366" s="72">
        <v>3330203</v>
      </c>
      <c r="B1366" s="31" t="s">
        <v>1148</v>
      </c>
      <c r="C1366" s="73"/>
      <c r="D1366" s="64"/>
      <c r="E1366" s="64"/>
      <c r="F1366" s="75">
        <f t="shared" si="189"/>
        <v>0</v>
      </c>
      <c r="G1366" s="25">
        <f t="shared" si="199"/>
        <v>0</v>
      </c>
      <c r="H1366" s="64"/>
      <c r="I1366" s="76">
        <f t="shared" si="193"/>
        <v>0</v>
      </c>
      <c r="J1366" s="64"/>
      <c r="K1366" s="25">
        <f t="shared" si="190"/>
        <v>0</v>
      </c>
      <c r="L1366" s="75">
        <f t="shared" si="195"/>
        <v>0</v>
      </c>
      <c r="M1366" s="25">
        <f t="shared" si="191"/>
        <v>0</v>
      </c>
      <c r="N1366" s="64"/>
      <c r="O1366" s="25">
        <f t="shared" si="192"/>
        <v>0</v>
      </c>
      <c r="P1366" s="76">
        <f t="shared" si="194"/>
        <v>0</v>
      </c>
      <c r="Q1366" s="49"/>
    </row>
    <row r="1367" spans="1:17" hidden="1" x14ac:dyDescent="0.25">
      <c r="A1367" s="72">
        <v>3330204</v>
      </c>
      <c r="B1367" s="31" t="s">
        <v>1149</v>
      </c>
      <c r="C1367" s="73"/>
      <c r="D1367" s="64"/>
      <c r="E1367" s="64"/>
      <c r="F1367" s="75">
        <f t="shared" si="189"/>
        <v>0</v>
      </c>
      <c r="G1367" s="25">
        <f t="shared" si="199"/>
        <v>0</v>
      </c>
      <c r="H1367" s="64"/>
      <c r="I1367" s="76">
        <f t="shared" si="193"/>
        <v>0</v>
      </c>
      <c r="J1367" s="64"/>
      <c r="K1367" s="25">
        <f t="shared" si="190"/>
        <v>0</v>
      </c>
      <c r="L1367" s="75">
        <f t="shared" si="195"/>
        <v>0</v>
      </c>
      <c r="M1367" s="25">
        <f t="shared" si="191"/>
        <v>0</v>
      </c>
      <c r="N1367" s="64"/>
      <c r="O1367" s="25">
        <f t="shared" si="192"/>
        <v>0</v>
      </c>
      <c r="P1367" s="76">
        <f t="shared" si="194"/>
        <v>0</v>
      </c>
    </row>
    <row r="1368" spans="1:17" hidden="1" x14ac:dyDescent="0.25">
      <c r="A1368" s="72">
        <v>3330205</v>
      </c>
      <c r="B1368" s="31" t="s">
        <v>1150</v>
      </c>
      <c r="C1368" s="73"/>
      <c r="D1368" s="64"/>
      <c r="E1368" s="64"/>
      <c r="F1368" s="75">
        <f t="shared" si="189"/>
        <v>0</v>
      </c>
      <c r="G1368" s="25">
        <f t="shared" si="199"/>
        <v>0</v>
      </c>
      <c r="H1368" s="64"/>
      <c r="I1368" s="76">
        <f t="shared" si="193"/>
        <v>0</v>
      </c>
      <c r="J1368" s="64"/>
      <c r="K1368" s="25">
        <f t="shared" si="190"/>
        <v>0</v>
      </c>
      <c r="L1368" s="75">
        <f t="shared" si="195"/>
        <v>0</v>
      </c>
      <c r="M1368" s="25">
        <f t="shared" si="191"/>
        <v>0</v>
      </c>
      <c r="N1368" s="64"/>
      <c r="O1368" s="25">
        <f t="shared" si="192"/>
        <v>0</v>
      </c>
      <c r="P1368" s="76">
        <f t="shared" si="194"/>
        <v>0</v>
      </c>
    </row>
    <row r="1369" spans="1:17" hidden="1" x14ac:dyDescent="0.25">
      <c r="A1369" s="72">
        <v>3330206</v>
      </c>
      <c r="B1369" s="31" t="s">
        <v>1151</v>
      </c>
      <c r="C1369" s="73"/>
      <c r="D1369" s="64"/>
      <c r="E1369" s="64"/>
      <c r="F1369" s="75">
        <f t="shared" si="189"/>
        <v>0</v>
      </c>
      <c r="G1369" s="25">
        <f t="shared" si="199"/>
        <v>0</v>
      </c>
      <c r="H1369" s="64"/>
      <c r="I1369" s="76">
        <f t="shared" si="193"/>
        <v>0</v>
      </c>
      <c r="J1369" s="64"/>
      <c r="K1369" s="25">
        <f t="shared" si="190"/>
        <v>0</v>
      </c>
      <c r="L1369" s="75">
        <f t="shared" si="195"/>
        <v>0</v>
      </c>
      <c r="M1369" s="25">
        <f t="shared" si="191"/>
        <v>0</v>
      </c>
      <c r="N1369" s="64"/>
      <c r="O1369" s="25">
        <f t="shared" si="192"/>
        <v>0</v>
      </c>
      <c r="P1369" s="76">
        <f t="shared" si="194"/>
        <v>0</v>
      </c>
    </row>
    <row r="1370" spans="1:17" ht="26.25" hidden="1" x14ac:dyDescent="0.25">
      <c r="A1370" s="72">
        <v>3330207</v>
      </c>
      <c r="B1370" s="31" t="s">
        <v>1152</v>
      </c>
      <c r="C1370" s="73"/>
      <c r="D1370" s="64"/>
      <c r="E1370" s="64"/>
      <c r="F1370" s="75">
        <f t="shared" si="189"/>
        <v>0</v>
      </c>
      <c r="G1370" s="25">
        <f t="shared" si="199"/>
        <v>0</v>
      </c>
      <c r="H1370" s="64"/>
      <c r="I1370" s="76">
        <f t="shared" si="193"/>
        <v>0</v>
      </c>
      <c r="J1370" s="64"/>
      <c r="K1370" s="25">
        <f t="shared" si="190"/>
        <v>0</v>
      </c>
      <c r="L1370" s="75">
        <f t="shared" si="195"/>
        <v>0</v>
      </c>
      <c r="M1370" s="25">
        <f t="shared" si="191"/>
        <v>0</v>
      </c>
      <c r="N1370" s="64"/>
      <c r="O1370" s="25">
        <f t="shared" si="192"/>
        <v>0</v>
      </c>
      <c r="P1370" s="76">
        <f t="shared" si="194"/>
        <v>0</v>
      </c>
    </row>
    <row r="1371" spans="1:17" hidden="1" x14ac:dyDescent="0.25">
      <c r="A1371" s="72">
        <v>3330208</v>
      </c>
      <c r="B1371" s="31" t="s">
        <v>1156</v>
      </c>
      <c r="C1371" s="73"/>
      <c r="D1371" s="64"/>
      <c r="E1371" s="64"/>
      <c r="F1371" s="75">
        <f t="shared" ref="F1371" si="200">SUM(D1371+E1371)</f>
        <v>0</v>
      </c>
      <c r="G1371" s="25">
        <f t="shared" ref="G1371" si="201">IF(OR(F1371=0,F$7=0),0,F1371/F$7)*100</f>
        <v>0</v>
      </c>
      <c r="H1371" s="64"/>
      <c r="I1371" s="76">
        <f t="shared" si="193"/>
        <v>0</v>
      </c>
      <c r="J1371" s="64"/>
      <c r="K1371" s="25">
        <f t="shared" ref="K1371" si="202">IF(OR(J1371=0,F1371=0),0,J1371/F1371)*100</f>
        <v>0</v>
      </c>
      <c r="L1371" s="75">
        <f t="shared" ref="L1371" si="203">SUM(N1371-J1371)</f>
        <v>0</v>
      </c>
      <c r="M1371" s="25">
        <f t="shared" ref="M1371" si="204">IF(OR(L1371=0,F1371=0),0,L1371/F1371)*100</f>
        <v>0</v>
      </c>
      <c r="N1371" s="64"/>
      <c r="O1371" s="25">
        <f t="shared" ref="O1371" si="205">IF(OR(N1371=0,F1371=0),0,N1371/F1371)*100</f>
        <v>0</v>
      </c>
      <c r="P1371" s="76">
        <f t="shared" ref="P1371" si="206">SUM(F1371-N1371)</f>
        <v>0</v>
      </c>
    </row>
    <row r="1372" spans="1:17" hidden="1" x14ac:dyDescent="0.25">
      <c r="A1372" s="72">
        <v>33303</v>
      </c>
      <c r="B1372" s="31" t="s">
        <v>489</v>
      </c>
      <c r="C1372" s="73"/>
      <c r="D1372" s="64"/>
      <c r="E1372" s="64"/>
      <c r="F1372" s="75">
        <f t="shared" si="189"/>
        <v>0</v>
      </c>
      <c r="G1372" s="25">
        <f t="shared" si="199"/>
        <v>0</v>
      </c>
      <c r="H1372" s="64"/>
      <c r="I1372" s="76">
        <f t="shared" si="193"/>
        <v>0</v>
      </c>
      <c r="J1372" s="64"/>
      <c r="K1372" s="25">
        <f t="shared" si="190"/>
        <v>0</v>
      </c>
      <c r="L1372" s="75">
        <f t="shared" si="195"/>
        <v>0</v>
      </c>
      <c r="M1372" s="25">
        <f t="shared" si="191"/>
        <v>0</v>
      </c>
      <c r="N1372" s="64"/>
      <c r="O1372" s="25">
        <f t="shared" si="192"/>
        <v>0</v>
      </c>
      <c r="P1372" s="76">
        <f t="shared" si="194"/>
        <v>0</v>
      </c>
    </row>
    <row r="1373" spans="1:17" hidden="1" x14ac:dyDescent="0.25">
      <c r="A1373" s="72">
        <v>334</v>
      </c>
      <c r="B1373" s="31" t="s">
        <v>298</v>
      </c>
      <c r="C1373" s="73"/>
      <c r="D1373" s="74">
        <f>SUM(D1374)</f>
        <v>0</v>
      </c>
      <c r="E1373" s="74">
        <f>SUM(E1374)</f>
        <v>0</v>
      </c>
      <c r="F1373" s="75">
        <f t="shared" si="189"/>
        <v>0</v>
      </c>
      <c r="G1373" s="25">
        <f t="shared" si="199"/>
        <v>0</v>
      </c>
      <c r="H1373" s="74">
        <f>SUM(H1374)</f>
        <v>0</v>
      </c>
      <c r="I1373" s="76">
        <f t="shared" si="193"/>
        <v>0</v>
      </c>
      <c r="J1373" s="74">
        <f>SUM(J1374)</f>
        <v>0</v>
      </c>
      <c r="K1373" s="25">
        <f t="shared" si="190"/>
        <v>0</v>
      </c>
      <c r="L1373" s="75">
        <f t="shared" si="195"/>
        <v>0</v>
      </c>
      <c r="M1373" s="25">
        <f t="shared" si="191"/>
        <v>0</v>
      </c>
      <c r="N1373" s="74">
        <f>SUM(N1374)</f>
        <v>0</v>
      </c>
      <c r="O1373" s="25">
        <f t="shared" si="192"/>
        <v>0</v>
      </c>
      <c r="P1373" s="76">
        <f t="shared" si="194"/>
        <v>0</v>
      </c>
    </row>
    <row r="1374" spans="1:17" hidden="1" x14ac:dyDescent="0.25">
      <c r="A1374" s="72">
        <v>33401</v>
      </c>
      <c r="B1374" s="31" t="s">
        <v>1153</v>
      </c>
      <c r="C1374" s="73"/>
      <c r="D1374" s="64"/>
      <c r="E1374" s="64"/>
      <c r="F1374" s="75">
        <f t="shared" si="189"/>
        <v>0</v>
      </c>
      <c r="G1374" s="25">
        <f t="shared" si="199"/>
        <v>0</v>
      </c>
      <c r="H1374" s="64"/>
      <c r="I1374" s="76">
        <f t="shared" si="193"/>
        <v>0</v>
      </c>
      <c r="J1374" s="64"/>
      <c r="K1374" s="25">
        <f t="shared" si="190"/>
        <v>0</v>
      </c>
      <c r="L1374" s="75">
        <f t="shared" si="195"/>
        <v>0</v>
      </c>
      <c r="M1374" s="25">
        <f t="shared" si="191"/>
        <v>0</v>
      </c>
      <c r="N1374" s="64"/>
      <c r="O1374" s="25">
        <f t="shared" si="192"/>
        <v>0</v>
      </c>
      <c r="P1374" s="76">
        <f t="shared" si="194"/>
        <v>0</v>
      </c>
    </row>
    <row r="1375" spans="1:17" hidden="1" x14ac:dyDescent="0.25">
      <c r="A1375" s="72">
        <v>335</v>
      </c>
      <c r="B1375" s="31" t="s">
        <v>490</v>
      </c>
      <c r="C1375" s="73"/>
      <c r="D1375" s="64"/>
      <c r="E1375" s="64"/>
      <c r="F1375" s="75">
        <f t="shared" si="189"/>
        <v>0</v>
      </c>
      <c r="G1375" s="25">
        <f t="shared" si="199"/>
        <v>0</v>
      </c>
      <c r="H1375" s="64"/>
      <c r="I1375" s="76">
        <f t="shared" si="193"/>
        <v>0</v>
      </c>
      <c r="J1375" s="64"/>
      <c r="K1375" s="25">
        <f t="shared" si="190"/>
        <v>0</v>
      </c>
      <c r="L1375" s="75">
        <f t="shared" si="195"/>
        <v>0</v>
      </c>
      <c r="M1375" s="25">
        <f t="shared" si="191"/>
        <v>0</v>
      </c>
      <c r="N1375" s="64"/>
      <c r="O1375" s="25">
        <f t="shared" si="192"/>
        <v>0</v>
      </c>
      <c r="P1375" s="76">
        <f t="shared" si="194"/>
        <v>0</v>
      </c>
    </row>
    <row r="1376" spans="1:17" hidden="1" x14ac:dyDescent="0.25">
      <c r="A1376" s="72"/>
      <c r="B1376" s="67" t="s">
        <v>1154</v>
      </c>
      <c r="C1376" s="73"/>
      <c r="D1376" s="64"/>
      <c r="E1376" s="64"/>
      <c r="F1376" s="75">
        <f t="shared" si="189"/>
        <v>0</v>
      </c>
      <c r="G1376" s="20">
        <f t="shared" si="199"/>
        <v>0</v>
      </c>
      <c r="H1376" s="64"/>
      <c r="I1376" s="76">
        <f t="shared" si="193"/>
        <v>0</v>
      </c>
      <c r="J1376" s="64"/>
      <c r="K1376" s="25">
        <f t="shared" si="190"/>
        <v>0</v>
      </c>
      <c r="L1376" s="75">
        <f t="shared" si="195"/>
        <v>0</v>
      </c>
      <c r="M1376" s="25">
        <f t="shared" si="191"/>
        <v>0</v>
      </c>
      <c r="N1376" s="64"/>
      <c r="O1376" s="25">
        <f t="shared" si="192"/>
        <v>0</v>
      </c>
      <c r="P1376" s="76">
        <f t="shared" si="194"/>
        <v>0</v>
      </c>
    </row>
    <row r="1377" spans="1:17" ht="16.5" thickBot="1" x14ac:dyDescent="0.3">
      <c r="A1377" s="107"/>
      <c r="B1377" s="108" t="s">
        <v>320</v>
      </c>
      <c r="C1377" s="109"/>
      <c r="D1377" s="110">
        <f>SUM(D8+D1376)</f>
        <v>153458827219</v>
      </c>
      <c r="E1377" s="110">
        <f>SUM(E8+E1376)</f>
        <v>0</v>
      </c>
      <c r="F1377" s="111">
        <f>SUM(D1377+E1377)</f>
        <v>153458827219</v>
      </c>
      <c r="G1377" s="46">
        <f>IF(OR(F1377=0,F$7=0),0,F1377/F$7)*100</f>
        <v>100</v>
      </c>
      <c r="H1377" s="110">
        <f>SUM(H8+H1376)</f>
        <v>0</v>
      </c>
      <c r="I1377" s="112">
        <f>SUM(F1377-H1377)</f>
        <v>153458827219</v>
      </c>
      <c r="J1377" s="110">
        <f>SUM(J8+J1376)</f>
        <v>30269605548</v>
      </c>
      <c r="K1377" s="46">
        <f>IF(OR(J1377=0,F1377=0),0,J1377/F1377)*100</f>
        <v>19.724903478378902</v>
      </c>
      <c r="L1377" s="111">
        <f>SUM(N1377-J1377)</f>
        <v>27661055303</v>
      </c>
      <c r="M1377" s="46">
        <f>IF(OR(L1377=0,F1377=0),0,L1377/F1377)*100</f>
        <v>18.025066269746155</v>
      </c>
      <c r="N1377" s="110">
        <f>SUM(N8+N1376)</f>
        <v>57930660851</v>
      </c>
      <c r="O1377" s="46">
        <f>IF(OR(N1377=0,F1377=0),0,N1377/F1377)*100</f>
        <v>37.749969748125054</v>
      </c>
      <c r="P1377" s="112">
        <f>SUM(F1377-N1377)</f>
        <v>95528166368</v>
      </c>
      <c r="Q1377" s="106"/>
    </row>
    <row r="1379" spans="1:17" x14ac:dyDescent="0.25">
      <c r="D1379" s="114"/>
      <c r="E1379" s="114"/>
      <c r="F1379" s="114"/>
      <c r="J1379" s="114"/>
      <c r="K1379" s="115"/>
      <c r="L1379" s="114"/>
      <c r="M1379" s="115"/>
      <c r="N1379" s="114"/>
    </row>
    <row r="1380" spans="1:17" x14ac:dyDescent="0.25">
      <c r="D1380" s="114"/>
      <c r="E1380" s="114"/>
      <c r="F1380" s="114"/>
      <c r="G1380" s="115"/>
      <c r="H1380" s="115"/>
      <c r="I1380" s="115"/>
      <c r="J1380" s="114"/>
      <c r="K1380" s="115"/>
      <c r="L1380" s="115"/>
      <c r="M1380" s="115"/>
      <c r="N1380" s="114"/>
      <c r="O1380" s="115"/>
    </row>
    <row r="1381" spans="1:17" x14ac:dyDescent="0.25">
      <c r="D1381" s="114"/>
      <c r="E1381" s="115"/>
      <c r="F1381" s="114"/>
      <c r="G1381" s="115"/>
      <c r="H1381" s="114"/>
      <c r="I1381" s="114"/>
      <c r="J1381" s="114"/>
      <c r="K1381" s="115"/>
      <c r="L1381" s="114"/>
      <c r="M1381" s="115"/>
      <c r="N1381" s="114"/>
      <c r="O1381" s="115"/>
    </row>
    <row r="1382" spans="1:17" x14ac:dyDescent="0.25">
      <c r="D1382" s="114"/>
      <c r="E1382" s="115"/>
      <c r="F1382" s="114"/>
      <c r="G1382" s="115"/>
      <c r="H1382" s="115"/>
      <c r="I1382" s="115"/>
      <c r="J1382" s="115"/>
      <c r="K1382" s="115"/>
      <c r="L1382" s="115"/>
      <c r="M1382" s="115"/>
      <c r="N1382" s="115"/>
      <c r="O1382" s="115"/>
    </row>
    <row r="1384" spans="1:17" x14ac:dyDescent="0.25">
      <c r="F1384" s="65"/>
    </row>
  </sheetData>
  <mergeCells count="11">
    <mergeCell ref="A5:B5"/>
    <mergeCell ref="C5:C6"/>
    <mergeCell ref="D5:I5"/>
    <mergeCell ref="J5:O5"/>
    <mergeCell ref="P5:P6"/>
    <mergeCell ref="D4:P4"/>
    <mergeCell ref="D1:P1"/>
    <mergeCell ref="A2:B2"/>
    <mergeCell ref="D2:P2"/>
    <mergeCell ref="A3:B3"/>
    <mergeCell ref="D3:P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84"/>
  <sheetViews>
    <sheetView workbookViewId="0">
      <pane xSplit="4" ySplit="7" topLeftCell="E8" activePane="bottomRight" state="frozen"/>
      <selection activeCell="A1377" sqref="A1377"/>
      <selection pane="topRight" activeCell="A1377" sqref="A1377"/>
      <selection pane="bottomLeft" activeCell="A1377" sqref="A1377"/>
      <selection pane="bottomRight" activeCell="E17" sqref="E17"/>
    </sheetView>
  </sheetViews>
  <sheetFormatPr baseColWidth="10" defaultRowHeight="15.75" x14ac:dyDescent="0.25"/>
  <cols>
    <col min="1" max="1" width="15.75" style="49" bestFit="1" customWidth="1"/>
    <col min="2" max="2" width="39.25" style="113" customWidth="1"/>
    <col min="3" max="3" width="6" style="49" hidden="1" customWidth="1"/>
    <col min="4" max="4" width="14.25" style="49" bestFit="1" customWidth="1"/>
    <col min="5" max="5" width="14.75" style="49" bestFit="1" customWidth="1"/>
    <col min="6" max="6" width="15.25" style="49" bestFit="1" customWidth="1"/>
    <col min="7" max="7" width="5.875" style="49" bestFit="1" customWidth="1"/>
    <col min="8" max="8" width="9.25" style="49" bestFit="1" customWidth="1"/>
    <col min="9" max="9" width="15.25" style="49" bestFit="1" customWidth="1"/>
    <col min="10" max="10" width="12.875" style="49" bestFit="1" customWidth="1"/>
    <col min="11" max="11" width="5.75" style="49" customWidth="1"/>
    <col min="12" max="12" width="13.875" style="49" bestFit="1" customWidth="1"/>
    <col min="13" max="13" width="5.75" style="49" bestFit="1" customWidth="1"/>
    <col min="14" max="14" width="14.25" style="49" bestFit="1" customWidth="1"/>
    <col min="15" max="15" width="5.375" style="49" bestFit="1" customWidth="1"/>
    <col min="16" max="16" width="15.25" style="49" bestFit="1" customWidth="1"/>
    <col min="17" max="17" width="11" style="49" customWidth="1"/>
    <col min="18" max="250" width="11" style="49"/>
    <col min="251" max="251" width="15.75" style="49" bestFit="1" customWidth="1"/>
    <col min="252" max="252" width="26.125" style="49" customWidth="1"/>
    <col min="253" max="253" width="11" style="49" customWidth="1"/>
    <col min="254" max="254" width="12" style="49" customWidth="1"/>
    <col min="255" max="255" width="12.125" style="49" customWidth="1"/>
    <col min="256" max="256" width="11" style="49"/>
    <col min="257" max="257" width="5.625" style="49" customWidth="1"/>
    <col min="258" max="258" width="9.75" style="49" customWidth="1"/>
    <col min="259" max="259" width="11" style="49"/>
    <col min="260" max="260" width="11.125" style="49" customWidth="1"/>
    <col min="261" max="261" width="5.75" style="49" customWidth="1"/>
    <col min="262" max="262" width="11.5" style="49" customWidth="1"/>
    <col min="263" max="263" width="5.75" style="49" customWidth="1"/>
    <col min="264" max="264" width="12" style="49" bestFit="1" customWidth="1"/>
    <col min="265" max="265" width="5.375" style="49" customWidth="1"/>
    <col min="266" max="266" width="12.375" style="49" customWidth="1"/>
    <col min="267" max="268" width="11" style="49"/>
    <col min="269" max="269" width="13.875" style="49" customWidth="1"/>
    <col min="270" max="506" width="11" style="49"/>
    <col min="507" max="507" width="15.75" style="49" bestFit="1" customWidth="1"/>
    <col min="508" max="508" width="26.125" style="49" customWidth="1"/>
    <col min="509" max="509" width="11" style="49" customWidth="1"/>
    <col min="510" max="510" width="12" style="49" customWidth="1"/>
    <col min="511" max="511" width="12.125" style="49" customWidth="1"/>
    <col min="512" max="512" width="11" style="49"/>
    <col min="513" max="513" width="5.625" style="49" customWidth="1"/>
    <col min="514" max="514" width="9.75" style="49" customWidth="1"/>
    <col min="515" max="515" width="11" style="49"/>
    <col min="516" max="516" width="11.125" style="49" customWidth="1"/>
    <col min="517" max="517" width="5.75" style="49" customWidth="1"/>
    <col min="518" max="518" width="11.5" style="49" customWidth="1"/>
    <col min="519" max="519" width="5.75" style="49" customWidth="1"/>
    <col min="520" max="520" width="12" style="49" bestFit="1" customWidth="1"/>
    <col min="521" max="521" width="5.375" style="49" customWidth="1"/>
    <col min="522" max="522" width="12.375" style="49" customWidth="1"/>
    <col min="523" max="524" width="11" style="49"/>
    <col min="525" max="525" width="13.875" style="49" customWidth="1"/>
    <col min="526" max="762" width="11" style="49"/>
    <col min="763" max="763" width="15.75" style="49" bestFit="1" customWidth="1"/>
    <col min="764" max="764" width="26.125" style="49" customWidth="1"/>
    <col min="765" max="765" width="11" style="49" customWidth="1"/>
    <col min="766" max="766" width="12" style="49" customWidth="1"/>
    <col min="767" max="767" width="12.125" style="49" customWidth="1"/>
    <col min="768" max="768" width="11" style="49"/>
    <col min="769" max="769" width="5.625" style="49" customWidth="1"/>
    <col min="770" max="770" width="9.75" style="49" customWidth="1"/>
    <col min="771" max="771" width="11" style="49"/>
    <col min="772" max="772" width="11.125" style="49" customWidth="1"/>
    <col min="773" max="773" width="5.75" style="49" customWidth="1"/>
    <col min="774" max="774" width="11.5" style="49" customWidth="1"/>
    <col min="775" max="775" width="5.75" style="49" customWidth="1"/>
    <col min="776" max="776" width="12" style="49" bestFit="1" customWidth="1"/>
    <col min="777" max="777" width="5.375" style="49" customWidth="1"/>
    <col min="778" max="778" width="12.375" style="49" customWidth="1"/>
    <col min="779" max="780" width="11" style="49"/>
    <col min="781" max="781" width="13.875" style="49" customWidth="1"/>
    <col min="782" max="1018" width="11" style="49"/>
    <col min="1019" max="1019" width="15.75" style="49" bestFit="1" customWidth="1"/>
    <col min="1020" max="1020" width="26.125" style="49" customWidth="1"/>
    <col min="1021" max="1021" width="11" style="49" customWidth="1"/>
    <col min="1022" max="1022" width="12" style="49" customWidth="1"/>
    <col min="1023" max="1023" width="12.125" style="49" customWidth="1"/>
    <col min="1024" max="1024" width="11" style="49"/>
    <col min="1025" max="1025" width="5.625" style="49" customWidth="1"/>
    <col min="1026" max="1026" width="9.75" style="49" customWidth="1"/>
    <col min="1027" max="1027" width="11" style="49"/>
    <col min="1028" max="1028" width="11.125" style="49" customWidth="1"/>
    <col min="1029" max="1029" width="5.75" style="49" customWidth="1"/>
    <col min="1030" max="1030" width="11.5" style="49" customWidth="1"/>
    <col min="1031" max="1031" width="5.75" style="49" customWidth="1"/>
    <col min="1032" max="1032" width="12" style="49" bestFit="1" customWidth="1"/>
    <col min="1033" max="1033" width="5.375" style="49" customWidth="1"/>
    <col min="1034" max="1034" width="12.375" style="49" customWidth="1"/>
    <col min="1035" max="1036" width="11" style="49"/>
    <col min="1037" max="1037" width="13.875" style="49" customWidth="1"/>
    <col min="1038" max="1274" width="11" style="49"/>
    <col min="1275" max="1275" width="15.75" style="49" bestFit="1" customWidth="1"/>
    <col min="1276" max="1276" width="26.125" style="49" customWidth="1"/>
    <col min="1277" max="1277" width="11" style="49" customWidth="1"/>
    <col min="1278" max="1278" width="12" style="49" customWidth="1"/>
    <col min="1279" max="1279" width="12.125" style="49" customWidth="1"/>
    <col min="1280" max="1280" width="11" style="49"/>
    <col min="1281" max="1281" width="5.625" style="49" customWidth="1"/>
    <col min="1282" max="1282" width="9.75" style="49" customWidth="1"/>
    <col min="1283" max="1283" width="11" style="49"/>
    <col min="1284" max="1284" width="11.125" style="49" customWidth="1"/>
    <col min="1285" max="1285" width="5.75" style="49" customWidth="1"/>
    <col min="1286" max="1286" width="11.5" style="49" customWidth="1"/>
    <col min="1287" max="1287" width="5.75" style="49" customWidth="1"/>
    <col min="1288" max="1288" width="12" style="49" bestFit="1" customWidth="1"/>
    <col min="1289" max="1289" width="5.375" style="49" customWidth="1"/>
    <col min="1290" max="1290" width="12.375" style="49" customWidth="1"/>
    <col min="1291" max="1292" width="11" style="49"/>
    <col min="1293" max="1293" width="13.875" style="49" customWidth="1"/>
    <col min="1294" max="1530" width="11" style="49"/>
    <col min="1531" max="1531" width="15.75" style="49" bestFit="1" customWidth="1"/>
    <col min="1532" max="1532" width="26.125" style="49" customWidth="1"/>
    <col min="1533" max="1533" width="11" style="49" customWidth="1"/>
    <col min="1534" max="1534" width="12" style="49" customWidth="1"/>
    <col min="1535" max="1535" width="12.125" style="49" customWidth="1"/>
    <col min="1536" max="1536" width="11" style="49"/>
    <col min="1537" max="1537" width="5.625" style="49" customWidth="1"/>
    <col min="1538" max="1538" width="9.75" style="49" customWidth="1"/>
    <col min="1539" max="1539" width="11" style="49"/>
    <col min="1540" max="1540" width="11.125" style="49" customWidth="1"/>
    <col min="1541" max="1541" width="5.75" style="49" customWidth="1"/>
    <col min="1542" max="1542" width="11.5" style="49" customWidth="1"/>
    <col min="1543" max="1543" width="5.75" style="49" customWidth="1"/>
    <col min="1544" max="1544" width="12" style="49" bestFit="1" customWidth="1"/>
    <col min="1545" max="1545" width="5.375" style="49" customWidth="1"/>
    <col min="1546" max="1546" width="12.375" style="49" customWidth="1"/>
    <col min="1547" max="1548" width="11" style="49"/>
    <col min="1549" max="1549" width="13.875" style="49" customWidth="1"/>
    <col min="1550" max="1786" width="11" style="49"/>
    <col min="1787" max="1787" width="15.75" style="49" bestFit="1" customWidth="1"/>
    <col min="1788" max="1788" width="26.125" style="49" customWidth="1"/>
    <col min="1789" max="1789" width="11" style="49" customWidth="1"/>
    <col min="1790" max="1790" width="12" style="49" customWidth="1"/>
    <col min="1791" max="1791" width="12.125" style="49" customWidth="1"/>
    <col min="1792" max="1792" width="11" style="49"/>
    <col min="1793" max="1793" width="5.625" style="49" customWidth="1"/>
    <col min="1794" max="1794" width="9.75" style="49" customWidth="1"/>
    <col min="1795" max="1795" width="11" style="49"/>
    <col min="1796" max="1796" width="11.125" style="49" customWidth="1"/>
    <col min="1797" max="1797" width="5.75" style="49" customWidth="1"/>
    <col min="1798" max="1798" width="11.5" style="49" customWidth="1"/>
    <col min="1799" max="1799" width="5.75" style="49" customWidth="1"/>
    <col min="1800" max="1800" width="12" style="49" bestFit="1" customWidth="1"/>
    <col min="1801" max="1801" width="5.375" style="49" customWidth="1"/>
    <col min="1802" max="1802" width="12.375" style="49" customWidth="1"/>
    <col min="1803" max="1804" width="11" style="49"/>
    <col min="1805" max="1805" width="13.875" style="49" customWidth="1"/>
    <col min="1806" max="2042" width="11" style="49"/>
    <col min="2043" max="2043" width="15.75" style="49" bestFit="1" customWidth="1"/>
    <col min="2044" max="2044" width="26.125" style="49" customWidth="1"/>
    <col min="2045" max="2045" width="11" style="49" customWidth="1"/>
    <col min="2046" max="2046" width="12" style="49" customWidth="1"/>
    <col min="2047" max="2047" width="12.125" style="49" customWidth="1"/>
    <col min="2048" max="2048" width="11" style="49"/>
    <col min="2049" max="2049" width="5.625" style="49" customWidth="1"/>
    <col min="2050" max="2050" width="9.75" style="49" customWidth="1"/>
    <col min="2051" max="2051" width="11" style="49"/>
    <col min="2052" max="2052" width="11.125" style="49" customWidth="1"/>
    <col min="2053" max="2053" width="5.75" style="49" customWidth="1"/>
    <col min="2054" max="2054" width="11.5" style="49" customWidth="1"/>
    <col min="2055" max="2055" width="5.75" style="49" customWidth="1"/>
    <col min="2056" max="2056" width="12" style="49" bestFit="1" customWidth="1"/>
    <col min="2057" max="2057" width="5.375" style="49" customWidth="1"/>
    <col min="2058" max="2058" width="12.375" style="49" customWidth="1"/>
    <col min="2059" max="2060" width="11" style="49"/>
    <col min="2061" max="2061" width="13.875" style="49" customWidth="1"/>
    <col min="2062" max="2298" width="11" style="49"/>
    <col min="2299" max="2299" width="15.75" style="49" bestFit="1" customWidth="1"/>
    <col min="2300" max="2300" width="26.125" style="49" customWidth="1"/>
    <col min="2301" max="2301" width="11" style="49" customWidth="1"/>
    <col min="2302" max="2302" width="12" style="49" customWidth="1"/>
    <col min="2303" max="2303" width="12.125" style="49" customWidth="1"/>
    <col min="2304" max="2304" width="11" style="49"/>
    <col min="2305" max="2305" width="5.625" style="49" customWidth="1"/>
    <col min="2306" max="2306" width="9.75" style="49" customWidth="1"/>
    <col min="2307" max="2307" width="11" style="49"/>
    <col min="2308" max="2308" width="11.125" style="49" customWidth="1"/>
    <col min="2309" max="2309" width="5.75" style="49" customWidth="1"/>
    <col min="2310" max="2310" width="11.5" style="49" customWidth="1"/>
    <col min="2311" max="2311" width="5.75" style="49" customWidth="1"/>
    <col min="2312" max="2312" width="12" style="49" bestFit="1" customWidth="1"/>
    <col min="2313" max="2313" width="5.375" style="49" customWidth="1"/>
    <col min="2314" max="2314" width="12.375" style="49" customWidth="1"/>
    <col min="2315" max="2316" width="11" style="49"/>
    <col min="2317" max="2317" width="13.875" style="49" customWidth="1"/>
    <col min="2318" max="2554" width="11" style="49"/>
    <col min="2555" max="2555" width="15.75" style="49" bestFit="1" customWidth="1"/>
    <col min="2556" max="2556" width="26.125" style="49" customWidth="1"/>
    <col min="2557" max="2557" width="11" style="49" customWidth="1"/>
    <col min="2558" max="2558" width="12" style="49" customWidth="1"/>
    <col min="2559" max="2559" width="12.125" style="49" customWidth="1"/>
    <col min="2560" max="2560" width="11" style="49"/>
    <col min="2561" max="2561" width="5.625" style="49" customWidth="1"/>
    <col min="2562" max="2562" width="9.75" style="49" customWidth="1"/>
    <col min="2563" max="2563" width="11" style="49"/>
    <col min="2564" max="2564" width="11.125" style="49" customWidth="1"/>
    <col min="2565" max="2565" width="5.75" style="49" customWidth="1"/>
    <col min="2566" max="2566" width="11.5" style="49" customWidth="1"/>
    <col min="2567" max="2567" width="5.75" style="49" customWidth="1"/>
    <col min="2568" max="2568" width="12" style="49" bestFit="1" customWidth="1"/>
    <col min="2569" max="2569" width="5.375" style="49" customWidth="1"/>
    <col min="2570" max="2570" width="12.375" style="49" customWidth="1"/>
    <col min="2571" max="2572" width="11" style="49"/>
    <col min="2573" max="2573" width="13.875" style="49" customWidth="1"/>
    <col min="2574" max="2810" width="11" style="49"/>
    <col min="2811" max="2811" width="15.75" style="49" bestFit="1" customWidth="1"/>
    <col min="2812" max="2812" width="26.125" style="49" customWidth="1"/>
    <col min="2813" max="2813" width="11" style="49" customWidth="1"/>
    <col min="2814" max="2814" width="12" style="49" customWidth="1"/>
    <col min="2815" max="2815" width="12.125" style="49" customWidth="1"/>
    <col min="2816" max="2816" width="11" style="49"/>
    <col min="2817" max="2817" width="5.625" style="49" customWidth="1"/>
    <col min="2818" max="2818" width="9.75" style="49" customWidth="1"/>
    <col min="2819" max="2819" width="11" style="49"/>
    <col min="2820" max="2820" width="11.125" style="49" customWidth="1"/>
    <col min="2821" max="2821" width="5.75" style="49" customWidth="1"/>
    <col min="2822" max="2822" width="11.5" style="49" customWidth="1"/>
    <col min="2823" max="2823" width="5.75" style="49" customWidth="1"/>
    <col min="2824" max="2824" width="12" style="49" bestFit="1" customWidth="1"/>
    <col min="2825" max="2825" width="5.375" style="49" customWidth="1"/>
    <col min="2826" max="2826" width="12.375" style="49" customWidth="1"/>
    <col min="2827" max="2828" width="11" style="49"/>
    <col min="2829" max="2829" width="13.875" style="49" customWidth="1"/>
    <col min="2830" max="3066" width="11" style="49"/>
    <col min="3067" max="3067" width="15.75" style="49" bestFit="1" customWidth="1"/>
    <col min="3068" max="3068" width="26.125" style="49" customWidth="1"/>
    <col min="3069" max="3069" width="11" style="49" customWidth="1"/>
    <col min="3070" max="3070" width="12" style="49" customWidth="1"/>
    <col min="3071" max="3071" width="12.125" style="49" customWidth="1"/>
    <col min="3072" max="3072" width="11" style="49"/>
    <col min="3073" max="3073" width="5.625" style="49" customWidth="1"/>
    <col min="3074" max="3074" width="9.75" style="49" customWidth="1"/>
    <col min="3075" max="3075" width="11" style="49"/>
    <col min="3076" max="3076" width="11.125" style="49" customWidth="1"/>
    <col min="3077" max="3077" width="5.75" style="49" customWidth="1"/>
    <col min="3078" max="3078" width="11.5" style="49" customWidth="1"/>
    <col min="3079" max="3079" width="5.75" style="49" customWidth="1"/>
    <col min="3080" max="3080" width="12" style="49" bestFit="1" customWidth="1"/>
    <col min="3081" max="3081" width="5.375" style="49" customWidth="1"/>
    <col min="3082" max="3082" width="12.375" style="49" customWidth="1"/>
    <col min="3083" max="3084" width="11" style="49"/>
    <col min="3085" max="3085" width="13.875" style="49" customWidth="1"/>
    <col min="3086" max="3322" width="11" style="49"/>
    <col min="3323" max="3323" width="15.75" style="49" bestFit="1" customWidth="1"/>
    <col min="3324" max="3324" width="26.125" style="49" customWidth="1"/>
    <col min="3325" max="3325" width="11" style="49" customWidth="1"/>
    <col min="3326" max="3326" width="12" style="49" customWidth="1"/>
    <col min="3327" max="3327" width="12.125" style="49" customWidth="1"/>
    <col min="3328" max="3328" width="11" style="49"/>
    <col min="3329" max="3329" width="5.625" style="49" customWidth="1"/>
    <col min="3330" max="3330" width="9.75" style="49" customWidth="1"/>
    <col min="3331" max="3331" width="11" style="49"/>
    <col min="3332" max="3332" width="11.125" style="49" customWidth="1"/>
    <col min="3333" max="3333" width="5.75" style="49" customWidth="1"/>
    <col min="3334" max="3334" width="11.5" style="49" customWidth="1"/>
    <col min="3335" max="3335" width="5.75" style="49" customWidth="1"/>
    <col min="3336" max="3336" width="12" style="49" bestFit="1" customWidth="1"/>
    <col min="3337" max="3337" width="5.375" style="49" customWidth="1"/>
    <col min="3338" max="3338" width="12.375" style="49" customWidth="1"/>
    <col min="3339" max="3340" width="11" style="49"/>
    <col min="3341" max="3341" width="13.875" style="49" customWidth="1"/>
    <col min="3342" max="3578" width="11" style="49"/>
    <col min="3579" max="3579" width="15.75" style="49" bestFit="1" customWidth="1"/>
    <col min="3580" max="3580" width="26.125" style="49" customWidth="1"/>
    <col min="3581" max="3581" width="11" style="49" customWidth="1"/>
    <col min="3582" max="3582" width="12" style="49" customWidth="1"/>
    <col min="3583" max="3583" width="12.125" style="49" customWidth="1"/>
    <col min="3584" max="3584" width="11" style="49"/>
    <col min="3585" max="3585" width="5.625" style="49" customWidth="1"/>
    <col min="3586" max="3586" width="9.75" style="49" customWidth="1"/>
    <col min="3587" max="3587" width="11" style="49"/>
    <col min="3588" max="3588" width="11.125" style="49" customWidth="1"/>
    <col min="3589" max="3589" width="5.75" style="49" customWidth="1"/>
    <col min="3590" max="3590" width="11.5" style="49" customWidth="1"/>
    <col min="3591" max="3591" width="5.75" style="49" customWidth="1"/>
    <col min="3592" max="3592" width="12" style="49" bestFit="1" customWidth="1"/>
    <col min="3593" max="3593" width="5.375" style="49" customWidth="1"/>
    <col min="3594" max="3594" width="12.375" style="49" customWidth="1"/>
    <col min="3595" max="3596" width="11" style="49"/>
    <col min="3597" max="3597" width="13.875" style="49" customWidth="1"/>
    <col min="3598" max="3834" width="11" style="49"/>
    <col min="3835" max="3835" width="15.75" style="49" bestFit="1" customWidth="1"/>
    <col min="3836" max="3836" width="26.125" style="49" customWidth="1"/>
    <col min="3837" max="3837" width="11" style="49" customWidth="1"/>
    <col min="3838" max="3838" width="12" style="49" customWidth="1"/>
    <col min="3839" max="3839" width="12.125" style="49" customWidth="1"/>
    <col min="3840" max="3840" width="11" style="49"/>
    <col min="3841" max="3841" width="5.625" style="49" customWidth="1"/>
    <col min="3842" max="3842" width="9.75" style="49" customWidth="1"/>
    <col min="3843" max="3843" width="11" style="49"/>
    <col min="3844" max="3844" width="11.125" style="49" customWidth="1"/>
    <col min="3845" max="3845" width="5.75" style="49" customWidth="1"/>
    <col min="3846" max="3846" width="11.5" style="49" customWidth="1"/>
    <col min="3847" max="3847" width="5.75" style="49" customWidth="1"/>
    <col min="3848" max="3848" width="12" style="49" bestFit="1" customWidth="1"/>
    <col min="3849" max="3849" width="5.375" style="49" customWidth="1"/>
    <col min="3850" max="3850" width="12.375" style="49" customWidth="1"/>
    <col min="3851" max="3852" width="11" style="49"/>
    <col min="3853" max="3853" width="13.875" style="49" customWidth="1"/>
    <col min="3854" max="4090" width="11" style="49"/>
    <col min="4091" max="4091" width="15.75" style="49" bestFit="1" customWidth="1"/>
    <col min="4092" max="4092" width="26.125" style="49" customWidth="1"/>
    <col min="4093" max="4093" width="11" style="49" customWidth="1"/>
    <col min="4094" max="4094" width="12" style="49" customWidth="1"/>
    <col min="4095" max="4095" width="12.125" style="49" customWidth="1"/>
    <col min="4096" max="4096" width="11" style="49"/>
    <col min="4097" max="4097" width="5.625" style="49" customWidth="1"/>
    <col min="4098" max="4098" width="9.75" style="49" customWidth="1"/>
    <col min="4099" max="4099" width="11" style="49"/>
    <col min="4100" max="4100" width="11.125" style="49" customWidth="1"/>
    <col min="4101" max="4101" width="5.75" style="49" customWidth="1"/>
    <col min="4102" max="4102" width="11.5" style="49" customWidth="1"/>
    <col min="4103" max="4103" width="5.75" style="49" customWidth="1"/>
    <col min="4104" max="4104" width="12" style="49" bestFit="1" customWidth="1"/>
    <col min="4105" max="4105" width="5.375" style="49" customWidth="1"/>
    <col min="4106" max="4106" width="12.375" style="49" customWidth="1"/>
    <col min="4107" max="4108" width="11" style="49"/>
    <col min="4109" max="4109" width="13.875" style="49" customWidth="1"/>
    <col min="4110" max="4346" width="11" style="49"/>
    <col min="4347" max="4347" width="15.75" style="49" bestFit="1" customWidth="1"/>
    <col min="4348" max="4348" width="26.125" style="49" customWidth="1"/>
    <col min="4349" max="4349" width="11" style="49" customWidth="1"/>
    <col min="4350" max="4350" width="12" style="49" customWidth="1"/>
    <col min="4351" max="4351" width="12.125" style="49" customWidth="1"/>
    <col min="4352" max="4352" width="11" style="49"/>
    <col min="4353" max="4353" width="5.625" style="49" customWidth="1"/>
    <col min="4354" max="4354" width="9.75" style="49" customWidth="1"/>
    <col min="4355" max="4355" width="11" style="49"/>
    <col min="4356" max="4356" width="11.125" style="49" customWidth="1"/>
    <col min="4357" max="4357" width="5.75" style="49" customWidth="1"/>
    <col min="4358" max="4358" width="11.5" style="49" customWidth="1"/>
    <col min="4359" max="4359" width="5.75" style="49" customWidth="1"/>
    <col min="4360" max="4360" width="12" style="49" bestFit="1" customWidth="1"/>
    <col min="4361" max="4361" width="5.375" style="49" customWidth="1"/>
    <col min="4362" max="4362" width="12.375" style="49" customWidth="1"/>
    <col min="4363" max="4364" width="11" style="49"/>
    <col min="4365" max="4365" width="13.875" style="49" customWidth="1"/>
    <col min="4366" max="4602" width="11" style="49"/>
    <col min="4603" max="4603" width="15.75" style="49" bestFit="1" customWidth="1"/>
    <col min="4604" max="4604" width="26.125" style="49" customWidth="1"/>
    <col min="4605" max="4605" width="11" style="49" customWidth="1"/>
    <col min="4606" max="4606" width="12" style="49" customWidth="1"/>
    <col min="4607" max="4607" width="12.125" style="49" customWidth="1"/>
    <col min="4608" max="4608" width="11" style="49"/>
    <col min="4609" max="4609" width="5.625" style="49" customWidth="1"/>
    <col min="4610" max="4610" width="9.75" style="49" customWidth="1"/>
    <col min="4611" max="4611" width="11" style="49"/>
    <col min="4612" max="4612" width="11.125" style="49" customWidth="1"/>
    <col min="4613" max="4613" width="5.75" style="49" customWidth="1"/>
    <col min="4614" max="4614" width="11.5" style="49" customWidth="1"/>
    <col min="4615" max="4615" width="5.75" style="49" customWidth="1"/>
    <col min="4616" max="4616" width="12" style="49" bestFit="1" customWidth="1"/>
    <col min="4617" max="4617" width="5.375" style="49" customWidth="1"/>
    <col min="4618" max="4618" width="12.375" style="49" customWidth="1"/>
    <col min="4619" max="4620" width="11" style="49"/>
    <col min="4621" max="4621" width="13.875" style="49" customWidth="1"/>
    <col min="4622" max="4858" width="11" style="49"/>
    <col min="4859" max="4859" width="15.75" style="49" bestFit="1" customWidth="1"/>
    <col min="4860" max="4860" width="26.125" style="49" customWidth="1"/>
    <col min="4861" max="4861" width="11" style="49" customWidth="1"/>
    <col min="4862" max="4862" width="12" style="49" customWidth="1"/>
    <col min="4863" max="4863" width="12.125" style="49" customWidth="1"/>
    <col min="4864" max="4864" width="11" style="49"/>
    <col min="4865" max="4865" width="5.625" style="49" customWidth="1"/>
    <col min="4866" max="4866" width="9.75" style="49" customWidth="1"/>
    <col min="4867" max="4867" width="11" style="49"/>
    <col min="4868" max="4868" width="11.125" style="49" customWidth="1"/>
    <col min="4869" max="4869" width="5.75" style="49" customWidth="1"/>
    <col min="4870" max="4870" width="11.5" style="49" customWidth="1"/>
    <col min="4871" max="4871" width="5.75" style="49" customWidth="1"/>
    <col min="4872" max="4872" width="12" style="49" bestFit="1" customWidth="1"/>
    <col min="4873" max="4873" width="5.375" style="49" customWidth="1"/>
    <col min="4874" max="4874" width="12.375" style="49" customWidth="1"/>
    <col min="4875" max="4876" width="11" style="49"/>
    <col min="4877" max="4877" width="13.875" style="49" customWidth="1"/>
    <col min="4878" max="5114" width="11" style="49"/>
    <col min="5115" max="5115" width="15.75" style="49" bestFit="1" customWidth="1"/>
    <col min="5116" max="5116" width="26.125" style="49" customWidth="1"/>
    <col min="5117" max="5117" width="11" style="49" customWidth="1"/>
    <col min="5118" max="5118" width="12" style="49" customWidth="1"/>
    <col min="5119" max="5119" width="12.125" style="49" customWidth="1"/>
    <col min="5120" max="5120" width="11" style="49"/>
    <col min="5121" max="5121" width="5.625" style="49" customWidth="1"/>
    <col min="5122" max="5122" width="9.75" style="49" customWidth="1"/>
    <col min="5123" max="5123" width="11" style="49"/>
    <col min="5124" max="5124" width="11.125" style="49" customWidth="1"/>
    <col min="5125" max="5125" width="5.75" style="49" customWidth="1"/>
    <col min="5126" max="5126" width="11.5" style="49" customWidth="1"/>
    <col min="5127" max="5127" width="5.75" style="49" customWidth="1"/>
    <col min="5128" max="5128" width="12" style="49" bestFit="1" customWidth="1"/>
    <col min="5129" max="5129" width="5.375" style="49" customWidth="1"/>
    <col min="5130" max="5130" width="12.375" style="49" customWidth="1"/>
    <col min="5131" max="5132" width="11" style="49"/>
    <col min="5133" max="5133" width="13.875" style="49" customWidth="1"/>
    <col min="5134" max="5370" width="11" style="49"/>
    <col min="5371" max="5371" width="15.75" style="49" bestFit="1" customWidth="1"/>
    <col min="5372" max="5372" width="26.125" style="49" customWidth="1"/>
    <col min="5373" max="5373" width="11" style="49" customWidth="1"/>
    <col min="5374" max="5374" width="12" style="49" customWidth="1"/>
    <col min="5375" max="5375" width="12.125" style="49" customWidth="1"/>
    <col min="5376" max="5376" width="11" style="49"/>
    <col min="5377" max="5377" width="5.625" style="49" customWidth="1"/>
    <col min="5378" max="5378" width="9.75" style="49" customWidth="1"/>
    <col min="5379" max="5379" width="11" style="49"/>
    <col min="5380" max="5380" width="11.125" style="49" customWidth="1"/>
    <col min="5381" max="5381" width="5.75" style="49" customWidth="1"/>
    <col min="5382" max="5382" width="11.5" style="49" customWidth="1"/>
    <col min="5383" max="5383" width="5.75" style="49" customWidth="1"/>
    <col min="5384" max="5384" width="12" style="49" bestFit="1" customWidth="1"/>
    <col min="5385" max="5385" width="5.375" style="49" customWidth="1"/>
    <col min="5386" max="5386" width="12.375" style="49" customWidth="1"/>
    <col min="5387" max="5388" width="11" style="49"/>
    <col min="5389" max="5389" width="13.875" style="49" customWidth="1"/>
    <col min="5390" max="5626" width="11" style="49"/>
    <col min="5627" max="5627" width="15.75" style="49" bestFit="1" customWidth="1"/>
    <col min="5628" max="5628" width="26.125" style="49" customWidth="1"/>
    <col min="5629" max="5629" width="11" style="49" customWidth="1"/>
    <col min="5630" max="5630" width="12" style="49" customWidth="1"/>
    <col min="5631" max="5631" width="12.125" style="49" customWidth="1"/>
    <col min="5632" max="5632" width="11" style="49"/>
    <col min="5633" max="5633" width="5.625" style="49" customWidth="1"/>
    <col min="5634" max="5634" width="9.75" style="49" customWidth="1"/>
    <col min="5635" max="5635" width="11" style="49"/>
    <col min="5636" max="5636" width="11.125" style="49" customWidth="1"/>
    <col min="5637" max="5637" width="5.75" style="49" customWidth="1"/>
    <col min="5638" max="5638" width="11.5" style="49" customWidth="1"/>
    <col min="5639" max="5639" width="5.75" style="49" customWidth="1"/>
    <col min="5640" max="5640" width="12" style="49" bestFit="1" customWidth="1"/>
    <col min="5641" max="5641" width="5.375" style="49" customWidth="1"/>
    <col min="5642" max="5642" width="12.375" style="49" customWidth="1"/>
    <col min="5643" max="5644" width="11" style="49"/>
    <col min="5645" max="5645" width="13.875" style="49" customWidth="1"/>
    <col min="5646" max="5882" width="11" style="49"/>
    <col min="5883" max="5883" width="15.75" style="49" bestFit="1" customWidth="1"/>
    <col min="5884" max="5884" width="26.125" style="49" customWidth="1"/>
    <col min="5885" max="5885" width="11" style="49" customWidth="1"/>
    <col min="5886" max="5886" width="12" style="49" customWidth="1"/>
    <col min="5887" max="5887" width="12.125" style="49" customWidth="1"/>
    <col min="5888" max="5888" width="11" style="49"/>
    <col min="5889" max="5889" width="5.625" style="49" customWidth="1"/>
    <col min="5890" max="5890" width="9.75" style="49" customWidth="1"/>
    <col min="5891" max="5891" width="11" style="49"/>
    <col min="5892" max="5892" width="11.125" style="49" customWidth="1"/>
    <col min="5893" max="5893" width="5.75" style="49" customWidth="1"/>
    <col min="5894" max="5894" width="11.5" style="49" customWidth="1"/>
    <col min="5895" max="5895" width="5.75" style="49" customWidth="1"/>
    <col min="5896" max="5896" width="12" style="49" bestFit="1" customWidth="1"/>
    <col min="5897" max="5897" width="5.375" style="49" customWidth="1"/>
    <col min="5898" max="5898" width="12.375" style="49" customWidth="1"/>
    <col min="5899" max="5900" width="11" style="49"/>
    <col min="5901" max="5901" width="13.875" style="49" customWidth="1"/>
    <col min="5902" max="6138" width="11" style="49"/>
    <col min="6139" max="6139" width="15.75" style="49" bestFit="1" customWidth="1"/>
    <col min="6140" max="6140" width="26.125" style="49" customWidth="1"/>
    <col min="6141" max="6141" width="11" style="49" customWidth="1"/>
    <col min="6142" max="6142" width="12" style="49" customWidth="1"/>
    <col min="6143" max="6143" width="12.125" style="49" customWidth="1"/>
    <col min="6144" max="6144" width="11" style="49"/>
    <col min="6145" max="6145" width="5.625" style="49" customWidth="1"/>
    <col min="6146" max="6146" width="9.75" style="49" customWidth="1"/>
    <col min="6147" max="6147" width="11" style="49"/>
    <col min="6148" max="6148" width="11.125" style="49" customWidth="1"/>
    <col min="6149" max="6149" width="5.75" style="49" customWidth="1"/>
    <col min="6150" max="6150" width="11.5" style="49" customWidth="1"/>
    <col min="6151" max="6151" width="5.75" style="49" customWidth="1"/>
    <col min="6152" max="6152" width="12" style="49" bestFit="1" customWidth="1"/>
    <col min="6153" max="6153" width="5.375" style="49" customWidth="1"/>
    <col min="6154" max="6154" width="12.375" style="49" customWidth="1"/>
    <col min="6155" max="6156" width="11" style="49"/>
    <col min="6157" max="6157" width="13.875" style="49" customWidth="1"/>
    <col min="6158" max="6394" width="11" style="49"/>
    <col min="6395" max="6395" width="15.75" style="49" bestFit="1" customWidth="1"/>
    <col min="6396" max="6396" width="26.125" style="49" customWidth="1"/>
    <col min="6397" max="6397" width="11" style="49" customWidth="1"/>
    <col min="6398" max="6398" width="12" style="49" customWidth="1"/>
    <col min="6399" max="6399" width="12.125" style="49" customWidth="1"/>
    <col min="6400" max="6400" width="11" style="49"/>
    <col min="6401" max="6401" width="5.625" style="49" customWidth="1"/>
    <col min="6402" max="6402" width="9.75" style="49" customWidth="1"/>
    <col min="6403" max="6403" width="11" style="49"/>
    <col min="6404" max="6404" width="11.125" style="49" customWidth="1"/>
    <col min="6405" max="6405" width="5.75" style="49" customWidth="1"/>
    <col min="6406" max="6406" width="11.5" style="49" customWidth="1"/>
    <col min="6407" max="6407" width="5.75" style="49" customWidth="1"/>
    <col min="6408" max="6408" width="12" style="49" bestFit="1" customWidth="1"/>
    <col min="6409" max="6409" width="5.375" style="49" customWidth="1"/>
    <col min="6410" max="6410" width="12.375" style="49" customWidth="1"/>
    <col min="6411" max="6412" width="11" style="49"/>
    <col min="6413" max="6413" width="13.875" style="49" customWidth="1"/>
    <col min="6414" max="6650" width="11" style="49"/>
    <col min="6651" max="6651" width="15.75" style="49" bestFit="1" customWidth="1"/>
    <col min="6652" max="6652" width="26.125" style="49" customWidth="1"/>
    <col min="6653" max="6653" width="11" style="49" customWidth="1"/>
    <col min="6654" max="6654" width="12" style="49" customWidth="1"/>
    <col min="6655" max="6655" width="12.125" style="49" customWidth="1"/>
    <col min="6656" max="6656" width="11" style="49"/>
    <col min="6657" max="6657" width="5.625" style="49" customWidth="1"/>
    <col min="6658" max="6658" width="9.75" style="49" customWidth="1"/>
    <col min="6659" max="6659" width="11" style="49"/>
    <col min="6660" max="6660" width="11.125" style="49" customWidth="1"/>
    <col min="6661" max="6661" width="5.75" style="49" customWidth="1"/>
    <col min="6662" max="6662" width="11.5" style="49" customWidth="1"/>
    <col min="6663" max="6663" width="5.75" style="49" customWidth="1"/>
    <col min="6664" max="6664" width="12" style="49" bestFit="1" customWidth="1"/>
    <col min="6665" max="6665" width="5.375" style="49" customWidth="1"/>
    <col min="6666" max="6666" width="12.375" style="49" customWidth="1"/>
    <col min="6667" max="6668" width="11" style="49"/>
    <col min="6669" max="6669" width="13.875" style="49" customWidth="1"/>
    <col min="6670" max="6906" width="11" style="49"/>
    <col min="6907" max="6907" width="15.75" style="49" bestFit="1" customWidth="1"/>
    <col min="6908" max="6908" width="26.125" style="49" customWidth="1"/>
    <col min="6909" max="6909" width="11" style="49" customWidth="1"/>
    <col min="6910" max="6910" width="12" style="49" customWidth="1"/>
    <col min="6911" max="6911" width="12.125" style="49" customWidth="1"/>
    <col min="6912" max="6912" width="11" style="49"/>
    <col min="6913" max="6913" width="5.625" style="49" customWidth="1"/>
    <col min="6914" max="6914" width="9.75" style="49" customWidth="1"/>
    <col min="6915" max="6915" width="11" style="49"/>
    <col min="6916" max="6916" width="11.125" style="49" customWidth="1"/>
    <col min="6917" max="6917" width="5.75" style="49" customWidth="1"/>
    <col min="6918" max="6918" width="11.5" style="49" customWidth="1"/>
    <col min="6919" max="6919" width="5.75" style="49" customWidth="1"/>
    <col min="6920" max="6920" width="12" style="49" bestFit="1" customWidth="1"/>
    <col min="6921" max="6921" width="5.375" style="49" customWidth="1"/>
    <col min="6922" max="6922" width="12.375" style="49" customWidth="1"/>
    <col min="6923" max="6924" width="11" style="49"/>
    <col min="6925" max="6925" width="13.875" style="49" customWidth="1"/>
    <col min="6926" max="7162" width="11" style="49"/>
    <col min="7163" max="7163" width="15.75" style="49" bestFit="1" customWidth="1"/>
    <col min="7164" max="7164" width="26.125" style="49" customWidth="1"/>
    <col min="7165" max="7165" width="11" style="49" customWidth="1"/>
    <col min="7166" max="7166" width="12" style="49" customWidth="1"/>
    <col min="7167" max="7167" width="12.125" style="49" customWidth="1"/>
    <col min="7168" max="7168" width="11" style="49"/>
    <col min="7169" max="7169" width="5.625" style="49" customWidth="1"/>
    <col min="7170" max="7170" width="9.75" style="49" customWidth="1"/>
    <col min="7171" max="7171" width="11" style="49"/>
    <col min="7172" max="7172" width="11.125" style="49" customWidth="1"/>
    <col min="7173" max="7173" width="5.75" style="49" customWidth="1"/>
    <col min="7174" max="7174" width="11.5" style="49" customWidth="1"/>
    <col min="7175" max="7175" width="5.75" style="49" customWidth="1"/>
    <col min="7176" max="7176" width="12" style="49" bestFit="1" customWidth="1"/>
    <col min="7177" max="7177" width="5.375" style="49" customWidth="1"/>
    <col min="7178" max="7178" width="12.375" style="49" customWidth="1"/>
    <col min="7179" max="7180" width="11" style="49"/>
    <col min="7181" max="7181" width="13.875" style="49" customWidth="1"/>
    <col min="7182" max="7418" width="11" style="49"/>
    <col min="7419" max="7419" width="15.75" style="49" bestFit="1" customWidth="1"/>
    <col min="7420" max="7420" width="26.125" style="49" customWidth="1"/>
    <col min="7421" max="7421" width="11" style="49" customWidth="1"/>
    <col min="7422" max="7422" width="12" style="49" customWidth="1"/>
    <col min="7423" max="7423" width="12.125" style="49" customWidth="1"/>
    <col min="7424" max="7424" width="11" style="49"/>
    <col min="7425" max="7425" width="5.625" style="49" customWidth="1"/>
    <col min="7426" max="7426" width="9.75" style="49" customWidth="1"/>
    <col min="7427" max="7427" width="11" style="49"/>
    <col min="7428" max="7428" width="11.125" style="49" customWidth="1"/>
    <col min="7429" max="7429" width="5.75" style="49" customWidth="1"/>
    <col min="7430" max="7430" width="11.5" style="49" customWidth="1"/>
    <col min="7431" max="7431" width="5.75" style="49" customWidth="1"/>
    <col min="7432" max="7432" width="12" style="49" bestFit="1" customWidth="1"/>
    <col min="7433" max="7433" width="5.375" style="49" customWidth="1"/>
    <col min="7434" max="7434" width="12.375" style="49" customWidth="1"/>
    <col min="7435" max="7436" width="11" style="49"/>
    <col min="7437" max="7437" width="13.875" style="49" customWidth="1"/>
    <col min="7438" max="7674" width="11" style="49"/>
    <col min="7675" max="7675" width="15.75" style="49" bestFit="1" customWidth="1"/>
    <col min="7676" max="7676" width="26.125" style="49" customWidth="1"/>
    <col min="7677" max="7677" width="11" style="49" customWidth="1"/>
    <col min="7678" max="7678" width="12" style="49" customWidth="1"/>
    <col min="7679" max="7679" width="12.125" style="49" customWidth="1"/>
    <col min="7680" max="7680" width="11" style="49"/>
    <col min="7681" max="7681" width="5.625" style="49" customWidth="1"/>
    <col min="7682" max="7682" width="9.75" style="49" customWidth="1"/>
    <col min="7683" max="7683" width="11" style="49"/>
    <col min="7684" max="7684" width="11.125" style="49" customWidth="1"/>
    <col min="7685" max="7685" width="5.75" style="49" customWidth="1"/>
    <col min="7686" max="7686" width="11.5" style="49" customWidth="1"/>
    <col min="7687" max="7687" width="5.75" style="49" customWidth="1"/>
    <col min="7688" max="7688" width="12" style="49" bestFit="1" customWidth="1"/>
    <col min="7689" max="7689" width="5.375" style="49" customWidth="1"/>
    <col min="7690" max="7690" width="12.375" style="49" customWidth="1"/>
    <col min="7691" max="7692" width="11" style="49"/>
    <col min="7693" max="7693" width="13.875" style="49" customWidth="1"/>
    <col min="7694" max="7930" width="11" style="49"/>
    <col min="7931" max="7931" width="15.75" style="49" bestFit="1" customWidth="1"/>
    <col min="7932" max="7932" width="26.125" style="49" customWidth="1"/>
    <col min="7933" max="7933" width="11" style="49" customWidth="1"/>
    <col min="7934" max="7934" width="12" style="49" customWidth="1"/>
    <col min="7935" max="7935" width="12.125" style="49" customWidth="1"/>
    <col min="7936" max="7936" width="11" style="49"/>
    <col min="7937" max="7937" width="5.625" style="49" customWidth="1"/>
    <col min="7938" max="7938" width="9.75" style="49" customWidth="1"/>
    <col min="7939" max="7939" width="11" style="49"/>
    <col min="7940" max="7940" width="11.125" style="49" customWidth="1"/>
    <col min="7941" max="7941" width="5.75" style="49" customWidth="1"/>
    <col min="7942" max="7942" width="11.5" style="49" customWidth="1"/>
    <col min="7943" max="7943" width="5.75" style="49" customWidth="1"/>
    <col min="7944" max="7944" width="12" style="49" bestFit="1" customWidth="1"/>
    <col min="7945" max="7945" width="5.375" style="49" customWidth="1"/>
    <col min="7946" max="7946" width="12.375" style="49" customWidth="1"/>
    <col min="7947" max="7948" width="11" style="49"/>
    <col min="7949" max="7949" width="13.875" style="49" customWidth="1"/>
    <col min="7950" max="8186" width="11" style="49"/>
    <col min="8187" max="8187" width="15.75" style="49" bestFit="1" customWidth="1"/>
    <col min="8188" max="8188" width="26.125" style="49" customWidth="1"/>
    <col min="8189" max="8189" width="11" style="49" customWidth="1"/>
    <col min="8190" max="8190" width="12" style="49" customWidth="1"/>
    <col min="8191" max="8191" width="12.125" style="49" customWidth="1"/>
    <col min="8192" max="8192" width="11" style="49"/>
    <col min="8193" max="8193" width="5.625" style="49" customWidth="1"/>
    <col min="8194" max="8194" width="9.75" style="49" customWidth="1"/>
    <col min="8195" max="8195" width="11" style="49"/>
    <col min="8196" max="8196" width="11.125" style="49" customWidth="1"/>
    <col min="8197" max="8197" width="5.75" style="49" customWidth="1"/>
    <col min="8198" max="8198" width="11.5" style="49" customWidth="1"/>
    <col min="8199" max="8199" width="5.75" style="49" customWidth="1"/>
    <col min="8200" max="8200" width="12" style="49" bestFit="1" customWidth="1"/>
    <col min="8201" max="8201" width="5.375" style="49" customWidth="1"/>
    <col min="8202" max="8202" width="12.375" style="49" customWidth="1"/>
    <col min="8203" max="8204" width="11" style="49"/>
    <col min="8205" max="8205" width="13.875" style="49" customWidth="1"/>
    <col min="8206" max="8442" width="11" style="49"/>
    <col min="8443" max="8443" width="15.75" style="49" bestFit="1" customWidth="1"/>
    <col min="8444" max="8444" width="26.125" style="49" customWidth="1"/>
    <col min="8445" max="8445" width="11" style="49" customWidth="1"/>
    <col min="8446" max="8446" width="12" style="49" customWidth="1"/>
    <col min="8447" max="8447" width="12.125" style="49" customWidth="1"/>
    <col min="8448" max="8448" width="11" style="49"/>
    <col min="8449" max="8449" width="5.625" style="49" customWidth="1"/>
    <col min="8450" max="8450" width="9.75" style="49" customWidth="1"/>
    <col min="8451" max="8451" width="11" style="49"/>
    <col min="8452" max="8452" width="11.125" style="49" customWidth="1"/>
    <col min="8453" max="8453" width="5.75" style="49" customWidth="1"/>
    <col min="8454" max="8454" width="11.5" style="49" customWidth="1"/>
    <col min="8455" max="8455" width="5.75" style="49" customWidth="1"/>
    <col min="8456" max="8456" width="12" style="49" bestFit="1" customWidth="1"/>
    <col min="8457" max="8457" width="5.375" style="49" customWidth="1"/>
    <col min="8458" max="8458" width="12.375" style="49" customWidth="1"/>
    <col min="8459" max="8460" width="11" style="49"/>
    <col min="8461" max="8461" width="13.875" style="49" customWidth="1"/>
    <col min="8462" max="8698" width="11" style="49"/>
    <col min="8699" max="8699" width="15.75" style="49" bestFit="1" customWidth="1"/>
    <col min="8700" max="8700" width="26.125" style="49" customWidth="1"/>
    <col min="8701" max="8701" width="11" style="49" customWidth="1"/>
    <col min="8702" max="8702" width="12" style="49" customWidth="1"/>
    <col min="8703" max="8703" width="12.125" style="49" customWidth="1"/>
    <col min="8704" max="8704" width="11" style="49"/>
    <col min="8705" max="8705" width="5.625" style="49" customWidth="1"/>
    <col min="8706" max="8706" width="9.75" style="49" customWidth="1"/>
    <col min="8707" max="8707" width="11" style="49"/>
    <col min="8708" max="8708" width="11.125" style="49" customWidth="1"/>
    <col min="8709" max="8709" width="5.75" style="49" customWidth="1"/>
    <col min="8710" max="8710" width="11.5" style="49" customWidth="1"/>
    <col min="8711" max="8711" width="5.75" style="49" customWidth="1"/>
    <col min="8712" max="8712" width="12" style="49" bestFit="1" customWidth="1"/>
    <col min="8713" max="8713" width="5.375" style="49" customWidth="1"/>
    <col min="8714" max="8714" width="12.375" style="49" customWidth="1"/>
    <col min="8715" max="8716" width="11" style="49"/>
    <col min="8717" max="8717" width="13.875" style="49" customWidth="1"/>
    <col min="8718" max="8954" width="11" style="49"/>
    <col min="8955" max="8955" width="15.75" style="49" bestFit="1" customWidth="1"/>
    <col min="8956" max="8956" width="26.125" style="49" customWidth="1"/>
    <col min="8957" max="8957" width="11" style="49" customWidth="1"/>
    <col min="8958" max="8958" width="12" style="49" customWidth="1"/>
    <col min="8959" max="8959" width="12.125" style="49" customWidth="1"/>
    <col min="8960" max="8960" width="11" style="49"/>
    <col min="8961" max="8961" width="5.625" style="49" customWidth="1"/>
    <col min="8962" max="8962" width="9.75" style="49" customWidth="1"/>
    <col min="8963" max="8963" width="11" style="49"/>
    <col min="8964" max="8964" width="11.125" style="49" customWidth="1"/>
    <col min="8965" max="8965" width="5.75" style="49" customWidth="1"/>
    <col min="8966" max="8966" width="11.5" style="49" customWidth="1"/>
    <col min="8967" max="8967" width="5.75" style="49" customWidth="1"/>
    <col min="8968" max="8968" width="12" style="49" bestFit="1" customWidth="1"/>
    <col min="8969" max="8969" width="5.375" style="49" customWidth="1"/>
    <col min="8970" max="8970" width="12.375" style="49" customWidth="1"/>
    <col min="8971" max="8972" width="11" style="49"/>
    <col min="8973" max="8973" width="13.875" style="49" customWidth="1"/>
    <col min="8974" max="9210" width="11" style="49"/>
    <col min="9211" max="9211" width="15.75" style="49" bestFit="1" customWidth="1"/>
    <col min="9212" max="9212" width="26.125" style="49" customWidth="1"/>
    <col min="9213" max="9213" width="11" style="49" customWidth="1"/>
    <col min="9214" max="9214" width="12" style="49" customWidth="1"/>
    <col min="9215" max="9215" width="12.125" style="49" customWidth="1"/>
    <col min="9216" max="9216" width="11" style="49"/>
    <col min="9217" max="9217" width="5.625" style="49" customWidth="1"/>
    <col min="9218" max="9218" width="9.75" style="49" customWidth="1"/>
    <col min="9219" max="9219" width="11" style="49"/>
    <col min="9220" max="9220" width="11.125" style="49" customWidth="1"/>
    <col min="9221" max="9221" width="5.75" style="49" customWidth="1"/>
    <col min="9222" max="9222" width="11.5" style="49" customWidth="1"/>
    <col min="9223" max="9223" width="5.75" style="49" customWidth="1"/>
    <col min="9224" max="9224" width="12" style="49" bestFit="1" customWidth="1"/>
    <col min="9225" max="9225" width="5.375" style="49" customWidth="1"/>
    <col min="9226" max="9226" width="12.375" style="49" customWidth="1"/>
    <col min="9227" max="9228" width="11" style="49"/>
    <col min="9229" max="9229" width="13.875" style="49" customWidth="1"/>
    <col min="9230" max="9466" width="11" style="49"/>
    <col min="9467" max="9467" width="15.75" style="49" bestFit="1" customWidth="1"/>
    <col min="9468" max="9468" width="26.125" style="49" customWidth="1"/>
    <col min="9469" max="9469" width="11" style="49" customWidth="1"/>
    <col min="9470" max="9470" width="12" style="49" customWidth="1"/>
    <col min="9471" max="9471" width="12.125" style="49" customWidth="1"/>
    <col min="9472" max="9472" width="11" style="49"/>
    <col min="9473" max="9473" width="5.625" style="49" customWidth="1"/>
    <col min="9474" max="9474" width="9.75" style="49" customWidth="1"/>
    <col min="9475" max="9475" width="11" style="49"/>
    <col min="9476" max="9476" width="11.125" style="49" customWidth="1"/>
    <col min="9477" max="9477" width="5.75" style="49" customWidth="1"/>
    <col min="9478" max="9478" width="11.5" style="49" customWidth="1"/>
    <col min="9479" max="9479" width="5.75" style="49" customWidth="1"/>
    <col min="9480" max="9480" width="12" style="49" bestFit="1" customWidth="1"/>
    <col min="9481" max="9481" width="5.375" style="49" customWidth="1"/>
    <col min="9482" max="9482" width="12.375" style="49" customWidth="1"/>
    <col min="9483" max="9484" width="11" style="49"/>
    <col min="9485" max="9485" width="13.875" style="49" customWidth="1"/>
    <col min="9486" max="9722" width="11" style="49"/>
    <col min="9723" max="9723" width="15.75" style="49" bestFit="1" customWidth="1"/>
    <col min="9724" max="9724" width="26.125" style="49" customWidth="1"/>
    <col min="9725" max="9725" width="11" style="49" customWidth="1"/>
    <col min="9726" max="9726" width="12" style="49" customWidth="1"/>
    <col min="9727" max="9727" width="12.125" style="49" customWidth="1"/>
    <col min="9728" max="9728" width="11" style="49"/>
    <col min="9729" max="9729" width="5.625" style="49" customWidth="1"/>
    <col min="9730" max="9730" width="9.75" style="49" customWidth="1"/>
    <col min="9731" max="9731" width="11" style="49"/>
    <col min="9732" max="9732" width="11.125" style="49" customWidth="1"/>
    <col min="9733" max="9733" width="5.75" style="49" customWidth="1"/>
    <col min="9734" max="9734" width="11.5" style="49" customWidth="1"/>
    <col min="9735" max="9735" width="5.75" style="49" customWidth="1"/>
    <col min="9736" max="9736" width="12" style="49" bestFit="1" customWidth="1"/>
    <col min="9737" max="9737" width="5.375" style="49" customWidth="1"/>
    <col min="9738" max="9738" width="12.375" style="49" customWidth="1"/>
    <col min="9739" max="9740" width="11" style="49"/>
    <col min="9741" max="9741" width="13.875" style="49" customWidth="1"/>
    <col min="9742" max="9978" width="11" style="49"/>
    <col min="9979" max="9979" width="15.75" style="49" bestFit="1" customWidth="1"/>
    <col min="9980" max="9980" width="26.125" style="49" customWidth="1"/>
    <col min="9981" max="9981" width="11" style="49" customWidth="1"/>
    <col min="9982" max="9982" width="12" style="49" customWidth="1"/>
    <col min="9983" max="9983" width="12.125" style="49" customWidth="1"/>
    <col min="9984" max="9984" width="11" style="49"/>
    <col min="9985" max="9985" width="5.625" style="49" customWidth="1"/>
    <col min="9986" max="9986" width="9.75" style="49" customWidth="1"/>
    <col min="9987" max="9987" width="11" style="49"/>
    <col min="9988" max="9988" width="11.125" style="49" customWidth="1"/>
    <col min="9989" max="9989" width="5.75" style="49" customWidth="1"/>
    <col min="9990" max="9990" width="11.5" style="49" customWidth="1"/>
    <col min="9991" max="9991" width="5.75" style="49" customWidth="1"/>
    <col min="9992" max="9992" width="12" style="49" bestFit="1" customWidth="1"/>
    <col min="9993" max="9993" width="5.375" style="49" customWidth="1"/>
    <col min="9994" max="9994" width="12.375" style="49" customWidth="1"/>
    <col min="9995" max="9996" width="11" style="49"/>
    <col min="9997" max="9997" width="13.875" style="49" customWidth="1"/>
    <col min="9998" max="10234" width="11" style="49"/>
    <col min="10235" max="10235" width="15.75" style="49" bestFit="1" customWidth="1"/>
    <col min="10236" max="10236" width="26.125" style="49" customWidth="1"/>
    <col min="10237" max="10237" width="11" style="49" customWidth="1"/>
    <col min="10238" max="10238" width="12" style="49" customWidth="1"/>
    <col min="10239" max="10239" width="12.125" style="49" customWidth="1"/>
    <col min="10240" max="10240" width="11" style="49"/>
    <col min="10241" max="10241" width="5.625" style="49" customWidth="1"/>
    <col min="10242" max="10242" width="9.75" style="49" customWidth="1"/>
    <col min="10243" max="10243" width="11" style="49"/>
    <col min="10244" max="10244" width="11.125" style="49" customWidth="1"/>
    <col min="10245" max="10245" width="5.75" style="49" customWidth="1"/>
    <col min="10246" max="10246" width="11.5" style="49" customWidth="1"/>
    <col min="10247" max="10247" width="5.75" style="49" customWidth="1"/>
    <col min="10248" max="10248" width="12" style="49" bestFit="1" customWidth="1"/>
    <col min="10249" max="10249" width="5.375" style="49" customWidth="1"/>
    <col min="10250" max="10250" width="12.375" style="49" customWidth="1"/>
    <col min="10251" max="10252" width="11" style="49"/>
    <col min="10253" max="10253" width="13.875" style="49" customWidth="1"/>
    <col min="10254" max="10490" width="11" style="49"/>
    <col min="10491" max="10491" width="15.75" style="49" bestFit="1" customWidth="1"/>
    <col min="10492" max="10492" width="26.125" style="49" customWidth="1"/>
    <col min="10493" max="10493" width="11" style="49" customWidth="1"/>
    <col min="10494" max="10494" width="12" style="49" customWidth="1"/>
    <col min="10495" max="10495" width="12.125" style="49" customWidth="1"/>
    <col min="10496" max="10496" width="11" style="49"/>
    <col min="10497" max="10497" width="5.625" style="49" customWidth="1"/>
    <col min="10498" max="10498" width="9.75" style="49" customWidth="1"/>
    <col min="10499" max="10499" width="11" style="49"/>
    <col min="10500" max="10500" width="11.125" style="49" customWidth="1"/>
    <col min="10501" max="10501" width="5.75" style="49" customWidth="1"/>
    <col min="10502" max="10502" width="11.5" style="49" customWidth="1"/>
    <col min="10503" max="10503" width="5.75" style="49" customWidth="1"/>
    <col min="10504" max="10504" width="12" style="49" bestFit="1" customWidth="1"/>
    <col min="10505" max="10505" width="5.375" style="49" customWidth="1"/>
    <col min="10506" max="10506" width="12.375" style="49" customWidth="1"/>
    <col min="10507" max="10508" width="11" style="49"/>
    <col min="10509" max="10509" width="13.875" style="49" customWidth="1"/>
    <col min="10510" max="10746" width="11" style="49"/>
    <col min="10747" max="10747" width="15.75" style="49" bestFit="1" customWidth="1"/>
    <col min="10748" max="10748" width="26.125" style="49" customWidth="1"/>
    <col min="10749" max="10749" width="11" style="49" customWidth="1"/>
    <col min="10750" max="10750" width="12" style="49" customWidth="1"/>
    <col min="10751" max="10751" width="12.125" style="49" customWidth="1"/>
    <col min="10752" max="10752" width="11" style="49"/>
    <col min="10753" max="10753" width="5.625" style="49" customWidth="1"/>
    <col min="10754" max="10754" width="9.75" style="49" customWidth="1"/>
    <col min="10755" max="10755" width="11" style="49"/>
    <col min="10756" max="10756" width="11.125" style="49" customWidth="1"/>
    <col min="10757" max="10757" width="5.75" style="49" customWidth="1"/>
    <col min="10758" max="10758" width="11.5" style="49" customWidth="1"/>
    <col min="10759" max="10759" width="5.75" style="49" customWidth="1"/>
    <col min="10760" max="10760" width="12" style="49" bestFit="1" customWidth="1"/>
    <col min="10761" max="10761" width="5.375" style="49" customWidth="1"/>
    <col min="10762" max="10762" width="12.375" style="49" customWidth="1"/>
    <col min="10763" max="10764" width="11" style="49"/>
    <col min="10765" max="10765" width="13.875" style="49" customWidth="1"/>
    <col min="10766" max="11002" width="11" style="49"/>
    <col min="11003" max="11003" width="15.75" style="49" bestFit="1" customWidth="1"/>
    <col min="11004" max="11004" width="26.125" style="49" customWidth="1"/>
    <col min="11005" max="11005" width="11" style="49" customWidth="1"/>
    <col min="11006" max="11006" width="12" style="49" customWidth="1"/>
    <col min="11007" max="11007" width="12.125" style="49" customWidth="1"/>
    <col min="11008" max="11008" width="11" style="49"/>
    <col min="11009" max="11009" width="5.625" style="49" customWidth="1"/>
    <col min="11010" max="11010" width="9.75" style="49" customWidth="1"/>
    <col min="11011" max="11011" width="11" style="49"/>
    <col min="11012" max="11012" width="11.125" style="49" customWidth="1"/>
    <col min="11013" max="11013" width="5.75" style="49" customWidth="1"/>
    <col min="11014" max="11014" width="11.5" style="49" customWidth="1"/>
    <col min="11015" max="11015" width="5.75" style="49" customWidth="1"/>
    <col min="11016" max="11016" width="12" style="49" bestFit="1" customWidth="1"/>
    <col min="11017" max="11017" width="5.375" style="49" customWidth="1"/>
    <col min="11018" max="11018" width="12.375" style="49" customWidth="1"/>
    <col min="11019" max="11020" width="11" style="49"/>
    <col min="11021" max="11021" width="13.875" style="49" customWidth="1"/>
    <col min="11022" max="11258" width="11" style="49"/>
    <col min="11259" max="11259" width="15.75" style="49" bestFit="1" customWidth="1"/>
    <col min="11260" max="11260" width="26.125" style="49" customWidth="1"/>
    <col min="11261" max="11261" width="11" style="49" customWidth="1"/>
    <col min="11262" max="11262" width="12" style="49" customWidth="1"/>
    <col min="11263" max="11263" width="12.125" style="49" customWidth="1"/>
    <col min="11264" max="11264" width="11" style="49"/>
    <col min="11265" max="11265" width="5.625" style="49" customWidth="1"/>
    <col min="11266" max="11266" width="9.75" style="49" customWidth="1"/>
    <col min="11267" max="11267" width="11" style="49"/>
    <col min="11268" max="11268" width="11.125" style="49" customWidth="1"/>
    <col min="11269" max="11269" width="5.75" style="49" customWidth="1"/>
    <col min="11270" max="11270" width="11.5" style="49" customWidth="1"/>
    <col min="11271" max="11271" width="5.75" style="49" customWidth="1"/>
    <col min="11272" max="11272" width="12" style="49" bestFit="1" customWidth="1"/>
    <col min="11273" max="11273" width="5.375" style="49" customWidth="1"/>
    <col min="11274" max="11274" width="12.375" style="49" customWidth="1"/>
    <col min="11275" max="11276" width="11" style="49"/>
    <col min="11277" max="11277" width="13.875" style="49" customWidth="1"/>
    <col min="11278" max="11514" width="11" style="49"/>
    <col min="11515" max="11515" width="15.75" style="49" bestFit="1" customWidth="1"/>
    <col min="11516" max="11516" width="26.125" style="49" customWidth="1"/>
    <col min="11517" max="11517" width="11" style="49" customWidth="1"/>
    <col min="11518" max="11518" width="12" style="49" customWidth="1"/>
    <col min="11519" max="11519" width="12.125" style="49" customWidth="1"/>
    <col min="11520" max="11520" width="11" style="49"/>
    <col min="11521" max="11521" width="5.625" style="49" customWidth="1"/>
    <col min="11522" max="11522" width="9.75" style="49" customWidth="1"/>
    <col min="11523" max="11523" width="11" style="49"/>
    <col min="11524" max="11524" width="11.125" style="49" customWidth="1"/>
    <col min="11525" max="11525" width="5.75" style="49" customWidth="1"/>
    <col min="11526" max="11526" width="11.5" style="49" customWidth="1"/>
    <col min="11527" max="11527" width="5.75" style="49" customWidth="1"/>
    <col min="11528" max="11528" width="12" style="49" bestFit="1" customWidth="1"/>
    <col min="11529" max="11529" width="5.375" style="49" customWidth="1"/>
    <col min="11530" max="11530" width="12.375" style="49" customWidth="1"/>
    <col min="11531" max="11532" width="11" style="49"/>
    <col min="11533" max="11533" width="13.875" style="49" customWidth="1"/>
    <col min="11534" max="11770" width="11" style="49"/>
    <col min="11771" max="11771" width="15.75" style="49" bestFit="1" customWidth="1"/>
    <col min="11772" max="11772" width="26.125" style="49" customWidth="1"/>
    <col min="11773" max="11773" width="11" style="49" customWidth="1"/>
    <col min="11774" max="11774" width="12" style="49" customWidth="1"/>
    <col min="11775" max="11775" width="12.125" style="49" customWidth="1"/>
    <col min="11776" max="11776" width="11" style="49"/>
    <col min="11777" max="11777" width="5.625" style="49" customWidth="1"/>
    <col min="11778" max="11778" width="9.75" style="49" customWidth="1"/>
    <col min="11779" max="11779" width="11" style="49"/>
    <col min="11780" max="11780" width="11.125" style="49" customWidth="1"/>
    <col min="11781" max="11781" width="5.75" style="49" customWidth="1"/>
    <col min="11782" max="11782" width="11.5" style="49" customWidth="1"/>
    <col min="11783" max="11783" width="5.75" style="49" customWidth="1"/>
    <col min="11784" max="11784" width="12" style="49" bestFit="1" customWidth="1"/>
    <col min="11785" max="11785" width="5.375" style="49" customWidth="1"/>
    <col min="11786" max="11786" width="12.375" style="49" customWidth="1"/>
    <col min="11787" max="11788" width="11" style="49"/>
    <col min="11789" max="11789" width="13.875" style="49" customWidth="1"/>
    <col min="11790" max="12026" width="11" style="49"/>
    <col min="12027" max="12027" width="15.75" style="49" bestFit="1" customWidth="1"/>
    <col min="12028" max="12028" width="26.125" style="49" customWidth="1"/>
    <col min="12029" max="12029" width="11" style="49" customWidth="1"/>
    <col min="12030" max="12030" width="12" style="49" customWidth="1"/>
    <col min="12031" max="12031" width="12.125" style="49" customWidth="1"/>
    <col min="12032" max="12032" width="11" style="49"/>
    <col min="12033" max="12033" width="5.625" style="49" customWidth="1"/>
    <col min="12034" max="12034" width="9.75" style="49" customWidth="1"/>
    <col min="12035" max="12035" width="11" style="49"/>
    <col min="12036" max="12036" width="11.125" style="49" customWidth="1"/>
    <col min="12037" max="12037" width="5.75" style="49" customWidth="1"/>
    <col min="12038" max="12038" width="11.5" style="49" customWidth="1"/>
    <col min="12039" max="12039" width="5.75" style="49" customWidth="1"/>
    <col min="12040" max="12040" width="12" style="49" bestFit="1" customWidth="1"/>
    <col min="12041" max="12041" width="5.375" style="49" customWidth="1"/>
    <col min="12042" max="12042" width="12.375" style="49" customWidth="1"/>
    <col min="12043" max="12044" width="11" style="49"/>
    <col min="12045" max="12045" width="13.875" style="49" customWidth="1"/>
    <col min="12046" max="12282" width="11" style="49"/>
    <col min="12283" max="12283" width="15.75" style="49" bestFit="1" customWidth="1"/>
    <col min="12284" max="12284" width="26.125" style="49" customWidth="1"/>
    <col min="12285" max="12285" width="11" style="49" customWidth="1"/>
    <col min="12286" max="12286" width="12" style="49" customWidth="1"/>
    <col min="12287" max="12287" width="12.125" style="49" customWidth="1"/>
    <col min="12288" max="12288" width="11" style="49"/>
    <col min="12289" max="12289" width="5.625" style="49" customWidth="1"/>
    <col min="12290" max="12290" width="9.75" style="49" customWidth="1"/>
    <col min="12291" max="12291" width="11" style="49"/>
    <col min="12292" max="12292" width="11.125" style="49" customWidth="1"/>
    <col min="12293" max="12293" width="5.75" style="49" customWidth="1"/>
    <col min="12294" max="12294" width="11.5" style="49" customWidth="1"/>
    <col min="12295" max="12295" width="5.75" style="49" customWidth="1"/>
    <col min="12296" max="12296" width="12" style="49" bestFit="1" customWidth="1"/>
    <col min="12297" max="12297" width="5.375" style="49" customWidth="1"/>
    <col min="12298" max="12298" width="12.375" style="49" customWidth="1"/>
    <col min="12299" max="12300" width="11" style="49"/>
    <col min="12301" max="12301" width="13.875" style="49" customWidth="1"/>
    <col min="12302" max="12538" width="11" style="49"/>
    <col min="12539" max="12539" width="15.75" style="49" bestFit="1" customWidth="1"/>
    <col min="12540" max="12540" width="26.125" style="49" customWidth="1"/>
    <col min="12541" max="12541" width="11" style="49" customWidth="1"/>
    <col min="12542" max="12542" width="12" style="49" customWidth="1"/>
    <col min="12543" max="12543" width="12.125" style="49" customWidth="1"/>
    <col min="12544" max="12544" width="11" style="49"/>
    <col min="12545" max="12545" width="5.625" style="49" customWidth="1"/>
    <col min="12546" max="12546" width="9.75" style="49" customWidth="1"/>
    <col min="12547" max="12547" width="11" style="49"/>
    <col min="12548" max="12548" width="11.125" style="49" customWidth="1"/>
    <col min="12549" max="12549" width="5.75" style="49" customWidth="1"/>
    <col min="12550" max="12550" width="11.5" style="49" customWidth="1"/>
    <col min="12551" max="12551" width="5.75" style="49" customWidth="1"/>
    <col min="12552" max="12552" width="12" style="49" bestFit="1" customWidth="1"/>
    <col min="12553" max="12553" width="5.375" style="49" customWidth="1"/>
    <col min="12554" max="12554" width="12.375" style="49" customWidth="1"/>
    <col min="12555" max="12556" width="11" style="49"/>
    <col min="12557" max="12557" width="13.875" style="49" customWidth="1"/>
    <col min="12558" max="12794" width="11" style="49"/>
    <col min="12795" max="12795" width="15.75" style="49" bestFit="1" customWidth="1"/>
    <col min="12796" max="12796" width="26.125" style="49" customWidth="1"/>
    <col min="12797" max="12797" width="11" style="49" customWidth="1"/>
    <col min="12798" max="12798" width="12" style="49" customWidth="1"/>
    <col min="12799" max="12799" width="12.125" style="49" customWidth="1"/>
    <col min="12800" max="12800" width="11" style="49"/>
    <col min="12801" max="12801" width="5.625" style="49" customWidth="1"/>
    <col min="12802" max="12802" width="9.75" style="49" customWidth="1"/>
    <col min="12803" max="12803" width="11" style="49"/>
    <col min="12804" max="12804" width="11.125" style="49" customWidth="1"/>
    <col min="12805" max="12805" width="5.75" style="49" customWidth="1"/>
    <col min="12806" max="12806" width="11.5" style="49" customWidth="1"/>
    <col min="12807" max="12807" width="5.75" style="49" customWidth="1"/>
    <col min="12808" max="12808" width="12" style="49" bestFit="1" customWidth="1"/>
    <col min="12809" max="12809" width="5.375" style="49" customWidth="1"/>
    <col min="12810" max="12810" width="12.375" style="49" customWidth="1"/>
    <col min="12811" max="12812" width="11" style="49"/>
    <col min="12813" max="12813" width="13.875" style="49" customWidth="1"/>
    <col min="12814" max="13050" width="11" style="49"/>
    <col min="13051" max="13051" width="15.75" style="49" bestFit="1" customWidth="1"/>
    <col min="13052" max="13052" width="26.125" style="49" customWidth="1"/>
    <col min="13053" max="13053" width="11" style="49" customWidth="1"/>
    <col min="13054" max="13054" width="12" style="49" customWidth="1"/>
    <col min="13055" max="13055" width="12.125" style="49" customWidth="1"/>
    <col min="13056" max="13056" width="11" style="49"/>
    <col min="13057" max="13057" width="5.625" style="49" customWidth="1"/>
    <col min="13058" max="13058" width="9.75" style="49" customWidth="1"/>
    <col min="13059" max="13059" width="11" style="49"/>
    <col min="13060" max="13060" width="11.125" style="49" customWidth="1"/>
    <col min="13061" max="13061" width="5.75" style="49" customWidth="1"/>
    <col min="13062" max="13062" width="11.5" style="49" customWidth="1"/>
    <col min="13063" max="13063" width="5.75" style="49" customWidth="1"/>
    <col min="13064" max="13064" width="12" style="49" bestFit="1" customWidth="1"/>
    <col min="13065" max="13065" width="5.375" style="49" customWidth="1"/>
    <col min="13066" max="13066" width="12.375" style="49" customWidth="1"/>
    <col min="13067" max="13068" width="11" style="49"/>
    <col min="13069" max="13069" width="13.875" style="49" customWidth="1"/>
    <col min="13070" max="13306" width="11" style="49"/>
    <col min="13307" max="13307" width="15.75" style="49" bestFit="1" customWidth="1"/>
    <col min="13308" max="13308" width="26.125" style="49" customWidth="1"/>
    <col min="13309" max="13309" width="11" style="49" customWidth="1"/>
    <col min="13310" max="13310" width="12" style="49" customWidth="1"/>
    <col min="13311" max="13311" width="12.125" style="49" customWidth="1"/>
    <col min="13312" max="13312" width="11" style="49"/>
    <col min="13313" max="13313" width="5.625" style="49" customWidth="1"/>
    <col min="13314" max="13314" width="9.75" style="49" customWidth="1"/>
    <col min="13315" max="13315" width="11" style="49"/>
    <col min="13316" max="13316" width="11.125" style="49" customWidth="1"/>
    <col min="13317" max="13317" width="5.75" style="49" customWidth="1"/>
    <col min="13318" max="13318" width="11.5" style="49" customWidth="1"/>
    <col min="13319" max="13319" width="5.75" style="49" customWidth="1"/>
    <col min="13320" max="13320" width="12" style="49" bestFit="1" customWidth="1"/>
    <col min="13321" max="13321" width="5.375" style="49" customWidth="1"/>
    <col min="13322" max="13322" width="12.375" style="49" customWidth="1"/>
    <col min="13323" max="13324" width="11" style="49"/>
    <col min="13325" max="13325" width="13.875" style="49" customWidth="1"/>
    <col min="13326" max="13562" width="11" style="49"/>
    <col min="13563" max="13563" width="15.75" style="49" bestFit="1" customWidth="1"/>
    <col min="13564" max="13564" width="26.125" style="49" customWidth="1"/>
    <col min="13565" max="13565" width="11" style="49" customWidth="1"/>
    <col min="13566" max="13566" width="12" style="49" customWidth="1"/>
    <col min="13567" max="13567" width="12.125" style="49" customWidth="1"/>
    <col min="13568" max="13568" width="11" style="49"/>
    <col min="13569" max="13569" width="5.625" style="49" customWidth="1"/>
    <col min="13570" max="13570" width="9.75" style="49" customWidth="1"/>
    <col min="13571" max="13571" width="11" style="49"/>
    <col min="13572" max="13572" width="11.125" style="49" customWidth="1"/>
    <col min="13573" max="13573" width="5.75" style="49" customWidth="1"/>
    <col min="13574" max="13574" width="11.5" style="49" customWidth="1"/>
    <col min="13575" max="13575" width="5.75" style="49" customWidth="1"/>
    <col min="13576" max="13576" width="12" style="49" bestFit="1" customWidth="1"/>
    <col min="13577" max="13577" width="5.375" style="49" customWidth="1"/>
    <col min="13578" max="13578" width="12.375" style="49" customWidth="1"/>
    <col min="13579" max="13580" width="11" style="49"/>
    <col min="13581" max="13581" width="13.875" style="49" customWidth="1"/>
    <col min="13582" max="13818" width="11" style="49"/>
    <col min="13819" max="13819" width="15.75" style="49" bestFit="1" customWidth="1"/>
    <col min="13820" max="13820" width="26.125" style="49" customWidth="1"/>
    <col min="13821" max="13821" width="11" style="49" customWidth="1"/>
    <col min="13822" max="13822" width="12" style="49" customWidth="1"/>
    <col min="13823" max="13823" width="12.125" style="49" customWidth="1"/>
    <col min="13824" max="13824" width="11" style="49"/>
    <col min="13825" max="13825" width="5.625" style="49" customWidth="1"/>
    <col min="13826" max="13826" width="9.75" style="49" customWidth="1"/>
    <col min="13827" max="13827" width="11" style="49"/>
    <col min="13828" max="13828" width="11.125" style="49" customWidth="1"/>
    <col min="13829" max="13829" width="5.75" style="49" customWidth="1"/>
    <col min="13830" max="13830" width="11.5" style="49" customWidth="1"/>
    <col min="13831" max="13831" width="5.75" style="49" customWidth="1"/>
    <col min="13832" max="13832" width="12" style="49" bestFit="1" customWidth="1"/>
    <col min="13833" max="13833" width="5.375" style="49" customWidth="1"/>
    <col min="13834" max="13834" width="12.375" style="49" customWidth="1"/>
    <col min="13835" max="13836" width="11" style="49"/>
    <col min="13837" max="13837" width="13.875" style="49" customWidth="1"/>
    <col min="13838" max="14074" width="11" style="49"/>
    <col min="14075" max="14075" width="15.75" style="49" bestFit="1" customWidth="1"/>
    <col min="14076" max="14076" width="26.125" style="49" customWidth="1"/>
    <col min="14077" max="14077" width="11" style="49" customWidth="1"/>
    <col min="14078" max="14078" width="12" style="49" customWidth="1"/>
    <col min="14079" max="14079" width="12.125" style="49" customWidth="1"/>
    <col min="14080" max="14080" width="11" style="49"/>
    <col min="14081" max="14081" width="5.625" style="49" customWidth="1"/>
    <col min="14082" max="14082" width="9.75" style="49" customWidth="1"/>
    <col min="14083" max="14083" width="11" style="49"/>
    <col min="14084" max="14084" width="11.125" style="49" customWidth="1"/>
    <col min="14085" max="14085" width="5.75" style="49" customWidth="1"/>
    <col min="14086" max="14086" width="11.5" style="49" customWidth="1"/>
    <col min="14087" max="14087" width="5.75" style="49" customWidth="1"/>
    <col min="14088" max="14088" width="12" style="49" bestFit="1" customWidth="1"/>
    <col min="14089" max="14089" width="5.375" style="49" customWidth="1"/>
    <col min="14090" max="14090" width="12.375" style="49" customWidth="1"/>
    <col min="14091" max="14092" width="11" style="49"/>
    <col min="14093" max="14093" width="13.875" style="49" customWidth="1"/>
    <col min="14094" max="14330" width="11" style="49"/>
    <col min="14331" max="14331" width="15.75" style="49" bestFit="1" customWidth="1"/>
    <col min="14332" max="14332" width="26.125" style="49" customWidth="1"/>
    <col min="14333" max="14333" width="11" style="49" customWidth="1"/>
    <col min="14334" max="14334" width="12" style="49" customWidth="1"/>
    <col min="14335" max="14335" width="12.125" style="49" customWidth="1"/>
    <col min="14336" max="14336" width="11" style="49"/>
    <col min="14337" max="14337" width="5.625" style="49" customWidth="1"/>
    <col min="14338" max="14338" width="9.75" style="49" customWidth="1"/>
    <col min="14339" max="14339" width="11" style="49"/>
    <col min="14340" max="14340" width="11.125" style="49" customWidth="1"/>
    <col min="14341" max="14341" width="5.75" style="49" customWidth="1"/>
    <col min="14342" max="14342" width="11.5" style="49" customWidth="1"/>
    <col min="14343" max="14343" width="5.75" style="49" customWidth="1"/>
    <col min="14344" max="14344" width="12" style="49" bestFit="1" customWidth="1"/>
    <col min="14345" max="14345" width="5.375" style="49" customWidth="1"/>
    <col min="14346" max="14346" width="12.375" style="49" customWidth="1"/>
    <col min="14347" max="14348" width="11" style="49"/>
    <col min="14349" max="14349" width="13.875" style="49" customWidth="1"/>
    <col min="14350" max="14586" width="11" style="49"/>
    <col min="14587" max="14587" width="15.75" style="49" bestFit="1" customWidth="1"/>
    <col min="14588" max="14588" width="26.125" style="49" customWidth="1"/>
    <col min="14589" max="14589" width="11" style="49" customWidth="1"/>
    <col min="14590" max="14590" width="12" style="49" customWidth="1"/>
    <col min="14591" max="14591" width="12.125" style="49" customWidth="1"/>
    <col min="14592" max="14592" width="11" style="49"/>
    <col min="14593" max="14593" width="5.625" style="49" customWidth="1"/>
    <col min="14594" max="14594" width="9.75" style="49" customWidth="1"/>
    <col min="14595" max="14595" width="11" style="49"/>
    <col min="14596" max="14596" width="11.125" style="49" customWidth="1"/>
    <col min="14597" max="14597" width="5.75" style="49" customWidth="1"/>
    <col min="14598" max="14598" width="11.5" style="49" customWidth="1"/>
    <col min="14599" max="14599" width="5.75" style="49" customWidth="1"/>
    <col min="14600" max="14600" width="12" style="49" bestFit="1" customWidth="1"/>
    <col min="14601" max="14601" width="5.375" style="49" customWidth="1"/>
    <col min="14602" max="14602" width="12.375" style="49" customWidth="1"/>
    <col min="14603" max="14604" width="11" style="49"/>
    <col min="14605" max="14605" width="13.875" style="49" customWidth="1"/>
    <col min="14606" max="14842" width="11" style="49"/>
    <col min="14843" max="14843" width="15.75" style="49" bestFit="1" customWidth="1"/>
    <col min="14844" max="14844" width="26.125" style="49" customWidth="1"/>
    <col min="14845" max="14845" width="11" style="49" customWidth="1"/>
    <col min="14846" max="14846" width="12" style="49" customWidth="1"/>
    <col min="14847" max="14847" width="12.125" style="49" customWidth="1"/>
    <col min="14848" max="14848" width="11" style="49"/>
    <col min="14849" max="14849" width="5.625" style="49" customWidth="1"/>
    <col min="14850" max="14850" width="9.75" style="49" customWidth="1"/>
    <col min="14851" max="14851" width="11" style="49"/>
    <col min="14852" max="14852" width="11.125" style="49" customWidth="1"/>
    <col min="14853" max="14853" width="5.75" style="49" customWidth="1"/>
    <col min="14854" max="14854" width="11.5" style="49" customWidth="1"/>
    <col min="14855" max="14855" width="5.75" style="49" customWidth="1"/>
    <col min="14856" max="14856" width="12" style="49" bestFit="1" customWidth="1"/>
    <col min="14857" max="14857" width="5.375" style="49" customWidth="1"/>
    <col min="14858" max="14858" width="12.375" style="49" customWidth="1"/>
    <col min="14859" max="14860" width="11" style="49"/>
    <col min="14861" max="14861" width="13.875" style="49" customWidth="1"/>
    <col min="14862" max="15098" width="11" style="49"/>
    <col min="15099" max="15099" width="15.75" style="49" bestFit="1" customWidth="1"/>
    <col min="15100" max="15100" width="26.125" style="49" customWidth="1"/>
    <col min="15101" max="15101" width="11" style="49" customWidth="1"/>
    <col min="15102" max="15102" width="12" style="49" customWidth="1"/>
    <col min="15103" max="15103" width="12.125" style="49" customWidth="1"/>
    <col min="15104" max="15104" width="11" style="49"/>
    <col min="15105" max="15105" width="5.625" style="49" customWidth="1"/>
    <col min="15106" max="15106" width="9.75" style="49" customWidth="1"/>
    <col min="15107" max="15107" width="11" style="49"/>
    <col min="15108" max="15108" width="11.125" style="49" customWidth="1"/>
    <col min="15109" max="15109" width="5.75" style="49" customWidth="1"/>
    <col min="15110" max="15110" width="11.5" style="49" customWidth="1"/>
    <col min="15111" max="15111" width="5.75" style="49" customWidth="1"/>
    <col min="15112" max="15112" width="12" style="49" bestFit="1" customWidth="1"/>
    <col min="15113" max="15113" width="5.375" style="49" customWidth="1"/>
    <col min="15114" max="15114" width="12.375" style="49" customWidth="1"/>
    <col min="15115" max="15116" width="11" style="49"/>
    <col min="15117" max="15117" width="13.875" style="49" customWidth="1"/>
    <col min="15118" max="15354" width="11" style="49"/>
    <col min="15355" max="15355" width="15.75" style="49" bestFit="1" customWidth="1"/>
    <col min="15356" max="15356" width="26.125" style="49" customWidth="1"/>
    <col min="15357" max="15357" width="11" style="49" customWidth="1"/>
    <col min="15358" max="15358" width="12" style="49" customWidth="1"/>
    <col min="15359" max="15359" width="12.125" style="49" customWidth="1"/>
    <col min="15360" max="15360" width="11" style="49"/>
    <col min="15361" max="15361" width="5.625" style="49" customWidth="1"/>
    <col min="15362" max="15362" width="9.75" style="49" customWidth="1"/>
    <col min="15363" max="15363" width="11" style="49"/>
    <col min="15364" max="15364" width="11.125" style="49" customWidth="1"/>
    <col min="15365" max="15365" width="5.75" style="49" customWidth="1"/>
    <col min="15366" max="15366" width="11.5" style="49" customWidth="1"/>
    <col min="15367" max="15367" width="5.75" style="49" customWidth="1"/>
    <col min="15368" max="15368" width="12" style="49" bestFit="1" customWidth="1"/>
    <col min="15369" max="15369" width="5.375" style="49" customWidth="1"/>
    <col min="15370" max="15370" width="12.375" style="49" customWidth="1"/>
    <col min="15371" max="15372" width="11" style="49"/>
    <col min="15373" max="15373" width="13.875" style="49" customWidth="1"/>
    <col min="15374" max="15610" width="11" style="49"/>
    <col min="15611" max="15611" width="15.75" style="49" bestFit="1" customWidth="1"/>
    <col min="15612" max="15612" width="26.125" style="49" customWidth="1"/>
    <col min="15613" max="15613" width="11" style="49" customWidth="1"/>
    <col min="15614" max="15614" width="12" style="49" customWidth="1"/>
    <col min="15615" max="15615" width="12.125" style="49" customWidth="1"/>
    <col min="15616" max="15616" width="11" style="49"/>
    <col min="15617" max="15617" width="5.625" style="49" customWidth="1"/>
    <col min="15618" max="15618" width="9.75" style="49" customWidth="1"/>
    <col min="15619" max="15619" width="11" style="49"/>
    <col min="15620" max="15620" width="11.125" style="49" customWidth="1"/>
    <col min="15621" max="15621" width="5.75" style="49" customWidth="1"/>
    <col min="15622" max="15622" width="11.5" style="49" customWidth="1"/>
    <col min="15623" max="15623" width="5.75" style="49" customWidth="1"/>
    <col min="15624" max="15624" width="12" style="49" bestFit="1" customWidth="1"/>
    <col min="15625" max="15625" width="5.375" style="49" customWidth="1"/>
    <col min="15626" max="15626" width="12.375" style="49" customWidth="1"/>
    <col min="15627" max="15628" width="11" style="49"/>
    <col min="15629" max="15629" width="13.875" style="49" customWidth="1"/>
    <col min="15630" max="15866" width="11" style="49"/>
    <col min="15867" max="15867" width="15.75" style="49" bestFit="1" customWidth="1"/>
    <col min="15868" max="15868" width="26.125" style="49" customWidth="1"/>
    <col min="15869" max="15869" width="11" style="49" customWidth="1"/>
    <col min="15870" max="15870" width="12" style="49" customWidth="1"/>
    <col min="15871" max="15871" width="12.125" style="49" customWidth="1"/>
    <col min="15872" max="15872" width="11" style="49"/>
    <col min="15873" max="15873" width="5.625" style="49" customWidth="1"/>
    <col min="15874" max="15874" width="9.75" style="49" customWidth="1"/>
    <col min="15875" max="15875" width="11" style="49"/>
    <col min="15876" max="15876" width="11.125" style="49" customWidth="1"/>
    <col min="15877" max="15877" width="5.75" style="49" customWidth="1"/>
    <col min="15878" max="15878" width="11.5" style="49" customWidth="1"/>
    <col min="15879" max="15879" width="5.75" style="49" customWidth="1"/>
    <col min="15880" max="15880" width="12" style="49" bestFit="1" customWidth="1"/>
    <col min="15881" max="15881" width="5.375" style="49" customWidth="1"/>
    <col min="15882" max="15882" width="12.375" style="49" customWidth="1"/>
    <col min="15883" max="15884" width="11" style="49"/>
    <col min="15885" max="15885" width="13.875" style="49" customWidth="1"/>
    <col min="15886" max="16122" width="11" style="49"/>
    <col min="16123" max="16123" width="15.75" style="49" bestFit="1" customWidth="1"/>
    <col min="16124" max="16124" width="26.125" style="49" customWidth="1"/>
    <col min="16125" max="16125" width="11" style="49" customWidth="1"/>
    <col min="16126" max="16126" width="12" style="49" customWidth="1"/>
    <col min="16127" max="16127" width="12.125" style="49" customWidth="1"/>
    <col min="16128" max="16128" width="11" style="49"/>
    <col min="16129" max="16129" width="5.625" style="49" customWidth="1"/>
    <col min="16130" max="16130" width="9.75" style="49" customWidth="1"/>
    <col min="16131" max="16131" width="11" style="49"/>
    <col min="16132" max="16132" width="11.125" style="49" customWidth="1"/>
    <col min="16133" max="16133" width="5.75" style="49" customWidth="1"/>
    <col min="16134" max="16134" width="11.5" style="49" customWidth="1"/>
    <col min="16135" max="16135" width="5.75" style="49" customWidth="1"/>
    <col min="16136" max="16136" width="12" style="49" bestFit="1" customWidth="1"/>
    <col min="16137" max="16137" width="5.375" style="49" customWidth="1"/>
    <col min="16138" max="16138" width="12.375" style="49" customWidth="1"/>
    <col min="16139" max="16140" width="11" style="49"/>
    <col min="16141" max="16141" width="13.875" style="49" customWidth="1"/>
    <col min="16142" max="16384" width="11" style="49"/>
  </cols>
  <sheetData>
    <row r="1" spans="1:16" x14ac:dyDescent="0.25">
      <c r="A1" s="47"/>
      <c r="B1" s="48"/>
      <c r="C1" s="48"/>
      <c r="D1" s="216" t="s">
        <v>1252</v>
      </c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</row>
    <row r="2" spans="1:16" x14ac:dyDescent="0.25">
      <c r="A2" s="213" t="s">
        <v>306</v>
      </c>
      <c r="B2" s="213"/>
      <c r="C2" s="50"/>
      <c r="D2" s="217" t="s">
        <v>1334</v>
      </c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</row>
    <row r="3" spans="1:16" x14ac:dyDescent="0.25">
      <c r="A3" s="213" t="s">
        <v>308</v>
      </c>
      <c r="B3" s="213"/>
      <c r="C3" s="50"/>
      <c r="D3" s="217" t="s">
        <v>1328</v>
      </c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</row>
    <row r="4" spans="1:16" ht="27.75" thickBot="1" x14ac:dyDescent="0.3">
      <c r="A4" s="51"/>
      <c r="B4" s="52"/>
      <c r="C4" s="50"/>
      <c r="D4" s="215" t="s">
        <v>4</v>
      </c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</row>
    <row r="5" spans="1:16" x14ac:dyDescent="0.25">
      <c r="A5" s="218" t="s">
        <v>5</v>
      </c>
      <c r="B5" s="219"/>
      <c r="C5" s="220" t="s">
        <v>309</v>
      </c>
      <c r="D5" s="222" t="s">
        <v>0</v>
      </c>
      <c r="E5" s="222"/>
      <c r="F5" s="222"/>
      <c r="G5" s="222"/>
      <c r="H5" s="222"/>
      <c r="I5" s="219"/>
      <c r="J5" s="223" t="s">
        <v>310</v>
      </c>
      <c r="K5" s="222"/>
      <c r="L5" s="222"/>
      <c r="M5" s="222"/>
      <c r="N5" s="222"/>
      <c r="O5" s="222"/>
      <c r="P5" s="219" t="s">
        <v>311</v>
      </c>
    </row>
    <row r="6" spans="1:16" ht="16.5" thickBot="1" x14ac:dyDescent="0.3">
      <c r="A6" s="53" t="s">
        <v>8</v>
      </c>
      <c r="B6" s="54" t="s">
        <v>9</v>
      </c>
      <c r="C6" s="221"/>
      <c r="D6" s="55" t="s">
        <v>10</v>
      </c>
      <c r="E6" s="55" t="s">
        <v>312</v>
      </c>
      <c r="F6" s="55" t="s">
        <v>313</v>
      </c>
      <c r="G6" s="55" t="s">
        <v>6</v>
      </c>
      <c r="H6" s="55" t="s">
        <v>314</v>
      </c>
      <c r="I6" s="54" t="s">
        <v>315</v>
      </c>
      <c r="J6" s="56" t="s">
        <v>316</v>
      </c>
      <c r="K6" s="55" t="s">
        <v>317</v>
      </c>
      <c r="L6" s="55" t="s">
        <v>318</v>
      </c>
      <c r="M6" s="55" t="s">
        <v>317</v>
      </c>
      <c r="N6" s="55" t="s">
        <v>319</v>
      </c>
      <c r="O6" s="55" t="s">
        <v>14</v>
      </c>
      <c r="P6" s="224"/>
    </row>
    <row r="7" spans="1:16" x14ac:dyDescent="0.25">
      <c r="A7" s="57"/>
      <c r="B7" s="58" t="s">
        <v>320</v>
      </c>
      <c r="C7" s="59"/>
      <c r="D7" s="60">
        <f>SUM(D8+D1376)</f>
        <v>4347989825903</v>
      </c>
      <c r="E7" s="60">
        <f>SUM(E8+E1376)</f>
        <v>-200000000000</v>
      </c>
      <c r="F7" s="61">
        <f>SUM(D7+E7)</f>
        <v>4147989825903</v>
      </c>
      <c r="G7" s="62">
        <f>IF(OR(F7=0,F$7=0),0,F7/F$7)*100</f>
        <v>100</v>
      </c>
      <c r="H7" s="60">
        <f>SUM(H8+H1376)</f>
        <v>0</v>
      </c>
      <c r="I7" s="63">
        <f>SUM(F7-H7)</f>
        <v>4147989825903</v>
      </c>
      <c r="J7" s="60">
        <f>SUM(J8+J1376)</f>
        <v>585285506247</v>
      </c>
      <c r="K7" s="62">
        <f>IF(OR(J7=0,F7=0),0,J7/F7)*100</f>
        <v>14.110099851066673</v>
      </c>
      <c r="L7" s="61">
        <f>SUM(N7-J7)</f>
        <v>454880736498</v>
      </c>
      <c r="M7" s="62">
        <f>IF(OR(L7=0,F7=0),0,L7/F7)*100</f>
        <v>10.966293447910624</v>
      </c>
      <c r="N7" s="60">
        <f>SUM(N8+N1376)</f>
        <v>1040166242745</v>
      </c>
      <c r="O7" s="62">
        <f>IF(OR(N7=0,F7=0),0,N7/F7)*100</f>
        <v>25.076393298977301</v>
      </c>
      <c r="P7" s="63">
        <f>SUM(F7-N7)</f>
        <v>3107823583158</v>
      </c>
    </row>
    <row r="8" spans="1:16" x14ac:dyDescent="0.25">
      <c r="A8" s="66">
        <v>3</v>
      </c>
      <c r="B8" s="67" t="s">
        <v>321</v>
      </c>
      <c r="C8" s="68"/>
      <c r="D8" s="69">
        <f>SUM(D9+D190+D375+D395)</f>
        <v>4326359660253</v>
      </c>
      <c r="E8" s="69">
        <f>SUM(E9+E190+E375+E395)</f>
        <v>-200000000000</v>
      </c>
      <c r="F8" s="70">
        <f t="shared" ref="F8:F71" si="0">SUM(D8+E8)</f>
        <v>4126359660253</v>
      </c>
      <c r="G8" s="20">
        <f t="shared" ref="G8:G71" si="1">IF(OR(F8=0,F$7=0),0,F8/F$7)*100</f>
        <v>99.478538604050428</v>
      </c>
      <c r="H8" s="69">
        <f>SUM(H9+H190+H375+H395)</f>
        <v>0</v>
      </c>
      <c r="I8" s="71">
        <f t="shared" ref="I8:I71" si="2">SUM(F8-H8)</f>
        <v>4126359660253</v>
      </c>
      <c r="J8" s="69">
        <f>SUM(J9+J190+J375+J395)</f>
        <v>585285506247</v>
      </c>
      <c r="K8" s="20">
        <f t="shared" ref="K8:K71" si="3">IF(OR(J8=0,F8=0),0,J8/F8)*100</f>
        <v>14.184064270614606</v>
      </c>
      <c r="L8" s="70">
        <f t="shared" ref="L8:L79" si="4">SUM(N8-J8)</f>
        <v>454880736498</v>
      </c>
      <c r="M8" s="20">
        <f t="shared" ref="M8:M71" si="5">IF(OR(L8=0,F8=0),0,L8/F8)*100</f>
        <v>11.023778195575657</v>
      </c>
      <c r="N8" s="69">
        <f>SUM(N9+N190+N375+N395)</f>
        <v>1040166242745</v>
      </c>
      <c r="O8" s="20">
        <f t="shared" ref="O8:O71" si="6">IF(OR(N8=0,F8=0),0,N8/F8)*100</f>
        <v>25.207842466190261</v>
      </c>
      <c r="P8" s="71">
        <f t="shared" ref="P8:P79" si="7">SUM(F8-N8)</f>
        <v>3086193417508</v>
      </c>
    </row>
    <row r="9" spans="1:16" x14ac:dyDescent="0.25">
      <c r="A9" s="66">
        <v>31</v>
      </c>
      <c r="B9" s="67" t="s">
        <v>322</v>
      </c>
      <c r="C9" s="68"/>
      <c r="D9" s="69">
        <f>SUM(D10+D64+D109+D185+D187+D186)</f>
        <v>76998115001</v>
      </c>
      <c r="E9" s="69">
        <f>SUM(E10+E64+E109+E185+E187+E186)</f>
        <v>0</v>
      </c>
      <c r="F9" s="70">
        <f t="shared" si="0"/>
        <v>76998115001</v>
      </c>
      <c r="G9" s="20">
        <f t="shared" si="1"/>
        <v>1.8562754064672238</v>
      </c>
      <c r="H9" s="69">
        <f>SUM(H10+H64+H109+H185+H187+H186)</f>
        <v>0</v>
      </c>
      <c r="I9" s="71">
        <f t="shared" si="2"/>
        <v>76998115001</v>
      </c>
      <c r="J9" s="69">
        <f>SUM(J10+J64+J109+J185+J187+J186)</f>
        <v>9622075498</v>
      </c>
      <c r="K9" s="20">
        <f t="shared" si="3"/>
        <v>12.496507866296511</v>
      </c>
      <c r="L9" s="70">
        <f t="shared" si="4"/>
        <v>8471471984</v>
      </c>
      <c r="M9" s="20">
        <f t="shared" si="5"/>
        <v>11.002181006496039</v>
      </c>
      <c r="N9" s="69">
        <f>SUM(N10+N64+N109+N185+N187+N186)</f>
        <v>18093547482</v>
      </c>
      <c r="O9" s="20">
        <f t="shared" si="6"/>
        <v>23.498688872792552</v>
      </c>
      <c r="P9" s="71">
        <f t="shared" si="7"/>
        <v>58904567519</v>
      </c>
    </row>
    <row r="10" spans="1:16" x14ac:dyDescent="0.25">
      <c r="A10" s="66">
        <v>311</v>
      </c>
      <c r="B10" s="67" t="s">
        <v>323</v>
      </c>
      <c r="C10" s="68"/>
      <c r="D10" s="69">
        <f>SUM(D11+D37+D46)</f>
        <v>39841575203</v>
      </c>
      <c r="E10" s="69">
        <f>SUM(E11+E37+E46)</f>
        <v>512480123</v>
      </c>
      <c r="F10" s="70">
        <f t="shared" si="0"/>
        <v>40354055326</v>
      </c>
      <c r="G10" s="20">
        <f t="shared" si="1"/>
        <v>0.97285810765495528</v>
      </c>
      <c r="H10" s="69">
        <f>SUM(H11+H37+H46)</f>
        <v>0</v>
      </c>
      <c r="I10" s="71">
        <f t="shared" si="2"/>
        <v>40354055326</v>
      </c>
      <c r="J10" s="69">
        <f>SUM(J11+J37+J46)</f>
        <v>6009836711</v>
      </c>
      <c r="K10" s="20">
        <f t="shared" si="3"/>
        <v>14.892770162625713</v>
      </c>
      <c r="L10" s="70">
        <f t="shared" si="4"/>
        <v>1266025892</v>
      </c>
      <c r="M10" s="20">
        <f t="shared" si="5"/>
        <v>3.1372953270059658</v>
      </c>
      <c r="N10" s="69">
        <f>SUM(N11+N37+N46)</f>
        <v>7275862603</v>
      </c>
      <c r="O10" s="20">
        <f t="shared" si="6"/>
        <v>18.030065489631678</v>
      </c>
      <c r="P10" s="71">
        <f t="shared" si="7"/>
        <v>33078192723</v>
      </c>
    </row>
    <row r="11" spans="1:16" x14ac:dyDescent="0.25">
      <c r="A11" s="72">
        <v>31101</v>
      </c>
      <c r="B11" s="31" t="s">
        <v>324</v>
      </c>
      <c r="C11" s="73"/>
      <c r="D11" s="74">
        <f>SUM(D12:D36)-D30</f>
        <v>27461963351</v>
      </c>
      <c r="E11" s="74">
        <f>SUM(E12:E36)-E30</f>
        <v>-43000000</v>
      </c>
      <c r="F11" s="75">
        <f t="shared" si="0"/>
        <v>27418963351</v>
      </c>
      <c r="G11" s="25">
        <f t="shared" si="1"/>
        <v>0.66101809555502</v>
      </c>
      <c r="H11" s="74">
        <f>SUM(H12:H36)-H30</f>
        <v>0</v>
      </c>
      <c r="I11" s="76">
        <f t="shared" si="2"/>
        <v>27418963351</v>
      </c>
      <c r="J11" s="74">
        <f>SUM(J12:J36)-J30</f>
        <v>4708376769</v>
      </c>
      <c r="K11" s="25">
        <f t="shared" si="3"/>
        <v>17.171972217645056</v>
      </c>
      <c r="L11" s="75">
        <f t="shared" si="4"/>
        <v>3125000</v>
      </c>
      <c r="M11" s="25">
        <f t="shared" si="5"/>
        <v>1.1397221550631774E-2</v>
      </c>
      <c r="N11" s="74">
        <f>SUM(N12:N36)-N30</f>
        <v>4711501769</v>
      </c>
      <c r="O11" s="25">
        <f t="shared" si="6"/>
        <v>17.18336943919569</v>
      </c>
      <c r="P11" s="76">
        <f t="shared" si="7"/>
        <v>22707461582</v>
      </c>
    </row>
    <row r="12" spans="1:16" x14ac:dyDescent="0.25">
      <c r="A12" s="72">
        <v>3110101</v>
      </c>
      <c r="B12" s="31" t="s">
        <v>325</v>
      </c>
      <c r="C12" s="73"/>
      <c r="D12" s="64">
        <v>18471026936</v>
      </c>
      <c r="E12" s="64">
        <v>-43000000</v>
      </c>
      <c r="F12" s="75">
        <f t="shared" si="0"/>
        <v>18428026936</v>
      </c>
      <c r="G12" s="25">
        <f t="shared" si="1"/>
        <v>0.44426403413340809</v>
      </c>
      <c r="H12" s="64"/>
      <c r="I12" s="76">
        <f t="shared" si="2"/>
        <v>18428026936</v>
      </c>
      <c r="J12" s="64">
        <v>4051235169</v>
      </c>
      <c r="K12" s="25">
        <f t="shared" si="3"/>
        <v>21.984096197980506</v>
      </c>
      <c r="L12" s="75">
        <f t="shared" si="4"/>
        <v>3125000</v>
      </c>
      <c r="M12" s="25">
        <f t="shared" si="5"/>
        <v>1.6957865380016177E-2</v>
      </c>
      <c r="N12" s="64">
        <v>4054360169</v>
      </c>
      <c r="O12" s="25">
        <f t="shared" si="6"/>
        <v>22.001054063360527</v>
      </c>
      <c r="P12" s="76">
        <f t="shared" si="7"/>
        <v>14373666767</v>
      </c>
    </row>
    <row r="13" spans="1:16" x14ac:dyDescent="0.25">
      <c r="A13" s="72">
        <v>3110104</v>
      </c>
      <c r="B13" s="31" t="s">
        <v>326</v>
      </c>
      <c r="C13" s="73"/>
      <c r="D13" s="64">
        <v>586103587</v>
      </c>
      <c r="E13" s="64"/>
      <c r="F13" s="75">
        <f t="shared" si="0"/>
        <v>586103587</v>
      </c>
      <c r="G13" s="25">
        <f t="shared" si="1"/>
        <v>1.4129822193389969E-2</v>
      </c>
      <c r="H13" s="64"/>
      <c r="I13" s="76">
        <f t="shared" si="2"/>
        <v>586103587</v>
      </c>
      <c r="J13" s="64">
        <v>139654216</v>
      </c>
      <c r="K13" s="25">
        <f t="shared" si="3"/>
        <v>23.827565484597521</v>
      </c>
      <c r="L13" s="75">
        <f t="shared" si="4"/>
        <v>0</v>
      </c>
      <c r="M13" s="25">
        <f t="shared" si="5"/>
        <v>0</v>
      </c>
      <c r="N13" s="64">
        <v>139654216</v>
      </c>
      <c r="O13" s="25">
        <f t="shared" si="6"/>
        <v>23.827565484597521</v>
      </c>
      <c r="P13" s="76">
        <f t="shared" si="7"/>
        <v>446449371</v>
      </c>
    </row>
    <row r="14" spans="1:16" ht="26.25" x14ac:dyDescent="0.25">
      <c r="A14" s="72">
        <v>3110105</v>
      </c>
      <c r="B14" s="31" t="s">
        <v>327</v>
      </c>
      <c r="C14" s="73"/>
      <c r="D14" s="64">
        <v>850881684</v>
      </c>
      <c r="E14" s="64"/>
      <c r="F14" s="75">
        <f t="shared" si="0"/>
        <v>850881684</v>
      </c>
      <c r="G14" s="25">
        <f t="shared" si="1"/>
        <v>2.0513109233935178E-2</v>
      </c>
      <c r="H14" s="64"/>
      <c r="I14" s="76">
        <f t="shared" si="2"/>
        <v>850881684</v>
      </c>
      <c r="J14" s="64">
        <v>94634012</v>
      </c>
      <c r="K14" s="25">
        <f t="shared" si="3"/>
        <v>11.121876728515877</v>
      </c>
      <c r="L14" s="75">
        <f t="shared" si="4"/>
        <v>0</v>
      </c>
      <c r="M14" s="25">
        <f t="shared" si="5"/>
        <v>0</v>
      </c>
      <c r="N14" s="64">
        <v>94634012</v>
      </c>
      <c r="O14" s="25">
        <f t="shared" si="6"/>
        <v>11.121876728515877</v>
      </c>
      <c r="P14" s="76">
        <f t="shared" si="7"/>
        <v>756247672</v>
      </c>
    </row>
    <row r="15" spans="1:16" x14ac:dyDescent="0.25">
      <c r="A15" s="72">
        <v>3110106</v>
      </c>
      <c r="B15" s="31" t="s">
        <v>328</v>
      </c>
      <c r="C15" s="73"/>
      <c r="D15" s="64">
        <v>8087040</v>
      </c>
      <c r="E15" s="64"/>
      <c r="F15" s="75">
        <f t="shared" si="0"/>
        <v>8087040</v>
      </c>
      <c r="G15" s="25">
        <f t="shared" si="1"/>
        <v>1.9496286971339147E-4</v>
      </c>
      <c r="H15" s="64"/>
      <c r="I15" s="76">
        <f t="shared" si="2"/>
        <v>8087040</v>
      </c>
      <c r="J15" s="64">
        <v>1443000</v>
      </c>
      <c r="K15" s="25">
        <f t="shared" si="3"/>
        <v>17.843364197530864</v>
      </c>
      <c r="L15" s="75">
        <f t="shared" si="4"/>
        <v>0</v>
      </c>
      <c r="M15" s="25">
        <f t="shared" si="5"/>
        <v>0</v>
      </c>
      <c r="N15" s="64">
        <v>1443000</v>
      </c>
      <c r="O15" s="25">
        <f t="shared" si="6"/>
        <v>17.843364197530864</v>
      </c>
      <c r="P15" s="76">
        <f t="shared" si="7"/>
        <v>6644040</v>
      </c>
    </row>
    <row r="16" spans="1:16" x14ac:dyDescent="0.25">
      <c r="A16" s="72">
        <v>3110107</v>
      </c>
      <c r="B16" s="31" t="s">
        <v>329</v>
      </c>
      <c r="C16" s="73"/>
      <c r="D16" s="64">
        <v>5340928</v>
      </c>
      <c r="E16" s="64"/>
      <c r="F16" s="75">
        <f t="shared" si="0"/>
        <v>5340928</v>
      </c>
      <c r="G16" s="25">
        <f t="shared" si="1"/>
        <v>1.2875942864294039E-4</v>
      </c>
      <c r="H16" s="64"/>
      <c r="I16" s="76">
        <f t="shared" si="2"/>
        <v>5340928</v>
      </c>
      <c r="J16" s="64">
        <v>927245</v>
      </c>
      <c r="K16" s="25">
        <f t="shared" si="3"/>
        <v>17.361121512965539</v>
      </c>
      <c r="L16" s="75">
        <f t="shared" si="4"/>
        <v>0</v>
      </c>
      <c r="M16" s="25">
        <f t="shared" si="5"/>
        <v>0</v>
      </c>
      <c r="N16" s="64">
        <v>927245</v>
      </c>
      <c r="O16" s="25">
        <f t="shared" si="6"/>
        <v>17.361121512965539</v>
      </c>
      <c r="P16" s="76">
        <f t="shared" si="7"/>
        <v>4413683</v>
      </c>
    </row>
    <row r="17" spans="1:16" x14ac:dyDescent="0.25">
      <c r="A17" s="72">
        <v>3110108</v>
      </c>
      <c r="B17" s="31" t="s">
        <v>330</v>
      </c>
      <c r="C17" s="73"/>
      <c r="D17" s="64">
        <v>556447465</v>
      </c>
      <c r="E17" s="64"/>
      <c r="F17" s="75">
        <f t="shared" si="0"/>
        <v>556447465</v>
      </c>
      <c r="G17" s="25">
        <f t="shared" si="1"/>
        <v>1.3414870536208795E-2</v>
      </c>
      <c r="H17" s="64"/>
      <c r="I17" s="76">
        <f t="shared" si="2"/>
        <v>556447465</v>
      </c>
      <c r="J17" s="64">
        <v>158145277</v>
      </c>
      <c r="K17" s="25">
        <f t="shared" si="3"/>
        <v>28.420522501616574</v>
      </c>
      <c r="L17" s="75">
        <f t="shared" si="4"/>
        <v>0</v>
      </c>
      <c r="M17" s="25">
        <f t="shared" si="5"/>
        <v>0</v>
      </c>
      <c r="N17" s="64">
        <v>158145277</v>
      </c>
      <c r="O17" s="25">
        <f t="shared" si="6"/>
        <v>28.420522501616574</v>
      </c>
      <c r="P17" s="76">
        <f t="shared" si="7"/>
        <v>398302188</v>
      </c>
    </row>
    <row r="18" spans="1:16" hidden="1" x14ac:dyDescent="0.25">
      <c r="A18" s="72">
        <v>3110111</v>
      </c>
      <c r="B18" s="31" t="s">
        <v>331</v>
      </c>
      <c r="C18" s="73"/>
      <c r="D18" s="64"/>
      <c r="E18" s="64"/>
      <c r="F18" s="75">
        <f t="shared" si="0"/>
        <v>0</v>
      </c>
      <c r="G18" s="25">
        <f t="shared" si="1"/>
        <v>0</v>
      </c>
      <c r="H18" s="64"/>
      <c r="I18" s="76">
        <f t="shared" si="2"/>
        <v>0</v>
      </c>
      <c r="J18" s="64"/>
      <c r="K18" s="25">
        <f t="shared" si="3"/>
        <v>0</v>
      </c>
      <c r="L18" s="75">
        <f t="shared" si="4"/>
        <v>0</v>
      </c>
      <c r="M18" s="25">
        <f t="shared" si="5"/>
        <v>0</v>
      </c>
      <c r="N18" s="64"/>
      <c r="O18" s="25">
        <f t="shared" si="6"/>
        <v>0</v>
      </c>
      <c r="P18" s="76">
        <f t="shared" si="7"/>
        <v>0</v>
      </c>
    </row>
    <row r="19" spans="1:16" x14ac:dyDescent="0.25">
      <c r="A19" s="72">
        <v>3110112</v>
      </c>
      <c r="B19" s="31" t="s">
        <v>332</v>
      </c>
      <c r="C19" s="73"/>
      <c r="D19" s="64">
        <v>2046790888</v>
      </c>
      <c r="E19" s="64"/>
      <c r="F19" s="75">
        <f t="shared" si="0"/>
        <v>2046790888</v>
      </c>
      <c r="G19" s="25">
        <f t="shared" si="1"/>
        <v>4.9344163652918847E-2</v>
      </c>
      <c r="H19" s="64"/>
      <c r="I19" s="76">
        <f t="shared" si="2"/>
        <v>2046790888</v>
      </c>
      <c r="J19" s="64">
        <v>2883621</v>
      </c>
      <c r="K19" s="25">
        <f t="shared" si="3"/>
        <v>0.14088498326361518</v>
      </c>
      <c r="L19" s="75">
        <f t="shared" si="4"/>
        <v>0</v>
      </c>
      <c r="M19" s="25">
        <f t="shared" si="5"/>
        <v>0</v>
      </c>
      <c r="N19" s="64">
        <v>2883621</v>
      </c>
      <c r="O19" s="25">
        <f t="shared" si="6"/>
        <v>0.14088498326361518</v>
      </c>
      <c r="P19" s="76">
        <f t="shared" si="7"/>
        <v>2043907267</v>
      </c>
    </row>
    <row r="20" spans="1:16" x14ac:dyDescent="0.25">
      <c r="A20" s="72">
        <v>3110113</v>
      </c>
      <c r="B20" s="31" t="s">
        <v>333</v>
      </c>
      <c r="C20" s="73"/>
      <c r="D20" s="64">
        <v>1906381340</v>
      </c>
      <c r="E20" s="64"/>
      <c r="F20" s="75">
        <f t="shared" si="0"/>
        <v>1906381340</v>
      </c>
      <c r="G20" s="25">
        <f t="shared" si="1"/>
        <v>4.5959161425498163E-2</v>
      </c>
      <c r="H20" s="64"/>
      <c r="I20" s="76">
        <f t="shared" si="2"/>
        <v>1906381340</v>
      </c>
      <c r="J20" s="64">
        <v>203280</v>
      </c>
      <c r="K20" s="25">
        <f t="shared" si="3"/>
        <v>1.0663134166011088E-2</v>
      </c>
      <c r="L20" s="75">
        <f t="shared" si="4"/>
        <v>0</v>
      </c>
      <c r="M20" s="25">
        <f t="shared" si="5"/>
        <v>0</v>
      </c>
      <c r="N20" s="64">
        <v>203280</v>
      </c>
      <c r="O20" s="25">
        <f t="shared" si="6"/>
        <v>1.0663134166011088E-2</v>
      </c>
      <c r="P20" s="76">
        <f t="shared" si="7"/>
        <v>1906178060</v>
      </c>
    </row>
    <row r="21" spans="1:16" x14ac:dyDescent="0.25">
      <c r="A21" s="72">
        <v>3110114</v>
      </c>
      <c r="B21" s="31" t="s">
        <v>334</v>
      </c>
      <c r="C21" s="73"/>
      <c r="D21" s="64">
        <v>915063043</v>
      </c>
      <c r="E21" s="64"/>
      <c r="F21" s="75">
        <f t="shared" si="0"/>
        <v>915063043</v>
      </c>
      <c r="G21" s="25">
        <f t="shared" si="1"/>
        <v>2.2060397479417505E-2</v>
      </c>
      <c r="H21" s="64"/>
      <c r="I21" s="76">
        <f t="shared" si="2"/>
        <v>915063043</v>
      </c>
      <c r="J21" s="64">
        <v>83197993</v>
      </c>
      <c r="K21" s="25">
        <f t="shared" si="3"/>
        <v>9.0920503932973276</v>
      </c>
      <c r="L21" s="75">
        <f t="shared" si="4"/>
        <v>0</v>
      </c>
      <c r="M21" s="25">
        <f t="shared" si="5"/>
        <v>0</v>
      </c>
      <c r="N21" s="64">
        <v>83197993</v>
      </c>
      <c r="O21" s="25">
        <f t="shared" si="6"/>
        <v>9.0920503932973276</v>
      </c>
      <c r="P21" s="76">
        <f t="shared" si="7"/>
        <v>831865050</v>
      </c>
    </row>
    <row r="22" spans="1:16" x14ac:dyDescent="0.25">
      <c r="A22" s="72">
        <v>3110115</v>
      </c>
      <c r="B22" s="31" t="s">
        <v>335</v>
      </c>
      <c r="C22" s="73"/>
      <c r="D22" s="64">
        <v>608598961</v>
      </c>
      <c r="E22" s="64"/>
      <c r="F22" s="75">
        <f t="shared" si="0"/>
        <v>608598961</v>
      </c>
      <c r="G22" s="25">
        <f t="shared" si="1"/>
        <v>1.4672142086739825E-2</v>
      </c>
      <c r="H22" s="64"/>
      <c r="I22" s="76">
        <f t="shared" si="2"/>
        <v>608598961</v>
      </c>
      <c r="J22" s="64">
        <v>126676214</v>
      </c>
      <c r="K22" s="25">
        <f t="shared" si="3"/>
        <v>20.814398662767353</v>
      </c>
      <c r="L22" s="75">
        <f t="shared" si="4"/>
        <v>0</v>
      </c>
      <c r="M22" s="25">
        <f t="shared" si="5"/>
        <v>0</v>
      </c>
      <c r="N22" s="64">
        <v>126676214</v>
      </c>
      <c r="O22" s="25">
        <f t="shared" si="6"/>
        <v>20.814398662767353</v>
      </c>
      <c r="P22" s="76">
        <f t="shared" si="7"/>
        <v>481922747</v>
      </c>
    </row>
    <row r="23" spans="1:16" hidden="1" x14ac:dyDescent="0.25">
      <c r="A23" s="72">
        <v>3110116</v>
      </c>
      <c r="B23" s="31" t="s">
        <v>336</v>
      </c>
      <c r="C23" s="73"/>
      <c r="D23" s="64"/>
      <c r="E23" s="64"/>
      <c r="F23" s="75">
        <f t="shared" si="0"/>
        <v>0</v>
      </c>
      <c r="G23" s="25">
        <f t="shared" si="1"/>
        <v>0</v>
      </c>
      <c r="H23" s="64"/>
      <c r="I23" s="76">
        <f t="shared" si="2"/>
        <v>0</v>
      </c>
      <c r="J23" s="64"/>
      <c r="K23" s="25">
        <f t="shared" si="3"/>
        <v>0</v>
      </c>
      <c r="L23" s="75">
        <f t="shared" si="4"/>
        <v>0</v>
      </c>
      <c r="M23" s="25">
        <f t="shared" si="5"/>
        <v>0</v>
      </c>
      <c r="N23" s="64"/>
      <c r="O23" s="25">
        <f t="shared" si="6"/>
        <v>0</v>
      </c>
      <c r="P23" s="76">
        <f t="shared" si="7"/>
        <v>0</v>
      </c>
    </row>
    <row r="24" spans="1:16" hidden="1" x14ac:dyDescent="0.25">
      <c r="A24" s="72">
        <v>3110117</v>
      </c>
      <c r="B24" s="31" t="s">
        <v>337</v>
      </c>
      <c r="C24" s="73"/>
      <c r="D24" s="64"/>
      <c r="E24" s="64"/>
      <c r="F24" s="75">
        <f t="shared" si="0"/>
        <v>0</v>
      </c>
      <c r="G24" s="25">
        <f t="shared" si="1"/>
        <v>0</v>
      </c>
      <c r="H24" s="64"/>
      <c r="I24" s="76">
        <f t="shared" si="2"/>
        <v>0</v>
      </c>
      <c r="J24" s="64"/>
      <c r="K24" s="25">
        <f t="shared" si="3"/>
        <v>0</v>
      </c>
      <c r="L24" s="75">
        <f t="shared" si="4"/>
        <v>0</v>
      </c>
      <c r="M24" s="25">
        <f t="shared" si="5"/>
        <v>0</v>
      </c>
      <c r="N24" s="64"/>
      <c r="O24" s="25">
        <f t="shared" si="6"/>
        <v>0</v>
      </c>
      <c r="P24" s="76">
        <f t="shared" si="7"/>
        <v>0</v>
      </c>
    </row>
    <row r="25" spans="1:16" hidden="1" x14ac:dyDescent="0.25">
      <c r="A25" s="72">
        <v>3110118</v>
      </c>
      <c r="B25" s="31" t="s">
        <v>338</v>
      </c>
      <c r="C25" s="73"/>
      <c r="D25" s="64"/>
      <c r="E25" s="64"/>
      <c r="F25" s="75">
        <f t="shared" si="0"/>
        <v>0</v>
      </c>
      <c r="G25" s="25">
        <f t="shared" si="1"/>
        <v>0</v>
      </c>
      <c r="H25" s="64"/>
      <c r="I25" s="76">
        <f t="shared" si="2"/>
        <v>0</v>
      </c>
      <c r="J25" s="64"/>
      <c r="K25" s="25">
        <f t="shared" si="3"/>
        <v>0</v>
      </c>
      <c r="L25" s="75">
        <f t="shared" si="4"/>
        <v>0</v>
      </c>
      <c r="M25" s="25">
        <f t="shared" si="5"/>
        <v>0</v>
      </c>
      <c r="N25" s="64"/>
      <c r="O25" s="25">
        <f t="shared" si="6"/>
        <v>0</v>
      </c>
      <c r="P25" s="76">
        <f t="shared" si="7"/>
        <v>0</v>
      </c>
    </row>
    <row r="26" spans="1:16" x14ac:dyDescent="0.25">
      <c r="A26" s="72">
        <v>3110120</v>
      </c>
      <c r="B26" s="31" t="s">
        <v>339</v>
      </c>
      <c r="C26" s="73"/>
      <c r="D26" s="64">
        <v>100834134</v>
      </c>
      <c r="E26" s="64"/>
      <c r="F26" s="75">
        <f t="shared" si="0"/>
        <v>100834134</v>
      </c>
      <c r="G26" s="25">
        <f t="shared" si="1"/>
        <v>2.4309156538986649E-3</v>
      </c>
      <c r="H26" s="64"/>
      <c r="I26" s="76">
        <f t="shared" si="2"/>
        <v>100834134</v>
      </c>
      <c r="J26" s="64">
        <v>9414921</v>
      </c>
      <c r="K26" s="25">
        <f t="shared" si="3"/>
        <v>9.3370375948287503</v>
      </c>
      <c r="L26" s="75">
        <f t="shared" si="4"/>
        <v>0</v>
      </c>
      <c r="M26" s="25">
        <f t="shared" si="5"/>
        <v>0</v>
      </c>
      <c r="N26" s="64">
        <v>9414921</v>
      </c>
      <c r="O26" s="25">
        <f t="shared" si="6"/>
        <v>9.3370375948287503</v>
      </c>
      <c r="P26" s="76">
        <f t="shared" si="7"/>
        <v>91419213</v>
      </c>
    </row>
    <row r="27" spans="1:16" x14ac:dyDescent="0.25">
      <c r="A27" s="72">
        <v>3110121</v>
      </c>
      <c r="B27" s="31" t="s">
        <v>340</v>
      </c>
      <c r="C27" s="73"/>
      <c r="D27" s="64">
        <v>915063043</v>
      </c>
      <c r="E27" s="64"/>
      <c r="F27" s="75">
        <f t="shared" si="0"/>
        <v>915063043</v>
      </c>
      <c r="G27" s="25">
        <f t="shared" si="1"/>
        <v>2.2060397479417505E-2</v>
      </c>
      <c r="H27" s="64"/>
      <c r="I27" s="76">
        <f t="shared" si="2"/>
        <v>915063043</v>
      </c>
      <c r="J27" s="64">
        <v>1793176</v>
      </c>
      <c r="K27" s="25">
        <f t="shared" si="3"/>
        <v>0.19596201744976385</v>
      </c>
      <c r="L27" s="75">
        <f t="shared" si="4"/>
        <v>0</v>
      </c>
      <c r="M27" s="25">
        <f t="shared" si="5"/>
        <v>0</v>
      </c>
      <c r="N27" s="64">
        <v>1793176</v>
      </c>
      <c r="O27" s="25">
        <f t="shared" si="6"/>
        <v>0.19596201744976385</v>
      </c>
      <c r="P27" s="76">
        <f t="shared" si="7"/>
        <v>913269867</v>
      </c>
    </row>
    <row r="28" spans="1:16" hidden="1" x14ac:dyDescent="0.25">
      <c r="A28" s="72">
        <v>3110123</v>
      </c>
      <c r="B28" s="31" t="s">
        <v>341</v>
      </c>
      <c r="C28" s="73"/>
      <c r="D28" s="64"/>
      <c r="E28" s="64"/>
      <c r="F28" s="75">
        <f t="shared" si="0"/>
        <v>0</v>
      </c>
      <c r="G28" s="25">
        <f t="shared" si="1"/>
        <v>0</v>
      </c>
      <c r="H28" s="64"/>
      <c r="I28" s="76">
        <f t="shared" si="2"/>
        <v>0</v>
      </c>
      <c r="J28" s="64"/>
      <c r="K28" s="25">
        <f t="shared" si="3"/>
        <v>0</v>
      </c>
      <c r="L28" s="75">
        <f t="shared" si="4"/>
        <v>0</v>
      </c>
      <c r="M28" s="25">
        <f t="shared" si="5"/>
        <v>0</v>
      </c>
      <c r="N28" s="64"/>
      <c r="O28" s="25">
        <f t="shared" si="6"/>
        <v>0</v>
      </c>
      <c r="P28" s="76">
        <f t="shared" si="7"/>
        <v>0</v>
      </c>
    </row>
    <row r="29" spans="1:16" hidden="1" x14ac:dyDescent="0.25">
      <c r="A29" s="72">
        <v>3110124</v>
      </c>
      <c r="B29" s="31" t="s">
        <v>342</v>
      </c>
      <c r="C29" s="73"/>
      <c r="D29" s="64"/>
      <c r="E29" s="64"/>
      <c r="F29" s="75">
        <f t="shared" si="0"/>
        <v>0</v>
      </c>
      <c r="G29" s="25">
        <f t="shared" si="1"/>
        <v>0</v>
      </c>
      <c r="H29" s="64"/>
      <c r="I29" s="76">
        <f t="shared" si="2"/>
        <v>0</v>
      </c>
      <c r="J29" s="64"/>
      <c r="K29" s="25">
        <f t="shared" si="3"/>
        <v>0</v>
      </c>
      <c r="L29" s="75">
        <f t="shared" si="4"/>
        <v>0</v>
      </c>
      <c r="M29" s="25">
        <f t="shared" si="5"/>
        <v>0</v>
      </c>
      <c r="N29" s="64"/>
      <c r="O29" s="25">
        <f t="shared" si="6"/>
        <v>0</v>
      </c>
      <c r="P29" s="76">
        <f t="shared" si="7"/>
        <v>0</v>
      </c>
    </row>
    <row r="30" spans="1:16" x14ac:dyDescent="0.25">
      <c r="A30" s="72">
        <v>3110125</v>
      </c>
      <c r="B30" s="31" t="s">
        <v>343</v>
      </c>
      <c r="C30" s="73"/>
      <c r="D30" s="74">
        <f>SUM(D31:D33)</f>
        <v>491344302</v>
      </c>
      <c r="E30" s="74">
        <f>SUM(E31:E33)</f>
        <v>0</v>
      </c>
      <c r="F30" s="75">
        <f t="shared" si="0"/>
        <v>491344302</v>
      </c>
      <c r="G30" s="25">
        <f t="shared" si="1"/>
        <v>1.1845359381831087E-2</v>
      </c>
      <c r="H30" s="74">
        <f>SUM(H31:H33)</f>
        <v>0</v>
      </c>
      <c r="I30" s="76">
        <f t="shared" si="2"/>
        <v>491344302</v>
      </c>
      <c r="J30" s="74">
        <f>SUM(J31:J33)</f>
        <v>38168645</v>
      </c>
      <c r="K30" s="25">
        <f t="shared" si="3"/>
        <v>7.7682075165288067</v>
      </c>
      <c r="L30" s="75">
        <f t="shared" si="4"/>
        <v>0</v>
      </c>
      <c r="M30" s="25">
        <f t="shared" si="5"/>
        <v>0</v>
      </c>
      <c r="N30" s="74">
        <f>SUM(N31:N33)</f>
        <v>38168645</v>
      </c>
      <c r="O30" s="25">
        <f t="shared" si="6"/>
        <v>7.7682075165288067</v>
      </c>
      <c r="P30" s="76">
        <f t="shared" si="7"/>
        <v>453175657</v>
      </c>
    </row>
    <row r="31" spans="1:16" x14ac:dyDescent="0.25">
      <c r="A31" s="72">
        <v>311012501</v>
      </c>
      <c r="B31" s="31" t="s">
        <v>344</v>
      </c>
      <c r="C31" s="73"/>
      <c r="D31" s="64">
        <v>491344302</v>
      </c>
      <c r="E31" s="64"/>
      <c r="F31" s="75">
        <f t="shared" si="0"/>
        <v>491344302</v>
      </c>
      <c r="G31" s="25">
        <f t="shared" si="1"/>
        <v>1.1845359381831087E-2</v>
      </c>
      <c r="H31" s="64"/>
      <c r="I31" s="76">
        <f t="shared" si="2"/>
        <v>491344302</v>
      </c>
      <c r="J31" s="64">
        <v>38168645</v>
      </c>
      <c r="K31" s="25">
        <f t="shared" si="3"/>
        <v>7.7682075165288067</v>
      </c>
      <c r="L31" s="75">
        <f t="shared" si="4"/>
        <v>0</v>
      </c>
      <c r="M31" s="25">
        <f t="shared" si="5"/>
        <v>0</v>
      </c>
      <c r="N31" s="64">
        <v>38168645</v>
      </c>
      <c r="O31" s="25">
        <f t="shared" si="6"/>
        <v>7.7682075165288067</v>
      </c>
      <c r="P31" s="76">
        <f t="shared" si="7"/>
        <v>453175657</v>
      </c>
    </row>
    <row r="32" spans="1:16" hidden="1" x14ac:dyDescent="0.25">
      <c r="A32" s="72">
        <v>311012502</v>
      </c>
      <c r="B32" s="31" t="s">
        <v>345</v>
      </c>
      <c r="C32" s="73"/>
      <c r="D32" s="64"/>
      <c r="E32" s="64"/>
      <c r="F32" s="75">
        <f t="shared" si="0"/>
        <v>0</v>
      </c>
      <c r="G32" s="25">
        <f t="shared" si="1"/>
        <v>0</v>
      </c>
      <c r="H32" s="64"/>
      <c r="I32" s="76">
        <f t="shared" si="2"/>
        <v>0</v>
      </c>
      <c r="J32" s="64"/>
      <c r="K32" s="25">
        <f t="shared" si="3"/>
        <v>0</v>
      </c>
      <c r="L32" s="75">
        <f t="shared" si="4"/>
        <v>0</v>
      </c>
      <c r="M32" s="25">
        <f t="shared" si="5"/>
        <v>0</v>
      </c>
      <c r="N32" s="64"/>
      <c r="O32" s="25">
        <f t="shared" si="6"/>
        <v>0</v>
      </c>
      <c r="P32" s="76">
        <f t="shared" si="7"/>
        <v>0</v>
      </c>
    </row>
    <row r="33" spans="1:16" hidden="1" x14ac:dyDescent="0.25">
      <c r="A33" s="72">
        <v>311012503</v>
      </c>
      <c r="B33" s="31" t="s">
        <v>346</v>
      </c>
      <c r="C33" s="73"/>
      <c r="D33" s="64"/>
      <c r="E33" s="64"/>
      <c r="F33" s="75">
        <f t="shared" si="0"/>
        <v>0</v>
      </c>
      <c r="G33" s="25">
        <f t="shared" si="1"/>
        <v>0</v>
      </c>
      <c r="H33" s="64"/>
      <c r="I33" s="76">
        <f t="shared" si="2"/>
        <v>0</v>
      </c>
      <c r="J33" s="64"/>
      <c r="K33" s="25">
        <f t="shared" si="3"/>
        <v>0</v>
      </c>
      <c r="L33" s="75">
        <f t="shared" si="4"/>
        <v>0</v>
      </c>
      <c r="M33" s="25">
        <f t="shared" si="5"/>
        <v>0</v>
      </c>
      <c r="N33" s="64"/>
      <c r="O33" s="25">
        <f t="shared" si="6"/>
        <v>0</v>
      </c>
      <c r="P33" s="76">
        <f t="shared" si="7"/>
        <v>0</v>
      </c>
    </row>
    <row r="34" spans="1:16" hidden="1" x14ac:dyDescent="0.25">
      <c r="A34" s="72">
        <v>3110126</v>
      </c>
      <c r="B34" s="31" t="s">
        <v>347</v>
      </c>
      <c r="C34" s="73"/>
      <c r="D34" s="64"/>
      <c r="E34" s="64"/>
      <c r="F34" s="75">
        <f t="shared" si="0"/>
        <v>0</v>
      </c>
      <c r="G34" s="25">
        <f t="shared" si="1"/>
        <v>0</v>
      </c>
      <c r="H34" s="64"/>
      <c r="I34" s="76">
        <f t="shared" si="2"/>
        <v>0</v>
      </c>
      <c r="J34" s="64"/>
      <c r="K34" s="25">
        <f t="shared" si="3"/>
        <v>0</v>
      </c>
      <c r="L34" s="75">
        <f t="shared" si="4"/>
        <v>0</v>
      </c>
      <c r="M34" s="25">
        <f t="shared" si="5"/>
        <v>0</v>
      </c>
      <c r="N34" s="64"/>
      <c r="O34" s="25">
        <f t="shared" si="6"/>
        <v>0</v>
      </c>
      <c r="P34" s="76">
        <f t="shared" si="7"/>
        <v>0</v>
      </c>
    </row>
    <row r="35" spans="1:16" hidden="1" x14ac:dyDescent="0.25">
      <c r="A35" s="72">
        <v>3110127</v>
      </c>
      <c r="B35" s="28" t="s">
        <v>348</v>
      </c>
      <c r="C35" s="73"/>
      <c r="D35" s="64"/>
      <c r="E35" s="64"/>
      <c r="F35" s="75">
        <f t="shared" si="0"/>
        <v>0</v>
      </c>
      <c r="G35" s="25">
        <f t="shared" si="1"/>
        <v>0</v>
      </c>
      <c r="H35" s="64"/>
      <c r="I35" s="76">
        <f t="shared" si="2"/>
        <v>0</v>
      </c>
      <c r="J35" s="64"/>
      <c r="K35" s="25">
        <f t="shared" si="3"/>
        <v>0</v>
      </c>
      <c r="L35" s="75">
        <f t="shared" si="4"/>
        <v>0</v>
      </c>
      <c r="M35" s="25">
        <f t="shared" si="5"/>
        <v>0</v>
      </c>
      <c r="N35" s="64"/>
      <c r="O35" s="25">
        <f t="shared" si="6"/>
        <v>0</v>
      </c>
      <c r="P35" s="76">
        <f t="shared" si="7"/>
        <v>0</v>
      </c>
    </row>
    <row r="36" spans="1:16" ht="26.25" hidden="1" x14ac:dyDescent="0.25">
      <c r="A36" s="72">
        <v>3110128</v>
      </c>
      <c r="B36" s="31" t="s">
        <v>349</v>
      </c>
      <c r="C36" s="73"/>
      <c r="D36" s="64"/>
      <c r="E36" s="64"/>
      <c r="F36" s="75">
        <f t="shared" si="0"/>
        <v>0</v>
      </c>
      <c r="G36" s="25">
        <f t="shared" si="1"/>
        <v>0</v>
      </c>
      <c r="H36" s="64"/>
      <c r="I36" s="76">
        <f t="shared" si="2"/>
        <v>0</v>
      </c>
      <c r="J36" s="64"/>
      <c r="K36" s="25">
        <f t="shared" si="3"/>
        <v>0</v>
      </c>
      <c r="L36" s="75">
        <f t="shared" si="4"/>
        <v>0</v>
      </c>
      <c r="M36" s="25">
        <f t="shared" si="5"/>
        <v>0</v>
      </c>
      <c r="N36" s="64"/>
      <c r="O36" s="25">
        <f t="shared" si="6"/>
        <v>0</v>
      </c>
      <c r="P36" s="76">
        <f t="shared" si="7"/>
        <v>0</v>
      </c>
    </row>
    <row r="37" spans="1:16" x14ac:dyDescent="0.25">
      <c r="A37" s="66">
        <v>31102</v>
      </c>
      <c r="B37" s="67" t="s">
        <v>350</v>
      </c>
      <c r="C37" s="68"/>
      <c r="D37" s="69">
        <f>SUM(D38:D45)-D40</f>
        <v>3821036648</v>
      </c>
      <c r="E37" s="69">
        <f>SUM(E38:E45)-E40</f>
        <v>555480123</v>
      </c>
      <c r="F37" s="75">
        <f t="shared" si="0"/>
        <v>4376516771</v>
      </c>
      <c r="G37" s="20">
        <f t="shared" si="1"/>
        <v>0.10550934198704913</v>
      </c>
      <c r="H37" s="69">
        <f>SUM(H38:H45)-H40</f>
        <v>0</v>
      </c>
      <c r="I37" s="71">
        <f t="shared" si="2"/>
        <v>4376516771</v>
      </c>
      <c r="J37" s="69">
        <f>SUM(J38:J45)-J40</f>
        <v>154148569</v>
      </c>
      <c r="K37" s="20">
        <f t="shared" si="3"/>
        <v>3.5221747582787915</v>
      </c>
      <c r="L37" s="70">
        <f t="shared" si="4"/>
        <v>1188966928</v>
      </c>
      <c r="M37" s="20">
        <f t="shared" si="5"/>
        <v>27.166968395469677</v>
      </c>
      <c r="N37" s="69">
        <f>SUM(N38:N45)-N40</f>
        <v>1343115497</v>
      </c>
      <c r="O37" s="20">
        <f t="shared" si="6"/>
        <v>30.689143153748468</v>
      </c>
      <c r="P37" s="71">
        <f t="shared" si="7"/>
        <v>3033401274</v>
      </c>
    </row>
    <row r="38" spans="1:16" hidden="1" x14ac:dyDescent="0.25">
      <c r="A38" s="72">
        <v>3110201</v>
      </c>
      <c r="B38" s="28" t="s">
        <v>351</v>
      </c>
      <c r="C38" s="73"/>
      <c r="D38" s="64"/>
      <c r="E38" s="64"/>
      <c r="F38" s="75">
        <f t="shared" si="0"/>
        <v>0</v>
      </c>
      <c r="G38" s="25">
        <f t="shared" si="1"/>
        <v>0</v>
      </c>
      <c r="H38" s="64"/>
      <c r="I38" s="76">
        <f t="shared" si="2"/>
        <v>0</v>
      </c>
      <c r="J38" s="64"/>
      <c r="K38" s="25">
        <f t="shared" si="3"/>
        <v>0</v>
      </c>
      <c r="L38" s="75">
        <f t="shared" si="4"/>
        <v>0</v>
      </c>
      <c r="M38" s="25">
        <f t="shared" si="5"/>
        <v>0</v>
      </c>
      <c r="N38" s="64"/>
      <c r="O38" s="25">
        <f t="shared" si="6"/>
        <v>0</v>
      </c>
      <c r="P38" s="76">
        <f t="shared" si="7"/>
        <v>0</v>
      </c>
    </row>
    <row r="39" spans="1:16" hidden="1" x14ac:dyDescent="0.25">
      <c r="A39" s="72">
        <v>3110202</v>
      </c>
      <c r="B39" s="28" t="s">
        <v>352</v>
      </c>
      <c r="C39" s="73"/>
      <c r="D39" s="64"/>
      <c r="E39" s="64"/>
      <c r="F39" s="75">
        <f t="shared" si="0"/>
        <v>0</v>
      </c>
      <c r="G39" s="25">
        <f t="shared" si="1"/>
        <v>0</v>
      </c>
      <c r="H39" s="64"/>
      <c r="I39" s="76">
        <f t="shared" si="2"/>
        <v>0</v>
      </c>
      <c r="J39" s="64"/>
      <c r="K39" s="25">
        <f t="shared" si="3"/>
        <v>0</v>
      </c>
      <c r="L39" s="75">
        <f t="shared" si="4"/>
        <v>0</v>
      </c>
      <c r="M39" s="25">
        <f t="shared" si="5"/>
        <v>0</v>
      </c>
      <c r="N39" s="64"/>
      <c r="O39" s="25">
        <f t="shared" si="6"/>
        <v>0</v>
      </c>
      <c r="P39" s="76">
        <f t="shared" si="7"/>
        <v>0</v>
      </c>
    </row>
    <row r="40" spans="1:16" x14ac:dyDescent="0.25">
      <c r="A40" s="72">
        <v>3110203</v>
      </c>
      <c r="B40" s="31" t="s">
        <v>353</v>
      </c>
      <c r="C40" s="73"/>
      <c r="D40" s="74">
        <f>SUM(D41:D42)</f>
        <v>3435057284</v>
      </c>
      <c r="E40" s="74">
        <f>SUM(E41:E42)</f>
        <v>371221358</v>
      </c>
      <c r="F40" s="75">
        <f t="shared" si="0"/>
        <v>3806278642</v>
      </c>
      <c r="G40" s="25">
        <f t="shared" si="1"/>
        <v>9.1762005254470189E-2</v>
      </c>
      <c r="H40" s="74">
        <f>SUM(H41:H42)</f>
        <v>0</v>
      </c>
      <c r="I40" s="76">
        <f t="shared" si="2"/>
        <v>3806278642</v>
      </c>
      <c r="J40" s="74">
        <f>SUM(J41:J42)</f>
        <v>88567479</v>
      </c>
      <c r="K40" s="25">
        <f t="shared" si="3"/>
        <v>2.3268784902584652</v>
      </c>
      <c r="L40" s="75">
        <f t="shared" si="4"/>
        <v>1065314731</v>
      </c>
      <c r="M40" s="25">
        <f t="shared" si="5"/>
        <v>27.988353749115774</v>
      </c>
      <c r="N40" s="74">
        <f>SUM(N41:N42)</f>
        <v>1153882210</v>
      </c>
      <c r="O40" s="25">
        <f t="shared" si="6"/>
        <v>30.315232239374239</v>
      </c>
      <c r="P40" s="76">
        <f t="shared" si="7"/>
        <v>2652396432</v>
      </c>
    </row>
    <row r="41" spans="1:16" x14ac:dyDescent="0.25">
      <c r="A41" s="72">
        <v>311020301</v>
      </c>
      <c r="B41" s="28" t="s">
        <v>354</v>
      </c>
      <c r="C41" s="73"/>
      <c r="D41" s="64">
        <v>3435057284</v>
      </c>
      <c r="E41" s="64">
        <v>371221358</v>
      </c>
      <c r="F41" s="75">
        <f t="shared" si="0"/>
        <v>3806278642</v>
      </c>
      <c r="G41" s="25">
        <f t="shared" si="1"/>
        <v>9.1762005254470189E-2</v>
      </c>
      <c r="H41" s="64"/>
      <c r="I41" s="76">
        <f t="shared" si="2"/>
        <v>3806278642</v>
      </c>
      <c r="J41" s="64">
        <v>88567479</v>
      </c>
      <c r="K41" s="25">
        <f t="shared" si="3"/>
        <v>2.3268784902584652</v>
      </c>
      <c r="L41" s="75">
        <f t="shared" si="4"/>
        <v>1065314731</v>
      </c>
      <c r="M41" s="25">
        <f t="shared" si="5"/>
        <v>27.988353749115774</v>
      </c>
      <c r="N41" s="64">
        <v>1153882210</v>
      </c>
      <c r="O41" s="25">
        <f t="shared" si="6"/>
        <v>30.315232239374239</v>
      </c>
      <c r="P41" s="76">
        <f t="shared" si="7"/>
        <v>2652396432</v>
      </c>
    </row>
    <row r="42" spans="1:16" hidden="1" x14ac:dyDescent="0.25">
      <c r="A42" s="72">
        <v>311020302</v>
      </c>
      <c r="B42" s="28" t="s">
        <v>355</v>
      </c>
      <c r="C42" s="73"/>
      <c r="D42" s="64"/>
      <c r="E42" s="64"/>
      <c r="F42" s="75">
        <f t="shared" si="0"/>
        <v>0</v>
      </c>
      <c r="G42" s="25">
        <f t="shared" si="1"/>
        <v>0</v>
      </c>
      <c r="H42" s="64"/>
      <c r="I42" s="76">
        <f t="shared" si="2"/>
        <v>0</v>
      </c>
      <c r="J42" s="64"/>
      <c r="K42" s="25">
        <f t="shared" si="3"/>
        <v>0</v>
      </c>
      <c r="L42" s="75">
        <f t="shared" si="4"/>
        <v>0</v>
      </c>
      <c r="M42" s="25">
        <f t="shared" si="5"/>
        <v>0</v>
      </c>
      <c r="N42" s="64"/>
      <c r="O42" s="25">
        <f t="shared" si="6"/>
        <v>0</v>
      </c>
      <c r="P42" s="76">
        <f t="shared" si="7"/>
        <v>0</v>
      </c>
    </row>
    <row r="43" spans="1:16" x14ac:dyDescent="0.25">
      <c r="A43" s="72">
        <v>3110204</v>
      </c>
      <c r="B43" s="31" t="s">
        <v>356</v>
      </c>
      <c r="C43" s="73"/>
      <c r="D43" s="64">
        <v>120000000</v>
      </c>
      <c r="E43" s="64">
        <v>184258765</v>
      </c>
      <c r="F43" s="75">
        <f t="shared" si="0"/>
        <v>304258765</v>
      </c>
      <c r="G43" s="25">
        <f t="shared" si="1"/>
        <v>7.3350894715312883E-3</v>
      </c>
      <c r="H43" s="64"/>
      <c r="I43" s="76">
        <f t="shared" si="2"/>
        <v>304258765</v>
      </c>
      <c r="J43" s="64">
        <v>9517493</v>
      </c>
      <c r="K43" s="25">
        <f t="shared" si="3"/>
        <v>3.1280916426516092</v>
      </c>
      <c r="L43" s="75">
        <f t="shared" si="4"/>
        <v>123652197</v>
      </c>
      <c r="M43" s="25">
        <f t="shared" si="5"/>
        <v>40.640471606463009</v>
      </c>
      <c r="N43" s="64">
        <v>133169690</v>
      </c>
      <c r="O43" s="25">
        <f t="shared" si="6"/>
        <v>43.768563249114614</v>
      </c>
      <c r="P43" s="76">
        <f t="shared" si="7"/>
        <v>171089075</v>
      </c>
    </row>
    <row r="44" spans="1:16" hidden="1" x14ac:dyDescent="0.25">
      <c r="A44" s="72">
        <v>3110205</v>
      </c>
      <c r="B44" s="28" t="s">
        <v>357</v>
      </c>
      <c r="C44" s="73"/>
      <c r="D44" s="64"/>
      <c r="E44" s="64"/>
      <c r="F44" s="75">
        <f t="shared" si="0"/>
        <v>0</v>
      </c>
      <c r="G44" s="25">
        <f t="shared" si="1"/>
        <v>0</v>
      </c>
      <c r="H44" s="64"/>
      <c r="I44" s="76">
        <f t="shared" si="2"/>
        <v>0</v>
      </c>
      <c r="J44" s="64"/>
      <c r="K44" s="25">
        <f t="shared" si="3"/>
        <v>0</v>
      </c>
      <c r="L44" s="75">
        <f t="shared" si="4"/>
        <v>0</v>
      </c>
      <c r="M44" s="25">
        <f t="shared" si="5"/>
        <v>0</v>
      </c>
      <c r="N44" s="64"/>
      <c r="O44" s="25">
        <f t="shared" si="6"/>
        <v>0</v>
      </c>
      <c r="P44" s="76">
        <f t="shared" si="7"/>
        <v>0</v>
      </c>
    </row>
    <row r="45" spans="1:16" x14ac:dyDescent="0.25">
      <c r="A45" s="72">
        <v>3110299</v>
      </c>
      <c r="B45" s="28" t="s">
        <v>358</v>
      </c>
      <c r="C45" s="73"/>
      <c r="D45" s="64">
        <v>265979364</v>
      </c>
      <c r="E45" s="64"/>
      <c r="F45" s="75">
        <f t="shared" si="0"/>
        <v>265979364</v>
      </c>
      <c r="G45" s="25">
        <f t="shared" si="1"/>
        <v>6.4122472610476421E-3</v>
      </c>
      <c r="H45" s="64"/>
      <c r="I45" s="76">
        <f t="shared" si="2"/>
        <v>265979364</v>
      </c>
      <c r="J45" s="64">
        <v>56063597</v>
      </c>
      <c r="K45" s="25">
        <f t="shared" si="3"/>
        <v>21.078175448227629</v>
      </c>
      <c r="L45" s="75">
        <f t="shared" si="4"/>
        <v>0</v>
      </c>
      <c r="M45" s="25">
        <f t="shared" si="5"/>
        <v>0</v>
      </c>
      <c r="N45" s="64">
        <v>56063597</v>
      </c>
      <c r="O45" s="25">
        <f t="shared" si="6"/>
        <v>21.078175448227629</v>
      </c>
      <c r="P45" s="76">
        <f t="shared" si="7"/>
        <v>209915767</v>
      </c>
    </row>
    <row r="46" spans="1:16" x14ac:dyDescent="0.25">
      <c r="A46" s="66">
        <v>31103</v>
      </c>
      <c r="B46" s="67" t="s">
        <v>359</v>
      </c>
      <c r="C46" s="68"/>
      <c r="D46" s="69">
        <f>SUM(D47+D53+D63)</f>
        <v>8558575204</v>
      </c>
      <c r="E46" s="69">
        <f>SUM(E47+E53+E63)</f>
        <v>0</v>
      </c>
      <c r="F46" s="75">
        <f t="shared" si="0"/>
        <v>8558575204</v>
      </c>
      <c r="G46" s="20">
        <f t="shared" si="1"/>
        <v>0.20633067011288617</v>
      </c>
      <c r="H46" s="69">
        <f>SUM(H47+H53+H63)</f>
        <v>0</v>
      </c>
      <c r="I46" s="71">
        <f t="shared" si="2"/>
        <v>8558575204</v>
      </c>
      <c r="J46" s="69">
        <f>SUM(J47+J53+J63)</f>
        <v>1147311373</v>
      </c>
      <c r="K46" s="20">
        <f t="shared" si="3"/>
        <v>13.405401549358167</v>
      </c>
      <c r="L46" s="70">
        <f t="shared" si="4"/>
        <v>73933964</v>
      </c>
      <c r="M46" s="20">
        <f t="shared" si="5"/>
        <v>0.86385832031300802</v>
      </c>
      <c r="N46" s="69">
        <f>SUM(N47+N53+N63)</f>
        <v>1221245337</v>
      </c>
      <c r="O46" s="20">
        <f t="shared" si="6"/>
        <v>14.269259869671178</v>
      </c>
      <c r="P46" s="71">
        <f t="shared" si="7"/>
        <v>7337329867</v>
      </c>
    </row>
    <row r="47" spans="1:16" x14ac:dyDescent="0.25">
      <c r="A47" s="72">
        <v>3110301</v>
      </c>
      <c r="B47" s="31" t="s">
        <v>360</v>
      </c>
      <c r="C47" s="73"/>
      <c r="D47" s="74">
        <f>SUM(D48:D52)</f>
        <v>6378007575</v>
      </c>
      <c r="E47" s="74">
        <f>SUM(E48:E52)</f>
        <v>0</v>
      </c>
      <c r="F47" s="75">
        <f t="shared" si="0"/>
        <v>6378007575</v>
      </c>
      <c r="G47" s="25">
        <f t="shared" si="1"/>
        <v>0.15376140836149554</v>
      </c>
      <c r="H47" s="74">
        <f>SUM(H48:H52)</f>
        <v>0</v>
      </c>
      <c r="I47" s="76">
        <f t="shared" si="2"/>
        <v>6378007575</v>
      </c>
      <c r="J47" s="74">
        <f>SUM(J48:J52)</f>
        <v>821958831</v>
      </c>
      <c r="K47" s="25">
        <f t="shared" si="3"/>
        <v>12.887391890562313</v>
      </c>
      <c r="L47" s="75">
        <f t="shared" si="4"/>
        <v>62282964</v>
      </c>
      <c r="M47" s="25">
        <f t="shared" si="5"/>
        <v>0.9765269681417712</v>
      </c>
      <c r="N47" s="74">
        <f>SUM(N48:N52)</f>
        <v>884241795</v>
      </c>
      <c r="O47" s="25">
        <f t="shared" si="6"/>
        <v>13.863918858704082</v>
      </c>
      <c r="P47" s="76">
        <f t="shared" si="7"/>
        <v>5493765780</v>
      </c>
    </row>
    <row r="48" spans="1:16" x14ac:dyDescent="0.25">
      <c r="A48" s="72">
        <v>311030101</v>
      </c>
      <c r="B48" s="31" t="s">
        <v>361</v>
      </c>
      <c r="C48" s="73"/>
      <c r="D48" s="64">
        <v>1724119521</v>
      </c>
      <c r="E48" s="64"/>
      <c r="F48" s="75">
        <f t="shared" si="0"/>
        <v>1724119521</v>
      </c>
      <c r="G48" s="25">
        <f t="shared" si="1"/>
        <v>4.1565182012582837E-2</v>
      </c>
      <c r="H48" s="64"/>
      <c r="I48" s="76">
        <f t="shared" si="2"/>
        <v>1724119521</v>
      </c>
      <c r="J48" s="64">
        <v>68091</v>
      </c>
      <c r="K48" s="25">
        <f t="shared" si="3"/>
        <v>3.949320170129899E-3</v>
      </c>
      <c r="L48" s="75">
        <f t="shared" si="4"/>
        <v>0</v>
      </c>
      <c r="M48" s="25">
        <f t="shared" si="5"/>
        <v>0</v>
      </c>
      <c r="N48" s="64">
        <v>68091</v>
      </c>
      <c r="O48" s="25">
        <f t="shared" si="6"/>
        <v>3.949320170129899E-3</v>
      </c>
      <c r="P48" s="76">
        <f t="shared" si="7"/>
        <v>1724051430</v>
      </c>
    </row>
    <row r="49" spans="1:16" x14ac:dyDescent="0.25">
      <c r="A49" s="72">
        <v>311030102</v>
      </c>
      <c r="B49" s="31" t="s">
        <v>362</v>
      </c>
      <c r="C49" s="73"/>
      <c r="D49" s="64">
        <v>2041490987</v>
      </c>
      <c r="E49" s="64"/>
      <c r="F49" s="75">
        <f t="shared" si="0"/>
        <v>2041490987</v>
      </c>
      <c r="G49" s="25">
        <f t="shared" si="1"/>
        <v>4.9216393305776159E-2</v>
      </c>
      <c r="H49" s="64"/>
      <c r="I49" s="76">
        <f t="shared" si="2"/>
        <v>2041490987</v>
      </c>
      <c r="J49" s="64">
        <v>448972600</v>
      </c>
      <c r="K49" s="25">
        <f t="shared" si="3"/>
        <v>21.992387076847773</v>
      </c>
      <c r="L49" s="75">
        <f t="shared" si="4"/>
        <v>32109220</v>
      </c>
      <c r="M49" s="25">
        <f t="shared" si="5"/>
        <v>1.5728318275450706</v>
      </c>
      <c r="N49" s="64">
        <v>481081820</v>
      </c>
      <c r="O49" s="25">
        <f t="shared" si="6"/>
        <v>23.56521890439284</v>
      </c>
      <c r="P49" s="76">
        <f t="shared" si="7"/>
        <v>1560409167</v>
      </c>
    </row>
    <row r="50" spans="1:16" x14ac:dyDescent="0.25">
      <c r="A50" s="72">
        <v>311030103</v>
      </c>
      <c r="B50" s="31" t="s">
        <v>363</v>
      </c>
      <c r="C50" s="73"/>
      <c r="D50" s="64">
        <v>1218571608</v>
      </c>
      <c r="E50" s="64"/>
      <c r="F50" s="75">
        <f t="shared" si="0"/>
        <v>1218571608</v>
      </c>
      <c r="G50" s="25">
        <f t="shared" si="1"/>
        <v>2.9377401082094554E-2</v>
      </c>
      <c r="H50" s="64"/>
      <c r="I50" s="76">
        <f t="shared" si="2"/>
        <v>1218571608</v>
      </c>
      <c r="J50" s="64">
        <v>102188400</v>
      </c>
      <c r="K50" s="25">
        <f t="shared" si="3"/>
        <v>8.3859167019095686</v>
      </c>
      <c r="L50" s="75">
        <f t="shared" si="4"/>
        <v>16876900</v>
      </c>
      <c r="M50" s="25">
        <f t="shared" si="5"/>
        <v>1.3849740047447421</v>
      </c>
      <c r="N50" s="64">
        <v>119065300</v>
      </c>
      <c r="O50" s="25">
        <f t="shared" si="6"/>
        <v>9.7708907066543116</v>
      </c>
      <c r="P50" s="76">
        <f t="shared" si="7"/>
        <v>1099506308</v>
      </c>
    </row>
    <row r="51" spans="1:16" x14ac:dyDescent="0.25">
      <c r="A51" s="72">
        <v>311030104</v>
      </c>
      <c r="B51" s="31" t="s">
        <v>364</v>
      </c>
      <c r="C51" s="73"/>
      <c r="D51" s="64">
        <v>408448108</v>
      </c>
      <c r="E51" s="64"/>
      <c r="F51" s="75">
        <f t="shared" si="0"/>
        <v>408448108</v>
      </c>
      <c r="G51" s="25">
        <f t="shared" si="1"/>
        <v>9.8468927153427289E-3</v>
      </c>
      <c r="H51" s="64"/>
      <c r="I51" s="76">
        <f t="shared" si="2"/>
        <v>408448108</v>
      </c>
      <c r="J51" s="64">
        <v>85757300</v>
      </c>
      <c r="K51" s="25">
        <f t="shared" si="3"/>
        <v>20.995886214265436</v>
      </c>
      <c r="L51" s="75">
        <f t="shared" si="4"/>
        <v>4068964</v>
      </c>
      <c r="M51" s="25">
        <f t="shared" si="5"/>
        <v>0.99620096661091651</v>
      </c>
      <c r="N51" s="64">
        <v>89826264</v>
      </c>
      <c r="O51" s="25">
        <f t="shared" si="6"/>
        <v>21.992087180876354</v>
      </c>
      <c r="P51" s="76">
        <f t="shared" si="7"/>
        <v>318621844</v>
      </c>
    </row>
    <row r="52" spans="1:16" x14ac:dyDescent="0.25">
      <c r="A52" s="72">
        <v>311030105</v>
      </c>
      <c r="B52" s="31" t="s">
        <v>365</v>
      </c>
      <c r="C52" s="73"/>
      <c r="D52" s="64">
        <v>985377351</v>
      </c>
      <c r="E52" s="64"/>
      <c r="F52" s="75">
        <f t="shared" si="0"/>
        <v>985377351</v>
      </c>
      <c r="G52" s="25">
        <f t="shared" si="1"/>
        <v>2.3755539245699273E-2</v>
      </c>
      <c r="H52" s="64"/>
      <c r="I52" s="76">
        <f t="shared" si="2"/>
        <v>985377351</v>
      </c>
      <c r="J52" s="64">
        <v>184972440</v>
      </c>
      <c r="K52" s="25">
        <f t="shared" si="3"/>
        <v>18.771736514167152</v>
      </c>
      <c r="L52" s="75">
        <f t="shared" si="4"/>
        <v>9227880</v>
      </c>
      <c r="M52" s="25">
        <f t="shared" si="5"/>
        <v>0.9364818453189715</v>
      </c>
      <c r="N52" s="64">
        <v>194200320</v>
      </c>
      <c r="O52" s="25">
        <f t="shared" si="6"/>
        <v>19.708218359486121</v>
      </c>
      <c r="P52" s="76">
        <f t="shared" si="7"/>
        <v>791177031</v>
      </c>
    </row>
    <row r="53" spans="1:16" x14ac:dyDescent="0.25">
      <c r="A53" s="72">
        <v>3110302</v>
      </c>
      <c r="B53" s="31" t="s">
        <v>366</v>
      </c>
      <c r="C53" s="73"/>
      <c r="D53" s="74">
        <f>SUM(D54:D62)</f>
        <v>2180567629</v>
      </c>
      <c r="E53" s="74">
        <f>SUM(E54:E62)</f>
        <v>0</v>
      </c>
      <c r="F53" s="75">
        <f t="shared" si="0"/>
        <v>2180567629</v>
      </c>
      <c r="G53" s="25">
        <f t="shared" si="1"/>
        <v>5.2569261751390615E-2</v>
      </c>
      <c r="H53" s="74">
        <f>SUM(H54:H62)</f>
        <v>0</v>
      </c>
      <c r="I53" s="76">
        <f t="shared" si="2"/>
        <v>2180567629</v>
      </c>
      <c r="J53" s="74">
        <f>SUM(J54:J62)</f>
        <v>325352542</v>
      </c>
      <c r="K53" s="25">
        <f t="shared" si="3"/>
        <v>14.920543516882596</v>
      </c>
      <c r="L53" s="75">
        <f t="shared" si="4"/>
        <v>11651000</v>
      </c>
      <c r="M53" s="25">
        <f t="shared" si="5"/>
        <v>0.53431041739086549</v>
      </c>
      <c r="N53" s="74">
        <f>SUM(N54:N62)</f>
        <v>337003542</v>
      </c>
      <c r="O53" s="25">
        <f t="shared" si="6"/>
        <v>15.45485393427346</v>
      </c>
      <c r="P53" s="76">
        <f t="shared" si="7"/>
        <v>1843564087</v>
      </c>
    </row>
    <row r="54" spans="1:16" x14ac:dyDescent="0.25">
      <c r="A54" s="72">
        <v>311030201</v>
      </c>
      <c r="B54" s="31" t="s">
        <v>367</v>
      </c>
      <c r="C54" s="73"/>
      <c r="D54" s="64">
        <v>774604423</v>
      </c>
      <c r="E54" s="64"/>
      <c r="F54" s="75">
        <f t="shared" si="0"/>
        <v>774604423</v>
      </c>
      <c r="G54" s="25">
        <f t="shared" si="1"/>
        <v>1.8674212221129832E-2</v>
      </c>
      <c r="H54" s="64"/>
      <c r="I54" s="76">
        <f t="shared" si="2"/>
        <v>774604423</v>
      </c>
      <c r="J54" s="64">
        <v>138555292</v>
      </c>
      <c r="K54" s="25">
        <f t="shared" si="3"/>
        <v>17.887232229243285</v>
      </c>
      <c r="L54" s="75">
        <f t="shared" si="4"/>
        <v>0</v>
      </c>
      <c r="M54" s="25">
        <f t="shared" si="5"/>
        <v>0</v>
      </c>
      <c r="N54" s="64">
        <v>138555292</v>
      </c>
      <c r="O54" s="25">
        <f t="shared" si="6"/>
        <v>17.887232229243285</v>
      </c>
      <c r="P54" s="76">
        <f t="shared" si="7"/>
        <v>636049131</v>
      </c>
    </row>
    <row r="55" spans="1:16" x14ac:dyDescent="0.25">
      <c r="A55" s="72">
        <v>311030202</v>
      </c>
      <c r="B55" s="31" t="s">
        <v>368</v>
      </c>
      <c r="C55" s="73"/>
      <c r="D55" s="64">
        <v>575805150</v>
      </c>
      <c r="E55" s="64"/>
      <c r="F55" s="75">
        <f t="shared" si="0"/>
        <v>575805150</v>
      </c>
      <c r="G55" s="25">
        <f t="shared" si="1"/>
        <v>1.3881546825507213E-2</v>
      </c>
      <c r="H55" s="64"/>
      <c r="I55" s="76">
        <f t="shared" si="2"/>
        <v>575805150</v>
      </c>
      <c r="J55" s="64">
        <v>119983400</v>
      </c>
      <c r="K55" s="25">
        <f t="shared" si="3"/>
        <v>20.837500324545552</v>
      </c>
      <c r="L55" s="75">
        <f t="shared" si="4"/>
        <v>7465200</v>
      </c>
      <c r="M55" s="25">
        <f t="shared" si="5"/>
        <v>1.2964802416234034</v>
      </c>
      <c r="N55" s="64">
        <v>127448600</v>
      </c>
      <c r="O55" s="25">
        <f t="shared" si="6"/>
        <v>22.133980566168955</v>
      </c>
      <c r="P55" s="76">
        <f t="shared" si="7"/>
        <v>448356550</v>
      </c>
    </row>
    <row r="56" spans="1:16" x14ac:dyDescent="0.25">
      <c r="A56" s="72">
        <v>311030203</v>
      </c>
      <c r="B56" s="31" t="s">
        <v>369</v>
      </c>
      <c r="C56" s="73"/>
      <c r="D56" s="64">
        <v>24868808</v>
      </c>
      <c r="E56" s="64"/>
      <c r="F56" s="75">
        <f t="shared" si="0"/>
        <v>24868808</v>
      </c>
      <c r="G56" s="25">
        <f t="shared" si="1"/>
        <v>5.9953878972174583E-4</v>
      </c>
      <c r="H56" s="64"/>
      <c r="I56" s="76">
        <f t="shared" si="2"/>
        <v>24868808</v>
      </c>
      <c r="J56" s="64"/>
      <c r="K56" s="25">
        <f t="shared" si="3"/>
        <v>0</v>
      </c>
      <c r="L56" s="75">
        <f t="shared" si="4"/>
        <v>10300</v>
      </c>
      <c r="M56" s="25">
        <f t="shared" si="5"/>
        <v>4.1417344972867212E-2</v>
      </c>
      <c r="N56" s="64">
        <v>10300</v>
      </c>
      <c r="O56" s="25">
        <f t="shared" si="6"/>
        <v>4.1417344972867212E-2</v>
      </c>
      <c r="P56" s="76">
        <f t="shared" si="7"/>
        <v>24858508</v>
      </c>
    </row>
    <row r="57" spans="1:16" hidden="1" x14ac:dyDescent="0.25">
      <c r="A57" s="72">
        <v>311030204</v>
      </c>
      <c r="B57" s="31" t="s">
        <v>370</v>
      </c>
      <c r="C57" s="73"/>
      <c r="D57" s="64"/>
      <c r="E57" s="64"/>
      <c r="F57" s="75">
        <f t="shared" si="0"/>
        <v>0</v>
      </c>
      <c r="G57" s="25">
        <f t="shared" si="1"/>
        <v>0</v>
      </c>
      <c r="H57" s="64"/>
      <c r="I57" s="76">
        <f t="shared" si="2"/>
        <v>0</v>
      </c>
      <c r="J57" s="64"/>
      <c r="K57" s="25">
        <f t="shared" si="3"/>
        <v>0</v>
      </c>
      <c r="L57" s="75">
        <f t="shared" si="4"/>
        <v>0</v>
      </c>
      <c r="M57" s="25">
        <f t="shared" si="5"/>
        <v>0</v>
      </c>
      <c r="N57" s="64"/>
      <c r="O57" s="25">
        <f t="shared" si="6"/>
        <v>0</v>
      </c>
      <c r="P57" s="76">
        <f t="shared" si="7"/>
        <v>0</v>
      </c>
    </row>
    <row r="58" spans="1:16" hidden="1" x14ac:dyDescent="0.25">
      <c r="A58" s="72">
        <v>311030205</v>
      </c>
      <c r="B58" s="28" t="s">
        <v>371</v>
      </c>
      <c r="C58" s="73"/>
      <c r="D58" s="64"/>
      <c r="E58" s="64"/>
      <c r="F58" s="75">
        <f t="shared" si="0"/>
        <v>0</v>
      </c>
      <c r="G58" s="25">
        <f t="shared" si="1"/>
        <v>0</v>
      </c>
      <c r="H58" s="64"/>
      <c r="I58" s="76">
        <f t="shared" si="2"/>
        <v>0</v>
      </c>
      <c r="J58" s="64"/>
      <c r="K58" s="25">
        <f t="shared" si="3"/>
        <v>0</v>
      </c>
      <c r="L58" s="75">
        <f t="shared" si="4"/>
        <v>0</v>
      </c>
      <c r="M58" s="25">
        <f t="shared" si="5"/>
        <v>0</v>
      </c>
      <c r="N58" s="64"/>
      <c r="O58" s="25">
        <f t="shared" si="6"/>
        <v>0</v>
      </c>
      <c r="P58" s="76">
        <f t="shared" si="7"/>
        <v>0</v>
      </c>
    </row>
    <row r="59" spans="1:16" x14ac:dyDescent="0.25">
      <c r="A59" s="72">
        <v>311030206</v>
      </c>
      <c r="B59" s="28" t="s">
        <v>372</v>
      </c>
      <c r="C59" s="73"/>
      <c r="D59" s="64">
        <v>483173549</v>
      </c>
      <c r="E59" s="64"/>
      <c r="F59" s="75">
        <f t="shared" si="0"/>
        <v>483173549</v>
      </c>
      <c r="G59" s="25">
        <f t="shared" si="1"/>
        <v>1.1648378353840711E-2</v>
      </c>
      <c r="H59" s="64"/>
      <c r="I59" s="76">
        <f t="shared" si="2"/>
        <v>483173549</v>
      </c>
      <c r="J59" s="64">
        <v>40088310</v>
      </c>
      <c r="K59" s="25">
        <f t="shared" si="3"/>
        <v>8.29687595336474</v>
      </c>
      <c r="L59" s="75">
        <f t="shared" si="4"/>
        <v>2505300</v>
      </c>
      <c r="M59" s="25">
        <f t="shared" si="5"/>
        <v>0.51850934414458194</v>
      </c>
      <c r="N59" s="64">
        <v>42593610</v>
      </c>
      <c r="O59" s="25">
        <f t="shared" si="6"/>
        <v>8.8153852975093212</v>
      </c>
      <c r="P59" s="76">
        <f t="shared" si="7"/>
        <v>440579939</v>
      </c>
    </row>
    <row r="60" spans="1:16" x14ac:dyDescent="0.25">
      <c r="A60" s="72">
        <v>311030207</v>
      </c>
      <c r="B60" s="28" t="s">
        <v>373</v>
      </c>
      <c r="C60" s="73"/>
      <c r="D60" s="64">
        <v>322115699</v>
      </c>
      <c r="E60" s="64"/>
      <c r="F60" s="75">
        <f t="shared" si="0"/>
        <v>322115699</v>
      </c>
      <c r="G60" s="25">
        <f t="shared" si="1"/>
        <v>7.7655855611911181E-3</v>
      </c>
      <c r="H60" s="64"/>
      <c r="I60" s="76">
        <f t="shared" si="2"/>
        <v>322115699</v>
      </c>
      <c r="J60" s="64">
        <v>26725540</v>
      </c>
      <c r="K60" s="25">
        <f t="shared" si="3"/>
        <v>8.296875961950553</v>
      </c>
      <c r="L60" s="75">
        <f t="shared" si="4"/>
        <v>1670200</v>
      </c>
      <c r="M60" s="25">
        <f t="shared" si="5"/>
        <v>0.51850934468114829</v>
      </c>
      <c r="N60" s="64">
        <v>28395740</v>
      </c>
      <c r="O60" s="25">
        <f t="shared" si="6"/>
        <v>8.8153853066317023</v>
      </c>
      <c r="P60" s="76">
        <f t="shared" si="7"/>
        <v>293719959</v>
      </c>
    </row>
    <row r="61" spans="1:16" hidden="1" x14ac:dyDescent="0.25">
      <c r="A61" s="72">
        <v>311030208</v>
      </c>
      <c r="B61" s="28" t="s">
        <v>374</v>
      </c>
      <c r="C61" s="73"/>
      <c r="D61" s="64"/>
      <c r="E61" s="64"/>
      <c r="F61" s="75">
        <f t="shared" si="0"/>
        <v>0</v>
      </c>
      <c r="G61" s="25">
        <f t="shared" si="1"/>
        <v>0</v>
      </c>
      <c r="H61" s="64"/>
      <c r="I61" s="76">
        <f t="shared" si="2"/>
        <v>0</v>
      </c>
      <c r="J61" s="64"/>
      <c r="K61" s="25">
        <f t="shared" si="3"/>
        <v>0</v>
      </c>
      <c r="L61" s="75">
        <f t="shared" si="4"/>
        <v>0</v>
      </c>
      <c r="M61" s="25">
        <f t="shared" si="5"/>
        <v>0</v>
      </c>
      <c r="N61" s="64"/>
      <c r="O61" s="25">
        <f t="shared" si="6"/>
        <v>0</v>
      </c>
      <c r="P61" s="76">
        <f t="shared" si="7"/>
        <v>0</v>
      </c>
    </row>
    <row r="62" spans="1:16" hidden="1" x14ac:dyDescent="0.25">
      <c r="A62" s="72">
        <v>311030209</v>
      </c>
      <c r="B62" s="31" t="s">
        <v>80</v>
      </c>
      <c r="C62" s="73"/>
      <c r="D62" s="64"/>
      <c r="E62" s="64"/>
      <c r="F62" s="75">
        <f t="shared" si="0"/>
        <v>0</v>
      </c>
      <c r="G62" s="25">
        <f t="shared" si="1"/>
        <v>0</v>
      </c>
      <c r="H62" s="64"/>
      <c r="I62" s="76">
        <f t="shared" si="2"/>
        <v>0</v>
      </c>
      <c r="J62" s="64"/>
      <c r="K62" s="25">
        <f t="shared" si="3"/>
        <v>0</v>
      </c>
      <c r="L62" s="75">
        <f t="shared" si="4"/>
        <v>0</v>
      </c>
      <c r="M62" s="25">
        <f t="shared" si="5"/>
        <v>0</v>
      </c>
      <c r="N62" s="64"/>
      <c r="O62" s="25">
        <f t="shared" si="6"/>
        <v>0</v>
      </c>
      <c r="P62" s="76">
        <f t="shared" si="7"/>
        <v>0</v>
      </c>
    </row>
    <row r="63" spans="1:16" hidden="1" x14ac:dyDescent="0.25">
      <c r="A63" s="72">
        <v>3110303</v>
      </c>
      <c r="B63" s="31" t="s">
        <v>375</v>
      </c>
      <c r="C63" s="73"/>
      <c r="D63" s="64"/>
      <c r="E63" s="64"/>
      <c r="F63" s="75">
        <f t="shared" si="0"/>
        <v>0</v>
      </c>
      <c r="G63" s="25">
        <f t="shared" si="1"/>
        <v>0</v>
      </c>
      <c r="H63" s="64"/>
      <c r="I63" s="76">
        <f t="shared" si="2"/>
        <v>0</v>
      </c>
      <c r="J63" s="64"/>
      <c r="K63" s="25">
        <f>IF(OR(J63=0,F63=0),0,J63/F63)*100</f>
        <v>0</v>
      </c>
      <c r="L63" s="75">
        <f>SUM(N63-J63)</f>
        <v>0</v>
      </c>
      <c r="M63" s="25">
        <f>IF(OR(L63=0,F63=0),0,L63/F63)*100</f>
        <v>0</v>
      </c>
      <c r="N63" s="64"/>
      <c r="O63" s="25">
        <f>IF(OR(N63=0,F63=0),0,N63/F63)*100</f>
        <v>0</v>
      </c>
      <c r="P63" s="76">
        <f>SUM(F63-N63)</f>
        <v>0</v>
      </c>
    </row>
    <row r="64" spans="1:16" x14ac:dyDescent="0.25">
      <c r="A64" s="77">
        <v>312</v>
      </c>
      <c r="B64" s="67" t="s">
        <v>376</v>
      </c>
      <c r="C64" s="68"/>
      <c r="D64" s="69">
        <f>SUM(D65+D71+D102)</f>
        <v>23131319491</v>
      </c>
      <c r="E64" s="69">
        <f>SUM(E65+E71+E102)</f>
        <v>-512480123</v>
      </c>
      <c r="F64" s="75">
        <f t="shared" si="0"/>
        <v>22618839368</v>
      </c>
      <c r="G64" s="20">
        <f t="shared" si="1"/>
        <v>0.54529640421854153</v>
      </c>
      <c r="H64" s="69">
        <f>SUM(H65+H71+H102)</f>
        <v>0</v>
      </c>
      <c r="I64" s="71">
        <f t="shared" si="2"/>
        <v>22618839368</v>
      </c>
      <c r="J64" s="69">
        <f>SUM(J65+J71+J102)</f>
        <v>1880639395</v>
      </c>
      <c r="K64" s="20">
        <f t="shared" si="3"/>
        <v>8.3144822968265757</v>
      </c>
      <c r="L64" s="70">
        <f t="shared" si="4"/>
        <v>1822567055</v>
      </c>
      <c r="M64" s="20">
        <f t="shared" si="5"/>
        <v>8.0577390614413069</v>
      </c>
      <c r="N64" s="69">
        <f>SUM(N65+N71+N102)</f>
        <v>3703206450</v>
      </c>
      <c r="O64" s="20">
        <f t="shared" si="6"/>
        <v>16.372221358267883</v>
      </c>
      <c r="P64" s="71">
        <f t="shared" si="7"/>
        <v>18915632918</v>
      </c>
    </row>
    <row r="65" spans="1:16" x14ac:dyDescent="0.25">
      <c r="A65" s="72">
        <v>31201</v>
      </c>
      <c r="B65" s="31" t="s">
        <v>377</v>
      </c>
      <c r="C65" s="73"/>
      <c r="D65" s="74">
        <f>SUM(D66:D70)</f>
        <v>3723550000</v>
      </c>
      <c r="E65" s="74">
        <f>SUM(E66:E70)</f>
        <v>-200000000</v>
      </c>
      <c r="F65" s="75">
        <f t="shared" si="0"/>
        <v>3523550000</v>
      </c>
      <c r="G65" s="25">
        <f t="shared" si="1"/>
        <v>8.4945965344380703E-2</v>
      </c>
      <c r="H65" s="74">
        <f>SUM(H66:H70)</f>
        <v>0</v>
      </c>
      <c r="I65" s="76">
        <f t="shared" si="2"/>
        <v>3523550000</v>
      </c>
      <c r="J65" s="74">
        <f>SUM(J66:J70)</f>
        <v>130180</v>
      </c>
      <c r="K65" s="25">
        <f t="shared" si="3"/>
        <v>3.6945693973407501E-3</v>
      </c>
      <c r="L65" s="75">
        <f t="shared" si="4"/>
        <v>33757698</v>
      </c>
      <c r="M65" s="25">
        <f t="shared" si="5"/>
        <v>0.95805928679882513</v>
      </c>
      <c r="N65" s="74">
        <f>SUM(N66:N70)</f>
        <v>33887878</v>
      </c>
      <c r="O65" s="25">
        <f t="shared" si="6"/>
        <v>0.96175385619616582</v>
      </c>
      <c r="P65" s="76">
        <f t="shared" si="7"/>
        <v>3489662122</v>
      </c>
    </row>
    <row r="66" spans="1:16" x14ac:dyDescent="0.25">
      <c r="A66" s="72">
        <v>3120101</v>
      </c>
      <c r="B66" s="31" t="s">
        <v>378</v>
      </c>
      <c r="C66" s="73"/>
      <c r="D66" s="64">
        <v>280000000</v>
      </c>
      <c r="E66" s="64"/>
      <c r="F66" s="75">
        <f t="shared" si="0"/>
        <v>280000000</v>
      </c>
      <c r="G66" s="25">
        <f t="shared" si="1"/>
        <v>6.7502576368794536E-3</v>
      </c>
      <c r="H66" s="64"/>
      <c r="I66" s="76">
        <f t="shared" si="2"/>
        <v>280000000</v>
      </c>
      <c r="J66" s="64"/>
      <c r="K66" s="25">
        <f t="shared" si="3"/>
        <v>0</v>
      </c>
      <c r="L66" s="75">
        <f t="shared" si="4"/>
        <v>0</v>
      </c>
      <c r="M66" s="25">
        <f t="shared" si="5"/>
        <v>0</v>
      </c>
      <c r="N66" s="64"/>
      <c r="O66" s="25">
        <f t="shared" si="6"/>
        <v>0</v>
      </c>
      <c r="P66" s="76">
        <f t="shared" si="7"/>
        <v>280000000</v>
      </c>
    </row>
    <row r="67" spans="1:16" x14ac:dyDescent="0.25">
      <c r="A67" s="72">
        <v>3120102</v>
      </c>
      <c r="B67" s="31" t="s">
        <v>379</v>
      </c>
      <c r="C67" s="73"/>
      <c r="D67" s="64">
        <v>2953500000</v>
      </c>
      <c r="E67" s="64">
        <v>-200000000</v>
      </c>
      <c r="F67" s="75">
        <f t="shared" si="0"/>
        <v>2753500000</v>
      </c>
      <c r="G67" s="25">
        <f t="shared" si="1"/>
        <v>6.6381551439812767E-2</v>
      </c>
      <c r="H67" s="64"/>
      <c r="I67" s="76">
        <f t="shared" si="2"/>
        <v>2753500000</v>
      </c>
      <c r="J67" s="64"/>
      <c r="K67" s="25">
        <f t="shared" si="3"/>
        <v>0</v>
      </c>
      <c r="L67" s="75">
        <f t="shared" si="4"/>
        <v>3640448</v>
      </c>
      <c r="M67" s="25">
        <f t="shared" si="5"/>
        <v>0.13221165788995823</v>
      </c>
      <c r="N67" s="64">
        <v>3640448</v>
      </c>
      <c r="O67" s="25">
        <f t="shared" si="6"/>
        <v>0.13221165788995823</v>
      </c>
      <c r="P67" s="76">
        <f t="shared" si="7"/>
        <v>2749859552</v>
      </c>
    </row>
    <row r="68" spans="1:16" x14ac:dyDescent="0.25">
      <c r="A68" s="72">
        <v>3120103</v>
      </c>
      <c r="B68" s="31" t="s">
        <v>380</v>
      </c>
      <c r="C68" s="73"/>
      <c r="D68" s="64">
        <v>51150000</v>
      </c>
      <c r="E68" s="64"/>
      <c r="F68" s="75">
        <f t="shared" si="0"/>
        <v>51150000</v>
      </c>
      <c r="G68" s="25">
        <f t="shared" si="1"/>
        <v>1.2331274218799432E-3</v>
      </c>
      <c r="H68" s="64"/>
      <c r="I68" s="76">
        <f t="shared" si="2"/>
        <v>51150000</v>
      </c>
      <c r="J68" s="64"/>
      <c r="K68" s="25">
        <f t="shared" si="3"/>
        <v>0</v>
      </c>
      <c r="L68" s="75">
        <f t="shared" si="4"/>
        <v>0</v>
      </c>
      <c r="M68" s="25">
        <f t="shared" si="5"/>
        <v>0</v>
      </c>
      <c r="N68" s="64"/>
      <c r="O68" s="25">
        <f t="shared" si="6"/>
        <v>0</v>
      </c>
      <c r="P68" s="76">
        <f t="shared" si="7"/>
        <v>51150000</v>
      </c>
    </row>
    <row r="69" spans="1:16" x14ac:dyDescent="0.25">
      <c r="A69" s="72">
        <v>3120104</v>
      </c>
      <c r="B69" s="31" t="s">
        <v>381</v>
      </c>
      <c r="C69" s="73"/>
      <c r="D69" s="64">
        <v>438900000</v>
      </c>
      <c r="E69" s="64"/>
      <c r="F69" s="75">
        <f t="shared" si="0"/>
        <v>438900000</v>
      </c>
      <c r="G69" s="25">
        <f t="shared" si="1"/>
        <v>1.0581028845808542E-2</v>
      </c>
      <c r="H69" s="64"/>
      <c r="I69" s="76">
        <f t="shared" si="2"/>
        <v>438900000</v>
      </c>
      <c r="J69" s="64">
        <v>130180</v>
      </c>
      <c r="K69" s="25">
        <f t="shared" si="3"/>
        <v>2.9660514923672821E-2</v>
      </c>
      <c r="L69" s="75">
        <f t="shared" si="4"/>
        <v>30117250</v>
      </c>
      <c r="M69" s="25">
        <f t="shared" si="5"/>
        <v>6.8619845067213481</v>
      </c>
      <c r="N69" s="64">
        <v>30247430</v>
      </c>
      <c r="O69" s="25">
        <f t="shared" si="6"/>
        <v>6.8916450216450222</v>
      </c>
      <c r="P69" s="76">
        <f t="shared" si="7"/>
        <v>408652570</v>
      </c>
    </row>
    <row r="70" spans="1:16" hidden="1" x14ac:dyDescent="0.25">
      <c r="A70" s="72">
        <v>3120105</v>
      </c>
      <c r="B70" s="31" t="s">
        <v>382</v>
      </c>
      <c r="C70" s="73"/>
      <c r="D70" s="64"/>
      <c r="E70" s="64"/>
      <c r="F70" s="75">
        <f t="shared" si="0"/>
        <v>0</v>
      </c>
      <c r="G70" s="25">
        <f t="shared" si="1"/>
        <v>0</v>
      </c>
      <c r="H70" s="64"/>
      <c r="I70" s="76">
        <f t="shared" si="2"/>
        <v>0</v>
      </c>
      <c r="J70" s="64"/>
      <c r="K70" s="25">
        <f t="shared" si="3"/>
        <v>0</v>
      </c>
      <c r="L70" s="75">
        <f t="shared" si="4"/>
        <v>0</v>
      </c>
      <c r="M70" s="25">
        <f t="shared" si="5"/>
        <v>0</v>
      </c>
      <c r="N70" s="64"/>
      <c r="O70" s="25">
        <f t="shared" si="6"/>
        <v>0</v>
      </c>
      <c r="P70" s="76">
        <f t="shared" si="7"/>
        <v>0</v>
      </c>
    </row>
    <row r="71" spans="1:16" x14ac:dyDescent="0.25">
      <c r="A71" s="72">
        <v>31202</v>
      </c>
      <c r="B71" s="31" t="s">
        <v>383</v>
      </c>
      <c r="C71" s="73"/>
      <c r="D71" s="74">
        <f>SUM(D72:D101)-D76-D79-D84-D90-D96</f>
        <v>7194469491</v>
      </c>
      <c r="E71" s="74">
        <f>SUM(E72:E101)-E76-E79-E84-E90-E96</f>
        <v>-171480123</v>
      </c>
      <c r="F71" s="75">
        <f t="shared" si="0"/>
        <v>7022989368</v>
      </c>
      <c r="G71" s="25">
        <f t="shared" si="1"/>
        <v>0.16931067005380432</v>
      </c>
      <c r="H71" s="74">
        <f>SUM(H72:H101)-H76-H79-H84-H90-H96</f>
        <v>0</v>
      </c>
      <c r="I71" s="76">
        <f t="shared" si="2"/>
        <v>7022989368</v>
      </c>
      <c r="J71" s="74">
        <f>SUM(J72:J101)-J76-J79-J84-J90-J96</f>
        <v>409773216</v>
      </c>
      <c r="K71" s="25">
        <f t="shared" si="3"/>
        <v>5.8347406571212677</v>
      </c>
      <c r="L71" s="75">
        <f t="shared" si="4"/>
        <v>1780419570</v>
      </c>
      <c r="M71" s="25">
        <f t="shared" si="5"/>
        <v>25.351306640337778</v>
      </c>
      <c r="N71" s="74">
        <f>SUM(N72:N101)-N76-N79-N84-N90-N96</f>
        <v>2190192786</v>
      </c>
      <c r="O71" s="25">
        <f t="shared" si="6"/>
        <v>31.186047297459048</v>
      </c>
      <c r="P71" s="76">
        <f t="shared" si="7"/>
        <v>4832796582</v>
      </c>
    </row>
    <row r="72" spans="1:16" x14ac:dyDescent="0.25">
      <c r="A72" s="72">
        <v>3120201</v>
      </c>
      <c r="B72" s="31" t="s">
        <v>384</v>
      </c>
      <c r="C72" s="73"/>
      <c r="D72" s="64">
        <v>1694000000</v>
      </c>
      <c r="E72" s="64"/>
      <c r="F72" s="75">
        <f t="shared" ref="F72:F135" si="8">SUM(D72+E72)</f>
        <v>1694000000</v>
      </c>
      <c r="G72" s="25">
        <f t="shared" ref="G72:G135" si="9">IF(OR(F72=0,F$7=0),0,F72/F$7)*100</f>
        <v>4.0839058703120691E-2</v>
      </c>
      <c r="H72" s="64"/>
      <c r="I72" s="76">
        <f t="shared" ref="I72:I135" si="10">SUM(F72-H72)</f>
        <v>1694000000</v>
      </c>
      <c r="J72" s="64">
        <v>211395416</v>
      </c>
      <c r="K72" s="25">
        <f t="shared" ref="K72:K135" si="11">IF(OR(J72=0,F72=0),0,J72/F72)*100</f>
        <v>12.47906824085006</v>
      </c>
      <c r="L72" s="75">
        <f t="shared" si="4"/>
        <v>1408203144</v>
      </c>
      <c r="M72" s="25">
        <f t="shared" ref="M72:M135" si="12">IF(OR(L72=0,F72=0),0,L72/F72)*100</f>
        <v>83.128875088547815</v>
      </c>
      <c r="N72" s="64">
        <v>1619598560</v>
      </c>
      <c r="O72" s="25">
        <f t="shared" ref="O72:O135" si="13">IF(OR(N72=0,F72=0),0,N72/F72)*100</f>
        <v>95.60794332939787</v>
      </c>
      <c r="P72" s="76">
        <f t="shared" si="7"/>
        <v>74401440</v>
      </c>
    </row>
    <row r="73" spans="1:16" x14ac:dyDescent="0.25">
      <c r="A73" s="72">
        <v>3120202</v>
      </c>
      <c r="B73" s="31" t="s">
        <v>385</v>
      </c>
      <c r="C73" s="73"/>
      <c r="D73" s="64">
        <v>150000000</v>
      </c>
      <c r="E73" s="64"/>
      <c r="F73" s="75">
        <f t="shared" si="8"/>
        <v>150000000</v>
      </c>
      <c r="G73" s="25">
        <f t="shared" si="9"/>
        <v>3.6162094483282786E-3</v>
      </c>
      <c r="H73" s="64"/>
      <c r="I73" s="76">
        <f t="shared" si="10"/>
        <v>150000000</v>
      </c>
      <c r="J73" s="64">
        <v>7072073</v>
      </c>
      <c r="K73" s="25">
        <f t="shared" si="11"/>
        <v>4.7147153333333334</v>
      </c>
      <c r="L73" s="75">
        <f t="shared" si="4"/>
        <v>10856925</v>
      </c>
      <c r="M73" s="25">
        <f t="shared" si="12"/>
        <v>7.2379499999999997</v>
      </c>
      <c r="N73" s="64">
        <v>17928998</v>
      </c>
      <c r="O73" s="25">
        <f t="shared" si="13"/>
        <v>11.952665333333332</v>
      </c>
      <c r="P73" s="76">
        <f t="shared" si="7"/>
        <v>132071002</v>
      </c>
    </row>
    <row r="74" spans="1:16" x14ac:dyDescent="0.25">
      <c r="A74" s="72">
        <v>3120203</v>
      </c>
      <c r="B74" s="31" t="s">
        <v>386</v>
      </c>
      <c r="C74" s="73"/>
      <c r="D74" s="64">
        <v>502500000</v>
      </c>
      <c r="E74" s="64">
        <v>-50000000</v>
      </c>
      <c r="F74" s="75">
        <f t="shared" si="8"/>
        <v>452500000</v>
      </c>
      <c r="G74" s="25">
        <f t="shared" si="9"/>
        <v>1.0908898502456974E-2</v>
      </c>
      <c r="H74" s="64"/>
      <c r="I74" s="76">
        <f t="shared" si="10"/>
        <v>452500000</v>
      </c>
      <c r="J74" s="64">
        <v>900400</v>
      </c>
      <c r="K74" s="25">
        <f t="shared" si="11"/>
        <v>0.19898342541436465</v>
      </c>
      <c r="L74" s="75">
        <f t="shared" si="4"/>
        <v>1078200</v>
      </c>
      <c r="M74" s="25">
        <f t="shared" si="12"/>
        <v>0.23827624309392267</v>
      </c>
      <c r="N74" s="64">
        <v>1978600</v>
      </c>
      <c r="O74" s="25">
        <f t="shared" si="13"/>
        <v>0.43725966850828729</v>
      </c>
      <c r="P74" s="76">
        <f t="shared" si="7"/>
        <v>450521400</v>
      </c>
    </row>
    <row r="75" spans="1:16" x14ac:dyDescent="0.25">
      <c r="A75" s="72">
        <v>3120204</v>
      </c>
      <c r="B75" s="31" t="s">
        <v>387</v>
      </c>
      <c r="C75" s="73"/>
      <c r="D75" s="64">
        <v>166000000</v>
      </c>
      <c r="E75" s="64">
        <v>56014818</v>
      </c>
      <c r="F75" s="75">
        <f t="shared" si="8"/>
        <v>222014818</v>
      </c>
      <c r="G75" s="25">
        <f t="shared" si="9"/>
        <v>5.3523472168032216E-3</v>
      </c>
      <c r="H75" s="64"/>
      <c r="I75" s="76">
        <f t="shared" si="10"/>
        <v>222014818</v>
      </c>
      <c r="J75" s="64">
        <v>431000</v>
      </c>
      <c r="K75" s="25">
        <f t="shared" si="11"/>
        <v>0.19413118632468937</v>
      </c>
      <c r="L75" s="75">
        <f t="shared" si="4"/>
        <v>41968522</v>
      </c>
      <c r="M75" s="25">
        <f t="shared" si="12"/>
        <v>18.90347787506688</v>
      </c>
      <c r="N75" s="64">
        <v>42399522</v>
      </c>
      <c r="O75" s="25">
        <f t="shared" si="13"/>
        <v>19.097609061391569</v>
      </c>
      <c r="P75" s="76">
        <f t="shared" si="7"/>
        <v>179615296</v>
      </c>
    </row>
    <row r="76" spans="1:16" x14ac:dyDescent="0.25">
      <c r="A76" s="72">
        <v>3120205</v>
      </c>
      <c r="B76" s="31" t="s">
        <v>388</v>
      </c>
      <c r="C76" s="73"/>
      <c r="D76" s="74">
        <f>SUM(D77:D78)</f>
        <v>1471810000</v>
      </c>
      <c r="E76" s="74">
        <f>SUM(E77:E78)</f>
        <v>-110000000</v>
      </c>
      <c r="F76" s="75">
        <f t="shared" si="8"/>
        <v>1361810000</v>
      </c>
      <c r="G76" s="25">
        <f t="shared" si="9"/>
        <v>3.2830601258852884E-2</v>
      </c>
      <c r="H76" s="74">
        <f>SUM(H77:H78)</f>
        <v>0</v>
      </c>
      <c r="I76" s="76">
        <f t="shared" si="10"/>
        <v>1361810000</v>
      </c>
      <c r="J76" s="74">
        <f>SUM(J77:J78)</f>
        <v>65736761</v>
      </c>
      <c r="K76" s="25">
        <f t="shared" si="11"/>
        <v>4.8271609842782768</v>
      </c>
      <c r="L76" s="75">
        <f t="shared" si="4"/>
        <v>223189879</v>
      </c>
      <c r="M76" s="25">
        <f t="shared" si="12"/>
        <v>16.389208406459051</v>
      </c>
      <c r="N76" s="74">
        <f>SUM(N77:N78)</f>
        <v>288926640</v>
      </c>
      <c r="O76" s="25">
        <f t="shared" si="13"/>
        <v>21.216369390737327</v>
      </c>
      <c r="P76" s="76">
        <f t="shared" si="7"/>
        <v>1072883360</v>
      </c>
    </row>
    <row r="77" spans="1:16" x14ac:dyDescent="0.25">
      <c r="A77" s="72">
        <v>312020501</v>
      </c>
      <c r="B77" s="31" t="s">
        <v>389</v>
      </c>
      <c r="C77" s="73"/>
      <c r="D77" s="64">
        <v>1471810000</v>
      </c>
      <c r="E77" s="64">
        <v>-110000000</v>
      </c>
      <c r="F77" s="75">
        <f t="shared" si="8"/>
        <v>1361810000</v>
      </c>
      <c r="G77" s="25">
        <f t="shared" si="9"/>
        <v>3.2830601258852884E-2</v>
      </c>
      <c r="H77" s="64"/>
      <c r="I77" s="76">
        <f t="shared" si="10"/>
        <v>1361810000</v>
      </c>
      <c r="J77" s="64">
        <v>65736761</v>
      </c>
      <c r="K77" s="25">
        <f t="shared" si="11"/>
        <v>4.8271609842782768</v>
      </c>
      <c r="L77" s="75">
        <f t="shared" si="4"/>
        <v>223189879</v>
      </c>
      <c r="M77" s="25">
        <f t="shared" si="12"/>
        <v>16.389208406459051</v>
      </c>
      <c r="N77" s="64">
        <v>288926640</v>
      </c>
      <c r="O77" s="25">
        <f t="shared" si="13"/>
        <v>21.216369390737327</v>
      </c>
      <c r="P77" s="76">
        <f t="shared" si="7"/>
        <v>1072883360</v>
      </c>
    </row>
    <row r="78" spans="1:16" hidden="1" x14ac:dyDescent="0.25">
      <c r="A78" s="72">
        <v>312020502</v>
      </c>
      <c r="B78" s="28" t="s">
        <v>390</v>
      </c>
      <c r="C78" s="73"/>
      <c r="D78" s="64"/>
      <c r="E78" s="64"/>
      <c r="F78" s="75">
        <f t="shared" si="8"/>
        <v>0</v>
      </c>
      <c r="G78" s="25">
        <f t="shared" si="9"/>
        <v>0</v>
      </c>
      <c r="H78" s="64"/>
      <c r="I78" s="76">
        <f t="shared" si="10"/>
        <v>0</v>
      </c>
      <c r="J78" s="64"/>
      <c r="K78" s="25">
        <f t="shared" si="11"/>
        <v>0</v>
      </c>
      <c r="L78" s="75">
        <f t="shared" si="4"/>
        <v>0</v>
      </c>
      <c r="M78" s="25">
        <f t="shared" si="12"/>
        <v>0</v>
      </c>
      <c r="N78" s="64"/>
      <c r="O78" s="25">
        <f t="shared" si="13"/>
        <v>0</v>
      </c>
      <c r="P78" s="76">
        <f t="shared" si="7"/>
        <v>0</v>
      </c>
    </row>
    <row r="79" spans="1:16" x14ac:dyDescent="0.25">
      <c r="A79" s="72">
        <v>3120206</v>
      </c>
      <c r="B79" s="31" t="s">
        <v>391</v>
      </c>
      <c r="C79" s="73"/>
      <c r="D79" s="74">
        <f>SUM(D80:D82)</f>
        <v>1332574000</v>
      </c>
      <c r="E79" s="74">
        <f>SUM(E80:E82)</f>
        <v>0</v>
      </c>
      <c r="F79" s="75">
        <f t="shared" si="8"/>
        <v>1332574000</v>
      </c>
      <c r="G79" s="25">
        <f t="shared" si="9"/>
        <v>3.212577792931072E-2</v>
      </c>
      <c r="H79" s="74">
        <f>SUM(H80:H82)</f>
        <v>0</v>
      </c>
      <c r="I79" s="76">
        <f t="shared" si="10"/>
        <v>1332574000</v>
      </c>
      <c r="J79" s="74">
        <f>SUM(J80:J82)</f>
        <v>42849387</v>
      </c>
      <c r="K79" s="25">
        <f t="shared" si="11"/>
        <v>3.2155352723375961</v>
      </c>
      <c r="L79" s="75">
        <f t="shared" si="4"/>
        <v>0</v>
      </c>
      <c r="M79" s="25">
        <f t="shared" si="12"/>
        <v>0</v>
      </c>
      <c r="N79" s="74">
        <f>SUM(N80:N82)</f>
        <v>42849387</v>
      </c>
      <c r="O79" s="25">
        <f t="shared" si="13"/>
        <v>3.2155352723375961</v>
      </c>
      <c r="P79" s="76">
        <f t="shared" si="7"/>
        <v>1289724613</v>
      </c>
    </row>
    <row r="80" spans="1:16" x14ac:dyDescent="0.25">
      <c r="A80" s="72">
        <v>312020601</v>
      </c>
      <c r="B80" s="28" t="s">
        <v>392</v>
      </c>
      <c r="C80" s="73"/>
      <c r="D80" s="64">
        <v>1332574000</v>
      </c>
      <c r="E80" s="64"/>
      <c r="F80" s="75">
        <f t="shared" si="8"/>
        <v>1332574000</v>
      </c>
      <c r="G80" s="25">
        <f t="shared" si="9"/>
        <v>3.212577792931072E-2</v>
      </c>
      <c r="H80" s="64"/>
      <c r="I80" s="76">
        <f t="shared" si="10"/>
        <v>1332574000</v>
      </c>
      <c r="J80" s="64">
        <v>42849387</v>
      </c>
      <c r="K80" s="25">
        <f t="shared" si="11"/>
        <v>3.2155352723375961</v>
      </c>
      <c r="L80" s="75">
        <f t="shared" ref="L80:L143" si="14">SUM(N80-J80)</f>
        <v>0</v>
      </c>
      <c r="M80" s="25">
        <f t="shared" si="12"/>
        <v>0</v>
      </c>
      <c r="N80" s="64">
        <v>42849387</v>
      </c>
      <c r="O80" s="25">
        <f t="shared" si="13"/>
        <v>3.2155352723375961</v>
      </c>
      <c r="P80" s="76">
        <f t="shared" ref="P80:P143" si="15">SUM(F80-N80)</f>
        <v>1289724613</v>
      </c>
    </row>
    <row r="81" spans="1:16" hidden="1" x14ac:dyDescent="0.25">
      <c r="A81" s="72">
        <v>312020602</v>
      </c>
      <c r="B81" s="28" t="s">
        <v>393</v>
      </c>
      <c r="C81" s="73"/>
      <c r="D81" s="64"/>
      <c r="E81" s="64"/>
      <c r="F81" s="75">
        <f t="shared" si="8"/>
        <v>0</v>
      </c>
      <c r="G81" s="25">
        <f t="shared" si="9"/>
        <v>0</v>
      </c>
      <c r="H81" s="64"/>
      <c r="I81" s="76">
        <f t="shared" si="10"/>
        <v>0</v>
      </c>
      <c r="J81" s="64"/>
      <c r="K81" s="25">
        <f t="shared" si="11"/>
        <v>0</v>
      </c>
      <c r="L81" s="75">
        <f t="shared" si="14"/>
        <v>0</v>
      </c>
      <c r="M81" s="25">
        <f t="shared" si="12"/>
        <v>0</v>
      </c>
      <c r="N81" s="64"/>
      <c r="O81" s="25">
        <f t="shared" si="13"/>
        <v>0</v>
      </c>
      <c r="P81" s="76">
        <f t="shared" si="15"/>
        <v>0</v>
      </c>
    </row>
    <row r="82" spans="1:16" hidden="1" x14ac:dyDescent="0.25">
      <c r="A82" s="72">
        <v>312020603</v>
      </c>
      <c r="B82" s="28" t="s">
        <v>394</v>
      </c>
      <c r="C82" s="73"/>
      <c r="D82" s="64"/>
      <c r="E82" s="64"/>
      <c r="F82" s="75">
        <f t="shared" si="8"/>
        <v>0</v>
      </c>
      <c r="G82" s="25">
        <f t="shared" si="9"/>
        <v>0</v>
      </c>
      <c r="H82" s="64"/>
      <c r="I82" s="76">
        <f t="shared" si="10"/>
        <v>0</v>
      </c>
      <c r="J82" s="64"/>
      <c r="K82" s="25">
        <f t="shared" si="11"/>
        <v>0</v>
      </c>
      <c r="L82" s="75">
        <f t="shared" si="14"/>
        <v>0</v>
      </c>
      <c r="M82" s="25">
        <f t="shared" si="12"/>
        <v>0</v>
      </c>
      <c r="N82" s="64"/>
      <c r="O82" s="25">
        <f t="shared" si="13"/>
        <v>0</v>
      </c>
      <c r="P82" s="76">
        <f t="shared" si="15"/>
        <v>0</v>
      </c>
    </row>
    <row r="83" spans="1:16" hidden="1" x14ac:dyDescent="0.25">
      <c r="A83" s="72">
        <v>3120207</v>
      </c>
      <c r="B83" s="28" t="s">
        <v>395</v>
      </c>
      <c r="C83" s="73"/>
      <c r="D83" s="64"/>
      <c r="E83" s="64"/>
      <c r="F83" s="75">
        <f t="shared" si="8"/>
        <v>0</v>
      </c>
      <c r="G83" s="25">
        <f t="shared" si="9"/>
        <v>0</v>
      </c>
      <c r="H83" s="64"/>
      <c r="I83" s="76">
        <f t="shared" si="10"/>
        <v>0</v>
      </c>
      <c r="J83" s="64"/>
      <c r="K83" s="25">
        <f t="shared" si="11"/>
        <v>0</v>
      </c>
      <c r="L83" s="75">
        <f t="shared" si="14"/>
        <v>0</v>
      </c>
      <c r="M83" s="25">
        <f t="shared" si="12"/>
        <v>0</v>
      </c>
      <c r="N83" s="64"/>
      <c r="O83" s="25">
        <f t="shared" si="13"/>
        <v>0</v>
      </c>
      <c r="P83" s="76">
        <f t="shared" si="15"/>
        <v>0</v>
      </c>
    </row>
    <row r="84" spans="1:16" x14ac:dyDescent="0.25">
      <c r="A84" s="72">
        <v>3120208</v>
      </c>
      <c r="B84" s="31" t="s">
        <v>396</v>
      </c>
      <c r="C84" s="73"/>
      <c r="D84" s="74">
        <f>SUM(D85:D89)</f>
        <v>440500000</v>
      </c>
      <c r="E84" s="74">
        <f>SUM(E85:E89)</f>
        <v>0</v>
      </c>
      <c r="F84" s="75">
        <f t="shared" si="8"/>
        <v>440500000</v>
      </c>
      <c r="G84" s="25">
        <f t="shared" si="9"/>
        <v>1.061960174659071E-2</v>
      </c>
      <c r="H84" s="74">
        <f>SUM(H85:H89)</f>
        <v>0</v>
      </c>
      <c r="I84" s="76">
        <f t="shared" si="10"/>
        <v>440500000</v>
      </c>
      <c r="J84" s="74">
        <f>SUM(J85:J89)</f>
        <v>79240190</v>
      </c>
      <c r="K84" s="25">
        <f t="shared" si="11"/>
        <v>17.988692395005675</v>
      </c>
      <c r="L84" s="75">
        <f t="shared" si="14"/>
        <v>122900</v>
      </c>
      <c r="M84" s="25">
        <f t="shared" si="12"/>
        <v>2.7900113507377981E-2</v>
      </c>
      <c r="N84" s="74">
        <f>SUM(N85:N89)</f>
        <v>79363090</v>
      </c>
      <c r="O84" s="25">
        <f t="shared" si="13"/>
        <v>18.016592508513053</v>
      </c>
      <c r="P84" s="76">
        <f t="shared" si="15"/>
        <v>361136910</v>
      </c>
    </row>
    <row r="85" spans="1:16" hidden="1" x14ac:dyDescent="0.25">
      <c r="A85" s="72">
        <v>312020801</v>
      </c>
      <c r="B85" s="31" t="s">
        <v>397</v>
      </c>
      <c r="C85" s="73"/>
      <c r="D85" s="64"/>
      <c r="E85" s="64"/>
      <c r="F85" s="75">
        <f t="shared" si="8"/>
        <v>0</v>
      </c>
      <c r="G85" s="25">
        <f t="shared" si="9"/>
        <v>0</v>
      </c>
      <c r="H85" s="64"/>
      <c r="I85" s="76">
        <f t="shared" si="10"/>
        <v>0</v>
      </c>
      <c r="J85" s="64"/>
      <c r="K85" s="25">
        <f t="shared" si="11"/>
        <v>0</v>
      </c>
      <c r="L85" s="75">
        <f t="shared" si="14"/>
        <v>0</v>
      </c>
      <c r="M85" s="25">
        <f t="shared" si="12"/>
        <v>0</v>
      </c>
      <c r="N85" s="64"/>
      <c r="O85" s="25">
        <f t="shared" si="13"/>
        <v>0</v>
      </c>
      <c r="P85" s="76">
        <f t="shared" si="15"/>
        <v>0</v>
      </c>
    </row>
    <row r="86" spans="1:16" hidden="1" x14ac:dyDescent="0.25">
      <c r="A86" s="72">
        <v>312020802</v>
      </c>
      <c r="B86" s="31" t="s">
        <v>398</v>
      </c>
      <c r="C86" s="73"/>
      <c r="D86" s="64"/>
      <c r="E86" s="64"/>
      <c r="F86" s="75">
        <f t="shared" si="8"/>
        <v>0</v>
      </c>
      <c r="G86" s="25">
        <f t="shared" si="9"/>
        <v>0</v>
      </c>
      <c r="H86" s="64"/>
      <c r="I86" s="76">
        <f t="shared" si="10"/>
        <v>0</v>
      </c>
      <c r="J86" s="64"/>
      <c r="K86" s="25">
        <f t="shared" si="11"/>
        <v>0</v>
      </c>
      <c r="L86" s="75">
        <f t="shared" si="14"/>
        <v>0</v>
      </c>
      <c r="M86" s="25">
        <f t="shared" si="12"/>
        <v>0</v>
      </c>
      <c r="N86" s="64"/>
      <c r="O86" s="25">
        <f t="shared" si="13"/>
        <v>0</v>
      </c>
      <c r="P86" s="76">
        <f t="shared" si="15"/>
        <v>0</v>
      </c>
    </row>
    <row r="87" spans="1:16" hidden="1" x14ac:dyDescent="0.25">
      <c r="A87" s="72">
        <v>312020803</v>
      </c>
      <c r="B87" s="31" t="s">
        <v>399</v>
      </c>
      <c r="C87" s="73"/>
      <c r="D87" s="64"/>
      <c r="E87" s="64"/>
      <c r="F87" s="75">
        <f t="shared" si="8"/>
        <v>0</v>
      </c>
      <c r="G87" s="25">
        <f t="shared" si="9"/>
        <v>0</v>
      </c>
      <c r="H87" s="64"/>
      <c r="I87" s="76">
        <f t="shared" si="10"/>
        <v>0</v>
      </c>
      <c r="J87" s="64"/>
      <c r="K87" s="25">
        <f t="shared" si="11"/>
        <v>0</v>
      </c>
      <c r="L87" s="75">
        <f t="shared" si="14"/>
        <v>0</v>
      </c>
      <c r="M87" s="25">
        <f t="shared" si="12"/>
        <v>0</v>
      </c>
      <c r="N87" s="64"/>
      <c r="O87" s="25">
        <f t="shared" si="13"/>
        <v>0</v>
      </c>
      <c r="P87" s="76">
        <f t="shared" si="15"/>
        <v>0</v>
      </c>
    </row>
    <row r="88" spans="1:16" x14ac:dyDescent="0.25">
      <c r="A88" s="72">
        <v>312020804</v>
      </c>
      <c r="B88" s="31" t="s">
        <v>400</v>
      </c>
      <c r="C88" s="73"/>
      <c r="D88" s="64">
        <v>440500000</v>
      </c>
      <c r="E88" s="64"/>
      <c r="F88" s="75">
        <f t="shared" si="8"/>
        <v>440500000</v>
      </c>
      <c r="G88" s="25">
        <f t="shared" si="9"/>
        <v>1.061960174659071E-2</v>
      </c>
      <c r="H88" s="64"/>
      <c r="I88" s="76">
        <f t="shared" si="10"/>
        <v>440500000</v>
      </c>
      <c r="J88" s="64">
        <v>79240190</v>
      </c>
      <c r="K88" s="25">
        <f t="shared" si="11"/>
        <v>17.988692395005675</v>
      </c>
      <c r="L88" s="75">
        <f t="shared" si="14"/>
        <v>122900</v>
      </c>
      <c r="M88" s="25">
        <f t="shared" si="12"/>
        <v>2.7900113507377981E-2</v>
      </c>
      <c r="N88" s="64">
        <v>79363090</v>
      </c>
      <c r="O88" s="25">
        <f t="shared" si="13"/>
        <v>18.016592508513053</v>
      </c>
      <c r="P88" s="76">
        <f t="shared" si="15"/>
        <v>361136910</v>
      </c>
    </row>
    <row r="89" spans="1:16" hidden="1" x14ac:dyDescent="0.25">
      <c r="A89" s="72">
        <v>312020805</v>
      </c>
      <c r="B89" s="31" t="s">
        <v>401</v>
      </c>
      <c r="C89" s="73"/>
      <c r="D89" s="64"/>
      <c r="E89" s="64"/>
      <c r="F89" s="75">
        <f t="shared" si="8"/>
        <v>0</v>
      </c>
      <c r="G89" s="25">
        <f t="shared" si="9"/>
        <v>0</v>
      </c>
      <c r="H89" s="64"/>
      <c r="I89" s="76">
        <f t="shared" si="10"/>
        <v>0</v>
      </c>
      <c r="J89" s="64"/>
      <c r="K89" s="25">
        <f t="shared" si="11"/>
        <v>0</v>
      </c>
      <c r="L89" s="75">
        <f t="shared" si="14"/>
        <v>0</v>
      </c>
      <c r="M89" s="25">
        <f t="shared" si="12"/>
        <v>0</v>
      </c>
      <c r="N89" s="64"/>
      <c r="O89" s="25">
        <f t="shared" si="13"/>
        <v>0</v>
      </c>
      <c r="P89" s="76">
        <f t="shared" si="15"/>
        <v>0</v>
      </c>
    </row>
    <row r="90" spans="1:16" x14ac:dyDescent="0.25">
      <c r="A90" s="72">
        <v>3120209</v>
      </c>
      <c r="B90" s="31" t="s">
        <v>402</v>
      </c>
      <c r="C90" s="73"/>
      <c r="D90" s="74">
        <f>SUM(D91:D92)</f>
        <v>300000000</v>
      </c>
      <c r="E90" s="74">
        <f>SUM(E91:E92)</f>
        <v>0</v>
      </c>
      <c r="F90" s="75">
        <f t="shared" si="8"/>
        <v>300000000</v>
      </c>
      <c r="G90" s="25">
        <f t="shared" si="9"/>
        <v>7.2324188966565572E-3</v>
      </c>
      <c r="H90" s="74">
        <f>SUM(H91:H92)</f>
        <v>0</v>
      </c>
      <c r="I90" s="76">
        <f t="shared" si="10"/>
        <v>300000000</v>
      </c>
      <c r="J90" s="74">
        <f>SUM(J91:J92)</f>
        <v>2147989</v>
      </c>
      <c r="K90" s="25">
        <f t="shared" si="11"/>
        <v>0.71599633333333335</v>
      </c>
      <c r="L90" s="75">
        <f t="shared" si="14"/>
        <v>0</v>
      </c>
      <c r="M90" s="25">
        <f t="shared" si="12"/>
        <v>0</v>
      </c>
      <c r="N90" s="74">
        <f>SUM(N91:N92)</f>
        <v>2147989</v>
      </c>
      <c r="O90" s="25">
        <f t="shared" si="13"/>
        <v>0.71599633333333335</v>
      </c>
      <c r="P90" s="76">
        <f t="shared" si="15"/>
        <v>297852011</v>
      </c>
    </row>
    <row r="91" spans="1:16" x14ac:dyDescent="0.25">
      <c r="A91" s="72">
        <v>312020901</v>
      </c>
      <c r="B91" s="28" t="s">
        <v>403</v>
      </c>
      <c r="C91" s="73"/>
      <c r="D91" s="64">
        <v>300000000</v>
      </c>
      <c r="E91" s="64"/>
      <c r="F91" s="75">
        <f t="shared" si="8"/>
        <v>300000000</v>
      </c>
      <c r="G91" s="25">
        <f t="shared" si="9"/>
        <v>7.2324188966565572E-3</v>
      </c>
      <c r="H91" s="64"/>
      <c r="I91" s="76">
        <f t="shared" si="10"/>
        <v>300000000</v>
      </c>
      <c r="J91" s="64">
        <v>2147989</v>
      </c>
      <c r="K91" s="25">
        <f t="shared" si="11"/>
        <v>0.71599633333333335</v>
      </c>
      <c r="L91" s="75">
        <f t="shared" si="14"/>
        <v>0</v>
      </c>
      <c r="M91" s="25">
        <f t="shared" si="12"/>
        <v>0</v>
      </c>
      <c r="N91" s="64">
        <v>2147989</v>
      </c>
      <c r="O91" s="25">
        <f t="shared" si="13"/>
        <v>0.71599633333333335</v>
      </c>
      <c r="P91" s="76">
        <f t="shared" si="15"/>
        <v>297852011</v>
      </c>
    </row>
    <row r="92" spans="1:16" hidden="1" x14ac:dyDescent="0.25">
      <c r="A92" s="72">
        <v>312020902</v>
      </c>
      <c r="B92" s="28" t="s">
        <v>404</v>
      </c>
      <c r="C92" s="73"/>
      <c r="D92" s="64"/>
      <c r="E92" s="64"/>
      <c r="F92" s="75">
        <f t="shared" si="8"/>
        <v>0</v>
      </c>
      <c r="G92" s="25">
        <f t="shared" si="9"/>
        <v>0</v>
      </c>
      <c r="H92" s="64"/>
      <c r="I92" s="76">
        <f t="shared" si="10"/>
        <v>0</v>
      </c>
      <c r="J92" s="64"/>
      <c r="K92" s="25">
        <f t="shared" si="11"/>
        <v>0</v>
      </c>
      <c r="L92" s="75">
        <f t="shared" si="14"/>
        <v>0</v>
      </c>
      <c r="M92" s="25">
        <f t="shared" si="12"/>
        <v>0</v>
      </c>
      <c r="N92" s="64"/>
      <c r="O92" s="25">
        <f t="shared" si="13"/>
        <v>0</v>
      </c>
      <c r="P92" s="76">
        <f t="shared" si="15"/>
        <v>0</v>
      </c>
    </row>
    <row r="93" spans="1:16" x14ac:dyDescent="0.25">
      <c r="A93" s="72">
        <v>3120210</v>
      </c>
      <c r="B93" s="31" t="s">
        <v>405</v>
      </c>
      <c r="C93" s="73"/>
      <c r="D93" s="64">
        <v>390000000</v>
      </c>
      <c r="E93" s="64"/>
      <c r="F93" s="75">
        <f t="shared" si="8"/>
        <v>390000000</v>
      </c>
      <c r="G93" s="25">
        <f t="shared" si="9"/>
        <v>9.4021445656535252E-3</v>
      </c>
      <c r="H93" s="64"/>
      <c r="I93" s="76">
        <f t="shared" si="10"/>
        <v>390000000</v>
      </c>
      <c r="J93" s="64"/>
      <c r="K93" s="25">
        <f t="shared" si="11"/>
        <v>0</v>
      </c>
      <c r="L93" s="75">
        <f t="shared" si="14"/>
        <v>0</v>
      </c>
      <c r="M93" s="25">
        <f t="shared" si="12"/>
        <v>0</v>
      </c>
      <c r="N93" s="64"/>
      <c r="O93" s="25">
        <f t="shared" si="13"/>
        <v>0</v>
      </c>
      <c r="P93" s="76">
        <f t="shared" si="15"/>
        <v>390000000</v>
      </c>
    </row>
    <row r="94" spans="1:16" x14ac:dyDescent="0.25">
      <c r="A94" s="72">
        <v>3120211</v>
      </c>
      <c r="B94" s="31" t="s">
        <v>406</v>
      </c>
      <c r="C94" s="73"/>
      <c r="D94" s="64">
        <v>536085491</v>
      </c>
      <c r="E94" s="64">
        <v>-67494941</v>
      </c>
      <c r="F94" s="75">
        <f t="shared" si="8"/>
        <v>468590550</v>
      </c>
      <c r="G94" s="25">
        <f t="shared" si="9"/>
        <v>1.1296810495382299E-2</v>
      </c>
      <c r="H94" s="64"/>
      <c r="I94" s="76">
        <f t="shared" si="10"/>
        <v>468590550</v>
      </c>
      <c r="J94" s="64"/>
      <c r="K94" s="25">
        <f t="shared" si="11"/>
        <v>0</v>
      </c>
      <c r="L94" s="75">
        <f t="shared" si="14"/>
        <v>95000000</v>
      </c>
      <c r="M94" s="25">
        <f t="shared" si="12"/>
        <v>20.273562921830155</v>
      </c>
      <c r="N94" s="64">
        <v>95000000</v>
      </c>
      <c r="O94" s="25">
        <f t="shared" si="13"/>
        <v>20.273562921830155</v>
      </c>
      <c r="P94" s="76">
        <f t="shared" si="15"/>
        <v>373590550</v>
      </c>
    </row>
    <row r="95" spans="1:16" x14ac:dyDescent="0.25">
      <c r="A95" s="72">
        <v>3120212</v>
      </c>
      <c r="B95" s="31" t="s">
        <v>407</v>
      </c>
      <c r="C95" s="73"/>
      <c r="D95" s="64">
        <v>211000000</v>
      </c>
      <c r="E95" s="64"/>
      <c r="F95" s="75">
        <f t="shared" si="8"/>
        <v>211000000</v>
      </c>
      <c r="G95" s="25">
        <f t="shared" si="9"/>
        <v>5.0868012906484447E-3</v>
      </c>
      <c r="H95" s="64"/>
      <c r="I95" s="76">
        <f t="shared" si="10"/>
        <v>211000000</v>
      </c>
      <c r="J95" s="64"/>
      <c r="K95" s="25">
        <f t="shared" si="11"/>
        <v>0</v>
      </c>
      <c r="L95" s="75">
        <f t="shared" si="14"/>
        <v>0</v>
      </c>
      <c r="M95" s="25">
        <f t="shared" si="12"/>
        <v>0</v>
      </c>
      <c r="N95" s="64"/>
      <c r="O95" s="25">
        <f t="shared" si="13"/>
        <v>0</v>
      </c>
      <c r="P95" s="76">
        <f t="shared" si="15"/>
        <v>211000000</v>
      </c>
    </row>
    <row r="96" spans="1:16" hidden="1" x14ac:dyDescent="0.25">
      <c r="A96" s="72">
        <v>3120213</v>
      </c>
      <c r="B96" s="31" t="s">
        <v>408</v>
      </c>
      <c r="C96" s="73"/>
      <c r="D96" s="74">
        <f>SUM(D97:D98)</f>
        <v>0</v>
      </c>
      <c r="E96" s="74">
        <f>SUM(E97:E98)</f>
        <v>0</v>
      </c>
      <c r="F96" s="75">
        <f t="shared" si="8"/>
        <v>0</v>
      </c>
      <c r="G96" s="25">
        <f t="shared" si="9"/>
        <v>0</v>
      </c>
      <c r="H96" s="74">
        <f>SUM(H97:H98)</f>
        <v>0</v>
      </c>
      <c r="I96" s="76">
        <f t="shared" si="10"/>
        <v>0</v>
      </c>
      <c r="J96" s="74">
        <f>SUM(J97:J98)</f>
        <v>0</v>
      </c>
      <c r="K96" s="25">
        <f t="shared" si="11"/>
        <v>0</v>
      </c>
      <c r="L96" s="75">
        <f t="shared" si="14"/>
        <v>0</v>
      </c>
      <c r="M96" s="25">
        <f t="shared" si="12"/>
        <v>0</v>
      </c>
      <c r="N96" s="74">
        <f>SUM(N97:N98)</f>
        <v>0</v>
      </c>
      <c r="O96" s="25">
        <f t="shared" si="13"/>
        <v>0</v>
      </c>
      <c r="P96" s="76">
        <f t="shared" si="15"/>
        <v>0</v>
      </c>
    </row>
    <row r="97" spans="1:16" hidden="1" x14ac:dyDescent="0.25">
      <c r="A97" s="72">
        <v>312021302</v>
      </c>
      <c r="B97" s="31" t="s">
        <v>409</v>
      </c>
      <c r="C97" s="73"/>
      <c r="D97" s="64"/>
      <c r="E97" s="64"/>
      <c r="F97" s="75">
        <f t="shared" si="8"/>
        <v>0</v>
      </c>
      <c r="G97" s="25">
        <f t="shared" si="9"/>
        <v>0</v>
      </c>
      <c r="H97" s="64"/>
      <c r="I97" s="76">
        <f t="shared" si="10"/>
        <v>0</v>
      </c>
      <c r="J97" s="64"/>
      <c r="K97" s="25">
        <f t="shared" si="11"/>
        <v>0</v>
      </c>
      <c r="L97" s="75">
        <f t="shared" si="14"/>
        <v>0</v>
      </c>
      <c r="M97" s="25">
        <f t="shared" si="12"/>
        <v>0</v>
      </c>
      <c r="N97" s="64"/>
      <c r="O97" s="25">
        <f t="shared" si="13"/>
        <v>0</v>
      </c>
      <c r="P97" s="76">
        <f t="shared" si="15"/>
        <v>0</v>
      </c>
    </row>
    <row r="98" spans="1:16" hidden="1" x14ac:dyDescent="0.25">
      <c r="A98" s="72">
        <v>312021399</v>
      </c>
      <c r="B98" s="28" t="s">
        <v>410</v>
      </c>
      <c r="C98" s="73"/>
      <c r="D98" s="64"/>
      <c r="E98" s="64"/>
      <c r="F98" s="75">
        <f t="shared" si="8"/>
        <v>0</v>
      </c>
      <c r="G98" s="25">
        <f t="shared" si="9"/>
        <v>0</v>
      </c>
      <c r="H98" s="64"/>
      <c r="I98" s="76">
        <f t="shared" si="10"/>
        <v>0</v>
      </c>
      <c r="J98" s="64"/>
      <c r="K98" s="25">
        <f t="shared" si="11"/>
        <v>0</v>
      </c>
      <c r="L98" s="75">
        <f t="shared" si="14"/>
        <v>0</v>
      </c>
      <c r="M98" s="25">
        <f t="shared" si="12"/>
        <v>0</v>
      </c>
      <c r="N98" s="64"/>
      <c r="O98" s="25">
        <f t="shared" si="13"/>
        <v>0</v>
      </c>
      <c r="P98" s="76">
        <f t="shared" si="15"/>
        <v>0</v>
      </c>
    </row>
    <row r="99" spans="1:16" hidden="1" x14ac:dyDescent="0.25">
      <c r="A99" s="72">
        <v>3120215</v>
      </c>
      <c r="B99" s="28" t="s">
        <v>411</v>
      </c>
      <c r="C99" s="73"/>
      <c r="D99" s="64"/>
      <c r="E99" s="64"/>
      <c r="F99" s="75">
        <f t="shared" si="8"/>
        <v>0</v>
      </c>
      <c r="G99" s="25">
        <f t="shared" si="9"/>
        <v>0</v>
      </c>
      <c r="H99" s="64"/>
      <c r="I99" s="76">
        <f t="shared" si="10"/>
        <v>0</v>
      </c>
      <c r="J99" s="64"/>
      <c r="K99" s="25">
        <f t="shared" si="11"/>
        <v>0</v>
      </c>
      <c r="L99" s="75">
        <f t="shared" si="14"/>
        <v>0</v>
      </c>
      <c r="M99" s="25">
        <f t="shared" si="12"/>
        <v>0</v>
      </c>
      <c r="N99" s="64"/>
      <c r="O99" s="25">
        <f t="shared" si="13"/>
        <v>0</v>
      </c>
      <c r="P99" s="76">
        <f t="shared" si="15"/>
        <v>0</v>
      </c>
    </row>
    <row r="100" spans="1:16" hidden="1" x14ac:dyDescent="0.25">
      <c r="A100" s="72">
        <v>3120217</v>
      </c>
      <c r="B100" s="31" t="s">
        <v>412</v>
      </c>
      <c r="C100" s="73"/>
      <c r="D100" s="64"/>
      <c r="E100" s="64"/>
      <c r="F100" s="75">
        <f t="shared" si="8"/>
        <v>0</v>
      </c>
      <c r="G100" s="25">
        <f t="shared" si="9"/>
        <v>0</v>
      </c>
      <c r="H100" s="64"/>
      <c r="I100" s="76">
        <f t="shared" si="10"/>
        <v>0</v>
      </c>
      <c r="J100" s="64"/>
      <c r="K100" s="25">
        <f t="shared" si="11"/>
        <v>0</v>
      </c>
      <c r="L100" s="75">
        <f t="shared" si="14"/>
        <v>0</v>
      </c>
      <c r="M100" s="25">
        <f t="shared" si="12"/>
        <v>0</v>
      </c>
      <c r="N100" s="64"/>
      <c r="O100" s="25">
        <f t="shared" si="13"/>
        <v>0</v>
      </c>
      <c r="P100" s="76">
        <f t="shared" si="15"/>
        <v>0</v>
      </c>
    </row>
    <row r="101" spans="1:16" hidden="1" x14ac:dyDescent="0.25">
      <c r="A101" s="72">
        <v>3120218</v>
      </c>
      <c r="B101" s="31" t="s">
        <v>413</v>
      </c>
      <c r="C101" s="73"/>
      <c r="D101" s="64"/>
      <c r="E101" s="64"/>
      <c r="F101" s="75">
        <f t="shared" si="8"/>
        <v>0</v>
      </c>
      <c r="G101" s="25">
        <f t="shared" si="9"/>
        <v>0</v>
      </c>
      <c r="H101" s="64"/>
      <c r="I101" s="76">
        <f t="shared" si="10"/>
        <v>0</v>
      </c>
      <c r="J101" s="64"/>
      <c r="K101" s="25">
        <f t="shared" si="11"/>
        <v>0</v>
      </c>
      <c r="L101" s="75">
        <f t="shared" si="14"/>
        <v>0</v>
      </c>
      <c r="M101" s="25">
        <f t="shared" si="12"/>
        <v>0</v>
      </c>
      <c r="N101" s="64"/>
      <c r="O101" s="25">
        <f t="shared" si="13"/>
        <v>0</v>
      </c>
      <c r="P101" s="76">
        <f t="shared" si="15"/>
        <v>0</v>
      </c>
    </row>
    <row r="102" spans="1:16" x14ac:dyDescent="0.25">
      <c r="A102" s="72">
        <v>31203</v>
      </c>
      <c r="B102" s="28" t="s">
        <v>414</v>
      </c>
      <c r="C102" s="73"/>
      <c r="D102" s="64">
        <f>SUM(D104:D108)</f>
        <v>12213300000</v>
      </c>
      <c r="E102" s="64">
        <f>SUM(E104:E108)</f>
        <v>-141000000</v>
      </c>
      <c r="F102" s="75">
        <f t="shared" si="8"/>
        <v>12072300000</v>
      </c>
      <c r="G102" s="25">
        <f t="shared" si="9"/>
        <v>0.29103976882035654</v>
      </c>
      <c r="H102" s="64">
        <f>SUM(H104:H108)</f>
        <v>0</v>
      </c>
      <c r="I102" s="76">
        <f t="shared" si="10"/>
        <v>12072300000</v>
      </c>
      <c r="J102" s="64">
        <f>SUM(J104:J108)</f>
        <v>1470735999</v>
      </c>
      <c r="K102" s="25">
        <f t="shared" si="11"/>
        <v>12.182732362515843</v>
      </c>
      <c r="L102" s="75">
        <f t="shared" si="14"/>
        <v>8389787</v>
      </c>
      <c r="M102" s="25">
        <f t="shared" si="12"/>
        <v>6.9496177199042442E-2</v>
      </c>
      <c r="N102" s="64">
        <f>SUM(N104:N108)</f>
        <v>1479125786</v>
      </c>
      <c r="O102" s="25">
        <f t="shared" si="13"/>
        <v>12.252228539714885</v>
      </c>
      <c r="P102" s="76">
        <f t="shared" si="15"/>
        <v>10593174214</v>
      </c>
    </row>
    <row r="103" spans="1:16" x14ac:dyDescent="0.25">
      <c r="A103" s="72">
        <v>3120301</v>
      </c>
      <c r="B103" s="28" t="s">
        <v>415</v>
      </c>
      <c r="C103" s="73"/>
      <c r="D103" s="74">
        <f>SUM(D104)</f>
        <v>1800000000</v>
      </c>
      <c r="E103" s="74">
        <f>SUM(E104)</f>
        <v>1059000000</v>
      </c>
      <c r="F103" s="75">
        <f t="shared" si="8"/>
        <v>2859000000</v>
      </c>
      <c r="G103" s="25">
        <f t="shared" si="9"/>
        <v>6.8924952085136992E-2</v>
      </c>
      <c r="H103" s="74">
        <f>SUM(H104)</f>
        <v>0</v>
      </c>
      <c r="I103" s="76">
        <f t="shared" si="10"/>
        <v>2859000000</v>
      </c>
      <c r="J103" s="74">
        <f>SUM(J104)</f>
        <v>0</v>
      </c>
      <c r="K103" s="25">
        <f t="shared" si="11"/>
        <v>0</v>
      </c>
      <c r="L103" s="75">
        <f t="shared" si="14"/>
        <v>7164127</v>
      </c>
      <c r="M103" s="25">
        <f t="shared" si="12"/>
        <v>0.25058156698146206</v>
      </c>
      <c r="N103" s="74">
        <f>SUM(N104)</f>
        <v>7164127</v>
      </c>
      <c r="O103" s="25">
        <f t="shared" si="13"/>
        <v>0.25058156698146206</v>
      </c>
      <c r="P103" s="76">
        <f t="shared" si="15"/>
        <v>2851835873</v>
      </c>
    </row>
    <row r="104" spans="1:16" x14ac:dyDescent="0.25">
      <c r="A104" s="72">
        <v>312030102</v>
      </c>
      <c r="B104" s="31" t="s">
        <v>416</v>
      </c>
      <c r="C104" s="73"/>
      <c r="D104" s="64">
        <v>1800000000</v>
      </c>
      <c r="E104" s="64">
        <v>1059000000</v>
      </c>
      <c r="F104" s="75">
        <f t="shared" si="8"/>
        <v>2859000000</v>
      </c>
      <c r="G104" s="25">
        <f t="shared" si="9"/>
        <v>6.8924952085136992E-2</v>
      </c>
      <c r="H104" s="64"/>
      <c r="I104" s="76">
        <f t="shared" si="10"/>
        <v>2859000000</v>
      </c>
      <c r="J104" s="64"/>
      <c r="K104" s="25">
        <f t="shared" si="11"/>
        <v>0</v>
      </c>
      <c r="L104" s="75">
        <f t="shared" si="14"/>
        <v>7164127</v>
      </c>
      <c r="M104" s="25">
        <f t="shared" si="12"/>
        <v>0.25058156698146206</v>
      </c>
      <c r="N104" s="64">
        <v>7164127</v>
      </c>
      <c r="O104" s="25">
        <f t="shared" si="13"/>
        <v>0.25058156698146206</v>
      </c>
      <c r="P104" s="76">
        <f t="shared" si="15"/>
        <v>2851835873</v>
      </c>
    </row>
    <row r="105" spans="1:16" ht="25.5" x14ac:dyDescent="0.25">
      <c r="A105" s="72">
        <v>3120302</v>
      </c>
      <c r="B105" s="28" t="s">
        <v>417</v>
      </c>
      <c r="C105" s="73"/>
      <c r="D105" s="64">
        <v>10413300000</v>
      </c>
      <c r="E105" s="64">
        <v>-1200000000</v>
      </c>
      <c r="F105" s="75">
        <f t="shared" si="8"/>
        <v>9213300000</v>
      </c>
      <c r="G105" s="25">
        <f t="shared" si="9"/>
        <v>0.22211481673521952</v>
      </c>
      <c r="H105" s="64"/>
      <c r="I105" s="76">
        <f t="shared" si="10"/>
        <v>9213300000</v>
      </c>
      <c r="J105" s="64">
        <v>1470735999</v>
      </c>
      <c r="K105" s="25">
        <f t="shared" si="11"/>
        <v>15.963183647552995</v>
      </c>
      <c r="L105" s="75">
        <f t="shared" si="14"/>
        <v>1225660</v>
      </c>
      <c r="M105" s="25">
        <f t="shared" si="12"/>
        <v>1.3303159562805944E-2</v>
      </c>
      <c r="N105" s="64">
        <v>1471961659</v>
      </c>
      <c r="O105" s="25">
        <f t="shared" si="13"/>
        <v>15.976486807115799</v>
      </c>
      <c r="P105" s="76">
        <f t="shared" si="15"/>
        <v>7741338341</v>
      </c>
    </row>
    <row r="106" spans="1:16" hidden="1" x14ac:dyDescent="0.25">
      <c r="A106" s="72">
        <v>3120303</v>
      </c>
      <c r="B106" s="28" t="s">
        <v>418</v>
      </c>
      <c r="C106" s="73"/>
      <c r="D106" s="64"/>
      <c r="E106" s="64"/>
      <c r="F106" s="75">
        <f t="shared" si="8"/>
        <v>0</v>
      </c>
      <c r="G106" s="25">
        <f t="shared" si="9"/>
        <v>0</v>
      </c>
      <c r="H106" s="64"/>
      <c r="I106" s="76">
        <f t="shared" si="10"/>
        <v>0</v>
      </c>
      <c r="J106" s="64"/>
      <c r="K106" s="25">
        <f t="shared" si="11"/>
        <v>0</v>
      </c>
      <c r="L106" s="75">
        <f t="shared" si="14"/>
        <v>0</v>
      </c>
      <c r="M106" s="25">
        <f t="shared" si="12"/>
        <v>0</v>
      </c>
      <c r="N106" s="64"/>
      <c r="O106" s="25">
        <f t="shared" si="13"/>
        <v>0</v>
      </c>
      <c r="P106" s="76">
        <f t="shared" si="15"/>
        <v>0</v>
      </c>
    </row>
    <row r="107" spans="1:16" hidden="1" x14ac:dyDescent="0.25">
      <c r="A107" s="72">
        <v>3120306</v>
      </c>
      <c r="B107" s="78" t="s">
        <v>419</v>
      </c>
      <c r="C107" s="73"/>
      <c r="D107" s="64"/>
      <c r="E107" s="64"/>
      <c r="F107" s="75">
        <f t="shared" si="8"/>
        <v>0</v>
      </c>
      <c r="G107" s="25">
        <f t="shared" si="9"/>
        <v>0</v>
      </c>
      <c r="H107" s="64"/>
      <c r="I107" s="76">
        <f t="shared" si="10"/>
        <v>0</v>
      </c>
      <c r="J107" s="64"/>
      <c r="K107" s="25">
        <f t="shared" si="11"/>
        <v>0</v>
      </c>
      <c r="L107" s="75">
        <f t="shared" si="14"/>
        <v>0</v>
      </c>
      <c r="M107" s="25">
        <f t="shared" si="12"/>
        <v>0</v>
      </c>
      <c r="N107" s="64"/>
      <c r="O107" s="25">
        <f t="shared" si="13"/>
        <v>0</v>
      </c>
      <c r="P107" s="76">
        <f t="shared" si="15"/>
        <v>0</v>
      </c>
    </row>
    <row r="108" spans="1:16" hidden="1" x14ac:dyDescent="0.25">
      <c r="A108" s="72">
        <v>3120399</v>
      </c>
      <c r="B108" s="28" t="s">
        <v>414</v>
      </c>
      <c r="C108" s="73"/>
      <c r="D108" s="64"/>
      <c r="E108" s="64"/>
      <c r="F108" s="75">
        <f t="shared" si="8"/>
        <v>0</v>
      </c>
      <c r="G108" s="25">
        <f t="shared" si="9"/>
        <v>0</v>
      </c>
      <c r="H108" s="64"/>
      <c r="I108" s="76">
        <f t="shared" si="10"/>
        <v>0</v>
      </c>
      <c r="J108" s="64"/>
      <c r="K108" s="25">
        <f t="shared" si="11"/>
        <v>0</v>
      </c>
      <c r="L108" s="75">
        <f t="shared" si="14"/>
        <v>0</v>
      </c>
      <c r="M108" s="25">
        <f t="shared" si="12"/>
        <v>0</v>
      </c>
      <c r="N108" s="64"/>
      <c r="O108" s="25">
        <f t="shared" si="13"/>
        <v>0</v>
      </c>
      <c r="P108" s="76">
        <f t="shared" si="15"/>
        <v>0</v>
      </c>
    </row>
    <row r="109" spans="1:16" hidden="1" x14ac:dyDescent="0.25">
      <c r="A109" s="66">
        <v>313</v>
      </c>
      <c r="B109" s="26" t="s">
        <v>420</v>
      </c>
      <c r="C109" s="68"/>
      <c r="D109" s="69">
        <f>SUM(D110+D137+D171+D173+D180+D176)</f>
        <v>0</v>
      </c>
      <c r="E109" s="69">
        <f>SUM(E110+E137+E171+E173+E180+E176)</f>
        <v>0</v>
      </c>
      <c r="F109" s="75">
        <f t="shared" si="8"/>
        <v>0</v>
      </c>
      <c r="G109" s="20">
        <f t="shared" si="9"/>
        <v>0</v>
      </c>
      <c r="H109" s="69">
        <f>SUM(H110+H137+H171+H173+H180+H176)</f>
        <v>0</v>
      </c>
      <c r="I109" s="71">
        <f t="shared" si="10"/>
        <v>0</v>
      </c>
      <c r="J109" s="69">
        <f>SUM(J110+J137+J171+J173+J180+J176)</f>
        <v>0</v>
      </c>
      <c r="K109" s="20">
        <f t="shared" si="11"/>
        <v>0</v>
      </c>
      <c r="L109" s="70">
        <f t="shared" si="14"/>
        <v>0</v>
      </c>
      <c r="M109" s="20">
        <f t="shared" si="12"/>
        <v>0</v>
      </c>
      <c r="N109" s="69">
        <f>SUM(N110+N137+N171+N173+N180+N176)</f>
        <v>0</v>
      </c>
      <c r="O109" s="20">
        <f t="shared" si="13"/>
        <v>0</v>
      </c>
      <c r="P109" s="71">
        <f t="shared" si="15"/>
        <v>0</v>
      </c>
    </row>
    <row r="110" spans="1:16" hidden="1" x14ac:dyDescent="0.25">
      <c r="A110" s="72">
        <v>31301</v>
      </c>
      <c r="B110" s="26" t="s">
        <v>421</v>
      </c>
      <c r="C110" s="73"/>
      <c r="D110" s="69">
        <f>SUM(D111:D136)-D125-D129</f>
        <v>0</v>
      </c>
      <c r="E110" s="69">
        <f>SUM(E111:E136)-E125-E129</f>
        <v>0</v>
      </c>
      <c r="F110" s="75">
        <f t="shared" si="8"/>
        <v>0</v>
      </c>
      <c r="G110" s="20">
        <f t="shared" si="9"/>
        <v>0</v>
      </c>
      <c r="H110" s="69">
        <f>SUM(H111:H136)-H125-H129</f>
        <v>0</v>
      </c>
      <c r="I110" s="71">
        <f t="shared" si="10"/>
        <v>0</v>
      </c>
      <c r="J110" s="69">
        <f>SUM(J111:J136)-J125-J129</f>
        <v>0</v>
      </c>
      <c r="K110" s="20">
        <f t="shared" si="11"/>
        <v>0</v>
      </c>
      <c r="L110" s="70">
        <f t="shared" si="14"/>
        <v>0</v>
      </c>
      <c r="M110" s="20">
        <f t="shared" si="12"/>
        <v>0</v>
      </c>
      <c r="N110" s="69">
        <f>SUM(N111:N136)-N125-N129</f>
        <v>0</v>
      </c>
      <c r="O110" s="20">
        <f t="shared" si="13"/>
        <v>0</v>
      </c>
      <c r="P110" s="71">
        <f t="shared" si="15"/>
        <v>0</v>
      </c>
    </row>
    <row r="111" spans="1:16" hidden="1" x14ac:dyDescent="0.25">
      <c r="A111" s="72">
        <v>3130104</v>
      </c>
      <c r="B111" s="28" t="s">
        <v>422</v>
      </c>
      <c r="C111" s="73"/>
      <c r="D111" s="64"/>
      <c r="E111" s="64"/>
      <c r="F111" s="75">
        <f t="shared" si="8"/>
        <v>0</v>
      </c>
      <c r="G111" s="20">
        <f t="shared" si="9"/>
        <v>0</v>
      </c>
      <c r="H111" s="64"/>
      <c r="I111" s="71">
        <f t="shared" si="10"/>
        <v>0</v>
      </c>
      <c r="J111" s="64"/>
      <c r="K111" s="20">
        <f t="shared" si="11"/>
        <v>0</v>
      </c>
      <c r="L111" s="70">
        <f t="shared" si="14"/>
        <v>0</v>
      </c>
      <c r="M111" s="20">
        <f t="shared" si="12"/>
        <v>0</v>
      </c>
      <c r="N111" s="64"/>
      <c r="O111" s="20">
        <f t="shared" si="13"/>
        <v>0</v>
      </c>
      <c r="P111" s="71">
        <f t="shared" si="15"/>
        <v>0</v>
      </c>
    </row>
    <row r="112" spans="1:16" ht="25.5" hidden="1" x14ac:dyDescent="0.25">
      <c r="A112" s="72">
        <v>3130105</v>
      </c>
      <c r="B112" s="28" t="s">
        <v>423</v>
      </c>
      <c r="C112" s="73"/>
      <c r="D112" s="64"/>
      <c r="E112" s="64"/>
      <c r="F112" s="75">
        <f t="shared" si="8"/>
        <v>0</v>
      </c>
      <c r="G112" s="20">
        <f t="shared" si="9"/>
        <v>0</v>
      </c>
      <c r="H112" s="64"/>
      <c r="I112" s="71">
        <f t="shared" si="10"/>
        <v>0</v>
      </c>
      <c r="J112" s="64"/>
      <c r="K112" s="20">
        <f t="shared" si="11"/>
        <v>0</v>
      </c>
      <c r="L112" s="70">
        <f t="shared" si="14"/>
        <v>0</v>
      </c>
      <c r="M112" s="20">
        <f t="shared" si="12"/>
        <v>0</v>
      </c>
      <c r="N112" s="64"/>
      <c r="O112" s="20">
        <f t="shared" si="13"/>
        <v>0</v>
      </c>
      <c r="P112" s="71">
        <f t="shared" si="15"/>
        <v>0</v>
      </c>
    </row>
    <row r="113" spans="1:16" hidden="1" x14ac:dyDescent="0.25">
      <c r="A113" s="72">
        <v>3130107</v>
      </c>
      <c r="B113" s="28" t="s">
        <v>424</v>
      </c>
      <c r="C113" s="73"/>
      <c r="D113" s="64"/>
      <c r="E113" s="64"/>
      <c r="F113" s="75">
        <f t="shared" si="8"/>
        <v>0</v>
      </c>
      <c r="G113" s="20">
        <f t="shared" si="9"/>
        <v>0</v>
      </c>
      <c r="H113" s="64"/>
      <c r="I113" s="71">
        <f t="shared" si="10"/>
        <v>0</v>
      </c>
      <c r="J113" s="64"/>
      <c r="K113" s="20">
        <f t="shared" si="11"/>
        <v>0</v>
      </c>
      <c r="L113" s="70">
        <f t="shared" si="14"/>
        <v>0</v>
      </c>
      <c r="M113" s="20">
        <f t="shared" si="12"/>
        <v>0</v>
      </c>
      <c r="N113" s="64"/>
      <c r="O113" s="20">
        <f t="shared" si="13"/>
        <v>0</v>
      </c>
      <c r="P113" s="71">
        <f t="shared" si="15"/>
        <v>0</v>
      </c>
    </row>
    <row r="114" spans="1:16" hidden="1" x14ac:dyDescent="0.25">
      <c r="A114" s="72">
        <v>3130109</v>
      </c>
      <c r="B114" s="28" t="s">
        <v>425</v>
      </c>
      <c r="C114" s="73"/>
      <c r="D114" s="64"/>
      <c r="E114" s="64"/>
      <c r="F114" s="75">
        <f t="shared" si="8"/>
        <v>0</v>
      </c>
      <c r="G114" s="20">
        <f t="shared" si="9"/>
        <v>0</v>
      </c>
      <c r="H114" s="64"/>
      <c r="I114" s="71">
        <f t="shared" si="10"/>
        <v>0</v>
      </c>
      <c r="J114" s="64"/>
      <c r="K114" s="20">
        <f t="shared" si="11"/>
        <v>0</v>
      </c>
      <c r="L114" s="70">
        <f t="shared" si="14"/>
        <v>0</v>
      </c>
      <c r="M114" s="20">
        <f t="shared" si="12"/>
        <v>0</v>
      </c>
      <c r="N114" s="64"/>
      <c r="O114" s="20">
        <f t="shared" si="13"/>
        <v>0</v>
      </c>
      <c r="P114" s="71">
        <f t="shared" si="15"/>
        <v>0</v>
      </c>
    </row>
    <row r="115" spans="1:16" ht="25.5" hidden="1" x14ac:dyDescent="0.25">
      <c r="A115" s="72">
        <v>3130111</v>
      </c>
      <c r="B115" s="28" t="s">
        <v>169</v>
      </c>
      <c r="C115" s="73"/>
      <c r="D115" s="64"/>
      <c r="E115" s="64"/>
      <c r="F115" s="75">
        <f t="shared" si="8"/>
        <v>0</v>
      </c>
      <c r="G115" s="20">
        <f t="shared" si="9"/>
        <v>0</v>
      </c>
      <c r="H115" s="64"/>
      <c r="I115" s="71">
        <f t="shared" si="10"/>
        <v>0</v>
      </c>
      <c r="J115" s="64"/>
      <c r="K115" s="20">
        <f t="shared" si="11"/>
        <v>0</v>
      </c>
      <c r="L115" s="70">
        <f t="shared" si="14"/>
        <v>0</v>
      </c>
      <c r="M115" s="20">
        <f t="shared" si="12"/>
        <v>0</v>
      </c>
      <c r="N115" s="64"/>
      <c r="O115" s="20">
        <f t="shared" si="13"/>
        <v>0</v>
      </c>
      <c r="P115" s="71">
        <f t="shared" si="15"/>
        <v>0</v>
      </c>
    </row>
    <row r="116" spans="1:16" ht="25.5" hidden="1" x14ac:dyDescent="0.25">
      <c r="A116" s="72">
        <v>3130114</v>
      </c>
      <c r="B116" s="28" t="s">
        <v>426</v>
      </c>
      <c r="C116" s="73"/>
      <c r="D116" s="64"/>
      <c r="E116" s="64"/>
      <c r="F116" s="75">
        <f t="shared" si="8"/>
        <v>0</v>
      </c>
      <c r="G116" s="20">
        <f t="shared" si="9"/>
        <v>0</v>
      </c>
      <c r="H116" s="64"/>
      <c r="I116" s="71">
        <f t="shared" si="10"/>
        <v>0</v>
      </c>
      <c r="J116" s="64"/>
      <c r="K116" s="20">
        <f t="shared" si="11"/>
        <v>0</v>
      </c>
      <c r="L116" s="70">
        <f t="shared" si="14"/>
        <v>0</v>
      </c>
      <c r="M116" s="20">
        <f t="shared" si="12"/>
        <v>0</v>
      </c>
      <c r="N116" s="64"/>
      <c r="O116" s="20">
        <f t="shared" si="13"/>
        <v>0</v>
      </c>
      <c r="P116" s="71">
        <f t="shared" si="15"/>
        <v>0</v>
      </c>
    </row>
    <row r="117" spans="1:16" hidden="1" x14ac:dyDescent="0.25">
      <c r="A117" s="72">
        <v>3130115</v>
      </c>
      <c r="B117" s="28" t="s">
        <v>427</v>
      </c>
      <c r="C117" s="73"/>
      <c r="D117" s="64"/>
      <c r="E117" s="64"/>
      <c r="F117" s="75">
        <f t="shared" si="8"/>
        <v>0</v>
      </c>
      <c r="G117" s="20">
        <f t="shared" si="9"/>
        <v>0</v>
      </c>
      <c r="H117" s="64"/>
      <c r="I117" s="71">
        <f t="shared" si="10"/>
        <v>0</v>
      </c>
      <c r="J117" s="64"/>
      <c r="K117" s="20">
        <f t="shared" si="11"/>
        <v>0</v>
      </c>
      <c r="L117" s="70">
        <f t="shared" si="14"/>
        <v>0</v>
      </c>
      <c r="M117" s="20">
        <f t="shared" si="12"/>
        <v>0</v>
      </c>
      <c r="N117" s="64"/>
      <c r="O117" s="20">
        <f t="shared" si="13"/>
        <v>0</v>
      </c>
      <c r="P117" s="71">
        <f t="shared" si="15"/>
        <v>0</v>
      </c>
    </row>
    <row r="118" spans="1:16" hidden="1" x14ac:dyDescent="0.25">
      <c r="A118" s="72">
        <v>3130116</v>
      </c>
      <c r="B118" s="28" t="s">
        <v>428</v>
      </c>
      <c r="C118" s="73"/>
      <c r="D118" s="64"/>
      <c r="E118" s="64"/>
      <c r="F118" s="75">
        <f t="shared" si="8"/>
        <v>0</v>
      </c>
      <c r="G118" s="20">
        <f t="shared" si="9"/>
        <v>0</v>
      </c>
      <c r="H118" s="64"/>
      <c r="I118" s="71">
        <f t="shared" si="10"/>
        <v>0</v>
      </c>
      <c r="J118" s="64"/>
      <c r="K118" s="20">
        <f t="shared" si="11"/>
        <v>0</v>
      </c>
      <c r="L118" s="70">
        <f t="shared" si="14"/>
        <v>0</v>
      </c>
      <c r="M118" s="20">
        <f t="shared" si="12"/>
        <v>0</v>
      </c>
      <c r="N118" s="64"/>
      <c r="O118" s="20">
        <f t="shared" si="13"/>
        <v>0</v>
      </c>
      <c r="P118" s="71">
        <f t="shared" si="15"/>
        <v>0</v>
      </c>
    </row>
    <row r="119" spans="1:16" hidden="1" x14ac:dyDescent="0.25">
      <c r="A119" s="72">
        <v>3130117</v>
      </c>
      <c r="B119" s="28" t="s">
        <v>429</v>
      </c>
      <c r="C119" s="73"/>
      <c r="D119" s="64"/>
      <c r="E119" s="64"/>
      <c r="F119" s="75">
        <f t="shared" si="8"/>
        <v>0</v>
      </c>
      <c r="G119" s="20">
        <f t="shared" si="9"/>
        <v>0</v>
      </c>
      <c r="H119" s="64"/>
      <c r="I119" s="71">
        <f t="shared" si="10"/>
        <v>0</v>
      </c>
      <c r="J119" s="64"/>
      <c r="K119" s="20">
        <f t="shared" si="11"/>
        <v>0</v>
      </c>
      <c r="L119" s="70">
        <f t="shared" si="14"/>
        <v>0</v>
      </c>
      <c r="M119" s="20">
        <f t="shared" si="12"/>
        <v>0</v>
      </c>
      <c r="N119" s="64"/>
      <c r="O119" s="20">
        <f t="shared" si="13"/>
        <v>0</v>
      </c>
      <c r="P119" s="71">
        <f t="shared" si="15"/>
        <v>0</v>
      </c>
    </row>
    <row r="120" spans="1:16" hidden="1" x14ac:dyDescent="0.25">
      <c r="A120" s="72">
        <v>3130118</v>
      </c>
      <c r="B120" s="28" t="s">
        <v>430</v>
      </c>
      <c r="C120" s="73"/>
      <c r="D120" s="64"/>
      <c r="E120" s="64"/>
      <c r="F120" s="75">
        <f t="shared" si="8"/>
        <v>0</v>
      </c>
      <c r="G120" s="20">
        <f t="shared" si="9"/>
        <v>0</v>
      </c>
      <c r="H120" s="64"/>
      <c r="I120" s="71">
        <f t="shared" si="10"/>
        <v>0</v>
      </c>
      <c r="J120" s="64"/>
      <c r="K120" s="20">
        <f t="shared" si="11"/>
        <v>0</v>
      </c>
      <c r="L120" s="70">
        <f t="shared" si="14"/>
        <v>0</v>
      </c>
      <c r="M120" s="20">
        <f t="shared" si="12"/>
        <v>0</v>
      </c>
      <c r="N120" s="64"/>
      <c r="O120" s="20">
        <f t="shared" si="13"/>
        <v>0</v>
      </c>
      <c r="P120" s="71">
        <f t="shared" si="15"/>
        <v>0</v>
      </c>
    </row>
    <row r="121" spans="1:16" ht="25.5" hidden="1" x14ac:dyDescent="0.25">
      <c r="A121" s="72">
        <v>3130119</v>
      </c>
      <c r="B121" s="28" t="s">
        <v>431</v>
      </c>
      <c r="C121" s="73"/>
      <c r="D121" s="64"/>
      <c r="E121" s="64"/>
      <c r="F121" s="75">
        <f t="shared" si="8"/>
        <v>0</v>
      </c>
      <c r="G121" s="20">
        <f t="shared" si="9"/>
        <v>0</v>
      </c>
      <c r="H121" s="64"/>
      <c r="I121" s="71">
        <f t="shared" si="10"/>
        <v>0</v>
      </c>
      <c r="J121" s="64"/>
      <c r="K121" s="20">
        <f t="shared" si="11"/>
        <v>0</v>
      </c>
      <c r="L121" s="70">
        <f t="shared" si="14"/>
        <v>0</v>
      </c>
      <c r="M121" s="20">
        <f t="shared" si="12"/>
        <v>0</v>
      </c>
      <c r="N121" s="64"/>
      <c r="O121" s="20">
        <f t="shared" si="13"/>
        <v>0</v>
      </c>
      <c r="P121" s="71">
        <f t="shared" si="15"/>
        <v>0</v>
      </c>
    </row>
    <row r="122" spans="1:16" ht="25.5" hidden="1" x14ac:dyDescent="0.25">
      <c r="A122" s="72">
        <v>3130120</v>
      </c>
      <c r="B122" s="28" t="s">
        <v>432</v>
      </c>
      <c r="C122" s="73"/>
      <c r="D122" s="64"/>
      <c r="E122" s="64"/>
      <c r="F122" s="75">
        <f t="shared" si="8"/>
        <v>0</v>
      </c>
      <c r="G122" s="20">
        <f t="shared" si="9"/>
        <v>0</v>
      </c>
      <c r="H122" s="64"/>
      <c r="I122" s="71">
        <f t="shared" si="10"/>
        <v>0</v>
      </c>
      <c r="J122" s="64"/>
      <c r="K122" s="20">
        <f t="shared" si="11"/>
        <v>0</v>
      </c>
      <c r="L122" s="70">
        <f t="shared" si="14"/>
        <v>0</v>
      </c>
      <c r="M122" s="20">
        <f t="shared" si="12"/>
        <v>0</v>
      </c>
      <c r="N122" s="64"/>
      <c r="O122" s="20">
        <f t="shared" si="13"/>
        <v>0</v>
      </c>
      <c r="P122" s="71">
        <f t="shared" si="15"/>
        <v>0</v>
      </c>
    </row>
    <row r="123" spans="1:16" hidden="1" x14ac:dyDescent="0.25">
      <c r="A123" s="72">
        <v>3130121</v>
      </c>
      <c r="B123" s="28" t="s">
        <v>433</v>
      </c>
      <c r="C123" s="73"/>
      <c r="D123" s="64"/>
      <c r="E123" s="64"/>
      <c r="F123" s="75">
        <f t="shared" si="8"/>
        <v>0</v>
      </c>
      <c r="G123" s="20">
        <f t="shared" si="9"/>
        <v>0</v>
      </c>
      <c r="H123" s="64"/>
      <c r="I123" s="71">
        <f t="shared" si="10"/>
        <v>0</v>
      </c>
      <c r="J123" s="64"/>
      <c r="K123" s="20">
        <f t="shared" si="11"/>
        <v>0</v>
      </c>
      <c r="L123" s="70">
        <f t="shared" si="14"/>
        <v>0</v>
      </c>
      <c r="M123" s="20">
        <f t="shared" si="12"/>
        <v>0</v>
      </c>
      <c r="N123" s="64"/>
      <c r="O123" s="20">
        <f t="shared" si="13"/>
        <v>0</v>
      </c>
      <c r="P123" s="71">
        <f t="shared" si="15"/>
        <v>0</v>
      </c>
    </row>
    <row r="124" spans="1:16" ht="25.5" hidden="1" x14ac:dyDescent="0.25">
      <c r="A124" s="72">
        <v>3130122</v>
      </c>
      <c r="B124" s="28" t="s">
        <v>434</v>
      </c>
      <c r="C124" s="73"/>
      <c r="D124" s="64"/>
      <c r="E124" s="64"/>
      <c r="F124" s="75">
        <f t="shared" si="8"/>
        <v>0</v>
      </c>
      <c r="G124" s="20">
        <f t="shared" si="9"/>
        <v>0</v>
      </c>
      <c r="H124" s="64"/>
      <c r="I124" s="71">
        <f t="shared" si="10"/>
        <v>0</v>
      </c>
      <c r="J124" s="64"/>
      <c r="K124" s="20">
        <f t="shared" si="11"/>
        <v>0</v>
      </c>
      <c r="L124" s="70">
        <f t="shared" si="14"/>
        <v>0</v>
      </c>
      <c r="M124" s="20">
        <f t="shared" si="12"/>
        <v>0</v>
      </c>
      <c r="N124" s="64"/>
      <c r="O124" s="20">
        <f t="shared" si="13"/>
        <v>0</v>
      </c>
      <c r="P124" s="71">
        <f t="shared" si="15"/>
        <v>0</v>
      </c>
    </row>
    <row r="125" spans="1:16" ht="25.5" hidden="1" x14ac:dyDescent="0.25">
      <c r="A125" s="72">
        <v>3130123</v>
      </c>
      <c r="B125" s="28" t="s">
        <v>435</v>
      </c>
      <c r="C125" s="73"/>
      <c r="D125" s="69">
        <f>SUM(D126:D127)</f>
        <v>0</v>
      </c>
      <c r="E125" s="69">
        <f>SUM(E126:E127)</f>
        <v>0</v>
      </c>
      <c r="F125" s="75">
        <f t="shared" si="8"/>
        <v>0</v>
      </c>
      <c r="G125" s="20">
        <f t="shared" si="9"/>
        <v>0</v>
      </c>
      <c r="H125" s="69">
        <f>SUM(H126:H127)</f>
        <v>0</v>
      </c>
      <c r="I125" s="71">
        <f t="shared" si="10"/>
        <v>0</v>
      </c>
      <c r="J125" s="69">
        <f>SUM(J126:J127)</f>
        <v>0</v>
      </c>
      <c r="K125" s="20">
        <f t="shared" si="11"/>
        <v>0</v>
      </c>
      <c r="L125" s="70">
        <f t="shared" si="14"/>
        <v>0</v>
      </c>
      <c r="M125" s="20">
        <f t="shared" si="12"/>
        <v>0</v>
      </c>
      <c r="N125" s="69">
        <f>SUM(N126:N127)</f>
        <v>0</v>
      </c>
      <c r="O125" s="20">
        <f t="shared" si="13"/>
        <v>0</v>
      </c>
      <c r="P125" s="71">
        <f t="shared" si="15"/>
        <v>0</v>
      </c>
    </row>
    <row r="126" spans="1:16" hidden="1" x14ac:dyDescent="0.25">
      <c r="A126" s="72">
        <v>313012301</v>
      </c>
      <c r="B126" s="31" t="s">
        <v>322</v>
      </c>
      <c r="C126" s="73"/>
      <c r="D126" s="64"/>
      <c r="E126" s="64"/>
      <c r="F126" s="75">
        <f t="shared" si="8"/>
        <v>0</v>
      </c>
      <c r="G126" s="20">
        <f t="shared" si="9"/>
        <v>0</v>
      </c>
      <c r="H126" s="64"/>
      <c r="I126" s="71">
        <f t="shared" si="10"/>
        <v>0</v>
      </c>
      <c r="J126" s="64"/>
      <c r="K126" s="20">
        <f t="shared" si="11"/>
        <v>0</v>
      </c>
      <c r="L126" s="70">
        <f t="shared" si="14"/>
        <v>0</v>
      </c>
      <c r="M126" s="20">
        <f t="shared" si="12"/>
        <v>0</v>
      </c>
      <c r="N126" s="64"/>
      <c r="O126" s="20">
        <f t="shared" si="13"/>
        <v>0</v>
      </c>
      <c r="P126" s="71">
        <f t="shared" si="15"/>
        <v>0</v>
      </c>
    </row>
    <row r="127" spans="1:16" hidden="1" x14ac:dyDescent="0.25">
      <c r="A127" s="72">
        <v>313012302</v>
      </c>
      <c r="B127" s="31" t="s">
        <v>436</v>
      </c>
      <c r="C127" s="73"/>
      <c r="D127" s="64"/>
      <c r="E127" s="64"/>
      <c r="F127" s="75">
        <f t="shared" si="8"/>
        <v>0</v>
      </c>
      <c r="G127" s="20">
        <f t="shared" si="9"/>
        <v>0</v>
      </c>
      <c r="H127" s="64"/>
      <c r="I127" s="71">
        <f t="shared" si="10"/>
        <v>0</v>
      </c>
      <c r="J127" s="64"/>
      <c r="K127" s="20">
        <f t="shared" si="11"/>
        <v>0</v>
      </c>
      <c r="L127" s="70">
        <f t="shared" si="14"/>
        <v>0</v>
      </c>
      <c r="M127" s="20">
        <f t="shared" si="12"/>
        <v>0</v>
      </c>
      <c r="N127" s="64"/>
      <c r="O127" s="20">
        <f t="shared" si="13"/>
        <v>0</v>
      </c>
      <c r="P127" s="71">
        <f t="shared" si="15"/>
        <v>0</v>
      </c>
    </row>
    <row r="128" spans="1:16" hidden="1" x14ac:dyDescent="0.25">
      <c r="A128" s="79">
        <v>3130124</v>
      </c>
      <c r="B128" s="28" t="s">
        <v>437</v>
      </c>
      <c r="C128" s="73"/>
      <c r="D128" s="64"/>
      <c r="E128" s="64"/>
      <c r="F128" s="75">
        <f t="shared" si="8"/>
        <v>0</v>
      </c>
      <c r="G128" s="20">
        <f t="shared" si="9"/>
        <v>0</v>
      </c>
      <c r="H128" s="64"/>
      <c r="I128" s="71">
        <f t="shared" si="10"/>
        <v>0</v>
      </c>
      <c r="J128" s="64"/>
      <c r="K128" s="20">
        <f t="shared" si="11"/>
        <v>0</v>
      </c>
      <c r="L128" s="70">
        <f t="shared" si="14"/>
        <v>0</v>
      </c>
      <c r="M128" s="20">
        <f t="shared" si="12"/>
        <v>0</v>
      </c>
      <c r="N128" s="64"/>
      <c r="O128" s="20">
        <f t="shared" si="13"/>
        <v>0</v>
      </c>
      <c r="P128" s="71">
        <f t="shared" si="15"/>
        <v>0</v>
      </c>
    </row>
    <row r="129" spans="1:16" ht="25.5" hidden="1" x14ac:dyDescent="0.25">
      <c r="A129" s="79">
        <v>3130125</v>
      </c>
      <c r="B129" s="28" t="s">
        <v>438</v>
      </c>
      <c r="C129" s="73"/>
      <c r="D129" s="69">
        <f>SUM(D130:D133)</f>
        <v>0</v>
      </c>
      <c r="E129" s="69">
        <f>SUM(E130:E133)</f>
        <v>0</v>
      </c>
      <c r="F129" s="75">
        <f t="shared" si="8"/>
        <v>0</v>
      </c>
      <c r="G129" s="20">
        <f t="shared" si="9"/>
        <v>0</v>
      </c>
      <c r="H129" s="69">
        <f>SUM(H130:H133)</f>
        <v>0</v>
      </c>
      <c r="I129" s="71">
        <f t="shared" si="10"/>
        <v>0</v>
      </c>
      <c r="J129" s="69">
        <f>SUM(J130:J133)</f>
        <v>0</v>
      </c>
      <c r="K129" s="20">
        <f t="shared" si="11"/>
        <v>0</v>
      </c>
      <c r="L129" s="70">
        <f t="shared" si="14"/>
        <v>0</v>
      </c>
      <c r="M129" s="20">
        <f t="shared" si="12"/>
        <v>0</v>
      </c>
      <c r="N129" s="69">
        <f>SUM(N130:N133)</f>
        <v>0</v>
      </c>
      <c r="O129" s="20">
        <f t="shared" si="13"/>
        <v>0</v>
      </c>
      <c r="P129" s="71">
        <f t="shared" si="15"/>
        <v>0</v>
      </c>
    </row>
    <row r="130" spans="1:16" hidden="1" x14ac:dyDescent="0.25">
      <c r="A130" s="72">
        <v>313012503</v>
      </c>
      <c r="B130" s="31" t="s">
        <v>322</v>
      </c>
      <c r="C130" s="73"/>
      <c r="D130" s="64"/>
      <c r="E130" s="64"/>
      <c r="F130" s="75">
        <f t="shared" si="8"/>
        <v>0</v>
      </c>
      <c r="G130" s="20">
        <f t="shared" si="9"/>
        <v>0</v>
      </c>
      <c r="H130" s="64"/>
      <c r="I130" s="71">
        <f t="shared" si="10"/>
        <v>0</v>
      </c>
      <c r="J130" s="64"/>
      <c r="K130" s="20">
        <f t="shared" si="11"/>
        <v>0</v>
      </c>
      <c r="L130" s="70">
        <f t="shared" si="14"/>
        <v>0</v>
      </c>
      <c r="M130" s="20">
        <f t="shared" si="12"/>
        <v>0</v>
      </c>
      <c r="N130" s="64"/>
      <c r="O130" s="20">
        <f t="shared" si="13"/>
        <v>0</v>
      </c>
      <c r="P130" s="71">
        <f t="shared" si="15"/>
        <v>0</v>
      </c>
    </row>
    <row r="131" spans="1:16" hidden="1" x14ac:dyDescent="0.25">
      <c r="A131" s="72">
        <v>313012504</v>
      </c>
      <c r="B131" s="28" t="s">
        <v>439</v>
      </c>
      <c r="C131" s="73"/>
      <c r="D131" s="64"/>
      <c r="E131" s="64"/>
      <c r="F131" s="75">
        <f t="shared" si="8"/>
        <v>0</v>
      </c>
      <c r="G131" s="20">
        <f t="shared" si="9"/>
        <v>0</v>
      </c>
      <c r="H131" s="64"/>
      <c r="I131" s="71">
        <f t="shared" si="10"/>
        <v>0</v>
      </c>
      <c r="J131" s="64"/>
      <c r="K131" s="20">
        <f t="shared" si="11"/>
        <v>0</v>
      </c>
      <c r="L131" s="70">
        <f t="shared" si="14"/>
        <v>0</v>
      </c>
      <c r="M131" s="20">
        <f t="shared" si="12"/>
        <v>0</v>
      </c>
      <c r="N131" s="64"/>
      <c r="O131" s="20">
        <f t="shared" si="13"/>
        <v>0</v>
      </c>
      <c r="P131" s="71">
        <f t="shared" si="15"/>
        <v>0</v>
      </c>
    </row>
    <row r="132" spans="1:16" ht="26.25" hidden="1" x14ac:dyDescent="0.25">
      <c r="A132" s="72">
        <v>313012505</v>
      </c>
      <c r="B132" s="31" t="s">
        <v>440</v>
      </c>
      <c r="C132" s="73"/>
      <c r="D132" s="64"/>
      <c r="E132" s="64"/>
      <c r="F132" s="75">
        <f t="shared" si="8"/>
        <v>0</v>
      </c>
      <c r="G132" s="20">
        <f t="shared" si="9"/>
        <v>0</v>
      </c>
      <c r="H132" s="64"/>
      <c r="I132" s="71">
        <f t="shared" si="10"/>
        <v>0</v>
      </c>
      <c r="J132" s="64"/>
      <c r="K132" s="20">
        <f t="shared" si="11"/>
        <v>0</v>
      </c>
      <c r="L132" s="70">
        <f t="shared" si="14"/>
        <v>0</v>
      </c>
      <c r="M132" s="20">
        <f t="shared" si="12"/>
        <v>0</v>
      </c>
      <c r="N132" s="64"/>
      <c r="O132" s="20">
        <f t="shared" si="13"/>
        <v>0</v>
      </c>
      <c r="P132" s="71">
        <f t="shared" si="15"/>
        <v>0</v>
      </c>
    </row>
    <row r="133" spans="1:16" hidden="1" x14ac:dyDescent="0.25">
      <c r="A133" s="72">
        <v>313012507</v>
      </c>
      <c r="B133" s="28" t="s">
        <v>251</v>
      </c>
      <c r="C133" s="73"/>
      <c r="D133" s="64"/>
      <c r="E133" s="64"/>
      <c r="F133" s="75">
        <f t="shared" si="8"/>
        <v>0</v>
      </c>
      <c r="G133" s="20">
        <f t="shared" si="9"/>
        <v>0</v>
      </c>
      <c r="H133" s="64"/>
      <c r="I133" s="71">
        <f t="shared" si="10"/>
        <v>0</v>
      </c>
      <c r="J133" s="64"/>
      <c r="K133" s="20">
        <f t="shared" si="11"/>
        <v>0</v>
      </c>
      <c r="L133" s="70">
        <f t="shared" si="14"/>
        <v>0</v>
      </c>
      <c r="M133" s="20">
        <f t="shared" si="12"/>
        <v>0</v>
      </c>
      <c r="N133" s="64"/>
      <c r="O133" s="20">
        <f t="shared" si="13"/>
        <v>0</v>
      </c>
      <c r="P133" s="71">
        <f t="shared" si="15"/>
        <v>0</v>
      </c>
    </row>
    <row r="134" spans="1:16" hidden="1" x14ac:dyDescent="0.25">
      <c r="A134" s="72">
        <v>3130126</v>
      </c>
      <c r="B134" s="28" t="s">
        <v>170</v>
      </c>
      <c r="C134" s="73"/>
      <c r="D134" s="64"/>
      <c r="E134" s="64"/>
      <c r="F134" s="75">
        <f t="shared" si="8"/>
        <v>0</v>
      </c>
      <c r="G134" s="20">
        <f t="shared" si="9"/>
        <v>0</v>
      </c>
      <c r="H134" s="64"/>
      <c r="I134" s="71">
        <f t="shared" si="10"/>
        <v>0</v>
      </c>
      <c r="J134" s="64"/>
      <c r="K134" s="20">
        <f t="shared" si="11"/>
        <v>0</v>
      </c>
      <c r="L134" s="70">
        <f t="shared" si="14"/>
        <v>0</v>
      </c>
      <c r="M134" s="20">
        <f t="shared" si="12"/>
        <v>0</v>
      </c>
      <c r="N134" s="64"/>
      <c r="O134" s="20">
        <f t="shared" si="13"/>
        <v>0</v>
      </c>
      <c r="P134" s="71">
        <f t="shared" si="15"/>
        <v>0</v>
      </c>
    </row>
    <row r="135" spans="1:16" hidden="1" x14ac:dyDescent="0.25">
      <c r="A135" s="72">
        <v>3130127</v>
      </c>
      <c r="B135" s="28" t="s">
        <v>441</v>
      </c>
      <c r="C135" s="73"/>
      <c r="D135" s="64"/>
      <c r="E135" s="64"/>
      <c r="F135" s="75">
        <f t="shared" si="8"/>
        <v>0</v>
      </c>
      <c r="G135" s="20">
        <f t="shared" si="9"/>
        <v>0</v>
      </c>
      <c r="H135" s="64"/>
      <c r="I135" s="71">
        <f t="shared" si="10"/>
        <v>0</v>
      </c>
      <c r="J135" s="64"/>
      <c r="K135" s="20">
        <f t="shared" si="11"/>
        <v>0</v>
      </c>
      <c r="L135" s="70">
        <f t="shared" si="14"/>
        <v>0</v>
      </c>
      <c r="M135" s="20">
        <f t="shared" si="12"/>
        <v>0</v>
      </c>
      <c r="N135" s="64"/>
      <c r="O135" s="20">
        <f t="shared" si="13"/>
        <v>0</v>
      </c>
      <c r="P135" s="71">
        <f t="shared" si="15"/>
        <v>0</v>
      </c>
    </row>
    <row r="136" spans="1:16" hidden="1" x14ac:dyDescent="0.25">
      <c r="A136" s="72">
        <v>3130128</v>
      </c>
      <c r="B136" s="28" t="s">
        <v>442</v>
      </c>
      <c r="C136" s="73"/>
      <c r="D136" s="64"/>
      <c r="E136" s="64"/>
      <c r="F136" s="75">
        <f t="shared" ref="F136:F201" si="16">SUM(D136+E136)</f>
        <v>0</v>
      </c>
      <c r="G136" s="20">
        <f t="shared" ref="G136:G202" si="17">IF(OR(F136=0,F$7=0),0,F136/F$7)*100</f>
        <v>0</v>
      </c>
      <c r="H136" s="64"/>
      <c r="I136" s="71">
        <f t="shared" ref="I136:I202" si="18">SUM(F136-H136)</f>
        <v>0</v>
      </c>
      <c r="J136" s="64"/>
      <c r="K136" s="20">
        <f t="shared" ref="K136:K201" si="19">IF(OR(J136=0,F136=0),0,J136/F136)*100</f>
        <v>0</v>
      </c>
      <c r="L136" s="70">
        <f t="shared" si="14"/>
        <v>0</v>
      </c>
      <c r="M136" s="20">
        <f t="shared" ref="M136:M201" si="20">IF(OR(L136=0,F136=0),0,L136/F136)*100</f>
        <v>0</v>
      </c>
      <c r="N136" s="64"/>
      <c r="O136" s="20">
        <f t="shared" ref="O136:O201" si="21">IF(OR(N136=0,F136=0),0,N136/F136)*100</f>
        <v>0</v>
      </c>
      <c r="P136" s="71">
        <f t="shared" si="15"/>
        <v>0</v>
      </c>
    </row>
    <row r="137" spans="1:16" hidden="1" x14ac:dyDescent="0.25">
      <c r="A137" s="72">
        <v>31302</v>
      </c>
      <c r="B137" s="26" t="s">
        <v>443</v>
      </c>
      <c r="C137" s="73"/>
      <c r="D137" s="69">
        <f>SUM(D138:D170)-D147</f>
        <v>0</v>
      </c>
      <c r="E137" s="69">
        <f>SUM(E138:E170)-E147</f>
        <v>0</v>
      </c>
      <c r="F137" s="75">
        <f t="shared" si="16"/>
        <v>0</v>
      </c>
      <c r="G137" s="20">
        <f t="shared" si="17"/>
        <v>0</v>
      </c>
      <c r="H137" s="69">
        <f>SUM(H138:H170)-H147</f>
        <v>0</v>
      </c>
      <c r="I137" s="71">
        <f t="shared" si="18"/>
        <v>0</v>
      </c>
      <c r="J137" s="69">
        <f>SUM(J138:J170)-J147</f>
        <v>0</v>
      </c>
      <c r="K137" s="20">
        <f t="shared" si="19"/>
        <v>0</v>
      </c>
      <c r="L137" s="70">
        <f t="shared" si="14"/>
        <v>0</v>
      </c>
      <c r="M137" s="20">
        <f t="shared" si="20"/>
        <v>0</v>
      </c>
      <c r="N137" s="69">
        <f>SUM(N138:N170)-N147</f>
        <v>0</v>
      </c>
      <c r="O137" s="20">
        <f t="shared" si="21"/>
        <v>0</v>
      </c>
      <c r="P137" s="71">
        <f t="shared" si="15"/>
        <v>0</v>
      </c>
    </row>
    <row r="138" spans="1:16" hidden="1" x14ac:dyDescent="0.25">
      <c r="A138" s="72">
        <v>3130201</v>
      </c>
      <c r="B138" s="28" t="s">
        <v>444</v>
      </c>
      <c r="C138" s="73"/>
      <c r="D138" s="64"/>
      <c r="E138" s="64"/>
      <c r="F138" s="75">
        <f t="shared" si="16"/>
        <v>0</v>
      </c>
      <c r="G138" s="25">
        <f t="shared" si="17"/>
        <v>0</v>
      </c>
      <c r="H138" s="64"/>
      <c r="I138" s="76">
        <f t="shared" si="18"/>
        <v>0</v>
      </c>
      <c r="J138" s="64"/>
      <c r="K138" s="25">
        <f t="shared" si="19"/>
        <v>0</v>
      </c>
      <c r="L138" s="75">
        <f t="shared" si="14"/>
        <v>0</v>
      </c>
      <c r="M138" s="25">
        <f t="shared" si="20"/>
        <v>0</v>
      </c>
      <c r="N138" s="64"/>
      <c r="O138" s="25">
        <f t="shared" si="21"/>
        <v>0</v>
      </c>
      <c r="P138" s="76">
        <f t="shared" si="15"/>
        <v>0</v>
      </c>
    </row>
    <row r="139" spans="1:16" hidden="1" x14ac:dyDescent="0.25">
      <c r="A139" s="72">
        <v>3130202</v>
      </c>
      <c r="B139" s="28" t="s">
        <v>445</v>
      </c>
      <c r="C139" s="73"/>
      <c r="D139" s="64"/>
      <c r="E139" s="64"/>
      <c r="F139" s="75">
        <f t="shared" si="16"/>
        <v>0</v>
      </c>
      <c r="G139" s="25">
        <f t="shared" si="17"/>
        <v>0</v>
      </c>
      <c r="H139" s="64"/>
      <c r="I139" s="76">
        <f t="shared" si="18"/>
        <v>0</v>
      </c>
      <c r="J139" s="64"/>
      <c r="K139" s="25">
        <f t="shared" si="19"/>
        <v>0</v>
      </c>
      <c r="L139" s="75">
        <f t="shared" si="14"/>
        <v>0</v>
      </c>
      <c r="M139" s="25">
        <f t="shared" si="20"/>
        <v>0</v>
      </c>
      <c r="N139" s="64"/>
      <c r="O139" s="25">
        <f t="shared" si="21"/>
        <v>0</v>
      </c>
      <c r="P139" s="76">
        <f t="shared" si="15"/>
        <v>0</v>
      </c>
    </row>
    <row r="140" spans="1:16" hidden="1" x14ac:dyDescent="0.25">
      <c r="A140" s="72">
        <v>3130203</v>
      </c>
      <c r="B140" s="28" t="s">
        <v>446</v>
      </c>
      <c r="C140" s="73"/>
      <c r="D140" s="64"/>
      <c r="E140" s="64"/>
      <c r="F140" s="75">
        <f t="shared" si="16"/>
        <v>0</v>
      </c>
      <c r="G140" s="25">
        <f t="shared" si="17"/>
        <v>0</v>
      </c>
      <c r="H140" s="64"/>
      <c r="I140" s="76">
        <f t="shared" si="18"/>
        <v>0</v>
      </c>
      <c r="J140" s="64"/>
      <c r="K140" s="25">
        <f t="shared" si="19"/>
        <v>0</v>
      </c>
      <c r="L140" s="75">
        <f t="shared" si="14"/>
        <v>0</v>
      </c>
      <c r="M140" s="25">
        <f t="shared" si="20"/>
        <v>0</v>
      </c>
      <c r="N140" s="64"/>
      <c r="O140" s="25">
        <f t="shared" si="21"/>
        <v>0</v>
      </c>
      <c r="P140" s="76">
        <f t="shared" si="15"/>
        <v>0</v>
      </c>
    </row>
    <row r="141" spans="1:16" hidden="1" x14ac:dyDescent="0.25">
      <c r="A141" s="72">
        <v>3130204</v>
      </c>
      <c r="B141" s="28" t="s">
        <v>447</v>
      </c>
      <c r="C141" s="73"/>
      <c r="D141" s="64"/>
      <c r="E141" s="64"/>
      <c r="F141" s="75">
        <f t="shared" si="16"/>
        <v>0</v>
      </c>
      <c r="G141" s="25">
        <f t="shared" si="17"/>
        <v>0</v>
      </c>
      <c r="H141" s="64"/>
      <c r="I141" s="76">
        <f t="shared" si="18"/>
        <v>0</v>
      </c>
      <c r="J141" s="64"/>
      <c r="K141" s="25">
        <f t="shared" si="19"/>
        <v>0</v>
      </c>
      <c r="L141" s="75">
        <f t="shared" si="14"/>
        <v>0</v>
      </c>
      <c r="M141" s="25">
        <f t="shared" si="20"/>
        <v>0</v>
      </c>
      <c r="N141" s="64"/>
      <c r="O141" s="25">
        <f t="shared" si="21"/>
        <v>0</v>
      </c>
      <c r="P141" s="76">
        <f t="shared" si="15"/>
        <v>0</v>
      </c>
    </row>
    <row r="142" spans="1:16" hidden="1" x14ac:dyDescent="0.25">
      <c r="A142" s="72">
        <v>3130206</v>
      </c>
      <c r="B142" s="28" t="s">
        <v>448</v>
      </c>
      <c r="C142" s="73"/>
      <c r="D142" s="64"/>
      <c r="E142" s="64"/>
      <c r="F142" s="75">
        <f t="shared" si="16"/>
        <v>0</v>
      </c>
      <c r="G142" s="25">
        <f t="shared" si="17"/>
        <v>0</v>
      </c>
      <c r="H142" s="64"/>
      <c r="I142" s="76">
        <f t="shared" si="18"/>
        <v>0</v>
      </c>
      <c r="J142" s="64"/>
      <c r="K142" s="25">
        <f t="shared" si="19"/>
        <v>0</v>
      </c>
      <c r="L142" s="75">
        <f t="shared" si="14"/>
        <v>0</v>
      </c>
      <c r="M142" s="25">
        <f t="shared" si="20"/>
        <v>0</v>
      </c>
      <c r="N142" s="64"/>
      <c r="O142" s="25">
        <f t="shared" si="21"/>
        <v>0</v>
      </c>
      <c r="P142" s="76">
        <f t="shared" si="15"/>
        <v>0</v>
      </c>
    </row>
    <row r="143" spans="1:16" hidden="1" x14ac:dyDescent="0.25">
      <c r="A143" s="72">
        <v>3130207</v>
      </c>
      <c r="B143" s="80" t="s">
        <v>449</v>
      </c>
      <c r="C143" s="73"/>
      <c r="D143" s="64"/>
      <c r="E143" s="64"/>
      <c r="F143" s="75">
        <f t="shared" si="16"/>
        <v>0</v>
      </c>
      <c r="G143" s="25">
        <f t="shared" si="17"/>
        <v>0</v>
      </c>
      <c r="H143" s="64"/>
      <c r="I143" s="76">
        <f t="shared" si="18"/>
        <v>0</v>
      </c>
      <c r="J143" s="64"/>
      <c r="K143" s="25">
        <f t="shared" si="19"/>
        <v>0</v>
      </c>
      <c r="L143" s="75">
        <f t="shared" si="14"/>
        <v>0</v>
      </c>
      <c r="M143" s="25">
        <f t="shared" si="20"/>
        <v>0</v>
      </c>
      <c r="N143" s="64"/>
      <c r="O143" s="25">
        <f t="shared" si="21"/>
        <v>0</v>
      </c>
      <c r="P143" s="76">
        <f t="shared" si="15"/>
        <v>0</v>
      </c>
    </row>
    <row r="144" spans="1:16" hidden="1" x14ac:dyDescent="0.25">
      <c r="A144" s="72">
        <v>3130212</v>
      </c>
      <c r="B144" s="28" t="s">
        <v>450</v>
      </c>
      <c r="C144" s="73"/>
      <c r="D144" s="64"/>
      <c r="E144" s="64"/>
      <c r="F144" s="75">
        <f t="shared" si="16"/>
        <v>0</v>
      </c>
      <c r="G144" s="25">
        <f t="shared" si="17"/>
        <v>0</v>
      </c>
      <c r="H144" s="64"/>
      <c r="I144" s="76">
        <f t="shared" si="18"/>
        <v>0</v>
      </c>
      <c r="J144" s="64"/>
      <c r="K144" s="25">
        <f t="shared" si="19"/>
        <v>0</v>
      </c>
      <c r="L144" s="75">
        <f t="shared" ref="L144:L209" si="22">SUM(N144-J144)</f>
        <v>0</v>
      </c>
      <c r="M144" s="25">
        <f t="shared" si="20"/>
        <v>0</v>
      </c>
      <c r="N144" s="64"/>
      <c r="O144" s="25">
        <f t="shared" si="21"/>
        <v>0</v>
      </c>
      <c r="P144" s="76">
        <f t="shared" ref="P144:P209" si="23">SUM(F144-N144)</f>
        <v>0</v>
      </c>
    </row>
    <row r="145" spans="1:16" hidden="1" x14ac:dyDescent="0.25">
      <c r="A145" s="72">
        <v>3130214</v>
      </c>
      <c r="B145" s="28" t="s">
        <v>451</v>
      </c>
      <c r="C145" s="73"/>
      <c r="D145" s="64"/>
      <c r="E145" s="64"/>
      <c r="F145" s="75">
        <f t="shared" si="16"/>
        <v>0</v>
      </c>
      <c r="G145" s="25">
        <f t="shared" si="17"/>
        <v>0</v>
      </c>
      <c r="H145" s="64"/>
      <c r="I145" s="76">
        <f t="shared" si="18"/>
        <v>0</v>
      </c>
      <c r="J145" s="64"/>
      <c r="K145" s="25">
        <f t="shared" si="19"/>
        <v>0</v>
      </c>
      <c r="L145" s="75">
        <f t="shared" si="22"/>
        <v>0</v>
      </c>
      <c r="M145" s="25">
        <f t="shared" si="20"/>
        <v>0</v>
      </c>
      <c r="N145" s="64"/>
      <c r="O145" s="25">
        <f t="shared" si="21"/>
        <v>0</v>
      </c>
      <c r="P145" s="76">
        <f t="shared" si="23"/>
        <v>0</v>
      </c>
    </row>
    <row r="146" spans="1:16" hidden="1" x14ac:dyDescent="0.25">
      <c r="A146" s="72">
        <v>3130215</v>
      </c>
      <c r="B146" s="28" t="s">
        <v>452</v>
      </c>
      <c r="C146" s="73"/>
      <c r="D146" s="64"/>
      <c r="E146" s="64"/>
      <c r="F146" s="75">
        <f t="shared" si="16"/>
        <v>0</v>
      </c>
      <c r="G146" s="25">
        <f t="shared" si="17"/>
        <v>0</v>
      </c>
      <c r="H146" s="64"/>
      <c r="I146" s="76">
        <f t="shared" si="18"/>
        <v>0</v>
      </c>
      <c r="J146" s="64"/>
      <c r="K146" s="25">
        <f t="shared" si="19"/>
        <v>0</v>
      </c>
      <c r="L146" s="75">
        <f t="shared" si="22"/>
        <v>0</v>
      </c>
      <c r="M146" s="25">
        <f t="shared" si="20"/>
        <v>0</v>
      </c>
      <c r="N146" s="64"/>
      <c r="O146" s="25">
        <f t="shared" si="21"/>
        <v>0</v>
      </c>
      <c r="P146" s="76">
        <f t="shared" si="23"/>
        <v>0</v>
      </c>
    </row>
    <row r="147" spans="1:16" hidden="1" x14ac:dyDescent="0.25">
      <c r="A147" s="72">
        <v>3130219</v>
      </c>
      <c r="B147" s="28" t="s">
        <v>453</v>
      </c>
      <c r="C147" s="73"/>
      <c r="D147" s="74">
        <f>SUM(D148:D167)</f>
        <v>0</v>
      </c>
      <c r="E147" s="74">
        <f>SUM(E148:E167)</f>
        <v>0</v>
      </c>
      <c r="F147" s="75">
        <f t="shared" si="16"/>
        <v>0</v>
      </c>
      <c r="G147" s="25">
        <f t="shared" si="17"/>
        <v>0</v>
      </c>
      <c r="H147" s="74">
        <f>SUM(H148:H167)</f>
        <v>0</v>
      </c>
      <c r="I147" s="76">
        <f t="shared" si="18"/>
        <v>0</v>
      </c>
      <c r="J147" s="74">
        <f>SUM(J148:J167)</f>
        <v>0</v>
      </c>
      <c r="K147" s="25">
        <f t="shared" si="19"/>
        <v>0</v>
      </c>
      <c r="L147" s="75">
        <f t="shared" si="22"/>
        <v>0</v>
      </c>
      <c r="M147" s="25">
        <f t="shared" si="20"/>
        <v>0</v>
      </c>
      <c r="N147" s="74">
        <f>SUM(N148:N167)</f>
        <v>0</v>
      </c>
      <c r="O147" s="25">
        <f t="shared" si="21"/>
        <v>0</v>
      </c>
      <c r="P147" s="76">
        <f t="shared" si="23"/>
        <v>0</v>
      </c>
    </row>
    <row r="148" spans="1:16" hidden="1" x14ac:dyDescent="0.25">
      <c r="A148" s="72">
        <v>313021901</v>
      </c>
      <c r="B148" s="28" t="s">
        <v>454</v>
      </c>
      <c r="C148" s="73"/>
      <c r="D148" s="64"/>
      <c r="E148" s="64"/>
      <c r="F148" s="75">
        <f t="shared" si="16"/>
        <v>0</v>
      </c>
      <c r="G148" s="25">
        <f t="shared" si="17"/>
        <v>0</v>
      </c>
      <c r="H148" s="64"/>
      <c r="I148" s="76">
        <f t="shared" si="18"/>
        <v>0</v>
      </c>
      <c r="J148" s="64"/>
      <c r="K148" s="25">
        <f t="shared" si="19"/>
        <v>0</v>
      </c>
      <c r="L148" s="75">
        <f t="shared" si="22"/>
        <v>0</v>
      </c>
      <c r="M148" s="25">
        <f t="shared" si="20"/>
        <v>0</v>
      </c>
      <c r="N148" s="64"/>
      <c r="O148" s="25">
        <f t="shared" si="21"/>
        <v>0</v>
      </c>
      <c r="P148" s="76">
        <f t="shared" si="23"/>
        <v>0</v>
      </c>
    </row>
    <row r="149" spans="1:16" hidden="1" x14ac:dyDescent="0.25">
      <c r="A149" s="72">
        <v>313021902</v>
      </c>
      <c r="B149" s="28" t="s">
        <v>455</v>
      </c>
      <c r="C149" s="73"/>
      <c r="D149" s="64"/>
      <c r="E149" s="64"/>
      <c r="F149" s="75">
        <f t="shared" si="16"/>
        <v>0</v>
      </c>
      <c r="G149" s="25">
        <f t="shared" si="17"/>
        <v>0</v>
      </c>
      <c r="H149" s="64"/>
      <c r="I149" s="76">
        <f t="shared" si="18"/>
        <v>0</v>
      </c>
      <c r="J149" s="64"/>
      <c r="K149" s="25">
        <f t="shared" si="19"/>
        <v>0</v>
      </c>
      <c r="L149" s="75">
        <f t="shared" si="22"/>
        <v>0</v>
      </c>
      <c r="M149" s="25">
        <f t="shared" si="20"/>
        <v>0</v>
      </c>
      <c r="N149" s="64"/>
      <c r="O149" s="25">
        <f t="shared" si="21"/>
        <v>0</v>
      </c>
      <c r="P149" s="76">
        <f t="shared" si="23"/>
        <v>0</v>
      </c>
    </row>
    <row r="150" spans="1:16" hidden="1" x14ac:dyDescent="0.25">
      <c r="A150" s="72">
        <v>313021903</v>
      </c>
      <c r="B150" s="28" t="s">
        <v>456</v>
      </c>
      <c r="C150" s="73"/>
      <c r="D150" s="64"/>
      <c r="E150" s="64"/>
      <c r="F150" s="75">
        <f t="shared" si="16"/>
        <v>0</v>
      </c>
      <c r="G150" s="25">
        <f t="shared" si="17"/>
        <v>0</v>
      </c>
      <c r="H150" s="64"/>
      <c r="I150" s="76">
        <f t="shared" si="18"/>
        <v>0</v>
      </c>
      <c r="J150" s="64"/>
      <c r="K150" s="25">
        <f t="shared" si="19"/>
        <v>0</v>
      </c>
      <c r="L150" s="75">
        <f t="shared" si="22"/>
        <v>0</v>
      </c>
      <c r="M150" s="25">
        <f t="shared" si="20"/>
        <v>0</v>
      </c>
      <c r="N150" s="64"/>
      <c r="O150" s="25">
        <f t="shared" si="21"/>
        <v>0</v>
      </c>
      <c r="P150" s="76">
        <f t="shared" si="23"/>
        <v>0</v>
      </c>
    </row>
    <row r="151" spans="1:16" hidden="1" x14ac:dyDescent="0.25">
      <c r="A151" s="72">
        <v>313021904</v>
      </c>
      <c r="B151" s="28" t="s">
        <v>457</v>
      </c>
      <c r="C151" s="73"/>
      <c r="D151" s="64"/>
      <c r="E151" s="64"/>
      <c r="F151" s="75">
        <f t="shared" si="16"/>
        <v>0</v>
      </c>
      <c r="G151" s="25">
        <f t="shared" si="17"/>
        <v>0</v>
      </c>
      <c r="H151" s="64"/>
      <c r="I151" s="76">
        <f t="shared" si="18"/>
        <v>0</v>
      </c>
      <c r="J151" s="64"/>
      <c r="K151" s="25">
        <f t="shared" si="19"/>
        <v>0</v>
      </c>
      <c r="L151" s="75">
        <f t="shared" si="22"/>
        <v>0</v>
      </c>
      <c r="M151" s="25">
        <f t="shared" si="20"/>
        <v>0</v>
      </c>
      <c r="N151" s="64"/>
      <c r="O151" s="25">
        <f t="shared" si="21"/>
        <v>0</v>
      </c>
      <c r="P151" s="76">
        <f t="shared" si="23"/>
        <v>0</v>
      </c>
    </row>
    <row r="152" spans="1:16" hidden="1" x14ac:dyDescent="0.25">
      <c r="A152" s="72">
        <v>313021905</v>
      </c>
      <c r="B152" s="28" t="s">
        <v>458</v>
      </c>
      <c r="C152" s="73"/>
      <c r="D152" s="64"/>
      <c r="E152" s="64"/>
      <c r="F152" s="75">
        <f t="shared" si="16"/>
        <v>0</v>
      </c>
      <c r="G152" s="25">
        <f t="shared" si="17"/>
        <v>0</v>
      </c>
      <c r="H152" s="64"/>
      <c r="I152" s="76">
        <f t="shared" si="18"/>
        <v>0</v>
      </c>
      <c r="J152" s="64"/>
      <c r="K152" s="25">
        <f t="shared" si="19"/>
        <v>0</v>
      </c>
      <c r="L152" s="75">
        <f t="shared" si="22"/>
        <v>0</v>
      </c>
      <c r="M152" s="25">
        <f t="shared" si="20"/>
        <v>0</v>
      </c>
      <c r="N152" s="64"/>
      <c r="O152" s="25">
        <f t="shared" si="21"/>
        <v>0</v>
      </c>
      <c r="P152" s="76">
        <f t="shared" si="23"/>
        <v>0</v>
      </c>
    </row>
    <row r="153" spans="1:16" hidden="1" x14ac:dyDescent="0.25">
      <c r="A153" s="72">
        <v>313021906</v>
      </c>
      <c r="B153" s="28" t="s">
        <v>459</v>
      </c>
      <c r="C153" s="73"/>
      <c r="D153" s="64"/>
      <c r="E153" s="64"/>
      <c r="F153" s="75">
        <f t="shared" si="16"/>
        <v>0</v>
      </c>
      <c r="G153" s="25">
        <f t="shared" si="17"/>
        <v>0</v>
      </c>
      <c r="H153" s="64"/>
      <c r="I153" s="76">
        <f t="shared" si="18"/>
        <v>0</v>
      </c>
      <c r="J153" s="64"/>
      <c r="K153" s="25">
        <f t="shared" si="19"/>
        <v>0</v>
      </c>
      <c r="L153" s="75">
        <f t="shared" si="22"/>
        <v>0</v>
      </c>
      <c r="M153" s="25">
        <f t="shared" si="20"/>
        <v>0</v>
      </c>
      <c r="N153" s="64"/>
      <c r="O153" s="25">
        <f t="shared" si="21"/>
        <v>0</v>
      </c>
      <c r="P153" s="76">
        <f t="shared" si="23"/>
        <v>0</v>
      </c>
    </row>
    <row r="154" spans="1:16" hidden="1" x14ac:dyDescent="0.25">
      <c r="A154" s="72">
        <v>313021907</v>
      </c>
      <c r="B154" s="28" t="s">
        <v>460</v>
      </c>
      <c r="C154" s="73"/>
      <c r="D154" s="64"/>
      <c r="E154" s="64"/>
      <c r="F154" s="75">
        <f t="shared" si="16"/>
        <v>0</v>
      </c>
      <c r="G154" s="25">
        <f t="shared" si="17"/>
        <v>0</v>
      </c>
      <c r="H154" s="64"/>
      <c r="I154" s="76">
        <f t="shared" si="18"/>
        <v>0</v>
      </c>
      <c r="J154" s="64"/>
      <c r="K154" s="25">
        <f t="shared" si="19"/>
        <v>0</v>
      </c>
      <c r="L154" s="75">
        <f t="shared" si="22"/>
        <v>0</v>
      </c>
      <c r="M154" s="25">
        <f t="shared" si="20"/>
        <v>0</v>
      </c>
      <c r="N154" s="64"/>
      <c r="O154" s="25">
        <f t="shared" si="21"/>
        <v>0</v>
      </c>
      <c r="P154" s="76">
        <f t="shared" si="23"/>
        <v>0</v>
      </c>
    </row>
    <row r="155" spans="1:16" hidden="1" x14ac:dyDescent="0.25">
      <c r="A155" s="72">
        <v>313021908</v>
      </c>
      <c r="B155" s="28" t="s">
        <v>461</v>
      </c>
      <c r="C155" s="73"/>
      <c r="D155" s="64"/>
      <c r="E155" s="64"/>
      <c r="F155" s="75">
        <f t="shared" si="16"/>
        <v>0</v>
      </c>
      <c r="G155" s="25">
        <f t="shared" si="17"/>
        <v>0</v>
      </c>
      <c r="H155" s="64"/>
      <c r="I155" s="76">
        <f t="shared" si="18"/>
        <v>0</v>
      </c>
      <c r="J155" s="64"/>
      <c r="K155" s="25">
        <f t="shared" si="19"/>
        <v>0</v>
      </c>
      <c r="L155" s="75">
        <f t="shared" si="22"/>
        <v>0</v>
      </c>
      <c r="M155" s="25">
        <f t="shared" si="20"/>
        <v>0</v>
      </c>
      <c r="N155" s="64"/>
      <c r="O155" s="25">
        <f t="shared" si="21"/>
        <v>0</v>
      </c>
      <c r="P155" s="76">
        <f t="shared" si="23"/>
        <v>0</v>
      </c>
    </row>
    <row r="156" spans="1:16" hidden="1" x14ac:dyDescent="0.25">
      <c r="A156" s="72">
        <v>313021909</v>
      </c>
      <c r="B156" s="28" t="s">
        <v>462</v>
      </c>
      <c r="C156" s="73"/>
      <c r="D156" s="64"/>
      <c r="E156" s="64"/>
      <c r="F156" s="75">
        <f t="shared" si="16"/>
        <v>0</v>
      </c>
      <c r="G156" s="25">
        <f t="shared" si="17"/>
        <v>0</v>
      </c>
      <c r="H156" s="64"/>
      <c r="I156" s="76">
        <f t="shared" si="18"/>
        <v>0</v>
      </c>
      <c r="J156" s="64"/>
      <c r="K156" s="25">
        <f t="shared" si="19"/>
        <v>0</v>
      </c>
      <c r="L156" s="75">
        <f t="shared" si="22"/>
        <v>0</v>
      </c>
      <c r="M156" s="25">
        <f t="shared" si="20"/>
        <v>0</v>
      </c>
      <c r="N156" s="64"/>
      <c r="O156" s="25">
        <f t="shared" si="21"/>
        <v>0</v>
      </c>
      <c r="P156" s="76">
        <f t="shared" si="23"/>
        <v>0</v>
      </c>
    </row>
    <row r="157" spans="1:16" hidden="1" x14ac:dyDescent="0.25">
      <c r="A157" s="72">
        <v>313021910</v>
      </c>
      <c r="B157" s="28" t="s">
        <v>463</v>
      </c>
      <c r="C157" s="73"/>
      <c r="D157" s="64"/>
      <c r="E157" s="64"/>
      <c r="F157" s="75">
        <f t="shared" si="16"/>
        <v>0</v>
      </c>
      <c r="G157" s="25">
        <f t="shared" si="17"/>
        <v>0</v>
      </c>
      <c r="H157" s="64"/>
      <c r="I157" s="76">
        <f t="shared" si="18"/>
        <v>0</v>
      </c>
      <c r="J157" s="64"/>
      <c r="K157" s="25">
        <f t="shared" si="19"/>
        <v>0</v>
      </c>
      <c r="L157" s="75">
        <f t="shared" si="22"/>
        <v>0</v>
      </c>
      <c r="M157" s="25">
        <f t="shared" si="20"/>
        <v>0</v>
      </c>
      <c r="N157" s="64"/>
      <c r="O157" s="25">
        <f t="shared" si="21"/>
        <v>0</v>
      </c>
      <c r="P157" s="76">
        <f t="shared" si="23"/>
        <v>0</v>
      </c>
    </row>
    <row r="158" spans="1:16" hidden="1" x14ac:dyDescent="0.25">
      <c r="A158" s="72">
        <v>313021911</v>
      </c>
      <c r="B158" s="28" t="s">
        <v>464</v>
      </c>
      <c r="C158" s="73"/>
      <c r="D158" s="64"/>
      <c r="E158" s="64"/>
      <c r="F158" s="75">
        <f t="shared" si="16"/>
        <v>0</v>
      </c>
      <c r="G158" s="25">
        <f t="shared" si="17"/>
        <v>0</v>
      </c>
      <c r="H158" s="64"/>
      <c r="I158" s="76">
        <f t="shared" si="18"/>
        <v>0</v>
      </c>
      <c r="J158" s="64"/>
      <c r="K158" s="25">
        <f t="shared" si="19"/>
        <v>0</v>
      </c>
      <c r="L158" s="75">
        <f t="shared" si="22"/>
        <v>0</v>
      </c>
      <c r="M158" s="25">
        <f t="shared" si="20"/>
        <v>0</v>
      </c>
      <c r="N158" s="64"/>
      <c r="O158" s="25">
        <f t="shared" si="21"/>
        <v>0</v>
      </c>
      <c r="P158" s="76">
        <f t="shared" si="23"/>
        <v>0</v>
      </c>
    </row>
    <row r="159" spans="1:16" hidden="1" x14ac:dyDescent="0.25">
      <c r="A159" s="72">
        <v>313021912</v>
      </c>
      <c r="B159" s="28" t="s">
        <v>465</v>
      </c>
      <c r="C159" s="73"/>
      <c r="D159" s="64"/>
      <c r="E159" s="64"/>
      <c r="F159" s="75">
        <f t="shared" si="16"/>
        <v>0</v>
      </c>
      <c r="G159" s="25">
        <f t="shared" si="17"/>
        <v>0</v>
      </c>
      <c r="H159" s="64"/>
      <c r="I159" s="76">
        <f t="shared" si="18"/>
        <v>0</v>
      </c>
      <c r="J159" s="64"/>
      <c r="K159" s="25">
        <f t="shared" si="19"/>
        <v>0</v>
      </c>
      <c r="L159" s="75">
        <f t="shared" si="22"/>
        <v>0</v>
      </c>
      <c r="M159" s="25">
        <f t="shared" si="20"/>
        <v>0</v>
      </c>
      <c r="N159" s="64"/>
      <c r="O159" s="25">
        <f t="shared" si="21"/>
        <v>0</v>
      </c>
      <c r="P159" s="76">
        <f t="shared" si="23"/>
        <v>0</v>
      </c>
    </row>
    <row r="160" spans="1:16" hidden="1" x14ac:dyDescent="0.25">
      <c r="A160" s="72">
        <v>313021913</v>
      </c>
      <c r="B160" s="28" t="s">
        <v>466</v>
      </c>
      <c r="C160" s="73"/>
      <c r="D160" s="64"/>
      <c r="E160" s="64"/>
      <c r="F160" s="75">
        <f t="shared" si="16"/>
        <v>0</v>
      </c>
      <c r="G160" s="25">
        <f t="shared" si="17"/>
        <v>0</v>
      </c>
      <c r="H160" s="64"/>
      <c r="I160" s="76">
        <f t="shared" si="18"/>
        <v>0</v>
      </c>
      <c r="J160" s="64"/>
      <c r="K160" s="25">
        <f t="shared" si="19"/>
        <v>0</v>
      </c>
      <c r="L160" s="75">
        <f t="shared" si="22"/>
        <v>0</v>
      </c>
      <c r="M160" s="25">
        <f t="shared" si="20"/>
        <v>0</v>
      </c>
      <c r="N160" s="64"/>
      <c r="O160" s="25">
        <f t="shared" si="21"/>
        <v>0</v>
      </c>
      <c r="P160" s="76">
        <f t="shared" si="23"/>
        <v>0</v>
      </c>
    </row>
    <row r="161" spans="1:16" hidden="1" x14ac:dyDescent="0.25">
      <c r="A161" s="72">
        <v>313021914</v>
      </c>
      <c r="B161" s="28" t="s">
        <v>467</v>
      </c>
      <c r="C161" s="73"/>
      <c r="D161" s="64"/>
      <c r="E161" s="64"/>
      <c r="F161" s="75">
        <f t="shared" si="16"/>
        <v>0</v>
      </c>
      <c r="G161" s="25">
        <f t="shared" si="17"/>
        <v>0</v>
      </c>
      <c r="H161" s="64"/>
      <c r="I161" s="76">
        <f t="shared" si="18"/>
        <v>0</v>
      </c>
      <c r="J161" s="64"/>
      <c r="K161" s="25">
        <f t="shared" si="19"/>
        <v>0</v>
      </c>
      <c r="L161" s="75">
        <f t="shared" si="22"/>
        <v>0</v>
      </c>
      <c r="M161" s="25">
        <f t="shared" si="20"/>
        <v>0</v>
      </c>
      <c r="N161" s="64"/>
      <c r="O161" s="25">
        <f t="shared" si="21"/>
        <v>0</v>
      </c>
      <c r="P161" s="76">
        <f t="shared" si="23"/>
        <v>0</v>
      </c>
    </row>
    <row r="162" spans="1:16" hidden="1" x14ac:dyDescent="0.25">
      <c r="A162" s="72">
        <v>313021915</v>
      </c>
      <c r="B162" s="28" t="s">
        <v>468</v>
      </c>
      <c r="C162" s="73"/>
      <c r="D162" s="64"/>
      <c r="E162" s="64"/>
      <c r="F162" s="75">
        <f t="shared" si="16"/>
        <v>0</v>
      </c>
      <c r="G162" s="25">
        <f t="shared" si="17"/>
        <v>0</v>
      </c>
      <c r="H162" s="64"/>
      <c r="I162" s="76">
        <f t="shared" si="18"/>
        <v>0</v>
      </c>
      <c r="J162" s="64"/>
      <c r="K162" s="25">
        <f t="shared" si="19"/>
        <v>0</v>
      </c>
      <c r="L162" s="75">
        <f t="shared" si="22"/>
        <v>0</v>
      </c>
      <c r="M162" s="25">
        <f t="shared" si="20"/>
        <v>0</v>
      </c>
      <c r="N162" s="64"/>
      <c r="O162" s="25">
        <f t="shared" si="21"/>
        <v>0</v>
      </c>
      <c r="P162" s="76">
        <f t="shared" si="23"/>
        <v>0</v>
      </c>
    </row>
    <row r="163" spans="1:16" hidden="1" x14ac:dyDescent="0.25">
      <c r="A163" s="72">
        <v>313021916</v>
      </c>
      <c r="B163" s="28" t="s">
        <v>469</v>
      </c>
      <c r="C163" s="73"/>
      <c r="D163" s="64"/>
      <c r="E163" s="64"/>
      <c r="F163" s="75">
        <f t="shared" si="16"/>
        <v>0</v>
      </c>
      <c r="G163" s="25">
        <f t="shared" si="17"/>
        <v>0</v>
      </c>
      <c r="H163" s="64"/>
      <c r="I163" s="76">
        <f t="shared" si="18"/>
        <v>0</v>
      </c>
      <c r="J163" s="64"/>
      <c r="K163" s="25">
        <f t="shared" si="19"/>
        <v>0</v>
      </c>
      <c r="L163" s="75">
        <f t="shared" si="22"/>
        <v>0</v>
      </c>
      <c r="M163" s="25">
        <f t="shared" si="20"/>
        <v>0</v>
      </c>
      <c r="N163" s="64"/>
      <c r="O163" s="25">
        <f t="shared" si="21"/>
        <v>0</v>
      </c>
      <c r="P163" s="76">
        <f t="shared" si="23"/>
        <v>0</v>
      </c>
    </row>
    <row r="164" spans="1:16" hidden="1" x14ac:dyDescent="0.25">
      <c r="A164" s="72">
        <v>313021917</v>
      </c>
      <c r="B164" s="28" t="s">
        <v>470</v>
      </c>
      <c r="C164" s="73"/>
      <c r="D164" s="64"/>
      <c r="E164" s="64"/>
      <c r="F164" s="75">
        <f t="shared" si="16"/>
        <v>0</v>
      </c>
      <c r="G164" s="25">
        <f t="shared" si="17"/>
        <v>0</v>
      </c>
      <c r="H164" s="64"/>
      <c r="I164" s="76">
        <f t="shared" si="18"/>
        <v>0</v>
      </c>
      <c r="J164" s="64"/>
      <c r="K164" s="25">
        <f t="shared" si="19"/>
        <v>0</v>
      </c>
      <c r="L164" s="75">
        <f t="shared" si="22"/>
        <v>0</v>
      </c>
      <c r="M164" s="25">
        <f t="shared" si="20"/>
        <v>0</v>
      </c>
      <c r="N164" s="64"/>
      <c r="O164" s="25">
        <f t="shared" si="21"/>
        <v>0</v>
      </c>
      <c r="P164" s="76">
        <f t="shared" si="23"/>
        <v>0</v>
      </c>
    </row>
    <row r="165" spans="1:16" hidden="1" x14ac:dyDescent="0.25">
      <c r="A165" s="72">
        <v>313021918</v>
      </c>
      <c r="B165" s="28" t="s">
        <v>471</v>
      </c>
      <c r="C165" s="73"/>
      <c r="D165" s="64"/>
      <c r="E165" s="64"/>
      <c r="F165" s="75">
        <f t="shared" si="16"/>
        <v>0</v>
      </c>
      <c r="G165" s="25">
        <f t="shared" si="17"/>
        <v>0</v>
      </c>
      <c r="H165" s="64"/>
      <c r="I165" s="76">
        <f t="shared" si="18"/>
        <v>0</v>
      </c>
      <c r="J165" s="64"/>
      <c r="K165" s="25">
        <f t="shared" si="19"/>
        <v>0</v>
      </c>
      <c r="L165" s="75">
        <f t="shared" si="22"/>
        <v>0</v>
      </c>
      <c r="M165" s="25">
        <f t="shared" si="20"/>
        <v>0</v>
      </c>
      <c r="N165" s="64"/>
      <c r="O165" s="25">
        <f t="shared" si="21"/>
        <v>0</v>
      </c>
      <c r="P165" s="76">
        <f t="shared" si="23"/>
        <v>0</v>
      </c>
    </row>
    <row r="166" spans="1:16" hidden="1" x14ac:dyDescent="0.25">
      <c r="A166" s="72">
        <v>313021919</v>
      </c>
      <c r="B166" s="28" t="s">
        <v>472</v>
      </c>
      <c r="C166" s="73"/>
      <c r="D166" s="64"/>
      <c r="E166" s="64"/>
      <c r="F166" s="75">
        <f t="shared" si="16"/>
        <v>0</v>
      </c>
      <c r="G166" s="25">
        <f t="shared" si="17"/>
        <v>0</v>
      </c>
      <c r="H166" s="64"/>
      <c r="I166" s="76">
        <f t="shared" si="18"/>
        <v>0</v>
      </c>
      <c r="J166" s="64"/>
      <c r="K166" s="25">
        <f t="shared" si="19"/>
        <v>0</v>
      </c>
      <c r="L166" s="75">
        <f t="shared" si="22"/>
        <v>0</v>
      </c>
      <c r="M166" s="25">
        <f t="shared" si="20"/>
        <v>0</v>
      </c>
      <c r="N166" s="64"/>
      <c r="O166" s="25">
        <f t="shared" si="21"/>
        <v>0</v>
      </c>
      <c r="P166" s="76">
        <f t="shared" si="23"/>
        <v>0</v>
      </c>
    </row>
    <row r="167" spans="1:16" hidden="1" x14ac:dyDescent="0.25">
      <c r="A167" s="72">
        <v>313021920</v>
      </c>
      <c r="B167" s="28" t="s">
        <v>473</v>
      </c>
      <c r="C167" s="73"/>
      <c r="D167" s="64"/>
      <c r="E167" s="64"/>
      <c r="F167" s="75">
        <f t="shared" si="16"/>
        <v>0</v>
      </c>
      <c r="G167" s="25">
        <f t="shared" si="17"/>
        <v>0</v>
      </c>
      <c r="H167" s="64"/>
      <c r="I167" s="76">
        <f t="shared" si="18"/>
        <v>0</v>
      </c>
      <c r="J167" s="64"/>
      <c r="K167" s="25">
        <f t="shared" si="19"/>
        <v>0</v>
      </c>
      <c r="L167" s="75">
        <f t="shared" si="22"/>
        <v>0</v>
      </c>
      <c r="M167" s="25">
        <f t="shared" si="20"/>
        <v>0</v>
      </c>
      <c r="N167" s="64"/>
      <c r="O167" s="25">
        <f t="shared" si="21"/>
        <v>0</v>
      </c>
      <c r="P167" s="76">
        <f t="shared" si="23"/>
        <v>0</v>
      </c>
    </row>
    <row r="168" spans="1:16" hidden="1" x14ac:dyDescent="0.25">
      <c r="A168" s="72">
        <v>3130221</v>
      </c>
      <c r="B168" s="28" t="s">
        <v>474</v>
      </c>
      <c r="C168" s="73"/>
      <c r="D168" s="64"/>
      <c r="E168" s="64"/>
      <c r="F168" s="75">
        <f t="shared" si="16"/>
        <v>0</v>
      </c>
      <c r="G168" s="25">
        <f t="shared" si="17"/>
        <v>0</v>
      </c>
      <c r="H168" s="64"/>
      <c r="I168" s="76">
        <f t="shared" si="18"/>
        <v>0</v>
      </c>
      <c r="J168" s="64"/>
      <c r="K168" s="25">
        <f t="shared" si="19"/>
        <v>0</v>
      </c>
      <c r="L168" s="75">
        <f t="shared" si="22"/>
        <v>0</v>
      </c>
      <c r="M168" s="25">
        <f t="shared" si="20"/>
        <v>0</v>
      </c>
      <c r="N168" s="64"/>
      <c r="O168" s="25">
        <f t="shared" si="21"/>
        <v>0</v>
      </c>
      <c r="P168" s="76">
        <f t="shared" si="23"/>
        <v>0</v>
      </c>
    </row>
    <row r="169" spans="1:16" ht="25.5" hidden="1" x14ac:dyDescent="0.25">
      <c r="A169" s="72">
        <v>3130222</v>
      </c>
      <c r="B169" s="28" t="s">
        <v>475</v>
      </c>
      <c r="C169" s="73"/>
      <c r="D169" s="64"/>
      <c r="E169" s="64"/>
      <c r="F169" s="75">
        <f t="shared" ref="F169" si="24">SUM(D169+E169)</f>
        <v>0</v>
      </c>
      <c r="G169" s="25">
        <f t="shared" si="17"/>
        <v>0</v>
      </c>
      <c r="H169" s="64"/>
      <c r="I169" s="76">
        <f t="shared" si="18"/>
        <v>0</v>
      </c>
      <c r="J169" s="64"/>
      <c r="K169" s="25">
        <f t="shared" si="19"/>
        <v>0</v>
      </c>
      <c r="L169" s="75">
        <f t="shared" ref="L169" si="25">SUM(N169-J169)</f>
        <v>0</v>
      </c>
      <c r="M169" s="25">
        <f t="shared" si="20"/>
        <v>0</v>
      </c>
      <c r="N169" s="64"/>
      <c r="O169" s="25">
        <f t="shared" si="21"/>
        <v>0</v>
      </c>
      <c r="P169" s="76">
        <f t="shared" ref="P169" si="26">SUM(F169-N169)</f>
        <v>0</v>
      </c>
    </row>
    <row r="170" spans="1:16" hidden="1" x14ac:dyDescent="0.25">
      <c r="A170" s="72">
        <v>3130299</v>
      </c>
      <c r="B170" s="28" t="s">
        <v>476</v>
      </c>
      <c r="C170" s="73"/>
      <c r="D170" s="64"/>
      <c r="E170" s="64"/>
      <c r="F170" s="75">
        <f t="shared" si="16"/>
        <v>0</v>
      </c>
      <c r="G170" s="25">
        <f t="shared" si="17"/>
        <v>0</v>
      </c>
      <c r="H170" s="64"/>
      <c r="I170" s="76">
        <f t="shared" si="18"/>
        <v>0</v>
      </c>
      <c r="J170" s="64"/>
      <c r="K170" s="25">
        <f t="shared" si="19"/>
        <v>0</v>
      </c>
      <c r="L170" s="75">
        <f t="shared" si="22"/>
        <v>0</v>
      </c>
      <c r="M170" s="25">
        <f t="shared" si="20"/>
        <v>0</v>
      </c>
      <c r="N170" s="64"/>
      <c r="O170" s="25">
        <f t="shared" si="21"/>
        <v>0</v>
      </c>
      <c r="P170" s="76">
        <f t="shared" si="23"/>
        <v>0</v>
      </c>
    </row>
    <row r="171" spans="1:16" hidden="1" x14ac:dyDescent="0.25">
      <c r="A171" s="72">
        <v>31303</v>
      </c>
      <c r="B171" s="28" t="s">
        <v>477</v>
      </c>
      <c r="C171" s="73"/>
      <c r="D171" s="64">
        <f>SUM(D172)</f>
        <v>0</v>
      </c>
      <c r="E171" s="64">
        <f>SUM(E172)</f>
        <v>0</v>
      </c>
      <c r="F171" s="75">
        <f t="shared" si="16"/>
        <v>0</v>
      </c>
      <c r="G171" s="25">
        <f t="shared" si="17"/>
        <v>0</v>
      </c>
      <c r="H171" s="64">
        <f>SUM(H172)</f>
        <v>0</v>
      </c>
      <c r="I171" s="76">
        <f t="shared" si="18"/>
        <v>0</v>
      </c>
      <c r="J171" s="64">
        <f>SUM(J172)</f>
        <v>0</v>
      </c>
      <c r="K171" s="25">
        <f t="shared" si="19"/>
        <v>0</v>
      </c>
      <c r="L171" s="75">
        <f t="shared" si="22"/>
        <v>0</v>
      </c>
      <c r="M171" s="25">
        <f t="shared" si="20"/>
        <v>0</v>
      </c>
      <c r="N171" s="64">
        <f>SUM(N172)</f>
        <v>0</v>
      </c>
      <c r="O171" s="25">
        <f t="shared" si="21"/>
        <v>0</v>
      </c>
      <c r="P171" s="76">
        <f t="shared" si="23"/>
        <v>0</v>
      </c>
    </row>
    <row r="172" spans="1:16" hidden="1" x14ac:dyDescent="0.25">
      <c r="A172" s="72">
        <v>3130301</v>
      </c>
      <c r="B172" s="28" t="s">
        <v>478</v>
      </c>
      <c r="C172" s="73"/>
      <c r="D172" s="64"/>
      <c r="E172" s="64"/>
      <c r="F172" s="75">
        <f t="shared" si="16"/>
        <v>0</v>
      </c>
      <c r="G172" s="25">
        <f t="shared" si="17"/>
        <v>0</v>
      </c>
      <c r="H172" s="64"/>
      <c r="I172" s="76">
        <f t="shared" si="18"/>
        <v>0</v>
      </c>
      <c r="J172" s="64"/>
      <c r="K172" s="25">
        <f t="shared" si="19"/>
        <v>0</v>
      </c>
      <c r="L172" s="75">
        <f t="shared" si="22"/>
        <v>0</v>
      </c>
      <c r="M172" s="25">
        <f t="shared" si="20"/>
        <v>0</v>
      </c>
      <c r="N172" s="64"/>
      <c r="O172" s="25">
        <f t="shared" si="21"/>
        <v>0</v>
      </c>
      <c r="P172" s="76">
        <f t="shared" si="23"/>
        <v>0</v>
      </c>
    </row>
    <row r="173" spans="1:16" hidden="1" x14ac:dyDescent="0.25">
      <c r="A173" s="72">
        <v>31304</v>
      </c>
      <c r="B173" s="28" t="s">
        <v>479</v>
      </c>
      <c r="C173" s="73"/>
      <c r="D173" s="64">
        <f>SUM(D174)</f>
        <v>0</v>
      </c>
      <c r="E173" s="64">
        <f>SUM(E174)</f>
        <v>0</v>
      </c>
      <c r="F173" s="75">
        <f t="shared" si="16"/>
        <v>0</v>
      </c>
      <c r="G173" s="25">
        <f t="shared" si="17"/>
        <v>0</v>
      </c>
      <c r="H173" s="64">
        <f>SUM(H174)</f>
        <v>0</v>
      </c>
      <c r="I173" s="76">
        <f t="shared" si="18"/>
        <v>0</v>
      </c>
      <c r="J173" s="64">
        <f>SUM(J174)</f>
        <v>0</v>
      </c>
      <c r="K173" s="25">
        <f t="shared" si="19"/>
        <v>0</v>
      </c>
      <c r="L173" s="75">
        <f t="shared" si="22"/>
        <v>0</v>
      </c>
      <c r="M173" s="25">
        <f t="shared" si="20"/>
        <v>0</v>
      </c>
      <c r="N173" s="64">
        <f>SUM(N174)</f>
        <v>0</v>
      </c>
      <c r="O173" s="25">
        <f t="shared" si="21"/>
        <v>0</v>
      </c>
      <c r="P173" s="76">
        <f t="shared" si="23"/>
        <v>0</v>
      </c>
    </row>
    <row r="174" spans="1:16" hidden="1" x14ac:dyDescent="0.25">
      <c r="A174" s="81">
        <v>3130401</v>
      </c>
      <c r="B174" s="28" t="s">
        <v>480</v>
      </c>
      <c r="C174" s="73"/>
      <c r="D174" s="64"/>
      <c r="E174" s="64"/>
      <c r="F174" s="75">
        <f t="shared" si="16"/>
        <v>0</v>
      </c>
      <c r="G174" s="25">
        <f t="shared" si="17"/>
        <v>0</v>
      </c>
      <c r="H174" s="64"/>
      <c r="I174" s="76">
        <f t="shared" si="18"/>
        <v>0</v>
      </c>
      <c r="J174" s="64"/>
      <c r="K174" s="25">
        <f t="shared" si="19"/>
        <v>0</v>
      </c>
      <c r="L174" s="75">
        <f t="shared" si="22"/>
        <v>0</v>
      </c>
      <c r="M174" s="25">
        <f t="shared" si="20"/>
        <v>0</v>
      </c>
      <c r="N174" s="64"/>
      <c r="O174" s="25">
        <f t="shared" si="21"/>
        <v>0</v>
      </c>
      <c r="P174" s="76">
        <f t="shared" si="23"/>
        <v>0</v>
      </c>
    </row>
    <row r="175" spans="1:16" hidden="1" x14ac:dyDescent="0.25">
      <c r="A175" s="72">
        <v>313040101</v>
      </c>
      <c r="B175" s="28" t="s">
        <v>233</v>
      </c>
      <c r="C175" s="73"/>
      <c r="D175" s="64"/>
      <c r="E175" s="64"/>
      <c r="F175" s="75">
        <f t="shared" si="16"/>
        <v>0</v>
      </c>
      <c r="G175" s="25">
        <f t="shared" si="17"/>
        <v>0</v>
      </c>
      <c r="H175" s="64"/>
      <c r="I175" s="76">
        <f t="shared" si="18"/>
        <v>0</v>
      </c>
      <c r="J175" s="64"/>
      <c r="K175" s="25">
        <f t="shared" si="19"/>
        <v>0</v>
      </c>
      <c r="L175" s="75">
        <f t="shared" si="22"/>
        <v>0</v>
      </c>
      <c r="M175" s="25">
        <f t="shared" si="20"/>
        <v>0</v>
      </c>
      <c r="N175" s="64"/>
      <c r="O175" s="25">
        <f t="shared" si="21"/>
        <v>0</v>
      </c>
      <c r="P175" s="76">
        <f t="shared" si="23"/>
        <v>0</v>
      </c>
    </row>
    <row r="176" spans="1:16" hidden="1" x14ac:dyDescent="0.25">
      <c r="A176" s="82">
        <v>31305</v>
      </c>
      <c r="B176" s="28" t="s">
        <v>481</v>
      </c>
      <c r="C176" s="73"/>
      <c r="D176" s="64">
        <f>SUM(D177:D179)</f>
        <v>0</v>
      </c>
      <c r="E176" s="64">
        <f>SUM(E177:E179)</f>
        <v>0</v>
      </c>
      <c r="F176" s="75">
        <f t="shared" si="16"/>
        <v>0</v>
      </c>
      <c r="G176" s="25">
        <f t="shared" si="17"/>
        <v>0</v>
      </c>
      <c r="H176" s="64">
        <f>SUM(H177:H179)</f>
        <v>0</v>
      </c>
      <c r="I176" s="76">
        <f t="shared" si="18"/>
        <v>0</v>
      </c>
      <c r="J176" s="64">
        <f>SUM(J177:J179)</f>
        <v>0</v>
      </c>
      <c r="K176" s="25">
        <f t="shared" si="19"/>
        <v>0</v>
      </c>
      <c r="L176" s="75">
        <f t="shared" si="22"/>
        <v>0</v>
      </c>
      <c r="M176" s="25">
        <f t="shared" si="20"/>
        <v>0</v>
      </c>
      <c r="N176" s="64">
        <f>SUM(N177:N179)</f>
        <v>0</v>
      </c>
      <c r="O176" s="25">
        <f t="shared" si="21"/>
        <v>0</v>
      </c>
      <c r="P176" s="76">
        <f t="shared" si="23"/>
        <v>0</v>
      </c>
    </row>
    <row r="177" spans="1:16" hidden="1" x14ac:dyDescent="0.25">
      <c r="A177" s="82">
        <v>3130501</v>
      </c>
      <c r="B177" s="28" t="s">
        <v>482</v>
      </c>
      <c r="C177" s="73"/>
      <c r="D177" s="64"/>
      <c r="E177" s="64"/>
      <c r="F177" s="75">
        <f t="shared" si="16"/>
        <v>0</v>
      </c>
      <c r="G177" s="25">
        <f t="shared" si="17"/>
        <v>0</v>
      </c>
      <c r="H177" s="64"/>
      <c r="I177" s="76">
        <f t="shared" si="18"/>
        <v>0</v>
      </c>
      <c r="J177" s="64"/>
      <c r="K177" s="25">
        <f t="shared" si="19"/>
        <v>0</v>
      </c>
      <c r="L177" s="75">
        <f t="shared" si="22"/>
        <v>0</v>
      </c>
      <c r="M177" s="25">
        <f t="shared" si="20"/>
        <v>0</v>
      </c>
      <c r="N177" s="64"/>
      <c r="O177" s="25">
        <f t="shared" si="21"/>
        <v>0</v>
      </c>
      <c r="P177" s="76">
        <f t="shared" si="23"/>
        <v>0</v>
      </c>
    </row>
    <row r="178" spans="1:16" hidden="1" x14ac:dyDescent="0.25">
      <c r="A178" s="82">
        <v>3130502</v>
      </c>
      <c r="B178" s="28" t="s">
        <v>483</v>
      </c>
      <c r="C178" s="73"/>
      <c r="D178" s="64"/>
      <c r="E178" s="64"/>
      <c r="F178" s="75">
        <f t="shared" si="16"/>
        <v>0</v>
      </c>
      <c r="G178" s="25">
        <f t="shared" si="17"/>
        <v>0</v>
      </c>
      <c r="H178" s="64"/>
      <c r="I178" s="76">
        <f t="shared" si="18"/>
        <v>0</v>
      </c>
      <c r="J178" s="64"/>
      <c r="K178" s="25">
        <f t="shared" si="19"/>
        <v>0</v>
      </c>
      <c r="L178" s="75">
        <f t="shared" si="22"/>
        <v>0</v>
      </c>
      <c r="M178" s="25">
        <f t="shared" si="20"/>
        <v>0</v>
      </c>
      <c r="N178" s="64"/>
      <c r="O178" s="25">
        <f t="shared" si="21"/>
        <v>0</v>
      </c>
      <c r="P178" s="76">
        <f t="shared" si="23"/>
        <v>0</v>
      </c>
    </row>
    <row r="179" spans="1:16" hidden="1" x14ac:dyDescent="0.25">
      <c r="A179" s="82">
        <v>3130503</v>
      </c>
      <c r="B179" s="28" t="s">
        <v>484</v>
      </c>
      <c r="C179" s="73"/>
      <c r="D179" s="64"/>
      <c r="E179" s="64"/>
      <c r="F179" s="75">
        <f t="shared" si="16"/>
        <v>0</v>
      </c>
      <c r="G179" s="25">
        <f t="shared" si="17"/>
        <v>0</v>
      </c>
      <c r="H179" s="64"/>
      <c r="I179" s="76">
        <f t="shared" si="18"/>
        <v>0</v>
      </c>
      <c r="J179" s="64"/>
      <c r="K179" s="25">
        <f t="shared" si="19"/>
        <v>0</v>
      </c>
      <c r="L179" s="75">
        <f t="shared" si="22"/>
        <v>0</v>
      </c>
      <c r="M179" s="25">
        <f t="shared" si="20"/>
        <v>0</v>
      </c>
      <c r="N179" s="64"/>
      <c r="O179" s="25">
        <f t="shared" si="21"/>
        <v>0</v>
      </c>
      <c r="P179" s="76">
        <f t="shared" si="23"/>
        <v>0</v>
      </c>
    </row>
    <row r="180" spans="1:16" hidden="1" x14ac:dyDescent="0.25">
      <c r="A180" s="82">
        <v>31306</v>
      </c>
      <c r="B180" s="28" t="s">
        <v>443</v>
      </c>
      <c r="C180" s="73"/>
      <c r="D180" s="64">
        <f>SUM(D181:D184)</f>
        <v>0</v>
      </c>
      <c r="E180" s="64">
        <f>SUM(E181:E184)</f>
        <v>0</v>
      </c>
      <c r="F180" s="75">
        <f t="shared" si="16"/>
        <v>0</v>
      </c>
      <c r="G180" s="25">
        <f t="shared" si="17"/>
        <v>0</v>
      </c>
      <c r="H180" s="64">
        <f>SUM(H181:H184)</f>
        <v>0</v>
      </c>
      <c r="I180" s="76">
        <f t="shared" si="18"/>
        <v>0</v>
      </c>
      <c r="J180" s="64">
        <f>SUM(J181:J184)</f>
        <v>0</v>
      </c>
      <c r="K180" s="25">
        <f t="shared" si="19"/>
        <v>0</v>
      </c>
      <c r="L180" s="75">
        <f t="shared" si="22"/>
        <v>0</v>
      </c>
      <c r="M180" s="25">
        <f t="shared" si="20"/>
        <v>0</v>
      </c>
      <c r="N180" s="64">
        <f>SUM(N181:N184)</f>
        <v>0</v>
      </c>
      <c r="O180" s="25">
        <f t="shared" si="21"/>
        <v>0</v>
      </c>
      <c r="P180" s="76">
        <f t="shared" si="23"/>
        <v>0</v>
      </c>
    </row>
    <row r="181" spans="1:16" hidden="1" x14ac:dyDescent="0.25">
      <c r="A181" s="82">
        <v>3130601</v>
      </c>
      <c r="B181" s="28" t="s">
        <v>485</v>
      </c>
      <c r="C181" s="73"/>
      <c r="D181" s="64"/>
      <c r="E181" s="64"/>
      <c r="F181" s="75">
        <f t="shared" si="16"/>
        <v>0</v>
      </c>
      <c r="G181" s="25">
        <f t="shared" si="17"/>
        <v>0</v>
      </c>
      <c r="H181" s="64"/>
      <c r="I181" s="76">
        <f t="shared" si="18"/>
        <v>0</v>
      </c>
      <c r="J181" s="64"/>
      <c r="K181" s="25">
        <f t="shared" si="19"/>
        <v>0</v>
      </c>
      <c r="L181" s="75">
        <f t="shared" si="22"/>
        <v>0</v>
      </c>
      <c r="M181" s="25">
        <f t="shared" si="20"/>
        <v>0</v>
      </c>
      <c r="N181" s="64"/>
      <c r="O181" s="25">
        <f t="shared" si="21"/>
        <v>0</v>
      </c>
      <c r="P181" s="76">
        <f t="shared" si="23"/>
        <v>0</v>
      </c>
    </row>
    <row r="182" spans="1:16" hidden="1" x14ac:dyDescent="0.25">
      <c r="A182" s="82">
        <v>3130602</v>
      </c>
      <c r="B182" s="28" t="s">
        <v>486</v>
      </c>
      <c r="C182" s="73"/>
      <c r="D182" s="64"/>
      <c r="E182" s="64"/>
      <c r="F182" s="75">
        <f t="shared" si="16"/>
        <v>0</v>
      </c>
      <c r="G182" s="25">
        <f t="shared" si="17"/>
        <v>0</v>
      </c>
      <c r="H182" s="64"/>
      <c r="I182" s="76">
        <f t="shared" si="18"/>
        <v>0</v>
      </c>
      <c r="J182" s="64"/>
      <c r="K182" s="25">
        <f t="shared" si="19"/>
        <v>0</v>
      </c>
      <c r="L182" s="75">
        <f t="shared" si="22"/>
        <v>0</v>
      </c>
      <c r="M182" s="25">
        <f t="shared" si="20"/>
        <v>0</v>
      </c>
      <c r="N182" s="64"/>
      <c r="O182" s="25">
        <f t="shared" si="21"/>
        <v>0</v>
      </c>
      <c r="P182" s="76">
        <f t="shared" si="23"/>
        <v>0</v>
      </c>
    </row>
    <row r="183" spans="1:16" hidden="1" x14ac:dyDescent="0.25">
      <c r="A183" s="82">
        <v>3130603</v>
      </c>
      <c r="B183" s="28" t="s">
        <v>487</v>
      </c>
      <c r="C183" s="73"/>
      <c r="D183" s="64"/>
      <c r="E183" s="64"/>
      <c r="F183" s="75">
        <f t="shared" si="16"/>
        <v>0</v>
      </c>
      <c r="G183" s="25">
        <f t="shared" si="17"/>
        <v>0</v>
      </c>
      <c r="H183" s="64"/>
      <c r="I183" s="76">
        <f t="shared" si="18"/>
        <v>0</v>
      </c>
      <c r="J183" s="64"/>
      <c r="K183" s="25">
        <f t="shared" si="19"/>
        <v>0</v>
      </c>
      <c r="L183" s="75">
        <f t="shared" si="22"/>
        <v>0</v>
      </c>
      <c r="M183" s="25">
        <f t="shared" si="20"/>
        <v>0</v>
      </c>
      <c r="N183" s="64"/>
      <c r="O183" s="25">
        <f t="shared" si="21"/>
        <v>0</v>
      </c>
      <c r="P183" s="76">
        <f t="shared" si="23"/>
        <v>0</v>
      </c>
    </row>
    <row r="184" spans="1:16" hidden="1" x14ac:dyDescent="0.25">
      <c r="A184" s="82">
        <v>3130604</v>
      </c>
      <c r="B184" s="83" t="s">
        <v>488</v>
      </c>
      <c r="C184" s="73"/>
      <c r="D184" s="64"/>
      <c r="E184" s="64"/>
      <c r="F184" s="75">
        <f t="shared" si="16"/>
        <v>0</v>
      </c>
      <c r="G184" s="25">
        <f t="shared" si="17"/>
        <v>0</v>
      </c>
      <c r="H184" s="64"/>
      <c r="I184" s="76">
        <f t="shared" si="18"/>
        <v>0</v>
      </c>
      <c r="J184" s="64"/>
      <c r="K184" s="25">
        <f t="shared" si="19"/>
        <v>0</v>
      </c>
      <c r="L184" s="75">
        <f t="shared" si="22"/>
        <v>0</v>
      </c>
      <c r="M184" s="25">
        <f t="shared" si="20"/>
        <v>0</v>
      </c>
      <c r="N184" s="64"/>
      <c r="O184" s="25">
        <f t="shared" si="21"/>
        <v>0</v>
      </c>
      <c r="P184" s="76">
        <f t="shared" si="23"/>
        <v>0</v>
      </c>
    </row>
    <row r="185" spans="1:16" x14ac:dyDescent="0.25">
      <c r="A185" s="66">
        <v>314</v>
      </c>
      <c r="B185" s="84" t="s">
        <v>489</v>
      </c>
      <c r="C185" s="68"/>
      <c r="D185" s="64">
        <v>14025220307</v>
      </c>
      <c r="E185" s="64"/>
      <c r="F185" s="75">
        <f t="shared" si="16"/>
        <v>14025220307</v>
      </c>
      <c r="G185" s="20">
        <f t="shared" si="17"/>
        <v>0.33812089459372691</v>
      </c>
      <c r="H185" s="64"/>
      <c r="I185" s="76">
        <f t="shared" si="18"/>
        <v>14025220307</v>
      </c>
      <c r="J185" s="64">
        <v>1731599392</v>
      </c>
      <c r="K185" s="25">
        <f t="shared" si="19"/>
        <v>12.346325790945025</v>
      </c>
      <c r="L185" s="75">
        <f t="shared" si="22"/>
        <v>5382879037</v>
      </c>
      <c r="M185" s="25">
        <f t="shared" si="20"/>
        <v>38.379996315019739</v>
      </c>
      <c r="N185" s="64">
        <v>7114478429</v>
      </c>
      <c r="O185" s="25">
        <f t="shared" si="21"/>
        <v>50.726322105964762</v>
      </c>
      <c r="P185" s="76">
        <f t="shared" si="23"/>
        <v>6910741878</v>
      </c>
    </row>
    <row r="186" spans="1:16" hidden="1" x14ac:dyDescent="0.25">
      <c r="A186" s="72">
        <v>315</v>
      </c>
      <c r="B186" s="28" t="s">
        <v>490</v>
      </c>
      <c r="C186" s="73"/>
      <c r="D186" s="64"/>
      <c r="E186" s="64"/>
      <c r="F186" s="75">
        <f t="shared" si="16"/>
        <v>0</v>
      </c>
      <c r="G186" s="25">
        <f t="shared" si="17"/>
        <v>0</v>
      </c>
      <c r="H186" s="64"/>
      <c r="I186" s="76">
        <f t="shared" si="18"/>
        <v>0</v>
      </c>
      <c r="J186" s="64"/>
      <c r="K186" s="25">
        <f t="shared" si="19"/>
        <v>0</v>
      </c>
      <c r="L186" s="75">
        <f>SUM(N186-J186)</f>
        <v>0</v>
      </c>
      <c r="M186" s="25">
        <f t="shared" si="20"/>
        <v>0</v>
      </c>
      <c r="N186" s="64"/>
      <c r="O186" s="25">
        <f t="shared" si="21"/>
        <v>0</v>
      </c>
      <c r="P186" s="76">
        <f>SUM(F186-N186)</f>
        <v>0</v>
      </c>
    </row>
    <row r="187" spans="1:16" hidden="1" x14ac:dyDescent="0.25">
      <c r="A187" s="72">
        <v>317</v>
      </c>
      <c r="B187" s="28" t="s">
        <v>491</v>
      </c>
      <c r="C187" s="73"/>
      <c r="D187" s="74">
        <f>SUM(D188)</f>
        <v>0</v>
      </c>
      <c r="E187" s="74">
        <f>SUM(E188)</f>
        <v>0</v>
      </c>
      <c r="F187" s="75">
        <f t="shared" si="16"/>
        <v>0</v>
      </c>
      <c r="G187" s="25">
        <f t="shared" si="17"/>
        <v>0</v>
      </c>
      <c r="H187" s="74">
        <f>SUM(H188)</f>
        <v>0</v>
      </c>
      <c r="I187" s="76">
        <f t="shared" si="18"/>
        <v>0</v>
      </c>
      <c r="J187" s="74">
        <f>SUM(J188)</f>
        <v>0</v>
      </c>
      <c r="K187" s="25">
        <f t="shared" si="19"/>
        <v>0</v>
      </c>
      <c r="L187" s="75">
        <f t="shared" si="22"/>
        <v>0</v>
      </c>
      <c r="M187" s="25">
        <f t="shared" si="20"/>
        <v>0</v>
      </c>
      <c r="N187" s="74">
        <f>SUM(N188)</f>
        <v>0</v>
      </c>
      <c r="O187" s="25">
        <f t="shared" si="21"/>
        <v>0</v>
      </c>
      <c r="P187" s="76">
        <f t="shared" si="23"/>
        <v>0</v>
      </c>
    </row>
    <row r="188" spans="1:16" hidden="1" x14ac:dyDescent="0.25">
      <c r="A188" s="72">
        <v>31701</v>
      </c>
      <c r="B188" s="28" t="s">
        <v>492</v>
      </c>
      <c r="C188" s="73"/>
      <c r="D188" s="64"/>
      <c r="E188" s="64"/>
      <c r="F188" s="75">
        <f t="shared" si="16"/>
        <v>0</v>
      </c>
      <c r="G188" s="25">
        <f t="shared" si="17"/>
        <v>0</v>
      </c>
      <c r="H188" s="64"/>
      <c r="I188" s="76">
        <f t="shared" si="18"/>
        <v>0</v>
      </c>
      <c r="J188" s="64"/>
      <c r="K188" s="25">
        <f t="shared" si="19"/>
        <v>0</v>
      </c>
      <c r="L188" s="75">
        <f t="shared" si="22"/>
        <v>0</v>
      </c>
      <c r="M188" s="25">
        <f t="shared" si="20"/>
        <v>0</v>
      </c>
      <c r="N188" s="64"/>
      <c r="O188" s="25">
        <f t="shared" si="21"/>
        <v>0</v>
      </c>
      <c r="P188" s="76">
        <f t="shared" si="23"/>
        <v>0</v>
      </c>
    </row>
    <row r="189" spans="1:16" hidden="1" x14ac:dyDescent="0.25">
      <c r="A189" s="72">
        <v>31702</v>
      </c>
      <c r="B189" s="28" t="s">
        <v>493</v>
      </c>
      <c r="C189" s="85"/>
      <c r="D189" s="64"/>
      <c r="E189" s="64"/>
      <c r="F189" s="75">
        <f>SUM(D189+E189)</f>
        <v>0</v>
      </c>
      <c r="G189" s="25">
        <f t="shared" si="17"/>
        <v>0</v>
      </c>
      <c r="H189" s="64"/>
      <c r="I189" s="76">
        <f t="shared" si="18"/>
        <v>0</v>
      </c>
      <c r="J189" s="64"/>
      <c r="K189" s="25">
        <f t="shared" si="19"/>
        <v>0</v>
      </c>
      <c r="L189" s="75">
        <f>SUM(N189-J189)</f>
        <v>0</v>
      </c>
      <c r="M189" s="25">
        <f t="shared" si="20"/>
        <v>0</v>
      </c>
      <c r="N189" s="64"/>
      <c r="O189" s="25">
        <f t="shared" si="21"/>
        <v>0</v>
      </c>
      <c r="P189" s="76">
        <f>SUM(F189-N189)</f>
        <v>0</v>
      </c>
    </row>
    <row r="190" spans="1:16" s="88" customFormat="1" hidden="1" x14ac:dyDescent="0.25">
      <c r="A190" s="86">
        <v>319</v>
      </c>
      <c r="B190" s="67" t="s">
        <v>494</v>
      </c>
      <c r="C190" s="87"/>
      <c r="D190" s="18">
        <f>SUM(D191+D279+D374)</f>
        <v>0</v>
      </c>
      <c r="E190" s="18">
        <f>SUM(E191+E279+E374)</f>
        <v>0</v>
      </c>
      <c r="F190" s="70">
        <f t="shared" si="16"/>
        <v>0</v>
      </c>
      <c r="G190" s="20">
        <f t="shared" si="17"/>
        <v>0</v>
      </c>
      <c r="H190" s="18">
        <f>SUM(H191+H279+H374)</f>
        <v>0</v>
      </c>
      <c r="I190" s="71">
        <f t="shared" si="18"/>
        <v>0</v>
      </c>
      <c r="J190" s="18">
        <f>SUM(J191+J279+J374)</f>
        <v>0</v>
      </c>
      <c r="K190" s="20">
        <f t="shared" si="19"/>
        <v>0</v>
      </c>
      <c r="L190" s="70">
        <f t="shared" si="22"/>
        <v>0</v>
      </c>
      <c r="M190" s="20">
        <f t="shared" si="20"/>
        <v>0</v>
      </c>
      <c r="N190" s="18">
        <f>SUM(N191+N279+N374)</f>
        <v>0</v>
      </c>
      <c r="O190" s="20">
        <f t="shared" si="21"/>
        <v>0</v>
      </c>
      <c r="P190" s="71">
        <f t="shared" si="23"/>
        <v>0</v>
      </c>
    </row>
    <row r="191" spans="1:16" hidden="1" x14ac:dyDescent="0.25">
      <c r="A191" s="91">
        <v>3191</v>
      </c>
      <c r="B191" s="31" t="s">
        <v>495</v>
      </c>
      <c r="C191" s="92"/>
      <c r="D191" s="23">
        <f>SUM(D192+D234+D240+D247+D249+D255)</f>
        <v>0</v>
      </c>
      <c r="E191" s="23">
        <f>SUM(E192+E234+E240+E247+E249+E255)</f>
        <v>0</v>
      </c>
      <c r="F191" s="75">
        <f t="shared" si="16"/>
        <v>0</v>
      </c>
      <c r="G191" s="25">
        <f t="shared" si="17"/>
        <v>0</v>
      </c>
      <c r="H191" s="23">
        <f>SUM(H192+H234+H240+H247+H249+H255)</f>
        <v>0</v>
      </c>
      <c r="I191" s="76">
        <f t="shared" si="18"/>
        <v>0</v>
      </c>
      <c r="J191" s="23">
        <f>SUM(J192+J234+J240+J247+J249+J255)</f>
        <v>0</v>
      </c>
      <c r="K191" s="25">
        <f t="shared" si="19"/>
        <v>0</v>
      </c>
      <c r="L191" s="75">
        <f t="shared" si="22"/>
        <v>0</v>
      </c>
      <c r="M191" s="25">
        <f t="shared" si="20"/>
        <v>0</v>
      </c>
      <c r="N191" s="23">
        <f>SUM(N192+N234+N240+N247+N249+N255)</f>
        <v>0</v>
      </c>
      <c r="O191" s="25">
        <f t="shared" si="21"/>
        <v>0</v>
      </c>
      <c r="P191" s="76">
        <f t="shared" si="23"/>
        <v>0</v>
      </c>
    </row>
    <row r="192" spans="1:16" hidden="1" x14ac:dyDescent="0.25">
      <c r="A192" s="91">
        <v>319101</v>
      </c>
      <c r="B192" s="31" t="s">
        <v>323</v>
      </c>
      <c r="C192" s="92"/>
      <c r="D192" s="23">
        <f>SUM(D193+D216+D218)</f>
        <v>0</v>
      </c>
      <c r="E192" s="23">
        <f>SUM(E193+E216+E218)</f>
        <v>0</v>
      </c>
      <c r="F192" s="75">
        <f t="shared" si="16"/>
        <v>0</v>
      </c>
      <c r="G192" s="25">
        <f t="shared" si="17"/>
        <v>0</v>
      </c>
      <c r="H192" s="23">
        <f>SUM(H193+H216+H218)</f>
        <v>0</v>
      </c>
      <c r="I192" s="76">
        <f t="shared" si="18"/>
        <v>0</v>
      </c>
      <c r="J192" s="23">
        <f>SUM(J193+J216+J218)</f>
        <v>0</v>
      </c>
      <c r="K192" s="25">
        <f t="shared" si="19"/>
        <v>0</v>
      </c>
      <c r="L192" s="75">
        <f t="shared" si="22"/>
        <v>0</v>
      </c>
      <c r="M192" s="25">
        <f t="shared" si="20"/>
        <v>0</v>
      </c>
      <c r="N192" s="23">
        <f>SUM(N193+N216+N218)</f>
        <v>0</v>
      </c>
      <c r="O192" s="25">
        <f t="shared" si="21"/>
        <v>0</v>
      </c>
      <c r="P192" s="76">
        <f t="shared" si="23"/>
        <v>0</v>
      </c>
    </row>
    <row r="193" spans="1:16" hidden="1" x14ac:dyDescent="0.25">
      <c r="A193" s="91">
        <v>31910101</v>
      </c>
      <c r="B193" s="31" t="s">
        <v>324</v>
      </c>
      <c r="C193" s="92"/>
      <c r="D193" s="23">
        <f>SUM(D194:D215)-D211</f>
        <v>0</v>
      </c>
      <c r="E193" s="23">
        <f>SUM(E194:E215)-E211</f>
        <v>0</v>
      </c>
      <c r="F193" s="75">
        <f t="shared" si="16"/>
        <v>0</v>
      </c>
      <c r="G193" s="25">
        <f t="shared" si="17"/>
        <v>0</v>
      </c>
      <c r="H193" s="23">
        <f>SUM(H194:H215)-H211</f>
        <v>0</v>
      </c>
      <c r="I193" s="76">
        <f t="shared" si="18"/>
        <v>0</v>
      </c>
      <c r="J193" s="23">
        <f>SUM(J194:J215)-J211</f>
        <v>0</v>
      </c>
      <c r="K193" s="25">
        <f t="shared" si="19"/>
        <v>0</v>
      </c>
      <c r="L193" s="75">
        <f t="shared" si="22"/>
        <v>0</v>
      </c>
      <c r="M193" s="25">
        <f t="shared" si="20"/>
        <v>0</v>
      </c>
      <c r="N193" s="23">
        <f>SUM(N194:N215)-N211</f>
        <v>0</v>
      </c>
      <c r="O193" s="25">
        <f t="shared" si="21"/>
        <v>0</v>
      </c>
      <c r="P193" s="76">
        <f t="shared" si="23"/>
        <v>0</v>
      </c>
    </row>
    <row r="194" spans="1:16" hidden="1" x14ac:dyDescent="0.25">
      <c r="A194" s="91">
        <v>3191010101</v>
      </c>
      <c r="B194" s="31" t="s">
        <v>325</v>
      </c>
      <c r="C194" s="92"/>
      <c r="D194" s="64"/>
      <c r="E194" s="64"/>
      <c r="F194" s="75">
        <f t="shared" si="16"/>
        <v>0</v>
      </c>
      <c r="G194" s="25">
        <f t="shared" si="17"/>
        <v>0</v>
      </c>
      <c r="H194" s="64"/>
      <c r="I194" s="76">
        <f t="shared" si="18"/>
        <v>0</v>
      </c>
      <c r="J194" s="64"/>
      <c r="K194" s="25">
        <f t="shared" si="19"/>
        <v>0</v>
      </c>
      <c r="L194" s="75">
        <f t="shared" si="22"/>
        <v>0</v>
      </c>
      <c r="M194" s="25">
        <f t="shared" si="20"/>
        <v>0</v>
      </c>
      <c r="N194" s="64"/>
      <c r="O194" s="25">
        <f t="shared" si="21"/>
        <v>0</v>
      </c>
      <c r="P194" s="76">
        <f t="shared" si="23"/>
        <v>0</v>
      </c>
    </row>
    <row r="195" spans="1:16" hidden="1" x14ac:dyDescent="0.25">
      <c r="A195" s="91">
        <v>3191010102</v>
      </c>
      <c r="B195" s="31" t="s">
        <v>326</v>
      </c>
      <c r="C195" s="92"/>
      <c r="D195" s="64"/>
      <c r="E195" s="64"/>
      <c r="F195" s="75">
        <f t="shared" si="16"/>
        <v>0</v>
      </c>
      <c r="G195" s="25">
        <f t="shared" si="17"/>
        <v>0</v>
      </c>
      <c r="H195" s="64"/>
      <c r="I195" s="76">
        <f t="shared" si="18"/>
        <v>0</v>
      </c>
      <c r="J195" s="64"/>
      <c r="K195" s="25">
        <f t="shared" si="19"/>
        <v>0</v>
      </c>
      <c r="L195" s="75">
        <f t="shared" si="22"/>
        <v>0</v>
      </c>
      <c r="M195" s="25">
        <f t="shared" si="20"/>
        <v>0</v>
      </c>
      <c r="N195" s="64"/>
      <c r="O195" s="25">
        <f t="shared" si="21"/>
        <v>0</v>
      </c>
      <c r="P195" s="76">
        <f t="shared" si="23"/>
        <v>0</v>
      </c>
    </row>
    <row r="196" spans="1:16" ht="26.25" hidden="1" x14ac:dyDescent="0.25">
      <c r="A196" s="91">
        <v>3191010103</v>
      </c>
      <c r="B196" s="31" t="s">
        <v>496</v>
      </c>
      <c r="C196" s="92"/>
      <c r="D196" s="64"/>
      <c r="E196" s="64"/>
      <c r="F196" s="75">
        <f t="shared" si="16"/>
        <v>0</v>
      </c>
      <c r="G196" s="25">
        <f t="shared" si="17"/>
        <v>0</v>
      </c>
      <c r="H196" s="64"/>
      <c r="I196" s="76">
        <f t="shared" si="18"/>
        <v>0</v>
      </c>
      <c r="J196" s="64"/>
      <c r="K196" s="25">
        <f t="shared" si="19"/>
        <v>0</v>
      </c>
      <c r="L196" s="75">
        <f t="shared" si="22"/>
        <v>0</v>
      </c>
      <c r="M196" s="25">
        <f t="shared" si="20"/>
        <v>0</v>
      </c>
      <c r="N196" s="64"/>
      <c r="O196" s="25">
        <f t="shared" si="21"/>
        <v>0</v>
      </c>
      <c r="P196" s="76">
        <f t="shared" si="23"/>
        <v>0</v>
      </c>
    </row>
    <row r="197" spans="1:16" hidden="1" x14ac:dyDescent="0.25">
      <c r="A197" s="91">
        <v>3191010104</v>
      </c>
      <c r="B197" s="31" t="s">
        <v>328</v>
      </c>
      <c r="C197" s="92"/>
      <c r="D197" s="64"/>
      <c r="E197" s="64"/>
      <c r="F197" s="75">
        <f t="shared" si="16"/>
        <v>0</v>
      </c>
      <c r="G197" s="25">
        <f t="shared" si="17"/>
        <v>0</v>
      </c>
      <c r="H197" s="64"/>
      <c r="I197" s="76">
        <f t="shared" si="18"/>
        <v>0</v>
      </c>
      <c r="J197" s="64"/>
      <c r="K197" s="25">
        <f t="shared" si="19"/>
        <v>0</v>
      </c>
      <c r="L197" s="75">
        <f t="shared" si="22"/>
        <v>0</v>
      </c>
      <c r="M197" s="25">
        <f t="shared" si="20"/>
        <v>0</v>
      </c>
      <c r="N197" s="64"/>
      <c r="O197" s="25">
        <f t="shared" si="21"/>
        <v>0</v>
      </c>
      <c r="P197" s="76">
        <f t="shared" si="23"/>
        <v>0</v>
      </c>
    </row>
    <row r="198" spans="1:16" hidden="1" x14ac:dyDescent="0.25">
      <c r="A198" s="91">
        <v>3191010105</v>
      </c>
      <c r="B198" s="31" t="s">
        <v>329</v>
      </c>
      <c r="C198" s="92"/>
      <c r="D198" s="64"/>
      <c r="E198" s="64"/>
      <c r="F198" s="75">
        <f t="shared" si="16"/>
        <v>0</v>
      </c>
      <c r="G198" s="25">
        <f t="shared" si="17"/>
        <v>0</v>
      </c>
      <c r="H198" s="64"/>
      <c r="I198" s="76">
        <f t="shared" si="18"/>
        <v>0</v>
      </c>
      <c r="J198" s="64"/>
      <c r="K198" s="25">
        <f t="shared" si="19"/>
        <v>0</v>
      </c>
      <c r="L198" s="75">
        <f t="shared" si="22"/>
        <v>0</v>
      </c>
      <c r="M198" s="25">
        <f t="shared" si="20"/>
        <v>0</v>
      </c>
      <c r="N198" s="64"/>
      <c r="O198" s="25">
        <f t="shared" si="21"/>
        <v>0</v>
      </c>
      <c r="P198" s="76">
        <f t="shared" si="23"/>
        <v>0</v>
      </c>
    </row>
    <row r="199" spans="1:16" hidden="1" x14ac:dyDescent="0.25">
      <c r="A199" s="91">
        <v>3191010106</v>
      </c>
      <c r="B199" s="31" t="s">
        <v>330</v>
      </c>
      <c r="C199" s="92"/>
      <c r="D199" s="64"/>
      <c r="E199" s="64"/>
      <c r="F199" s="75">
        <f t="shared" si="16"/>
        <v>0</v>
      </c>
      <c r="G199" s="25">
        <f t="shared" si="17"/>
        <v>0</v>
      </c>
      <c r="H199" s="64"/>
      <c r="I199" s="76">
        <f t="shared" si="18"/>
        <v>0</v>
      </c>
      <c r="J199" s="64"/>
      <c r="K199" s="25">
        <f t="shared" si="19"/>
        <v>0</v>
      </c>
      <c r="L199" s="75">
        <f t="shared" si="22"/>
        <v>0</v>
      </c>
      <c r="M199" s="25">
        <f t="shared" si="20"/>
        <v>0</v>
      </c>
      <c r="N199" s="64"/>
      <c r="O199" s="25">
        <f t="shared" si="21"/>
        <v>0</v>
      </c>
      <c r="P199" s="76">
        <f t="shared" si="23"/>
        <v>0</v>
      </c>
    </row>
    <row r="200" spans="1:16" hidden="1" x14ac:dyDescent="0.25">
      <c r="A200" s="91">
        <v>3191010107</v>
      </c>
      <c r="B200" s="31" t="s">
        <v>331</v>
      </c>
      <c r="C200" s="92"/>
      <c r="D200" s="64"/>
      <c r="E200" s="64"/>
      <c r="F200" s="75">
        <f t="shared" si="16"/>
        <v>0</v>
      </c>
      <c r="G200" s="25">
        <f t="shared" si="17"/>
        <v>0</v>
      </c>
      <c r="H200" s="64"/>
      <c r="I200" s="76">
        <f t="shared" si="18"/>
        <v>0</v>
      </c>
      <c r="J200" s="64"/>
      <c r="K200" s="25">
        <f t="shared" si="19"/>
        <v>0</v>
      </c>
      <c r="L200" s="75">
        <f t="shared" si="22"/>
        <v>0</v>
      </c>
      <c r="M200" s="25">
        <f t="shared" si="20"/>
        <v>0</v>
      </c>
      <c r="N200" s="64"/>
      <c r="O200" s="25">
        <f t="shared" si="21"/>
        <v>0</v>
      </c>
      <c r="P200" s="76">
        <f t="shared" si="23"/>
        <v>0</v>
      </c>
    </row>
    <row r="201" spans="1:16" hidden="1" x14ac:dyDescent="0.25">
      <c r="A201" s="91">
        <v>3191010108</v>
      </c>
      <c r="B201" s="31" t="s">
        <v>332</v>
      </c>
      <c r="C201" s="92"/>
      <c r="D201" s="64"/>
      <c r="E201" s="64"/>
      <c r="F201" s="75">
        <f t="shared" si="16"/>
        <v>0</v>
      </c>
      <c r="G201" s="25">
        <f t="shared" si="17"/>
        <v>0</v>
      </c>
      <c r="H201" s="64"/>
      <c r="I201" s="76">
        <f t="shared" si="18"/>
        <v>0</v>
      </c>
      <c r="J201" s="64"/>
      <c r="K201" s="25">
        <f t="shared" si="19"/>
        <v>0</v>
      </c>
      <c r="L201" s="75">
        <f t="shared" si="22"/>
        <v>0</v>
      </c>
      <c r="M201" s="25">
        <f t="shared" si="20"/>
        <v>0</v>
      </c>
      <c r="N201" s="64"/>
      <c r="O201" s="25">
        <f t="shared" si="21"/>
        <v>0</v>
      </c>
      <c r="P201" s="76">
        <f t="shared" si="23"/>
        <v>0</v>
      </c>
    </row>
    <row r="202" spans="1:16" hidden="1" x14ac:dyDescent="0.25">
      <c r="A202" s="91">
        <v>3191010109</v>
      </c>
      <c r="B202" s="31" t="s">
        <v>333</v>
      </c>
      <c r="C202" s="92"/>
      <c r="D202" s="64"/>
      <c r="E202" s="64"/>
      <c r="F202" s="75">
        <f t="shared" ref="F202:F266" si="27">SUM(D202+E202)</f>
        <v>0</v>
      </c>
      <c r="G202" s="25">
        <f t="shared" si="17"/>
        <v>0</v>
      </c>
      <c r="H202" s="64"/>
      <c r="I202" s="76">
        <f t="shared" si="18"/>
        <v>0</v>
      </c>
      <c r="J202" s="64"/>
      <c r="K202" s="25">
        <f t="shared" ref="K202:K266" si="28">IF(OR(J202=0,F202=0),0,J202/F202)*100</f>
        <v>0</v>
      </c>
      <c r="L202" s="75">
        <f t="shared" si="22"/>
        <v>0</v>
      </c>
      <c r="M202" s="25">
        <f t="shared" ref="M202:M266" si="29">IF(OR(L202=0,F202=0),0,L202/F202)*100</f>
        <v>0</v>
      </c>
      <c r="N202" s="64"/>
      <c r="O202" s="25">
        <f t="shared" ref="O202:O266" si="30">IF(OR(N202=0,F202=0),0,N202/F202)*100</f>
        <v>0</v>
      </c>
      <c r="P202" s="76">
        <f t="shared" si="23"/>
        <v>0</v>
      </c>
    </row>
    <row r="203" spans="1:16" hidden="1" x14ac:dyDescent="0.25">
      <c r="A203" s="91">
        <v>3191010110</v>
      </c>
      <c r="B203" s="31" t="s">
        <v>334</v>
      </c>
      <c r="C203" s="92"/>
      <c r="D203" s="64"/>
      <c r="E203" s="64"/>
      <c r="F203" s="75">
        <f t="shared" si="27"/>
        <v>0</v>
      </c>
      <c r="G203" s="25">
        <f t="shared" ref="G203:G279" si="31">IF(OR(F203=0,F$7=0),0,F203/F$7)*100</f>
        <v>0</v>
      </c>
      <c r="H203" s="64"/>
      <c r="I203" s="76">
        <f t="shared" ref="I203:I279" si="32">SUM(F203-H203)</f>
        <v>0</v>
      </c>
      <c r="J203" s="64"/>
      <c r="K203" s="25">
        <f t="shared" si="28"/>
        <v>0</v>
      </c>
      <c r="L203" s="75">
        <f t="shared" si="22"/>
        <v>0</v>
      </c>
      <c r="M203" s="25">
        <f t="shared" si="29"/>
        <v>0</v>
      </c>
      <c r="N203" s="64"/>
      <c r="O203" s="25">
        <f t="shared" si="30"/>
        <v>0</v>
      </c>
      <c r="P203" s="76">
        <f t="shared" si="23"/>
        <v>0</v>
      </c>
    </row>
    <row r="204" spans="1:16" hidden="1" x14ac:dyDescent="0.25">
      <c r="A204" s="91">
        <v>3191010111</v>
      </c>
      <c r="B204" s="31" t="s">
        <v>335</v>
      </c>
      <c r="C204" s="92"/>
      <c r="D204" s="64"/>
      <c r="E204" s="64"/>
      <c r="F204" s="75">
        <f t="shared" si="27"/>
        <v>0</v>
      </c>
      <c r="G204" s="25">
        <f t="shared" si="31"/>
        <v>0</v>
      </c>
      <c r="H204" s="64"/>
      <c r="I204" s="76">
        <f t="shared" si="32"/>
        <v>0</v>
      </c>
      <c r="J204" s="64"/>
      <c r="K204" s="25">
        <f t="shared" si="28"/>
        <v>0</v>
      </c>
      <c r="L204" s="75">
        <f t="shared" si="22"/>
        <v>0</v>
      </c>
      <c r="M204" s="25">
        <f t="shared" si="29"/>
        <v>0</v>
      </c>
      <c r="N204" s="64"/>
      <c r="O204" s="25">
        <f t="shared" si="30"/>
        <v>0</v>
      </c>
      <c r="P204" s="76">
        <f t="shared" si="23"/>
        <v>0</v>
      </c>
    </row>
    <row r="205" spans="1:16" hidden="1" x14ac:dyDescent="0.25">
      <c r="A205" s="91">
        <v>3191010112</v>
      </c>
      <c r="B205" s="31" t="s">
        <v>336</v>
      </c>
      <c r="C205" s="92"/>
      <c r="D205" s="64"/>
      <c r="E205" s="64"/>
      <c r="F205" s="75">
        <f t="shared" si="27"/>
        <v>0</v>
      </c>
      <c r="G205" s="25">
        <f t="shared" si="31"/>
        <v>0</v>
      </c>
      <c r="H205" s="64"/>
      <c r="I205" s="76">
        <f t="shared" si="32"/>
        <v>0</v>
      </c>
      <c r="J205" s="64"/>
      <c r="K205" s="25">
        <f t="shared" si="28"/>
        <v>0</v>
      </c>
      <c r="L205" s="75">
        <f t="shared" si="22"/>
        <v>0</v>
      </c>
      <c r="M205" s="25">
        <f t="shared" si="29"/>
        <v>0</v>
      </c>
      <c r="N205" s="64"/>
      <c r="O205" s="25">
        <f t="shared" si="30"/>
        <v>0</v>
      </c>
      <c r="P205" s="76">
        <f t="shared" si="23"/>
        <v>0</v>
      </c>
    </row>
    <row r="206" spans="1:16" hidden="1" x14ac:dyDescent="0.25">
      <c r="A206" s="91">
        <v>3191010114</v>
      </c>
      <c r="B206" s="31" t="s">
        <v>338</v>
      </c>
      <c r="C206" s="92"/>
      <c r="D206" s="64"/>
      <c r="E206" s="64"/>
      <c r="F206" s="75">
        <f t="shared" si="27"/>
        <v>0</v>
      </c>
      <c r="G206" s="25">
        <f t="shared" si="31"/>
        <v>0</v>
      </c>
      <c r="H206" s="64"/>
      <c r="I206" s="76">
        <f t="shared" si="32"/>
        <v>0</v>
      </c>
      <c r="J206" s="64"/>
      <c r="K206" s="25">
        <f t="shared" si="28"/>
        <v>0</v>
      </c>
      <c r="L206" s="75">
        <f t="shared" si="22"/>
        <v>0</v>
      </c>
      <c r="M206" s="25">
        <f t="shared" si="29"/>
        <v>0</v>
      </c>
      <c r="N206" s="64"/>
      <c r="O206" s="25">
        <f t="shared" si="30"/>
        <v>0</v>
      </c>
      <c r="P206" s="76">
        <f t="shared" si="23"/>
        <v>0</v>
      </c>
    </row>
    <row r="207" spans="1:16" hidden="1" x14ac:dyDescent="0.25">
      <c r="A207" s="91">
        <v>3191010115</v>
      </c>
      <c r="B207" s="31" t="s">
        <v>339</v>
      </c>
      <c r="C207" s="92"/>
      <c r="D207" s="64"/>
      <c r="E207" s="64"/>
      <c r="F207" s="75">
        <f t="shared" si="27"/>
        <v>0</v>
      </c>
      <c r="G207" s="25">
        <f t="shared" si="31"/>
        <v>0</v>
      </c>
      <c r="H207" s="64"/>
      <c r="I207" s="76">
        <f t="shared" si="32"/>
        <v>0</v>
      </c>
      <c r="J207" s="64"/>
      <c r="K207" s="25">
        <f t="shared" si="28"/>
        <v>0</v>
      </c>
      <c r="L207" s="75">
        <f t="shared" si="22"/>
        <v>0</v>
      </c>
      <c r="M207" s="25">
        <f t="shared" si="29"/>
        <v>0</v>
      </c>
      <c r="N207" s="64"/>
      <c r="O207" s="25">
        <f t="shared" si="30"/>
        <v>0</v>
      </c>
      <c r="P207" s="76">
        <f t="shared" si="23"/>
        <v>0</v>
      </c>
    </row>
    <row r="208" spans="1:16" hidden="1" x14ac:dyDescent="0.25">
      <c r="A208" s="91">
        <v>3191010116</v>
      </c>
      <c r="B208" s="31" t="s">
        <v>340</v>
      </c>
      <c r="C208" s="92"/>
      <c r="D208" s="64"/>
      <c r="E208" s="64"/>
      <c r="F208" s="75">
        <f t="shared" si="27"/>
        <v>0</v>
      </c>
      <c r="G208" s="25">
        <f t="shared" si="31"/>
        <v>0</v>
      </c>
      <c r="H208" s="64"/>
      <c r="I208" s="76">
        <f t="shared" si="32"/>
        <v>0</v>
      </c>
      <c r="J208" s="64"/>
      <c r="K208" s="25">
        <f t="shared" si="28"/>
        <v>0</v>
      </c>
      <c r="L208" s="75">
        <f t="shared" si="22"/>
        <v>0</v>
      </c>
      <c r="M208" s="25">
        <f t="shared" si="29"/>
        <v>0</v>
      </c>
      <c r="N208" s="64"/>
      <c r="O208" s="25">
        <f t="shared" si="30"/>
        <v>0</v>
      </c>
      <c r="P208" s="76">
        <f t="shared" si="23"/>
        <v>0</v>
      </c>
    </row>
    <row r="209" spans="1:16" hidden="1" x14ac:dyDescent="0.25">
      <c r="A209" s="91">
        <v>3191010117</v>
      </c>
      <c r="B209" s="31" t="s">
        <v>341</v>
      </c>
      <c r="C209" s="92"/>
      <c r="D209" s="64"/>
      <c r="E209" s="64"/>
      <c r="F209" s="75">
        <f t="shared" si="27"/>
        <v>0</v>
      </c>
      <c r="G209" s="25">
        <f t="shared" si="31"/>
        <v>0</v>
      </c>
      <c r="H209" s="64"/>
      <c r="I209" s="76">
        <f t="shared" si="32"/>
        <v>0</v>
      </c>
      <c r="J209" s="64"/>
      <c r="K209" s="25">
        <f t="shared" si="28"/>
        <v>0</v>
      </c>
      <c r="L209" s="75">
        <f t="shared" si="22"/>
        <v>0</v>
      </c>
      <c r="M209" s="25">
        <f t="shared" si="29"/>
        <v>0</v>
      </c>
      <c r="N209" s="64"/>
      <c r="O209" s="25">
        <f t="shared" si="30"/>
        <v>0</v>
      </c>
      <c r="P209" s="76">
        <f t="shared" si="23"/>
        <v>0</v>
      </c>
    </row>
    <row r="210" spans="1:16" hidden="1" x14ac:dyDescent="0.25">
      <c r="A210" s="91">
        <v>3191010118</v>
      </c>
      <c r="B210" s="31" t="s">
        <v>497</v>
      </c>
      <c r="C210" s="92"/>
      <c r="D210" s="64"/>
      <c r="E210" s="64"/>
      <c r="F210" s="75">
        <f t="shared" si="27"/>
        <v>0</v>
      </c>
      <c r="G210" s="25">
        <f t="shared" si="31"/>
        <v>0</v>
      </c>
      <c r="H210" s="64"/>
      <c r="I210" s="76">
        <f t="shared" si="32"/>
        <v>0</v>
      </c>
      <c r="J210" s="64"/>
      <c r="K210" s="25">
        <f t="shared" si="28"/>
        <v>0</v>
      </c>
      <c r="L210" s="75">
        <f t="shared" ref="L210:L286" si="33">SUM(N210-J210)</f>
        <v>0</v>
      </c>
      <c r="M210" s="25">
        <f t="shared" si="29"/>
        <v>0</v>
      </c>
      <c r="N210" s="64"/>
      <c r="O210" s="25">
        <f t="shared" si="30"/>
        <v>0</v>
      </c>
      <c r="P210" s="76">
        <f t="shared" ref="P210:P286" si="34">SUM(F210-N210)</f>
        <v>0</v>
      </c>
    </row>
    <row r="211" spans="1:16" hidden="1" x14ac:dyDescent="0.25">
      <c r="A211" s="91">
        <v>3191010119</v>
      </c>
      <c r="B211" s="31" t="s">
        <v>498</v>
      </c>
      <c r="C211" s="92"/>
      <c r="D211" s="23">
        <f>SUM(D212:D213)</f>
        <v>0</v>
      </c>
      <c r="E211" s="23">
        <f>SUM(E212:E213)</f>
        <v>0</v>
      </c>
      <c r="F211" s="75">
        <f t="shared" si="27"/>
        <v>0</v>
      </c>
      <c r="G211" s="25">
        <f t="shared" si="31"/>
        <v>0</v>
      </c>
      <c r="H211" s="23">
        <f>SUM(H212:H213)</f>
        <v>0</v>
      </c>
      <c r="I211" s="76">
        <f t="shared" si="32"/>
        <v>0</v>
      </c>
      <c r="J211" s="23">
        <f>SUM(J212:J213)</f>
        <v>0</v>
      </c>
      <c r="K211" s="25">
        <f t="shared" si="28"/>
        <v>0</v>
      </c>
      <c r="L211" s="75">
        <f t="shared" si="33"/>
        <v>0</v>
      </c>
      <c r="M211" s="25">
        <f t="shared" si="29"/>
        <v>0</v>
      </c>
      <c r="N211" s="23">
        <f>SUM(N212:N213)</f>
        <v>0</v>
      </c>
      <c r="O211" s="25">
        <f t="shared" si="30"/>
        <v>0</v>
      </c>
      <c r="P211" s="76">
        <f t="shared" si="34"/>
        <v>0</v>
      </c>
    </row>
    <row r="212" spans="1:16" hidden="1" x14ac:dyDescent="0.25">
      <c r="A212" s="91">
        <v>319101011901</v>
      </c>
      <c r="B212" s="31" t="s">
        <v>344</v>
      </c>
      <c r="C212" s="92"/>
      <c r="D212" s="64"/>
      <c r="E212" s="64"/>
      <c r="F212" s="75">
        <f t="shared" si="27"/>
        <v>0</v>
      </c>
      <c r="G212" s="25">
        <f t="shared" si="31"/>
        <v>0</v>
      </c>
      <c r="H212" s="64"/>
      <c r="I212" s="76">
        <f t="shared" si="32"/>
        <v>0</v>
      </c>
      <c r="J212" s="64"/>
      <c r="K212" s="25">
        <f t="shared" si="28"/>
        <v>0</v>
      </c>
      <c r="L212" s="75">
        <f t="shared" si="33"/>
        <v>0</v>
      </c>
      <c r="M212" s="25">
        <f t="shared" si="29"/>
        <v>0</v>
      </c>
      <c r="N212" s="64"/>
      <c r="O212" s="25">
        <f t="shared" si="30"/>
        <v>0</v>
      </c>
      <c r="P212" s="76">
        <f t="shared" si="34"/>
        <v>0</v>
      </c>
    </row>
    <row r="213" spans="1:16" hidden="1" x14ac:dyDescent="0.25">
      <c r="A213" s="91">
        <v>319101011903</v>
      </c>
      <c r="B213" s="31" t="s">
        <v>346</v>
      </c>
      <c r="C213" s="92"/>
      <c r="D213" s="64"/>
      <c r="E213" s="64"/>
      <c r="F213" s="75">
        <f t="shared" si="27"/>
        <v>0</v>
      </c>
      <c r="G213" s="25">
        <f t="shared" si="31"/>
        <v>0</v>
      </c>
      <c r="H213" s="64"/>
      <c r="I213" s="76">
        <f t="shared" si="32"/>
        <v>0</v>
      </c>
      <c r="J213" s="64"/>
      <c r="K213" s="25">
        <f t="shared" si="28"/>
        <v>0</v>
      </c>
      <c r="L213" s="75">
        <f t="shared" si="33"/>
        <v>0</v>
      </c>
      <c r="M213" s="25">
        <f t="shared" si="29"/>
        <v>0</v>
      </c>
      <c r="N213" s="64"/>
      <c r="O213" s="25">
        <f t="shared" si="30"/>
        <v>0</v>
      </c>
      <c r="P213" s="76">
        <f t="shared" si="34"/>
        <v>0</v>
      </c>
    </row>
    <row r="214" spans="1:16" hidden="1" x14ac:dyDescent="0.25">
      <c r="A214" s="91">
        <v>3191010120</v>
      </c>
      <c r="B214" s="31" t="s">
        <v>347</v>
      </c>
      <c r="C214" s="92"/>
      <c r="D214" s="64"/>
      <c r="E214" s="64"/>
      <c r="F214" s="75">
        <f t="shared" si="27"/>
        <v>0</v>
      </c>
      <c r="G214" s="25">
        <f t="shared" si="31"/>
        <v>0</v>
      </c>
      <c r="H214" s="64"/>
      <c r="I214" s="76">
        <f t="shared" si="32"/>
        <v>0</v>
      </c>
      <c r="J214" s="64"/>
      <c r="K214" s="25">
        <f t="shared" si="28"/>
        <v>0</v>
      </c>
      <c r="L214" s="75">
        <f t="shared" si="33"/>
        <v>0</v>
      </c>
      <c r="M214" s="25">
        <f t="shared" si="29"/>
        <v>0</v>
      </c>
      <c r="N214" s="64"/>
      <c r="O214" s="25">
        <f t="shared" si="30"/>
        <v>0</v>
      </c>
      <c r="P214" s="76">
        <f t="shared" si="34"/>
        <v>0</v>
      </c>
    </row>
    <row r="215" spans="1:16" ht="26.25" hidden="1" x14ac:dyDescent="0.25">
      <c r="A215" s="91">
        <v>3191010122</v>
      </c>
      <c r="B215" s="31" t="s">
        <v>349</v>
      </c>
      <c r="C215" s="92"/>
      <c r="D215" s="64"/>
      <c r="E215" s="64"/>
      <c r="F215" s="75">
        <f t="shared" si="27"/>
        <v>0</v>
      </c>
      <c r="G215" s="25">
        <f t="shared" si="31"/>
        <v>0</v>
      </c>
      <c r="H215" s="64"/>
      <c r="I215" s="76">
        <f t="shared" si="32"/>
        <v>0</v>
      </c>
      <c r="J215" s="64"/>
      <c r="K215" s="25">
        <f t="shared" si="28"/>
        <v>0</v>
      </c>
      <c r="L215" s="75">
        <f t="shared" si="33"/>
        <v>0</v>
      </c>
      <c r="M215" s="25">
        <f t="shared" si="29"/>
        <v>0</v>
      </c>
      <c r="N215" s="64"/>
      <c r="O215" s="25">
        <f t="shared" si="30"/>
        <v>0</v>
      </c>
      <c r="P215" s="76">
        <f t="shared" si="34"/>
        <v>0</v>
      </c>
    </row>
    <row r="216" spans="1:16" hidden="1" x14ac:dyDescent="0.25">
      <c r="A216" s="91">
        <v>31910102</v>
      </c>
      <c r="B216" s="31" t="s">
        <v>350</v>
      </c>
      <c r="C216" s="92"/>
      <c r="D216" s="23">
        <f>SUM(D217)</f>
        <v>0</v>
      </c>
      <c r="E216" s="23">
        <f>SUM(E217)</f>
        <v>0</v>
      </c>
      <c r="F216" s="75">
        <f t="shared" si="27"/>
        <v>0</v>
      </c>
      <c r="G216" s="25">
        <f t="shared" si="31"/>
        <v>0</v>
      </c>
      <c r="H216" s="23">
        <f>SUM(H217)</f>
        <v>0</v>
      </c>
      <c r="I216" s="76">
        <f t="shared" si="32"/>
        <v>0</v>
      </c>
      <c r="J216" s="23">
        <f>SUM(J217)</f>
        <v>0</v>
      </c>
      <c r="K216" s="25">
        <f t="shared" si="28"/>
        <v>0</v>
      </c>
      <c r="L216" s="75">
        <f t="shared" si="33"/>
        <v>0</v>
      </c>
      <c r="M216" s="25">
        <f t="shared" si="29"/>
        <v>0</v>
      </c>
      <c r="N216" s="23">
        <f>SUM(N217)</f>
        <v>0</v>
      </c>
      <c r="O216" s="25">
        <f t="shared" si="30"/>
        <v>0</v>
      </c>
      <c r="P216" s="76">
        <f t="shared" si="34"/>
        <v>0</v>
      </c>
    </row>
    <row r="217" spans="1:16" hidden="1" x14ac:dyDescent="0.25">
      <c r="A217" s="91">
        <v>3191010299</v>
      </c>
      <c r="B217" s="31" t="s">
        <v>358</v>
      </c>
      <c r="C217" s="92"/>
      <c r="D217" s="64"/>
      <c r="E217" s="64"/>
      <c r="F217" s="75">
        <f t="shared" si="27"/>
        <v>0</v>
      </c>
      <c r="G217" s="25">
        <f t="shared" si="31"/>
        <v>0</v>
      </c>
      <c r="H217" s="64"/>
      <c r="I217" s="76">
        <f t="shared" si="32"/>
        <v>0</v>
      </c>
      <c r="J217" s="64"/>
      <c r="K217" s="25">
        <f t="shared" si="28"/>
        <v>0</v>
      </c>
      <c r="L217" s="75">
        <f t="shared" si="33"/>
        <v>0</v>
      </c>
      <c r="M217" s="25">
        <f t="shared" si="29"/>
        <v>0</v>
      </c>
      <c r="N217" s="64"/>
      <c r="O217" s="25">
        <f t="shared" si="30"/>
        <v>0</v>
      </c>
      <c r="P217" s="76">
        <f t="shared" si="34"/>
        <v>0</v>
      </c>
    </row>
    <row r="218" spans="1:16" hidden="1" x14ac:dyDescent="0.25">
      <c r="A218" s="91">
        <v>31910103</v>
      </c>
      <c r="B218" s="31" t="s">
        <v>499</v>
      </c>
      <c r="C218" s="92"/>
      <c r="D218" s="23">
        <f>SUM(D219+D225)</f>
        <v>0</v>
      </c>
      <c r="E218" s="23">
        <f>SUM(E219+E225)</f>
        <v>0</v>
      </c>
      <c r="F218" s="75">
        <f t="shared" si="27"/>
        <v>0</v>
      </c>
      <c r="G218" s="25">
        <f t="shared" si="31"/>
        <v>0</v>
      </c>
      <c r="H218" s="23">
        <f>SUM(H219+H225)</f>
        <v>0</v>
      </c>
      <c r="I218" s="76">
        <f t="shared" si="32"/>
        <v>0</v>
      </c>
      <c r="J218" s="23">
        <f>SUM(J219+J225)</f>
        <v>0</v>
      </c>
      <c r="K218" s="25">
        <f t="shared" si="28"/>
        <v>0</v>
      </c>
      <c r="L218" s="75">
        <f t="shared" si="33"/>
        <v>0</v>
      </c>
      <c r="M218" s="25">
        <f t="shared" si="29"/>
        <v>0</v>
      </c>
      <c r="N218" s="23">
        <f>SUM(N219+N225)</f>
        <v>0</v>
      </c>
      <c r="O218" s="25">
        <f t="shared" si="30"/>
        <v>0</v>
      </c>
      <c r="P218" s="76">
        <f t="shared" si="34"/>
        <v>0</v>
      </c>
    </row>
    <row r="219" spans="1:16" hidden="1" x14ac:dyDescent="0.25">
      <c r="A219" s="91">
        <v>3191010301</v>
      </c>
      <c r="B219" s="31" t="s">
        <v>360</v>
      </c>
      <c r="C219" s="92"/>
      <c r="D219" s="23">
        <f>SUM(D220:D224)</f>
        <v>0</v>
      </c>
      <c r="E219" s="23">
        <f>SUM(E220:E224)</f>
        <v>0</v>
      </c>
      <c r="F219" s="75">
        <f t="shared" si="27"/>
        <v>0</v>
      </c>
      <c r="G219" s="25">
        <f t="shared" si="31"/>
        <v>0</v>
      </c>
      <c r="H219" s="23">
        <f>SUM(H220:H224)</f>
        <v>0</v>
      </c>
      <c r="I219" s="76">
        <f t="shared" si="32"/>
        <v>0</v>
      </c>
      <c r="J219" s="23">
        <f>SUM(J220:J224)</f>
        <v>0</v>
      </c>
      <c r="K219" s="25">
        <f t="shared" si="28"/>
        <v>0</v>
      </c>
      <c r="L219" s="75">
        <f t="shared" si="33"/>
        <v>0</v>
      </c>
      <c r="M219" s="25">
        <f t="shared" si="29"/>
        <v>0</v>
      </c>
      <c r="N219" s="23">
        <f>SUM(N220:N224)</f>
        <v>0</v>
      </c>
      <c r="O219" s="25">
        <f t="shared" si="30"/>
        <v>0</v>
      </c>
      <c r="P219" s="76">
        <f t="shared" si="34"/>
        <v>0</v>
      </c>
    </row>
    <row r="220" spans="1:16" hidden="1" x14ac:dyDescent="0.25">
      <c r="A220" s="91">
        <v>319101030101</v>
      </c>
      <c r="B220" s="31" t="s">
        <v>361</v>
      </c>
      <c r="C220" s="92"/>
      <c r="D220" s="64"/>
      <c r="E220" s="64"/>
      <c r="F220" s="75">
        <f t="shared" si="27"/>
        <v>0</v>
      </c>
      <c r="G220" s="25">
        <f t="shared" si="31"/>
        <v>0</v>
      </c>
      <c r="H220" s="64"/>
      <c r="I220" s="76">
        <f t="shared" si="32"/>
        <v>0</v>
      </c>
      <c r="J220" s="64"/>
      <c r="K220" s="25">
        <f t="shared" si="28"/>
        <v>0</v>
      </c>
      <c r="L220" s="75">
        <f t="shared" si="33"/>
        <v>0</v>
      </c>
      <c r="M220" s="25">
        <f t="shared" si="29"/>
        <v>0</v>
      </c>
      <c r="N220" s="64"/>
      <c r="O220" s="25">
        <f t="shared" si="30"/>
        <v>0</v>
      </c>
      <c r="P220" s="76">
        <f t="shared" si="34"/>
        <v>0</v>
      </c>
    </row>
    <row r="221" spans="1:16" hidden="1" x14ac:dyDescent="0.25">
      <c r="A221" s="91">
        <v>319101030102</v>
      </c>
      <c r="B221" s="31" t="s">
        <v>362</v>
      </c>
      <c r="C221" s="92"/>
      <c r="D221" s="64"/>
      <c r="E221" s="64"/>
      <c r="F221" s="75">
        <f t="shared" si="27"/>
        <v>0</v>
      </c>
      <c r="G221" s="25">
        <f t="shared" si="31"/>
        <v>0</v>
      </c>
      <c r="H221" s="64"/>
      <c r="I221" s="76">
        <f t="shared" si="32"/>
        <v>0</v>
      </c>
      <c r="J221" s="64"/>
      <c r="K221" s="25">
        <f t="shared" si="28"/>
        <v>0</v>
      </c>
      <c r="L221" s="75">
        <f t="shared" si="33"/>
        <v>0</v>
      </c>
      <c r="M221" s="25">
        <f t="shared" si="29"/>
        <v>0</v>
      </c>
      <c r="N221" s="64"/>
      <c r="O221" s="25">
        <f t="shared" si="30"/>
        <v>0</v>
      </c>
      <c r="P221" s="76">
        <f t="shared" si="34"/>
        <v>0</v>
      </c>
    </row>
    <row r="222" spans="1:16" hidden="1" x14ac:dyDescent="0.25">
      <c r="A222" s="91">
        <v>319101030103</v>
      </c>
      <c r="B222" s="31" t="s">
        <v>363</v>
      </c>
      <c r="C222" s="92"/>
      <c r="D222" s="64"/>
      <c r="E222" s="64"/>
      <c r="F222" s="75">
        <f t="shared" si="27"/>
        <v>0</v>
      </c>
      <c r="G222" s="25">
        <f t="shared" si="31"/>
        <v>0</v>
      </c>
      <c r="H222" s="64"/>
      <c r="I222" s="76">
        <f t="shared" si="32"/>
        <v>0</v>
      </c>
      <c r="J222" s="64"/>
      <c r="K222" s="25">
        <f t="shared" si="28"/>
        <v>0</v>
      </c>
      <c r="L222" s="75">
        <f t="shared" si="33"/>
        <v>0</v>
      </c>
      <c r="M222" s="25">
        <f t="shared" si="29"/>
        <v>0</v>
      </c>
      <c r="N222" s="64"/>
      <c r="O222" s="25">
        <f t="shared" si="30"/>
        <v>0</v>
      </c>
      <c r="P222" s="76">
        <f t="shared" si="34"/>
        <v>0</v>
      </c>
    </row>
    <row r="223" spans="1:16" hidden="1" x14ac:dyDescent="0.25">
      <c r="A223" s="91">
        <v>319101030104</v>
      </c>
      <c r="B223" s="31" t="s">
        <v>364</v>
      </c>
      <c r="C223" s="92"/>
      <c r="D223" s="64"/>
      <c r="E223" s="64"/>
      <c r="F223" s="75">
        <f t="shared" si="27"/>
        <v>0</v>
      </c>
      <c r="G223" s="25">
        <f t="shared" si="31"/>
        <v>0</v>
      </c>
      <c r="H223" s="64"/>
      <c r="I223" s="76">
        <f t="shared" si="32"/>
        <v>0</v>
      </c>
      <c r="J223" s="64"/>
      <c r="K223" s="25">
        <f t="shared" si="28"/>
        <v>0</v>
      </c>
      <c r="L223" s="75">
        <f t="shared" si="33"/>
        <v>0</v>
      </c>
      <c r="M223" s="25">
        <f t="shared" si="29"/>
        <v>0</v>
      </c>
      <c r="N223" s="64"/>
      <c r="O223" s="25">
        <f t="shared" si="30"/>
        <v>0</v>
      </c>
      <c r="P223" s="76">
        <f t="shared" si="34"/>
        <v>0</v>
      </c>
    </row>
    <row r="224" spans="1:16" hidden="1" x14ac:dyDescent="0.25">
      <c r="A224" s="91">
        <v>319101030105</v>
      </c>
      <c r="B224" s="31" t="s">
        <v>365</v>
      </c>
      <c r="C224" s="92"/>
      <c r="D224" s="64"/>
      <c r="E224" s="64"/>
      <c r="F224" s="75">
        <f t="shared" si="27"/>
        <v>0</v>
      </c>
      <c r="G224" s="25">
        <f t="shared" si="31"/>
        <v>0</v>
      </c>
      <c r="H224" s="64"/>
      <c r="I224" s="76">
        <f t="shared" si="32"/>
        <v>0</v>
      </c>
      <c r="J224" s="64"/>
      <c r="K224" s="25">
        <f t="shared" si="28"/>
        <v>0</v>
      </c>
      <c r="L224" s="75">
        <f t="shared" si="33"/>
        <v>0</v>
      </c>
      <c r="M224" s="25">
        <f t="shared" si="29"/>
        <v>0</v>
      </c>
      <c r="N224" s="64"/>
      <c r="O224" s="25">
        <f t="shared" si="30"/>
        <v>0</v>
      </c>
      <c r="P224" s="76">
        <f t="shared" si="34"/>
        <v>0</v>
      </c>
    </row>
    <row r="225" spans="1:16" hidden="1" x14ac:dyDescent="0.25">
      <c r="A225" s="91">
        <v>3191010302</v>
      </c>
      <c r="B225" s="31" t="s">
        <v>366</v>
      </c>
      <c r="C225" s="92"/>
      <c r="D225" s="23">
        <f>SUM(D226:D233)</f>
        <v>0</v>
      </c>
      <c r="E225" s="23">
        <f>SUM(E226:E233)</f>
        <v>0</v>
      </c>
      <c r="F225" s="75">
        <f t="shared" si="27"/>
        <v>0</v>
      </c>
      <c r="G225" s="25">
        <f t="shared" si="31"/>
        <v>0</v>
      </c>
      <c r="H225" s="23">
        <f>SUM(H226:H233)</f>
        <v>0</v>
      </c>
      <c r="I225" s="76">
        <f t="shared" si="32"/>
        <v>0</v>
      </c>
      <c r="J225" s="23">
        <f>SUM(J226:J233)</f>
        <v>0</v>
      </c>
      <c r="K225" s="25">
        <f t="shared" si="28"/>
        <v>0</v>
      </c>
      <c r="L225" s="75">
        <f t="shared" si="33"/>
        <v>0</v>
      </c>
      <c r="M225" s="25">
        <f t="shared" si="29"/>
        <v>0</v>
      </c>
      <c r="N225" s="23">
        <f>SUM(N226:N233)</f>
        <v>0</v>
      </c>
      <c r="O225" s="25">
        <f t="shared" si="30"/>
        <v>0</v>
      </c>
      <c r="P225" s="76">
        <f t="shared" si="34"/>
        <v>0</v>
      </c>
    </row>
    <row r="226" spans="1:16" hidden="1" x14ac:dyDescent="0.25">
      <c r="A226" s="91">
        <v>319101030201</v>
      </c>
      <c r="B226" s="31" t="s">
        <v>367</v>
      </c>
      <c r="C226" s="92"/>
      <c r="D226" s="64"/>
      <c r="E226" s="64"/>
      <c r="F226" s="75">
        <f t="shared" si="27"/>
        <v>0</v>
      </c>
      <c r="G226" s="25">
        <f t="shared" si="31"/>
        <v>0</v>
      </c>
      <c r="H226" s="64"/>
      <c r="I226" s="76">
        <f t="shared" si="32"/>
        <v>0</v>
      </c>
      <c r="J226" s="64"/>
      <c r="K226" s="25">
        <f t="shared" si="28"/>
        <v>0</v>
      </c>
      <c r="L226" s="75">
        <f t="shared" si="33"/>
        <v>0</v>
      </c>
      <c r="M226" s="25">
        <f t="shared" si="29"/>
        <v>0</v>
      </c>
      <c r="N226" s="64"/>
      <c r="O226" s="25">
        <f t="shared" si="30"/>
        <v>0</v>
      </c>
      <c r="P226" s="76">
        <f t="shared" si="34"/>
        <v>0</v>
      </c>
    </row>
    <row r="227" spans="1:16" hidden="1" x14ac:dyDescent="0.25">
      <c r="A227" s="91">
        <v>319101030202</v>
      </c>
      <c r="B227" s="31" t="s">
        <v>368</v>
      </c>
      <c r="C227" s="92"/>
      <c r="D227" s="64"/>
      <c r="E227" s="64"/>
      <c r="F227" s="75">
        <f t="shared" si="27"/>
        <v>0</v>
      </c>
      <c r="G227" s="25">
        <f t="shared" si="31"/>
        <v>0</v>
      </c>
      <c r="H227" s="64"/>
      <c r="I227" s="76">
        <f t="shared" si="32"/>
        <v>0</v>
      </c>
      <c r="J227" s="64"/>
      <c r="K227" s="25">
        <f t="shared" si="28"/>
        <v>0</v>
      </c>
      <c r="L227" s="75">
        <f t="shared" si="33"/>
        <v>0</v>
      </c>
      <c r="M227" s="25">
        <f t="shared" si="29"/>
        <v>0</v>
      </c>
      <c r="N227" s="64"/>
      <c r="O227" s="25">
        <f t="shared" si="30"/>
        <v>0</v>
      </c>
      <c r="P227" s="76">
        <f t="shared" si="34"/>
        <v>0</v>
      </c>
    </row>
    <row r="228" spans="1:16" hidden="1" x14ac:dyDescent="0.25">
      <c r="A228" s="91">
        <v>319101030203</v>
      </c>
      <c r="B228" s="31" t="s">
        <v>500</v>
      </c>
      <c r="C228" s="92"/>
      <c r="D228" s="64"/>
      <c r="E228" s="64"/>
      <c r="F228" s="75">
        <f t="shared" si="27"/>
        <v>0</v>
      </c>
      <c r="G228" s="25">
        <f t="shared" si="31"/>
        <v>0</v>
      </c>
      <c r="H228" s="64"/>
      <c r="I228" s="76">
        <f t="shared" si="32"/>
        <v>0</v>
      </c>
      <c r="J228" s="64"/>
      <c r="K228" s="25">
        <f t="shared" si="28"/>
        <v>0</v>
      </c>
      <c r="L228" s="75">
        <f t="shared" si="33"/>
        <v>0</v>
      </c>
      <c r="M228" s="25">
        <f t="shared" si="29"/>
        <v>0</v>
      </c>
      <c r="N228" s="64"/>
      <c r="O228" s="25">
        <f t="shared" si="30"/>
        <v>0</v>
      </c>
      <c r="P228" s="76">
        <f t="shared" si="34"/>
        <v>0</v>
      </c>
    </row>
    <row r="229" spans="1:16" hidden="1" x14ac:dyDescent="0.25">
      <c r="A229" s="91">
        <v>319101030204</v>
      </c>
      <c r="B229" s="31" t="s">
        <v>370</v>
      </c>
      <c r="C229" s="92"/>
      <c r="D229" s="64"/>
      <c r="E229" s="64"/>
      <c r="F229" s="75">
        <f t="shared" si="27"/>
        <v>0</v>
      </c>
      <c r="G229" s="25">
        <f t="shared" si="31"/>
        <v>0</v>
      </c>
      <c r="H229" s="64"/>
      <c r="I229" s="76">
        <f t="shared" si="32"/>
        <v>0</v>
      </c>
      <c r="J229" s="64"/>
      <c r="K229" s="25">
        <f t="shared" si="28"/>
        <v>0</v>
      </c>
      <c r="L229" s="75">
        <f t="shared" si="33"/>
        <v>0</v>
      </c>
      <c r="M229" s="25">
        <f t="shared" si="29"/>
        <v>0</v>
      </c>
      <c r="N229" s="64"/>
      <c r="O229" s="25">
        <f t="shared" si="30"/>
        <v>0</v>
      </c>
      <c r="P229" s="76">
        <f t="shared" si="34"/>
        <v>0</v>
      </c>
    </row>
    <row r="230" spans="1:16" hidden="1" x14ac:dyDescent="0.25">
      <c r="A230" s="91">
        <v>319101030206</v>
      </c>
      <c r="B230" s="31" t="s">
        <v>501</v>
      </c>
      <c r="C230" s="92"/>
      <c r="D230" s="64"/>
      <c r="E230" s="64"/>
      <c r="F230" s="75">
        <f t="shared" si="27"/>
        <v>0</v>
      </c>
      <c r="G230" s="25">
        <f t="shared" si="31"/>
        <v>0</v>
      </c>
      <c r="H230" s="64"/>
      <c r="I230" s="76">
        <f t="shared" si="32"/>
        <v>0</v>
      </c>
      <c r="J230" s="64"/>
      <c r="K230" s="25">
        <f t="shared" si="28"/>
        <v>0</v>
      </c>
      <c r="L230" s="75">
        <f t="shared" si="33"/>
        <v>0</v>
      </c>
      <c r="M230" s="25">
        <f t="shared" si="29"/>
        <v>0</v>
      </c>
      <c r="N230" s="64"/>
      <c r="O230" s="25">
        <f t="shared" si="30"/>
        <v>0</v>
      </c>
      <c r="P230" s="76">
        <f t="shared" si="34"/>
        <v>0</v>
      </c>
    </row>
    <row r="231" spans="1:16" hidden="1" x14ac:dyDescent="0.25">
      <c r="A231" s="91">
        <v>319101030207</v>
      </c>
      <c r="B231" s="31" t="s">
        <v>502</v>
      </c>
      <c r="C231" s="92"/>
      <c r="D231" s="64"/>
      <c r="E231" s="64"/>
      <c r="F231" s="75">
        <f t="shared" si="27"/>
        <v>0</v>
      </c>
      <c r="G231" s="25">
        <f t="shared" si="31"/>
        <v>0</v>
      </c>
      <c r="H231" s="64"/>
      <c r="I231" s="76">
        <f t="shared" si="32"/>
        <v>0</v>
      </c>
      <c r="J231" s="64"/>
      <c r="K231" s="25">
        <f t="shared" si="28"/>
        <v>0</v>
      </c>
      <c r="L231" s="75">
        <f t="shared" si="33"/>
        <v>0</v>
      </c>
      <c r="M231" s="25">
        <f t="shared" si="29"/>
        <v>0</v>
      </c>
      <c r="N231" s="64"/>
      <c r="O231" s="25">
        <f t="shared" si="30"/>
        <v>0</v>
      </c>
      <c r="P231" s="76">
        <f t="shared" si="34"/>
        <v>0</v>
      </c>
    </row>
    <row r="232" spans="1:16" hidden="1" x14ac:dyDescent="0.25">
      <c r="A232" s="91">
        <v>319101030208</v>
      </c>
      <c r="B232" s="31" t="s">
        <v>80</v>
      </c>
      <c r="C232" s="92"/>
      <c r="D232" s="64"/>
      <c r="E232" s="64"/>
      <c r="F232" s="75">
        <f t="shared" si="27"/>
        <v>0</v>
      </c>
      <c r="G232" s="25">
        <f t="shared" si="31"/>
        <v>0</v>
      </c>
      <c r="H232" s="64"/>
      <c r="I232" s="76">
        <f t="shared" si="32"/>
        <v>0</v>
      </c>
      <c r="J232" s="64"/>
      <c r="K232" s="25">
        <f t="shared" si="28"/>
        <v>0</v>
      </c>
      <c r="L232" s="75">
        <f t="shared" si="33"/>
        <v>0</v>
      </c>
      <c r="M232" s="25">
        <f t="shared" si="29"/>
        <v>0</v>
      </c>
      <c r="N232" s="64"/>
      <c r="O232" s="25">
        <f t="shared" si="30"/>
        <v>0</v>
      </c>
      <c r="P232" s="76">
        <f t="shared" si="34"/>
        <v>0</v>
      </c>
    </row>
    <row r="233" spans="1:16" hidden="1" x14ac:dyDescent="0.25">
      <c r="A233" s="91">
        <v>319101030299</v>
      </c>
      <c r="B233" s="31" t="s">
        <v>375</v>
      </c>
      <c r="C233" s="92"/>
      <c r="D233" s="64"/>
      <c r="E233" s="64"/>
      <c r="F233" s="75">
        <f t="shared" si="27"/>
        <v>0</v>
      </c>
      <c r="G233" s="25">
        <f t="shared" si="31"/>
        <v>0</v>
      </c>
      <c r="H233" s="64"/>
      <c r="I233" s="76">
        <f t="shared" si="32"/>
        <v>0</v>
      </c>
      <c r="J233" s="64"/>
      <c r="K233" s="25">
        <f t="shared" si="28"/>
        <v>0</v>
      </c>
      <c r="L233" s="75">
        <f t="shared" si="33"/>
        <v>0</v>
      </c>
      <c r="M233" s="25">
        <f t="shared" si="29"/>
        <v>0</v>
      </c>
      <c r="N233" s="64"/>
      <c r="O233" s="25">
        <f t="shared" si="30"/>
        <v>0</v>
      </c>
      <c r="P233" s="76">
        <f t="shared" si="34"/>
        <v>0</v>
      </c>
    </row>
    <row r="234" spans="1:16" hidden="1" x14ac:dyDescent="0.25">
      <c r="A234" s="93">
        <v>319102</v>
      </c>
      <c r="B234" s="31" t="s">
        <v>503</v>
      </c>
      <c r="C234" s="92"/>
      <c r="D234" s="23">
        <f>SUM(D235:D238)</f>
        <v>0</v>
      </c>
      <c r="E234" s="23">
        <f>SUM(E235:E238)</f>
        <v>0</v>
      </c>
      <c r="F234" s="75">
        <f t="shared" si="27"/>
        <v>0</v>
      </c>
      <c r="G234" s="25">
        <f t="shared" si="31"/>
        <v>0</v>
      </c>
      <c r="H234" s="23">
        <f>SUM(H235:H238)</f>
        <v>0</v>
      </c>
      <c r="I234" s="76">
        <f t="shared" si="32"/>
        <v>0</v>
      </c>
      <c r="J234" s="23">
        <f>SUM(J235:J238)</f>
        <v>0</v>
      </c>
      <c r="K234" s="25">
        <f t="shared" si="28"/>
        <v>0</v>
      </c>
      <c r="L234" s="75">
        <f t="shared" si="33"/>
        <v>0</v>
      </c>
      <c r="M234" s="25">
        <f t="shared" si="29"/>
        <v>0</v>
      </c>
      <c r="N234" s="23">
        <f>SUM(N235:N238)</f>
        <v>0</v>
      </c>
      <c r="O234" s="25">
        <f t="shared" si="30"/>
        <v>0</v>
      </c>
      <c r="P234" s="76">
        <f t="shared" si="34"/>
        <v>0</v>
      </c>
    </row>
    <row r="235" spans="1:16" hidden="1" x14ac:dyDescent="0.25">
      <c r="A235" s="93">
        <v>31910201</v>
      </c>
      <c r="B235" s="31" t="s">
        <v>504</v>
      </c>
      <c r="C235" s="92"/>
      <c r="D235" s="64"/>
      <c r="E235" s="64"/>
      <c r="F235" s="75">
        <f t="shared" si="27"/>
        <v>0</v>
      </c>
      <c r="G235" s="25">
        <f t="shared" si="31"/>
        <v>0</v>
      </c>
      <c r="H235" s="64"/>
      <c r="I235" s="76">
        <f t="shared" si="32"/>
        <v>0</v>
      </c>
      <c r="J235" s="64"/>
      <c r="K235" s="25">
        <f t="shared" si="28"/>
        <v>0</v>
      </c>
      <c r="L235" s="75">
        <f t="shared" si="33"/>
        <v>0</v>
      </c>
      <c r="M235" s="25">
        <f t="shared" si="29"/>
        <v>0</v>
      </c>
      <c r="N235" s="64"/>
      <c r="O235" s="25">
        <f t="shared" si="30"/>
        <v>0</v>
      </c>
      <c r="P235" s="76">
        <f t="shared" si="34"/>
        <v>0</v>
      </c>
    </row>
    <row r="236" spans="1:16" hidden="1" x14ac:dyDescent="0.25">
      <c r="A236" s="93">
        <v>31910202</v>
      </c>
      <c r="B236" s="31" t="s">
        <v>505</v>
      </c>
      <c r="C236" s="92"/>
      <c r="D236" s="64"/>
      <c r="E236" s="64"/>
      <c r="F236" s="75">
        <f t="shared" si="27"/>
        <v>0</v>
      </c>
      <c r="G236" s="25">
        <f t="shared" si="31"/>
        <v>0</v>
      </c>
      <c r="H236" s="64"/>
      <c r="I236" s="76">
        <f t="shared" si="32"/>
        <v>0</v>
      </c>
      <c r="J236" s="64"/>
      <c r="K236" s="25">
        <f t="shared" si="28"/>
        <v>0</v>
      </c>
      <c r="L236" s="75">
        <f t="shared" si="33"/>
        <v>0</v>
      </c>
      <c r="M236" s="25">
        <f t="shared" si="29"/>
        <v>0</v>
      </c>
      <c r="N236" s="64"/>
      <c r="O236" s="25">
        <f t="shared" si="30"/>
        <v>0</v>
      </c>
      <c r="P236" s="76">
        <f t="shared" si="34"/>
        <v>0</v>
      </c>
    </row>
    <row r="237" spans="1:16" hidden="1" x14ac:dyDescent="0.25">
      <c r="A237" s="93">
        <v>31910203</v>
      </c>
      <c r="B237" s="31" t="s">
        <v>506</v>
      </c>
      <c r="C237" s="92"/>
      <c r="D237" s="64"/>
      <c r="E237" s="64"/>
      <c r="F237" s="75">
        <f t="shared" si="27"/>
        <v>0</v>
      </c>
      <c r="G237" s="25">
        <f t="shared" si="31"/>
        <v>0</v>
      </c>
      <c r="H237" s="64"/>
      <c r="I237" s="76">
        <f t="shared" si="32"/>
        <v>0</v>
      </c>
      <c r="J237" s="64"/>
      <c r="K237" s="25">
        <f t="shared" si="28"/>
        <v>0</v>
      </c>
      <c r="L237" s="75">
        <f t="shared" si="33"/>
        <v>0</v>
      </c>
      <c r="M237" s="25">
        <f t="shared" si="29"/>
        <v>0</v>
      </c>
      <c r="N237" s="64"/>
      <c r="O237" s="25">
        <f t="shared" si="30"/>
        <v>0</v>
      </c>
      <c r="P237" s="76">
        <f t="shared" si="34"/>
        <v>0</v>
      </c>
    </row>
    <row r="238" spans="1:16" hidden="1" x14ac:dyDescent="0.25">
      <c r="A238" s="93">
        <v>31910204</v>
      </c>
      <c r="B238" s="31" t="s">
        <v>507</v>
      </c>
      <c r="C238" s="92"/>
      <c r="D238" s="64"/>
      <c r="E238" s="64"/>
      <c r="F238" s="75">
        <f t="shared" si="27"/>
        <v>0</v>
      </c>
      <c r="G238" s="25">
        <f t="shared" si="31"/>
        <v>0</v>
      </c>
      <c r="H238" s="64"/>
      <c r="I238" s="76">
        <f t="shared" si="32"/>
        <v>0</v>
      </c>
      <c r="J238" s="64"/>
      <c r="K238" s="25">
        <f t="shared" si="28"/>
        <v>0</v>
      </c>
      <c r="L238" s="75">
        <f t="shared" si="33"/>
        <v>0</v>
      </c>
      <c r="M238" s="25">
        <f t="shared" si="29"/>
        <v>0</v>
      </c>
      <c r="N238" s="64"/>
      <c r="O238" s="25">
        <f t="shared" si="30"/>
        <v>0</v>
      </c>
      <c r="P238" s="76">
        <f t="shared" si="34"/>
        <v>0</v>
      </c>
    </row>
    <row r="239" spans="1:16" x14ac:dyDescent="0.25">
      <c r="A239" s="93">
        <v>31910205</v>
      </c>
      <c r="B239" s="31" t="s">
        <v>1340</v>
      </c>
      <c r="C239" s="92"/>
      <c r="D239" s="64"/>
      <c r="E239" s="64"/>
      <c r="F239" s="75"/>
      <c r="G239" s="25"/>
      <c r="H239" s="64"/>
      <c r="I239" s="76"/>
      <c r="J239" s="64"/>
      <c r="K239" s="25"/>
      <c r="L239" s="75"/>
      <c r="M239" s="25"/>
      <c r="N239" s="64"/>
      <c r="O239" s="25"/>
      <c r="P239" s="76"/>
    </row>
    <row r="240" spans="1:16" hidden="1" x14ac:dyDescent="0.25">
      <c r="A240" s="93">
        <v>319103</v>
      </c>
      <c r="B240" s="31" t="s">
        <v>508</v>
      </c>
      <c r="C240" s="92"/>
      <c r="D240" s="23">
        <f>SUM(D241:D246)</f>
        <v>0</v>
      </c>
      <c r="E240" s="23">
        <f>SUM(E241:E246)</f>
        <v>0</v>
      </c>
      <c r="F240" s="75">
        <f t="shared" si="27"/>
        <v>0</v>
      </c>
      <c r="G240" s="25">
        <f t="shared" si="31"/>
        <v>0</v>
      </c>
      <c r="H240" s="23">
        <f>SUM(H241:H246)</f>
        <v>0</v>
      </c>
      <c r="I240" s="76">
        <f t="shared" si="32"/>
        <v>0</v>
      </c>
      <c r="J240" s="23">
        <f>SUM(J241:J246)</f>
        <v>0</v>
      </c>
      <c r="K240" s="25">
        <f t="shared" si="28"/>
        <v>0</v>
      </c>
      <c r="L240" s="75">
        <f t="shared" si="33"/>
        <v>0</v>
      </c>
      <c r="M240" s="25">
        <f t="shared" si="29"/>
        <v>0</v>
      </c>
      <c r="N240" s="23">
        <f>SUM(N241:N246)</f>
        <v>0</v>
      </c>
      <c r="O240" s="25">
        <f t="shared" si="30"/>
        <v>0</v>
      </c>
      <c r="P240" s="76">
        <f t="shared" si="34"/>
        <v>0</v>
      </c>
    </row>
    <row r="241" spans="1:16" hidden="1" x14ac:dyDescent="0.25">
      <c r="A241" s="91">
        <v>31910301</v>
      </c>
      <c r="B241" s="94" t="s">
        <v>509</v>
      </c>
      <c r="C241" s="92"/>
      <c r="D241" s="64"/>
      <c r="E241" s="64"/>
      <c r="F241" s="75">
        <f t="shared" si="27"/>
        <v>0</v>
      </c>
      <c r="G241" s="25">
        <f t="shared" si="31"/>
        <v>0</v>
      </c>
      <c r="H241" s="64"/>
      <c r="I241" s="76">
        <f t="shared" si="32"/>
        <v>0</v>
      </c>
      <c r="J241" s="64"/>
      <c r="K241" s="25">
        <f t="shared" si="28"/>
        <v>0</v>
      </c>
      <c r="L241" s="75">
        <f t="shared" si="33"/>
        <v>0</v>
      </c>
      <c r="M241" s="25">
        <f t="shared" si="29"/>
        <v>0</v>
      </c>
      <c r="N241" s="64"/>
      <c r="O241" s="25">
        <f t="shared" si="30"/>
        <v>0</v>
      </c>
      <c r="P241" s="76">
        <f t="shared" si="34"/>
        <v>0</v>
      </c>
    </row>
    <row r="242" spans="1:16" hidden="1" x14ac:dyDescent="0.25">
      <c r="A242" s="91">
        <v>31910302</v>
      </c>
      <c r="B242" s="31" t="s">
        <v>510</v>
      </c>
      <c r="C242" s="92"/>
      <c r="D242" s="64"/>
      <c r="E242" s="64"/>
      <c r="F242" s="75">
        <f t="shared" si="27"/>
        <v>0</v>
      </c>
      <c r="G242" s="25">
        <f t="shared" si="31"/>
        <v>0</v>
      </c>
      <c r="H242" s="64"/>
      <c r="I242" s="76">
        <f t="shared" si="32"/>
        <v>0</v>
      </c>
      <c r="J242" s="64"/>
      <c r="K242" s="25">
        <f t="shared" si="28"/>
        <v>0</v>
      </c>
      <c r="L242" s="75">
        <f t="shared" si="33"/>
        <v>0</v>
      </c>
      <c r="M242" s="25">
        <f t="shared" si="29"/>
        <v>0</v>
      </c>
      <c r="N242" s="64"/>
      <c r="O242" s="25">
        <f t="shared" si="30"/>
        <v>0</v>
      </c>
      <c r="P242" s="76">
        <f t="shared" si="34"/>
        <v>0</v>
      </c>
    </row>
    <row r="243" spans="1:16" hidden="1" x14ac:dyDescent="0.25">
      <c r="A243" s="91">
        <v>31910303</v>
      </c>
      <c r="B243" s="31" t="s">
        <v>395</v>
      </c>
      <c r="C243" s="92"/>
      <c r="D243" s="64"/>
      <c r="E243" s="64"/>
      <c r="F243" s="75">
        <f t="shared" si="27"/>
        <v>0</v>
      </c>
      <c r="G243" s="25">
        <f t="shared" si="31"/>
        <v>0</v>
      </c>
      <c r="H243" s="64"/>
      <c r="I243" s="76">
        <f t="shared" si="32"/>
        <v>0</v>
      </c>
      <c r="J243" s="64"/>
      <c r="K243" s="25">
        <f t="shared" si="28"/>
        <v>0</v>
      </c>
      <c r="L243" s="75">
        <f t="shared" si="33"/>
        <v>0</v>
      </c>
      <c r="M243" s="25">
        <f t="shared" si="29"/>
        <v>0</v>
      </c>
      <c r="N243" s="64"/>
      <c r="O243" s="25">
        <f t="shared" si="30"/>
        <v>0</v>
      </c>
      <c r="P243" s="76">
        <f t="shared" si="34"/>
        <v>0</v>
      </c>
    </row>
    <row r="244" spans="1:16" hidden="1" x14ac:dyDescent="0.25">
      <c r="A244" s="91">
        <v>31910304</v>
      </c>
      <c r="B244" s="31" t="s">
        <v>511</v>
      </c>
      <c r="C244" s="92"/>
      <c r="D244" s="64"/>
      <c r="E244" s="64"/>
      <c r="F244" s="75">
        <f t="shared" si="27"/>
        <v>0</v>
      </c>
      <c r="G244" s="25">
        <f t="shared" si="31"/>
        <v>0</v>
      </c>
      <c r="H244" s="64"/>
      <c r="I244" s="76">
        <f t="shared" si="32"/>
        <v>0</v>
      </c>
      <c r="J244" s="64"/>
      <c r="K244" s="25">
        <f t="shared" si="28"/>
        <v>0</v>
      </c>
      <c r="L244" s="75">
        <f t="shared" si="33"/>
        <v>0</v>
      </c>
      <c r="M244" s="25">
        <f t="shared" si="29"/>
        <v>0</v>
      </c>
      <c r="N244" s="64"/>
      <c r="O244" s="25">
        <f t="shared" si="30"/>
        <v>0</v>
      </c>
      <c r="P244" s="76">
        <f t="shared" si="34"/>
        <v>0</v>
      </c>
    </row>
    <row r="245" spans="1:16" hidden="1" x14ac:dyDescent="0.25">
      <c r="A245" s="91">
        <v>31910305</v>
      </c>
      <c r="B245" s="31" t="s">
        <v>512</v>
      </c>
      <c r="C245" s="92"/>
      <c r="D245" s="64"/>
      <c r="E245" s="64"/>
      <c r="F245" s="75">
        <f t="shared" si="27"/>
        <v>0</v>
      </c>
      <c r="G245" s="25">
        <f t="shared" si="31"/>
        <v>0</v>
      </c>
      <c r="H245" s="64"/>
      <c r="I245" s="76">
        <f t="shared" si="32"/>
        <v>0</v>
      </c>
      <c r="J245" s="64"/>
      <c r="K245" s="25">
        <f t="shared" si="28"/>
        <v>0</v>
      </c>
      <c r="L245" s="75">
        <f t="shared" si="33"/>
        <v>0</v>
      </c>
      <c r="M245" s="25">
        <f t="shared" si="29"/>
        <v>0</v>
      </c>
      <c r="N245" s="64"/>
      <c r="O245" s="25">
        <f t="shared" si="30"/>
        <v>0</v>
      </c>
      <c r="P245" s="76">
        <f t="shared" si="34"/>
        <v>0</v>
      </c>
    </row>
    <row r="246" spans="1:16" hidden="1" x14ac:dyDescent="0.25">
      <c r="A246" s="91">
        <v>31910306</v>
      </c>
      <c r="B246" s="31" t="s">
        <v>513</v>
      </c>
      <c r="C246" s="92"/>
      <c r="D246" s="64"/>
      <c r="E246" s="64"/>
      <c r="F246" s="75">
        <f t="shared" si="27"/>
        <v>0</v>
      </c>
      <c r="G246" s="25">
        <f t="shared" si="31"/>
        <v>0</v>
      </c>
      <c r="H246" s="64"/>
      <c r="I246" s="76">
        <f t="shared" si="32"/>
        <v>0</v>
      </c>
      <c r="J246" s="64"/>
      <c r="K246" s="25">
        <f t="shared" si="28"/>
        <v>0</v>
      </c>
      <c r="L246" s="75">
        <f t="shared" si="33"/>
        <v>0</v>
      </c>
      <c r="M246" s="25">
        <f t="shared" si="29"/>
        <v>0</v>
      </c>
      <c r="N246" s="64"/>
      <c r="O246" s="25">
        <f t="shared" si="30"/>
        <v>0</v>
      </c>
      <c r="P246" s="76">
        <f t="shared" si="34"/>
        <v>0</v>
      </c>
    </row>
    <row r="247" spans="1:16" hidden="1" x14ac:dyDescent="0.25">
      <c r="A247" s="91">
        <v>319104</v>
      </c>
      <c r="B247" s="31" t="s">
        <v>514</v>
      </c>
      <c r="C247" s="92"/>
      <c r="D247" s="23">
        <f>SUM(D248)</f>
        <v>0</v>
      </c>
      <c r="E247" s="23">
        <f>SUM(E248)</f>
        <v>0</v>
      </c>
      <c r="F247" s="75">
        <f t="shared" si="27"/>
        <v>0</v>
      </c>
      <c r="G247" s="25">
        <f t="shared" si="31"/>
        <v>0</v>
      </c>
      <c r="H247" s="23">
        <f>SUM(H248)</f>
        <v>0</v>
      </c>
      <c r="I247" s="76">
        <f t="shared" si="32"/>
        <v>0</v>
      </c>
      <c r="J247" s="23">
        <f>SUM(J248)</f>
        <v>0</v>
      </c>
      <c r="K247" s="25">
        <f t="shared" si="28"/>
        <v>0</v>
      </c>
      <c r="L247" s="75">
        <f t="shared" si="33"/>
        <v>0</v>
      </c>
      <c r="M247" s="25">
        <f t="shared" si="29"/>
        <v>0</v>
      </c>
      <c r="N247" s="23">
        <f>SUM(N248)</f>
        <v>0</v>
      </c>
      <c r="O247" s="25">
        <f t="shared" si="30"/>
        <v>0</v>
      </c>
      <c r="P247" s="76">
        <f t="shared" si="34"/>
        <v>0</v>
      </c>
    </row>
    <row r="248" spans="1:16" hidden="1" x14ac:dyDescent="0.25">
      <c r="A248" s="91">
        <v>31910401</v>
      </c>
      <c r="B248" s="31" t="s">
        <v>515</v>
      </c>
      <c r="C248" s="92"/>
      <c r="D248" s="64"/>
      <c r="E248" s="64"/>
      <c r="F248" s="75">
        <f t="shared" si="27"/>
        <v>0</v>
      </c>
      <c r="G248" s="25">
        <f t="shared" si="31"/>
        <v>0</v>
      </c>
      <c r="H248" s="64"/>
      <c r="I248" s="76">
        <f t="shared" si="32"/>
        <v>0</v>
      </c>
      <c r="J248" s="64"/>
      <c r="K248" s="25">
        <f t="shared" si="28"/>
        <v>0</v>
      </c>
      <c r="L248" s="75">
        <f t="shared" si="33"/>
        <v>0</v>
      </c>
      <c r="M248" s="25">
        <f t="shared" si="29"/>
        <v>0</v>
      </c>
      <c r="N248" s="64"/>
      <c r="O248" s="25">
        <f t="shared" si="30"/>
        <v>0</v>
      </c>
      <c r="P248" s="76">
        <f t="shared" si="34"/>
        <v>0</v>
      </c>
    </row>
    <row r="249" spans="1:16" hidden="1" x14ac:dyDescent="0.25">
      <c r="A249" s="38">
        <v>319105</v>
      </c>
      <c r="B249" s="31" t="s">
        <v>516</v>
      </c>
      <c r="C249" s="92"/>
      <c r="D249" s="23">
        <f>SUM(D250:D254)</f>
        <v>0</v>
      </c>
      <c r="E249" s="23">
        <f>SUM(E250:E254)</f>
        <v>0</v>
      </c>
      <c r="F249" s="75">
        <f t="shared" si="27"/>
        <v>0</v>
      </c>
      <c r="G249" s="25">
        <f t="shared" si="31"/>
        <v>0</v>
      </c>
      <c r="H249" s="23">
        <f>SUM(H250:H254)</f>
        <v>0</v>
      </c>
      <c r="I249" s="76">
        <f t="shared" si="32"/>
        <v>0</v>
      </c>
      <c r="J249" s="23">
        <f>SUM(J250:J254)</f>
        <v>0</v>
      </c>
      <c r="K249" s="25">
        <f t="shared" si="28"/>
        <v>0</v>
      </c>
      <c r="L249" s="75">
        <f t="shared" si="33"/>
        <v>0</v>
      </c>
      <c r="M249" s="25">
        <f t="shared" si="29"/>
        <v>0</v>
      </c>
      <c r="N249" s="23">
        <f>SUM(N250:N254)</f>
        <v>0</v>
      </c>
      <c r="O249" s="25">
        <f t="shared" si="30"/>
        <v>0</v>
      </c>
      <c r="P249" s="76">
        <f t="shared" si="34"/>
        <v>0</v>
      </c>
    </row>
    <row r="250" spans="1:16" hidden="1" x14ac:dyDescent="0.25">
      <c r="A250" s="95">
        <v>31910501</v>
      </c>
      <c r="B250" s="31" t="s">
        <v>517</v>
      </c>
      <c r="C250" s="92"/>
      <c r="D250" s="64"/>
      <c r="E250" s="64"/>
      <c r="F250" s="75">
        <f t="shared" si="27"/>
        <v>0</v>
      </c>
      <c r="G250" s="25">
        <f t="shared" si="31"/>
        <v>0</v>
      </c>
      <c r="H250" s="64"/>
      <c r="I250" s="76">
        <f t="shared" si="32"/>
        <v>0</v>
      </c>
      <c r="J250" s="64"/>
      <c r="K250" s="25">
        <f t="shared" si="28"/>
        <v>0</v>
      </c>
      <c r="L250" s="75">
        <f t="shared" si="33"/>
        <v>0</v>
      </c>
      <c r="M250" s="25">
        <f t="shared" si="29"/>
        <v>0</v>
      </c>
      <c r="N250" s="64"/>
      <c r="O250" s="25">
        <f t="shared" si="30"/>
        <v>0</v>
      </c>
      <c r="P250" s="76">
        <f t="shared" si="34"/>
        <v>0</v>
      </c>
    </row>
    <row r="251" spans="1:16" hidden="1" x14ac:dyDescent="0.25">
      <c r="A251" s="95">
        <v>31910502</v>
      </c>
      <c r="B251" s="31" t="s">
        <v>518</v>
      </c>
      <c r="C251" s="92"/>
      <c r="D251" s="64"/>
      <c r="E251" s="64"/>
      <c r="F251" s="75">
        <f t="shared" si="27"/>
        <v>0</v>
      </c>
      <c r="G251" s="25">
        <f t="shared" si="31"/>
        <v>0</v>
      </c>
      <c r="H251" s="64"/>
      <c r="I251" s="76">
        <f t="shared" si="32"/>
        <v>0</v>
      </c>
      <c r="J251" s="64"/>
      <c r="K251" s="25">
        <f t="shared" si="28"/>
        <v>0</v>
      </c>
      <c r="L251" s="75">
        <f t="shared" si="33"/>
        <v>0</v>
      </c>
      <c r="M251" s="25">
        <f t="shared" si="29"/>
        <v>0</v>
      </c>
      <c r="N251" s="64"/>
      <c r="O251" s="25">
        <f t="shared" si="30"/>
        <v>0</v>
      </c>
      <c r="P251" s="76">
        <f t="shared" si="34"/>
        <v>0</v>
      </c>
    </row>
    <row r="252" spans="1:16" hidden="1" x14ac:dyDescent="0.25">
      <c r="A252" s="95">
        <v>31910503</v>
      </c>
      <c r="B252" s="31" t="s">
        <v>519</v>
      </c>
      <c r="C252" s="92"/>
      <c r="D252" s="64"/>
      <c r="E252" s="64"/>
      <c r="F252" s="75">
        <f t="shared" si="27"/>
        <v>0</v>
      </c>
      <c r="G252" s="25">
        <f t="shared" si="31"/>
        <v>0</v>
      </c>
      <c r="H252" s="64"/>
      <c r="I252" s="76">
        <f t="shared" si="32"/>
        <v>0</v>
      </c>
      <c r="J252" s="64"/>
      <c r="K252" s="25">
        <f t="shared" si="28"/>
        <v>0</v>
      </c>
      <c r="L252" s="75">
        <f t="shared" si="33"/>
        <v>0</v>
      </c>
      <c r="M252" s="25">
        <f t="shared" si="29"/>
        <v>0</v>
      </c>
      <c r="N252" s="64"/>
      <c r="O252" s="25">
        <f t="shared" si="30"/>
        <v>0</v>
      </c>
      <c r="P252" s="76">
        <f t="shared" si="34"/>
        <v>0</v>
      </c>
    </row>
    <row r="253" spans="1:16" hidden="1" x14ac:dyDescent="0.25">
      <c r="A253" s="95">
        <v>31910504</v>
      </c>
      <c r="B253" s="31" t="s">
        <v>520</v>
      </c>
      <c r="C253" s="92"/>
      <c r="D253" s="64"/>
      <c r="E253" s="64"/>
      <c r="F253" s="75">
        <f t="shared" si="27"/>
        <v>0</v>
      </c>
      <c r="G253" s="25">
        <f t="shared" si="31"/>
        <v>0</v>
      </c>
      <c r="H253" s="64"/>
      <c r="I253" s="76">
        <f t="shared" si="32"/>
        <v>0</v>
      </c>
      <c r="J253" s="64"/>
      <c r="K253" s="25">
        <f t="shared" si="28"/>
        <v>0</v>
      </c>
      <c r="L253" s="75">
        <f t="shared" si="33"/>
        <v>0</v>
      </c>
      <c r="M253" s="25">
        <f t="shared" si="29"/>
        <v>0</v>
      </c>
      <c r="N253" s="64"/>
      <c r="O253" s="25">
        <f t="shared" si="30"/>
        <v>0</v>
      </c>
      <c r="P253" s="76">
        <f t="shared" si="34"/>
        <v>0</v>
      </c>
    </row>
    <row r="254" spans="1:16" hidden="1" x14ac:dyDescent="0.25">
      <c r="A254" s="95">
        <v>31910505</v>
      </c>
      <c r="B254" s="31" t="s">
        <v>521</v>
      </c>
      <c r="C254" s="92"/>
      <c r="D254" s="64"/>
      <c r="E254" s="64"/>
      <c r="F254" s="75">
        <f t="shared" si="27"/>
        <v>0</v>
      </c>
      <c r="G254" s="25">
        <f t="shared" si="31"/>
        <v>0</v>
      </c>
      <c r="H254" s="64"/>
      <c r="I254" s="76">
        <f t="shared" si="32"/>
        <v>0</v>
      </c>
      <c r="J254" s="64"/>
      <c r="K254" s="25">
        <f t="shared" si="28"/>
        <v>0</v>
      </c>
      <c r="L254" s="75">
        <f t="shared" si="33"/>
        <v>0</v>
      </c>
      <c r="M254" s="25">
        <f t="shared" si="29"/>
        <v>0</v>
      </c>
      <c r="N254" s="64"/>
      <c r="O254" s="25">
        <f t="shared" si="30"/>
        <v>0</v>
      </c>
      <c r="P254" s="76">
        <f t="shared" si="34"/>
        <v>0</v>
      </c>
    </row>
    <row r="255" spans="1:16" hidden="1" x14ac:dyDescent="0.25">
      <c r="A255" s="95">
        <v>319106</v>
      </c>
      <c r="B255" s="31" t="s">
        <v>522</v>
      </c>
      <c r="C255" s="92"/>
      <c r="D255" s="23">
        <f>SUM(D256:D278)-D263-D267-D269-D273</f>
        <v>0</v>
      </c>
      <c r="E255" s="23">
        <f>SUM(E256:E278)-E263-E267-E269-E273</f>
        <v>0</v>
      </c>
      <c r="F255" s="75">
        <f t="shared" si="27"/>
        <v>0</v>
      </c>
      <c r="G255" s="25">
        <f t="shared" si="31"/>
        <v>0</v>
      </c>
      <c r="H255" s="23">
        <f>SUM(H256:H278)-H263-H267-H269-H273</f>
        <v>0</v>
      </c>
      <c r="I255" s="76">
        <f t="shared" si="32"/>
        <v>0</v>
      </c>
      <c r="J255" s="23">
        <f>SUM(J256:J278)-J263-J267-J269-J273</f>
        <v>0</v>
      </c>
      <c r="K255" s="25">
        <f t="shared" si="28"/>
        <v>0</v>
      </c>
      <c r="L255" s="75">
        <f t="shared" si="33"/>
        <v>0</v>
      </c>
      <c r="M255" s="25">
        <f t="shared" si="29"/>
        <v>0</v>
      </c>
      <c r="N255" s="23">
        <f>SUM(N256:N278)-N263-N267-N269-N273</f>
        <v>0</v>
      </c>
      <c r="O255" s="25">
        <f t="shared" si="30"/>
        <v>0</v>
      </c>
      <c r="P255" s="76">
        <f t="shared" si="34"/>
        <v>0</v>
      </c>
    </row>
    <row r="256" spans="1:16" hidden="1" x14ac:dyDescent="0.25">
      <c r="A256" s="95">
        <v>31910601</v>
      </c>
      <c r="B256" s="31" t="s">
        <v>523</v>
      </c>
      <c r="C256" s="92"/>
      <c r="D256" s="64"/>
      <c r="E256" s="64"/>
      <c r="F256" s="75">
        <f t="shared" si="27"/>
        <v>0</v>
      </c>
      <c r="G256" s="25">
        <f t="shared" si="31"/>
        <v>0</v>
      </c>
      <c r="H256" s="64"/>
      <c r="I256" s="76">
        <f t="shared" si="32"/>
        <v>0</v>
      </c>
      <c r="J256" s="64"/>
      <c r="K256" s="25">
        <f t="shared" si="28"/>
        <v>0</v>
      </c>
      <c r="L256" s="75">
        <f t="shared" si="33"/>
        <v>0</v>
      </c>
      <c r="M256" s="25">
        <f t="shared" si="29"/>
        <v>0</v>
      </c>
      <c r="N256" s="64"/>
      <c r="O256" s="25">
        <f t="shared" si="30"/>
        <v>0</v>
      </c>
      <c r="P256" s="76">
        <f t="shared" si="34"/>
        <v>0</v>
      </c>
    </row>
    <row r="257" spans="1:16" hidden="1" x14ac:dyDescent="0.25">
      <c r="A257" s="95">
        <v>31910602</v>
      </c>
      <c r="B257" s="31" t="s">
        <v>524</v>
      </c>
      <c r="C257" s="92"/>
      <c r="D257" s="64"/>
      <c r="E257" s="64"/>
      <c r="F257" s="75">
        <f t="shared" si="27"/>
        <v>0</v>
      </c>
      <c r="G257" s="25">
        <f t="shared" si="31"/>
        <v>0</v>
      </c>
      <c r="H257" s="64"/>
      <c r="I257" s="76">
        <f t="shared" si="32"/>
        <v>0</v>
      </c>
      <c r="J257" s="64"/>
      <c r="K257" s="25">
        <f t="shared" si="28"/>
        <v>0</v>
      </c>
      <c r="L257" s="75">
        <f t="shared" si="33"/>
        <v>0</v>
      </c>
      <c r="M257" s="25">
        <f t="shared" si="29"/>
        <v>0</v>
      </c>
      <c r="N257" s="64"/>
      <c r="O257" s="25">
        <f t="shared" si="30"/>
        <v>0</v>
      </c>
      <c r="P257" s="76">
        <f t="shared" si="34"/>
        <v>0</v>
      </c>
    </row>
    <row r="258" spans="1:16" hidden="1" x14ac:dyDescent="0.25">
      <c r="A258" s="95">
        <v>31910603</v>
      </c>
      <c r="B258" s="31" t="s">
        <v>525</v>
      </c>
      <c r="C258" s="92"/>
      <c r="D258" s="64"/>
      <c r="E258" s="64"/>
      <c r="F258" s="75">
        <f t="shared" si="27"/>
        <v>0</v>
      </c>
      <c r="G258" s="25">
        <f t="shared" si="31"/>
        <v>0</v>
      </c>
      <c r="H258" s="64"/>
      <c r="I258" s="76">
        <f t="shared" si="32"/>
        <v>0</v>
      </c>
      <c r="J258" s="64"/>
      <c r="K258" s="25">
        <f t="shared" si="28"/>
        <v>0</v>
      </c>
      <c r="L258" s="75">
        <f t="shared" si="33"/>
        <v>0</v>
      </c>
      <c r="M258" s="25">
        <f t="shared" si="29"/>
        <v>0</v>
      </c>
      <c r="N258" s="64"/>
      <c r="O258" s="25">
        <f t="shared" si="30"/>
        <v>0</v>
      </c>
      <c r="P258" s="76">
        <f t="shared" si="34"/>
        <v>0</v>
      </c>
    </row>
    <row r="259" spans="1:16" hidden="1" x14ac:dyDescent="0.25">
      <c r="A259" s="95">
        <v>31910604</v>
      </c>
      <c r="B259" s="31" t="s">
        <v>526</v>
      </c>
      <c r="C259" s="92"/>
      <c r="D259" s="64"/>
      <c r="E259" s="64"/>
      <c r="F259" s="75">
        <f t="shared" si="27"/>
        <v>0</v>
      </c>
      <c r="G259" s="25">
        <f t="shared" si="31"/>
        <v>0</v>
      </c>
      <c r="H259" s="64"/>
      <c r="I259" s="76">
        <f t="shared" si="32"/>
        <v>0</v>
      </c>
      <c r="J259" s="64"/>
      <c r="K259" s="25">
        <f t="shared" si="28"/>
        <v>0</v>
      </c>
      <c r="L259" s="75">
        <f t="shared" si="33"/>
        <v>0</v>
      </c>
      <c r="M259" s="25">
        <f t="shared" si="29"/>
        <v>0</v>
      </c>
      <c r="N259" s="64"/>
      <c r="O259" s="25">
        <f t="shared" si="30"/>
        <v>0</v>
      </c>
      <c r="P259" s="76">
        <f t="shared" si="34"/>
        <v>0</v>
      </c>
    </row>
    <row r="260" spans="1:16" hidden="1" x14ac:dyDescent="0.25">
      <c r="A260" s="95">
        <v>31910605</v>
      </c>
      <c r="B260" s="31" t="s">
        <v>527</v>
      </c>
      <c r="C260" s="92"/>
      <c r="D260" s="64"/>
      <c r="E260" s="64"/>
      <c r="F260" s="75">
        <f t="shared" si="27"/>
        <v>0</v>
      </c>
      <c r="G260" s="25">
        <f t="shared" si="31"/>
        <v>0</v>
      </c>
      <c r="H260" s="64"/>
      <c r="I260" s="76">
        <f t="shared" si="32"/>
        <v>0</v>
      </c>
      <c r="J260" s="64"/>
      <c r="K260" s="25">
        <f t="shared" si="28"/>
        <v>0</v>
      </c>
      <c r="L260" s="75">
        <f t="shared" si="33"/>
        <v>0</v>
      </c>
      <c r="M260" s="25">
        <f t="shared" si="29"/>
        <v>0</v>
      </c>
      <c r="N260" s="64"/>
      <c r="O260" s="25">
        <f t="shared" si="30"/>
        <v>0</v>
      </c>
      <c r="P260" s="76">
        <f t="shared" si="34"/>
        <v>0</v>
      </c>
    </row>
    <row r="261" spans="1:16" hidden="1" x14ac:dyDescent="0.25">
      <c r="A261" s="95">
        <v>31910606</v>
      </c>
      <c r="B261" s="31" t="s">
        <v>528</v>
      </c>
      <c r="C261" s="92"/>
      <c r="D261" s="64"/>
      <c r="E261" s="64"/>
      <c r="F261" s="75">
        <f t="shared" si="27"/>
        <v>0</v>
      </c>
      <c r="G261" s="25">
        <f t="shared" si="31"/>
        <v>0</v>
      </c>
      <c r="H261" s="64"/>
      <c r="I261" s="76">
        <f t="shared" si="32"/>
        <v>0</v>
      </c>
      <c r="J261" s="64"/>
      <c r="K261" s="25">
        <f t="shared" si="28"/>
        <v>0</v>
      </c>
      <c r="L261" s="75">
        <f t="shared" si="33"/>
        <v>0</v>
      </c>
      <c r="M261" s="25">
        <f t="shared" si="29"/>
        <v>0</v>
      </c>
      <c r="N261" s="64"/>
      <c r="O261" s="25">
        <f t="shared" si="30"/>
        <v>0</v>
      </c>
      <c r="P261" s="76">
        <f t="shared" si="34"/>
        <v>0</v>
      </c>
    </row>
    <row r="262" spans="1:16" hidden="1" x14ac:dyDescent="0.25">
      <c r="A262" s="95">
        <v>31910607</v>
      </c>
      <c r="B262" s="31" t="s">
        <v>529</v>
      </c>
      <c r="C262" s="92"/>
      <c r="D262" s="64"/>
      <c r="E262" s="64"/>
      <c r="F262" s="75">
        <f t="shared" si="27"/>
        <v>0</v>
      </c>
      <c r="G262" s="25">
        <f t="shared" si="31"/>
        <v>0</v>
      </c>
      <c r="H262" s="64"/>
      <c r="I262" s="76">
        <f t="shared" si="32"/>
        <v>0</v>
      </c>
      <c r="J262" s="64"/>
      <c r="K262" s="25">
        <f t="shared" si="28"/>
        <v>0</v>
      </c>
      <c r="L262" s="75">
        <f t="shared" si="33"/>
        <v>0</v>
      </c>
      <c r="M262" s="25">
        <f t="shared" si="29"/>
        <v>0</v>
      </c>
      <c r="N262" s="64"/>
      <c r="O262" s="25">
        <f t="shared" si="30"/>
        <v>0</v>
      </c>
      <c r="P262" s="76">
        <f t="shared" si="34"/>
        <v>0</v>
      </c>
    </row>
    <row r="263" spans="1:16" hidden="1" x14ac:dyDescent="0.25">
      <c r="A263" s="95">
        <v>31910608</v>
      </c>
      <c r="B263" s="31" t="s">
        <v>530</v>
      </c>
      <c r="C263" s="92"/>
      <c r="D263" s="23">
        <f>SUM(D264:D265)</f>
        <v>0</v>
      </c>
      <c r="E263" s="23">
        <f>SUM(E264:E265)</f>
        <v>0</v>
      </c>
      <c r="F263" s="75">
        <f t="shared" si="27"/>
        <v>0</v>
      </c>
      <c r="G263" s="25">
        <f t="shared" si="31"/>
        <v>0</v>
      </c>
      <c r="H263" s="23">
        <f>SUM(H264:H265)</f>
        <v>0</v>
      </c>
      <c r="I263" s="76">
        <f t="shared" si="32"/>
        <v>0</v>
      </c>
      <c r="J263" s="23">
        <f>SUM(J264:J265)</f>
        <v>0</v>
      </c>
      <c r="K263" s="25">
        <f t="shared" si="28"/>
        <v>0</v>
      </c>
      <c r="L263" s="75">
        <f t="shared" si="33"/>
        <v>0</v>
      </c>
      <c r="M263" s="25">
        <f t="shared" si="29"/>
        <v>0</v>
      </c>
      <c r="N263" s="23">
        <f>SUM(N264:N265)</f>
        <v>0</v>
      </c>
      <c r="O263" s="25">
        <f t="shared" si="30"/>
        <v>0</v>
      </c>
      <c r="P263" s="76">
        <f t="shared" si="34"/>
        <v>0</v>
      </c>
    </row>
    <row r="264" spans="1:16" hidden="1" x14ac:dyDescent="0.25">
      <c r="A264" s="95">
        <v>3191060801</v>
      </c>
      <c r="B264" s="31" t="s">
        <v>531</v>
      </c>
      <c r="C264" s="92"/>
      <c r="D264" s="64"/>
      <c r="E264" s="64"/>
      <c r="F264" s="75">
        <f t="shared" si="27"/>
        <v>0</v>
      </c>
      <c r="G264" s="25">
        <f t="shared" si="31"/>
        <v>0</v>
      </c>
      <c r="H264" s="64"/>
      <c r="I264" s="76">
        <f t="shared" si="32"/>
        <v>0</v>
      </c>
      <c r="J264" s="64"/>
      <c r="K264" s="25">
        <f t="shared" si="28"/>
        <v>0</v>
      </c>
      <c r="L264" s="75">
        <f t="shared" si="33"/>
        <v>0</v>
      </c>
      <c r="M264" s="25">
        <f t="shared" si="29"/>
        <v>0</v>
      </c>
      <c r="N264" s="64"/>
      <c r="O264" s="25">
        <f t="shared" si="30"/>
        <v>0</v>
      </c>
      <c r="P264" s="76">
        <f t="shared" si="34"/>
        <v>0</v>
      </c>
    </row>
    <row r="265" spans="1:16" hidden="1" x14ac:dyDescent="0.25">
      <c r="A265" s="95">
        <v>3191060802</v>
      </c>
      <c r="B265" s="31" t="s">
        <v>532</v>
      </c>
      <c r="C265" s="92"/>
      <c r="D265" s="64"/>
      <c r="E265" s="64"/>
      <c r="F265" s="75">
        <f t="shared" si="27"/>
        <v>0</v>
      </c>
      <c r="G265" s="25">
        <f t="shared" si="31"/>
        <v>0</v>
      </c>
      <c r="H265" s="64"/>
      <c r="I265" s="76">
        <f t="shared" si="32"/>
        <v>0</v>
      </c>
      <c r="J265" s="64"/>
      <c r="K265" s="25">
        <f t="shared" si="28"/>
        <v>0</v>
      </c>
      <c r="L265" s="75">
        <f t="shared" si="33"/>
        <v>0</v>
      </c>
      <c r="M265" s="25">
        <f t="shared" si="29"/>
        <v>0</v>
      </c>
      <c r="N265" s="64"/>
      <c r="O265" s="25">
        <f t="shared" si="30"/>
        <v>0</v>
      </c>
      <c r="P265" s="76">
        <f t="shared" si="34"/>
        <v>0</v>
      </c>
    </row>
    <row r="266" spans="1:16" hidden="1" x14ac:dyDescent="0.25">
      <c r="A266" s="95">
        <v>31910609</v>
      </c>
      <c r="B266" s="31" t="s">
        <v>533</v>
      </c>
      <c r="C266" s="92"/>
      <c r="D266" s="64"/>
      <c r="E266" s="64"/>
      <c r="F266" s="75">
        <f t="shared" si="27"/>
        <v>0</v>
      </c>
      <c r="G266" s="25">
        <f t="shared" si="31"/>
        <v>0</v>
      </c>
      <c r="H266" s="64"/>
      <c r="I266" s="76">
        <f t="shared" si="32"/>
        <v>0</v>
      </c>
      <c r="J266" s="64"/>
      <c r="K266" s="25">
        <f t="shared" si="28"/>
        <v>0</v>
      </c>
      <c r="L266" s="75">
        <f t="shared" si="33"/>
        <v>0</v>
      </c>
      <c r="M266" s="25">
        <f t="shared" si="29"/>
        <v>0</v>
      </c>
      <c r="N266" s="64"/>
      <c r="O266" s="25">
        <f t="shared" si="30"/>
        <v>0</v>
      </c>
      <c r="P266" s="76">
        <f t="shared" si="34"/>
        <v>0</v>
      </c>
    </row>
    <row r="267" spans="1:16" hidden="1" x14ac:dyDescent="0.25">
      <c r="A267" s="95">
        <v>31910610</v>
      </c>
      <c r="B267" s="31" t="s">
        <v>1174</v>
      </c>
      <c r="C267" s="92"/>
      <c r="D267" s="64">
        <f>SUM(D268)</f>
        <v>0</v>
      </c>
      <c r="E267" s="64">
        <f>SUM(E268)</f>
        <v>0</v>
      </c>
      <c r="F267" s="75">
        <f t="shared" ref="F267:F278" si="35">SUM(D267+E267)</f>
        <v>0</v>
      </c>
      <c r="G267" s="25">
        <f t="shared" ref="G267:G278" si="36">IF(OR(F267=0,F$7=0),0,F267/F$7)*100</f>
        <v>0</v>
      </c>
      <c r="H267" s="64">
        <f>SUM(H268)</f>
        <v>0</v>
      </c>
      <c r="I267" s="76">
        <f t="shared" ref="I267:I278" si="37">SUM(F267-H267)</f>
        <v>0</v>
      </c>
      <c r="J267" s="64">
        <f>SUM(J268)</f>
        <v>0</v>
      </c>
      <c r="K267" s="25">
        <f t="shared" ref="K267:K278" si="38">IF(OR(J267=0,F267=0),0,J267/F267)*100</f>
        <v>0</v>
      </c>
      <c r="L267" s="75">
        <f t="shared" ref="L267:L278" si="39">SUM(N267-J267)</f>
        <v>0</v>
      </c>
      <c r="M267" s="25">
        <f t="shared" ref="M267:M278" si="40">IF(OR(L267=0,F267=0),0,L267/F267)*100</f>
        <v>0</v>
      </c>
      <c r="N267" s="64">
        <f>SUM(N268)</f>
        <v>0</v>
      </c>
      <c r="O267" s="25">
        <f t="shared" ref="O267:O278" si="41">IF(OR(N267=0,F267=0),0,N267/F267)*100</f>
        <v>0</v>
      </c>
      <c r="P267" s="76">
        <f t="shared" ref="P267:P278" si="42">SUM(F267-N267)</f>
        <v>0</v>
      </c>
    </row>
    <row r="268" spans="1:16" hidden="1" x14ac:dyDescent="0.25">
      <c r="A268" s="95">
        <v>3191061001</v>
      </c>
      <c r="B268" s="116" t="s">
        <v>1170</v>
      </c>
      <c r="C268" s="92"/>
      <c r="D268" s="64"/>
      <c r="E268" s="64"/>
      <c r="F268" s="75">
        <f t="shared" si="35"/>
        <v>0</v>
      </c>
      <c r="G268" s="25">
        <f t="shared" si="36"/>
        <v>0</v>
      </c>
      <c r="H268" s="64"/>
      <c r="I268" s="76">
        <f t="shared" si="37"/>
        <v>0</v>
      </c>
      <c r="J268" s="64"/>
      <c r="K268" s="25">
        <f t="shared" si="38"/>
        <v>0</v>
      </c>
      <c r="L268" s="75">
        <f t="shared" si="39"/>
        <v>0</v>
      </c>
      <c r="M268" s="25">
        <f t="shared" si="40"/>
        <v>0</v>
      </c>
      <c r="N268" s="64"/>
      <c r="O268" s="25">
        <f t="shared" si="41"/>
        <v>0</v>
      </c>
      <c r="P268" s="76">
        <f t="shared" si="42"/>
        <v>0</v>
      </c>
    </row>
    <row r="269" spans="1:16" x14ac:dyDescent="0.25">
      <c r="A269" s="95">
        <v>31910611</v>
      </c>
      <c r="B269" s="116" t="s">
        <v>1175</v>
      </c>
      <c r="C269" s="92"/>
      <c r="D269" s="64">
        <f>SUM(D270:D272)</f>
        <v>0</v>
      </c>
      <c r="E269" s="64">
        <f>SUM(E270:E272)</f>
        <v>0</v>
      </c>
      <c r="F269" s="75">
        <f t="shared" si="35"/>
        <v>0</v>
      </c>
      <c r="G269" s="25">
        <f t="shared" si="36"/>
        <v>0</v>
      </c>
      <c r="H269" s="64">
        <f>SUM(H270:H272)</f>
        <v>0</v>
      </c>
      <c r="I269" s="76">
        <f t="shared" si="37"/>
        <v>0</v>
      </c>
      <c r="J269" s="64">
        <f>SUM(J270:J272)</f>
        <v>0</v>
      </c>
      <c r="K269" s="25">
        <f t="shared" si="38"/>
        <v>0</v>
      </c>
      <c r="L269" s="75">
        <f t="shared" si="39"/>
        <v>0</v>
      </c>
      <c r="M269" s="25">
        <f t="shared" si="40"/>
        <v>0</v>
      </c>
      <c r="N269" s="64">
        <f>SUM(N270:N272)</f>
        <v>0</v>
      </c>
      <c r="O269" s="25">
        <f t="shared" si="41"/>
        <v>0</v>
      </c>
      <c r="P269" s="76">
        <f t="shared" si="42"/>
        <v>0</v>
      </c>
    </row>
    <row r="270" spans="1:16" x14ac:dyDescent="0.25">
      <c r="A270" s="95">
        <v>3191061101</v>
      </c>
      <c r="B270" s="31" t="s">
        <v>543</v>
      </c>
      <c r="C270" s="92"/>
      <c r="D270" s="64"/>
      <c r="E270" s="64"/>
      <c r="F270" s="75">
        <f t="shared" si="35"/>
        <v>0</v>
      </c>
      <c r="G270" s="25">
        <f t="shared" si="36"/>
        <v>0</v>
      </c>
      <c r="H270" s="64"/>
      <c r="I270" s="76">
        <f t="shared" si="37"/>
        <v>0</v>
      </c>
      <c r="J270" s="64"/>
      <c r="K270" s="25">
        <f t="shared" si="38"/>
        <v>0</v>
      </c>
      <c r="L270" s="75">
        <f t="shared" si="39"/>
        <v>0</v>
      </c>
      <c r="M270" s="25">
        <f t="shared" si="40"/>
        <v>0</v>
      </c>
      <c r="N270" s="64"/>
      <c r="O270" s="25">
        <f t="shared" si="41"/>
        <v>0</v>
      </c>
      <c r="P270" s="76">
        <f t="shared" si="42"/>
        <v>0</v>
      </c>
    </row>
    <row r="271" spans="1:16" x14ac:dyDescent="0.25">
      <c r="A271" s="95">
        <v>3191061102</v>
      </c>
      <c r="B271" s="116" t="s">
        <v>1170</v>
      </c>
      <c r="C271" s="92"/>
      <c r="D271" s="64"/>
      <c r="E271" s="64"/>
      <c r="F271" s="75">
        <f t="shared" si="35"/>
        <v>0</v>
      </c>
      <c r="G271" s="25">
        <f t="shared" si="36"/>
        <v>0</v>
      </c>
      <c r="H271" s="64"/>
      <c r="I271" s="76">
        <f t="shared" si="37"/>
        <v>0</v>
      </c>
      <c r="J271" s="64"/>
      <c r="K271" s="25">
        <f t="shared" si="38"/>
        <v>0</v>
      </c>
      <c r="L271" s="75">
        <f t="shared" si="39"/>
        <v>0</v>
      </c>
      <c r="M271" s="25">
        <f t="shared" si="40"/>
        <v>0</v>
      </c>
      <c r="N271" s="64"/>
      <c r="O271" s="25">
        <f t="shared" si="41"/>
        <v>0</v>
      </c>
      <c r="P271" s="76">
        <f t="shared" si="42"/>
        <v>0</v>
      </c>
    </row>
    <row r="272" spans="1:16" x14ac:dyDescent="0.25">
      <c r="A272" s="95">
        <v>3191061103</v>
      </c>
      <c r="B272" s="116" t="s">
        <v>1171</v>
      </c>
      <c r="C272" s="92"/>
      <c r="D272" s="64"/>
      <c r="E272" s="64"/>
      <c r="F272" s="75">
        <f t="shared" si="35"/>
        <v>0</v>
      </c>
      <c r="G272" s="25">
        <f t="shared" si="36"/>
        <v>0</v>
      </c>
      <c r="H272" s="64"/>
      <c r="I272" s="76">
        <f t="shared" si="37"/>
        <v>0</v>
      </c>
      <c r="J272" s="64"/>
      <c r="K272" s="25">
        <f t="shared" si="38"/>
        <v>0</v>
      </c>
      <c r="L272" s="75">
        <f t="shared" si="39"/>
        <v>0</v>
      </c>
      <c r="M272" s="25">
        <f t="shared" si="40"/>
        <v>0</v>
      </c>
      <c r="N272" s="64"/>
      <c r="O272" s="25">
        <f t="shared" si="41"/>
        <v>0</v>
      </c>
      <c r="P272" s="76">
        <f t="shared" si="42"/>
        <v>0</v>
      </c>
    </row>
    <row r="273" spans="1:16" x14ac:dyDescent="0.25">
      <c r="A273" s="95">
        <v>31910612</v>
      </c>
      <c r="B273" s="116" t="s">
        <v>1172</v>
      </c>
      <c r="C273" s="92"/>
      <c r="D273" s="64">
        <f>SUM(D274:D278)</f>
        <v>0</v>
      </c>
      <c r="E273" s="64">
        <f>SUM(E274:E278)</f>
        <v>0</v>
      </c>
      <c r="F273" s="75">
        <f t="shared" si="35"/>
        <v>0</v>
      </c>
      <c r="G273" s="25">
        <f t="shared" si="36"/>
        <v>0</v>
      </c>
      <c r="H273" s="64">
        <f>SUM(H274:H278)</f>
        <v>0</v>
      </c>
      <c r="I273" s="76">
        <f t="shared" si="37"/>
        <v>0</v>
      </c>
      <c r="J273" s="64">
        <f>SUM(J274:J278)</f>
        <v>0</v>
      </c>
      <c r="K273" s="25">
        <f t="shared" si="38"/>
        <v>0</v>
      </c>
      <c r="L273" s="75">
        <f t="shared" si="39"/>
        <v>0</v>
      </c>
      <c r="M273" s="25">
        <f t="shared" si="40"/>
        <v>0</v>
      </c>
      <c r="N273" s="64">
        <f>SUM(N274:N278)</f>
        <v>0</v>
      </c>
      <c r="O273" s="25">
        <f t="shared" si="41"/>
        <v>0</v>
      </c>
      <c r="P273" s="76">
        <f t="shared" si="42"/>
        <v>0</v>
      </c>
    </row>
    <row r="274" spans="1:16" x14ac:dyDescent="0.25">
      <c r="A274" s="95">
        <v>3191061201</v>
      </c>
      <c r="B274" s="31" t="s">
        <v>543</v>
      </c>
      <c r="C274" s="92"/>
      <c r="D274" s="64"/>
      <c r="E274" s="64"/>
      <c r="F274" s="75">
        <f t="shared" si="35"/>
        <v>0</v>
      </c>
      <c r="G274" s="25">
        <f t="shared" si="36"/>
        <v>0</v>
      </c>
      <c r="H274" s="64"/>
      <c r="I274" s="76">
        <f t="shared" si="37"/>
        <v>0</v>
      </c>
      <c r="J274" s="64"/>
      <c r="K274" s="25">
        <f t="shared" si="38"/>
        <v>0</v>
      </c>
      <c r="L274" s="75">
        <f t="shared" si="39"/>
        <v>0</v>
      </c>
      <c r="M274" s="25">
        <f t="shared" si="40"/>
        <v>0</v>
      </c>
      <c r="N274" s="64"/>
      <c r="O274" s="25">
        <f t="shared" si="41"/>
        <v>0</v>
      </c>
      <c r="P274" s="76">
        <f t="shared" si="42"/>
        <v>0</v>
      </c>
    </row>
    <row r="275" spans="1:16" x14ac:dyDescent="0.25">
      <c r="A275" s="95">
        <v>3191061202</v>
      </c>
      <c r="B275" s="116" t="s">
        <v>1173</v>
      </c>
      <c r="C275" s="92"/>
      <c r="D275" s="64"/>
      <c r="E275" s="64"/>
      <c r="F275" s="75">
        <f t="shared" si="35"/>
        <v>0</v>
      </c>
      <c r="G275" s="25">
        <f t="shared" si="36"/>
        <v>0</v>
      </c>
      <c r="H275" s="64"/>
      <c r="I275" s="76">
        <f t="shared" si="37"/>
        <v>0</v>
      </c>
      <c r="J275" s="64"/>
      <c r="K275" s="25">
        <f t="shared" si="38"/>
        <v>0</v>
      </c>
      <c r="L275" s="75">
        <f t="shared" si="39"/>
        <v>0</v>
      </c>
      <c r="M275" s="25">
        <f t="shared" si="40"/>
        <v>0</v>
      </c>
      <c r="N275" s="64"/>
      <c r="O275" s="25">
        <f t="shared" si="41"/>
        <v>0</v>
      </c>
      <c r="P275" s="76">
        <f t="shared" si="42"/>
        <v>0</v>
      </c>
    </row>
    <row r="276" spans="1:16" x14ac:dyDescent="0.25">
      <c r="A276" s="95">
        <v>3191061203</v>
      </c>
      <c r="B276" s="116" t="s">
        <v>1170</v>
      </c>
      <c r="C276" s="92"/>
      <c r="D276" s="64"/>
      <c r="E276" s="64"/>
      <c r="F276" s="75">
        <f t="shared" si="35"/>
        <v>0</v>
      </c>
      <c r="G276" s="25">
        <f t="shared" si="36"/>
        <v>0</v>
      </c>
      <c r="H276" s="64"/>
      <c r="I276" s="76">
        <f t="shared" si="37"/>
        <v>0</v>
      </c>
      <c r="J276" s="64"/>
      <c r="K276" s="25">
        <f t="shared" si="38"/>
        <v>0</v>
      </c>
      <c r="L276" s="75">
        <f t="shared" si="39"/>
        <v>0</v>
      </c>
      <c r="M276" s="25">
        <f t="shared" si="40"/>
        <v>0</v>
      </c>
      <c r="N276" s="64"/>
      <c r="O276" s="25">
        <f t="shared" si="41"/>
        <v>0</v>
      </c>
      <c r="P276" s="76">
        <f t="shared" si="42"/>
        <v>0</v>
      </c>
    </row>
    <row r="277" spans="1:16" x14ac:dyDescent="0.25">
      <c r="A277" s="95">
        <v>3191061204</v>
      </c>
      <c r="B277" s="116" t="s">
        <v>68</v>
      </c>
      <c r="C277" s="92"/>
      <c r="D277" s="64"/>
      <c r="E277" s="64"/>
      <c r="F277" s="75">
        <f t="shared" si="35"/>
        <v>0</v>
      </c>
      <c r="G277" s="25">
        <f t="shared" si="36"/>
        <v>0</v>
      </c>
      <c r="H277" s="64"/>
      <c r="I277" s="76">
        <f t="shared" si="37"/>
        <v>0</v>
      </c>
      <c r="J277" s="64"/>
      <c r="K277" s="25">
        <f t="shared" si="38"/>
        <v>0</v>
      </c>
      <c r="L277" s="75">
        <f t="shared" si="39"/>
        <v>0</v>
      </c>
      <c r="M277" s="25">
        <f t="shared" si="40"/>
        <v>0</v>
      </c>
      <c r="N277" s="64"/>
      <c r="O277" s="25">
        <f t="shared" si="41"/>
        <v>0</v>
      </c>
      <c r="P277" s="76">
        <f t="shared" si="42"/>
        <v>0</v>
      </c>
    </row>
    <row r="278" spans="1:16" x14ac:dyDescent="0.25">
      <c r="A278" s="95">
        <v>3191061205</v>
      </c>
      <c r="B278" s="116" t="s">
        <v>1171</v>
      </c>
      <c r="C278" s="92"/>
      <c r="D278" s="64"/>
      <c r="E278" s="64"/>
      <c r="F278" s="75">
        <f t="shared" si="35"/>
        <v>0</v>
      </c>
      <c r="G278" s="25">
        <f t="shared" si="36"/>
        <v>0</v>
      </c>
      <c r="H278" s="64"/>
      <c r="I278" s="76">
        <f t="shared" si="37"/>
        <v>0</v>
      </c>
      <c r="J278" s="64"/>
      <c r="K278" s="25">
        <f t="shared" si="38"/>
        <v>0</v>
      </c>
      <c r="L278" s="75">
        <f t="shared" si="39"/>
        <v>0</v>
      </c>
      <c r="M278" s="25">
        <f t="shared" si="40"/>
        <v>0</v>
      </c>
      <c r="N278" s="64"/>
      <c r="O278" s="25">
        <f t="shared" si="41"/>
        <v>0</v>
      </c>
      <c r="P278" s="76">
        <f t="shared" si="42"/>
        <v>0</v>
      </c>
    </row>
    <row r="279" spans="1:16" hidden="1" x14ac:dyDescent="0.25">
      <c r="A279" s="95">
        <v>3192</v>
      </c>
      <c r="B279" s="31" t="s">
        <v>534</v>
      </c>
      <c r="C279" s="92"/>
      <c r="D279" s="23">
        <f>SUM(D280)</f>
        <v>0</v>
      </c>
      <c r="E279" s="23">
        <f>SUM(E280)</f>
        <v>0</v>
      </c>
      <c r="F279" s="75">
        <f t="shared" ref="F279:F398" si="43">SUM(D279+E279)</f>
        <v>0</v>
      </c>
      <c r="G279" s="25">
        <f t="shared" si="31"/>
        <v>0</v>
      </c>
      <c r="H279" s="23">
        <f>SUM(H280)</f>
        <v>0</v>
      </c>
      <c r="I279" s="76">
        <f t="shared" si="32"/>
        <v>0</v>
      </c>
      <c r="J279" s="23">
        <f>SUM(J280)</f>
        <v>0</v>
      </c>
      <c r="K279" s="25">
        <f t="shared" ref="K279:K398" si="44">IF(OR(J279=0,F279=0),0,J279/F279)*100</f>
        <v>0</v>
      </c>
      <c r="L279" s="75">
        <f t="shared" si="33"/>
        <v>0</v>
      </c>
      <c r="M279" s="25">
        <f t="shared" ref="M279:M398" si="45">IF(OR(L279=0,F279=0),0,L279/F279)*100</f>
        <v>0</v>
      </c>
      <c r="N279" s="23">
        <f>SUM(N280)</f>
        <v>0</v>
      </c>
      <c r="O279" s="25">
        <f t="shared" ref="O279:O398" si="46">IF(OR(N279=0,F279=0),0,N279/F279)*100</f>
        <v>0</v>
      </c>
      <c r="P279" s="76">
        <f t="shared" si="34"/>
        <v>0</v>
      </c>
    </row>
    <row r="280" spans="1:16" x14ac:dyDescent="0.25">
      <c r="A280" s="95">
        <v>319201</v>
      </c>
      <c r="B280" s="31" t="s">
        <v>535</v>
      </c>
      <c r="C280" s="92"/>
      <c r="D280" s="23">
        <f>SUM(D281:D286)+SUM(D363:D371)</f>
        <v>0</v>
      </c>
      <c r="E280" s="23">
        <f>SUM(E281:E286)+SUM(E363:E371)</f>
        <v>0</v>
      </c>
      <c r="F280" s="75">
        <f t="shared" si="43"/>
        <v>0</v>
      </c>
      <c r="G280" s="25">
        <f t="shared" ref="G280:G399" si="47">IF(OR(F280=0,F$7=0),0,F280/F$7)*100</f>
        <v>0</v>
      </c>
      <c r="H280" s="23">
        <f>SUM(H281:H286)+SUM(H363:H371)</f>
        <v>0</v>
      </c>
      <c r="I280" s="76">
        <f t="shared" ref="I280:I399" si="48">SUM(F280-H280)</f>
        <v>0</v>
      </c>
      <c r="J280" s="23">
        <f>SUM(J281:J286)+SUM(J363:J371)</f>
        <v>0</v>
      </c>
      <c r="K280" s="25">
        <f t="shared" si="44"/>
        <v>0</v>
      </c>
      <c r="L280" s="75">
        <f t="shared" si="33"/>
        <v>0</v>
      </c>
      <c r="M280" s="25">
        <f t="shared" si="45"/>
        <v>0</v>
      </c>
      <c r="N280" s="23">
        <f>SUM(N281:N286)+SUM(N363:N371)</f>
        <v>0</v>
      </c>
      <c r="O280" s="25">
        <f t="shared" si="46"/>
        <v>0</v>
      </c>
      <c r="P280" s="76">
        <f t="shared" si="34"/>
        <v>0</v>
      </c>
    </row>
    <row r="281" spans="1:16" x14ac:dyDescent="0.25">
      <c r="A281" s="95">
        <v>31920101</v>
      </c>
      <c r="B281" s="31" t="s">
        <v>536</v>
      </c>
      <c r="C281" s="92"/>
      <c r="D281" s="64"/>
      <c r="E281" s="64"/>
      <c r="F281" s="75">
        <f t="shared" si="43"/>
        <v>0</v>
      </c>
      <c r="G281" s="25">
        <f t="shared" si="47"/>
        <v>0</v>
      </c>
      <c r="H281" s="64"/>
      <c r="I281" s="76">
        <f t="shared" si="48"/>
        <v>0</v>
      </c>
      <c r="J281" s="64"/>
      <c r="K281" s="25">
        <f t="shared" si="44"/>
        <v>0</v>
      </c>
      <c r="L281" s="75">
        <f t="shared" si="33"/>
        <v>0</v>
      </c>
      <c r="M281" s="25">
        <f t="shared" si="45"/>
        <v>0</v>
      </c>
      <c r="N281" s="64"/>
      <c r="O281" s="25">
        <f t="shared" si="46"/>
        <v>0</v>
      </c>
      <c r="P281" s="76">
        <f t="shared" si="34"/>
        <v>0</v>
      </c>
    </row>
    <row r="282" spans="1:16" x14ac:dyDescent="0.25">
      <c r="A282" s="95">
        <v>31920102</v>
      </c>
      <c r="B282" s="31" t="s">
        <v>537</v>
      </c>
      <c r="C282" s="92"/>
      <c r="D282" s="64"/>
      <c r="E282" s="64"/>
      <c r="F282" s="75">
        <f t="shared" si="43"/>
        <v>0</v>
      </c>
      <c r="G282" s="25">
        <f t="shared" si="47"/>
        <v>0</v>
      </c>
      <c r="H282" s="64"/>
      <c r="I282" s="76">
        <f t="shared" si="48"/>
        <v>0</v>
      </c>
      <c r="J282" s="64"/>
      <c r="K282" s="25">
        <f t="shared" si="44"/>
        <v>0</v>
      </c>
      <c r="L282" s="75">
        <f t="shared" si="33"/>
        <v>0</v>
      </c>
      <c r="M282" s="25">
        <f t="shared" si="45"/>
        <v>0</v>
      </c>
      <c r="N282" s="64"/>
      <c r="O282" s="25">
        <f t="shared" si="46"/>
        <v>0</v>
      </c>
      <c r="P282" s="76">
        <f t="shared" si="34"/>
        <v>0</v>
      </c>
    </row>
    <row r="283" spans="1:16" x14ac:dyDescent="0.25">
      <c r="A283" s="95">
        <v>31920103</v>
      </c>
      <c r="B283" s="31" t="s">
        <v>538</v>
      </c>
      <c r="C283" s="92"/>
      <c r="D283" s="64"/>
      <c r="E283" s="64"/>
      <c r="F283" s="75">
        <f t="shared" si="43"/>
        <v>0</v>
      </c>
      <c r="G283" s="25">
        <f t="shared" si="47"/>
        <v>0</v>
      </c>
      <c r="H283" s="64"/>
      <c r="I283" s="76">
        <f t="shared" si="48"/>
        <v>0</v>
      </c>
      <c r="J283" s="64"/>
      <c r="K283" s="25">
        <f t="shared" si="44"/>
        <v>0</v>
      </c>
      <c r="L283" s="75">
        <f t="shared" si="33"/>
        <v>0</v>
      </c>
      <c r="M283" s="25">
        <f t="shared" si="45"/>
        <v>0</v>
      </c>
      <c r="N283" s="64"/>
      <c r="O283" s="25">
        <f t="shared" si="46"/>
        <v>0</v>
      </c>
      <c r="P283" s="76">
        <f t="shared" si="34"/>
        <v>0</v>
      </c>
    </row>
    <row r="284" spans="1:16" x14ac:dyDescent="0.25">
      <c r="A284" s="95">
        <v>31920104</v>
      </c>
      <c r="B284" s="31" t="s">
        <v>539</v>
      </c>
      <c r="C284" s="92"/>
      <c r="D284" s="64"/>
      <c r="E284" s="64"/>
      <c r="F284" s="75">
        <f t="shared" si="43"/>
        <v>0</v>
      </c>
      <c r="G284" s="25">
        <f t="shared" si="47"/>
        <v>0</v>
      </c>
      <c r="H284" s="64"/>
      <c r="I284" s="76">
        <f t="shared" si="48"/>
        <v>0</v>
      </c>
      <c r="J284" s="64"/>
      <c r="K284" s="25">
        <f t="shared" si="44"/>
        <v>0</v>
      </c>
      <c r="L284" s="75">
        <f t="shared" si="33"/>
        <v>0</v>
      </c>
      <c r="M284" s="25">
        <f t="shared" si="45"/>
        <v>0</v>
      </c>
      <c r="N284" s="64"/>
      <c r="O284" s="25">
        <f t="shared" si="46"/>
        <v>0</v>
      </c>
      <c r="P284" s="76">
        <f t="shared" si="34"/>
        <v>0</v>
      </c>
    </row>
    <row r="285" spans="1:16" hidden="1" x14ac:dyDescent="0.25">
      <c r="A285" s="95">
        <v>31920105</v>
      </c>
      <c r="B285" s="31" t="s">
        <v>540</v>
      </c>
      <c r="C285" s="92"/>
      <c r="D285" s="64"/>
      <c r="E285" s="64"/>
      <c r="F285" s="75">
        <f t="shared" si="43"/>
        <v>0</v>
      </c>
      <c r="G285" s="25">
        <f t="shared" si="47"/>
        <v>0</v>
      </c>
      <c r="H285" s="64"/>
      <c r="I285" s="76">
        <f t="shared" si="48"/>
        <v>0</v>
      </c>
      <c r="J285" s="64"/>
      <c r="K285" s="25">
        <f t="shared" si="44"/>
        <v>0</v>
      </c>
      <c r="L285" s="75">
        <f t="shared" si="33"/>
        <v>0</v>
      </c>
      <c r="M285" s="25">
        <f t="shared" si="45"/>
        <v>0</v>
      </c>
      <c r="N285" s="64"/>
      <c r="O285" s="25">
        <f t="shared" si="46"/>
        <v>0</v>
      </c>
      <c r="P285" s="76">
        <f t="shared" si="34"/>
        <v>0</v>
      </c>
    </row>
    <row r="286" spans="1:16" x14ac:dyDescent="0.25">
      <c r="A286" s="95">
        <v>31920106</v>
      </c>
      <c r="B286" s="31" t="s">
        <v>541</v>
      </c>
      <c r="C286" s="92"/>
      <c r="D286" s="23">
        <f>SUM(D287+D294+D301+D308+D311+D314+D320+D326+D332+D338+D344+D350+D355)</f>
        <v>0</v>
      </c>
      <c r="E286" s="23">
        <f>SUM(E287+E294+E301+E308+E311+E314+E320+E326+E332+E338+E344+E350+E355)</f>
        <v>0</v>
      </c>
      <c r="F286" s="75">
        <f t="shared" si="43"/>
        <v>0</v>
      </c>
      <c r="G286" s="25">
        <f t="shared" si="47"/>
        <v>0</v>
      </c>
      <c r="H286" s="23">
        <f>SUM(H287+H294+H301+H308+H311+H314+H320+H326+H332+H338+H344+H350+H355)</f>
        <v>0</v>
      </c>
      <c r="I286" s="76">
        <f t="shared" si="48"/>
        <v>0</v>
      </c>
      <c r="J286" s="23">
        <f>SUM(J287+J294+J301+J308+J311+J314+J320+J326+J332+J338+J344+J350+J355)</f>
        <v>0</v>
      </c>
      <c r="K286" s="25">
        <f t="shared" si="44"/>
        <v>0</v>
      </c>
      <c r="L286" s="75">
        <f t="shared" si="33"/>
        <v>0</v>
      </c>
      <c r="M286" s="25">
        <f t="shared" si="45"/>
        <v>0</v>
      </c>
      <c r="N286" s="23">
        <f>SUM(N287+N294+N301+N308+N311+N314+N320+N326+N332+N338+N344+N350+N355)</f>
        <v>0</v>
      </c>
      <c r="O286" s="25">
        <f t="shared" si="46"/>
        <v>0</v>
      </c>
      <c r="P286" s="76">
        <f t="shared" si="34"/>
        <v>0</v>
      </c>
    </row>
    <row r="287" spans="1:16" hidden="1" x14ac:dyDescent="0.25">
      <c r="A287" s="95">
        <v>3192010601</v>
      </c>
      <c r="B287" s="31" t="s">
        <v>542</v>
      </c>
      <c r="C287" s="92"/>
      <c r="D287" s="23">
        <f>SUM(D288:D293)</f>
        <v>0</v>
      </c>
      <c r="E287" s="23">
        <f>SUM(E288:E293)</f>
        <v>0</v>
      </c>
      <c r="F287" s="75">
        <f t="shared" si="43"/>
        <v>0</v>
      </c>
      <c r="G287" s="25">
        <f t="shared" si="47"/>
        <v>0</v>
      </c>
      <c r="H287" s="23">
        <f>SUM(H288:H293)</f>
        <v>0</v>
      </c>
      <c r="I287" s="76">
        <f t="shared" si="48"/>
        <v>0</v>
      </c>
      <c r="J287" s="23">
        <f>SUM(J288:J293)</f>
        <v>0</v>
      </c>
      <c r="K287" s="25">
        <f t="shared" si="44"/>
        <v>0</v>
      </c>
      <c r="L287" s="75">
        <f t="shared" ref="L287:L406" si="49">SUM(N287-J287)</f>
        <v>0</v>
      </c>
      <c r="M287" s="25">
        <f t="shared" si="45"/>
        <v>0</v>
      </c>
      <c r="N287" s="23">
        <f>SUM(N288:N293)</f>
        <v>0</v>
      </c>
      <c r="O287" s="25">
        <f t="shared" si="46"/>
        <v>0</v>
      </c>
      <c r="P287" s="76">
        <f t="shared" ref="P287:P406" si="50">SUM(F287-N287)</f>
        <v>0</v>
      </c>
    </row>
    <row r="288" spans="1:16" hidden="1" x14ac:dyDescent="0.25">
      <c r="A288" s="95">
        <v>319201060101</v>
      </c>
      <c r="B288" s="31" t="s">
        <v>543</v>
      </c>
      <c r="C288" s="92"/>
      <c r="D288" s="64"/>
      <c r="E288" s="64"/>
      <c r="F288" s="75">
        <f t="shared" si="43"/>
        <v>0</v>
      </c>
      <c r="G288" s="25">
        <f t="shared" si="47"/>
        <v>0</v>
      </c>
      <c r="H288" s="64"/>
      <c r="I288" s="76">
        <f t="shared" si="48"/>
        <v>0</v>
      </c>
      <c r="J288" s="64"/>
      <c r="K288" s="25">
        <f t="shared" si="44"/>
        <v>0</v>
      </c>
      <c r="L288" s="75">
        <f t="shared" si="49"/>
        <v>0</v>
      </c>
      <c r="M288" s="25">
        <f t="shared" si="45"/>
        <v>0</v>
      </c>
      <c r="N288" s="64"/>
      <c r="O288" s="25">
        <f t="shared" si="46"/>
        <v>0</v>
      </c>
      <c r="P288" s="76">
        <f t="shared" si="50"/>
        <v>0</v>
      </c>
    </row>
    <row r="289" spans="1:16" hidden="1" x14ac:dyDescent="0.25">
      <c r="A289" s="95">
        <v>319201060102</v>
      </c>
      <c r="B289" s="31" t="s">
        <v>380</v>
      </c>
      <c r="C289" s="92"/>
      <c r="D289" s="64"/>
      <c r="E289" s="64"/>
      <c r="F289" s="75">
        <f t="shared" si="43"/>
        <v>0</v>
      </c>
      <c r="G289" s="25">
        <f t="shared" si="47"/>
        <v>0</v>
      </c>
      <c r="H289" s="64"/>
      <c r="I289" s="76">
        <f t="shared" si="48"/>
        <v>0</v>
      </c>
      <c r="J289" s="64"/>
      <c r="K289" s="25">
        <f t="shared" si="44"/>
        <v>0</v>
      </c>
      <c r="L289" s="75">
        <f t="shared" si="49"/>
        <v>0</v>
      </c>
      <c r="M289" s="25">
        <f t="shared" si="45"/>
        <v>0</v>
      </c>
      <c r="N289" s="64"/>
      <c r="O289" s="25">
        <f t="shared" si="46"/>
        <v>0</v>
      </c>
      <c r="P289" s="76">
        <f t="shared" si="50"/>
        <v>0</v>
      </c>
    </row>
    <row r="290" spans="1:16" hidden="1" x14ac:dyDescent="0.25">
      <c r="A290" s="95">
        <v>319201060103</v>
      </c>
      <c r="B290" s="31" t="s">
        <v>544</v>
      </c>
      <c r="C290" s="92"/>
      <c r="D290" s="64"/>
      <c r="E290" s="64"/>
      <c r="F290" s="75">
        <f t="shared" si="43"/>
        <v>0</v>
      </c>
      <c r="G290" s="25">
        <f t="shared" si="47"/>
        <v>0</v>
      </c>
      <c r="H290" s="64"/>
      <c r="I290" s="76">
        <f t="shared" si="48"/>
        <v>0</v>
      </c>
      <c r="J290" s="64"/>
      <c r="K290" s="25">
        <f t="shared" si="44"/>
        <v>0</v>
      </c>
      <c r="L290" s="75">
        <f t="shared" si="49"/>
        <v>0</v>
      </c>
      <c r="M290" s="25">
        <f t="shared" si="45"/>
        <v>0</v>
      </c>
      <c r="N290" s="64"/>
      <c r="O290" s="25">
        <f t="shared" si="46"/>
        <v>0</v>
      </c>
      <c r="P290" s="76">
        <f t="shared" si="50"/>
        <v>0</v>
      </c>
    </row>
    <row r="291" spans="1:16" hidden="1" x14ac:dyDescent="0.25">
      <c r="A291" s="95">
        <v>319201060104</v>
      </c>
      <c r="B291" s="31" t="s">
        <v>68</v>
      </c>
      <c r="C291" s="92"/>
      <c r="D291" s="64"/>
      <c r="E291" s="64"/>
      <c r="F291" s="75">
        <f t="shared" si="43"/>
        <v>0</v>
      </c>
      <c r="G291" s="25">
        <f t="shared" si="47"/>
        <v>0</v>
      </c>
      <c r="H291" s="64"/>
      <c r="I291" s="76">
        <f t="shared" si="48"/>
        <v>0</v>
      </c>
      <c r="J291" s="64"/>
      <c r="K291" s="25">
        <f t="shared" si="44"/>
        <v>0</v>
      </c>
      <c r="L291" s="75">
        <f t="shared" si="49"/>
        <v>0</v>
      </c>
      <c r="M291" s="25">
        <f t="shared" si="45"/>
        <v>0</v>
      </c>
      <c r="N291" s="64"/>
      <c r="O291" s="25">
        <f t="shared" si="46"/>
        <v>0</v>
      </c>
      <c r="P291" s="76">
        <f t="shared" si="50"/>
        <v>0</v>
      </c>
    </row>
    <row r="292" spans="1:16" hidden="1" x14ac:dyDescent="0.25">
      <c r="A292" s="95">
        <v>319201060105</v>
      </c>
      <c r="B292" s="31" t="s">
        <v>414</v>
      </c>
      <c r="C292" s="92"/>
      <c r="D292" s="64"/>
      <c r="E292" s="64"/>
      <c r="F292" s="75">
        <f t="shared" si="43"/>
        <v>0</v>
      </c>
      <c r="G292" s="25">
        <f t="shared" si="47"/>
        <v>0</v>
      </c>
      <c r="H292" s="64"/>
      <c r="I292" s="76">
        <f t="shared" si="48"/>
        <v>0</v>
      </c>
      <c r="J292" s="64"/>
      <c r="K292" s="25">
        <f t="shared" si="44"/>
        <v>0</v>
      </c>
      <c r="L292" s="75">
        <f t="shared" si="49"/>
        <v>0</v>
      </c>
      <c r="M292" s="25">
        <f t="shared" si="45"/>
        <v>0</v>
      </c>
      <c r="N292" s="64"/>
      <c r="O292" s="25">
        <f t="shared" si="46"/>
        <v>0</v>
      </c>
      <c r="P292" s="76">
        <f t="shared" si="50"/>
        <v>0</v>
      </c>
    </row>
    <row r="293" spans="1:16" x14ac:dyDescent="0.25">
      <c r="A293" s="95">
        <v>319201060106</v>
      </c>
      <c r="B293" s="31" t="s">
        <v>1158</v>
      </c>
      <c r="C293" s="92"/>
      <c r="D293" s="64"/>
      <c r="E293" s="64"/>
      <c r="F293" s="75"/>
      <c r="G293" s="25"/>
      <c r="H293" s="64"/>
      <c r="I293" s="76"/>
      <c r="J293" s="64"/>
      <c r="K293" s="25"/>
      <c r="L293" s="75"/>
      <c r="M293" s="25"/>
      <c r="N293" s="64"/>
      <c r="O293" s="25"/>
      <c r="P293" s="76"/>
    </row>
    <row r="294" spans="1:16" hidden="1" x14ac:dyDescent="0.25">
      <c r="A294" s="95">
        <v>3192010602</v>
      </c>
      <c r="B294" s="31" t="s">
        <v>545</v>
      </c>
      <c r="C294" s="92"/>
      <c r="D294" s="23">
        <f>SUM(D295:D300)</f>
        <v>0</v>
      </c>
      <c r="E294" s="23">
        <f>SUM(E295:E300)</f>
        <v>0</v>
      </c>
      <c r="F294" s="75">
        <f t="shared" si="43"/>
        <v>0</v>
      </c>
      <c r="G294" s="25">
        <f t="shared" si="47"/>
        <v>0</v>
      </c>
      <c r="H294" s="23">
        <f>SUM(H295:H300)</f>
        <v>0</v>
      </c>
      <c r="I294" s="76">
        <f t="shared" si="48"/>
        <v>0</v>
      </c>
      <c r="J294" s="23">
        <f>SUM(J295:J300)</f>
        <v>0</v>
      </c>
      <c r="K294" s="25">
        <f t="shared" si="44"/>
        <v>0</v>
      </c>
      <c r="L294" s="75">
        <f t="shared" si="49"/>
        <v>0</v>
      </c>
      <c r="M294" s="25">
        <f t="shared" si="45"/>
        <v>0</v>
      </c>
      <c r="N294" s="23">
        <f>SUM(N295:N300)</f>
        <v>0</v>
      </c>
      <c r="O294" s="25">
        <f t="shared" si="46"/>
        <v>0</v>
      </c>
      <c r="P294" s="76">
        <f t="shared" si="50"/>
        <v>0</v>
      </c>
    </row>
    <row r="295" spans="1:16" hidden="1" x14ac:dyDescent="0.25">
      <c r="A295" s="95">
        <v>319201060201</v>
      </c>
      <c r="B295" s="31" t="s">
        <v>543</v>
      </c>
      <c r="C295" s="92"/>
      <c r="D295" s="64"/>
      <c r="E295" s="64"/>
      <c r="F295" s="75">
        <f t="shared" si="43"/>
        <v>0</v>
      </c>
      <c r="G295" s="25">
        <f t="shared" si="47"/>
        <v>0</v>
      </c>
      <c r="H295" s="64"/>
      <c r="I295" s="76">
        <f t="shared" si="48"/>
        <v>0</v>
      </c>
      <c r="J295" s="64"/>
      <c r="K295" s="25">
        <f t="shared" si="44"/>
        <v>0</v>
      </c>
      <c r="L295" s="75">
        <f t="shared" si="49"/>
        <v>0</v>
      </c>
      <c r="M295" s="25">
        <f t="shared" si="45"/>
        <v>0</v>
      </c>
      <c r="N295" s="64"/>
      <c r="O295" s="25">
        <f t="shared" si="46"/>
        <v>0</v>
      </c>
      <c r="P295" s="76">
        <f t="shared" si="50"/>
        <v>0</v>
      </c>
    </row>
    <row r="296" spans="1:16" hidden="1" x14ac:dyDescent="0.25">
      <c r="A296" s="95">
        <v>319201060202</v>
      </c>
      <c r="B296" s="31" t="s">
        <v>380</v>
      </c>
      <c r="C296" s="92"/>
      <c r="D296" s="64"/>
      <c r="E296" s="64"/>
      <c r="F296" s="75">
        <f t="shared" si="43"/>
        <v>0</v>
      </c>
      <c r="G296" s="25">
        <f t="shared" si="47"/>
        <v>0</v>
      </c>
      <c r="H296" s="64"/>
      <c r="I296" s="76">
        <f t="shared" si="48"/>
        <v>0</v>
      </c>
      <c r="J296" s="64"/>
      <c r="K296" s="25">
        <f t="shared" si="44"/>
        <v>0</v>
      </c>
      <c r="L296" s="75">
        <f t="shared" si="49"/>
        <v>0</v>
      </c>
      <c r="M296" s="25">
        <f t="shared" si="45"/>
        <v>0</v>
      </c>
      <c r="N296" s="64"/>
      <c r="O296" s="25">
        <f t="shared" si="46"/>
        <v>0</v>
      </c>
      <c r="P296" s="76">
        <f t="shared" si="50"/>
        <v>0</v>
      </c>
    </row>
    <row r="297" spans="1:16" hidden="1" x14ac:dyDescent="0.25">
      <c r="A297" s="95">
        <v>319201060203</v>
      </c>
      <c r="B297" s="31" t="s">
        <v>544</v>
      </c>
      <c r="C297" s="92"/>
      <c r="D297" s="64"/>
      <c r="E297" s="64"/>
      <c r="F297" s="75">
        <f t="shared" si="43"/>
        <v>0</v>
      </c>
      <c r="G297" s="25">
        <f t="shared" si="47"/>
        <v>0</v>
      </c>
      <c r="H297" s="64"/>
      <c r="I297" s="76">
        <f t="shared" si="48"/>
        <v>0</v>
      </c>
      <c r="J297" s="64"/>
      <c r="K297" s="25">
        <f t="shared" si="44"/>
        <v>0</v>
      </c>
      <c r="L297" s="75">
        <f t="shared" si="49"/>
        <v>0</v>
      </c>
      <c r="M297" s="25">
        <f t="shared" si="45"/>
        <v>0</v>
      </c>
      <c r="N297" s="64"/>
      <c r="O297" s="25">
        <f t="shared" si="46"/>
        <v>0</v>
      </c>
      <c r="P297" s="76">
        <f t="shared" si="50"/>
        <v>0</v>
      </c>
    </row>
    <row r="298" spans="1:16" hidden="1" x14ac:dyDescent="0.25">
      <c r="A298" s="95">
        <v>319201060204</v>
      </c>
      <c r="B298" s="31" t="s">
        <v>68</v>
      </c>
      <c r="C298" s="92"/>
      <c r="D298" s="64"/>
      <c r="E298" s="64"/>
      <c r="F298" s="75">
        <f t="shared" si="43"/>
        <v>0</v>
      </c>
      <c r="G298" s="25">
        <f t="shared" si="47"/>
        <v>0</v>
      </c>
      <c r="H298" s="64"/>
      <c r="I298" s="76">
        <f t="shared" si="48"/>
        <v>0</v>
      </c>
      <c r="J298" s="64"/>
      <c r="K298" s="25">
        <f t="shared" si="44"/>
        <v>0</v>
      </c>
      <c r="L298" s="75">
        <f t="shared" si="49"/>
        <v>0</v>
      </c>
      <c r="M298" s="25">
        <f t="shared" si="45"/>
        <v>0</v>
      </c>
      <c r="N298" s="64"/>
      <c r="O298" s="25">
        <f t="shared" si="46"/>
        <v>0</v>
      </c>
      <c r="P298" s="76">
        <f t="shared" si="50"/>
        <v>0</v>
      </c>
    </row>
    <row r="299" spans="1:16" hidden="1" x14ac:dyDescent="0.25">
      <c r="A299" s="95">
        <v>319201060205</v>
      </c>
      <c r="B299" s="31" t="s">
        <v>414</v>
      </c>
      <c r="C299" s="92"/>
      <c r="D299" s="64"/>
      <c r="E299" s="64"/>
      <c r="F299" s="75">
        <f t="shared" si="43"/>
        <v>0</v>
      </c>
      <c r="G299" s="25">
        <f t="shared" si="47"/>
        <v>0</v>
      </c>
      <c r="H299" s="64"/>
      <c r="I299" s="76">
        <f t="shared" si="48"/>
        <v>0</v>
      </c>
      <c r="J299" s="64"/>
      <c r="K299" s="25">
        <f t="shared" si="44"/>
        <v>0</v>
      </c>
      <c r="L299" s="75">
        <f t="shared" si="49"/>
        <v>0</v>
      </c>
      <c r="M299" s="25">
        <f t="shared" si="45"/>
        <v>0</v>
      </c>
      <c r="N299" s="64"/>
      <c r="O299" s="25">
        <f t="shared" si="46"/>
        <v>0</v>
      </c>
      <c r="P299" s="76">
        <f t="shared" si="50"/>
        <v>0</v>
      </c>
    </row>
    <row r="300" spans="1:16" x14ac:dyDescent="0.25">
      <c r="A300" s="95">
        <v>319201060206</v>
      </c>
      <c r="B300" s="31" t="s">
        <v>1158</v>
      </c>
      <c r="C300" s="92"/>
      <c r="D300" s="64"/>
      <c r="E300" s="64"/>
      <c r="F300" s="75"/>
      <c r="G300" s="25"/>
      <c r="H300" s="64"/>
      <c r="I300" s="76"/>
      <c r="J300" s="64"/>
      <c r="K300" s="25"/>
      <c r="L300" s="75"/>
      <c r="M300" s="25"/>
      <c r="N300" s="64"/>
      <c r="O300" s="25"/>
      <c r="P300" s="76"/>
    </row>
    <row r="301" spans="1:16" hidden="1" x14ac:dyDescent="0.25">
      <c r="A301" s="95">
        <v>3192010603</v>
      </c>
      <c r="B301" s="31" t="s">
        <v>546</v>
      </c>
      <c r="C301" s="92"/>
      <c r="D301" s="23">
        <f>SUM(D302:D307)</f>
        <v>0</v>
      </c>
      <c r="E301" s="23">
        <f>SUM(E302:E307)</f>
        <v>0</v>
      </c>
      <c r="F301" s="75">
        <f t="shared" si="43"/>
        <v>0</v>
      </c>
      <c r="G301" s="25">
        <f t="shared" si="47"/>
        <v>0</v>
      </c>
      <c r="H301" s="23">
        <f>SUM(H302:H307)</f>
        <v>0</v>
      </c>
      <c r="I301" s="76">
        <f t="shared" si="48"/>
        <v>0</v>
      </c>
      <c r="J301" s="23">
        <f>SUM(J302:J307)</f>
        <v>0</v>
      </c>
      <c r="K301" s="25">
        <f t="shared" si="44"/>
        <v>0</v>
      </c>
      <c r="L301" s="75">
        <f t="shared" si="49"/>
        <v>0</v>
      </c>
      <c r="M301" s="25">
        <f t="shared" si="45"/>
        <v>0</v>
      </c>
      <c r="N301" s="23">
        <f>SUM(N302:N307)</f>
        <v>0</v>
      </c>
      <c r="O301" s="25">
        <f t="shared" si="46"/>
        <v>0</v>
      </c>
      <c r="P301" s="76">
        <f t="shared" si="50"/>
        <v>0</v>
      </c>
    </row>
    <row r="302" spans="1:16" hidden="1" x14ac:dyDescent="0.25">
      <c r="A302" s="95">
        <v>319201060301</v>
      </c>
      <c r="B302" s="31" t="s">
        <v>547</v>
      </c>
      <c r="C302" s="92"/>
      <c r="D302" s="64"/>
      <c r="E302" s="64"/>
      <c r="F302" s="75">
        <f t="shared" si="43"/>
        <v>0</v>
      </c>
      <c r="G302" s="25">
        <f t="shared" si="47"/>
        <v>0</v>
      </c>
      <c r="H302" s="64"/>
      <c r="I302" s="76">
        <f t="shared" si="48"/>
        <v>0</v>
      </c>
      <c r="J302" s="64"/>
      <c r="K302" s="25">
        <f t="shared" si="44"/>
        <v>0</v>
      </c>
      <c r="L302" s="75">
        <f t="shared" si="49"/>
        <v>0</v>
      </c>
      <c r="M302" s="25">
        <f t="shared" si="45"/>
        <v>0</v>
      </c>
      <c r="N302" s="64"/>
      <c r="O302" s="25">
        <f t="shared" si="46"/>
        <v>0</v>
      </c>
      <c r="P302" s="76">
        <f t="shared" si="50"/>
        <v>0</v>
      </c>
    </row>
    <row r="303" spans="1:16" hidden="1" x14ac:dyDescent="0.25">
      <c r="A303" s="95">
        <v>319201060302</v>
      </c>
      <c r="B303" s="31" t="s">
        <v>380</v>
      </c>
      <c r="C303" s="92"/>
      <c r="D303" s="64"/>
      <c r="E303" s="64"/>
      <c r="F303" s="75">
        <f t="shared" si="43"/>
        <v>0</v>
      </c>
      <c r="G303" s="25">
        <f t="shared" si="47"/>
        <v>0</v>
      </c>
      <c r="H303" s="64"/>
      <c r="I303" s="76">
        <f t="shared" si="48"/>
        <v>0</v>
      </c>
      <c r="J303" s="64"/>
      <c r="K303" s="25">
        <f t="shared" si="44"/>
        <v>0</v>
      </c>
      <c r="L303" s="75">
        <f t="shared" si="49"/>
        <v>0</v>
      </c>
      <c r="M303" s="25">
        <f t="shared" si="45"/>
        <v>0</v>
      </c>
      <c r="N303" s="64"/>
      <c r="O303" s="25">
        <f t="shared" si="46"/>
        <v>0</v>
      </c>
      <c r="P303" s="76">
        <f t="shared" si="50"/>
        <v>0</v>
      </c>
    </row>
    <row r="304" spans="1:16" hidden="1" x14ac:dyDescent="0.25">
      <c r="A304" s="95">
        <v>319201060303</v>
      </c>
      <c r="B304" s="31" t="s">
        <v>544</v>
      </c>
      <c r="C304" s="92"/>
      <c r="D304" s="64"/>
      <c r="E304" s="64"/>
      <c r="F304" s="75">
        <f t="shared" si="43"/>
        <v>0</v>
      </c>
      <c r="G304" s="25">
        <f t="shared" si="47"/>
        <v>0</v>
      </c>
      <c r="H304" s="64"/>
      <c r="I304" s="76">
        <f t="shared" si="48"/>
        <v>0</v>
      </c>
      <c r="J304" s="64"/>
      <c r="K304" s="25">
        <f t="shared" si="44"/>
        <v>0</v>
      </c>
      <c r="L304" s="75">
        <f t="shared" si="49"/>
        <v>0</v>
      </c>
      <c r="M304" s="25">
        <f t="shared" si="45"/>
        <v>0</v>
      </c>
      <c r="N304" s="64"/>
      <c r="O304" s="25">
        <f t="shared" si="46"/>
        <v>0</v>
      </c>
      <c r="P304" s="76">
        <f t="shared" si="50"/>
        <v>0</v>
      </c>
    </row>
    <row r="305" spans="1:16" hidden="1" x14ac:dyDescent="0.25">
      <c r="A305" s="95">
        <v>319201060304</v>
      </c>
      <c r="B305" s="31" t="s">
        <v>68</v>
      </c>
      <c r="C305" s="73"/>
      <c r="D305" s="64"/>
      <c r="E305" s="64"/>
      <c r="F305" s="75">
        <f t="shared" si="43"/>
        <v>0</v>
      </c>
      <c r="G305" s="25">
        <f t="shared" si="47"/>
        <v>0</v>
      </c>
      <c r="H305" s="64"/>
      <c r="I305" s="76">
        <f t="shared" si="48"/>
        <v>0</v>
      </c>
      <c r="J305" s="64"/>
      <c r="K305" s="25">
        <f t="shared" si="44"/>
        <v>0</v>
      </c>
      <c r="L305" s="75">
        <f t="shared" si="49"/>
        <v>0</v>
      </c>
      <c r="M305" s="25">
        <f t="shared" si="45"/>
        <v>0</v>
      </c>
      <c r="N305" s="64"/>
      <c r="O305" s="25">
        <f t="shared" si="46"/>
        <v>0</v>
      </c>
      <c r="P305" s="76">
        <f t="shared" si="50"/>
        <v>0</v>
      </c>
    </row>
    <row r="306" spans="1:16" hidden="1" x14ac:dyDescent="0.25">
      <c r="A306" s="95">
        <v>319201060305</v>
      </c>
      <c r="B306" s="31" t="s">
        <v>414</v>
      </c>
      <c r="C306" s="73"/>
      <c r="D306" s="64"/>
      <c r="E306" s="64"/>
      <c r="F306" s="75">
        <f t="shared" si="43"/>
        <v>0</v>
      </c>
      <c r="G306" s="25">
        <f t="shared" si="47"/>
        <v>0</v>
      </c>
      <c r="H306" s="64"/>
      <c r="I306" s="76">
        <f t="shared" si="48"/>
        <v>0</v>
      </c>
      <c r="J306" s="64"/>
      <c r="K306" s="25">
        <f t="shared" si="44"/>
        <v>0</v>
      </c>
      <c r="L306" s="75">
        <f t="shared" si="49"/>
        <v>0</v>
      </c>
      <c r="M306" s="25">
        <f t="shared" si="45"/>
        <v>0</v>
      </c>
      <c r="N306" s="64"/>
      <c r="O306" s="25">
        <f t="shared" si="46"/>
        <v>0</v>
      </c>
      <c r="P306" s="76">
        <f t="shared" si="50"/>
        <v>0</v>
      </c>
    </row>
    <row r="307" spans="1:16" x14ac:dyDescent="0.25">
      <c r="A307" s="95">
        <v>319201060306</v>
      </c>
      <c r="B307" s="31" t="s">
        <v>1158</v>
      </c>
      <c r="C307" s="73"/>
      <c r="D307" s="64"/>
      <c r="E307" s="64"/>
      <c r="F307" s="75"/>
      <c r="G307" s="25"/>
      <c r="H307" s="64"/>
      <c r="I307" s="76"/>
      <c r="J307" s="64"/>
      <c r="K307" s="25"/>
      <c r="L307" s="75"/>
      <c r="M307" s="25"/>
      <c r="N307" s="64"/>
      <c r="O307" s="25"/>
      <c r="P307" s="76"/>
    </row>
    <row r="308" spans="1:16" hidden="1" x14ac:dyDescent="0.25">
      <c r="A308" s="95">
        <v>3192010604</v>
      </c>
      <c r="B308" s="31" t="s">
        <v>1159</v>
      </c>
      <c r="C308" s="73"/>
      <c r="D308" s="23">
        <f>SUM(D309:D310)</f>
        <v>0</v>
      </c>
      <c r="E308" s="23">
        <f>SUM(E309:E310)</f>
        <v>0</v>
      </c>
      <c r="F308" s="75">
        <f t="shared" si="43"/>
        <v>0</v>
      </c>
      <c r="G308" s="25">
        <f t="shared" si="47"/>
        <v>0</v>
      </c>
      <c r="H308" s="23">
        <f>SUM(H309:H310)</f>
        <v>0</v>
      </c>
      <c r="I308" s="76">
        <f t="shared" si="48"/>
        <v>0</v>
      </c>
      <c r="J308" s="23">
        <f>SUM(J309:J310)</f>
        <v>0</v>
      </c>
      <c r="K308" s="25">
        <f t="shared" si="44"/>
        <v>0</v>
      </c>
      <c r="L308" s="75">
        <f t="shared" si="49"/>
        <v>0</v>
      </c>
      <c r="M308" s="25">
        <f t="shared" si="45"/>
        <v>0</v>
      </c>
      <c r="N308" s="23">
        <f>SUM(N309:N310)</f>
        <v>0</v>
      </c>
      <c r="O308" s="25">
        <f t="shared" si="46"/>
        <v>0</v>
      </c>
      <c r="P308" s="76">
        <f t="shared" si="50"/>
        <v>0</v>
      </c>
    </row>
    <row r="309" spans="1:16" hidden="1" x14ac:dyDescent="0.25">
      <c r="A309" s="95">
        <v>319201060401</v>
      </c>
      <c r="B309" s="31" t="s">
        <v>548</v>
      </c>
      <c r="C309" s="73"/>
      <c r="D309" s="64"/>
      <c r="E309" s="64"/>
      <c r="F309" s="75">
        <f t="shared" si="43"/>
        <v>0</v>
      </c>
      <c r="G309" s="25">
        <f t="shared" si="47"/>
        <v>0</v>
      </c>
      <c r="H309" s="64"/>
      <c r="I309" s="76">
        <f t="shared" si="48"/>
        <v>0</v>
      </c>
      <c r="J309" s="64"/>
      <c r="K309" s="25">
        <f t="shared" si="44"/>
        <v>0</v>
      </c>
      <c r="L309" s="75">
        <f t="shared" si="49"/>
        <v>0</v>
      </c>
      <c r="M309" s="25">
        <f t="shared" si="45"/>
        <v>0</v>
      </c>
      <c r="N309" s="64"/>
      <c r="O309" s="25">
        <f t="shared" si="46"/>
        <v>0</v>
      </c>
      <c r="P309" s="76">
        <f t="shared" si="50"/>
        <v>0</v>
      </c>
    </row>
    <row r="310" spans="1:16" hidden="1" x14ac:dyDescent="0.25">
      <c r="A310" s="95">
        <v>319201060402</v>
      </c>
      <c r="B310" s="31" t="s">
        <v>1158</v>
      </c>
      <c r="C310" s="73"/>
      <c r="D310" s="64"/>
      <c r="E310" s="64"/>
      <c r="F310" s="75">
        <f t="shared" si="43"/>
        <v>0</v>
      </c>
      <c r="G310" s="25">
        <f t="shared" si="47"/>
        <v>0</v>
      </c>
      <c r="H310" s="64"/>
      <c r="I310" s="76">
        <f t="shared" si="48"/>
        <v>0</v>
      </c>
      <c r="J310" s="64"/>
      <c r="K310" s="25">
        <f t="shared" si="44"/>
        <v>0</v>
      </c>
      <c r="L310" s="75">
        <f t="shared" si="49"/>
        <v>0</v>
      </c>
      <c r="M310" s="25">
        <f t="shared" si="45"/>
        <v>0</v>
      </c>
      <c r="N310" s="64"/>
      <c r="O310" s="25">
        <f t="shared" si="46"/>
        <v>0</v>
      </c>
      <c r="P310" s="76">
        <f t="shared" si="50"/>
        <v>0</v>
      </c>
    </row>
    <row r="311" spans="1:16" x14ac:dyDescent="0.25">
      <c r="A311" s="95">
        <v>3192010605</v>
      </c>
      <c r="B311" s="31" t="s">
        <v>1160</v>
      </c>
      <c r="C311" s="73"/>
      <c r="D311" s="23">
        <f>SUM(D312:D313)</f>
        <v>0</v>
      </c>
      <c r="E311" s="23">
        <f>SUM(E312:E313)</f>
        <v>0</v>
      </c>
      <c r="F311" s="75">
        <f t="shared" ref="F311:F361" si="51">SUM(D311+E311)</f>
        <v>0</v>
      </c>
      <c r="G311" s="25">
        <f t="shared" ref="G311:G361" si="52">IF(OR(F311=0,F$7=0),0,F311/F$7)*100</f>
        <v>0</v>
      </c>
      <c r="H311" s="23">
        <f>SUM(H312:H313)</f>
        <v>0</v>
      </c>
      <c r="I311" s="76">
        <f t="shared" si="48"/>
        <v>0</v>
      </c>
      <c r="J311" s="23">
        <f>SUM(J312:J313)</f>
        <v>0</v>
      </c>
      <c r="K311" s="25">
        <f t="shared" ref="K311:K361" si="53">IF(OR(J311=0,F311=0),0,J311/F311)*100</f>
        <v>0</v>
      </c>
      <c r="L311" s="75">
        <f t="shared" ref="L311:L361" si="54">SUM(N311-J311)</f>
        <v>0</v>
      </c>
      <c r="M311" s="25">
        <f t="shared" ref="M311:M361" si="55">IF(OR(L311=0,F311=0),0,L311/F311)*100</f>
        <v>0</v>
      </c>
      <c r="N311" s="23">
        <f>SUM(N312:N313)</f>
        <v>0</v>
      </c>
      <c r="O311" s="25">
        <f t="shared" ref="O311:O361" si="56">IF(OR(N311=0,F311=0),0,N311/F311)*100</f>
        <v>0</v>
      </c>
      <c r="P311" s="76">
        <f t="shared" ref="P311:P361" si="57">SUM(F311-N311)</f>
        <v>0</v>
      </c>
    </row>
    <row r="312" spans="1:16" x14ac:dyDescent="0.25">
      <c r="A312" s="95">
        <v>319201060501</v>
      </c>
      <c r="B312" s="31" t="s">
        <v>548</v>
      </c>
      <c r="C312" s="73"/>
      <c r="D312" s="64"/>
      <c r="E312" s="64"/>
      <c r="F312" s="75">
        <f t="shared" si="51"/>
        <v>0</v>
      </c>
      <c r="G312" s="25">
        <f t="shared" si="52"/>
        <v>0</v>
      </c>
      <c r="H312" s="64"/>
      <c r="I312" s="76">
        <f t="shared" si="48"/>
        <v>0</v>
      </c>
      <c r="J312" s="64"/>
      <c r="K312" s="25">
        <f t="shared" si="53"/>
        <v>0</v>
      </c>
      <c r="L312" s="75">
        <f t="shared" si="54"/>
        <v>0</v>
      </c>
      <c r="M312" s="25">
        <f t="shared" si="55"/>
        <v>0</v>
      </c>
      <c r="N312" s="64"/>
      <c r="O312" s="25">
        <f t="shared" si="56"/>
        <v>0</v>
      </c>
      <c r="P312" s="76">
        <f t="shared" si="57"/>
        <v>0</v>
      </c>
    </row>
    <row r="313" spans="1:16" x14ac:dyDescent="0.25">
      <c r="A313" s="95">
        <v>319201060502</v>
      </c>
      <c r="B313" s="31" t="s">
        <v>1158</v>
      </c>
      <c r="C313" s="73"/>
      <c r="D313" s="64"/>
      <c r="E313" s="64"/>
      <c r="F313" s="75">
        <f t="shared" si="51"/>
        <v>0</v>
      </c>
      <c r="G313" s="25">
        <f t="shared" si="52"/>
        <v>0</v>
      </c>
      <c r="H313" s="64"/>
      <c r="I313" s="76">
        <f t="shared" si="48"/>
        <v>0</v>
      </c>
      <c r="J313" s="64"/>
      <c r="K313" s="25">
        <f t="shared" si="53"/>
        <v>0</v>
      </c>
      <c r="L313" s="75">
        <f t="shared" si="54"/>
        <v>0</v>
      </c>
      <c r="M313" s="25">
        <f t="shared" si="55"/>
        <v>0</v>
      </c>
      <c r="N313" s="64"/>
      <c r="O313" s="25">
        <f t="shared" si="56"/>
        <v>0</v>
      </c>
      <c r="P313" s="76">
        <f t="shared" si="57"/>
        <v>0</v>
      </c>
    </row>
    <row r="314" spans="1:16" x14ac:dyDescent="0.25">
      <c r="A314" s="95">
        <v>3192010606</v>
      </c>
      <c r="B314" s="31" t="s">
        <v>1161</v>
      </c>
      <c r="C314" s="73"/>
      <c r="D314" s="23">
        <f>SUM(D315:D319)</f>
        <v>0</v>
      </c>
      <c r="E314" s="23">
        <f>SUM(E315:E319)</f>
        <v>0</v>
      </c>
      <c r="F314" s="75">
        <f t="shared" si="51"/>
        <v>0</v>
      </c>
      <c r="G314" s="25">
        <f t="shared" si="52"/>
        <v>0</v>
      </c>
      <c r="H314" s="23">
        <f>SUM(H315:H319)</f>
        <v>0</v>
      </c>
      <c r="I314" s="76">
        <f t="shared" si="48"/>
        <v>0</v>
      </c>
      <c r="J314" s="23">
        <f>SUM(J315:J319)</f>
        <v>0</v>
      </c>
      <c r="K314" s="25">
        <f t="shared" si="53"/>
        <v>0</v>
      </c>
      <c r="L314" s="75">
        <f t="shared" si="54"/>
        <v>0</v>
      </c>
      <c r="M314" s="25">
        <f t="shared" si="55"/>
        <v>0</v>
      </c>
      <c r="N314" s="23">
        <f>SUM(N315:N319)</f>
        <v>0</v>
      </c>
      <c r="O314" s="25">
        <f t="shared" si="56"/>
        <v>0</v>
      </c>
      <c r="P314" s="76">
        <f t="shared" si="57"/>
        <v>0</v>
      </c>
    </row>
    <row r="315" spans="1:16" x14ac:dyDescent="0.25">
      <c r="A315" s="95">
        <v>319201060601</v>
      </c>
      <c r="B315" s="31" t="s">
        <v>543</v>
      </c>
      <c r="C315" s="73"/>
      <c r="D315" s="64"/>
      <c r="E315" s="64"/>
      <c r="F315" s="75">
        <f t="shared" si="51"/>
        <v>0</v>
      </c>
      <c r="G315" s="25">
        <f t="shared" si="52"/>
        <v>0</v>
      </c>
      <c r="H315" s="64"/>
      <c r="I315" s="76">
        <f t="shared" si="48"/>
        <v>0</v>
      </c>
      <c r="J315" s="64"/>
      <c r="K315" s="25">
        <f t="shared" si="53"/>
        <v>0</v>
      </c>
      <c r="L315" s="75">
        <f t="shared" si="54"/>
        <v>0</v>
      </c>
      <c r="M315" s="25">
        <f t="shared" si="55"/>
        <v>0</v>
      </c>
      <c r="N315" s="64"/>
      <c r="O315" s="25">
        <f t="shared" si="56"/>
        <v>0</v>
      </c>
      <c r="P315" s="76">
        <f t="shared" si="57"/>
        <v>0</v>
      </c>
    </row>
    <row r="316" spans="1:16" x14ac:dyDescent="0.25">
      <c r="A316" s="95">
        <v>319201060602</v>
      </c>
      <c r="B316" s="31" t="s">
        <v>380</v>
      </c>
      <c r="C316" s="73"/>
      <c r="D316" s="64"/>
      <c r="E316" s="64"/>
      <c r="F316" s="75">
        <f t="shared" si="51"/>
        <v>0</v>
      </c>
      <c r="G316" s="25">
        <f t="shared" si="52"/>
        <v>0</v>
      </c>
      <c r="H316" s="64"/>
      <c r="I316" s="76">
        <f t="shared" si="48"/>
        <v>0</v>
      </c>
      <c r="J316" s="64"/>
      <c r="K316" s="25">
        <f t="shared" si="53"/>
        <v>0</v>
      </c>
      <c r="L316" s="75">
        <f t="shared" si="54"/>
        <v>0</v>
      </c>
      <c r="M316" s="25">
        <f t="shared" si="55"/>
        <v>0</v>
      </c>
      <c r="N316" s="64"/>
      <c r="O316" s="25">
        <f t="shared" si="56"/>
        <v>0</v>
      </c>
      <c r="P316" s="76">
        <f t="shared" si="57"/>
        <v>0</v>
      </c>
    </row>
    <row r="317" spans="1:16" x14ac:dyDescent="0.25">
      <c r="A317" s="95">
        <v>319201060603</v>
      </c>
      <c r="B317" s="31" t="s">
        <v>544</v>
      </c>
      <c r="C317" s="73"/>
      <c r="D317" s="64"/>
      <c r="E317" s="64"/>
      <c r="F317" s="75">
        <f t="shared" si="51"/>
        <v>0</v>
      </c>
      <c r="G317" s="25">
        <f t="shared" si="52"/>
        <v>0</v>
      </c>
      <c r="H317" s="64"/>
      <c r="I317" s="76">
        <f t="shared" si="48"/>
        <v>0</v>
      </c>
      <c r="J317" s="64"/>
      <c r="K317" s="25">
        <f t="shared" si="53"/>
        <v>0</v>
      </c>
      <c r="L317" s="75">
        <f t="shared" si="54"/>
        <v>0</v>
      </c>
      <c r="M317" s="25">
        <f t="shared" si="55"/>
        <v>0</v>
      </c>
      <c r="N317" s="64"/>
      <c r="O317" s="25">
        <f t="shared" si="56"/>
        <v>0</v>
      </c>
      <c r="P317" s="76">
        <f t="shared" si="57"/>
        <v>0</v>
      </c>
    </row>
    <row r="318" spans="1:16" x14ac:dyDescent="0.25">
      <c r="A318" s="95">
        <v>319201060604</v>
      </c>
      <c r="B318" s="31" t="s">
        <v>68</v>
      </c>
      <c r="C318" s="73"/>
      <c r="D318" s="64"/>
      <c r="E318" s="64"/>
      <c r="F318" s="75">
        <f t="shared" si="51"/>
        <v>0</v>
      </c>
      <c r="G318" s="25">
        <f t="shared" si="52"/>
        <v>0</v>
      </c>
      <c r="H318" s="64"/>
      <c r="I318" s="76">
        <f t="shared" si="48"/>
        <v>0</v>
      </c>
      <c r="J318" s="64"/>
      <c r="K318" s="25">
        <f t="shared" si="53"/>
        <v>0</v>
      </c>
      <c r="L318" s="75">
        <f t="shared" si="54"/>
        <v>0</v>
      </c>
      <c r="M318" s="25">
        <f t="shared" si="55"/>
        <v>0</v>
      </c>
      <c r="N318" s="64"/>
      <c r="O318" s="25">
        <f t="shared" si="56"/>
        <v>0</v>
      </c>
      <c r="P318" s="76">
        <f t="shared" si="57"/>
        <v>0</v>
      </c>
    </row>
    <row r="319" spans="1:16" x14ac:dyDescent="0.25">
      <c r="A319" s="95">
        <v>319201060605</v>
      </c>
      <c r="B319" s="31" t="s">
        <v>414</v>
      </c>
      <c r="C319" s="73"/>
      <c r="D319" s="64"/>
      <c r="E319" s="64"/>
      <c r="F319" s="75">
        <f t="shared" si="51"/>
        <v>0</v>
      </c>
      <c r="G319" s="25">
        <f t="shared" si="52"/>
        <v>0</v>
      </c>
      <c r="H319" s="64"/>
      <c r="I319" s="76">
        <f t="shared" si="48"/>
        <v>0</v>
      </c>
      <c r="J319" s="64"/>
      <c r="K319" s="25">
        <f t="shared" si="53"/>
        <v>0</v>
      </c>
      <c r="L319" s="75">
        <f t="shared" si="54"/>
        <v>0</v>
      </c>
      <c r="M319" s="25">
        <f t="shared" si="55"/>
        <v>0</v>
      </c>
      <c r="N319" s="64"/>
      <c r="O319" s="25">
        <f t="shared" si="56"/>
        <v>0</v>
      </c>
      <c r="P319" s="76">
        <f t="shared" si="57"/>
        <v>0</v>
      </c>
    </row>
    <row r="320" spans="1:16" x14ac:dyDescent="0.25">
      <c r="A320" s="95">
        <v>3192010607</v>
      </c>
      <c r="B320" s="31" t="s">
        <v>1162</v>
      </c>
      <c r="C320" s="73"/>
      <c r="D320" s="23">
        <f>SUM(D321:D325)</f>
        <v>0</v>
      </c>
      <c r="E320" s="23">
        <f>SUM(E321:E325)</f>
        <v>0</v>
      </c>
      <c r="F320" s="75">
        <f t="shared" si="51"/>
        <v>0</v>
      </c>
      <c r="G320" s="25">
        <f t="shared" si="52"/>
        <v>0</v>
      </c>
      <c r="H320" s="23">
        <f>SUM(H321:H325)</f>
        <v>0</v>
      </c>
      <c r="I320" s="76">
        <f t="shared" si="48"/>
        <v>0</v>
      </c>
      <c r="J320" s="23">
        <f>SUM(J321:J325)</f>
        <v>0</v>
      </c>
      <c r="K320" s="25">
        <f t="shared" si="53"/>
        <v>0</v>
      </c>
      <c r="L320" s="75">
        <f t="shared" si="54"/>
        <v>0</v>
      </c>
      <c r="M320" s="25">
        <f t="shared" si="55"/>
        <v>0</v>
      </c>
      <c r="N320" s="23">
        <f>SUM(N321:N325)</f>
        <v>0</v>
      </c>
      <c r="O320" s="25">
        <f t="shared" si="56"/>
        <v>0</v>
      </c>
      <c r="P320" s="76">
        <f t="shared" si="57"/>
        <v>0</v>
      </c>
    </row>
    <row r="321" spans="1:16" x14ac:dyDescent="0.25">
      <c r="A321" s="95">
        <v>319201060701</v>
      </c>
      <c r="B321" s="31" t="s">
        <v>543</v>
      </c>
      <c r="C321" s="73"/>
      <c r="D321" s="64"/>
      <c r="E321" s="64"/>
      <c r="F321" s="75">
        <f t="shared" si="51"/>
        <v>0</v>
      </c>
      <c r="G321" s="25">
        <f t="shared" si="52"/>
        <v>0</v>
      </c>
      <c r="H321" s="64"/>
      <c r="I321" s="76">
        <f t="shared" si="48"/>
        <v>0</v>
      </c>
      <c r="J321" s="64"/>
      <c r="K321" s="25">
        <f t="shared" si="53"/>
        <v>0</v>
      </c>
      <c r="L321" s="75">
        <f t="shared" si="54"/>
        <v>0</v>
      </c>
      <c r="M321" s="25">
        <f t="shared" si="55"/>
        <v>0</v>
      </c>
      <c r="N321" s="64"/>
      <c r="O321" s="25">
        <f t="shared" si="56"/>
        <v>0</v>
      </c>
      <c r="P321" s="76">
        <f t="shared" si="57"/>
        <v>0</v>
      </c>
    </row>
    <row r="322" spans="1:16" x14ac:dyDescent="0.25">
      <c r="A322" s="95">
        <v>319201060702</v>
      </c>
      <c r="B322" s="31" t="s">
        <v>380</v>
      </c>
      <c r="C322" s="73"/>
      <c r="D322" s="64"/>
      <c r="E322" s="64"/>
      <c r="F322" s="75">
        <f t="shared" si="51"/>
        <v>0</v>
      </c>
      <c r="G322" s="25">
        <f t="shared" si="52"/>
        <v>0</v>
      </c>
      <c r="H322" s="64"/>
      <c r="I322" s="76">
        <f t="shared" si="48"/>
        <v>0</v>
      </c>
      <c r="J322" s="64"/>
      <c r="K322" s="25">
        <f t="shared" si="53"/>
        <v>0</v>
      </c>
      <c r="L322" s="75">
        <f t="shared" si="54"/>
        <v>0</v>
      </c>
      <c r="M322" s="25">
        <f t="shared" si="55"/>
        <v>0</v>
      </c>
      <c r="N322" s="64"/>
      <c r="O322" s="25">
        <f t="shared" si="56"/>
        <v>0</v>
      </c>
      <c r="P322" s="76">
        <f t="shared" si="57"/>
        <v>0</v>
      </c>
    </row>
    <row r="323" spans="1:16" x14ac:dyDescent="0.25">
      <c r="A323" s="95">
        <v>319201060703</v>
      </c>
      <c r="B323" s="31" t="s">
        <v>544</v>
      </c>
      <c r="C323" s="73"/>
      <c r="D323" s="64"/>
      <c r="E323" s="64"/>
      <c r="F323" s="75">
        <f t="shared" si="51"/>
        <v>0</v>
      </c>
      <c r="G323" s="25">
        <f t="shared" si="52"/>
        <v>0</v>
      </c>
      <c r="H323" s="64"/>
      <c r="I323" s="76">
        <f t="shared" si="48"/>
        <v>0</v>
      </c>
      <c r="J323" s="64"/>
      <c r="K323" s="25">
        <f t="shared" si="53"/>
        <v>0</v>
      </c>
      <c r="L323" s="75">
        <f t="shared" si="54"/>
        <v>0</v>
      </c>
      <c r="M323" s="25">
        <f t="shared" si="55"/>
        <v>0</v>
      </c>
      <c r="N323" s="64"/>
      <c r="O323" s="25">
        <f t="shared" si="56"/>
        <v>0</v>
      </c>
      <c r="P323" s="76">
        <f t="shared" si="57"/>
        <v>0</v>
      </c>
    </row>
    <row r="324" spans="1:16" x14ac:dyDescent="0.25">
      <c r="A324" s="95">
        <v>319201060704</v>
      </c>
      <c r="B324" s="31" t="s">
        <v>68</v>
      </c>
      <c r="C324" s="73"/>
      <c r="D324" s="64"/>
      <c r="E324" s="64"/>
      <c r="F324" s="75">
        <f t="shared" si="51"/>
        <v>0</v>
      </c>
      <c r="G324" s="25">
        <f t="shared" si="52"/>
        <v>0</v>
      </c>
      <c r="H324" s="64"/>
      <c r="I324" s="76">
        <f t="shared" si="48"/>
        <v>0</v>
      </c>
      <c r="J324" s="64"/>
      <c r="K324" s="25">
        <f t="shared" si="53"/>
        <v>0</v>
      </c>
      <c r="L324" s="75">
        <f t="shared" si="54"/>
        <v>0</v>
      </c>
      <c r="M324" s="25">
        <f t="shared" si="55"/>
        <v>0</v>
      </c>
      <c r="N324" s="64"/>
      <c r="O324" s="25">
        <f t="shared" si="56"/>
        <v>0</v>
      </c>
      <c r="P324" s="76">
        <f t="shared" si="57"/>
        <v>0</v>
      </c>
    </row>
    <row r="325" spans="1:16" x14ac:dyDescent="0.25">
      <c r="A325" s="95">
        <v>319201060705</v>
      </c>
      <c r="B325" s="31" t="s">
        <v>414</v>
      </c>
      <c r="C325" s="73"/>
      <c r="D325" s="64"/>
      <c r="E325" s="64"/>
      <c r="F325" s="75">
        <f t="shared" si="51"/>
        <v>0</v>
      </c>
      <c r="G325" s="25">
        <f t="shared" si="52"/>
        <v>0</v>
      </c>
      <c r="H325" s="64"/>
      <c r="I325" s="76">
        <f t="shared" si="48"/>
        <v>0</v>
      </c>
      <c r="J325" s="64"/>
      <c r="K325" s="25">
        <f t="shared" si="53"/>
        <v>0</v>
      </c>
      <c r="L325" s="75">
        <f t="shared" si="54"/>
        <v>0</v>
      </c>
      <c r="M325" s="25">
        <f t="shared" si="55"/>
        <v>0</v>
      </c>
      <c r="N325" s="64"/>
      <c r="O325" s="25">
        <f t="shared" si="56"/>
        <v>0</v>
      </c>
      <c r="P325" s="76">
        <f t="shared" si="57"/>
        <v>0</v>
      </c>
    </row>
    <row r="326" spans="1:16" x14ac:dyDescent="0.25">
      <c r="A326" s="95">
        <v>3192010608</v>
      </c>
      <c r="B326" s="95" t="s">
        <v>1163</v>
      </c>
      <c r="C326" s="73"/>
      <c r="D326" s="23">
        <f>SUM(D327:D331)</f>
        <v>0</v>
      </c>
      <c r="E326" s="23">
        <f>SUM(E327:E331)</f>
        <v>0</v>
      </c>
      <c r="F326" s="75">
        <f t="shared" si="51"/>
        <v>0</v>
      </c>
      <c r="G326" s="25">
        <f t="shared" si="52"/>
        <v>0</v>
      </c>
      <c r="H326" s="23">
        <f>SUM(H327:H331)</f>
        <v>0</v>
      </c>
      <c r="I326" s="76">
        <f t="shared" si="48"/>
        <v>0</v>
      </c>
      <c r="J326" s="23">
        <f>SUM(J327:J331)</f>
        <v>0</v>
      </c>
      <c r="K326" s="25">
        <f t="shared" si="53"/>
        <v>0</v>
      </c>
      <c r="L326" s="75">
        <f t="shared" si="54"/>
        <v>0</v>
      </c>
      <c r="M326" s="25">
        <f t="shared" si="55"/>
        <v>0</v>
      </c>
      <c r="N326" s="23">
        <f>SUM(N327:N331)</f>
        <v>0</v>
      </c>
      <c r="O326" s="25">
        <f t="shared" si="56"/>
        <v>0</v>
      </c>
      <c r="P326" s="76">
        <f t="shared" si="57"/>
        <v>0</v>
      </c>
    </row>
    <row r="327" spans="1:16" x14ac:dyDescent="0.25">
      <c r="A327" s="95">
        <v>319201060801</v>
      </c>
      <c r="B327" s="31" t="s">
        <v>547</v>
      </c>
      <c r="C327" s="73"/>
      <c r="D327" s="64"/>
      <c r="E327" s="64"/>
      <c r="F327" s="75">
        <f t="shared" si="51"/>
        <v>0</v>
      </c>
      <c r="G327" s="25">
        <f t="shared" si="52"/>
        <v>0</v>
      </c>
      <c r="H327" s="64"/>
      <c r="I327" s="76">
        <f t="shared" si="48"/>
        <v>0</v>
      </c>
      <c r="J327" s="64"/>
      <c r="K327" s="25">
        <f t="shared" si="53"/>
        <v>0</v>
      </c>
      <c r="L327" s="75">
        <f t="shared" si="54"/>
        <v>0</v>
      </c>
      <c r="M327" s="25">
        <f t="shared" si="55"/>
        <v>0</v>
      </c>
      <c r="N327" s="64"/>
      <c r="O327" s="25">
        <f t="shared" si="56"/>
        <v>0</v>
      </c>
      <c r="P327" s="76">
        <f t="shared" si="57"/>
        <v>0</v>
      </c>
    </row>
    <row r="328" spans="1:16" x14ac:dyDescent="0.25">
      <c r="A328" s="95">
        <v>319201060802</v>
      </c>
      <c r="B328" s="31" t="s">
        <v>380</v>
      </c>
      <c r="C328" s="73"/>
      <c r="D328" s="64"/>
      <c r="E328" s="64"/>
      <c r="F328" s="75">
        <f t="shared" si="51"/>
        <v>0</v>
      </c>
      <c r="G328" s="25">
        <f t="shared" si="52"/>
        <v>0</v>
      </c>
      <c r="H328" s="64"/>
      <c r="I328" s="76">
        <f t="shared" si="48"/>
        <v>0</v>
      </c>
      <c r="J328" s="64"/>
      <c r="K328" s="25">
        <f t="shared" si="53"/>
        <v>0</v>
      </c>
      <c r="L328" s="75">
        <f t="shared" si="54"/>
        <v>0</v>
      </c>
      <c r="M328" s="25">
        <f t="shared" si="55"/>
        <v>0</v>
      </c>
      <c r="N328" s="64"/>
      <c r="O328" s="25">
        <f t="shared" si="56"/>
        <v>0</v>
      </c>
      <c r="P328" s="76">
        <f t="shared" si="57"/>
        <v>0</v>
      </c>
    </row>
    <row r="329" spans="1:16" x14ac:dyDescent="0.25">
      <c r="A329" s="95">
        <v>319201060803</v>
      </c>
      <c r="B329" s="31" t="s">
        <v>544</v>
      </c>
      <c r="C329" s="73"/>
      <c r="D329" s="64"/>
      <c r="E329" s="64"/>
      <c r="F329" s="75">
        <f t="shared" si="51"/>
        <v>0</v>
      </c>
      <c r="G329" s="25">
        <f t="shared" si="52"/>
        <v>0</v>
      </c>
      <c r="H329" s="64"/>
      <c r="I329" s="76">
        <f t="shared" si="48"/>
        <v>0</v>
      </c>
      <c r="J329" s="64"/>
      <c r="K329" s="25">
        <f t="shared" si="53"/>
        <v>0</v>
      </c>
      <c r="L329" s="75">
        <f t="shared" si="54"/>
        <v>0</v>
      </c>
      <c r="M329" s="25">
        <f t="shared" si="55"/>
        <v>0</v>
      </c>
      <c r="N329" s="64"/>
      <c r="O329" s="25">
        <f t="shared" si="56"/>
        <v>0</v>
      </c>
      <c r="P329" s="76">
        <f t="shared" si="57"/>
        <v>0</v>
      </c>
    </row>
    <row r="330" spans="1:16" x14ac:dyDescent="0.25">
      <c r="A330" s="95">
        <v>319201060804</v>
      </c>
      <c r="B330" s="31" t="s">
        <v>68</v>
      </c>
      <c r="C330" s="73"/>
      <c r="D330" s="64"/>
      <c r="E330" s="64"/>
      <c r="F330" s="75">
        <f t="shared" si="51"/>
        <v>0</v>
      </c>
      <c r="G330" s="25">
        <f t="shared" si="52"/>
        <v>0</v>
      </c>
      <c r="H330" s="64"/>
      <c r="I330" s="76">
        <f t="shared" si="48"/>
        <v>0</v>
      </c>
      <c r="J330" s="64"/>
      <c r="K330" s="25">
        <f t="shared" si="53"/>
        <v>0</v>
      </c>
      <c r="L330" s="75">
        <f t="shared" si="54"/>
        <v>0</v>
      </c>
      <c r="M330" s="25">
        <f t="shared" si="55"/>
        <v>0</v>
      </c>
      <c r="N330" s="64"/>
      <c r="O330" s="25">
        <f t="shared" si="56"/>
        <v>0</v>
      </c>
      <c r="P330" s="76">
        <f t="shared" si="57"/>
        <v>0</v>
      </c>
    </row>
    <row r="331" spans="1:16" x14ac:dyDescent="0.25">
      <c r="A331" s="95">
        <v>319201060805</v>
      </c>
      <c r="B331" s="31" t="s">
        <v>414</v>
      </c>
      <c r="C331" s="73"/>
      <c r="D331" s="64"/>
      <c r="E331" s="64"/>
      <c r="F331" s="75">
        <f t="shared" si="51"/>
        <v>0</v>
      </c>
      <c r="G331" s="25">
        <f t="shared" si="52"/>
        <v>0</v>
      </c>
      <c r="H331" s="64"/>
      <c r="I331" s="76">
        <f t="shared" si="48"/>
        <v>0</v>
      </c>
      <c r="J331" s="64"/>
      <c r="K331" s="25">
        <f t="shared" si="53"/>
        <v>0</v>
      </c>
      <c r="L331" s="75">
        <f t="shared" si="54"/>
        <v>0</v>
      </c>
      <c r="M331" s="25">
        <f t="shared" si="55"/>
        <v>0</v>
      </c>
      <c r="N331" s="64"/>
      <c r="O331" s="25">
        <f t="shared" si="56"/>
        <v>0</v>
      </c>
      <c r="P331" s="76">
        <f t="shared" si="57"/>
        <v>0</v>
      </c>
    </row>
    <row r="332" spans="1:16" x14ac:dyDescent="0.25">
      <c r="A332" s="95">
        <v>3192010610</v>
      </c>
      <c r="B332" s="31" t="s">
        <v>1164</v>
      </c>
      <c r="C332" s="73"/>
      <c r="D332" s="23">
        <f>SUM(D333:D337)</f>
        <v>0</v>
      </c>
      <c r="E332" s="23">
        <f>SUM(E333:E337)</f>
        <v>0</v>
      </c>
      <c r="F332" s="75">
        <f t="shared" si="51"/>
        <v>0</v>
      </c>
      <c r="G332" s="25">
        <f t="shared" si="52"/>
        <v>0</v>
      </c>
      <c r="H332" s="23">
        <f>SUM(H333:H337)</f>
        <v>0</v>
      </c>
      <c r="I332" s="76">
        <f t="shared" si="48"/>
        <v>0</v>
      </c>
      <c r="J332" s="23">
        <f>SUM(J333:J337)</f>
        <v>0</v>
      </c>
      <c r="K332" s="25">
        <f t="shared" si="53"/>
        <v>0</v>
      </c>
      <c r="L332" s="75">
        <f t="shared" si="54"/>
        <v>0</v>
      </c>
      <c r="M332" s="25">
        <f t="shared" si="55"/>
        <v>0</v>
      </c>
      <c r="N332" s="23">
        <f>SUM(N333:N337)</f>
        <v>0</v>
      </c>
      <c r="O332" s="25">
        <f t="shared" si="56"/>
        <v>0</v>
      </c>
      <c r="P332" s="76">
        <f t="shared" si="57"/>
        <v>0</v>
      </c>
    </row>
    <row r="333" spans="1:16" x14ac:dyDescent="0.25">
      <c r="A333" s="95">
        <v>319201061001</v>
      </c>
      <c r="B333" s="31" t="s">
        <v>543</v>
      </c>
      <c r="C333" s="73"/>
      <c r="D333" s="64"/>
      <c r="E333" s="64"/>
      <c r="F333" s="75">
        <f t="shared" si="51"/>
        <v>0</v>
      </c>
      <c r="G333" s="25">
        <f t="shared" si="52"/>
        <v>0</v>
      </c>
      <c r="H333" s="64"/>
      <c r="I333" s="76">
        <f t="shared" si="48"/>
        <v>0</v>
      </c>
      <c r="J333" s="64"/>
      <c r="K333" s="25">
        <f t="shared" si="53"/>
        <v>0</v>
      </c>
      <c r="L333" s="75">
        <f t="shared" si="54"/>
        <v>0</v>
      </c>
      <c r="M333" s="25">
        <f t="shared" si="55"/>
        <v>0</v>
      </c>
      <c r="N333" s="64"/>
      <c r="O333" s="25">
        <f t="shared" si="56"/>
        <v>0</v>
      </c>
      <c r="P333" s="76">
        <f t="shared" si="57"/>
        <v>0</v>
      </c>
    </row>
    <row r="334" spans="1:16" x14ac:dyDescent="0.25">
      <c r="A334" s="95">
        <v>319201061002</v>
      </c>
      <c r="B334" s="31" t="s">
        <v>380</v>
      </c>
      <c r="C334" s="73"/>
      <c r="D334" s="64"/>
      <c r="E334" s="64"/>
      <c r="F334" s="75">
        <f t="shared" si="51"/>
        <v>0</v>
      </c>
      <c r="G334" s="25">
        <f t="shared" si="52"/>
        <v>0</v>
      </c>
      <c r="H334" s="64"/>
      <c r="I334" s="76">
        <f t="shared" si="48"/>
        <v>0</v>
      </c>
      <c r="J334" s="64"/>
      <c r="K334" s="25">
        <f t="shared" si="53"/>
        <v>0</v>
      </c>
      <c r="L334" s="75">
        <f t="shared" si="54"/>
        <v>0</v>
      </c>
      <c r="M334" s="25">
        <f t="shared" si="55"/>
        <v>0</v>
      </c>
      <c r="N334" s="64"/>
      <c r="O334" s="25">
        <f t="shared" si="56"/>
        <v>0</v>
      </c>
      <c r="P334" s="76">
        <f t="shared" si="57"/>
        <v>0</v>
      </c>
    </row>
    <row r="335" spans="1:16" x14ac:dyDescent="0.25">
      <c r="A335" s="95">
        <v>319201061003</v>
      </c>
      <c r="B335" s="31" t="s">
        <v>544</v>
      </c>
      <c r="C335" s="73"/>
      <c r="D335" s="64"/>
      <c r="E335" s="64"/>
      <c r="F335" s="75">
        <f t="shared" si="51"/>
        <v>0</v>
      </c>
      <c r="G335" s="25">
        <f t="shared" si="52"/>
        <v>0</v>
      </c>
      <c r="H335" s="64"/>
      <c r="I335" s="76">
        <f t="shared" si="48"/>
        <v>0</v>
      </c>
      <c r="J335" s="64"/>
      <c r="K335" s="25">
        <f t="shared" si="53"/>
        <v>0</v>
      </c>
      <c r="L335" s="75">
        <f t="shared" si="54"/>
        <v>0</v>
      </c>
      <c r="M335" s="25">
        <f t="shared" si="55"/>
        <v>0</v>
      </c>
      <c r="N335" s="64"/>
      <c r="O335" s="25">
        <f t="shared" si="56"/>
        <v>0</v>
      </c>
      <c r="P335" s="76">
        <f t="shared" si="57"/>
        <v>0</v>
      </c>
    </row>
    <row r="336" spans="1:16" x14ac:dyDescent="0.25">
      <c r="A336" s="95">
        <v>319201061004</v>
      </c>
      <c r="B336" s="31" t="s">
        <v>68</v>
      </c>
      <c r="C336" s="73"/>
      <c r="D336" s="64"/>
      <c r="E336" s="64"/>
      <c r="F336" s="75">
        <f t="shared" si="51"/>
        <v>0</v>
      </c>
      <c r="G336" s="25">
        <f t="shared" si="52"/>
        <v>0</v>
      </c>
      <c r="H336" s="64"/>
      <c r="I336" s="76">
        <f t="shared" si="48"/>
        <v>0</v>
      </c>
      <c r="J336" s="64"/>
      <c r="K336" s="25">
        <f t="shared" si="53"/>
        <v>0</v>
      </c>
      <c r="L336" s="75">
        <f t="shared" si="54"/>
        <v>0</v>
      </c>
      <c r="M336" s="25">
        <f t="shared" si="55"/>
        <v>0</v>
      </c>
      <c r="N336" s="64"/>
      <c r="O336" s="25">
        <f t="shared" si="56"/>
        <v>0</v>
      </c>
      <c r="P336" s="76">
        <f t="shared" si="57"/>
        <v>0</v>
      </c>
    </row>
    <row r="337" spans="1:16" x14ac:dyDescent="0.25">
      <c r="A337" s="95">
        <v>319201061005</v>
      </c>
      <c r="B337" s="31" t="s">
        <v>414</v>
      </c>
      <c r="C337" s="73"/>
      <c r="D337" s="64"/>
      <c r="E337" s="64"/>
      <c r="F337" s="75">
        <f t="shared" si="51"/>
        <v>0</v>
      </c>
      <c r="G337" s="25">
        <f t="shared" si="52"/>
        <v>0</v>
      </c>
      <c r="H337" s="64"/>
      <c r="I337" s="76">
        <f t="shared" si="48"/>
        <v>0</v>
      </c>
      <c r="J337" s="64"/>
      <c r="K337" s="25">
        <f t="shared" si="53"/>
        <v>0</v>
      </c>
      <c r="L337" s="75">
        <f t="shared" si="54"/>
        <v>0</v>
      </c>
      <c r="M337" s="25">
        <f t="shared" si="55"/>
        <v>0</v>
      </c>
      <c r="N337" s="64"/>
      <c r="O337" s="25">
        <f t="shared" si="56"/>
        <v>0</v>
      </c>
      <c r="P337" s="76">
        <f t="shared" si="57"/>
        <v>0</v>
      </c>
    </row>
    <row r="338" spans="1:16" x14ac:dyDescent="0.25">
      <c r="A338" s="95">
        <v>3192010611</v>
      </c>
      <c r="B338" s="31" t="s">
        <v>1165</v>
      </c>
      <c r="C338" s="73"/>
      <c r="D338" s="23">
        <f>SUM(D339:D343)</f>
        <v>0</v>
      </c>
      <c r="E338" s="23">
        <f>SUM(E339:E343)</f>
        <v>0</v>
      </c>
      <c r="F338" s="75">
        <f t="shared" si="51"/>
        <v>0</v>
      </c>
      <c r="G338" s="25">
        <f t="shared" si="52"/>
        <v>0</v>
      </c>
      <c r="H338" s="23">
        <f>SUM(H339:H343)</f>
        <v>0</v>
      </c>
      <c r="I338" s="76">
        <f t="shared" si="48"/>
        <v>0</v>
      </c>
      <c r="J338" s="23">
        <f>SUM(J339:J343)</f>
        <v>0</v>
      </c>
      <c r="K338" s="25">
        <f t="shared" si="53"/>
        <v>0</v>
      </c>
      <c r="L338" s="75">
        <f t="shared" si="54"/>
        <v>0</v>
      </c>
      <c r="M338" s="25">
        <f t="shared" si="55"/>
        <v>0</v>
      </c>
      <c r="N338" s="23">
        <f>SUM(N339:N343)</f>
        <v>0</v>
      </c>
      <c r="O338" s="25">
        <f t="shared" si="56"/>
        <v>0</v>
      </c>
      <c r="P338" s="76">
        <f t="shared" si="57"/>
        <v>0</v>
      </c>
    </row>
    <row r="339" spans="1:16" x14ac:dyDescent="0.25">
      <c r="A339" s="95">
        <v>319201061101</v>
      </c>
      <c r="B339" s="31" t="s">
        <v>543</v>
      </c>
      <c r="C339" s="73"/>
      <c r="D339" s="64"/>
      <c r="E339" s="64"/>
      <c r="F339" s="75">
        <f t="shared" si="51"/>
        <v>0</v>
      </c>
      <c r="G339" s="25">
        <f t="shared" si="52"/>
        <v>0</v>
      </c>
      <c r="H339" s="64"/>
      <c r="I339" s="76">
        <f t="shared" si="48"/>
        <v>0</v>
      </c>
      <c r="J339" s="64"/>
      <c r="K339" s="25">
        <f t="shared" si="53"/>
        <v>0</v>
      </c>
      <c r="L339" s="75">
        <f t="shared" si="54"/>
        <v>0</v>
      </c>
      <c r="M339" s="25">
        <f t="shared" si="55"/>
        <v>0</v>
      </c>
      <c r="N339" s="64"/>
      <c r="O339" s="25">
        <f t="shared" si="56"/>
        <v>0</v>
      </c>
      <c r="P339" s="76">
        <f t="shared" si="57"/>
        <v>0</v>
      </c>
    </row>
    <row r="340" spans="1:16" x14ac:dyDescent="0.25">
      <c r="A340" s="95">
        <v>319201061102</v>
      </c>
      <c r="B340" s="31" t="s">
        <v>380</v>
      </c>
      <c r="C340" s="73"/>
      <c r="D340" s="64"/>
      <c r="E340" s="64"/>
      <c r="F340" s="75">
        <f t="shared" si="51"/>
        <v>0</v>
      </c>
      <c r="G340" s="25">
        <f t="shared" si="52"/>
        <v>0</v>
      </c>
      <c r="H340" s="64"/>
      <c r="I340" s="76">
        <f t="shared" si="48"/>
        <v>0</v>
      </c>
      <c r="J340" s="64"/>
      <c r="K340" s="25">
        <f t="shared" si="53"/>
        <v>0</v>
      </c>
      <c r="L340" s="75">
        <f t="shared" si="54"/>
        <v>0</v>
      </c>
      <c r="M340" s="25">
        <f t="shared" si="55"/>
        <v>0</v>
      </c>
      <c r="N340" s="64"/>
      <c r="O340" s="25">
        <f t="shared" si="56"/>
        <v>0</v>
      </c>
      <c r="P340" s="76">
        <f t="shared" si="57"/>
        <v>0</v>
      </c>
    </row>
    <row r="341" spans="1:16" x14ac:dyDescent="0.25">
      <c r="A341" s="95">
        <v>319201061103</v>
      </c>
      <c r="B341" s="31" t="s">
        <v>544</v>
      </c>
      <c r="C341" s="73"/>
      <c r="D341" s="64"/>
      <c r="E341" s="64"/>
      <c r="F341" s="75">
        <f t="shared" si="51"/>
        <v>0</v>
      </c>
      <c r="G341" s="25">
        <f t="shared" si="52"/>
        <v>0</v>
      </c>
      <c r="H341" s="64"/>
      <c r="I341" s="76">
        <f t="shared" si="48"/>
        <v>0</v>
      </c>
      <c r="J341" s="64"/>
      <c r="K341" s="25">
        <f t="shared" si="53"/>
        <v>0</v>
      </c>
      <c r="L341" s="75">
        <f t="shared" si="54"/>
        <v>0</v>
      </c>
      <c r="M341" s="25">
        <f t="shared" si="55"/>
        <v>0</v>
      </c>
      <c r="N341" s="64"/>
      <c r="O341" s="25">
        <f t="shared" si="56"/>
        <v>0</v>
      </c>
      <c r="P341" s="76">
        <f t="shared" si="57"/>
        <v>0</v>
      </c>
    </row>
    <row r="342" spans="1:16" x14ac:dyDescent="0.25">
      <c r="A342" s="95">
        <v>319201061104</v>
      </c>
      <c r="B342" s="31" t="s">
        <v>68</v>
      </c>
      <c r="C342" s="73"/>
      <c r="D342" s="64"/>
      <c r="E342" s="64"/>
      <c r="F342" s="75">
        <f t="shared" si="51"/>
        <v>0</v>
      </c>
      <c r="G342" s="25">
        <f t="shared" si="52"/>
        <v>0</v>
      </c>
      <c r="H342" s="64"/>
      <c r="I342" s="76">
        <f t="shared" si="48"/>
        <v>0</v>
      </c>
      <c r="J342" s="64"/>
      <c r="K342" s="25">
        <f t="shared" si="53"/>
        <v>0</v>
      </c>
      <c r="L342" s="75">
        <f t="shared" si="54"/>
        <v>0</v>
      </c>
      <c r="M342" s="25">
        <f t="shared" si="55"/>
        <v>0</v>
      </c>
      <c r="N342" s="64"/>
      <c r="O342" s="25">
        <f t="shared" si="56"/>
        <v>0</v>
      </c>
      <c r="P342" s="76">
        <f t="shared" si="57"/>
        <v>0</v>
      </c>
    </row>
    <row r="343" spans="1:16" x14ac:dyDescent="0.25">
      <c r="A343" s="95">
        <v>319201061105</v>
      </c>
      <c r="B343" s="31" t="s">
        <v>414</v>
      </c>
      <c r="C343" s="73"/>
      <c r="D343" s="64"/>
      <c r="E343" s="64"/>
      <c r="F343" s="75">
        <f t="shared" si="51"/>
        <v>0</v>
      </c>
      <c r="G343" s="25">
        <f t="shared" si="52"/>
        <v>0</v>
      </c>
      <c r="H343" s="64"/>
      <c r="I343" s="76">
        <f t="shared" si="48"/>
        <v>0</v>
      </c>
      <c r="J343" s="64"/>
      <c r="K343" s="25">
        <f t="shared" si="53"/>
        <v>0</v>
      </c>
      <c r="L343" s="75">
        <f t="shared" si="54"/>
        <v>0</v>
      </c>
      <c r="M343" s="25">
        <f t="shared" si="55"/>
        <v>0</v>
      </c>
      <c r="N343" s="64"/>
      <c r="O343" s="25">
        <f t="shared" si="56"/>
        <v>0</v>
      </c>
      <c r="P343" s="76">
        <f t="shared" si="57"/>
        <v>0</v>
      </c>
    </row>
    <row r="344" spans="1:16" x14ac:dyDescent="0.25">
      <c r="A344" s="95">
        <v>3192010612</v>
      </c>
      <c r="B344" s="31" t="s">
        <v>1166</v>
      </c>
      <c r="C344" s="73"/>
      <c r="D344" s="23">
        <f>SUM(D345:D349)</f>
        <v>0</v>
      </c>
      <c r="E344" s="23">
        <f>SUM(E345:E349)</f>
        <v>0</v>
      </c>
      <c r="F344" s="75">
        <f t="shared" si="51"/>
        <v>0</v>
      </c>
      <c r="G344" s="25">
        <f t="shared" si="52"/>
        <v>0</v>
      </c>
      <c r="H344" s="23">
        <f>SUM(H345:H349)</f>
        <v>0</v>
      </c>
      <c r="I344" s="76">
        <f t="shared" si="48"/>
        <v>0</v>
      </c>
      <c r="J344" s="23">
        <f>SUM(J345:J349)</f>
        <v>0</v>
      </c>
      <c r="K344" s="25">
        <f t="shared" si="53"/>
        <v>0</v>
      </c>
      <c r="L344" s="75">
        <f t="shared" si="54"/>
        <v>0</v>
      </c>
      <c r="M344" s="25">
        <f t="shared" si="55"/>
        <v>0</v>
      </c>
      <c r="N344" s="23">
        <f>SUM(N345:N349)</f>
        <v>0</v>
      </c>
      <c r="O344" s="25">
        <f t="shared" si="56"/>
        <v>0</v>
      </c>
      <c r="P344" s="76">
        <f t="shared" si="57"/>
        <v>0</v>
      </c>
    </row>
    <row r="345" spans="1:16" x14ac:dyDescent="0.25">
      <c r="A345" s="95">
        <v>319201061201</v>
      </c>
      <c r="B345" s="31" t="s">
        <v>547</v>
      </c>
      <c r="C345" s="73"/>
      <c r="D345" s="64"/>
      <c r="E345" s="64"/>
      <c r="F345" s="75">
        <f t="shared" si="51"/>
        <v>0</v>
      </c>
      <c r="G345" s="25">
        <f t="shared" si="52"/>
        <v>0</v>
      </c>
      <c r="H345" s="64"/>
      <c r="I345" s="76">
        <f t="shared" si="48"/>
        <v>0</v>
      </c>
      <c r="J345" s="64"/>
      <c r="K345" s="25">
        <f t="shared" si="53"/>
        <v>0</v>
      </c>
      <c r="L345" s="75">
        <f t="shared" si="54"/>
        <v>0</v>
      </c>
      <c r="M345" s="25">
        <f t="shared" si="55"/>
        <v>0</v>
      </c>
      <c r="N345" s="64"/>
      <c r="O345" s="25">
        <f t="shared" si="56"/>
        <v>0</v>
      </c>
      <c r="P345" s="76">
        <f t="shared" si="57"/>
        <v>0</v>
      </c>
    </row>
    <row r="346" spans="1:16" x14ac:dyDescent="0.25">
      <c r="A346" s="95">
        <v>319201061202</v>
      </c>
      <c r="B346" s="31" t="s">
        <v>380</v>
      </c>
      <c r="C346" s="73"/>
      <c r="D346" s="64"/>
      <c r="E346" s="64"/>
      <c r="F346" s="75">
        <f t="shared" si="51"/>
        <v>0</v>
      </c>
      <c r="G346" s="25">
        <f t="shared" si="52"/>
        <v>0</v>
      </c>
      <c r="H346" s="64"/>
      <c r="I346" s="76">
        <f t="shared" si="48"/>
        <v>0</v>
      </c>
      <c r="J346" s="64"/>
      <c r="K346" s="25">
        <f t="shared" si="53"/>
        <v>0</v>
      </c>
      <c r="L346" s="75">
        <f t="shared" si="54"/>
        <v>0</v>
      </c>
      <c r="M346" s="25">
        <f t="shared" si="55"/>
        <v>0</v>
      </c>
      <c r="N346" s="64"/>
      <c r="O346" s="25">
        <f t="shared" si="56"/>
        <v>0</v>
      </c>
      <c r="P346" s="76">
        <f t="shared" si="57"/>
        <v>0</v>
      </c>
    </row>
    <row r="347" spans="1:16" x14ac:dyDescent="0.25">
      <c r="A347" s="95">
        <v>319201061203</v>
      </c>
      <c r="B347" s="31" t="s">
        <v>544</v>
      </c>
      <c r="C347" s="73"/>
      <c r="D347" s="64"/>
      <c r="E347" s="64"/>
      <c r="F347" s="75">
        <f t="shared" si="51"/>
        <v>0</v>
      </c>
      <c r="G347" s="25">
        <f t="shared" si="52"/>
        <v>0</v>
      </c>
      <c r="H347" s="64"/>
      <c r="I347" s="76">
        <f t="shared" si="48"/>
        <v>0</v>
      </c>
      <c r="J347" s="64"/>
      <c r="K347" s="25">
        <f t="shared" si="53"/>
        <v>0</v>
      </c>
      <c r="L347" s="75">
        <f t="shared" si="54"/>
        <v>0</v>
      </c>
      <c r="M347" s="25">
        <f t="shared" si="55"/>
        <v>0</v>
      </c>
      <c r="N347" s="64"/>
      <c r="O347" s="25">
        <f t="shared" si="56"/>
        <v>0</v>
      </c>
      <c r="P347" s="76">
        <f t="shared" si="57"/>
        <v>0</v>
      </c>
    </row>
    <row r="348" spans="1:16" x14ac:dyDescent="0.25">
      <c r="A348" s="95">
        <v>319201061204</v>
      </c>
      <c r="B348" s="31" t="s">
        <v>68</v>
      </c>
      <c r="C348" s="73"/>
      <c r="D348" s="64"/>
      <c r="E348" s="64"/>
      <c r="F348" s="75">
        <f t="shared" si="51"/>
        <v>0</v>
      </c>
      <c r="G348" s="25">
        <f t="shared" si="52"/>
        <v>0</v>
      </c>
      <c r="H348" s="64"/>
      <c r="I348" s="76">
        <f t="shared" si="48"/>
        <v>0</v>
      </c>
      <c r="J348" s="64"/>
      <c r="K348" s="25">
        <f t="shared" si="53"/>
        <v>0</v>
      </c>
      <c r="L348" s="75">
        <f t="shared" si="54"/>
        <v>0</v>
      </c>
      <c r="M348" s="25">
        <f t="shared" si="55"/>
        <v>0</v>
      </c>
      <c r="N348" s="64"/>
      <c r="O348" s="25">
        <f t="shared" si="56"/>
        <v>0</v>
      </c>
      <c r="P348" s="76">
        <f t="shared" si="57"/>
        <v>0</v>
      </c>
    </row>
    <row r="349" spans="1:16" x14ac:dyDescent="0.25">
      <c r="A349" s="95">
        <v>319201061205</v>
      </c>
      <c r="B349" s="31" t="s">
        <v>414</v>
      </c>
      <c r="C349" s="73"/>
      <c r="D349" s="64"/>
      <c r="E349" s="64"/>
      <c r="F349" s="75">
        <f t="shared" si="51"/>
        <v>0</v>
      </c>
      <c r="G349" s="25">
        <f t="shared" si="52"/>
        <v>0</v>
      </c>
      <c r="H349" s="64"/>
      <c r="I349" s="76">
        <f t="shared" si="48"/>
        <v>0</v>
      </c>
      <c r="J349" s="64"/>
      <c r="K349" s="25">
        <f t="shared" si="53"/>
        <v>0</v>
      </c>
      <c r="L349" s="75">
        <f t="shared" si="54"/>
        <v>0</v>
      </c>
      <c r="M349" s="25">
        <f t="shared" si="55"/>
        <v>0</v>
      </c>
      <c r="N349" s="64"/>
      <c r="O349" s="25">
        <f t="shared" si="56"/>
        <v>0</v>
      </c>
      <c r="P349" s="76">
        <f t="shared" si="57"/>
        <v>0</v>
      </c>
    </row>
    <row r="350" spans="1:16" x14ac:dyDescent="0.25">
      <c r="A350" s="95">
        <v>3192010613</v>
      </c>
      <c r="B350" s="31" t="s">
        <v>1167</v>
      </c>
      <c r="C350" s="73"/>
      <c r="D350" s="23">
        <f>SUM(D351:D354)</f>
        <v>0</v>
      </c>
      <c r="E350" s="23">
        <f>SUM(E351:E354)</f>
        <v>0</v>
      </c>
      <c r="F350" s="75">
        <f t="shared" si="51"/>
        <v>0</v>
      </c>
      <c r="G350" s="25">
        <f t="shared" si="52"/>
        <v>0</v>
      </c>
      <c r="H350" s="23">
        <f>SUM(H351:H354)</f>
        <v>0</v>
      </c>
      <c r="I350" s="76">
        <f t="shared" si="48"/>
        <v>0</v>
      </c>
      <c r="J350" s="23">
        <f>SUM(J351:J354)</f>
        <v>0</v>
      </c>
      <c r="K350" s="25">
        <f t="shared" si="53"/>
        <v>0</v>
      </c>
      <c r="L350" s="75">
        <f t="shared" si="54"/>
        <v>0</v>
      </c>
      <c r="M350" s="25">
        <f t="shared" si="55"/>
        <v>0</v>
      </c>
      <c r="N350" s="23">
        <f>SUM(N351:N354)</f>
        <v>0</v>
      </c>
      <c r="O350" s="25">
        <f t="shared" si="56"/>
        <v>0</v>
      </c>
      <c r="P350" s="76">
        <f t="shared" si="57"/>
        <v>0</v>
      </c>
    </row>
    <row r="351" spans="1:16" x14ac:dyDescent="0.25">
      <c r="A351" s="95">
        <v>319201061301</v>
      </c>
      <c r="B351" s="31" t="s">
        <v>547</v>
      </c>
      <c r="C351" s="73"/>
      <c r="D351" s="64"/>
      <c r="E351" s="64"/>
      <c r="F351" s="75">
        <f t="shared" si="51"/>
        <v>0</v>
      </c>
      <c r="G351" s="25">
        <f t="shared" si="52"/>
        <v>0</v>
      </c>
      <c r="H351" s="64"/>
      <c r="I351" s="76">
        <f t="shared" si="48"/>
        <v>0</v>
      </c>
      <c r="J351" s="64"/>
      <c r="K351" s="25">
        <f t="shared" si="53"/>
        <v>0</v>
      </c>
      <c r="L351" s="75">
        <f t="shared" si="54"/>
        <v>0</v>
      </c>
      <c r="M351" s="25">
        <f t="shared" si="55"/>
        <v>0</v>
      </c>
      <c r="N351" s="64"/>
      <c r="O351" s="25">
        <f t="shared" si="56"/>
        <v>0</v>
      </c>
      <c r="P351" s="76">
        <f t="shared" si="57"/>
        <v>0</v>
      </c>
    </row>
    <row r="352" spans="1:16" x14ac:dyDescent="0.25">
      <c r="A352" s="95">
        <v>319201061302</v>
      </c>
      <c r="B352" s="31" t="s">
        <v>380</v>
      </c>
      <c r="C352" s="73"/>
      <c r="D352" s="64"/>
      <c r="E352" s="64"/>
      <c r="F352" s="75">
        <f t="shared" si="51"/>
        <v>0</v>
      </c>
      <c r="G352" s="25">
        <f t="shared" si="52"/>
        <v>0</v>
      </c>
      <c r="H352" s="64"/>
      <c r="I352" s="76">
        <f t="shared" si="48"/>
        <v>0</v>
      </c>
      <c r="J352" s="64"/>
      <c r="K352" s="25">
        <f t="shared" si="53"/>
        <v>0</v>
      </c>
      <c r="L352" s="75">
        <f t="shared" si="54"/>
        <v>0</v>
      </c>
      <c r="M352" s="25">
        <f t="shared" si="55"/>
        <v>0</v>
      </c>
      <c r="N352" s="64"/>
      <c r="O352" s="25">
        <f t="shared" si="56"/>
        <v>0</v>
      </c>
      <c r="P352" s="76">
        <f t="shared" si="57"/>
        <v>0</v>
      </c>
    </row>
    <row r="353" spans="1:16" x14ac:dyDescent="0.25">
      <c r="A353" s="95">
        <v>319201061303</v>
      </c>
      <c r="B353" s="31" t="s">
        <v>544</v>
      </c>
      <c r="C353" s="73"/>
      <c r="D353" s="64"/>
      <c r="E353" s="64"/>
      <c r="F353" s="75">
        <f t="shared" si="51"/>
        <v>0</v>
      </c>
      <c r="G353" s="25">
        <f t="shared" si="52"/>
        <v>0</v>
      </c>
      <c r="H353" s="64"/>
      <c r="I353" s="76">
        <f t="shared" si="48"/>
        <v>0</v>
      </c>
      <c r="J353" s="64"/>
      <c r="K353" s="25">
        <f t="shared" si="53"/>
        <v>0</v>
      </c>
      <c r="L353" s="75">
        <f t="shared" si="54"/>
        <v>0</v>
      </c>
      <c r="M353" s="25">
        <f t="shared" si="55"/>
        <v>0</v>
      </c>
      <c r="N353" s="64"/>
      <c r="O353" s="25">
        <f t="shared" si="56"/>
        <v>0</v>
      </c>
      <c r="P353" s="76">
        <f t="shared" si="57"/>
        <v>0</v>
      </c>
    </row>
    <row r="354" spans="1:16" x14ac:dyDescent="0.25">
      <c r="A354" s="95">
        <v>319201061304</v>
      </c>
      <c r="B354" s="31" t="s">
        <v>414</v>
      </c>
      <c r="C354" s="73"/>
      <c r="D354" s="64"/>
      <c r="E354" s="64"/>
      <c r="F354" s="75">
        <f t="shared" si="51"/>
        <v>0</v>
      </c>
      <c r="G354" s="25">
        <f t="shared" si="52"/>
        <v>0</v>
      </c>
      <c r="H354" s="64"/>
      <c r="I354" s="76">
        <f t="shared" si="48"/>
        <v>0</v>
      </c>
      <c r="J354" s="64"/>
      <c r="K354" s="25">
        <f t="shared" si="53"/>
        <v>0</v>
      </c>
      <c r="L354" s="75">
        <f t="shared" si="54"/>
        <v>0</v>
      </c>
      <c r="M354" s="25">
        <f t="shared" si="55"/>
        <v>0</v>
      </c>
      <c r="N354" s="64"/>
      <c r="O354" s="25">
        <f t="shared" si="56"/>
        <v>0</v>
      </c>
      <c r="P354" s="76">
        <f t="shared" si="57"/>
        <v>0</v>
      </c>
    </row>
    <row r="355" spans="1:16" x14ac:dyDescent="0.25">
      <c r="A355" s="95">
        <v>3192010614</v>
      </c>
      <c r="B355" s="31" t="s">
        <v>1168</v>
      </c>
      <c r="C355" s="73"/>
      <c r="D355" s="23">
        <f>SUM(D356:D361)</f>
        <v>0</v>
      </c>
      <c r="E355" s="23">
        <f>SUM(E356:E361)</f>
        <v>0</v>
      </c>
      <c r="F355" s="75">
        <f t="shared" si="51"/>
        <v>0</v>
      </c>
      <c r="G355" s="25">
        <f t="shared" si="52"/>
        <v>0</v>
      </c>
      <c r="H355" s="23">
        <f>SUM(H356:H361)</f>
        <v>0</v>
      </c>
      <c r="I355" s="76">
        <f t="shared" si="48"/>
        <v>0</v>
      </c>
      <c r="J355" s="23">
        <f>SUM(J356:J361)</f>
        <v>0</v>
      </c>
      <c r="K355" s="25">
        <f t="shared" si="53"/>
        <v>0</v>
      </c>
      <c r="L355" s="75">
        <f t="shared" si="54"/>
        <v>0</v>
      </c>
      <c r="M355" s="25">
        <f t="shared" si="55"/>
        <v>0</v>
      </c>
      <c r="N355" s="23">
        <f>SUM(N356:N361)</f>
        <v>0</v>
      </c>
      <c r="O355" s="25">
        <f t="shared" si="56"/>
        <v>0</v>
      </c>
      <c r="P355" s="76">
        <f t="shared" si="57"/>
        <v>0</v>
      </c>
    </row>
    <row r="356" spans="1:16" x14ac:dyDescent="0.25">
      <c r="A356" s="95">
        <v>319201061401</v>
      </c>
      <c r="B356" s="31" t="s">
        <v>547</v>
      </c>
      <c r="C356" s="73"/>
      <c r="D356" s="64"/>
      <c r="E356" s="64"/>
      <c r="F356" s="75">
        <f t="shared" si="51"/>
        <v>0</v>
      </c>
      <c r="G356" s="25">
        <f t="shared" si="52"/>
        <v>0</v>
      </c>
      <c r="H356" s="64"/>
      <c r="I356" s="76">
        <f t="shared" si="48"/>
        <v>0</v>
      </c>
      <c r="J356" s="64"/>
      <c r="K356" s="25">
        <f t="shared" si="53"/>
        <v>0</v>
      </c>
      <c r="L356" s="75">
        <f t="shared" si="54"/>
        <v>0</v>
      </c>
      <c r="M356" s="25">
        <f t="shared" si="55"/>
        <v>0</v>
      </c>
      <c r="N356" s="64"/>
      <c r="O356" s="25">
        <f t="shared" si="56"/>
        <v>0</v>
      </c>
      <c r="P356" s="76">
        <f t="shared" si="57"/>
        <v>0</v>
      </c>
    </row>
    <row r="357" spans="1:16" x14ac:dyDescent="0.25">
      <c r="A357" s="95">
        <v>319201061402</v>
      </c>
      <c r="B357" s="31" t="s">
        <v>380</v>
      </c>
      <c r="C357" s="73"/>
      <c r="D357" s="64"/>
      <c r="E357" s="64"/>
      <c r="F357" s="75">
        <f t="shared" si="51"/>
        <v>0</v>
      </c>
      <c r="G357" s="25">
        <f t="shared" si="52"/>
        <v>0</v>
      </c>
      <c r="H357" s="64"/>
      <c r="I357" s="76">
        <f t="shared" si="48"/>
        <v>0</v>
      </c>
      <c r="J357" s="64"/>
      <c r="K357" s="25">
        <f t="shared" si="53"/>
        <v>0</v>
      </c>
      <c r="L357" s="75">
        <f t="shared" si="54"/>
        <v>0</v>
      </c>
      <c r="M357" s="25">
        <f t="shared" si="55"/>
        <v>0</v>
      </c>
      <c r="N357" s="64"/>
      <c r="O357" s="25">
        <f t="shared" si="56"/>
        <v>0</v>
      </c>
      <c r="P357" s="76">
        <f t="shared" si="57"/>
        <v>0</v>
      </c>
    </row>
    <row r="358" spans="1:16" x14ac:dyDescent="0.25">
      <c r="A358" s="95">
        <v>319201061403</v>
      </c>
      <c r="B358" s="31" t="s">
        <v>544</v>
      </c>
      <c r="C358" s="73"/>
      <c r="D358" s="64"/>
      <c r="E358" s="64"/>
      <c r="F358" s="75">
        <f t="shared" si="51"/>
        <v>0</v>
      </c>
      <c r="G358" s="25">
        <f t="shared" si="52"/>
        <v>0</v>
      </c>
      <c r="H358" s="64"/>
      <c r="I358" s="76">
        <f t="shared" si="48"/>
        <v>0</v>
      </c>
      <c r="J358" s="64"/>
      <c r="K358" s="25">
        <f t="shared" si="53"/>
        <v>0</v>
      </c>
      <c r="L358" s="75">
        <f t="shared" si="54"/>
        <v>0</v>
      </c>
      <c r="M358" s="25">
        <f t="shared" si="55"/>
        <v>0</v>
      </c>
      <c r="N358" s="64"/>
      <c r="O358" s="25">
        <f t="shared" si="56"/>
        <v>0</v>
      </c>
      <c r="P358" s="76">
        <f t="shared" si="57"/>
        <v>0</v>
      </c>
    </row>
    <row r="359" spans="1:16" x14ac:dyDescent="0.25">
      <c r="A359" s="95">
        <v>319201061404</v>
      </c>
      <c r="B359" s="31" t="s">
        <v>68</v>
      </c>
      <c r="C359" s="73"/>
      <c r="D359" s="64"/>
      <c r="E359" s="64"/>
      <c r="F359" s="75">
        <f t="shared" si="51"/>
        <v>0</v>
      </c>
      <c r="G359" s="25">
        <f t="shared" si="52"/>
        <v>0</v>
      </c>
      <c r="H359" s="64"/>
      <c r="I359" s="76">
        <f t="shared" si="48"/>
        <v>0</v>
      </c>
      <c r="J359" s="64"/>
      <c r="K359" s="25">
        <f t="shared" si="53"/>
        <v>0</v>
      </c>
      <c r="L359" s="75">
        <f t="shared" si="54"/>
        <v>0</v>
      </c>
      <c r="M359" s="25">
        <f t="shared" si="55"/>
        <v>0</v>
      </c>
      <c r="N359" s="64"/>
      <c r="O359" s="25">
        <f t="shared" si="56"/>
        <v>0</v>
      </c>
      <c r="P359" s="76">
        <f t="shared" si="57"/>
        <v>0</v>
      </c>
    </row>
    <row r="360" spans="1:16" x14ac:dyDescent="0.25">
      <c r="A360" s="95">
        <v>319201061405</v>
      </c>
      <c r="B360" s="31" t="s">
        <v>414</v>
      </c>
      <c r="C360" s="73"/>
      <c r="D360" s="64"/>
      <c r="E360" s="64"/>
      <c r="F360" s="75">
        <f t="shared" si="51"/>
        <v>0</v>
      </c>
      <c r="G360" s="25">
        <f t="shared" si="52"/>
        <v>0</v>
      </c>
      <c r="H360" s="64"/>
      <c r="I360" s="76">
        <f t="shared" si="48"/>
        <v>0</v>
      </c>
      <c r="J360" s="64"/>
      <c r="K360" s="25">
        <f t="shared" si="53"/>
        <v>0</v>
      </c>
      <c r="L360" s="75">
        <f t="shared" si="54"/>
        <v>0</v>
      </c>
      <c r="M360" s="25">
        <f t="shared" si="55"/>
        <v>0</v>
      </c>
      <c r="N360" s="64"/>
      <c r="O360" s="25">
        <f t="shared" si="56"/>
        <v>0</v>
      </c>
      <c r="P360" s="76">
        <f t="shared" si="57"/>
        <v>0</v>
      </c>
    </row>
    <row r="361" spans="1:16" x14ac:dyDescent="0.25">
      <c r="A361" s="95">
        <v>319201061406</v>
      </c>
      <c r="B361" s="31" t="s">
        <v>1158</v>
      </c>
      <c r="C361" s="73"/>
      <c r="D361" s="64"/>
      <c r="E361" s="64"/>
      <c r="F361" s="75">
        <f t="shared" si="51"/>
        <v>0</v>
      </c>
      <c r="G361" s="25">
        <f t="shared" si="52"/>
        <v>0</v>
      </c>
      <c r="H361" s="64"/>
      <c r="I361" s="76">
        <f t="shared" si="48"/>
        <v>0</v>
      </c>
      <c r="J361" s="64"/>
      <c r="K361" s="25">
        <f t="shared" si="53"/>
        <v>0</v>
      </c>
      <c r="L361" s="75">
        <f t="shared" si="54"/>
        <v>0</v>
      </c>
      <c r="M361" s="25">
        <f t="shared" si="55"/>
        <v>0</v>
      </c>
      <c r="N361" s="64"/>
      <c r="O361" s="25">
        <f t="shared" si="56"/>
        <v>0</v>
      </c>
      <c r="P361" s="76">
        <f t="shared" si="57"/>
        <v>0</v>
      </c>
    </row>
    <row r="362" spans="1:16" x14ac:dyDescent="0.25">
      <c r="A362" s="95">
        <v>31920107</v>
      </c>
      <c r="B362" s="31" t="s">
        <v>549</v>
      </c>
      <c r="C362" s="73"/>
      <c r="D362" s="23">
        <f>SUM(D363:D364)</f>
        <v>0</v>
      </c>
      <c r="E362" s="23">
        <f>SUM(E363:E364)</f>
        <v>0</v>
      </c>
      <c r="F362" s="75">
        <f t="shared" si="43"/>
        <v>0</v>
      </c>
      <c r="G362" s="25">
        <f t="shared" si="47"/>
        <v>0</v>
      </c>
      <c r="H362" s="23">
        <f>SUM(H363:H364)</f>
        <v>0</v>
      </c>
      <c r="I362" s="76">
        <f t="shared" si="48"/>
        <v>0</v>
      </c>
      <c r="J362" s="23">
        <f>SUM(J363:J364)</f>
        <v>0</v>
      </c>
      <c r="K362" s="25">
        <f t="shared" si="44"/>
        <v>0</v>
      </c>
      <c r="L362" s="75">
        <f t="shared" si="49"/>
        <v>0</v>
      </c>
      <c r="M362" s="25">
        <f t="shared" si="45"/>
        <v>0</v>
      </c>
      <c r="N362" s="23">
        <f>SUM(N363:N364)</f>
        <v>0</v>
      </c>
      <c r="O362" s="25">
        <f t="shared" si="46"/>
        <v>0</v>
      </c>
      <c r="P362" s="76">
        <f t="shared" si="50"/>
        <v>0</v>
      </c>
    </row>
    <row r="363" spans="1:16" x14ac:dyDescent="0.25">
      <c r="A363" s="95">
        <v>3192010701</v>
      </c>
      <c r="B363" s="31" t="s">
        <v>550</v>
      </c>
      <c r="C363" s="73"/>
      <c r="D363" s="64"/>
      <c r="E363" s="64"/>
      <c r="F363" s="75">
        <f t="shared" si="43"/>
        <v>0</v>
      </c>
      <c r="G363" s="25">
        <f t="shared" si="47"/>
        <v>0</v>
      </c>
      <c r="H363" s="64"/>
      <c r="I363" s="76">
        <f t="shared" si="48"/>
        <v>0</v>
      </c>
      <c r="J363" s="64"/>
      <c r="K363" s="25">
        <f t="shared" si="44"/>
        <v>0</v>
      </c>
      <c r="L363" s="75">
        <f t="shared" si="49"/>
        <v>0</v>
      </c>
      <c r="M363" s="25">
        <f t="shared" si="45"/>
        <v>0</v>
      </c>
      <c r="N363" s="64"/>
      <c r="O363" s="25">
        <f t="shared" si="46"/>
        <v>0</v>
      </c>
      <c r="P363" s="76">
        <f t="shared" si="50"/>
        <v>0</v>
      </c>
    </row>
    <row r="364" spans="1:16" x14ac:dyDescent="0.25">
      <c r="A364" s="95">
        <v>3192010702</v>
      </c>
      <c r="B364" s="31" t="s">
        <v>551</v>
      </c>
      <c r="C364" s="73"/>
      <c r="D364" s="64"/>
      <c r="E364" s="64"/>
      <c r="F364" s="75">
        <f t="shared" si="43"/>
        <v>0</v>
      </c>
      <c r="G364" s="25">
        <f t="shared" si="47"/>
        <v>0</v>
      </c>
      <c r="H364" s="64"/>
      <c r="I364" s="76">
        <f t="shared" si="48"/>
        <v>0</v>
      </c>
      <c r="J364" s="64"/>
      <c r="K364" s="25">
        <f t="shared" si="44"/>
        <v>0</v>
      </c>
      <c r="L364" s="75">
        <f t="shared" si="49"/>
        <v>0</v>
      </c>
      <c r="M364" s="25">
        <f t="shared" si="45"/>
        <v>0</v>
      </c>
      <c r="N364" s="64"/>
      <c r="O364" s="25">
        <f t="shared" si="46"/>
        <v>0</v>
      </c>
      <c r="P364" s="76">
        <f t="shared" si="50"/>
        <v>0</v>
      </c>
    </row>
    <row r="365" spans="1:16" x14ac:dyDescent="0.25">
      <c r="A365" s="95">
        <v>31920108</v>
      </c>
      <c r="B365" s="31" t="s">
        <v>552</v>
      </c>
      <c r="C365" s="73"/>
      <c r="D365" s="64"/>
      <c r="E365" s="64"/>
      <c r="F365" s="75">
        <f t="shared" si="43"/>
        <v>0</v>
      </c>
      <c r="G365" s="25">
        <f t="shared" si="47"/>
        <v>0</v>
      </c>
      <c r="H365" s="64"/>
      <c r="I365" s="76">
        <f t="shared" si="48"/>
        <v>0</v>
      </c>
      <c r="J365" s="64"/>
      <c r="K365" s="25">
        <f t="shared" si="44"/>
        <v>0</v>
      </c>
      <c r="L365" s="75">
        <f t="shared" si="49"/>
        <v>0</v>
      </c>
      <c r="M365" s="25">
        <f t="shared" si="45"/>
        <v>0</v>
      </c>
      <c r="N365" s="64"/>
      <c r="O365" s="25">
        <f t="shared" si="46"/>
        <v>0</v>
      </c>
      <c r="P365" s="76">
        <f t="shared" si="50"/>
        <v>0</v>
      </c>
    </row>
    <row r="366" spans="1:16" x14ac:dyDescent="0.25">
      <c r="A366" s="95">
        <v>31920109</v>
      </c>
      <c r="B366" s="31" t="s">
        <v>553</v>
      </c>
      <c r="C366" s="73"/>
      <c r="D366" s="64"/>
      <c r="E366" s="64"/>
      <c r="F366" s="75">
        <f t="shared" si="43"/>
        <v>0</v>
      </c>
      <c r="G366" s="25">
        <f t="shared" si="47"/>
        <v>0</v>
      </c>
      <c r="H366" s="64"/>
      <c r="I366" s="76">
        <f t="shared" si="48"/>
        <v>0</v>
      </c>
      <c r="J366" s="64"/>
      <c r="K366" s="25">
        <f t="shared" si="44"/>
        <v>0</v>
      </c>
      <c r="L366" s="75">
        <f t="shared" si="49"/>
        <v>0</v>
      </c>
      <c r="M366" s="25">
        <f t="shared" si="45"/>
        <v>0</v>
      </c>
      <c r="N366" s="64"/>
      <c r="O366" s="25">
        <f t="shared" si="46"/>
        <v>0</v>
      </c>
      <c r="P366" s="76">
        <f t="shared" si="50"/>
        <v>0</v>
      </c>
    </row>
    <row r="367" spans="1:16" x14ac:dyDescent="0.25">
      <c r="A367" s="95">
        <v>31920110</v>
      </c>
      <c r="B367" s="31" t="s">
        <v>554</v>
      </c>
      <c r="C367" s="73"/>
      <c r="D367" s="64"/>
      <c r="E367" s="64"/>
      <c r="F367" s="75">
        <f t="shared" si="43"/>
        <v>0</v>
      </c>
      <c r="G367" s="25">
        <f t="shared" si="47"/>
        <v>0</v>
      </c>
      <c r="H367" s="64"/>
      <c r="I367" s="76">
        <f t="shared" si="48"/>
        <v>0</v>
      </c>
      <c r="J367" s="64"/>
      <c r="K367" s="25">
        <f t="shared" si="44"/>
        <v>0</v>
      </c>
      <c r="L367" s="75">
        <f t="shared" si="49"/>
        <v>0</v>
      </c>
      <c r="M367" s="25">
        <f t="shared" si="45"/>
        <v>0</v>
      </c>
      <c r="N367" s="64"/>
      <c r="O367" s="25">
        <f t="shared" si="46"/>
        <v>0</v>
      </c>
      <c r="P367" s="76">
        <f t="shared" si="50"/>
        <v>0</v>
      </c>
    </row>
    <row r="368" spans="1:16" x14ac:dyDescent="0.25">
      <c r="A368" s="95">
        <v>31920111</v>
      </c>
      <c r="B368" s="31" t="s">
        <v>555</v>
      </c>
      <c r="C368" s="73"/>
      <c r="D368" s="64"/>
      <c r="E368" s="64"/>
      <c r="F368" s="75">
        <f t="shared" si="43"/>
        <v>0</v>
      </c>
      <c r="G368" s="25">
        <f t="shared" si="47"/>
        <v>0</v>
      </c>
      <c r="H368" s="64"/>
      <c r="I368" s="76">
        <f t="shared" si="48"/>
        <v>0</v>
      </c>
      <c r="J368" s="64"/>
      <c r="K368" s="25">
        <f t="shared" si="44"/>
        <v>0</v>
      </c>
      <c r="L368" s="75">
        <f t="shared" si="49"/>
        <v>0</v>
      </c>
      <c r="M368" s="25">
        <f t="shared" si="45"/>
        <v>0</v>
      </c>
      <c r="N368" s="64"/>
      <c r="O368" s="25">
        <f t="shared" si="46"/>
        <v>0</v>
      </c>
      <c r="P368" s="76">
        <f t="shared" si="50"/>
        <v>0</v>
      </c>
    </row>
    <row r="369" spans="1:16" x14ac:dyDescent="0.25">
      <c r="A369" s="95">
        <v>31920112</v>
      </c>
      <c r="B369" s="31" t="s">
        <v>556</v>
      </c>
      <c r="C369" s="73"/>
      <c r="D369" s="64"/>
      <c r="E369" s="64"/>
      <c r="F369" s="75">
        <f t="shared" si="43"/>
        <v>0</v>
      </c>
      <c r="G369" s="25">
        <f t="shared" si="47"/>
        <v>0</v>
      </c>
      <c r="H369" s="64"/>
      <c r="I369" s="76">
        <f t="shared" si="48"/>
        <v>0</v>
      </c>
      <c r="J369" s="64"/>
      <c r="K369" s="25">
        <f t="shared" si="44"/>
        <v>0</v>
      </c>
      <c r="L369" s="75">
        <f t="shared" si="49"/>
        <v>0</v>
      </c>
      <c r="M369" s="25">
        <f t="shared" si="45"/>
        <v>0</v>
      </c>
      <c r="N369" s="64"/>
      <c r="O369" s="25">
        <f t="shared" si="46"/>
        <v>0</v>
      </c>
      <c r="P369" s="76">
        <f t="shared" si="50"/>
        <v>0</v>
      </c>
    </row>
    <row r="370" spans="1:16" x14ac:dyDescent="0.25">
      <c r="A370" s="95">
        <v>31920113</v>
      </c>
      <c r="B370" s="31" t="s">
        <v>557</v>
      </c>
      <c r="C370" s="73"/>
      <c r="D370" s="64"/>
      <c r="E370" s="64"/>
      <c r="F370" s="75">
        <f t="shared" si="43"/>
        <v>0</v>
      </c>
      <c r="G370" s="25">
        <f t="shared" si="47"/>
        <v>0</v>
      </c>
      <c r="H370" s="64"/>
      <c r="I370" s="76">
        <f t="shared" si="48"/>
        <v>0</v>
      </c>
      <c r="J370" s="64"/>
      <c r="K370" s="25">
        <f t="shared" si="44"/>
        <v>0</v>
      </c>
      <c r="L370" s="75">
        <f t="shared" si="49"/>
        <v>0</v>
      </c>
      <c r="M370" s="25">
        <f t="shared" si="45"/>
        <v>0</v>
      </c>
      <c r="N370" s="64"/>
      <c r="O370" s="25">
        <f t="shared" si="46"/>
        <v>0</v>
      </c>
      <c r="P370" s="76">
        <f t="shared" si="50"/>
        <v>0</v>
      </c>
    </row>
    <row r="371" spans="1:16" x14ac:dyDescent="0.25">
      <c r="A371" s="95">
        <v>31920114</v>
      </c>
      <c r="B371" s="31" t="s">
        <v>558</v>
      </c>
      <c r="C371" s="73"/>
      <c r="D371" s="23">
        <f>SUM(D372:D373)</f>
        <v>0</v>
      </c>
      <c r="E371" s="23">
        <f>SUM(E372:E373)</f>
        <v>0</v>
      </c>
      <c r="F371" s="75">
        <f t="shared" si="43"/>
        <v>0</v>
      </c>
      <c r="G371" s="25">
        <f t="shared" si="47"/>
        <v>0</v>
      </c>
      <c r="H371" s="23">
        <f>SUM(H372:H373)</f>
        <v>0</v>
      </c>
      <c r="I371" s="76">
        <f t="shared" si="48"/>
        <v>0</v>
      </c>
      <c r="J371" s="23">
        <f>SUM(J372:J373)</f>
        <v>0</v>
      </c>
      <c r="K371" s="25">
        <f t="shared" si="44"/>
        <v>0</v>
      </c>
      <c r="L371" s="75">
        <f t="shared" si="49"/>
        <v>0</v>
      </c>
      <c r="M371" s="25">
        <f t="shared" si="45"/>
        <v>0</v>
      </c>
      <c r="N371" s="23">
        <f>SUM(N372:N373)</f>
        <v>0</v>
      </c>
      <c r="O371" s="25">
        <f t="shared" si="46"/>
        <v>0</v>
      </c>
      <c r="P371" s="76">
        <f t="shared" si="50"/>
        <v>0</v>
      </c>
    </row>
    <row r="372" spans="1:16" x14ac:dyDescent="0.25">
      <c r="A372" s="95">
        <v>3192011401</v>
      </c>
      <c r="B372" s="31" t="s">
        <v>559</v>
      </c>
      <c r="C372" s="73"/>
      <c r="D372" s="64"/>
      <c r="E372" s="64"/>
      <c r="F372" s="75">
        <f t="shared" si="43"/>
        <v>0</v>
      </c>
      <c r="G372" s="25">
        <f t="shared" si="47"/>
        <v>0</v>
      </c>
      <c r="H372" s="64"/>
      <c r="I372" s="76">
        <f t="shared" si="48"/>
        <v>0</v>
      </c>
      <c r="J372" s="64"/>
      <c r="K372" s="25">
        <f t="shared" si="44"/>
        <v>0</v>
      </c>
      <c r="L372" s="75">
        <f t="shared" si="49"/>
        <v>0</v>
      </c>
      <c r="M372" s="25">
        <f t="shared" si="45"/>
        <v>0</v>
      </c>
      <c r="N372" s="64"/>
      <c r="O372" s="25">
        <f t="shared" si="46"/>
        <v>0</v>
      </c>
      <c r="P372" s="76">
        <f t="shared" si="50"/>
        <v>0</v>
      </c>
    </row>
    <row r="373" spans="1:16" x14ac:dyDescent="0.25">
      <c r="A373" s="95">
        <v>3192011403</v>
      </c>
      <c r="B373" s="31" t="s">
        <v>560</v>
      </c>
      <c r="C373" s="73"/>
      <c r="D373" s="64"/>
      <c r="E373" s="64"/>
      <c r="F373" s="75">
        <f t="shared" si="43"/>
        <v>0</v>
      </c>
      <c r="G373" s="25">
        <f t="shared" si="47"/>
        <v>0</v>
      </c>
      <c r="H373" s="64"/>
      <c r="I373" s="76">
        <f t="shared" si="48"/>
        <v>0</v>
      </c>
      <c r="J373" s="64"/>
      <c r="K373" s="25">
        <f t="shared" si="44"/>
        <v>0</v>
      </c>
      <c r="L373" s="75">
        <f t="shared" si="49"/>
        <v>0</v>
      </c>
      <c r="M373" s="25">
        <f t="shared" si="45"/>
        <v>0</v>
      </c>
      <c r="N373" s="64"/>
      <c r="O373" s="25">
        <f t="shared" si="46"/>
        <v>0</v>
      </c>
      <c r="P373" s="76">
        <f t="shared" si="50"/>
        <v>0</v>
      </c>
    </row>
    <row r="374" spans="1:16" x14ac:dyDescent="0.25">
      <c r="A374" s="96">
        <v>3193</v>
      </c>
      <c r="B374" s="67" t="s">
        <v>561</v>
      </c>
      <c r="C374" s="68"/>
      <c r="D374" s="64"/>
      <c r="E374" s="64"/>
      <c r="F374" s="75">
        <f t="shared" si="43"/>
        <v>0</v>
      </c>
      <c r="G374" s="20">
        <f t="shared" si="47"/>
        <v>0</v>
      </c>
      <c r="H374" s="64"/>
      <c r="I374" s="76">
        <f t="shared" si="48"/>
        <v>0</v>
      </c>
      <c r="J374" s="64"/>
      <c r="K374" s="25">
        <f t="shared" si="44"/>
        <v>0</v>
      </c>
      <c r="L374" s="75">
        <f t="shared" si="49"/>
        <v>0</v>
      </c>
      <c r="M374" s="25">
        <f t="shared" si="45"/>
        <v>0</v>
      </c>
      <c r="N374" s="64"/>
      <c r="O374" s="25">
        <f t="shared" si="46"/>
        <v>0</v>
      </c>
      <c r="P374" s="76">
        <f t="shared" si="50"/>
        <v>0</v>
      </c>
    </row>
    <row r="375" spans="1:16" hidden="1" x14ac:dyDescent="0.25">
      <c r="A375" s="66">
        <v>32</v>
      </c>
      <c r="B375" s="26" t="s">
        <v>562</v>
      </c>
      <c r="C375" s="68"/>
      <c r="D375" s="69">
        <f>SUM(D376+D380+D384+D386+D392)+D393+D394</f>
        <v>0</v>
      </c>
      <c r="E375" s="69">
        <f>SUM(E376+E380+E384+E386+E392)+E393+E394</f>
        <v>0</v>
      </c>
      <c r="F375" s="70">
        <f t="shared" si="43"/>
        <v>0</v>
      </c>
      <c r="G375" s="20">
        <f t="shared" si="47"/>
        <v>0</v>
      </c>
      <c r="H375" s="69">
        <f>SUM(H376+H380+H384+H386+H392)+H393+H394</f>
        <v>0</v>
      </c>
      <c r="I375" s="71">
        <f t="shared" si="48"/>
        <v>0</v>
      </c>
      <c r="J375" s="69">
        <f>SUM(J376+J380+J384+J386+J392)+J393+J394</f>
        <v>0</v>
      </c>
      <c r="K375" s="20">
        <f t="shared" si="44"/>
        <v>0</v>
      </c>
      <c r="L375" s="70">
        <f t="shared" si="49"/>
        <v>0</v>
      </c>
      <c r="M375" s="20">
        <f t="shared" si="45"/>
        <v>0</v>
      </c>
      <c r="N375" s="69">
        <f>SUM(N376+N380+N384+N386+N392)+N393+N394</f>
        <v>0</v>
      </c>
      <c r="O375" s="20">
        <f t="shared" si="46"/>
        <v>0</v>
      </c>
      <c r="P375" s="71">
        <f t="shared" si="50"/>
        <v>0</v>
      </c>
    </row>
    <row r="376" spans="1:16" hidden="1" x14ac:dyDescent="0.25">
      <c r="A376" s="72">
        <v>321</v>
      </c>
      <c r="B376" s="27" t="s">
        <v>563</v>
      </c>
      <c r="C376" s="73"/>
      <c r="D376" s="74">
        <f>SUM(D377:D379)</f>
        <v>0</v>
      </c>
      <c r="E376" s="74">
        <f>SUM(E377:E379)</f>
        <v>0</v>
      </c>
      <c r="F376" s="75">
        <f t="shared" si="43"/>
        <v>0</v>
      </c>
      <c r="G376" s="25">
        <f t="shared" si="47"/>
        <v>0</v>
      </c>
      <c r="H376" s="74">
        <f>SUM(H377:H379)</f>
        <v>0</v>
      </c>
      <c r="I376" s="76">
        <f t="shared" si="48"/>
        <v>0</v>
      </c>
      <c r="J376" s="74">
        <f>SUM(J377:J379)</f>
        <v>0</v>
      </c>
      <c r="K376" s="25">
        <f t="shared" si="44"/>
        <v>0</v>
      </c>
      <c r="L376" s="75">
        <f t="shared" si="49"/>
        <v>0</v>
      </c>
      <c r="M376" s="25">
        <f t="shared" si="45"/>
        <v>0</v>
      </c>
      <c r="N376" s="74">
        <f>SUM(N377:N379)</f>
        <v>0</v>
      </c>
      <c r="O376" s="25">
        <f t="shared" si="46"/>
        <v>0</v>
      </c>
      <c r="P376" s="76">
        <f t="shared" si="50"/>
        <v>0</v>
      </c>
    </row>
    <row r="377" spans="1:16" hidden="1" x14ac:dyDescent="0.25">
      <c r="A377" s="72">
        <v>32101</v>
      </c>
      <c r="B377" s="28" t="s">
        <v>564</v>
      </c>
      <c r="C377" s="73"/>
      <c r="D377" s="64"/>
      <c r="E377" s="64"/>
      <c r="F377" s="75">
        <f t="shared" si="43"/>
        <v>0</v>
      </c>
      <c r="G377" s="25">
        <f t="shared" si="47"/>
        <v>0</v>
      </c>
      <c r="H377" s="64"/>
      <c r="I377" s="76">
        <f t="shared" si="48"/>
        <v>0</v>
      </c>
      <c r="J377" s="64"/>
      <c r="K377" s="25">
        <f t="shared" si="44"/>
        <v>0</v>
      </c>
      <c r="L377" s="75">
        <f t="shared" si="49"/>
        <v>0</v>
      </c>
      <c r="M377" s="25">
        <f t="shared" si="45"/>
        <v>0</v>
      </c>
      <c r="N377" s="64"/>
      <c r="O377" s="25">
        <f t="shared" si="46"/>
        <v>0</v>
      </c>
      <c r="P377" s="76">
        <f t="shared" si="50"/>
        <v>0</v>
      </c>
    </row>
    <row r="378" spans="1:16" hidden="1" x14ac:dyDescent="0.25">
      <c r="A378" s="72">
        <v>32102</v>
      </c>
      <c r="B378" s="28" t="s">
        <v>565</v>
      </c>
      <c r="C378" s="73"/>
      <c r="D378" s="64"/>
      <c r="E378" s="64"/>
      <c r="F378" s="75">
        <f t="shared" si="43"/>
        <v>0</v>
      </c>
      <c r="G378" s="25">
        <f t="shared" si="47"/>
        <v>0</v>
      </c>
      <c r="H378" s="64"/>
      <c r="I378" s="76">
        <f t="shared" si="48"/>
        <v>0</v>
      </c>
      <c r="J378" s="64"/>
      <c r="K378" s="25">
        <f t="shared" si="44"/>
        <v>0</v>
      </c>
      <c r="L378" s="75">
        <f t="shared" si="49"/>
        <v>0</v>
      </c>
      <c r="M378" s="25">
        <f t="shared" si="45"/>
        <v>0</v>
      </c>
      <c r="N378" s="64"/>
      <c r="O378" s="25">
        <f t="shared" si="46"/>
        <v>0</v>
      </c>
      <c r="P378" s="76">
        <f t="shared" si="50"/>
        <v>0</v>
      </c>
    </row>
    <row r="379" spans="1:16" hidden="1" x14ac:dyDescent="0.25">
      <c r="A379" s="72">
        <v>32103</v>
      </c>
      <c r="B379" s="28" t="s">
        <v>566</v>
      </c>
      <c r="C379" s="73"/>
      <c r="D379" s="64"/>
      <c r="E379" s="64"/>
      <c r="F379" s="75">
        <f t="shared" si="43"/>
        <v>0</v>
      </c>
      <c r="G379" s="25">
        <f t="shared" si="47"/>
        <v>0</v>
      </c>
      <c r="H379" s="64"/>
      <c r="I379" s="76">
        <f t="shared" si="48"/>
        <v>0</v>
      </c>
      <c r="J379" s="64"/>
      <c r="K379" s="25">
        <f t="shared" si="44"/>
        <v>0</v>
      </c>
      <c r="L379" s="75">
        <f t="shared" si="49"/>
        <v>0</v>
      </c>
      <c r="M379" s="25">
        <f t="shared" si="45"/>
        <v>0</v>
      </c>
      <c r="N379" s="64"/>
      <c r="O379" s="25">
        <f t="shared" si="46"/>
        <v>0</v>
      </c>
      <c r="P379" s="76">
        <f t="shared" si="50"/>
        <v>0</v>
      </c>
    </row>
    <row r="380" spans="1:16" hidden="1" x14ac:dyDescent="0.25">
      <c r="A380" s="72">
        <v>322</v>
      </c>
      <c r="B380" s="27" t="s">
        <v>567</v>
      </c>
      <c r="C380" s="73"/>
      <c r="D380" s="74">
        <f>SUM(D381:D383)</f>
        <v>0</v>
      </c>
      <c r="E380" s="74">
        <f>SUM(E381:E383)</f>
        <v>0</v>
      </c>
      <c r="F380" s="75">
        <f t="shared" si="43"/>
        <v>0</v>
      </c>
      <c r="G380" s="25">
        <f t="shared" si="47"/>
        <v>0</v>
      </c>
      <c r="H380" s="74">
        <f>SUM(H381:H383)</f>
        <v>0</v>
      </c>
      <c r="I380" s="76">
        <f t="shared" si="48"/>
        <v>0</v>
      </c>
      <c r="J380" s="74">
        <f>SUM(J381:J383)</f>
        <v>0</v>
      </c>
      <c r="K380" s="25">
        <f t="shared" si="44"/>
        <v>0</v>
      </c>
      <c r="L380" s="75">
        <f t="shared" si="49"/>
        <v>0</v>
      </c>
      <c r="M380" s="25">
        <f t="shared" si="45"/>
        <v>0</v>
      </c>
      <c r="N380" s="74">
        <f>SUM(N381:N383)</f>
        <v>0</v>
      </c>
      <c r="O380" s="25">
        <f t="shared" si="46"/>
        <v>0</v>
      </c>
      <c r="P380" s="76">
        <f t="shared" si="50"/>
        <v>0</v>
      </c>
    </row>
    <row r="381" spans="1:16" hidden="1" x14ac:dyDescent="0.25">
      <c r="A381" s="72">
        <v>32201</v>
      </c>
      <c r="B381" s="28" t="s">
        <v>564</v>
      </c>
      <c r="C381" s="73"/>
      <c r="D381" s="64"/>
      <c r="E381" s="64"/>
      <c r="F381" s="75">
        <f t="shared" si="43"/>
        <v>0</v>
      </c>
      <c r="G381" s="25">
        <f t="shared" si="47"/>
        <v>0</v>
      </c>
      <c r="H381" s="64"/>
      <c r="I381" s="76">
        <f t="shared" si="48"/>
        <v>0</v>
      </c>
      <c r="J381" s="64"/>
      <c r="K381" s="25">
        <f t="shared" si="44"/>
        <v>0</v>
      </c>
      <c r="L381" s="75">
        <f t="shared" si="49"/>
        <v>0</v>
      </c>
      <c r="M381" s="25">
        <f t="shared" si="45"/>
        <v>0</v>
      </c>
      <c r="N381" s="64"/>
      <c r="O381" s="25">
        <f t="shared" si="46"/>
        <v>0</v>
      </c>
      <c r="P381" s="76">
        <f t="shared" si="50"/>
        <v>0</v>
      </c>
    </row>
    <row r="382" spans="1:16" hidden="1" x14ac:dyDescent="0.25">
      <c r="A382" s="72">
        <v>32202</v>
      </c>
      <c r="B382" s="28" t="s">
        <v>565</v>
      </c>
      <c r="C382" s="73"/>
      <c r="D382" s="64"/>
      <c r="E382" s="64"/>
      <c r="F382" s="75">
        <f t="shared" si="43"/>
        <v>0</v>
      </c>
      <c r="G382" s="25">
        <f t="shared" si="47"/>
        <v>0</v>
      </c>
      <c r="H382" s="64"/>
      <c r="I382" s="76">
        <f t="shared" si="48"/>
        <v>0</v>
      </c>
      <c r="J382" s="64"/>
      <c r="K382" s="25">
        <f t="shared" si="44"/>
        <v>0</v>
      </c>
      <c r="L382" s="75">
        <f t="shared" si="49"/>
        <v>0</v>
      </c>
      <c r="M382" s="25">
        <f t="shared" si="45"/>
        <v>0</v>
      </c>
      <c r="N382" s="64"/>
      <c r="O382" s="25">
        <f t="shared" si="46"/>
        <v>0</v>
      </c>
      <c r="P382" s="76">
        <f t="shared" si="50"/>
        <v>0</v>
      </c>
    </row>
    <row r="383" spans="1:16" hidden="1" x14ac:dyDescent="0.25">
      <c r="A383" s="72">
        <v>32203</v>
      </c>
      <c r="B383" s="28" t="s">
        <v>566</v>
      </c>
      <c r="C383" s="73"/>
      <c r="D383" s="64"/>
      <c r="E383" s="64"/>
      <c r="F383" s="75">
        <f t="shared" si="43"/>
        <v>0</v>
      </c>
      <c r="G383" s="25">
        <f t="shared" si="47"/>
        <v>0</v>
      </c>
      <c r="H383" s="64"/>
      <c r="I383" s="76">
        <f t="shared" si="48"/>
        <v>0</v>
      </c>
      <c r="J383" s="64"/>
      <c r="K383" s="25">
        <f t="shared" si="44"/>
        <v>0</v>
      </c>
      <c r="L383" s="75">
        <f t="shared" si="49"/>
        <v>0</v>
      </c>
      <c r="M383" s="25">
        <f t="shared" si="45"/>
        <v>0</v>
      </c>
      <c r="N383" s="64"/>
      <c r="O383" s="25">
        <f t="shared" si="46"/>
        <v>0</v>
      </c>
      <c r="P383" s="76">
        <f t="shared" si="50"/>
        <v>0</v>
      </c>
    </row>
    <row r="384" spans="1:16" hidden="1" x14ac:dyDescent="0.25">
      <c r="A384" s="72">
        <v>323</v>
      </c>
      <c r="B384" s="28" t="s">
        <v>568</v>
      </c>
      <c r="C384" s="73"/>
      <c r="D384" s="64">
        <f>SUM(D385)</f>
        <v>0</v>
      </c>
      <c r="E384" s="64">
        <f>SUM(E385)</f>
        <v>0</v>
      </c>
      <c r="F384" s="75">
        <f t="shared" ref="F384:F385" si="58">SUM(D384+E384)</f>
        <v>0</v>
      </c>
      <c r="G384" s="25">
        <f t="shared" si="47"/>
        <v>0</v>
      </c>
      <c r="H384" s="64">
        <f>SUM(H385)</f>
        <v>0</v>
      </c>
      <c r="I384" s="76">
        <f t="shared" si="48"/>
        <v>0</v>
      </c>
      <c r="J384" s="64">
        <f>SUM(J385)</f>
        <v>0</v>
      </c>
      <c r="K384" s="25">
        <f t="shared" si="44"/>
        <v>0</v>
      </c>
      <c r="L384" s="75">
        <f t="shared" ref="L384:L385" si="59">SUM(N384-J384)</f>
        <v>0</v>
      </c>
      <c r="M384" s="25">
        <f t="shared" si="45"/>
        <v>0</v>
      </c>
      <c r="N384" s="64">
        <f>SUM(N385)</f>
        <v>0</v>
      </c>
      <c r="O384" s="25">
        <f t="shared" si="46"/>
        <v>0</v>
      </c>
      <c r="P384" s="76">
        <f t="shared" ref="P384:P385" si="60">SUM(F384-N384)</f>
        <v>0</v>
      </c>
    </row>
    <row r="385" spans="1:16" hidden="1" x14ac:dyDescent="0.25">
      <c r="A385" s="72">
        <v>32301</v>
      </c>
      <c r="B385" s="31" t="s">
        <v>569</v>
      </c>
      <c r="C385" s="73"/>
      <c r="D385" s="64"/>
      <c r="E385" s="64"/>
      <c r="F385" s="75">
        <f t="shared" si="58"/>
        <v>0</v>
      </c>
      <c r="G385" s="25">
        <f t="shared" si="47"/>
        <v>0</v>
      </c>
      <c r="H385" s="64"/>
      <c r="I385" s="76">
        <f t="shared" si="48"/>
        <v>0</v>
      </c>
      <c r="J385" s="64"/>
      <c r="K385" s="25">
        <f t="shared" si="44"/>
        <v>0</v>
      </c>
      <c r="L385" s="75">
        <f t="shared" si="59"/>
        <v>0</v>
      </c>
      <c r="M385" s="25">
        <f t="shared" si="45"/>
        <v>0</v>
      </c>
      <c r="N385" s="64"/>
      <c r="O385" s="25">
        <f t="shared" si="46"/>
        <v>0</v>
      </c>
      <c r="P385" s="76">
        <f t="shared" si="60"/>
        <v>0</v>
      </c>
    </row>
    <row r="386" spans="1:16" hidden="1" x14ac:dyDescent="0.25">
      <c r="A386" s="97">
        <v>325</v>
      </c>
      <c r="B386" s="98" t="s">
        <v>570</v>
      </c>
      <c r="C386" s="68"/>
      <c r="D386" s="69">
        <f>SUM(D387+D390)</f>
        <v>0</v>
      </c>
      <c r="E386" s="69">
        <f>SUM(E387+E390)</f>
        <v>0</v>
      </c>
      <c r="F386" s="75">
        <f t="shared" si="43"/>
        <v>0</v>
      </c>
      <c r="G386" s="20">
        <f t="shared" si="47"/>
        <v>0</v>
      </c>
      <c r="H386" s="69">
        <f>SUM(H387+H390)</f>
        <v>0</v>
      </c>
      <c r="I386" s="76">
        <f t="shared" si="48"/>
        <v>0</v>
      </c>
      <c r="J386" s="69">
        <f>SUM(J387+J390)</f>
        <v>0</v>
      </c>
      <c r="K386" s="25">
        <f t="shared" si="44"/>
        <v>0</v>
      </c>
      <c r="L386" s="75">
        <f t="shared" si="49"/>
        <v>0</v>
      </c>
      <c r="M386" s="25">
        <f t="shared" si="45"/>
        <v>0</v>
      </c>
      <c r="N386" s="69">
        <f>SUM(N387+N390)</f>
        <v>0</v>
      </c>
      <c r="O386" s="25">
        <f t="shared" si="46"/>
        <v>0</v>
      </c>
      <c r="P386" s="76">
        <f t="shared" si="50"/>
        <v>0</v>
      </c>
    </row>
    <row r="387" spans="1:16" hidden="1" x14ac:dyDescent="0.25">
      <c r="A387" s="72">
        <v>32501</v>
      </c>
      <c r="B387" s="28" t="s">
        <v>421</v>
      </c>
      <c r="C387" s="73"/>
      <c r="D387" s="74">
        <f>SUM(D388)</f>
        <v>0</v>
      </c>
      <c r="E387" s="74">
        <f>SUM(E388)</f>
        <v>0</v>
      </c>
      <c r="F387" s="75">
        <f t="shared" si="43"/>
        <v>0</v>
      </c>
      <c r="G387" s="25">
        <f t="shared" si="47"/>
        <v>0</v>
      </c>
      <c r="H387" s="74">
        <f>SUM(H388)</f>
        <v>0</v>
      </c>
      <c r="I387" s="76">
        <f t="shared" si="48"/>
        <v>0</v>
      </c>
      <c r="J387" s="74">
        <f>SUM(J388)</f>
        <v>0</v>
      </c>
      <c r="K387" s="25">
        <f t="shared" si="44"/>
        <v>0</v>
      </c>
      <c r="L387" s="75">
        <f t="shared" si="49"/>
        <v>0</v>
      </c>
      <c r="M387" s="25">
        <f t="shared" si="45"/>
        <v>0</v>
      </c>
      <c r="N387" s="74">
        <f>SUM(N388)</f>
        <v>0</v>
      </c>
      <c r="O387" s="25">
        <f t="shared" si="46"/>
        <v>0</v>
      </c>
      <c r="P387" s="76">
        <f t="shared" si="50"/>
        <v>0</v>
      </c>
    </row>
    <row r="388" spans="1:16" hidden="1" x14ac:dyDescent="0.25">
      <c r="A388" s="72">
        <v>3250105</v>
      </c>
      <c r="B388" s="31" t="s">
        <v>571</v>
      </c>
      <c r="C388" s="73"/>
      <c r="D388" s="74">
        <f>SUM(D389)</f>
        <v>0</v>
      </c>
      <c r="E388" s="74">
        <f>SUM(E389)</f>
        <v>0</v>
      </c>
      <c r="F388" s="75">
        <f t="shared" si="43"/>
        <v>0</v>
      </c>
      <c r="G388" s="25">
        <f t="shared" si="47"/>
        <v>0</v>
      </c>
      <c r="H388" s="74">
        <f>SUM(H389)</f>
        <v>0</v>
      </c>
      <c r="I388" s="76">
        <f t="shared" si="48"/>
        <v>0</v>
      </c>
      <c r="J388" s="74">
        <f>SUM(J389)</f>
        <v>0</v>
      </c>
      <c r="K388" s="25">
        <f t="shared" si="44"/>
        <v>0</v>
      </c>
      <c r="L388" s="75">
        <f t="shared" si="49"/>
        <v>0</v>
      </c>
      <c r="M388" s="25">
        <f t="shared" si="45"/>
        <v>0</v>
      </c>
      <c r="N388" s="74">
        <f>SUM(N389)</f>
        <v>0</v>
      </c>
      <c r="O388" s="25">
        <f t="shared" si="46"/>
        <v>0</v>
      </c>
      <c r="P388" s="76">
        <f t="shared" si="50"/>
        <v>0</v>
      </c>
    </row>
    <row r="389" spans="1:16" hidden="1" x14ac:dyDescent="0.25">
      <c r="A389" s="72">
        <v>325010501</v>
      </c>
      <c r="B389" s="31" t="s">
        <v>569</v>
      </c>
      <c r="C389" s="73"/>
      <c r="D389" s="64"/>
      <c r="E389" s="64"/>
      <c r="F389" s="75">
        <f t="shared" si="43"/>
        <v>0</v>
      </c>
      <c r="G389" s="25">
        <f t="shared" si="47"/>
        <v>0</v>
      </c>
      <c r="H389" s="64"/>
      <c r="I389" s="76">
        <f t="shared" si="48"/>
        <v>0</v>
      </c>
      <c r="J389" s="64"/>
      <c r="K389" s="25">
        <f t="shared" si="44"/>
        <v>0</v>
      </c>
      <c r="L389" s="75">
        <f t="shared" si="49"/>
        <v>0</v>
      </c>
      <c r="M389" s="25">
        <f t="shared" si="45"/>
        <v>0</v>
      </c>
      <c r="N389" s="64"/>
      <c r="O389" s="25">
        <f t="shared" si="46"/>
        <v>0</v>
      </c>
      <c r="P389" s="76">
        <f t="shared" si="50"/>
        <v>0</v>
      </c>
    </row>
    <row r="390" spans="1:16" hidden="1" x14ac:dyDescent="0.25">
      <c r="A390" s="72">
        <v>32502</v>
      </c>
      <c r="B390" s="28" t="s">
        <v>443</v>
      </c>
      <c r="C390" s="73"/>
      <c r="D390" s="74">
        <f>SUM(D391)</f>
        <v>0</v>
      </c>
      <c r="E390" s="74">
        <f>SUM(E391)</f>
        <v>0</v>
      </c>
      <c r="F390" s="75">
        <f t="shared" si="43"/>
        <v>0</v>
      </c>
      <c r="G390" s="25">
        <f t="shared" si="47"/>
        <v>0</v>
      </c>
      <c r="H390" s="74">
        <f>SUM(H391)</f>
        <v>0</v>
      </c>
      <c r="I390" s="76">
        <f t="shared" si="48"/>
        <v>0</v>
      </c>
      <c r="J390" s="74">
        <f>SUM(J391)</f>
        <v>0</v>
      </c>
      <c r="K390" s="25">
        <f t="shared" si="44"/>
        <v>0</v>
      </c>
      <c r="L390" s="75">
        <f t="shared" si="49"/>
        <v>0</v>
      </c>
      <c r="M390" s="25">
        <f t="shared" si="45"/>
        <v>0</v>
      </c>
      <c r="N390" s="74">
        <f>SUM(N391)</f>
        <v>0</v>
      </c>
      <c r="O390" s="25">
        <f t="shared" si="46"/>
        <v>0</v>
      </c>
      <c r="P390" s="76">
        <f t="shared" si="50"/>
        <v>0</v>
      </c>
    </row>
    <row r="391" spans="1:16" hidden="1" x14ac:dyDescent="0.25">
      <c r="A391" s="72">
        <v>3250202</v>
      </c>
      <c r="B391" s="31" t="s">
        <v>572</v>
      </c>
      <c r="C391" s="73"/>
      <c r="D391" s="64"/>
      <c r="E391" s="64"/>
      <c r="F391" s="75">
        <f t="shared" si="43"/>
        <v>0</v>
      </c>
      <c r="G391" s="25">
        <f t="shared" si="47"/>
        <v>0</v>
      </c>
      <c r="H391" s="64"/>
      <c r="I391" s="76">
        <f t="shared" si="48"/>
        <v>0</v>
      </c>
      <c r="J391" s="64"/>
      <c r="K391" s="25">
        <f t="shared" si="44"/>
        <v>0</v>
      </c>
      <c r="L391" s="75">
        <f t="shared" si="49"/>
        <v>0</v>
      </c>
      <c r="M391" s="25">
        <f t="shared" si="45"/>
        <v>0</v>
      </c>
      <c r="N391" s="64"/>
      <c r="O391" s="25">
        <f t="shared" si="46"/>
        <v>0</v>
      </c>
      <c r="P391" s="76">
        <f t="shared" si="50"/>
        <v>0</v>
      </c>
    </row>
    <row r="392" spans="1:16" hidden="1" x14ac:dyDescent="0.25">
      <c r="A392" s="72">
        <v>327</v>
      </c>
      <c r="B392" s="31" t="s">
        <v>573</v>
      </c>
      <c r="C392" s="73"/>
      <c r="D392" s="64"/>
      <c r="E392" s="64"/>
      <c r="F392" s="75">
        <f t="shared" si="43"/>
        <v>0</v>
      </c>
      <c r="G392" s="25">
        <f t="shared" si="47"/>
        <v>0</v>
      </c>
      <c r="H392" s="64"/>
      <c r="I392" s="76">
        <f t="shared" si="48"/>
        <v>0</v>
      </c>
      <c r="J392" s="64"/>
      <c r="K392" s="25">
        <f t="shared" si="44"/>
        <v>0</v>
      </c>
      <c r="L392" s="75">
        <f t="shared" si="49"/>
        <v>0</v>
      </c>
      <c r="M392" s="25">
        <f t="shared" si="45"/>
        <v>0</v>
      </c>
      <c r="N392" s="64"/>
      <c r="O392" s="25">
        <f t="shared" si="46"/>
        <v>0</v>
      </c>
      <c r="P392" s="76">
        <f t="shared" si="50"/>
        <v>0</v>
      </c>
    </row>
    <row r="393" spans="1:16" hidden="1" x14ac:dyDescent="0.25">
      <c r="A393" s="72">
        <v>328</v>
      </c>
      <c r="B393" s="31" t="s">
        <v>489</v>
      </c>
      <c r="C393" s="73"/>
      <c r="D393" s="64"/>
      <c r="E393" s="64"/>
      <c r="F393" s="75">
        <f t="shared" si="43"/>
        <v>0</v>
      </c>
      <c r="G393" s="25">
        <f t="shared" si="47"/>
        <v>0</v>
      </c>
      <c r="H393" s="64"/>
      <c r="I393" s="76">
        <f t="shared" si="48"/>
        <v>0</v>
      </c>
      <c r="J393" s="64"/>
      <c r="K393" s="25">
        <f t="shared" si="44"/>
        <v>0</v>
      </c>
      <c r="L393" s="75">
        <f t="shared" si="49"/>
        <v>0</v>
      </c>
      <c r="M393" s="25">
        <f t="shared" si="45"/>
        <v>0</v>
      </c>
      <c r="N393" s="64"/>
      <c r="O393" s="25">
        <f t="shared" si="46"/>
        <v>0</v>
      </c>
      <c r="P393" s="76">
        <f t="shared" si="50"/>
        <v>0</v>
      </c>
    </row>
    <row r="394" spans="1:16" hidden="1" x14ac:dyDescent="0.25">
      <c r="A394" s="72">
        <v>329</v>
      </c>
      <c r="B394" s="31" t="s">
        <v>526</v>
      </c>
      <c r="C394" s="73"/>
      <c r="D394" s="64"/>
      <c r="E394" s="64"/>
      <c r="F394" s="75">
        <f t="shared" si="43"/>
        <v>0</v>
      </c>
      <c r="G394" s="25">
        <f t="shared" si="47"/>
        <v>0</v>
      </c>
      <c r="H394" s="64"/>
      <c r="I394" s="76">
        <f t="shared" si="48"/>
        <v>0</v>
      </c>
      <c r="J394" s="64"/>
      <c r="K394" s="25">
        <f t="shared" si="44"/>
        <v>0</v>
      </c>
      <c r="L394" s="75">
        <f t="shared" si="49"/>
        <v>0</v>
      </c>
      <c r="M394" s="25">
        <f t="shared" si="45"/>
        <v>0</v>
      </c>
      <c r="N394" s="64"/>
      <c r="O394" s="25">
        <f t="shared" si="46"/>
        <v>0</v>
      </c>
      <c r="P394" s="76">
        <f t="shared" si="50"/>
        <v>0</v>
      </c>
    </row>
    <row r="395" spans="1:16" x14ac:dyDescent="0.25">
      <c r="A395" s="99">
        <v>33</v>
      </c>
      <c r="B395" s="67" t="s">
        <v>574</v>
      </c>
      <c r="C395" s="73"/>
      <c r="D395" s="69">
        <f>SUM(D396+D1260+D1358+D1373+D1375)</f>
        <v>4249361545252</v>
      </c>
      <c r="E395" s="69">
        <f>SUM(E396+E1260+E1358+E1373+E1375)</f>
        <v>-200000000000</v>
      </c>
      <c r="F395" s="75">
        <f t="shared" si="43"/>
        <v>4049361545252</v>
      </c>
      <c r="G395" s="20">
        <f t="shared" si="47"/>
        <v>97.622263197583209</v>
      </c>
      <c r="H395" s="69">
        <f>SUM(H396+H1260+H1358+H1373+H1375)</f>
        <v>0</v>
      </c>
      <c r="I395" s="76">
        <f t="shared" si="48"/>
        <v>4049361545252</v>
      </c>
      <c r="J395" s="69">
        <f>SUM(J396+J1260+J1358+J1373+J1375)</f>
        <v>575663430749</v>
      </c>
      <c r="K395" s="25">
        <f t="shared" si="44"/>
        <v>14.216152949444163</v>
      </c>
      <c r="L395" s="75">
        <f t="shared" si="49"/>
        <v>446409264514</v>
      </c>
      <c r="M395" s="25">
        <f t="shared" si="45"/>
        <v>11.024188863487097</v>
      </c>
      <c r="N395" s="69">
        <f>SUM(N396+N1260+N1358+N1373+N1375)</f>
        <v>1022072695263</v>
      </c>
      <c r="O395" s="25">
        <f t="shared" si="46"/>
        <v>25.240341812931259</v>
      </c>
      <c r="P395" s="76">
        <f t="shared" si="50"/>
        <v>3027288849989</v>
      </c>
    </row>
    <row r="396" spans="1:16" x14ac:dyDescent="0.25">
      <c r="A396" s="99">
        <v>331</v>
      </c>
      <c r="B396" s="67" t="s">
        <v>575</v>
      </c>
      <c r="C396" s="73"/>
      <c r="D396" s="69">
        <f>SUM(D397)</f>
        <v>3763007584687</v>
      </c>
      <c r="E396" s="69">
        <f>SUM(E397)</f>
        <v>-526738367382</v>
      </c>
      <c r="F396" s="75">
        <f t="shared" si="43"/>
        <v>3236269217305</v>
      </c>
      <c r="G396" s="20">
        <f t="shared" si="47"/>
        <v>78.020182139682021</v>
      </c>
      <c r="H396" s="69">
        <f>SUM(H397)</f>
        <v>0</v>
      </c>
      <c r="I396" s="76">
        <f t="shared" si="48"/>
        <v>3236269217305</v>
      </c>
      <c r="J396" s="69">
        <f>SUM(J397)</f>
        <v>221937472248</v>
      </c>
      <c r="K396" s="25">
        <f t="shared" si="44"/>
        <v>6.8578185974533428</v>
      </c>
      <c r="L396" s="75">
        <f t="shared" si="49"/>
        <v>166162331876</v>
      </c>
      <c r="M396" s="25">
        <f t="shared" si="45"/>
        <v>5.1343791482950705</v>
      </c>
      <c r="N396" s="69">
        <f>SUM(N397)</f>
        <v>388099804124</v>
      </c>
      <c r="O396" s="25">
        <f t="shared" si="46"/>
        <v>11.992197745748411</v>
      </c>
      <c r="P396" s="76">
        <f t="shared" si="50"/>
        <v>2848169413181</v>
      </c>
    </row>
    <row r="397" spans="1:16" x14ac:dyDescent="0.25">
      <c r="A397" s="99">
        <v>33114</v>
      </c>
      <c r="B397" s="67" t="s">
        <v>576</v>
      </c>
      <c r="C397" s="73"/>
      <c r="D397" s="69">
        <f>SUM(D398+D759+D928)</f>
        <v>3763007584687</v>
      </c>
      <c r="E397" s="69">
        <f>SUM(E398+E759+E928)</f>
        <v>-526738367382</v>
      </c>
      <c r="F397" s="75">
        <f t="shared" si="43"/>
        <v>3236269217305</v>
      </c>
      <c r="G397" s="20">
        <f t="shared" si="47"/>
        <v>78.020182139682021</v>
      </c>
      <c r="H397" s="69">
        <f>SUM(H398+H759+H928)</f>
        <v>0</v>
      </c>
      <c r="I397" s="76">
        <f t="shared" si="48"/>
        <v>3236269217305</v>
      </c>
      <c r="J397" s="69">
        <f>SUM(J398+J759+J928)</f>
        <v>221937472248</v>
      </c>
      <c r="K397" s="25">
        <f t="shared" si="44"/>
        <v>6.8578185974533428</v>
      </c>
      <c r="L397" s="75">
        <f t="shared" si="49"/>
        <v>166162331876</v>
      </c>
      <c r="M397" s="25">
        <f t="shared" si="45"/>
        <v>5.1343791482950705</v>
      </c>
      <c r="N397" s="69">
        <f>SUM(N398+N759+N928)</f>
        <v>388099804124</v>
      </c>
      <c r="O397" s="25">
        <f t="shared" si="46"/>
        <v>11.992197745748411</v>
      </c>
      <c r="P397" s="76">
        <f t="shared" si="50"/>
        <v>2848169413181</v>
      </c>
    </row>
    <row r="398" spans="1:16" ht="39" hidden="1" x14ac:dyDescent="0.25">
      <c r="A398" s="99">
        <v>3311401</v>
      </c>
      <c r="B398" s="67" t="s">
        <v>577</v>
      </c>
      <c r="C398" s="73"/>
      <c r="D398" s="69">
        <f>SUM(D399+D414+D441+D495+D510+D560+D564+D582+D641+D650+D657+D666+D681+D692+D697+D746)</f>
        <v>0</v>
      </c>
      <c r="E398" s="69">
        <f>SUM(E399+E414+E441+E495+E510+E560+E564+E582+E641+E650+E657+E666+E681+E692+E697+E746)</f>
        <v>0</v>
      </c>
      <c r="F398" s="75">
        <f t="shared" si="43"/>
        <v>0</v>
      </c>
      <c r="G398" s="20">
        <f t="shared" si="47"/>
        <v>0</v>
      </c>
      <c r="H398" s="69">
        <f>SUM(H399+H414+H441+H495+H510+H560+H564+H582+H641+H650+H657+H666+H681+H692+H697+H746)</f>
        <v>0</v>
      </c>
      <c r="I398" s="76">
        <f t="shared" si="48"/>
        <v>0</v>
      </c>
      <c r="J398" s="69">
        <f>SUM(J399+J414+J441+J495+J510+J560+J564+J582+J641+J650+J657+J666+J681+J692+J697+J746)</f>
        <v>0</v>
      </c>
      <c r="K398" s="25">
        <f t="shared" si="44"/>
        <v>0</v>
      </c>
      <c r="L398" s="75">
        <f t="shared" si="49"/>
        <v>0</v>
      </c>
      <c r="M398" s="25">
        <f t="shared" si="45"/>
        <v>0</v>
      </c>
      <c r="N398" s="69">
        <f>SUM(N399+N414+N441+N495+N510+N560+N564+N582+N641+N650+N657+N666+N681+N692+N697+N746)</f>
        <v>0</v>
      </c>
      <c r="O398" s="25">
        <f t="shared" si="46"/>
        <v>0</v>
      </c>
      <c r="P398" s="76">
        <f t="shared" si="50"/>
        <v>0</v>
      </c>
    </row>
    <row r="399" spans="1:16" ht="26.25" hidden="1" x14ac:dyDescent="0.25">
      <c r="A399" s="100">
        <v>331140101</v>
      </c>
      <c r="B399" s="67" t="s">
        <v>578</v>
      </c>
      <c r="C399" s="73"/>
      <c r="D399" s="69">
        <f>SUM(D400+D404+D406+D410+D412)</f>
        <v>0</v>
      </c>
      <c r="E399" s="69">
        <f>SUM(E400+E404+E406+E410+E412)</f>
        <v>0</v>
      </c>
      <c r="F399" s="75">
        <f t="shared" ref="F399:F462" si="61">SUM(D399+E399)</f>
        <v>0</v>
      </c>
      <c r="G399" s="20">
        <f t="shared" si="47"/>
        <v>0</v>
      </c>
      <c r="H399" s="69">
        <f>SUM(H400+H404+H406+H410+H412)</f>
        <v>0</v>
      </c>
      <c r="I399" s="76">
        <f t="shared" si="48"/>
        <v>0</v>
      </c>
      <c r="J399" s="69">
        <f>SUM(J400+J404+J406+J410+J412)</f>
        <v>0</v>
      </c>
      <c r="K399" s="25">
        <f t="shared" ref="K399:K462" si="62">IF(OR(J399=0,F399=0),0,J399/F399)*100</f>
        <v>0</v>
      </c>
      <c r="L399" s="75">
        <f t="shared" si="49"/>
        <v>0</v>
      </c>
      <c r="M399" s="25">
        <f t="shared" ref="M399:M462" si="63">IF(OR(L399=0,F399=0),0,L399/F399)*100</f>
        <v>0</v>
      </c>
      <c r="N399" s="69">
        <f>SUM(N400+N404+N406+N410+N412)</f>
        <v>0</v>
      </c>
      <c r="O399" s="25">
        <f t="shared" ref="O399:O462" si="64">IF(OR(N399=0,F399=0),0,N399/F399)*100</f>
        <v>0</v>
      </c>
      <c r="P399" s="76">
        <f t="shared" si="50"/>
        <v>0</v>
      </c>
    </row>
    <row r="400" spans="1:16" hidden="1" x14ac:dyDescent="0.25">
      <c r="A400" s="72">
        <v>3311401010735</v>
      </c>
      <c r="B400" s="31" t="s">
        <v>579</v>
      </c>
      <c r="C400" s="73"/>
      <c r="D400" s="74">
        <f>SUM(D401:D403)</f>
        <v>0</v>
      </c>
      <c r="E400" s="74">
        <f>SUM(E401:E403)</f>
        <v>0</v>
      </c>
      <c r="F400" s="75">
        <f t="shared" si="61"/>
        <v>0</v>
      </c>
      <c r="G400" s="25">
        <f t="shared" ref="G400:G463" si="65">IF(OR(F400=0,F$7=0),0,F400/F$7)*100</f>
        <v>0</v>
      </c>
      <c r="H400" s="74">
        <f>SUM(H401:H403)</f>
        <v>0</v>
      </c>
      <c r="I400" s="76">
        <f t="shared" ref="I400:I463" si="66">SUM(F400-H400)</f>
        <v>0</v>
      </c>
      <c r="J400" s="74">
        <f>SUM(J401:J403)</f>
        <v>0</v>
      </c>
      <c r="K400" s="25">
        <f t="shared" si="62"/>
        <v>0</v>
      </c>
      <c r="L400" s="75">
        <f t="shared" si="49"/>
        <v>0</v>
      </c>
      <c r="M400" s="25">
        <f t="shared" si="63"/>
        <v>0</v>
      </c>
      <c r="N400" s="74">
        <f>SUM(N401:N403)</f>
        <v>0</v>
      </c>
      <c r="O400" s="25">
        <f t="shared" si="64"/>
        <v>0</v>
      </c>
      <c r="P400" s="76">
        <f t="shared" si="50"/>
        <v>0</v>
      </c>
    </row>
    <row r="401" spans="1:16" ht="26.25" hidden="1" x14ac:dyDescent="0.25">
      <c r="A401" s="72">
        <v>3311401010735100</v>
      </c>
      <c r="B401" s="31" t="s">
        <v>580</v>
      </c>
      <c r="C401" s="73"/>
      <c r="D401" s="64"/>
      <c r="E401" s="64"/>
      <c r="F401" s="75">
        <f t="shared" si="61"/>
        <v>0</v>
      </c>
      <c r="G401" s="25">
        <f t="shared" si="65"/>
        <v>0</v>
      </c>
      <c r="H401" s="64"/>
      <c r="I401" s="76">
        <f t="shared" si="66"/>
        <v>0</v>
      </c>
      <c r="J401" s="64"/>
      <c r="K401" s="25">
        <f t="shared" si="62"/>
        <v>0</v>
      </c>
      <c r="L401" s="75">
        <f t="shared" si="49"/>
        <v>0</v>
      </c>
      <c r="M401" s="25">
        <f t="shared" si="63"/>
        <v>0</v>
      </c>
      <c r="N401" s="64"/>
      <c r="O401" s="25">
        <f t="shared" si="64"/>
        <v>0</v>
      </c>
      <c r="P401" s="76">
        <f t="shared" si="50"/>
        <v>0</v>
      </c>
    </row>
    <row r="402" spans="1:16" ht="26.25" hidden="1" x14ac:dyDescent="0.25">
      <c r="A402" s="72">
        <v>3311401010735100</v>
      </c>
      <c r="B402" s="31" t="s">
        <v>581</v>
      </c>
      <c r="C402" s="73"/>
      <c r="D402" s="64"/>
      <c r="E402" s="64"/>
      <c r="F402" s="75">
        <f t="shared" si="61"/>
        <v>0</v>
      </c>
      <c r="G402" s="25">
        <f t="shared" si="65"/>
        <v>0</v>
      </c>
      <c r="H402" s="64"/>
      <c r="I402" s="76">
        <f t="shared" si="66"/>
        <v>0</v>
      </c>
      <c r="J402" s="64"/>
      <c r="K402" s="25">
        <f t="shared" si="62"/>
        <v>0</v>
      </c>
      <c r="L402" s="75">
        <f t="shared" si="49"/>
        <v>0</v>
      </c>
      <c r="M402" s="25">
        <f t="shared" si="63"/>
        <v>0</v>
      </c>
      <c r="N402" s="64"/>
      <c r="O402" s="25">
        <f t="shared" si="64"/>
        <v>0</v>
      </c>
      <c r="P402" s="76">
        <f t="shared" si="50"/>
        <v>0</v>
      </c>
    </row>
    <row r="403" spans="1:16" ht="26.25" hidden="1" x14ac:dyDescent="0.25">
      <c r="A403" s="72">
        <v>3311401010735100</v>
      </c>
      <c r="B403" s="31" t="s">
        <v>582</v>
      </c>
      <c r="C403" s="73"/>
      <c r="D403" s="64"/>
      <c r="E403" s="64"/>
      <c r="F403" s="75">
        <f t="shared" si="61"/>
        <v>0</v>
      </c>
      <c r="G403" s="25">
        <f t="shared" si="65"/>
        <v>0</v>
      </c>
      <c r="H403" s="64"/>
      <c r="I403" s="76">
        <f t="shared" si="66"/>
        <v>0</v>
      </c>
      <c r="J403" s="64"/>
      <c r="K403" s="25">
        <f t="shared" si="62"/>
        <v>0</v>
      </c>
      <c r="L403" s="75">
        <f t="shared" si="49"/>
        <v>0</v>
      </c>
      <c r="M403" s="25">
        <f t="shared" si="63"/>
        <v>0</v>
      </c>
      <c r="N403" s="64"/>
      <c r="O403" s="25">
        <f t="shared" si="64"/>
        <v>0</v>
      </c>
      <c r="P403" s="76">
        <f t="shared" si="50"/>
        <v>0</v>
      </c>
    </row>
    <row r="404" spans="1:16" hidden="1" x14ac:dyDescent="0.25">
      <c r="A404" s="72">
        <v>3311401010739</v>
      </c>
      <c r="B404" s="31" t="s">
        <v>583</v>
      </c>
      <c r="C404" s="73"/>
      <c r="D404" s="74">
        <f>SUM(D405)</f>
        <v>0</v>
      </c>
      <c r="E404" s="74">
        <f>SUM(E405)</f>
        <v>0</v>
      </c>
      <c r="F404" s="75">
        <f t="shared" si="61"/>
        <v>0</v>
      </c>
      <c r="G404" s="25">
        <f t="shared" si="65"/>
        <v>0</v>
      </c>
      <c r="H404" s="74">
        <f>SUM(H405)</f>
        <v>0</v>
      </c>
      <c r="I404" s="76">
        <f t="shared" si="66"/>
        <v>0</v>
      </c>
      <c r="J404" s="74">
        <f>SUM(J405)</f>
        <v>0</v>
      </c>
      <c r="K404" s="25">
        <f t="shared" si="62"/>
        <v>0</v>
      </c>
      <c r="L404" s="75">
        <f t="shared" si="49"/>
        <v>0</v>
      </c>
      <c r="M404" s="25">
        <f t="shared" si="63"/>
        <v>0</v>
      </c>
      <c r="N404" s="74">
        <f>SUM(N405)</f>
        <v>0</v>
      </c>
      <c r="O404" s="25">
        <f t="shared" si="64"/>
        <v>0</v>
      </c>
      <c r="P404" s="76">
        <f t="shared" si="50"/>
        <v>0</v>
      </c>
    </row>
    <row r="405" spans="1:16" hidden="1" x14ac:dyDescent="0.25">
      <c r="A405" s="72">
        <v>3311401010739100</v>
      </c>
      <c r="B405" s="31" t="s">
        <v>584</v>
      </c>
      <c r="C405" s="73"/>
      <c r="D405" s="64"/>
      <c r="E405" s="64"/>
      <c r="F405" s="75">
        <f t="shared" si="61"/>
        <v>0</v>
      </c>
      <c r="G405" s="25">
        <f t="shared" si="65"/>
        <v>0</v>
      </c>
      <c r="H405" s="64"/>
      <c r="I405" s="76">
        <f t="shared" si="66"/>
        <v>0</v>
      </c>
      <c r="J405" s="64"/>
      <c r="K405" s="25">
        <f t="shared" si="62"/>
        <v>0</v>
      </c>
      <c r="L405" s="75">
        <f t="shared" si="49"/>
        <v>0</v>
      </c>
      <c r="M405" s="25">
        <f t="shared" si="63"/>
        <v>0</v>
      </c>
      <c r="N405" s="64"/>
      <c r="O405" s="25">
        <f t="shared" si="64"/>
        <v>0</v>
      </c>
      <c r="P405" s="76">
        <f t="shared" si="50"/>
        <v>0</v>
      </c>
    </row>
    <row r="406" spans="1:16" ht="26.25" hidden="1" x14ac:dyDescent="0.25">
      <c r="A406" s="72">
        <v>3311401010901</v>
      </c>
      <c r="B406" s="31" t="s">
        <v>585</v>
      </c>
      <c r="C406" s="73"/>
      <c r="D406" s="74">
        <f>SUM(D407:D409)</f>
        <v>0</v>
      </c>
      <c r="E406" s="74">
        <f>SUM(E407:E409)</f>
        <v>0</v>
      </c>
      <c r="F406" s="75">
        <f t="shared" si="61"/>
        <v>0</v>
      </c>
      <c r="G406" s="25">
        <f t="shared" si="65"/>
        <v>0</v>
      </c>
      <c r="H406" s="74">
        <f>SUM(H407:H409)</f>
        <v>0</v>
      </c>
      <c r="I406" s="76">
        <f t="shared" si="66"/>
        <v>0</v>
      </c>
      <c r="J406" s="74">
        <f>SUM(J407:J409)</f>
        <v>0</v>
      </c>
      <c r="K406" s="25">
        <f t="shared" si="62"/>
        <v>0</v>
      </c>
      <c r="L406" s="75">
        <f t="shared" si="49"/>
        <v>0</v>
      </c>
      <c r="M406" s="25">
        <f t="shared" si="63"/>
        <v>0</v>
      </c>
      <c r="N406" s="74">
        <f>SUM(N407:N409)</f>
        <v>0</v>
      </c>
      <c r="O406" s="25">
        <f t="shared" si="64"/>
        <v>0</v>
      </c>
      <c r="P406" s="76">
        <f t="shared" si="50"/>
        <v>0</v>
      </c>
    </row>
    <row r="407" spans="1:16" ht="26.25" hidden="1" x14ac:dyDescent="0.25">
      <c r="A407" s="72">
        <v>3311401010901100</v>
      </c>
      <c r="B407" s="31" t="s">
        <v>585</v>
      </c>
      <c r="C407" s="73"/>
      <c r="D407" s="64"/>
      <c r="E407" s="64"/>
      <c r="F407" s="75">
        <f t="shared" si="61"/>
        <v>0</v>
      </c>
      <c r="G407" s="25">
        <f t="shared" si="65"/>
        <v>0</v>
      </c>
      <c r="H407" s="64"/>
      <c r="I407" s="76">
        <f t="shared" si="66"/>
        <v>0</v>
      </c>
      <c r="J407" s="64"/>
      <c r="K407" s="25">
        <f t="shared" si="62"/>
        <v>0</v>
      </c>
      <c r="L407" s="75">
        <f t="shared" ref="L407:L470" si="67">SUM(N407-J407)</f>
        <v>0</v>
      </c>
      <c r="M407" s="25">
        <f t="shared" si="63"/>
        <v>0</v>
      </c>
      <c r="N407" s="64"/>
      <c r="O407" s="25">
        <f t="shared" si="64"/>
        <v>0</v>
      </c>
      <c r="P407" s="76">
        <f t="shared" ref="P407:P470" si="68">SUM(F407-N407)</f>
        <v>0</v>
      </c>
    </row>
    <row r="408" spans="1:16" ht="26.25" hidden="1" x14ac:dyDescent="0.25">
      <c r="A408" s="72">
        <v>3311401010901100</v>
      </c>
      <c r="B408" s="31" t="s">
        <v>585</v>
      </c>
      <c r="C408" s="73"/>
      <c r="D408" s="64"/>
      <c r="E408" s="64"/>
      <c r="F408" s="75">
        <f t="shared" si="61"/>
        <v>0</v>
      </c>
      <c r="G408" s="25">
        <f t="shared" si="65"/>
        <v>0</v>
      </c>
      <c r="H408" s="64"/>
      <c r="I408" s="76">
        <f t="shared" si="66"/>
        <v>0</v>
      </c>
      <c r="J408" s="64"/>
      <c r="K408" s="25">
        <f t="shared" si="62"/>
        <v>0</v>
      </c>
      <c r="L408" s="75">
        <f t="shared" si="67"/>
        <v>0</v>
      </c>
      <c r="M408" s="25">
        <f t="shared" si="63"/>
        <v>0</v>
      </c>
      <c r="N408" s="64"/>
      <c r="O408" s="25">
        <f t="shared" si="64"/>
        <v>0</v>
      </c>
      <c r="P408" s="76">
        <f t="shared" si="68"/>
        <v>0</v>
      </c>
    </row>
    <row r="409" spans="1:16" ht="26.25" hidden="1" x14ac:dyDescent="0.25">
      <c r="A409" s="72">
        <v>3311401010901100</v>
      </c>
      <c r="B409" s="31" t="s">
        <v>585</v>
      </c>
      <c r="C409" s="73"/>
      <c r="D409" s="64"/>
      <c r="E409" s="64"/>
      <c r="F409" s="75">
        <f t="shared" si="61"/>
        <v>0</v>
      </c>
      <c r="G409" s="25">
        <f t="shared" si="65"/>
        <v>0</v>
      </c>
      <c r="H409" s="64"/>
      <c r="I409" s="76">
        <f t="shared" si="66"/>
        <v>0</v>
      </c>
      <c r="J409" s="64"/>
      <c r="K409" s="25">
        <f t="shared" si="62"/>
        <v>0</v>
      </c>
      <c r="L409" s="75">
        <f t="shared" si="67"/>
        <v>0</v>
      </c>
      <c r="M409" s="25">
        <f t="shared" si="63"/>
        <v>0</v>
      </c>
      <c r="N409" s="64"/>
      <c r="O409" s="25">
        <f t="shared" si="64"/>
        <v>0</v>
      </c>
      <c r="P409" s="76">
        <f t="shared" si="68"/>
        <v>0</v>
      </c>
    </row>
    <row r="410" spans="1:16" ht="26.25" hidden="1" x14ac:dyDescent="0.25">
      <c r="A410" s="100">
        <v>3311401010914</v>
      </c>
      <c r="B410" s="101" t="s">
        <v>586</v>
      </c>
      <c r="C410" s="73"/>
      <c r="D410" s="74">
        <f>SUM(D411)</f>
        <v>0</v>
      </c>
      <c r="E410" s="74">
        <f>SUM(E411)</f>
        <v>0</v>
      </c>
      <c r="F410" s="75">
        <f t="shared" si="61"/>
        <v>0</v>
      </c>
      <c r="G410" s="25">
        <f t="shared" si="65"/>
        <v>0</v>
      </c>
      <c r="H410" s="74">
        <f>SUM(H411)</f>
        <v>0</v>
      </c>
      <c r="I410" s="76">
        <f t="shared" si="66"/>
        <v>0</v>
      </c>
      <c r="J410" s="74">
        <f>SUM(J411)</f>
        <v>0</v>
      </c>
      <c r="K410" s="25">
        <f t="shared" si="62"/>
        <v>0</v>
      </c>
      <c r="L410" s="75">
        <f t="shared" si="67"/>
        <v>0</v>
      </c>
      <c r="M410" s="25">
        <f t="shared" si="63"/>
        <v>0</v>
      </c>
      <c r="N410" s="74">
        <f>SUM(N411)</f>
        <v>0</v>
      </c>
      <c r="O410" s="25">
        <f t="shared" si="64"/>
        <v>0</v>
      </c>
      <c r="P410" s="76">
        <f t="shared" si="68"/>
        <v>0</v>
      </c>
    </row>
    <row r="411" spans="1:16" ht="26.25" hidden="1" x14ac:dyDescent="0.25">
      <c r="A411" s="100">
        <v>3311401010914100</v>
      </c>
      <c r="B411" s="101" t="s">
        <v>586</v>
      </c>
      <c r="C411" s="73"/>
      <c r="D411" s="64"/>
      <c r="E411" s="64"/>
      <c r="F411" s="75">
        <f t="shared" si="61"/>
        <v>0</v>
      </c>
      <c r="G411" s="25">
        <f t="shared" si="65"/>
        <v>0</v>
      </c>
      <c r="H411" s="64"/>
      <c r="I411" s="76">
        <f t="shared" si="66"/>
        <v>0</v>
      </c>
      <c r="J411" s="64"/>
      <c r="K411" s="25">
        <f t="shared" si="62"/>
        <v>0</v>
      </c>
      <c r="L411" s="75">
        <f t="shared" si="67"/>
        <v>0</v>
      </c>
      <c r="M411" s="25">
        <f t="shared" si="63"/>
        <v>0</v>
      </c>
      <c r="N411" s="64"/>
      <c r="O411" s="25">
        <f t="shared" si="64"/>
        <v>0</v>
      </c>
      <c r="P411" s="76">
        <f t="shared" si="68"/>
        <v>0</v>
      </c>
    </row>
    <row r="412" spans="1:16" hidden="1" x14ac:dyDescent="0.25">
      <c r="A412" s="72">
        <v>3311401010926</v>
      </c>
      <c r="B412" s="31" t="s">
        <v>587</v>
      </c>
      <c r="C412" s="73"/>
      <c r="D412" s="74">
        <f>SUM(D413)</f>
        <v>0</v>
      </c>
      <c r="E412" s="74">
        <f>SUM(E413)</f>
        <v>0</v>
      </c>
      <c r="F412" s="75">
        <f t="shared" si="61"/>
        <v>0</v>
      </c>
      <c r="G412" s="25">
        <f t="shared" si="65"/>
        <v>0</v>
      </c>
      <c r="H412" s="74">
        <f>SUM(H413)</f>
        <v>0</v>
      </c>
      <c r="I412" s="76">
        <f t="shared" si="66"/>
        <v>0</v>
      </c>
      <c r="J412" s="74">
        <f>SUM(J413)</f>
        <v>0</v>
      </c>
      <c r="K412" s="25">
        <f t="shared" si="62"/>
        <v>0</v>
      </c>
      <c r="L412" s="75">
        <f t="shared" si="67"/>
        <v>0</v>
      </c>
      <c r="M412" s="25">
        <f t="shared" si="63"/>
        <v>0</v>
      </c>
      <c r="N412" s="74">
        <f>SUM(N413)</f>
        <v>0</v>
      </c>
      <c r="O412" s="25">
        <f t="shared" si="64"/>
        <v>0</v>
      </c>
      <c r="P412" s="76">
        <f t="shared" si="68"/>
        <v>0</v>
      </c>
    </row>
    <row r="413" spans="1:16" hidden="1" x14ac:dyDescent="0.25">
      <c r="A413" s="72">
        <v>3311401010926100</v>
      </c>
      <c r="B413" s="31" t="s">
        <v>588</v>
      </c>
      <c r="C413" s="73"/>
      <c r="D413" s="64"/>
      <c r="E413" s="64"/>
      <c r="F413" s="75">
        <f t="shared" si="61"/>
        <v>0</v>
      </c>
      <c r="G413" s="25">
        <f t="shared" si="65"/>
        <v>0</v>
      </c>
      <c r="H413" s="64"/>
      <c r="I413" s="76">
        <f t="shared" si="66"/>
        <v>0</v>
      </c>
      <c r="J413" s="64"/>
      <c r="K413" s="25">
        <f t="shared" si="62"/>
        <v>0</v>
      </c>
      <c r="L413" s="75">
        <f t="shared" si="67"/>
        <v>0</v>
      </c>
      <c r="M413" s="25">
        <f t="shared" si="63"/>
        <v>0</v>
      </c>
      <c r="N413" s="64"/>
      <c r="O413" s="25">
        <f t="shared" si="64"/>
        <v>0</v>
      </c>
      <c r="P413" s="76">
        <f t="shared" si="68"/>
        <v>0</v>
      </c>
    </row>
    <row r="414" spans="1:16" ht="26.25" hidden="1" x14ac:dyDescent="0.25">
      <c r="A414" s="100">
        <v>331140102</v>
      </c>
      <c r="B414" s="101" t="s">
        <v>589</v>
      </c>
      <c r="C414" s="73"/>
      <c r="D414" s="74">
        <f>SUM(D415+D417+D419+D421+D423+D425+D427+D429+D431+D433+D435+D437+D439)</f>
        <v>0</v>
      </c>
      <c r="E414" s="74">
        <f>SUM(E415+E417+E419+E421+E423+E425+E427+E429+E431+E433+E435+E437+E439)</f>
        <v>0</v>
      </c>
      <c r="F414" s="75">
        <f t="shared" si="61"/>
        <v>0</v>
      </c>
      <c r="G414" s="25">
        <f t="shared" si="65"/>
        <v>0</v>
      </c>
      <c r="H414" s="74">
        <f>SUM(H415+H417+H419+H421+H423+H425+H427+H429+H431+H433+H435+H437+H439)</f>
        <v>0</v>
      </c>
      <c r="I414" s="76">
        <f t="shared" si="66"/>
        <v>0</v>
      </c>
      <c r="J414" s="74">
        <f>SUM(J415+J417+J419+J421+J423+J425+J427+J429+J431+J433+J435+J437+J439)</f>
        <v>0</v>
      </c>
      <c r="K414" s="25">
        <f t="shared" si="62"/>
        <v>0</v>
      </c>
      <c r="L414" s="75">
        <f t="shared" si="67"/>
        <v>0</v>
      </c>
      <c r="M414" s="25">
        <f t="shared" si="63"/>
        <v>0</v>
      </c>
      <c r="N414" s="74">
        <f>SUM(N415+N417+N419+N421+N423+N425+N427+N429+N431+N433+N435+N437+N439)</f>
        <v>0</v>
      </c>
      <c r="O414" s="25">
        <f t="shared" si="64"/>
        <v>0</v>
      </c>
      <c r="P414" s="76">
        <f t="shared" si="68"/>
        <v>0</v>
      </c>
    </row>
    <row r="415" spans="1:16" hidden="1" x14ac:dyDescent="0.25">
      <c r="A415" s="100">
        <v>3311401020869</v>
      </c>
      <c r="B415" s="101" t="s">
        <v>590</v>
      </c>
      <c r="C415" s="73"/>
      <c r="D415" s="74">
        <f>SUM(D416)</f>
        <v>0</v>
      </c>
      <c r="E415" s="74">
        <f>SUM(E416)</f>
        <v>0</v>
      </c>
      <c r="F415" s="75">
        <f t="shared" si="61"/>
        <v>0</v>
      </c>
      <c r="G415" s="25">
        <f t="shared" si="65"/>
        <v>0</v>
      </c>
      <c r="H415" s="74">
        <f>SUM(H416)</f>
        <v>0</v>
      </c>
      <c r="I415" s="76">
        <f t="shared" si="66"/>
        <v>0</v>
      </c>
      <c r="J415" s="74">
        <f>SUM(J416)</f>
        <v>0</v>
      </c>
      <c r="K415" s="25">
        <f t="shared" si="62"/>
        <v>0</v>
      </c>
      <c r="L415" s="75">
        <f t="shared" si="67"/>
        <v>0</v>
      </c>
      <c r="M415" s="25">
        <f t="shared" si="63"/>
        <v>0</v>
      </c>
      <c r="N415" s="74">
        <f>SUM(N416)</f>
        <v>0</v>
      </c>
      <c r="O415" s="25">
        <f t="shared" si="64"/>
        <v>0</v>
      </c>
      <c r="P415" s="76">
        <f t="shared" si="68"/>
        <v>0</v>
      </c>
    </row>
    <row r="416" spans="1:16" hidden="1" x14ac:dyDescent="0.25">
      <c r="A416" s="100">
        <v>3311401020869100</v>
      </c>
      <c r="B416" s="101" t="s">
        <v>591</v>
      </c>
      <c r="C416" s="73"/>
      <c r="D416" s="64"/>
      <c r="E416" s="64"/>
      <c r="F416" s="75">
        <f t="shared" si="61"/>
        <v>0</v>
      </c>
      <c r="G416" s="25">
        <f t="shared" si="65"/>
        <v>0</v>
      </c>
      <c r="H416" s="64"/>
      <c r="I416" s="76">
        <f t="shared" si="66"/>
        <v>0</v>
      </c>
      <c r="J416" s="64"/>
      <c r="K416" s="25">
        <f t="shared" si="62"/>
        <v>0</v>
      </c>
      <c r="L416" s="75">
        <f t="shared" si="67"/>
        <v>0</v>
      </c>
      <c r="M416" s="25">
        <f t="shared" si="63"/>
        <v>0</v>
      </c>
      <c r="N416" s="64"/>
      <c r="O416" s="25">
        <f t="shared" si="64"/>
        <v>0</v>
      </c>
      <c r="P416" s="76">
        <f t="shared" si="68"/>
        <v>0</v>
      </c>
    </row>
    <row r="417" spans="1:16" hidden="1" x14ac:dyDescent="0.25">
      <c r="A417" s="100">
        <v>3311401020872</v>
      </c>
      <c r="B417" s="101" t="s">
        <v>592</v>
      </c>
      <c r="C417" s="73"/>
      <c r="D417" s="74">
        <f>SUM(D418)</f>
        <v>0</v>
      </c>
      <c r="E417" s="74">
        <f>SUM(E418)</f>
        <v>0</v>
      </c>
      <c r="F417" s="75">
        <f t="shared" si="61"/>
        <v>0</v>
      </c>
      <c r="G417" s="25">
        <f t="shared" si="65"/>
        <v>0</v>
      </c>
      <c r="H417" s="74">
        <f>SUM(H418)</f>
        <v>0</v>
      </c>
      <c r="I417" s="76">
        <f t="shared" si="66"/>
        <v>0</v>
      </c>
      <c r="J417" s="74">
        <f>SUM(J418)</f>
        <v>0</v>
      </c>
      <c r="K417" s="25">
        <f t="shared" si="62"/>
        <v>0</v>
      </c>
      <c r="L417" s="75">
        <f t="shared" si="67"/>
        <v>0</v>
      </c>
      <c r="M417" s="25">
        <f t="shared" si="63"/>
        <v>0</v>
      </c>
      <c r="N417" s="74">
        <f>SUM(N418)</f>
        <v>0</v>
      </c>
      <c r="O417" s="25">
        <f t="shared" si="64"/>
        <v>0</v>
      </c>
      <c r="P417" s="76">
        <f t="shared" si="68"/>
        <v>0</v>
      </c>
    </row>
    <row r="418" spans="1:16" hidden="1" x14ac:dyDescent="0.25">
      <c r="A418" s="100">
        <v>3311401020872100</v>
      </c>
      <c r="B418" s="101" t="s">
        <v>593</v>
      </c>
      <c r="C418" s="73"/>
      <c r="D418" s="64"/>
      <c r="E418" s="64"/>
      <c r="F418" s="75">
        <f t="shared" si="61"/>
        <v>0</v>
      </c>
      <c r="G418" s="25">
        <f t="shared" si="65"/>
        <v>0</v>
      </c>
      <c r="H418" s="64"/>
      <c r="I418" s="76">
        <f t="shared" si="66"/>
        <v>0</v>
      </c>
      <c r="J418" s="64"/>
      <c r="K418" s="25">
        <f t="shared" si="62"/>
        <v>0</v>
      </c>
      <c r="L418" s="75">
        <f t="shared" si="67"/>
        <v>0</v>
      </c>
      <c r="M418" s="25">
        <f t="shared" si="63"/>
        <v>0</v>
      </c>
      <c r="N418" s="64"/>
      <c r="O418" s="25">
        <f t="shared" si="64"/>
        <v>0</v>
      </c>
      <c r="P418" s="76">
        <f t="shared" si="68"/>
        <v>0</v>
      </c>
    </row>
    <row r="419" spans="1:16" hidden="1" x14ac:dyDescent="0.25">
      <c r="A419" s="100">
        <v>3311401020874</v>
      </c>
      <c r="B419" s="101" t="s">
        <v>594</v>
      </c>
      <c r="C419" s="73"/>
      <c r="D419" s="74">
        <f>SUM(D420)</f>
        <v>0</v>
      </c>
      <c r="E419" s="74">
        <f>SUM(E420)</f>
        <v>0</v>
      </c>
      <c r="F419" s="75">
        <f t="shared" si="61"/>
        <v>0</v>
      </c>
      <c r="G419" s="25">
        <f t="shared" si="65"/>
        <v>0</v>
      </c>
      <c r="H419" s="74">
        <f>SUM(H420)</f>
        <v>0</v>
      </c>
      <c r="I419" s="76">
        <f t="shared" si="66"/>
        <v>0</v>
      </c>
      <c r="J419" s="74">
        <f>SUM(J420)</f>
        <v>0</v>
      </c>
      <c r="K419" s="25">
        <f t="shared" si="62"/>
        <v>0</v>
      </c>
      <c r="L419" s="75">
        <f t="shared" si="67"/>
        <v>0</v>
      </c>
      <c r="M419" s="25">
        <f t="shared" si="63"/>
        <v>0</v>
      </c>
      <c r="N419" s="74">
        <f>SUM(N420)</f>
        <v>0</v>
      </c>
      <c r="O419" s="25">
        <f t="shared" si="64"/>
        <v>0</v>
      </c>
      <c r="P419" s="76">
        <f t="shared" si="68"/>
        <v>0</v>
      </c>
    </row>
    <row r="420" spans="1:16" hidden="1" x14ac:dyDescent="0.25">
      <c r="A420" s="100">
        <v>3311401020874100</v>
      </c>
      <c r="B420" s="101" t="s">
        <v>595</v>
      </c>
      <c r="C420" s="73"/>
      <c r="D420" s="64"/>
      <c r="E420" s="64"/>
      <c r="F420" s="75">
        <f t="shared" si="61"/>
        <v>0</v>
      </c>
      <c r="G420" s="25">
        <f t="shared" si="65"/>
        <v>0</v>
      </c>
      <c r="H420" s="64"/>
      <c r="I420" s="76">
        <f t="shared" si="66"/>
        <v>0</v>
      </c>
      <c r="J420" s="64"/>
      <c r="K420" s="25">
        <f t="shared" si="62"/>
        <v>0</v>
      </c>
      <c r="L420" s="75">
        <f t="shared" si="67"/>
        <v>0</v>
      </c>
      <c r="M420" s="25">
        <f t="shared" si="63"/>
        <v>0</v>
      </c>
      <c r="N420" s="64"/>
      <c r="O420" s="25">
        <f t="shared" si="64"/>
        <v>0</v>
      </c>
      <c r="P420" s="76">
        <f t="shared" si="68"/>
        <v>0</v>
      </c>
    </row>
    <row r="421" spans="1:16" hidden="1" x14ac:dyDescent="0.25">
      <c r="A421" s="100">
        <v>3311401020875</v>
      </c>
      <c r="B421" s="31" t="s">
        <v>596</v>
      </c>
      <c r="C421" s="73"/>
      <c r="D421" s="74">
        <f>SUM(D422)</f>
        <v>0</v>
      </c>
      <c r="E421" s="74">
        <f>SUM(E422)</f>
        <v>0</v>
      </c>
      <c r="F421" s="75">
        <f t="shared" si="61"/>
        <v>0</v>
      </c>
      <c r="G421" s="25">
        <f t="shared" si="65"/>
        <v>0</v>
      </c>
      <c r="H421" s="74">
        <f>SUM(H422)</f>
        <v>0</v>
      </c>
      <c r="I421" s="76">
        <f t="shared" si="66"/>
        <v>0</v>
      </c>
      <c r="J421" s="74">
        <f>SUM(J422)</f>
        <v>0</v>
      </c>
      <c r="K421" s="25">
        <f t="shared" si="62"/>
        <v>0</v>
      </c>
      <c r="L421" s="75">
        <f t="shared" si="67"/>
        <v>0</v>
      </c>
      <c r="M421" s="25">
        <f t="shared" si="63"/>
        <v>0</v>
      </c>
      <c r="N421" s="74">
        <f>SUM(N422)</f>
        <v>0</v>
      </c>
      <c r="O421" s="25">
        <f t="shared" si="64"/>
        <v>0</v>
      </c>
      <c r="P421" s="76">
        <f t="shared" si="68"/>
        <v>0</v>
      </c>
    </row>
    <row r="422" spans="1:16" hidden="1" x14ac:dyDescent="0.25">
      <c r="A422" s="100">
        <v>3311401020875100</v>
      </c>
      <c r="B422" s="31" t="s">
        <v>596</v>
      </c>
      <c r="C422" s="73"/>
      <c r="D422" s="64"/>
      <c r="E422" s="64"/>
      <c r="F422" s="75">
        <f t="shared" si="61"/>
        <v>0</v>
      </c>
      <c r="G422" s="25">
        <f t="shared" si="65"/>
        <v>0</v>
      </c>
      <c r="H422" s="64"/>
      <c r="I422" s="76">
        <f t="shared" si="66"/>
        <v>0</v>
      </c>
      <c r="J422" s="64"/>
      <c r="K422" s="25">
        <f t="shared" si="62"/>
        <v>0</v>
      </c>
      <c r="L422" s="75">
        <f t="shared" si="67"/>
        <v>0</v>
      </c>
      <c r="M422" s="25">
        <f t="shared" si="63"/>
        <v>0</v>
      </c>
      <c r="N422" s="64"/>
      <c r="O422" s="25">
        <f t="shared" si="64"/>
        <v>0</v>
      </c>
      <c r="P422" s="76">
        <f t="shared" si="68"/>
        <v>0</v>
      </c>
    </row>
    <row r="423" spans="1:16" hidden="1" x14ac:dyDescent="0.25">
      <c r="A423" s="100">
        <v>3311401020876</v>
      </c>
      <c r="B423" s="101" t="s">
        <v>597</v>
      </c>
      <c r="C423" s="73"/>
      <c r="D423" s="74">
        <f>SUM(D424)</f>
        <v>0</v>
      </c>
      <c r="E423" s="74">
        <f>SUM(E424)</f>
        <v>0</v>
      </c>
      <c r="F423" s="75">
        <f t="shared" si="61"/>
        <v>0</v>
      </c>
      <c r="G423" s="25">
        <f t="shared" si="65"/>
        <v>0</v>
      </c>
      <c r="H423" s="74">
        <f>SUM(H424)</f>
        <v>0</v>
      </c>
      <c r="I423" s="76">
        <f t="shared" si="66"/>
        <v>0</v>
      </c>
      <c r="J423" s="74">
        <f>SUM(J424)</f>
        <v>0</v>
      </c>
      <c r="K423" s="25">
        <f t="shared" si="62"/>
        <v>0</v>
      </c>
      <c r="L423" s="75">
        <f t="shared" si="67"/>
        <v>0</v>
      </c>
      <c r="M423" s="25">
        <f t="shared" si="63"/>
        <v>0</v>
      </c>
      <c r="N423" s="74">
        <f>SUM(N424)</f>
        <v>0</v>
      </c>
      <c r="O423" s="25">
        <f t="shared" si="64"/>
        <v>0</v>
      </c>
      <c r="P423" s="76">
        <f t="shared" si="68"/>
        <v>0</v>
      </c>
    </row>
    <row r="424" spans="1:16" hidden="1" x14ac:dyDescent="0.25">
      <c r="A424" s="100">
        <v>3311401020876100</v>
      </c>
      <c r="B424" s="101" t="s">
        <v>598</v>
      </c>
      <c r="C424" s="73"/>
      <c r="D424" s="64"/>
      <c r="E424" s="64"/>
      <c r="F424" s="75">
        <f t="shared" si="61"/>
        <v>0</v>
      </c>
      <c r="G424" s="25">
        <f t="shared" si="65"/>
        <v>0</v>
      </c>
      <c r="H424" s="64"/>
      <c r="I424" s="76">
        <f t="shared" si="66"/>
        <v>0</v>
      </c>
      <c r="J424" s="64"/>
      <c r="K424" s="25">
        <f t="shared" si="62"/>
        <v>0</v>
      </c>
      <c r="L424" s="75">
        <f t="shared" si="67"/>
        <v>0</v>
      </c>
      <c r="M424" s="25">
        <f t="shared" si="63"/>
        <v>0</v>
      </c>
      <c r="N424" s="64"/>
      <c r="O424" s="25">
        <f t="shared" si="64"/>
        <v>0</v>
      </c>
      <c r="P424" s="76">
        <f t="shared" si="68"/>
        <v>0</v>
      </c>
    </row>
    <row r="425" spans="1:16" hidden="1" x14ac:dyDescent="0.25">
      <c r="A425" s="100">
        <v>3311401020877</v>
      </c>
      <c r="B425" s="101" t="s">
        <v>599</v>
      </c>
      <c r="C425" s="73"/>
      <c r="D425" s="74">
        <f>SUM(D426)</f>
        <v>0</v>
      </c>
      <c r="E425" s="74">
        <f>SUM(E426)</f>
        <v>0</v>
      </c>
      <c r="F425" s="75">
        <f t="shared" si="61"/>
        <v>0</v>
      </c>
      <c r="G425" s="25">
        <f t="shared" si="65"/>
        <v>0</v>
      </c>
      <c r="H425" s="74">
        <f>SUM(H426)</f>
        <v>0</v>
      </c>
      <c r="I425" s="76">
        <f t="shared" si="66"/>
        <v>0</v>
      </c>
      <c r="J425" s="74">
        <f>SUM(J426)</f>
        <v>0</v>
      </c>
      <c r="K425" s="25">
        <f t="shared" si="62"/>
        <v>0</v>
      </c>
      <c r="L425" s="75">
        <f t="shared" si="67"/>
        <v>0</v>
      </c>
      <c r="M425" s="25">
        <f t="shared" si="63"/>
        <v>0</v>
      </c>
      <c r="N425" s="74">
        <f>SUM(N426)</f>
        <v>0</v>
      </c>
      <c r="O425" s="25">
        <f t="shared" si="64"/>
        <v>0</v>
      </c>
      <c r="P425" s="76">
        <f t="shared" si="68"/>
        <v>0</v>
      </c>
    </row>
    <row r="426" spans="1:16" ht="26.25" hidden="1" x14ac:dyDescent="0.25">
      <c r="A426" s="100">
        <v>3311401020877100</v>
      </c>
      <c r="B426" s="101" t="s">
        <v>600</v>
      </c>
      <c r="C426" s="73"/>
      <c r="D426" s="64"/>
      <c r="E426" s="64"/>
      <c r="F426" s="75">
        <f t="shared" si="61"/>
        <v>0</v>
      </c>
      <c r="G426" s="25">
        <f t="shared" si="65"/>
        <v>0</v>
      </c>
      <c r="H426" s="64"/>
      <c r="I426" s="76">
        <f t="shared" si="66"/>
        <v>0</v>
      </c>
      <c r="J426" s="64"/>
      <c r="K426" s="25">
        <f t="shared" si="62"/>
        <v>0</v>
      </c>
      <c r="L426" s="75">
        <f t="shared" si="67"/>
        <v>0</v>
      </c>
      <c r="M426" s="25">
        <f t="shared" si="63"/>
        <v>0</v>
      </c>
      <c r="N426" s="64"/>
      <c r="O426" s="25">
        <f t="shared" si="64"/>
        <v>0</v>
      </c>
      <c r="P426" s="76">
        <f t="shared" si="68"/>
        <v>0</v>
      </c>
    </row>
    <row r="427" spans="1:16" hidden="1" x14ac:dyDescent="0.25">
      <c r="A427" s="100">
        <v>3311401020878</v>
      </c>
      <c r="B427" s="101" t="s">
        <v>601</v>
      </c>
      <c r="C427" s="73"/>
      <c r="D427" s="74">
        <f>SUM(D428)</f>
        <v>0</v>
      </c>
      <c r="E427" s="74">
        <f>SUM(E428)</f>
        <v>0</v>
      </c>
      <c r="F427" s="75">
        <f t="shared" si="61"/>
        <v>0</v>
      </c>
      <c r="G427" s="25">
        <f t="shared" si="65"/>
        <v>0</v>
      </c>
      <c r="H427" s="74">
        <f>SUM(H428)</f>
        <v>0</v>
      </c>
      <c r="I427" s="76">
        <f t="shared" si="66"/>
        <v>0</v>
      </c>
      <c r="J427" s="74">
        <f>SUM(J428)</f>
        <v>0</v>
      </c>
      <c r="K427" s="25">
        <f t="shared" si="62"/>
        <v>0</v>
      </c>
      <c r="L427" s="75">
        <f t="shared" si="67"/>
        <v>0</v>
      </c>
      <c r="M427" s="25">
        <f t="shared" si="63"/>
        <v>0</v>
      </c>
      <c r="N427" s="74">
        <f>SUM(N428)</f>
        <v>0</v>
      </c>
      <c r="O427" s="25">
        <f t="shared" si="64"/>
        <v>0</v>
      </c>
      <c r="P427" s="76">
        <f t="shared" si="68"/>
        <v>0</v>
      </c>
    </row>
    <row r="428" spans="1:16" hidden="1" x14ac:dyDescent="0.25">
      <c r="A428" s="100">
        <v>3311401020878100</v>
      </c>
      <c r="B428" s="101" t="s">
        <v>602</v>
      </c>
      <c r="C428" s="73"/>
      <c r="D428" s="64"/>
      <c r="E428" s="64"/>
      <c r="F428" s="75">
        <f t="shared" si="61"/>
        <v>0</v>
      </c>
      <c r="G428" s="25">
        <f t="shared" si="65"/>
        <v>0</v>
      </c>
      <c r="H428" s="64"/>
      <c r="I428" s="76">
        <f t="shared" si="66"/>
        <v>0</v>
      </c>
      <c r="J428" s="64"/>
      <c r="K428" s="25">
        <f t="shared" si="62"/>
        <v>0</v>
      </c>
      <c r="L428" s="75">
        <f t="shared" si="67"/>
        <v>0</v>
      </c>
      <c r="M428" s="25">
        <f t="shared" si="63"/>
        <v>0</v>
      </c>
      <c r="N428" s="64"/>
      <c r="O428" s="25">
        <f t="shared" si="64"/>
        <v>0</v>
      </c>
      <c r="P428" s="76">
        <f t="shared" si="68"/>
        <v>0</v>
      </c>
    </row>
    <row r="429" spans="1:16" hidden="1" x14ac:dyDescent="0.25">
      <c r="A429" s="100">
        <v>3311401020879</v>
      </c>
      <c r="B429" s="101" t="s">
        <v>603</v>
      </c>
      <c r="C429" s="73"/>
      <c r="D429" s="74">
        <f>SUM(D430)</f>
        <v>0</v>
      </c>
      <c r="E429" s="74">
        <f>SUM(E430)</f>
        <v>0</v>
      </c>
      <c r="F429" s="75">
        <f t="shared" si="61"/>
        <v>0</v>
      </c>
      <c r="G429" s="25">
        <f t="shared" si="65"/>
        <v>0</v>
      </c>
      <c r="H429" s="74">
        <f>SUM(H430)</f>
        <v>0</v>
      </c>
      <c r="I429" s="76">
        <f t="shared" si="66"/>
        <v>0</v>
      </c>
      <c r="J429" s="74">
        <f>SUM(J430)</f>
        <v>0</v>
      </c>
      <c r="K429" s="25">
        <f t="shared" si="62"/>
        <v>0</v>
      </c>
      <c r="L429" s="75">
        <f t="shared" si="67"/>
        <v>0</v>
      </c>
      <c r="M429" s="25">
        <f t="shared" si="63"/>
        <v>0</v>
      </c>
      <c r="N429" s="74">
        <f>SUM(N430)</f>
        <v>0</v>
      </c>
      <c r="O429" s="25">
        <f t="shared" si="64"/>
        <v>0</v>
      </c>
      <c r="P429" s="76">
        <f t="shared" si="68"/>
        <v>0</v>
      </c>
    </row>
    <row r="430" spans="1:16" hidden="1" x14ac:dyDescent="0.25">
      <c r="A430" s="100">
        <v>3311401020879100</v>
      </c>
      <c r="B430" s="101" t="s">
        <v>604</v>
      </c>
      <c r="C430" s="73"/>
      <c r="D430" s="64"/>
      <c r="E430" s="64"/>
      <c r="F430" s="75">
        <f t="shared" si="61"/>
        <v>0</v>
      </c>
      <c r="G430" s="25">
        <f t="shared" si="65"/>
        <v>0</v>
      </c>
      <c r="H430" s="64"/>
      <c r="I430" s="76">
        <f t="shared" si="66"/>
        <v>0</v>
      </c>
      <c r="J430" s="64"/>
      <c r="K430" s="25">
        <f t="shared" si="62"/>
        <v>0</v>
      </c>
      <c r="L430" s="75">
        <f t="shared" si="67"/>
        <v>0</v>
      </c>
      <c r="M430" s="25">
        <f t="shared" si="63"/>
        <v>0</v>
      </c>
      <c r="N430" s="64"/>
      <c r="O430" s="25">
        <f t="shared" si="64"/>
        <v>0</v>
      </c>
      <c r="P430" s="76">
        <f t="shared" si="68"/>
        <v>0</v>
      </c>
    </row>
    <row r="431" spans="1:16" hidden="1" x14ac:dyDescent="0.25">
      <c r="A431" s="100">
        <v>3311401020880</v>
      </c>
      <c r="B431" s="101" t="s">
        <v>605</v>
      </c>
      <c r="C431" s="73"/>
      <c r="D431" s="74">
        <f>SUM(D432)</f>
        <v>0</v>
      </c>
      <c r="E431" s="74">
        <f>SUM(E432)</f>
        <v>0</v>
      </c>
      <c r="F431" s="75">
        <f t="shared" si="61"/>
        <v>0</v>
      </c>
      <c r="G431" s="25">
        <f t="shared" si="65"/>
        <v>0</v>
      </c>
      <c r="H431" s="74">
        <f>SUM(H432)</f>
        <v>0</v>
      </c>
      <c r="I431" s="76">
        <f t="shared" si="66"/>
        <v>0</v>
      </c>
      <c r="J431" s="74">
        <f>SUM(J432)</f>
        <v>0</v>
      </c>
      <c r="K431" s="25">
        <f t="shared" si="62"/>
        <v>0</v>
      </c>
      <c r="L431" s="75">
        <f t="shared" si="67"/>
        <v>0</v>
      </c>
      <c r="M431" s="25">
        <f t="shared" si="63"/>
        <v>0</v>
      </c>
      <c r="N431" s="74">
        <f>SUM(N432)</f>
        <v>0</v>
      </c>
      <c r="O431" s="25">
        <f t="shared" si="64"/>
        <v>0</v>
      </c>
      <c r="P431" s="76">
        <f t="shared" si="68"/>
        <v>0</v>
      </c>
    </row>
    <row r="432" spans="1:16" hidden="1" x14ac:dyDescent="0.25">
      <c r="A432" s="100">
        <v>3311401020880110</v>
      </c>
      <c r="B432" s="101" t="s">
        <v>606</v>
      </c>
      <c r="C432" s="73"/>
      <c r="D432" s="64"/>
      <c r="E432" s="64"/>
      <c r="F432" s="75">
        <f t="shared" si="61"/>
        <v>0</v>
      </c>
      <c r="G432" s="25">
        <f t="shared" si="65"/>
        <v>0</v>
      </c>
      <c r="H432" s="64"/>
      <c r="I432" s="76">
        <f t="shared" si="66"/>
        <v>0</v>
      </c>
      <c r="J432" s="64"/>
      <c r="K432" s="25">
        <f t="shared" si="62"/>
        <v>0</v>
      </c>
      <c r="L432" s="75">
        <f t="shared" si="67"/>
        <v>0</v>
      </c>
      <c r="M432" s="25">
        <f t="shared" si="63"/>
        <v>0</v>
      </c>
      <c r="N432" s="64"/>
      <c r="O432" s="25">
        <f t="shared" si="64"/>
        <v>0</v>
      </c>
      <c r="P432" s="76">
        <f t="shared" si="68"/>
        <v>0</v>
      </c>
    </row>
    <row r="433" spans="1:16" ht="26.25" hidden="1" x14ac:dyDescent="0.25">
      <c r="A433" s="100">
        <v>3311401020881</v>
      </c>
      <c r="B433" s="31" t="s">
        <v>607</v>
      </c>
      <c r="C433" s="73"/>
      <c r="D433" s="74">
        <f>SUM(D434)</f>
        <v>0</v>
      </c>
      <c r="E433" s="74">
        <f>SUM(E434)</f>
        <v>0</v>
      </c>
      <c r="F433" s="75">
        <f t="shared" si="61"/>
        <v>0</v>
      </c>
      <c r="G433" s="25">
        <f t="shared" si="65"/>
        <v>0</v>
      </c>
      <c r="H433" s="74">
        <f>SUM(H434)</f>
        <v>0</v>
      </c>
      <c r="I433" s="76">
        <f t="shared" si="66"/>
        <v>0</v>
      </c>
      <c r="J433" s="74">
        <f>SUM(J434)</f>
        <v>0</v>
      </c>
      <c r="K433" s="25">
        <f t="shared" si="62"/>
        <v>0</v>
      </c>
      <c r="L433" s="75">
        <f t="shared" si="67"/>
        <v>0</v>
      </c>
      <c r="M433" s="25">
        <f t="shared" si="63"/>
        <v>0</v>
      </c>
      <c r="N433" s="74">
        <f>SUM(N434)</f>
        <v>0</v>
      </c>
      <c r="O433" s="25">
        <f t="shared" si="64"/>
        <v>0</v>
      </c>
      <c r="P433" s="76">
        <f t="shared" si="68"/>
        <v>0</v>
      </c>
    </row>
    <row r="434" spans="1:16" ht="26.25" hidden="1" x14ac:dyDescent="0.25">
      <c r="A434" s="100">
        <v>3311401020881110</v>
      </c>
      <c r="B434" s="31" t="s">
        <v>607</v>
      </c>
      <c r="C434" s="73"/>
      <c r="D434" s="64"/>
      <c r="E434" s="64"/>
      <c r="F434" s="75">
        <f t="shared" si="61"/>
        <v>0</v>
      </c>
      <c r="G434" s="25">
        <f t="shared" si="65"/>
        <v>0</v>
      </c>
      <c r="H434" s="64"/>
      <c r="I434" s="76">
        <f t="shared" si="66"/>
        <v>0</v>
      </c>
      <c r="J434" s="64"/>
      <c r="K434" s="25">
        <f t="shared" si="62"/>
        <v>0</v>
      </c>
      <c r="L434" s="75">
        <f t="shared" si="67"/>
        <v>0</v>
      </c>
      <c r="M434" s="25">
        <f t="shared" si="63"/>
        <v>0</v>
      </c>
      <c r="N434" s="64"/>
      <c r="O434" s="25">
        <f t="shared" si="64"/>
        <v>0</v>
      </c>
      <c r="P434" s="76">
        <f t="shared" si="68"/>
        <v>0</v>
      </c>
    </row>
    <row r="435" spans="1:16" ht="26.25" hidden="1" x14ac:dyDescent="0.25">
      <c r="A435" s="100">
        <v>3311401020882</v>
      </c>
      <c r="B435" s="31" t="s">
        <v>608</v>
      </c>
      <c r="C435" s="73"/>
      <c r="D435" s="74">
        <f>SUM(D436)</f>
        <v>0</v>
      </c>
      <c r="E435" s="74">
        <f>SUM(E436)</f>
        <v>0</v>
      </c>
      <c r="F435" s="75">
        <f t="shared" si="61"/>
        <v>0</v>
      </c>
      <c r="G435" s="25">
        <f t="shared" si="65"/>
        <v>0</v>
      </c>
      <c r="H435" s="74">
        <f>SUM(H436)</f>
        <v>0</v>
      </c>
      <c r="I435" s="76">
        <f t="shared" si="66"/>
        <v>0</v>
      </c>
      <c r="J435" s="74">
        <f>SUM(J436)</f>
        <v>0</v>
      </c>
      <c r="K435" s="25">
        <f t="shared" si="62"/>
        <v>0</v>
      </c>
      <c r="L435" s="75">
        <f t="shared" si="67"/>
        <v>0</v>
      </c>
      <c r="M435" s="25">
        <f t="shared" si="63"/>
        <v>0</v>
      </c>
      <c r="N435" s="74">
        <f>SUM(N436)</f>
        <v>0</v>
      </c>
      <c r="O435" s="25">
        <f t="shared" si="64"/>
        <v>0</v>
      </c>
      <c r="P435" s="76">
        <f t="shared" si="68"/>
        <v>0</v>
      </c>
    </row>
    <row r="436" spans="1:16" ht="26.25" hidden="1" x14ac:dyDescent="0.25">
      <c r="A436" s="100">
        <v>3311401020882110</v>
      </c>
      <c r="B436" s="31" t="s">
        <v>608</v>
      </c>
      <c r="C436" s="73"/>
      <c r="D436" s="64"/>
      <c r="E436" s="64"/>
      <c r="F436" s="75">
        <f t="shared" si="61"/>
        <v>0</v>
      </c>
      <c r="G436" s="25">
        <f t="shared" si="65"/>
        <v>0</v>
      </c>
      <c r="H436" s="64"/>
      <c r="I436" s="76">
        <f t="shared" si="66"/>
        <v>0</v>
      </c>
      <c r="J436" s="64"/>
      <c r="K436" s="25">
        <f t="shared" si="62"/>
        <v>0</v>
      </c>
      <c r="L436" s="75">
        <f t="shared" si="67"/>
        <v>0</v>
      </c>
      <c r="M436" s="25">
        <f t="shared" si="63"/>
        <v>0</v>
      </c>
      <c r="N436" s="64"/>
      <c r="O436" s="25">
        <f t="shared" si="64"/>
        <v>0</v>
      </c>
      <c r="P436" s="76">
        <f t="shared" si="68"/>
        <v>0</v>
      </c>
    </row>
    <row r="437" spans="1:16" hidden="1" x14ac:dyDescent="0.25">
      <c r="A437" s="100">
        <v>3311401020883</v>
      </c>
      <c r="B437" s="31" t="s">
        <v>609</v>
      </c>
      <c r="C437" s="73"/>
      <c r="D437" s="74">
        <f>SUM(D438)</f>
        <v>0</v>
      </c>
      <c r="E437" s="74">
        <f>SUM(E438)</f>
        <v>0</v>
      </c>
      <c r="F437" s="75">
        <f t="shared" si="61"/>
        <v>0</v>
      </c>
      <c r="G437" s="25">
        <f t="shared" si="65"/>
        <v>0</v>
      </c>
      <c r="H437" s="74">
        <f>SUM(H438)</f>
        <v>0</v>
      </c>
      <c r="I437" s="76">
        <f t="shared" si="66"/>
        <v>0</v>
      </c>
      <c r="J437" s="74">
        <f>SUM(J438)</f>
        <v>0</v>
      </c>
      <c r="K437" s="25">
        <f t="shared" si="62"/>
        <v>0</v>
      </c>
      <c r="L437" s="75">
        <f t="shared" si="67"/>
        <v>0</v>
      </c>
      <c r="M437" s="25">
        <f t="shared" si="63"/>
        <v>0</v>
      </c>
      <c r="N437" s="74">
        <f>SUM(N438)</f>
        <v>0</v>
      </c>
      <c r="O437" s="25">
        <f t="shared" si="64"/>
        <v>0</v>
      </c>
      <c r="P437" s="76">
        <f t="shared" si="68"/>
        <v>0</v>
      </c>
    </row>
    <row r="438" spans="1:16" hidden="1" x14ac:dyDescent="0.25">
      <c r="A438" s="100">
        <v>3311401020883110</v>
      </c>
      <c r="B438" s="31" t="s">
        <v>609</v>
      </c>
      <c r="C438" s="73"/>
      <c r="D438" s="64"/>
      <c r="E438" s="64"/>
      <c r="F438" s="75">
        <f t="shared" si="61"/>
        <v>0</v>
      </c>
      <c r="G438" s="25">
        <f t="shared" si="65"/>
        <v>0</v>
      </c>
      <c r="H438" s="64"/>
      <c r="I438" s="76">
        <f t="shared" si="66"/>
        <v>0</v>
      </c>
      <c r="J438" s="64"/>
      <c r="K438" s="25">
        <f t="shared" si="62"/>
        <v>0</v>
      </c>
      <c r="L438" s="75">
        <f t="shared" si="67"/>
        <v>0</v>
      </c>
      <c r="M438" s="25">
        <f t="shared" si="63"/>
        <v>0</v>
      </c>
      <c r="N438" s="64"/>
      <c r="O438" s="25">
        <f t="shared" si="64"/>
        <v>0</v>
      </c>
      <c r="P438" s="76">
        <f t="shared" si="68"/>
        <v>0</v>
      </c>
    </row>
    <row r="439" spans="1:16" ht="26.25" hidden="1" x14ac:dyDescent="0.25">
      <c r="A439" s="100">
        <v>3311401020948</v>
      </c>
      <c r="B439" s="101" t="s">
        <v>610</v>
      </c>
      <c r="C439" s="73"/>
      <c r="D439" s="74">
        <f>SUM(D440)</f>
        <v>0</v>
      </c>
      <c r="E439" s="74">
        <f>SUM(E440)</f>
        <v>0</v>
      </c>
      <c r="F439" s="75">
        <f t="shared" si="61"/>
        <v>0</v>
      </c>
      <c r="G439" s="25">
        <f t="shared" si="65"/>
        <v>0</v>
      </c>
      <c r="H439" s="74">
        <f>SUM(H440)</f>
        <v>0</v>
      </c>
      <c r="I439" s="76">
        <f t="shared" si="66"/>
        <v>0</v>
      </c>
      <c r="J439" s="74">
        <f>SUM(J440)</f>
        <v>0</v>
      </c>
      <c r="K439" s="25">
        <f t="shared" si="62"/>
        <v>0</v>
      </c>
      <c r="L439" s="75">
        <f t="shared" si="67"/>
        <v>0</v>
      </c>
      <c r="M439" s="25">
        <f t="shared" si="63"/>
        <v>0</v>
      </c>
      <c r="N439" s="74">
        <f>SUM(N440)</f>
        <v>0</v>
      </c>
      <c r="O439" s="25">
        <f t="shared" si="64"/>
        <v>0</v>
      </c>
      <c r="P439" s="76">
        <f t="shared" si="68"/>
        <v>0</v>
      </c>
    </row>
    <row r="440" spans="1:16" ht="26.25" hidden="1" x14ac:dyDescent="0.25">
      <c r="A440" s="100">
        <v>3311401020948100</v>
      </c>
      <c r="B440" s="101" t="s">
        <v>610</v>
      </c>
      <c r="C440" s="73"/>
      <c r="D440" s="64"/>
      <c r="E440" s="64"/>
      <c r="F440" s="75">
        <f t="shared" si="61"/>
        <v>0</v>
      </c>
      <c r="G440" s="25">
        <f t="shared" si="65"/>
        <v>0</v>
      </c>
      <c r="H440" s="64"/>
      <c r="I440" s="76">
        <f t="shared" si="66"/>
        <v>0</v>
      </c>
      <c r="J440" s="64"/>
      <c r="K440" s="25">
        <f t="shared" si="62"/>
        <v>0</v>
      </c>
      <c r="L440" s="75">
        <f t="shared" si="67"/>
        <v>0</v>
      </c>
      <c r="M440" s="25">
        <f t="shared" si="63"/>
        <v>0</v>
      </c>
      <c r="N440" s="64"/>
      <c r="O440" s="25">
        <f t="shared" si="64"/>
        <v>0</v>
      </c>
      <c r="P440" s="76">
        <f t="shared" si="68"/>
        <v>0</v>
      </c>
    </row>
    <row r="441" spans="1:16" ht="26.25" hidden="1" x14ac:dyDescent="0.25">
      <c r="A441" s="100">
        <v>331140103</v>
      </c>
      <c r="B441" s="101" t="s">
        <v>611</v>
      </c>
      <c r="C441" s="73"/>
      <c r="D441" s="74">
        <f>SUM(D442+D444+D446+D448+D450+D452+D455+D457+D459+D461+D463+D465+D467+D469+D471+D473+D475+D477+D479+D481+D483+D485+D487+D489+D491+D493)</f>
        <v>0</v>
      </c>
      <c r="E441" s="74">
        <f>SUM(E442+E444+E446+E448+E450+E452+E455+E457+E459+E461+E463+E465+E467+E469+E471+E473+E475+E477+E479+E481+E483+E485+E487+E489+E491+E493)</f>
        <v>0</v>
      </c>
      <c r="F441" s="75">
        <f t="shared" si="61"/>
        <v>0</v>
      </c>
      <c r="G441" s="25">
        <f t="shared" si="65"/>
        <v>0</v>
      </c>
      <c r="H441" s="74">
        <f>SUM(H442+H444+H446+H448+H450+H452+H455+H457+H459+H461+H463+H465+H467+H469+H471+H473+H475+H477+H479+H481+H483+H485+H487+H489+H491+H493)</f>
        <v>0</v>
      </c>
      <c r="I441" s="76">
        <f t="shared" si="66"/>
        <v>0</v>
      </c>
      <c r="J441" s="74">
        <f>SUM(J442+J444+J446+J448+J450+J452+J455+J457+J459+J461+J463+J465+J467+J469+J471+J473+J475+J477+J479+J481+J483+J485+J487+J489+J491+J493)</f>
        <v>0</v>
      </c>
      <c r="K441" s="25">
        <f t="shared" si="62"/>
        <v>0</v>
      </c>
      <c r="L441" s="75">
        <f t="shared" si="67"/>
        <v>0</v>
      </c>
      <c r="M441" s="25">
        <f t="shared" si="63"/>
        <v>0</v>
      </c>
      <c r="N441" s="74">
        <f>SUM(N442+N444+N446+N448+N450+N452+N455+N457+N459+N461+N463+N465+N467+N469+N471+N473+N475+N477+N479+N481+N483+N485+N487+N489+N491+N493)</f>
        <v>0</v>
      </c>
      <c r="O441" s="25">
        <f t="shared" si="64"/>
        <v>0</v>
      </c>
      <c r="P441" s="76">
        <f t="shared" si="68"/>
        <v>0</v>
      </c>
    </row>
    <row r="442" spans="1:16" hidden="1" x14ac:dyDescent="0.25">
      <c r="A442" s="72">
        <v>3311401030262</v>
      </c>
      <c r="B442" s="31" t="s">
        <v>612</v>
      </c>
      <c r="C442" s="73"/>
      <c r="D442" s="74">
        <f>SUM(D443)</f>
        <v>0</v>
      </c>
      <c r="E442" s="74">
        <f>SUM(E443)</f>
        <v>0</v>
      </c>
      <c r="F442" s="75">
        <f t="shared" si="61"/>
        <v>0</v>
      </c>
      <c r="G442" s="25">
        <f t="shared" si="65"/>
        <v>0</v>
      </c>
      <c r="H442" s="74">
        <f>SUM(H443)</f>
        <v>0</v>
      </c>
      <c r="I442" s="76">
        <f t="shared" si="66"/>
        <v>0</v>
      </c>
      <c r="J442" s="74">
        <f>SUM(J443)</f>
        <v>0</v>
      </c>
      <c r="K442" s="25">
        <f t="shared" si="62"/>
        <v>0</v>
      </c>
      <c r="L442" s="75">
        <f t="shared" si="67"/>
        <v>0</v>
      </c>
      <c r="M442" s="25">
        <f t="shared" si="63"/>
        <v>0</v>
      </c>
      <c r="N442" s="74">
        <f>SUM(N443)</f>
        <v>0</v>
      </c>
      <c r="O442" s="25">
        <f t="shared" si="64"/>
        <v>0</v>
      </c>
      <c r="P442" s="76">
        <f t="shared" si="68"/>
        <v>0</v>
      </c>
    </row>
    <row r="443" spans="1:16" hidden="1" x14ac:dyDescent="0.25">
      <c r="A443" s="72">
        <v>3311401030262110</v>
      </c>
      <c r="B443" s="31" t="s">
        <v>612</v>
      </c>
      <c r="C443" s="73"/>
      <c r="D443" s="64"/>
      <c r="E443" s="64"/>
      <c r="F443" s="75">
        <f t="shared" si="61"/>
        <v>0</v>
      </c>
      <c r="G443" s="25">
        <f t="shared" si="65"/>
        <v>0</v>
      </c>
      <c r="H443" s="64"/>
      <c r="I443" s="76">
        <f t="shared" si="66"/>
        <v>0</v>
      </c>
      <c r="J443" s="64"/>
      <c r="K443" s="25">
        <f t="shared" si="62"/>
        <v>0</v>
      </c>
      <c r="L443" s="75">
        <f t="shared" si="67"/>
        <v>0</v>
      </c>
      <c r="M443" s="25">
        <f t="shared" si="63"/>
        <v>0</v>
      </c>
      <c r="N443" s="64"/>
      <c r="O443" s="25">
        <f t="shared" si="64"/>
        <v>0</v>
      </c>
      <c r="P443" s="76">
        <f t="shared" si="68"/>
        <v>0</v>
      </c>
    </row>
    <row r="444" spans="1:16" ht="26.25" hidden="1" x14ac:dyDescent="0.25">
      <c r="A444" s="100">
        <v>3311401030379</v>
      </c>
      <c r="B444" s="101" t="s">
        <v>613</v>
      </c>
      <c r="C444" s="73"/>
      <c r="D444" s="74">
        <f>SUM(D445)</f>
        <v>0</v>
      </c>
      <c r="E444" s="74">
        <f>SUM(E445)</f>
        <v>0</v>
      </c>
      <c r="F444" s="75">
        <f t="shared" si="61"/>
        <v>0</v>
      </c>
      <c r="G444" s="25">
        <f t="shared" si="65"/>
        <v>0</v>
      </c>
      <c r="H444" s="74">
        <f>SUM(H445)</f>
        <v>0</v>
      </c>
      <c r="I444" s="76">
        <f t="shared" si="66"/>
        <v>0</v>
      </c>
      <c r="J444" s="74">
        <f>SUM(J445)</f>
        <v>0</v>
      </c>
      <c r="K444" s="25">
        <f t="shared" si="62"/>
        <v>0</v>
      </c>
      <c r="L444" s="75">
        <f t="shared" si="67"/>
        <v>0</v>
      </c>
      <c r="M444" s="25">
        <f t="shared" si="63"/>
        <v>0</v>
      </c>
      <c r="N444" s="74">
        <f>SUM(N445)</f>
        <v>0</v>
      </c>
      <c r="O444" s="25">
        <f t="shared" si="64"/>
        <v>0</v>
      </c>
      <c r="P444" s="76">
        <f t="shared" si="68"/>
        <v>0</v>
      </c>
    </row>
    <row r="445" spans="1:16" ht="26.25" hidden="1" x14ac:dyDescent="0.25">
      <c r="A445" s="100">
        <v>3311401030379110</v>
      </c>
      <c r="B445" s="101" t="s">
        <v>614</v>
      </c>
      <c r="C445" s="73"/>
      <c r="D445" s="64"/>
      <c r="E445" s="64"/>
      <c r="F445" s="75">
        <f t="shared" si="61"/>
        <v>0</v>
      </c>
      <c r="G445" s="25">
        <f t="shared" si="65"/>
        <v>0</v>
      </c>
      <c r="H445" s="64"/>
      <c r="I445" s="76">
        <f t="shared" si="66"/>
        <v>0</v>
      </c>
      <c r="J445" s="64"/>
      <c r="K445" s="25">
        <f t="shared" si="62"/>
        <v>0</v>
      </c>
      <c r="L445" s="75">
        <f t="shared" si="67"/>
        <v>0</v>
      </c>
      <c r="M445" s="25">
        <f t="shared" si="63"/>
        <v>0</v>
      </c>
      <c r="N445" s="64"/>
      <c r="O445" s="25">
        <f t="shared" si="64"/>
        <v>0</v>
      </c>
      <c r="P445" s="76">
        <f t="shared" si="68"/>
        <v>0</v>
      </c>
    </row>
    <row r="446" spans="1:16" ht="26.25" hidden="1" x14ac:dyDescent="0.25">
      <c r="A446" s="100">
        <v>3311401030380</v>
      </c>
      <c r="B446" s="101" t="s">
        <v>615</v>
      </c>
      <c r="C446" s="73"/>
      <c r="D446" s="74">
        <f>SUM(D447)</f>
        <v>0</v>
      </c>
      <c r="E446" s="74">
        <f>SUM(E447)</f>
        <v>0</v>
      </c>
      <c r="F446" s="75">
        <f t="shared" si="61"/>
        <v>0</v>
      </c>
      <c r="G446" s="25">
        <f t="shared" si="65"/>
        <v>0</v>
      </c>
      <c r="H446" s="74">
        <f>SUM(H447)</f>
        <v>0</v>
      </c>
      <c r="I446" s="76">
        <f t="shared" si="66"/>
        <v>0</v>
      </c>
      <c r="J446" s="74">
        <f>SUM(J447)</f>
        <v>0</v>
      </c>
      <c r="K446" s="25">
        <f t="shared" si="62"/>
        <v>0</v>
      </c>
      <c r="L446" s="75">
        <f t="shared" si="67"/>
        <v>0</v>
      </c>
      <c r="M446" s="25">
        <f t="shared" si="63"/>
        <v>0</v>
      </c>
      <c r="N446" s="74">
        <f>SUM(N447)</f>
        <v>0</v>
      </c>
      <c r="O446" s="25">
        <f t="shared" si="64"/>
        <v>0</v>
      </c>
      <c r="P446" s="76">
        <f t="shared" si="68"/>
        <v>0</v>
      </c>
    </row>
    <row r="447" spans="1:16" ht="26.25" hidden="1" x14ac:dyDescent="0.25">
      <c r="A447" s="100">
        <v>3311401030380110</v>
      </c>
      <c r="B447" s="101" t="s">
        <v>616</v>
      </c>
      <c r="C447" s="73"/>
      <c r="D447" s="64"/>
      <c r="E447" s="64"/>
      <c r="F447" s="75">
        <f t="shared" si="61"/>
        <v>0</v>
      </c>
      <c r="G447" s="25">
        <f t="shared" si="65"/>
        <v>0</v>
      </c>
      <c r="H447" s="64"/>
      <c r="I447" s="76">
        <f t="shared" si="66"/>
        <v>0</v>
      </c>
      <c r="J447" s="64"/>
      <c r="K447" s="25">
        <f t="shared" si="62"/>
        <v>0</v>
      </c>
      <c r="L447" s="75">
        <f t="shared" si="67"/>
        <v>0</v>
      </c>
      <c r="M447" s="25">
        <f t="shared" si="63"/>
        <v>0</v>
      </c>
      <c r="N447" s="64"/>
      <c r="O447" s="25">
        <f t="shared" si="64"/>
        <v>0</v>
      </c>
      <c r="P447" s="76">
        <f t="shared" si="68"/>
        <v>0</v>
      </c>
    </row>
    <row r="448" spans="1:16" ht="26.25" hidden="1" x14ac:dyDescent="0.25">
      <c r="A448" s="100">
        <v>3311401030702</v>
      </c>
      <c r="B448" s="31" t="s">
        <v>617</v>
      </c>
      <c r="C448" s="73"/>
      <c r="D448" s="74">
        <f>SUM(D449)</f>
        <v>0</v>
      </c>
      <c r="E448" s="74">
        <f>SUM(E449)</f>
        <v>0</v>
      </c>
      <c r="F448" s="75">
        <f t="shared" si="61"/>
        <v>0</v>
      </c>
      <c r="G448" s="25">
        <f t="shared" si="65"/>
        <v>0</v>
      </c>
      <c r="H448" s="74">
        <f>SUM(H449)</f>
        <v>0</v>
      </c>
      <c r="I448" s="76">
        <f t="shared" si="66"/>
        <v>0</v>
      </c>
      <c r="J448" s="74">
        <f>SUM(J449)</f>
        <v>0</v>
      </c>
      <c r="K448" s="25">
        <f t="shared" si="62"/>
        <v>0</v>
      </c>
      <c r="L448" s="75">
        <f t="shared" si="67"/>
        <v>0</v>
      </c>
      <c r="M448" s="25">
        <f t="shared" si="63"/>
        <v>0</v>
      </c>
      <c r="N448" s="74">
        <f>SUM(N449)</f>
        <v>0</v>
      </c>
      <c r="O448" s="25">
        <f t="shared" si="64"/>
        <v>0</v>
      </c>
      <c r="P448" s="76">
        <f t="shared" si="68"/>
        <v>0</v>
      </c>
    </row>
    <row r="449" spans="1:16" ht="26.25" hidden="1" x14ac:dyDescent="0.25">
      <c r="A449" s="100">
        <v>3311401030702110</v>
      </c>
      <c r="B449" s="31" t="s">
        <v>617</v>
      </c>
      <c r="C449" s="73"/>
      <c r="D449" s="64"/>
      <c r="E449" s="64"/>
      <c r="F449" s="75">
        <f t="shared" si="61"/>
        <v>0</v>
      </c>
      <c r="G449" s="25">
        <f t="shared" si="65"/>
        <v>0</v>
      </c>
      <c r="H449" s="64"/>
      <c r="I449" s="76">
        <f t="shared" si="66"/>
        <v>0</v>
      </c>
      <c r="J449" s="64"/>
      <c r="K449" s="25">
        <f t="shared" si="62"/>
        <v>0</v>
      </c>
      <c r="L449" s="75">
        <f t="shared" si="67"/>
        <v>0</v>
      </c>
      <c r="M449" s="25">
        <f t="shared" si="63"/>
        <v>0</v>
      </c>
      <c r="N449" s="64"/>
      <c r="O449" s="25">
        <f t="shared" si="64"/>
        <v>0</v>
      </c>
      <c r="P449" s="76">
        <f t="shared" si="68"/>
        <v>0</v>
      </c>
    </row>
    <row r="450" spans="1:16" hidden="1" x14ac:dyDescent="0.25">
      <c r="A450" s="72">
        <v>3311401030888</v>
      </c>
      <c r="B450" s="31" t="s">
        <v>618</v>
      </c>
      <c r="C450" s="73"/>
      <c r="D450" s="74">
        <f>SUM(D451)</f>
        <v>0</v>
      </c>
      <c r="E450" s="74">
        <f>SUM(E451)</f>
        <v>0</v>
      </c>
      <c r="F450" s="75">
        <f t="shared" si="61"/>
        <v>0</v>
      </c>
      <c r="G450" s="25">
        <f t="shared" si="65"/>
        <v>0</v>
      </c>
      <c r="H450" s="74">
        <f>SUM(H451)</f>
        <v>0</v>
      </c>
      <c r="I450" s="76">
        <f t="shared" si="66"/>
        <v>0</v>
      </c>
      <c r="J450" s="74">
        <f>SUM(J451)</f>
        <v>0</v>
      </c>
      <c r="K450" s="25">
        <f t="shared" si="62"/>
        <v>0</v>
      </c>
      <c r="L450" s="75">
        <f t="shared" si="67"/>
        <v>0</v>
      </c>
      <c r="M450" s="25">
        <f t="shared" si="63"/>
        <v>0</v>
      </c>
      <c r="N450" s="74">
        <f>SUM(N451)</f>
        <v>0</v>
      </c>
      <c r="O450" s="25">
        <f t="shared" si="64"/>
        <v>0</v>
      </c>
      <c r="P450" s="76">
        <f t="shared" si="68"/>
        <v>0</v>
      </c>
    </row>
    <row r="451" spans="1:16" hidden="1" x14ac:dyDescent="0.25">
      <c r="A451" s="72">
        <v>3311401030888110</v>
      </c>
      <c r="B451" s="31" t="s">
        <v>619</v>
      </c>
      <c r="C451" s="73"/>
      <c r="D451" s="64"/>
      <c r="E451" s="64"/>
      <c r="F451" s="75">
        <f t="shared" si="61"/>
        <v>0</v>
      </c>
      <c r="G451" s="25">
        <f t="shared" si="65"/>
        <v>0</v>
      </c>
      <c r="H451" s="64"/>
      <c r="I451" s="76">
        <f t="shared" si="66"/>
        <v>0</v>
      </c>
      <c r="J451" s="64"/>
      <c r="K451" s="25">
        <f t="shared" si="62"/>
        <v>0</v>
      </c>
      <c r="L451" s="75">
        <f t="shared" si="67"/>
        <v>0</v>
      </c>
      <c r="M451" s="25">
        <f t="shared" si="63"/>
        <v>0</v>
      </c>
      <c r="N451" s="64"/>
      <c r="O451" s="25">
        <f t="shared" si="64"/>
        <v>0</v>
      </c>
      <c r="P451" s="76">
        <f t="shared" si="68"/>
        <v>0</v>
      </c>
    </row>
    <row r="452" spans="1:16" hidden="1" x14ac:dyDescent="0.25">
      <c r="A452" s="72">
        <v>3311401030889</v>
      </c>
      <c r="B452" s="31" t="s">
        <v>620</v>
      </c>
      <c r="C452" s="73"/>
      <c r="D452" s="74">
        <f>SUM(D453:D454)</f>
        <v>0</v>
      </c>
      <c r="E452" s="74">
        <f>SUM(E453:E454)</f>
        <v>0</v>
      </c>
      <c r="F452" s="75">
        <f t="shared" si="61"/>
        <v>0</v>
      </c>
      <c r="G452" s="25">
        <f t="shared" si="65"/>
        <v>0</v>
      </c>
      <c r="H452" s="74">
        <f>SUM(H453:H454)</f>
        <v>0</v>
      </c>
      <c r="I452" s="76">
        <f t="shared" si="66"/>
        <v>0</v>
      </c>
      <c r="J452" s="74">
        <f>SUM(J453:J454)</f>
        <v>0</v>
      </c>
      <c r="K452" s="25">
        <f t="shared" si="62"/>
        <v>0</v>
      </c>
      <c r="L452" s="75">
        <f t="shared" si="67"/>
        <v>0</v>
      </c>
      <c r="M452" s="25">
        <f t="shared" si="63"/>
        <v>0</v>
      </c>
      <c r="N452" s="74">
        <f>SUM(N453:N454)</f>
        <v>0</v>
      </c>
      <c r="O452" s="25">
        <f t="shared" si="64"/>
        <v>0</v>
      </c>
      <c r="P452" s="76">
        <f t="shared" si="68"/>
        <v>0</v>
      </c>
    </row>
    <row r="453" spans="1:16" hidden="1" x14ac:dyDescent="0.25">
      <c r="A453" s="72">
        <v>3311401030889110</v>
      </c>
      <c r="B453" s="31" t="s">
        <v>621</v>
      </c>
      <c r="C453" s="73"/>
      <c r="D453" s="64"/>
      <c r="E453" s="64"/>
      <c r="F453" s="75">
        <f t="shared" si="61"/>
        <v>0</v>
      </c>
      <c r="G453" s="25">
        <f t="shared" si="65"/>
        <v>0</v>
      </c>
      <c r="H453" s="64"/>
      <c r="I453" s="76">
        <f t="shared" si="66"/>
        <v>0</v>
      </c>
      <c r="J453" s="64"/>
      <c r="K453" s="25">
        <f t="shared" si="62"/>
        <v>0</v>
      </c>
      <c r="L453" s="75">
        <f t="shared" si="67"/>
        <v>0</v>
      </c>
      <c r="M453" s="25">
        <f t="shared" si="63"/>
        <v>0</v>
      </c>
      <c r="N453" s="64"/>
      <c r="O453" s="25">
        <f t="shared" si="64"/>
        <v>0</v>
      </c>
      <c r="P453" s="76">
        <f t="shared" si="68"/>
        <v>0</v>
      </c>
    </row>
    <row r="454" spans="1:16" hidden="1" x14ac:dyDescent="0.25">
      <c r="A454" s="72">
        <v>3311401030889110</v>
      </c>
      <c r="B454" s="31" t="s">
        <v>622</v>
      </c>
      <c r="C454" s="73"/>
      <c r="D454" s="64"/>
      <c r="E454" s="64"/>
      <c r="F454" s="75">
        <f t="shared" si="61"/>
        <v>0</v>
      </c>
      <c r="G454" s="25">
        <f t="shared" si="65"/>
        <v>0</v>
      </c>
      <c r="H454" s="64"/>
      <c r="I454" s="76">
        <f t="shared" si="66"/>
        <v>0</v>
      </c>
      <c r="J454" s="64"/>
      <c r="K454" s="25">
        <f t="shared" si="62"/>
        <v>0</v>
      </c>
      <c r="L454" s="75">
        <f t="shared" si="67"/>
        <v>0</v>
      </c>
      <c r="M454" s="25">
        <f t="shared" si="63"/>
        <v>0</v>
      </c>
      <c r="N454" s="64"/>
      <c r="O454" s="25">
        <f t="shared" si="64"/>
        <v>0</v>
      </c>
      <c r="P454" s="76">
        <f t="shared" si="68"/>
        <v>0</v>
      </c>
    </row>
    <row r="455" spans="1:16" hidden="1" x14ac:dyDescent="0.25">
      <c r="A455" s="72">
        <v>3311401030890</v>
      </c>
      <c r="B455" s="31" t="s">
        <v>623</v>
      </c>
      <c r="C455" s="73"/>
      <c r="D455" s="74">
        <f>SUM(D456)</f>
        <v>0</v>
      </c>
      <c r="E455" s="74">
        <f>SUM(E456)</f>
        <v>0</v>
      </c>
      <c r="F455" s="75">
        <f t="shared" si="61"/>
        <v>0</v>
      </c>
      <c r="G455" s="25">
        <f t="shared" si="65"/>
        <v>0</v>
      </c>
      <c r="H455" s="74">
        <f>SUM(H456)</f>
        <v>0</v>
      </c>
      <c r="I455" s="76">
        <f t="shared" si="66"/>
        <v>0</v>
      </c>
      <c r="J455" s="74">
        <f>SUM(J456)</f>
        <v>0</v>
      </c>
      <c r="K455" s="25">
        <f t="shared" si="62"/>
        <v>0</v>
      </c>
      <c r="L455" s="75">
        <f t="shared" si="67"/>
        <v>0</v>
      </c>
      <c r="M455" s="25">
        <f t="shared" si="63"/>
        <v>0</v>
      </c>
      <c r="N455" s="74">
        <f>SUM(N456)</f>
        <v>0</v>
      </c>
      <c r="O455" s="25">
        <f t="shared" si="64"/>
        <v>0</v>
      </c>
      <c r="P455" s="76">
        <f t="shared" si="68"/>
        <v>0</v>
      </c>
    </row>
    <row r="456" spans="1:16" hidden="1" x14ac:dyDescent="0.25">
      <c r="A456" s="72">
        <v>3311401030890110</v>
      </c>
      <c r="B456" s="31" t="s">
        <v>623</v>
      </c>
      <c r="C456" s="73"/>
      <c r="D456" s="64"/>
      <c r="E456" s="64"/>
      <c r="F456" s="75">
        <f t="shared" si="61"/>
        <v>0</v>
      </c>
      <c r="G456" s="25">
        <f t="shared" si="65"/>
        <v>0</v>
      </c>
      <c r="H456" s="64"/>
      <c r="I456" s="76">
        <f t="shared" si="66"/>
        <v>0</v>
      </c>
      <c r="J456" s="64"/>
      <c r="K456" s="25">
        <f t="shared" si="62"/>
        <v>0</v>
      </c>
      <c r="L456" s="75">
        <f t="shared" si="67"/>
        <v>0</v>
      </c>
      <c r="M456" s="25">
        <f t="shared" si="63"/>
        <v>0</v>
      </c>
      <c r="N456" s="64"/>
      <c r="O456" s="25">
        <f t="shared" si="64"/>
        <v>0</v>
      </c>
      <c r="P456" s="76">
        <f t="shared" si="68"/>
        <v>0</v>
      </c>
    </row>
    <row r="457" spans="1:16" ht="26.25" hidden="1" x14ac:dyDescent="0.25">
      <c r="A457" s="72">
        <v>3311401030891</v>
      </c>
      <c r="B457" s="31" t="s">
        <v>624</v>
      </c>
      <c r="C457" s="73"/>
      <c r="D457" s="74">
        <f>SUM(D458)</f>
        <v>0</v>
      </c>
      <c r="E457" s="74">
        <f>SUM(E458)</f>
        <v>0</v>
      </c>
      <c r="F457" s="75">
        <f t="shared" si="61"/>
        <v>0</v>
      </c>
      <c r="G457" s="25">
        <f t="shared" si="65"/>
        <v>0</v>
      </c>
      <c r="H457" s="74">
        <f>SUM(H458)</f>
        <v>0</v>
      </c>
      <c r="I457" s="76">
        <f t="shared" si="66"/>
        <v>0</v>
      </c>
      <c r="J457" s="74">
        <f>SUM(J458)</f>
        <v>0</v>
      </c>
      <c r="K457" s="25">
        <f t="shared" si="62"/>
        <v>0</v>
      </c>
      <c r="L457" s="75">
        <f t="shared" si="67"/>
        <v>0</v>
      </c>
      <c r="M457" s="25">
        <f t="shared" si="63"/>
        <v>0</v>
      </c>
      <c r="N457" s="74">
        <f>SUM(N458)</f>
        <v>0</v>
      </c>
      <c r="O457" s="25">
        <f t="shared" si="64"/>
        <v>0</v>
      </c>
      <c r="P457" s="76">
        <f t="shared" si="68"/>
        <v>0</v>
      </c>
    </row>
    <row r="458" spans="1:16" ht="26.25" hidden="1" x14ac:dyDescent="0.25">
      <c r="A458" s="72">
        <v>3311401030891110</v>
      </c>
      <c r="B458" s="31" t="s">
        <v>624</v>
      </c>
      <c r="C458" s="73"/>
      <c r="D458" s="64"/>
      <c r="E458" s="64"/>
      <c r="F458" s="75">
        <f t="shared" si="61"/>
        <v>0</v>
      </c>
      <c r="G458" s="25">
        <f t="shared" si="65"/>
        <v>0</v>
      </c>
      <c r="H458" s="64"/>
      <c r="I458" s="76">
        <f t="shared" si="66"/>
        <v>0</v>
      </c>
      <c r="J458" s="64"/>
      <c r="K458" s="25">
        <f t="shared" si="62"/>
        <v>0</v>
      </c>
      <c r="L458" s="75">
        <f t="shared" si="67"/>
        <v>0</v>
      </c>
      <c r="M458" s="25">
        <f t="shared" si="63"/>
        <v>0</v>
      </c>
      <c r="N458" s="64"/>
      <c r="O458" s="25">
        <f t="shared" si="64"/>
        <v>0</v>
      </c>
      <c r="P458" s="76">
        <f t="shared" si="68"/>
        <v>0</v>
      </c>
    </row>
    <row r="459" spans="1:16" ht="26.25" hidden="1" x14ac:dyDescent="0.25">
      <c r="A459" s="72">
        <v>3311401030892</v>
      </c>
      <c r="B459" s="31" t="s">
        <v>625</v>
      </c>
      <c r="C459" s="73"/>
      <c r="D459" s="74">
        <f>SUM(D460)</f>
        <v>0</v>
      </c>
      <c r="E459" s="74">
        <f>SUM(E460)</f>
        <v>0</v>
      </c>
      <c r="F459" s="75">
        <f t="shared" si="61"/>
        <v>0</v>
      </c>
      <c r="G459" s="25">
        <f t="shared" si="65"/>
        <v>0</v>
      </c>
      <c r="H459" s="74">
        <f>SUM(H460)</f>
        <v>0</v>
      </c>
      <c r="I459" s="76">
        <f t="shared" si="66"/>
        <v>0</v>
      </c>
      <c r="J459" s="74">
        <f>SUM(J460)</f>
        <v>0</v>
      </c>
      <c r="K459" s="25">
        <f t="shared" si="62"/>
        <v>0</v>
      </c>
      <c r="L459" s="75">
        <f t="shared" si="67"/>
        <v>0</v>
      </c>
      <c r="M459" s="25">
        <f t="shared" si="63"/>
        <v>0</v>
      </c>
      <c r="N459" s="74">
        <f>SUM(N460)</f>
        <v>0</v>
      </c>
      <c r="O459" s="25">
        <f t="shared" si="64"/>
        <v>0</v>
      </c>
      <c r="P459" s="76">
        <f t="shared" si="68"/>
        <v>0</v>
      </c>
    </row>
    <row r="460" spans="1:16" ht="26.25" hidden="1" x14ac:dyDescent="0.25">
      <c r="A460" s="72">
        <v>3311401030892110</v>
      </c>
      <c r="B460" s="31" t="s">
        <v>625</v>
      </c>
      <c r="C460" s="73"/>
      <c r="D460" s="64"/>
      <c r="E460" s="64"/>
      <c r="F460" s="75">
        <f t="shared" si="61"/>
        <v>0</v>
      </c>
      <c r="G460" s="25">
        <f t="shared" si="65"/>
        <v>0</v>
      </c>
      <c r="H460" s="64"/>
      <c r="I460" s="76">
        <f t="shared" si="66"/>
        <v>0</v>
      </c>
      <c r="J460" s="64"/>
      <c r="K460" s="25">
        <f t="shared" si="62"/>
        <v>0</v>
      </c>
      <c r="L460" s="75">
        <f t="shared" si="67"/>
        <v>0</v>
      </c>
      <c r="M460" s="25">
        <f t="shared" si="63"/>
        <v>0</v>
      </c>
      <c r="N460" s="64"/>
      <c r="O460" s="25">
        <f t="shared" si="64"/>
        <v>0</v>
      </c>
      <c r="P460" s="76">
        <f t="shared" si="68"/>
        <v>0</v>
      </c>
    </row>
    <row r="461" spans="1:16" hidden="1" x14ac:dyDescent="0.25">
      <c r="A461" s="72">
        <v>3311401030893</v>
      </c>
      <c r="B461" s="31" t="s">
        <v>626</v>
      </c>
      <c r="C461" s="73"/>
      <c r="D461" s="74">
        <f>SUM(D462)</f>
        <v>0</v>
      </c>
      <c r="E461" s="74">
        <f>SUM(E462)</f>
        <v>0</v>
      </c>
      <c r="F461" s="75">
        <f t="shared" si="61"/>
        <v>0</v>
      </c>
      <c r="G461" s="25">
        <f t="shared" si="65"/>
        <v>0</v>
      </c>
      <c r="H461" s="74">
        <f>SUM(H462)</f>
        <v>0</v>
      </c>
      <c r="I461" s="76">
        <f t="shared" si="66"/>
        <v>0</v>
      </c>
      <c r="J461" s="74">
        <f>SUM(J462)</f>
        <v>0</v>
      </c>
      <c r="K461" s="25">
        <f t="shared" si="62"/>
        <v>0</v>
      </c>
      <c r="L461" s="75">
        <f t="shared" si="67"/>
        <v>0</v>
      </c>
      <c r="M461" s="25">
        <f t="shared" si="63"/>
        <v>0</v>
      </c>
      <c r="N461" s="74">
        <f>SUM(N462)</f>
        <v>0</v>
      </c>
      <c r="O461" s="25">
        <f t="shared" si="64"/>
        <v>0</v>
      </c>
      <c r="P461" s="76">
        <f t="shared" si="68"/>
        <v>0</v>
      </c>
    </row>
    <row r="462" spans="1:16" hidden="1" x14ac:dyDescent="0.25">
      <c r="A462" s="72">
        <v>3311401030893110</v>
      </c>
      <c r="B462" s="31" t="s">
        <v>627</v>
      </c>
      <c r="C462" s="73"/>
      <c r="D462" s="64"/>
      <c r="E462" s="64"/>
      <c r="F462" s="75">
        <f t="shared" si="61"/>
        <v>0</v>
      </c>
      <c r="G462" s="25">
        <f t="shared" si="65"/>
        <v>0</v>
      </c>
      <c r="H462" s="64"/>
      <c r="I462" s="76">
        <f t="shared" si="66"/>
        <v>0</v>
      </c>
      <c r="J462" s="64"/>
      <c r="K462" s="25">
        <f t="shared" si="62"/>
        <v>0</v>
      </c>
      <c r="L462" s="75">
        <f t="shared" si="67"/>
        <v>0</v>
      </c>
      <c r="M462" s="25">
        <f t="shared" si="63"/>
        <v>0</v>
      </c>
      <c r="N462" s="64"/>
      <c r="O462" s="25">
        <f t="shared" si="64"/>
        <v>0</v>
      </c>
      <c r="P462" s="76">
        <f t="shared" si="68"/>
        <v>0</v>
      </c>
    </row>
    <row r="463" spans="1:16" ht="26.25" hidden="1" x14ac:dyDescent="0.25">
      <c r="A463" s="72">
        <v>3311401030894</v>
      </c>
      <c r="B463" s="31" t="s">
        <v>628</v>
      </c>
      <c r="C463" s="73"/>
      <c r="D463" s="74">
        <f>SUM(D464)</f>
        <v>0</v>
      </c>
      <c r="E463" s="74">
        <f>SUM(E464)</f>
        <v>0</v>
      </c>
      <c r="F463" s="75">
        <f t="shared" ref="F463:F528" si="69">SUM(D463+E463)</f>
        <v>0</v>
      </c>
      <c r="G463" s="25">
        <f t="shared" si="65"/>
        <v>0</v>
      </c>
      <c r="H463" s="74">
        <f>SUM(H464)</f>
        <v>0</v>
      </c>
      <c r="I463" s="76">
        <f t="shared" si="66"/>
        <v>0</v>
      </c>
      <c r="J463" s="74">
        <f>SUM(J464)</f>
        <v>0</v>
      </c>
      <c r="K463" s="25">
        <f t="shared" ref="K463:K528" si="70">IF(OR(J463=0,F463=0),0,J463/F463)*100</f>
        <v>0</v>
      </c>
      <c r="L463" s="75">
        <f t="shared" si="67"/>
        <v>0</v>
      </c>
      <c r="M463" s="25">
        <f t="shared" ref="M463:M528" si="71">IF(OR(L463=0,F463=0),0,L463/F463)*100</f>
        <v>0</v>
      </c>
      <c r="N463" s="74">
        <f>SUM(N464)</f>
        <v>0</v>
      </c>
      <c r="O463" s="25">
        <f t="shared" ref="O463:O528" si="72">IF(OR(N463=0,F463=0),0,N463/F463)*100</f>
        <v>0</v>
      </c>
      <c r="P463" s="76">
        <f t="shared" si="68"/>
        <v>0</v>
      </c>
    </row>
    <row r="464" spans="1:16" ht="26.25" hidden="1" x14ac:dyDescent="0.25">
      <c r="A464" s="72">
        <v>3311401030894110</v>
      </c>
      <c r="B464" s="31" t="s">
        <v>628</v>
      </c>
      <c r="C464" s="73"/>
      <c r="D464" s="64"/>
      <c r="E464" s="64"/>
      <c r="F464" s="75">
        <f t="shared" si="69"/>
        <v>0</v>
      </c>
      <c r="G464" s="25">
        <f t="shared" ref="G464:G532" si="73">IF(OR(F464=0,F$7=0),0,F464/F$7)*100</f>
        <v>0</v>
      </c>
      <c r="H464" s="64"/>
      <c r="I464" s="76">
        <f t="shared" ref="I464:I529" si="74">SUM(F464-H464)</f>
        <v>0</v>
      </c>
      <c r="J464" s="64"/>
      <c r="K464" s="25">
        <f t="shared" si="70"/>
        <v>0</v>
      </c>
      <c r="L464" s="75">
        <f t="shared" si="67"/>
        <v>0</v>
      </c>
      <c r="M464" s="25">
        <f t="shared" si="71"/>
        <v>0</v>
      </c>
      <c r="N464" s="64"/>
      <c r="O464" s="25">
        <f t="shared" si="72"/>
        <v>0</v>
      </c>
      <c r="P464" s="76">
        <f t="shared" si="68"/>
        <v>0</v>
      </c>
    </row>
    <row r="465" spans="1:16" hidden="1" x14ac:dyDescent="0.25">
      <c r="A465" s="72">
        <v>3311401030897</v>
      </c>
      <c r="B465" s="31" t="s">
        <v>629</v>
      </c>
      <c r="C465" s="73"/>
      <c r="D465" s="74">
        <f>SUM(D466)</f>
        <v>0</v>
      </c>
      <c r="E465" s="74">
        <f>SUM(E466)</f>
        <v>0</v>
      </c>
      <c r="F465" s="75">
        <f t="shared" si="69"/>
        <v>0</v>
      </c>
      <c r="G465" s="25">
        <f t="shared" si="73"/>
        <v>0</v>
      </c>
      <c r="H465" s="74">
        <f>SUM(H466)</f>
        <v>0</v>
      </c>
      <c r="I465" s="76">
        <f t="shared" si="74"/>
        <v>0</v>
      </c>
      <c r="J465" s="74">
        <f>SUM(J466)</f>
        <v>0</v>
      </c>
      <c r="K465" s="25">
        <f t="shared" si="70"/>
        <v>0</v>
      </c>
      <c r="L465" s="75">
        <f t="shared" si="67"/>
        <v>0</v>
      </c>
      <c r="M465" s="25">
        <f t="shared" si="71"/>
        <v>0</v>
      </c>
      <c r="N465" s="74">
        <f>SUM(N466)</f>
        <v>0</v>
      </c>
      <c r="O465" s="25">
        <f t="shared" si="72"/>
        <v>0</v>
      </c>
      <c r="P465" s="76">
        <f t="shared" si="68"/>
        <v>0</v>
      </c>
    </row>
    <row r="466" spans="1:16" hidden="1" x14ac:dyDescent="0.25">
      <c r="A466" s="72">
        <v>3311401030897110</v>
      </c>
      <c r="B466" s="31" t="s">
        <v>629</v>
      </c>
      <c r="C466" s="73"/>
      <c r="D466" s="64"/>
      <c r="E466" s="64"/>
      <c r="F466" s="75">
        <f t="shared" si="69"/>
        <v>0</v>
      </c>
      <c r="G466" s="25">
        <f t="shared" si="73"/>
        <v>0</v>
      </c>
      <c r="H466" s="64"/>
      <c r="I466" s="76">
        <f t="shared" si="74"/>
        <v>0</v>
      </c>
      <c r="J466" s="64"/>
      <c r="K466" s="25">
        <f t="shared" si="70"/>
        <v>0</v>
      </c>
      <c r="L466" s="75">
        <f t="shared" si="67"/>
        <v>0</v>
      </c>
      <c r="M466" s="25">
        <f t="shared" si="71"/>
        <v>0</v>
      </c>
      <c r="N466" s="64"/>
      <c r="O466" s="25">
        <f t="shared" si="72"/>
        <v>0</v>
      </c>
      <c r="P466" s="76">
        <f t="shared" si="68"/>
        <v>0</v>
      </c>
    </row>
    <row r="467" spans="1:16" hidden="1" x14ac:dyDescent="0.25">
      <c r="A467" s="72">
        <v>3311401030898</v>
      </c>
      <c r="B467" s="31" t="s">
        <v>630</v>
      </c>
      <c r="C467" s="73"/>
      <c r="D467" s="74">
        <f>SUM(D468)</f>
        <v>0</v>
      </c>
      <c r="E467" s="74">
        <f>SUM(E468)</f>
        <v>0</v>
      </c>
      <c r="F467" s="75">
        <f t="shared" si="69"/>
        <v>0</v>
      </c>
      <c r="G467" s="25">
        <f t="shared" si="73"/>
        <v>0</v>
      </c>
      <c r="H467" s="74">
        <f>SUM(H468)</f>
        <v>0</v>
      </c>
      <c r="I467" s="76">
        <f t="shared" si="74"/>
        <v>0</v>
      </c>
      <c r="J467" s="74">
        <f>SUM(J468)</f>
        <v>0</v>
      </c>
      <c r="K467" s="25">
        <f t="shared" si="70"/>
        <v>0</v>
      </c>
      <c r="L467" s="75">
        <f t="shared" si="67"/>
        <v>0</v>
      </c>
      <c r="M467" s="25">
        <f t="shared" si="71"/>
        <v>0</v>
      </c>
      <c r="N467" s="74">
        <f>SUM(N468)</f>
        <v>0</v>
      </c>
      <c r="O467" s="25">
        <f t="shared" si="72"/>
        <v>0</v>
      </c>
      <c r="P467" s="76">
        <f t="shared" si="68"/>
        <v>0</v>
      </c>
    </row>
    <row r="468" spans="1:16" hidden="1" x14ac:dyDescent="0.25">
      <c r="A468" s="72">
        <v>3311401030898110</v>
      </c>
      <c r="B468" s="31" t="s">
        <v>630</v>
      </c>
      <c r="C468" s="73"/>
      <c r="D468" s="64"/>
      <c r="E468" s="64"/>
      <c r="F468" s="75">
        <f t="shared" si="69"/>
        <v>0</v>
      </c>
      <c r="G468" s="25">
        <f t="shared" si="73"/>
        <v>0</v>
      </c>
      <c r="H468" s="64"/>
      <c r="I468" s="76">
        <f t="shared" si="74"/>
        <v>0</v>
      </c>
      <c r="J468" s="64"/>
      <c r="K468" s="25">
        <f t="shared" si="70"/>
        <v>0</v>
      </c>
      <c r="L468" s="75">
        <f t="shared" si="67"/>
        <v>0</v>
      </c>
      <c r="M468" s="25">
        <f t="shared" si="71"/>
        <v>0</v>
      </c>
      <c r="N468" s="64"/>
      <c r="O468" s="25">
        <f t="shared" si="72"/>
        <v>0</v>
      </c>
      <c r="P468" s="76">
        <f t="shared" si="68"/>
        <v>0</v>
      </c>
    </row>
    <row r="469" spans="1:16" hidden="1" x14ac:dyDescent="0.25">
      <c r="A469" s="72">
        <v>3311401030899</v>
      </c>
      <c r="B469" s="31" t="s">
        <v>631</v>
      </c>
      <c r="C469" s="73"/>
      <c r="D469" s="74">
        <f>SUM(D470)</f>
        <v>0</v>
      </c>
      <c r="E469" s="74">
        <f>SUM(E470)</f>
        <v>0</v>
      </c>
      <c r="F469" s="75">
        <f t="shared" si="69"/>
        <v>0</v>
      </c>
      <c r="G469" s="25">
        <f t="shared" si="73"/>
        <v>0</v>
      </c>
      <c r="H469" s="74">
        <f>SUM(H470)</f>
        <v>0</v>
      </c>
      <c r="I469" s="76">
        <f t="shared" si="74"/>
        <v>0</v>
      </c>
      <c r="J469" s="74">
        <f>SUM(J470)</f>
        <v>0</v>
      </c>
      <c r="K469" s="25">
        <f t="shared" si="70"/>
        <v>0</v>
      </c>
      <c r="L469" s="75">
        <f t="shared" si="67"/>
        <v>0</v>
      </c>
      <c r="M469" s="25">
        <f t="shared" si="71"/>
        <v>0</v>
      </c>
      <c r="N469" s="74">
        <f>SUM(N470)</f>
        <v>0</v>
      </c>
      <c r="O469" s="25">
        <f t="shared" si="72"/>
        <v>0</v>
      </c>
      <c r="P469" s="76">
        <f t="shared" si="68"/>
        <v>0</v>
      </c>
    </row>
    <row r="470" spans="1:16" hidden="1" x14ac:dyDescent="0.25">
      <c r="A470" s="72">
        <v>3311401030899110</v>
      </c>
      <c r="B470" s="31" t="s">
        <v>631</v>
      </c>
      <c r="C470" s="73"/>
      <c r="D470" s="64"/>
      <c r="E470" s="64"/>
      <c r="F470" s="75">
        <f t="shared" si="69"/>
        <v>0</v>
      </c>
      <c r="G470" s="25">
        <f t="shared" si="73"/>
        <v>0</v>
      </c>
      <c r="H470" s="64"/>
      <c r="I470" s="76">
        <f t="shared" si="74"/>
        <v>0</v>
      </c>
      <c r="J470" s="64"/>
      <c r="K470" s="25">
        <f t="shared" si="70"/>
        <v>0</v>
      </c>
      <c r="L470" s="75">
        <f t="shared" si="67"/>
        <v>0</v>
      </c>
      <c r="M470" s="25">
        <f t="shared" si="71"/>
        <v>0</v>
      </c>
      <c r="N470" s="64"/>
      <c r="O470" s="25">
        <f t="shared" si="72"/>
        <v>0</v>
      </c>
      <c r="P470" s="76">
        <f t="shared" si="68"/>
        <v>0</v>
      </c>
    </row>
    <row r="471" spans="1:16" hidden="1" x14ac:dyDescent="0.25">
      <c r="A471" s="72">
        <v>3311401030900</v>
      </c>
      <c r="B471" s="31" t="s">
        <v>632</v>
      </c>
      <c r="C471" s="73"/>
      <c r="D471" s="74">
        <f>SUM(D472)</f>
        <v>0</v>
      </c>
      <c r="E471" s="74">
        <f>SUM(E472)</f>
        <v>0</v>
      </c>
      <c r="F471" s="75">
        <f t="shared" si="69"/>
        <v>0</v>
      </c>
      <c r="G471" s="25">
        <f t="shared" si="73"/>
        <v>0</v>
      </c>
      <c r="H471" s="74">
        <f>SUM(H472)</f>
        <v>0</v>
      </c>
      <c r="I471" s="76">
        <f t="shared" si="74"/>
        <v>0</v>
      </c>
      <c r="J471" s="74">
        <f>SUM(J472)</f>
        <v>0</v>
      </c>
      <c r="K471" s="25">
        <f t="shared" si="70"/>
        <v>0</v>
      </c>
      <c r="L471" s="75">
        <f t="shared" ref="L471:L536" si="75">SUM(N471-J471)</f>
        <v>0</v>
      </c>
      <c r="M471" s="25">
        <f t="shared" si="71"/>
        <v>0</v>
      </c>
      <c r="N471" s="74">
        <f>SUM(N472)</f>
        <v>0</v>
      </c>
      <c r="O471" s="25">
        <f t="shared" si="72"/>
        <v>0</v>
      </c>
      <c r="P471" s="76">
        <f t="shared" ref="P471:P535" si="76">SUM(F471-N471)</f>
        <v>0</v>
      </c>
    </row>
    <row r="472" spans="1:16" hidden="1" x14ac:dyDescent="0.25">
      <c r="A472" s="72">
        <v>3311401030900110</v>
      </c>
      <c r="B472" s="31" t="s">
        <v>632</v>
      </c>
      <c r="C472" s="73"/>
      <c r="D472" s="64"/>
      <c r="E472" s="64"/>
      <c r="F472" s="75">
        <f t="shared" si="69"/>
        <v>0</v>
      </c>
      <c r="G472" s="25">
        <f t="shared" si="73"/>
        <v>0</v>
      </c>
      <c r="H472" s="64"/>
      <c r="I472" s="76">
        <f t="shared" si="74"/>
        <v>0</v>
      </c>
      <c r="J472" s="64"/>
      <c r="K472" s="25">
        <f t="shared" si="70"/>
        <v>0</v>
      </c>
      <c r="L472" s="75">
        <f t="shared" si="75"/>
        <v>0</v>
      </c>
      <c r="M472" s="25">
        <f t="shared" si="71"/>
        <v>0</v>
      </c>
      <c r="N472" s="64"/>
      <c r="O472" s="25">
        <f t="shared" si="72"/>
        <v>0</v>
      </c>
      <c r="P472" s="76">
        <f t="shared" si="76"/>
        <v>0</v>
      </c>
    </row>
    <row r="473" spans="1:16" hidden="1" x14ac:dyDescent="0.25">
      <c r="A473" s="72">
        <v>3311401030902</v>
      </c>
      <c r="B473" s="31" t="s">
        <v>633</v>
      </c>
      <c r="C473" s="73"/>
      <c r="D473" s="74">
        <f>SUM(D474)</f>
        <v>0</v>
      </c>
      <c r="E473" s="74">
        <f>SUM(E474)</f>
        <v>0</v>
      </c>
      <c r="F473" s="75">
        <f t="shared" si="69"/>
        <v>0</v>
      </c>
      <c r="G473" s="25">
        <f t="shared" si="73"/>
        <v>0</v>
      </c>
      <c r="H473" s="74">
        <f>SUM(H474)</f>
        <v>0</v>
      </c>
      <c r="I473" s="76">
        <f t="shared" si="74"/>
        <v>0</v>
      </c>
      <c r="J473" s="74">
        <f>SUM(J474)</f>
        <v>0</v>
      </c>
      <c r="K473" s="25">
        <f t="shared" si="70"/>
        <v>0</v>
      </c>
      <c r="L473" s="75">
        <f t="shared" si="75"/>
        <v>0</v>
      </c>
      <c r="M473" s="25">
        <f t="shared" si="71"/>
        <v>0</v>
      </c>
      <c r="N473" s="74">
        <f>SUM(N474)</f>
        <v>0</v>
      </c>
      <c r="O473" s="25">
        <f t="shared" si="72"/>
        <v>0</v>
      </c>
      <c r="P473" s="76">
        <f t="shared" si="76"/>
        <v>0</v>
      </c>
    </row>
    <row r="474" spans="1:16" hidden="1" x14ac:dyDescent="0.25">
      <c r="A474" s="72">
        <v>3311401030902110</v>
      </c>
      <c r="B474" s="31" t="s">
        <v>634</v>
      </c>
      <c r="C474" s="73"/>
      <c r="D474" s="64"/>
      <c r="E474" s="64"/>
      <c r="F474" s="75">
        <f t="shared" si="69"/>
        <v>0</v>
      </c>
      <c r="G474" s="25">
        <f t="shared" si="73"/>
        <v>0</v>
      </c>
      <c r="H474" s="64"/>
      <c r="I474" s="76">
        <f t="shared" si="74"/>
        <v>0</v>
      </c>
      <c r="J474" s="64"/>
      <c r="K474" s="25">
        <f t="shared" si="70"/>
        <v>0</v>
      </c>
      <c r="L474" s="75">
        <f t="shared" si="75"/>
        <v>0</v>
      </c>
      <c r="M474" s="25">
        <f t="shared" si="71"/>
        <v>0</v>
      </c>
      <c r="N474" s="64"/>
      <c r="O474" s="25">
        <f t="shared" si="72"/>
        <v>0</v>
      </c>
      <c r="P474" s="76">
        <f t="shared" si="76"/>
        <v>0</v>
      </c>
    </row>
    <row r="475" spans="1:16" hidden="1" x14ac:dyDescent="0.25">
      <c r="A475" s="72">
        <v>3311401030905</v>
      </c>
      <c r="B475" s="31" t="s">
        <v>635</v>
      </c>
      <c r="C475" s="73"/>
      <c r="D475" s="74">
        <f>SUM(D476)</f>
        <v>0</v>
      </c>
      <c r="E475" s="74">
        <f>SUM(E476)</f>
        <v>0</v>
      </c>
      <c r="F475" s="75">
        <f t="shared" si="69"/>
        <v>0</v>
      </c>
      <c r="G475" s="25">
        <f t="shared" si="73"/>
        <v>0</v>
      </c>
      <c r="H475" s="74">
        <f>SUM(H476)</f>
        <v>0</v>
      </c>
      <c r="I475" s="76">
        <f t="shared" si="74"/>
        <v>0</v>
      </c>
      <c r="J475" s="74">
        <f>SUM(J476)</f>
        <v>0</v>
      </c>
      <c r="K475" s="25">
        <f t="shared" si="70"/>
        <v>0</v>
      </c>
      <c r="L475" s="75">
        <f t="shared" si="75"/>
        <v>0</v>
      </c>
      <c r="M475" s="25">
        <f t="shared" si="71"/>
        <v>0</v>
      </c>
      <c r="N475" s="74">
        <f>SUM(N476)</f>
        <v>0</v>
      </c>
      <c r="O475" s="25">
        <f t="shared" si="72"/>
        <v>0</v>
      </c>
      <c r="P475" s="76">
        <f t="shared" si="76"/>
        <v>0</v>
      </c>
    </row>
    <row r="476" spans="1:16" hidden="1" x14ac:dyDescent="0.25">
      <c r="A476" s="72">
        <v>3311401030905110</v>
      </c>
      <c r="B476" s="31" t="s">
        <v>636</v>
      </c>
      <c r="C476" s="73"/>
      <c r="D476" s="64"/>
      <c r="E476" s="64"/>
      <c r="F476" s="75">
        <f t="shared" si="69"/>
        <v>0</v>
      </c>
      <c r="G476" s="25">
        <f t="shared" si="73"/>
        <v>0</v>
      </c>
      <c r="H476" s="64"/>
      <c r="I476" s="76">
        <f t="shared" si="74"/>
        <v>0</v>
      </c>
      <c r="J476" s="64"/>
      <c r="K476" s="25">
        <f t="shared" si="70"/>
        <v>0</v>
      </c>
      <c r="L476" s="75">
        <f t="shared" si="75"/>
        <v>0</v>
      </c>
      <c r="M476" s="25">
        <f t="shared" si="71"/>
        <v>0</v>
      </c>
      <c r="N476" s="64"/>
      <c r="O476" s="25">
        <f t="shared" si="72"/>
        <v>0</v>
      </c>
      <c r="P476" s="76">
        <f t="shared" si="76"/>
        <v>0</v>
      </c>
    </row>
    <row r="477" spans="1:16" hidden="1" x14ac:dyDescent="0.25">
      <c r="A477" s="100">
        <v>3311401030910</v>
      </c>
      <c r="B477" s="101" t="s">
        <v>637</v>
      </c>
      <c r="C477" s="73"/>
      <c r="D477" s="74">
        <f>SUM(D478)</f>
        <v>0</v>
      </c>
      <c r="E477" s="74">
        <f>SUM(E478)</f>
        <v>0</v>
      </c>
      <c r="F477" s="75">
        <f t="shared" si="69"/>
        <v>0</v>
      </c>
      <c r="G477" s="25">
        <f t="shared" si="73"/>
        <v>0</v>
      </c>
      <c r="H477" s="74">
        <f>SUM(H478)</f>
        <v>0</v>
      </c>
      <c r="I477" s="76">
        <f t="shared" si="74"/>
        <v>0</v>
      </c>
      <c r="J477" s="74">
        <f>SUM(J478)</f>
        <v>0</v>
      </c>
      <c r="K477" s="25">
        <f t="shared" si="70"/>
        <v>0</v>
      </c>
      <c r="L477" s="75">
        <f t="shared" si="75"/>
        <v>0</v>
      </c>
      <c r="M477" s="25">
        <f t="shared" si="71"/>
        <v>0</v>
      </c>
      <c r="N477" s="74">
        <f>SUM(N478)</f>
        <v>0</v>
      </c>
      <c r="O477" s="25">
        <f t="shared" si="72"/>
        <v>0</v>
      </c>
      <c r="P477" s="76">
        <f t="shared" si="76"/>
        <v>0</v>
      </c>
    </row>
    <row r="478" spans="1:16" hidden="1" x14ac:dyDescent="0.25">
      <c r="A478" s="100">
        <v>3311401030910110</v>
      </c>
      <c r="B478" s="101" t="s">
        <v>638</v>
      </c>
      <c r="C478" s="73"/>
      <c r="D478" s="64"/>
      <c r="E478" s="64"/>
      <c r="F478" s="75">
        <f t="shared" si="69"/>
        <v>0</v>
      </c>
      <c r="G478" s="25">
        <f t="shared" si="73"/>
        <v>0</v>
      </c>
      <c r="H478" s="64"/>
      <c r="I478" s="76">
        <f t="shared" si="74"/>
        <v>0</v>
      </c>
      <c r="J478" s="64"/>
      <c r="K478" s="25">
        <f t="shared" si="70"/>
        <v>0</v>
      </c>
      <c r="L478" s="75">
        <f t="shared" si="75"/>
        <v>0</v>
      </c>
      <c r="M478" s="25">
        <f t="shared" si="71"/>
        <v>0</v>
      </c>
      <c r="N478" s="64"/>
      <c r="O478" s="25">
        <f t="shared" si="72"/>
        <v>0</v>
      </c>
      <c r="P478" s="76">
        <f t="shared" si="76"/>
        <v>0</v>
      </c>
    </row>
    <row r="479" spans="1:16" hidden="1" x14ac:dyDescent="0.25">
      <c r="A479" s="100">
        <v>3311401030911</v>
      </c>
      <c r="B479" s="101" t="s">
        <v>639</v>
      </c>
      <c r="C479" s="73"/>
      <c r="D479" s="74">
        <f>SUM(D480)</f>
        <v>0</v>
      </c>
      <c r="E479" s="74">
        <f>SUM(E480)</f>
        <v>0</v>
      </c>
      <c r="F479" s="75">
        <f t="shared" si="69"/>
        <v>0</v>
      </c>
      <c r="G479" s="25">
        <f t="shared" si="73"/>
        <v>0</v>
      </c>
      <c r="H479" s="74">
        <f>SUM(H480)</f>
        <v>0</v>
      </c>
      <c r="I479" s="76">
        <f t="shared" si="74"/>
        <v>0</v>
      </c>
      <c r="J479" s="74">
        <f>SUM(J480)</f>
        <v>0</v>
      </c>
      <c r="K479" s="25">
        <f t="shared" si="70"/>
        <v>0</v>
      </c>
      <c r="L479" s="75">
        <f t="shared" si="75"/>
        <v>0</v>
      </c>
      <c r="M479" s="25">
        <f t="shared" si="71"/>
        <v>0</v>
      </c>
      <c r="N479" s="74">
        <f>SUM(N480)</f>
        <v>0</v>
      </c>
      <c r="O479" s="25">
        <f t="shared" si="72"/>
        <v>0</v>
      </c>
      <c r="P479" s="76">
        <f t="shared" si="76"/>
        <v>0</v>
      </c>
    </row>
    <row r="480" spans="1:16" hidden="1" x14ac:dyDescent="0.25">
      <c r="A480" s="100">
        <v>3311401030911110</v>
      </c>
      <c r="B480" s="101" t="s">
        <v>639</v>
      </c>
      <c r="C480" s="73"/>
      <c r="D480" s="64"/>
      <c r="E480" s="64"/>
      <c r="F480" s="75">
        <f t="shared" si="69"/>
        <v>0</v>
      </c>
      <c r="G480" s="25">
        <f t="shared" si="73"/>
        <v>0</v>
      </c>
      <c r="H480" s="64"/>
      <c r="I480" s="76">
        <f t="shared" si="74"/>
        <v>0</v>
      </c>
      <c r="J480" s="64"/>
      <c r="K480" s="25">
        <f t="shared" si="70"/>
        <v>0</v>
      </c>
      <c r="L480" s="75">
        <f t="shared" si="75"/>
        <v>0</v>
      </c>
      <c r="M480" s="25">
        <f t="shared" si="71"/>
        <v>0</v>
      </c>
      <c r="N480" s="64"/>
      <c r="O480" s="25">
        <f t="shared" si="72"/>
        <v>0</v>
      </c>
      <c r="P480" s="76">
        <f t="shared" si="76"/>
        <v>0</v>
      </c>
    </row>
    <row r="481" spans="1:16" ht="39" hidden="1" x14ac:dyDescent="0.25">
      <c r="A481" s="100">
        <v>3311401030915</v>
      </c>
      <c r="B481" s="101" t="s">
        <v>640</v>
      </c>
      <c r="C481" s="73"/>
      <c r="D481" s="74">
        <f>SUM(D482)</f>
        <v>0</v>
      </c>
      <c r="E481" s="74">
        <f>SUM(E482)</f>
        <v>0</v>
      </c>
      <c r="F481" s="75">
        <f t="shared" si="69"/>
        <v>0</v>
      </c>
      <c r="G481" s="25">
        <f t="shared" si="73"/>
        <v>0</v>
      </c>
      <c r="H481" s="74">
        <f>SUM(H482)</f>
        <v>0</v>
      </c>
      <c r="I481" s="76">
        <f t="shared" si="74"/>
        <v>0</v>
      </c>
      <c r="J481" s="74">
        <f>SUM(J482)</f>
        <v>0</v>
      </c>
      <c r="K481" s="25">
        <f t="shared" si="70"/>
        <v>0</v>
      </c>
      <c r="L481" s="75">
        <f t="shared" si="75"/>
        <v>0</v>
      </c>
      <c r="M481" s="25">
        <f t="shared" si="71"/>
        <v>0</v>
      </c>
      <c r="N481" s="74">
        <f>SUM(N482)</f>
        <v>0</v>
      </c>
      <c r="O481" s="25">
        <f t="shared" si="72"/>
        <v>0</v>
      </c>
      <c r="P481" s="76">
        <f t="shared" si="76"/>
        <v>0</v>
      </c>
    </row>
    <row r="482" spans="1:16" ht="39" hidden="1" x14ac:dyDescent="0.25">
      <c r="A482" s="100">
        <v>3311401030915110</v>
      </c>
      <c r="B482" s="101" t="s">
        <v>640</v>
      </c>
      <c r="C482" s="73"/>
      <c r="D482" s="64"/>
      <c r="E482" s="64"/>
      <c r="F482" s="75">
        <f t="shared" si="69"/>
        <v>0</v>
      </c>
      <c r="G482" s="25">
        <f t="shared" si="73"/>
        <v>0</v>
      </c>
      <c r="H482" s="64"/>
      <c r="I482" s="76">
        <f t="shared" si="74"/>
        <v>0</v>
      </c>
      <c r="J482" s="64"/>
      <c r="K482" s="25">
        <f t="shared" si="70"/>
        <v>0</v>
      </c>
      <c r="L482" s="75">
        <f t="shared" si="75"/>
        <v>0</v>
      </c>
      <c r="M482" s="25">
        <f t="shared" si="71"/>
        <v>0</v>
      </c>
      <c r="N482" s="64"/>
      <c r="O482" s="25">
        <f t="shared" si="72"/>
        <v>0</v>
      </c>
      <c r="P482" s="76">
        <f t="shared" si="76"/>
        <v>0</v>
      </c>
    </row>
    <row r="483" spans="1:16" hidden="1" x14ac:dyDescent="0.25">
      <c r="A483" s="100">
        <v>3311401030919</v>
      </c>
      <c r="B483" s="101" t="s">
        <v>641</v>
      </c>
      <c r="C483" s="73"/>
      <c r="D483" s="74">
        <f>SUM(D484)</f>
        <v>0</v>
      </c>
      <c r="E483" s="74">
        <f>SUM(E484)</f>
        <v>0</v>
      </c>
      <c r="F483" s="75">
        <f t="shared" si="69"/>
        <v>0</v>
      </c>
      <c r="G483" s="25">
        <f t="shared" si="73"/>
        <v>0</v>
      </c>
      <c r="H483" s="74">
        <f>SUM(H484)</f>
        <v>0</v>
      </c>
      <c r="I483" s="76">
        <f t="shared" si="74"/>
        <v>0</v>
      </c>
      <c r="J483" s="74">
        <f>SUM(J484)</f>
        <v>0</v>
      </c>
      <c r="K483" s="25">
        <f t="shared" si="70"/>
        <v>0</v>
      </c>
      <c r="L483" s="75">
        <f t="shared" si="75"/>
        <v>0</v>
      </c>
      <c r="M483" s="25">
        <f t="shared" si="71"/>
        <v>0</v>
      </c>
      <c r="N483" s="74">
        <f>SUM(N484)</f>
        <v>0</v>
      </c>
      <c r="O483" s="25">
        <f t="shared" si="72"/>
        <v>0</v>
      </c>
      <c r="P483" s="76">
        <f t="shared" si="76"/>
        <v>0</v>
      </c>
    </row>
    <row r="484" spans="1:16" hidden="1" x14ac:dyDescent="0.25">
      <c r="A484" s="100">
        <v>3311401030919110</v>
      </c>
      <c r="B484" s="101" t="s">
        <v>641</v>
      </c>
      <c r="C484" s="73"/>
      <c r="D484" s="64"/>
      <c r="E484" s="64"/>
      <c r="F484" s="75">
        <f t="shared" si="69"/>
        <v>0</v>
      </c>
      <c r="G484" s="25">
        <f t="shared" si="73"/>
        <v>0</v>
      </c>
      <c r="H484" s="64"/>
      <c r="I484" s="76">
        <f t="shared" si="74"/>
        <v>0</v>
      </c>
      <c r="J484" s="64"/>
      <c r="K484" s="25">
        <f t="shared" si="70"/>
        <v>0</v>
      </c>
      <c r="L484" s="75">
        <f t="shared" si="75"/>
        <v>0</v>
      </c>
      <c r="M484" s="25">
        <f t="shared" si="71"/>
        <v>0</v>
      </c>
      <c r="N484" s="64"/>
      <c r="O484" s="25">
        <f t="shared" si="72"/>
        <v>0</v>
      </c>
      <c r="P484" s="76">
        <f t="shared" si="76"/>
        <v>0</v>
      </c>
    </row>
    <row r="485" spans="1:16" hidden="1" x14ac:dyDescent="0.25">
      <c r="A485" s="72">
        <v>3311401030925</v>
      </c>
      <c r="B485" s="31" t="s">
        <v>642</v>
      </c>
      <c r="C485" s="73"/>
      <c r="D485" s="74">
        <f>SUM(D486)</f>
        <v>0</v>
      </c>
      <c r="E485" s="74">
        <f>SUM(E486)</f>
        <v>0</v>
      </c>
      <c r="F485" s="75">
        <f t="shared" si="69"/>
        <v>0</v>
      </c>
      <c r="G485" s="25">
        <f t="shared" si="73"/>
        <v>0</v>
      </c>
      <c r="H485" s="74">
        <f>SUM(H486)</f>
        <v>0</v>
      </c>
      <c r="I485" s="76">
        <f t="shared" si="74"/>
        <v>0</v>
      </c>
      <c r="J485" s="74">
        <f>SUM(J486)</f>
        <v>0</v>
      </c>
      <c r="K485" s="25">
        <f t="shared" si="70"/>
        <v>0</v>
      </c>
      <c r="L485" s="75">
        <f t="shared" si="75"/>
        <v>0</v>
      </c>
      <c r="M485" s="25">
        <f t="shared" si="71"/>
        <v>0</v>
      </c>
      <c r="N485" s="74">
        <f>SUM(N486)</f>
        <v>0</v>
      </c>
      <c r="O485" s="25">
        <f t="shared" si="72"/>
        <v>0</v>
      </c>
      <c r="P485" s="76">
        <f t="shared" si="76"/>
        <v>0</v>
      </c>
    </row>
    <row r="486" spans="1:16" hidden="1" x14ac:dyDescent="0.25">
      <c r="A486" s="72">
        <v>3311401030925110</v>
      </c>
      <c r="B486" s="31" t="s">
        <v>643</v>
      </c>
      <c r="C486" s="73"/>
      <c r="D486" s="64"/>
      <c r="E486" s="64"/>
      <c r="F486" s="75">
        <f t="shared" si="69"/>
        <v>0</v>
      </c>
      <c r="G486" s="25">
        <f t="shared" si="73"/>
        <v>0</v>
      </c>
      <c r="H486" s="64"/>
      <c r="I486" s="76">
        <f t="shared" si="74"/>
        <v>0</v>
      </c>
      <c r="J486" s="64"/>
      <c r="K486" s="25">
        <f t="shared" si="70"/>
        <v>0</v>
      </c>
      <c r="L486" s="75">
        <f t="shared" si="75"/>
        <v>0</v>
      </c>
      <c r="M486" s="25">
        <f t="shared" si="71"/>
        <v>0</v>
      </c>
      <c r="N486" s="64"/>
      <c r="O486" s="25">
        <f t="shared" si="72"/>
        <v>0</v>
      </c>
      <c r="P486" s="76">
        <f t="shared" si="76"/>
        <v>0</v>
      </c>
    </row>
    <row r="487" spans="1:16" hidden="1" x14ac:dyDescent="0.25">
      <c r="A487" s="100">
        <v>3311401030928</v>
      </c>
      <c r="B487" s="101" t="s">
        <v>642</v>
      </c>
      <c r="C487" s="73"/>
      <c r="D487" s="74">
        <f>SUM(D488)</f>
        <v>0</v>
      </c>
      <c r="E487" s="74">
        <f>SUM(E488)</f>
        <v>0</v>
      </c>
      <c r="F487" s="75">
        <f t="shared" si="69"/>
        <v>0</v>
      </c>
      <c r="G487" s="25">
        <f t="shared" si="73"/>
        <v>0</v>
      </c>
      <c r="H487" s="74">
        <f>SUM(H488)</f>
        <v>0</v>
      </c>
      <c r="I487" s="76">
        <f t="shared" si="74"/>
        <v>0</v>
      </c>
      <c r="J487" s="74">
        <f>SUM(J488)</f>
        <v>0</v>
      </c>
      <c r="K487" s="25">
        <f t="shared" si="70"/>
        <v>0</v>
      </c>
      <c r="L487" s="75">
        <f t="shared" si="75"/>
        <v>0</v>
      </c>
      <c r="M487" s="25">
        <f t="shared" si="71"/>
        <v>0</v>
      </c>
      <c r="N487" s="74">
        <f>SUM(N488)</f>
        <v>0</v>
      </c>
      <c r="O487" s="25">
        <f t="shared" si="72"/>
        <v>0</v>
      </c>
      <c r="P487" s="76">
        <f t="shared" si="76"/>
        <v>0</v>
      </c>
    </row>
    <row r="488" spans="1:16" hidden="1" x14ac:dyDescent="0.25">
      <c r="A488" s="100">
        <v>3311401030928110</v>
      </c>
      <c r="B488" s="101" t="s">
        <v>643</v>
      </c>
      <c r="C488" s="73"/>
      <c r="D488" s="64"/>
      <c r="E488" s="64"/>
      <c r="F488" s="75">
        <f t="shared" si="69"/>
        <v>0</v>
      </c>
      <c r="G488" s="25">
        <f t="shared" si="73"/>
        <v>0</v>
      </c>
      <c r="H488" s="64"/>
      <c r="I488" s="76">
        <f t="shared" si="74"/>
        <v>0</v>
      </c>
      <c r="J488" s="64"/>
      <c r="K488" s="25">
        <f t="shared" si="70"/>
        <v>0</v>
      </c>
      <c r="L488" s="75">
        <f t="shared" si="75"/>
        <v>0</v>
      </c>
      <c r="M488" s="25">
        <f t="shared" si="71"/>
        <v>0</v>
      </c>
      <c r="N488" s="64"/>
      <c r="O488" s="25">
        <f t="shared" si="72"/>
        <v>0</v>
      </c>
      <c r="P488" s="76">
        <f t="shared" si="76"/>
        <v>0</v>
      </c>
    </row>
    <row r="489" spans="1:16" hidden="1" x14ac:dyDescent="0.25">
      <c r="A489" s="100">
        <v>3311401034149</v>
      </c>
      <c r="B489" s="101" t="s">
        <v>644</v>
      </c>
      <c r="C489" s="73"/>
      <c r="D489" s="74">
        <f>SUM(D490)</f>
        <v>0</v>
      </c>
      <c r="E489" s="74">
        <f>SUM(E490)</f>
        <v>0</v>
      </c>
      <c r="F489" s="75">
        <f t="shared" si="69"/>
        <v>0</v>
      </c>
      <c r="G489" s="25">
        <f t="shared" si="73"/>
        <v>0</v>
      </c>
      <c r="H489" s="74">
        <f>SUM(H490)</f>
        <v>0</v>
      </c>
      <c r="I489" s="76">
        <f t="shared" si="74"/>
        <v>0</v>
      </c>
      <c r="J489" s="74">
        <f>SUM(J490)</f>
        <v>0</v>
      </c>
      <c r="K489" s="25">
        <f t="shared" si="70"/>
        <v>0</v>
      </c>
      <c r="L489" s="75">
        <f t="shared" si="75"/>
        <v>0</v>
      </c>
      <c r="M489" s="25">
        <f t="shared" si="71"/>
        <v>0</v>
      </c>
      <c r="N489" s="74">
        <f>SUM(N490)</f>
        <v>0</v>
      </c>
      <c r="O489" s="25">
        <f t="shared" si="72"/>
        <v>0</v>
      </c>
      <c r="P489" s="76">
        <f t="shared" si="76"/>
        <v>0</v>
      </c>
    </row>
    <row r="490" spans="1:16" hidden="1" x14ac:dyDescent="0.25">
      <c r="A490" s="100">
        <v>3311401034149110</v>
      </c>
      <c r="B490" s="101" t="s">
        <v>645</v>
      </c>
      <c r="C490" s="73"/>
      <c r="D490" s="64"/>
      <c r="E490" s="64"/>
      <c r="F490" s="75">
        <f t="shared" si="69"/>
        <v>0</v>
      </c>
      <c r="G490" s="25">
        <f t="shared" si="73"/>
        <v>0</v>
      </c>
      <c r="H490" s="64"/>
      <c r="I490" s="76">
        <f t="shared" si="74"/>
        <v>0</v>
      </c>
      <c r="J490" s="64"/>
      <c r="K490" s="25">
        <f t="shared" si="70"/>
        <v>0</v>
      </c>
      <c r="L490" s="75">
        <f t="shared" si="75"/>
        <v>0</v>
      </c>
      <c r="M490" s="25">
        <f t="shared" si="71"/>
        <v>0</v>
      </c>
      <c r="N490" s="64"/>
      <c r="O490" s="25">
        <f t="shared" si="72"/>
        <v>0</v>
      </c>
      <c r="P490" s="76">
        <f t="shared" si="76"/>
        <v>0</v>
      </c>
    </row>
    <row r="491" spans="1:16" hidden="1" x14ac:dyDescent="0.25">
      <c r="A491" s="100">
        <v>3311401034150</v>
      </c>
      <c r="B491" s="101" t="s">
        <v>646</v>
      </c>
      <c r="C491" s="73"/>
      <c r="D491" s="74">
        <f>SUM(D492)</f>
        <v>0</v>
      </c>
      <c r="E491" s="74">
        <f>SUM(E492)</f>
        <v>0</v>
      </c>
      <c r="F491" s="75">
        <f t="shared" si="69"/>
        <v>0</v>
      </c>
      <c r="G491" s="25">
        <f t="shared" si="73"/>
        <v>0</v>
      </c>
      <c r="H491" s="74">
        <f>SUM(H492)</f>
        <v>0</v>
      </c>
      <c r="I491" s="76">
        <f t="shared" si="74"/>
        <v>0</v>
      </c>
      <c r="J491" s="74">
        <f>SUM(J492)</f>
        <v>0</v>
      </c>
      <c r="K491" s="25">
        <f t="shared" si="70"/>
        <v>0</v>
      </c>
      <c r="L491" s="75">
        <f t="shared" si="75"/>
        <v>0</v>
      </c>
      <c r="M491" s="25">
        <f t="shared" si="71"/>
        <v>0</v>
      </c>
      <c r="N491" s="74">
        <f>SUM(N492)</f>
        <v>0</v>
      </c>
      <c r="O491" s="25">
        <f t="shared" si="72"/>
        <v>0</v>
      </c>
      <c r="P491" s="76">
        <f t="shared" si="76"/>
        <v>0</v>
      </c>
    </row>
    <row r="492" spans="1:16" hidden="1" x14ac:dyDescent="0.25">
      <c r="A492" s="100">
        <v>3311401034150110</v>
      </c>
      <c r="B492" s="101" t="s">
        <v>647</v>
      </c>
      <c r="C492" s="73"/>
      <c r="D492" s="64"/>
      <c r="E492" s="64"/>
      <c r="F492" s="75">
        <f t="shared" si="69"/>
        <v>0</v>
      </c>
      <c r="G492" s="25">
        <f t="shared" si="73"/>
        <v>0</v>
      </c>
      <c r="H492" s="64"/>
      <c r="I492" s="76">
        <f t="shared" si="74"/>
        <v>0</v>
      </c>
      <c r="J492" s="64"/>
      <c r="K492" s="25">
        <f t="shared" si="70"/>
        <v>0</v>
      </c>
      <c r="L492" s="75">
        <f t="shared" si="75"/>
        <v>0</v>
      </c>
      <c r="M492" s="25">
        <f t="shared" si="71"/>
        <v>0</v>
      </c>
      <c r="N492" s="64"/>
      <c r="O492" s="25">
        <f t="shared" si="72"/>
        <v>0</v>
      </c>
      <c r="P492" s="76">
        <f t="shared" si="76"/>
        <v>0</v>
      </c>
    </row>
    <row r="493" spans="1:16" hidden="1" x14ac:dyDescent="0.25">
      <c r="A493" s="72">
        <v>3311401034248</v>
      </c>
      <c r="B493" s="31" t="s">
        <v>648</v>
      </c>
      <c r="C493" s="73"/>
      <c r="D493" s="74">
        <f>SUM(D494)</f>
        <v>0</v>
      </c>
      <c r="E493" s="74">
        <f>SUM(E494)</f>
        <v>0</v>
      </c>
      <c r="F493" s="75">
        <f t="shared" si="69"/>
        <v>0</v>
      </c>
      <c r="G493" s="25">
        <f t="shared" si="73"/>
        <v>0</v>
      </c>
      <c r="H493" s="74">
        <f>SUM(H494)</f>
        <v>0</v>
      </c>
      <c r="I493" s="76">
        <f t="shared" si="74"/>
        <v>0</v>
      </c>
      <c r="J493" s="74">
        <f>SUM(J494)</f>
        <v>0</v>
      </c>
      <c r="K493" s="25">
        <f t="shared" si="70"/>
        <v>0</v>
      </c>
      <c r="L493" s="75">
        <f t="shared" si="75"/>
        <v>0</v>
      </c>
      <c r="M493" s="25">
        <f t="shared" si="71"/>
        <v>0</v>
      </c>
      <c r="N493" s="74">
        <f>SUM(N494)</f>
        <v>0</v>
      </c>
      <c r="O493" s="25">
        <f t="shared" si="72"/>
        <v>0</v>
      </c>
      <c r="P493" s="76">
        <f t="shared" si="76"/>
        <v>0</v>
      </c>
    </row>
    <row r="494" spans="1:16" hidden="1" x14ac:dyDescent="0.25">
      <c r="A494" s="72">
        <v>3311401034248110</v>
      </c>
      <c r="B494" s="31" t="s">
        <v>649</v>
      </c>
      <c r="C494" s="73"/>
      <c r="D494" s="64"/>
      <c r="E494" s="64"/>
      <c r="F494" s="75">
        <f t="shared" si="69"/>
        <v>0</v>
      </c>
      <c r="G494" s="25">
        <f t="shared" si="73"/>
        <v>0</v>
      </c>
      <c r="H494" s="64"/>
      <c r="I494" s="76">
        <f t="shared" si="74"/>
        <v>0</v>
      </c>
      <c r="J494" s="64"/>
      <c r="K494" s="25">
        <f t="shared" si="70"/>
        <v>0</v>
      </c>
      <c r="L494" s="75">
        <f t="shared" si="75"/>
        <v>0</v>
      </c>
      <c r="M494" s="25">
        <f t="shared" si="71"/>
        <v>0</v>
      </c>
      <c r="N494" s="64"/>
      <c r="O494" s="25">
        <f t="shared" si="72"/>
        <v>0</v>
      </c>
      <c r="P494" s="76">
        <f t="shared" si="76"/>
        <v>0</v>
      </c>
    </row>
    <row r="495" spans="1:16" ht="26.25" hidden="1" x14ac:dyDescent="0.25">
      <c r="A495" s="72">
        <v>331140104</v>
      </c>
      <c r="B495" s="31" t="s">
        <v>650</v>
      </c>
      <c r="C495" s="73"/>
      <c r="D495" s="74">
        <f>SUM(D496+D498+D501+D503+D506+D508)</f>
        <v>0</v>
      </c>
      <c r="E495" s="74">
        <f>SUM(E496+E498+E501+E503+E506+E508)</f>
        <v>0</v>
      </c>
      <c r="F495" s="75">
        <f t="shared" si="69"/>
        <v>0</v>
      </c>
      <c r="G495" s="25">
        <f t="shared" si="73"/>
        <v>0</v>
      </c>
      <c r="H495" s="74">
        <f>SUM(H496+H498+H501+H503+H506+H508)</f>
        <v>0</v>
      </c>
      <c r="I495" s="76">
        <f t="shared" si="74"/>
        <v>0</v>
      </c>
      <c r="J495" s="74">
        <f>SUM(J496+J498+J501+J503+J506+J508)</f>
        <v>0</v>
      </c>
      <c r="K495" s="25">
        <f t="shared" si="70"/>
        <v>0</v>
      </c>
      <c r="L495" s="75">
        <f t="shared" si="75"/>
        <v>0</v>
      </c>
      <c r="M495" s="25">
        <f t="shared" si="71"/>
        <v>0</v>
      </c>
      <c r="N495" s="74">
        <f>SUM(N496+N498+N501+N503+N506+N508)</f>
        <v>0</v>
      </c>
      <c r="O495" s="25">
        <f t="shared" si="72"/>
        <v>0</v>
      </c>
      <c r="P495" s="76">
        <f t="shared" si="76"/>
        <v>0</v>
      </c>
    </row>
    <row r="496" spans="1:16" hidden="1" x14ac:dyDescent="0.25">
      <c r="A496" s="72">
        <v>3311401040931</v>
      </c>
      <c r="B496" s="31" t="s">
        <v>651</v>
      </c>
      <c r="C496" s="73"/>
      <c r="D496" s="74">
        <f>SUM(D497)</f>
        <v>0</v>
      </c>
      <c r="E496" s="74">
        <f>SUM(E497)</f>
        <v>0</v>
      </c>
      <c r="F496" s="75">
        <f t="shared" si="69"/>
        <v>0</v>
      </c>
      <c r="G496" s="25">
        <f t="shared" si="73"/>
        <v>0</v>
      </c>
      <c r="H496" s="74">
        <f>SUM(H497)</f>
        <v>0</v>
      </c>
      <c r="I496" s="76">
        <f t="shared" si="74"/>
        <v>0</v>
      </c>
      <c r="J496" s="74">
        <f>SUM(J497)</f>
        <v>0</v>
      </c>
      <c r="K496" s="25">
        <f t="shared" si="70"/>
        <v>0</v>
      </c>
      <c r="L496" s="75">
        <f t="shared" si="75"/>
        <v>0</v>
      </c>
      <c r="M496" s="25">
        <f t="shared" si="71"/>
        <v>0</v>
      </c>
      <c r="N496" s="74">
        <f>SUM(N497)</f>
        <v>0</v>
      </c>
      <c r="O496" s="25">
        <f t="shared" si="72"/>
        <v>0</v>
      </c>
      <c r="P496" s="76">
        <f t="shared" si="76"/>
        <v>0</v>
      </c>
    </row>
    <row r="497" spans="1:16" hidden="1" x14ac:dyDescent="0.25">
      <c r="A497" s="72">
        <v>3311401040931110</v>
      </c>
      <c r="B497" s="31" t="s">
        <v>652</v>
      </c>
      <c r="C497" s="73"/>
      <c r="D497" s="64"/>
      <c r="E497" s="64"/>
      <c r="F497" s="75">
        <f t="shared" si="69"/>
        <v>0</v>
      </c>
      <c r="G497" s="25">
        <f t="shared" si="73"/>
        <v>0</v>
      </c>
      <c r="H497" s="64"/>
      <c r="I497" s="76">
        <f t="shared" si="74"/>
        <v>0</v>
      </c>
      <c r="J497" s="64"/>
      <c r="K497" s="25">
        <f t="shared" si="70"/>
        <v>0</v>
      </c>
      <c r="L497" s="75">
        <f t="shared" si="75"/>
        <v>0</v>
      </c>
      <c r="M497" s="25">
        <f t="shared" si="71"/>
        <v>0</v>
      </c>
      <c r="N497" s="64"/>
      <c r="O497" s="25">
        <f t="shared" si="72"/>
        <v>0</v>
      </c>
      <c r="P497" s="76">
        <f t="shared" si="76"/>
        <v>0</v>
      </c>
    </row>
    <row r="498" spans="1:16" ht="26.25" hidden="1" x14ac:dyDescent="0.25">
      <c r="A498" s="72">
        <v>3311401040932</v>
      </c>
      <c r="B498" s="31" t="s">
        <v>653</v>
      </c>
      <c r="C498" s="73"/>
      <c r="D498" s="74">
        <f>SUM(D499:D500)</f>
        <v>0</v>
      </c>
      <c r="E498" s="74">
        <f>SUM(E499:E500)</f>
        <v>0</v>
      </c>
      <c r="F498" s="75">
        <f t="shared" si="69"/>
        <v>0</v>
      </c>
      <c r="G498" s="25">
        <f t="shared" si="73"/>
        <v>0</v>
      </c>
      <c r="H498" s="74">
        <f>SUM(H499:H500)</f>
        <v>0</v>
      </c>
      <c r="I498" s="76">
        <f t="shared" si="74"/>
        <v>0</v>
      </c>
      <c r="J498" s="74">
        <f>SUM(J499:J500)</f>
        <v>0</v>
      </c>
      <c r="K498" s="25">
        <f t="shared" si="70"/>
        <v>0</v>
      </c>
      <c r="L498" s="75">
        <f t="shared" si="75"/>
        <v>0</v>
      </c>
      <c r="M498" s="25">
        <f t="shared" si="71"/>
        <v>0</v>
      </c>
      <c r="N498" s="74">
        <f>SUM(N499:N500)</f>
        <v>0</v>
      </c>
      <c r="O498" s="25">
        <f t="shared" si="72"/>
        <v>0</v>
      </c>
      <c r="P498" s="76">
        <f t="shared" si="76"/>
        <v>0</v>
      </c>
    </row>
    <row r="499" spans="1:16" ht="26.25" hidden="1" x14ac:dyDescent="0.25">
      <c r="A499" s="72">
        <v>3311401040932110</v>
      </c>
      <c r="B499" s="31" t="s">
        <v>653</v>
      </c>
      <c r="C499" s="73"/>
      <c r="D499" s="64"/>
      <c r="E499" s="64"/>
      <c r="F499" s="75">
        <f t="shared" si="69"/>
        <v>0</v>
      </c>
      <c r="G499" s="25">
        <f t="shared" si="73"/>
        <v>0</v>
      </c>
      <c r="H499" s="64"/>
      <c r="I499" s="76">
        <f t="shared" si="74"/>
        <v>0</v>
      </c>
      <c r="J499" s="64"/>
      <c r="K499" s="25">
        <f t="shared" si="70"/>
        <v>0</v>
      </c>
      <c r="L499" s="75">
        <f t="shared" si="75"/>
        <v>0</v>
      </c>
      <c r="M499" s="25">
        <f t="shared" si="71"/>
        <v>0</v>
      </c>
      <c r="N499" s="64"/>
      <c r="O499" s="25">
        <f t="shared" si="72"/>
        <v>0</v>
      </c>
      <c r="P499" s="76">
        <f t="shared" si="76"/>
        <v>0</v>
      </c>
    </row>
    <row r="500" spans="1:16" ht="26.25" hidden="1" x14ac:dyDescent="0.25">
      <c r="A500" s="72">
        <v>3311401040932120</v>
      </c>
      <c r="B500" s="31" t="s">
        <v>653</v>
      </c>
      <c r="C500" s="73"/>
      <c r="D500" s="64"/>
      <c r="E500" s="64"/>
      <c r="F500" s="75">
        <f t="shared" si="69"/>
        <v>0</v>
      </c>
      <c r="G500" s="25">
        <f t="shared" si="73"/>
        <v>0</v>
      </c>
      <c r="H500" s="64"/>
      <c r="I500" s="76">
        <f t="shared" si="74"/>
        <v>0</v>
      </c>
      <c r="J500" s="64"/>
      <c r="K500" s="25">
        <f t="shared" si="70"/>
        <v>0</v>
      </c>
      <c r="L500" s="75">
        <f t="shared" si="75"/>
        <v>0</v>
      </c>
      <c r="M500" s="25">
        <f t="shared" si="71"/>
        <v>0</v>
      </c>
      <c r="N500" s="64"/>
      <c r="O500" s="25">
        <f t="shared" si="72"/>
        <v>0</v>
      </c>
      <c r="P500" s="76">
        <f t="shared" si="76"/>
        <v>0</v>
      </c>
    </row>
    <row r="501" spans="1:16" hidden="1" x14ac:dyDescent="0.25">
      <c r="A501" s="72">
        <v>3311401040933</v>
      </c>
      <c r="B501" s="31" t="s">
        <v>654</v>
      </c>
      <c r="C501" s="73"/>
      <c r="D501" s="74">
        <f>SUM(D502)</f>
        <v>0</v>
      </c>
      <c r="E501" s="74">
        <f>SUM(E502)</f>
        <v>0</v>
      </c>
      <c r="F501" s="75">
        <f t="shared" si="69"/>
        <v>0</v>
      </c>
      <c r="G501" s="25">
        <f t="shared" si="73"/>
        <v>0</v>
      </c>
      <c r="H501" s="74">
        <f>SUM(H502)</f>
        <v>0</v>
      </c>
      <c r="I501" s="76">
        <f t="shared" si="74"/>
        <v>0</v>
      </c>
      <c r="J501" s="74">
        <f>SUM(J502)</f>
        <v>0</v>
      </c>
      <c r="K501" s="25">
        <f t="shared" si="70"/>
        <v>0</v>
      </c>
      <c r="L501" s="75">
        <f t="shared" si="75"/>
        <v>0</v>
      </c>
      <c r="M501" s="25">
        <f t="shared" si="71"/>
        <v>0</v>
      </c>
      <c r="N501" s="74">
        <f>SUM(N502)</f>
        <v>0</v>
      </c>
      <c r="O501" s="25">
        <f t="shared" si="72"/>
        <v>0</v>
      </c>
      <c r="P501" s="76">
        <f t="shared" si="76"/>
        <v>0</v>
      </c>
    </row>
    <row r="502" spans="1:16" hidden="1" x14ac:dyDescent="0.25">
      <c r="A502" s="72">
        <v>3311401040933120</v>
      </c>
      <c r="B502" s="31" t="s">
        <v>655</v>
      </c>
      <c r="C502" s="73"/>
      <c r="D502" s="64"/>
      <c r="E502" s="64"/>
      <c r="F502" s="75">
        <f t="shared" si="69"/>
        <v>0</v>
      </c>
      <c r="G502" s="25">
        <f t="shared" si="73"/>
        <v>0</v>
      </c>
      <c r="H502" s="64"/>
      <c r="I502" s="76">
        <f t="shared" si="74"/>
        <v>0</v>
      </c>
      <c r="J502" s="64"/>
      <c r="K502" s="25">
        <f t="shared" si="70"/>
        <v>0</v>
      </c>
      <c r="L502" s="75">
        <f t="shared" si="75"/>
        <v>0</v>
      </c>
      <c r="M502" s="25">
        <f t="shared" si="71"/>
        <v>0</v>
      </c>
      <c r="N502" s="64"/>
      <c r="O502" s="25">
        <f t="shared" si="72"/>
        <v>0</v>
      </c>
      <c r="P502" s="76">
        <f t="shared" si="76"/>
        <v>0</v>
      </c>
    </row>
    <row r="503" spans="1:16" ht="26.25" hidden="1" x14ac:dyDescent="0.25">
      <c r="A503" s="72">
        <v>3311401040934</v>
      </c>
      <c r="B503" s="31" t="s">
        <v>656</v>
      </c>
      <c r="C503" s="73"/>
      <c r="D503" s="74">
        <f>SUM(D504+D505)</f>
        <v>0</v>
      </c>
      <c r="E503" s="74">
        <f>SUM(E504+E505)</f>
        <v>0</v>
      </c>
      <c r="F503" s="75">
        <f t="shared" si="69"/>
        <v>0</v>
      </c>
      <c r="G503" s="25">
        <f t="shared" si="73"/>
        <v>0</v>
      </c>
      <c r="H503" s="74">
        <f>SUM(H504+H505)</f>
        <v>0</v>
      </c>
      <c r="I503" s="76">
        <f t="shared" si="74"/>
        <v>0</v>
      </c>
      <c r="J503" s="74">
        <f>SUM(J504+J505)</f>
        <v>0</v>
      </c>
      <c r="K503" s="25">
        <f t="shared" si="70"/>
        <v>0</v>
      </c>
      <c r="L503" s="75">
        <f t="shared" si="75"/>
        <v>0</v>
      </c>
      <c r="M503" s="25">
        <f t="shared" si="71"/>
        <v>0</v>
      </c>
      <c r="N503" s="74">
        <f>SUM(N504+N505)</f>
        <v>0</v>
      </c>
      <c r="O503" s="25">
        <f t="shared" si="72"/>
        <v>0</v>
      </c>
      <c r="P503" s="76">
        <f t="shared" si="76"/>
        <v>0</v>
      </c>
    </row>
    <row r="504" spans="1:16" ht="26.25" hidden="1" x14ac:dyDescent="0.25">
      <c r="A504" s="72">
        <v>3311401040934110</v>
      </c>
      <c r="B504" s="31" t="s">
        <v>657</v>
      </c>
      <c r="C504" s="73"/>
      <c r="D504" s="64"/>
      <c r="E504" s="64"/>
      <c r="F504" s="75">
        <f t="shared" si="69"/>
        <v>0</v>
      </c>
      <c r="G504" s="25">
        <f t="shared" si="73"/>
        <v>0</v>
      </c>
      <c r="H504" s="64"/>
      <c r="I504" s="76">
        <f t="shared" si="74"/>
        <v>0</v>
      </c>
      <c r="J504" s="64"/>
      <c r="K504" s="25">
        <f t="shared" si="70"/>
        <v>0</v>
      </c>
      <c r="L504" s="75">
        <f>SUM(N504-J504)</f>
        <v>0</v>
      </c>
      <c r="M504" s="25">
        <f t="shared" si="71"/>
        <v>0</v>
      </c>
      <c r="N504" s="64"/>
      <c r="O504" s="25">
        <f t="shared" si="72"/>
        <v>0</v>
      </c>
      <c r="P504" s="76">
        <f>SUM(F504-N504)</f>
        <v>0</v>
      </c>
    </row>
    <row r="505" spans="1:16" ht="26.25" hidden="1" x14ac:dyDescent="0.25">
      <c r="A505" s="72">
        <v>3311401040934110</v>
      </c>
      <c r="B505" s="31" t="s">
        <v>658</v>
      </c>
      <c r="C505" s="73"/>
      <c r="D505" s="64"/>
      <c r="E505" s="64"/>
      <c r="F505" s="75">
        <f t="shared" si="69"/>
        <v>0</v>
      </c>
      <c r="G505" s="25">
        <f t="shared" si="73"/>
        <v>0</v>
      </c>
      <c r="H505" s="64"/>
      <c r="I505" s="76">
        <f t="shared" si="74"/>
        <v>0</v>
      </c>
      <c r="J505" s="64"/>
      <c r="K505" s="25">
        <f t="shared" si="70"/>
        <v>0</v>
      </c>
      <c r="L505" s="75">
        <f t="shared" si="75"/>
        <v>0</v>
      </c>
      <c r="M505" s="25">
        <f t="shared" si="71"/>
        <v>0</v>
      </c>
      <c r="N505" s="64"/>
      <c r="O505" s="25">
        <f t="shared" si="72"/>
        <v>0</v>
      </c>
      <c r="P505" s="76">
        <f t="shared" si="76"/>
        <v>0</v>
      </c>
    </row>
    <row r="506" spans="1:16" ht="39" hidden="1" x14ac:dyDescent="0.25">
      <c r="A506" s="72">
        <v>3311401040966</v>
      </c>
      <c r="B506" s="80" t="s">
        <v>659</v>
      </c>
      <c r="C506" s="73"/>
      <c r="D506" s="74">
        <f>SUM(D507)</f>
        <v>0</v>
      </c>
      <c r="E506" s="74">
        <f>SUM(E507)</f>
        <v>0</v>
      </c>
      <c r="F506" s="75">
        <f t="shared" si="69"/>
        <v>0</v>
      </c>
      <c r="G506" s="25">
        <f t="shared" si="73"/>
        <v>0</v>
      </c>
      <c r="H506" s="74">
        <f>SUM(H507)</f>
        <v>0</v>
      </c>
      <c r="I506" s="76">
        <f t="shared" si="74"/>
        <v>0</v>
      </c>
      <c r="J506" s="74">
        <f>SUM(J507)</f>
        <v>0</v>
      </c>
      <c r="K506" s="25">
        <f t="shared" si="70"/>
        <v>0</v>
      </c>
      <c r="L506" s="75">
        <f t="shared" si="75"/>
        <v>0</v>
      </c>
      <c r="M506" s="25">
        <f t="shared" si="71"/>
        <v>0</v>
      </c>
      <c r="N506" s="74">
        <f>SUM(N507)</f>
        <v>0</v>
      </c>
      <c r="O506" s="25">
        <f t="shared" si="72"/>
        <v>0</v>
      </c>
      <c r="P506" s="76">
        <f t="shared" si="76"/>
        <v>0</v>
      </c>
    </row>
    <row r="507" spans="1:16" ht="39" hidden="1" x14ac:dyDescent="0.25">
      <c r="A507" s="72">
        <v>3311401040966110</v>
      </c>
      <c r="B507" s="80" t="s">
        <v>660</v>
      </c>
      <c r="C507" s="73"/>
      <c r="D507" s="64"/>
      <c r="E507" s="64"/>
      <c r="F507" s="75">
        <f t="shared" si="69"/>
        <v>0</v>
      </c>
      <c r="G507" s="25">
        <f t="shared" si="73"/>
        <v>0</v>
      </c>
      <c r="H507" s="64"/>
      <c r="I507" s="76">
        <f t="shared" si="74"/>
        <v>0</v>
      </c>
      <c r="J507" s="64"/>
      <c r="K507" s="25">
        <f t="shared" si="70"/>
        <v>0</v>
      </c>
      <c r="L507" s="75">
        <f t="shared" si="75"/>
        <v>0</v>
      </c>
      <c r="M507" s="25">
        <f t="shared" si="71"/>
        <v>0</v>
      </c>
      <c r="N507" s="64"/>
      <c r="O507" s="25">
        <f t="shared" si="72"/>
        <v>0</v>
      </c>
      <c r="P507" s="76">
        <f t="shared" si="76"/>
        <v>0</v>
      </c>
    </row>
    <row r="508" spans="1:16" ht="26.25" hidden="1" x14ac:dyDescent="0.25">
      <c r="A508" s="72">
        <v>3311401040973</v>
      </c>
      <c r="B508" s="80" t="s">
        <v>661</v>
      </c>
      <c r="C508" s="73"/>
      <c r="D508" s="74">
        <f>SUM(D509)</f>
        <v>0</v>
      </c>
      <c r="E508" s="74">
        <f>SUM(E509)</f>
        <v>0</v>
      </c>
      <c r="F508" s="75">
        <f>SUM(D508+E508)</f>
        <v>0</v>
      </c>
      <c r="G508" s="25">
        <f>IF(OR(F508=0,F$7=0),0,F508/F$7)*100</f>
        <v>0</v>
      </c>
      <c r="H508" s="74">
        <f>SUM(H509)</f>
        <v>0</v>
      </c>
      <c r="I508" s="76">
        <f>SUM(F508-H508)</f>
        <v>0</v>
      </c>
      <c r="J508" s="74">
        <f>SUM(J509)</f>
        <v>0</v>
      </c>
      <c r="K508" s="25">
        <f>IF(OR(J508=0,F508=0),0,J508/F508)*100</f>
        <v>0</v>
      </c>
      <c r="L508" s="75">
        <f>SUM(N508-J508)</f>
        <v>0</v>
      </c>
      <c r="M508" s="25">
        <f>IF(OR(L508=0,F508=0),0,L508/F508)*100</f>
        <v>0</v>
      </c>
      <c r="N508" s="74">
        <f>SUM(N509)</f>
        <v>0</v>
      </c>
      <c r="O508" s="25">
        <f>IF(OR(N508=0,F508=0),0,N508/F508)*100</f>
        <v>0</v>
      </c>
      <c r="P508" s="76">
        <f>SUM(F508-N508)</f>
        <v>0</v>
      </c>
    </row>
    <row r="509" spans="1:16" ht="26.25" hidden="1" x14ac:dyDescent="0.25">
      <c r="A509" s="72">
        <v>3311401040973110</v>
      </c>
      <c r="B509" s="80" t="s">
        <v>662</v>
      </c>
      <c r="C509" s="73"/>
      <c r="D509" s="64"/>
      <c r="E509" s="64"/>
      <c r="F509" s="75">
        <f>SUM(D509+E509)</f>
        <v>0</v>
      </c>
      <c r="G509" s="25">
        <f>IF(OR(F509=0,F$7=0),0,F509/F$7)*100</f>
        <v>0</v>
      </c>
      <c r="H509" s="64"/>
      <c r="I509" s="76">
        <f>SUM(F509-H509)</f>
        <v>0</v>
      </c>
      <c r="J509" s="64"/>
      <c r="K509" s="25">
        <f>IF(OR(J509=0,F509=0),0,J509/F509)*100</f>
        <v>0</v>
      </c>
      <c r="L509" s="75">
        <f>SUM(N509-J509)</f>
        <v>0</v>
      </c>
      <c r="M509" s="25">
        <f>IF(OR(L509=0,F509=0),0,L509/F509)*100</f>
        <v>0</v>
      </c>
      <c r="N509" s="64"/>
      <c r="O509" s="25">
        <f>IF(OR(N509=0,F509=0),0,N509/F509)*100</f>
        <v>0</v>
      </c>
      <c r="P509" s="76">
        <f>SUM(F509-N509)</f>
        <v>0</v>
      </c>
    </row>
    <row r="510" spans="1:16" ht="39" hidden="1" x14ac:dyDescent="0.25">
      <c r="A510" s="100">
        <v>331140105</v>
      </c>
      <c r="B510" s="101" t="s">
        <v>663</v>
      </c>
      <c r="C510" s="73"/>
      <c r="D510" s="74">
        <f>SUM(D511+D513+D515+D517+D519+D521+D523+D525+D527+D529+D531+D533+D536+D538+D540+D542+D544+D546+D548+D550+D552+D554+D556+D558)</f>
        <v>0</v>
      </c>
      <c r="E510" s="74">
        <f>SUM(E511+E513+E515+E517+E519+E521+E523+E525+E527+E529+E531+E533+E536+E538+E540+E542+E544+E546+E548+E550+E552+E554+E556+E558)</f>
        <v>0</v>
      </c>
      <c r="F510" s="75">
        <f t="shared" si="69"/>
        <v>0</v>
      </c>
      <c r="G510" s="25">
        <f t="shared" si="73"/>
        <v>0</v>
      </c>
      <c r="H510" s="74">
        <f>SUM(H511+H513+H515+H517+H519+H521+H523+H525+H527+H529+H531+H533+H536+H538+H540+H542+H544+H546+H548+H550+H552+H554+H556+H558)</f>
        <v>0</v>
      </c>
      <c r="I510" s="76">
        <f t="shared" si="74"/>
        <v>0</v>
      </c>
      <c r="J510" s="74">
        <f>SUM(J511+J513+J515+J517+J519+J521+J523+J525+J527+J529+J531+J533+J536+J538+J540+J542+J544+J546+J548+J550+J552+J554+J556+J558)</f>
        <v>0</v>
      </c>
      <c r="K510" s="25">
        <f t="shared" si="70"/>
        <v>0</v>
      </c>
      <c r="L510" s="75">
        <f t="shared" si="75"/>
        <v>0</v>
      </c>
      <c r="M510" s="25">
        <f t="shared" si="71"/>
        <v>0</v>
      </c>
      <c r="N510" s="74">
        <f>SUM(N511+N513+N515+N517+N519+N521+N523+N525+N527+N529+N531+N533+N536+N538+N540+N542+N544+N546+N548+N550+N552+N554+N556+N558)</f>
        <v>0</v>
      </c>
      <c r="O510" s="25">
        <f t="shared" si="72"/>
        <v>0</v>
      </c>
      <c r="P510" s="76">
        <f t="shared" si="76"/>
        <v>0</v>
      </c>
    </row>
    <row r="511" spans="1:16" hidden="1" x14ac:dyDescent="0.25">
      <c r="A511" s="100">
        <v>3311401050439</v>
      </c>
      <c r="B511" s="101" t="s">
        <v>664</v>
      </c>
      <c r="C511" s="73"/>
      <c r="D511" s="74">
        <f>SUM(D512)</f>
        <v>0</v>
      </c>
      <c r="E511" s="74">
        <f>SUM(E512)</f>
        <v>0</v>
      </c>
      <c r="F511" s="75">
        <f t="shared" si="69"/>
        <v>0</v>
      </c>
      <c r="G511" s="25">
        <f t="shared" si="73"/>
        <v>0</v>
      </c>
      <c r="H511" s="74">
        <f>SUM(H512)</f>
        <v>0</v>
      </c>
      <c r="I511" s="76">
        <f t="shared" si="74"/>
        <v>0</v>
      </c>
      <c r="J511" s="74">
        <f>SUM(J512)</f>
        <v>0</v>
      </c>
      <c r="K511" s="25">
        <f t="shared" si="70"/>
        <v>0</v>
      </c>
      <c r="L511" s="75">
        <f t="shared" si="75"/>
        <v>0</v>
      </c>
      <c r="M511" s="25">
        <f t="shared" si="71"/>
        <v>0</v>
      </c>
      <c r="N511" s="74">
        <f>SUM(N512)</f>
        <v>0</v>
      </c>
      <c r="O511" s="25">
        <f t="shared" si="72"/>
        <v>0</v>
      </c>
      <c r="P511" s="76">
        <f t="shared" si="76"/>
        <v>0</v>
      </c>
    </row>
    <row r="512" spans="1:16" hidden="1" x14ac:dyDescent="0.25">
      <c r="A512" s="100">
        <v>3311401050439120</v>
      </c>
      <c r="B512" s="101" t="s">
        <v>664</v>
      </c>
      <c r="C512" s="73"/>
      <c r="D512" s="64"/>
      <c r="E512" s="64"/>
      <c r="F512" s="75">
        <f t="shared" si="69"/>
        <v>0</v>
      </c>
      <c r="G512" s="25">
        <f t="shared" si="73"/>
        <v>0</v>
      </c>
      <c r="H512" s="64"/>
      <c r="I512" s="76">
        <f t="shared" si="74"/>
        <v>0</v>
      </c>
      <c r="J512" s="64"/>
      <c r="K512" s="25">
        <f t="shared" si="70"/>
        <v>0</v>
      </c>
      <c r="L512" s="75">
        <f t="shared" si="75"/>
        <v>0</v>
      </c>
      <c r="M512" s="25">
        <f t="shared" si="71"/>
        <v>0</v>
      </c>
      <c r="N512" s="64"/>
      <c r="O512" s="25">
        <f t="shared" si="72"/>
        <v>0</v>
      </c>
      <c r="P512" s="76">
        <f t="shared" si="76"/>
        <v>0</v>
      </c>
    </row>
    <row r="513" spans="1:16" ht="26.25" hidden="1" x14ac:dyDescent="0.25">
      <c r="A513" s="100">
        <v>3311401050640</v>
      </c>
      <c r="B513" s="31" t="s">
        <v>665</v>
      </c>
      <c r="C513" s="73"/>
      <c r="D513" s="74">
        <f>SUM(D514)</f>
        <v>0</v>
      </c>
      <c r="E513" s="74">
        <f>SUM(E514)</f>
        <v>0</v>
      </c>
      <c r="F513" s="75">
        <f t="shared" si="69"/>
        <v>0</v>
      </c>
      <c r="G513" s="25">
        <f t="shared" si="73"/>
        <v>0</v>
      </c>
      <c r="H513" s="74">
        <f>SUM(H514)</f>
        <v>0</v>
      </c>
      <c r="I513" s="76">
        <f t="shared" si="74"/>
        <v>0</v>
      </c>
      <c r="J513" s="74">
        <f>SUM(J514)</f>
        <v>0</v>
      </c>
      <c r="K513" s="25">
        <f t="shared" si="70"/>
        <v>0</v>
      </c>
      <c r="L513" s="75">
        <f t="shared" si="75"/>
        <v>0</v>
      </c>
      <c r="M513" s="25">
        <f t="shared" si="71"/>
        <v>0</v>
      </c>
      <c r="N513" s="74">
        <f>SUM(N514)</f>
        <v>0</v>
      </c>
      <c r="O513" s="25">
        <f t="shared" si="72"/>
        <v>0</v>
      </c>
      <c r="P513" s="76">
        <f t="shared" si="76"/>
        <v>0</v>
      </c>
    </row>
    <row r="514" spans="1:16" ht="26.25" hidden="1" x14ac:dyDescent="0.25">
      <c r="A514" s="100">
        <v>3311401050640120</v>
      </c>
      <c r="B514" s="31" t="s">
        <v>665</v>
      </c>
      <c r="C514" s="73"/>
      <c r="D514" s="64"/>
      <c r="E514" s="64"/>
      <c r="F514" s="75">
        <f t="shared" si="69"/>
        <v>0</v>
      </c>
      <c r="G514" s="25">
        <f t="shared" si="73"/>
        <v>0</v>
      </c>
      <c r="H514" s="64"/>
      <c r="I514" s="76">
        <f t="shared" si="74"/>
        <v>0</v>
      </c>
      <c r="J514" s="64"/>
      <c r="K514" s="25">
        <f t="shared" si="70"/>
        <v>0</v>
      </c>
      <c r="L514" s="75">
        <f t="shared" si="75"/>
        <v>0</v>
      </c>
      <c r="M514" s="25">
        <f t="shared" si="71"/>
        <v>0</v>
      </c>
      <c r="N514" s="64"/>
      <c r="O514" s="25">
        <f t="shared" si="72"/>
        <v>0</v>
      </c>
      <c r="P514" s="76">
        <f t="shared" si="76"/>
        <v>0</v>
      </c>
    </row>
    <row r="515" spans="1:16" ht="51.75" hidden="1" x14ac:dyDescent="0.25">
      <c r="A515" s="72">
        <v>3311401050717</v>
      </c>
      <c r="B515" s="31" t="s">
        <v>666</v>
      </c>
      <c r="C515" s="73"/>
      <c r="D515" s="74">
        <f>SUM(D516)</f>
        <v>0</v>
      </c>
      <c r="E515" s="74">
        <f>SUM(E516)</f>
        <v>0</v>
      </c>
      <c r="F515" s="75">
        <f t="shared" si="69"/>
        <v>0</v>
      </c>
      <c r="G515" s="25">
        <f t="shared" si="73"/>
        <v>0</v>
      </c>
      <c r="H515" s="74">
        <f>SUM(H516)</f>
        <v>0</v>
      </c>
      <c r="I515" s="76">
        <f t="shared" si="74"/>
        <v>0</v>
      </c>
      <c r="J515" s="74">
        <f>SUM(J516)</f>
        <v>0</v>
      </c>
      <c r="K515" s="25">
        <f t="shared" si="70"/>
        <v>0</v>
      </c>
      <c r="L515" s="75">
        <f t="shared" si="75"/>
        <v>0</v>
      </c>
      <c r="M515" s="25">
        <f t="shared" si="71"/>
        <v>0</v>
      </c>
      <c r="N515" s="74">
        <f>SUM(N516)</f>
        <v>0</v>
      </c>
      <c r="O515" s="25">
        <f t="shared" si="72"/>
        <v>0</v>
      </c>
      <c r="P515" s="76">
        <f t="shared" si="76"/>
        <v>0</v>
      </c>
    </row>
    <row r="516" spans="1:16" ht="51.75" hidden="1" x14ac:dyDescent="0.25">
      <c r="A516" s="72">
        <v>3311401050717120</v>
      </c>
      <c r="B516" s="31" t="s">
        <v>666</v>
      </c>
      <c r="C516" s="73"/>
      <c r="D516" s="64"/>
      <c r="E516" s="64"/>
      <c r="F516" s="75">
        <f t="shared" si="69"/>
        <v>0</v>
      </c>
      <c r="G516" s="25">
        <f t="shared" si="73"/>
        <v>0</v>
      </c>
      <c r="H516" s="64"/>
      <c r="I516" s="76">
        <f t="shared" si="74"/>
        <v>0</v>
      </c>
      <c r="J516" s="64"/>
      <c r="K516" s="25">
        <f t="shared" si="70"/>
        <v>0</v>
      </c>
      <c r="L516" s="75">
        <f t="shared" si="75"/>
        <v>0</v>
      </c>
      <c r="M516" s="25">
        <f t="shared" si="71"/>
        <v>0</v>
      </c>
      <c r="N516" s="64"/>
      <c r="O516" s="25">
        <f t="shared" si="72"/>
        <v>0</v>
      </c>
      <c r="P516" s="76">
        <f t="shared" si="76"/>
        <v>0</v>
      </c>
    </row>
    <row r="517" spans="1:16" ht="26.25" hidden="1" x14ac:dyDescent="0.25">
      <c r="A517" s="72">
        <v>3311401050721</v>
      </c>
      <c r="B517" s="31" t="s">
        <v>667</v>
      </c>
      <c r="C517" s="73"/>
      <c r="D517" s="74">
        <f>SUM(D518)</f>
        <v>0</v>
      </c>
      <c r="E517" s="74">
        <f>SUM(E518)</f>
        <v>0</v>
      </c>
      <c r="F517" s="75">
        <f t="shared" si="69"/>
        <v>0</v>
      </c>
      <c r="G517" s="25">
        <f t="shared" si="73"/>
        <v>0</v>
      </c>
      <c r="H517" s="74">
        <f>SUM(H518)</f>
        <v>0</v>
      </c>
      <c r="I517" s="76">
        <f t="shared" si="74"/>
        <v>0</v>
      </c>
      <c r="J517" s="74">
        <f>SUM(J518)</f>
        <v>0</v>
      </c>
      <c r="K517" s="25">
        <f t="shared" si="70"/>
        <v>0</v>
      </c>
      <c r="L517" s="75">
        <f t="shared" si="75"/>
        <v>0</v>
      </c>
      <c r="M517" s="25">
        <f t="shared" si="71"/>
        <v>0</v>
      </c>
      <c r="N517" s="74">
        <f>SUM(N518)</f>
        <v>0</v>
      </c>
      <c r="O517" s="25">
        <f t="shared" si="72"/>
        <v>0</v>
      </c>
      <c r="P517" s="76">
        <f t="shared" si="76"/>
        <v>0</v>
      </c>
    </row>
    <row r="518" spans="1:16" ht="26.25" hidden="1" x14ac:dyDescent="0.25">
      <c r="A518" s="72">
        <v>3311401050721120</v>
      </c>
      <c r="B518" s="31" t="s">
        <v>667</v>
      </c>
      <c r="C518" s="73"/>
      <c r="D518" s="64"/>
      <c r="E518" s="64"/>
      <c r="F518" s="75">
        <f t="shared" si="69"/>
        <v>0</v>
      </c>
      <c r="G518" s="25">
        <f t="shared" si="73"/>
        <v>0</v>
      </c>
      <c r="H518" s="64"/>
      <c r="I518" s="76">
        <f t="shared" si="74"/>
        <v>0</v>
      </c>
      <c r="J518" s="64"/>
      <c r="K518" s="25">
        <f t="shared" si="70"/>
        <v>0</v>
      </c>
      <c r="L518" s="75">
        <f t="shared" si="75"/>
        <v>0</v>
      </c>
      <c r="M518" s="25">
        <f t="shared" si="71"/>
        <v>0</v>
      </c>
      <c r="N518" s="64"/>
      <c r="O518" s="25">
        <f t="shared" si="72"/>
        <v>0</v>
      </c>
      <c r="P518" s="76">
        <f t="shared" si="76"/>
        <v>0</v>
      </c>
    </row>
    <row r="519" spans="1:16" ht="51.75" hidden="1" x14ac:dyDescent="0.25">
      <c r="A519" s="100">
        <v>3311401050722</v>
      </c>
      <c r="B519" s="31" t="s">
        <v>668</v>
      </c>
      <c r="C519" s="73"/>
      <c r="D519" s="74">
        <f>SUM(D520)</f>
        <v>0</v>
      </c>
      <c r="E519" s="74">
        <f>SUM(E520)</f>
        <v>0</v>
      </c>
      <c r="F519" s="75">
        <f t="shared" si="69"/>
        <v>0</v>
      </c>
      <c r="G519" s="25">
        <f t="shared" si="73"/>
        <v>0</v>
      </c>
      <c r="H519" s="74">
        <f>SUM(H520)</f>
        <v>0</v>
      </c>
      <c r="I519" s="76">
        <f t="shared" si="74"/>
        <v>0</v>
      </c>
      <c r="J519" s="74">
        <f>SUM(J520)</f>
        <v>0</v>
      </c>
      <c r="K519" s="25">
        <f t="shared" si="70"/>
        <v>0</v>
      </c>
      <c r="L519" s="75">
        <f t="shared" si="75"/>
        <v>0</v>
      </c>
      <c r="M519" s="25">
        <f t="shared" si="71"/>
        <v>0</v>
      </c>
      <c r="N519" s="74">
        <f>SUM(N520)</f>
        <v>0</v>
      </c>
      <c r="O519" s="25">
        <f t="shared" si="72"/>
        <v>0</v>
      </c>
      <c r="P519" s="76">
        <f t="shared" si="76"/>
        <v>0</v>
      </c>
    </row>
    <row r="520" spans="1:16" ht="51.75" hidden="1" x14ac:dyDescent="0.25">
      <c r="A520" s="100">
        <v>3311401050722120</v>
      </c>
      <c r="B520" s="31" t="s">
        <v>668</v>
      </c>
      <c r="C520" s="73"/>
      <c r="D520" s="64"/>
      <c r="E520" s="64"/>
      <c r="F520" s="75">
        <f t="shared" si="69"/>
        <v>0</v>
      </c>
      <c r="G520" s="25">
        <f t="shared" si="73"/>
        <v>0</v>
      </c>
      <c r="H520" s="64"/>
      <c r="I520" s="76">
        <f t="shared" si="74"/>
        <v>0</v>
      </c>
      <c r="J520" s="64"/>
      <c r="K520" s="25">
        <f t="shared" si="70"/>
        <v>0</v>
      </c>
      <c r="L520" s="75">
        <f t="shared" si="75"/>
        <v>0</v>
      </c>
      <c r="M520" s="25">
        <f t="shared" si="71"/>
        <v>0</v>
      </c>
      <c r="N520" s="64"/>
      <c r="O520" s="25">
        <f t="shared" si="72"/>
        <v>0</v>
      </c>
      <c r="P520" s="76">
        <f t="shared" si="76"/>
        <v>0</v>
      </c>
    </row>
    <row r="521" spans="1:16" ht="39" hidden="1" x14ac:dyDescent="0.25">
      <c r="A521" s="100">
        <v>3311401050724</v>
      </c>
      <c r="B521" s="31" t="s">
        <v>669</v>
      </c>
      <c r="C521" s="73"/>
      <c r="D521" s="74">
        <f>SUM(D522)</f>
        <v>0</v>
      </c>
      <c r="E521" s="74">
        <f>SUM(E522)</f>
        <v>0</v>
      </c>
      <c r="F521" s="75">
        <f t="shared" si="69"/>
        <v>0</v>
      </c>
      <c r="G521" s="25">
        <f t="shared" si="73"/>
        <v>0</v>
      </c>
      <c r="H521" s="74">
        <f>SUM(H522)</f>
        <v>0</v>
      </c>
      <c r="I521" s="76">
        <f t="shared" si="74"/>
        <v>0</v>
      </c>
      <c r="J521" s="74">
        <f>SUM(J522)</f>
        <v>0</v>
      </c>
      <c r="K521" s="25">
        <f t="shared" si="70"/>
        <v>0</v>
      </c>
      <c r="L521" s="75">
        <f t="shared" si="75"/>
        <v>0</v>
      </c>
      <c r="M521" s="25">
        <f t="shared" si="71"/>
        <v>0</v>
      </c>
      <c r="N521" s="74">
        <f>SUM(N522)</f>
        <v>0</v>
      </c>
      <c r="O521" s="25">
        <f t="shared" si="72"/>
        <v>0</v>
      </c>
      <c r="P521" s="76">
        <f t="shared" si="76"/>
        <v>0</v>
      </c>
    </row>
    <row r="522" spans="1:16" ht="39" hidden="1" x14ac:dyDescent="0.25">
      <c r="A522" s="100">
        <v>3311401050724120</v>
      </c>
      <c r="B522" s="31" t="s">
        <v>669</v>
      </c>
      <c r="C522" s="73"/>
      <c r="D522" s="64"/>
      <c r="E522" s="64"/>
      <c r="F522" s="75">
        <f t="shared" si="69"/>
        <v>0</v>
      </c>
      <c r="G522" s="25">
        <f t="shared" si="73"/>
        <v>0</v>
      </c>
      <c r="H522" s="64"/>
      <c r="I522" s="76">
        <f t="shared" si="74"/>
        <v>0</v>
      </c>
      <c r="J522" s="64"/>
      <c r="K522" s="25">
        <f t="shared" si="70"/>
        <v>0</v>
      </c>
      <c r="L522" s="75">
        <f t="shared" si="75"/>
        <v>0</v>
      </c>
      <c r="M522" s="25">
        <f t="shared" si="71"/>
        <v>0</v>
      </c>
      <c r="N522" s="64"/>
      <c r="O522" s="25">
        <f t="shared" si="72"/>
        <v>0</v>
      </c>
      <c r="P522" s="76">
        <f t="shared" si="76"/>
        <v>0</v>
      </c>
    </row>
    <row r="523" spans="1:16" ht="39" hidden="1" x14ac:dyDescent="0.25">
      <c r="A523" s="72">
        <v>3311401050742</v>
      </c>
      <c r="B523" s="31" t="s">
        <v>670</v>
      </c>
      <c r="C523" s="73"/>
      <c r="D523" s="74">
        <f>SUM(D524)</f>
        <v>0</v>
      </c>
      <c r="E523" s="74">
        <f>SUM(E524)</f>
        <v>0</v>
      </c>
      <c r="F523" s="75">
        <f t="shared" si="69"/>
        <v>0</v>
      </c>
      <c r="G523" s="25">
        <f t="shared" si="73"/>
        <v>0</v>
      </c>
      <c r="H523" s="74">
        <f>SUM(H524)</f>
        <v>0</v>
      </c>
      <c r="I523" s="76">
        <f t="shared" si="74"/>
        <v>0</v>
      </c>
      <c r="J523" s="74">
        <f>SUM(J524)</f>
        <v>0</v>
      </c>
      <c r="K523" s="25">
        <f t="shared" si="70"/>
        <v>0</v>
      </c>
      <c r="L523" s="75">
        <f t="shared" si="75"/>
        <v>0</v>
      </c>
      <c r="M523" s="25">
        <f t="shared" si="71"/>
        <v>0</v>
      </c>
      <c r="N523" s="74">
        <f>SUM(N524)</f>
        <v>0</v>
      </c>
      <c r="O523" s="25">
        <f t="shared" si="72"/>
        <v>0</v>
      </c>
      <c r="P523" s="76">
        <f t="shared" si="76"/>
        <v>0</v>
      </c>
    </row>
    <row r="524" spans="1:16" ht="39" hidden="1" x14ac:dyDescent="0.25">
      <c r="A524" s="72">
        <v>3311401050742120</v>
      </c>
      <c r="B524" s="31" t="s">
        <v>670</v>
      </c>
      <c r="C524" s="73"/>
      <c r="D524" s="64"/>
      <c r="E524" s="64"/>
      <c r="F524" s="75">
        <f t="shared" si="69"/>
        <v>0</v>
      </c>
      <c r="G524" s="25">
        <f t="shared" si="73"/>
        <v>0</v>
      </c>
      <c r="H524" s="64"/>
      <c r="I524" s="76">
        <f t="shared" si="74"/>
        <v>0</v>
      </c>
      <c r="J524" s="64"/>
      <c r="K524" s="25">
        <f t="shared" si="70"/>
        <v>0</v>
      </c>
      <c r="L524" s="75">
        <f t="shared" si="75"/>
        <v>0</v>
      </c>
      <c r="M524" s="25">
        <f t="shared" si="71"/>
        <v>0</v>
      </c>
      <c r="N524" s="64"/>
      <c r="O524" s="25">
        <f t="shared" si="72"/>
        <v>0</v>
      </c>
      <c r="P524" s="76">
        <f t="shared" si="76"/>
        <v>0</v>
      </c>
    </row>
    <row r="525" spans="1:16" ht="26.25" hidden="1" x14ac:dyDescent="0.25">
      <c r="A525" s="72">
        <v>3311401050743</v>
      </c>
      <c r="B525" s="31" t="s">
        <v>671</v>
      </c>
      <c r="C525" s="73"/>
      <c r="D525" s="74">
        <f>SUM(D526)</f>
        <v>0</v>
      </c>
      <c r="E525" s="74">
        <f>SUM(E526)</f>
        <v>0</v>
      </c>
      <c r="F525" s="75">
        <f t="shared" si="69"/>
        <v>0</v>
      </c>
      <c r="G525" s="25">
        <f t="shared" si="73"/>
        <v>0</v>
      </c>
      <c r="H525" s="74">
        <f>SUM(H526)</f>
        <v>0</v>
      </c>
      <c r="I525" s="76">
        <f t="shared" si="74"/>
        <v>0</v>
      </c>
      <c r="J525" s="74">
        <f>SUM(J526)</f>
        <v>0</v>
      </c>
      <c r="K525" s="25">
        <f t="shared" si="70"/>
        <v>0</v>
      </c>
      <c r="L525" s="75">
        <f t="shared" si="75"/>
        <v>0</v>
      </c>
      <c r="M525" s="25">
        <f t="shared" si="71"/>
        <v>0</v>
      </c>
      <c r="N525" s="74">
        <f>SUM(N526)</f>
        <v>0</v>
      </c>
      <c r="O525" s="25">
        <f t="shared" si="72"/>
        <v>0</v>
      </c>
      <c r="P525" s="76">
        <f t="shared" si="76"/>
        <v>0</v>
      </c>
    </row>
    <row r="526" spans="1:16" ht="26.25" hidden="1" x14ac:dyDescent="0.25">
      <c r="A526" s="72">
        <v>3311401050743120</v>
      </c>
      <c r="B526" s="31" t="s">
        <v>671</v>
      </c>
      <c r="C526" s="73"/>
      <c r="D526" s="64"/>
      <c r="E526" s="64"/>
      <c r="F526" s="75">
        <f t="shared" si="69"/>
        <v>0</v>
      </c>
      <c r="G526" s="25">
        <f t="shared" si="73"/>
        <v>0</v>
      </c>
      <c r="H526" s="64"/>
      <c r="I526" s="76">
        <f t="shared" si="74"/>
        <v>0</v>
      </c>
      <c r="J526" s="64"/>
      <c r="K526" s="25">
        <f t="shared" si="70"/>
        <v>0</v>
      </c>
      <c r="L526" s="75">
        <f t="shared" si="75"/>
        <v>0</v>
      </c>
      <c r="M526" s="25">
        <f t="shared" si="71"/>
        <v>0</v>
      </c>
      <c r="N526" s="64"/>
      <c r="O526" s="25">
        <f t="shared" si="72"/>
        <v>0</v>
      </c>
      <c r="P526" s="76">
        <f t="shared" si="76"/>
        <v>0</v>
      </c>
    </row>
    <row r="527" spans="1:16" ht="26.25" hidden="1" x14ac:dyDescent="0.25">
      <c r="A527" s="72">
        <v>3311401050749</v>
      </c>
      <c r="B527" s="31" t="s">
        <v>672</v>
      </c>
      <c r="C527" s="73"/>
      <c r="D527" s="74">
        <f>SUM(D528)</f>
        <v>0</v>
      </c>
      <c r="E527" s="74">
        <f>SUM(E528)</f>
        <v>0</v>
      </c>
      <c r="F527" s="75">
        <f t="shared" si="69"/>
        <v>0</v>
      </c>
      <c r="G527" s="25">
        <f t="shared" si="73"/>
        <v>0</v>
      </c>
      <c r="H527" s="74">
        <f>SUM(H528)</f>
        <v>0</v>
      </c>
      <c r="I527" s="76">
        <f t="shared" si="74"/>
        <v>0</v>
      </c>
      <c r="J527" s="74">
        <f>SUM(J528)</f>
        <v>0</v>
      </c>
      <c r="K527" s="25">
        <f t="shared" si="70"/>
        <v>0</v>
      </c>
      <c r="L527" s="75">
        <f t="shared" si="75"/>
        <v>0</v>
      </c>
      <c r="M527" s="25">
        <f t="shared" si="71"/>
        <v>0</v>
      </c>
      <c r="N527" s="74">
        <f>SUM(N528)</f>
        <v>0</v>
      </c>
      <c r="O527" s="25">
        <f t="shared" si="72"/>
        <v>0</v>
      </c>
      <c r="P527" s="76">
        <f t="shared" si="76"/>
        <v>0</v>
      </c>
    </row>
    <row r="528" spans="1:16" ht="26.25" hidden="1" x14ac:dyDescent="0.25">
      <c r="A528" s="72">
        <v>3311401050749120</v>
      </c>
      <c r="B528" s="31" t="s">
        <v>672</v>
      </c>
      <c r="C528" s="73"/>
      <c r="D528" s="64"/>
      <c r="E528" s="64"/>
      <c r="F528" s="75">
        <f t="shared" si="69"/>
        <v>0</v>
      </c>
      <c r="G528" s="25">
        <f t="shared" si="73"/>
        <v>0</v>
      </c>
      <c r="H528" s="64"/>
      <c r="I528" s="76">
        <f t="shared" si="74"/>
        <v>0</v>
      </c>
      <c r="J528" s="64"/>
      <c r="K528" s="25">
        <f t="shared" si="70"/>
        <v>0</v>
      </c>
      <c r="L528" s="75">
        <f t="shared" si="75"/>
        <v>0</v>
      </c>
      <c r="M528" s="25">
        <f t="shared" si="71"/>
        <v>0</v>
      </c>
      <c r="N528" s="64"/>
      <c r="O528" s="25">
        <f t="shared" si="72"/>
        <v>0</v>
      </c>
      <c r="P528" s="76">
        <f t="shared" si="76"/>
        <v>0</v>
      </c>
    </row>
    <row r="529" spans="1:16" ht="26.25" hidden="1" x14ac:dyDescent="0.25">
      <c r="A529" s="72">
        <v>3311401050760</v>
      </c>
      <c r="B529" s="31" t="s">
        <v>673</v>
      </c>
      <c r="C529" s="73"/>
      <c r="D529" s="74">
        <f>SUM(D530)</f>
        <v>0</v>
      </c>
      <c r="E529" s="74">
        <f>SUM(E530)</f>
        <v>0</v>
      </c>
      <c r="F529" s="75">
        <f t="shared" ref="F529:F594" si="77">SUM(D529+E529)</f>
        <v>0</v>
      </c>
      <c r="G529" s="25">
        <f t="shared" si="73"/>
        <v>0</v>
      </c>
      <c r="H529" s="74">
        <f>SUM(H530)</f>
        <v>0</v>
      </c>
      <c r="I529" s="76">
        <f t="shared" si="74"/>
        <v>0</v>
      </c>
      <c r="J529" s="74">
        <f>SUM(J530)</f>
        <v>0</v>
      </c>
      <c r="K529" s="25">
        <f t="shared" ref="K529:K594" si="78">IF(OR(J529=0,F529=0),0,J529/F529)*100</f>
        <v>0</v>
      </c>
      <c r="L529" s="75">
        <f t="shared" si="75"/>
        <v>0</v>
      </c>
      <c r="M529" s="25">
        <f t="shared" ref="M529:M594" si="79">IF(OR(L529=0,F529=0),0,L529/F529)*100</f>
        <v>0</v>
      </c>
      <c r="N529" s="74">
        <f>SUM(N530)</f>
        <v>0</v>
      </c>
      <c r="O529" s="25">
        <f t="shared" ref="O529:O594" si="80">IF(OR(N529=0,F529=0),0,N529/F529)*100</f>
        <v>0</v>
      </c>
      <c r="P529" s="76">
        <f t="shared" si="76"/>
        <v>0</v>
      </c>
    </row>
    <row r="530" spans="1:16" ht="26.25" hidden="1" x14ac:dyDescent="0.25">
      <c r="A530" s="72">
        <v>3311401050760120</v>
      </c>
      <c r="B530" s="31" t="s">
        <v>673</v>
      </c>
      <c r="C530" s="73"/>
      <c r="D530" s="64"/>
      <c r="E530" s="64"/>
      <c r="F530" s="75">
        <f t="shared" si="77"/>
        <v>0</v>
      </c>
      <c r="G530" s="25">
        <f t="shared" si="73"/>
        <v>0</v>
      </c>
      <c r="H530" s="64"/>
      <c r="I530" s="76">
        <f t="shared" ref="I530:I595" si="81">SUM(F530-H530)</f>
        <v>0</v>
      </c>
      <c r="J530" s="64"/>
      <c r="K530" s="25">
        <f t="shared" si="78"/>
        <v>0</v>
      </c>
      <c r="L530" s="75">
        <f t="shared" si="75"/>
        <v>0</v>
      </c>
      <c r="M530" s="25">
        <f t="shared" si="79"/>
        <v>0</v>
      </c>
      <c r="N530" s="64"/>
      <c r="O530" s="25">
        <f t="shared" si="80"/>
        <v>0</v>
      </c>
      <c r="P530" s="76">
        <f t="shared" si="76"/>
        <v>0</v>
      </c>
    </row>
    <row r="531" spans="1:16" hidden="1" x14ac:dyDescent="0.25">
      <c r="A531" s="72">
        <v>3311401050764</v>
      </c>
      <c r="B531" s="31" t="s">
        <v>674</v>
      </c>
      <c r="C531" s="73"/>
      <c r="D531" s="74">
        <f>SUM(D532)</f>
        <v>0</v>
      </c>
      <c r="E531" s="74">
        <f>SUM(E532)</f>
        <v>0</v>
      </c>
      <c r="F531" s="75">
        <f t="shared" si="77"/>
        <v>0</v>
      </c>
      <c r="G531" s="25">
        <f t="shared" si="73"/>
        <v>0</v>
      </c>
      <c r="H531" s="74">
        <f>SUM(H532)</f>
        <v>0</v>
      </c>
      <c r="I531" s="76">
        <f t="shared" si="81"/>
        <v>0</v>
      </c>
      <c r="J531" s="74">
        <f>SUM(J532)</f>
        <v>0</v>
      </c>
      <c r="K531" s="25">
        <f t="shared" si="78"/>
        <v>0</v>
      </c>
      <c r="L531" s="75">
        <f t="shared" si="75"/>
        <v>0</v>
      </c>
      <c r="M531" s="25">
        <f t="shared" si="79"/>
        <v>0</v>
      </c>
      <c r="N531" s="74">
        <f>SUM(N532)</f>
        <v>0</v>
      </c>
      <c r="O531" s="25">
        <f t="shared" si="80"/>
        <v>0</v>
      </c>
      <c r="P531" s="76">
        <f t="shared" si="76"/>
        <v>0</v>
      </c>
    </row>
    <row r="532" spans="1:16" hidden="1" x14ac:dyDescent="0.25">
      <c r="A532" s="72">
        <v>3311401050764120</v>
      </c>
      <c r="B532" s="31" t="s">
        <v>674</v>
      </c>
      <c r="C532" s="73"/>
      <c r="D532" s="64"/>
      <c r="E532" s="64"/>
      <c r="F532" s="75">
        <f t="shared" si="77"/>
        <v>0</v>
      </c>
      <c r="G532" s="25">
        <f t="shared" si="73"/>
        <v>0</v>
      </c>
      <c r="H532" s="64"/>
      <c r="I532" s="76">
        <f t="shared" si="81"/>
        <v>0</v>
      </c>
      <c r="J532" s="64"/>
      <c r="K532" s="25">
        <f t="shared" si="78"/>
        <v>0</v>
      </c>
      <c r="L532" s="75">
        <f t="shared" si="75"/>
        <v>0</v>
      </c>
      <c r="M532" s="25">
        <f t="shared" si="79"/>
        <v>0</v>
      </c>
      <c r="N532" s="64"/>
      <c r="O532" s="25">
        <f t="shared" si="80"/>
        <v>0</v>
      </c>
      <c r="P532" s="76">
        <f t="shared" si="76"/>
        <v>0</v>
      </c>
    </row>
    <row r="533" spans="1:16" ht="26.25" hidden="1" x14ac:dyDescent="0.25">
      <c r="A533" s="100">
        <v>3311401050772</v>
      </c>
      <c r="B533" s="31" t="s">
        <v>675</v>
      </c>
      <c r="C533" s="73"/>
      <c r="D533" s="74">
        <f>SUM(D534:D535)</f>
        <v>0</v>
      </c>
      <c r="E533" s="74">
        <f>SUM(E534:E535)</f>
        <v>0</v>
      </c>
      <c r="F533" s="75">
        <f t="shared" si="77"/>
        <v>0</v>
      </c>
      <c r="G533" s="25">
        <f t="shared" ref="G533:G602" si="82">IF(OR(F533=0,F$7=0),0,F533/F$7)*100</f>
        <v>0</v>
      </c>
      <c r="H533" s="74">
        <f>SUM(H534:H535)</f>
        <v>0</v>
      </c>
      <c r="I533" s="76">
        <f t="shared" si="81"/>
        <v>0</v>
      </c>
      <c r="J533" s="74">
        <f>SUM(J534:J535)</f>
        <v>0</v>
      </c>
      <c r="K533" s="25">
        <f t="shared" si="78"/>
        <v>0</v>
      </c>
      <c r="L533" s="75">
        <f t="shared" si="75"/>
        <v>0</v>
      </c>
      <c r="M533" s="25">
        <f t="shared" si="79"/>
        <v>0</v>
      </c>
      <c r="N533" s="74">
        <f>SUM(N534:N535)</f>
        <v>0</v>
      </c>
      <c r="O533" s="25">
        <f t="shared" si="80"/>
        <v>0</v>
      </c>
      <c r="P533" s="76">
        <f t="shared" si="76"/>
        <v>0</v>
      </c>
    </row>
    <row r="534" spans="1:16" ht="26.25" hidden="1" x14ac:dyDescent="0.25">
      <c r="A534" s="100">
        <v>3311401050772120</v>
      </c>
      <c r="B534" s="31" t="s">
        <v>675</v>
      </c>
      <c r="C534" s="73"/>
      <c r="D534" s="64"/>
      <c r="E534" s="64"/>
      <c r="F534" s="75">
        <f t="shared" si="77"/>
        <v>0</v>
      </c>
      <c r="G534" s="25">
        <f t="shared" si="82"/>
        <v>0</v>
      </c>
      <c r="H534" s="64"/>
      <c r="I534" s="76">
        <f t="shared" si="81"/>
        <v>0</v>
      </c>
      <c r="J534" s="64"/>
      <c r="K534" s="25">
        <f t="shared" si="78"/>
        <v>0</v>
      </c>
      <c r="L534" s="75">
        <f t="shared" si="75"/>
        <v>0</v>
      </c>
      <c r="M534" s="25">
        <f t="shared" si="79"/>
        <v>0</v>
      </c>
      <c r="N534" s="64"/>
      <c r="O534" s="25">
        <f t="shared" si="80"/>
        <v>0</v>
      </c>
      <c r="P534" s="76">
        <f t="shared" si="76"/>
        <v>0</v>
      </c>
    </row>
    <row r="535" spans="1:16" ht="26.25" hidden="1" x14ac:dyDescent="0.25">
      <c r="A535" s="100">
        <v>3311401050772120</v>
      </c>
      <c r="B535" s="31" t="s">
        <v>675</v>
      </c>
      <c r="C535" s="73"/>
      <c r="D535" s="64"/>
      <c r="E535" s="64"/>
      <c r="F535" s="75">
        <f t="shared" si="77"/>
        <v>0</v>
      </c>
      <c r="G535" s="25">
        <f t="shared" si="82"/>
        <v>0</v>
      </c>
      <c r="H535" s="64"/>
      <c r="I535" s="76">
        <f t="shared" si="81"/>
        <v>0</v>
      </c>
      <c r="J535" s="64"/>
      <c r="K535" s="25">
        <f t="shared" si="78"/>
        <v>0</v>
      </c>
      <c r="L535" s="75">
        <f t="shared" si="75"/>
        <v>0</v>
      </c>
      <c r="M535" s="25">
        <f t="shared" si="79"/>
        <v>0</v>
      </c>
      <c r="N535" s="64"/>
      <c r="O535" s="25">
        <f t="shared" si="80"/>
        <v>0</v>
      </c>
      <c r="P535" s="76">
        <f t="shared" si="76"/>
        <v>0</v>
      </c>
    </row>
    <row r="536" spans="1:16" ht="26.25" hidden="1" x14ac:dyDescent="0.25">
      <c r="A536" s="72">
        <v>3311401050779</v>
      </c>
      <c r="B536" s="31" t="s">
        <v>676</v>
      </c>
      <c r="C536" s="73"/>
      <c r="D536" s="74">
        <f>SUM(D537)</f>
        <v>0</v>
      </c>
      <c r="E536" s="74">
        <f>SUM(E537)</f>
        <v>0</v>
      </c>
      <c r="F536" s="75">
        <f t="shared" si="77"/>
        <v>0</v>
      </c>
      <c r="G536" s="25">
        <f t="shared" si="82"/>
        <v>0</v>
      </c>
      <c r="H536" s="74">
        <f>SUM(H537)</f>
        <v>0</v>
      </c>
      <c r="I536" s="76">
        <f t="shared" si="81"/>
        <v>0</v>
      </c>
      <c r="J536" s="74">
        <f>SUM(J537)</f>
        <v>0</v>
      </c>
      <c r="K536" s="25">
        <f t="shared" si="78"/>
        <v>0</v>
      </c>
      <c r="L536" s="75">
        <f t="shared" si="75"/>
        <v>0</v>
      </c>
      <c r="M536" s="25">
        <f t="shared" si="79"/>
        <v>0</v>
      </c>
      <c r="N536" s="74">
        <f>SUM(N537)</f>
        <v>0</v>
      </c>
      <c r="O536" s="25">
        <f t="shared" si="80"/>
        <v>0</v>
      </c>
      <c r="P536" s="76">
        <f t="shared" ref="P536:P601" si="83">SUM(F536-N536)</f>
        <v>0</v>
      </c>
    </row>
    <row r="537" spans="1:16" ht="26.25" hidden="1" x14ac:dyDescent="0.25">
      <c r="A537" s="72">
        <v>3311401050779120</v>
      </c>
      <c r="B537" s="31" t="s">
        <v>676</v>
      </c>
      <c r="C537" s="73"/>
      <c r="D537" s="64"/>
      <c r="E537" s="64"/>
      <c r="F537" s="75">
        <f t="shared" si="77"/>
        <v>0</v>
      </c>
      <c r="G537" s="25">
        <f t="shared" si="82"/>
        <v>0</v>
      </c>
      <c r="H537" s="64"/>
      <c r="I537" s="76">
        <f t="shared" si="81"/>
        <v>0</v>
      </c>
      <c r="J537" s="64"/>
      <c r="K537" s="25">
        <f t="shared" si="78"/>
        <v>0</v>
      </c>
      <c r="L537" s="75">
        <f t="shared" ref="L537:L602" si="84">SUM(N537-J537)</f>
        <v>0</v>
      </c>
      <c r="M537" s="25">
        <f t="shared" si="79"/>
        <v>0</v>
      </c>
      <c r="N537" s="64"/>
      <c r="O537" s="25">
        <f t="shared" si="80"/>
        <v>0</v>
      </c>
      <c r="P537" s="76">
        <f t="shared" si="83"/>
        <v>0</v>
      </c>
    </row>
    <row r="538" spans="1:16" ht="77.25" hidden="1" x14ac:dyDescent="0.25">
      <c r="A538" s="72">
        <v>3311401050797</v>
      </c>
      <c r="B538" s="31" t="s">
        <v>677</v>
      </c>
      <c r="C538" s="73"/>
      <c r="D538" s="74">
        <f>SUM(D539)</f>
        <v>0</v>
      </c>
      <c r="E538" s="74">
        <f>SUM(E539)</f>
        <v>0</v>
      </c>
      <c r="F538" s="75">
        <f t="shared" si="77"/>
        <v>0</v>
      </c>
      <c r="G538" s="25">
        <f t="shared" si="82"/>
        <v>0</v>
      </c>
      <c r="H538" s="74">
        <f>SUM(H539)</f>
        <v>0</v>
      </c>
      <c r="I538" s="76">
        <f t="shared" si="81"/>
        <v>0</v>
      </c>
      <c r="J538" s="74">
        <f>SUM(J539)</f>
        <v>0</v>
      </c>
      <c r="K538" s="25">
        <f t="shared" si="78"/>
        <v>0</v>
      </c>
      <c r="L538" s="75">
        <f t="shared" si="84"/>
        <v>0</v>
      </c>
      <c r="M538" s="25">
        <f t="shared" si="79"/>
        <v>0</v>
      </c>
      <c r="N538" s="74">
        <f>SUM(N539)</f>
        <v>0</v>
      </c>
      <c r="O538" s="25">
        <f t="shared" si="80"/>
        <v>0</v>
      </c>
      <c r="P538" s="76">
        <f t="shared" si="83"/>
        <v>0</v>
      </c>
    </row>
    <row r="539" spans="1:16" ht="77.25" hidden="1" x14ac:dyDescent="0.25">
      <c r="A539" s="72">
        <v>3311401050797120</v>
      </c>
      <c r="B539" s="31" t="s">
        <v>677</v>
      </c>
      <c r="C539" s="73"/>
      <c r="D539" s="64"/>
      <c r="E539" s="64"/>
      <c r="F539" s="75">
        <f t="shared" si="77"/>
        <v>0</v>
      </c>
      <c r="G539" s="25">
        <f t="shared" si="82"/>
        <v>0</v>
      </c>
      <c r="H539" s="64"/>
      <c r="I539" s="76">
        <f t="shared" si="81"/>
        <v>0</v>
      </c>
      <c r="J539" s="64"/>
      <c r="K539" s="25">
        <f t="shared" si="78"/>
        <v>0</v>
      </c>
      <c r="L539" s="75">
        <f t="shared" si="84"/>
        <v>0</v>
      </c>
      <c r="M539" s="25">
        <f t="shared" si="79"/>
        <v>0</v>
      </c>
      <c r="N539" s="64"/>
      <c r="O539" s="25">
        <f t="shared" si="80"/>
        <v>0</v>
      </c>
      <c r="P539" s="76">
        <f t="shared" si="83"/>
        <v>0</v>
      </c>
    </row>
    <row r="540" spans="1:16" ht="51.75" hidden="1" x14ac:dyDescent="0.25">
      <c r="A540" s="72">
        <v>3311401050828</v>
      </c>
      <c r="B540" s="31" t="s">
        <v>678</v>
      </c>
      <c r="C540" s="73"/>
      <c r="D540" s="74">
        <f>SUM(D541)</f>
        <v>0</v>
      </c>
      <c r="E540" s="74">
        <f>SUM(E541)</f>
        <v>0</v>
      </c>
      <c r="F540" s="75">
        <f t="shared" si="77"/>
        <v>0</v>
      </c>
      <c r="G540" s="25">
        <f t="shared" si="82"/>
        <v>0</v>
      </c>
      <c r="H540" s="74">
        <f>SUM(H541)</f>
        <v>0</v>
      </c>
      <c r="I540" s="76">
        <f t="shared" si="81"/>
        <v>0</v>
      </c>
      <c r="J540" s="74">
        <f>SUM(J541)</f>
        <v>0</v>
      </c>
      <c r="K540" s="25">
        <f t="shared" si="78"/>
        <v>0</v>
      </c>
      <c r="L540" s="75">
        <f t="shared" si="84"/>
        <v>0</v>
      </c>
      <c r="M540" s="25">
        <f t="shared" si="79"/>
        <v>0</v>
      </c>
      <c r="N540" s="74">
        <f>SUM(N541)</f>
        <v>0</v>
      </c>
      <c r="O540" s="25">
        <f t="shared" si="80"/>
        <v>0</v>
      </c>
      <c r="P540" s="76">
        <f t="shared" si="83"/>
        <v>0</v>
      </c>
    </row>
    <row r="541" spans="1:16" ht="51.75" hidden="1" x14ac:dyDescent="0.25">
      <c r="A541" s="72">
        <v>3311401050828120</v>
      </c>
      <c r="B541" s="31" t="s">
        <v>678</v>
      </c>
      <c r="C541" s="73"/>
      <c r="D541" s="64"/>
      <c r="E541" s="64"/>
      <c r="F541" s="75">
        <f t="shared" si="77"/>
        <v>0</v>
      </c>
      <c r="G541" s="25">
        <f t="shared" si="82"/>
        <v>0</v>
      </c>
      <c r="H541" s="64"/>
      <c r="I541" s="76">
        <f t="shared" si="81"/>
        <v>0</v>
      </c>
      <c r="J541" s="64"/>
      <c r="K541" s="25">
        <f t="shared" si="78"/>
        <v>0</v>
      </c>
      <c r="L541" s="75">
        <f t="shared" si="84"/>
        <v>0</v>
      </c>
      <c r="M541" s="25">
        <f t="shared" si="79"/>
        <v>0</v>
      </c>
      <c r="N541" s="64"/>
      <c r="O541" s="25">
        <f t="shared" si="80"/>
        <v>0</v>
      </c>
      <c r="P541" s="76">
        <f t="shared" si="83"/>
        <v>0</v>
      </c>
    </row>
    <row r="542" spans="1:16" ht="26.25" hidden="1" x14ac:dyDescent="0.25">
      <c r="A542" s="72">
        <v>3311401050829</v>
      </c>
      <c r="B542" s="31" t="s">
        <v>679</v>
      </c>
      <c r="C542" s="73"/>
      <c r="D542" s="74">
        <f>SUM(D543)</f>
        <v>0</v>
      </c>
      <c r="E542" s="74">
        <f>SUM(E543)</f>
        <v>0</v>
      </c>
      <c r="F542" s="75">
        <f t="shared" si="77"/>
        <v>0</v>
      </c>
      <c r="G542" s="25">
        <f t="shared" si="82"/>
        <v>0</v>
      </c>
      <c r="H542" s="74">
        <f>SUM(H543)</f>
        <v>0</v>
      </c>
      <c r="I542" s="76">
        <f t="shared" si="81"/>
        <v>0</v>
      </c>
      <c r="J542" s="74">
        <f>SUM(J543)</f>
        <v>0</v>
      </c>
      <c r="K542" s="25">
        <f t="shared" si="78"/>
        <v>0</v>
      </c>
      <c r="L542" s="75">
        <f t="shared" si="84"/>
        <v>0</v>
      </c>
      <c r="M542" s="25">
        <f t="shared" si="79"/>
        <v>0</v>
      </c>
      <c r="N542" s="74">
        <f>SUM(N543)</f>
        <v>0</v>
      </c>
      <c r="O542" s="25">
        <f t="shared" si="80"/>
        <v>0</v>
      </c>
      <c r="P542" s="76">
        <f t="shared" si="83"/>
        <v>0</v>
      </c>
    </row>
    <row r="543" spans="1:16" ht="26.25" hidden="1" x14ac:dyDescent="0.25">
      <c r="A543" s="72">
        <v>3311401050829120</v>
      </c>
      <c r="B543" s="31" t="s">
        <v>679</v>
      </c>
      <c r="C543" s="73"/>
      <c r="D543" s="64"/>
      <c r="E543" s="64"/>
      <c r="F543" s="75">
        <f t="shared" si="77"/>
        <v>0</v>
      </c>
      <c r="G543" s="25">
        <f t="shared" si="82"/>
        <v>0</v>
      </c>
      <c r="H543" s="64"/>
      <c r="I543" s="76">
        <f t="shared" si="81"/>
        <v>0</v>
      </c>
      <c r="J543" s="64"/>
      <c r="K543" s="25">
        <f t="shared" si="78"/>
        <v>0</v>
      </c>
      <c r="L543" s="75">
        <f t="shared" si="84"/>
        <v>0</v>
      </c>
      <c r="M543" s="25">
        <f t="shared" si="79"/>
        <v>0</v>
      </c>
      <c r="N543" s="64"/>
      <c r="O543" s="25">
        <f t="shared" si="80"/>
        <v>0</v>
      </c>
      <c r="P543" s="76">
        <f t="shared" si="83"/>
        <v>0</v>
      </c>
    </row>
    <row r="544" spans="1:16" hidden="1" x14ac:dyDescent="0.25">
      <c r="A544" s="100">
        <v>3311401050847</v>
      </c>
      <c r="B544" s="31" t="s">
        <v>680</v>
      </c>
      <c r="C544" s="73"/>
      <c r="D544" s="74">
        <f>SUM(D545)</f>
        <v>0</v>
      </c>
      <c r="E544" s="74">
        <f>SUM(E545)</f>
        <v>0</v>
      </c>
      <c r="F544" s="75">
        <f t="shared" si="77"/>
        <v>0</v>
      </c>
      <c r="G544" s="25">
        <f t="shared" si="82"/>
        <v>0</v>
      </c>
      <c r="H544" s="74">
        <f>SUM(H545)</f>
        <v>0</v>
      </c>
      <c r="I544" s="76">
        <f t="shared" si="81"/>
        <v>0</v>
      </c>
      <c r="J544" s="74">
        <f>SUM(J545)</f>
        <v>0</v>
      </c>
      <c r="K544" s="25">
        <f t="shared" si="78"/>
        <v>0</v>
      </c>
      <c r="L544" s="75">
        <f t="shared" si="84"/>
        <v>0</v>
      </c>
      <c r="M544" s="25">
        <f t="shared" si="79"/>
        <v>0</v>
      </c>
      <c r="N544" s="74">
        <f>SUM(N545)</f>
        <v>0</v>
      </c>
      <c r="O544" s="25">
        <f t="shared" si="80"/>
        <v>0</v>
      </c>
      <c r="P544" s="76">
        <f t="shared" si="83"/>
        <v>0</v>
      </c>
    </row>
    <row r="545" spans="1:16" hidden="1" x14ac:dyDescent="0.25">
      <c r="A545" s="100">
        <v>3311401050847120</v>
      </c>
      <c r="B545" s="31" t="s">
        <v>680</v>
      </c>
      <c r="C545" s="73"/>
      <c r="D545" s="64"/>
      <c r="E545" s="64"/>
      <c r="F545" s="75">
        <f t="shared" si="77"/>
        <v>0</v>
      </c>
      <c r="G545" s="25">
        <f t="shared" si="82"/>
        <v>0</v>
      </c>
      <c r="H545" s="64"/>
      <c r="I545" s="76">
        <f t="shared" si="81"/>
        <v>0</v>
      </c>
      <c r="J545" s="64"/>
      <c r="K545" s="25">
        <f t="shared" si="78"/>
        <v>0</v>
      </c>
      <c r="L545" s="75">
        <f t="shared" si="84"/>
        <v>0</v>
      </c>
      <c r="M545" s="25">
        <f t="shared" si="79"/>
        <v>0</v>
      </c>
      <c r="N545" s="64"/>
      <c r="O545" s="25">
        <f t="shared" si="80"/>
        <v>0</v>
      </c>
      <c r="P545" s="76">
        <f t="shared" si="83"/>
        <v>0</v>
      </c>
    </row>
    <row r="546" spans="1:16" hidden="1" x14ac:dyDescent="0.25">
      <c r="A546" s="100">
        <v>3311401050912</v>
      </c>
      <c r="B546" s="102" t="s">
        <v>681</v>
      </c>
      <c r="C546" s="73"/>
      <c r="D546" s="74">
        <f>SUM(D547)</f>
        <v>0</v>
      </c>
      <c r="E546" s="74">
        <f>SUM(E547)</f>
        <v>0</v>
      </c>
      <c r="F546" s="75">
        <f t="shared" si="77"/>
        <v>0</v>
      </c>
      <c r="G546" s="25">
        <f t="shared" si="82"/>
        <v>0</v>
      </c>
      <c r="H546" s="74">
        <f>SUM(H547)</f>
        <v>0</v>
      </c>
      <c r="I546" s="76">
        <f t="shared" si="81"/>
        <v>0</v>
      </c>
      <c r="J546" s="74">
        <f>SUM(J547)</f>
        <v>0</v>
      </c>
      <c r="K546" s="25">
        <f t="shared" si="78"/>
        <v>0</v>
      </c>
      <c r="L546" s="75">
        <f t="shared" si="84"/>
        <v>0</v>
      </c>
      <c r="M546" s="25">
        <f t="shared" si="79"/>
        <v>0</v>
      </c>
      <c r="N546" s="74">
        <f>SUM(N547)</f>
        <v>0</v>
      </c>
      <c r="O546" s="25">
        <f t="shared" si="80"/>
        <v>0</v>
      </c>
      <c r="P546" s="76">
        <f t="shared" si="83"/>
        <v>0</v>
      </c>
    </row>
    <row r="547" spans="1:16" hidden="1" x14ac:dyDescent="0.25">
      <c r="A547" s="100">
        <v>3311401050912120</v>
      </c>
      <c r="B547" s="102" t="s">
        <v>682</v>
      </c>
      <c r="C547" s="73"/>
      <c r="D547" s="64"/>
      <c r="E547" s="64"/>
      <c r="F547" s="75">
        <f t="shared" si="77"/>
        <v>0</v>
      </c>
      <c r="G547" s="25">
        <f t="shared" si="82"/>
        <v>0</v>
      </c>
      <c r="H547" s="64"/>
      <c r="I547" s="76">
        <f t="shared" si="81"/>
        <v>0</v>
      </c>
      <c r="J547" s="64"/>
      <c r="K547" s="25">
        <f t="shared" si="78"/>
        <v>0</v>
      </c>
      <c r="L547" s="75">
        <f t="shared" si="84"/>
        <v>0</v>
      </c>
      <c r="M547" s="25">
        <f t="shared" si="79"/>
        <v>0</v>
      </c>
      <c r="N547" s="64"/>
      <c r="O547" s="25">
        <f t="shared" si="80"/>
        <v>0</v>
      </c>
      <c r="P547" s="76">
        <f t="shared" si="83"/>
        <v>0</v>
      </c>
    </row>
    <row r="548" spans="1:16" hidden="1" x14ac:dyDescent="0.25">
      <c r="A548" s="100">
        <v>3311401050920</v>
      </c>
      <c r="B548" s="102" t="s">
        <v>683</v>
      </c>
      <c r="C548" s="73"/>
      <c r="D548" s="74">
        <f>SUM(D549)</f>
        <v>0</v>
      </c>
      <c r="E548" s="74">
        <f>SUM(E549)</f>
        <v>0</v>
      </c>
      <c r="F548" s="75">
        <f t="shared" si="77"/>
        <v>0</v>
      </c>
      <c r="G548" s="25">
        <f t="shared" si="82"/>
        <v>0</v>
      </c>
      <c r="H548" s="74">
        <f>SUM(H549)</f>
        <v>0</v>
      </c>
      <c r="I548" s="76">
        <f t="shared" si="81"/>
        <v>0</v>
      </c>
      <c r="J548" s="74">
        <f>SUM(J549)</f>
        <v>0</v>
      </c>
      <c r="K548" s="25">
        <f t="shared" si="78"/>
        <v>0</v>
      </c>
      <c r="L548" s="75">
        <f t="shared" si="84"/>
        <v>0</v>
      </c>
      <c r="M548" s="25">
        <f t="shared" si="79"/>
        <v>0</v>
      </c>
      <c r="N548" s="74">
        <f>SUM(N549)</f>
        <v>0</v>
      </c>
      <c r="O548" s="25">
        <f t="shared" si="80"/>
        <v>0</v>
      </c>
      <c r="P548" s="76">
        <f t="shared" si="83"/>
        <v>0</v>
      </c>
    </row>
    <row r="549" spans="1:16" hidden="1" x14ac:dyDescent="0.25">
      <c r="A549" s="100">
        <v>3311401050920120</v>
      </c>
      <c r="B549" s="102" t="s">
        <v>683</v>
      </c>
      <c r="C549" s="73"/>
      <c r="D549" s="64"/>
      <c r="E549" s="64"/>
      <c r="F549" s="75">
        <f t="shared" si="77"/>
        <v>0</v>
      </c>
      <c r="G549" s="25">
        <f t="shared" si="82"/>
        <v>0</v>
      </c>
      <c r="H549" s="64"/>
      <c r="I549" s="76">
        <f t="shared" si="81"/>
        <v>0</v>
      </c>
      <c r="J549" s="64"/>
      <c r="K549" s="25">
        <f t="shared" si="78"/>
        <v>0</v>
      </c>
      <c r="L549" s="75">
        <f t="shared" si="84"/>
        <v>0</v>
      </c>
      <c r="M549" s="25">
        <f t="shared" si="79"/>
        <v>0</v>
      </c>
      <c r="N549" s="64"/>
      <c r="O549" s="25">
        <f t="shared" si="80"/>
        <v>0</v>
      </c>
      <c r="P549" s="76">
        <f t="shared" si="83"/>
        <v>0</v>
      </c>
    </row>
    <row r="550" spans="1:16" ht="26.25" hidden="1" x14ac:dyDescent="0.25">
      <c r="A550" s="100">
        <v>3311401050959</v>
      </c>
      <c r="B550" s="102" t="s">
        <v>684</v>
      </c>
      <c r="C550" s="73"/>
      <c r="D550" s="74">
        <f>SUM(D551)</f>
        <v>0</v>
      </c>
      <c r="E550" s="74">
        <f>SUM(E551)</f>
        <v>0</v>
      </c>
      <c r="F550" s="75">
        <f t="shared" si="77"/>
        <v>0</v>
      </c>
      <c r="G550" s="25">
        <f t="shared" si="82"/>
        <v>0</v>
      </c>
      <c r="H550" s="74">
        <f>SUM(H551)</f>
        <v>0</v>
      </c>
      <c r="I550" s="76">
        <f t="shared" si="81"/>
        <v>0</v>
      </c>
      <c r="J550" s="74">
        <f>SUM(J551)</f>
        <v>0</v>
      </c>
      <c r="K550" s="25">
        <f t="shared" si="78"/>
        <v>0</v>
      </c>
      <c r="L550" s="75">
        <f t="shared" si="84"/>
        <v>0</v>
      </c>
      <c r="M550" s="25">
        <f t="shared" si="79"/>
        <v>0</v>
      </c>
      <c r="N550" s="74">
        <f>SUM(N551)</f>
        <v>0</v>
      </c>
      <c r="O550" s="25">
        <f t="shared" si="80"/>
        <v>0</v>
      </c>
      <c r="P550" s="76">
        <f t="shared" si="83"/>
        <v>0</v>
      </c>
    </row>
    <row r="551" spans="1:16" ht="26.25" hidden="1" x14ac:dyDescent="0.25">
      <c r="A551" s="100">
        <v>3311401050959</v>
      </c>
      <c r="B551" s="102" t="s">
        <v>684</v>
      </c>
      <c r="C551" s="73"/>
      <c r="D551" s="64"/>
      <c r="E551" s="64"/>
      <c r="F551" s="75">
        <f t="shared" si="77"/>
        <v>0</v>
      </c>
      <c r="G551" s="25">
        <f t="shared" si="82"/>
        <v>0</v>
      </c>
      <c r="H551" s="64"/>
      <c r="I551" s="76">
        <f t="shared" si="81"/>
        <v>0</v>
      </c>
      <c r="J551" s="64"/>
      <c r="K551" s="25">
        <f t="shared" si="78"/>
        <v>0</v>
      </c>
      <c r="L551" s="75">
        <f t="shared" si="84"/>
        <v>0</v>
      </c>
      <c r="M551" s="25">
        <f t="shared" si="79"/>
        <v>0</v>
      </c>
      <c r="N551" s="64"/>
      <c r="O551" s="25">
        <f t="shared" si="80"/>
        <v>0</v>
      </c>
      <c r="P551" s="76">
        <f t="shared" si="83"/>
        <v>0</v>
      </c>
    </row>
    <row r="552" spans="1:16" ht="26.25" hidden="1" x14ac:dyDescent="0.25">
      <c r="A552" s="100">
        <v>3311401050960</v>
      </c>
      <c r="B552" s="80" t="s">
        <v>685</v>
      </c>
      <c r="C552" s="73"/>
      <c r="D552" s="74">
        <f>SUM(D553)</f>
        <v>0</v>
      </c>
      <c r="E552" s="74">
        <f>SUM(E553)</f>
        <v>0</v>
      </c>
      <c r="F552" s="75">
        <f t="shared" si="77"/>
        <v>0</v>
      </c>
      <c r="G552" s="25">
        <f t="shared" si="82"/>
        <v>0</v>
      </c>
      <c r="H552" s="74">
        <f>SUM(H553)</f>
        <v>0</v>
      </c>
      <c r="I552" s="76">
        <f t="shared" si="81"/>
        <v>0</v>
      </c>
      <c r="J552" s="74">
        <f>SUM(J553)</f>
        <v>0</v>
      </c>
      <c r="K552" s="25">
        <f t="shared" si="78"/>
        <v>0</v>
      </c>
      <c r="L552" s="75">
        <f t="shared" si="84"/>
        <v>0</v>
      </c>
      <c r="M552" s="25">
        <f t="shared" si="79"/>
        <v>0</v>
      </c>
      <c r="N552" s="74">
        <f>SUM(N553)</f>
        <v>0</v>
      </c>
      <c r="O552" s="25">
        <f t="shared" si="80"/>
        <v>0</v>
      </c>
      <c r="P552" s="76">
        <f t="shared" si="83"/>
        <v>0</v>
      </c>
    </row>
    <row r="553" spans="1:16" ht="26.25" hidden="1" x14ac:dyDescent="0.25">
      <c r="A553" s="100">
        <v>3311401050960</v>
      </c>
      <c r="B553" s="80" t="s">
        <v>686</v>
      </c>
      <c r="C553" s="73"/>
      <c r="D553" s="64"/>
      <c r="E553" s="64"/>
      <c r="F553" s="75">
        <f t="shared" si="77"/>
        <v>0</v>
      </c>
      <c r="G553" s="25">
        <f t="shared" si="82"/>
        <v>0</v>
      </c>
      <c r="H553" s="64"/>
      <c r="I553" s="76">
        <f t="shared" si="81"/>
        <v>0</v>
      </c>
      <c r="J553" s="64"/>
      <c r="K553" s="25">
        <f t="shared" si="78"/>
        <v>0</v>
      </c>
      <c r="L553" s="75">
        <f t="shared" si="84"/>
        <v>0</v>
      </c>
      <c r="M553" s="25">
        <f t="shared" si="79"/>
        <v>0</v>
      </c>
      <c r="N553" s="64"/>
      <c r="O553" s="25">
        <f t="shared" si="80"/>
        <v>0</v>
      </c>
      <c r="P553" s="76">
        <f t="shared" si="83"/>
        <v>0</v>
      </c>
    </row>
    <row r="554" spans="1:16" ht="39" hidden="1" x14ac:dyDescent="0.25">
      <c r="A554" s="100">
        <v>3311401050972</v>
      </c>
      <c r="B554" s="80" t="s">
        <v>687</v>
      </c>
      <c r="C554" s="73"/>
      <c r="D554" s="74">
        <f>SUM(D555)</f>
        <v>0</v>
      </c>
      <c r="E554" s="74">
        <f>SUM(E555)</f>
        <v>0</v>
      </c>
      <c r="F554" s="75">
        <f>SUM(D554+E554)</f>
        <v>0</v>
      </c>
      <c r="G554" s="25">
        <f>IF(OR(F554=0,F$7=0),0,F554/F$7)*100</f>
        <v>0</v>
      </c>
      <c r="H554" s="74">
        <f>SUM(H555)</f>
        <v>0</v>
      </c>
      <c r="I554" s="76">
        <f>SUM(F554-H554)</f>
        <v>0</v>
      </c>
      <c r="J554" s="74">
        <f>SUM(J555)</f>
        <v>0</v>
      </c>
      <c r="K554" s="25">
        <f>IF(OR(J554=0,F554=0),0,J554/F554)*100</f>
        <v>0</v>
      </c>
      <c r="L554" s="75">
        <f>SUM(N554-J554)</f>
        <v>0</v>
      </c>
      <c r="M554" s="25">
        <f>IF(OR(L554=0,F554=0),0,L554/F554)*100</f>
        <v>0</v>
      </c>
      <c r="N554" s="74">
        <f>SUM(N555)</f>
        <v>0</v>
      </c>
      <c r="O554" s="25">
        <f>IF(OR(N554=0,F554=0),0,N554/F554)*100</f>
        <v>0</v>
      </c>
      <c r="P554" s="76">
        <f>SUM(F554-N554)</f>
        <v>0</v>
      </c>
    </row>
    <row r="555" spans="1:16" ht="39" hidden="1" x14ac:dyDescent="0.25">
      <c r="A555" s="100">
        <v>3311401050972120</v>
      </c>
      <c r="B555" s="80" t="s">
        <v>688</v>
      </c>
      <c r="C555" s="73"/>
      <c r="D555" s="64"/>
      <c r="E555" s="64"/>
      <c r="F555" s="75">
        <f>SUM(D555+E555)</f>
        <v>0</v>
      </c>
      <c r="G555" s="25">
        <f>IF(OR(F555=0,F$7=0),0,F555/F$7)*100</f>
        <v>0</v>
      </c>
      <c r="H555" s="64"/>
      <c r="I555" s="76">
        <f>SUM(F555-H555)</f>
        <v>0</v>
      </c>
      <c r="J555" s="64"/>
      <c r="K555" s="25">
        <f>IF(OR(J555=0,F555=0),0,J555/F555)*100</f>
        <v>0</v>
      </c>
      <c r="L555" s="75">
        <f>SUM(N555-J555)</f>
        <v>0</v>
      </c>
      <c r="M555" s="25">
        <f>IF(OR(L555=0,F555=0),0,L555/F555)*100</f>
        <v>0</v>
      </c>
      <c r="N555" s="64"/>
      <c r="O555" s="25">
        <f>IF(OR(N555=0,F555=0),0,N555/F555)*100</f>
        <v>0</v>
      </c>
      <c r="P555" s="76">
        <f>SUM(F555-N555)</f>
        <v>0</v>
      </c>
    </row>
    <row r="556" spans="1:16" ht="26.25" hidden="1" x14ac:dyDescent="0.25">
      <c r="A556" s="100">
        <v>3311401054006</v>
      </c>
      <c r="B556" s="31" t="s">
        <v>689</v>
      </c>
      <c r="C556" s="73"/>
      <c r="D556" s="74">
        <f>SUM(D557)</f>
        <v>0</v>
      </c>
      <c r="E556" s="74">
        <f>SUM(E557)</f>
        <v>0</v>
      </c>
      <c r="F556" s="75">
        <f t="shared" si="77"/>
        <v>0</v>
      </c>
      <c r="G556" s="25">
        <f t="shared" si="82"/>
        <v>0</v>
      </c>
      <c r="H556" s="74">
        <f>SUM(H557)</f>
        <v>0</v>
      </c>
      <c r="I556" s="76">
        <f t="shared" si="81"/>
        <v>0</v>
      </c>
      <c r="J556" s="74">
        <f>SUM(J557)</f>
        <v>0</v>
      </c>
      <c r="K556" s="25">
        <f t="shared" si="78"/>
        <v>0</v>
      </c>
      <c r="L556" s="75">
        <f t="shared" si="84"/>
        <v>0</v>
      </c>
      <c r="M556" s="25">
        <f t="shared" si="79"/>
        <v>0</v>
      </c>
      <c r="N556" s="74">
        <f>SUM(N557)</f>
        <v>0</v>
      </c>
      <c r="O556" s="25">
        <f t="shared" si="80"/>
        <v>0</v>
      </c>
      <c r="P556" s="76">
        <f t="shared" si="83"/>
        <v>0</v>
      </c>
    </row>
    <row r="557" spans="1:16" ht="26.25" hidden="1" x14ac:dyDescent="0.25">
      <c r="A557" s="100">
        <v>3311401054006120</v>
      </c>
      <c r="B557" s="31" t="s">
        <v>689</v>
      </c>
      <c r="C557" s="73"/>
      <c r="D557" s="64"/>
      <c r="E557" s="64"/>
      <c r="F557" s="75">
        <f t="shared" si="77"/>
        <v>0</v>
      </c>
      <c r="G557" s="25">
        <f t="shared" si="82"/>
        <v>0</v>
      </c>
      <c r="H557" s="64"/>
      <c r="I557" s="76">
        <f t="shared" si="81"/>
        <v>0</v>
      </c>
      <c r="J557" s="64"/>
      <c r="K557" s="25">
        <f t="shared" si="78"/>
        <v>0</v>
      </c>
      <c r="L557" s="75">
        <f t="shared" si="84"/>
        <v>0</v>
      </c>
      <c r="M557" s="25">
        <f t="shared" si="79"/>
        <v>0</v>
      </c>
      <c r="N557" s="64"/>
      <c r="O557" s="25">
        <f t="shared" si="80"/>
        <v>0</v>
      </c>
      <c r="P557" s="76">
        <f t="shared" si="83"/>
        <v>0</v>
      </c>
    </row>
    <row r="558" spans="1:16" ht="26.25" hidden="1" x14ac:dyDescent="0.25">
      <c r="A558" s="100">
        <v>3311401057243</v>
      </c>
      <c r="B558" s="31" t="s">
        <v>690</v>
      </c>
      <c r="C558" s="73"/>
      <c r="D558" s="74">
        <f>SUM(D559)</f>
        <v>0</v>
      </c>
      <c r="E558" s="74">
        <f>SUM(E559)</f>
        <v>0</v>
      </c>
      <c r="F558" s="75">
        <f t="shared" si="77"/>
        <v>0</v>
      </c>
      <c r="G558" s="25">
        <f t="shared" si="82"/>
        <v>0</v>
      </c>
      <c r="H558" s="74">
        <f>SUM(H559)</f>
        <v>0</v>
      </c>
      <c r="I558" s="76">
        <f t="shared" si="81"/>
        <v>0</v>
      </c>
      <c r="J558" s="74">
        <f>SUM(J559)</f>
        <v>0</v>
      </c>
      <c r="K558" s="25">
        <f t="shared" si="78"/>
        <v>0</v>
      </c>
      <c r="L558" s="75">
        <f t="shared" si="84"/>
        <v>0</v>
      </c>
      <c r="M558" s="25">
        <f t="shared" si="79"/>
        <v>0</v>
      </c>
      <c r="N558" s="74">
        <f>SUM(N559)</f>
        <v>0</v>
      </c>
      <c r="O558" s="25">
        <f t="shared" si="80"/>
        <v>0</v>
      </c>
      <c r="P558" s="76">
        <f t="shared" si="83"/>
        <v>0</v>
      </c>
    </row>
    <row r="559" spans="1:16" ht="26.25" hidden="1" x14ac:dyDescent="0.25">
      <c r="A559" s="100">
        <v>3311401057243120</v>
      </c>
      <c r="B559" s="31" t="s">
        <v>690</v>
      </c>
      <c r="C559" s="73"/>
      <c r="D559" s="64"/>
      <c r="E559" s="64"/>
      <c r="F559" s="75">
        <f t="shared" si="77"/>
        <v>0</v>
      </c>
      <c r="G559" s="25">
        <f t="shared" si="82"/>
        <v>0</v>
      </c>
      <c r="H559" s="64"/>
      <c r="I559" s="76">
        <f t="shared" si="81"/>
        <v>0</v>
      </c>
      <c r="J559" s="64"/>
      <c r="K559" s="25">
        <f t="shared" si="78"/>
        <v>0</v>
      </c>
      <c r="L559" s="75">
        <f t="shared" si="84"/>
        <v>0</v>
      </c>
      <c r="M559" s="25">
        <f t="shared" si="79"/>
        <v>0</v>
      </c>
      <c r="N559" s="64"/>
      <c r="O559" s="25">
        <f t="shared" si="80"/>
        <v>0</v>
      </c>
      <c r="P559" s="76">
        <f t="shared" si="83"/>
        <v>0</v>
      </c>
    </row>
    <row r="560" spans="1:16" hidden="1" x14ac:dyDescent="0.25">
      <c r="A560" s="72">
        <v>331140106</v>
      </c>
      <c r="B560" s="31" t="s">
        <v>691</v>
      </c>
      <c r="C560" s="73"/>
      <c r="D560" s="74">
        <f>SUM(D561)</f>
        <v>0</v>
      </c>
      <c r="E560" s="74">
        <f>SUM(E561)</f>
        <v>0</v>
      </c>
      <c r="F560" s="75">
        <f t="shared" si="77"/>
        <v>0</v>
      </c>
      <c r="G560" s="25">
        <f t="shared" si="82"/>
        <v>0</v>
      </c>
      <c r="H560" s="74">
        <f>SUM(H561)</f>
        <v>0</v>
      </c>
      <c r="I560" s="76">
        <f t="shared" si="81"/>
        <v>0</v>
      </c>
      <c r="J560" s="74">
        <f>SUM(J561)</f>
        <v>0</v>
      </c>
      <c r="K560" s="25">
        <f t="shared" si="78"/>
        <v>0</v>
      </c>
      <c r="L560" s="75">
        <f t="shared" si="84"/>
        <v>0</v>
      </c>
      <c r="M560" s="25">
        <f t="shared" si="79"/>
        <v>0</v>
      </c>
      <c r="N560" s="74">
        <f>SUM(N561)</f>
        <v>0</v>
      </c>
      <c r="O560" s="25">
        <f t="shared" si="80"/>
        <v>0</v>
      </c>
      <c r="P560" s="76">
        <f t="shared" si="83"/>
        <v>0</v>
      </c>
    </row>
    <row r="561" spans="1:16" ht="39" hidden="1" x14ac:dyDescent="0.25">
      <c r="A561" s="72">
        <v>3311401060768</v>
      </c>
      <c r="B561" s="31" t="s">
        <v>692</v>
      </c>
      <c r="C561" s="73"/>
      <c r="D561" s="74">
        <f>SUM(D562:D563)</f>
        <v>0</v>
      </c>
      <c r="E561" s="74">
        <f>SUM(E562:E563)</f>
        <v>0</v>
      </c>
      <c r="F561" s="75">
        <f t="shared" si="77"/>
        <v>0</v>
      </c>
      <c r="G561" s="25">
        <f t="shared" si="82"/>
        <v>0</v>
      </c>
      <c r="H561" s="74">
        <f>SUM(H562:H563)</f>
        <v>0</v>
      </c>
      <c r="I561" s="76">
        <f t="shared" si="81"/>
        <v>0</v>
      </c>
      <c r="J561" s="74">
        <f>SUM(J562:J563)</f>
        <v>0</v>
      </c>
      <c r="K561" s="25">
        <f t="shared" si="78"/>
        <v>0</v>
      </c>
      <c r="L561" s="75">
        <f t="shared" si="84"/>
        <v>0</v>
      </c>
      <c r="M561" s="25">
        <f t="shared" si="79"/>
        <v>0</v>
      </c>
      <c r="N561" s="74">
        <f>SUM(N562:N563)</f>
        <v>0</v>
      </c>
      <c r="O561" s="25">
        <f t="shared" si="80"/>
        <v>0</v>
      </c>
      <c r="P561" s="76">
        <f t="shared" si="83"/>
        <v>0</v>
      </c>
    </row>
    <row r="562" spans="1:16" ht="39" hidden="1" x14ac:dyDescent="0.25">
      <c r="A562" s="72">
        <v>3311401060768120</v>
      </c>
      <c r="B562" s="31" t="s">
        <v>692</v>
      </c>
      <c r="C562" s="73"/>
      <c r="D562" s="64"/>
      <c r="E562" s="64"/>
      <c r="F562" s="75">
        <f t="shared" si="77"/>
        <v>0</v>
      </c>
      <c r="G562" s="25">
        <f t="shared" si="82"/>
        <v>0</v>
      </c>
      <c r="H562" s="64"/>
      <c r="I562" s="76">
        <f t="shared" si="81"/>
        <v>0</v>
      </c>
      <c r="J562" s="64"/>
      <c r="K562" s="25">
        <f t="shared" si="78"/>
        <v>0</v>
      </c>
      <c r="L562" s="75">
        <f t="shared" si="84"/>
        <v>0</v>
      </c>
      <c r="M562" s="25">
        <f t="shared" si="79"/>
        <v>0</v>
      </c>
      <c r="N562" s="64"/>
      <c r="O562" s="25">
        <f t="shared" si="80"/>
        <v>0</v>
      </c>
      <c r="P562" s="76">
        <f t="shared" si="83"/>
        <v>0</v>
      </c>
    </row>
    <row r="563" spans="1:16" ht="39" hidden="1" x14ac:dyDescent="0.25">
      <c r="A563" s="72">
        <v>3311401060768130</v>
      </c>
      <c r="B563" s="31" t="s">
        <v>692</v>
      </c>
      <c r="C563" s="73"/>
      <c r="D563" s="64"/>
      <c r="E563" s="64"/>
      <c r="F563" s="75">
        <f t="shared" si="77"/>
        <v>0</v>
      </c>
      <c r="G563" s="25">
        <f t="shared" si="82"/>
        <v>0</v>
      </c>
      <c r="H563" s="64"/>
      <c r="I563" s="76">
        <f t="shared" si="81"/>
        <v>0</v>
      </c>
      <c r="J563" s="64"/>
      <c r="K563" s="25">
        <f t="shared" si="78"/>
        <v>0</v>
      </c>
      <c r="L563" s="75">
        <f t="shared" si="84"/>
        <v>0</v>
      </c>
      <c r="M563" s="25">
        <f t="shared" si="79"/>
        <v>0</v>
      </c>
      <c r="N563" s="64"/>
      <c r="O563" s="25">
        <f t="shared" si="80"/>
        <v>0</v>
      </c>
      <c r="P563" s="76">
        <f t="shared" si="83"/>
        <v>0</v>
      </c>
    </row>
    <row r="564" spans="1:16" ht="26.25" hidden="1" x14ac:dyDescent="0.25">
      <c r="A564" s="72">
        <v>331140107</v>
      </c>
      <c r="B564" s="31" t="s">
        <v>693</v>
      </c>
      <c r="C564" s="73"/>
      <c r="D564" s="74">
        <f>SUM(D565+D567+D570+D572+D574+D576+D578+D580)</f>
        <v>0</v>
      </c>
      <c r="E564" s="74">
        <f>SUM(E565+E567+E570+E572+E574+E576+E578+E580)</f>
        <v>0</v>
      </c>
      <c r="F564" s="75">
        <f t="shared" si="77"/>
        <v>0</v>
      </c>
      <c r="G564" s="25">
        <f t="shared" si="82"/>
        <v>0</v>
      </c>
      <c r="H564" s="74">
        <f>SUM(H565+H567+H570+H572+H574+H576+H578+H580)</f>
        <v>0</v>
      </c>
      <c r="I564" s="76">
        <f t="shared" si="81"/>
        <v>0</v>
      </c>
      <c r="J564" s="74">
        <f>SUM(J565+J567+J570+J572+J574+J576+J578+J580)</f>
        <v>0</v>
      </c>
      <c r="K564" s="25">
        <f t="shared" si="78"/>
        <v>0</v>
      </c>
      <c r="L564" s="75">
        <f t="shared" si="84"/>
        <v>0</v>
      </c>
      <c r="M564" s="25">
        <f t="shared" si="79"/>
        <v>0</v>
      </c>
      <c r="N564" s="74">
        <f>SUM(N565+N567+N570+N572+N574+N576+N578+N580)</f>
        <v>0</v>
      </c>
      <c r="O564" s="25">
        <f t="shared" si="80"/>
        <v>0</v>
      </c>
      <c r="P564" s="76">
        <f t="shared" si="83"/>
        <v>0</v>
      </c>
    </row>
    <row r="565" spans="1:16" ht="26.25" hidden="1" x14ac:dyDescent="0.25">
      <c r="A565" s="72">
        <v>3311401070741</v>
      </c>
      <c r="B565" s="31" t="s">
        <v>694</v>
      </c>
      <c r="C565" s="73"/>
      <c r="D565" s="74">
        <f>SUM(D566)</f>
        <v>0</v>
      </c>
      <c r="E565" s="74">
        <f>SUM(E566)</f>
        <v>0</v>
      </c>
      <c r="F565" s="75">
        <f t="shared" si="77"/>
        <v>0</v>
      </c>
      <c r="G565" s="25">
        <f t="shared" si="82"/>
        <v>0</v>
      </c>
      <c r="H565" s="74">
        <f>SUM(H566)</f>
        <v>0</v>
      </c>
      <c r="I565" s="76">
        <f t="shared" si="81"/>
        <v>0</v>
      </c>
      <c r="J565" s="74">
        <f>SUM(J566)</f>
        <v>0</v>
      </c>
      <c r="K565" s="25">
        <f t="shared" si="78"/>
        <v>0</v>
      </c>
      <c r="L565" s="75">
        <f t="shared" si="84"/>
        <v>0</v>
      </c>
      <c r="M565" s="25">
        <f t="shared" si="79"/>
        <v>0</v>
      </c>
      <c r="N565" s="74">
        <f>SUM(N566)</f>
        <v>0</v>
      </c>
      <c r="O565" s="25">
        <f t="shared" si="80"/>
        <v>0</v>
      </c>
      <c r="P565" s="76">
        <f t="shared" si="83"/>
        <v>0</v>
      </c>
    </row>
    <row r="566" spans="1:16" ht="26.25" hidden="1" x14ac:dyDescent="0.25">
      <c r="A566" s="72">
        <v>3311401070741130</v>
      </c>
      <c r="B566" s="31" t="s">
        <v>694</v>
      </c>
      <c r="C566" s="73"/>
      <c r="D566" s="64"/>
      <c r="E566" s="64"/>
      <c r="F566" s="75">
        <f t="shared" si="77"/>
        <v>0</v>
      </c>
      <c r="G566" s="25">
        <f t="shared" si="82"/>
        <v>0</v>
      </c>
      <c r="H566" s="64"/>
      <c r="I566" s="76">
        <f t="shared" si="81"/>
        <v>0</v>
      </c>
      <c r="J566" s="64"/>
      <c r="K566" s="25">
        <f t="shared" si="78"/>
        <v>0</v>
      </c>
      <c r="L566" s="75">
        <f t="shared" si="84"/>
        <v>0</v>
      </c>
      <c r="M566" s="25">
        <f t="shared" si="79"/>
        <v>0</v>
      </c>
      <c r="N566" s="64"/>
      <c r="O566" s="25">
        <f t="shared" si="80"/>
        <v>0</v>
      </c>
      <c r="P566" s="76">
        <f t="shared" si="83"/>
        <v>0</v>
      </c>
    </row>
    <row r="567" spans="1:16" ht="51.75" hidden="1" x14ac:dyDescent="0.25">
      <c r="A567" s="72">
        <v>3311401070827</v>
      </c>
      <c r="B567" s="31" t="s">
        <v>695</v>
      </c>
      <c r="C567" s="73"/>
      <c r="D567" s="74">
        <f>SUM(D568:D569)</f>
        <v>0</v>
      </c>
      <c r="E567" s="74">
        <f>SUM(E568:E569)</f>
        <v>0</v>
      </c>
      <c r="F567" s="75">
        <f t="shared" si="77"/>
        <v>0</v>
      </c>
      <c r="G567" s="25">
        <f t="shared" si="82"/>
        <v>0</v>
      </c>
      <c r="H567" s="74">
        <f>SUM(H568:H569)</f>
        <v>0</v>
      </c>
      <c r="I567" s="76">
        <f t="shared" si="81"/>
        <v>0</v>
      </c>
      <c r="J567" s="74">
        <f>SUM(J568:J569)</f>
        <v>0</v>
      </c>
      <c r="K567" s="25">
        <f t="shared" si="78"/>
        <v>0</v>
      </c>
      <c r="L567" s="75">
        <f t="shared" si="84"/>
        <v>0</v>
      </c>
      <c r="M567" s="25">
        <f t="shared" si="79"/>
        <v>0</v>
      </c>
      <c r="N567" s="74">
        <f>SUM(N568:N569)</f>
        <v>0</v>
      </c>
      <c r="O567" s="25">
        <f t="shared" si="80"/>
        <v>0</v>
      </c>
      <c r="P567" s="76">
        <f t="shared" si="83"/>
        <v>0</v>
      </c>
    </row>
    <row r="568" spans="1:16" ht="51.75" hidden="1" x14ac:dyDescent="0.25">
      <c r="A568" s="72">
        <v>3311401070827130</v>
      </c>
      <c r="B568" s="31" t="s">
        <v>695</v>
      </c>
      <c r="C568" s="73"/>
      <c r="D568" s="64"/>
      <c r="E568" s="64"/>
      <c r="F568" s="75">
        <f t="shared" si="77"/>
        <v>0</v>
      </c>
      <c r="G568" s="25">
        <f t="shared" si="82"/>
        <v>0</v>
      </c>
      <c r="H568" s="64"/>
      <c r="I568" s="76">
        <f t="shared" si="81"/>
        <v>0</v>
      </c>
      <c r="J568" s="64"/>
      <c r="K568" s="25">
        <f t="shared" si="78"/>
        <v>0</v>
      </c>
      <c r="L568" s="75">
        <f t="shared" si="84"/>
        <v>0</v>
      </c>
      <c r="M568" s="25">
        <f t="shared" si="79"/>
        <v>0</v>
      </c>
      <c r="N568" s="64"/>
      <c r="O568" s="25">
        <f t="shared" si="80"/>
        <v>0</v>
      </c>
      <c r="P568" s="76">
        <f t="shared" si="83"/>
        <v>0</v>
      </c>
    </row>
    <row r="569" spans="1:16" ht="51.75" hidden="1" x14ac:dyDescent="0.25">
      <c r="A569" s="72">
        <v>3311401070827130</v>
      </c>
      <c r="B569" s="31" t="s">
        <v>695</v>
      </c>
      <c r="C569" s="73"/>
      <c r="D569" s="64"/>
      <c r="E569" s="64"/>
      <c r="F569" s="75">
        <f t="shared" si="77"/>
        <v>0</v>
      </c>
      <c r="G569" s="25">
        <f t="shared" si="82"/>
        <v>0</v>
      </c>
      <c r="H569" s="64"/>
      <c r="I569" s="76">
        <f t="shared" si="81"/>
        <v>0</v>
      </c>
      <c r="J569" s="64"/>
      <c r="K569" s="25">
        <f t="shared" si="78"/>
        <v>0</v>
      </c>
      <c r="L569" s="75">
        <f t="shared" si="84"/>
        <v>0</v>
      </c>
      <c r="M569" s="25">
        <f t="shared" si="79"/>
        <v>0</v>
      </c>
      <c r="N569" s="64"/>
      <c r="O569" s="25">
        <f t="shared" si="80"/>
        <v>0</v>
      </c>
      <c r="P569" s="76">
        <f t="shared" si="83"/>
        <v>0</v>
      </c>
    </row>
    <row r="570" spans="1:16" ht="64.5" hidden="1" x14ac:dyDescent="0.25">
      <c r="A570" s="72">
        <v>3311401070832</v>
      </c>
      <c r="B570" s="31" t="s">
        <v>696</v>
      </c>
      <c r="C570" s="73"/>
      <c r="D570" s="74">
        <f>SUM(D571)</f>
        <v>0</v>
      </c>
      <c r="E570" s="74">
        <f>SUM(E571)</f>
        <v>0</v>
      </c>
      <c r="F570" s="75">
        <f t="shared" si="77"/>
        <v>0</v>
      </c>
      <c r="G570" s="25">
        <f t="shared" si="82"/>
        <v>0</v>
      </c>
      <c r="H570" s="74">
        <f>SUM(H571)</f>
        <v>0</v>
      </c>
      <c r="I570" s="76">
        <f t="shared" si="81"/>
        <v>0</v>
      </c>
      <c r="J570" s="74">
        <f>SUM(J571)</f>
        <v>0</v>
      </c>
      <c r="K570" s="25">
        <f t="shared" si="78"/>
        <v>0</v>
      </c>
      <c r="L570" s="75">
        <f t="shared" si="84"/>
        <v>0</v>
      </c>
      <c r="M570" s="25">
        <f t="shared" si="79"/>
        <v>0</v>
      </c>
      <c r="N570" s="74">
        <f>SUM(N571)</f>
        <v>0</v>
      </c>
      <c r="O570" s="25">
        <f t="shared" si="80"/>
        <v>0</v>
      </c>
      <c r="P570" s="76">
        <f t="shared" si="83"/>
        <v>0</v>
      </c>
    </row>
    <row r="571" spans="1:16" ht="64.5" hidden="1" x14ac:dyDescent="0.25">
      <c r="A571" s="72">
        <v>3311401070832130</v>
      </c>
      <c r="B571" s="31" t="s">
        <v>696</v>
      </c>
      <c r="C571" s="73"/>
      <c r="D571" s="64"/>
      <c r="E571" s="64"/>
      <c r="F571" s="75">
        <f t="shared" si="77"/>
        <v>0</v>
      </c>
      <c r="G571" s="25">
        <f t="shared" si="82"/>
        <v>0</v>
      </c>
      <c r="H571" s="64"/>
      <c r="I571" s="76">
        <f t="shared" si="81"/>
        <v>0</v>
      </c>
      <c r="J571" s="64"/>
      <c r="K571" s="25">
        <f t="shared" si="78"/>
        <v>0</v>
      </c>
      <c r="L571" s="75">
        <f t="shared" si="84"/>
        <v>0</v>
      </c>
      <c r="M571" s="25">
        <f t="shared" si="79"/>
        <v>0</v>
      </c>
      <c r="N571" s="64"/>
      <c r="O571" s="25">
        <f t="shared" si="80"/>
        <v>0</v>
      </c>
      <c r="P571" s="76">
        <f t="shared" si="83"/>
        <v>0</v>
      </c>
    </row>
    <row r="572" spans="1:16" ht="39" hidden="1" x14ac:dyDescent="0.25">
      <c r="A572" s="72">
        <v>3311401070833</v>
      </c>
      <c r="B572" s="31" t="s">
        <v>697</v>
      </c>
      <c r="C572" s="73"/>
      <c r="D572" s="74">
        <f>SUM(D573)</f>
        <v>0</v>
      </c>
      <c r="E572" s="74">
        <f>SUM(E573)</f>
        <v>0</v>
      </c>
      <c r="F572" s="75">
        <f t="shared" si="77"/>
        <v>0</v>
      </c>
      <c r="G572" s="25">
        <f t="shared" si="82"/>
        <v>0</v>
      </c>
      <c r="H572" s="74">
        <f>SUM(H573)</f>
        <v>0</v>
      </c>
      <c r="I572" s="76">
        <f t="shared" si="81"/>
        <v>0</v>
      </c>
      <c r="J572" s="74">
        <f>SUM(J573)</f>
        <v>0</v>
      </c>
      <c r="K572" s="25">
        <f t="shared" si="78"/>
        <v>0</v>
      </c>
      <c r="L572" s="75">
        <f t="shared" si="84"/>
        <v>0</v>
      </c>
      <c r="M572" s="25">
        <f t="shared" si="79"/>
        <v>0</v>
      </c>
      <c r="N572" s="74">
        <f>SUM(N573)</f>
        <v>0</v>
      </c>
      <c r="O572" s="25">
        <f t="shared" si="80"/>
        <v>0</v>
      </c>
      <c r="P572" s="76">
        <f t="shared" si="83"/>
        <v>0</v>
      </c>
    </row>
    <row r="573" spans="1:16" ht="39" hidden="1" x14ac:dyDescent="0.25">
      <c r="A573" s="72">
        <v>3311401070833130</v>
      </c>
      <c r="B573" s="31" t="s">
        <v>697</v>
      </c>
      <c r="C573" s="73"/>
      <c r="D573" s="64"/>
      <c r="E573" s="64"/>
      <c r="F573" s="75">
        <f t="shared" si="77"/>
        <v>0</v>
      </c>
      <c r="G573" s="25">
        <f t="shared" si="82"/>
        <v>0</v>
      </c>
      <c r="H573" s="64"/>
      <c r="I573" s="76">
        <f t="shared" si="81"/>
        <v>0</v>
      </c>
      <c r="J573" s="64"/>
      <c r="K573" s="25">
        <f t="shared" si="78"/>
        <v>0</v>
      </c>
      <c r="L573" s="75">
        <f t="shared" si="84"/>
        <v>0</v>
      </c>
      <c r="M573" s="25">
        <f t="shared" si="79"/>
        <v>0</v>
      </c>
      <c r="N573" s="64"/>
      <c r="O573" s="25">
        <f t="shared" si="80"/>
        <v>0</v>
      </c>
      <c r="P573" s="76">
        <f t="shared" si="83"/>
        <v>0</v>
      </c>
    </row>
    <row r="574" spans="1:16" hidden="1" x14ac:dyDescent="0.25">
      <c r="A574" s="72">
        <v>3311401070836</v>
      </c>
      <c r="B574" s="31" t="s">
        <v>698</v>
      </c>
      <c r="C574" s="73"/>
      <c r="D574" s="74">
        <f>SUM(D575)</f>
        <v>0</v>
      </c>
      <c r="E574" s="74">
        <f>SUM(E575)</f>
        <v>0</v>
      </c>
      <c r="F574" s="75">
        <f t="shared" si="77"/>
        <v>0</v>
      </c>
      <c r="G574" s="25">
        <f t="shared" si="82"/>
        <v>0</v>
      </c>
      <c r="H574" s="74">
        <f>SUM(H575)</f>
        <v>0</v>
      </c>
      <c r="I574" s="76">
        <f t="shared" si="81"/>
        <v>0</v>
      </c>
      <c r="J574" s="74">
        <f>SUM(J575)</f>
        <v>0</v>
      </c>
      <c r="K574" s="25">
        <f t="shared" si="78"/>
        <v>0</v>
      </c>
      <c r="L574" s="75">
        <f t="shared" si="84"/>
        <v>0</v>
      </c>
      <c r="M574" s="25">
        <f t="shared" si="79"/>
        <v>0</v>
      </c>
      <c r="N574" s="74">
        <f>SUM(N575)</f>
        <v>0</v>
      </c>
      <c r="O574" s="25">
        <f t="shared" si="80"/>
        <v>0</v>
      </c>
      <c r="P574" s="76">
        <f t="shared" si="83"/>
        <v>0</v>
      </c>
    </row>
    <row r="575" spans="1:16" hidden="1" x14ac:dyDescent="0.25">
      <c r="A575" s="72">
        <v>3311401070836140</v>
      </c>
      <c r="B575" s="31" t="s">
        <v>698</v>
      </c>
      <c r="C575" s="73"/>
      <c r="D575" s="64"/>
      <c r="E575" s="64"/>
      <c r="F575" s="75">
        <f t="shared" si="77"/>
        <v>0</v>
      </c>
      <c r="G575" s="25">
        <f t="shared" si="82"/>
        <v>0</v>
      </c>
      <c r="H575" s="64"/>
      <c r="I575" s="76">
        <f t="shared" si="81"/>
        <v>0</v>
      </c>
      <c r="J575" s="64"/>
      <c r="K575" s="25">
        <f t="shared" si="78"/>
        <v>0</v>
      </c>
      <c r="L575" s="75">
        <f t="shared" si="84"/>
        <v>0</v>
      </c>
      <c r="M575" s="25">
        <f t="shared" si="79"/>
        <v>0</v>
      </c>
      <c r="N575" s="64"/>
      <c r="O575" s="25">
        <f t="shared" si="80"/>
        <v>0</v>
      </c>
      <c r="P575" s="76">
        <f t="shared" si="83"/>
        <v>0</v>
      </c>
    </row>
    <row r="576" spans="1:16" ht="39" hidden="1" x14ac:dyDescent="0.25">
      <c r="A576" s="72">
        <v>3311401070837</v>
      </c>
      <c r="B576" s="31" t="s">
        <v>699</v>
      </c>
      <c r="C576" s="73"/>
      <c r="D576" s="74">
        <f>SUM(D577)</f>
        <v>0</v>
      </c>
      <c r="E576" s="74">
        <f>SUM(E577)</f>
        <v>0</v>
      </c>
      <c r="F576" s="75">
        <f t="shared" si="77"/>
        <v>0</v>
      </c>
      <c r="G576" s="25">
        <f t="shared" si="82"/>
        <v>0</v>
      </c>
      <c r="H576" s="74">
        <f>SUM(H577)</f>
        <v>0</v>
      </c>
      <c r="I576" s="76">
        <f t="shared" si="81"/>
        <v>0</v>
      </c>
      <c r="J576" s="74">
        <f>SUM(J577)</f>
        <v>0</v>
      </c>
      <c r="K576" s="25">
        <f t="shared" si="78"/>
        <v>0</v>
      </c>
      <c r="L576" s="75">
        <f t="shared" si="84"/>
        <v>0</v>
      </c>
      <c r="M576" s="25">
        <f t="shared" si="79"/>
        <v>0</v>
      </c>
      <c r="N576" s="74">
        <f>SUM(N577)</f>
        <v>0</v>
      </c>
      <c r="O576" s="25">
        <f t="shared" si="80"/>
        <v>0</v>
      </c>
      <c r="P576" s="76">
        <f t="shared" si="83"/>
        <v>0</v>
      </c>
    </row>
    <row r="577" spans="1:16" ht="39" hidden="1" x14ac:dyDescent="0.25">
      <c r="A577" s="72">
        <v>3311401070837130</v>
      </c>
      <c r="B577" s="31" t="s">
        <v>699</v>
      </c>
      <c r="C577" s="73"/>
      <c r="D577" s="64"/>
      <c r="E577" s="64"/>
      <c r="F577" s="75">
        <f t="shared" si="77"/>
        <v>0</v>
      </c>
      <c r="G577" s="25">
        <f t="shared" si="82"/>
        <v>0</v>
      </c>
      <c r="H577" s="64"/>
      <c r="I577" s="76">
        <f t="shared" si="81"/>
        <v>0</v>
      </c>
      <c r="J577" s="64"/>
      <c r="K577" s="25">
        <f t="shared" si="78"/>
        <v>0</v>
      </c>
      <c r="L577" s="75">
        <f t="shared" si="84"/>
        <v>0</v>
      </c>
      <c r="M577" s="25">
        <f t="shared" si="79"/>
        <v>0</v>
      </c>
      <c r="N577" s="64"/>
      <c r="O577" s="25">
        <f t="shared" si="80"/>
        <v>0</v>
      </c>
      <c r="P577" s="76">
        <f t="shared" si="83"/>
        <v>0</v>
      </c>
    </row>
    <row r="578" spans="1:16" ht="26.25" hidden="1" x14ac:dyDescent="0.25">
      <c r="A578" s="72">
        <v>3311401070839</v>
      </c>
      <c r="B578" s="31" t="s">
        <v>700</v>
      </c>
      <c r="C578" s="73"/>
      <c r="D578" s="74">
        <f>SUM(D579)</f>
        <v>0</v>
      </c>
      <c r="E578" s="74">
        <f>SUM(E579)</f>
        <v>0</v>
      </c>
      <c r="F578" s="75">
        <f t="shared" si="77"/>
        <v>0</v>
      </c>
      <c r="G578" s="25">
        <f t="shared" si="82"/>
        <v>0</v>
      </c>
      <c r="H578" s="74">
        <f>SUM(H579)</f>
        <v>0</v>
      </c>
      <c r="I578" s="76">
        <f t="shared" si="81"/>
        <v>0</v>
      </c>
      <c r="J578" s="74">
        <f>SUM(J579)</f>
        <v>0</v>
      </c>
      <c r="K578" s="25">
        <f t="shared" si="78"/>
        <v>0</v>
      </c>
      <c r="L578" s="75">
        <f t="shared" si="84"/>
        <v>0</v>
      </c>
      <c r="M578" s="25">
        <f t="shared" si="79"/>
        <v>0</v>
      </c>
      <c r="N578" s="74">
        <f>SUM(N579)</f>
        <v>0</v>
      </c>
      <c r="O578" s="25">
        <f t="shared" si="80"/>
        <v>0</v>
      </c>
      <c r="P578" s="76">
        <f t="shared" si="83"/>
        <v>0</v>
      </c>
    </row>
    <row r="579" spans="1:16" ht="26.25" hidden="1" x14ac:dyDescent="0.25">
      <c r="A579" s="72">
        <v>3311401070839130</v>
      </c>
      <c r="B579" s="31" t="s">
        <v>700</v>
      </c>
      <c r="C579" s="73"/>
      <c r="D579" s="64"/>
      <c r="E579" s="64"/>
      <c r="F579" s="75">
        <f t="shared" si="77"/>
        <v>0</v>
      </c>
      <c r="G579" s="25">
        <f t="shared" si="82"/>
        <v>0</v>
      </c>
      <c r="H579" s="64"/>
      <c r="I579" s="76">
        <f t="shared" si="81"/>
        <v>0</v>
      </c>
      <c r="J579" s="64"/>
      <c r="K579" s="25">
        <f t="shared" si="78"/>
        <v>0</v>
      </c>
      <c r="L579" s="75">
        <f t="shared" si="84"/>
        <v>0</v>
      </c>
      <c r="M579" s="25">
        <f t="shared" si="79"/>
        <v>0</v>
      </c>
      <c r="N579" s="64"/>
      <c r="O579" s="25">
        <f t="shared" si="80"/>
        <v>0</v>
      </c>
      <c r="P579" s="76">
        <f t="shared" si="83"/>
        <v>0</v>
      </c>
    </row>
    <row r="580" spans="1:16" ht="26.25" hidden="1" x14ac:dyDescent="0.25">
      <c r="A580" s="72">
        <v>3311401070869</v>
      </c>
      <c r="B580" s="80" t="s">
        <v>701</v>
      </c>
      <c r="C580" s="73"/>
      <c r="D580" s="74">
        <f>SUM(D581)</f>
        <v>0</v>
      </c>
      <c r="E580" s="74">
        <f>SUM(E581)</f>
        <v>0</v>
      </c>
      <c r="F580" s="75">
        <f t="shared" si="77"/>
        <v>0</v>
      </c>
      <c r="G580" s="25">
        <f t="shared" si="82"/>
        <v>0</v>
      </c>
      <c r="H580" s="74">
        <f>SUM(H581)</f>
        <v>0</v>
      </c>
      <c r="I580" s="76">
        <f t="shared" si="81"/>
        <v>0</v>
      </c>
      <c r="J580" s="74">
        <f>SUM(J581)</f>
        <v>0</v>
      </c>
      <c r="K580" s="25">
        <f t="shared" si="78"/>
        <v>0</v>
      </c>
      <c r="L580" s="75">
        <f t="shared" si="84"/>
        <v>0</v>
      </c>
      <c r="M580" s="25">
        <f t="shared" si="79"/>
        <v>0</v>
      </c>
      <c r="N580" s="74">
        <f>SUM(N581)</f>
        <v>0</v>
      </c>
      <c r="O580" s="25">
        <f t="shared" si="80"/>
        <v>0</v>
      </c>
      <c r="P580" s="76">
        <f t="shared" si="83"/>
        <v>0</v>
      </c>
    </row>
    <row r="581" spans="1:16" ht="26.25" hidden="1" x14ac:dyDescent="0.25">
      <c r="A581" s="72">
        <v>3311401070869130</v>
      </c>
      <c r="B581" s="80" t="s">
        <v>702</v>
      </c>
      <c r="C581" s="73"/>
      <c r="D581" s="64"/>
      <c r="E581" s="64"/>
      <c r="F581" s="75">
        <f t="shared" si="77"/>
        <v>0</v>
      </c>
      <c r="G581" s="25">
        <f t="shared" si="82"/>
        <v>0</v>
      </c>
      <c r="H581" s="64"/>
      <c r="I581" s="76">
        <f t="shared" si="81"/>
        <v>0</v>
      </c>
      <c r="J581" s="64"/>
      <c r="K581" s="25">
        <f t="shared" si="78"/>
        <v>0</v>
      </c>
      <c r="L581" s="75">
        <f t="shared" si="84"/>
        <v>0</v>
      </c>
      <c r="M581" s="25">
        <f t="shared" si="79"/>
        <v>0</v>
      </c>
      <c r="N581" s="64"/>
      <c r="O581" s="25">
        <f t="shared" si="80"/>
        <v>0</v>
      </c>
      <c r="P581" s="76">
        <f t="shared" si="83"/>
        <v>0</v>
      </c>
    </row>
    <row r="582" spans="1:16" hidden="1" x14ac:dyDescent="0.25">
      <c r="A582" s="100">
        <v>331140108</v>
      </c>
      <c r="B582" s="102" t="s">
        <v>703</v>
      </c>
      <c r="C582" s="73"/>
      <c r="D582" s="74">
        <f>SUM(D583+D585+D587+D589+D591+D593+D595+D600+D604+D606+D608+D610+D612+D614+D616+D618+D620+D622+D627+D629+D631+D633+D635+D637+D639)</f>
        <v>0</v>
      </c>
      <c r="E582" s="74">
        <f>SUM(E583+E585+E587+E589+E591+E593+E595+E600+E604+E606+E608+E610+E612+E614+E616+E618+E620+E622+E627+E629+E631+E633+E635+E637+E639)</f>
        <v>0</v>
      </c>
      <c r="F582" s="75">
        <f t="shared" si="77"/>
        <v>0</v>
      </c>
      <c r="G582" s="25">
        <f t="shared" si="82"/>
        <v>0</v>
      </c>
      <c r="H582" s="74">
        <f>SUM(H583+H585+H587+H589+H591+H593+H595+H600+H604+H606+H608+H610+H612+H614+H616+H618+H620+H622+H627+H629+H631+H633+H635+H637+H639)</f>
        <v>0</v>
      </c>
      <c r="I582" s="76">
        <f t="shared" si="81"/>
        <v>0</v>
      </c>
      <c r="J582" s="74">
        <f>SUM(J583+J585+J587+J589+J591+J593+J595+J600+J604+J606+J608+J610+J612+J614+J616+J618+J620+J622+J627+J629+J631+J633+J635+J637+J639)</f>
        <v>0</v>
      </c>
      <c r="K582" s="25">
        <f t="shared" si="78"/>
        <v>0</v>
      </c>
      <c r="L582" s="75">
        <f t="shared" si="84"/>
        <v>0</v>
      </c>
      <c r="M582" s="25">
        <f t="shared" si="79"/>
        <v>0</v>
      </c>
      <c r="N582" s="74">
        <f>SUM(N583+N585+N587+N589+N591+N593+N595+N600+N604+N606+N608+N610+N612+N614+N616+N618+N620+N622+N627+N629+N631+N633+N635+N637+N639)</f>
        <v>0</v>
      </c>
      <c r="O582" s="25">
        <f t="shared" si="80"/>
        <v>0</v>
      </c>
      <c r="P582" s="76">
        <f t="shared" si="83"/>
        <v>0</v>
      </c>
    </row>
    <row r="583" spans="1:16" ht="26.25" hidden="1" x14ac:dyDescent="0.25">
      <c r="A583" s="100">
        <v>3311401080006</v>
      </c>
      <c r="B583" s="31" t="s">
        <v>704</v>
      </c>
      <c r="C583" s="73"/>
      <c r="D583" s="74">
        <f>SUM(D584)</f>
        <v>0</v>
      </c>
      <c r="E583" s="74">
        <f>SUM(E584)</f>
        <v>0</v>
      </c>
      <c r="F583" s="75">
        <f t="shared" si="77"/>
        <v>0</v>
      </c>
      <c r="G583" s="25">
        <f t="shared" si="82"/>
        <v>0</v>
      </c>
      <c r="H583" s="74">
        <f>SUM(H584)</f>
        <v>0</v>
      </c>
      <c r="I583" s="76">
        <f t="shared" si="81"/>
        <v>0</v>
      </c>
      <c r="J583" s="74">
        <f>SUM(J584)</f>
        <v>0</v>
      </c>
      <c r="K583" s="25">
        <f t="shared" si="78"/>
        <v>0</v>
      </c>
      <c r="L583" s="75">
        <f t="shared" si="84"/>
        <v>0</v>
      </c>
      <c r="M583" s="25">
        <f t="shared" si="79"/>
        <v>0</v>
      </c>
      <c r="N583" s="74">
        <f>SUM(N584)</f>
        <v>0</v>
      </c>
      <c r="O583" s="25">
        <f t="shared" si="80"/>
        <v>0</v>
      </c>
      <c r="P583" s="76">
        <f t="shared" si="83"/>
        <v>0</v>
      </c>
    </row>
    <row r="584" spans="1:16" hidden="1" x14ac:dyDescent="0.25">
      <c r="A584" s="100">
        <v>3311401080006140</v>
      </c>
      <c r="B584" s="31" t="s">
        <v>705</v>
      </c>
      <c r="C584" s="73"/>
      <c r="D584" s="64"/>
      <c r="E584" s="64"/>
      <c r="F584" s="75">
        <f t="shared" si="77"/>
        <v>0</v>
      </c>
      <c r="G584" s="25">
        <f t="shared" si="82"/>
        <v>0</v>
      </c>
      <c r="H584" s="64"/>
      <c r="I584" s="76">
        <f t="shared" si="81"/>
        <v>0</v>
      </c>
      <c r="J584" s="64"/>
      <c r="K584" s="25">
        <f t="shared" si="78"/>
        <v>0</v>
      </c>
      <c r="L584" s="75">
        <f t="shared" si="84"/>
        <v>0</v>
      </c>
      <c r="M584" s="25">
        <f t="shared" si="79"/>
        <v>0</v>
      </c>
      <c r="N584" s="64"/>
      <c r="O584" s="25">
        <f t="shared" si="80"/>
        <v>0</v>
      </c>
      <c r="P584" s="76">
        <f t="shared" si="83"/>
        <v>0</v>
      </c>
    </row>
    <row r="585" spans="1:16" ht="26.25" hidden="1" x14ac:dyDescent="0.25">
      <c r="A585" s="100">
        <v>3311401080008</v>
      </c>
      <c r="B585" s="31" t="s">
        <v>706</v>
      </c>
      <c r="C585" s="73"/>
      <c r="D585" s="74">
        <f>SUM(D586)</f>
        <v>0</v>
      </c>
      <c r="E585" s="74">
        <f>SUM(E586)</f>
        <v>0</v>
      </c>
      <c r="F585" s="75">
        <f t="shared" si="77"/>
        <v>0</v>
      </c>
      <c r="G585" s="25">
        <f t="shared" si="82"/>
        <v>0</v>
      </c>
      <c r="H585" s="74">
        <f>SUM(H586)</f>
        <v>0</v>
      </c>
      <c r="I585" s="76">
        <f t="shared" si="81"/>
        <v>0</v>
      </c>
      <c r="J585" s="74">
        <f>SUM(J586)</f>
        <v>0</v>
      </c>
      <c r="K585" s="25">
        <f t="shared" si="78"/>
        <v>0</v>
      </c>
      <c r="L585" s="75">
        <f t="shared" si="84"/>
        <v>0</v>
      </c>
      <c r="M585" s="25">
        <f t="shared" si="79"/>
        <v>0</v>
      </c>
      <c r="N585" s="74">
        <f>SUM(N586)</f>
        <v>0</v>
      </c>
      <c r="O585" s="25">
        <f t="shared" si="80"/>
        <v>0</v>
      </c>
      <c r="P585" s="76">
        <f t="shared" si="83"/>
        <v>0</v>
      </c>
    </row>
    <row r="586" spans="1:16" hidden="1" x14ac:dyDescent="0.25">
      <c r="A586" s="100">
        <v>3311401080008140</v>
      </c>
      <c r="B586" s="31" t="s">
        <v>705</v>
      </c>
      <c r="C586" s="73"/>
      <c r="D586" s="64"/>
      <c r="E586" s="64"/>
      <c r="F586" s="75">
        <f t="shared" si="77"/>
        <v>0</v>
      </c>
      <c r="G586" s="25">
        <f t="shared" si="82"/>
        <v>0</v>
      </c>
      <c r="H586" s="64"/>
      <c r="I586" s="76">
        <f t="shared" si="81"/>
        <v>0</v>
      </c>
      <c r="J586" s="64"/>
      <c r="K586" s="25">
        <f t="shared" si="78"/>
        <v>0</v>
      </c>
      <c r="L586" s="75">
        <f t="shared" si="84"/>
        <v>0</v>
      </c>
      <c r="M586" s="25">
        <f t="shared" si="79"/>
        <v>0</v>
      </c>
      <c r="N586" s="64"/>
      <c r="O586" s="25">
        <f t="shared" si="80"/>
        <v>0</v>
      </c>
      <c r="P586" s="76">
        <f t="shared" si="83"/>
        <v>0</v>
      </c>
    </row>
    <row r="587" spans="1:16" ht="26.25" hidden="1" x14ac:dyDescent="0.25">
      <c r="A587" s="72">
        <v>3311401080209</v>
      </c>
      <c r="B587" s="31" t="s">
        <v>707</v>
      </c>
      <c r="C587" s="73"/>
      <c r="D587" s="74">
        <f>SUM(D588)</f>
        <v>0</v>
      </c>
      <c r="E587" s="74">
        <f>SUM(E588)</f>
        <v>0</v>
      </c>
      <c r="F587" s="75">
        <f t="shared" si="77"/>
        <v>0</v>
      </c>
      <c r="G587" s="25">
        <f t="shared" si="82"/>
        <v>0</v>
      </c>
      <c r="H587" s="74">
        <f>SUM(H588)</f>
        <v>0</v>
      </c>
      <c r="I587" s="76">
        <f t="shared" si="81"/>
        <v>0</v>
      </c>
      <c r="J587" s="74">
        <f>SUM(J588)</f>
        <v>0</v>
      </c>
      <c r="K587" s="25">
        <f t="shared" si="78"/>
        <v>0</v>
      </c>
      <c r="L587" s="75">
        <f t="shared" si="84"/>
        <v>0</v>
      </c>
      <c r="M587" s="25">
        <f t="shared" si="79"/>
        <v>0</v>
      </c>
      <c r="N587" s="74">
        <f>SUM(N588)</f>
        <v>0</v>
      </c>
      <c r="O587" s="25">
        <f t="shared" si="80"/>
        <v>0</v>
      </c>
      <c r="P587" s="76">
        <f t="shared" si="83"/>
        <v>0</v>
      </c>
    </row>
    <row r="588" spans="1:16" ht="26.25" hidden="1" x14ac:dyDescent="0.25">
      <c r="A588" s="72">
        <v>3311401080209140</v>
      </c>
      <c r="B588" s="31" t="s">
        <v>707</v>
      </c>
      <c r="C588" s="73"/>
      <c r="D588" s="64"/>
      <c r="E588" s="64"/>
      <c r="F588" s="75">
        <f t="shared" si="77"/>
        <v>0</v>
      </c>
      <c r="G588" s="25">
        <f t="shared" si="82"/>
        <v>0</v>
      </c>
      <c r="H588" s="64"/>
      <c r="I588" s="76">
        <f t="shared" si="81"/>
        <v>0</v>
      </c>
      <c r="J588" s="64"/>
      <c r="K588" s="25">
        <f t="shared" si="78"/>
        <v>0</v>
      </c>
      <c r="L588" s="75">
        <f t="shared" si="84"/>
        <v>0</v>
      </c>
      <c r="M588" s="25">
        <f t="shared" si="79"/>
        <v>0</v>
      </c>
      <c r="N588" s="64"/>
      <c r="O588" s="25">
        <f t="shared" si="80"/>
        <v>0</v>
      </c>
      <c r="P588" s="76">
        <f t="shared" si="83"/>
        <v>0</v>
      </c>
    </row>
    <row r="589" spans="1:16" ht="26.25" hidden="1" x14ac:dyDescent="0.25">
      <c r="A589" s="100">
        <v>3311401080450</v>
      </c>
      <c r="B589" s="31" t="s">
        <v>708</v>
      </c>
      <c r="C589" s="73"/>
      <c r="D589" s="74">
        <f>SUM(D590)</f>
        <v>0</v>
      </c>
      <c r="E589" s="74">
        <f>SUM(E590)</f>
        <v>0</v>
      </c>
      <c r="F589" s="75">
        <f t="shared" si="77"/>
        <v>0</v>
      </c>
      <c r="G589" s="25">
        <f t="shared" si="82"/>
        <v>0</v>
      </c>
      <c r="H589" s="74">
        <f>SUM(H590)</f>
        <v>0</v>
      </c>
      <c r="I589" s="76">
        <f t="shared" si="81"/>
        <v>0</v>
      </c>
      <c r="J589" s="74">
        <f>SUM(J590)</f>
        <v>0</v>
      </c>
      <c r="K589" s="25">
        <f t="shared" si="78"/>
        <v>0</v>
      </c>
      <c r="L589" s="75">
        <f t="shared" si="84"/>
        <v>0</v>
      </c>
      <c r="M589" s="25">
        <f t="shared" si="79"/>
        <v>0</v>
      </c>
      <c r="N589" s="74">
        <f>SUM(N590)</f>
        <v>0</v>
      </c>
      <c r="O589" s="25">
        <f t="shared" si="80"/>
        <v>0</v>
      </c>
      <c r="P589" s="76">
        <f t="shared" si="83"/>
        <v>0</v>
      </c>
    </row>
    <row r="590" spans="1:16" ht="26.25" hidden="1" x14ac:dyDescent="0.25">
      <c r="A590" s="100">
        <v>3311401080450140</v>
      </c>
      <c r="B590" s="31" t="s">
        <v>708</v>
      </c>
      <c r="C590" s="73"/>
      <c r="D590" s="64"/>
      <c r="E590" s="64"/>
      <c r="F590" s="75">
        <f t="shared" si="77"/>
        <v>0</v>
      </c>
      <c r="G590" s="25">
        <f t="shared" si="82"/>
        <v>0</v>
      </c>
      <c r="H590" s="64"/>
      <c r="I590" s="76">
        <f t="shared" si="81"/>
        <v>0</v>
      </c>
      <c r="J590" s="64"/>
      <c r="K590" s="25">
        <f t="shared" si="78"/>
        <v>0</v>
      </c>
      <c r="L590" s="75">
        <f t="shared" si="84"/>
        <v>0</v>
      </c>
      <c r="M590" s="25">
        <f t="shared" si="79"/>
        <v>0</v>
      </c>
      <c r="N590" s="64"/>
      <c r="O590" s="25">
        <f t="shared" si="80"/>
        <v>0</v>
      </c>
      <c r="P590" s="76">
        <f t="shared" si="83"/>
        <v>0</v>
      </c>
    </row>
    <row r="591" spans="1:16" hidden="1" x14ac:dyDescent="0.25">
      <c r="A591" s="100">
        <v>3311401080477</v>
      </c>
      <c r="B591" s="31" t="s">
        <v>709</v>
      </c>
      <c r="C591" s="73"/>
      <c r="D591" s="74">
        <f>SUM(D592)</f>
        <v>0</v>
      </c>
      <c r="E591" s="74">
        <f>SUM(E592)</f>
        <v>0</v>
      </c>
      <c r="F591" s="75">
        <f t="shared" si="77"/>
        <v>0</v>
      </c>
      <c r="G591" s="25">
        <f t="shared" si="82"/>
        <v>0</v>
      </c>
      <c r="H591" s="74">
        <f>SUM(H592)</f>
        <v>0</v>
      </c>
      <c r="I591" s="76">
        <f t="shared" si="81"/>
        <v>0</v>
      </c>
      <c r="J591" s="74">
        <f>SUM(J592)</f>
        <v>0</v>
      </c>
      <c r="K591" s="25">
        <f t="shared" si="78"/>
        <v>0</v>
      </c>
      <c r="L591" s="75">
        <f t="shared" si="84"/>
        <v>0</v>
      </c>
      <c r="M591" s="25">
        <f t="shared" si="79"/>
        <v>0</v>
      </c>
      <c r="N591" s="74">
        <f>SUM(N592)</f>
        <v>0</v>
      </c>
      <c r="O591" s="25">
        <f t="shared" si="80"/>
        <v>0</v>
      </c>
      <c r="P591" s="76">
        <f t="shared" si="83"/>
        <v>0</v>
      </c>
    </row>
    <row r="592" spans="1:16" hidden="1" x14ac:dyDescent="0.25">
      <c r="A592" s="100">
        <v>3311401080477140</v>
      </c>
      <c r="B592" s="31" t="s">
        <v>709</v>
      </c>
      <c r="C592" s="73"/>
      <c r="D592" s="64"/>
      <c r="E592" s="64"/>
      <c r="F592" s="75">
        <f t="shared" si="77"/>
        <v>0</v>
      </c>
      <c r="G592" s="25">
        <f t="shared" si="82"/>
        <v>0</v>
      </c>
      <c r="H592" s="64"/>
      <c r="I592" s="76">
        <f t="shared" si="81"/>
        <v>0</v>
      </c>
      <c r="J592" s="64"/>
      <c r="K592" s="25">
        <f t="shared" si="78"/>
        <v>0</v>
      </c>
      <c r="L592" s="75">
        <f t="shared" si="84"/>
        <v>0</v>
      </c>
      <c r="M592" s="25">
        <f t="shared" si="79"/>
        <v>0</v>
      </c>
      <c r="N592" s="64"/>
      <c r="O592" s="25">
        <f t="shared" si="80"/>
        <v>0</v>
      </c>
      <c r="P592" s="76">
        <f t="shared" si="83"/>
        <v>0</v>
      </c>
    </row>
    <row r="593" spans="1:16" ht="26.25" hidden="1" x14ac:dyDescent="0.25">
      <c r="A593" s="100">
        <v>3311401080498</v>
      </c>
      <c r="B593" s="31" t="s">
        <v>710</v>
      </c>
      <c r="C593" s="73"/>
      <c r="D593" s="74">
        <f>SUM(D594)</f>
        <v>0</v>
      </c>
      <c r="E593" s="74">
        <f>SUM(E594)</f>
        <v>0</v>
      </c>
      <c r="F593" s="75">
        <f t="shared" si="77"/>
        <v>0</v>
      </c>
      <c r="G593" s="25">
        <f t="shared" si="82"/>
        <v>0</v>
      </c>
      <c r="H593" s="74">
        <f>SUM(H594)</f>
        <v>0</v>
      </c>
      <c r="I593" s="76">
        <f t="shared" si="81"/>
        <v>0</v>
      </c>
      <c r="J593" s="74">
        <f>SUM(J594)</f>
        <v>0</v>
      </c>
      <c r="K593" s="25">
        <f t="shared" si="78"/>
        <v>0</v>
      </c>
      <c r="L593" s="75">
        <f t="shared" si="84"/>
        <v>0</v>
      </c>
      <c r="M593" s="25">
        <f t="shared" si="79"/>
        <v>0</v>
      </c>
      <c r="N593" s="74">
        <f>SUM(N594)</f>
        <v>0</v>
      </c>
      <c r="O593" s="25">
        <f t="shared" si="80"/>
        <v>0</v>
      </c>
      <c r="P593" s="76">
        <f t="shared" si="83"/>
        <v>0</v>
      </c>
    </row>
    <row r="594" spans="1:16" ht="26.25" hidden="1" x14ac:dyDescent="0.25">
      <c r="A594" s="100">
        <v>3311401080498140</v>
      </c>
      <c r="B594" s="31" t="s">
        <v>710</v>
      </c>
      <c r="C594" s="73"/>
      <c r="D594" s="64"/>
      <c r="E594" s="64"/>
      <c r="F594" s="75">
        <f t="shared" si="77"/>
        <v>0</v>
      </c>
      <c r="G594" s="25">
        <f t="shared" si="82"/>
        <v>0</v>
      </c>
      <c r="H594" s="64"/>
      <c r="I594" s="76">
        <f t="shared" si="81"/>
        <v>0</v>
      </c>
      <c r="J594" s="64"/>
      <c r="K594" s="25">
        <f t="shared" si="78"/>
        <v>0</v>
      </c>
      <c r="L594" s="75">
        <f t="shared" si="84"/>
        <v>0</v>
      </c>
      <c r="M594" s="25">
        <f t="shared" si="79"/>
        <v>0</v>
      </c>
      <c r="N594" s="64"/>
      <c r="O594" s="25">
        <f t="shared" si="80"/>
        <v>0</v>
      </c>
      <c r="P594" s="76">
        <f t="shared" si="83"/>
        <v>0</v>
      </c>
    </row>
    <row r="595" spans="1:16" hidden="1" x14ac:dyDescent="0.25">
      <c r="A595" s="100">
        <v>3311401080513</v>
      </c>
      <c r="B595" s="31" t="s">
        <v>711</v>
      </c>
      <c r="C595" s="73"/>
      <c r="D595" s="74">
        <f>SUM(D596:D599)</f>
        <v>0</v>
      </c>
      <c r="E595" s="74">
        <f>SUM(E596:E599)</f>
        <v>0</v>
      </c>
      <c r="F595" s="75">
        <f t="shared" ref="F595:F658" si="85">SUM(D595+E595)</f>
        <v>0</v>
      </c>
      <c r="G595" s="25">
        <f t="shared" si="82"/>
        <v>0</v>
      </c>
      <c r="H595" s="74">
        <f>SUM(H596:H599)</f>
        <v>0</v>
      </c>
      <c r="I595" s="76">
        <f t="shared" si="81"/>
        <v>0</v>
      </c>
      <c r="J595" s="74">
        <f>SUM(J596:J599)</f>
        <v>0</v>
      </c>
      <c r="K595" s="25">
        <f t="shared" ref="K595:K658" si="86">IF(OR(J595=0,F595=0),0,J595/F595)*100</f>
        <v>0</v>
      </c>
      <c r="L595" s="75">
        <f t="shared" si="84"/>
        <v>0</v>
      </c>
      <c r="M595" s="25">
        <f t="shared" ref="M595:M658" si="87">IF(OR(L595=0,F595=0),0,L595/F595)*100</f>
        <v>0</v>
      </c>
      <c r="N595" s="74">
        <f>SUM(N596:N599)</f>
        <v>0</v>
      </c>
      <c r="O595" s="25">
        <f t="shared" ref="O595:O658" si="88">IF(OR(N595=0,F595=0),0,N595/F595)*100</f>
        <v>0</v>
      </c>
      <c r="P595" s="76">
        <f t="shared" si="83"/>
        <v>0</v>
      </c>
    </row>
    <row r="596" spans="1:16" hidden="1" x14ac:dyDescent="0.25">
      <c r="A596" s="100">
        <v>3311401080513140</v>
      </c>
      <c r="B596" s="31" t="s">
        <v>711</v>
      </c>
      <c r="C596" s="73"/>
      <c r="D596" s="64"/>
      <c r="E596" s="64"/>
      <c r="F596" s="75">
        <f t="shared" si="85"/>
        <v>0</v>
      </c>
      <c r="G596" s="25">
        <f t="shared" si="82"/>
        <v>0</v>
      </c>
      <c r="H596" s="64"/>
      <c r="I596" s="76">
        <f t="shared" ref="I596:I659" si="89">SUM(F596-H596)</f>
        <v>0</v>
      </c>
      <c r="J596" s="64"/>
      <c r="K596" s="25">
        <f t="shared" si="86"/>
        <v>0</v>
      </c>
      <c r="L596" s="75">
        <f t="shared" si="84"/>
        <v>0</v>
      </c>
      <c r="M596" s="25">
        <f t="shared" si="87"/>
        <v>0</v>
      </c>
      <c r="N596" s="64"/>
      <c r="O596" s="25">
        <f t="shared" si="88"/>
        <v>0</v>
      </c>
      <c r="P596" s="76">
        <f t="shared" si="83"/>
        <v>0</v>
      </c>
    </row>
    <row r="597" spans="1:16" hidden="1" x14ac:dyDescent="0.25">
      <c r="A597" s="100">
        <v>3311401080513140</v>
      </c>
      <c r="B597" s="31" t="s">
        <v>711</v>
      </c>
      <c r="C597" s="73"/>
      <c r="D597" s="64"/>
      <c r="E597" s="64"/>
      <c r="F597" s="75">
        <f t="shared" si="85"/>
        <v>0</v>
      </c>
      <c r="G597" s="25">
        <f t="shared" si="82"/>
        <v>0</v>
      </c>
      <c r="H597" s="64"/>
      <c r="I597" s="76">
        <f t="shared" si="89"/>
        <v>0</v>
      </c>
      <c r="J597" s="64"/>
      <c r="K597" s="25">
        <f t="shared" si="86"/>
        <v>0</v>
      </c>
      <c r="L597" s="75">
        <f t="shared" si="84"/>
        <v>0</v>
      </c>
      <c r="M597" s="25">
        <f t="shared" si="87"/>
        <v>0</v>
      </c>
      <c r="N597" s="64"/>
      <c r="O597" s="25">
        <f t="shared" si="88"/>
        <v>0</v>
      </c>
      <c r="P597" s="76">
        <f t="shared" si="83"/>
        <v>0</v>
      </c>
    </row>
    <row r="598" spans="1:16" hidden="1" x14ac:dyDescent="0.25">
      <c r="A598" s="100">
        <v>3311401080513140</v>
      </c>
      <c r="B598" s="31" t="s">
        <v>711</v>
      </c>
      <c r="C598" s="73"/>
      <c r="D598" s="64"/>
      <c r="E598" s="64"/>
      <c r="F598" s="75">
        <f t="shared" si="85"/>
        <v>0</v>
      </c>
      <c r="G598" s="25">
        <f t="shared" si="82"/>
        <v>0</v>
      </c>
      <c r="H598" s="64"/>
      <c r="I598" s="76">
        <f t="shared" si="89"/>
        <v>0</v>
      </c>
      <c r="J598" s="64"/>
      <c r="K598" s="25">
        <f t="shared" si="86"/>
        <v>0</v>
      </c>
      <c r="L598" s="75">
        <f t="shared" si="84"/>
        <v>0</v>
      </c>
      <c r="M598" s="25">
        <f t="shared" si="87"/>
        <v>0</v>
      </c>
      <c r="N598" s="64"/>
      <c r="O598" s="25">
        <f t="shared" si="88"/>
        <v>0</v>
      </c>
      <c r="P598" s="76">
        <f t="shared" si="83"/>
        <v>0</v>
      </c>
    </row>
    <row r="599" spans="1:16" hidden="1" x14ac:dyDescent="0.25">
      <c r="A599" s="100">
        <v>3311401080513140</v>
      </c>
      <c r="B599" s="31" t="s">
        <v>711</v>
      </c>
      <c r="C599" s="73"/>
      <c r="D599" s="64"/>
      <c r="E599" s="64"/>
      <c r="F599" s="75">
        <f t="shared" si="85"/>
        <v>0</v>
      </c>
      <c r="G599" s="25">
        <f t="shared" si="82"/>
        <v>0</v>
      </c>
      <c r="H599" s="64"/>
      <c r="I599" s="76">
        <f t="shared" si="89"/>
        <v>0</v>
      </c>
      <c r="J599" s="64"/>
      <c r="K599" s="25">
        <f t="shared" si="86"/>
        <v>0</v>
      </c>
      <c r="L599" s="75">
        <f t="shared" si="84"/>
        <v>0</v>
      </c>
      <c r="M599" s="25">
        <f t="shared" si="87"/>
        <v>0</v>
      </c>
      <c r="N599" s="64"/>
      <c r="O599" s="25">
        <f t="shared" si="88"/>
        <v>0</v>
      </c>
      <c r="P599" s="76">
        <f t="shared" si="83"/>
        <v>0</v>
      </c>
    </row>
    <row r="600" spans="1:16" hidden="1" x14ac:dyDescent="0.25">
      <c r="A600" s="100">
        <v>3311401080656</v>
      </c>
      <c r="B600" s="31" t="s">
        <v>712</v>
      </c>
      <c r="C600" s="73"/>
      <c r="D600" s="74">
        <f>SUM(D601:D603)</f>
        <v>0</v>
      </c>
      <c r="E600" s="74">
        <f>SUM(E601:E603)</f>
        <v>0</v>
      </c>
      <c r="F600" s="75">
        <f t="shared" si="85"/>
        <v>0</v>
      </c>
      <c r="G600" s="25">
        <f t="shared" si="82"/>
        <v>0</v>
      </c>
      <c r="H600" s="74">
        <f>SUM(H601:H603)</f>
        <v>0</v>
      </c>
      <c r="I600" s="76">
        <f t="shared" si="89"/>
        <v>0</v>
      </c>
      <c r="J600" s="74">
        <f>SUM(J601:J603)</f>
        <v>0</v>
      </c>
      <c r="K600" s="25">
        <f t="shared" si="86"/>
        <v>0</v>
      </c>
      <c r="L600" s="75">
        <f t="shared" si="84"/>
        <v>0</v>
      </c>
      <c r="M600" s="25">
        <f t="shared" si="87"/>
        <v>0</v>
      </c>
      <c r="N600" s="74">
        <f>SUM(N601:N603)</f>
        <v>0</v>
      </c>
      <c r="O600" s="25">
        <f t="shared" si="88"/>
        <v>0</v>
      </c>
      <c r="P600" s="76">
        <f t="shared" si="83"/>
        <v>0</v>
      </c>
    </row>
    <row r="601" spans="1:16" hidden="1" x14ac:dyDescent="0.25">
      <c r="A601" s="100">
        <v>3311401080656140</v>
      </c>
      <c r="B601" s="31" t="s">
        <v>712</v>
      </c>
      <c r="C601" s="73"/>
      <c r="D601" s="64"/>
      <c r="E601" s="64"/>
      <c r="F601" s="75">
        <f t="shared" si="85"/>
        <v>0</v>
      </c>
      <c r="G601" s="25">
        <f t="shared" si="82"/>
        <v>0</v>
      </c>
      <c r="H601" s="64"/>
      <c r="I601" s="76">
        <f t="shared" si="89"/>
        <v>0</v>
      </c>
      <c r="J601" s="64"/>
      <c r="K601" s="25">
        <f t="shared" si="86"/>
        <v>0</v>
      </c>
      <c r="L601" s="75">
        <f t="shared" si="84"/>
        <v>0</v>
      </c>
      <c r="M601" s="25">
        <f t="shared" si="87"/>
        <v>0</v>
      </c>
      <c r="N601" s="64"/>
      <c r="O601" s="25">
        <f t="shared" si="88"/>
        <v>0</v>
      </c>
      <c r="P601" s="76">
        <f t="shared" si="83"/>
        <v>0</v>
      </c>
    </row>
    <row r="602" spans="1:16" hidden="1" x14ac:dyDescent="0.25">
      <c r="A602" s="100">
        <v>3311401080656140</v>
      </c>
      <c r="B602" s="31" t="s">
        <v>712</v>
      </c>
      <c r="C602" s="73"/>
      <c r="D602" s="64"/>
      <c r="E602" s="64"/>
      <c r="F602" s="75">
        <f t="shared" si="85"/>
        <v>0</v>
      </c>
      <c r="G602" s="25">
        <f t="shared" si="82"/>
        <v>0</v>
      </c>
      <c r="H602" s="64"/>
      <c r="I602" s="76">
        <f t="shared" si="89"/>
        <v>0</v>
      </c>
      <c r="J602" s="64"/>
      <c r="K602" s="25">
        <f t="shared" si="86"/>
        <v>0</v>
      </c>
      <c r="L602" s="75">
        <f t="shared" si="84"/>
        <v>0</v>
      </c>
      <c r="M602" s="25">
        <f t="shared" si="87"/>
        <v>0</v>
      </c>
      <c r="N602" s="64"/>
      <c r="O602" s="25">
        <f t="shared" si="88"/>
        <v>0</v>
      </c>
      <c r="P602" s="76">
        <f t="shared" ref="P602:P665" si="90">SUM(F602-N602)</f>
        <v>0</v>
      </c>
    </row>
    <row r="603" spans="1:16" hidden="1" x14ac:dyDescent="0.25">
      <c r="A603" s="100">
        <v>3311401080656140</v>
      </c>
      <c r="B603" s="31" t="s">
        <v>712</v>
      </c>
      <c r="C603" s="73"/>
      <c r="D603" s="64"/>
      <c r="E603" s="64"/>
      <c r="F603" s="75">
        <f t="shared" si="85"/>
        <v>0</v>
      </c>
      <c r="G603" s="25">
        <f t="shared" ref="G603:G670" si="91">IF(OR(F603=0,F$7=0),0,F603/F$7)*100</f>
        <v>0</v>
      </c>
      <c r="H603" s="64"/>
      <c r="I603" s="76">
        <f t="shared" si="89"/>
        <v>0</v>
      </c>
      <c r="J603" s="64"/>
      <c r="K603" s="25">
        <f t="shared" si="86"/>
        <v>0</v>
      </c>
      <c r="L603" s="75">
        <f t="shared" ref="L603:L666" si="92">SUM(N603-J603)</f>
        <v>0</v>
      </c>
      <c r="M603" s="25">
        <f t="shared" si="87"/>
        <v>0</v>
      </c>
      <c r="N603" s="64"/>
      <c r="O603" s="25">
        <f t="shared" si="88"/>
        <v>0</v>
      </c>
      <c r="P603" s="76">
        <f t="shared" si="90"/>
        <v>0</v>
      </c>
    </row>
    <row r="604" spans="1:16" ht="26.25" hidden="1" x14ac:dyDescent="0.25">
      <c r="A604" s="100">
        <v>3311401080708</v>
      </c>
      <c r="B604" s="31" t="s">
        <v>713</v>
      </c>
      <c r="C604" s="73"/>
      <c r="D604" s="74">
        <f>SUM(D605)</f>
        <v>0</v>
      </c>
      <c r="E604" s="74">
        <f>SUM(E605)</f>
        <v>0</v>
      </c>
      <c r="F604" s="75">
        <f t="shared" si="85"/>
        <v>0</v>
      </c>
      <c r="G604" s="25">
        <f t="shared" si="91"/>
        <v>0</v>
      </c>
      <c r="H604" s="74">
        <f>SUM(H605)</f>
        <v>0</v>
      </c>
      <c r="I604" s="76">
        <f t="shared" si="89"/>
        <v>0</v>
      </c>
      <c r="J604" s="74">
        <f>SUM(J605)</f>
        <v>0</v>
      </c>
      <c r="K604" s="25">
        <f t="shared" si="86"/>
        <v>0</v>
      </c>
      <c r="L604" s="75">
        <f t="shared" si="92"/>
        <v>0</v>
      </c>
      <c r="M604" s="25">
        <f t="shared" si="87"/>
        <v>0</v>
      </c>
      <c r="N604" s="74">
        <f>SUM(N605)</f>
        <v>0</v>
      </c>
      <c r="O604" s="25">
        <f t="shared" si="88"/>
        <v>0</v>
      </c>
      <c r="P604" s="76">
        <f t="shared" si="90"/>
        <v>0</v>
      </c>
    </row>
    <row r="605" spans="1:16" ht="26.25" hidden="1" x14ac:dyDescent="0.25">
      <c r="A605" s="100">
        <v>3311401080708140</v>
      </c>
      <c r="B605" s="31" t="s">
        <v>713</v>
      </c>
      <c r="C605" s="73"/>
      <c r="D605" s="64"/>
      <c r="E605" s="64"/>
      <c r="F605" s="75">
        <f t="shared" si="85"/>
        <v>0</v>
      </c>
      <c r="G605" s="25">
        <f t="shared" si="91"/>
        <v>0</v>
      </c>
      <c r="H605" s="64"/>
      <c r="I605" s="76">
        <f t="shared" si="89"/>
        <v>0</v>
      </c>
      <c r="J605" s="64"/>
      <c r="K605" s="25">
        <f t="shared" si="86"/>
        <v>0</v>
      </c>
      <c r="L605" s="75">
        <f t="shared" si="92"/>
        <v>0</v>
      </c>
      <c r="M605" s="25">
        <f t="shared" si="87"/>
        <v>0</v>
      </c>
      <c r="N605" s="64"/>
      <c r="O605" s="25">
        <f t="shared" si="88"/>
        <v>0</v>
      </c>
      <c r="P605" s="76">
        <f t="shared" si="90"/>
        <v>0</v>
      </c>
    </row>
    <row r="606" spans="1:16" ht="26.25" hidden="1" x14ac:dyDescent="0.25">
      <c r="A606" s="100">
        <v>3311401080746</v>
      </c>
      <c r="B606" s="31" t="s">
        <v>714</v>
      </c>
      <c r="C606" s="73"/>
      <c r="D606" s="74">
        <f>SUM(D607)</f>
        <v>0</v>
      </c>
      <c r="E606" s="74">
        <f>SUM(E607)</f>
        <v>0</v>
      </c>
      <c r="F606" s="75">
        <f t="shared" si="85"/>
        <v>0</v>
      </c>
      <c r="G606" s="25">
        <f t="shared" si="91"/>
        <v>0</v>
      </c>
      <c r="H606" s="74">
        <f>SUM(H607)</f>
        <v>0</v>
      </c>
      <c r="I606" s="76">
        <f t="shared" si="89"/>
        <v>0</v>
      </c>
      <c r="J606" s="74">
        <f>SUM(J607)</f>
        <v>0</v>
      </c>
      <c r="K606" s="25">
        <f t="shared" si="86"/>
        <v>0</v>
      </c>
      <c r="L606" s="75">
        <f t="shared" si="92"/>
        <v>0</v>
      </c>
      <c r="M606" s="25">
        <f t="shared" si="87"/>
        <v>0</v>
      </c>
      <c r="N606" s="74">
        <f>SUM(N607)</f>
        <v>0</v>
      </c>
      <c r="O606" s="25">
        <f t="shared" si="88"/>
        <v>0</v>
      </c>
      <c r="P606" s="76">
        <f t="shared" si="90"/>
        <v>0</v>
      </c>
    </row>
    <row r="607" spans="1:16" ht="26.25" hidden="1" x14ac:dyDescent="0.25">
      <c r="A607" s="100">
        <v>3311401080746140</v>
      </c>
      <c r="B607" s="31" t="s">
        <v>714</v>
      </c>
      <c r="C607" s="73"/>
      <c r="D607" s="64"/>
      <c r="E607" s="64"/>
      <c r="F607" s="75">
        <f t="shared" si="85"/>
        <v>0</v>
      </c>
      <c r="G607" s="25">
        <f t="shared" si="91"/>
        <v>0</v>
      </c>
      <c r="H607" s="64"/>
      <c r="I607" s="76">
        <f t="shared" si="89"/>
        <v>0</v>
      </c>
      <c r="J607" s="64"/>
      <c r="K607" s="25">
        <f t="shared" si="86"/>
        <v>0</v>
      </c>
      <c r="L607" s="75">
        <f t="shared" si="92"/>
        <v>0</v>
      </c>
      <c r="M607" s="25">
        <f t="shared" si="87"/>
        <v>0</v>
      </c>
      <c r="N607" s="64"/>
      <c r="O607" s="25">
        <f t="shared" si="88"/>
        <v>0</v>
      </c>
      <c r="P607" s="76">
        <f t="shared" si="90"/>
        <v>0</v>
      </c>
    </row>
    <row r="608" spans="1:16" hidden="1" x14ac:dyDescent="0.25">
      <c r="A608" s="72">
        <v>3311401080763</v>
      </c>
      <c r="B608" s="31" t="s">
        <v>715</v>
      </c>
      <c r="C608" s="73"/>
      <c r="D608" s="74">
        <f>SUM(D609)</f>
        <v>0</v>
      </c>
      <c r="E608" s="74">
        <f>SUM(E609)</f>
        <v>0</v>
      </c>
      <c r="F608" s="75">
        <f t="shared" si="85"/>
        <v>0</v>
      </c>
      <c r="G608" s="25">
        <f t="shared" si="91"/>
        <v>0</v>
      </c>
      <c r="H608" s="74">
        <f>SUM(H609)</f>
        <v>0</v>
      </c>
      <c r="I608" s="76">
        <f t="shared" si="89"/>
        <v>0</v>
      </c>
      <c r="J608" s="74">
        <f>SUM(J609)</f>
        <v>0</v>
      </c>
      <c r="K608" s="25">
        <f t="shared" si="86"/>
        <v>0</v>
      </c>
      <c r="L608" s="75">
        <f t="shared" si="92"/>
        <v>0</v>
      </c>
      <c r="M608" s="25">
        <f t="shared" si="87"/>
        <v>0</v>
      </c>
      <c r="N608" s="74">
        <f>SUM(N609)</f>
        <v>0</v>
      </c>
      <c r="O608" s="25">
        <f t="shared" si="88"/>
        <v>0</v>
      </c>
      <c r="P608" s="76">
        <f t="shared" si="90"/>
        <v>0</v>
      </c>
    </row>
    <row r="609" spans="1:16" hidden="1" x14ac:dyDescent="0.25">
      <c r="A609" s="72">
        <v>3311401080763140</v>
      </c>
      <c r="B609" s="31" t="s">
        <v>715</v>
      </c>
      <c r="C609" s="73"/>
      <c r="D609" s="64"/>
      <c r="E609" s="64"/>
      <c r="F609" s="75">
        <f t="shared" si="85"/>
        <v>0</v>
      </c>
      <c r="G609" s="25">
        <f t="shared" si="91"/>
        <v>0</v>
      </c>
      <c r="H609" s="64"/>
      <c r="I609" s="76">
        <f t="shared" si="89"/>
        <v>0</v>
      </c>
      <c r="J609" s="64"/>
      <c r="K609" s="25">
        <f t="shared" si="86"/>
        <v>0</v>
      </c>
      <c r="L609" s="75">
        <f t="shared" si="92"/>
        <v>0</v>
      </c>
      <c r="M609" s="25">
        <f t="shared" si="87"/>
        <v>0</v>
      </c>
      <c r="N609" s="64"/>
      <c r="O609" s="25">
        <f t="shared" si="88"/>
        <v>0</v>
      </c>
      <c r="P609" s="76">
        <f t="shared" si="90"/>
        <v>0</v>
      </c>
    </row>
    <row r="610" spans="1:16" ht="26.25" hidden="1" x14ac:dyDescent="0.25">
      <c r="A610" s="72">
        <v>3311401080767</v>
      </c>
      <c r="B610" s="31" t="s">
        <v>716</v>
      </c>
      <c r="C610" s="73"/>
      <c r="D610" s="74">
        <f>SUM(D611)</f>
        <v>0</v>
      </c>
      <c r="E610" s="74">
        <f>SUM(E611)</f>
        <v>0</v>
      </c>
      <c r="F610" s="75">
        <f t="shared" si="85"/>
        <v>0</v>
      </c>
      <c r="G610" s="25">
        <f t="shared" si="91"/>
        <v>0</v>
      </c>
      <c r="H610" s="74">
        <f>SUM(H611)</f>
        <v>0</v>
      </c>
      <c r="I610" s="76">
        <f t="shared" si="89"/>
        <v>0</v>
      </c>
      <c r="J610" s="74">
        <f>SUM(J611)</f>
        <v>0</v>
      </c>
      <c r="K610" s="25">
        <f t="shared" si="86"/>
        <v>0</v>
      </c>
      <c r="L610" s="75">
        <f t="shared" si="92"/>
        <v>0</v>
      </c>
      <c r="M610" s="25">
        <f t="shared" si="87"/>
        <v>0</v>
      </c>
      <c r="N610" s="74">
        <f>SUM(N611)</f>
        <v>0</v>
      </c>
      <c r="O610" s="25">
        <f t="shared" si="88"/>
        <v>0</v>
      </c>
      <c r="P610" s="76">
        <f t="shared" si="90"/>
        <v>0</v>
      </c>
    </row>
    <row r="611" spans="1:16" ht="26.25" hidden="1" x14ac:dyDescent="0.25">
      <c r="A611" s="72">
        <v>3311401080767140</v>
      </c>
      <c r="B611" s="31" t="s">
        <v>716</v>
      </c>
      <c r="C611" s="73"/>
      <c r="D611" s="64"/>
      <c r="E611" s="64"/>
      <c r="F611" s="75">
        <f t="shared" si="85"/>
        <v>0</v>
      </c>
      <c r="G611" s="25">
        <f t="shared" si="91"/>
        <v>0</v>
      </c>
      <c r="H611" s="64"/>
      <c r="I611" s="76">
        <f t="shared" si="89"/>
        <v>0</v>
      </c>
      <c r="J611" s="64"/>
      <c r="K611" s="25">
        <f t="shared" si="86"/>
        <v>0</v>
      </c>
      <c r="L611" s="75">
        <f t="shared" si="92"/>
        <v>0</v>
      </c>
      <c r="M611" s="25">
        <f t="shared" si="87"/>
        <v>0</v>
      </c>
      <c r="N611" s="64"/>
      <c r="O611" s="25">
        <f t="shared" si="88"/>
        <v>0</v>
      </c>
      <c r="P611" s="76">
        <f t="shared" si="90"/>
        <v>0</v>
      </c>
    </row>
    <row r="612" spans="1:16" ht="26.25" hidden="1" x14ac:dyDescent="0.25">
      <c r="A612" s="72">
        <v>3311401080771</v>
      </c>
      <c r="B612" s="31" t="s">
        <v>717</v>
      </c>
      <c r="C612" s="73"/>
      <c r="D612" s="74">
        <f>SUM(D613)</f>
        <v>0</v>
      </c>
      <c r="E612" s="74">
        <f>SUM(E613)</f>
        <v>0</v>
      </c>
      <c r="F612" s="75">
        <f t="shared" si="85"/>
        <v>0</v>
      </c>
      <c r="G612" s="25">
        <f t="shared" si="91"/>
        <v>0</v>
      </c>
      <c r="H612" s="74">
        <f>SUM(H613)</f>
        <v>0</v>
      </c>
      <c r="I612" s="76">
        <f t="shared" si="89"/>
        <v>0</v>
      </c>
      <c r="J612" s="74">
        <f>SUM(J613)</f>
        <v>0</v>
      </c>
      <c r="K612" s="25">
        <f t="shared" si="86"/>
        <v>0</v>
      </c>
      <c r="L612" s="75">
        <f t="shared" si="92"/>
        <v>0</v>
      </c>
      <c r="M612" s="25">
        <f t="shared" si="87"/>
        <v>0</v>
      </c>
      <c r="N612" s="74">
        <f>SUM(N613)</f>
        <v>0</v>
      </c>
      <c r="O612" s="25">
        <f t="shared" si="88"/>
        <v>0</v>
      </c>
      <c r="P612" s="76">
        <f t="shared" si="90"/>
        <v>0</v>
      </c>
    </row>
    <row r="613" spans="1:16" ht="26.25" hidden="1" x14ac:dyDescent="0.25">
      <c r="A613" s="72">
        <v>3311401080771140</v>
      </c>
      <c r="B613" s="31" t="s">
        <v>717</v>
      </c>
      <c r="C613" s="73"/>
      <c r="D613" s="64"/>
      <c r="E613" s="64"/>
      <c r="F613" s="75">
        <f t="shared" si="85"/>
        <v>0</v>
      </c>
      <c r="G613" s="25">
        <f t="shared" si="91"/>
        <v>0</v>
      </c>
      <c r="H613" s="64"/>
      <c r="I613" s="76">
        <f t="shared" si="89"/>
        <v>0</v>
      </c>
      <c r="J613" s="64"/>
      <c r="K613" s="25">
        <f t="shared" si="86"/>
        <v>0</v>
      </c>
      <c r="L613" s="75">
        <f t="shared" si="92"/>
        <v>0</v>
      </c>
      <c r="M613" s="25">
        <f t="shared" si="87"/>
        <v>0</v>
      </c>
      <c r="N613" s="64"/>
      <c r="O613" s="25">
        <f t="shared" si="88"/>
        <v>0</v>
      </c>
      <c r="P613" s="76">
        <f t="shared" si="90"/>
        <v>0</v>
      </c>
    </row>
    <row r="614" spans="1:16" ht="26.25" hidden="1" x14ac:dyDescent="0.25">
      <c r="A614" s="72">
        <v>3311401080773</v>
      </c>
      <c r="B614" s="31" t="s">
        <v>718</v>
      </c>
      <c r="C614" s="73"/>
      <c r="D614" s="74">
        <f>SUM(D615)</f>
        <v>0</v>
      </c>
      <c r="E614" s="74">
        <f>SUM(E615)</f>
        <v>0</v>
      </c>
      <c r="F614" s="75">
        <f t="shared" si="85"/>
        <v>0</v>
      </c>
      <c r="G614" s="25">
        <f t="shared" si="91"/>
        <v>0</v>
      </c>
      <c r="H614" s="74">
        <f>SUM(H615)</f>
        <v>0</v>
      </c>
      <c r="I614" s="76">
        <f t="shared" si="89"/>
        <v>0</v>
      </c>
      <c r="J614" s="74">
        <f>SUM(J615)</f>
        <v>0</v>
      </c>
      <c r="K614" s="25">
        <f t="shared" si="86"/>
        <v>0</v>
      </c>
      <c r="L614" s="75">
        <f t="shared" si="92"/>
        <v>0</v>
      </c>
      <c r="M614" s="25">
        <f t="shared" si="87"/>
        <v>0</v>
      </c>
      <c r="N614" s="74">
        <f>SUM(N615)</f>
        <v>0</v>
      </c>
      <c r="O614" s="25">
        <f t="shared" si="88"/>
        <v>0</v>
      </c>
      <c r="P614" s="76">
        <f t="shared" si="90"/>
        <v>0</v>
      </c>
    </row>
    <row r="615" spans="1:16" ht="26.25" hidden="1" x14ac:dyDescent="0.25">
      <c r="A615" s="72">
        <v>3311401080773140</v>
      </c>
      <c r="B615" s="31" t="s">
        <v>718</v>
      </c>
      <c r="C615" s="73"/>
      <c r="D615" s="64"/>
      <c r="E615" s="64"/>
      <c r="F615" s="75">
        <f t="shared" si="85"/>
        <v>0</v>
      </c>
      <c r="G615" s="25">
        <f t="shared" si="91"/>
        <v>0</v>
      </c>
      <c r="H615" s="64"/>
      <c r="I615" s="76">
        <f t="shared" si="89"/>
        <v>0</v>
      </c>
      <c r="J615" s="64"/>
      <c r="K615" s="25">
        <f t="shared" si="86"/>
        <v>0</v>
      </c>
      <c r="L615" s="75">
        <f t="shared" si="92"/>
        <v>0</v>
      </c>
      <c r="M615" s="25">
        <f t="shared" si="87"/>
        <v>0</v>
      </c>
      <c r="N615" s="64"/>
      <c r="O615" s="25">
        <f t="shared" si="88"/>
        <v>0</v>
      </c>
      <c r="P615" s="76">
        <f t="shared" si="90"/>
        <v>0</v>
      </c>
    </row>
    <row r="616" spans="1:16" ht="26.25" hidden="1" x14ac:dyDescent="0.25">
      <c r="A616" s="72">
        <v>3311401080782</v>
      </c>
      <c r="B616" s="31" t="s">
        <v>719</v>
      </c>
      <c r="C616" s="73"/>
      <c r="D616" s="74">
        <f>SUM(D617)</f>
        <v>0</v>
      </c>
      <c r="E616" s="74">
        <f>SUM(E617)</f>
        <v>0</v>
      </c>
      <c r="F616" s="75">
        <f t="shared" si="85"/>
        <v>0</v>
      </c>
      <c r="G616" s="25">
        <f t="shared" si="91"/>
        <v>0</v>
      </c>
      <c r="H616" s="74">
        <f>SUM(H617)</f>
        <v>0</v>
      </c>
      <c r="I616" s="76">
        <f t="shared" si="89"/>
        <v>0</v>
      </c>
      <c r="J616" s="74">
        <f>SUM(J617)</f>
        <v>0</v>
      </c>
      <c r="K616" s="25">
        <f t="shared" si="86"/>
        <v>0</v>
      </c>
      <c r="L616" s="75">
        <f t="shared" si="92"/>
        <v>0</v>
      </c>
      <c r="M616" s="25">
        <f t="shared" si="87"/>
        <v>0</v>
      </c>
      <c r="N616" s="74">
        <f>SUM(N617)</f>
        <v>0</v>
      </c>
      <c r="O616" s="25">
        <f t="shared" si="88"/>
        <v>0</v>
      </c>
      <c r="P616" s="76">
        <f t="shared" si="90"/>
        <v>0</v>
      </c>
    </row>
    <row r="617" spans="1:16" ht="26.25" hidden="1" x14ac:dyDescent="0.25">
      <c r="A617" s="72">
        <v>3311401080782140</v>
      </c>
      <c r="B617" s="31" t="s">
        <v>719</v>
      </c>
      <c r="C617" s="73"/>
      <c r="D617" s="64"/>
      <c r="E617" s="64"/>
      <c r="F617" s="75">
        <f t="shared" si="85"/>
        <v>0</v>
      </c>
      <c r="G617" s="25">
        <f t="shared" si="91"/>
        <v>0</v>
      </c>
      <c r="H617" s="64"/>
      <c r="I617" s="76">
        <f t="shared" si="89"/>
        <v>0</v>
      </c>
      <c r="J617" s="64"/>
      <c r="K617" s="25">
        <f t="shared" si="86"/>
        <v>0</v>
      </c>
      <c r="L617" s="75">
        <f t="shared" si="92"/>
        <v>0</v>
      </c>
      <c r="M617" s="25">
        <f t="shared" si="87"/>
        <v>0</v>
      </c>
      <c r="N617" s="64"/>
      <c r="O617" s="25">
        <f t="shared" si="88"/>
        <v>0</v>
      </c>
      <c r="P617" s="76">
        <f t="shared" si="90"/>
        <v>0</v>
      </c>
    </row>
    <row r="618" spans="1:16" ht="39" hidden="1" x14ac:dyDescent="0.25">
      <c r="A618" s="100">
        <v>3311401080783</v>
      </c>
      <c r="B618" s="31" t="s">
        <v>720</v>
      </c>
      <c r="C618" s="73"/>
      <c r="D618" s="74">
        <f>SUM(D619)</f>
        <v>0</v>
      </c>
      <c r="E618" s="74">
        <f>SUM(E619)</f>
        <v>0</v>
      </c>
      <c r="F618" s="75">
        <f t="shared" si="85"/>
        <v>0</v>
      </c>
      <c r="G618" s="25">
        <f t="shared" si="91"/>
        <v>0</v>
      </c>
      <c r="H618" s="74">
        <f>SUM(H619)</f>
        <v>0</v>
      </c>
      <c r="I618" s="76">
        <f t="shared" si="89"/>
        <v>0</v>
      </c>
      <c r="J618" s="74">
        <f>SUM(J619)</f>
        <v>0</v>
      </c>
      <c r="K618" s="25">
        <f t="shared" si="86"/>
        <v>0</v>
      </c>
      <c r="L618" s="75">
        <f t="shared" si="92"/>
        <v>0</v>
      </c>
      <c r="M618" s="25">
        <f t="shared" si="87"/>
        <v>0</v>
      </c>
      <c r="N618" s="74">
        <f>SUM(N619)</f>
        <v>0</v>
      </c>
      <c r="O618" s="25">
        <f t="shared" si="88"/>
        <v>0</v>
      </c>
      <c r="P618" s="76">
        <f t="shared" si="90"/>
        <v>0</v>
      </c>
    </row>
    <row r="619" spans="1:16" ht="39" hidden="1" x14ac:dyDescent="0.25">
      <c r="A619" s="100">
        <v>3311401080783140</v>
      </c>
      <c r="B619" s="31" t="s">
        <v>720</v>
      </c>
      <c r="C619" s="73"/>
      <c r="D619" s="64"/>
      <c r="E619" s="64"/>
      <c r="F619" s="75">
        <f t="shared" si="85"/>
        <v>0</v>
      </c>
      <c r="G619" s="25">
        <f t="shared" si="91"/>
        <v>0</v>
      </c>
      <c r="H619" s="64"/>
      <c r="I619" s="76">
        <f t="shared" si="89"/>
        <v>0</v>
      </c>
      <c r="J619" s="64"/>
      <c r="K619" s="25">
        <f t="shared" si="86"/>
        <v>0</v>
      </c>
      <c r="L619" s="75">
        <f t="shared" si="92"/>
        <v>0</v>
      </c>
      <c r="M619" s="25">
        <f t="shared" si="87"/>
        <v>0</v>
      </c>
      <c r="N619" s="64"/>
      <c r="O619" s="25">
        <f t="shared" si="88"/>
        <v>0</v>
      </c>
      <c r="P619" s="76">
        <f t="shared" si="90"/>
        <v>0</v>
      </c>
    </row>
    <row r="620" spans="1:16" ht="26.25" hidden="1" x14ac:dyDescent="0.25">
      <c r="A620" s="100">
        <v>3311401080792</v>
      </c>
      <c r="B620" s="31" t="s">
        <v>721</v>
      </c>
      <c r="C620" s="73"/>
      <c r="D620" s="74">
        <f>SUM(D621)</f>
        <v>0</v>
      </c>
      <c r="E620" s="74">
        <f>SUM(E621)</f>
        <v>0</v>
      </c>
      <c r="F620" s="75">
        <f t="shared" si="85"/>
        <v>0</v>
      </c>
      <c r="G620" s="25">
        <f t="shared" si="91"/>
        <v>0</v>
      </c>
      <c r="H620" s="74">
        <f>SUM(H621)</f>
        <v>0</v>
      </c>
      <c r="I620" s="76">
        <f t="shared" si="89"/>
        <v>0</v>
      </c>
      <c r="J620" s="74">
        <f>SUM(J621)</f>
        <v>0</v>
      </c>
      <c r="K620" s="25">
        <f t="shared" si="86"/>
        <v>0</v>
      </c>
      <c r="L620" s="75">
        <f t="shared" si="92"/>
        <v>0</v>
      </c>
      <c r="M620" s="25">
        <f t="shared" si="87"/>
        <v>0</v>
      </c>
      <c r="N620" s="74">
        <f>SUM(N621)</f>
        <v>0</v>
      </c>
      <c r="O620" s="25">
        <f t="shared" si="88"/>
        <v>0</v>
      </c>
      <c r="P620" s="76">
        <f t="shared" si="90"/>
        <v>0</v>
      </c>
    </row>
    <row r="621" spans="1:16" ht="26.25" hidden="1" x14ac:dyDescent="0.25">
      <c r="A621" s="100">
        <v>3311401080792140</v>
      </c>
      <c r="B621" s="31" t="s">
        <v>721</v>
      </c>
      <c r="C621" s="73"/>
      <c r="D621" s="64"/>
      <c r="E621" s="64"/>
      <c r="F621" s="75">
        <f t="shared" si="85"/>
        <v>0</v>
      </c>
      <c r="G621" s="25">
        <f t="shared" si="91"/>
        <v>0</v>
      </c>
      <c r="H621" s="64"/>
      <c r="I621" s="76">
        <f t="shared" si="89"/>
        <v>0</v>
      </c>
      <c r="J621" s="64"/>
      <c r="K621" s="25">
        <f t="shared" si="86"/>
        <v>0</v>
      </c>
      <c r="L621" s="75">
        <f t="shared" si="92"/>
        <v>0</v>
      </c>
      <c r="M621" s="25">
        <f t="shared" si="87"/>
        <v>0</v>
      </c>
      <c r="N621" s="64"/>
      <c r="O621" s="25">
        <f t="shared" si="88"/>
        <v>0</v>
      </c>
      <c r="P621" s="76">
        <f t="shared" si="90"/>
        <v>0</v>
      </c>
    </row>
    <row r="622" spans="1:16" ht="26.25" hidden="1" x14ac:dyDescent="0.25">
      <c r="A622" s="100">
        <v>3311401080795</v>
      </c>
      <c r="B622" s="31" t="s">
        <v>722</v>
      </c>
      <c r="C622" s="73"/>
      <c r="D622" s="74">
        <f>SUM(D623:D626)</f>
        <v>0</v>
      </c>
      <c r="E622" s="74">
        <f>SUM(E623:E626)</f>
        <v>0</v>
      </c>
      <c r="F622" s="75">
        <f t="shared" si="85"/>
        <v>0</v>
      </c>
      <c r="G622" s="25">
        <f t="shared" si="91"/>
        <v>0</v>
      </c>
      <c r="H622" s="74">
        <f>SUM(H623:H626)</f>
        <v>0</v>
      </c>
      <c r="I622" s="76">
        <f t="shared" si="89"/>
        <v>0</v>
      </c>
      <c r="J622" s="74">
        <f>SUM(J623:J626)</f>
        <v>0</v>
      </c>
      <c r="K622" s="25">
        <f t="shared" si="86"/>
        <v>0</v>
      </c>
      <c r="L622" s="75">
        <f t="shared" si="92"/>
        <v>0</v>
      </c>
      <c r="M622" s="25">
        <f t="shared" si="87"/>
        <v>0</v>
      </c>
      <c r="N622" s="74">
        <f>SUM(N623:N626)</f>
        <v>0</v>
      </c>
      <c r="O622" s="25">
        <f t="shared" si="88"/>
        <v>0</v>
      </c>
      <c r="P622" s="76">
        <f t="shared" si="90"/>
        <v>0</v>
      </c>
    </row>
    <row r="623" spans="1:16" ht="26.25" hidden="1" x14ac:dyDescent="0.25">
      <c r="A623" s="100">
        <v>3311401080795140</v>
      </c>
      <c r="B623" s="31" t="s">
        <v>722</v>
      </c>
      <c r="C623" s="73"/>
      <c r="D623" s="64"/>
      <c r="E623" s="64"/>
      <c r="F623" s="75">
        <f t="shared" si="85"/>
        <v>0</v>
      </c>
      <c r="G623" s="25">
        <f t="shared" si="91"/>
        <v>0</v>
      </c>
      <c r="H623" s="64"/>
      <c r="I623" s="76">
        <f t="shared" si="89"/>
        <v>0</v>
      </c>
      <c r="J623" s="64"/>
      <c r="K623" s="25">
        <f t="shared" si="86"/>
        <v>0</v>
      </c>
      <c r="L623" s="75">
        <f t="shared" si="92"/>
        <v>0</v>
      </c>
      <c r="M623" s="25">
        <f t="shared" si="87"/>
        <v>0</v>
      </c>
      <c r="N623" s="64"/>
      <c r="O623" s="25">
        <f t="shared" si="88"/>
        <v>0</v>
      </c>
      <c r="P623" s="76">
        <f t="shared" si="90"/>
        <v>0</v>
      </c>
    </row>
    <row r="624" spans="1:16" ht="26.25" hidden="1" x14ac:dyDescent="0.25">
      <c r="A624" s="100">
        <v>3311401080795140</v>
      </c>
      <c r="B624" s="31" t="s">
        <v>722</v>
      </c>
      <c r="C624" s="73"/>
      <c r="D624" s="64"/>
      <c r="E624" s="64"/>
      <c r="F624" s="75">
        <f t="shared" si="85"/>
        <v>0</v>
      </c>
      <c r="G624" s="25">
        <f t="shared" si="91"/>
        <v>0</v>
      </c>
      <c r="H624" s="64"/>
      <c r="I624" s="76">
        <f t="shared" si="89"/>
        <v>0</v>
      </c>
      <c r="J624" s="64"/>
      <c r="K624" s="25">
        <f t="shared" si="86"/>
        <v>0</v>
      </c>
      <c r="L624" s="75">
        <f t="shared" si="92"/>
        <v>0</v>
      </c>
      <c r="M624" s="25">
        <f t="shared" si="87"/>
        <v>0</v>
      </c>
      <c r="N624" s="64"/>
      <c r="O624" s="25">
        <f t="shared" si="88"/>
        <v>0</v>
      </c>
      <c r="P624" s="76">
        <f t="shared" si="90"/>
        <v>0</v>
      </c>
    </row>
    <row r="625" spans="1:16" ht="26.25" hidden="1" x14ac:dyDescent="0.25">
      <c r="A625" s="100">
        <v>3311401080795140</v>
      </c>
      <c r="B625" s="31" t="s">
        <v>722</v>
      </c>
      <c r="C625" s="73"/>
      <c r="D625" s="64"/>
      <c r="E625" s="64"/>
      <c r="F625" s="75">
        <f t="shared" si="85"/>
        <v>0</v>
      </c>
      <c r="G625" s="25">
        <f t="shared" si="91"/>
        <v>0</v>
      </c>
      <c r="H625" s="64"/>
      <c r="I625" s="76">
        <f t="shared" si="89"/>
        <v>0</v>
      </c>
      <c r="J625" s="64"/>
      <c r="K625" s="25">
        <f t="shared" si="86"/>
        <v>0</v>
      </c>
      <c r="L625" s="75">
        <f t="shared" si="92"/>
        <v>0</v>
      </c>
      <c r="M625" s="25">
        <f t="shared" si="87"/>
        <v>0</v>
      </c>
      <c r="N625" s="64"/>
      <c r="O625" s="25">
        <f t="shared" si="88"/>
        <v>0</v>
      </c>
      <c r="P625" s="76">
        <f t="shared" si="90"/>
        <v>0</v>
      </c>
    </row>
    <row r="626" spans="1:16" ht="26.25" hidden="1" x14ac:dyDescent="0.25">
      <c r="A626" s="100">
        <v>3311401080795140</v>
      </c>
      <c r="B626" s="31" t="s">
        <v>722</v>
      </c>
      <c r="C626" s="73"/>
      <c r="D626" s="64"/>
      <c r="E626" s="64"/>
      <c r="F626" s="75">
        <f t="shared" si="85"/>
        <v>0</v>
      </c>
      <c r="G626" s="25">
        <f t="shared" si="91"/>
        <v>0</v>
      </c>
      <c r="H626" s="64"/>
      <c r="I626" s="76">
        <f t="shared" si="89"/>
        <v>0</v>
      </c>
      <c r="J626" s="64"/>
      <c r="K626" s="25">
        <f t="shared" si="86"/>
        <v>0</v>
      </c>
      <c r="L626" s="75">
        <f t="shared" si="92"/>
        <v>0</v>
      </c>
      <c r="M626" s="25">
        <f t="shared" si="87"/>
        <v>0</v>
      </c>
      <c r="N626" s="64"/>
      <c r="O626" s="25">
        <f t="shared" si="88"/>
        <v>0</v>
      </c>
      <c r="P626" s="76">
        <f t="shared" si="90"/>
        <v>0</v>
      </c>
    </row>
    <row r="627" spans="1:16" hidden="1" x14ac:dyDescent="0.25">
      <c r="A627" s="100">
        <v>3311401080814</v>
      </c>
      <c r="B627" s="31" t="s">
        <v>723</v>
      </c>
      <c r="C627" s="73"/>
      <c r="D627" s="74">
        <f>SUM(D628)</f>
        <v>0</v>
      </c>
      <c r="E627" s="74">
        <f>SUM(E628)</f>
        <v>0</v>
      </c>
      <c r="F627" s="75">
        <f t="shared" si="85"/>
        <v>0</v>
      </c>
      <c r="G627" s="25">
        <f t="shared" si="91"/>
        <v>0</v>
      </c>
      <c r="H627" s="74">
        <f>SUM(H628)</f>
        <v>0</v>
      </c>
      <c r="I627" s="76">
        <f t="shared" si="89"/>
        <v>0</v>
      </c>
      <c r="J627" s="74">
        <f>SUM(J628)</f>
        <v>0</v>
      </c>
      <c r="K627" s="25">
        <f t="shared" si="86"/>
        <v>0</v>
      </c>
      <c r="L627" s="75">
        <f t="shared" si="92"/>
        <v>0</v>
      </c>
      <c r="M627" s="25">
        <f t="shared" si="87"/>
        <v>0</v>
      </c>
      <c r="N627" s="74">
        <f>SUM(N628)</f>
        <v>0</v>
      </c>
      <c r="O627" s="25">
        <f t="shared" si="88"/>
        <v>0</v>
      </c>
      <c r="P627" s="76">
        <f t="shared" si="90"/>
        <v>0</v>
      </c>
    </row>
    <row r="628" spans="1:16" hidden="1" x14ac:dyDescent="0.25">
      <c r="A628" s="100">
        <v>3311401080814140</v>
      </c>
      <c r="B628" s="31" t="s">
        <v>723</v>
      </c>
      <c r="C628" s="73"/>
      <c r="D628" s="64"/>
      <c r="E628" s="64"/>
      <c r="F628" s="75">
        <f t="shared" si="85"/>
        <v>0</v>
      </c>
      <c r="G628" s="25">
        <f t="shared" si="91"/>
        <v>0</v>
      </c>
      <c r="H628" s="64"/>
      <c r="I628" s="76">
        <f t="shared" si="89"/>
        <v>0</v>
      </c>
      <c r="J628" s="64"/>
      <c r="K628" s="25">
        <f t="shared" si="86"/>
        <v>0</v>
      </c>
      <c r="L628" s="75">
        <f t="shared" si="92"/>
        <v>0</v>
      </c>
      <c r="M628" s="25">
        <f t="shared" si="87"/>
        <v>0</v>
      </c>
      <c r="N628" s="64"/>
      <c r="O628" s="25">
        <f t="shared" si="88"/>
        <v>0</v>
      </c>
      <c r="P628" s="76">
        <f t="shared" si="90"/>
        <v>0</v>
      </c>
    </row>
    <row r="629" spans="1:16" hidden="1" x14ac:dyDescent="0.25">
      <c r="A629" s="100">
        <v>3311401080816</v>
      </c>
      <c r="B629" s="31" t="s">
        <v>724</v>
      </c>
      <c r="C629" s="73"/>
      <c r="D629" s="74">
        <f>SUM(D630)</f>
        <v>0</v>
      </c>
      <c r="E629" s="74">
        <f>SUM(E630)</f>
        <v>0</v>
      </c>
      <c r="F629" s="75">
        <f t="shared" si="85"/>
        <v>0</v>
      </c>
      <c r="G629" s="25">
        <f t="shared" si="91"/>
        <v>0</v>
      </c>
      <c r="H629" s="74">
        <f>SUM(H630)</f>
        <v>0</v>
      </c>
      <c r="I629" s="76">
        <f t="shared" si="89"/>
        <v>0</v>
      </c>
      <c r="J629" s="74">
        <f>SUM(J630)</f>
        <v>0</v>
      </c>
      <c r="K629" s="25">
        <f t="shared" si="86"/>
        <v>0</v>
      </c>
      <c r="L629" s="75">
        <f t="shared" si="92"/>
        <v>0</v>
      </c>
      <c r="M629" s="25">
        <f t="shared" si="87"/>
        <v>0</v>
      </c>
      <c r="N629" s="74">
        <f>SUM(N630)</f>
        <v>0</v>
      </c>
      <c r="O629" s="25">
        <f t="shared" si="88"/>
        <v>0</v>
      </c>
      <c r="P629" s="76">
        <f t="shared" si="90"/>
        <v>0</v>
      </c>
    </row>
    <row r="630" spans="1:16" hidden="1" x14ac:dyDescent="0.25">
      <c r="A630" s="100">
        <v>3311401080816140</v>
      </c>
      <c r="B630" s="31" t="s">
        <v>724</v>
      </c>
      <c r="C630" s="73"/>
      <c r="D630" s="64"/>
      <c r="E630" s="64"/>
      <c r="F630" s="75">
        <f t="shared" si="85"/>
        <v>0</v>
      </c>
      <c r="G630" s="25">
        <f t="shared" si="91"/>
        <v>0</v>
      </c>
      <c r="H630" s="64"/>
      <c r="I630" s="76">
        <f t="shared" si="89"/>
        <v>0</v>
      </c>
      <c r="J630" s="64"/>
      <c r="K630" s="25">
        <f t="shared" si="86"/>
        <v>0</v>
      </c>
      <c r="L630" s="75">
        <f t="shared" si="92"/>
        <v>0</v>
      </c>
      <c r="M630" s="25">
        <f t="shared" si="87"/>
        <v>0</v>
      </c>
      <c r="N630" s="64"/>
      <c r="O630" s="25">
        <f t="shared" si="88"/>
        <v>0</v>
      </c>
      <c r="P630" s="76">
        <f t="shared" si="90"/>
        <v>0</v>
      </c>
    </row>
    <row r="631" spans="1:16" ht="26.25" hidden="1" x14ac:dyDescent="0.25">
      <c r="A631" s="100">
        <v>3311401080842</v>
      </c>
      <c r="B631" s="31" t="s">
        <v>725</v>
      </c>
      <c r="C631" s="73"/>
      <c r="D631" s="74">
        <f>SUM(D632)</f>
        <v>0</v>
      </c>
      <c r="E631" s="74">
        <f>SUM(E632)</f>
        <v>0</v>
      </c>
      <c r="F631" s="75">
        <f t="shared" si="85"/>
        <v>0</v>
      </c>
      <c r="G631" s="25">
        <f t="shared" si="91"/>
        <v>0</v>
      </c>
      <c r="H631" s="74">
        <f>SUM(H632)</f>
        <v>0</v>
      </c>
      <c r="I631" s="76">
        <f t="shared" si="89"/>
        <v>0</v>
      </c>
      <c r="J631" s="74">
        <f>SUM(J632)</f>
        <v>0</v>
      </c>
      <c r="K631" s="25">
        <f t="shared" si="86"/>
        <v>0</v>
      </c>
      <c r="L631" s="75">
        <f t="shared" si="92"/>
        <v>0</v>
      </c>
      <c r="M631" s="25">
        <f t="shared" si="87"/>
        <v>0</v>
      </c>
      <c r="N631" s="74">
        <f>SUM(N632)</f>
        <v>0</v>
      </c>
      <c r="O631" s="25">
        <f t="shared" si="88"/>
        <v>0</v>
      </c>
      <c r="P631" s="76">
        <f t="shared" si="90"/>
        <v>0</v>
      </c>
    </row>
    <row r="632" spans="1:16" ht="26.25" hidden="1" x14ac:dyDescent="0.25">
      <c r="A632" s="100">
        <v>3311401080842140</v>
      </c>
      <c r="B632" s="31" t="s">
        <v>725</v>
      </c>
      <c r="C632" s="73"/>
      <c r="D632" s="64"/>
      <c r="E632" s="64"/>
      <c r="F632" s="75">
        <f t="shared" si="85"/>
        <v>0</v>
      </c>
      <c r="G632" s="25">
        <f t="shared" si="91"/>
        <v>0</v>
      </c>
      <c r="H632" s="64"/>
      <c r="I632" s="76">
        <f t="shared" si="89"/>
        <v>0</v>
      </c>
      <c r="J632" s="64"/>
      <c r="K632" s="25">
        <f t="shared" si="86"/>
        <v>0</v>
      </c>
      <c r="L632" s="75">
        <f t="shared" si="92"/>
        <v>0</v>
      </c>
      <c r="M632" s="25">
        <f t="shared" si="87"/>
        <v>0</v>
      </c>
      <c r="N632" s="64"/>
      <c r="O632" s="25">
        <f t="shared" si="88"/>
        <v>0</v>
      </c>
      <c r="P632" s="76">
        <f t="shared" si="90"/>
        <v>0</v>
      </c>
    </row>
    <row r="633" spans="1:16" hidden="1" x14ac:dyDescent="0.25">
      <c r="A633" s="100">
        <v>3311401080846</v>
      </c>
      <c r="B633" s="31" t="s">
        <v>726</v>
      </c>
      <c r="C633" s="73"/>
      <c r="D633" s="74">
        <f>SUM(D634)</f>
        <v>0</v>
      </c>
      <c r="E633" s="74">
        <f>SUM(E634)</f>
        <v>0</v>
      </c>
      <c r="F633" s="75">
        <f t="shared" si="85"/>
        <v>0</v>
      </c>
      <c r="G633" s="25">
        <f t="shared" si="91"/>
        <v>0</v>
      </c>
      <c r="H633" s="74">
        <f>SUM(H634)</f>
        <v>0</v>
      </c>
      <c r="I633" s="76">
        <f t="shared" si="89"/>
        <v>0</v>
      </c>
      <c r="J633" s="74">
        <f>SUM(J634)</f>
        <v>0</v>
      </c>
      <c r="K633" s="25">
        <f t="shared" si="86"/>
        <v>0</v>
      </c>
      <c r="L633" s="75">
        <f t="shared" si="92"/>
        <v>0</v>
      </c>
      <c r="M633" s="25">
        <f t="shared" si="87"/>
        <v>0</v>
      </c>
      <c r="N633" s="74">
        <f>SUM(N634)</f>
        <v>0</v>
      </c>
      <c r="O633" s="25">
        <f t="shared" si="88"/>
        <v>0</v>
      </c>
      <c r="P633" s="76">
        <f t="shared" si="90"/>
        <v>0</v>
      </c>
    </row>
    <row r="634" spans="1:16" hidden="1" x14ac:dyDescent="0.25">
      <c r="A634" s="100">
        <v>3311401080846140</v>
      </c>
      <c r="B634" s="31" t="s">
        <v>726</v>
      </c>
      <c r="C634" s="73"/>
      <c r="D634" s="64"/>
      <c r="E634" s="64"/>
      <c r="F634" s="75">
        <f t="shared" si="85"/>
        <v>0</v>
      </c>
      <c r="G634" s="25">
        <f t="shared" si="91"/>
        <v>0</v>
      </c>
      <c r="H634" s="64"/>
      <c r="I634" s="76">
        <f t="shared" si="89"/>
        <v>0</v>
      </c>
      <c r="J634" s="64"/>
      <c r="K634" s="25">
        <f t="shared" si="86"/>
        <v>0</v>
      </c>
      <c r="L634" s="75">
        <f t="shared" si="92"/>
        <v>0</v>
      </c>
      <c r="M634" s="25">
        <f t="shared" si="87"/>
        <v>0</v>
      </c>
      <c r="N634" s="64"/>
      <c r="O634" s="25">
        <f t="shared" si="88"/>
        <v>0</v>
      </c>
      <c r="P634" s="76">
        <f t="shared" si="90"/>
        <v>0</v>
      </c>
    </row>
    <row r="635" spans="1:16" hidden="1" x14ac:dyDescent="0.25">
      <c r="A635" s="100">
        <v>3311401080862</v>
      </c>
      <c r="B635" s="31" t="s">
        <v>727</v>
      </c>
      <c r="C635" s="73"/>
      <c r="D635" s="74">
        <f>SUM(D636)</f>
        <v>0</v>
      </c>
      <c r="E635" s="74">
        <f>SUM(E636)</f>
        <v>0</v>
      </c>
      <c r="F635" s="75">
        <f t="shared" si="85"/>
        <v>0</v>
      </c>
      <c r="G635" s="25">
        <f t="shared" si="91"/>
        <v>0</v>
      </c>
      <c r="H635" s="74">
        <f>SUM(H636)</f>
        <v>0</v>
      </c>
      <c r="I635" s="76">
        <f t="shared" si="89"/>
        <v>0</v>
      </c>
      <c r="J635" s="74">
        <f>SUM(J636)</f>
        <v>0</v>
      </c>
      <c r="K635" s="25">
        <f t="shared" si="86"/>
        <v>0</v>
      </c>
      <c r="L635" s="75">
        <f t="shared" si="92"/>
        <v>0</v>
      </c>
      <c r="M635" s="25">
        <f t="shared" si="87"/>
        <v>0</v>
      </c>
      <c r="N635" s="74">
        <f>SUM(N636)</f>
        <v>0</v>
      </c>
      <c r="O635" s="25">
        <f t="shared" si="88"/>
        <v>0</v>
      </c>
      <c r="P635" s="76">
        <f t="shared" si="90"/>
        <v>0</v>
      </c>
    </row>
    <row r="636" spans="1:16" hidden="1" x14ac:dyDescent="0.25">
      <c r="A636" s="100">
        <v>3311401080862140</v>
      </c>
      <c r="B636" s="31" t="s">
        <v>727</v>
      </c>
      <c r="C636" s="73"/>
      <c r="D636" s="64"/>
      <c r="E636" s="64"/>
      <c r="F636" s="75">
        <f t="shared" si="85"/>
        <v>0</v>
      </c>
      <c r="G636" s="25">
        <f t="shared" si="91"/>
        <v>0</v>
      </c>
      <c r="H636" s="64"/>
      <c r="I636" s="76">
        <f t="shared" si="89"/>
        <v>0</v>
      </c>
      <c r="J636" s="64"/>
      <c r="K636" s="25">
        <f t="shared" si="86"/>
        <v>0</v>
      </c>
      <c r="L636" s="75">
        <f t="shared" si="92"/>
        <v>0</v>
      </c>
      <c r="M636" s="25">
        <f t="shared" si="87"/>
        <v>0</v>
      </c>
      <c r="N636" s="64"/>
      <c r="O636" s="25">
        <f t="shared" si="88"/>
        <v>0</v>
      </c>
      <c r="P636" s="76">
        <f t="shared" si="90"/>
        <v>0</v>
      </c>
    </row>
    <row r="637" spans="1:16" hidden="1" x14ac:dyDescent="0.25">
      <c r="A637" s="100">
        <v>3311401080867</v>
      </c>
      <c r="B637" s="31" t="s">
        <v>728</v>
      </c>
      <c r="C637" s="73"/>
      <c r="D637" s="74">
        <f>SUM(D638)</f>
        <v>0</v>
      </c>
      <c r="E637" s="74">
        <f>SUM(E638)</f>
        <v>0</v>
      </c>
      <c r="F637" s="75">
        <f t="shared" si="85"/>
        <v>0</v>
      </c>
      <c r="G637" s="25">
        <f t="shared" si="91"/>
        <v>0</v>
      </c>
      <c r="H637" s="74">
        <f>SUM(H638)</f>
        <v>0</v>
      </c>
      <c r="I637" s="76">
        <f t="shared" si="89"/>
        <v>0</v>
      </c>
      <c r="J637" s="74">
        <f>SUM(J638)</f>
        <v>0</v>
      </c>
      <c r="K637" s="25">
        <f t="shared" si="86"/>
        <v>0</v>
      </c>
      <c r="L637" s="75">
        <f t="shared" si="92"/>
        <v>0</v>
      </c>
      <c r="M637" s="25">
        <f t="shared" si="87"/>
        <v>0</v>
      </c>
      <c r="N637" s="74">
        <f>SUM(N638)</f>
        <v>0</v>
      </c>
      <c r="O637" s="25">
        <f t="shared" si="88"/>
        <v>0</v>
      </c>
      <c r="P637" s="76">
        <f t="shared" si="90"/>
        <v>0</v>
      </c>
    </row>
    <row r="638" spans="1:16" hidden="1" x14ac:dyDescent="0.25">
      <c r="A638" s="100">
        <v>3311401080867140</v>
      </c>
      <c r="B638" s="31" t="s">
        <v>728</v>
      </c>
      <c r="C638" s="73"/>
      <c r="D638" s="64"/>
      <c r="E638" s="64"/>
      <c r="F638" s="75">
        <f t="shared" si="85"/>
        <v>0</v>
      </c>
      <c r="G638" s="25">
        <f t="shared" si="91"/>
        <v>0</v>
      </c>
      <c r="H638" s="64"/>
      <c r="I638" s="76">
        <f t="shared" si="89"/>
        <v>0</v>
      </c>
      <c r="J638" s="64"/>
      <c r="K638" s="25">
        <f t="shared" si="86"/>
        <v>0</v>
      </c>
      <c r="L638" s="75">
        <f t="shared" si="92"/>
        <v>0</v>
      </c>
      <c r="M638" s="25">
        <f t="shared" si="87"/>
        <v>0</v>
      </c>
      <c r="N638" s="64"/>
      <c r="O638" s="25">
        <f t="shared" si="88"/>
        <v>0</v>
      </c>
      <c r="P638" s="76">
        <f t="shared" si="90"/>
        <v>0</v>
      </c>
    </row>
    <row r="639" spans="1:16" hidden="1" x14ac:dyDescent="0.25">
      <c r="A639" s="72">
        <v>3311401080922</v>
      </c>
      <c r="B639" s="31" t="s">
        <v>729</v>
      </c>
      <c r="C639" s="73"/>
      <c r="D639" s="74">
        <f>SUM(D640)</f>
        <v>0</v>
      </c>
      <c r="E639" s="74">
        <f>SUM(E640)</f>
        <v>0</v>
      </c>
      <c r="F639" s="75">
        <f t="shared" si="85"/>
        <v>0</v>
      </c>
      <c r="G639" s="25">
        <f t="shared" si="91"/>
        <v>0</v>
      </c>
      <c r="H639" s="74">
        <f>SUM(H640)</f>
        <v>0</v>
      </c>
      <c r="I639" s="76">
        <f t="shared" si="89"/>
        <v>0</v>
      </c>
      <c r="J639" s="74">
        <f>SUM(J640)</f>
        <v>0</v>
      </c>
      <c r="K639" s="25">
        <f t="shared" si="86"/>
        <v>0</v>
      </c>
      <c r="L639" s="75">
        <f t="shared" si="92"/>
        <v>0</v>
      </c>
      <c r="M639" s="25">
        <f t="shared" si="87"/>
        <v>0</v>
      </c>
      <c r="N639" s="74">
        <f>SUM(N640)</f>
        <v>0</v>
      </c>
      <c r="O639" s="25">
        <f t="shared" si="88"/>
        <v>0</v>
      </c>
      <c r="P639" s="76">
        <f t="shared" si="90"/>
        <v>0</v>
      </c>
    </row>
    <row r="640" spans="1:16" hidden="1" x14ac:dyDescent="0.25">
      <c r="A640" s="72">
        <v>3311401080922140</v>
      </c>
      <c r="B640" s="31" t="s">
        <v>730</v>
      </c>
      <c r="C640" s="73"/>
      <c r="D640" s="64"/>
      <c r="E640" s="64"/>
      <c r="F640" s="75">
        <f t="shared" si="85"/>
        <v>0</v>
      </c>
      <c r="G640" s="25">
        <f t="shared" si="91"/>
        <v>0</v>
      </c>
      <c r="H640" s="64"/>
      <c r="I640" s="76">
        <f t="shared" si="89"/>
        <v>0</v>
      </c>
      <c r="J640" s="64"/>
      <c r="K640" s="25">
        <f t="shared" si="86"/>
        <v>0</v>
      </c>
      <c r="L640" s="75">
        <f t="shared" si="92"/>
        <v>0</v>
      </c>
      <c r="M640" s="25">
        <f t="shared" si="87"/>
        <v>0</v>
      </c>
      <c r="N640" s="64"/>
      <c r="O640" s="25">
        <f t="shared" si="88"/>
        <v>0</v>
      </c>
      <c r="P640" s="76">
        <f t="shared" si="90"/>
        <v>0</v>
      </c>
    </row>
    <row r="641" spans="1:16" hidden="1" x14ac:dyDescent="0.25">
      <c r="A641" s="100">
        <v>331140109</v>
      </c>
      <c r="B641" s="31" t="s">
        <v>731</v>
      </c>
      <c r="C641" s="73"/>
      <c r="D641" s="74">
        <f>SUM(D642+D644+D646+D648)</f>
        <v>0</v>
      </c>
      <c r="E641" s="74">
        <f>SUM(E642+E644+E646+E648)</f>
        <v>0</v>
      </c>
      <c r="F641" s="75">
        <f t="shared" si="85"/>
        <v>0</v>
      </c>
      <c r="G641" s="25">
        <f t="shared" si="91"/>
        <v>0</v>
      </c>
      <c r="H641" s="74">
        <f>SUM(H642+H644+H646+H648)</f>
        <v>0</v>
      </c>
      <c r="I641" s="76">
        <f t="shared" si="89"/>
        <v>0</v>
      </c>
      <c r="J641" s="74">
        <f>SUM(J642+J644+J646+J648)</f>
        <v>0</v>
      </c>
      <c r="K641" s="25">
        <f t="shared" si="86"/>
        <v>0</v>
      </c>
      <c r="L641" s="75">
        <f t="shared" si="92"/>
        <v>0</v>
      </c>
      <c r="M641" s="25">
        <f t="shared" si="87"/>
        <v>0</v>
      </c>
      <c r="N641" s="74">
        <f>SUM(N642+N644+N646+N648)</f>
        <v>0</v>
      </c>
      <c r="O641" s="25">
        <f t="shared" si="88"/>
        <v>0</v>
      </c>
      <c r="P641" s="76">
        <f t="shared" si="90"/>
        <v>0</v>
      </c>
    </row>
    <row r="642" spans="1:16" ht="26.25" hidden="1" x14ac:dyDescent="0.25">
      <c r="A642" s="100">
        <v>3311401090431</v>
      </c>
      <c r="B642" s="31" t="s">
        <v>732</v>
      </c>
      <c r="C642" s="73"/>
      <c r="D642" s="74">
        <f>SUM(D643)</f>
        <v>0</v>
      </c>
      <c r="E642" s="74">
        <f>SUM(E643)</f>
        <v>0</v>
      </c>
      <c r="F642" s="75">
        <f t="shared" si="85"/>
        <v>0</v>
      </c>
      <c r="G642" s="25">
        <f t="shared" si="91"/>
        <v>0</v>
      </c>
      <c r="H642" s="74">
        <f>SUM(H643)</f>
        <v>0</v>
      </c>
      <c r="I642" s="76">
        <f t="shared" si="89"/>
        <v>0</v>
      </c>
      <c r="J642" s="74">
        <f>SUM(J643)</f>
        <v>0</v>
      </c>
      <c r="K642" s="25">
        <f t="shared" si="86"/>
        <v>0</v>
      </c>
      <c r="L642" s="75">
        <f t="shared" si="92"/>
        <v>0</v>
      </c>
      <c r="M642" s="25">
        <f t="shared" si="87"/>
        <v>0</v>
      </c>
      <c r="N642" s="74">
        <f>SUM(N643)</f>
        <v>0</v>
      </c>
      <c r="O642" s="25">
        <f t="shared" si="88"/>
        <v>0</v>
      </c>
      <c r="P642" s="76">
        <f t="shared" si="90"/>
        <v>0</v>
      </c>
    </row>
    <row r="643" spans="1:16" ht="26.25" hidden="1" x14ac:dyDescent="0.25">
      <c r="A643" s="100">
        <v>3311401090431150</v>
      </c>
      <c r="B643" s="31" t="s">
        <v>732</v>
      </c>
      <c r="C643" s="73"/>
      <c r="D643" s="64"/>
      <c r="E643" s="64"/>
      <c r="F643" s="75">
        <f t="shared" si="85"/>
        <v>0</v>
      </c>
      <c r="G643" s="25">
        <f t="shared" si="91"/>
        <v>0</v>
      </c>
      <c r="H643" s="64"/>
      <c r="I643" s="76">
        <f t="shared" si="89"/>
        <v>0</v>
      </c>
      <c r="J643" s="64"/>
      <c r="K643" s="25">
        <f t="shared" si="86"/>
        <v>0</v>
      </c>
      <c r="L643" s="75">
        <f t="shared" si="92"/>
        <v>0</v>
      </c>
      <c r="M643" s="25">
        <f t="shared" si="87"/>
        <v>0</v>
      </c>
      <c r="N643" s="64"/>
      <c r="O643" s="25">
        <f t="shared" si="88"/>
        <v>0</v>
      </c>
      <c r="P643" s="76">
        <f t="shared" si="90"/>
        <v>0</v>
      </c>
    </row>
    <row r="644" spans="1:16" ht="39" hidden="1" x14ac:dyDescent="0.25">
      <c r="A644" s="72">
        <v>3311401090730</v>
      </c>
      <c r="B644" s="31" t="s">
        <v>733</v>
      </c>
      <c r="C644" s="73"/>
      <c r="D644" s="74">
        <f>SUM(D645)</f>
        <v>0</v>
      </c>
      <c r="E644" s="74">
        <f>SUM(E645)</f>
        <v>0</v>
      </c>
      <c r="F644" s="75">
        <f t="shared" si="85"/>
        <v>0</v>
      </c>
      <c r="G644" s="25">
        <f t="shared" si="91"/>
        <v>0</v>
      </c>
      <c r="H644" s="74">
        <f>SUM(H645)</f>
        <v>0</v>
      </c>
      <c r="I644" s="76">
        <f t="shared" si="89"/>
        <v>0</v>
      </c>
      <c r="J644" s="74">
        <f>SUM(J645)</f>
        <v>0</v>
      </c>
      <c r="K644" s="25">
        <f t="shared" si="86"/>
        <v>0</v>
      </c>
      <c r="L644" s="75">
        <f t="shared" si="92"/>
        <v>0</v>
      </c>
      <c r="M644" s="25">
        <f t="shared" si="87"/>
        <v>0</v>
      </c>
      <c r="N644" s="74">
        <f>SUM(N645)</f>
        <v>0</v>
      </c>
      <c r="O644" s="25">
        <f t="shared" si="88"/>
        <v>0</v>
      </c>
      <c r="P644" s="76">
        <f t="shared" si="90"/>
        <v>0</v>
      </c>
    </row>
    <row r="645" spans="1:16" ht="39" hidden="1" x14ac:dyDescent="0.25">
      <c r="A645" s="72">
        <v>3311401090730150</v>
      </c>
      <c r="B645" s="31" t="s">
        <v>733</v>
      </c>
      <c r="C645" s="73"/>
      <c r="D645" s="64"/>
      <c r="E645" s="64"/>
      <c r="F645" s="75">
        <f t="shared" si="85"/>
        <v>0</v>
      </c>
      <c r="G645" s="25">
        <f t="shared" si="91"/>
        <v>0</v>
      </c>
      <c r="H645" s="64"/>
      <c r="I645" s="76">
        <f t="shared" si="89"/>
        <v>0</v>
      </c>
      <c r="J645" s="64"/>
      <c r="K645" s="25">
        <f t="shared" si="86"/>
        <v>0</v>
      </c>
      <c r="L645" s="75">
        <f t="shared" si="92"/>
        <v>0</v>
      </c>
      <c r="M645" s="25">
        <f t="shared" si="87"/>
        <v>0</v>
      </c>
      <c r="N645" s="64"/>
      <c r="O645" s="25">
        <f t="shared" si="88"/>
        <v>0</v>
      </c>
      <c r="P645" s="76">
        <f t="shared" si="90"/>
        <v>0</v>
      </c>
    </row>
    <row r="646" spans="1:16" ht="26.25" hidden="1" x14ac:dyDescent="0.25">
      <c r="A646" s="72">
        <v>3311401090736</v>
      </c>
      <c r="B646" s="31" t="s">
        <v>734</v>
      </c>
      <c r="C646" s="73"/>
      <c r="D646" s="74">
        <f>SUM(D647)</f>
        <v>0</v>
      </c>
      <c r="E646" s="74">
        <f>SUM(E647)</f>
        <v>0</v>
      </c>
      <c r="F646" s="75">
        <f t="shared" si="85"/>
        <v>0</v>
      </c>
      <c r="G646" s="25">
        <f t="shared" si="91"/>
        <v>0</v>
      </c>
      <c r="H646" s="74">
        <f>SUM(H647)</f>
        <v>0</v>
      </c>
      <c r="I646" s="76">
        <f t="shared" si="89"/>
        <v>0</v>
      </c>
      <c r="J646" s="74">
        <f>SUM(J647)</f>
        <v>0</v>
      </c>
      <c r="K646" s="25">
        <f t="shared" si="86"/>
        <v>0</v>
      </c>
      <c r="L646" s="75">
        <f t="shared" si="92"/>
        <v>0</v>
      </c>
      <c r="M646" s="25">
        <f t="shared" si="87"/>
        <v>0</v>
      </c>
      <c r="N646" s="74">
        <f>SUM(N647)</f>
        <v>0</v>
      </c>
      <c r="O646" s="25">
        <f t="shared" si="88"/>
        <v>0</v>
      </c>
      <c r="P646" s="76">
        <f t="shared" si="90"/>
        <v>0</v>
      </c>
    </row>
    <row r="647" spans="1:16" ht="26.25" hidden="1" x14ac:dyDescent="0.25">
      <c r="A647" s="72">
        <v>3311401090736150</v>
      </c>
      <c r="B647" s="31" t="s">
        <v>734</v>
      </c>
      <c r="C647" s="73"/>
      <c r="D647" s="64"/>
      <c r="E647" s="64"/>
      <c r="F647" s="75">
        <f t="shared" si="85"/>
        <v>0</v>
      </c>
      <c r="G647" s="25">
        <f t="shared" si="91"/>
        <v>0</v>
      </c>
      <c r="H647" s="64"/>
      <c r="I647" s="76">
        <f t="shared" si="89"/>
        <v>0</v>
      </c>
      <c r="J647" s="64"/>
      <c r="K647" s="25">
        <f t="shared" si="86"/>
        <v>0</v>
      </c>
      <c r="L647" s="75">
        <f t="shared" si="92"/>
        <v>0</v>
      </c>
      <c r="M647" s="25">
        <f t="shared" si="87"/>
        <v>0</v>
      </c>
      <c r="N647" s="64"/>
      <c r="O647" s="25">
        <f t="shared" si="88"/>
        <v>0</v>
      </c>
      <c r="P647" s="76">
        <f t="shared" si="90"/>
        <v>0</v>
      </c>
    </row>
    <row r="648" spans="1:16" hidden="1" x14ac:dyDescent="0.25">
      <c r="A648" s="72">
        <v>3311401090754</v>
      </c>
      <c r="B648" s="80" t="s">
        <v>735</v>
      </c>
      <c r="C648" s="73"/>
      <c r="D648" s="74">
        <f>SUM(D649)</f>
        <v>0</v>
      </c>
      <c r="E648" s="74">
        <f>SUM(E649)</f>
        <v>0</v>
      </c>
      <c r="F648" s="75">
        <f t="shared" si="85"/>
        <v>0</v>
      </c>
      <c r="G648" s="25">
        <f t="shared" si="91"/>
        <v>0</v>
      </c>
      <c r="H648" s="74">
        <f>SUM(H649)</f>
        <v>0</v>
      </c>
      <c r="I648" s="76">
        <f t="shared" si="89"/>
        <v>0</v>
      </c>
      <c r="J648" s="74">
        <f>SUM(J649)</f>
        <v>0</v>
      </c>
      <c r="K648" s="25">
        <f t="shared" si="86"/>
        <v>0</v>
      </c>
      <c r="L648" s="75">
        <f t="shared" si="92"/>
        <v>0</v>
      </c>
      <c r="M648" s="25">
        <f t="shared" si="87"/>
        <v>0</v>
      </c>
      <c r="N648" s="74">
        <f>SUM(N649)</f>
        <v>0</v>
      </c>
      <c r="O648" s="25">
        <f t="shared" si="88"/>
        <v>0</v>
      </c>
      <c r="P648" s="76">
        <f t="shared" si="90"/>
        <v>0</v>
      </c>
    </row>
    <row r="649" spans="1:16" hidden="1" x14ac:dyDescent="0.25">
      <c r="A649" s="72">
        <v>3311401090754150</v>
      </c>
      <c r="B649" s="80" t="s">
        <v>736</v>
      </c>
      <c r="C649" s="73"/>
      <c r="D649" s="64"/>
      <c r="E649" s="64"/>
      <c r="F649" s="75">
        <f t="shared" si="85"/>
        <v>0</v>
      </c>
      <c r="G649" s="25">
        <f t="shared" si="91"/>
        <v>0</v>
      </c>
      <c r="H649" s="64"/>
      <c r="I649" s="76">
        <f t="shared" si="89"/>
        <v>0</v>
      </c>
      <c r="J649" s="64"/>
      <c r="K649" s="25">
        <f t="shared" si="86"/>
        <v>0</v>
      </c>
      <c r="L649" s="75">
        <f t="shared" si="92"/>
        <v>0</v>
      </c>
      <c r="M649" s="25">
        <f t="shared" si="87"/>
        <v>0</v>
      </c>
      <c r="N649" s="64"/>
      <c r="O649" s="25">
        <f t="shared" si="88"/>
        <v>0</v>
      </c>
      <c r="P649" s="76">
        <f t="shared" si="90"/>
        <v>0</v>
      </c>
    </row>
    <row r="650" spans="1:16" hidden="1" x14ac:dyDescent="0.25">
      <c r="A650" s="72">
        <v>331140110</v>
      </c>
      <c r="B650" s="31" t="s">
        <v>737</v>
      </c>
      <c r="C650" s="73"/>
      <c r="D650" s="74">
        <f>SUM(D651+D653+D655)</f>
        <v>0</v>
      </c>
      <c r="E650" s="74">
        <f>SUM(E651+E653+E655)</f>
        <v>0</v>
      </c>
      <c r="F650" s="75">
        <f t="shared" si="85"/>
        <v>0</v>
      </c>
      <c r="G650" s="25">
        <f t="shared" si="91"/>
        <v>0</v>
      </c>
      <c r="H650" s="74">
        <f>SUM(H651+H653+H655)</f>
        <v>0</v>
      </c>
      <c r="I650" s="76">
        <f t="shared" si="89"/>
        <v>0</v>
      </c>
      <c r="J650" s="74">
        <f>SUM(J651+J653+J655)</f>
        <v>0</v>
      </c>
      <c r="K650" s="25">
        <f t="shared" si="86"/>
        <v>0</v>
      </c>
      <c r="L650" s="75">
        <f t="shared" si="92"/>
        <v>0</v>
      </c>
      <c r="M650" s="25">
        <f t="shared" si="87"/>
        <v>0</v>
      </c>
      <c r="N650" s="74">
        <f>SUM(N651+N653+N655)</f>
        <v>0</v>
      </c>
      <c r="O650" s="25">
        <f t="shared" si="88"/>
        <v>0</v>
      </c>
      <c r="P650" s="76">
        <f t="shared" si="90"/>
        <v>0</v>
      </c>
    </row>
    <row r="651" spans="1:16" ht="26.25" hidden="1" x14ac:dyDescent="0.25">
      <c r="A651" s="72">
        <v>3311401100709</v>
      </c>
      <c r="B651" s="31" t="s">
        <v>738</v>
      </c>
      <c r="C651" s="73"/>
      <c r="D651" s="74">
        <f>SUM(D652)</f>
        <v>0</v>
      </c>
      <c r="E651" s="74">
        <f>SUM(E652)</f>
        <v>0</v>
      </c>
      <c r="F651" s="75">
        <f t="shared" si="85"/>
        <v>0</v>
      </c>
      <c r="G651" s="25">
        <f t="shared" si="91"/>
        <v>0</v>
      </c>
      <c r="H651" s="74">
        <f>SUM(H652)</f>
        <v>0</v>
      </c>
      <c r="I651" s="76">
        <f t="shared" si="89"/>
        <v>0</v>
      </c>
      <c r="J651" s="74">
        <f>SUM(J652)</f>
        <v>0</v>
      </c>
      <c r="K651" s="25">
        <f t="shared" si="86"/>
        <v>0</v>
      </c>
      <c r="L651" s="75">
        <f t="shared" si="92"/>
        <v>0</v>
      </c>
      <c r="M651" s="25">
        <f t="shared" si="87"/>
        <v>0</v>
      </c>
      <c r="N651" s="74">
        <f>SUM(N652)</f>
        <v>0</v>
      </c>
      <c r="O651" s="25">
        <f t="shared" si="88"/>
        <v>0</v>
      </c>
      <c r="P651" s="76">
        <f t="shared" si="90"/>
        <v>0</v>
      </c>
    </row>
    <row r="652" spans="1:16" ht="26.25" hidden="1" x14ac:dyDescent="0.25">
      <c r="A652" s="72">
        <v>3311401100709150</v>
      </c>
      <c r="B652" s="31" t="s">
        <v>738</v>
      </c>
      <c r="C652" s="73"/>
      <c r="D652" s="64"/>
      <c r="E652" s="64"/>
      <c r="F652" s="75">
        <f t="shared" si="85"/>
        <v>0</v>
      </c>
      <c r="G652" s="25">
        <f t="shared" si="91"/>
        <v>0</v>
      </c>
      <c r="H652" s="64"/>
      <c r="I652" s="76">
        <f t="shared" si="89"/>
        <v>0</v>
      </c>
      <c r="J652" s="64"/>
      <c r="K652" s="25">
        <f t="shared" si="86"/>
        <v>0</v>
      </c>
      <c r="L652" s="75">
        <f t="shared" si="92"/>
        <v>0</v>
      </c>
      <c r="M652" s="25">
        <f t="shared" si="87"/>
        <v>0</v>
      </c>
      <c r="N652" s="64"/>
      <c r="O652" s="25">
        <f t="shared" si="88"/>
        <v>0</v>
      </c>
      <c r="P652" s="76">
        <f t="shared" si="90"/>
        <v>0</v>
      </c>
    </row>
    <row r="653" spans="1:16" hidden="1" x14ac:dyDescent="0.25">
      <c r="A653" s="72">
        <v>3311401100801</v>
      </c>
      <c r="B653" s="31" t="s">
        <v>739</v>
      </c>
      <c r="C653" s="73"/>
      <c r="D653" s="74">
        <f>SUM(D654)</f>
        <v>0</v>
      </c>
      <c r="E653" s="74">
        <f>SUM(E654)</f>
        <v>0</v>
      </c>
      <c r="F653" s="75">
        <f t="shared" si="85"/>
        <v>0</v>
      </c>
      <c r="G653" s="25">
        <f t="shared" si="91"/>
        <v>0</v>
      </c>
      <c r="H653" s="74">
        <f>SUM(H654)</f>
        <v>0</v>
      </c>
      <c r="I653" s="76">
        <f t="shared" si="89"/>
        <v>0</v>
      </c>
      <c r="J653" s="74">
        <f>SUM(J654)</f>
        <v>0</v>
      </c>
      <c r="K653" s="25">
        <f t="shared" si="86"/>
        <v>0</v>
      </c>
      <c r="L653" s="75">
        <f t="shared" si="92"/>
        <v>0</v>
      </c>
      <c r="M653" s="25">
        <f t="shared" si="87"/>
        <v>0</v>
      </c>
      <c r="N653" s="74">
        <f>SUM(N654)</f>
        <v>0</v>
      </c>
      <c r="O653" s="25">
        <f t="shared" si="88"/>
        <v>0</v>
      </c>
      <c r="P653" s="76">
        <f t="shared" si="90"/>
        <v>0</v>
      </c>
    </row>
    <row r="654" spans="1:16" hidden="1" x14ac:dyDescent="0.25">
      <c r="A654" s="72">
        <v>3311401100801150</v>
      </c>
      <c r="B654" s="31" t="s">
        <v>739</v>
      </c>
      <c r="C654" s="73"/>
      <c r="D654" s="64"/>
      <c r="E654" s="64"/>
      <c r="F654" s="75">
        <f t="shared" si="85"/>
        <v>0</v>
      </c>
      <c r="G654" s="25">
        <f t="shared" si="91"/>
        <v>0</v>
      </c>
      <c r="H654" s="64"/>
      <c r="I654" s="76">
        <f t="shared" si="89"/>
        <v>0</v>
      </c>
      <c r="J654" s="64"/>
      <c r="K654" s="25">
        <f t="shared" si="86"/>
        <v>0</v>
      </c>
      <c r="L654" s="75">
        <f t="shared" si="92"/>
        <v>0</v>
      </c>
      <c r="M654" s="25">
        <f t="shared" si="87"/>
        <v>0</v>
      </c>
      <c r="N654" s="64"/>
      <c r="O654" s="25">
        <f t="shared" si="88"/>
        <v>0</v>
      </c>
      <c r="P654" s="76">
        <f t="shared" si="90"/>
        <v>0</v>
      </c>
    </row>
    <row r="655" spans="1:16" ht="26.25" hidden="1" x14ac:dyDescent="0.25">
      <c r="A655" s="72">
        <v>3311401100962</v>
      </c>
      <c r="B655" s="80" t="s">
        <v>740</v>
      </c>
      <c r="C655" s="73"/>
      <c r="D655" s="74">
        <f>SUM(D656)</f>
        <v>0</v>
      </c>
      <c r="E655" s="74">
        <f>SUM(E656)</f>
        <v>0</v>
      </c>
      <c r="F655" s="75">
        <f t="shared" si="85"/>
        <v>0</v>
      </c>
      <c r="G655" s="25">
        <f t="shared" si="91"/>
        <v>0</v>
      </c>
      <c r="H655" s="74">
        <f>SUM(H656)</f>
        <v>0</v>
      </c>
      <c r="I655" s="76">
        <f t="shared" si="89"/>
        <v>0</v>
      </c>
      <c r="J655" s="74">
        <f>SUM(J656)</f>
        <v>0</v>
      </c>
      <c r="K655" s="25">
        <f t="shared" si="86"/>
        <v>0</v>
      </c>
      <c r="L655" s="75">
        <f t="shared" si="92"/>
        <v>0</v>
      </c>
      <c r="M655" s="25">
        <f t="shared" si="87"/>
        <v>0</v>
      </c>
      <c r="N655" s="74">
        <f>SUM(N656)</f>
        <v>0</v>
      </c>
      <c r="O655" s="25">
        <f t="shared" si="88"/>
        <v>0</v>
      </c>
      <c r="P655" s="76">
        <f t="shared" si="90"/>
        <v>0</v>
      </c>
    </row>
    <row r="656" spans="1:16" ht="26.25" hidden="1" x14ac:dyDescent="0.25">
      <c r="A656" s="72">
        <v>3311401100962150</v>
      </c>
      <c r="B656" s="80" t="s">
        <v>741</v>
      </c>
      <c r="C656" s="73"/>
      <c r="D656" s="64"/>
      <c r="E656" s="64"/>
      <c r="F656" s="75">
        <f t="shared" si="85"/>
        <v>0</v>
      </c>
      <c r="G656" s="25">
        <f t="shared" si="91"/>
        <v>0</v>
      </c>
      <c r="H656" s="64"/>
      <c r="I656" s="76">
        <f t="shared" si="89"/>
        <v>0</v>
      </c>
      <c r="J656" s="64"/>
      <c r="K656" s="25">
        <f t="shared" si="86"/>
        <v>0</v>
      </c>
      <c r="L656" s="75">
        <f t="shared" si="92"/>
        <v>0</v>
      </c>
      <c r="M656" s="25">
        <f t="shared" si="87"/>
        <v>0</v>
      </c>
      <c r="N656" s="64"/>
      <c r="O656" s="25">
        <f t="shared" si="88"/>
        <v>0</v>
      </c>
      <c r="P656" s="76">
        <f t="shared" si="90"/>
        <v>0</v>
      </c>
    </row>
    <row r="657" spans="1:16" ht="26.25" hidden="1" x14ac:dyDescent="0.25">
      <c r="A657" s="100">
        <v>331140111</v>
      </c>
      <c r="B657" s="101" t="s">
        <v>742</v>
      </c>
      <c r="C657" s="73"/>
      <c r="D657" s="74">
        <f>SUM(D658+D660+D662+D664)</f>
        <v>0</v>
      </c>
      <c r="E657" s="74">
        <f>SUM(E658+E660+E662+E664)</f>
        <v>0</v>
      </c>
      <c r="F657" s="75">
        <f t="shared" si="85"/>
        <v>0</v>
      </c>
      <c r="G657" s="25">
        <f t="shared" si="91"/>
        <v>0</v>
      </c>
      <c r="H657" s="74">
        <f>SUM(H658+H660+H662+H664)</f>
        <v>0</v>
      </c>
      <c r="I657" s="76">
        <f t="shared" si="89"/>
        <v>0</v>
      </c>
      <c r="J657" s="74">
        <f>SUM(J658+J660+J662+J664)</f>
        <v>0</v>
      </c>
      <c r="K657" s="25">
        <f t="shared" si="86"/>
        <v>0</v>
      </c>
      <c r="L657" s="75">
        <f t="shared" si="92"/>
        <v>0</v>
      </c>
      <c r="M657" s="25">
        <f t="shared" si="87"/>
        <v>0</v>
      </c>
      <c r="N657" s="74">
        <f>SUM(N658+N660+N662+N664)</f>
        <v>0</v>
      </c>
      <c r="O657" s="25">
        <f t="shared" si="88"/>
        <v>0</v>
      </c>
      <c r="P657" s="76">
        <f t="shared" si="90"/>
        <v>0</v>
      </c>
    </row>
    <row r="658" spans="1:16" hidden="1" x14ac:dyDescent="0.25">
      <c r="A658" s="100">
        <v>3311401110378</v>
      </c>
      <c r="B658" s="101" t="s">
        <v>743</v>
      </c>
      <c r="C658" s="73"/>
      <c r="D658" s="74">
        <f>SUM(D659)</f>
        <v>0</v>
      </c>
      <c r="E658" s="74">
        <f>SUM(E659)</f>
        <v>0</v>
      </c>
      <c r="F658" s="75">
        <f t="shared" si="85"/>
        <v>0</v>
      </c>
      <c r="G658" s="25">
        <f t="shared" si="91"/>
        <v>0</v>
      </c>
      <c r="H658" s="74">
        <f>SUM(H659)</f>
        <v>0</v>
      </c>
      <c r="I658" s="76">
        <f t="shared" si="89"/>
        <v>0</v>
      </c>
      <c r="J658" s="74">
        <f>SUM(J659)</f>
        <v>0</v>
      </c>
      <c r="K658" s="25">
        <f t="shared" si="86"/>
        <v>0</v>
      </c>
      <c r="L658" s="75">
        <f t="shared" si="92"/>
        <v>0</v>
      </c>
      <c r="M658" s="25">
        <f t="shared" si="87"/>
        <v>0</v>
      </c>
      <c r="N658" s="74">
        <f>SUM(N659)</f>
        <v>0</v>
      </c>
      <c r="O658" s="25">
        <f t="shared" si="88"/>
        <v>0</v>
      </c>
      <c r="P658" s="76">
        <f t="shared" si="90"/>
        <v>0</v>
      </c>
    </row>
    <row r="659" spans="1:16" ht="26.25" hidden="1" x14ac:dyDescent="0.25">
      <c r="A659" s="100">
        <v>3311401110378150</v>
      </c>
      <c r="B659" s="101" t="s">
        <v>744</v>
      </c>
      <c r="C659" s="73"/>
      <c r="D659" s="64"/>
      <c r="E659" s="64"/>
      <c r="F659" s="75">
        <f t="shared" ref="F659:F722" si="93">SUM(D659+E659)</f>
        <v>0</v>
      </c>
      <c r="G659" s="25">
        <f t="shared" si="91"/>
        <v>0</v>
      </c>
      <c r="H659" s="64"/>
      <c r="I659" s="76">
        <f t="shared" si="89"/>
        <v>0</v>
      </c>
      <c r="J659" s="64"/>
      <c r="K659" s="25">
        <f t="shared" ref="K659:K722" si="94">IF(OR(J659=0,F659=0),0,J659/F659)*100</f>
        <v>0</v>
      </c>
      <c r="L659" s="75">
        <f t="shared" si="92"/>
        <v>0</v>
      </c>
      <c r="M659" s="25">
        <f t="shared" ref="M659:M722" si="95">IF(OR(L659=0,F659=0),0,L659/F659)*100</f>
        <v>0</v>
      </c>
      <c r="N659" s="64"/>
      <c r="O659" s="25">
        <f t="shared" ref="O659:O722" si="96">IF(OR(N659=0,F659=0),0,N659/F659)*100</f>
        <v>0</v>
      </c>
      <c r="P659" s="76">
        <f t="shared" si="90"/>
        <v>0</v>
      </c>
    </row>
    <row r="660" spans="1:16" hidden="1" x14ac:dyDescent="0.25">
      <c r="A660" s="100">
        <v>3311401110389</v>
      </c>
      <c r="B660" s="101" t="s">
        <v>745</v>
      </c>
      <c r="C660" s="73"/>
      <c r="D660" s="74">
        <f>SUM(D661)</f>
        <v>0</v>
      </c>
      <c r="E660" s="74">
        <f>SUM(E661)</f>
        <v>0</v>
      </c>
      <c r="F660" s="75">
        <f t="shared" si="93"/>
        <v>0</v>
      </c>
      <c r="G660" s="25">
        <f t="shared" si="91"/>
        <v>0</v>
      </c>
      <c r="H660" s="74">
        <f>SUM(H661)</f>
        <v>0</v>
      </c>
      <c r="I660" s="76">
        <f t="shared" ref="I660:I723" si="97">SUM(F660-H660)</f>
        <v>0</v>
      </c>
      <c r="J660" s="74">
        <f>SUM(J661)</f>
        <v>0</v>
      </c>
      <c r="K660" s="25">
        <f t="shared" si="94"/>
        <v>0</v>
      </c>
      <c r="L660" s="75">
        <f t="shared" si="92"/>
        <v>0</v>
      </c>
      <c r="M660" s="25">
        <f t="shared" si="95"/>
        <v>0</v>
      </c>
      <c r="N660" s="74">
        <f>SUM(N661)</f>
        <v>0</v>
      </c>
      <c r="O660" s="25">
        <f t="shared" si="96"/>
        <v>0</v>
      </c>
      <c r="P660" s="76">
        <f t="shared" si="90"/>
        <v>0</v>
      </c>
    </row>
    <row r="661" spans="1:16" ht="26.25" hidden="1" x14ac:dyDescent="0.25">
      <c r="A661" s="100">
        <v>3311401110389150</v>
      </c>
      <c r="B661" s="101" t="s">
        <v>746</v>
      </c>
      <c r="C661" s="73"/>
      <c r="D661" s="64"/>
      <c r="E661" s="64"/>
      <c r="F661" s="75">
        <f t="shared" si="93"/>
        <v>0</v>
      </c>
      <c r="G661" s="25">
        <f t="shared" si="91"/>
        <v>0</v>
      </c>
      <c r="H661" s="64"/>
      <c r="I661" s="76">
        <f t="shared" si="97"/>
        <v>0</v>
      </c>
      <c r="J661" s="64"/>
      <c r="K661" s="25">
        <f t="shared" si="94"/>
        <v>0</v>
      </c>
      <c r="L661" s="75">
        <f t="shared" si="92"/>
        <v>0</v>
      </c>
      <c r="M661" s="25">
        <f t="shared" si="95"/>
        <v>0</v>
      </c>
      <c r="N661" s="64"/>
      <c r="O661" s="25">
        <f t="shared" si="96"/>
        <v>0</v>
      </c>
      <c r="P661" s="76">
        <f t="shared" si="90"/>
        <v>0</v>
      </c>
    </row>
    <row r="662" spans="1:16" ht="26.25" hidden="1" x14ac:dyDescent="0.25">
      <c r="A662" s="72">
        <v>3311401110748</v>
      </c>
      <c r="B662" s="31" t="s">
        <v>747</v>
      </c>
      <c r="C662" s="73"/>
      <c r="D662" s="74">
        <f>SUM(D663)</f>
        <v>0</v>
      </c>
      <c r="E662" s="74">
        <f>SUM(E663)</f>
        <v>0</v>
      </c>
      <c r="F662" s="75">
        <f t="shared" si="93"/>
        <v>0</v>
      </c>
      <c r="G662" s="25">
        <f t="shared" si="91"/>
        <v>0</v>
      </c>
      <c r="H662" s="74">
        <f>SUM(H663)</f>
        <v>0</v>
      </c>
      <c r="I662" s="76">
        <f t="shared" si="97"/>
        <v>0</v>
      </c>
      <c r="J662" s="74">
        <f>SUM(J663)</f>
        <v>0</v>
      </c>
      <c r="K662" s="25">
        <f t="shared" si="94"/>
        <v>0</v>
      </c>
      <c r="L662" s="75">
        <f t="shared" si="92"/>
        <v>0</v>
      </c>
      <c r="M662" s="25">
        <f t="shared" si="95"/>
        <v>0</v>
      </c>
      <c r="N662" s="74">
        <f>SUM(N663)</f>
        <v>0</v>
      </c>
      <c r="O662" s="25">
        <f t="shared" si="96"/>
        <v>0</v>
      </c>
      <c r="P662" s="76">
        <f t="shared" si="90"/>
        <v>0</v>
      </c>
    </row>
    <row r="663" spans="1:16" ht="26.25" hidden="1" x14ac:dyDescent="0.25">
      <c r="A663" s="72">
        <v>3311401110748150</v>
      </c>
      <c r="B663" s="31" t="s">
        <v>747</v>
      </c>
      <c r="C663" s="73"/>
      <c r="D663" s="64"/>
      <c r="E663" s="64"/>
      <c r="F663" s="75">
        <f t="shared" si="93"/>
        <v>0</v>
      </c>
      <c r="G663" s="25">
        <f t="shared" si="91"/>
        <v>0</v>
      </c>
      <c r="H663" s="64"/>
      <c r="I663" s="76">
        <f t="shared" si="97"/>
        <v>0</v>
      </c>
      <c r="J663" s="64"/>
      <c r="K663" s="25">
        <f t="shared" si="94"/>
        <v>0</v>
      </c>
      <c r="L663" s="75">
        <f t="shared" si="92"/>
        <v>0</v>
      </c>
      <c r="M663" s="25">
        <f t="shared" si="95"/>
        <v>0</v>
      </c>
      <c r="N663" s="64"/>
      <c r="O663" s="25">
        <f t="shared" si="96"/>
        <v>0</v>
      </c>
      <c r="P663" s="76">
        <f t="shared" si="90"/>
        <v>0</v>
      </c>
    </row>
    <row r="664" spans="1:16" ht="39" hidden="1" x14ac:dyDescent="0.25">
      <c r="A664" s="72">
        <v>3311401110798</v>
      </c>
      <c r="B664" s="31" t="s">
        <v>748</v>
      </c>
      <c r="C664" s="73"/>
      <c r="D664" s="74">
        <f>SUM(D665)</f>
        <v>0</v>
      </c>
      <c r="E664" s="74">
        <f>SUM(E665)</f>
        <v>0</v>
      </c>
      <c r="F664" s="75">
        <f t="shared" si="93"/>
        <v>0</v>
      </c>
      <c r="G664" s="25">
        <f t="shared" si="91"/>
        <v>0</v>
      </c>
      <c r="H664" s="74">
        <f>SUM(H665)</f>
        <v>0</v>
      </c>
      <c r="I664" s="76">
        <f t="shared" si="97"/>
        <v>0</v>
      </c>
      <c r="J664" s="74">
        <f>SUM(J665)</f>
        <v>0</v>
      </c>
      <c r="K664" s="25">
        <f t="shared" si="94"/>
        <v>0</v>
      </c>
      <c r="L664" s="75">
        <f t="shared" si="92"/>
        <v>0</v>
      </c>
      <c r="M664" s="25">
        <f t="shared" si="95"/>
        <v>0</v>
      </c>
      <c r="N664" s="74">
        <f>SUM(N665)</f>
        <v>0</v>
      </c>
      <c r="O664" s="25">
        <f t="shared" si="96"/>
        <v>0</v>
      </c>
      <c r="P664" s="76">
        <f t="shared" si="90"/>
        <v>0</v>
      </c>
    </row>
    <row r="665" spans="1:16" ht="39" hidden="1" x14ac:dyDescent="0.25">
      <c r="A665" s="72">
        <v>3311401110798150</v>
      </c>
      <c r="B665" s="31" t="s">
        <v>748</v>
      </c>
      <c r="C665" s="73"/>
      <c r="D665" s="64"/>
      <c r="E665" s="64"/>
      <c r="F665" s="75">
        <f t="shared" si="93"/>
        <v>0</v>
      </c>
      <c r="G665" s="25">
        <f t="shared" si="91"/>
        <v>0</v>
      </c>
      <c r="H665" s="64"/>
      <c r="I665" s="76">
        <f t="shared" si="97"/>
        <v>0</v>
      </c>
      <c r="J665" s="64"/>
      <c r="K665" s="25">
        <f t="shared" si="94"/>
        <v>0</v>
      </c>
      <c r="L665" s="75">
        <f t="shared" si="92"/>
        <v>0</v>
      </c>
      <c r="M665" s="25">
        <f t="shared" si="95"/>
        <v>0</v>
      </c>
      <c r="N665" s="64"/>
      <c r="O665" s="25">
        <f t="shared" si="96"/>
        <v>0</v>
      </c>
      <c r="P665" s="76">
        <f t="shared" si="90"/>
        <v>0</v>
      </c>
    </row>
    <row r="666" spans="1:16" ht="26.25" hidden="1" x14ac:dyDescent="0.25">
      <c r="A666" s="100">
        <v>331140112</v>
      </c>
      <c r="B666" s="31" t="s">
        <v>749</v>
      </c>
      <c r="C666" s="73"/>
      <c r="D666" s="74">
        <f>SUM(D667+D669+D671+D673+D675+D677+D679)</f>
        <v>0</v>
      </c>
      <c r="E666" s="74">
        <f>SUM(E667+E669+E671+E673+E675+E677+E679)</f>
        <v>0</v>
      </c>
      <c r="F666" s="75">
        <f t="shared" si="93"/>
        <v>0</v>
      </c>
      <c r="G666" s="25">
        <f t="shared" si="91"/>
        <v>0</v>
      </c>
      <c r="H666" s="74">
        <f>SUM(H667+H669+H671+H673+H675+H677+H679)</f>
        <v>0</v>
      </c>
      <c r="I666" s="76">
        <f t="shared" si="97"/>
        <v>0</v>
      </c>
      <c r="J666" s="74">
        <f>SUM(J667+J669+J671+J673+J675+J677+J679)</f>
        <v>0</v>
      </c>
      <c r="K666" s="25">
        <f t="shared" si="94"/>
        <v>0</v>
      </c>
      <c r="L666" s="75">
        <f t="shared" si="92"/>
        <v>0</v>
      </c>
      <c r="M666" s="25">
        <f t="shared" si="95"/>
        <v>0</v>
      </c>
      <c r="N666" s="74">
        <f>SUM(N667+N669+N671+N673+N675+N677+N679)</f>
        <v>0</v>
      </c>
      <c r="O666" s="25">
        <f t="shared" si="96"/>
        <v>0</v>
      </c>
      <c r="P666" s="76">
        <f t="shared" ref="P666:P729" si="98">SUM(F666-N666)</f>
        <v>0</v>
      </c>
    </row>
    <row r="667" spans="1:16" ht="26.25" hidden="1" x14ac:dyDescent="0.25">
      <c r="A667" s="72">
        <v>3311401120689</v>
      </c>
      <c r="B667" s="31" t="s">
        <v>750</v>
      </c>
      <c r="C667" s="73"/>
      <c r="D667" s="74">
        <f>SUM(D668)</f>
        <v>0</v>
      </c>
      <c r="E667" s="74">
        <f>SUM(E668)</f>
        <v>0</v>
      </c>
      <c r="F667" s="75">
        <f t="shared" si="93"/>
        <v>0</v>
      </c>
      <c r="G667" s="25">
        <f t="shared" si="91"/>
        <v>0</v>
      </c>
      <c r="H667" s="74">
        <f>SUM(H668)</f>
        <v>0</v>
      </c>
      <c r="I667" s="76">
        <f t="shared" si="97"/>
        <v>0</v>
      </c>
      <c r="J667" s="74">
        <f>SUM(J668)</f>
        <v>0</v>
      </c>
      <c r="K667" s="25">
        <f t="shared" si="94"/>
        <v>0</v>
      </c>
      <c r="L667" s="75">
        <f t="shared" ref="L667:L730" si="99">SUM(N667-J667)</f>
        <v>0</v>
      </c>
      <c r="M667" s="25">
        <f t="shared" si="95"/>
        <v>0</v>
      </c>
      <c r="N667" s="74">
        <f>SUM(N668)</f>
        <v>0</v>
      </c>
      <c r="O667" s="25">
        <f t="shared" si="96"/>
        <v>0</v>
      </c>
      <c r="P667" s="76">
        <f t="shared" si="98"/>
        <v>0</v>
      </c>
    </row>
    <row r="668" spans="1:16" ht="26.25" hidden="1" x14ac:dyDescent="0.25">
      <c r="A668" s="72">
        <v>3311401120689160</v>
      </c>
      <c r="B668" s="31" t="s">
        <v>750</v>
      </c>
      <c r="C668" s="73"/>
      <c r="D668" s="64"/>
      <c r="E668" s="64"/>
      <c r="F668" s="75">
        <f t="shared" si="93"/>
        <v>0</v>
      </c>
      <c r="G668" s="25">
        <f t="shared" si="91"/>
        <v>0</v>
      </c>
      <c r="H668" s="64"/>
      <c r="I668" s="76">
        <f t="shared" si="97"/>
        <v>0</v>
      </c>
      <c r="J668" s="64"/>
      <c r="K668" s="25">
        <f t="shared" si="94"/>
        <v>0</v>
      </c>
      <c r="L668" s="75">
        <f t="shared" si="99"/>
        <v>0</v>
      </c>
      <c r="M668" s="25">
        <f t="shared" si="95"/>
        <v>0</v>
      </c>
      <c r="N668" s="64"/>
      <c r="O668" s="25">
        <f t="shared" si="96"/>
        <v>0</v>
      </c>
      <c r="P668" s="76">
        <f t="shared" si="98"/>
        <v>0</v>
      </c>
    </row>
    <row r="669" spans="1:16" hidden="1" x14ac:dyDescent="0.25">
      <c r="A669" s="72">
        <v>3311401120715</v>
      </c>
      <c r="B669" s="31" t="s">
        <v>751</v>
      </c>
      <c r="C669" s="73"/>
      <c r="D669" s="74">
        <f>SUM(D670)</f>
        <v>0</v>
      </c>
      <c r="E669" s="74">
        <f>SUM(E670)</f>
        <v>0</v>
      </c>
      <c r="F669" s="75">
        <f t="shared" si="93"/>
        <v>0</v>
      </c>
      <c r="G669" s="25">
        <f t="shared" si="91"/>
        <v>0</v>
      </c>
      <c r="H669" s="74">
        <f>SUM(H670)</f>
        <v>0</v>
      </c>
      <c r="I669" s="76">
        <f t="shared" si="97"/>
        <v>0</v>
      </c>
      <c r="J669" s="74">
        <f>SUM(J670)</f>
        <v>0</v>
      </c>
      <c r="K669" s="25">
        <f t="shared" si="94"/>
        <v>0</v>
      </c>
      <c r="L669" s="75">
        <f t="shared" si="99"/>
        <v>0</v>
      </c>
      <c r="M669" s="25">
        <f t="shared" si="95"/>
        <v>0</v>
      </c>
      <c r="N669" s="74">
        <f>SUM(N670)</f>
        <v>0</v>
      </c>
      <c r="O669" s="25">
        <f t="shared" si="96"/>
        <v>0</v>
      </c>
      <c r="P669" s="76">
        <f t="shared" si="98"/>
        <v>0</v>
      </c>
    </row>
    <row r="670" spans="1:16" hidden="1" x14ac:dyDescent="0.25">
      <c r="A670" s="72">
        <v>3311401120715160</v>
      </c>
      <c r="B670" s="31" t="s">
        <v>751</v>
      </c>
      <c r="C670" s="73"/>
      <c r="D670" s="64"/>
      <c r="E670" s="64"/>
      <c r="F670" s="75">
        <f t="shared" si="93"/>
        <v>0</v>
      </c>
      <c r="G670" s="25">
        <f t="shared" si="91"/>
        <v>0</v>
      </c>
      <c r="H670" s="64"/>
      <c r="I670" s="76">
        <f t="shared" si="97"/>
        <v>0</v>
      </c>
      <c r="J670" s="64"/>
      <c r="K670" s="25">
        <f t="shared" si="94"/>
        <v>0</v>
      </c>
      <c r="L670" s="75">
        <f t="shared" si="99"/>
        <v>0</v>
      </c>
      <c r="M670" s="25">
        <f t="shared" si="95"/>
        <v>0</v>
      </c>
      <c r="N670" s="64"/>
      <c r="O670" s="25">
        <f t="shared" si="96"/>
        <v>0</v>
      </c>
      <c r="P670" s="76">
        <f t="shared" si="98"/>
        <v>0</v>
      </c>
    </row>
    <row r="671" spans="1:16" hidden="1" x14ac:dyDescent="0.25">
      <c r="A671" s="72">
        <v>3311401120716</v>
      </c>
      <c r="B671" s="31" t="s">
        <v>752</v>
      </c>
      <c r="C671" s="73"/>
      <c r="D671" s="74">
        <f>SUM(D672)</f>
        <v>0</v>
      </c>
      <c r="E671" s="74">
        <f>SUM(E672)</f>
        <v>0</v>
      </c>
      <c r="F671" s="75">
        <f t="shared" si="93"/>
        <v>0</v>
      </c>
      <c r="G671" s="25">
        <f t="shared" ref="G671:G736" si="100">IF(OR(F671=0,F$7=0),0,F671/F$7)*100</f>
        <v>0</v>
      </c>
      <c r="H671" s="74">
        <f>SUM(H672)</f>
        <v>0</v>
      </c>
      <c r="I671" s="76">
        <f t="shared" si="97"/>
        <v>0</v>
      </c>
      <c r="J671" s="74">
        <f>SUM(J672)</f>
        <v>0</v>
      </c>
      <c r="K671" s="25">
        <f t="shared" si="94"/>
        <v>0</v>
      </c>
      <c r="L671" s="75">
        <f t="shared" si="99"/>
        <v>0</v>
      </c>
      <c r="M671" s="25">
        <f t="shared" si="95"/>
        <v>0</v>
      </c>
      <c r="N671" s="74">
        <f>SUM(N672)</f>
        <v>0</v>
      </c>
      <c r="O671" s="25">
        <f t="shared" si="96"/>
        <v>0</v>
      </c>
      <c r="P671" s="76">
        <f t="shared" si="98"/>
        <v>0</v>
      </c>
    </row>
    <row r="672" spans="1:16" hidden="1" x14ac:dyDescent="0.25">
      <c r="A672" s="72">
        <v>3311401120716150</v>
      </c>
      <c r="B672" s="31" t="s">
        <v>752</v>
      </c>
      <c r="C672" s="73"/>
      <c r="D672" s="64"/>
      <c r="E672" s="64"/>
      <c r="F672" s="75">
        <f t="shared" si="93"/>
        <v>0</v>
      </c>
      <c r="G672" s="25">
        <f t="shared" si="100"/>
        <v>0</v>
      </c>
      <c r="H672" s="64"/>
      <c r="I672" s="76">
        <f t="shared" si="97"/>
        <v>0</v>
      </c>
      <c r="J672" s="64"/>
      <c r="K672" s="25">
        <f t="shared" si="94"/>
        <v>0</v>
      </c>
      <c r="L672" s="75">
        <f t="shared" si="99"/>
        <v>0</v>
      </c>
      <c r="M672" s="25">
        <f t="shared" si="95"/>
        <v>0</v>
      </c>
      <c r="N672" s="64"/>
      <c r="O672" s="25">
        <f t="shared" si="96"/>
        <v>0</v>
      </c>
      <c r="P672" s="76">
        <f t="shared" si="98"/>
        <v>0</v>
      </c>
    </row>
    <row r="673" spans="1:16" ht="26.25" hidden="1" x14ac:dyDescent="0.25">
      <c r="A673" s="100">
        <v>3311401120725</v>
      </c>
      <c r="B673" s="31" t="s">
        <v>753</v>
      </c>
      <c r="C673" s="73"/>
      <c r="D673" s="74">
        <f>SUM(D674)</f>
        <v>0</v>
      </c>
      <c r="E673" s="74">
        <f>SUM(E674)</f>
        <v>0</v>
      </c>
      <c r="F673" s="75">
        <f t="shared" si="93"/>
        <v>0</v>
      </c>
      <c r="G673" s="25">
        <f t="shared" si="100"/>
        <v>0</v>
      </c>
      <c r="H673" s="74">
        <f>SUM(H674)</f>
        <v>0</v>
      </c>
      <c r="I673" s="76">
        <f t="shared" si="97"/>
        <v>0</v>
      </c>
      <c r="J673" s="74">
        <f>SUM(J674)</f>
        <v>0</v>
      </c>
      <c r="K673" s="25">
        <f t="shared" si="94"/>
        <v>0</v>
      </c>
      <c r="L673" s="75">
        <f t="shared" si="99"/>
        <v>0</v>
      </c>
      <c r="M673" s="25">
        <f t="shared" si="95"/>
        <v>0</v>
      </c>
      <c r="N673" s="74">
        <f>SUM(N674)</f>
        <v>0</v>
      </c>
      <c r="O673" s="25">
        <f t="shared" si="96"/>
        <v>0</v>
      </c>
      <c r="P673" s="76">
        <f t="shared" si="98"/>
        <v>0</v>
      </c>
    </row>
    <row r="674" spans="1:16" ht="26.25" hidden="1" x14ac:dyDescent="0.25">
      <c r="A674" s="100">
        <v>3311401120725160</v>
      </c>
      <c r="B674" s="31" t="s">
        <v>753</v>
      </c>
      <c r="C674" s="73"/>
      <c r="D674" s="64"/>
      <c r="E674" s="64"/>
      <c r="F674" s="75">
        <f t="shared" si="93"/>
        <v>0</v>
      </c>
      <c r="G674" s="25">
        <f t="shared" si="100"/>
        <v>0</v>
      </c>
      <c r="H674" s="64"/>
      <c r="I674" s="76">
        <f t="shared" si="97"/>
        <v>0</v>
      </c>
      <c r="J674" s="64"/>
      <c r="K674" s="25">
        <f t="shared" si="94"/>
        <v>0</v>
      </c>
      <c r="L674" s="75">
        <f t="shared" si="99"/>
        <v>0</v>
      </c>
      <c r="M674" s="25">
        <f t="shared" si="95"/>
        <v>0</v>
      </c>
      <c r="N674" s="64"/>
      <c r="O674" s="25">
        <f t="shared" si="96"/>
        <v>0</v>
      </c>
      <c r="P674" s="76">
        <f t="shared" si="98"/>
        <v>0</v>
      </c>
    </row>
    <row r="675" spans="1:16" hidden="1" x14ac:dyDescent="0.25">
      <c r="A675" s="100">
        <v>3311401120731</v>
      </c>
      <c r="B675" s="31" t="s">
        <v>754</v>
      </c>
      <c r="C675" s="73"/>
      <c r="D675" s="74">
        <f>SUM(D676)</f>
        <v>0</v>
      </c>
      <c r="E675" s="74">
        <f>SUM(E676)</f>
        <v>0</v>
      </c>
      <c r="F675" s="75">
        <f t="shared" si="93"/>
        <v>0</v>
      </c>
      <c r="G675" s="25">
        <f t="shared" si="100"/>
        <v>0</v>
      </c>
      <c r="H675" s="74">
        <f>SUM(H676)</f>
        <v>0</v>
      </c>
      <c r="I675" s="76">
        <f t="shared" si="97"/>
        <v>0</v>
      </c>
      <c r="J675" s="74">
        <f>SUM(J676)</f>
        <v>0</v>
      </c>
      <c r="K675" s="25">
        <f t="shared" si="94"/>
        <v>0</v>
      </c>
      <c r="L675" s="75">
        <f t="shared" si="99"/>
        <v>0</v>
      </c>
      <c r="M675" s="25">
        <f t="shared" si="95"/>
        <v>0</v>
      </c>
      <c r="N675" s="74">
        <f>SUM(N676)</f>
        <v>0</v>
      </c>
      <c r="O675" s="25">
        <f t="shared" si="96"/>
        <v>0</v>
      </c>
      <c r="P675" s="76">
        <f t="shared" si="98"/>
        <v>0</v>
      </c>
    </row>
    <row r="676" spans="1:16" hidden="1" x14ac:dyDescent="0.25">
      <c r="A676" s="100">
        <v>3311401120731160</v>
      </c>
      <c r="B676" s="31" t="s">
        <v>754</v>
      </c>
      <c r="C676" s="73"/>
      <c r="D676" s="64"/>
      <c r="E676" s="64"/>
      <c r="F676" s="75">
        <f t="shared" si="93"/>
        <v>0</v>
      </c>
      <c r="G676" s="25">
        <f t="shared" si="100"/>
        <v>0</v>
      </c>
      <c r="H676" s="64"/>
      <c r="I676" s="76">
        <f t="shared" si="97"/>
        <v>0</v>
      </c>
      <c r="J676" s="64"/>
      <c r="K676" s="25">
        <f t="shared" si="94"/>
        <v>0</v>
      </c>
      <c r="L676" s="75">
        <f t="shared" si="99"/>
        <v>0</v>
      </c>
      <c r="M676" s="25">
        <f t="shared" si="95"/>
        <v>0</v>
      </c>
      <c r="N676" s="64"/>
      <c r="O676" s="25">
        <f t="shared" si="96"/>
        <v>0</v>
      </c>
      <c r="P676" s="76">
        <f t="shared" si="98"/>
        <v>0</v>
      </c>
    </row>
    <row r="677" spans="1:16" hidden="1" x14ac:dyDescent="0.25">
      <c r="A677" s="100">
        <v>3311401120740</v>
      </c>
      <c r="B677" s="31" t="s">
        <v>755</v>
      </c>
      <c r="C677" s="73"/>
      <c r="D677" s="74">
        <f>SUM(D678)</f>
        <v>0</v>
      </c>
      <c r="E677" s="74">
        <f>SUM(E678)</f>
        <v>0</v>
      </c>
      <c r="F677" s="75">
        <f t="shared" si="93"/>
        <v>0</v>
      </c>
      <c r="G677" s="25">
        <f t="shared" si="100"/>
        <v>0</v>
      </c>
      <c r="H677" s="74">
        <f>SUM(H678)</f>
        <v>0</v>
      </c>
      <c r="I677" s="76">
        <f t="shared" si="97"/>
        <v>0</v>
      </c>
      <c r="J677" s="74">
        <f>SUM(J678)</f>
        <v>0</v>
      </c>
      <c r="K677" s="25">
        <f t="shared" si="94"/>
        <v>0</v>
      </c>
      <c r="L677" s="75">
        <f t="shared" si="99"/>
        <v>0</v>
      </c>
      <c r="M677" s="25">
        <f t="shared" si="95"/>
        <v>0</v>
      </c>
      <c r="N677" s="74">
        <f>SUM(N678)</f>
        <v>0</v>
      </c>
      <c r="O677" s="25">
        <f t="shared" si="96"/>
        <v>0</v>
      </c>
      <c r="P677" s="76">
        <f t="shared" si="98"/>
        <v>0</v>
      </c>
    </row>
    <row r="678" spans="1:16" hidden="1" x14ac:dyDescent="0.25">
      <c r="A678" s="100">
        <v>3311401120740160</v>
      </c>
      <c r="B678" s="31" t="s">
        <v>755</v>
      </c>
      <c r="C678" s="73"/>
      <c r="D678" s="64"/>
      <c r="E678" s="64"/>
      <c r="F678" s="75">
        <f t="shared" si="93"/>
        <v>0</v>
      </c>
      <c r="G678" s="25">
        <f t="shared" si="100"/>
        <v>0</v>
      </c>
      <c r="H678" s="64"/>
      <c r="I678" s="76">
        <f t="shared" si="97"/>
        <v>0</v>
      </c>
      <c r="J678" s="64"/>
      <c r="K678" s="25">
        <f t="shared" si="94"/>
        <v>0</v>
      </c>
      <c r="L678" s="75">
        <f t="shared" si="99"/>
        <v>0</v>
      </c>
      <c r="M678" s="25">
        <f t="shared" si="95"/>
        <v>0</v>
      </c>
      <c r="N678" s="64"/>
      <c r="O678" s="25">
        <f t="shared" si="96"/>
        <v>0</v>
      </c>
      <c r="P678" s="76">
        <f t="shared" si="98"/>
        <v>0</v>
      </c>
    </row>
    <row r="679" spans="1:16" ht="26.25" hidden="1" x14ac:dyDescent="0.25">
      <c r="A679" s="72">
        <v>3311401120752</v>
      </c>
      <c r="B679" s="31" t="s">
        <v>756</v>
      </c>
      <c r="C679" s="73"/>
      <c r="D679" s="74">
        <f>SUM(D680)</f>
        <v>0</v>
      </c>
      <c r="E679" s="74">
        <f>SUM(E680)</f>
        <v>0</v>
      </c>
      <c r="F679" s="75">
        <f t="shared" si="93"/>
        <v>0</v>
      </c>
      <c r="G679" s="25">
        <f t="shared" si="100"/>
        <v>0</v>
      </c>
      <c r="H679" s="74">
        <f>SUM(H680)</f>
        <v>0</v>
      </c>
      <c r="I679" s="76">
        <f t="shared" si="97"/>
        <v>0</v>
      </c>
      <c r="J679" s="74">
        <f>SUM(J680)</f>
        <v>0</v>
      </c>
      <c r="K679" s="25">
        <f t="shared" si="94"/>
        <v>0</v>
      </c>
      <c r="L679" s="75">
        <f t="shared" si="99"/>
        <v>0</v>
      </c>
      <c r="M679" s="25">
        <f t="shared" si="95"/>
        <v>0</v>
      </c>
      <c r="N679" s="74">
        <f>SUM(N680)</f>
        <v>0</v>
      </c>
      <c r="O679" s="25">
        <f t="shared" si="96"/>
        <v>0</v>
      </c>
      <c r="P679" s="76">
        <f t="shared" si="98"/>
        <v>0</v>
      </c>
    </row>
    <row r="680" spans="1:16" ht="26.25" hidden="1" x14ac:dyDescent="0.25">
      <c r="A680" s="72">
        <v>3311401120752160</v>
      </c>
      <c r="B680" s="31" t="s">
        <v>756</v>
      </c>
      <c r="C680" s="73"/>
      <c r="D680" s="64"/>
      <c r="E680" s="64"/>
      <c r="F680" s="75">
        <f t="shared" si="93"/>
        <v>0</v>
      </c>
      <c r="G680" s="25">
        <f t="shared" si="100"/>
        <v>0</v>
      </c>
      <c r="H680" s="64"/>
      <c r="I680" s="76">
        <f t="shared" si="97"/>
        <v>0</v>
      </c>
      <c r="J680" s="64"/>
      <c r="K680" s="25">
        <f t="shared" si="94"/>
        <v>0</v>
      </c>
      <c r="L680" s="75">
        <f t="shared" si="99"/>
        <v>0</v>
      </c>
      <c r="M680" s="25">
        <f t="shared" si="95"/>
        <v>0</v>
      </c>
      <c r="N680" s="64"/>
      <c r="O680" s="25">
        <f t="shared" si="96"/>
        <v>0</v>
      </c>
      <c r="P680" s="76">
        <f t="shared" si="98"/>
        <v>0</v>
      </c>
    </row>
    <row r="681" spans="1:16" hidden="1" x14ac:dyDescent="0.25">
      <c r="A681" s="100">
        <v>331140113</v>
      </c>
      <c r="B681" s="31" t="s">
        <v>757</v>
      </c>
      <c r="C681" s="73"/>
      <c r="D681" s="74">
        <f>SUM(D682+D684+D686+D688+D690)</f>
        <v>0</v>
      </c>
      <c r="E681" s="74">
        <f>SUM(E682+E684+E686+E688+E690)</f>
        <v>0</v>
      </c>
      <c r="F681" s="75">
        <f t="shared" si="93"/>
        <v>0</v>
      </c>
      <c r="G681" s="25">
        <f t="shared" si="100"/>
        <v>0</v>
      </c>
      <c r="H681" s="74">
        <f>SUM(H682+H684+H686+H688+H690)</f>
        <v>0</v>
      </c>
      <c r="I681" s="76">
        <f t="shared" si="97"/>
        <v>0</v>
      </c>
      <c r="J681" s="74">
        <f>SUM(J682+J684+J686+J688+J690)</f>
        <v>0</v>
      </c>
      <c r="K681" s="25">
        <f t="shared" si="94"/>
        <v>0</v>
      </c>
      <c r="L681" s="75">
        <f t="shared" si="99"/>
        <v>0</v>
      </c>
      <c r="M681" s="25">
        <f t="shared" si="95"/>
        <v>0</v>
      </c>
      <c r="N681" s="74">
        <f>SUM(N682+N684+N686+N688+N690)</f>
        <v>0</v>
      </c>
      <c r="O681" s="25">
        <f t="shared" si="96"/>
        <v>0</v>
      </c>
      <c r="P681" s="76">
        <f t="shared" si="98"/>
        <v>0</v>
      </c>
    </row>
    <row r="682" spans="1:16" hidden="1" x14ac:dyDescent="0.25">
      <c r="A682" s="100">
        <v>3311401130414</v>
      </c>
      <c r="B682" s="31" t="s">
        <v>758</v>
      </c>
      <c r="C682" s="73"/>
      <c r="D682" s="74">
        <f>SUM(D683)</f>
        <v>0</v>
      </c>
      <c r="E682" s="74">
        <f>SUM(E683)</f>
        <v>0</v>
      </c>
      <c r="F682" s="75">
        <f t="shared" si="93"/>
        <v>0</v>
      </c>
      <c r="G682" s="25">
        <f t="shared" si="100"/>
        <v>0</v>
      </c>
      <c r="H682" s="74">
        <f>SUM(H683)</f>
        <v>0</v>
      </c>
      <c r="I682" s="76">
        <f t="shared" si="97"/>
        <v>0</v>
      </c>
      <c r="J682" s="74">
        <f>SUM(J683)</f>
        <v>0</v>
      </c>
      <c r="K682" s="25">
        <f t="shared" si="94"/>
        <v>0</v>
      </c>
      <c r="L682" s="75">
        <f t="shared" si="99"/>
        <v>0</v>
      </c>
      <c r="M682" s="25">
        <f t="shared" si="95"/>
        <v>0</v>
      </c>
      <c r="N682" s="74">
        <f>SUM(N683)</f>
        <v>0</v>
      </c>
      <c r="O682" s="25">
        <f t="shared" si="96"/>
        <v>0</v>
      </c>
      <c r="P682" s="76">
        <f t="shared" si="98"/>
        <v>0</v>
      </c>
    </row>
    <row r="683" spans="1:16" hidden="1" x14ac:dyDescent="0.25">
      <c r="A683" s="100">
        <v>3311401130414160</v>
      </c>
      <c r="B683" s="31" t="s">
        <v>758</v>
      </c>
      <c r="C683" s="73"/>
      <c r="D683" s="64"/>
      <c r="E683" s="64"/>
      <c r="F683" s="75">
        <f t="shared" si="93"/>
        <v>0</v>
      </c>
      <c r="G683" s="25">
        <f t="shared" si="100"/>
        <v>0</v>
      </c>
      <c r="H683" s="64"/>
      <c r="I683" s="76">
        <f t="shared" si="97"/>
        <v>0</v>
      </c>
      <c r="J683" s="64"/>
      <c r="K683" s="25">
        <f t="shared" si="94"/>
        <v>0</v>
      </c>
      <c r="L683" s="75">
        <f t="shared" si="99"/>
        <v>0</v>
      </c>
      <c r="M683" s="25">
        <f t="shared" si="95"/>
        <v>0</v>
      </c>
      <c r="N683" s="64"/>
      <c r="O683" s="25">
        <f t="shared" si="96"/>
        <v>0</v>
      </c>
      <c r="P683" s="76">
        <f t="shared" si="98"/>
        <v>0</v>
      </c>
    </row>
    <row r="684" spans="1:16" ht="26.25" hidden="1" x14ac:dyDescent="0.25">
      <c r="A684" s="100">
        <v>3311401130604</v>
      </c>
      <c r="B684" s="31" t="s">
        <v>759</v>
      </c>
      <c r="C684" s="73"/>
      <c r="D684" s="74">
        <f>SUM(D685)</f>
        <v>0</v>
      </c>
      <c r="E684" s="74">
        <f>SUM(E685)</f>
        <v>0</v>
      </c>
      <c r="F684" s="75">
        <f t="shared" si="93"/>
        <v>0</v>
      </c>
      <c r="G684" s="25">
        <f t="shared" si="100"/>
        <v>0</v>
      </c>
      <c r="H684" s="74">
        <f>SUM(H685)</f>
        <v>0</v>
      </c>
      <c r="I684" s="76">
        <f t="shared" si="97"/>
        <v>0</v>
      </c>
      <c r="J684" s="74">
        <f>SUM(J685)</f>
        <v>0</v>
      </c>
      <c r="K684" s="25">
        <f t="shared" si="94"/>
        <v>0</v>
      </c>
      <c r="L684" s="75">
        <f t="shared" si="99"/>
        <v>0</v>
      </c>
      <c r="M684" s="25">
        <f t="shared" si="95"/>
        <v>0</v>
      </c>
      <c r="N684" s="74">
        <f>SUM(N685)</f>
        <v>0</v>
      </c>
      <c r="O684" s="25">
        <f t="shared" si="96"/>
        <v>0</v>
      </c>
      <c r="P684" s="76">
        <f t="shared" si="98"/>
        <v>0</v>
      </c>
    </row>
    <row r="685" spans="1:16" ht="26.25" hidden="1" x14ac:dyDescent="0.25">
      <c r="A685" s="100">
        <v>3311401130604160</v>
      </c>
      <c r="B685" s="31" t="s">
        <v>759</v>
      </c>
      <c r="C685" s="73"/>
      <c r="D685" s="64"/>
      <c r="E685" s="64"/>
      <c r="F685" s="75">
        <f t="shared" si="93"/>
        <v>0</v>
      </c>
      <c r="G685" s="25">
        <f t="shared" si="100"/>
        <v>0</v>
      </c>
      <c r="H685" s="64"/>
      <c r="I685" s="76">
        <f t="shared" si="97"/>
        <v>0</v>
      </c>
      <c r="J685" s="64"/>
      <c r="K685" s="25">
        <f t="shared" si="94"/>
        <v>0</v>
      </c>
      <c r="L685" s="75">
        <f t="shared" si="99"/>
        <v>0</v>
      </c>
      <c r="M685" s="25">
        <f t="shared" si="95"/>
        <v>0</v>
      </c>
      <c r="N685" s="64"/>
      <c r="O685" s="25">
        <f t="shared" si="96"/>
        <v>0</v>
      </c>
      <c r="P685" s="76">
        <f t="shared" si="98"/>
        <v>0</v>
      </c>
    </row>
    <row r="686" spans="1:16" ht="26.25" hidden="1" x14ac:dyDescent="0.25">
      <c r="A686" s="72">
        <v>3311401130686</v>
      </c>
      <c r="B686" s="31" t="s">
        <v>760</v>
      </c>
      <c r="C686" s="73"/>
      <c r="D686" s="74">
        <f>SUM(D687)</f>
        <v>0</v>
      </c>
      <c r="E686" s="74">
        <f>SUM(E687)</f>
        <v>0</v>
      </c>
      <c r="F686" s="75">
        <f t="shared" si="93"/>
        <v>0</v>
      </c>
      <c r="G686" s="25">
        <f t="shared" si="100"/>
        <v>0</v>
      </c>
      <c r="H686" s="74">
        <f>SUM(H687)</f>
        <v>0</v>
      </c>
      <c r="I686" s="76">
        <f t="shared" si="97"/>
        <v>0</v>
      </c>
      <c r="J686" s="74">
        <f>SUM(J687)</f>
        <v>0</v>
      </c>
      <c r="K686" s="25">
        <f t="shared" si="94"/>
        <v>0</v>
      </c>
      <c r="L686" s="75">
        <f t="shared" si="99"/>
        <v>0</v>
      </c>
      <c r="M686" s="25">
        <f t="shared" si="95"/>
        <v>0</v>
      </c>
      <c r="N686" s="74">
        <f>SUM(N687)</f>
        <v>0</v>
      </c>
      <c r="O686" s="25">
        <f t="shared" si="96"/>
        <v>0</v>
      </c>
      <c r="P686" s="76">
        <f t="shared" si="98"/>
        <v>0</v>
      </c>
    </row>
    <row r="687" spans="1:16" ht="26.25" hidden="1" x14ac:dyDescent="0.25">
      <c r="A687" s="72">
        <v>3311401130686160</v>
      </c>
      <c r="B687" s="31" t="s">
        <v>760</v>
      </c>
      <c r="C687" s="73"/>
      <c r="D687" s="64"/>
      <c r="E687" s="64"/>
      <c r="F687" s="75">
        <f t="shared" si="93"/>
        <v>0</v>
      </c>
      <c r="G687" s="25">
        <f t="shared" si="100"/>
        <v>0</v>
      </c>
      <c r="H687" s="64"/>
      <c r="I687" s="76">
        <f t="shared" si="97"/>
        <v>0</v>
      </c>
      <c r="J687" s="64"/>
      <c r="K687" s="25">
        <f t="shared" si="94"/>
        <v>0</v>
      </c>
      <c r="L687" s="75">
        <f t="shared" si="99"/>
        <v>0</v>
      </c>
      <c r="M687" s="25">
        <f t="shared" si="95"/>
        <v>0</v>
      </c>
      <c r="N687" s="64"/>
      <c r="O687" s="25">
        <f t="shared" si="96"/>
        <v>0</v>
      </c>
      <c r="P687" s="76">
        <f t="shared" si="98"/>
        <v>0</v>
      </c>
    </row>
    <row r="688" spans="1:16" ht="26.25" hidden="1" x14ac:dyDescent="0.25">
      <c r="A688" s="100">
        <v>3311401130884</v>
      </c>
      <c r="B688" s="31" t="s">
        <v>761</v>
      </c>
      <c r="C688" s="73"/>
      <c r="D688" s="74">
        <f>SUM(D689)</f>
        <v>0</v>
      </c>
      <c r="E688" s="74">
        <f>SUM(E689)</f>
        <v>0</v>
      </c>
      <c r="F688" s="75">
        <f t="shared" si="93"/>
        <v>0</v>
      </c>
      <c r="G688" s="25">
        <f t="shared" si="100"/>
        <v>0</v>
      </c>
      <c r="H688" s="74">
        <f>SUM(H689)</f>
        <v>0</v>
      </c>
      <c r="I688" s="76">
        <f t="shared" si="97"/>
        <v>0</v>
      </c>
      <c r="J688" s="74">
        <f>SUM(J689)</f>
        <v>0</v>
      </c>
      <c r="K688" s="25">
        <f t="shared" si="94"/>
        <v>0</v>
      </c>
      <c r="L688" s="75">
        <f t="shared" si="99"/>
        <v>0</v>
      </c>
      <c r="M688" s="25">
        <f t="shared" si="95"/>
        <v>0</v>
      </c>
      <c r="N688" s="74">
        <f>SUM(N689)</f>
        <v>0</v>
      </c>
      <c r="O688" s="25">
        <f t="shared" si="96"/>
        <v>0</v>
      </c>
      <c r="P688" s="76">
        <f t="shared" si="98"/>
        <v>0</v>
      </c>
    </row>
    <row r="689" spans="1:16" ht="26.25" hidden="1" x14ac:dyDescent="0.25">
      <c r="A689" s="100">
        <v>3311401130884160</v>
      </c>
      <c r="B689" s="31" t="s">
        <v>761</v>
      </c>
      <c r="C689" s="73"/>
      <c r="D689" s="64"/>
      <c r="E689" s="64"/>
      <c r="F689" s="75">
        <f t="shared" si="93"/>
        <v>0</v>
      </c>
      <c r="G689" s="25">
        <f t="shared" si="100"/>
        <v>0</v>
      </c>
      <c r="H689" s="64"/>
      <c r="I689" s="76">
        <f t="shared" si="97"/>
        <v>0</v>
      </c>
      <c r="J689" s="64"/>
      <c r="K689" s="25">
        <f t="shared" si="94"/>
        <v>0</v>
      </c>
      <c r="L689" s="75">
        <f t="shared" si="99"/>
        <v>0</v>
      </c>
      <c r="M689" s="25">
        <f t="shared" si="95"/>
        <v>0</v>
      </c>
      <c r="N689" s="64"/>
      <c r="O689" s="25">
        <f t="shared" si="96"/>
        <v>0</v>
      </c>
      <c r="P689" s="76">
        <f t="shared" si="98"/>
        <v>0</v>
      </c>
    </row>
    <row r="690" spans="1:16" ht="26.25" hidden="1" x14ac:dyDescent="0.25">
      <c r="A690" s="100">
        <v>3311401130968</v>
      </c>
      <c r="B690" s="80" t="s">
        <v>761</v>
      </c>
      <c r="C690" s="73"/>
      <c r="D690" s="74">
        <f>SUM(D691)</f>
        <v>0</v>
      </c>
      <c r="E690" s="74">
        <f>SUM(E691)</f>
        <v>0</v>
      </c>
      <c r="F690" s="75">
        <f t="shared" si="93"/>
        <v>0</v>
      </c>
      <c r="G690" s="25">
        <f t="shared" si="100"/>
        <v>0</v>
      </c>
      <c r="H690" s="74">
        <f>SUM(H691)</f>
        <v>0</v>
      </c>
      <c r="I690" s="76">
        <f t="shared" si="97"/>
        <v>0</v>
      </c>
      <c r="J690" s="74">
        <f>SUM(J691)</f>
        <v>0</v>
      </c>
      <c r="K690" s="25">
        <f t="shared" si="94"/>
        <v>0</v>
      </c>
      <c r="L690" s="75">
        <f t="shared" si="99"/>
        <v>0</v>
      </c>
      <c r="M690" s="25">
        <f t="shared" si="95"/>
        <v>0</v>
      </c>
      <c r="N690" s="74">
        <f>SUM(N691)</f>
        <v>0</v>
      </c>
      <c r="O690" s="25">
        <f t="shared" si="96"/>
        <v>0</v>
      </c>
      <c r="P690" s="76">
        <f t="shared" si="98"/>
        <v>0</v>
      </c>
    </row>
    <row r="691" spans="1:16" ht="26.25" hidden="1" x14ac:dyDescent="0.25">
      <c r="A691" s="100">
        <v>3311401130968160</v>
      </c>
      <c r="B691" s="80" t="s">
        <v>762</v>
      </c>
      <c r="C691" s="73"/>
      <c r="D691" s="64"/>
      <c r="E691" s="64"/>
      <c r="F691" s="75">
        <f t="shared" si="93"/>
        <v>0</v>
      </c>
      <c r="G691" s="25">
        <f t="shared" si="100"/>
        <v>0</v>
      </c>
      <c r="H691" s="64"/>
      <c r="I691" s="76">
        <f t="shared" si="97"/>
        <v>0</v>
      </c>
      <c r="J691" s="64"/>
      <c r="K691" s="25">
        <f t="shared" si="94"/>
        <v>0</v>
      </c>
      <c r="L691" s="75">
        <f t="shared" si="99"/>
        <v>0</v>
      </c>
      <c r="M691" s="25">
        <f t="shared" si="95"/>
        <v>0</v>
      </c>
      <c r="N691" s="64"/>
      <c r="O691" s="25">
        <f t="shared" si="96"/>
        <v>0</v>
      </c>
      <c r="P691" s="76">
        <f t="shared" si="98"/>
        <v>0</v>
      </c>
    </row>
    <row r="692" spans="1:16" ht="26.25" hidden="1" x14ac:dyDescent="0.25">
      <c r="A692" s="100">
        <v>331140114</v>
      </c>
      <c r="B692" s="31" t="s">
        <v>763</v>
      </c>
      <c r="C692" s="73"/>
      <c r="D692" s="74">
        <f>SUM(D693+D695)</f>
        <v>0</v>
      </c>
      <c r="E692" s="74">
        <f>SUM(E693+E695)</f>
        <v>0</v>
      </c>
      <c r="F692" s="75">
        <f t="shared" si="93"/>
        <v>0</v>
      </c>
      <c r="G692" s="25">
        <f t="shared" si="100"/>
        <v>0</v>
      </c>
      <c r="H692" s="74">
        <f>SUM(H693+H695)</f>
        <v>0</v>
      </c>
      <c r="I692" s="76">
        <f t="shared" si="97"/>
        <v>0</v>
      </c>
      <c r="J692" s="74">
        <f>SUM(J693+J695)</f>
        <v>0</v>
      </c>
      <c r="K692" s="25">
        <f t="shared" si="94"/>
        <v>0</v>
      </c>
      <c r="L692" s="75">
        <f t="shared" si="99"/>
        <v>0</v>
      </c>
      <c r="M692" s="25">
        <f t="shared" si="95"/>
        <v>0</v>
      </c>
      <c r="N692" s="74">
        <f>SUM(N693+N695)</f>
        <v>0</v>
      </c>
      <c r="O692" s="25">
        <f t="shared" si="96"/>
        <v>0</v>
      </c>
      <c r="P692" s="76">
        <f t="shared" si="98"/>
        <v>0</v>
      </c>
    </row>
    <row r="693" spans="1:16" ht="26.25" hidden="1" x14ac:dyDescent="0.25">
      <c r="A693" s="100">
        <v>3311401140582</v>
      </c>
      <c r="B693" s="31" t="s">
        <v>764</v>
      </c>
      <c r="C693" s="73"/>
      <c r="D693" s="74">
        <f>SUM(D694)</f>
        <v>0</v>
      </c>
      <c r="E693" s="74">
        <f>SUM(E694)</f>
        <v>0</v>
      </c>
      <c r="F693" s="75">
        <f t="shared" si="93"/>
        <v>0</v>
      </c>
      <c r="G693" s="25">
        <f t="shared" si="100"/>
        <v>0</v>
      </c>
      <c r="H693" s="74">
        <f>SUM(H694)</f>
        <v>0</v>
      </c>
      <c r="I693" s="76">
        <f t="shared" si="97"/>
        <v>0</v>
      </c>
      <c r="J693" s="74">
        <f>SUM(J694)</f>
        <v>0</v>
      </c>
      <c r="K693" s="25">
        <f t="shared" si="94"/>
        <v>0</v>
      </c>
      <c r="L693" s="75">
        <f t="shared" si="99"/>
        <v>0</v>
      </c>
      <c r="M693" s="25">
        <f t="shared" si="95"/>
        <v>0</v>
      </c>
      <c r="N693" s="74">
        <f>SUM(N694)</f>
        <v>0</v>
      </c>
      <c r="O693" s="25">
        <f t="shared" si="96"/>
        <v>0</v>
      </c>
      <c r="P693" s="76">
        <f t="shared" si="98"/>
        <v>0</v>
      </c>
    </row>
    <row r="694" spans="1:16" ht="26.25" hidden="1" x14ac:dyDescent="0.25">
      <c r="A694" s="100">
        <v>3311401140582170</v>
      </c>
      <c r="B694" s="31" t="s">
        <v>764</v>
      </c>
      <c r="C694" s="73"/>
      <c r="D694" s="64"/>
      <c r="E694" s="64"/>
      <c r="F694" s="75">
        <f t="shared" si="93"/>
        <v>0</v>
      </c>
      <c r="G694" s="25">
        <f t="shared" si="100"/>
        <v>0</v>
      </c>
      <c r="H694" s="64"/>
      <c r="I694" s="76">
        <f t="shared" si="97"/>
        <v>0</v>
      </c>
      <c r="J694" s="64"/>
      <c r="K694" s="25">
        <f t="shared" si="94"/>
        <v>0</v>
      </c>
      <c r="L694" s="75">
        <f t="shared" si="99"/>
        <v>0</v>
      </c>
      <c r="M694" s="25">
        <f t="shared" si="95"/>
        <v>0</v>
      </c>
      <c r="N694" s="64"/>
      <c r="O694" s="25">
        <f t="shared" si="96"/>
        <v>0</v>
      </c>
      <c r="P694" s="76">
        <f t="shared" si="98"/>
        <v>0</v>
      </c>
    </row>
    <row r="695" spans="1:16" hidden="1" x14ac:dyDescent="0.25">
      <c r="A695" s="100">
        <v>3311401140583</v>
      </c>
      <c r="B695" s="31" t="s">
        <v>765</v>
      </c>
      <c r="C695" s="73"/>
      <c r="D695" s="74">
        <f>SUM(D696)</f>
        <v>0</v>
      </c>
      <c r="E695" s="74">
        <f>SUM(E696)</f>
        <v>0</v>
      </c>
      <c r="F695" s="75">
        <f t="shared" si="93"/>
        <v>0</v>
      </c>
      <c r="G695" s="25">
        <f t="shared" si="100"/>
        <v>0</v>
      </c>
      <c r="H695" s="74">
        <f>SUM(H696)</f>
        <v>0</v>
      </c>
      <c r="I695" s="76">
        <f t="shared" si="97"/>
        <v>0</v>
      </c>
      <c r="J695" s="74">
        <f>SUM(J696)</f>
        <v>0</v>
      </c>
      <c r="K695" s="25">
        <f t="shared" si="94"/>
        <v>0</v>
      </c>
      <c r="L695" s="75">
        <f t="shared" si="99"/>
        <v>0</v>
      </c>
      <c r="M695" s="25">
        <f t="shared" si="95"/>
        <v>0</v>
      </c>
      <c r="N695" s="74">
        <f>SUM(N696)</f>
        <v>0</v>
      </c>
      <c r="O695" s="25">
        <f t="shared" si="96"/>
        <v>0</v>
      </c>
      <c r="P695" s="76">
        <f t="shared" si="98"/>
        <v>0</v>
      </c>
    </row>
    <row r="696" spans="1:16" hidden="1" x14ac:dyDescent="0.25">
      <c r="A696" s="100">
        <v>3311401140583170</v>
      </c>
      <c r="B696" s="31" t="s">
        <v>765</v>
      </c>
      <c r="C696" s="73"/>
      <c r="D696" s="64"/>
      <c r="E696" s="64"/>
      <c r="F696" s="75">
        <f t="shared" si="93"/>
        <v>0</v>
      </c>
      <c r="G696" s="25">
        <f t="shared" si="100"/>
        <v>0</v>
      </c>
      <c r="H696" s="64"/>
      <c r="I696" s="76">
        <f t="shared" si="97"/>
        <v>0</v>
      </c>
      <c r="J696" s="64"/>
      <c r="K696" s="25">
        <f t="shared" si="94"/>
        <v>0</v>
      </c>
      <c r="L696" s="75">
        <f t="shared" si="99"/>
        <v>0</v>
      </c>
      <c r="M696" s="25">
        <f t="shared" si="95"/>
        <v>0</v>
      </c>
      <c r="N696" s="64"/>
      <c r="O696" s="25">
        <f t="shared" si="96"/>
        <v>0</v>
      </c>
      <c r="P696" s="76">
        <f t="shared" si="98"/>
        <v>0</v>
      </c>
    </row>
    <row r="697" spans="1:16" hidden="1" x14ac:dyDescent="0.25">
      <c r="A697" s="100">
        <v>331140115</v>
      </c>
      <c r="B697" s="31" t="s">
        <v>766</v>
      </c>
      <c r="C697" s="73"/>
      <c r="D697" s="74">
        <f>SUM(D698+D700+D702+D704+D706+D708+D710+D712+D714+D716+D725+D727+D729+D731+D733+D735+D737+D739+D742+D744)</f>
        <v>0</v>
      </c>
      <c r="E697" s="74">
        <f>SUM(E698+E700+E702+E704+E706+E708+E710+E712+E714+E716+E725+E727+E729+E731+E733+E735+E737+E739+E742+E744)</f>
        <v>0</v>
      </c>
      <c r="F697" s="75">
        <f t="shared" si="93"/>
        <v>0</v>
      </c>
      <c r="G697" s="25">
        <f t="shared" si="100"/>
        <v>0</v>
      </c>
      <c r="H697" s="74">
        <f>SUM(H698+H700+H702+H704+H706+H708+H710+H712+H714+H716+H725+H727+H729+H731+H733+H735+H737+H739+H742+H744)</f>
        <v>0</v>
      </c>
      <c r="I697" s="76">
        <f t="shared" si="97"/>
        <v>0</v>
      </c>
      <c r="J697" s="74">
        <f>SUM(J698+J700+J702+J704+J706+J708+J710+J712+J714+J716+J725+J727+J729+J731+J733+J735+J737+J739+J742+J744)</f>
        <v>0</v>
      </c>
      <c r="K697" s="25">
        <f t="shared" si="94"/>
        <v>0</v>
      </c>
      <c r="L697" s="75">
        <f t="shared" si="99"/>
        <v>0</v>
      </c>
      <c r="M697" s="25">
        <f t="shared" si="95"/>
        <v>0</v>
      </c>
      <c r="N697" s="74">
        <f>SUM(N698+N700+N702+N704+N706+N708+N710+N712+N714+N716+N725+N727+N729+N731+N733+N735+N737+N739+N742+N744)</f>
        <v>0</v>
      </c>
      <c r="O697" s="25">
        <f t="shared" si="96"/>
        <v>0</v>
      </c>
      <c r="P697" s="76">
        <f t="shared" si="98"/>
        <v>0</v>
      </c>
    </row>
    <row r="698" spans="1:16" ht="39" hidden="1" x14ac:dyDescent="0.25">
      <c r="A698" s="100">
        <v>3311401150005</v>
      </c>
      <c r="B698" s="31" t="s">
        <v>767</v>
      </c>
      <c r="C698" s="73"/>
      <c r="D698" s="74">
        <f>SUM(D699)</f>
        <v>0</v>
      </c>
      <c r="E698" s="74">
        <f>SUM(E699)</f>
        <v>0</v>
      </c>
      <c r="F698" s="75">
        <f t="shared" si="93"/>
        <v>0</v>
      </c>
      <c r="G698" s="25">
        <f t="shared" si="100"/>
        <v>0</v>
      </c>
      <c r="H698" s="74">
        <f>SUM(H699)</f>
        <v>0</v>
      </c>
      <c r="I698" s="76">
        <f t="shared" si="97"/>
        <v>0</v>
      </c>
      <c r="J698" s="74">
        <f>SUM(J699)</f>
        <v>0</v>
      </c>
      <c r="K698" s="25">
        <f t="shared" si="94"/>
        <v>0</v>
      </c>
      <c r="L698" s="75">
        <f t="shared" si="99"/>
        <v>0</v>
      </c>
      <c r="M698" s="25">
        <f t="shared" si="95"/>
        <v>0</v>
      </c>
      <c r="N698" s="74">
        <f>SUM(N699)</f>
        <v>0</v>
      </c>
      <c r="O698" s="25">
        <f t="shared" si="96"/>
        <v>0</v>
      </c>
      <c r="P698" s="76">
        <f t="shared" si="98"/>
        <v>0</v>
      </c>
    </row>
    <row r="699" spans="1:16" hidden="1" x14ac:dyDescent="0.25">
      <c r="A699" s="100">
        <v>3311401150005170</v>
      </c>
      <c r="B699" s="31" t="s">
        <v>768</v>
      </c>
      <c r="C699" s="73"/>
      <c r="D699" s="64"/>
      <c r="E699" s="64"/>
      <c r="F699" s="75">
        <f t="shared" si="93"/>
        <v>0</v>
      </c>
      <c r="G699" s="25">
        <f t="shared" si="100"/>
        <v>0</v>
      </c>
      <c r="H699" s="64"/>
      <c r="I699" s="76">
        <f t="shared" si="97"/>
        <v>0</v>
      </c>
      <c r="J699" s="64"/>
      <c r="K699" s="25">
        <f t="shared" si="94"/>
        <v>0</v>
      </c>
      <c r="L699" s="75">
        <f t="shared" si="99"/>
        <v>0</v>
      </c>
      <c r="M699" s="25">
        <f t="shared" si="95"/>
        <v>0</v>
      </c>
      <c r="N699" s="64"/>
      <c r="O699" s="25">
        <f t="shared" si="96"/>
        <v>0</v>
      </c>
      <c r="P699" s="76">
        <f t="shared" si="98"/>
        <v>0</v>
      </c>
    </row>
    <row r="700" spans="1:16" ht="26.25" hidden="1" x14ac:dyDescent="0.25">
      <c r="A700" s="100">
        <v>3311401150025</v>
      </c>
      <c r="B700" s="31" t="s">
        <v>769</v>
      </c>
      <c r="C700" s="73"/>
      <c r="D700" s="74">
        <f>SUM(D701)</f>
        <v>0</v>
      </c>
      <c r="E700" s="74">
        <f>SUM(E701)</f>
        <v>0</v>
      </c>
      <c r="F700" s="75">
        <f t="shared" si="93"/>
        <v>0</v>
      </c>
      <c r="G700" s="25">
        <f t="shared" si="100"/>
        <v>0</v>
      </c>
      <c r="H700" s="74">
        <f>SUM(H701)</f>
        <v>0</v>
      </c>
      <c r="I700" s="76">
        <f t="shared" si="97"/>
        <v>0</v>
      </c>
      <c r="J700" s="74">
        <f>SUM(J701)</f>
        <v>0</v>
      </c>
      <c r="K700" s="25">
        <f t="shared" si="94"/>
        <v>0</v>
      </c>
      <c r="L700" s="75">
        <f t="shared" si="99"/>
        <v>0</v>
      </c>
      <c r="M700" s="25">
        <f t="shared" si="95"/>
        <v>0</v>
      </c>
      <c r="N700" s="74">
        <f>SUM(N701)</f>
        <v>0</v>
      </c>
      <c r="O700" s="25">
        <f t="shared" si="96"/>
        <v>0</v>
      </c>
      <c r="P700" s="76">
        <f t="shared" si="98"/>
        <v>0</v>
      </c>
    </row>
    <row r="701" spans="1:16" hidden="1" x14ac:dyDescent="0.25">
      <c r="A701" s="100">
        <v>3311401150025</v>
      </c>
      <c r="B701" s="31" t="s">
        <v>770</v>
      </c>
      <c r="C701" s="73"/>
      <c r="D701" s="64"/>
      <c r="E701" s="64"/>
      <c r="F701" s="75">
        <f t="shared" si="93"/>
        <v>0</v>
      </c>
      <c r="G701" s="25">
        <f t="shared" si="100"/>
        <v>0</v>
      </c>
      <c r="H701" s="64"/>
      <c r="I701" s="76">
        <f t="shared" si="97"/>
        <v>0</v>
      </c>
      <c r="J701" s="64"/>
      <c r="K701" s="25">
        <f t="shared" si="94"/>
        <v>0</v>
      </c>
      <c r="L701" s="75">
        <f t="shared" si="99"/>
        <v>0</v>
      </c>
      <c r="M701" s="25">
        <f t="shared" si="95"/>
        <v>0</v>
      </c>
      <c r="N701" s="64"/>
      <c r="O701" s="25">
        <f t="shared" si="96"/>
        <v>0</v>
      </c>
      <c r="P701" s="76">
        <f t="shared" si="98"/>
        <v>0</v>
      </c>
    </row>
    <row r="702" spans="1:16" ht="39" hidden="1" x14ac:dyDescent="0.25">
      <c r="A702" s="100">
        <v>3311401150031</v>
      </c>
      <c r="B702" s="31" t="s">
        <v>771</v>
      </c>
      <c r="C702" s="73"/>
      <c r="D702" s="74">
        <f>SUM(D703)</f>
        <v>0</v>
      </c>
      <c r="E702" s="74">
        <f>SUM(E703)</f>
        <v>0</v>
      </c>
      <c r="F702" s="75">
        <f t="shared" si="93"/>
        <v>0</v>
      </c>
      <c r="G702" s="25">
        <f t="shared" si="100"/>
        <v>0</v>
      </c>
      <c r="H702" s="74">
        <f>SUM(H703)</f>
        <v>0</v>
      </c>
      <c r="I702" s="76">
        <f t="shared" si="97"/>
        <v>0</v>
      </c>
      <c r="J702" s="74">
        <f>SUM(J703)</f>
        <v>0</v>
      </c>
      <c r="K702" s="25">
        <f t="shared" si="94"/>
        <v>0</v>
      </c>
      <c r="L702" s="75">
        <f t="shared" si="99"/>
        <v>0</v>
      </c>
      <c r="M702" s="25">
        <f t="shared" si="95"/>
        <v>0</v>
      </c>
      <c r="N702" s="74">
        <f>SUM(N703)</f>
        <v>0</v>
      </c>
      <c r="O702" s="25">
        <f t="shared" si="96"/>
        <v>0</v>
      </c>
      <c r="P702" s="76">
        <f t="shared" si="98"/>
        <v>0</v>
      </c>
    </row>
    <row r="703" spans="1:16" hidden="1" x14ac:dyDescent="0.25">
      <c r="A703" s="100">
        <v>3311401150031</v>
      </c>
      <c r="B703" s="31" t="s">
        <v>768</v>
      </c>
      <c r="C703" s="73"/>
      <c r="D703" s="64"/>
      <c r="E703" s="64"/>
      <c r="F703" s="75">
        <f t="shared" si="93"/>
        <v>0</v>
      </c>
      <c r="G703" s="25">
        <f t="shared" si="100"/>
        <v>0</v>
      </c>
      <c r="H703" s="64"/>
      <c r="I703" s="76">
        <f t="shared" si="97"/>
        <v>0</v>
      </c>
      <c r="J703" s="64"/>
      <c r="K703" s="25">
        <f t="shared" si="94"/>
        <v>0</v>
      </c>
      <c r="L703" s="75">
        <f t="shared" si="99"/>
        <v>0</v>
      </c>
      <c r="M703" s="25">
        <f t="shared" si="95"/>
        <v>0</v>
      </c>
      <c r="N703" s="64"/>
      <c r="O703" s="25">
        <f t="shared" si="96"/>
        <v>0</v>
      </c>
      <c r="P703" s="76">
        <f t="shared" si="98"/>
        <v>0</v>
      </c>
    </row>
    <row r="704" spans="1:16" ht="26.25" hidden="1" x14ac:dyDescent="0.25">
      <c r="A704" s="100">
        <v>3311401150051</v>
      </c>
      <c r="B704" s="31" t="s">
        <v>772</v>
      </c>
      <c r="C704" s="73"/>
      <c r="D704" s="74">
        <f>SUM(D705)</f>
        <v>0</v>
      </c>
      <c r="E704" s="74">
        <f>SUM(E705)</f>
        <v>0</v>
      </c>
      <c r="F704" s="75">
        <f t="shared" si="93"/>
        <v>0</v>
      </c>
      <c r="G704" s="25">
        <f t="shared" si="100"/>
        <v>0</v>
      </c>
      <c r="H704" s="74">
        <f>SUM(H705)</f>
        <v>0</v>
      </c>
      <c r="I704" s="76">
        <f t="shared" si="97"/>
        <v>0</v>
      </c>
      <c r="J704" s="74">
        <f>SUM(J705)</f>
        <v>0</v>
      </c>
      <c r="K704" s="25">
        <f t="shared" si="94"/>
        <v>0</v>
      </c>
      <c r="L704" s="75">
        <f t="shared" si="99"/>
        <v>0</v>
      </c>
      <c r="M704" s="25">
        <f t="shared" si="95"/>
        <v>0</v>
      </c>
      <c r="N704" s="74">
        <f>SUM(N705)</f>
        <v>0</v>
      </c>
      <c r="O704" s="25">
        <f t="shared" si="96"/>
        <v>0</v>
      </c>
      <c r="P704" s="76">
        <f t="shared" si="98"/>
        <v>0</v>
      </c>
    </row>
    <row r="705" spans="1:16" hidden="1" x14ac:dyDescent="0.25">
      <c r="A705" s="100">
        <v>3311401150051</v>
      </c>
      <c r="B705" s="31" t="s">
        <v>768</v>
      </c>
      <c r="C705" s="73"/>
      <c r="D705" s="64"/>
      <c r="E705" s="64"/>
      <c r="F705" s="75">
        <f t="shared" si="93"/>
        <v>0</v>
      </c>
      <c r="G705" s="25">
        <f t="shared" si="100"/>
        <v>0</v>
      </c>
      <c r="H705" s="64"/>
      <c r="I705" s="76">
        <f t="shared" si="97"/>
        <v>0</v>
      </c>
      <c r="J705" s="64"/>
      <c r="K705" s="25">
        <f t="shared" si="94"/>
        <v>0</v>
      </c>
      <c r="L705" s="75">
        <f t="shared" si="99"/>
        <v>0</v>
      </c>
      <c r="M705" s="25">
        <f t="shared" si="95"/>
        <v>0</v>
      </c>
      <c r="N705" s="64"/>
      <c r="O705" s="25">
        <f t="shared" si="96"/>
        <v>0</v>
      </c>
      <c r="P705" s="76">
        <f t="shared" si="98"/>
        <v>0</v>
      </c>
    </row>
    <row r="706" spans="1:16" ht="39" hidden="1" x14ac:dyDescent="0.25">
      <c r="A706" s="100">
        <v>3311401150052</v>
      </c>
      <c r="B706" s="31" t="s">
        <v>773</v>
      </c>
      <c r="C706" s="73"/>
      <c r="D706" s="74">
        <f>SUM(D707)</f>
        <v>0</v>
      </c>
      <c r="E706" s="74">
        <f>SUM(E707)</f>
        <v>0</v>
      </c>
      <c r="F706" s="75">
        <f t="shared" si="93"/>
        <v>0</v>
      </c>
      <c r="G706" s="25">
        <f t="shared" si="100"/>
        <v>0</v>
      </c>
      <c r="H706" s="74">
        <f>SUM(H707)</f>
        <v>0</v>
      </c>
      <c r="I706" s="76">
        <f t="shared" si="97"/>
        <v>0</v>
      </c>
      <c r="J706" s="74">
        <f>SUM(J707)</f>
        <v>0</v>
      </c>
      <c r="K706" s="25">
        <f t="shared" si="94"/>
        <v>0</v>
      </c>
      <c r="L706" s="75">
        <f t="shared" si="99"/>
        <v>0</v>
      </c>
      <c r="M706" s="25">
        <f t="shared" si="95"/>
        <v>0</v>
      </c>
      <c r="N706" s="74">
        <f>SUM(N707)</f>
        <v>0</v>
      </c>
      <c r="O706" s="25">
        <f t="shared" si="96"/>
        <v>0</v>
      </c>
      <c r="P706" s="76">
        <f t="shared" si="98"/>
        <v>0</v>
      </c>
    </row>
    <row r="707" spans="1:16" hidden="1" x14ac:dyDescent="0.25">
      <c r="A707" s="100">
        <v>3311401150052</v>
      </c>
      <c r="B707" s="31" t="s">
        <v>768</v>
      </c>
      <c r="C707" s="73"/>
      <c r="D707" s="64"/>
      <c r="E707" s="64"/>
      <c r="F707" s="75">
        <f t="shared" si="93"/>
        <v>0</v>
      </c>
      <c r="G707" s="25">
        <f t="shared" si="100"/>
        <v>0</v>
      </c>
      <c r="H707" s="64"/>
      <c r="I707" s="76">
        <f t="shared" si="97"/>
        <v>0</v>
      </c>
      <c r="J707" s="64"/>
      <c r="K707" s="25">
        <f t="shared" si="94"/>
        <v>0</v>
      </c>
      <c r="L707" s="75">
        <f t="shared" si="99"/>
        <v>0</v>
      </c>
      <c r="M707" s="25">
        <f t="shared" si="95"/>
        <v>0</v>
      </c>
      <c r="N707" s="64"/>
      <c r="O707" s="25">
        <f t="shared" si="96"/>
        <v>0</v>
      </c>
      <c r="P707" s="76">
        <f t="shared" si="98"/>
        <v>0</v>
      </c>
    </row>
    <row r="708" spans="1:16" ht="26.25" hidden="1" x14ac:dyDescent="0.25">
      <c r="A708" s="100">
        <v>3311401150053</v>
      </c>
      <c r="B708" s="31" t="s">
        <v>774</v>
      </c>
      <c r="C708" s="73"/>
      <c r="D708" s="74">
        <f>SUM(D709)</f>
        <v>0</v>
      </c>
      <c r="E708" s="74">
        <f>SUM(E709)</f>
        <v>0</v>
      </c>
      <c r="F708" s="75">
        <f t="shared" si="93"/>
        <v>0</v>
      </c>
      <c r="G708" s="25">
        <f t="shared" si="100"/>
        <v>0</v>
      </c>
      <c r="H708" s="74">
        <f>SUM(H709)</f>
        <v>0</v>
      </c>
      <c r="I708" s="76">
        <f t="shared" si="97"/>
        <v>0</v>
      </c>
      <c r="J708" s="74">
        <f>SUM(J709)</f>
        <v>0</v>
      </c>
      <c r="K708" s="25">
        <f t="shared" si="94"/>
        <v>0</v>
      </c>
      <c r="L708" s="75">
        <f t="shared" si="99"/>
        <v>0</v>
      </c>
      <c r="M708" s="25">
        <f t="shared" si="95"/>
        <v>0</v>
      </c>
      <c r="N708" s="74">
        <f>SUM(N709)</f>
        <v>0</v>
      </c>
      <c r="O708" s="25">
        <f t="shared" si="96"/>
        <v>0</v>
      </c>
      <c r="P708" s="76">
        <f t="shared" si="98"/>
        <v>0</v>
      </c>
    </row>
    <row r="709" spans="1:16" hidden="1" x14ac:dyDescent="0.25">
      <c r="A709" s="100">
        <v>3311401150053</v>
      </c>
      <c r="B709" s="31" t="s">
        <v>768</v>
      </c>
      <c r="C709" s="73"/>
      <c r="D709" s="64"/>
      <c r="E709" s="64"/>
      <c r="F709" s="75">
        <f t="shared" si="93"/>
        <v>0</v>
      </c>
      <c r="G709" s="25">
        <f t="shared" si="100"/>
        <v>0</v>
      </c>
      <c r="H709" s="64"/>
      <c r="I709" s="76">
        <f t="shared" si="97"/>
        <v>0</v>
      </c>
      <c r="J709" s="64"/>
      <c r="K709" s="25">
        <f t="shared" si="94"/>
        <v>0</v>
      </c>
      <c r="L709" s="75">
        <f t="shared" si="99"/>
        <v>0</v>
      </c>
      <c r="M709" s="25">
        <f t="shared" si="95"/>
        <v>0</v>
      </c>
      <c r="N709" s="64"/>
      <c r="O709" s="25">
        <f t="shared" si="96"/>
        <v>0</v>
      </c>
      <c r="P709" s="76">
        <f t="shared" si="98"/>
        <v>0</v>
      </c>
    </row>
    <row r="710" spans="1:16" ht="26.25" hidden="1" x14ac:dyDescent="0.25">
      <c r="A710" s="100">
        <v>3311401150052</v>
      </c>
      <c r="B710" s="31" t="s">
        <v>775</v>
      </c>
      <c r="C710" s="73"/>
      <c r="D710" s="74">
        <f>SUM(D711)</f>
        <v>0</v>
      </c>
      <c r="E710" s="74">
        <f>SUM(E711)</f>
        <v>0</v>
      </c>
      <c r="F710" s="75">
        <f t="shared" si="93"/>
        <v>0</v>
      </c>
      <c r="G710" s="25">
        <f t="shared" si="100"/>
        <v>0</v>
      </c>
      <c r="H710" s="74">
        <f>SUM(H711)</f>
        <v>0</v>
      </c>
      <c r="I710" s="76">
        <f t="shared" si="97"/>
        <v>0</v>
      </c>
      <c r="J710" s="74">
        <f>SUM(J711)</f>
        <v>0</v>
      </c>
      <c r="K710" s="25">
        <f t="shared" si="94"/>
        <v>0</v>
      </c>
      <c r="L710" s="75">
        <f t="shared" si="99"/>
        <v>0</v>
      </c>
      <c r="M710" s="25">
        <f t="shared" si="95"/>
        <v>0</v>
      </c>
      <c r="N710" s="74">
        <f>SUM(N711)</f>
        <v>0</v>
      </c>
      <c r="O710" s="25">
        <f t="shared" si="96"/>
        <v>0</v>
      </c>
      <c r="P710" s="76">
        <f t="shared" si="98"/>
        <v>0</v>
      </c>
    </row>
    <row r="711" spans="1:16" hidden="1" x14ac:dyDescent="0.25">
      <c r="A711" s="100">
        <v>3311401150052</v>
      </c>
      <c r="B711" s="31" t="s">
        <v>768</v>
      </c>
      <c r="C711" s="73"/>
      <c r="D711" s="64"/>
      <c r="E711" s="64"/>
      <c r="F711" s="75">
        <f t="shared" si="93"/>
        <v>0</v>
      </c>
      <c r="G711" s="25">
        <f t="shared" si="100"/>
        <v>0</v>
      </c>
      <c r="H711" s="64"/>
      <c r="I711" s="76">
        <f t="shared" si="97"/>
        <v>0</v>
      </c>
      <c r="J711" s="64"/>
      <c r="K711" s="25">
        <f t="shared" si="94"/>
        <v>0</v>
      </c>
      <c r="L711" s="75">
        <f t="shared" si="99"/>
        <v>0</v>
      </c>
      <c r="M711" s="25">
        <f t="shared" si="95"/>
        <v>0</v>
      </c>
      <c r="N711" s="64"/>
      <c r="O711" s="25">
        <f t="shared" si="96"/>
        <v>0</v>
      </c>
      <c r="P711" s="76">
        <f t="shared" si="98"/>
        <v>0</v>
      </c>
    </row>
    <row r="712" spans="1:16" ht="26.25" hidden="1" x14ac:dyDescent="0.25">
      <c r="A712" s="100">
        <v>3311401150021</v>
      </c>
      <c r="B712" s="31" t="s">
        <v>774</v>
      </c>
      <c r="C712" s="73"/>
      <c r="D712" s="74">
        <f>SUM(D713)</f>
        <v>0</v>
      </c>
      <c r="E712" s="74">
        <f>SUM(E713)</f>
        <v>0</v>
      </c>
      <c r="F712" s="75">
        <f t="shared" si="93"/>
        <v>0</v>
      </c>
      <c r="G712" s="25">
        <f t="shared" si="100"/>
        <v>0</v>
      </c>
      <c r="H712" s="74">
        <f>SUM(H713)</f>
        <v>0</v>
      </c>
      <c r="I712" s="76">
        <f t="shared" si="97"/>
        <v>0</v>
      </c>
      <c r="J712" s="74">
        <f>SUM(J713)</f>
        <v>0</v>
      </c>
      <c r="K712" s="25">
        <f t="shared" si="94"/>
        <v>0</v>
      </c>
      <c r="L712" s="75">
        <f t="shared" si="99"/>
        <v>0</v>
      </c>
      <c r="M712" s="25">
        <f t="shared" si="95"/>
        <v>0</v>
      </c>
      <c r="N712" s="74">
        <f>SUM(N713)</f>
        <v>0</v>
      </c>
      <c r="O712" s="25">
        <f t="shared" si="96"/>
        <v>0</v>
      </c>
      <c r="P712" s="76">
        <f t="shared" si="98"/>
        <v>0</v>
      </c>
    </row>
    <row r="713" spans="1:16" hidden="1" x14ac:dyDescent="0.25">
      <c r="A713" s="100">
        <v>3311401150021</v>
      </c>
      <c r="B713" s="31" t="s">
        <v>768</v>
      </c>
      <c r="C713" s="73"/>
      <c r="D713" s="64"/>
      <c r="E713" s="64"/>
      <c r="F713" s="75">
        <f t="shared" si="93"/>
        <v>0</v>
      </c>
      <c r="G713" s="25">
        <f t="shared" si="100"/>
        <v>0</v>
      </c>
      <c r="H713" s="64"/>
      <c r="I713" s="76">
        <f t="shared" si="97"/>
        <v>0</v>
      </c>
      <c r="J713" s="64"/>
      <c r="K713" s="25">
        <f t="shared" si="94"/>
        <v>0</v>
      </c>
      <c r="L713" s="75">
        <f t="shared" si="99"/>
        <v>0</v>
      </c>
      <c r="M713" s="25">
        <f t="shared" si="95"/>
        <v>0</v>
      </c>
      <c r="N713" s="64"/>
      <c r="O713" s="25">
        <f t="shared" si="96"/>
        <v>0</v>
      </c>
      <c r="P713" s="76">
        <f t="shared" si="98"/>
        <v>0</v>
      </c>
    </row>
    <row r="714" spans="1:16" ht="26.25" hidden="1" x14ac:dyDescent="0.25">
      <c r="A714" s="100">
        <v>3311401150022</v>
      </c>
      <c r="B714" s="31" t="s">
        <v>775</v>
      </c>
      <c r="C714" s="73"/>
      <c r="D714" s="74">
        <f>SUM(D715)</f>
        <v>0</v>
      </c>
      <c r="E714" s="74">
        <f>SUM(E715)</f>
        <v>0</v>
      </c>
      <c r="F714" s="75">
        <f t="shared" si="93"/>
        <v>0</v>
      </c>
      <c r="G714" s="25">
        <f t="shared" si="100"/>
        <v>0</v>
      </c>
      <c r="H714" s="74">
        <f>SUM(H715)</f>
        <v>0</v>
      </c>
      <c r="I714" s="76">
        <f t="shared" si="97"/>
        <v>0</v>
      </c>
      <c r="J714" s="74">
        <f>SUM(J715)</f>
        <v>0</v>
      </c>
      <c r="K714" s="25">
        <f t="shared" si="94"/>
        <v>0</v>
      </c>
      <c r="L714" s="75">
        <f t="shared" si="99"/>
        <v>0</v>
      </c>
      <c r="M714" s="25">
        <f t="shared" si="95"/>
        <v>0</v>
      </c>
      <c r="N714" s="74">
        <f>SUM(N715)</f>
        <v>0</v>
      </c>
      <c r="O714" s="25">
        <f t="shared" si="96"/>
        <v>0</v>
      </c>
      <c r="P714" s="76">
        <f t="shared" si="98"/>
        <v>0</v>
      </c>
    </row>
    <row r="715" spans="1:16" hidden="1" x14ac:dyDescent="0.25">
      <c r="A715" s="100">
        <v>3311401150022</v>
      </c>
      <c r="B715" s="31" t="s">
        <v>768</v>
      </c>
      <c r="C715" s="73"/>
      <c r="D715" s="64"/>
      <c r="E715" s="64"/>
      <c r="F715" s="75">
        <f t="shared" si="93"/>
        <v>0</v>
      </c>
      <c r="G715" s="25">
        <f t="shared" si="100"/>
        <v>0</v>
      </c>
      <c r="H715" s="64"/>
      <c r="I715" s="76">
        <f t="shared" si="97"/>
        <v>0</v>
      </c>
      <c r="J715" s="64"/>
      <c r="K715" s="25">
        <f t="shared" si="94"/>
        <v>0</v>
      </c>
      <c r="L715" s="75">
        <f t="shared" si="99"/>
        <v>0</v>
      </c>
      <c r="M715" s="25">
        <f t="shared" si="95"/>
        <v>0</v>
      </c>
      <c r="N715" s="64"/>
      <c r="O715" s="25">
        <f t="shared" si="96"/>
        <v>0</v>
      </c>
      <c r="P715" s="76">
        <f t="shared" si="98"/>
        <v>0</v>
      </c>
    </row>
    <row r="716" spans="1:16" hidden="1" x14ac:dyDescent="0.25">
      <c r="A716" s="100">
        <v>33114011557</v>
      </c>
      <c r="B716" s="31" t="s">
        <v>254</v>
      </c>
      <c r="C716" s="73"/>
      <c r="D716" s="74">
        <f>SUM(D717+D719+D721+D723)</f>
        <v>0</v>
      </c>
      <c r="E716" s="74">
        <f>SUM(E717+E719+E721+E723)</f>
        <v>0</v>
      </c>
      <c r="F716" s="75">
        <f t="shared" si="93"/>
        <v>0</v>
      </c>
      <c r="G716" s="25">
        <f t="shared" si="100"/>
        <v>0</v>
      </c>
      <c r="H716" s="74">
        <f>SUM(H717+H719+H721+H723)</f>
        <v>0</v>
      </c>
      <c r="I716" s="76">
        <f t="shared" si="97"/>
        <v>0</v>
      </c>
      <c r="J716" s="74">
        <f>SUM(J717+J719+J721+J723)</f>
        <v>0</v>
      </c>
      <c r="K716" s="25">
        <f t="shared" si="94"/>
        <v>0</v>
      </c>
      <c r="L716" s="75">
        <f t="shared" si="99"/>
        <v>0</v>
      </c>
      <c r="M716" s="25">
        <f t="shared" si="95"/>
        <v>0</v>
      </c>
      <c r="N716" s="74">
        <f>SUM(N717+N719+N721+N723)</f>
        <v>0</v>
      </c>
      <c r="O716" s="25">
        <f t="shared" si="96"/>
        <v>0</v>
      </c>
      <c r="P716" s="76">
        <f t="shared" si="98"/>
        <v>0</v>
      </c>
    </row>
    <row r="717" spans="1:16" hidden="1" x14ac:dyDescent="0.25">
      <c r="A717" s="100">
        <v>3311401155716</v>
      </c>
      <c r="B717" s="31" t="s">
        <v>776</v>
      </c>
      <c r="C717" s="73"/>
      <c r="D717" s="64">
        <f>SUM(D718)</f>
        <v>0</v>
      </c>
      <c r="E717" s="64">
        <f>SUM(E718)</f>
        <v>0</v>
      </c>
      <c r="F717" s="75">
        <f t="shared" si="93"/>
        <v>0</v>
      </c>
      <c r="G717" s="25">
        <f t="shared" si="100"/>
        <v>0</v>
      </c>
      <c r="H717" s="64">
        <f>SUM(H718)</f>
        <v>0</v>
      </c>
      <c r="I717" s="76">
        <f t="shared" si="97"/>
        <v>0</v>
      </c>
      <c r="J717" s="64">
        <f>SUM(J718)</f>
        <v>0</v>
      </c>
      <c r="K717" s="25">
        <f t="shared" si="94"/>
        <v>0</v>
      </c>
      <c r="L717" s="75">
        <f t="shared" si="99"/>
        <v>0</v>
      </c>
      <c r="M717" s="25">
        <f t="shared" si="95"/>
        <v>0</v>
      </c>
      <c r="N717" s="64">
        <f>SUM(N718)</f>
        <v>0</v>
      </c>
      <c r="O717" s="25">
        <f t="shared" si="96"/>
        <v>0</v>
      </c>
      <c r="P717" s="76">
        <f t="shared" si="98"/>
        <v>0</v>
      </c>
    </row>
    <row r="718" spans="1:16" ht="26.25" hidden="1" x14ac:dyDescent="0.25">
      <c r="A718" s="100">
        <v>3311401155716</v>
      </c>
      <c r="B718" s="31" t="s">
        <v>777</v>
      </c>
      <c r="C718" s="73"/>
      <c r="D718" s="64"/>
      <c r="E718" s="64"/>
      <c r="F718" s="75">
        <f t="shared" si="93"/>
        <v>0</v>
      </c>
      <c r="G718" s="25">
        <f t="shared" si="100"/>
        <v>0</v>
      </c>
      <c r="H718" s="64"/>
      <c r="I718" s="76">
        <f t="shared" si="97"/>
        <v>0</v>
      </c>
      <c r="J718" s="64"/>
      <c r="K718" s="25">
        <f t="shared" si="94"/>
        <v>0</v>
      </c>
      <c r="L718" s="75">
        <f t="shared" si="99"/>
        <v>0</v>
      </c>
      <c r="M718" s="25">
        <f t="shared" si="95"/>
        <v>0</v>
      </c>
      <c r="N718" s="64"/>
      <c r="O718" s="25">
        <f t="shared" si="96"/>
        <v>0</v>
      </c>
      <c r="P718" s="76">
        <f t="shared" si="98"/>
        <v>0</v>
      </c>
    </row>
    <row r="719" spans="1:16" hidden="1" x14ac:dyDescent="0.25">
      <c r="A719" s="100">
        <v>3311401155717</v>
      </c>
      <c r="B719" s="31" t="s">
        <v>778</v>
      </c>
      <c r="C719" s="73"/>
      <c r="D719" s="74">
        <f>SUM(D720)</f>
        <v>0</v>
      </c>
      <c r="E719" s="74">
        <f>SUM(E720)</f>
        <v>0</v>
      </c>
      <c r="F719" s="75">
        <f t="shared" si="93"/>
        <v>0</v>
      </c>
      <c r="G719" s="25">
        <f t="shared" si="100"/>
        <v>0</v>
      </c>
      <c r="H719" s="74">
        <f>SUM(H720)</f>
        <v>0</v>
      </c>
      <c r="I719" s="76">
        <f t="shared" si="97"/>
        <v>0</v>
      </c>
      <c r="J719" s="74">
        <f>SUM(J720)</f>
        <v>0</v>
      </c>
      <c r="K719" s="25">
        <f t="shared" si="94"/>
        <v>0</v>
      </c>
      <c r="L719" s="75">
        <f t="shared" si="99"/>
        <v>0</v>
      </c>
      <c r="M719" s="25">
        <f t="shared" si="95"/>
        <v>0</v>
      </c>
      <c r="N719" s="74">
        <f>SUM(N720)</f>
        <v>0</v>
      </c>
      <c r="O719" s="25">
        <f t="shared" si="96"/>
        <v>0</v>
      </c>
      <c r="P719" s="76">
        <f t="shared" si="98"/>
        <v>0</v>
      </c>
    </row>
    <row r="720" spans="1:16" ht="26.25" hidden="1" x14ac:dyDescent="0.25">
      <c r="A720" s="100">
        <v>3311401155717</v>
      </c>
      <c r="B720" s="31" t="s">
        <v>777</v>
      </c>
      <c r="C720" s="73"/>
      <c r="D720" s="64"/>
      <c r="E720" s="64"/>
      <c r="F720" s="75">
        <f t="shared" si="93"/>
        <v>0</v>
      </c>
      <c r="G720" s="25">
        <f t="shared" si="100"/>
        <v>0</v>
      </c>
      <c r="H720" s="64"/>
      <c r="I720" s="76">
        <f t="shared" si="97"/>
        <v>0</v>
      </c>
      <c r="J720" s="64"/>
      <c r="K720" s="25">
        <f t="shared" si="94"/>
        <v>0</v>
      </c>
      <c r="L720" s="75">
        <f t="shared" si="99"/>
        <v>0</v>
      </c>
      <c r="M720" s="25">
        <f t="shared" si="95"/>
        <v>0</v>
      </c>
      <c r="N720" s="64"/>
      <c r="O720" s="25">
        <f t="shared" si="96"/>
        <v>0</v>
      </c>
      <c r="P720" s="76">
        <f t="shared" si="98"/>
        <v>0</v>
      </c>
    </row>
    <row r="721" spans="1:16" hidden="1" x14ac:dyDescent="0.25">
      <c r="A721" s="100">
        <v>3311401155718</v>
      </c>
      <c r="B721" s="31" t="s">
        <v>779</v>
      </c>
      <c r="C721" s="73"/>
      <c r="D721" s="74">
        <f>SUM(D722)</f>
        <v>0</v>
      </c>
      <c r="E721" s="74">
        <f>SUM(E722)</f>
        <v>0</v>
      </c>
      <c r="F721" s="75">
        <f t="shared" si="93"/>
        <v>0</v>
      </c>
      <c r="G721" s="25">
        <f t="shared" si="100"/>
        <v>0</v>
      </c>
      <c r="H721" s="74">
        <f>SUM(H722)</f>
        <v>0</v>
      </c>
      <c r="I721" s="76">
        <f t="shared" si="97"/>
        <v>0</v>
      </c>
      <c r="J721" s="74">
        <f>SUM(J722)</f>
        <v>0</v>
      </c>
      <c r="K721" s="25">
        <f t="shared" si="94"/>
        <v>0</v>
      </c>
      <c r="L721" s="75">
        <f t="shared" si="99"/>
        <v>0</v>
      </c>
      <c r="M721" s="25">
        <f t="shared" si="95"/>
        <v>0</v>
      </c>
      <c r="N721" s="74">
        <f>SUM(N722)</f>
        <v>0</v>
      </c>
      <c r="O721" s="25">
        <f t="shared" si="96"/>
        <v>0</v>
      </c>
      <c r="P721" s="76">
        <f t="shared" si="98"/>
        <v>0</v>
      </c>
    </row>
    <row r="722" spans="1:16" ht="26.25" hidden="1" x14ac:dyDescent="0.25">
      <c r="A722" s="100">
        <v>3311401155718</v>
      </c>
      <c r="B722" s="31" t="s">
        <v>777</v>
      </c>
      <c r="C722" s="73"/>
      <c r="D722" s="64"/>
      <c r="E722" s="64"/>
      <c r="F722" s="75">
        <f t="shared" si="93"/>
        <v>0</v>
      </c>
      <c r="G722" s="25">
        <f t="shared" si="100"/>
        <v>0</v>
      </c>
      <c r="H722" s="64"/>
      <c r="I722" s="76">
        <f t="shared" si="97"/>
        <v>0</v>
      </c>
      <c r="J722" s="64"/>
      <c r="K722" s="25">
        <f t="shared" si="94"/>
        <v>0</v>
      </c>
      <c r="L722" s="75">
        <f t="shared" si="99"/>
        <v>0</v>
      </c>
      <c r="M722" s="25">
        <f t="shared" si="95"/>
        <v>0</v>
      </c>
      <c r="N722" s="64"/>
      <c r="O722" s="25">
        <f t="shared" si="96"/>
        <v>0</v>
      </c>
      <c r="P722" s="76">
        <f t="shared" si="98"/>
        <v>0</v>
      </c>
    </row>
    <row r="723" spans="1:16" ht="26.25" hidden="1" x14ac:dyDescent="0.25">
      <c r="A723" s="100">
        <v>3311401157334</v>
      </c>
      <c r="B723" s="31" t="s">
        <v>780</v>
      </c>
      <c r="C723" s="73"/>
      <c r="D723" s="74">
        <f>SUM(D724)</f>
        <v>0</v>
      </c>
      <c r="E723" s="74">
        <f>SUM(E724)</f>
        <v>0</v>
      </c>
      <c r="F723" s="75">
        <f t="shared" ref="F723:F786" si="101">SUM(D723+E723)</f>
        <v>0</v>
      </c>
      <c r="G723" s="25">
        <f t="shared" si="100"/>
        <v>0</v>
      </c>
      <c r="H723" s="74">
        <f>SUM(H724)</f>
        <v>0</v>
      </c>
      <c r="I723" s="76">
        <f t="shared" si="97"/>
        <v>0</v>
      </c>
      <c r="J723" s="74">
        <f>SUM(J724)</f>
        <v>0</v>
      </c>
      <c r="K723" s="25">
        <f t="shared" ref="K723:K786" si="102">IF(OR(J723=0,F723=0),0,J723/F723)*100</f>
        <v>0</v>
      </c>
      <c r="L723" s="75">
        <f t="shared" si="99"/>
        <v>0</v>
      </c>
      <c r="M723" s="25">
        <f t="shared" ref="M723:M786" si="103">IF(OR(L723=0,F723=0),0,L723/F723)*100</f>
        <v>0</v>
      </c>
      <c r="N723" s="74">
        <f>SUM(N724)</f>
        <v>0</v>
      </c>
      <c r="O723" s="25">
        <f t="shared" ref="O723:O786" si="104">IF(OR(N723=0,F723=0),0,N723/F723)*100</f>
        <v>0</v>
      </c>
      <c r="P723" s="76">
        <f t="shared" si="98"/>
        <v>0</v>
      </c>
    </row>
    <row r="724" spans="1:16" hidden="1" x14ac:dyDescent="0.25">
      <c r="A724" s="100">
        <v>3311401157334</v>
      </c>
      <c r="B724" s="31" t="s">
        <v>768</v>
      </c>
      <c r="C724" s="73"/>
      <c r="D724" s="64"/>
      <c r="E724" s="64"/>
      <c r="F724" s="75">
        <f t="shared" si="101"/>
        <v>0</v>
      </c>
      <c r="G724" s="25">
        <f t="shared" si="100"/>
        <v>0</v>
      </c>
      <c r="H724" s="64"/>
      <c r="I724" s="76">
        <f t="shared" ref="I724:I787" si="105">SUM(F724-H724)</f>
        <v>0</v>
      </c>
      <c r="J724" s="64"/>
      <c r="K724" s="25">
        <f t="shared" si="102"/>
        <v>0</v>
      </c>
      <c r="L724" s="75">
        <f t="shared" si="99"/>
        <v>0</v>
      </c>
      <c r="M724" s="25">
        <f t="shared" si="103"/>
        <v>0</v>
      </c>
      <c r="N724" s="64"/>
      <c r="O724" s="25">
        <f t="shared" si="104"/>
        <v>0</v>
      </c>
      <c r="P724" s="76">
        <f t="shared" si="98"/>
        <v>0</v>
      </c>
    </row>
    <row r="725" spans="1:16" hidden="1" x14ac:dyDescent="0.25">
      <c r="A725" s="100">
        <v>3311401150208</v>
      </c>
      <c r="B725" s="101" t="s">
        <v>781</v>
      </c>
      <c r="C725" s="73"/>
      <c r="D725" s="74">
        <f>SUM(D726)</f>
        <v>0</v>
      </c>
      <c r="E725" s="74">
        <f>SUM(E726)</f>
        <v>0</v>
      </c>
      <c r="F725" s="75">
        <f t="shared" si="101"/>
        <v>0</v>
      </c>
      <c r="G725" s="25">
        <f t="shared" si="100"/>
        <v>0</v>
      </c>
      <c r="H725" s="74">
        <f>SUM(H726)</f>
        <v>0</v>
      </c>
      <c r="I725" s="76">
        <f t="shared" si="105"/>
        <v>0</v>
      </c>
      <c r="J725" s="74">
        <f>SUM(J726)</f>
        <v>0</v>
      </c>
      <c r="K725" s="25">
        <f t="shared" si="102"/>
        <v>0</v>
      </c>
      <c r="L725" s="75">
        <f t="shared" si="99"/>
        <v>0</v>
      </c>
      <c r="M725" s="25">
        <f t="shared" si="103"/>
        <v>0</v>
      </c>
      <c r="N725" s="74">
        <f>SUM(N726)</f>
        <v>0</v>
      </c>
      <c r="O725" s="25">
        <f t="shared" si="104"/>
        <v>0</v>
      </c>
      <c r="P725" s="76">
        <f t="shared" si="98"/>
        <v>0</v>
      </c>
    </row>
    <row r="726" spans="1:16" hidden="1" x14ac:dyDescent="0.25">
      <c r="A726" s="100">
        <v>3311401150208170</v>
      </c>
      <c r="B726" s="101" t="s">
        <v>782</v>
      </c>
      <c r="C726" s="73"/>
      <c r="D726" s="64"/>
      <c r="E726" s="64"/>
      <c r="F726" s="75">
        <f t="shared" si="101"/>
        <v>0</v>
      </c>
      <c r="G726" s="25">
        <f t="shared" si="100"/>
        <v>0</v>
      </c>
      <c r="H726" s="64"/>
      <c r="I726" s="76">
        <f t="shared" si="105"/>
        <v>0</v>
      </c>
      <c r="J726" s="64"/>
      <c r="K726" s="25">
        <f t="shared" si="102"/>
        <v>0</v>
      </c>
      <c r="L726" s="75">
        <f t="shared" si="99"/>
        <v>0</v>
      </c>
      <c r="M726" s="25">
        <f t="shared" si="103"/>
        <v>0</v>
      </c>
      <c r="N726" s="64"/>
      <c r="O726" s="25">
        <f t="shared" si="104"/>
        <v>0</v>
      </c>
      <c r="P726" s="76">
        <f t="shared" si="98"/>
        <v>0</v>
      </c>
    </row>
    <row r="727" spans="1:16" hidden="1" x14ac:dyDescent="0.25">
      <c r="A727" s="72">
        <v>3311401150435</v>
      </c>
      <c r="B727" s="31" t="s">
        <v>783</v>
      </c>
      <c r="C727" s="73"/>
      <c r="D727" s="74">
        <f>SUM(D728)</f>
        <v>0</v>
      </c>
      <c r="E727" s="74">
        <f>SUM(E728)</f>
        <v>0</v>
      </c>
      <c r="F727" s="75">
        <f t="shared" si="101"/>
        <v>0</v>
      </c>
      <c r="G727" s="25">
        <f t="shared" si="100"/>
        <v>0</v>
      </c>
      <c r="H727" s="74">
        <f>SUM(H728)</f>
        <v>0</v>
      </c>
      <c r="I727" s="76">
        <f t="shared" si="105"/>
        <v>0</v>
      </c>
      <c r="J727" s="74">
        <f>SUM(J728)</f>
        <v>0</v>
      </c>
      <c r="K727" s="25">
        <f t="shared" si="102"/>
        <v>0</v>
      </c>
      <c r="L727" s="75">
        <f t="shared" si="99"/>
        <v>0</v>
      </c>
      <c r="M727" s="25">
        <f t="shared" si="103"/>
        <v>0</v>
      </c>
      <c r="N727" s="74">
        <f>SUM(N728)</f>
        <v>0</v>
      </c>
      <c r="O727" s="25">
        <f t="shared" si="104"/>
        <v>0</v>
      </c>
      <c r="P727" s="76">
        <f t="shared" si="98"/>
        <v>0</v>
      </c>
    </row>
    <row r="728" spans="1:16" ht="26.25" hidden="1" x14ac:dyDescent="0.25">
      <c r="A728" s="72">
        <v>3311401150435170</v>
      </c>
      <c r="B728" s="31" t="s">
        <v>784</v>
      </c>
      <c r="C728" s="73"/>
      <c r="D728" s="64"/>
      <c r="E728" s="64"/>
      <c r="F728" s="75">
        <f t="shared" si="101"/>
        <v>0</v>
      </c>
      <c r="G728" s="25">
        <f t="shared" si="100"/>
        <v>0</v>
      </c>
      <c r="H728" s="64"/>
      <c r="I728" s="76">
        <f t="shared" si="105"/>
        <v>0</v>
      </c>
      <c r="J728" s="64"/>
      <c r="K728" s="25">
        <f t="shared" si="102"/>
        <v>0</v>
      </c>
      <c r="L728" s="75">
        <f t="shared" si="99"/>
        <v>0</v>
      </c>
      <c r="M728" s="25">
        <f t="shared" si="103"/>
        <v>0</v>
      </c>
      <c r="N728" s="64"/>
      <c r="O728" s="25">
        <f t="shared" si="104"/>
        <v>0</v>
      </c>
      <c r="P728" s="76">
        <f t="shared" si="98"/>
        <v>0</v>
      </c>
    </row>
    <row r="729" spans="1:16" hidden="1" x14ac:dyDescent="0.25">
      <c r="A729" s="100">
        <v>3311401150471</v>
      </c>
      <c r="B729" s="101" t="s">
        <v>785</v>
      </c>
      <c r="C729" s="73"/>
      <c r="D729" s="74">
        <f>SUM(D730)</f>
        <v>0</v>
      </c>
      <c r="E729" s="74">
        <f>SUM(E730)</f>
        <v>0</v>
      </c>
      <c r="F729" s="75">
        <f t="shared" si="101"/>
        <v>0</v>
      </c>
      <c r="G729" s="25">
        <f t="shared" si="100"/>
        <v>0</v>
      </c>
      <c r="H729" s="74">
        <f>SUM(H730)</f>
        <v>0</v>
      </c>
      <c r="I729" s="76">
        <f t="shared" si="105"/>
        <v>0</v>
      </c>
      <c r="J729" s="74">
        <f>SUM(J730)</f>
        <v>0</v>
      </c>
      <c r="K729" s="25">
        <f t="shared" si="102"/>
        <v>0</v>
      </c>
      <c r="L729" s="75">
        <f t="shared" si="99"/>
        <v>0</v>
      </c>
      <c r="M729" s="25">
        <f t="shared" si="103"/>
        <v>0</v>
      </c>
      <c r="N729" s="74">
        <f>SUM(N730)</f>
        <v>0</v>
      </c>
      <c r="O729" s="25">
        <f t="shared" si="104"/>
        <v>0</v>
      </c>
      <c r="P729" s="76">
        <f t="shared" si="98"/>
        <v>0</v>
      </c>
    </row>
    <row r="730" spans="1:16" hidden="1" x14ac:dyDescent="0.25">
      <c r="A730" s="100">
        <v>3311401150471170</v>
      </c>
      <c r="B730" s="101" t="s">
        <v>786</v>
      </c>
      <c r="C730" s="73"/>
      <c r="D730" s="64"/>
      <c r="E730" s="64"/>
      <c r="F730" s="75">
        <f t="shared" si="101"/>
        <v>0</v>
      </c>
      <c r="G730" s="25">
        <f t="shared" si="100"/>
        <v>0</v>
      </c>
      <c r="H730" s="64"/>
      <c r="I730" s="76">
        <f t="shared" si="105"/>
        <v>0</v>
      </c>
      <c r="J730" s="64"/>
      <c r="K730" s="25">
        <f t="shared" si="102"/>
        <v>0</v>
      </c>
      <c r="L730" s="75">
        <f t="shared" si="99"/>
        <v>0</v>
      </c>
      <c r="M730" s="25">
        <f t="shared" si="103"/>
        <v>0</v>
      </c>
      <c r="N730" s="64"/>
      <c r="O730" s="25">
        <f t="shared" si="104"/>
        <v>0</v>
      </c>
      <c r="P730" s="76">
        <f t="shared" ref="P730:P793" si="106">SUM(F730-N730)</f>
        <v>0</v>
      </c>
    </row>
    <row r="731" spans="1:16" ht="26.25" hidden="1" x14ac:dyDescent="0.25">
      <c r="A731" s="72">
        <v>3311401150487</v>
      </c>
      <c r="B731" s="31" t="s">
        <v>787</v>
      </c>
      <c r="C731" s="73"/>
      <c r="D731" s="74">
        <f>SUM(D732)</f>
        <v>0</v>
      </c>
      <c r="E731" s="74">
        <f>SUM(E732)</f>
        <v>0</v>
      </c>
      <c r="F731" s="75">
        <f t="shared" si="101"/>
        <v>0</v>
      </c>
      <c r="G731" s="25">
        <f t="shared" si="100"/>
        <v>0</v>
      </c>
      <c r="H731" s="74">
        <f>SUM(H732)</f>
        <v>0</v>
      </c>
      <c r="I731" s="76">
        <f t="shared" si="105"/>
        <v>0</v>
      </c>
      <c r="J731" s="74">
        <f>SUM(J732)</f>
        <v>0</v>
      </c>
      <c r="K731" s="25">
        <f t="shared" si="102"/>
        <v>0</v>
      </c>
      <c r="L731" s="75">
        <f t="shared" ref="L731:L794" si="107">SUM(N731-J731)</f>
        <v>0</v>
      </c>
      <c r="M731" s="25">
        <f t="shared" si="103"/>
        <v>0</v>
      </c>
      <c r="N731" s="74">
        <f>SUM(N732)</f>
        <v>0</v>
      </c>
      <c r="O731" s="25">
        <f t="shared" si="104"/>
        <v>0</v>
      </c>
      <c r="P731" s="76">
        <f t="shared" si="106"/>
        <v>0</v>
      </c>
    </row>
    <row r="732" spans="1:16" ht="26.25" hidden="1" x14ac:dyDescent="0.25">
      <c r="A732" s="72">
        <v>3311401150487170</v>
      </c>
      <c r="B732" s="31" t="s">
        <v>787</v>
      </c>
      <c r="C732" s="73"/>
      <c r="D732" s="64"/>
      <c r="E732" s="64"/>
      <c r="F732" s="75">
        <f t="shared" si="101"/>
        <v>0</v>
      </c>
      <c r="G732" s="25">
        <f t="shared" si="100"/>
        <v>0</v>
      </c>
      <c r="H732" s="64"/>
      <c r="I732" s="76">
        <f t="shared" si="105"/>
        <v>0</v>
      </c>
      <c r="J732" s="64"/>
      <c r="K732" s="25">
        <f t="shared" si="102"/>
        <v>0</v>
      </c>
      <c r="L732" s="75">
        <f t="shared" si="107"/>
        <v>0</v>
      </c>
      <c r="M732" s="25">
        <f t="shared" si="103"/>
        <v>0</v>
      </c>
      <c r="N732" s="64"/>
      <c r="O732" s="25">
        <f t="shared" si="104"/>
        <v>0</v>
      </c>
      <c r="P732" s="76">
        <f t="shared" si="106"/>
        <v>0</v>
      </c>
    </row>
    <row r="733" spans="1:16" ht="39" hidden="1" x14ac:dyDescent="0.25">
      <c r="A733" s="72">
        <v>3311401150488</v>
      </c>
      <c r="B733" s="31" t="s">
        <v>788</v>
      </c>
      <c r="C733" s="73"/>
      <c r="D733" s="74">
        <f>SUM(D734)</f>
        <v>0</v>
      </c>
      <c r="E733" s="74">
        <f>SUM(E734)</f>
        <v>0</v>
      </c>
      <c r="F733" s="75">
        <f t="shared" si="101"/>
        <v>0</v>
      </c>
      <c r="G733" s="25">
        <f t="shared" si="100"/>
        <v>0</v>
      </c>
      <c r="H733" s="74">
        <f>SUM(H734)</f>
        <v>0</v>
      </c>
      <c r="I733" s="76">
        <f t="shared" si="105"/>
        <v>0</v>
      </c>
      <c r="J733" s="74">
        <f>SUM(J734)</f>
        <v>0</v>
      </c>
      <c r="K733" s="25">
        <f t="shared" si="102"/>
        <v>0</v>
      </c>
      <c r="L733" s="75">
        <f t="shared" si="107"/>
        <v>0</v>
      </c>
      <c r="M733" s="25">
        <f t="shared" si="103"/>
        <v>0</v>
      </c>
      <c r="N733" s="74">
        <f>SUM(N734)</f>
        <v>0</v>
      </c>
      <c r="O733" s="25">
        <f t="shared" si="104"/>
        <v>0</v>
      </c>
      <c r="P733" s="76">
        <f t="shared" si="106"/>
        <v>0</v>
      </c>
    </row>
    <row r="734" spans="1:16" ht="39" hidden="1" x14ac:dyDescent="0.25">
      <c r="A734" s="72">
        <v>3311401150488170</v>
      </c>
      <c r="B734" s="31" t="s">
        <v>788</v>
      </c>
      <c r="C734" s="73"/>
      <c r="D734" s="64"/>
      <c r="E734" s="64"/>
      <c r="F734" s="75">
        <f t="shared" si="101"/>
        <v>0</v>
      </c>
      <c r="G734" s="25">
        <f t="shared" si="100"/>
        <v>0</v>
      </c>
      <c r="H734" s="64"/>
      <c r="I734" s="76">
        <f t="shared" si="105"/>
        <v>0</v>
      </c>
      <c r="J734" s="64"/>
      <c r="K734" s="25">
        <f t="shared" si="102"/>
        <v>0</v>
      </c>
      <c r="L734" s="75">
        <f t="shared" si="107"/>
        <v>0</v>
      </c>
      <c r="M734" s="25">
        <f t="shared" si="103"/>
        <v>0</v>
      </c>
      <c r="N734" s="64"/>
      <c r="O734" s="25">
        <f t="shared" si="104"/>
        <v>0</v>
      </c>
      <c r="P734" s="76">
        <f t="shared" si="106"/>
        <v>0</v>
      </c>
    </row>
    <row r="735" spans="1:16" ht="26.25" hidden="1" x14ac:dyDescent="0.25">
      <c r="A735" s="100">
        <v>3311401150691</v>
      </c>
      <c r="B735" s="101" t="s">
        <v>789</v>
      </c>
      <c r="C735" s="73"/>
      <c r="D735" s="74">
        <f>SUM(D736)</f>
        <v>0</v>
      </c>
      <c r="E735" s="74">
        <f>SUM(E736)</f>
        <v>0</v>
      </c>
      <c r="F735" s="75">
        <f t="shared" si="101"/>
        <v>0</v>
      </c>
      <c r="G735" s="25">
        <f t="shared" si="100"/>
        <v>0</v>
      </c>
      <c r="H735" s="74">
        <f>SUM(H736)</f>
        <v>0</v>
      </c>
      <c r="I735" s="76">
        <f t="shared" si="105"/>
        <v>0</v>
      </c>
      <c r="J735" s="74">
        <f>SUM(J736)</f>
        <v>0</v>
      </c>
      <c r="K735" s="25">
        <f t="shared" si="102"/>
        <v>0</v>
      </c>
      <c r="L735" s="75">
        <f t="shared" si="107"/>
        <v>0</v>
      </c>
      <c r="M735" s="25">
        <f t="shared" si="103"/>
        <v>0</v>
      </c>
      <c r="N735" s="74">
        <f>SUM(N736)</f>
        <v>0</v>
      </c>
      <c r="O735" s="25">
        <f t="shared" si="104"/>
        <v>0</v>
      </c>
      <c r="P735" s="76">
        <f t="shared" si="106"/>
        <v>0</v>
      </c>
    </row>
    <row r="736" spans="1:16" ht="26.25" hidden="1" x14ac:dyDescent="0.25">
      <c r="A736" s="100">
        <v>3311401150691170</v>
      </c>
      <c r="B736" s="101" t="s">
        <v>790</v>
      </c>
      <c r="C736" s="73"/>
      <c r="D736" s="64"/>
      <c r="E736" s="64"/>
      <c r="F736" s="75">
        <f t="shared" si="101"/>
        <v>0</v>
      </c>
      <c r="G736" s="25">
        <f t="shared" si="100"/>
        <v>0</v>
      </c>
      <c r="H736" s="64"/>
      <c r="I736" s="76">
        <f t="shared" si="105"/>
        <v>0</v>
      </c>
      <c r="J736" s="64"/>
      <c r="K736" s="25">
        <f t="shared" si="102"/>
        <v>0</v>
      </c>
      <c r="L736" s="75">
        <f t="shared" si="107"/>
        <v>0</v>
      </c>
      <c r="M736" s="25">
        <f t="shared" si="103"/>
        <v>0</v>
      </c>
      <c r="N736" s="64"/>
      <c r="O736" s="25">
        <f t="shared" si="104"/>
        <v>0</v>
      </c>
      <c r="P736" s="76">
        <f t="shared" si="106"/>
        <v>0</v>
      </c>
    </row>
    <row r="737" spans="1:16" ht="26.25" hidden="1" x14ac:dyDescent="0.25">
      <c r="A737" s="72">
        <v>3311401150796</v>
      </c>
      <c r="B737" s="31" t="s">
        <v>791</v>
      </c>
      <c r="C737" s="73"/>
      <c r="D737" s="74">
        <f>SUM(D738)</f>
        <v>0</v>
      </c>
      <c r="E737" s="74">
        <f>SUM(E738)</f>
        <v>0</v>
      </c>
      <c r="F737" s="75">
        <f t="shared" si="101"/>
        <v>0</v>
      </c>
      <c r="G737" s="25">
        <f t="shared" ref="G737:G801" si="108">IF(OR(F737=0,F$7=0),0,F737/F$7)*100</f>
        <v>0</v>
      </c>
      <c r="H737" s="74">
        <f>SUM(H738)</f>
        <v>0</v>
      </c>
      <c r="I737" s="76">
        <f t="shared" si="105"/>
        <v>0</v>
      </c>
      <c r="J737" s="74">
        <f>SUM(J738)</f>
        <v>0</v>
      </c>
      <c r="K737" s="25">
        <f t="shared" si="102"/>
        <v>0</v>
      </c>
      <c r="L737" s="75">
        <f t="shared" si="107"/>
        <v>0</v>
      </c>
      <c r="M737" s="25">
        <f t="shared" si="103"/>
        <v>0</v>
      </c>
      <c r="N737" s="74">
        <f>SUM(N738)</f>
        <v>0</v>
      </c>
      <c r="O737" s="25">
        <f t="shared" si="104"/>
        <v>0</v>
      </c>
      <c r="P737" s="76">
        <f t="shared" si="106"/>
        <v>0</v>
      </c>
    </row>
    <row r="738" spans="1:16" ht="26.25" hidden="1" x14ac:dyDescent="0.25">
      <c r="A738" s="72">
        <v>3311401150796170</v>
      </c>
      <c r="B738" s="31" t="s">
        <v>791</v>
      </c>
      <c r="C738" s="73"/>
      <c r="D738" s="64"/>
      <c r="E738" s="64"/>
      <c r="F738" s="75">
        <f t="shared" si="101"/>
        <v>0</v>
      </c>
      <c r="G738" s="25">
        <f t="shared" si="108"/>
        <v>0</v>
      </c>
      <c r="H738" s="64"/>
      <c r="I738" s="76">
        <f t="shared" si="105"/>
        <v>0</v>
      </c>
      <c r="J738" s="64"/>
      <c r="K738" s="25">
        <f t="shared" si="102"/>
        <v>0</v>
      </c>
      <c r="L738" s="75">
        <f t="shared" si="107"/>
        <v>0</v>
      </c>
      <c r="M738" s="25">
        <f t="shared" si="103"/>
        <v>0</v>
      </c>
      <c r="N738" s="64"/>
      <c r="O738" s="25">
        <f t="shared" si="104"/>
        <v>0</v>
      </c>
      <c r="P738" s="76">
        <f t="shared" si="106"/>
        <v>0</v>
      </c>
    </row>
    <row r="739" spans="1:16" ht="39" hidden="1" x14ac:dyDescent="0.25">
      <c r="A739" s="72">
        <v>3311401150802</v>
      </c>
      <c r="B739" s="31" t="s">
        <v>792</v>
      </c>
      <c r="C739" s="73"/>
      <c r="D739" s="74">
        <f>SUM(D740:D741)</f>
        <v>0</v>
      </c>
      <c r="E739" s="74">
        <f>SUM(E740:E741)</f>
        <v>0</v>
      </c>
      <c r="F739" s="75">
        <f t="shared" si="101"/>
        <v>0</v>
      </c>
      <c r="G739" s="25">
        <f t="shared" si="108"/>
        <v>0</v>
      </c>
      <c r="H739" s="74">
        <f>SUM(H740:H741)</f>
        <v>0</v>
      </c>
      <c r="I739" s="76">
        <f t="shared" si="105"/>
        <v>0</v>
      </c>
      <c r="J739" s="74">
        <f>SUM(J740:J741)</f>
        <v>0</v>
      </c>
      <c r="K739" s="25">
        <f t="shared" si="102"/>
        <v>0</v>
      </c>
      <c r="L739" s="75">
        <f t="shared" si="107"/>
        <v>0</v>
      </c>
      <c r="M739" s="25">
        <f t="shared" si="103"/>
        <v>0</v>
      </c>
      <c r="N739" s="74">
        <f>SUM(N740:N741)</f>
        <v>0</v>
      </c>
      <c r="O739" s="25">
        <f t="shared" si="104"/>
        <v>0</v>
      </c>
      <c r="P739" s="76">
        <f t="shared" si="106"/>
        <v>0</v>
      </c>
    </row>
    <row r="740" spans="1:16" ht="39" hidden="1" x14ac:dyDescent="0.25">
      <c r="A740" s="72">
        <v>3311401150802170</v>
      </c>
      <c r="B740" s="31" t="s">
        <v>792</v>
      </c>
      <c r="C740" s="73"/>
      <c r="D740" s="64"/>
      <c r="E740" s="64"/>
      <c r="F740" s="75">
        <f t="shared" si="101"/>
        <v>0</v>
      </c>
      <c r="G740" s="25">
        <f t="shared" si="108"/>
        <v>0</v>
      </c>
      <c r="H740" s="64"/>
      <c r="I740" s="76">
        <f t="shared" si="105"/>
        <v>0</v>
      </c>
      <c r="J740" s="64"/>
      <c r="K740" s="25">
        <f t="shared" si="102"/>
        <v>0</v>
      </c>
      <c r="L740" s="75">
        <f t="shared" si="107"/>
        <v>0</v>
      </c>
      <c r="M740" s="25">
        <f t="shared" si="103"/>
        <v>0</v>
      </c>
      <c r="N740" s="64"/>
      <c r="O740" s="25">
        <f t="shared" si="104"/>
        <v>0</v>
      </c>
      <c r="P740" s="76">
        <f t="shared" si="106"/>
        <v>0</v>
      </c>
    </row>
    <row r="741" spans="1:16" ht="39" hidden="1" x14ac:dyDescent="0.25">
      <c r="A741" s="72">
        <v>3311401150802170</v>
      </c>
      <c r="B741" s="31" t="s">
        <v>792</v>
      </c>
      <c r="C741" s="73"/>
      <c r="D741" s="64"/>
      <c r="E741" s="64"/>
      <c r="F741" s="75">
        <f t="shared" si="101"/>
        <v>0</v>
      </c>
      <c r="G741" s="25">
        <f t="shared" si="108"/>
        <v>0</v>
      </c>
      <c r="H741" s="64"/>
      <c r="I741" s="76">
        <f t="shared" si="105"/>
        <v>0</v>
      </c>
      <c r="J741" s="64"/>
      <c r="K741" s="25">
        <f t="shared" si="102"/>
        <v>0</v>
      </c>
      <c r="L741" s="75">
        <f t="shared" si="107"/>
        <v>0</v>
      </c>
      <c r="M741" s="25">
        <f t="shared" si="103"/>
        <v>0</v>
      </c>
      <c r="N741" s="64"/>
      <c r="O741" s="25">
        <f t="shared" si="104"/>
        <v>0</v>
      </c>
      <c r="P741" s="76">
        <f t="shared" si="106"/>
        <v>0</v>
      </c>
    </row>
    <row r="742" spans="1:16" ht="26.25" hidden="1" x14ac:dyDescent="0.25">
      <c r="A742" s="72">
        <v>3311401150808</v>
      </c>
      <c r="B742" s="31" t="s">
        <v>793</v>
      </c>
      <c r="C742" s="73"/>
      <c r="D742" s="74">
        <f>SUM(D743)</f>
        <v>0</v>
      </c>
      <c r="E742" s="74">
        <f>SUM(E743)</f>
        <v>0</v>
      </c>
      <c r="F742" s="75">
        <f t="shared" si="101"/>
        <v>0</v>
      </c>
      <c r="G742" s="25">
        <f t="shared" si="108"/>
        <v>0</v>
      </c>
      <c r="H742" s="74">
        <f>SUM(H743)</f>
        <v>0</v>
      </c>
      <c r="I742" s="76">
        <f t="shared" si="105"/>
        <v>0</v>
      </c>
      <c r="J742" s="74">
        <f>SUM(J743)</f>
        <v>0</v>
      </c>
      <c r="K742" s="25">
        <f t="shared" si="102"/>
        <v>0</v>
      </c>
      <c r="L742" s="75">
        <f t="shared" si="107"/>
        <v>0</v>
      </c>
      <c r="M742" s="25">
        <f t="shared" si="103"/>
        <v>0</v>
      </c>
      <c r="N742" s="74">
        <f>SUM(N743)</f>
        <v>0</v>
      </c>
      <c r="O742" s="25">
        <f t="shared" si="104"/>
        <v>0</v>
      </c>
      <c r="P742" s="76">
        <f t="shared" si="106"/>
        <v>0</v>
      </c>
    </row>
    <row r="743" spans="1:16" ht="26.25" hidden="1" x14ac:dyDescent="0.25">
      <c r="A743" s="72">
        <v>3311401150808170</v>
      </c>
      <c r="B743" s="31" t="s">
        <v>793</v>
      </c>
      <c r="C743" s="73"/>
      <c r="D743" s="64"/>
      <c r="E743" s="64"/>
      <c r="F743" s="75">
        <f t="shared" si="101"/>
        <v>0</v>
      </c>
      <c r="G743" s="25">
        <f t="shared" si="108"/>
        <v>0</v>
      </c>
      <c r="H743" s="64"/>
      <c r="I743" s="76">
        <f t="shared" si="105"/>
        <v>0</v>
      </c>
      <c r="J743" s="64"/>
      <c r="K743" s="25">
        <f t="shared" si="102"/>
        <v>0</v>
      </c>
      <c r="L743" s="75">
        <f t="shared" si="107"/>
        <v>0</v>
      </c>
      <c r="M743" s="25">
        <f t="shared" si="103"/>
        <v>0</v>
      </c>
      <c r="N743" s="64"/>
      <c r="O743" s="25">
        <f t="shared" si="104"/>
        <v>0</v>
      </c>
      <c r="P743" s="76">
        <f t="shared" si="106"/>
        <v>0</v>
      </c>
    </row>
    <row r="744" spans="1:16" ht="26.25" hidden="1" x14ac:dyDescent="0.25">
      <c r="A744" s="100">
        <v>3311401157328</v>
      </c>
      <c r="B744" s="101" t="s">
        <v>794</v>
      </c>
      <c r="C744" s="73"/>
      <c r="D744" s="74">
        <f>SUM(D745)</f>
        <v>0</v>
      </c>
      <c r="E744" s="74">
        <f>SUM(E745)</f>
        <v>0</v>
      </c>
      <c r="F744" s="75">
        <f t="shared" si="101"/>
        <v>0</v>
      </c>
      <c r="G744" s="25">
        <f t="shared" si="108"/>
        <v>0</v>
      </c>
      <c r="H744" s="74">
        <f>SUM(H745)</f>
        <v>0</v>
      </c>
      <c r="I744" s="76">
        <f t="shared" si="105"/>
        <v>0</v>
      </c>
      <c r="J744" s="74">
        <f>SUM(J745)</f>
        <v>0</v>
      </c>
      <c r="K744" s="25">
        <f t="shared" si="102"/>
        <v>0</v>
      </c>
      <c r="L744" s="75">
        <f t="shared" si="107"/>
        <v>0</v>
      </c>
      <c r="M744" s="25">
        <f t="shared" si="103"/>
        <v>0</v>
      </c>
      <c r="N744" s="74">
        <f>SUM(N745)</f>
        <v>0</v>
      </c>
      <c r="O744" s="25">
        <f t="shared" si="104"/>
        <v>0</v>
      </c>
      <c r="P744" s="76">
        <f t="shared" si="106"/>
        <v>0</v>
      </c>
    </row>
    <row r="745" spans="1:16" ht="26.25" hidden="1" x14ac:dyDescent="0.25">
      <c r="A745" s="100">
        <v>3311401157328170</v>
      </c>
      <c r="B745" s="101" t="s">
        <v>795</v>
      </c>
      <c r="C745" s="73"/>
      <c r="D745" s="64"/>
      <c r="E745" s="64"/>
      <c r="F745" s="75">
        <f t="shared" si="101"/>
        <v>0</v>
      </c>
      <c r="G745" s="25">
        <f t="shared" si="108"/>
        <v>0</v>
      </c>
      <c r="H745" s="64"/>
      <c r="I745" s="76">
        <f t="shared" si="105"/>
        <v>0</v>
      </c>
      <c r="J745" s="64"/>
      <c r="K745" s="25">
        <f t="shared" si="102"/>
        <v>0</v>
      </c>
      <c r="L745" s="75">
        <f t="shared" si="107"/>
        <v>0</v>
      </c>
      <c r="M745" s="25">
        <f t="shared" si="103"/>
        <v>0</v>
      </c>
      <c r="N745" s="64"/>
      <c r="O745" s="25">
        <f t="shared" si="104"/>
        <v>0</v>
      </c>
      <c r="P745" s="76">
        <f t="shared" si="106"/>
        <v>0</v>
      </c>
    </row>
    <row r="746" spans="1:16" hidden="1" x14ac:dyDescent="0.25">
      <c r="A746" s="100">
        <v>331140116</v>
      </c>
      <c r="B746" s="31" t="s">
        <v>796</v>
      </c>
      <c r="C746" s="73"/>
      <c r="D746" s="74">
        <f>SUM(D747+D749+D751+D753+D755+D757)</f>
        <v>0</v>
      </c>
      <c r="E746" s="74">
        <f>SUM(E747+E749+E751+E753+E755+E757)</f>
        <v>0</v>
      </c>
      <c r="F746" s="75">
        <f t="shared" si="101"/>
        <v>0</v>
      </c>
      <c r="G746" s="25">
        <f t="shared" si="108"/>
        <v>0</v>
      </c>
      <c r="H746" s="74">
        <f>SUM(H747+H749+H751+H753+H755+H757)</f>
        <v>0</v>
      </c>
      <c r="I746" s="76">
        <f t="shared" si="105"/>
        <v>0</v>
      </c>
      <c r="J746" s="74">
        <f>SUM(J747+J749+J751+J753+J755+J757)</f>
        <v>0</v>
      </c>
      <c r="K746" s="25">
        <f t="shared" si="102"/>
        <v>0</v>
      </c>
      <c r="L746" s="75">
        <f t="shared" si="107"/>
        <v>0</v>
      </c>
      <c r="M746" s="25">
        <f t="shared" si="103"/>
        <v>0</v>
      </c>
      <c r="N746" s="74">
        <f>SUM(N747+N749+N751+N753+N755+N757)</f>
        <v>0</v>
      </c>
      <c r="O746" s="25">
        <f t="shared" si="104"/>
        <v>0</v>
      </c>
      <c r="P746" s="76">
        <f t="shared" si="106"/>
        <v>0</v>
      </c>
    </row>
    <row r="747" spans="1:16" hidden="1" x14ac:dyDescent="0.25">
      <c r="A747" s="100">
        <v>3311401160045</v>
      </c>
      <c r="B747" s="31" t="s">
        <v>796</v>
      </c>
      <c r="C747" s="73"/>
      <c r="D747" s="74">
        <f>SUM(D748)</f>
        <v>0</v>
      </c>
      <c r="E747" s="74">
        <f>SUM(E748)</f>
        <v>0</v>
      </c>
      <c r="F747" s="75">
        <f t="shared" si="101"/>
        <v>0</v>
      </c>
      <c r="G747" s="25">
        <f t="shared" si="108"/>
        <v>0</v>
      </c>
      <c r="H747" s="74">
        <f>SUM(H748)</f>
        <v>0</v>
      </c>
      <c r="I747" s="76">
        <f t="shared" si="105"/>
        <v>0</v>
      </c>
      <c r="J747" s="74">
        <f>SUM(J748)</f>
        <v>0</v>
      </c>
      <c r="K747" s="25">
        <f t="shared" si="102"/>
        <v>0</v>
      </c>
      <c r="L747" s="75">
        <f t="shared" si="107"/>
        <v>0</v>
      </c>
      <c r="M747" s="25">
        <f t="shared" si="103"/>
        <v>0</v>
      </c>
      <c r="N747" s="74">
        <f>SUM(N748)</f>
        <v>0</v>
      </c>
      <c r="O747" s="25">
        <f t="shared" si="104"/>
        <v>0</v>
      </c>
      <c r="P747" s="76">
        <f t="shared" si="106"/>
        <v>0</v>
      </c>
    </row>
    <row r="748" spans="1:16" hidden="1" x14ac:dyDescent="0.25">
      <c r="A748" s="100">
        <v>3311401160045</v>
      </c>
      <c r="B748" s="31" t="s">
        <v>797</v>
      </c>
      <c r="C748" s="73"/>
      <c r="D748" s="64"/>
      <c r="E748" s="64"/>
      <c r="F748" s="75">
        <f t="shared" si="101"/>
        <v>0</v>
      </c>
      <c r="G748" s="25">
        <f t="shared" si="108"/>
        <v>0</v>
      </c>
      <c r="H748" s="64"/>
      <c r="I748" s="76">
        <f t="shared" si="105"/>
        <v>0</v>
      </c>
      <c r="J748" s="64"/>
      <c r="K748" s="25">
        <f t="shared" si="102"/>
        <v>0</v>
      </c>
      <c r="L748" s="75">
        <f t="shared" si="107"/>
        <v>0</v>
      </c>
      <c r="M748" s="25">
        <f t="shared" si="103"/>
        <v>0</v>
      </c>
      <c r="N748" s="64"/>
      <c r="O748" s="25">
        <f t="shared" si="104"/>
        <v>0</v>
      </c>
      <c r="P748" s="76">
        <f t="shared" si="106"/>
        <v>0</v>
      </c>
    </row>
    <row r="749" spans="1:16" ht="26.25" hidden="1" x14ac:dyDescent="0.25">
      <c r="A749" s="100">
        <v>3311401160070</v>
      </c>
      <c r="B749" s="31" t="s">
        <v>798</v>
      </c>
      <c r="C749" s="73"/>
      <c r="D749" s="64">
        <f>SUM(D750)</f>
        <v>0</v>
      </c>
      <c r="E749" s="64">
        <f>SUM(E750)</f>
        <v>0</v>
      </c>
      <c r="F749" s="75">
        <f t="shared" si="101"/>
        <v>0</v>
      </c>
      <c r="G749" s="25">
        <f t="shared" si="108"/>
        <v>0</v>
      </c>
      <c r="H749" s="64">
        <f>SUM(H750)</f>
        <v>0</v>
      </c>
      <c r="I749" s="76">
        <f t="shared" si="105"/>
        <v>0</v>
      </c>
      <c r="J749" s="64">
        <f>SUM(J750)</f>
        <v>0</v>
      </c>
      <c r="K749" s="25">
        <f t="shared" si="102"/>
        <v>0</v>
      </c>
      <c r="L749" s="75">
        <f t="shared" si="107"/>
        <v>0</v>
      </c>
      <c r="M749" s="25">
        <f t="shared" si="103"/>
        <v>0</v>
      </c>
      <c r="N749" s="64">
        <f>SUM(N750)</f>
        <v>0</v>
      </c>
      <c r="O749" s="25">
        <f t="shared" si="104"/>
        <v>0</v>
      </c>
      <c r="P749" s="76">
        <f t="shared" si="106"/>
        <v>0</v>
      </c>
    </row>
    <row r="750" spans="1:16" hidden="1" x14ac:dyDescent="0.25">
      <c r="A750" s="100">
        <v>3311401160070170</v>
      </c>
      <c r="B750" s="31" t="s">
        <v>799</v>
      </c>
      <c r="C750" s="73"/>
      <c r="D750" s="64"/>
      <c r="E750" s="64"/>
      <c r="F750" s="75">
        <f t="shared" si="101"/>
        <v>0</v>
      </c>
      <c r="G750" s="25">
        <f t="shared" si="108"/>
        <v>0</v>
      </c>
      <c r="H750" s="64"/>
      <c r="I750" s="76">
        <f t="shared" si="105"/>
        <v>0</v>
      </c>
      <c r="J750" s="64"/>
      <c r="K750" s="25">
        <f t="shared" si="102"/>
        <v>0</v>
      </c>
      <c r="L750" s="75">
        <f t="shared" si="107"/>
        <v>0</v>
      </c>
      <c r="M750" s="25">
        <f t="shared" si="103"/>
        <v>0</v>
      </c>
      <c r="N750" s="64"/>
      <c r="O750" s="25">
        <f t="shared" si="104"/>
        <v>0</v>
      </c>
      <c r="P750" s="76">
        <f t="shared" si="106"/>
        <v>0</v>
      </c>
    </row>
    <row r="751" spans="1:16" ht="26.25" hidden="1" x14ac:dyDescent="0.25">
      <c r="A751" s="100">
        <v>3311401160440</v>
      </c>
      <c r="B751" s="31" t="s">
        <v>800</v>
      </c>
      <c r="C751" s="73"/>
      <c r="D751" s="74">
        <f>SUM(D752)</f>
        <v>0</v>
      </c>
      <c r="E751" s="74">
        <f>SUM(E752)</f>
        <v>0</v>
      </c>
      <c r="F751" s="75">
        <f t="shared" si="101"/>
        <v>0</v>
      </c>
      <c r="G751" s="25">
        <f t="shared" si="108"/>
        <v>0</v>
      </c>
      <c r="H751" s="74">
        <f>SUM(H752)</f>
        <v>0</v>
      </c>
      <c r="I751" s="76">
        <f t="shared" si="105"/>
        <v>0</v>
      </c>
      <c r="J751" s="74">
        <f>SUM(J752)</f>
        <v>0</v>
      </c>
      <c r="K751" s="25">
        <f t="shared" si="102"/>
        <v>0</v>
      </c>
      <c r="L751" s="75">
        <f t="shared" si="107"/>
        <v>0</v>
      </c>
      <c r="M751" s="25">
        <f t="shared" si="103"/>
        <v>0</v>
      </c>
      <c r="N751" s="74">
        <f>SUM(N752)</f>
        <v>0</v>
      </c>
      <c r="O751" s="25">
        <f t="shared" si="104"/>
        <v>0</v>
      </c>
      <c r="P751" s="76">
        <f t="shared" si="106"/>
        <v>0</v>
      </c>
    </row>
    <row r="752" spans="1:16" ht="26.25" hidden="1" x14ac:dyDescent="0.25">
      <c r="A752" s="100">
        <v>3311401160440170</v>
      </c>
      <c r="B752" s="31" t="s">
        <v>800</v>
      </c>
      <c r="C752" s="73"/>
      <c r="D752" s="64"/>
      <c r="E752" s="64"/>
      <c r="F752" s="75">
        <f t="shared" si="101"/>
        <v>0</v>
      </c>
      <c r="G752" s="25">
        <f t="shared" si="108"/>
        <v>0</v>
      </c>
      <c r="H752" s="64"/>
      <c r="I752" s="76">
        <f t="shared" si="105"/>
        <v>0</v>
      </c>
      <c r="J752" s="64"/>
      <c r="K752" s="25">
        <f t="shared" si="102"/>
        <v>0</v>
      </c>
      <c r="L752" s="75">
        <f t="shared" si="107"/>
        <v>0</v>
      </c>
      <c r="M752" s="25">
        <f t="shared" si="103"/>
        <v>0</v>
      </c>
      <c r="N752" s="64"/>
      <c r="O752" s="25">
        <f t="shared" si="104"/>
        <v>0</v>
      </c>
      <c r="P752" s="76">
        <f t="shared" si="106"/>
        <v>0</v>
      </c>
    </row>
    <row r="753" spans="1:16" hidden="1" x14ac:dyDescent="0.25">
      <c r="A753" s="100">
        <v>3311401160787</v>
      </c>
      <c r="B753" s="31" t="s">
        <v>801</v>
      </c>
      <c r="C753" s="73"/>
      <c r="D753" s="74">
        <f>SUM(D754)</f>
        <v>0</v>
      </c>
      <c r="E753" s="74">
        <f>SUM(E754)</f>
        <v>0</v>
      </c>
      <c r="F753" s="75">
        <f t="shared" si="101"/>
        <v>0</v>
      </c>
      <c r="G753" s="25">
        <f t="shared" si="108"/>
        <v>0</v>
      </c>
      <c r="H753" s="74">
        <f>SUM(H754)</f>
        <v>0</v>
      </c>
      <c r="I753" s="76">
        <f t="shared" si="105"/>
        <v>0</v>
      </c>
      <c r="J753" s="74">
        <f>SUM(J754)</f>
        <v>0</v>
      </c>
      <c r="K753" s="25">
        <f t="shared" si="102"/>
        <v>0</v>
      </c>
      <c r="L753" s="75">
        <f t="shared" si="107"/>
        <v>0</v>
      </c>
      <c r="M753" s="25">
        <f t="shared" si="103"/>
        <v>0</v>
      </c>
      <c r="N753" s="74">
        <f>SUM(N754)</f>
        <v>0</v>
      </c>
      <c r="O753" s="25">
        <f t="shared" si="104"/>
        <v>0</v>
      </c>
      <c r="P753" s="76">
        <f t="shared" si="106"/>
        <v>0</v>
      </c>
    </row>
    <row r="754" spans="1:16" hidden="1" x14ac:dyDescent="0.25">
      <c r="A754" s="100">
        <v>3311401160787170</v>
      </c>
      <c r="B754" s="31" t="s">
        <v>801</v>
      </c>
      <c r="C754" s="73"/>
      <c r="D754" s="64"/>
      <c r="E754" s="64"/>
      <c r="F754" s="75">
        <f t="shared" si="101"/>
        <v>0</v>
      </c>
      <c r="G754" s="25">
        <f t="shared" si="108"/>
        <v>0</v>
      </c>
      <c r="H754" s="64"/>
      <c r="I754" s="76">
        <f t="shared" si="105"/>
        <v>0</v>
      </c>
      <c r="J754" s="64"/>
      <c r="K754" s="25">
        <f t="shared" si="102"/>
        <v>0</v>
      </c>
      <c r="L754" s="75">
        <f t="shared" si="107"/>
        <v>0</v>
      </c>
      <c r="M754" s="25">
        <f t="shared" si="103"/>
        <v>0</v>
      </c>
      <c r="N754" s="64"/>
      <c r="O754" s="25">
        <f t="shared" si="104"/>
        <v>0</v>
      </c>
      <c r="P754" s="76">
        <f t="shared" si="106"/>
        <v>0</v>
      </c>
    </row>
    <row r="755" spans="1:16" hidden="1" x14ac:dyDescent="0.25">
      <c r="A755" s="72">
        <v>3311401160804</v>
      </c>
      <c r="B755" s="31" t="s">
        <v>802</v>
      </c>
      <c r="C755" s="73"/>
      <c r="D755" s="74">
        <f>SUM(D756)</f>
        <v>0</v>
      </c>
      <c r="E755" s="74">
        <f>SUM(E756)</f>
        <v>0</v>
      </c>
      <c r="F755" s="75">
        <f t="shared" si="101"/>
        <v>0</v>
      </c>
      <c r="G755" s="25">
        <f t="shared" si="108"/>
        <v>0</v>
      </c>
      <c r="H755" s="74">
        <f>SUM(H756)</f>
        <v>0</v>
      </c>
      <c r="I755" s="76">
        <f t="shared" si="105"/>
        <v>0</v>
      </c>
      <c r="J755" s="74">
        <f>SUM(J756)</f>
        <v>0</v>
      </c>
      <c r="K755" s="25">
        <f t="shared" si="102"/>
        <v>0</v>
      </c>
      <c r="L755" s="75">
        <f t="shared" si="107"/>
        <v>0</v>
      </c>
      <c r="M755" s="25">
        <f t="shared" si="103"/>
        <v>0</v>
      </c>
      <c r="N755" s="74">
        <f>SUM(N756)</f>
        <v>0</v>
      </c>
      <c r="O755" s="25">
        <f t="shared" si="104"/>
        <v>0</v>
      </c>
      <c r="P755" s="76">
        <f t="shared" si="106"/>
        <v>0</v>
      </c>
    </row>
    <row r="756" spans="1:16" hidden="1" x14ac:dyDescent="0.25">
      <c r="A756" s="72">
        <v>3311401160804170</v>
      </c>
      <c r="B756" s="31" t="s">
        <v>802</v>
      </c>
      <c r="C756" s="73"/>
      <c r="D756" s="64"/>
      <c r="E756" s="64"/>
      <c r="F756" s="75">
        <f t="shared" si="101"/>
        <v>0</v>
      </c>
      <c r="G756" s="25">
        <f t="shared" si="108"/>
        <v>0</v>
      </c>
      <c r="H756" s="64"/>
      <c r="I756" s="76">
        <f t="shared" si="105"/>
        <v>0</v>
      </c>
      <c r="J756" s="64"/>
      <c r="K756" s="25">
        <f t="shared" si="102"/>
        <v>0</v>
      </c>
      <c r="L756" s="75">
        <f t="shared" si="107"/>
        <v>0</v>
      </c>
      <c r="M756" s="25">
        <f t="shared" si="103"/>
        <v>0</v>
      </c>
      <c r="N756" s="64"/>
      <c r="O756" s="25">
        <f t="shared" si="104"/>
        <v>0</v>
      </c>
      <c r="P756" s="76">
        <f t="shared" si="106"/>
        <v>0</v>
      </c>
    </row>
    <row r="757" spans="1:16" ht="26.25" hidden="1" x14ac:dyDescent="0.25">
      <c r="A757" s="72">
        <v>3311401160805</v>
      </c>
      <c r="B757" s="31" t="s">
        <v>803</v>
      </c>
      <c r="C757" s="73"/>
      <c r="D757" s="74">
        <f>SUM(D758)</f>
        <v>0</v>
      </c>
      <c r="E757" s="74">
        <f>SUM(E758)</f>
        <v>0</v>
      </c>
      <c r="F757" s="75">
        <f t="shared" si="101"/>
        <v>0</v>
      </c>
      <c r="G757" s="25">
        <f t="shared" si="108"/>
        <v>0</v>
      </c>
      <c r="H757" s="74">
        <f>SUM(H758)</f>
        <v>0</v>
      </c>
      <c r="I757" s="76">
        <f t="shared" si="105"/>
        <v>0</v>
      </c>
      <c r="J757" s="74">
        <f>SUM(J758)</f>
        <v>0</v>
      </c>
      <c r="K757" s="25">
        <f t="shared" si="102"/>
        <v>0</v>
      </c>
      <c r="L757" s="75">
        <f t="shared" si="107"/>
        <v>0</v>
      </c>
      <c r="M757" s="25">
        <f t="shared" si="103"/>
        <v>0</v>
      </c>
      <c r="N757" s="74">
        <f>SUM(N758)</f>
        <v>0</v>
      </c>
      <c r="O757" s="25">
        <f t="shared" si="104"/>
        <v>0</v>
      </c>
      <c r="P757" s="76">
        <f t="shared" si="106"/>
        <v>0</v>
      </c>
    </row>
    <row r="758" spans="1:16" ht="26.25" hidden="1" x14ac:dyDescent="0.25">
      <c r="A758" s="72">
        <v>3311401160805170</v>
      </c>
      <c r="B758" s="31" t="s">
        <v>803</v>
      </c>
      <c r="C758" s="73"/>
      <c r="D758" s="64"/>
      <c r="E758" s="64"/>
      <c r="F758" s="75">
        <f t="shared" si="101"/>
        <v>0</v>
      </c>
      <c r="G758" s="25">
        <f t="shared" si="108"/>
        <v>0</v>
      </c>
      <c r="H758" s="64"/>
      <c r="I758" s="76">
        <f t="shared" si="105"/>
        <v>0</v>
      </c>
      <c r="J758" s="64"/>
      <c r="K758" s="25">
        <f t="shared" si="102"/>
        <v>0</v>
      </c>
      <c r="L758" s="75">
        <f t="shared" si="107"/>
        <v>0</v>
      </c>
      <c r="M758" s="25">
        <f t="shared" si="103"/>
        <v>0</v>
      </c>
      <c r="N758" s="64"/>
      <c r="O758" s="25">
        <f t="shared" si="104"/>
        <v>0</v>
      </c>
      <c r="P758" s="76">
        <f t="shared" si="106"/>
        <v>0</v>
      </c>
    </row>
    <row r="759" spans="1:16" ht="26.25" x14ac:dyDescent="0.25">
      <c r="A759" s="99">
        <v>3311402</v>
      </c>
      <c r="B759" s="67" t="s">
        <v>804</v>
      </c>
      <c r="C759" s="68"/>
      <c r="D759" s="69">
        <f>SUM(D760+D785+D797+D866+D903+D915+D924)</f>
        <v>3744133247035</v>
      </c>
      <c r="E759" s="69">
        <f>SUM(E760+E785+E797+E866+E903+E915+E924)</f>
        <v>-519299340936</v>
      </c>
      <c r="F759" s="75">
        <f t="shared" si="101"/>
        <v>3224833906099</v>
      </c>
      <c r="G759" s="20">
        <f t="shared" si="108"/>
        <v>77.744498936830624</v>
      </c>
      <c r="H759" s="69">
        <f>SUM(H760+H785+H797+H866+H903+H915+H924)</f>
        <v>0</v>
      </c>
      <c r="I759" s="76">
        <f t="shared" si="105"/>
        <v>3224833906099</v>
      </c>
      <c r="J759" s="69">
        <f>SUM(J760+J785+J797+J866+J903+J915+J924)</f>
        <v>221896628708</v>
      </c>
      <c r="K759" s="25">
        <f t="shared" si="102"/>
        <v>6.8808699973147691</v>
      </c>
      <c r="L759" s="75">
        <f t="shared" si="107"/>
        <v>165512500740</v>
      </c>
      <c r="M759" s="25">
        <f t="shared" si="103"/>
        <v>5.1324348961654369</v>
      </c>
      <c r="N759" s="69">
        <f>SUM(N760+N785+N797+N866+N903+N915+N924)</f>
        <v>387409129448</v>
      </c>
      <c r="O759" s="25">
        <f t="shared" si="104"/>
        <v>12.013304893480205</v>
      </c>
      <c r="P759" s="76">
        <f t="shared" si="106"/>
        <v>2837424776651</v>
      </c>
    </row>
    <row r="760" spans="1:16" ht="39" hidden="1" x14ac:dyDescent="0.25">
      <c r="A760" s="72">
        <v>331140217</v>
      </c>
      <c r="B760" s="31" t="s">
        <v>805</v>
      </c>
      <c r="C760" s="73"/>
      <c r="D760" s="74">
        <f>SUM(D761+D763+D765+D767+D769+D771+D774+D779+D781+D783)</f>
        <v>0</v>
      </c>
      <c r="E760" s="74">
        <f>SUM(E761+E763+E765+E767+E769+E771+E774+E779+E781+E783)</f>
        <v>0</v>
      </c>
      <c r="F760" s="75">
        <f t="shared" si="101"/>
        <v>0</v>
      </c>
      <c r="G760" s="25">
        <f t="shared" si="108"/>
        <v>0</v>
      </c>
      <c r="H760" s="74">
        <f>SUM(H761+H763+H765+H767+H769+H771+H774+H779+H781+H783)</f>
        <v>0</v>
      </c>
      <c r="I760" s="76">
        <f t="shared" si="105"/>
        <v>0</v>
      </c>
      <c r="J760" s="74">
        <f>SUM(J761+J763+J765+J767+J769+J771+J774+J779+J781+J783)</f>
        <v>0</v>
      </c>
      <c r="K760" s="25">
        <f t="shared" si="102"/>
        <v>0</v>
      </c>
      <c r="L760" s="75">
        <f t="shared" si="107"/>
        <v>0</v>
      </c>
      <c r="M760" s="25">
        <f t="shared" si="103"/>
        <v>0</v>
      </c>
      <c r="N760" s="74">
        <f>SUM(N761+N763+N765+N767+N769+N771+N774+N779+N781+N783)</f>
        <v>0</v>
      </c>
      <c r="O760" s="25">
        <f t="shared" si="104"/>
        <v>0</v>
      </c>
      <c r="P760" s="76">
        <f t="shared" si="106"/>
        <v>0</v>
      </c>
    </row>
    <row r="761" spans="1:16" hidden="1" x14ac:dyDescent="0.25">
      <c r="A761" s="72">
        <v>3311402170054</v>
      </c>
      <c r="B761" s="31" t="s">
        <v>806</v>
      </c>
      <c r="C761" s="73"/>
      <c r="D761" s="74">
        <f>SUM(D762)</f>
        <v>0</v>
      </c>
      <c r="E761" s="74">
        <f>SUM(E762)</f>
        <v>0</v>
      </c>
      <c r="F761" s="75">
        <f t="shared" si="101"/>
        <v>0</v>
      </c>
      <c r="G761" s="25">
        <f t="shared" si="108"/>
        <v>0</v>
      </c>
      <c r="H761" s="74">
        <f>SUM(H762)</f>
        <v>0</v>
      </c>
      <c r="I761" s="76">
        <f t="shared" si="105"/>
        <v>0</v>
      </c>
      <c r="J761" s="74">
        <f>SUM(J762)</f>
        <v>0</v>
      </c>
      <c r="K761" s="25">
        <f t="shared" si="102"/>
        <v>0</v>
      </c>
      <c r="L761" s="75">
        <f t="shared" si="107"/>
        <v>0</v>
      </c>
      <c r="M761" s="25">
        <f t="shared" si="103"/>
        <v>0</v>
      </c>
      <c r="N761" s="74">
        <f>SUM(N762)</f>
        <v>0</v>
      </c>
      <c r="O761" s="25">
        <f t="shared" si="104"/>
        <v>0</v>
      </c>
      <c r="P761" s="76">
        <f t="shared" si="106"/>
        <v>0</v>
      </c>
    </row>
    <row r="762" spans="1:16" ht="26.25" hidden="1" x14ac:dyDescent="0.25">
      <c r="A762" s="72">
        <v>3311402170054</v>
      </c>
      <c r="B762" s="31" t="s">
        <v>807</v>
      </c>
      <c r="C762" s="73"/>
      <c r="D762" s="64"/>
      <c r="E762" s="64"/>
      <c r="F762" s="75">
        <f t="shared" si="101"/>
        <v>0</v>
      </c>
      <c r="G762" s="25">
        <f t="shared" si="108"/>
        <v>0</v>
      </c>
      <c r="H762" s="64"/>
      <c r="I762" s="76">
        <f t="shared" si="105"/>
        <v>0</v>
      </c>
      <c r="J762" s="64"/>
      <c r="K762" s="25">
        <f t="shared" si="102"/>
        <v>0</v>
      </c>
      <c r="L762" s="75">
        <f t="shared" si="107"/>
        <v>0</v>
      </c>
      <c r="M762" s="25">
        <f t="shared" si="103"/>
        <v>0</v>
      </c>
      <c r="N762" s="64"/>
      <c r="O762" s="25">
        <f t="shared" si="104"/>
        <v>0</v>
      </c>
      <c r="P762" s="76">
        <f t="shared" si="106"/>
        <v>0</v>
      </c>
    </row>
    <row r="763" spans="1:16" ht="51.75" hidden="1" x14ac:dyDescent="0.25">
      <c r="A763" s="72">
        <v>3311402170131</v>
      </c>
      <c r="B763" s="31" t="s">
        <v>808</v>
      </c>
      <c r="C763" s="73"/>
      <c r="D763" s="74">
        <f>SUM(D764)</f>
        <v>0</v>
      </c>
      <c r="E763" s="74">
        <f>SUM(E764)</f>
        <v>0</v>
      </c>
      <c r="F763" s="75">
        <f t="shared" si="101"/>
        <v>0</v>
      </c>
      <c r="G763" s="25">
        <f t="shared" si="108"/>
        <v>0</v>
      </c>
      <c r="H763" s="74">
        <f>SUM(H764)</f>
        <v>0</v>
      </c>
      <c r="I763" s="76">
        <f t="shared" si="105"/>
        <v>0</v>
      </c>
      <c r="J763" s="74">
        <f>SUM(J764)</f>
        <v>0</v>
      </c>
      <c r="K763" s="25">
        <f t="shared" si="102"/>
        <v>0</v>
      </c>
      <c r="L763" s="75">
        <f t="shared" si="107"/>
        <v>0</v>
      </c>
      <c r="M763" s="25">
        <f t="shared" si="103"/>
        <v>0</v>
      </c>
      <c r="N763" s="74">
        <f>SUM(N764)</f>
        <v>0</v>
      </c>
      <c r="O763" s="25">
        <f t="shared" si="104"/>
        <v>0</v>
      </c>
      <c r="P763" s="76">
        <f t="shared" si="106"/>
        <v>0</v>
      </c>
    </row>
    <row r="764" spans="1:16" ht="51.75" hidden="1" x14ac:dyDescent="0.25">
      <c r="A764" s="72">
        <v>3311402170131180</v>
      </c>
      <c r="B764" s="31" t="s">
        <v>808</v>
      </c>
      <c r="C764" s="73"/>
      <c r="D764" s="64"/>
      <c r="E764" s="64"/>
      <c r="F764" s="75">
        <f t="shared" si="101"/>
        <v>0</v>
      </c>
      <c r="G764" s="25">
        <f t="shared" si="108"/>
        <v>0</v>
      </c>
      <c r="H764" s="64"/>
      <c r="I764" s="76">
        <f t="shared" si="105"/>
        <v>0</v>
      </c>
      <c r="J764" s="64"/>
      <c r="K764" s="25">
        <f t="shared" si="102"/>
        <v>0</v>
      </c>
      <c r="L764" s="75">
        <f t="shared" si="107"/>
        <v>0</v>
      </c>
      <c r="M764" s="25">
        <f t="shared" si="103"/>
        <v>0</v>
      </c>
      <c r="N764" s="64"/>
      <c r="O764" s="25">
        <f t="shared" si="104"/>
        <v>0</v>
      </c>
      <c r="P764" s="76">
        <f t="shared" si="106"/>
        <v>0</v>
      </c>
    </row>
    <row r="765" spans="1:16" ht="26.25" hidden="1" x14ac:dyDescent="0.25">
      <c r="A765" s="72">
        <v>3311402170417</v>
      </c>
      <c r="B765" s="31" t="s">
        <v>809</v>
      </c>
      <c r="C765" s="73"/>
      <c r="D765" s="74">
        <f>SUM(D766)</f>
        <v>0</v>
      </c>
      <c r="E765" s="74">
        <f>SUM(E766)</f>
        <v>0</v>
      </c>
      <c r="F765" s="75">
        <f t="shared" si="101"/>
        <v>0</v>
      </c>
      <c r="G765" s="25">
        <f t="shared" si="108"/>
        <v>0</v>
      </c>
      <c r="H765" s="74">
        <f>SUM(H766)</f>
        <v>0</v>
      </c>
      <c r="I765" s="76">
        <f t="shared" si="105"/>
        <v>0</v>
      </c>
      <c r="J765" s="74">
        <f>SUM(J766)</f>
        <v>0</v>
      </c>
      <c r="K765" s="25">
        <f t="shared" si="102"/>
        <v>0</v>
      </c>
      <c r="L765" s="75">
        <f t="shared" si="107"/>
        <v>0</v>
      </c>
      <c r="M765" s="25">
        <f t="shared" si="103"/>
        <v>0</v>
      </c>
      <c r="N765" s="74">
        <f>SUM(N766)</f>
        <v>0</v>
      </c>
      <c r="O765" s="25">
        <f t="shared" si="104"/>
        <v>0</v>
      </c>
      <c r="P765" s="76">
        <f t="shared" si="106"/>
        <v>0</v>
      </c>
    </row>
    <row r="766" spans="1:16" ht="26.25" hidden="1" x14ac:dyDescent="0.25">
      <c r="A766" s="72">
        <v>3311402170417180</v>
      </c>
      <c r="B766" s="31" t="s">
        <v>809</v>
      </c>
      <c r="C766" s="73"/>
      <c r="D766" s="64"/>
      <c r="E766" s="64"/>
      <c r="F766" s="75">
        <f t="shared" si="101"/>
        <v>0</v>
      </c>
      <c r="G766" s="25">
        <f t="shared" si="108"/>
        <v>0</v>
      </c>
      <c r="H766" s="64"/>
      <c r="I766" s="76">
        <f t="shared" si="105"/>
        <v>0</v>
      </c>
      <c r="J766" s="64"/>
      <c r="K766" s="25">
        <f t="shared" si="102"/>
        <v>0</v>
      </c>
      <c r="L766" s="75">
        <f t="shared" si="107"/>
        <v>0</v>
      </c>
      <c r="M766" s="25">
        <f t="shared" si="103"/>
        <v>0</v>
      </c>
      <c r="N766" s="64"/>
      <c r="O766" s="25">
        <f t="shared" si="104"/>
        <v>0</v>
      </c>
      <c r="P766" s="76">
        <f t="shared" si="106"/>
        <v>0</v>
      </c>
    </row>
    <row r="767" spans="1:16" ht="26.25" hidden="1" x14ac:dyDescent="0.25">
      <c r="A767" s="72">
        <v>3311402170734</v>
      </c>
      <c r="B767" s="31" t="s">
        <v>810</v>
      </c>
      <c r="C767" s="73"/>
      <c r="D767" s="74">
        <f>SUM(D768)</f>
        <v>0</v>
      </c>
      <c r="E767" s="74">
        <f>SUM(E768)</f>
        <v>0</v>
      </c>
      <c r="F767" s="75">
        <f t="shared" si="101"/>
        <v>0</v>
      </c>
      <c r="G767" s="25">
        <f t="shared" si="108"/>
        <v>0</v>
      </c>
      <c r="H767" s="74">
        <f>SUM(H768)</f>
        <v>0</v>
      </c>
      <c r="I767" s="76">
        <f t="shared" si="105"/>
        <v>0</v>
      </c>
      <c r="J767" s="74">
        <f>SUM(J768)</f>
        <v>0</v>
      </c>
      <c r="K767" s="25">
        <f t="shared" si="102"/>
        <v>0</v>
      </c>
      <c r="L767" s="75">
        <f t="shared" si="107"/>
        <v>0</v>
      </c>
      <c r="M767" s="25">
        <f t="shared" si="103"/>
        <v>0</v>
      </c>
      <c r="N767" s="74">
        <f>SUM(N768)</f>
        <v>0</v>
      </c>
      <c r="O767" s="25">
        <f t="shared" si="104"/>
        <v>0</v>
      </c>
      <c r="P767" s="76">
        <f t="shared" si="106"/>
        <v>0</v>
      </c>
    </row>
    <row r="768" spans="1:16" ht="26.25" hidden="1" x14ac:dyDescent="0.25">
      <c r="A768" s="72">
        <v>3311402170734</v>
      </c>
      <c r="B768" s="31" t="s">
        <v>811</v>
      </c>
      <c r="C768" s="73"/>
      <c r="D768" s="64"/>
      <c r="E768" s="64"/>
      <c r="F768" s="75">
        <f t="shared" si="101"/>
        <v>0</v>
      </c>
      <c r="G768" s="25">
        <f t="shared" si="108"/>
        <v>0</v>
      </c>
      <c r="H768" s="64"/>
      <c r="I768" s="76">
        <f t="shared" si="105"/>
        <v>0</v>
      </c>
      <c r="J768" s="64"/>
      <c r="K768" s="25">
        <f t="shared" si="102"/>
        <v>0</v>
      </c>
      <c r="L768" s="75">
        <f t="shared" si="107"/>
        <v>0</v>
      </c>
      <c r="M768" s="25">
        <f t="shared" si="103"/>
        <v>0</v>
      </c>
      <c r="N768" s="64"/>
      <c r="O768" s="25">
        <f t="shared" si="104"/>
        <v>0</v>
      </c>
      <c r="P768" s="76">
        <f t="shared" si="106"/>
        <v>0</v>
      </c>
    </row>
    <row r="769" spans="1:16" ht="26.25" hidden="1" x14ac:dyDescent="0.25">
      <c r="A769" s="72">
        <v>3311402170807</v>
      </c>
      <c r="B769" s="31" t="s">
        <v>812</v>
      </c>
      <c r="C769" s="73"/>
      <c r="D769" s="74">
        <f>SUM(D770)</f>
        <v>0</v>
      </c>
      <c r="E769" s="74">
        <f>SUM(E770)</f>
        <v>0</v>
      </c>
      <c r="F769" s="75">
        <f t="shared" si="101"/>
        <v>0</v>
      </c>
      <c r="G769" s="25">
        <f t="shared" si="108"/>
        <v>0</v>
      </c>
      <c r="H769" s="74">
        <f>SUM(H770)</f>
        <v>0</v>
      </c>
      <c r="I769" s="76">
        <f t="shared" si="105"/>
        <v>0</v>
      </c>
      <c r="J769" s="74">
        <f>SUM(J770)</f>
        <v>0</v>
      </c>
      <c r="K769" s="25">
        <f t="shared" si="102"/>
        <v>0</v>
      </c>
      <c r="L769" s="75">
        <f t="shared" si="107"/>
        <v>0</v>
      </c>
      <c r="M769" s="25">
        <f t="shared" si="103"/>
        <v>0</v>
      </c>
      <c r="N769" s="74">
        <f>SUM(N770)</f>
        <v>0</v>
      </c>
      <c r="O769" s="25">
        <f t="shared" si="104"/>
        <v>0</v>
      </c>
      <c r="P769" s="76">
        <f t="shared" si="106"/>
        <v>0</v>
      </c>
    </row>
    <row r="770" spans="1:16" ht="26.25" hidden="1" x14ac:dyDescent="0.25">
      <c r="A770" s="72">
        <v>3311402170807180</v>
      </c>
      <c r="B770" s="31" t="s">
        <v>812</v>
      </c>
      <c r="C770" s="73"/>
      <c r="D770" s="64"/>
      <c r="E770" s="64"/>
      <c r="F770" s="75">
        <f t="shared" si="101"/>
        <v>0</v>
      </c>
      <c r="G770" s="25">
        <f t="shared" si="108"/>
        <v>0</v>
      </c>
      <c r="H770" s="64"/>
      <c r="I770" s="76">
        <f t="shared" si="105"/>
        <v>0</v>
      </c>
      <c r="J770" s="64"/>
      <c r="K770" s="25">
        <f t="shared" si="102"/>
        <v>0</v>
      </c>
      <c r="L770" s="75">
        <f t="shared" si="107"/>
        <v>0</v>
      </c>
      <c r="M770" s="25">
        <f t="shared" si="103"/>
        <v>0</v>
      </c>
      <c r="N770" s="64"/>
      <c r="O770" s="25">
        <f t="shared" si="104"/>
        <v>0</v>
      </c>
      <c r="P770" s="76">
        <f t="shared" si="106"/>
        <v>0</v>
      </c>
    </row>
    <row r="771" spans="1:16" ht="26.25" hidden="1" x14ac:dyDescent="0.25">
      <c r="A771" s="72">
        <v>3311402170820</v>
      </c>
      <c r="B771" s="31" t="s">
        <v>813</v>
      </c>
      <c r="C771" s="73"/>
      <c r="D771" s="74">
        <f>SUM(D772:D773)</f>
        <v>0</v>
      </c>
      <c r="E771" s="74">
        <f>SUM(E772:E773)</f>
        <v>0</v>
      </c>
      <c r="F771" s="75">
        <f t="shared" si="101"/>
        <v>0</v>
      </c>
      <c r="G771" s="25">
        <f t="shared" si="108"/>
        <v>0</v>
      </c>
      <c r="H771" s="74">
        <f>SUM(H772:H773)</f>
        <v>0</v>
      </c>
      <c r="I771" s="76">
        <f t="shared" si="105"/>
        <v>0</v>
      </c>
      <c r="J771" s="74">
        <f>SUM(J772:J773)</f>
        <v>0</v>
      </c>
      <c r="K771" s="25">
        <f t="shared" si="102"/>
        <v>0</v>
      </c>
      <c r="L771" s="75">
        <f t="shared" si="107"/>
        <v>0</v>
      </c>
      <c r="M771" s="25">
        <f t="shared" si="103"/>
        <v>0</v>
      </c>
      <c r="N771" s="74">
        <f>SUM(N772:N773)</f>
        <v>0</v>
      </c>
      <c r="O771" s="25">
        <f t="shared" si="104"/>
        <v>0</v>
      </c>
      <c r="P771" s="76">
        <f t="shared" si="106"/>
        <v>0</v>
      </c>
    </row>
    <row r="772" spans="1:16" ht="26.25" hidden="1" x14ac:dyDescent="0.25">
      <c r="A772" s="72">
        <v>3311402170820170</v>
      </c>
      <c r="B772" s="31" t="s">
        <v>813</v>
      </c>
      <c r="C772" s="73"/>
      <c r="D772" s="64"/>
      <c r="E772" s="64"/>
      <c r="F772" s="75">
        <f t="shared" si="101"/>
        <v>0</v>
      </c>
      <c r="G772" s="25">
        <f t="shared" si="108"/>
        <v>0</v>
      </c>
      <c r="H772" s="64"/>
      <c r="I772" s="76">
        <f t="shared" si="105"/>
        <v>0</v>
      </c>
      <c r="J772" s="64"/>
      <c r="K772" s="25">
        <f t="shared" si="102"/>
        <v>0</v>
      </c>
      <c r="L772" s="75">
        <f t="shared" si="107"/>
        <v>0</v>
      </c>
      <c r="M772" s="25">
        <f t="shared" si="103"/>
        <v>0</v>
      </c>
      <c r="N772" s="64"/>
      <c r="O772" s="25">
        <f t="shared" si="104"/>
        <v>0</v>
      </c>
      <c r="P772" s="76">
        <f t="shared" si="106"/>
        <v>0</v>
      </c>
    </row>
    <row r="773" spans="1:16" ht="26.25" hidden="1" x14ac:dyDescent="0.25">
      <c r="A773" s="72">
        <v>3311402170820180</v>
      </c>
      <c r="B773" s="31" t="s">
        <v>813</v>
      </c>
      <c r="C773" s="73"/>
      <c r="D773" s="64"/>
      <c r="E773" s="64"/>
      <c r="F773" s="75">
        <f t="shared" si="101"/>
        <v>0</v>
      </c>
      <c r="G773" s="25">
        <f t="shared" si="108"/>
        <v>0</v>
      </c>
      <c r="H773" s="64"/>
      <c r="I773" s="76">
        <f t="shared" si="105"/>
        <v>0</v>
      </c>
      <c r="J773" s="64"/>
      <c r="K773" s="25">
        <f t="shared" si="102"/>
        <v>0</v>
      </c>
      <c r="L773" s="75">
        <f t="shared" si="107"/>
        <v>0</v>
      </c>
      <c r="M773" s="25">
        <f t="shared" si="103"/>
        <v>0</v>
      </c>
      <c r="N773" s="64"/>
      <c r="O773" s="25">
        <f t="shared" si="104"/>
        <v>0</v>
      </c>
      <c r="P773" s="76">
        <f t="shared" si="106"/>
        <v>0</v>
      </c>
    </row>
    <row r="774" spans="1:16" ht="51.75" hidden="1" x14ac:dyDescent="0.25">
      <c r="A774" s="72">
        <v>3311402170821</v>
      </c>
      <c r="B774" s="31" t="s">
        <v>814</v>
      </c>
      <c r="C774" s="73"/>
      <c r="D774" s="74">
        <f>SUM(D775:D778)</f>
        <v>0</v>
      </c>
      <c r="E774" s="74">
        <f>SUM(E775:E778)</f>
        <v>0</v>
      </c>
      <c r="F774" s="75">
        <f t="shared" si="101"/>
        <v>0</v>
      </c>
      <c r="G774" s="25">
        <f t="shared" si="108"/>
        <v>0</v>
      </c>
      <c r="H774" s="74">
        <f>SUM(H775:H778)</f>
        <v>0</v>
      </c>
      <c r="I774" s="76">
        <f t="shared" si="105"/>
        <v>0</v>
      </c>
      <c r="J774" s="74">
        <f>SUM(J775:J778)</f>
        <v>0</v>
      </c>
      <c r="K774" s="25">
        <f t="shared" si="102"/>
        <v>0</v>
      </c>
      <c r="L774" s="75">
        <f t="shared" si="107"/>
        <v>0</v>
      </c>
      <c r="M774" s="25">
        <f t="shared" si="103"/>
        <v>0</v>
      </c>
      <c r="N774" s="74">
        <f>SUM(N775:N778)</f>
        <v>0</v>
      </c>
      <c r="O774" s="25">
        <f t="shared" si="104"/>
        <v>0</v>
      </c>
      <c r="P774" s="76">
        <f t="shared" si="106"/>
        <v>0</v>
      </c>
    </row>
    <row r="775" spans="1:16" ht="51.75" hidden="1" x14ac:dyDescent="0.25">
      <c r="A775" s="72">
        <v>3311402170821170</v>
      </c>
      <c r="B775" s="31" t="s">
        <v>814</v>
      </c>
      <c r="C775" s="73"/>
      <c r="D775" s="64"/>
      <c r="E775" s="64"/>
      <c r="F775" s="75">
        <f t="shared" si="101"/>
        <v>0</v>
      </c>
      <c r="G775" s="25">
        <f t="shared" si="108"/>
        <v>0</v>
      </c>
      <c r="H775" s="64"/>
      <c r="I775" s="76">
        <f t="shared" si="105"/>
        <v>0</v>
      </c>
      <c r="J775" s="64"/>
      <c r="K775" s="25">
        <f t="shared" si="102"/>
        <v>0</v>
      </c>
      <c r="L775" s="75">
        <f t="shared" si="107"/>
        <v>0</v>
      </c>
      <c r="M775" s="25">
        <f t="shared" si="103"/>
        <v>0</v>
      </c>
      <c r="N775" s="64"/>
      <c r="O775" s="25">
        <f t="shared" si="104"/>
        <v>0</v>
      </c>
      <c r="P775" s="76">
        <f t="shared" si="106"/>
        <v>0</v>
      </c>
    </row>
    <row r="776" spans="1:16" ht="51.75" hidden="1" x14ac:dyDescent="0.25">
      <c r="A776" s="72">
        <v>3311402170821180</v>
      </c>
      <c r="B776" s="31" t="s">
        <v>814</v>
      </c>
      <c r="C776" s="73"/>
      <c r="D776" s="64"/>
      <c r="E776" s="64"/>
      <c r="F776" s="75">
        <f t="shared" si="101"/>
        <v>0</v>
      </c>
      <c r="G776" s="25">
        <f t="shared" si="108"/>
        <v>0</v>
      </c>
      <c r="H776" s="64"/>
      <c r="I776" s="76">
        <f t="shared" si="105"/>
        <v>0</v>
      </c>
      <c r="J776" s="64"/>
      <c r="K776" s="25">
        <f t="shared" si="102"/>
        <v>0</v>
      </c>
      <c r="L776" s="75">
        <f t="shared" si="107"/>
        <v>0</v>
      </c>
      <c r="M776" s="25">
        <f t="shared" si="103"/>
        <v>0</v>
      </c>
      <c r="N776" s="64"/>
      <c r="O776" s="25">
        <f t="shared" si="104"/>
        <v>0</v>
      </c>
      <c r="P776" s="76">
        <f t="shared" si="106"/>
        <v>0</v>
      </c>
    </row>
    <row r="777" spans="1:16" ht="51.75" hidden="1" x14ac:dyDescent="0.25">
      <c r="A777" s="72">
        <v>3311402170821180</v>
      </c>
      <c r="B777" s="31" t="s">
        <v>814</v>
      </c>
      <c r="C777" s="73"/>
      <c r="D777" s="64"/>
      <c r="E777" s="64"/>
      <c r="F777" s="75">
        <f t="shared" si="101"/>
        <v>0</v>
      </c>
      <c r="G777" s="25">
        <f t="shared" si="108"/>
        <v>0</v>
      </c>
      <c r="H777" s="64"/>
      <c r="I777" s="76">
        <f t="shared" si="105"/>
        <v>0</v>
      </c>
      <c r="J777" s="64"/>
      <c r="K777" s="25">
        <f t="shared" si="102"/>
        <v>0</v>
      </c>
      <c r="L777" s="75">
        <f t="shared" si="107"/>
        <v>0</v>
      </c>
      <c r="M777" s="25">
        <f t="shared" si="103"/>
        <v>0</v>
      </c>
      <c r="N777" s="64"/>
      <c r="O777" s="25">
        <f t="shared" si="104"/>
        <v>0</v>
      </c>
      <c r="P777" s="76">
        <f t="shared" si="106"/>
        <v>0</v>
      </c>
    </row>
    <row r="778" spans="1:16" ht="51.75" hidden="1" x14ac:dyDescent="0.25">
      <c r="A778" s="72">
        <v>3311402170821180</v>
      </c>
      <c r="B778" s="31" t="s">
        <v>814</v>
      </c>
      <c r="C778" s="73"/>
      <c r="D778" s="64"/>
      <c r="E778" s="64"/>
      <c r="F778" s="75">
        <f t="shared" si="101"/>
        <v>0</v>
      </c>
      <c r="G778" s="25">
        <f t="shared" si="108"/>
        <v>0</v>
      </c>
      <c r="H778" s="64"/>
      <c r="I778" s="76">
        <f t="shared" si="105"/>
        <v>0</v>
      </c>
      <c r="J778" s="64"/>
      <c r="K778" s="25">
        <f t="shared" si="102"/>
        <v>0</v>
      </c>
      <c r="L778" s="75">
        <f t="shared" si="107"/>
        <v>0</v>
      </c>
      <c r="M778" s="25">
        <f t="shared" si="103"/>
        <v>0</v>
      </c>
      <c r="N778" s="64"/>
      <c r="O778" s="25">
        <f t="shared" si="104"/>
        <v>0</v>
      </c>
      <c r="P778" s="76">
        <f t="shared" si="106"/>
        <v>0</v>
      </c>
    </row>
    <row r="779" spans="1:16" ht="26.25" hidden="1" x14ac:dyDescent="0.25">
      <c r="A779" s="100">
        <v>3311402170863</v>
      </c>
      <c r="B779" s="31" t="s">
        <v>815</v>
      </c>
      <c r="C779" s="73"/>
      <c r="D779" s="74">
        <f>SUM(D780)</f>
        <v>0</v>
      </c>
      <c r="E779" s="74">
        <f>SUM(E780)</f>
        <v>0</v>
      </c>
      <c r="F779" s="75">
        <f t="shared" si="101"/>
        <v>0</v>
      </c>
      <c r="G779" s="25">
        <f t="shared" si="108"/>
        <v>0</v>
      </c>
      <c r="H779" s="74">
        <f>SUM(H780)</f>
        <v>0</v>
      </c>
      <c r="I779" s="76">
        <f t="shared" si="105"/>
        <v>0</v>
      </c>
      <c r="J779" s="74">
        <f>SUM(J780)</f>
        <v>0</v>
      </c>
      <c r="K779" s="25">
        <f t="shared" si="102"/>
        <v>0</v>
      </c>
      <c r="L779" s="75">
        <f t="shared" si="107"/>
        <v>0</v>
      </c>
      <c r="M779" s="25">
        <f t="shared" si="103"/>
        <v>0</v>
      </c>
      <c r="N779" s="74">
        <f>SUM(N780)</f>
        <v>0</v>
      </c>
      <c r="O779" s="25">
        <f t="shared" si="104"/>
        <v>0</v>
      </c>
      <c r="P779" s="76">
        <f t="shared" si="106"/>
        <v>0</v>
      </c>
    </row>
    <row r="780" spans="1:16" ht="26.25" hidden="1" x14ac:dyDescent="0.25">
      <c r="A780" s="100">
        <v>3311402170863180</v>
      </c>
      <c r="B780" s="31" t="s">
        <v>815</v>
      </c>
      <c r="C780" s="73"/>
      <c r="D780" s="64"/>
      <c r="E780" s="64"/>
      <c r="F780" s="75">
        <f t="shared" si="101"/>
        <v>0</v>
      </c>
      <c r="G780" s="25">
        <f t="shared" si="108"/>
        <v>0</v>
      </c>
      <c r="H780" s="64"/>
      <c r="I780" s="76">
        <f t="shared" si="105"/>
        <v>0</v>
      </c>
      <c r="J780" s="64"/>
      <c r="K780" s="25">
        <f t="shared" si="102"/>
        <v>0</v>
      </c>
      <c r="L780" s="75">
        <f t="shared" si="107"/>
        <v>0</v>
      </c>
      <c r="M780" s="25">
        <f t="shared" si="103"/>
        <v>0</v>
      </c>
      <c r="N780" s="64"/>
      <c r="O780" s="25">
        <f t="shared" si="104"/>
        <v>0</v>
      </c>
      <c r="P780" s="76">
        <f t="shared" si="106"/>
        <v>0</v>
      </c>
    </row>
    <row r="781" spans="1:16" ht="39" hidden="1" x14ac:dyDescent="0.25">
      <c r="A781" s="100">
        <v>3311402170864</v>
      </c>
      <c r="B781" s="31" t="s">
        <v>816</v>
      </c>
      <c r="C781" s="73"/>
      <c r="D781" s="74">
        <f>SUM(D782)</f>
        <v>0</v>
      </c>
      <c r="E781" s="74">
        <f>SUM(E782)</f>
        <v>0</v>
      </c>
      <c r="F781" s="75">
        <f t="shared" si="101"/>
        <v>0</v>
      </c>
      <c r="G781" s="25">
        <f t="shared" si="108"/>
        <v>0</v>
      </c>
      <c r="H781" s="74">
        <f>SUM(H782)</f>
        <v>0</v>
      </c>
      <c r="I781" s="76">
        <f t="shared" si="105"/>
        <v>0</v>
      </c>
      <c r="J781" s="74">
        <f>SUM(J782)</f>
        <v>0</v>
      </c>
      <c r="K781" s="25">
        <f t="shared" si="102"/>
        <v>0</v>
      </c>
      <c r="L781" s="75">
        <f t="shared" si="107"/>
        <v>0</v>
      </c>
      <c r="M781" s="25">
        <f t="shared" si="103"/>
        <v>0</v>
      </c>
      <c r="N781" s="74">
        <f>SUM(N782)</f>
        <v>0</v>
      </c>
      <c r="O781" s="25">
        <f t="shared" si="104"/>
        <v>0</v>
      </c>
      <c r="P781" s="76">
        <f t="shared" si="106"/>
        <v>0</v>
      </c>
    </row>
    <row r="782" spans="1:16" ht="39" hidden="1" x14ac:dyDescent="0.25">
      <c r="A782" s="100">
        <v>3311402170864180</v>
      </c>
      <c r="B782" s="31" t="s">
        <v>816</v>
      </c>
      <c r="C782" s="73"/>
      <c r="D782" s="64"/>
      <c r="E782" s="64"/>
      <c r="F782" s="75">
        <f t="shared" si="101"/>
        <v>0</v>
      </c>
      <c r="G782" s="25">
        <f t="shared" si="108"/>
        <v>0</v>
      </c>
      <c r="H782" s="64"/>
      <c r="I782" s="76">
        <f t="shared" si="105"/>
        <v>0</v>
      </c>
      <c r="J782" s="64"/>
      <c r="K782" s="25">
        <f t="shared" si="102"/>
        <v>0</v>
      </c>
      <c r="L782" s="75">
        <f t="shared" si="107"/>
        <v>0</v>
      </c>
      <c r="M782" s="25">
        <f t="shared" si="103"/>
        <v>0</v>
      </c>
      <c r="N782" s="64"/>
      <c r="O782" s="25">
        <f t="shared" si="104"/>
        <v>0</v>
      </c>
      <c r="P782" s="76">
        <f t="shared" si="106"/>
        <v>0</v>
      </c>
    </row>
    <row r="783" spans="1:16" ht="39" hidden="1" x14ac:dyDescent="0.25">
      <c r="A783" s="100">
        <v>3311402170865</v>
      </c>
      <c r="B783" s="31" t="s">
        <v>817</v>
      </c>
      <c r="C783" s="73"/>
      <c r="D783" s="74">
        <f>SUM(D784)</f>
        <v>0</v>
      </c>
      <c r="E783" s="74">
        <f>SUM(E784)</f>
        <v>0</v>
      </c>
      <c r="F783" s="75">
        <f t="shared" si="101"/>
        <v>0</v>
      </c>
      <c r="G783" s="25">
        <f t="shared" si="108"/>
        <v>0</v>
      </c>
      <c r="H783" s="74">
        <f>SUM(H784)</f>
        <v>0</v>
      </c>
      <c r="I783" s="76">
        <f t="shared" si="105"/>
        <v>0</v>
      </c>
      <c r="J783" s="74">
        <f>SUM(J784)</f>
        <v>0</v>
      </c>
      <c r="K783" s="25">
        <f t="shared" si="102"/>
        <v>0</v>
      </c>
      <c r="L783" s="75">
        <f t="shared" si="107"/>
        <v>0</v>
      </c>
      <c r="M783" s="25">
        <f t="shared" si="103"/>
        <v>0</v>
      </c>
      <c r="N783" s="74">
        <f>SUM(N784)</f>
        <v>0</v>
      </c>
      <c r="O783" s="25">
        <f t="shared" si="104"/>
        <v>0</v>
      </c>
      <c r="P783" s="76">
        <f t="shared" si="106"/>
        <v>0</v>
      </c>
    </row>
    <row r="784" spans="1:16" ht="39" hidden="1" x14ac:dyDescent="0.25">
      <c r="A784" s="100">
        <v>3311402170865180</v>
      </c>
      <c r="B784" s="31" t="s">
        <v>817</v>
      </c>
      <c r="C784" s="73"/>
      <c r="D784" s="64"/>
      <c r="E784" s="64"/>
      <c r="F784" s="75">
        <f t="shared" si="101"/>
        <v>0</v>
      </c>
      <c r="G784" s="25">
        <f t="shared" si="108"/>
        <v>0</v>
      </c>
      <c r="H784" s="64"/>
      <c r="I784" s="76">
        <f t="shared" si="105"/>
        <v>0</v>
      </c>
      <c r="J784" s="64"/>
      <c r="K784" s="25">
        <f t="shared" si="102"/>
        <v>0</v>
      </c>
      <c r="L784" s="75">
        <f t="shared" si="107"/>
        <v>0</v>
      </c>
      <c r="M784" s="25">
        <f t="shared" si="103"/>
        <v>0</v>
      </c>
      <c r="N784" s="64"/>
      <c r="O784" s="25">
        <f t="shared" si="104"/>
        <v>0</v>
      </c>
      <c r="P784" s="76">
        <f t="shared" si="106"/>
        <v>0</v>
      </c>
    </row>
    <row r="785" spans="1:16" ht="26.25" hidden="1" x14ac:dyDescent="0.25">
      <c r="A785" s="72">
        <v>331140218</v>
      </c>
      <c r="B785" s="31" t="s">
        <v>818</v>
      </c>
      <c r="C785" s="73"/>
      <c r="D785" s="74">
        <f>SUM(D786+D788+D790+D792+D794)</f>
        <v>0</v>
      </c>
      <c r="E785" s="74">
        <f>SUM(E786+E788+E790+E792+E794)</f>
        <v>0</v>
      </c>
      <c r="F785" s="75">
        <f t="shared" si="101"/>
        <v>0</v>
      </c>
      <c r="G785" s="25">
        <f t="shared" si="108"/>
        <v>0</v>
      </c>
      <c r="H785" s="74">
        <f>SUM(H786+H788+H790+H792+H794)</f>
        <v>0</v>
      </c>
      <c r="I785" s="76">
        <f t="shared" si="105"/>
        <v>0</v>
      </c>
      <c r="J785" s="74">
        <f>SUM(J786+J788+J790+J792+J794)</f>
        <v>0</v>
      </c>
      <c r="K785" s="25">
        <f t="shared" si="102"/>
        <v>0</v>
      </c>
      <c r="L785" s="75">
        <f t="shared" si="107"/>
        <v>0</v>
      </c>
      <c r="M785" s="25">
        <f t="shared" si="103"/>
        <v>0</v>
      </c>
      <c r="N785" s="74">
        <f>SUM(N786+N788+N790+N792+N794)</f>
        <v>0</v>
      </c>
      <c r="O785" s="25">
        <f t="shared" si="104"/>
        <v>0</v>
      </c>
      <c r="P785" s="76">
        <f t="shared" si="106"/>
        <v>0</v>
      </c>
    </row>
    <row r="786" spans="1:16" ht="26.25" hidden="1" x14ac:dyDescent="0.25">
      <c r="A786" s="72">
        <v>3311402180069</v>
      </c>
      <c r="B786" s="31" t="s">
        <v>819</v>
      </c>
      <c r="C786" s="73"/>
      <c r="D786" s="74">
        <f>SUM(D787)</f>
        <v>0</v>
      </c>
      <c r="E786" s="74">
        <f>SUM(E787)</f>
        <v>0</v>
      </c>
      <c r="F786" s="75">
        <f t="shared" si="101"/>
        <v>0</v>
      </c>
      <c r="G786" s="25">
        <f t="shared" si="108"/>
        <v>0</v>
      </c>
      <c r="H786" s="74">
        <f>SUM(H787)</f>
        <v>0</v>
      </c>
      <c r="I786" s="76">
        <f t="shared" si="105"/>
        <v>0</v>
      </c>
      <c r="J786" s="74">
        <f>SUM(J787)</f>
        <v>0</v>
      </c>
      <c r="K786" s="25">
        <f t="shared" si="102"/>
        <v>0</v>
      </c>
      <c r="L786" s="75">
        <f t="shared" si="107"/>
        <v>0</v>
      </c>
      <c r="M786" s="25">
        <f t="shared" si="103"/>
        <v>0</v>
      </c>
      <c r="N786" s="74">
        <f>SUM(N787)</f>
        <v>0</v>
      </c>
      <c r="O786" s="25">
        <f t="shared" si="104"/>
        <v>0</v>
      </c>
      <c r="P786" s="76">
        <f t="shared" si="106"/>
        <v>0</v>
      </c>
    </row>
    <row r="787" spans="1:16" ht="26.25" hidden="1" x14ac:dyDescent="0.25">
      <c r="A787" s="72">
        <v>3311402180069</v>
      </c>
      <c r="B787" s="31" t="s">
        <v>820</v>
      </c>
      <c r="C787" s="73"/>
      <c r="D787" s="64"/>
      <c r="E787" s="64"/>
      <c r="F787" s="75">
        <f t="shared" ref="F787:F852" si="109">SUM(D787+E787)</f>
        <v>0</v>
      </c>
      <c r="G787" s="25">
        <f t="shared" si="108"/>
        <v>0</v>
      </c>
      <c r="H787" s="64"/>
      <c r="I787" s="76">
        <f t="shared" si="105"/>
        <v>0</v>
      </c>
      <c r="J787" s="64"/>
      <c r="K787" s="25">
        <f t="shared" ref="K787:K852" si="110">IF(OR(J787=0,F787=0),0,J787/F787)*100</f>
        <v>0</v>
      </c>
      <c r="L787" s="75">
        <f t="shared" si="107"/>
        <v>0</v>
      </c>
      <c r="M787" s="25">
        <f t="shared" ref="M787:M852" si="111">IF(OR(L787=0,F787=0),0,L787/F787)*100</f>
        <v>0</v>
      </c>
      <c r="N787" s="64"/>
      <c r="O787" s="25">
        <f t="shared" ref="O787:O852" si="112">IF(OR(N787=0,F787=0),0,N787/F787)*100</f>
        <v>0</v>
      </c>
      <c r="P787" s="76">
        <f t="shared" si="106"/>
        <v>0</v>
      </c>
    </row>
    <row r="788" spans="1:16" ht="26.25" hidden="1" x14ac:dyDescent="0.25">
      <c r="A788" s="72">
        <v>3311402180075</v>
      </c>
      <c r="B788" s="31" t="s">
        <v>821</v>
      </c>
      <c r="C788" s="73"/>
      <c r="D788" s="74">
        <f>SUM(D789)</f>
        <v>0</v>
      </c>
      <c r="E788" s="74">
        <f>SUM(E789)</f>
        <v>0</v>
      </c>
      <c r="F788" s="75">
        <f t="shared" si="109"/>
        <v>0</v>
      </c>
      <c r="G788" s="25">
        <f t="shared" si="108"/>
        <v>0</v>
      </c>
      <c r="H788" s="74">
        <f>SUM(H789)</f>
        <v>0</v>
      </c>
      <c r="I788" s="76">
        <f t="shared" ref="I788:I853" si="113">SUM(F788-H788)</f>
        <v>0</v>
      </c>
      <c r="J788" s="74">
        <f>SUM(J789)</f>
        <v>0</v>
      </c>
      <c r="K788" s="25">
        <f t="shared" si="110"/>
        <v>0</v>
      </c>
      <c r="L788" s="75">
        <f t="shared" si="107"/>
        <v>0</v>
      </c>
      <c r="M788" s="25">
        <f t="shared" si="111"/>
        <v>0</v>
      </c>
      <c r="N788" s="74">
        <f>SUM(N789)</f>
        <v>0</v>
      </c>
      <c r="O788" s="25">
        <f t="shared" si="112"/>
        <v>0</v>
      </c>
      <c r="P788" s="76">
        <f t="shared" si="106"/>
        <v>0</v>
      </c>
    </row>
    <row r="789" spans="1:16" hidden="1" x14ac:dyDescent="0.25">
      <c r="A789" s="72">
        <v>3311402180075</v>
      </c>
      <c r="B789" s="31" t="s">
        <v>822</v>
      </c>
      <c r="C789" s="73"/>
      <c r="D789" s="64"/>
      <c r="E789" s="64"/>
      <c r="F789" s="75">
        <f t="shared" si="109"/>
        <v>0</v>
      </c>
      <c r="G789" s="25">
        <f t="shared" si="108"/>
        <v>0</v>
      </c>
      <c r="H789" s="64"/>
      <c r="I789" s="76">
        <f t="shared" si="113"/>
        <v>0</v>
      </c>
      <c r="J789" s="64"/>
      <c r="K789" s="25">
        <f t="shared" si="110"/>
        <v>0</v>
      </c>
      <c r="L789" s="75">
        <f t="shared" si="107"/>
        <v>0</v>
      </c>
      <c r="M789" s="25">
        <f t="shared" si="111"/>
        <v>0</v>
      </c>
      <c r="N789" s="64"/>
      <c r="O789" s="25">
        <f t="shared" si="112"/>
        <v>0</v>
      </c>
      <c r="P789" s="76">
        <f t="shared" si="106"/>
        <v>0</v>
      </c>
    </row>
    <row r="790" spans="1:16" ht="51.75" hidden="1" x14ac:dyDescent="0.25">
      <c r="A790" s="72">
        <v>3311402180803</v>
      </c>
      <c r="B790" s="31" t="s">
        <v>823</v>
      </c>
      <c r="C790" s="73"/>
      <c r="D790" s="74">
        <f>SUM(D791)</f>
        <v>0</v>
      </c>
      <c r="E790" s="74">
        <f>SUM(E791)</f>
        <v>0</v>
      </c>
      <c r="F790" s="75">
        <f t="shared" si="109"/>
        <v>0</v>
      </c>
      <c r="G790" s="25">
        <f t="shared" si="108"/>
        <v>0</v>
      </c>
      <c r="H790" s="74">
        <f>SUM(H791)</f>
        <v>0</v>
      </c>
      <c r="I790" s="76">
        <f t="shared" si="113"/>
        <v>0</v>
      </c>
      <c r="J790" s="74">
        <f>SUM(J791)</f>
        <v>0</v>
      </c>
      <c r="K790" s="25">
        <f t="shared" si="110"/>
        <v>0</v>
      </c>
      <c r="L790" s="75">
        <f t="shared" si="107"/>
        <v>0</v>
      </c>
      <c r="M790" s="25">
        <f t="shared" si="111"/>
        <v>0</v>
      </c>
      <c r="N790" s="74">
        <f>SUM(N791)</f>
        <v>0</v>
      </c>
      <c r="O790" s="25">
        <f t="shared" si="112"/>
        <v>0</v>
      </c>
      <c r="P790" s="76">
        <f t="shared" si="106"/>
        <v>0</v>
      </c>
    </row>
    <row r="791" spans="1:16" ht="51.75" hidden="1" x14ac:dyDescent="0.25">
      <c r="A791" s="72">
        <v>3311402180803180</v>
      </c>
      <c r="B791" s="31" t="s">
        <v>823</v>
      </c>
      <c r="C791" s="73"/>
      <c r="D791" s="64"/>
      <c r="E791" s="64"/>
      <c r="F791" s="75">
        <f t="shared" si="109"/>
        <v>0</v>
      </c>
      <c r="G791" s="25">
        <f t="shared" si="108"/>
        <v>0</v>
      </c>
      <c r="H791" s="64"/>
      <c r="I791" s="76">
        <f t="shared" si="113"/>
        <v>0</v>
      </c>
      <c r="J791" s="64"/>
      <c r="K791" s="25">
        <f t="shared" si="110"/>
        <v>0</v>
      </c>
      <c r="L791" s="75">
        <f t="shared" si="107"/>
        <v>0</v>
      </c>
      <c r="M791" s="25">
        <f t="shared" si="111"/>
        <v>0</v>
      </c>
      <c r="N791" s="64"/>
      <c r="O791" s="25">
        <f t="shared" si="112"/>
        <v>0</v>
      </c>
      <c r="P791" s="76">
        <f t="shared" si="106"/>
        <v>0</v>
      </c>
    </row>
    <row r="792" spans="1:16" ht="26.25" hidden="1" x14ac:dyDescent="0.25">
      <c r="A792" s="72">
        <v>3311402180806</v>
      </c>
      <c r="B792" s="31" t="s">
        <v>824</v>
      </c>
      <c r="C792" s="73"/>
      <c r="D792" s="74">
        <f>SUM(D793)</f>
        <v>0</v>
      </c>
      <c r="E792" s="74">
        <f>SUM(E793)</f>
        <v>0</v>
      </c>
      <c r="F792" s="75">
        <f t="shared" si="109"/>
        <v>0</v>
      </c>
      <c r="G792" s="25">
        <f t="shared" si="108"/>
        <v>0</v>
      </c>
      <c r="H792" s="74">
        <f>SUM(H793)</f>
        <v>0</v>
      </c>
      <c r="I792" s="76">
        <f t="shared" si="113"/>
        <v>0</v>
      </c>
      <c r="J792" s="74">
        <f>SUM(J793)</f>
        <v>0</v>
      </c>
      <c r="K792" s="25">
        <f t="shared" si="110"/>
        <v>0</v>
      </c>
      <c r="L792" s="75">
        <f t="shared" si="107"/>
        <v>0</v>
      </c>
      <c r="M792" s="25">
        <f t="shared" si="111"/>
        <v>0</v>
      </c>
      <c r="N792" s="74">
        <f>SUM(N793)</f>
        <v>0</v>
      </c>
      <c r="O792" s="25">
        <f t="shared" si="112"/>
        <v>0</v>
      </c>
      <c r="P792" s="76">
        <f t="shared" si="106"/>
        <v>0</v>
      </c>
    </row>
    <row r="793" spans="1:16" ht="26.25" hidden="1" x14ac:dyDescent="0.25">
      <c r="A793" s="72">
        <v>3311402180806180</v>
      </c>
      <c r="B793" s="31" t="s">
        <v>824</v>
      </c>
      <c r="C793" s="73"/>
      <c r="D793" s="64"/>
      <c r="E793" s="64"/>
      <c r="F793" s="75">
        <f t="shared" si="109"/>
        <v>0</v>
      </c>
      <c r="G793" s="25">
        <f t="shared" si="108"/>
        <v>0</v>
      </c>
      <c r="H793" s="64"/>
      <c r="I793" s="76">
        <f t="shared" si="113"/>
        <v>0</v>
      </c>
      <c r="J793" s="64"/>
      <c r="K793" s="25">
        <f t="shared" si="110"/>
        <v>0</v>
      </c>
      <c r="L793" s="75">
        <f t="shared" si="107"/>
        <v>0</v>
      </c>
      <c r="M793" s="25">
        <f t="shared" si="111"/>
        <v>0</v>
      </c>
      <c r="N793" s="64"/>
      <c r="O793" s="25">
        <f t="shared" si="112"/>
        <v>0</v>
      </c>
      <c r="P793" s="76">
        <f t="shared" si="106"/>
        <v>0</v>
      </c>
    </row>
    <row r="794" spans="1:16" ht="39" hidden="1" x14ac:dyDescent="0.25">
      <c r="A794" s="72">
        <v>3311402180811</v>
      </c>
      <c r="B794" s="31" t="s">
        <v>825</v>
      </c>
      <c r="C794" s="73"/>
      <c r="D794" s="74">
        <f>SUM(D795:D796)</f>
        <v>0</v>
      </c>
      <c r="E794" s="74">
        <f>SUM(E795:E796)</f>
        <v>0</v>
      </c>
      <c r="F794" s="75">
        <f t="shared" si="109"/>
        <v>0</v>
      </c>
      <c r="G794" s="25">
        <f t="shared" si="108"/>
        <v>0</v>
      </c>
      <c r="H794" s="74">
        <f>SUM(H795:H796)</f>
        <v>0</v>
      </c>
      <c r="I794" s="76">
        <f t="shared" si="113"/>
        <v>0</v>
      </c>
      <c r="J794" s="74">
        <f>SUM(J795:J796)</f>
        <v>0</v>
      </c>
      <c r="K794" s="25">
        <f t="shared" si="110"/>
        <v>0</v>
      </c>
      <c r="L794" s="75">
        <f t="shared" si="107"/>
        <v>0</v>
      </c>
      <c r="M794" s="25">
        <f t="shared" si="111"/>
        <v>0</v>
      </c>
      <c r="N794" s="74">
        <f>SUM(N795:N796)</f>
        <v>0</v>
      </c>
      <c r="O794" s="25">
        <f t="shared" si="112"/>
        <v>0</v>
      </c>
      <c r="P794" s="76">
        <f t="shared" ref="P794:P859" si="114">SUM(F794-N794)</f>
        <v>0</v>
      </c>
    </row>
    <row r="795" spans="1:16" ht="39" hidden="1" x14ac:dyDescent="0.25">
      <c r="A795" s="72">
        <v>3311402180811180</v>
      </c>
      <c r="B795" s="31" t="s">
        <v>825</v>
      </c>
      <c r="C795" s="73"/>
      <c r="D795" s="64"/>
      <c r="E795" s="64"/>
      <c r="F795" s="75">
        <f t="shared" si="109"/>
        <v>0</v>
      </c>
      <c r="G795" s="25">
        <f t="shared" si="108"/>
        <v>0</v>
      </c>
      <c r="H795" s="64"/>
      <c r="I795" s="76">
        <f t="shared" si="113"/>
        <v>0</v>
      </c>
      <c r="J795" s="64"/>
      <c r="K795" s="25">
        <f t="shared" si="110"/>
        <v>0</v>
      </c>
      <c r="L795" s="75">
        <f t="shared" ref="L795:L860" si="115">SUM(N795-J795)</f>
        <v>0</v>
      </c>
      <c r="M795" s="25">
        <f t="shared" si="111"/>
        <v>0</v>
      </c>
      <c r="N795" s="64"/>
      <c r="O795" s="25">
        <f t="shared" si="112"/>
        <v>0</v>
      </c>
      <c r="P795" s="76">
        <f t="shared" si="114"/>
        <v>0</v>
      </c>
    </row>
    <row r="796" spans="1:16" ht="39" hidden="1" x14ac:dyDescent="0.25">
      <c r="A796" s="72">
        <v>3311402180811180</v>
      </c>
      <c r="B796" s="31" t="s">
        <v>825</v>
      </c>
      <c r="C796" s="73"/>
      <c r="D796" s="64"/>
      <c r="E796" s="64"/>
      <c r="F796" s="75">
        <f t="shared" si="109"/>
        <v>0</v>
      </c>
      <c r="G796" s="25">
        <f t="shared" si="108"/>
        <v>0</v>
      </c>
      <c r="H796" s="64"/>
      <c r="I796" s="76">
        <f t="shared" si="113"/>
        <v>0</v>
      </c>
      <c r="J796" s="64"/>
      <c r="K796" s="25">
        <f t="shared" si="110"/>
        <v>0</v>
      </c>
      <c r="L796" s="75">
        <f t="shared" si="115"/>
        <v>0</v>
      </c>
      <c r="M796" s="25">
        <f t="shared" si="111"/>
        <v>0</v>
      </c>
      <c r="N796" s="64"/>
      <c r="O796" s="25">
        <f t="shared" si="112"/>
        <v>0</v>
      </c>
      <c r="P796" s="76">
        <f t="shared" si="114"/>
        <v>0</v>
      </c>
    </row>
    <row r="797" spans="1:16" x14ac:dyDescent="0.25">
      <c r="A797" s="72">
        <v>331140219</v>
      </c>
      <c r="B797" s="31" t="s">
        <v>826</v>
      </c>
      <c r="C797" s="73"/>
      <c r="D797" s="74">
        <f>SUM(D798+D800+D801+D808+D810+D812+D817+D819+D821+D824+D826+D828+D830+D832+D834+D836+D838+D839+D849+D851+D854+D856+D858+D860+D862+D864)</f>
        <v>3744133247035</v>
      </c>
      <c r="E797" s="74">
        <f>SUM(E798+E800+E801+E808+E810+E812+E817+E819+E821+E824+E826+E828+E830+E832+E834+E836+E838+E839+E849+E851+E854+E856+E858+E860+E862+E864)</f>
        <v>-519299340936</v>
      </c>
      <c r="F797" s="75">
        <f t="shared" si="109"/>
        <v>3224833906099</v>
      </c>
      <c r="G797" s="25">
        <f t="shared" si="108"/>
        <v>77.744498936830624</v>
      </c>
      <c r="H797" s="74">
        <f>SUM(H798+H800+H801+H808+H810+H812+H817+H819+H821+H824+H826+H828+H830+H832+H834+H836+H838+H839+H849+H851+H854+H856+H858+H860+H862+H864)</f>
        <v>0</v>
      </c>
      <c r="I797" s="76">
        <f t="shared" si="113"/>
        <v>3224833906099</v>
      </c>
      <c r="J797" s="74">
        <f>SUM(J798+J800+J801+J808+J810+J812+J817+J819+J821+J824+J826+J828+J830+J832+J834+J836+J838+J839+J849+J851+J854+J856+J858+J860+J862+J864)</f>
        <v>221896628708</v>
      </c>
      <c r="K797" s="25">
        <f t="shared" si="110"/>
        <v>6.8808699973147691</v>
      </c>
      <c r="L797" s="75">
        <f t="shared" si="115"/>
        <v>165512500740</v>
      </c>
      <c r="M797" s="25">
        <f t="shared" si="111"/>
        <v>5.1324348961654369</v>
      </c>
      <c r="N797" s="74">
        <f>SUM(N798+N800+N801+N808+N810+N812+N817+N819+N821+N824+N826+N828+N830+N832+N834+N836+N838+N839+N849+N851+N854+N856+N858+N860+N862+N864)</f>
        <v>387409129448</v>
      </c>
      <c r="O797" s="25">
        <f t="shared" si="112"/>
        <v>12.013304893480205</v>
      </c>
      <c r="P797" s="76">
        <f t="shared" si="114"/>
        <v>2837424776651</v>
      </c>
    </row>
    <row r="798" spans="1:16" ht="39" hidden="1" x14ac:dyDescent="0.25">
      <c r="A798" s="72">
        <v>3311402190068</v>
      </c>
      <c r="B798" s="31" t="s">
        <v>827</v>
      </c>
      <c r="C798" s="73"/>
      <c r="D798" s="64">
        <f>SUM(D799)</f>
        <v>0</v>
      </c>
      <c r="E798" s="64">
        <f>SUM(E799)</f>
        <v>0</v>
      </c>
      <c r="F798" s="75">
        <f t="shared" si="109"/>
        <v>0</v>
      </c>
      <c r="G798" s="25">
        <f t="shared" si="108"/>
        <v>0</v>
      </c>
      <c r="H798" s="64">
        <f>SUM(H799)</f>
        <v>0</v>
      </c>
      <c r="I798" s="76">
        <f t="shared" si="113"/>
        <v>0</v>
      </c>
      <c r="J798" s="64">
        <f>SUM(J799)</f>
        <v>0</v>
      </c>
      <c r="K798" s="25">
        <f t="shared" si="110"/>
        <v>0</v>
      </c>
      <c r="L798" s="75">
        <f t="shared" si="115"/>
        <v>0</v>
      </c>
      <c r="M798" s="25">
        <f t="shared" si="111"/>
        <v>0</v>
      </c>
      <c r="N798" s="64">
        <f>SUM(N799)</f>
        <v>0</v>
      </c>
      <c r="O798" s="25">
        <f t="shared" si="112"/>
        <v>0</v>
      </c>
      <c r="P798" s="76">
        <f t="shared" si="114"/>
        <v>0</v>
      </c>
    </row>
    <row r="799" spans="1:16" ht="26.25" hidden="1" x14ac:dyDescent="0.25">
      <c r="A799" s="72">
        <v>3311402190068190</v>
      </c>
      <c r="B799" s="31" t="s">
        <v>828</v>
      </c>
      <c r="C799" s="73"/>
      <c r="D799" s="64"/>
      <c r="E799" s="64"/>
      <c r="F799" s="75">
        <f t="shared" si="109"/>
        <v>0</v>
      </c>
      <c r="G799" s="25">
        <f t="shared" si="108"/>
        <v>0</v>
      </c>
      <c r="H799" s="64"/>
      <c r="I799" s="76">
        <f t="shared" si="113"/>
        <v>0</v>
      </c>
      <c r="J799" s="64"/>
      <c r="K799" s="25">
        <f t="shared" si="110"/>
        <v>0</v>
      </c>
      <c r="L799" s="75">
        <f t="shared" si="115"/>
        <v>0</v>
      </c>
      <c r="M799" s="25">
        <f t="shared" si="111"/>
        <v>0</v>
      </c>
      <c r="N799" s="64"/>
      <c r="O799" s="25">
        <f t="shared" si="112"/>
        <v>0</v>
      </c>
      <c r="P799" s="76">
        <f t="shared" si="114"/>
        <v>0</v>
      </c>
    </row>
    <row r="800" spans="1:16" ht="26.25" x14ac:dyDescent="0.25">
      <c r="A800" s="72">
        <v>3311402190078</v>
      </c>
      <c r="B800" s="31" t="s">
        <v>1157</v>
      </c>
      <c r="C800" s="73"/>
      <c r="D800" s="64"/>
      <c r="E800" s="64">
        <v>771989115487</v>
      </c>
      <c r="F800" s="75">
        <f t="shared" ref="F800" si="116">SUM(D800+E800)</f>
        <v>771989115487</v>
      </c>
      <c r="G800" s="25">
        <f t="shared" ref="G800" si="117">IF(OR(F800=0,F$7=0),0,F800/F$7)*100</f>
        <v>18.611162222871201</v>
      </c>
      <c r="H800" s="64"/>
      <c r="I800" s="76">
        <f t="shared" si="113"/>
        <v>771989115487</v>
      </c>
      <c r="J800" s="64"/>
      <c r="K800" s="25">
        <f t="shared" ref="K800" si="118">IF(OR(J800=0,F800=0),0,J800/F800)*100</f>
        <v>0</v>
      </c>
      <c r="L800" s="75">
        <f t="shared" ref="L800" si="119">SUM(N800-J800)</f>
        <v>0</v>
      </c>
      <c r="M800" s="25">
        <f t="shared" ref="M800" si="120">IF(OR(L800=0,F800=0),0,L800/F800)*100</f>
        <v>0</v>
      </c>
      <c r="N800" s="64"/>
      <c r="O800" s="25">
        <f t="shared" ref="O800" si="121">IF(OR(N800=0,F800=0),0,N800/F800)*100</f>
        <v>0</v>
      </c>
      <c r="P800" s="76">
        <f t="shared" ref="P800" si="122">SUM(F800-N800)</f>
        <v>771989115487</v>
      </c>
    </row>
    <row r="801" spans="1:16" ht="26.25" hidden="1" x14ac:dyDescent="0.25">
      <c r="A801" s="72">
        <v>3311402190339</v>
      </c>
      <c r="B801" s="31" t="s">
        <v>829</v>
      </c>
      <c r="C801" s="73"/>
      <c r="D801" s="74">
        <f>SUM(D802:D807)</f>
        <v>0</v>
      </c>
      <c r="E801" s="74">
        <f>SUM(E802:E807)</f>
        <v>0</v>
      </c>
      <c r="F801" s="75">
        <f t="shared" si="109"/>
        <v>0</v>
      </c>
      <c r="G801" s="25">
        <f t="shared" si="108"/>
        <v>0</v>
      </c>
      <c r="H801" s="74">
        <f>SUM(H802:H807)</f>
        <v>0</v>
      </c>
      <c r="I801" s="76">
        <f t="shared" si="113"/>
        <v>0</v>
      </c>
      <c r="J801" s="74">
        <f>SUM(J802:J807)</f>
        <v>0</v>
      </c>
      <c r="K801" s="25">
        <f t="shared" si="110"/>
        <v>0</v>
      </c>
      <c r="L801" s="75">
        <f t="shared" si="115"/>
        <v>0</v>
      </c>
      <c r="M801" s="25">
        <f t="shared" si="111"/>
        <v>0</v>
      </c>
      <c r="N801" s="74">
        <f>SUM(N802:N807)</f>
        <v>0</v>
      </c>
      <c r="O801" s="25">
        <f t="shared" si="112"/>
        <v>0</v>
      </c>
      <c r="P801" s="76">
        <f t="shared" si="114"/>
        <v>0</v>
      </c>
    </row>
    <row r="802" spans="1:16" ht="26.25" hidden="1" x14ac:dyDescent="0.25">
      <c r="A802" s="72">
        <v>3311402190339180</v>
      </c>
      <c r="B802" s="31" t="s">
        <v>829</v>
      </c>
      <c r="C802" s="73"/>
      <c r="D802" s="64"/>
      <c r="E802" s="64"/>
      <c r="F802" s="75">
        <f t="shared" si="109"/>
        <v>0</v>
      </c>
      <c r="G802" s="25">
        <f t="shared" ref="G802:G885" si="123">IF(OR(F802=0,F$7=0),0,F802/F$7)*100</f>
        <v>0</v>
      </c>
      <c r="H802" s="64"/>
      <c r="I802" s="76">
        <f t="shared" si="113"/>
        <v>0</v>
      </c>
      <c r="J802" s="64"/>
      <c r="K802" s="25">
        <f t="shared" si="110"/>
        <v>0</v>
      </c>
      <c r="L802" s="75">
        <f t="shared" si="115"/>
        <v>0</v>
      </c>
      <c r="M802" s="25">
        <f t="shared" si="111"/>
        <v>0</v>
      </c>
      <c r="N802" s="64"/>
      <c r="O802" s="25">
        <f t="shared" si="112"/>
        <v>0</v>
      </c>
      <c r="P802" s="76">
        <f t="shared" si="114"/>
        <v>0</v>
      </c>
    </row>
    <row r="803" spans="1:16" ht="26.25" hidden="1" x14ac:dyDescent="0.25">
      <c r="A803" s="72">
        <v>3311402190339180</v>
      </c>
      <c r="B803" s="31" t="s">
        <v>829</v>
      </c>
      <c r="C803" s="73"/>
      <c r="D803" s="64"/>
      <c r="E803" s="64"/>
      <c r="F803" s="75">
        <f t="shared" si="109"/>
        <v>0</v>
      </c>
      <c r="G803" s="25">
        <f t="shared" si="123"/>
        <v>0</v>
      </c>
      <c r="H803" s="64"/>
      <c r="I803" s="76">
        <f t="shared" si="113"/>
        <v>0</v>
      </c>
      <c r="J803" s="64"/>
      <c r="K803" s="25">
        <f t="shared" si="110"/>
        <v>0</v>
      </c>
      <c r="L803" s="75">
        <f t="shared" si="115"/>
        <v>0</v>
      </c>
      <c r="M803" s="25">
        <f t="shared" si="111"/>
        <v>0</v>
      </c>
      <c r="N803" s="64"/>
      <c r="O803" s="25">
        <f t="shared" si="112"/>
        <v>0</v>
      </c>
      <c r="P803" s="76">
        <f t="shared" si="114"/>
        <v>0</v>
      </c>
    </row>
    <row r="804" spans="1:16" ht="26.25" hidden="1" x14ac:dyDescent="0.25">
      <c r="A804" s="72">
        <v>3311402190339190</v>
      </c>
      <c r="B804" s="31" t="s">
        <v>829</v>
      </c>
      <c r="C804" s="73"/>
      <c r="D804" s="64"/>
      <c r="E804" s="64"/>
      <c r="F804" s="75">
        <f t="shared" si="109"/>
        <v>0</v>
      </c>
      <c r="G804" s="25">
        <f t="shared" si="123"/>
        <v>0</v>
      </c>
      <c r="H804" s="64"/>
      <c r="I804" s="76">
        <f t="shared" si="113"/>
        <v>0</v>
      </c>
      <c r="J804" s="64"/>
      <c r="K804" s="25">
        <f t="shared" si="110"/>
        <v>0</v>
      </c>
      <c r="L804" s="75">
        <f t="shared" si="115"/>
        <v>0</v>
      </c>
      <c r="M804" s="25">
        <f t="shared" si="111"/>
        <v>0</v>
      </c>
      <c r="N804" s="64"/>
      <c r="O804" s="25">
        <f t="shared" si="112"/>
        <v>0</v>
      </c>
      <c r="P804" s="76">
        <f t="shared" si="114"/>
        <v>0</v>
      </c>
    </row>
    <row r="805" spans="1:16" ht="26.25" hidden="1" x14ac:dyDescent="0.25">
      <c r="A805" s="72">
        <v>3311402190339190</v>
      </c>
      <c r="B805" s="31" t="s">
        <v>829</v>
      </c>
      <c r="C805" s="73"/>
      <c r="D805" s="64"/>
      <c r="E805" s="64"/>
      <c r="F805" s="75">
        <f t="shared" si="109"/>
        <v>0</v>
      </c>
      <c r="G805" s="25">
        <f t="shared" si="123"/>
        <v>0</v>
      </c>
      <c r="H805" s="64"/>
      <c r="I805" s="76">
        <f t="shared" si="113"/>
        <v>0</v>
      </c>
      <c r="J805" s="64"/>
      <c r="K805" s="25">
        <f t="shared" si="110"/>
        <v>0</v>
      </c>
      <c r="L805" s="75">
        <f t="shared" si="115"/>
        <v>0</v>
      </c>
      <c r="M805" s="25">
        <f t="shared" si="111"/>
        <v>0</v>
      </c>
      <c r="N805" s="64"/>
      <c r="O805" s="25">
        <f t="shared" si="112"/>
        <v>0</v>
      </c>
      <c r="P805" s="76">
        <f t="shared" si="114"/>
        <v>0</v>
      </c>
    </row>
    <row r="806" spans="1:16" ht="26.25" hidden="1" x14ac:dyDescent="0.25">
      <c r="A806" s="72">
        <v>3311402190339190</v>
      </c>
      <c r="B806" s="31" t="s">
        <v>829</v>
      </c>
      <c r="C806" s="73"/>
      <c r="D806" s="64"/>
      <c r="E806" s="64"/>
      <c r="F806" s="75">
        <f t="shared" si="109"/>
        <v>0</v>
      </c>
      <c r="G806" s="25">
        <f t="shared" si="123"/>
        <v>0</v>
      </c>
      <c r="H806" s="64"/>
      <c r="I806" s="76">
        <f t="shared" si="113"/>
        <v>0</v>
      </c>
      <c r="J806" s="64"/>
      <c r="K806" s="25">
        <f t="shared" si="110"/>
        <v>0</v>
      </c>
      <c r="L806" s="75">
        <f t="shared" si="115"/>
        <v>0</v>
      </c>
      <c r="M806" s="25">
        <f t="shared" si="111"/>
        <v>0</v>
      </c>
      <c r="N806" s="64"/>
      <c r="O806" s="25">
        <f t="shared" si="112"/>
        <v>0</v>
      </c>
      <c r="P806" s="76">
        <f t="shared" si="114"/>
        <v>0</v>
      </c>
    </row>
    <row r="807" spans="1:16" ht="26.25" hidden="1" x14ac:dyDescent="0.25">
      <c r="A807" s="72">
        <v>3311402190339190</v>
      </c>
      <c r="B807" s="31" t="s">
        <v>829</v>
      </c>
      <c r="C807" s="73"/>
      <c r="D807" s="64"/>
      <c r="E807" s="64"/>
      <c r="F807" s="75">
        <f t="shared" si="109"/>
        <v>0</v>
      </c>
      <c r="G807" s="25">
        <f t="shared" si="123"/>
        <v>0</v>
      </c>
      <c r="H807" s="64"/>
      <c r="I807" s="76">
        <f t="shared" si="113"/>
        <v>0</v>
      </c>
      <c r="J807" s="64"/>
      <c r="K807" s="25">
        <f t="shared" si="110"/>
        <v>0</v>
      </c>
      <c r="L807" s="75">
        <f t="shared" si="115"/>
        <v>0</v>
      </c>
      <c r="M807" s="25">
        <f t="shared" si="111"/>
        <v>0</v>
      </c>
      <c r="N807" s="64"/>
      <c r="O807" s="25">
        <f t="shared" si="112"/>
        <v>0</v>
      </c>
      <c r="P807" s="76">
        <f t="shared" si="114"/>
        <v>0</v>
      </c>
    </row>
    <row r="808" spans="1:16" hidden="1" x14ac:dyDescent="0.25">
      <c r="A808" s="72">
        <v>3311402190348</v>
      </c>
      <c r="B808" s="31" t="s">
        <v>830</v>
      </c>
      <c r="C808" s="73"/>
      <c r="D808" s="74">
        <f>SUM(D809)</f>
        <v>0</v>
      </c>
      <c r="E808" s="74">
        <f>SUM(E809)</f>
        <v>0</v>
      </c>
      <c r="F808" s="75">
        <f t="shared" si="109"/>
        <v>0</v>
      </c>
      <c r="G808" s="25">
        <f t="shared" si="123"/>
        <v>0</v>
      </c>
      <c r="H808" s="74">
        <f>SUM(H809)</f>
        <v>0</v>
      </c>
      <c r="I808" s="76">
        <f t="shared" si="113"/>
        <v>0</v>
      </c>
      <c r="J808" s="74">
        <f>SUM(J809)</f>
        <v>0</v>
      </c>
      <c r="K808" s="25">
        <f t="shared" si="110"/>
        <v>0</v>
      </c>
      <c r="L808" s="75">
        <f t="shared" si="115"/>
        <v>0</v>
      </c>
      <c r="M808" s="25">
        <f t="shared" si="111"/>
        <v>0</v>
      </c>
      <c r="N808" s="74">
        <f>SUM(N809)</f>
        <v>0</v>
      </c>
      <c r="O808" s="25">
        <f t="shared" si="112"/>
        <v>0</v>
      </c>
      <c r="P808" s="76">
        <f t="shared" si="114"/>
        <v>0</v>
      </c>
    </row>
    <row r="809" spans="1:16" hidden="1" x14ac:dyDescent="0.25">
      <c r="A809" s="72">
        <v>3311402190348190</v>
      </c>
      <c r="B809" s="31" t="s">
        <v>830</v>
      </c>
      <c r="C809" s="73"/>
      <c r="D809" s="64"/>
      <c r="E809" s="64"/>
      <c r="F809" s="75">
        <f t="shared" si="109"/>
        <v>0</v>
      </c>
      <c r="G809" s="25">
        <f t="shared" si="123"/>
        <v>0</v>
      </c>
      <c r="H809" s="64"/>
      <c r="I809" s="76">
        <f t="shared" si="113"/>
        <v>0</v>
      </c>
      <c r="J809" s="64"/>
      <c r="K809" s="25">
        <f t="shared" si="110"/>
        <v>0</v>
      </c>
      <c r="L809" s="75">
        <f t="shared" si="115"/>
        <v>0</v>
      </c>
      <c r="M809" s="25">
        <f t="shared" si="111"/>
        <v>0</v>
      </c>
      <c r="N809" s="64"/>
      <c r="O809" s="25">
        <f t="shared" si="112"/>
        <v>0</v>
      </c>
      <c r="P809" s="76">
        <f t="shared" si="114"/>
        <v>0</v>
      </c>
    </row>
    <row r="810" spans="1:16" ht="26.25" hidden="1" x14ac:dyDescent="0.25">
      <c r="A810" s="100">
        <v>3311402190408</v>
      </c>
      <c r="B810" s="31" t="s">
        <v>831</v>
      </c>
      <c r="C810" s="73"/>
      <c r="D810" s="74">
        <f>SUM(D811)</f>
        <v>0</v>
      </c>
      <c r="E810" s="74">
        <f>SUM(E811)</f>
        <v>0</v>
      </c>
      <c r="F810" s="75">
        <f t="shared" si="109"/>
        <v>0</v>
      </c>
      <c r="G810" s="25">
        <f t="shared" si="123"/>
        <v>0</v>
      </c>
      <c r="H810" s="74">
        <f>SUM(H811)</f>
        <v>0</v>
      </c>
      <c r="I810" s="76">
        <f t="shared" si="113"/>
        <v>0</v>
      </c>
      <c r="J810" s="74">
        <f>SUM(J811)</f>
        <v>0</v>
      </c>
      <c r="K810" s="25">
        <f t="shared" si="110"/>
        <v>0</v>
      </c>
      <c r="L810" s="75">
        <f t="shared" si="115"/>
        <v>0</v>
      </c>
      <c r="M810" s="25">
        <f t="shared" si="111"/>
        <v>0</v>
      </c>
      <c r="N810" s="74">
        <f>SUM(N811)</f>
        <v>0</v>
      </c>
      <c r="O810" s="25">
        <f t="shared" si="112"/>
        <v>0</v>
      </c>
      <c r="P810" s="76">
        <f t="shared" si="114"/>
        <v>0</v>
      </c>
    </row>
    <row r="811" spans="1:16" ht="26.25" hidden="1" x14ac:dyDescent="0.25">
      <c r="A811" s="100">
        <v>3311402190408190</v>
      </c>
      <c r="B811" s="31" t="s">
        <v>831</v>
      </c>
      <c r="C811" s="73"/>
      <c r="D811" s="64"/>
      <c r="E811" s="64"/>
      <c r="F811" s="75">
        <f t="shared" si="109"/>
        <v>0</v>
      </c>
      <c r="G811" s="25">
        <f t="shared" si="123"/>
        <v>0</v>
      </c>
      <c r="H811" s="64"/>
      <c r="I811" s="76">
        <f t="shared" si="113"/>
        <v>0</v>
      </c>
      <c r="J811" s="64"/>
      <c r="K811" s="25">
        <f t="shared" si="110"/>
        <v>0</v>
      </c>
      <c r="L811" s="75">
        <f t="shared" si="115"/>
        <v>0</v>
      </c>
      <c r="M811" s="25">
        <f t="shared" si="111"/>
        <v>0</v>
      </c>
      <c r="N811" s="64"/>
      <c r="O811" s="25">
        <f t="shared" si="112"/>
        <v>0</v>
      </c>
      <c r="P811" s="76">
        <f t="shared" si="114"/>
        <v>0</v>
      </c>
    </row>
    <row r="812" spans="1:16" ht="26.25" hidden="1" x14ac:dyDescent="0.25">
      <c r="A812" s="100">
        <v>3311402190543</v>
      </c>
      <c r="B812" s="31" t="s">
        <v>832</v>
      </c>
      <c r="C812" s="73"/>
      <c r="D812" s="74">
        <f>SUM(D813:D816)</f>
        <v>0</v>
      </c>
      <c r="E812" s="74">
        <f>SUM(E813:E816)</f>
        <v>0</v>
      </c>
      <c r="F812" s="75">
        <f t="shared" si="109"/>
        <v>0</v>
      </c>
      <c r="G812" s="25">
        <f t="shared" si="123"/>
        <v>0</v>
      </c>
      <c r="H812" s="74">
        <f>SUM(H813:H816)</f>
        <v>0</v>
      </c>
      <c r="I812" s="76">
        <f t="shared" si="113"/>
        <v>0</v>
      </c>
      <c r="J812" s="74">
        <f>SUM(J813:J816)</f>
        <v>0</v>
      </c>
      <c r="K812" s="25">
        <f t="shared" si="110"/>
        <v>0</v>
      </c>
      <c r="L812" s="75">
        <f t="shared" si="115"/>
        <v>0</v>
      </c>
      <c r="M812" s="25">
        <f t="shared" si="111"/>
        <v>0</v>
      </c>
      <c r="N812" s="74">
        <f>SUM(N813:N816)</f>
        <v>0</v>
      </c>
      <c r="O812" s="25">
        <f t="shared" si="112"/>
        <v>0</v>
      </c>
      <c r="P812" s="76">
        <f t="shared" si="114"/>
        <v>0</v>
      </c>
    </row>
    <row r="813" spans="1:16" ht="26.25" hidden="1" x14ac:dyDescent="0.25">
      <c r="A813" s="100">
        <v>3311402190543180</v>
      </c>
      <c r="B813" s="31" t="s">
        <v>832</v>
      </c>
      <c r="C813" s="73"/>
      <c r="D813" s="64"/>
      <c r="E813" s="64"/>
      <c r="F813" s="75">
        <f t="shared" si="109"/>
        <v>0</v>
      </c>
      <c r="G813" s="25">
        <f t="shared" si="123"/>
        <v>0</v>
      </c>
      <c r="H813" s="64"/>
      <c r="I813" s="76">
        <f t="shared" si="113"/>
        <v>0</v>
      </c>
      <c r="J813" s="64"/>
      <c r="K813" s="25">
        <f t="shared" si="110"/>
        <v>0</v>
      </c>
      <c r="L813" s="75">
        <f t="shared" si="115"/>
        <v>0</v>
      </c>
      <c r="M813" s="25">
        <f t="shared" si="111"/>
        <v>0</v>
      </c>
      <c r="N813" s="64"/>
      <c r="O813" s="25">
        <f t="shared" si="112"/>
        <v>0</v>
      </c>
      <c r="P813" s="76">
        <f t="shared" si="114"/>
        <v>0</v>
      </c>
    </row>
    <row r="814" spans="1:16" ht="26.25" hidden="1" x14ac:dyDescent="0.25">
      <c r="A814" s="100">
        <v>3311402190543180</v>
      </c>
      <c r="B814" s="31" t="s">
        <v>832</v>
      </c>
      <c r="C814" s="73"/>
      <c r="D814" s="64"/>
      <c r="E814" s="64"/>
      <c r="F814" s="75">
        <f t="shared" si="109"/>
        <v>0</v>
      </c>
      <c r="G814" s="25">
        <f t="shared" si="123"/>
        <v>0</v>
      </c>
      <c r="H814" s="64"/>
      <c r="I814" s="76">
        <f t="shared" si="113"/>
        <v>0</v>
      </c>
      <c r="J814" s="64"/>
      <c r="K814" s="25">
        <f t="shared" si="110"/>
        <v>0</v>
      </c>
      <c r="L814" s="75">
        <f t="shared" si="115"/>
        <v>0</v>
      </c>
      <c r="M814" s="25">
        <f t="shared" si="111"/>
        <v>0</v>
      </c>
      <c r="N814" s="64"/>
      <c r="O814" s="25">
        <f t="shared" si="112"/>
        <v>0</v>
      </c>
      <c r="P814" s="76">
        <f t="shared" si="114"/>
        <v>0</v>
      </c>
    </row>
    <row r="815" spans="1:16" ht="26.25" hidden="1" x14ac:dyDescent="0.25">
      <c r="A815" s="100">
        <v>3311402190543180</v>
      </c>
      <c r="B815" s="31" t="s">
        <v>832</v>
      </c>
      <c r="C815" s="73"/>
      <c r="D815" s="64"/>
      <c r="E815" s="64"/>
      <c r="F815" s="75">
        <f t="shared" si="109"/>
        <v>0</v>
      </c>
      <c r="G815" s="25">
        <f t="shared" si="123"/>
        <v>0</v>
      </c>
      <c r="H815" s="64"/>
      <c r="I815" s="76">
        <f t="shared" si="113"/>
        <v>0</v>
      </c>
      <c r="J815" s="64"/>
      <c r="K815" s="25">
        <f t="shared" si="110"/>
        <v>0</v>
      </c>
      <c r="L815" s="75">
        <f t="shared" si="115"/>
        <v>0</v>
      </c>
      <c r="M815" s="25">
        <f t="shared" si="111"/>
        <v>0</v>
      </c>
      <c r="N815" s="64"/>
      <c r="O815" s="25">
        <f t="shared" si="112"/>
        <v>0</v>
      </c>
      <c r="P815" s="76">
        <f t="shared" si="114"/>
        <v>0</v>
      </c>
    </row>
    <row r="816" spans="1:16" ht="26.25" hidden="1" x14ac:dyDescent="0.25">
      <c r="A816" s="100">
        <v>3311402190543190</v>
      </c>
      <c r="B816" s="31" t="s">
        <v>832</v>
      </c>
      <c r="C816" s="73"/>
      <c r="D816" s="64"/>
      <c r="E816" s="64"/>
      <c r="F816" s="75">
        <f t="shared" si="109"/>
        <v>0</v>
      </c>
      <c r="G816" s="25">
        <f t="shared" si="123"/>
        <v>0</v>
      </c>
      <c r="H816" s="64"/>
      <c r="I816" s="76">
        <f t="shared" si="113"/>
        <v>0</v>
      </c>
      <c r="J816" s="64"/>
      <c r="K816" s="25">
        <f t="shared" si="110"/>
        <v>0</v>
      </c>
      <c r="L816" s="75">
        <f t="shared" si="115"/>
        <v>0</v>
      </c>
      <c r="M816" s="25">
        <f t="shared" si="111"/>
        <v>0</v>
      </c>
      <c r="N816" s="64"/>
      <c r="O816" s="25">
        <f t="shared" si="112"/>
        <v>0</v>
      </c>
      <c r="P816" s="76">
        <f t="shared" si="114"/>
        <v>0</v>
      </c>
    </row>
    <row r="817" spans="1:16" hidden="1" x14ac:dyDescent="0.25">
      <c r="A817" s="72">
        <v>3311402190585</v>
      </c>
      <c r="B817" s="31" t="s">
        <v>833</v>
      </c>
      <c r="C817" s="73"/>
      <c r="D817" s="74">
        <f>SUM(D818)</f>
        <v>0</v>
      </c>
      <c r="E817" s="74">
        <f>SUM(E818)</f>
        <v>0</v>
      </c>
      <c r="F817" s="75">
        <f t="shared" si="109"/>
        <v>0</v>
      </c>
      <c r="G817" s="25">
        <f t="shared" si="123"/>
        <v>0</v>
      </c>
      <c r="H817" s="74">
        <f>SUM(H818)</f>
        <v>0</v>
      </c>
      <c r="I817" s="76">
        <f t="shared" si="113"/>
        <v>0</v>
      </c>
      <c r="J817" s="74">
        <f>SUM(J818)</f>
        <v>0</v>
      </c>
      <c r="K817" s="25">
        <f t="shared" si="110"/>
        <v>0</v>
      </c>
      <c r="L817" s="75">
        <f t="shared" si="115"/>
        <v>0</v>
      </c>
      <c r="M817" s="25">
        <f t="shared" si="111"/>
        <v>0</v>
      </c>
      <c r="N817" s="74">
        <f>SUM(N818)</f>
        <v>0</v>
      </c>
      <c r="O817" s="25">
        <f t="shared" si="112"/>
        <v>0</v>
      </c>
      <c r="P817" s="76">
        <f t="shared" si="114"/>
        <v>0</v>
      </c>
    </row>
    <row r="818" spans="1:16" hidden="1" x14ac:dyDescent="0.25">
      <c r="A818" s="72">
        <v>3311402190585190</v>
      </c>
      <c r="B818" s="31" t="s">
        <v>833</v>
      </c>
      <c r="C818" s="73"/>
      <c r="D818" s="64"/>
      <c r="E818" s="64"/>
      <c r="F818" s="75">
        <f t="shared" si="109"/>
        <v>0</v>
      </c>
      <c r="G818" s="25">
        <f t="shared" si="123"/>
        <v>0</v>
      </c>
      <c r="H818" s="64"/>
      <c r="I818" s="76">
        <f t="shared" si="113"/>
        <v>0</v>
      </c>
      <c r="J818" s="64"/>
      <c r="K818" s="25">
        <f t="shared" si="110"/>
        <v>0</v>
      </c>
      <c r="L818" s="75">
        <f t="shared" si="115"/>
        <v>0</v>
      </c>
      <c r="M818" s="25">
        <f t="shared" si="111"/>
        <v>0</v>
      </c>
      <c r="N818" s="64"/>
      <c r="O818" s="25">
        <f t="shared" si="112"/>
        <v>0</v>
      </c>
      <c r="P818" s="76">
        <f t="shared" si="114"/>
        <v>0</v>
      </c>
    </row>
    <row r="819" spans="1:16" ht="26.25" hidden="1" x14ac:dyDescent="0.25">
      <c r="A819" s="72">
        <v>3311402190809</v>
      </c>
      <c r="B819" s="80" t="s">
        <v>834</v>
      </c>
      <c r="C819" s="73"/>
      <c r="D819" s="74">
        <f>SUM(D820)</f>
        <v>0</v>
      </c>
      <c r="E819" s="74">
        <f>SUM(E820)</f>
        <v>0</v>
      </c>
      <c r="F819" s="75">
        <f t="shared" si="109"/>
        <v>0</v>
      </c>
      <c r="G819" s="25">
        <f t="shared" si="123"/>
        <v>0</v>
      </c>
      <c r="H819" s="74">
        <f>SUM(H820)</f>
        <v>0</v>
      </c>
      <c r="I819" s="76">
        <f t="shared" si="113"/>
        <v>0</v>
      </c>
      <c r="J819" s="74">
        <f>SUM(J820)</f>
        <v>0</v>
      </c>
      <c r="K819" s="25">
        <f t="shared" si="110"/>
        <v>0</v>
      </c>
      <c r="L819" s="75">
        <f t="shared" si="115"/>
        <v>0</v>
      </c>
      <c r="M819" s="25">
        <f t="shared" si="111"/>
        <v>0</v>
      </c>
      <c r="N819" s="74">
        <f>SUM(N820)</f>
        <v>0</v>
      </c>
      <c r="O819" s="25">
        <f t="shared" si="112"/>
        <v>0</v>
      </c>
      <c r="P819" s="76">
        <f t="shared" si="114"/>
        <v>0</v>
      </c>
    </row>
    <row r="820" spans="1:16" ht="26.25" hidden="1" x14ac:dyDescent="0.25">
      <c r="A820" s="72">
        <v>3311402190809190</v>
      </c>
      <c r="B820" s="80" t="s">
        <v>835</v>
      </c>
      <c r="C820" s="73"/>
      <c r="D820" s="64"/>
      <c r="E820" s="64"/>
      <c r="F820" s="75">
        <f t="shared" si="109"/>
        <v>0</v>
      </c>
      <c r="G820" s="25">
        <f t="shared" si="123"/>
        <v>0</v>
      </c>
      <c r="H820" s="64"/>
      <c r="I820" s="76">
        <f t="shared" si="113"/>
        <v>0</v>
      </c>
      <c r="J820" s="64"/>
      <c r="K820" s="25">
        <f t="shared" si="110"/>
        <v>0</v>
      </c>
      <c r="L820" s="75">
        <f t="shared" si="115"/>
        <v>0</v>
      </c>
      <c r="M820" s="25">
        <f t="shared" si="111"/>
        <v>0</v>
      </c>
      <c r="N820" s="64"/>
      <c r="O820" s="25">
        <f t="shared" si="112"/>
        <v>0</v>
      </c>
      <c r="P820" s="76">
        <f t="shared" si="114"/>
        <v>0</v>
      </c>
    </row>
    <row r="821" spans="1:16" ht="26.25" hidden="1" x14ac:dyDescent="0.25">
      <c r="A821" s="72">
        <v>3311402190810</v>
      </c>
      <c r="B821" s="80" t="s">
        <v>836</v>
      </c>
      <c r="C821" s="73"/>
      <c r="D821" s="74">
        <f>SUM(D822+D823)</f>
        <v>0</v>
      </c>
      <c r="E821" s="74">
        <f>SUM(E822+E823)</f>
        <v>0</v>
      </c>
      <c r="F821" s="75">
        <f t="shared" si="109"/>
        <v>0</v>
      </c>
      <c r="G821" s="25">
        <f t="shared" si="123"/>
        <v>0</v>
      </c>
      <c r="H821" s="74">
        <f>SUM(H822+H823)</f>
        <v>0</v>
      </c>
      <c r="I821" s="76">
        <f t="shared" si="113"/>
        <v>0</v>
      </c>
      <c r="J821" s="74">
        <f>SUM(J822+J823)</f>
        <v>0</v>
      </c>
      <c r="K821" s="25">
        <f t="shared" si="110"/>
        <v>0</v>
      </c>
      <c r="L821" s="75">
        <f t="shared" si="115"/>
        <v>0</v>
      </c>
      <c r="M821" s="25">
        <f t="shared" si="111"/>
        <v>0</v>
      </c>
      <c r="N821" s="74">
        <f>SUM(N822+N823)</f>
        <v>0</v>
      </c>
      <c r="O821" s="25">
        <f t="shared" si="112"/>
        <v>0</v>
      </c>
      <c r="P821" s="76">
        <f t="shared" si="114"/>
        <v>0</v>
      </c>
    </row>
    <row r="822" spans="1:16" ht="26.25" hidden="1" x14ac:dyDescent="0.25">
      <c r="A822" s="72">
        <v>3311402190810190</v>
      </c>
      <c r="B822" s="80" t="s">
        <v>837</v>
      </c>
      <c r="C822" s="73"/>
      <c r="D822" s="64"/>
      <c r="E822" s="64"/>
      <c r="F822" s="75">
        <f t="shared" si="109"/>
        <v>0</v>
      </c>
      <c r="G822" s="25">
        <f t="shared" si="123"/>
        <v>0</v>
      </c>
      <c r="H822" s="64"/>
      <c r="I822" s="76">
        <f t="shared" si="113"/>
        <v>0</v>
      </c>
      <c r="J822" s="64"/>
      <c r="K822" s="25">
        <f t="shared" si="110"/>
        <v>0</v>
      </c>
      <c r="L822" s="75">
        <f t="shared" si="115"/>
        <v>0</v>
      </c>
      <c r="M822" s="25">
        <f t="shared" si="111"/>
        <v>0</v>
      </c>
      <c r="N822" s="64"/>
      <c r="O822" s="25">
        <f t="shared" si="112"/>
        <v>0</v>
      </c>
      <c r="P822" s="76">
        <f t="shared" si="114"/>
        <v>0</v>
      </c>
    </row>
    <row r="823" spans="1:16" ht="26.25" hidden="1" x14ac:dyDescent="0.25">
      <c r="A823" s="72">
        <v>3311402190810190</v>
      </c>
      <c r="B823" s="80" t="s">
        <v>838</v>
      </c>
      <c r="C823" s="73"/>
      <c r="D823" s="64"/>
      <c r="E823" s="64"/>
      <c r="F823" s="75">
        <f t="shared" si="109"/>
        <v>0</v>
      </c>
      <c r="G823" s="25">
        <f t="shared" si="123"/>
        <v>0</v>
      </c>
      <c r="H823" s="64"/>
      <c r="I823" s="76">
        <f t="shared" si="113"/>
        <v>0</v>
      </c>
      <c r="J823" s="64"/>
      <c r="K823" s="25">
        <f t="shared" si="110"/>
        <v>0</v>
      </c>
      <c r="L823" s="75">
        <f t="shared" si="115"/>
        <v>0</v>
      </c>
      <c r="M823" s="25">
        <f t="shared" si="111"/>
        <v>0</v>
      </c>
      <c r="N823" s="64"/>
      <c r="O823" s="25">
        <f t="shared" si="112"/>
        <v>0</v>
      </c>
      <c r="P823" s="76">
        <f t="shared" si="114"/>
        <v>0</v>
      </c>
    </row>
    <row r="824" spans="1:16" hidden="1" x14ac:dyDescent="0.25">
      <c r="A824" s="72">
        <v>3311402190845</v>
      </c>
      <c r="B824" s="80" t="s">
        <v>839</v>
      </c>
      <c r="C824" s="73"/>
      <c r="D824" s="74">
        <f>SUM(D825)</f>
        <v>0</v>
      </c>
      <c r="E824" s="74">
        <f>SUM(E825)</f>
        <v>0</v>
      </c>
      <c r="F824" s="75">
        <f t="shared" si="109"/>
        <v>0</v>
      </c>
      <c r="G824" s="25">
        <f t="shared" si="123"/>
        <v>0</v>
      </c>
      <c r="H824" s="74">
        <f>SUM(H825)</f>
        <v>0</v>
      </c>
      <c r="I824" s="76">
        <f t="shared" si="113"/>
        <v>0</v>
      </c>
      <c r="J824" s="74">
        <f>SUM(J825)</f>
        <v>0</v>
      </c>
      <c r="K824" s="25">
        <f t="shared" si="110"/>
        <v>0</v>
      </c>
      <c r="L824" s="75">
        <f t="shared" si="115"/>
        <v>0</v>
      </c>
      <c r="M824" s="25">
        <f t="shared" si="111"/>
        <v>0</v>
      </c>
      <c r="N824" s="74">
        <f>SUM(N825)</f>
        <v>0</v>
      </c>
      <c r="O824" s="25">
        <f t="shared" si="112"/>
        <v>0</v>
      </c>
      <c r="P824" s="76">
        <f t="shared" si="114"/>
        <v>0</v>
      </c>
    </row>
    <row r="825" spans="1:16" hidden="1" x14ac:dyDescent="0.25">
      <c r="A825" s="72">
        <v>3311402190845190</v>
      </c>
      <c r="B825" s="80" t="s">
        <v>840</v>
      </c>
      <c r="C825" s="73"/>
      <c r="D825" s="64"/>
      <c r="E825" s="64"/>
      <c r="F825" s="75">
        <f t="shared" si="109"/>
        <v>0</v>
      </c>
      <c r="G825" s="25">
        <f t="shared" si="123"/>
        <v>0</v>
      </c>
      <c r="H825" s="64"/>
      <c r="I825" s="76">
        <f t="shared" si="113"/>
        <v>0</v>
      </c>
      <c r="J825" s="64"/>
      <c r="K825" s="25">
        <f t="shared" si="110"/>
        <v>0</v>
      </c>
      <c r="L825" s="75">
        <f t="shared" si="115"/>
        <v>0</v>
      </c>
      <c r="M825" s="25">
        <f t="shared" si="111"/>
        <v>0</v>
      </c>
      <c r="N825" s="64"/>
      <c r="O825" s="25">
        <f t="shared" si="112"/>
        <v>0</v>
      </c>
      <c r="P825" s="76">
        <f t="shared" si="114"/>
        <v>0</v>
      </c>
    </row>
    <row r="826" spans="1:16" ht="26.25" hidden="1" x14ac:dyDescent="0.25">
      <c r="A826" s="72">
        <v>3311402190967</v>
      </c>
      <c r="B826" s="80" t="s">
        <v>841</v>
      </c>
      <c r="C826" s="73"/>
      <c r="D826" s="74">
        <f>SUM(D827)</f>
        <v>0</v>
      </c>
      <c r="E826" s="74">
        <f>SUM(E827)</f>
        <v>0</v>
      </c>
      <c r="F826" s="75">
        <f t="shared" si="109"/>
        <v>0</v>
      </c>
      <c r="G826" s="25">
        <f t="shared" si="123"/>
        <v>0</v>
      </c>
      <c r="H826" s="74">
        <f>SUM(H827)</f>
        <v>0</v>
      </c>
      <c r="I826" s="76">
        <f t="shared" si="113"/>
        <v>0</v>
      </c>
      <c r="J826" s="74">
        <f>SUM(J827)</f>
        <v>0</v>
      </c>
      <c r="K826" s="25">
        <f t="shared" si="110"/>
        <v>0</v>
      </c>
      <c r="L826" s="75">
        <f t="shared" si="115"/>
        <v>0</v>
      </c>
      <c r="M826" s="25">
        <f t="shared" si="111"/>
        <v>0</v>
      </c>
      <c r="N826" s="74">
        <f>SUM(N827)</f>
        <v>0</v>
      </c>
      <c r="O826" s="25">
        <f t="shared" si="112"/>
        <v>0</v>
      </c>
      <c r="P826" s="76">
        <f t="shared" si="114"/>
        <v>0</v>
      </c>
    </row>
    <row r="827" spans="1:16" ht="26.25" hidden="1" x14ac:dyDescent="0.25">
      <c r="A827" s="72">
        <v>3311402190967190</v>
      </c>
      <c r="B827" s="80" t="s">
        <v>842</v>
      </c>
      <c r="C827" s="73"/>
      <c r="D827" s="64"/>
      <c r="E827" s="64"/>
      <c r="F827" s="75">
        <f t="shared" si="109"/>
        <v>0</v>
      </c>
      <c r="G827" s="25">
        <f t="shared" si="123"/>
        <v>0</v>
      </c>
      <c r="H827" s="64"/>
      <c r="I827" s="76">
        <f t="shared" si="113"/>
        <v>0</v>
      </c>
      <c r="J827" s="64"/>
      <c r="K827" s="25">
        <f t="shared" si="110"/>
        <v>0</v>
      </c>
      <c r="L827" s="75">
        <f t="shared" si="115"/>
        <v>0</v>
      </c>
      <c r="M827" s="25">
        <f t="shared" si="111"/>
        <v>0</v>
      </c>
      <c r="N827" s="64"/>
      <c r="O827" s="25">
        <f t="shared" si="112"/>
        <v>0</v>
      </c>
      <c r="P827" s="76">
        <f t="shared" si="114"/>
        <v>0</v>
      </c>
    </row>
    <row r="828" spans="1:16" ht="26.25" hidden="1" x14ac:dyDescent="0.25">
      <c r="A828" s="72">
        <v>3311402191165</v>
      </c>
      <c r="B828" s="80" t="s">
        <v>843</v>
      </c>
      <c r="C828" s="73"/>
      <c r="D828" s="74">
        <f>SUM(D829)</f>
        <v>0</v>
      </c>
      <c r="E828" s="74">
        <f>SUM(E829)</f>
        <v>0</v>
      </c>
      <c r="F828" s="75">
        <f t="shared" si="109"/>
        <v>0</v>
      </c>
      <c r="G828" s="25">
        <f t="shared" si="123"/>
        <v>0</v>
      </c>
      <c r="H828" s="74">
        <f>SUM(H829)</f>
        <v>0</v>
      </c>
      <c r="I828" s="76">
        <f t="shared" si="113"/>
        <v>0</v>
      </c>
      <c r="J828" s="74">
        <f>SUM(J829)</f>
        <v>0</v>
      </c>
      <c r="K828" s="25">
        <f t="shared" si="110"/>
        <v>0</v>
      </c>
      <c r="L828" s="75">
        <f t="shared" si="115"/>
        <v>0</v>
      </c>
      <c r="M828" s="25">
        <f t="shared" si="111"/>
        <v>0</v>
      </c>
      <c r="N828" s="74">
        <f>SUM(N829)</f>
        <v>0</v>
      </c>
      <c r="O828" s="25">
        <f t="shared" si="112"/>
        <v>0</v>
      </c>
      <c r="P828" s="76">
        <f t="shared" si="114"/>
        <v>0</v>
      </c>
    </row>
    <row r="829" spans="1:16" ht="26.25" hidden="1" x14ac:dyDescent="0.25">
      <c r="A829" s="72">
        <v>3311402191165190</v>
      </c>
      <c r="B829" s="80" t="s">
        <v>844</v>
      </c>
      <c r="C829" s="73"/>
      <c r="D829" s="64"/>
      <c r="E829" s="64"/>
      <c r="F829" s="75">
        <f t="shared" si="109"/>
        <v>0</v>
      </c>
      <c r="G829" s="25">
        <f t="shared" si="123"/>
        <v>0</v>
      </c>
      <c r="H829" s="64"/>
      <c r="I829" s="76">
        <f t="shared" si="113"/>
        <v>0</v>
      </c>
      <c r="J829" s="64"/>
      <c r="K829" s="25">
        <f t="shared" si="110"/>
        <v>0</v>
      </c>
      <c r="L829" s="75">
        <f t="shared" si="115"/>
        <v>0</v>
      </c>
      <c r="M829" s="25">
        <f t="shared" si="111"/>
        <v>0</v>
      </c>
      <c r="N829" s="64"/>
      <c r="O829" s="25">
        <f t="shared" si="112"/>
        <v>0</v>
      </c>
      <c r="P829" s="76">
        <f t="shared" si="114"/>
        <v>0</v>
      </c>
    </row>
    <row r="830" spans="1:16" ht="26.25" hidden="1" x14ac:dyDescent="0.25">
      <c r="A830" s="72">
        <v>3311402196219</v>
      </c>
      <c r="B830" s="80" t="s">
        <v>845</v>
      </c>
      <c r="C830" s="73"/>
      <c r="D830" s="74">
        <f>SUM(D831)</f>
        <v>0</v>
      </c>
      <c r="E830" s="74">
        <f>SUM(E831)</f>
        <v>0</v>
      </c>
      <c r="F830" s="75">
        <f t="shared" si="109"/>
        <v>0</v>
      </c>
      <c r="G830" s="25">
        <f t="shared" si="123"/>
        <v>0</v>
      </c>
      <c r="H830" s="74">
        <f>SUM(H831)</f>
        <v>0</v>
      </c>
      <c r="I830" s="76">
        <f t="shared" si="113"/>
        <v>0</v>
      </c>
      <c r="J830" s="74">
        <f>SUM(J831)</f>
        <v>0</v>
      </c>
      <c r="K830" s="25">
        <f t="shared" si="110"/>
        <v>0</v>
      </c>
      <c r="L830" s="75">
        <f t="shared" si="115"/>
        <v>0</v>
      </c>
      <c r="M830" s="25">
        <f t="shared" si="111"/>
        <v>0</v>
      </c>
      <c r="N830" s="74">
        <f>SUM(N831)</f>
        <v>0</v>
      </c>
      <c r="O830" s="25">
        <f t="shared" si="112"/>
        <v>0</v>
      </c>
      <c r="P830" s="76">
        <f t="shared" si="114"/>
        <v>0</v>
      </c>
    </row>
    <row r="831" spans="1:16" ht="26.25" hidden="1" x14ac:dyDescent="0.25">
      <c r="A831" s="72">
        <v>3311402196219190</v>
      </c>
      <c r="B831" s="80" t="s">
        <v>846</v>
      </c>
      <c r="C831" s="73"/>
      <c r="D831" s="64"/>
      <c r="E831" s="64"/>
      <c r="F831" s="75">
        <f t="shared" si="109"/>
        <v>0</v>
      </c>
      <c r="G831" s="25">
        <f t="shared" si="123"/>
        <v>0</v>
      </c>
      <c r="H831" s="64"/>
      <c r="I831" s="76">
        <f t="shared" si="113"/>
        <v>0</v>
      </c>
      <c r="J831" s="64"/>
      <c r="K831" s="25">
        <f t="shared" si="110"/>
        <v>0</v>
      </c>
      <c r="L831" s="75">
        <f t="shared" si="115"/>
        <v>0</v>
      </c>
      <c r="M831" s="25">
        <f t="shared" si="111"/>
        <v>0</v>
      </c>
      <c r="N831" s="64"/>
      <c r="O831" s="25">
        <f t="shared" si="112"/>
        <v>0</v>
      </c>
      <c r="P831" s="76">
        <f t="shared" si="114"/>
        <v>0</v>
      </c>
    </row>
    <row r="832" spans="1:16" ht="26.25" hidden="1" x14ac:dyDescent="0.25">
      <c r="A832" s="72">
        <v>3311402197132</v>
      </c>
      <c r="B832" s="80" t="s">
        <v>847</v>
      </c>
      <c r="C832" s="73"/>
      <c r="D832" s="74">
        <f>SUM(D833)</f>
        <v>0</v>
      </c>
      <c r="E832" s="74">
        <f>SUM(E833)</f>
        <v>0</v>
      </c>
      <c r="F832" s="75">
        <f t="shared" si="109"/>
        <v>0</v>
      </c>
      <c r="G832" s="25">
        <f t="shared" si="123"/>
        <v>0</v>
      </c>
      <c r="H832" s="74">
        <f>SUM(H833)</f>
        <v>0</v>
      </c>
      <c r="I832" s="76">
        <f t="shared" si="113"/>
        <v>0</v>
      </c>
      <c r="J832" s="74">
        <f>SUM(J833)</f>
        <v>0</v>
      </c>
      <c r="K832" s="25">
        <f t="shared" si="110"/>
        <v>0</v>
      </c>
      <c r="L832" s="75">
        <f t="shared" si="115"/>
        <v>0</v>
      </c>
      <c r="M832" s="25">
        <f t="shared" si="111"/>
        <v>0</v>
      </c>
      <c r="N832" s="74">
        <f>SUM(N833)</f>
        <v>0</v>
      </c>
      <c r="O832" s="25">
        <f t="shared" si="112"/>
        <v>0</v>
      </c>
      <c r="P832" s="76">
        <f t="shared" si="114"/>
        <v>0</v>
      </c>
    </row>
    <row r="833" spans="1:16" ht="26.25" hidden="1" x14ac:dyDescent="0.25">
      <c r="A833" s="72">
        <v>3311402197132190</v>
      </c>
      <c r="B833" s="80" t="s">
        <v>848</v>
      </c>
      <c r="C833" s="73"/>
      <c r="D833" s="64"/>
      <c r="E833" s="64"/>
      <c r="F833" s="75">
        <f t="shared" si="109"/>
        <v>0</v>
      </c>
      <c r="G833" s="25">
        <f t="shared" si="123"/>
        <v>0</v>
      </c>
      <c r="H833" s="64"/>
      <c r="I833" s="76">
        <f t="shared" si="113"/>
        <v>0</v>
      </c>
      <c r="J833" s="64"/>
      <c r="K833" s="25">
        <f t="shared" si="110"/>
        <v>0</v>
      </c>
      <c r="L833" s="75">
        <f t="shared" si="115"/>
        <v>0</v>
      </c>
      <c r="M833" s="25">
        <f t="shared" si="111"/>
        <v>0</v>
      </c>
      <c r="N833" s="64"/>
      <c r="O833" s="25">
        <f t="shared" si="112"/>
        <v>0</v>
      </c>
      <c r="P833" s="76">
        <f t="shared" si="114"/>
        <v>0</v>
      </c>
    </row>
    <row r="834" spans="1:16" ht="39" hidden="1" x14ac:dyDescent="0.25">
      <c r="A834" s="72">
        <v>3311402197253</v>
      </c>
      <c r="B834" s="80" t="s">
        <v>849</v>
      </c>
      <c r="C834" s="73"/>
      <c r="D834" s="74">
        <f>SUM(D835)</f>
        <v>0</v>
      </c>
      <c r="E834" s="74">
        <f>SUM(E835)</f>
        <v>0</v>
      </c>
      <c r="F834" s="75">
        <f t="shared" si="109"/>
        <v>0</v>
      </c>
      <c r="G834" s="25">
        <f t="shared" si="123"/>
        <v>0</v>
      </c>
      <c r="H834" s="74">
        <f>SUM(H835)</f>
        <v>0</v>
      </c>
      <c r="I834" s="76">
        <f t="shared" si="113"/>
        <v>0</v>
      </c>
      <c r="J834" s="74">
        <f>SUM(J835)</f>
        <v>0</v>
      </c>
      <c r="K834" s="25">
        <f t="shared" si="110"/>
        <v>0</v>
      </c>
      <c r="L834" s="75">
        <f t="shared" si="115"/>
        <v>0</v>
      </c>
      <c r="M834" s="25">
        <f t="shared" si="111"/>
        <v>0</v>
      </c>
      <c r="N834" s="74">
        <f>SUM(N835)</f>
        <v>0</v>
      </c>
      <c r="O834" s="25">
        <f t="shared" si="112"/>
        <v>0</v>
      </c>
      <c r="P834" s="76">
        <f t="shared" si="114"/>
        <v>0</v>
      </c>
    </row>
    <row r="835" spans="1:16" ht="39" hidden="1" x14ac:dyDescent="0.25">
      <c r="A835" s="72">
        <v>3311402197253190</v>
      </c>
      <c r="B835" s="80" t="s">
        <v>850</v>
      </c>
      <c r="C835" s="73"/>
      <c r="D835" s="64"/>
      <c r="E835" s="64"/>
      <c r="F835" s="75">
        <f t="shared" si="109"/>
        <v>0</v>
      </c>
      <c r="G835" s="25">
        <f t="shared" si="123"/>
        <v>0</v>
      </c>
      <c r="H835" s="64"/>
      <c r="I835" s="76">
        <f t="shared" si="113"/>
        <v>0</v>
      </c>
      <c r="J835" s="64"/>
      <c r="K835" s="25">
        <f t="shared" si="110"/>
        <v>0</v>
      </c>
      <c r="L835" s="75">
        <f t="shared" si="115"/>
        <v>0</v>
      </c>
      <c r="M835" s="25">
        <f t="shared" si="111"/>
        <v>0</v>
      </c>
      <c r="N835" s="64"/>
      <c r="O835" s="25">
        <f t="shared" si="112"/>
        <v>0</v>
      </c>
      <c r="P835" s="76">
        <f t="shared" si="114"/>
        <v>0</v>
      </c>
    </row>
    <row r="836" spans="1:16" ht="26.25" hidden="1" x14ac:dyDescent="0.25">
      <c r="A836" s="72">
        <v>3311402197254</v>
      </c>
      <c r="B836" s="80" t="s">
        <v>851</v>
      </c>
      <c r="C836" s="73"/>
      <c r="D836" s="74">
        <f>SUM(D837)</f>
        <v>0</v>
      </c>
      <c r="E836" s="74">
        <f>SUM(E837)</f>
        <v>0</v>
      </c>
      <c r="F836" s="75">
        <f t="shared" si="109"/>
        <v>0</v>
      </c>
      <c r="G836" s="25">
        <f t="shared" si="123"/>
        <v>0</v>
      </c>
      <c r="H836" s="74">
        <f>SUM(H837)</f>
        <v>0</v>
      </c>
      <c r="I836" s="76">
        <f t="shared" si="113"/>
        <v>0</v>
      </c>
      <c r="J836" s="74">
        <f>SUM(J837)</f>
        <v>0</v>
      </c>
      <c r="K836" s="25">
        <f t="shared" si="110"/>
        <v>0</v>
      </c>
      <c r="L836" s="75">
        <f t="shared" si="115"/>
        <v>0</v>
      </c>
      <c r="M836" s="25">
        <f t="shared" si="111"/>
        <v>0</v>
      </c>
      <c r="N836" s="74">
        <f>SUM(N837)</f>
        <v>0</v>
      </c>
      <c r="O836" s="25">
        <f t="shared" si="112"/>
        <v>0</v>
      </c>
      <c r="P836" s="76">
        <f t="shared" si="114"/>
        <v>0</v>
      </c>
    </row>
    <row r="837" spans="1:16" ht="26.25" hidden="1" x14ac:dyDescent="0.25">
      <c r="A837" s="72">
        <v>3311402197254190</v>
      </c>
      <c r="B837" s="80" t="s">
        <v>852</v>
      </c>
      <c r="C837" s="73"/>
      <c r="D837" s="64"/>
      <c r="E837" s="64"/>
      <c r="F837" s="75">
        <f t="shared" si="109"/>
        <v>0</v>
      </c>
      <c r="G837" s="25">
        <f t="shared" si="123"/>
        <v>0</v>
      </c>
      <c r="H837" s="64"/>
      <c r="I837" s="76">
        <f t="shared" si="113"/>
        <v>0</v>
      </c>
      <c r="J837" s="64"/>
      <c r="K837" s="25">
        <f t="shared" si="110"/>
        <v>0</v>
      </c>
      <c r="L837" s="75">
        <f t="shared" si="115"/>
        <v>0</v>
      </c>
      <c r="M837" s="25">
        <f t="shared" si="111"/>
        <v>0</v>
      </c>
      <c r="N837" s="64"/>
      <c r="O837" s="25">
        <f t="shared" si="112"/>
        <v>0</v>
      </c>
      <c r="P837" s="76">
        <f t="shared" si="114"/>
        <v>0</v>
      </c>
    </row>
    <row r="838" spans="1:16" ht="26.25" x14ac:dyDescent="0.25">
      <c r="A838" s="72">
        <v>3311402197223</v>
      </c>
      <c r="B838" s="31" t="s">
        <v>853</v>
      </c>
      <c r="C838" s="73"/>
      <c r="D838" s="64">
        <v>575923453653</v>
      </c>
      <c r="E838" s="64">
        <v>-192560973554</v>
      </c>
      <c r="F838" s="75">
        <f t="shared" si="109"/>
        <v>383362480099</v>
      </c>
      <c r="G838" s="25">
        <f t="shared" si="123"/>
        <v>9.2421268177904352</v>
      </c>
      <c r="H838" s="64"/>
      <c r="I838" s="76">
        <f t="shared" si="113"/>
        <v>383362480099</v>
      </c>
      <c r="J838" s="64">
        <v>203702162106</v>
      </c>
      <c r="K838" s="25">
        <f t="shared" si="110"/>
        <v>53.135654290789148</v>
      </c>
      <c r="L838" s="75">
        <f t="shared" si="115"/>
        <v>19718080355</v>
      </c>
      <c r="M838" s="25">
        <f t="shared" si="111"/>
        <v>5.1434559662458312</v>
      </c>
      <c r="N838" s="64">
        <v>223420242461</v>
      </c>
      <c r="O838" s="25">
        <f t="shared" si="112"/>
        <v>58.279110257034986</v>
      </c>
      <c r="P838" s="76">
        <f t="shared" si="114"/>
        <v>159942237638</v>
      </c>
    </row>
    <row r="839" spans="1:16" x14ac:dyDescent="0.25">
      <c r="A839" s="72">
        <v>3311402197251</v>
      </c>
      <c r="B839" s="31" t="s">
        <v>854</v>
      </c>
      <c r="C839" s="73"/>
      <c r="D839" s="74">
        <f>SUM(D840:D848)</f>
        <v>3168209793382</v>
      </c>
      <c r="E839" s="74">
        <f>SUM(E840:E848)</f>
        <v>-1098727482869</v>
      </c>
      <c r="F839" s="75">
        <f t="shared" si="109"/>
        <v>2069482310513</v>
      </c>
      <c r="G839" s="25">
        <f t="shared" si="123"/>
        <v>49.891209896168981</v>
      </c>
      <c r="H839" s="74">
        <f>SUM(H840:H848)</f>
        <v>0</v>
      </c>
      <c r="I839" s="76">
        <f t="shared" si="113"/>
        <v>2069482310513</v>
      </c>
      <c r="J839" s="74">
        <f>SUM(J840:J848)</f>
        <v>18194466602</v>
      </c>
      <c r="K839" s="25">
        <f t="shared" si="110"/>
        <v>0.87917961461046801</v>
      </c>
      <c r="L839" s="75">
        <f t="shared" si="115"/>
        <v>145794420385</v>
      </c>
      <c r="M839" s="25">
        <f t="shared" si="111"/>
        <v>7.0449706017955434</v>
      </c>
      <c r="N839" s="74">
        <f>SUM(N840:N848)</f>
        <v>163988886987</v>
      </c>
      <c r="O839" s="25">
        <f t="shared" si="112"/>
        <v>7.9241502164060105</v>
      </c>
      <c r="P839" s="76">
        <f t="shared" si="114"/>
        <v>1905493423526</v>
      </c>
    </row>
    <row r="840" spans="1:16" ht="26.25" x14ac:dyDescent="0.25">
      <c r="A840" s="72">
        <v>331140219725101</v>
      </c>
      <c r="B840" s="31" t="s">
        <v>855</v>
      </c>
      <c r="C840" s="73"/>
      <c r="D840" s="64">
        <v>326738367382</v>
      </c>
      <c r="E840" s="64">
        <v>-326738367382</v>
      </c>
      <c r="F840" s="75">
        <f t="shared" si="109"/>
        <v>0</v>
      </c>
      <c r="G840" s="25">
        <f t="shared" si="123"/>
        <v>0</v>
      </c>
      <c r="H840" s="64"/>
      <c r="I840" s="76">
        <f t="shared" si="113"/>
        <v>0</v>
      </c>
      <c r="J840" s="64"/>
      <c r="K840" s="25">
        <f t="shared" si="110"/>
        <v>0</v>
      </c>
      <c r="L840" s="75">
        <f t="shared" si="115"/>
        <v>0</v>
      </c>
      <c r="M840" s="25">
        <f t="shared" si="111"/>
        <v>0</v>
      </c>
      <c r="N840" s="64"/>
      <c r="O840" s="25">
        <f t="shared" si="112"/>
        <v>0</v>
      </c>
      <c r="P840" s="76">
        <f t="shared" si="114"/>
        <v>0</v>
      </c>
    </row>
    <row r="841" spans="1:16" ht="26.25" x14ac:dyDescent="0.25">
      <c r="A841" s="72">
        <v>331140219725102</v>
      </c>
      <c r="B841" s="31" t="s">
        <v>856</v>
      </c>
      <c r="C841" s="73"/>
      <c r="D841" s="64">
        <v>229493965000</v>
      </c>
      <c r="E841" s="64"/>
      <c r="F841" s="75">
        <f t="shared" si="109"/>
        <v>229493965000</v>
      </c>
      <c r="G841" s="25">
        <f t="shared" si="123"/>
        <v>5.5326549637821287</v>
      </c>
      <c r="H841" s="64"/>
      <c r="I841" s="76">
        <f t="shared" si="113"/>
        <v>229493965000</v>
      </c>
      <c r="J841" s="64">
        <v>18194466602</v>
      </c>
      <c r="K841" s="25">
        <f t="shared" si="110"/>
        <v>7.9280806368916936</v>
      </c>
      <c r="L841" s="75">
        <f t="shared" si="115"/>
        <v>145493353845</v>
      </c>
      <c r="M841" s="25">
        <f t="shared" si="111"/>
        <v>63.397464000850746</v>
      </c>
      <c r="N841" s="64">
        <v>163687820447</v>
      </c>
      <c r="O841" s="25">
        <f t="shared" si="112"/>
        <v>71.325544637742439</v>
      </c>
      <c r="P841" s="76">
        <f t="shared" si="114"/>
        <v>65806144553</v>
      </c>
    </row>
    <row r="842" spans="1:16" ht="26.25" hidden="1" x14ac:dyDescent="0.25">
      <c r="A842" s="72">
        <v>331140219725103</v>
      </c>
      <c r="B842" s="31" t="s">
        <v>857</v>
      </c>
      <c r="C842" s="73"/>
      <c r="D842" s="64"/>
      <c r="E842" s="64"/>
      <c r="F842" s="75">
        <f t="shared" si="109"/>
        <v>0</v>
      </c>
      <c r="G842" s="25">
        <f t="shared" si="123"/>
        <v>0</v>
      </c>
      <c r="H842" s="64"/>
      <c r="I842" s="76">
        <f t="shared" si="113"/>
        <v>0</v>
      </c>
      <c r="J842" s="64"/>
      <c r="K842" s="25">
        <f t="shared" si="110"/>
        <v>0</v>
      </c>
      <c r="L842" s="75">
        <f t="shared" si="115"/>
        <v>0</v>
      </c>
      <c r="M842" s="25">
        <f t="shared" si="111"/>
        <v>0</v>
      </c>
      <c r="N842" s="64"/>
      <c r="O842" s="25">
        <f t="shared" si="112"/>
        <v>0</v>
      </c>
      <c r="P842" s="76">
        <f t="shared" si="114"/>
        <v>0</v>
      </c>
    </row>
    <row r="843" spans="1:16" ht="26.25" hidden="1" x14ac:dyDescent="0.25">
      <c r="A843" s="72">
        <v>331140219725104</v>
      </c>
      <c r="B843" s="31" t="s">
        <v>858</v>
      </c>
      <c r="C843" s="73"/>
      <c r="D843" s="64"/>
      <c r="E843" s="64"/>
      <c r="F843" s="75">
        <f t="shared" si="109"/>
        <v>0</v>
      </c>
      <c r="G843" s="25">
        <f t="shared" si="123"/>
        <v>0</v>
      </c>
      <c r="H843" s="64"/>
      <c r="I843" s="76">
        <f t="shared" si="113"/>
        <v>0</v>
      </c>
      <c r="J843" s="64"/>
      <c r="K843" s="25">
        <f t="shared" si="110"/>
        <v>0</v>
      </c>
      <c r="L843" s="75">
        <f t="shared" si="115"/>
        <v>0</v>
      </c>
      <c r="M843" s="25">
        <f t="shared" si="111"/>
        <v>0</v>
      </c>
      <c r="N843" s="64"/>
      <c r="O843" s="25">
        <f t="shared" si="112"/>
        <v>0</v>
      </c>
      <c r="P843" s="76">
        <f t="shared" si="114"/>
        <v>0</v>
      </c>
    </row>
    <row r="844" spans="1:16" ht="26.25" hidden="1" x14ac:dyDescent="0.25">
      <c r="A844" s="72">
        <v>331140219725105</v>
      </c>
      <c r="B844" s="31" t="s">
        <v>859</v>
      </c>
      <c r="C844" s="73"/>
      <c r="D844" s="64"/>
      <c r="E844" s="64"/>
      <c r="F844" s="75">
        <f t="shared" si="109"/>
        <v>0</v>
      </c>
      <c r="G844" s="25">
        <f t="shared" si="123"/>
        <v>0</v>
      </c>
      <c r="H844" s="64"/>
      <c r="I844" s="76">
        <f t="shared" si="113"/>
        <v>0</v>
      </c>
      <c r="J844" s="64"/>
      <c r="K844" s="25">
        <f t="shared" si="110"/>
        <v>0</v>
      </c>
      <c r="L844" s="75">
        <f t="shared" si="115"/>
        <v>0</v>
      </c>
      <c r="M844" s="25">
        <f t="shared" si="111"/>
        <v>0</v>
      </c>
      <c r="N844" s="64"/>
      <c r="O844" s="25">
        <f t="shared" si="112"/>
        <v>0</v>
      </c>
      <c r="P844" s="76">
        <f t="shared" si="114"/>
        <v>0</v>
      </c>
    </row>
    <row r="845" spans="1:16" ht="26.25" hidden="1" x14ac:dyDescent="0.25">
      <c r="A845" s="72">
        <v>331140219725106</v>
      </c>
      <c r="B845" s="31" t="s">
        <v>860</v>
      </c>
      <c r="C845" s="73"/>
      <c r="D845" s="64"/>
      <c r="E845" s="64"/>
      <c r="F845" s="75">
        <f t="shared" si="109"/>
        <v>0</v>
      </c>
      <c r="G845" s="25">
        <f t="shared" si="123"/>
        <v>0</v>
      </c>
      <c r="H845" s="64"/>
      <c r="I845" s="76">
        <f t="shared" si="113"/>
        <v>0</v>
      </c>
      <c r="J845" s="64"/>
      <c r="K845" s="25">
        <f t="shared" si="110"/>
        <v>0</v>
      </c>
      <c r="L845" s="75">
        <f t="shared" si="115"/>
        <v>0</v>
      </c>
      <c r="M845" s="25">
        <f t="shared" si="111"/>
        <v>0</v>
      </c>
      <c r="N845" s="64"/>
      <c r="O845" s="25">
        <f t="shared" si="112"/>
        <v>0</v>
      </c>
      <c r="P845" s="76">
        <f t="shared" si="114"/>
        <v>0</v>
      </c>
    </row>
    <row r="846" spans="1:16" ht="26.25" x14ac:dyDescent="0.25">
      <c r="A846" s="72">
        <v>331140219725107</v>
      </c>
      <c r="B846" s="31" t="s">
        <v>861</v>
      </c>
      <c r="C846" s="73"/>
      <c r="D846" s="64">
        <v>20000000000</v>
      </c>
      <c r="E846" s="64"/>
      <c r="F846" s="75">
        <f t="shared" si="109"/>
        <v>20000000000</v>
      </c>
      <c r="G846" s="25">
        <f t="shared" si="123"/>
        <v>0.48216125977710378</v>
      </c>
      <c r="H846" s="64"/>
      <c r="I846" s="76">
        <f t="shared" si="113"/>
        <v>20000000000</v>
      </c>
      <c r="J846" s="64"/>
      <c r="K846" s="25">
        <f t="shared" si="110"/>
        <v>0</v>
      </c>
      <c r="L846" s="75">
        <f t="shared" si="115"/>
        <v>0</v>
      </c>
      <c r="M846" s="25">
        <f t="shared" si="111"/>
        <v>0</v>
      </c>
      <c r="N846" s="64"/>
      <c r="O846" s="25">
        <f t="shared" si="112"/>
        <v>0</v>
      </c>
      <c r="P846" s="76">
        <f t="shared" si="114"/>
        <v>20000000000</v>
      </c>
    </row>
    <row r="847" spans="1:16" ht="26.25" x14ac:dyDescent="0.25">
      <c r="A847" s="72">
        <v>331140219725108</v>
      </c>
      <c r="B847" s="31" t="s">
        <v>862</v>
      </c>
      <c r="C847" s="73"/>
      <c r="D847" s="64">
        <v>185000000000</v>
      </c>
      <c r="E847" s="64"/>
      <c r="F847" s="75">
        <f t="shared" si="109"/>
        <v>185000000000</v>
      </c>
      <c r="G847" s="25">
        <f t="shared" si="123"/>
        <v>4.4599916529382106</v>
      </c>
      <c r="H847" s="64"/>
      <c r="I847" s="76">
        <f t="shared" si="113"/>
        <v>185000000000</v>
      </c>
      <c r="J847" s="64"/>
      <c r="K847" s="25">
        <f t="shared" si="110"/>
        <v>0</v>
      </c>
      <c r="L847" s="75">
        <f t="shared" si="115"/>
        <v>301066540</v>
      </c>
      <c r="M847" s="25">
        <f t="shared" si="111"/>
        <v>0.16273867027027025</v>
      </c>
      <c r="N847" s="64">
        <v>301066540</v>
      </c>
      <c r="O847" s="25">
        <f t="shared" si="112"/>
        <v>0.16273867027027025</v>
      </c>
      <c r="P847" s="76">
        <f t="shared" si="114"/>
        <v>184698933460</v>
      </c>
    </row>
    <row r="848" spans="1:16" ht="26.25" x14ac:dyDescent="0.25">
      <c r="A848" s="72">
        <v>331140219725109</v>
      </c>
      <c r="B848" s="31" t="s">
        <v>1155</v>
      </c>
      <c r="C848" s="73"/>
      <c r="D848" s="64">
        <v>2406977461000</v>
      </c>
      <c r="E848" s="64">
        <v>-771989115487</v>
      </c>
      <c r="F848" s="75">
        <f t="shared" ref="F848" si="124">SUM(D848+E848)</f>
        <v>1634988345513</v>
      </c>
      <c r="G848" s="25">
        <f t="shared" ref="G848" si="125">IF(OR(F848=0,F$7=0),0,F848/F$7)*100</f>
        <v>39.416402019671537</v>
      </c>
      <c r="H848" s="64"/>
      <c r="I848" s="76">
        <f t="shared" si="113"/>
        <v>1634988345513</v>
      </c>
      <c r="J848" s="64"/>
      <c r="K848" s="25">
        <f t="shared" ref="K848" si="126">IF(OR(J848=0,F848=0),0,J848/F848)*100</f>
        <v>0</v>
      </c>
      <c r="L848" s="75">
        <f t="shared" ref="L848" si="127">SUM(N848-J848)</f>
        <v>0</v>
      </c>
      <c r="M848" s="25">
        <f t="shared" ref="M848" si="128">IF(OR(L848=0,F848=0),0,L848/F848)*100</f>
        <v>0</v>
      </c>
      <c r="N848" s="64"/>
      <c r="O848" s="25">
        <f t="shared" ref="O848" si="129">IF(OR(N848=0,F848=0),0,N848/F848)*100</f>
        <v>0</v>
      </c>
      <c r="P848" s="76">
        <f t="shared" ref="P848" si="130">SUM(F848-N848)</f>
        <v>1634988345513</v>
      </c>
    </row>
    <row r="849" spans="1:16" ht="26.25" hidden="1" x14ac:dyDescent="0.25">
      <c r="A849" s="100">
        <v>3311402190809</v>
      </c>
      <c r="B849" s="31" t="s">
        <v>834</v>
      </c>
      <c r="C849" s="73"/>
      <c r="D849" s="74">
        <f>SUM(D850)</f>
        <v>0</v>
      </c>
      <c r="E849" s="74">
        <f>SUM(E850)</f>
        <v>0</v>
      </c>
      <c r="F849" s="75">
        <f t="shared" si="109"/>
        <v>0</v>
      </c>
      <c r="G849" s="25">
        <f t="shared" si="123"/>
        <v>0</v>
      </c>
      <c r="H849" s="74">
        <f>SUM(H850)</f>
        <v>0</v>
      </c>
      <c r="I849" s="76">
        <f t="shared" si="113"/>
        <v>0</v>
      </c>
      <c r="J849" s="74">
        <f>SUM(J850)</f>
        <v>0</v>
      </c>
      <c r="K849" s="25">
        <f t="shared" si="110"/>
        <v>0</v>
      </c>
      <c r="L849" s="75">
        <f t="shared" si="115"/>
        <v>0</v>
      </c>
      <c r="M849" s="25">
        <f t="shared" si="111"/>
        <v>0</v>
      </c>
      <c r="N849" s="74">
        <f>SUM(N850)</f>
        <v>0</v>
      </c>
      <c r="O849" s="25">
        <f t="shared" si="112"/>
        <v>0</v>
      </c>
      <c r="P849" s="76">
        <f t="shared" si="114"/>
        <v>0</v>
      </c>
    </row>
    <row r="850" spans="1:16" ht="26.25" hidden="1" x14ac:dyDescent="0.25">
      <c r="A850" s="100">
        <v>3311402190809190</v>
      </c>
      <c r="B850" s="31" t="s">
        <v>834</v>
      </c>
      <c r="C850" s="73"/>
      <c r="D850" s="64"/>
      <c r="E850" s="64"/>
      <c r="F850" s="75">
        <f t="shared" si="109"/>
        <v>0</v>
      </c>
      <c r="G850" s="25">
        <f t="shared" si="123"/>
        <v>0</v>
      </c>
      <c r="H850" s="64"/>
      <c r="I850" s="76">
        <f t="shared" si="113"/>
        <v>0</v>
      </c>
      <c r="J850" s="64"/>
      <c r="K850" s="25">
        <f t="shared" si="110"/>
        <v>0</v>
      </c>
      <c r="L850" s="75">
        <f t="shared" si="115"/>
        <v>0</v>
      </c>
      <c r="M850" s="25">
        <f t="shared" si="111"/>
        <v>0</v>
      </c>
      <c r="N850" s="64"/>
      <c r="O850" s="25">
        <f t="shared" si="112"/>
        <v>0</v>
      </c>
      <c r="P850" s="76">
        <f t="shared" si="114"/>
        <v>0</v>
      </c>
    </row>
    <row r="851" spans="1:16" ht="26.25" hidden="1" x14ac:dyDescent="0.25">
      <c r="A851" s="100">
        <v>3311402190810</v>
      </c>
      <c r="B851" s="31" t="s">
        <v>863</v>
      </c>
      <c r="C851" s="73"/>
      <c r="D851" s="74">
        <f>SUM(D852:D853)</f>
        <v>0</v>
      </c>
      <c r="E851" s="74">
        <f>SUM(E852:E853)</f>
        <v>0</v>
      </c>
      <c r="F851" s="75">
        <f t="shared" si="109"/>
        <v>0</v>
      </c>
      <c r="G851" s="25">
        <f t="shared" si="123"/>
        <v>0</v>
      </c>
      <c r="H851" s="74">
        <f>SUM(H852:H853)</f>
        <v>0</v>
      </c>
      <c r="I851" s="76">
        <f t="shared" si="113"/>
        <v>0</v>
      </c>
      <c r="J851" s="74">
        <f>SUM(J852:J853)</f>
        <v>0</v>
      </c>
      <c r="K851" s="25">
        <f t="shared" si="110"/>
        <v>0</v>
      </c>
      <c r="L851" s="75">
        <f t="shared" si="115"/>
        <v>0</v>
      </c>
      <c r="M851" s="25">
        <f t="shared" si="111"/>
        <v>0</v>
      </c>
      <c r="N851" s="74">
        <f>SUM(N852:N853)</f>
        <v>0</v>
      </c>
      <c r="O851" s="25">
        <f t="shared" si="112"/>
        <v>0</v>
      </c>
      <c r="P851" s="76">
        <f t="shared" si="114"/>
        <v>0</v>
      </c>
    </row>
    <row r="852" spans="1:16" ht="26.25" hidden="1" x14ac:dyDescent="0.25">
      <c r="A852" s="100">
        <v>3311402190810190</v>
      </c>
      <c r="B852" s="31" t="s">
        <v>863</v>
      </c>
      <c r="C852" s="73"/>
      <c r="D852" s="64"/>
      <c r="E852" s="64"/>
      <c r="F852" s="75">
        <f t="shared" si="109"/>
        <v>0</v>
      </c>
      <c r="G852" s="25">
        <f t="shared" si="123"/>
        <v>0</v>
      </c>
      <c r="H852" s="64"/>
      <c r="I852" s="76">
        <f t="shared" si="113"/>
        <v>0</v>
      </c>
      <c r="J852" s="64"/>
      <c r="K852" s="25">
        <f t="shared" si="110"/>
        <v>0</v>
      </c>
      <c r="L852" s="75">
        <f t="shared" si="115"/>
        <v>0</v>
      </c>
      <c r="M852" s="25">
        <f t="shared" si="111"/>
        <v>0</v>
      </c>
      <c r="N852" s="64"/>
      <c r="O852" s="25">
        <f t="shared" si="112"/>
        <v>0</v>
      </c>
      <c r="P852" s="76">
        <f t="shared" si="114"/>
        <v>0</v>
      </c>
    </row>
    <row r="853" spans="1:16" ht="26.25" hidden="1" x14ac:dyDescent="0.25">
      <c r="A853" s="100">
        <v>3311402190810190</v>
      </c>
      <c r="B853" s="31" t="s">
        <v>863</v>
      </c>
      <c r="C853" s="73"/>
      <c r="D853" s="64"/>
      <c r="E853" s="64"/>
      <c r="F853" s="75">
        <f t="shared" ref="F853:F916" si="131">SUM(D853+E853)</f>
        <v>0</v>
      </c>
      <c r="G853" s="25">
        <f t="shared" si="123"/>
        <v>0</v>
      </c>
      <c r="H853" s="64"/>
      <c r="I853" s="76">
        <f t="shared" si="113"/>
        <v>0</v>
      </c>
      <c r="J853" s="64"/>
      <c r="K853" s="25">
        <f t="shared" ref="K853:K916" si="132">IF(OR(J853=0,F853=0),0,J853/F853)*100</f>
        <v>0</v>
      </c>
      <c r="L853" s="75">
        <f t="shared" si="115"/>
        <v>0</v>
      </c>
      <c r="M853" s="25">
        <f t="shared" ref="M853:M916" si="133">IF(OR(L853=0,F853=0),0,L853/F853)*100</f>
        <v>0</v>
      </c>
      <c r="N853" s="64"/>
      <c r="O853" s="25">
        <f t="shared" ref="O853:O916" si="134">IF(OR(N853=0,F853=0),0,N853/F853)*100</f>
        <v>0</v>
      </c>
      <c r="P853" s="76">
        <f t="shared" si="114"/>
        <v>0</v>
      </c>
    </row>
    <row r="854" spans="1:16" hidden="1" x14ac:dyDescent="0.25">
      <c r="A854" s="100">
        <v>3311402190845</v>
      </c>
      <c r="B854" s="31" t="s">
        <v>864</v>
      </c>
      <c r="C854" s="73"/>
      <c r="D854" s="74">
        <f>SUM(D855)</f>
        <v>0</v>
      </c>
      <c r="E854" s="74">
        <f>SUM(E855)</f>
        <v>0</v>
      </c>
      <c r="F854" s="75">
        <f t="shared" si="131"/>
        <v>0</v>
      </c>
      <c r="G854" s="25">
        <f t="shared" si="123"/>
        <v>0</v>
      </c>
      <c r="H854" s="74">
        <f>SUM(H855)</f>
        <v>0</v>
      </c>
      <c r="I854" s="76">
        <f t="shared" ref="I854:I917" si="135">SUM(F854-H854)</f>
        <v>0</v>
      </c>
      <c r="J854" s="74">
        <f>SUM(J855)</f>
        <v>0</v>
      </c>
      <c r="K854" s="25">
        <f t="shared" si="132"/>
        <v>0</v>
      </c>
      <c r="L854" s="75">
        <f t="shared" si="115"/>
        <v>0</v>
      </c>
      <c r="M854" s="25">
        <f t="shared" si="133"/>
        <v>0</v>
      </c>
      <c r="N854" s="74">
        <f>SUM(N855)</f>
        <v>0</v>
      </c>
      <c r="O854" s="25">
        <f t="shared" si="134"/>
        <v>0</v>
      </c>
      <c r="P854" s="76">
        <f t="shared" si="114"/>
        <v>0</v>
      </c>
    </row>
    <row r="855" spans="1:16" hidden="1" x14ac:dyDescent="0.25">
      <c r="A855" s="100">
        <v>3311402190845190</v>
      </c>
      <c r="B855" s="31" t="s">
        <v>864</v>
      </c>
      <c r="C855" s="73"/>
      <c r="D855" s="64"/>
      <c r="E855" s="64"/>
      <c r="F855" s="75">
        <f t="shared" si="131"/>
        <v>0</v>
      </c>
      <c r="G855" s="25">
        <f t="shared" si="123"/>
        <v>0</v>
      </c>
      <c r="H855" s="64"/>
      <c r="I855" s="76">
        <f t="shared" si="135"/>
        <v>0</v>
      </c>
      <c r="J855" s="64"/>
      <c r="K855" s="25">
        <f t="shared" si="132"/>
        <v>0</v>
      </c>
      <c r="L855" s="75">
        <f t="shared" si="115"/>
        <v>0</v>
      </c>
      <c r="M855" s="25">
        <f t="shared" si="133"/>
        <v>0</v>
      </c>
      <c r="N855" s="64"/>
      <c r="O855" s="25">
        <f t="shared" si="134"/>
        <v>0</v>
      </c>
      <c r="P855" s="76">
        <f t="shared" si="114"/>
        <v>0</v>
      </c>
    </row>
    <row r="856" spans="1:16" ht="26.25" hidden="1" x14ac:dyDescent="0.25">
      <c r="A856" s="72">
        <v>3311402191165</v>
      </c>
      <c r="B856" s="31" t="s">
        <v>865</v>
      </c>
      <c r="C856" s="73"/>
      <c r="D856" s="74">
        <f>SUM(D857)</f>
        <v>0</v>
      </c>
      <c r="E856" s="74">
        <f>SUM(E857)</f>
        <v>0</v>
      </c>
      <c r="F856" s="75">
        <f t="shared" si="131"/>
        <v>0</v>
      </c>
      <c r="G856" s="25">
        <f t="shared" si="123"/>
        <v>0</v>
      </c>
      <c r="H856" s="74">
        <f>SUM(H857)</f>
        <v>0</v>
      </c>
      <c r="I856" s="76">
        <f t="shared" si="135"/>
        <v>0</v>
      </c>
      <c r="J856" s="74">
        <f>SUM(J857)</f>
        <v>0</v>
      </c>
      <c r="K856" s="25">
        <f t="shared" si="132"/>
        <v>0</v>
      </c>
      <c r="L856" s="75">
        <f t="shared" si="115"/>
        <v>0</v>
      </c>
      <c r="M856" s="25">
        <f t="shared" si="133"/>
        <v>0</v>
      </c>
      <c r="N856" s="74">
        <f>SUM(N857)</f>
        <v>0</v>
      </c>
      <c r="O856" s="25">
        <f t="shared" si="134"/>
        <v>0</v>
      </c>
      <c r="P856" s="76">
        <f t="shared" si="114"/>
        <v>0</v>
      </c>
    </row>
    <row r="857" spans="1:16" ht="26.25" hidden="1" x14ac:dyDescent="0.25">
      <c r="A857" s="72">
        <v>3311402191165190</v>
      </c>
      <c r="B857" s="31" t="s">
        <v>865</v>
      </c>
      <c r="C857" s="73"/>
      <c r="D857" s="64"/>
      <c r="E857" s="64"/>
      <c r="F857" s="75">
        <f t="shared" si="131"/>
        <v>0</v>
      </c>
      <c r="G857" s="25">
        <f t="shared" si="123"/>
        <v>0</v>
      </c>
      <c r="H857" s="64"/>
      <c r="I857" s="76">
        <f t="shared" si="135"/>
        <v>0</v>
      </c>
      <c r="J857" s="64"/>
      <c r="K857" s="25">
        <f t="shared" si="132"/>
        <v>0</v>
      </c>
      <c r="L857" s="75">
        <f t="shared" si="115"/>
        <v>0</v>
      </c>
      <c r="M857" s="25">
        <f t="shared" si="133"/>
        <v>0</v>
      </c>
      <c r="N857" s="64"/>
      <c r="O857" s="25">
        <f t="shared" si="134"/>
        <v>0</v>
      </c>
      <c r="P857" s="76">
        <f t="shared" si="114"/>
        <v>0</v>
      </c>
    </row>
    <row r="858" spans="1:16" ht="26.25" hidden="1" x14ac:dyDescent="0.25">
      <c r="A858" s="72">
        <v>3311402196219</v>
      </c>
      <c r="B858" s="31" t="s">
        <v>845</v>
      </c>
      <c r="C858" s="73"/>
      <c r="D858" s="74">
        <f>SUM(D859)</f>
        <v>0</v>
      </c>
      <c r="E858" s="74">
        <f>SUM(E859)</f>
        <v>0</v>
      </c>
      <c r="F858" s="75">
        <f t="shared" si="131"/>
        <v>0</v>
      </c>
      <c r="G858" s="25">
        <f t="shared" si="123"/>
        <v>0</v>
      </c>
      <c r="H858" s="74">
        <f>SUM(H859)</f>
        <v>0</v>
      </c>
      <c r="I858" s="76">
        <f t="shared" si="135"/>
        <v>0</v>
      </c>
      <c r="J858" s="74">
        <f>SUM(J859)</f>
        <v>0</v>
      </c>
      <c r="K858" s="25">
        <f t="shared" si="132"/>
        <v>0</v>
      </c>
      <c r="L858" s="75">
        <f t="shared" si="115"/>
        <v>0</v>
      </c>
      <c r="M858" s="25">
        <f t="shared" si="133"/>
        <v>0</v>
      </c>
      <c r="N858" s="74">
        <f>SUM(N859)</f>
        <v>0</v>
      </c>
      <c r="O858" s="25">
        <f t="shared" si="134"/>
        <v>0</v>
      </c>
      <c r="P858" s="76">
        <f t="shared" si="114"/>
        <v>0</v>
      </c>
    </row>
    <row r="859" spans="1:16" ht="26.25" hidden="1" x14ac:dyDescent="0.25">
      <c r="A859" s="72">
        <v>3311402196219190</v>
      </c>
      <c r="B859" s="31" t="s">
        <v>845</v>
      </c>
      <c r="C859" s="73"/>
      <c r="D859" s="64"/>
      <c r="E859" s="64"/>
      <c r="F859" s="75">
        <f t="shared" si="131"/>
        <v>0</v>
      </c>
      <c r="G859" s="25">
        <f t="shared" si="123"/>
        <v>0</v>
      </c>
      <c r="H859" s="64"/>
      <c r="I859" s="76">
        <f t="shared" si="135"/>
        <v>0</v>
      </c>
      <c r="J859" s="64"/>
      <c r="K859" s="25">
        <f t="shared" si="132"/>
        <v>0</v>
      </c>
      <c r="L859" s="75">
        <f t="shared" si="115"/>
        <v>0</v>
      </c>
      <c r="M859" s="25">
        <f t="shared" si="133"/>
        <v>0</v>
      </c>
      <c r="N859" s="64"/>
      <c r="O859" s="25">
        <f t="shared" si="134"/>
        <v>0</v>
      </c>
      <c r="P859" s="76">
        <f t="shared" si="114"/>
        <v>0</v>
      </c>
    </row>
    <row r="860" spans="1:16" ht="26.25" hidden="1" x14ac:dyDescent="0.25">
      <c r="A860" s="72">
        <v>3311402197132</v>
      </c>
      <c r="B860" s="31" t="s">
        <v>847</v>
      </c>
      <c r="C860" s="73"/>
      <c r="D860" s="74">
        <f>SUM(D861)</f>
        <v>0</v>
      </c>
      <c r="E860" s="74">
        <f>SUM(E861)</f>
        <v>0</v>
      </c>
      <c r="F860" s="75">
        <f t="shared" si="131"/>
        <v>0</v>
      </c>
      <c r="G860" s="25">
        <f t="shared" si="123"/>
        <v>0</v>
      </c>
      <c r="H860" s="74">
        <f>SUM(H861)</f>
        <v>0</v>
      </c>
      <c r="I860" s="76">
        <f t="shared" si="135"/>
        <v>0</v>
      </c>
      <c r="J860" s="74">
        <f>SUM(J861)</f>
        <v>0</v>
      </c>
      <c r="K860" s="25">
        <f t="shared" si="132"/>
        <v>0</v>
      </c>
      <c r="L860" s="75">
        <f t="shared" si="115"/>
        <v>0</v>
      </c>
      <c r="M860" s="25">
        <f t="shared" si="133"/>
        <v>0</v>
      </c>
      <c r="N860" s="74">
        <f>SUM(N861)</f>
        <v>0</v>
      </c>
      <c r="O860" s="25">
        <f t="shared" si="134"/>
        <v>0</v>
      </c>
      <c r="P860" s="76">
        <f t="shared" ref="P860:P923" si="136">SUM(F860-N860)</f>
        <v>0</v>
      </c>
    </row>
    <row r="861" spans="1:16" ht="26.25" hidden="1" x14ac:dyDescent="0.25">
      <c r="A861" s="72">
        <v>3311402197132190</v>
      </c>
      <c r="B861" s="31" t="s">
        <v>847</v>
      </c>
      <c r="C861" s="73"/>
      <c r="D861" s="64"/>
      <c r="E861" s="64"/>
      <c r="F861" s="75">
        <f t="shared" si="131"/>
        <v>0</v>
      </c>
      <c r="G861" s="25">
        <f t="shared" si="123"/>
        <v>0</v>
      </c>
      <c r="H861" s="64"/>
      <c r="I861" s="76">
        <f t="shared" si="135"/>
        <v>0</v>
      </c>
      <c r="J861" s="64"/>
      <c r="K861" s="25">
        <f t="shared" si="132"/>
        <v>0</v>
      </c>
      <c r="L861" s="75">
        <f t="shared" ref="L861:L924" si="137">SUM(N861-J861)</f>
        <v>0</v>
      </c>
      <c r="M861" s="25">
        <f t="shared" si="133"/>
        <v>0</v>
      </c>
      <c r="N861" s="64"/>
      <c r="O861" s="25">
        <f t="shared" si="134"/>
        <v>0</v>
      </c>
      <c r="P861" s="76">
        <f t="shared" si="136"/>
        <v>0</v>
      </c>
    </row>
    <row r="862" spans="1:16" ht="39" hidden="1" x14ac:dyDescent="0.25">
      <c r="A862" s="72">
        <v>3311402197253</v>
      </c>
      <c r="B862" s="31" t="s">
        <v>866</v>
      </c>
      <c r="C862" s="73"/>
      <c r="D862" s="74">
        <f>SUM(D863)</f>
        <v>0</v>
      </c>
      <c r="E862" s="74">
        <f>SUM(E863)</f>
        <v>0</v>
      </c>
      <c r="F862" s="75">
        <f t="shared" si="131"/>
        <v>0</v>
      </c>
      <c r="G862" s="25">
        <f t="shared" si="123"/>
        <v>0</v>
      </c>
      <c r="H862" s="74">
        <f>SUM(H863)</f>
        <v>0</v>
      </c>
      <c r="I862" s="76">
        <f t="shared" si="135"/>
        <v>0</v>
      </c>
      <c r="J862" s="74">
        <f>SUM(J863)</f>
        <v>0</v>
      </c>
      <c r="K862" s="25">
        <f t="shared" si="132"/>
        <v>0</v>
      </c>
      <c r="L862" s="75">
        <f t="shared" si="137"/>
        <v>0</v>
      </c>
      <c r="M862" s="25">
        <f t="shared" si="133"/>
        <v>0</v>
      </c>
      <c r="N862" s="74">
        <f>SUM(N863)</f>
        <v>0</v>
      </c>
      <c r="O862" s="25">
        <f t="shared" si="134"/>
        <v>0</v>
      </c>
      <c r="P862" s="76">
        <f t="shared" si="136"/>
        <v>0</v>
      </c>
    </row>
    <row r="863" spans="1:16" ht="39" hidden="1" x14ac:dyDescent="0.25">
      <c r="A863" s="72">
        <v>3311402197253190</v>
      </c>
      <c r="B863" s="31" t="s">
        <v>866</v>
      </c>
      <c r="C863" s="73"/>
      <c r="D863" s="64"/>
      <c r="E863" s="64"/>
      <c r="F863" s="75">
        <f t="shared" si="131"/>
        <v>0</v>
      </c>
      <c r="G863" s="25">
        <f t="shared" si="123"/>
        <v>0</v>
      </c>
      <c r="H863" s="64"/>
      <c r="I863" s="76">
        <f t="shared" si="135"/>
        <v>0</v>
      </c>
      <c r="J863" s="64"/>
      <c r="K863" s="25">
        <f t="shared" si="132"/>
        <v>0</v>
      </c>
      <c r="L863" s="75">
        <f t="shared" si="137"/>
        <v>0</v>
      </c>
      <c r="M863" s="25">
        <f t="shared" si="133"/>
        <v>0</v>
      </c>
      <c r="N863" s="64"/>
      <c r="O863" s="25">
        <f t="shared" si="134"/>
        <v>0</v>
      </c>
      <c r="P863" s="76">
        <f t="shared" si="136"/>
        <v>0</v>
      </c>
    </row>
    <row r="864" spans="1:16" ht="26.25" hidden="1" x14ac:dyDescent="0.25">
      <c r="A864" s="72">
        <v>3311402197254</v>
      </c>
      <c r="B864" s="31" t="s">
        <v>851</v>
      </c>
      <c r="C864" s="73"/>
      <c r="D864" s="74">
        <f>SUM(D865)</f>
        <v>0</v>
      </c>
      <c r="E864" s="74">
        <f>SUM(E865)</f>
        <v>0</v>
      </c>
      <c r="F864" s="75">
        <f t="shared" si="131"/>
        <v>0</v>
      </c>
      <c r="G864" s="25">
        <f t="shared" si="123"/>
        <v>0</v>
      </c>
      <c r="H864" s="74">
        <f>SUM(H865)</f>
        <v>0</v>
      </c>
      <c r="I864" s="76">
        <f t="shared" si="135"/>
        <v>0</v>
      </c>
      <c r="J864" s="74">
        <f>SUM(J865)</f>
        <v>0</v>
      </c>
      <c r="K864" s="25">
        <f t="shared" si="132"/>
        <v>0</v>
      </c>
      <c r="L864" s="75">
        <f t="shared" si="137"/>
        <v>0</v>
      </c>
      <c r="M864" s="25">
        <f t="shared" si="133"/>
        <v>0</v>
      </c>
      <c r="N864" s="74">
        <f>SUM(N865)</f>
        <v>0</v>
      </c>
      <c r="O864" s="25">
        <f t="shared" si="134"/>
        <v>0</v>
      </c>
      <c r="P864" s="76">
        <f t="shared" si="136"/>
        <v>0</v>
      </c>
    </row>
    <row r="865" spans="1:16" ht="26.25" hidden="1" x14ac:dyDescent="0.25">
      <c r="A865" s="72">
        <v>3311402197254190</v>
      </c>
      <c r="B865" s="31" t="s">
        <v>851</v>
      </c>
      <c r="C865" s="73"/>
      <c r="D865" s="64"/>
      <c r="E865" s="64"/>
      <c r="F865" s="75">
        <f t="shared" si="131"/>
        <v>0</v>
      </c>
      <c r="G865" s="25">
        <f t="shared" si="123"/>
        <v>0</v>
      </c>
      <c r="H865" s="64"/>
      <c r="I865" s="76">
        <f t="shared" si="135"/>
        <v>0</v>
      </c>
      <c r="J865" s="64"/>
      <c r="K865" s="25">
        <f t="shared" si="132"/>
        <v>0</v>
      </c>
      <c r="L865" s="75">
        <f t="shared" si="137"/>
        <v>0</v>
      </c>
      <c r="M865" s="25">
        <f t="shared" si="133"/>
        <v>0</v>
      </c>
      <c r="N865" s="64"/>
      <c r="O865" s="25">
        <f t="shared" si="134"/>
        <v>0</v>
      </c>
      <c r="P865" s="76">
        <f t="shared" si="136"/>
        <v>0</v>
      </c>
    </row>
    <row r="866" spans="1:16" hidden="1" x14ac:dyDescent="0.25">
      <c r="A866" s="100">
        <v>331140220</v>
      </c>
      <c r="B866" s="31" t="s">
        <v>867</v>
      </c>
      <c r="C866" s="73"/>
      <c r="D866" s="74">
        <f>SUM(D867+D869+D871+D873+D875+D877+D880+D883+D885+D887+D889+D891+D893+D895+D897+D899+D901)</f>
        <v>0</v>
      </c>
      <c r="E866" s="74">
        <f>SUM(E867+E869+E871+E873+E875+E877+E880+E883+E885+E887+E889+E891+E893+E895+E897+E899+E901)</f>
        <v>0</v>
      </c>
      <c r="F866" s="75">
        <f t="shared" si="131"/>
        <v>0</v>
      </c>
      <c r="G866" s="25">
        <f t="shared" si="123"/>
        <v>0</v>
      </c>
      <c r="H866" s="74">
        <f>SUM(H867+H869+H871+H873+H875+H877+H880+H883+H885+H887+H889+H891+H893+H895+H897+H899+H901)</f>
        <v>0</v>
      </c>
      <c r="I866" s="76">
        <f t="shared" si="135"/>
        <v>0</v>
      </c>
      <c r="J866" s="74">
        <f>SUM(J867+J869+J871+J873+J875+J877+J880+J883+J885+J887+J889+J891+J893+J895+J897+J899+J901)</f>
        <v>0</v>
      </c>
      <c r="K866" s="25">
        <f t="shared" si="132"/>
        <v>0</v>
      </c>
      <c r="L866" s="75">
        <f t="shared" si="137"/>
        <v>0</v>
      </c>
      <c r="M866" s="25">
        <f t="shared" si="133"/>
        <v>0</v>
      </c>
      <c r="N866" s="74">
        <f>SUM(N867+N869+N871+N873+N875+N877+N880+N883+N885+N887+N889+N891+N893+N895+N897+N899+N901)</f>
        <v>0</v>
      </c>
      <c r="O866" s="25">
        <f t="shared" si="134"/>
        <v>0</v>
      </c>
      <c r="P866" s="76">
        <f t="shared" si="136"/>
        <v>0</v>
      </c>
    </row>
    <row r="867" spans="1:16" ht="26.25" hidden="1" x14ac:dyDescent="0.25">
      <c r="A867" s="100">
        <v>3311402200067</v>
      </c>
      <c r="B867" s="31" t="s">
        <v>868</v>
      </c>
      <c r="C867" s="73"/>
      <c r="D867" s="74">
        <f>SUM(D868)</f>
        <v>0</v>
      </c>
      <c r="E867" s="74">
        <f>SUM(E868)</f>
        <v>0</v>
      </c>
      <c r="F867" s="75">
        <f t="shared" si="131"/>
        <v>0</v>
      </c>
      <c r="G867" s="25">
        <f t="shared" si="123"/>
        <v>0</v>
      </c>
      <c r="H867" s="74">
        <f>SUM(H868)</f>
        <v>0</v>
      </c>
      <c r="I867" s="76">
        <f t="shared" si="135"/>
        <v>0</v>
      </c>
      <c r="J867" s="74">
        <f>SUM(J868)</f>
        <v>0</v>
      </c>
      <c r="K867" s="25">
        <f t="shared" si="132"/>
        <v>0</v>
      </c>
      <c r="L867" s="75">
        <f t="shared" si="137"/>
        <v>0</v>
      </c>
      <c r="M867" s="25">
        <f t="shared" si="133"/>
        <v>0</v>
      </c>
      <c r="N867" s="74">
        <f>SUM(N868)</f>
        <v>0</v>
      </c>
      <c r="O867" s="25">
        <f t="shared" si="134"/>
        <v>0</v>
      </c>
      <c r="P867" s="76">
        <f t="shared" si="136"/>
        <v>0</v>
      </c>
    </row>
    <row r="868" spans="1:16" ht="26.25" hidden="1" x14ac:dyDescent="0.25">
      <c r="A868" s="100">
        <v>3311402200067</v>
      </c>
      <c r="B868" s="31" t="s">
        <v>869</v>
      </c>
      <c r="C868" s="73"/>
      <c r="D868" s="64"/>
      <c r="E868" s="64"/>
      <c r="F868" s="75">
        <f t="shared" si="131"/>
        <v>0</v>
      </c>
      <c r="G868" s="25">
        <f t="shared" si="123"/>
        <v>0</v>
      </c>
      <c r="H868" s="64"/>
      <c r="I868" s="76">
        <f t="shared" si="135"/>
        <v>0</v>
      </c>
      <c r="J868" s="64"/>
      <c r="K868" s="25">
        <f t="shared" si="132"/>
        <v>0</v>
      </c>
      <c r="L868" s="75">
        <f t="shared" si="137"/>
        <v>0</v>
      </c>
      <c r="M868" s="25">
        <f t="shared" si="133"/>
        <v>0</v>
      </c>
      <c r="N868" s="64"/>
      <c r="O868" s="25">
        <f t="shared" si="134"/>
        <v>0</v>
      </c>
      <c r="P868" s="76">
        <f t="shared" si="136"/>
        <v>0</v>
      </c>
    </row>
    <row r="869" spans="1:16" ht="26.25" hidden="1" x14ac:dyDescent="0.25">
      <c r="A869" s="100">
        <v>3311402203075</v>
      </c>
      <c r="B869" s="101" t="s">
        <v>870</v>
      </c>
      <c r="C869" s="73"/>
      <c r="D869" s="74">
        <f>SUM(D870)</f>
        <v>0</v>
      </c>
      <c r="E869" s="74">
        <f>SUM(E870)</f>
        <v>0</v>
      </c>
      <c r="F869" s="75">
        <f t="shared" si="131"/>
        <v>0</v>
      </c>
      <c r="G869" s="25">
        <f t="shared" si="123"/>
        <v>0</v>
      </c>
      <c r="H869" s="74">
        <f>SUM(H870)</f>
        <v>0</v>
      </c>
      <c r="I869" s="76">
        <f t="shared" si="135"/>
        <v>0</v>
      </c>
      <c r="J869" s="74">
        <f>SUM(J870)</f>
        <v>0</v>
      </c>
      <c r="K869" s="25">
        <f t="shared" si="132"/>
        <v>0</v>
      </c>
      <c r="L869" s="75">
        <f t="shared" si="137"/>
        <v>0</v>
      </c>
      <c r="M869" s="25">
        <f t="shared" si="133"/>
        <v>0</v>
      </c>
      <c r="N869" s="74">
        <f>SUM(N870)</f>
        <v>0</v>
      </c>
      <c r="O869" s="25">
        <f t="shared" si="134"/>
        <v>0</v>
      </c>
      <c r="P869" s="76">
        <f t="shared" si="136"/>
        <v>0</v>
      </c>
    </row>
    <row r="870" spans="1:16" ht="26.25" hidden="1" x14ac:dyDescent="0.25">
      <c r="A870" s="100">
        <v>3311402203075200</v>
      </c>
      <c r="B870" s="101" t="s">
        <v>871</v>
      </c>
      <c r="C870" s="73"/>
      <c r="D870" s="64"/>
      <c r="E870" s="64"/>
      <c r="F870" s="75">
        <f t="shared" si="131"/>
        <v>0</v>
      </c>
      <c r="G870" s="25">
        <f t="shared" si="123"/>
        <v>0</v>
      </c>
      <c r="H870" s="64"/>
      <c r="I870" s="76">
        <f t="shared" si="135"/>
        <v>0</v>
      </c>
      <c r="J870" s="64"/>
      <c r="K870" s="25">
        <f t="shared" si="132"/>
        <v>0</v>
      </c>
      <c r="L870" s="75">
        <f t="shared" si="137"/>
        <v>0</v>
      </c>
      <c r="M870" s="25">
        <f t="shared" si="133"/>
        <v>0</v>
      </c>
      <c r="N870" s="64"/>
      <c r="O870" s="25">
        <f t="shared" si="134"/>
        <v>0</v>
      </c>
      <c r="P870" s="76">
        <f t="shared" si="136"/>
        <v>0</v>
      </c>
    </row>
    <row r="871" spans="1:16" hidden="1" x14ac:dyDescent="0.25">
      <c r="A871" s="72">
        <v>3311402200412</v>
      </c>
      <c r="B871" s="31" t="s">
        <v>872</v>
      </c>
      <c r="C871" s="73"/>
      <c r="D871" s="74">
        <f>SUM(D872)</f>
        <v>0</v>
      </c>
      <c r="E871" s="74">
        <f>SUM(E872)</f>
        <v>0</v>
      </c>
      <c r="F871" s="75">
        <f t="shared" si="131"/>
        <v>0</v>
      </c>
      <c r="G871" s="25">
        <f t="shared" si="123"/>
        <v>0</v>
      </c>
      <c r="H871" s="74">
        <f>SUM(H872)</f>
        <v>0</v>
      </c>
      <c r="I871" s="76">
        <f t="shared" si="135"/>
        <v>0</v>
      </c>
      <c r="J871" s="74">
        <f>SUM(J872)</f>
        <v>0</v>
      </c>
      <c r="K871" s="25">
        <f t="shared" si="132"/>
        <v>0</v>
      </c>
      <c r="L871" s="75">
        <f t="shared" si="137"/>
        <v>0</v>
      </c>
      <c r="M871" s="25">
        <f t="shared" si="133"/>
        <v>0</v>
      </c>
      <c r="N871" s="74">
        <f>SUM(N872)</f>
        <v>0</v>
      </c>
      <c r="O871" s="25">
        <f t="shared" si="134"/>
        <v>0</v>
      </c>
      <c r="P871" s="76">
        <f t="shared" si="136"/>
        <v>0</v>
      </c>
    </row>
    <row r="872" spans="1:16" hidden="1" x14ac:dyDescent="0.25">
      <c r="A872" s="72">
        <v>3311402200412200</v>
      </c>
      <c r="B872" s="31" t="s">
        <v>873</v>
      </c>
      <c r="C872" s="73"/>
      <c r="D872" s="64"/>
      <c r="E872" s="64"/>
      <c r="F872" s="75">
        <f t="shared" si="131"/>
        <v>0</v>
      </c>
      <c r="G872" s="25">
        <f t="shared" si="123"/>
        <v>0</v>
      </c>
      <c r="H872" s="64"/>
      <c r="I872" s="76">
        <f t="shared" si="135"/>
        <v>0</v>
      </c>
      <c r="J872" s="64"/>
      <c r="K872" s="25">
        <f t="shared" si="132"/>
        <v>0</v>
      </c>
      <c r="L872" s="75">
        <f t="shared" si="137"/>
        <v>0</v>
      </c>
      <c r="M872" s="25">
        <f t="shared" si="133"/>
        <v>0</v>
      </c>
      <c r="N872" s="64"/>
      <c r="O872" s="25">
        <f t="shared" si="134"/>
        <v>0</v>
      </c>
      <c r="P872" s="76">
        <f t="shared" si="136"/>
        <v>0</v>
      </c>
    </row>
    <row r="873" spans="1:16" hidden="1" x14ac:dyDescent="0.25">
      <c r="A873" s="100">
        <v>3311402200680</v>
      </c>
      <c r="B873" s="101" t="s">
        <v>874</v>
      </c>
      <c r="C873" s="73"/>
      <c r="D873" s="74">
        <f>SUM(D874)</f>
        <v>0</v>
      </c>
      <c r="E873" s="74">
        <f>SUM(E874)</f>
        <v>0</v>
      </c>
      <c r="F873" s="75">
        <f t="shared" si="131"/>
        <v>0</v>
      </c>
      <c r="G873" s="25">
        <f t="shared" si="123"/>
        <v>0</v>
      </c>
      <c r="H873" s="74">
        <f>SUM(H874)</f>
        <v>0</v>
      </c>
      <c r="I873" s="76">
        <f t="shared" si="135"/>
        <v>0</v>
      </c>
      <c r="J873" s="74">
        <f>SUM(J874)</f>
        <v>0</v>
      </c>
      <c r="K873" s="25">
        <f t="shared" si="132"/>
        <v>0</v>
      </c>
      <c r="L873" s="75">
        <f t="shared" si="137"/>
        <v>0</v>
      </c>
      <c r="M873" s="25">
        <f t="shared" si="133"/>
        <v>0</v>
      </c>
      <c r="N873" s="74">
        <f>SUM(N874)</f>
        <v>0</v>
      </c>
      <c r="O873" s="25">
        <f t="shared" si="134"/>
        <v>0</v>
      </c>
      <c r="P873" s="76">
        <f t="shared" si="136"/>
        <v>0</v>
      </c>
    </row>
    <row r="874" spans="1:16" hidden="1" x14ac:dyDescent="0.25">
      <c r="A874" s="100">
        <v>3311402200680190</v>
      </c>
      <c r="B874" s="101" t="s">
        <v>874</v>
      </c>
      <c r="C874" s="73"/>
      <c r="D874" s="64"/>
      <c r="E874" s="64"/>
      <c r="F874" s="75">
        <f t="shared" si="131"/>
        <v>0</v>
      </c>
      <c r="G874" s="25">
        <f t="shared" si="123"/>
        <v>0</v>
      </c>
      <c r="H874" s="64"/>
      <c r="I874" s="76">
        <f t="shared" si="135"/>
        <v>0</v>
      </c>
      <c r="J874" s="64"/>
      <c r="K874" s="25">
        <f t="shared" si="132"/>
        <v>0</v>
      </c>
      <c r="L874" s="75">
        <f t="shared" si="137"/>
        <v>0</v>
      </c>
      <c r="M874" s="25">
        <f t="shared" si="133"/>
        <v>0</v>
      </c>
      <c r="N874" s="64"/>
      <c r="O874" s="25">
        <f t="shared" si="134"/>
        <v>0</v>
      </c>
      <c r="P874" s="76">
        <f t="shared" si="136"/>
        <v>0</v>
      </c>
    </row>
    <row r="875" spans="1:16" ht="26.25" hidden="1" x14ac:dyDescent="0.25">
      <c r="A875" s="100">
        <v>3311402200729</v>
      </c>
      <c r="B875" s="31" t="s">
        <v>875</v>
      </c>
      <c r="C875" s="73"/>
      <c r="D875" s="74">
        <f>SUM(D876)</f>
        <v>0</v>
      </c>
      <c r="E875" s="74">
        <f>SUM(E876)</f>
        <v>0</v>
      </c>
      <c r="F875" s="75">
        <f t="shared" si="131"/>
        <v>0</v>
      </c>
      <c r="G875" s="25">
        <f t="shared" si="123"/>
        <v>0</v>
      </c>
      <c r="H875" s="74">
        <f>SUM(H876)</f>
        <v>0</v>
      </c>
      <c r="I875" s="76">
        <f t="shared" si="135"/>
        <v>0</v>
      </c>
      <c r="J875" s="74">
        <f>SUM(J876)</f>
        <v>0</v>
      </c>
      <c r="K875" s="25">
        <f t="shared" si="132"/>
        <v>0</v>
      </c>
      <c r="L875" s="75">
        <f t="shared" si="137"/>
        <v>0</v>
      </c>
      <c r="M875" s="25">
        <f t="shared" si="133"/>
        <v>0</v>
      </c>
      <c r="N875" s="74">
        <f>SUM(N876)</f>
        <v>0</v>
      </c>
      <c r="O875" s="25">
        <f t="shared" si="134"/>
        <v>0</v>
      </c>
      <c r="P875" s="76">
        <f t="shared" si="136"/>
        <v>0</v>
      </c>
    </row>
    <row r="876" spans="1:16" ht="26.25" hidden="1" x14ac:dyDescent="0.25">
      <c r="A876" s="100">
        <v>3311402200729190</v>
      </c>
      <c r="B876" s="31" t="s">
        <v>875</v>
      </c>
      <c r="C876" s="73"/>
      <c r="D876" s="64"/>
      <c r="E876" s="64"/>
      <c r="F876" s="75">
        <f t="shared" si="131"/>
        <v>0</v>
      </c>
      <c r="G876" s="25">
        <f t="shared" si="123"/>
        <v>0</v>
      </c>
      <c r="H876" s="64"/>
      <c r="I876" s="76">
        <f t="shared" si="135"/>
        <v>0</v>
      </c>
      <c r="J876" s="64"/>
      <c r="K876" s="25">
        <f t="shared" si="132"/>
        <v>0</v>
      </c>
      <c r="L876" s="75">
        <f t="shared" si="137"/>
        <v>0</v>
      </c>
      <c r="M876" s="25">
        <f t="shared" si="133"/>
        <v>0</v>
      </c>
      <c r="N876" s="64"/>
      <c r="O876" s="25">
        <f t="shared" si="134"/>
        <v>0</v>
      </c>
      <c r="P876" s="76">
        <f t="shared" si="136"/>
        <v>0</v>
      </c>
    </row>
    <row r="877" spans="1:16" ht="26.25" hidden="1" x14ac:dyDescent="0.25">
      <c r="A877" s="72">
        <v>3311402200738</v>
      </c>
      <c r="B877" s="31" t="s">
        <v>876</v>
      </c>
      <c r="C877" s="73"/>
      <c r="D877" s="74">
        <f>SUM(D878:D879)</f>
        <v>0</v>
      </c>
      <c r="E877" s="74">
        <f>SUM(E878:E879)</f>
        <v>0</v>
      </c>
      <c r="F877" s="75">
        <f t="shared" si="131"/>
        <v>0</v>
      </c>
      <c r="G877" s="25">
        <f t="shared" si="123"/>
        <v>0</v>
      </c>
      <c r="H877" s="74">
        <f>SUM(H878:H879)</f>
        <v>0</v>
      </c>
      <c r="I877" s="76">
        <f t="shared" si="135"/>
        <v>0</v>
      </c>
      <c r="J877" s="74">
        <f>SUM(J878:J879)</f>
        <v>0</v>
      </c>
      <c r="K877" s="25">
        <f t="shared" si="132"/>
        <v>0</v>
      </c>
      <c r="L877" s="75">
        <f t="shared" si="137"/>
        <v>0</v>
      </c>
      <c r="M877" s="25">
        <f t="shared" si="133"/>
        <v>0</v>
      </c>
      <c r="N877" s="74">
        <f>SUM(N878:N879)</f>
        <v>0</v>
      </c>
      <c r="O877" s="25">
        <f t="shared" si="134"/>
        <v>0</v>
      </c>
      <c r="P877" s="76">
        <f t="shared" si="136"/>
        <v>0</v>
      </c>
    </row>
    <row r="878" spans="1:16" ht="26.25" hidden="1" x14ac:dyDescent="0.25">
      <c r="A878" s="72">
        <v>3311402200738200</v>
      </c>
      <c r="B878" s="31" t="s">
        <v>876</v>
      </c>
      <c r="C878" s="73"/>
      <c r="D878" s="64"/>
      <c r="E878" s="64"/>
      <c r="F878" s="75">
        <f t="shared" si="131"/>
        <v>0</v>
      </c>
      <c r="G878" s="25">
        <f t="shared" si="123"/>
        <v>0</v>
      </c>
      <c r="H878" s="64"/>
      <c r="I878" s="76">
        <f t="shared" si="135"/>
        <v>0</v>
      </c>
      <c r="J878" s="64"/>
      <c r="K878" s="25">
        <f t="shared" si="132"/>
        <v>0</v>
      </c>
      <c r="L878" s="75">
        <f t="shared" si="137"/>
        <v>0</v>
      </c>
      <c r="M878" s="25">
        <f t="shared" si="133"/>
        <v>0</v>
      </c>
      <c r="N878" s="64"/>
      <c r="O878" s="25">
        <f t="shared" si="134"/>
        <v>0</v>
      </c>
      <c r="P878" s="76">
        <f t="shared" si="136"/>
        <v>0</v>
      </c>
    </row>
    <row r="879" spans="1:16" ht="26.25" hidden="1" x14ac:dyDescent="0.25">
      <c r="A879" s="72">
        <v>3311402200738200</v>
      </c>
      <c r="B879" s="31" t="s">
        <v>876</v>
      </c>
      <c r="C879" s="73"/>
      <c r="D879" s="64"/>
      <c r="E879" s="64"/>
      <c r="F879" s="75">
        <f t="shared" si="131"/>
        <v>0</v>
      </c>
      <c r="G879" s="25">
        <f t="shared" si="123"/>
        <v>0</v>
      </c>
      <c r="H879" s="64"/>
      <c r="I879" s="76">
        <f t="shared" si="135"/>
        <v>0</v>
      </c>
      <c r="J879" s="64"/>
      <c r="K879" s="25">
        <f t="shared" si="132"/>
        <v>0</v>
      </c>
      <c r="L879" s="75">
        <f>SUM(N879-J879)</f>
        <v>0</v>
      </c>
      <c r="M879" s="25">
        <f t="shared" si="133"/>
        <v>0</v>
      </c>
      <c r="N879" s="64"/>
      <c r="O879" s="25">
        <f t="shared" si="134"/>
        <v>0</v>
      </c>
      <c r="P879" s="76">
        <f>SUM(F879-N879)</f>
        <v>0</v>
      </c>
    </row>
    <row r="880" spans="1:16" ht="39" hidden="1" x14ac:dyDescent="0.25">
      <c r="A880" s="100">
        <v>3311402200762</v>
      </c>
      <c r="B880" s="31" t="s">
        <v>877</v>
      </c>
      <c r="C880" s="73"/>
      <c r="D880" s="74">
        <f>SUM(D881:D882)</f>
        <v>0</v>
      </c>
      <c r="E880" s="74">
        <f>SUM(E881:E882)</f>
        <v>0</v>
      </c>
      <c r="F880" s="75">
        <f t="shared" si="131"/>
        <v>0</v>
      </c>
      <c r="G880" s="25">
        <f t="shared" si="123"/>
        <v>0</v>
      </c>
      <c r="H880" s="74">
        <f>SUM(H881:H882)</f>
        <v>0</v>
      </c>
      <c r="I880" s="76">
        <f t="shared" si="135"/>
        <v>0</v>
      </c>
      <c r="J880" s="74">
        <f>SUM(J881:J882)</f>
        <v>0</v>
      </c>
      <c r="K880" s="25">
        <f t="shared" si="132"/>
        <v>0</v>
      </c>
      <c r="L880" s="75">
        <f t="shared" si="137"/>
        <v>0</v>
      </c>
      <c r="M880" s="25">
        <f t="shared" si="133"/>
        <v>0</v>
      </c>
      <c r="N880" s="74">
        <f>SUM(N881:N882)</f>
        <v>0</v>
      </c>
      <c r="O880" s="25">
        <f t="shared" si="134"/>
        <v>0</v>
      </c>
      <c r="P880" s="76">
        <f t="shared" si="136"/>
        <v>0</v>
      </c>
    </row>
    <row r="881" spans="1:16" ht="39" hidden="1" x14ac:dyDescent="0.25">
      <c r="A881" s="100">
        <v>3311402200762190</v>
      </c>
      <c r="B881" s="31" t="s">
        <v>877</v>
      </c>
      <c r="C881" s="73"/>
      <c r="D881" s="64"/>
      <c r="E881" s="64"/>
      <c r="F881" s="75">
        <f t="shared" si="131"/>
        <v>0</v>
      </c>
      <c r="G881" s="25">
        <f t="shared" si="123"/>
        <v>0</v>
      </c>
      <c r="H881" s="64"/>
      <c r="I881" s="76">
        <f t="shared" si="135"/>
        <v>0</v>
      </c>
      <c r="J881" s="64"/>
      <c r="K881" s="25">
        <f t="shared" si="132"/>
        <v>0</v>
      </c>
      <c r="L881" s="75">
        <f>SUM(N881-J881)</f>
        <v>0</v>
      </c>
      <c r="M881" s="25">
        <f t="shared" si="133"/>
        <v>0</v>
      </c>
      <c r="N881" s="64"/>
      <c r="O881" s="25">
        <f t="shared" si="134"/>
        <v>0</v>
      </c>
      <c r="P881" s="76">
        <f>SUM(F881-N881)</f>
        <v>0</v>
      </c>
    </row>
    <row r="882" spans="1:16" ht="39" hidden="1" x14ac:dyDescent="0.25">
      <c r="A882" s="100">
        <v>3311402200762200</v>
      </c>
      <c r="B882" s="31" t="s">
        <v>877</v>
      </c>
      <c r="C882" s="73"/>
      <c r="D882" s="64"/>
      <c r="E882" s="64"/>
      <c r="F882" s="75">
        <f t="shared" si="131"/>
        <v>0</v>
      </c>
      <c r="G882" s="25">
        <f t="shared" si="123"/>
        <v>0</v>
      </c>
      <c r="H882" s="64"/>
      <c r="I882" s="76">
        <f t="shared" si="135"/>
        <v>0</v>
      </c>
      <c r="J882" s="64"/>
      <c r="K882" s="25">
        <f t="shared" si="132"/>
        <v>0</v>
      </c>
      <c r="L882" s="75">
        <f t="shared" si="137"/>
        <v>0</v>
      </c>
      <c r="M882" s="25">
        <f t="shared" si="133"/>
        <v>0</v>
      </c>
      <c r="N882" s="64"/>
      <c r="O882" s="25">
        <f t="shared" si="134"/>
        <v>0</v>
      </c>
      <c r="P882" s="76">
        <f t="shared" si="136"/>
        <v>0</v>
      </c>
    </row>
    <row r="883" spans="1:16" ht="39" hidden="1" x14ac:dyDescent="0.25">
      <c r="A883" s="100">
        <v>3311402200780</v>
      </c>
      <c r="B883" s="31" t="s">
        <v>878</v>
      </c>
      <c r="C883" s="73"/>
      <c r="D883" s="74">
        <f>SUM(D884)</f>
        <v>0</v>
      </c>
      <c r="E883" s="74">
        <f>SUM(E884)</f>
        <v>0</v>
      </c>
      <c r="F883" s="75">
        <f t="shared" si="131"/>
        <v>0</v>
      </c>
      <c r="G883" s="25">
        <f t="shared" si="123"/>
        <v>0</v>
      </c>
      <c r="H883" s="74">
        <f>SUM(H884)</f>
        <v>0</v>
      </c>
      <c r="I883" s="76">
        <f t="shared" si="135"/>
        <v>0</v>
      </c>
      <c r="J883" s="74">
        <f>SUM(J884)</f>
        <v>0</v>
      </c>
      <c r="K883" s="25">
        <f t="shared" si="132"/>
        <v>0</v>
      </c>
      <c r="L883" s="75">
        <f t="shared" si="137"/>
        <v>0</v>
      </c>
      <c r="M883" s="25">
        <f t="shared" si="133"/>
        <v>0</v>
      </c>
      <c r="N883" s="74">
        <f>SUM(N884)</f>
        <v>0</v>
      </c>
      <c r="O883" s="25">
        <f t="shared" si="134"/>
        <v>0</v>
      </c>
      <c r="P883" s="76">
        <f t="shared" si="136"/>
        <v>0</v>
      </c>
    </row>
    <row r="884" spans="1:16" ht="39" hidden="1" x14ac:dyDescent="0.25">
      <c r="A884" s="100">
        <v>3311402200780190</v>
      </c>
      <c r="B884" s="31" t="s">
        <v>878</v>
      </c>
      <c r="C884" s="73"/>
      <c r="D884" s="64"/>
      <c r="E884" s="64"/>
      <c r="F884" s="75">
        <f t="shared" si="131"/>
        <v>0</v>
      </c>
      <c r="G884" s="25">
        <f t="shared" si="123"/>
        <v>0</v>
      </c>
      <c r="H884" s="64"/>
      <c r="I884" s="76">
        <f t="shared" si="135"/>
        <v>0</v>
      </c>
      <c r="J884" s="64"/>
      <c r="K884" s="25">
        <f t="shared" si="132"/>
        <v>0</v>
      </c>
      <c r="L884" s="75">
        <f t="shared" si="137"/>
        <v>0</v>
      </c>
      <c r="M884" s="25">
        <f t="shared" si="133"/>
        <v>0</v>
      </c>
      <c r="N884" s="64"/>
      <c r="O884" s="25">
        <f t="shared" si="134"/>
        <v>0</v>
      </c>
      <c r="P884" s="76">
        <f t="shared" si="136"/>
        <v>0</v>
      </c>
    </row>
    <row r="885" spans="1:16" ht="39" hidden="1" x14ac:dyDescent="0.25">
      <c r="A885" s="100">
        <v>3311402200785</v>
      </c>
      <c r="B885" s="31" t="s">
        <v>879</v>
      </c>
      <c r="C885" s="73"/>
      <c r="D885" s="74">
        <f>SUM(D886)</f>
        <v>0</v>
      </c>
      <c r="E885" s="74">
        <f>SUM(E886)</f>
        <v>0</v>
      </c>
      <c r="F885" s="75">
        <f t="shared" si="131"/>
        <v>0</v>
      </c>
      <c r="G885" s="25">
        <f t="shared" si="123"/>
        <v>0</v>
      </c>
      <c r="H885" s="74">
        <f>SUM(H886)</f>
        <v>0</v>
      </c>
      <c r="I885" s="76">
        <f t="shared" si="135"/>
        <v>0</v>
      </c>
      <c r="J885" s="74">
        <f>SUM(J886)</f>
        <v>0</v>
      </c>
      <c r="K885" s="25">
        <f t="shared" si="132"/>
        <v>0</v>
      </c>
      <c r="L885" s="75">
        <f t="shared" si="137"/>
        <v>0</v>
      </c>
      <c r="M885" s="25">
        <f t="shared" si="133"/>
        <v>0</v>
      </c>
      <c r="N885" s="74">
        <f>SUM(N886)</f>
        <v>0</v>
      </c>
      <c r="O885" s="25">
        <f t="shared" si="134"/>
        <v>0</v>
      </c>
      <c r="P885" s="76">
        <f t="shared" si="136"/>
        <v>0</v>
      </c>
    </row>
    <row r="886" spans="1:16" ht="39" hidden="1" x14ac:dyDescent="0.25">
      <c r="A886" s="100">
        <v>3311402200785200</v>
      </c>
      <c r="B886" s="31" t="s">
        <v>879</v>
      </c>
      <c r="C886" s="73"/>
      <c r="D886" s="64"/>
      <c r="E886" s="64"/>
      <c r="F886" s="75">
        <f t="shared" si="131"/>
        <v>0</v>
      </c>
      <c r="G886" s="25">
        <f t="shared" ref="G886:G954" si="138">IF(OR(F886=0,F$7=0),0,F886/F$7)*100</f>
        <v>0</v>
      </c>
      <c r="H886" s="64"/>
      <c r="I886" s="76">
        <f t="shared" si="135"/>
        <v>0</v>
      </c>
      <c r="J886" s="64"/>
      <c r="K886" s="25">
        <f t="shared" si="132"/>
        <v>0</v>
      </c>
      <c r="L886" s="75">
        <f t="shared" si="137"/>
        <v>0</v>
      </c>
      <c r="M886" s="25">
        <f t="shared" si="133"/>
        <v>0</v>
      </c>
      <c r="N886" s="64"/>
      <c r="O886" s="25">
        <f t="shared" si="134"/>
        <v>0</v>
      </c>
      <c r="P886" s="76">
        <f t="shared" si="136"/>
        <v>0</v>
      </c>
    </row>
    <row r="887" spans="1:16" ht="26.25" hidden="1" x14ac:dyDescent="0.25">
      <c r="A887" s="100">
        <v>3311402200788</v>
      </c>
      <c r="B887" s="31" t="s">
        <v>880</v>
      </c>
      <c r="C887" s="73"/>
      <c r="D887" s="74">
        <f>SUM(D888)</f>
        <v>0</v>
      </c>
      <c r="E887" s="74">
        <f>SUM(E888)</f>
        <v>0</v>
      </c>
      <c r="F887" s="75">
        <f t="shared" si="131"/>
        <v>0</v>
      </c>
      <c r="G887" s="25">
        <f t="shared" si="138"/>
        <v>0</v>
      </c>
      <c r="H887" s="74">
        <f>SUM(H888)</f>
        <v>0</v>
      </c>
      <c r="I887" s="76">
        <f t="shared" si="135"/>
        <v>0</v>
      </c>
      <c r="J887" s="74">
        <f>SUM(J888)</f>
        <v>0</v>
      </c>
      <c r="K887" s="25">
        <f t="shared" si="132"/>
        <v>0</v>
      </c>
      <c r="L887" s="75">
        <f t="shared" si="137"/>
        <v>0</v>
      </c>
      <c r="M887" s="25">
        <f t="shared" si="133"/>
        <v>0</v>
      </c>
      <c r="N887" s="74">
        <f>SUM(N888)</f>
        <v>0</v>
      </c>
      <c r="O887" s="25">
        <f t="shared" si="134"/>
        <v>0</v>
      </c>
      <c r="P887" s="76">
        <f t="shared" si="136"/>
        <v>0</v>
      </c>
    </row>
    <row r="888" spans="1:16" ht="26.25" hidden="1" x14ac:dyDescent="0.25">
      <c r="A888" s="100">
        <v>3311402200788200</v>
      </c>
      <c r="B888" s="31" t="s">
        <v>880</v>
      </c>
      <c r="C888" s="73"/>
      <c r="D888" s="64"/>
      <c r="E888" s="64"/>
      <c r="F888" s="75">
        <f t="shared" si="131"/>
        <v>0</v>
      </c>
      <c r="G888" s="25">
        <f t="shared" si="138"/>
        <v>0</v>
      </c>
      <c r="H888" s="64"/>
      <c r="I888" s="76">
        <f t="shared" si="135"/>
        <v>0</v>
      </c>
      <c r="J888" s="64"/>
      <c r="K888" s="25">
        <f t="shared" si="132"/>
        <v>0</v>
      </c>
      <c r="L888" s="75">
        <f t="shared" si="137"/>
        <v>0</v>
      </c>
      <c r="M888" s="25">
        <f t="shared" si="133"/>
        <v>0</v>
      </c>
      <c r="N888" s="64"/>
      <c r="O888" s="25">
        <f t="shared" si="134"/>
        <v>0</v>
      </c>
      <c r="P888" s="76">
        <f t="shared" si="136"/>
        <v>0</v>
      </c>
    </row>
    <row r="889" spans="1:16" ht="51.75" hidden="1" x14ac:dyDescent="0.25">
      <c r="A889" s="100">
        <v>3311402200789</v>
      </c>
      <c r="B889" s="31" t="s">
        <v>881</v>
      </c>
      <c r="C889" s="73"/>
      <c r="D889" s="74">
        <f>SUM(D890)</f>
        <v>0</v>
      </c>
      <c r="E889" s="74">
        <f>SUM(E890)</f>
        <v>0</v>
      </c>
      <c r="F889" s="75">
        <f t="shared" si="131"/>
        <v>0</v>
      </c>
      <c r="G889" s="25">
        <f t="shared" si="138"/>
        <v>0</v>
      </c>
      <c r="H889" s="74">
        <f>SUM(H890)</f>
        <v>0</v>
      </c>
      <c r="I889" s="76">
        <f t="shared" si="135"/>
        <v>0</v>
      </c>
      <c r="J889" s="74">
        <f>SUM(J890)</f>
        <v>0</v>
      </c>
      <c r="K889" s="25">
        <f t="shared" si="132"/>
        <v>0</v>
      </c>
      <c r="L889" s="75">
        <f t="shared" si="137"/>
        <v>0</v>
      </c>
      <c r="M889" s="25">
        <f t="shared" si="133"/>
        <v>0</v>
      </c>
      <c r="N889" s="74">
        <f>SUM(N890)</f>
        <v>0</v>
      </c>
      <c r="O889" s="25">
        <f t="shared" si="134"/>
        <v>0</v>
      </c>
      <c r="P889" s="76">
        <f t="shared" si="136"/>
        <v>0</v>
      </c>
    </row>
    <row r="890" spans="1:16" ht="51.75" hidden="1" x14ac:dyDescent="0.25">
      <c r="A890" s="100">
        <v>3311402200789200</v>
      </c>
      <c r="B890" s="31" t="s">
        <v>881</v>
      </c>
      <c r="C890" s="73"/>
      <c r="D890" s="64"/>
      <c r="E890" s="64"/>
      <c r="F890" s="75">
        <f t="shared" si="131"/>
        <v>0</v>
      </c>
      <c r="G890" s="25">
        <f t="shared" si="138"/>
        <v>0</v>
      </c>
      <c r="H890" s="64"/>
      <c r="I890" s="76">
        <f t="shared" si="135"/>
        <v>0</v>
      </c>
      <c r="J890" s="64"/>
      <c r="K890" s="25">
        <f t="shared" si="132"/>
        <v>0</v>
      </c>
      <c r="L890" s="75">
        <f t="shared" si="137"/>
        <v>0</v>
      </c>
      <c r="M890" s="25">
        <f t="shared" si="133"/>
        <v>0</v>
      </c>
      <c r="N890" s="64"/>
      <c r="O890" s="25">
        <f t="shared" si="134"/>
        <v>0</v>
      </c>
      <c r="P890" s="76">
        <f t="shared" si="136"/>
        <v>0</v>
      </c>
    </row>
    <row r="891" spans="1:16" ht="39" hidden="1" x14ac:dyDescent="0.25">
      <c r="A891" s="100">
        <v>3311402200790</v>
      </c>
      <c r="B891" s="31" t="s">
        <v>882</v>
      </c>
      <c r="C891" s="73"/>
      <c r="D891" s="74">
        <f>SUM(D892)</f>
        <v>0</v>
      </c>
      <c r="E891" s="74">
        <f>SUM(E892)</f>
        <v>0</v>
      </c>
      <c r="F891" s="75">
        <f t="shared" si="131"/>
        <v>0</v>
      </c>
      <c r="G891" s="25">
        <f t="shared" si="138"/>
        <v>0</v>
      </c>
      <c r="H891" s="74">
        <f>SUM(H892)</f>
        <v>0</v>
      </c>
      <c r="I891" s="76">
        <f t="shared" si="135"/>
        <v>0</v>
      </c>
      <c r="J891" s="74">
        <f>SUM(J892)</f>
        <v>0</v>
      </c>
      <c r="K891" s="25">
        <f t="shared" si="132"/>
        <v>0</v>
      </c>
      <c r="L891" s="75">
        <f t="shared" si="137"/>
        <v>0</v>
      </c>
      <c r="M891" s="25">
        <f t="shared" si="133"/>
        <v>0</v>
      </c>
      <c r="N891" s="74">
        <f>SUM(N892)</f>
        <v>0</v>
      </c>
      <c r="O891" s="25">
        <f t="shared" si="134"/>
        <v>0</v>
      </c>
      <c r="P891" s="76">
        <f t="shared" si="136"/>
        <v>0</v>
      </c>
    </row>
    <row r="892" spans="1:16" ht="39" hidden="1" x14ac:dyDescent="0.25">
      <c r="A892" s="100">
        <v>3311402200790200</v>
      </c>
      <c r="B892" s="31" t="s">
        <v>882</v>
      </c>
      <c r="C892" s="73"/>
      <c r="D892" s="64"/>
      <c r="E892" s="64"/>
      <c r="F892" s="75">
        <f t="shared" si="131"/>
        <v>0</v>
      </c>
      <c r="G892" s="25">
        <f t="shared" si="138"/>
        <v>0</v>
      </c>
      <c r="H892" s="64"/>
      <c r="I892" s="76">
        <f t="shared" si="135"/>
        <v>0</v>
      </c>
      <c r="J892" s="64"/>
      <c r="K892" s="25">
        <f t="shared" si="132"/>
        <v>0</v>
      </c>
      <c r="L892" s="75">
        <f t="shared" si="137"/>
        <v>0</v>
      </c>
      <c r="M892" s="25">
        <f t="shared" si="133"/>
        <v>0</v>
      </c>
      <c r="N892" s="64"/>
      <c r="O892" s="25">
        <f t="shared" si="134"/>
        <v>0</v>
      </c>
      <c r="P892" s="76">
        <f t="shared" si="136"/>
        <v>0</v>
      </c>
    </row>
    <row r="893" spans="1:16" hidden="1" x14ac:dyDescent="0.25">
      <c r="A893" s="100">
        <v>3311402200793</v>
      </c>
      <c r="B893" s="31" t="s">
        <v>883</v>
      </c>
      <c r="C893" s="73"/>
      <c r="D893" s="74">
        <f>SUM(D894)</f>
        <v>0</v>
      </c>
      <c r="E893" s="74">
        <f>SUM(E894)</f>
        <v>0</v>
      </c>
      <c r="F893" s="75">
        <f t="shared" si="131"/>
        <v>0</v>
      </c>
      <c r="G893" s="25">
        <f t="shared" si="138"/>
        <v>0</v>
      </c>
      <c r="H893" s="74">
        <f>SUM(H894)</f>
        <v>0</v>
      </c>
      <c r="I893" s="76">
        <f t="shared" si="135"/>
        <v>0</v>
      </c>
      <c r="J893" s="74">
        <f>SUM(J894)</f>
        <v>0</v>
      </c>
      <c r="K893" s="25">
        <f t="shared" si="132"/>
        <v>0</v>
      </c>
      <c r="L893" s="75">
        <f t="shared" si="137"/>
        <v>0</v>
      </c>
      <c r="M893" s="25">
        <f t="shared" si="133"/>
        <v>0</v>
      </c>
      <c r="N893" s="74">
        <f>SUM(N894)</f>
        <v>0</v>
      </c>
      <c r="O893" s="25">
        <f t="shared" si="134"/>
        <v>0</v>
      </c>
      <c r="P893" s="76">
        <f t="shared" si="136"/>
        <v>0</v>
      </c>
    </row>
    <row r="894" spans="1:16" hidden="1" x14ac:dyDescent="0.25">
      <c r="A894" s="100">
        <v>3311402200793200</v>
      </c>
      <c r="B894" s="31" t="s">
        <v>883</v>
      </c>
      <c r="C894" s="73"/>
      <c r="D894" s="64"/>
      <c r="E894" s="64"/>
      <c r="F894" s="75">
        <f t="shared" si="131"/>
        <v>0</v>
      </c>
      <c r="G894" s="25">
        <f t="shared" si="138"/>
        <v>0</v>
      </c>
      <c r="H894" s="64"/>
      <c r="I894" s="76">
        <f t="shared" si="135"/>
        <v>0</v>
      </c>
      <c r="J894" s="64"/>
      <c r="K894" s="25">
        <f t="shared" si="132"/>
        <v>0</v>
      </c>
      <c r="L894" s="75">
        <f t="shared" si="137"/>
        <v>0</v>
      </c>
      <c r="M894" s="25">
        <f t="shared" si="133"/>
        <v>0</v>
      </c>
      <c r="N894" s="64"/>
      <c r="O894" s="25">
        <f t="shared" si="134"/>
        <v>0</v>
      </c>
      <c r="P894" s="76">
        <f t="shared" si="136"/>
        <v>0</v>
      </c>
    </row>
    <row r="895" spans="1:16" ht="39" hidden="1" x14ac:dyDescent="0.25">
      <c r="A895" s="100">
        <v>3311402200812</v>
      </c>
      <c r="B895" s="31" t="s">
        <v>884</v>
      </c>
      <c r="C895" s="73"/>
      <c r="D895" s="74">
        <f>SUM(D896)</f>
        <v>0</v>
      </c>
      <c r="E895" s="74">
        <f>SUM(E896)</f>
        <v>0</v>
      </c>
      <c r="F895" s="75">
        <f t="shared" si="131"/>
        <v>0</v>
      </c>
      <c r="G895" s="25">
        <f t="shared" si="138"/>
        <v>0</v>
      </c>
      <c r="H895" s="74">
        <f>SUM(H896)</f>
        <v>0</v>
      </c>
      <c r="I895" s="76">
        <f t="shared" si="135"/>
        <v>0</v>
      </c>
      <c r="J895" s="74">
        <f>SUM(J896)</f>
        <v>0</v>
      </c>
      <c r="K895" s="25">
        <f t="shared" si="132"/>
        <v>0</v>
      </c>
      <c r="L895" s="75">
        <f t="shared" si="137"/>
        <v>0</v>
      </c>
      <c r="M895" s="25">
        <f t="shared" si="133"/>
        <v>0</v>
      </c>
      <c r="N895" s="74">
        <f>SUM(N896)</f>
        <v>0</v>
      </c>
      <c r="O895" s="25">
        <f t="shared" si="134"/>
        <v>0</v>
      </c>
      <c r="P895" s="76">
        <f t="shared" si="136"/>
        <v>0</v>
      </c>
    </row>
    <row r="896" spans="1:16" ht="39" hidden="1" x14ac:dyDescent="0.25">
      <c r="A896" s="100">
        <v>3311402200812190</v>
      </c>
      <c r="B896" s="31" t="s">
        <v>884</v>
      </c>
      <c r="C896" s="73"/>
      <c r="D896" s="64"/>
      <c r="E896" s="64"/>
      <c r="F896" s="75">
        <f t="shared" si="131"/>
        <v>0</v>
      </c>
      <c r="G896" s="25">
        <f t="shared" si="138"/>
        <v>0</v>
      </c>
      <c r="H896" s="64"/>
      <c r="I896" s="76">
        <f t="shared" si="135"/>
        <v>0</v>
      </c>
      <c r="J896" s="64"/>
      <c r="K896" s="25">
        <f t="shared" si="132"/>
        <v>0</v>
      </c>
      <c r="L896" s="75">
        <f t="shared" si="137"/>
        <v>0</v>
      </c>
      <c r="M896" s="25">
        <f t="shared" si="133"/>
        <v>0</v>
      </c>
      <c r="N896" s="64"/>
      <c r="O896" s="25">
        <f t="shared" si="134"/>
        <v>0</v>
      </c>
      <c r="P896" s="76">
        <f t="shared" si="136"/>
        <v>0</v>
      </c>
    </row>
    <row r="897" spans="1:16" hidden="1" x14ac:dyDescent="0.25">
      <c r="A897" s="100">
        <v>3311402200970</v>
      </c>
      <c r="B897" s="80" t="s">
        <v>885</v>
      </c>
      <c r="C897" s="73"/>
      <c r="D897" s="74">
        <f>SUM(D898)</f>
        <v>0</v>
      </c>
      <c r="E897" s="74">
        <f>SUM(E898)</f>
        <v>0</v>
      </c>
      <c r="F897" s="75">
        <f t="shared" si="131"/>
        <v>0</v>
      </c>
      <c r="G897" s="25">
        <f t="shared" si="138"/>
        <v>0</v>
      </c>
      <c r="H897" s="74">
        <f>SUM(H898)</f>
        <v>0</v>
      </c>
      <c r="I897" s="76">
        <f t="shared" si="135"/>
        <v>0</v>
      </c>
      <c r="J897" s="74">
        <f>SUM(J898)</f>
        <v>0</v>
      </c>
      <c r="K897" s="25">
        <f t="shared" si="132"/>
        <v>0</v>
      </c>
      <c r="L897" s="75">
        <f t="shared" si="137"/>
        <v>0</v>
      </c>
      <c r="M897" s="25">
        <f t="shared" si="133"/>
        <v>0</v>
      </c>
      <c r="N897" s="74">
        <f>SUM(N898)</f>
        <v>0</v>
      </c>
      <c r="O897" s="25">
        <f t="shared" si="134"/>
        <v>0</v>
      </c>
      <c r="P897" s="76">
        <f t="shared" si="136"/>
        <v>0</v>
      </c>
    </row>
    <row r="898" spans="1:16" ht="26.25" hidden="1" x14ac:dyDescent="0.25">
      <c r="A898" s="100">
        <v>3311402200970190</v>
      </c>
      <c r="B898" s="80" t="s">
        <v>886</v>
      </c>
      <c r="C898" s="73"/>
      <c r="D898" s="64"/>
      <c r="E898" s="64"/>
      <c r="F898" s="75">
        <f t="shared" si="131"/>
        <v>0</v>
      </c>
      <c r="G898" s="25">
        <f t="shared" si="138"/>
        <v>0</v>
      </c>
      <c r="H898" s="64"/>
      <c r="I898" s="76">
        <f t="shared" si="135"/>
        <v>0</v>
      </c>
      <c r="J898" s="64"/>
      <c r="K898" s="25">
        <f t="shared" si="132"/>
        <v>0</v>
      </c>
      <c r="L898" s="75">
        <f t="shared" si="137"/>
        <v>0</v>
      </c>
      <c r="M898" s="25">
        <f t="shared" si="133"/>
        <v>0</v>
      </c>
      <c r="N898" s="64"/>
      <c r="O898" s="25">
        <f t="shared" si="134"/>
        <v>0</v>
      </c>
      <c r="P898" s="76">
        <f t="shared" si="136"/>
        <v>0</v>
      </c>
    </row>
    <row r="899" spans="1:16" ht="26.25" hidden="1" x14ac:dyDescent="0.25">
      <c r="A899" s="100">
        <v>3311402203075</v>
      </c>
      <c r="B899" s="31" t="s">
        <v>870</v>
      </c>
      <c r="C899" s="73"/>
      <c r="D899" s="74">
        <f>SUM(D900)</f>
        <v>0</v>
      </c>
      <c r="E899" s="74">
        <f>SUM(E900)</f>
        <v>0</v>
      </c>
      <c r="F899" s="75">
        <f t="shared" si="131"/>
        <v>0</v>
      </c>
      <c r="G899" s="25">
        <f t="shared" si="138"/>
        <v>0</v>
      </c>
      <c r="H899" s="74">
        <f>SUM(H900)</f>
        <v>0</v>
      </c>
      <c r="I899" s="76">
        <f t="shared" si="135"/>
        <v>0</v>
      </c>
      <c r="J899" s="74">
        <f>SUM(J900)</f>
        <v>0</v>
      </c>
      <c r="K899" s="25">
        <f t="shared" si="132"/>
        <v>0</v>
      </c>
      <c r="L899" s="75">
        <f t="shared" si="137"/>
        <v>0</v>
      </c>
      <c r="M899" s="25">
        <f t="shared" si="133"/>
        <v>0</v>
      </c>
      <c r="N899" s="74">
        <f>SUM(N900)</f>
        <v>0</v>
      </c>
      <c r="O899" s="25">
        <f t="shared" si="134"/>
        <v>0</v>
      </c>
      <c r="P899" s="76">
        <f t="shared" si="136"/>
        <v>0</v>
      </c>
    </row>
    <row r="900" spans="1:16" ht="26.25" hidden="1" x14ac:dyDescent="0.25">
      <c r="A900" s="100">
        <v>3.31140220030752E+16</v>
      </c>
      <c r="B900" s="31" t="s">
        <v>870</v>
      </c>
      <c r="C900" s="73"/>
      <c r="D900" s="64"/>
      <c r="E900" s="64"/>
      <c r="F900" s="75">
        <f t="shared" si="131"/>
        <v>0</v>
      </c>
      <c r="G900" s="25">
        <f t="shared" si="138"/>
        <v>0</v>
      </c>
      <c r="H900" s="64"/>
      <c r="I900" s="76">
        <f t="shared" si="135"/>
        <v>0</v>
      </c>
      <c r="J900" s="64"/>
      <c r="K900" s="25">
        <f t="shared" si="132"/>
        <v>0</v>
      </c>
      <c r="L900" s="75">
        <f t="shared" si="137"/>
        <v>0</v>
      </c>
      <c r="M900" s="25">
        <f t="shared" si="133"/>
        <v>0</v>
      </c>
      <c r="N900" s="64"/>
      <c r="O900" s="25">
        <f t="shared" si="134"/>
        <v>0</v>
      </c>
      <c r="P900" s="76">
        <f t="shared" si="136"/>
        <v>0</v>
      </c>
    </row>
    <row r="901" spans="1:16" hidden="1" x14ac:dyDescent="0.25">
      <c r="A901" s="100">
        <v>3311402207240</v>
      </c>
      <c r="B901" s="31" t="s">
        <v>887</v>
      </c>
      <c r="C901" s="73"/>
      <c r="D901" s="74">
        <f>SUM(D902)</f>
        <v>0</v>
      </c>
      <c r="E901" s="74">
        <f>SUM(E902)</f>
        <v>0</v>
      </c>
      <c r="F901" s="75">
        <f t="shared" si="131"/>
        <v>0</v>
      </c>
      <c r="G901" s="25">
        <f t="shared" si="138"/>
        <v>0</v>
      </c>
      <c r="H901" s="74">
        <f>SUM(H902)</f>
        <v>0</v>
      </c>
      <c r="I901" s="76">
        <f t="shared" si="135"/>
        <v>0</v>
      </c>
      <c r="J901" s="74">
        <f>SUM(J902)</f>
        <v>0</v>
      </c>
      <c r="K901" s="25">
        <f t="shared" si="132"/>
        <v>0</v>
      </c>
      <c r="L901" s="75">
        <f t="shared" si="137"/>
        <v>0</v>
      </c>
      <c r="M901" s="25">
        <f t="shared" si="133"/>
        <v>0</v>
      </c>
      <c r="N901" s="74">
        <f>SUM(N902)</f>
        <v>0</v>
      </c>
      <c r="O901" s="25">
        <f t="shared" si="134"/>
        <v>0</v>
      </c>
      <c r="P901" s="76">
        <f t="shared" si="136"/>
        <v>0</v>
      </c>
    </row>
    <row r="902" spans="1:16" hidden="1" x14ac:dyDescent="0.25">
      <c r="A902" s="100">
        <v>3311402207240200</v>
      </c>
      <c r="B902" s="31" t="s">
        <v>887</v>
      </c>
      <c r="C902" s="73"/>
      <c r="D902" s="64"/>
      <c r="E902" s="64"/>
      <c r="F902" s="75">
        <f t="shared" si="131"/>
        <v>0</v>
      </c>
      <c r="G902" s="25">
        <f t="shared" si="138"/>
        <v>0</v>
      </c>
      <c r="H902" s="64"/>
      <c r="I902" s="76">
        <f t="shared" si="135"/>
        <v>0</v>
      </c>
      <c r="J902" s="64"/>
      <c r="K902" s="25">
        <f t="shared" si="132"/>
        <v>0</v>
      </c>
      <c r="L902" s="75">
        <f t="shared" si="137"/>
        <v>0</v>
      </c>
      <c r="M902" s="25">
        <f t="shared" si="133"/>
        <v>0</v>
      </c>
      <c r="N902" s="64"/>
      <c r="O902" s="25">
        <f t="shared" si="134"/>
        <v>0</v>
      </c>
      <c r="P902" s="76">
        <f t="shared" si="136"/>
        <v>0</v>
      </c>
    </row>
    <row r="903" spans="1:16" hidden="1" x14ac:dyDescent="0.25">
      <c r="A903" s="100">
        <v>331140221</v>
      </c>
      <c r="B903" s="101" t="s">
        <v>888</v>
      </c>
      <c r="C903" s="73"/>
      <c r="D903" s="74">
        <f>SUM(D904+D911)</f>
        <v>0</v>
      </c>
      <c r="E903" s="74">
        <f>SUM(E904+E911)</f>
        <v>0</v>
      </c>
      <c r="F903" s="75">
        <f t="shared" si="131"/>
        <v>0</v>
      </c>
      <c r="G903" s="25">
        <f t="shared" si="138"/>
        <v>0</v>
      </c>
      <c r="H903" s="74">
        <f>SUM(H904+H911)</f>
        <v>0</v>
      </c>
      <c r="I903" s="76">
        <f t="shared" si="135"/>
        <v>0</v>
      </c>
      <c r="J903" s="74">
        <f>SUM(J904+J911)</f>
        <v>0</v>
      </c>
      <c r="K903" s="25">
        <f t="shared" si="132"/>
        <v>0</v>
      </c>
      <c r="L903" s="75">
        <f t="shared" si="137"/>
        <v>0</v>
      </c>
      <c r="M903" s="25">
        <f t="shared" si="133"/>
        <v>0</v>
      </c>
      <c r="N903" s="74">
        <f>SUM(N904+N911)</f>
        <v>0</v>
      </c>
      <c r="O903" s="25">
        <f t="shared" si="134"/>
        <v>0</v>
      </c>
      <c r="P903" s="76">
        <f t="shared" si="136"/>
        <v>0</v>
      </c>
    </row>
    <row r="904" spans="1:16" ht="26.25" hidden="1" x14ac:dyDescent="0.25">
      <c r="A904" s="100">
        <v>3311402210584</v>
      </c>
      <c r="B904" s="31" t="s">
        <v>889</v>
      </c>
      <c r="C904" s="73"/>
      <c r="D904" s="74">
        <f>SUM(D905:D910)</f>
        <v>0</v>
      </c>
      <c r="E904" s="74">
        <f>SUM(E905:E910)</f>
        <v>0</v>
      </c>
      <c r="F904" s="75">
        <f t="shared" si="131"/>
        <v>0</v>
      </c>
      <c r="G904" s="25">
        <f t="shared" si="138"/>
        <v>0</v>
      </c>
      <c r="H904" s="74">
        <f>SUM(H905:H910)</f>
        <v>0</v>
      </c>
      <c r="I904" s="76">
        <f t="shared" si="135"/>
        <v>0</v>
      </c>
      <c r="J904" s="74">
        <f>SUM(J905:J910)</f>
        <v>0</v>
      </c>
      <c r="K904" s="25">
        <f t="shared" si="132"/>
        <v>0</v>
      </c>
      <c r="L904" s="75">
        <f t="shared" si="137"/>
        <v>0</v>
      </c>
      <c r="M904" s="25">
        <f t="shared" si="133"/>
        <v>0</v>
      </c>
      <c r="N904" s="74">
        <f>SUM(N905:N910)</f>
        <v>0</v>
      </c>
      <c r="O904" s="25">
        <f t="shared" si="134"/>
        <v>0</v>
      </c>
      <c r="P904" s="76">
        <f t="shared" si="136"/>
        <v>0</v>
      </c>
    </row>
    <row r="905" spans="1:16" ht="26.25" hidden="1" x14ac:dyDescent="0.25">
      <c r="A905" s="100">
        <v>3311402210584200</v>
      </c>
      <c r="B905" s="31" t="s">
        <v>889</v>
      </c>
      <c r="C905" s="73"/>
      <c r="D905" s="64"/>
      <c r="E905" s="64"/>
      <c r="F905" s="75">
        <f t="shared" si="131"/>
        <v>0</v>
      </c>
      <c r="G905" s="25">
        <f t="shared" si="138"/>
        <v>0</v>
      </c>
      <c r="H905" s="64"/>
      <c r="I905" s="76">
        <f t="shared" si="135"/>
        <v>0</v>
      </c>
      <c r="J905" s="64"/>
      <c r="K905" s="25">
        <f t="shared" si="132"/>
        <v>0</v>
      </c>
      <c r="L905" s="75">
        <f t="shared" si="137"/>
        <v>0</v>
      </c>
      <c r="M905" s="25">
        <f t="shared" si="133"/>
        <v>0</v>
      </c>
      <c r="N905" s="64"/>
      <c r="O905" s="25">
        <f t="shared" si="134"/>
        <v>0</v>
      </c>
      <c r="P905" s="76">
        <f t="shared" si="136"/>
        <v>0</v>
      </c>
    </row>
    <row r="906" spans="1:16" ht="26.25" hidden="1" x14ac:dyDescent="0.25">
      <c r="A906" s="100">
        <v>3311402210584200</v>
      </c>
      <c r="B906" s="31" t="s">
        <v>889</v>
      </c>
      <c r="C906" s="73"/>
      <c r="D906" s="64"/>
      <c r="E906" s="64"/>
      <c r="F906" s="75">
        <f t="shared" si="131"/>
        <v>0</v>
      </c>
      <c r="G906" s="25">
        <f t="shared" si="138"/>
        <v>0</v>
      </c>
      <c r="H906" s="64"/>
      <c r="I906" s="76">
        <f t="shared" si="135"/>
        <v>0</v>
      </c>
      <c r="J906" s="64"/>
      <c r="K906" s="25">
        <f t="shared" si="132"/>
        <v>0</v>
      </c>
      <c r="L906" s="75">
        <f t="shared" si="137"/>
        <v>0</v>
      </c>
      <c r="M906" s="25">
        <f t="shared" si="133"/>
        <v>0</v>
      </c>
      <c r="N906" s="64"/>
      <c r="O906" s="25">
        <f t="shared" si="134"/>
        <v>0</v>
      </c>
      <c r="P906" s="76">
        <f t="shared" si="136"/>
        <v>0</v>
      </c>
    </row>
    <row r="907" spans="1:16" ht="26.25" hidden="1" x14ac:dyDescent="0.25">
      <c r="A907" s="100">
        <v>3311402210584200</v>
      </c>
      <c r="B907" s="31" t="s">
        <v>889</v>
      </c>
      <c r="C907" s="73"/>
      <c r="D907" s="64"/>
      <c r="E907" s="64"/>
      <c r="F907" s="75">
        <f t="shared" si="131"/>
        <v>0</v>
      </c>
      <c r="G907" s="25">
        <f t="shared" si="138"/>
        <v>0</v>
      </c>
      <c r="H907" s="64"/>
      <c r="I907" s="76">
        <f t="shared" si="135"/>
        <v>0</v>
      </c>
      <c r="J907" s="64"/>
      <c r="K907" s="25">
        <f t="shared" si="132"/>
        <v>0</v>
      </c>
      <c r="L907" s="75">
        <f t="shared" si="137"/>
        <v>0</v>
      </c>
      <c r="M907" s="25">
        <f t="shared" si="133"/>
        <v>0</v>
      </c>
      <c r="N907" s="64"/>
      <c r="O907" s="25">
        <f t="shared" si="134"/>
        <v>0</v>
      </c>
      <c r="P907" s="76">
        <f t="shared" si="136"/>
        <v>0</v>
      </c>
    </row>
    <row r="908" spans="1:16" ht="26.25" hidden="1" x14ac:dyDescent="0.25">
      <c r="A908" s="100">
        <v>3311402210584200</v>
      </c>
      <c r="B908" s="31" t="s">
        <v>889</v>
      </c>
      <c r="C908" s="73"/>
      <c r="D908" s="64"/>
      <c r="E908" s="64"/>
      <c r="F908" s="75">
        <f t="shared" si="131"/>
        <v>0</v>
      </c>
      <c r="G908" s="25">
        <f t="shared" si="138"/>
        <v>0</v>
      </c>
      <c r="H908" s="64"/>
      <c r="I908" s="76">
        <f t="shared" si="135"/>
        <v>0</v>
      </c>
      <c r="J908" s="64"/>
      <c r="K908" s="25">
        <f t="shared" si="132"/>
        <v>0</v>
      </c>
      <c r="L908" s="75">
        <f t="shared" si="137"/>
        <v>0</v>
      </c>
      <c r="M908" s="25">
        <f t="shared" si="133"/>
        <v>0</v>
      </c>
      <c r="N908" s="64"/>
      <c r="O908" s="25">
        <f t="shared" si="134"/>
        <v>0</v>
      </c>
      <c r="P908" s="76">
        <f t="shared" si="136"/>
        <v>0</v>
      </c>
    </row>
    <row r="909" spans="1:16" ht="26.25" hidden="1" x14ac:dyDescent="0.25">
      <c r="A909" s="100">
        <v>3311402210584200</v>
      </c>
      <c r="B909" s="31" t="s">
        <v>889</v>
      </c>
      <c r="C909" s="73"/>
      <c r="D909" s="64"/>
      <c r="E909" s="64"/>
      <c r="F909" s="75">
        <f t="shared" si="131"/>
        <v>0</v>
      </c>
      <c r="G909" s="25">
        <f t="shared" si="138"/>
        <v>0</v>
      </c>
      <c r="H909" s="64"/>
      <c r="I909" s="76">
        <f t="shared" si="135"/>
        <v>0</v>
      </c>
      <c r="J909" s="64"/>
      <c r="K909" s="25">
        <f t="shared" si="132"/>
        <v>0</v>
      </c>
      <c r="L909" s="75">
        <f t="shared" si="137"/>
        <v>0</v>
      </c>
      <c r="M909" s="25">
        <f t="shared" si="133"/>
        <v>0</v>
      </c>
      <c r="N909" s="64"/>
      <c r="O909" s="25">
        <f t="shared" si="134"/>
        <v>0</v>
      </c>
      <c r="P909" s="76">
        <f t="shared" si="136"/>
        <v>0</v>
      </c>
    </row>
    <row r="910" spans="1:16" ht="26.25" hidden="1" x14ac:dyDescent="0.25">
      <c r="A910" s="100">
        <v>3311402210584200</v>
      </c>
      <c r="B910" s="31" t="s">
        <v>889</v>
      </c>
      <c r="C910" s="73"/>
      <c r="D910" s="64"/>
      <c r="E910" s="64"/>
      <c r="F910" s="75">
        <f t="shared" si="131"/>
        <v>0</v>
      </c>
      <c r="G910" s="25">
        <f t="shared" si="138"/>
        <v>0</v>
      </c>
      <c r="H910" s="64"/>
      <c r="I910" s="76">
        <f t="shared" si="135"/>
        <v>0</v>
      </c>
      <c r="J910" s="64"/>
      <c r="K910" s="25">
        <f t="shared" si="132"/>
        <v>0</v>
      </c>
      <c r="L910" s="75">
        <f t="shared" si="137"/>
        <v>0</v>
      </c>
      <c r="M910" s="25">
        <f t="shared" si="133"/>
        <v>0</v>
      </c>
      <c r="N910" s="64"/>
      <c r="O910" s="25">
        <f t="shared" si="134"/>
        <v>0</v>
      </c>
      <c r="P910" s="76">
        <f t="shared" si="136"/>
        <v>0</v>
      </c>
    </row>
    <row r="911" spans="1:16" ht="26.25" hidden="1" x14ac:dyDescent="0.25">
      <c r="A911" s="72">
        <v>3311402210826</v>
      </c>
      <c r="B911" s="31" t="s">
        <v>890</v>
      </c>
      <c r="C911" s="73"/>
      <c r="D911" s="74">
        <f>SUM(D912:D914)</f>
        <v>0</v>
      </c>
      <c r="E911" s="74">
        <f>SUM(E912:E914)</f>
        <v>0</v>
      </c>
      <c r="F911" s="75">
        <f t="shared" si="131"/>
        <v>0</v>
      </c>
      <c r="G911" s="25">
        <f t="shared" si="138"/>
        <v>0</v>
      </c>
      <c r="H911" s="74">
        <f>SUM(H912:H914)</f>
        <v>0</v>
      </c>
      <c r="I911" s="76">
        <f t="shared" si="135"/>
        <v>0</v>
      </c>
      <c r="J911" s="74">
        <f>SUM(J912:J914)</f>
        <v>0</v>
      </c>
      <c r="K911" s="25">
        <f t="shared" si="132"/>
        <v>0</v>
      </c>
      <c r="L911" s="75">
        <f t="shared" si="137"/>
        <v>0</v>
      </c>
      <c r="M911" s="25">
        <f t="shared" si="133"/>
        <v>0</v>
      </c>
      <c r="N911" s="74">
        <f>SUM(N912:N914)</f>
        <v>0</v>
      </c>
      <c r="O911" s="25">
        <f t="shared" si="134"/>
        <v>0</v>
      </c>
      <c r="P911" s="76">
        <f t="shared" si="136"/>
        <v>0</v>
      </c>
    </row>
    <row r="912" spans="1:16" ht="26.25" hidden="1" x14ac:dyDescent="0.25">
      <c r="A912" s="72">
        <v>3311402210826200</v>
      </c>
      <c r="B912" s="31" t="s">
        <v>890</v>
      </c>
      <c r="C912" s="73"/>
      <c r="D912" s="64"/>
      <c r="E912" s="64"/>
      <c r="F912" s="75">
        <f t="shared" si="131"/>
        <v>0</v>
      </c>
      <c r="G912" s="25">
        <f t="shared" si="138"/>
        <v>0</v>
      </c>
      <c r="H912" s="64"/>
      <c r="I912" s="76">
        <f t="shared" si="135"/>
        <v>0</v>
      </c>
      <c r="J912" s="64"/>
      <c r="K912" s="25">
        <f t="shared" si="132"/>
        <v>0</v>
      </c>
      <c r="L912" s="75">
        <f t="shared" si="137"/>
        <v>0</v>
      </c>
      <c r="M912" s="25">
        <f t="shared" si="133"/>
        <v>0</v>
      </c>
      <c r="N912" s="64"/>
      <c r="O912" s="25">
        <f t="shared" si="134"/>
        <v>0</v>
      </c>
      <c r="P912" s="76">
        <f t="shared" si="136"/>
        <v>0</v>
      </c>
    </row>
    <row r="913" spans="1:16" ht="26.25" hidden="1" x14ac:dyDescent="0.25">
      <c r="A913" s="72">
        <v>3311402210826200</v>
      </c>
      <c r="B913" s="31" t="s">
        <v>890</v>
      </c>
      <c r="C913" s="73"/>
      <c r="D913" s="64"/>
      <c r="E913" s="64"/>
      <c r="F913" s="75">
        <f t="shared" si="131"/>
        <v>0</v>
      </c>
      <c r="G913" s="25">
        <f t="shared" si="138"/>
        <v>0</v>
      </c>
      <c r="H913" s="64"/>
      <c r="I913" s="76">
        <f t="shared" si="135"/>
        <v>0</v>
      </c>
      <c r="J913" s="64"/>
      <c r="K913" s="25">
        <f t="shared" si="132"/>
        <v>0</v>
      </c>
      <c r="L913" s="75">
        <f t="shared" si="137"/>
        <v>0</v>
      </c>
      <c r="M913" s="25">
        <f t="shared" si="133"/>
        <v>0</v>
      </c>
      <c r="N913" s="64"/>
      <c r="O913" s="25">
        <f t="shared" si="134"/>
        <v>0</v>
      </c>
      <c r="P913" s="76">
        <f t="shared" si="136"/>
        <v>0</v>
      </c>
    </row>
    <row r="914" spans="1:16" ht="26.25" hidden="1" x14ac:dyDescent="0.25">
      <c r="A914" s="72">
        <v>3311402210826200</v>
      </c>
      <c r="B914" s="31" t="s">
        <v>890</v>
      </c>
      <c r="C914" s="73"/>
      <c r="D914" s="64"/>
      <c r="E914" s="64"/>
      <c r="F914" s="75">
        <f t="shared" si="131"/>
        <v>0</v>
      </c>
      <c r="G914" s="25">
        <f t="shared" si="138"/>
        <v>0</v>
      </c>
      <c r="H914" s="64"/>
      <c r="I914" s="76">
        <f t="shared" si="135"/>
        <v>0</v>
      </c>
      <c r="J914" s="64"/>
      <c r="K914" s="25">
        <f t="shared" si="132"/>
        <v>0</v>
      </c>
      <c r="L914" s="75">
        <f t="shared" si="137"/>
        <v>0</v>
      </c>
      <c r="M914" s="25">
        <f t="shared" si="133"/>
        <v>0</v>
      </c>
      <c r="N914" s="64"/>
      <c r="O914" s="25">
        <f t="shared" si="134"/>
        <v>0</v>
      </c>
      <c r="P914" s="76">
        <f t="shared" si="136"/>
        <v>0</v>
      </c>
    </row>
    <row r="915" spans="1:16" hidden="1" x14ac:dyDescent="0.25">
      <c r="A915" s="100">
        <v>331140222</v>
      </c>
      <c r="B915" s="31" t="s">
        <v>891</v>
      </c>
      <c r="C915" s="73"/>
      <c r="D915" s="74">
        <f>SUM(D916+D918+D920+D923)</f>
        <v>0</v>
      </c>
      <c r="E915" s="74">
        <f>SUM(E916+E918+E920+E923)</f>
        <v>0</v>
      </c>
      <c r="F915" s="75">
        <f t="shared" si="131"/>
        <v>0</v>
      </c>
      <c r="G915" s="25">
        <f t="shared" si="138"/>
        <v>0</v>
      </c>
      <c r="H915" s="74">
        <f>SUM(H916+H918+H920+H923)</f>
        <v>0</v>
      </c>
      <c r="I915" s="76">
        <f t="shared" si="135"/>
        <v>0</v>
      </c>
      <c r="J915" s="74">
        <f>SUM(J916+J918+J920+J923)</f>
        <v>0</v>
      </c>
      <c r="K915" s="25">
        <f t="shared" si="132"/>
        <v>0</v>
      </c>
      <c r="L915" s="75">
        <f t="shared" si="137"/>
        <v>0</v>
      </c>
      <c r="M915" s="25">
        <f t="shared" si="133"/>
        <v>0</v>
      </c>
      <c r="N915" s="74">
        <f>SUM(N916+N918+N920+N923)</f>
        <v>0</v>
      </c>
      <c r="O915" s="25">
        <f t="shared" si="134"/>
        <v>0</v>
      </c>
      <c r="P915" s="76">
        <f t="shared" si="136"/>
        <v>0</v>
      </c>
    </row>
    <row r="916" spans="1:16" ht="26.25" hidden="1" x14ac:dyDescent="0.25">
      <c r="A916" s="72">
        <v>3311402220574</v>
      </c>
      <c r="B916" s="31" t="s">
        <v>892</v>
      </c>
      <c r="C916" s="73"/>
      <c r="D916" s="74">
        <f>SUM(D917)</f>
        <v>0</v>
      </c>
      <c r="E916" s="74">
        <f>SUM(E917)</f>
        <v>0</v>
      </c>
      <c r="F916" s="75">
        <f t="shared" si="131"/>
        <v>0</v>
      </c>
      <c r="G916" s="25">
        <f t="shared" si="138"/>
        <v>0</v>
      </c>
      <c r="H916" s="74">
        <f>SUM(H917)</f>
        <v>0</v>
      </c>
      <c r="I916" s="76">
        <f t="shared" si="135"/>
        <v>0</v>
      </c>
      <c r="J916" s="74">
        <f>SUM(J917)</f>
        <v>0</v>
      </c>
      <c r="K916" s="25">
        <f t="shared" si="132"/>
        <v>0</v>
      </c>
      <c r="L916" s="75">
        <f t="shared" si="137"/>
        <v>0</v>
      </c>
      <c r="M916" s="25">
        <f t="shared" si="133"/>
        <v>0</v>
      </c>
      <c r="N916" s="74">
        <f>SUM(N917)</f>
        <v>0</v>
      </c>
      <c r="O916" s="25">
        <f t="shared" si="134"/>
        <v>0</v>
      </c>
      <c r="P916" s="76">
        <f t="shared" si="136"/>
        <v>0</v>
      </c>
    </row>
    <row r="917" spans="1:16" ht="26.25" hidden="1" x14ac:dyDescent="0.25">
      <c r="A917" s="72">
        <v>3311402220574210</v>
      </c>
      <c r="B917" s="31" t="s">
        <v>892</v>
      </c>
      <c r="C917" s="73"/>
      <c r="D917" s="64"/>
      <c r="E917" s="64"/>
      <c r="F917" s="75">
        <f t="shared" ref="F917:F980" si="139">SUM(D917+E917)</f>
        <v>0</v>
      </c>
      <c r="G917" s="25">
        <f t="shared" si="138"/>
        <v>0</v>
      </c>
      <c r="H917" s="64"/>
      <c r="I917" s="76">
        <f t="shared" si="135"/>
        <v>0</v>
      </c>
      <c r="J917" s="64"/>
      <c r="K917" s="25">
        <f t="shared" ref="K917:K980" si="140">IF(OR(J917=0,F917=0),0,J917/F917)*100</f>
        <v>0</v>
      </c>
      <c r="L917" s="75">
        <f t="shared" si="137"/>
        <v>0</v>
      </c>
      <c r="M917" s="25">
        <f t="shared" ref="M917:M980" si="141">IF(OR(L917=0,F917=0),0,L917/F917)*100</f>
        <v>0</v>
      </c>
      <c r="N917" s="64"/>
      <c r="O917" s="25">
        <f t="shared" ref="O917:O980" si="142">IF(OR(N917=0,F917=0),0,N917/F917)*100</f>
        <v>0</v>
      </c>
      <c r="P917" s="76">
        <f t="shared" si="136"/>
        <v>0</v>
      </c>
    </row>
    <row r="918" spans="1:16" ht="26.25" hidden="1" x14ac:dyDescent="0.25">
      <c r="A918" s="72">
        <v>3311402220819</v>
      </c>
      <c r="B918" s="31" t="s">
        <v>893</v>
      </c>
      <c r="C918" s="73"/>
      <c r="D918" s="74">
        <f>SUM(D919)</f>
        <v>0</v>
      </c>
      <c r="E918" s="74">
        <f>SUM(E919)</f>
        <v>0</v>
      </c>
      <c r="F918" s="75">
        <f t="shared" si="139"/>
        <v>0</v>
      </c>
      <c r="G918" s="25">
        <f t="shared" si="138"/>
        <v>0</v>
      </c>
      <c r="H918" s="74">
        <f>SUM(H919)</f>
        <v>0</v>
      </c>
      <c r="I918" s="76">
        <f t="shared" ref="I918:I981" si="143">SUM(F918-H918)</f>
        <v>0</v>
      </c>
      <c r="J918" s="74">
        <f>SUM(J919)</f>
        <v>0</v>
      </c>
      <c r="K918" s="25">
        <f t="shared" si="140"/>
        <v>0</v>
      </c>
      <c r="L918" s="75">
        <f t="shared" si="137"/>
        <v>0</v>
      </c>
      <c r="M918" s="25">
        <f t="shared" si="141"/>
        <v>0</v>
      </c>
      <c r="N918" s="74">
        <f>SUM(N919)</f>
        <v>0</v>
      </c>
      <c r="O918" s="25">
        <f t="shared" si="142"/>
        <v>0</v>
      </c>
      <c r="P918" s="76">
        <f t="shared" si="136"/>
        <v>0</v>
      </c>
    </row>
    <row r="919" spans="1:16" ht="26.25" hidden="1" x14ac:dyDescent="0.25">
      <c r="A919" s="72">
        <v>3311402220819210</v>
      </c>
      <c r="B919" s="31" t="s">
        <v>893</v>
      </c>
      <c r="C919" s="73"/>
      <c r="D919" s="64"/>
      <c r="E919" s="64"/>
      <c r="F919" s="75">
        <f t="shared" si="139"/>
        <v>0</v>
      </c>
      <c r="G919" s="25">
        <f t="shared" si="138"/>
        <v>0</v>
      </c>
      <c r="H919" s="64"/>
      <c r="I919" s="76">
        <f t="shared" si="143"/>
        <v>0</v>
      </c>
      <c r="J919" s="64"/>
      <c r="K919" s="25">
        <f t="shared" si="140"/>
        <v>0</v>
      </c>
      <c r="L919" s="75">
        <f t="shared" si="137"/>
        <v>0</v>
      </c>
      <c r="M919" s="25">
        <f t="shared" si="141"/>
        <v>0</v>
      </c>
      <c r="N919" s="64"/>
      <c r="O919" s="25">
        <f t="shared" si="142"/>
        <v>0</v>
      </c>
      <c r="P919" s="76">
        <f t="shared" si="136"/>
        <v>0</v>
      </c>
    </row>
    <row r="920" spans="1:16" hidden="1" x14ac:dyDescent="0.25">
      <c r="A920" s="100">
        <v>3311402220885</v>
      </c>
      <c r="B920" s="101" t="s">
        <v>894</v>
      </c>
      <c r="C920" s="73"/>
      <c r="D920" s="74">
        <f>SUM(D921)</f>
        <v>0</v>
      </c>
      <c r="E920" s="74">
        <f>SUM(E921)</f>
        <v>0</v>
      </c>
      <c r="F920" s="75">
        <f t="shared" si="139"/>
        <v>0</v>
      </c>
      <c r="G920" s="25">
        <f t="shared" si="138"/>
        <v>0</v>
      </c>
      <c r="H920" s="74">
        <f>SUM(H921)</f>
        <v>0</v>
      </c>
      <c r="I920" s="76">
        <f t="shared" si="143"/>
        <v>0</v>
      </c>
      <c r="J920" s="74">
        <f>SUM(J921)</f>
        <v>0</v>
      </c>
      <c r="K920" s="25">
        <f t="shared" si="140"/>
        <v>0</v>
      </c>
      <c r="L920" s="75">
        <f t="shared" si="137"/>
        <v>0</v>
      </c>
      <c r="M920" s="25">
        <f t="shared" si="141"/>
        <v>0</v>
      </c>
      <c r="N920" s="74">
        <f>SUM(N921)</f>
        <v>0</v>
      </c>
      <c r="O920" s="25">
        <f t="shared" si="142"/>
        <v>0</v>
      </c>
      <c r="P920" s="76">
        <f t="shared" si="136"/>
        <v>0</v>
      </c>
    </row>
    <row r="921" spans="1:16" hidden="1" x14ac:dyDescent="0.25">
      <c r="A921" s="100">
        <v>3311402220885200</v>
      </c>
      <c r="B921" s="101" t="s">
        <v>895</v>
      </c>
      <c r="C921" s="73"/>
      <c r="D921" s="64"/>
      <c r="E921" s="64"/>
      <c r="F921" s="75">
        <f t="shared" si="139"/>
        <v>0</v>
      </c>
      <c r="G921" s="25">
        <f t="shared" si="138"/>
        <v>0</v>
      </c>
      <c r="H921" s="64"/>
      <c r="I921" s="76">
        <f t="shared" si="143"/>
        <v>0</v>
      </c>
      <c r="J921" s="64"/>
      <c r="K921" s="25">
        <f t="shared" si="140"/>
        <v>0</v>
      </c>
      <c r="L921" s="75">
        <f t="shared" si="137"/>
        <v>0</v>
      </c>
      <c r="M921" s="25">
        <f t="shared" si="141"/>
        <v>0</v>
      </c>
      <c r="N921" s="64"/>
      <c r="O921" s="25">
        <f t="shared" si="142"/>
        <v>0</v>
      </c>
      <c r="P921" s="76">
        <f t="shared" si="136"/>
        <v>0</v>
      </c>
    </row>
    <row r="922" spans="1:16" hidden="1" x14ac:dyDescent="0.25">
      <c r="A922" s="100">
        <v>3311402220961</v>
      </c>
      <c r="B922" s="101" t="s">
        <v>894</v>
      </c>
      <c r="C922" s="73"/>
      <c r="D922" s="74">
        <f>SUM(D923)</f>
        <v>0</v>
      </c>
      <c r="E922" s="74">
        <f>SUM(E923)</f>
        <v>0</v>
      </c>
      <c r="F922" s="75">
        <f t="shared" si="139"/>
        <v>0</v>
      </c>
      <c r="G922" s="25">
        <f t="shared" si="138"/>
        <v>0</v>
      </c>
      <c r="H922" s="74">
        <f>SUM(H923)</f>
        <v>0</v>
      </c>
      <c r="I922" s="76">
        <f t="shared" si="143"/>
        <v>0</v>
      </c>
      <c r="J922" s="74">
        <f>SUM(J923)</f>
        <v>0</v>
      </c>
      <c r="K922" s="25">
        <f t="shared" si="140"/>
        <v>0</v>
      </c>
      <c r="L922" s="75">
        <f t="shared" si="137"/>
        <v>0</v>
      </c>
      <c r="M922" s="25">
        <f t="shared" si="141"/>
        <v>0</v>
      </c>
      <c r="N922" s="74">
        <f>SUM(N923)</f>
        <v>0</v>
      </c>
      <c r="O922" s="25">
        <f t="shared" si="142"/>
        <v>0</v>
      </c>
      <c r="P922" s="76">
        <f t="shared" si="136"/>
        <v>0</v>
      </c>
    </row>
    <row r="923" spans="1:16" hidden="1" x14ac:dyDescent="0.25">
      <c r="A923" s="100">
        <v>3311402220961210</v>
      </c>
      <c r="B923" s="101" t="s">
        <v>895</v>
      </c>
      <c r="C923" s="73"/>
      <c r="D923" s="64"/>
      <c r="E923" s="64"/>
      <c r="F923" s="75">
        <f t="shared" si="139"/>
        <v>0</v>
      </c>
      <c r="G923" s="25">
        <f t="shared" si="138"/>
        <v>0</v>
      </c>
      <c r="H923" s="64"/>
      <c r="I923" s="76">
        <f t="shared" si="143"/>
        <v>0</v>
      </c>
      <c r="J923" s="64"/>
      <c r="K923" s="25">
        <f t="shared" si="140"/>
        <v>0</v>
      </c>
      <c r="L923" s="75">
        <f t="shared" si="137"/>
        <v>0</v>
      </c>
      <c r="M923" s="25">
        <f t="shared" si="141"/>
        <v>0</v>
      </c>
      <c r="N923" s="64"/>
      <c r="O923" s="25">
        <f t="shared" si="142"/>
        <v>0</v>
      </c>
      <c r="P923" s="76">
        <f t="shared" si="136"/>
        <v>0</v>
      </c>
    </row>
    <row r="924" spans="1:16" hidden="1" x14ac:dyDescent="0.25">
      <c r="A924" s="72">
        <v>331140223</v>
      </c>
      <c r="B924" s="31" t="s">
        <v>896</v>
      </c>
      <c r="C924" s="73"/>
      <c r="D924" s="74">
        <f>SUM(D925)</f>
        <v>0</v>
      </c>
      <c r="E924" s="74">
        <f>SUM(E925)</f>
        <v>0</v>
      </c>
      <c r="F924" s="75">
        <f t="shared" si="139"/>
        <v>0</v>
      </c>
      <c r="G924" s="25">
        <f t="shared" si="138"/>
        <v>0</v>
      </c>
      <c r="H924" s="74">
        <f>SUM(H925)</f>
        <v>0</v>
      </c>
      <c r="I924" s="76">
        <f t="shared" si="143"/>
        <v>0</v>
      </c>
      <c r="J924" s="74">
        <f>SUM(J925)</f>
        <v>0</v>
      </c>
      <c r="K924" s="25">
        <f t="shared" si="140"/>
        <v>0</v>
      </c>
      <c r="L924" s="75">
        <f t="shared" si="137"/>
        <v>0</v>
      </c>
      <c r="M924" s="25">
        <f t="shared" si="141"/>
        <v>0</v>
      </c>
      <c r="N924" s="74">
        <f>SUM(N925)</f>
        <v>0</v>
      </c>
      <c r="O924" s="25">
        <f t="shared" si="142"/>
        <v>0</v>
      </c>
      <c r="P924" s="76">
        <f t="shared" ref="P924:P987" si="144">SUM(F924-N924)</f>
        <v>0</v>
      </c>
    </row>
    <row r="925" spans="1:16" ht="26.25" hidden="1" x14ac:dyDescent="0.25">
      <c r="A925" s="72">
        <v>3311402230799</v>
      </c>
      <c r="B925" s="31" t="s">
        <v>897</v>
      </c>
      <c r="C925" s="73"/>
      <c r="D925" s="74">
        <f>SUM(D926:D927)</f>
        <v>0</v>
      </c>
      <c r="E925" s="74">
        <f>SUM(E926:E927)</f>
        <v>0</v>
      </c>
      <c r="F925" s="75">
        <f t="shared" si="139"/>
        <v>0</v>
      </c>
      <c r="G925" s="25">
        <f t="shared" si="138"/>
        <v>0</v>
      </c>
      <c r="H925" s="74">
        <f>SUM(H926:H927)</f>
        <v>0</v>
      </c>
      <c r="I925" s="76">
        <f t="shared" si="143"/>
        <v>0</v>
      </c>
      <c r="J925" s="74">
        <f>SUM(J926:J927)</f>
        <v>0</v>
      </c>
      <c r="K925" s="25">
        <f t="shared" si="140"/>
        <v>0</v>
      </c>
      <c r="L925" s="75">
        <f t="shared" ref="L925:L988" si="145">SUM(N925-J925)</f>
        <v>0</v>
      </c>
      <c r="M925" s="25">
        <f t="shared" si="141"/>
        <v>0</v>
      </c>
      <c r="N925" s="74">
        <f>SUM(N926:N927)</f>
        <v>0</v>
      </c>
      <c r="O925" s="25">
        <f t="shared" si="142"/>
        <v>0</v>
      </c>
      <c r="P925" s="76">
        <f t="shared" si="144"/>
        <v>0</v>
      </c>
    </row>
    <row r="926" spans="1:16" ht="26.25" hidden="1" x14ac:dyDescent="0.25">
      <c r="A926" s="72">
        <v>3311402230799210</v>
      </c>
      <c r="B926" s="31" t="s">
        <v>897</v>
      </c>
      <c r="C926" s="73"/>
      <c r="D926" s="64"/>
      <c r="E926" s="64"/>
      <c r="F926" s="75">
        <f t="shared" si="139"/>
        <v>0</v>
      </c>
      <c r="G926" s="25">
        <f t="shared" si="138"/>
        <v>0</v>
      </c>
      <c r="H926" s="64"/>
      <c r="I926" s="76">
        <f t="shared" si="143"/>
        <v>0</v>
      </c>
      <c r="J926" s="64"/>
      <c r="K926" s="25">
        <f t="shared" si="140"/>
        <v>0</v>
      </c>
      <c r="L926" s="75">
        <f t="shared" si="145"/>
        <v>0</v>
      </c>
      <c r="M926" s="25">
        <f t="shared" si="141"/>
        <v>0</v>
      </c>
      <c r="N926" s="64"/>
      <c r="O926" s="25">
        <f t="shared" si="142"/>
        <v>0</v>
      </c>
      <c r="P926" s="76">
        <f t="shared" si="144"/>
        <v>0</v>
      </c>
    </row>
    <row r="927" spans="1:16" ht="26.25" hidden="1" x14ac:dyDescent="0.25">
      <c r="A927" s="72">
        <v>3311402230799210</v>
      </c>
      <c r="B927" s="31" t="s">
        <v>897</v>
      </c>
      <c r="C927" s="73"/>
      <c r="D927" s="64"/>
      <c r="E927" s="64"/>
      <c r="F927" s="75">
        <f t="shared" si="139"/>
        <v>0</v>
      </c>
      <c r="G927" s="25">
        <f t="shared" si="138"/>
        <v>0</v>
      </c>
      <c r="H927" s="64"/>
      <c r="I927" s="76">
        <f t="shared" si="143"/>
        <v>0</v>
      </c>
      <c r="J927" s="64"/>
      <c r="K927" s="25">
        <f t="shared" si="140"/>
        <v>0</v>
      </c>
      <c r="L927" s="75">
        <f>SUM(N927-J927)</f>
        <v>0</v>
      </c>
      <c r="M927" s="25">
        <f t="shared" si="141"/>
        <v>0</v>
      </c>
      <c r="N927" s="64"/>
      <c r="O927" s="25">
        <f t="shared" si="142"/>
        <v>0</v>
      </c>
      <c r="P927" s="76">
        <f>SUM(F927-N927)</f>
        <v>0</v>
      </c>
    </row>
    <row r="928" spans="1:16" x14ac:dyDescent="0.25">
      <c r="A928" s="99">
        <v>3311403</v>
      </c>
      <c r="B928" s="67" t="s">
        <v>898</v>
      </c>
      <c r="C928" s="68"/>
      <c r="D928" s="69">
        <f>SUM(D929+D963+D971+D1043+D1053+D1066+D1072+D1077+D1234+D1257)</f>
        <v>18874337652</v>
      </c>
      <c r="E928" s="69">
        <f>SUM(E929+E963+E971+E1043+E1053+E1066+E1072+E1077+E1234+E1257)</f>
        <v>-7439026446</v>
      </c>
      <c r="F928" s="75">
        <f t="shared" si="139"/>
        <v>11435311206</v>
      </c>
      <c r="G928" s="20">
        <f t="shared" si="138"/>
        <v>0.27568320285140963</v>
      </c>
      <c r="H928" s="69">
        <f>SUM(H929+H963+H971+H1043+H1053+H1066+H1072+H1077+H1234+H1257)</f>
        <v>0</v>
      </c>
      <c r="I928" s="76">
        <f t="shared" si="143"/>
        <v>11435311206</v>
      </c>
      <c r="J928" s="69">
        <f>SUM(J929+J963+J971+J1043+J1053+J1066+J1072+J1077+J1234+J1257)</f>
        <v>40843540</v>
      </c>
      <c r="K928" s="25">
        <f t="shared" si="140"/>
        <v>0.35717034074743659</v>
      </c>
      <c r="L928" s="75">
        <f t="shared" si="145"/>
        <v>649831136</v>
      </c>
      <c r="M928" s="25">
        <f t="shared" si="141"/>
        <v>5.6826711953325741</v>
      </c>
      <c r="N928" s="69">
        <f>SUM(N929+N963+N971+N1043+N1053+N1066+N1072+N1077+N1234+N1257)</f>
        <v>690674676</v>
      </c>
      <c r="O928" s="25">
        <f t="shared" si="142"/>
        <v>6.0398415360800106</v>
      </c>
      <c r="P928" s="76">
        <f t="shared" si="144"/>
        <v>10744636530</v>
      </c>
    </row>
    <row r="929" spans="1:16" x14ac:dyDescent="0.25">
      <c r="A929" s="100">
        <v>331140324</v>
      </c>
      <c r="B929" s="101" t="s">
        <v>899</v>
      </c>
      <c r="C929" s="73"/>
      <c r="D929" s="74">
        <f>SUM(D930+D932+D934+D936+D938+D940+D942+D944+D946+D948+D950+D952+D955+D957+D959)</f>
        <v>12340337652</v>
      </c>
      <c r="E929" s="74">
        <f>SUM(E930+E932+E934+E936+E938+E940+E942+E944+E946+E948+E950+E952+E955+E957+E959)</f>
        <v>-1500000000</v>
      </c>
      <c r="F929" s="75">
        <f t="shared" si="139"/>
        <v>10840337652</v>
      </c>
      <c r="G929" s="25">
        <f t="shared" si="138"/>
        <v>0.2613395429348746</v>
      </c>
      <c r="H929" s="74">
        <f>SUM(H930+H932+H934+H936+H938+H940+H942+H944+H946+H948+H950+H952+H955+H957+H959)</f>
        <v>0</v>
      </c>
      <c r="I929" s="76">
        <f t="shared" si="143"/>
        <v>10840337652</v>
      </c>
      <c r="J929" s="74">
        <f>SUM(J930+J932+J934+J936+J938+J940+J942+J944+J946+J948+J950+J952+J955+J957+J959)</f>
        <v>21634365</v>
      </c>
      <c r="K929" s="25">
        <f t="shared" si="140"/>
        <v>0.19957279648026963</v>
      </c>
      <c r="L929" s="75">
        <f t="shared" si="145"/>
        <v>353373251</v>
      </c>
      <c r="M929" s="25">
        <f t="shared" si="141"/>
        <v>3.2597993009452431</v>
      </c>
      <c r="N929" s="74">
        <f>SUM(N930+N932+N934+N936+N938+N940+N942+N944+N946+N948+N950+N952+N955+N957+N959)</f>
        <v>375007616</v>
      </c>
      <c r="O929" s="25">
        <f t="shared" si="142"/>
        <v>3.4593720974255131</v>
      </c>
      <c r="P929" s="76">
        <f t="shared" si="144"/>
        <v>10465330036</v>
      </c>
    </row>
    <row r="930" spans="1:16" x14ac:dyDescent="0.25">
      <c r="A930" s="100">
        <v>3311403240071</v>
      </c>
      <c r="B930" s="31" t="s">
        <v>900</v>
      </c>
      <c r="C930" s="73"/>
      <c r="D930" s="74">
        <f>SUM(D931)</f>
        <v>12340337652</v>
      </c>
      <c r="E930" s="74">
        <f>SUM(E931)</f>
        <v>-1500000000</v>
      </c>
      <c r="F930" s="75">
        <f t="shared" si="139"/>
        <v>10840337652</v>
      </c>
      <c r="G930" s="25">
        <f t="shared" si="138"/>
        <v>0.2613395429348746</v>
      </c>
      <c r="H930" s="74">
        <f>SUM(H931)</f>
        <v>0</v>
      </c>
      <c r="I930" s="76">
        <f t="shared" si="143"/>
        <v>10840337652</v>
      </c>
      <c r="J930" s="74">
        <f>SUM(J931)</f>
        <v>21634365</v>
      </c>
      <c r="K930" s="25">
        <f t="shared" si="140"/>
        <v>0.19957279648026963</v>
      </c>
      <c r="L930" s="75">
        <f t="shared" si="145"/>
        <v>353373251</v>
      </c>
      <c r="M930" s="25">
        <f t="shared" si="141"/>
        <v>3.2597993009452431</v>
      </c>
      <c r="N930" s="74">
        <f>SUM(N931)</f>
        <v>375007616</v>
      </c>
      <c r="O930" s="25">
        <f t="shared" si="142"/>
        <v>3.4593720974255131</v>
      </c>
      <c r="P930" s="76">
        <f t="shared" si="144"/>
        <v>10465330036</v>
      </c>
    </row>
    <row r="931" spans="1:16" x14ac:dyDescent="0.25">
      <c r="A931" s="100">
        <v>3311403240071</v>
      </c>
      <c r="B931" s="31" t="s">
        <v>900</v>
      </c>
      <c r="C931" s="73"/>
      <c r="D931" s="64">
        <v>12340337652</v>
      </c>
      <c r="E931" s="64">
        <v>-1500000000</v>
      </c>
      <c r="F931" s="75">
        <f t="shared" si="139"/>
        <v>10840337652</v>
      </c>
      <c r="G931" s="25">
        <f t="shared" si="138"/>
        <v>0.2613395429348746</v>
      </c>
      <c r="H931" s="64"/>
      <c r="I931" s="76">
        <f t="shared" si="143"/>
        <v>10840337652</v>
      </c>
      <c r="J931" s="64">
        <v>21634365</v>
      </c>
      <c r="K931" s="25">
        <f t="shared" si="140"/>
        <v>0.19957279648026963</v>
      </c>
      <c r="L931" s="75">
        <f t="shared" si="145"/>
        <v>353373251</v>
      </c>
      <c r="M931" s="25">
        <f t="shared" si="141"/>
        <v>3.2597993009452431</v>
      </c>
      <c r="N931" s="64">
        <v>375007616</v>
      </c>
      <c r="O931" s="25">
        <f t="shared" si="142"/>
        <v>3.4593720974255131</v>
      </c>
      <c r="P931" s="76">
        <f t="shared" si="144"/>
        <v>10465330036</v>
      </c>
    </row>
    <row r="932" spans="1:16" hidden="1" x14ac:dyDescent="0.25">
      <c r="A932" s="72">
        <v>3311403240304</v>
      </c>
      <c r="B932" s="31" t="s">
        <v>901</v>
      </c>
      <c r="C932" s="73"/>
      <c r="D932" s="74">
        <f>SUM(D933)</f>
        <v>0</v>
      </c>
      <c r="E932" s="74">
        <f>SUM(E933)</f>
        <v>0</v>
      </c>
      <c r="F932" s="75">
        <f t="shared" si="139"/>
        <v>0</v>
      </c>
      <c r="G932" s="25">
        <f t="shared" si="138"/>
        <v>0</v>
      </c>
      <c r="H932" s="74">
        <f>SUM(H933)</f>
        <v>0</v>
      </c>
      <c r="I932" s="76">
        <f t="shared" si="143"/>
        <v>0</v>
      </c>
      <c r="J932" s="74">
        <f>SUM(J933)</f>
        <v>0</v>
      </c>
      <c r="K932" s="25">
        <f t="shared" si="140"/>
        <v>0</v>
      </c>
      <c r="L932" s="75">
        <f t="shared" si="145"/>
        <v>0</v>
      </c>
      <c r="M932" s="25">
        <f t="shared" si="141"/>
        <v>0</v>
      </c>
      <c r="N932" s="74">
        <f>SUM(N933)</f>
        <v>0</v>
      </c>
      <c r="O932" s="25">
        <f t="shared" si="142"/>
        <v>0</v>
      </c>
      <c r="P932" s="76">
        <f t="shared" si="144"/>
        <v>0</v>
      </c>
    </row>
    <row r="933" spans="1:16" hidden="1" x14ac:dyDescent="0.25">
      <c r="A933" s="72">
        <v>3311403240304210</v>
      </c>
      <c r="B933" s="31" t="s">
        <v>901</v>
      </c>
      <c r="C933" s="73"/>
      <c r="D933" s="64"/>
      <c r="E933" s="64"/>
      <c r="F933" s="75">
        <f t="shared" si="139"/>
        <v>0</v>
      </c>
      <c r="G933" s="25">
        <f t="shared" si="138"/>
        <v>0</v>
      </c>
      <c r="H933" s="64"/>
      <c r="I933" s="76">
        <f t="shared" si="143"/>
        <v>0</v>
      </c>
      <c r="J933" s="64"/>
      <c r="K933" s="25">
        <f t="shared" si="140"/>
        <v>0</v>
      </c>
      <c r="L933" s="75">
        <f t="shared" si="145"/>
        <v>0</v>
      </c>
      <c r="M933" s="25">
        <f t="shared" si="141"/>
        <v>0</v>
      </c>
      <c r="N933" s="64"/>
      <c r="O933" s="25">
        <f t="shared" si="142"/>
        <v>0</v>
      </c>
      <c r="P933" s="76">
        <f t="shared" si="144"/>
        <v>0</v>
      </c>
    </row>
    <row r="934" spans="1:16" ht="26.25" hidden="1" x14ac:dyDescent="0.25">
      <c r="A934" s="72">
        <v>3311403240377</v>
      </c>
      <c r="B934" s="31" t="s">
        <v>902</v>
      </c>
      <c r="C934" s="73"/>
      <c r="D934" s="74">
        <f>SUM(D935)</f>
        <v>0</v>
      </c>
      <c r="E934" s="74">
        <f>SUM(E935)</f>
        <v>0</v>
      </c>
      <c r="F934" s="75">
        <f t="shared" si="139"/>
        <v>0</v>
      </c>
      <c r="G934" s="25">
        <f t="shared" si="138"/>
        <v>0</v>
      </c>
      <c r="H934" s="74">
        <f>SUM(H935)</f>
        <v>0</v>
      </c>
      <c r="I934" s="76">
        <f t="shared" si="143"/>
        <v>0</v>
      </c>
      <c r="J934" s="74">
        <f>SUM(J935)</f>
        <v>0</v>
      </c>
      <c r="K934" s="25">
        <f t="shared" si="140"/>
        <v>0</v>
      </c>
      <c r="L934" s="75">
        <f t="shared" si="145"/>
        <v>0</v>
      </c>
      <c r="M934" s="25">
        <f t="shared" si="141"/>
        <v>0</v>
      </c>
      <c r="N934" s="74">
        <f>SUM(N935)</f>
        <v>0</v>
      </c>
      <c r="O934" s="25">
        <f t="shared" si="142"/>
        <v>0</v>
      </c>
      <c r="P934" s="76">
        <f t="shared" si="144"/>
        <v>0</v>
      </c>
    </row>
    <row r="935" spans="1:16" ht="26.25" hidden="1" x14ac:dyDescent="0.25">
      <c r="A935" s="72">
        <v>3311403240377210</v>
      </c>
      <c r="B935" s="31" t="s">
        <v>902</v>
      </c>
      <c r="C935" s="73"/>
      <c r="D935" s="64"/>
      <c r="E935" s="64"/>
      <c r="F935" s="75">
        <f t="shared" si="139"/>
        <v>0</v>
      </c>
      <c r="G935" s="25">
        <f t="shared" si="138"/>
        <v>0</v>
      </c>
      <c r="H935" s="64"/>
      <c r="I935" s="76">
        <f t="shared" si="143"/>
        <v>0</v>
      </c>
      <c r="J935" s="64"/>
      <c r="K935" s="25">
        <f t="shared" si="140"/>
        <v>0</v>
      </c>
      <c r="L935" s="75">
        <f t="shared" si="145"/>
        <v>0</v>
      </c>
      <c r="M935" s="25">
        <f t="shared" si="141"/>
        <v>0</v>
      </c>
      <c r="N935" s="64"/>
      <c r="O935" s="25">
        <f t="shared" si="142"/>
        <v>0</v>
      </c>
      <c r="P935" s="76">
        <f t="shared" si="144"/>
        <v>0</v>
      </c>
    </row>
    <row r="936" spans="1:16" hidden="1" x14ac:dyDescent="0.25">
      <c r="A936" s="100">
        <v>3311403240446</v>
      </c>
      <c r="B936" s="31" t="s">
        <v>903</v>
      </c>
      <c r="C936" s="73"/>
      <c r="D936" s="74">
        <f>SUM(D937)</f>
        <v>0</v>
      </c>
      <c r="E936" s="74">
        <f>SUM(E937)</f>
        <v>0</v>
      </c>
      <c r="F936" s="75">
        <f t="shared" si="139"/>
        <v>0</v>
      </c>
      <c r="G936" s="25">
        <f t="shared" si="138"/>
        <v>0</v>
      </c>
      <c r="H936" s="74">
        <f>SUM(H937)</f>
        <v>0</v>
      </c>
      <c r="I936" s="76">
        <f t="shared" si="143"/>
        <v>0</v>
      </c>
      <c r="J936" s="74">
        <f>SUM(J937)</f>
        <v>0</v>
      </c>
      <c r="K936" s="25">
        <f t="shared" si="140"/>
        <v>0</v>
      </c>
      <c r="L936" s="75">
        <f t="shared" si="145"/>
        <v>0</v>
      </c>
      <c r="M936" s="25">
        <f t="shared" si="141"/>
        <v>0</v>
      </c>
      <c r="N936" s="74">
        <f>SUM(N937)</f>
        <v>0</v>
      </c>
      <c r="O936" s="25">
        <f t="shared" si="142"/>
        <v>0</v>
      </c>
      <c r="P936" s="76">
        <f t="shared" si="144"/>
        <v>0</v>
      </c>
    </row>
    <row r="937" spans="1:16" hidden="1" x14ac:dyDescent="0.25">
      <c r="A937" s="100">
        <v>3311403240446210</v>
      </c>
      <c r="B937" s="31" t="s">
        <v>903</v>
      </c>
      <c r="C937" s="73"/>
      <c r="D937" s="64"/>
      <c r="E937" s="64"/>
      <c r="F937" s="75">
        <f t="shared" si="139"/>
        <v>0</v>
      </c>
      <c r="G937" s="25">
        <f t="shared" si="138"/>
        <v>0</v>
      </c>
      <c r="H937" s="64"/>
      <c r="I937" s="76">
        <f t="shared" si="143"/>
        <v>0</v>
      </c>
      <c r="J937" s="64"/>
      <c r="K937" s="25">
        <f t="shared" si="140"/>
        <v>0</v>
      </c>
      <c r="L937" s="75">
        <f t="shared" si="145"/>
        <v>0</v>
      </c>
      <c r="M937" s="25">
        <f t="shared" si="141"/>
        <v>0</v>
      </c>
      <c r="N937" s="64"/>
      <c r="O937" s="25">
        <f t="shared" si="142"/>
        <v>0</v>
      </c>
      <c r="P937" s="76">
        <f t="shared" si="144"/>
        <v>0</v>
      </c>
    </row>
    <row r="938" spans="1:16" ht="26.25" hidden="1" x14ac:dyDescent="0.25">
      <c r="A938" s="72">
        <v>3311403240720</v>
      </c>
      <c r="B938" s="31" t="s">
        <v>904</v>
      </c>
      <c r="C938" s="73"/>
      <c r="D938" s="74">
        <f>SUM(D939)</f>
        <v>0</v>
      </c>
      <c r="E938" s="74">
        <f>SUM(E939)</f>
        <v>0</v>
      </c>
      <c r="F938" s="75">
        <f t="shared" si="139"/>
        <v>0</v>
      </c>
      <c r="G938" s="25">
        <f t="shared" si="138"/>
        <v>0</v>
      </c>
      <c r="H938" s="74">
        <f>SUM(H939)</f>
        <v>0</v>
      </c>
      <c r="I938" s="76">
        <f t="shared" si="143"/>
        <v>0</v>
      </c>
      <c r="J938" s="74">
        <f>SUM(J939)</f>
        <v>0</v>
      </c>
      <c r="K938" s="25">
        <f t="shared" si="140"/>
        <v>0</v>
      </c>
      <c r="L938" s="75">
        <f t="shared" si="145"/>
        <v>0</v>
      </c>
      <c r="M938" s="25">
        <f t="shared" si="141"/>
        <v>0</v>
      </c>
      <c r="N938" s="74">
        <f>SUM(N939)</f>
        <v>0</v>
      </c>
      <c r="O938" s="25">
        <f t="shared" si="142"/>
        <v>0</v>
      </c>
      <c r="P938" s="76">
        <f t="shared" si="144"/>
        <v>0</v>
      </c>
    </row>
    <row r="939" spans="1:16" ht="26.25" hidden="1" x14ac:dyDescent="0.25">
      <c r="A939" s="72">
        <v>3311403240720210</v>
      </c>
      <c r="B939" s="31" t="s">
        <v>904</v>
      </c>
      <c r="C939" s="73"/>
      <c r="D939" s="64"/>
      <c r="E939" s="64"/>
      <c r="F939" s="75">
        <f t="shared" si="139"/>
        <v>0</v>
      </c>
      <c r="G939" s="25">
        <f t="shared" si="138"/>
        <v>0</v>
      </c>
      <c r="H939" s="64"/>
      <c r="I939" s="76">
        <f t="shared" si="143"/>
        <v>0</v>
      </c>
      <c r="J939" s="64"/>
      <c r="K939" s="25">
        <f t="shared" si="140"/>
        <v>0</v>
      </c>
      <c r="L939" s="75">
        <f t="shared" si="145"/>
        <v>0</v>
      </c>
      <c r="M939" s="25">
        <f t="shared" si="141"/>
        <v>0</v>
      </c>
      <c r="N939" s="64"/>
      <c r="O939" s="25">
        <f t="shared" si="142"/>
        <v>0</v>
      </c>
      <c r="P939" s="76">
        <f t="shared" si="144"/>
        <v>0</v>
      </c>
    </row>
    <row r="940" spans="1:16" ht="26.25" hidden="1" x14ac:dyDescent="0.25">
      <c r="A940" s="72">
        <v>3311403240751</v>
      </c>
      <c r="B940" s="31" t="s">
        <v>905</v>
      </c>
      <c r="C940" s="73"/>
      <c r="D940" s="74">
        <f>SUM(D941)</f>
        <v>0</v>
      </c>
      <c r="E940" s="74">
        <f>SUM(E941)</f>
        <v>0</v>
      </c>
      <c r="F940" s="75">
        <f t="shared" si="139"/>
        <v>0</v>
      </c>
      <c r="G940" s="25">
        <f t="shared" si="138"/>
        <v>0</v>
      </c>
      <c r="H940" s="74">
        <f>SUM(H941)</f>
        <v>0</v>
      </c>
      <c r="I940" s="76">
        <f t="shared" si="143"/>
        <v>0</v>
      </c>
      <c r="J940" s="74">
        <f>SUM(J941)</f>
        <v>0</v>
      </c>
      <c r="K940" s="25">
        <f t="shared" si="140"/>
        <v>0</v>
      </c>
      <c r="L940" s="75">
        <f t="shared" si="145"/>
        <v>0</v>
      </c>
      <c r="M940" s="25">
        <f t="shared" si="141"/>
        <v>0</v>
      </c>
      <c r="N940" s="74">
        <f>SUM(N941)</f>
        <v>0</v>
      </c>
      <c r="O940" s="25">
        <f t="shared" si="142"/>
        <v>0</v>
      </c>
      <c r="P940" s="76">
        <f t="shared" si="144"/>
        <v>0</v>
      </c>
    </row>
    <row r="941" spans="1:16" ht="26.25" hidden="1" x14ac:dyDescent="0.25">
      <c r="A941" s="72">
        <v>3311403240751210</v>
      </c>
      <c r="B941" s="31" t="s">
        <v>905</v>
      </c>
      <c r="C941" s="73"/>
      <c r="D941" s="64"/>
      <c r="E941" s="64"/>
      <c r="F941" s="75">
        <f t="shared" si="139"/>
        <v>0</v>
      </c>
      <c r="G941" s="25">
        <f t="shared" si="138"/>
        <v>0</v>
      </c>
      <c r="H941" s="64"/>
      <c r="I941" s="76">
        <f t="shared" si="143"/>
        <v>0</v>
      </c>
      <c r="J941" s="64"/>
      <c r="K941" s="25">
        <f t="shared" si="140"/>
        <v>0</v>
      </c>
      <c r="L941" s="75">
        <f t="shared" si="145"/>
        <v>0</v>
      </c>
      <c r="M941" s="25">
        <f t="shared" si="141"/>
        <v>0</v>
      </c>
      <c r="N941" s="64"/>
      <c r="O941" s="25">
        <f t="shared" si="142"/>
        <v>0</v>
      </c>
      <c r="P941" s="76">
        <f t="shared" si="144"/>
        <v>0</v>
      </c>
    </row>
    <row r="942" spans="1:16" hidden="1" x14ac:dyDescent="0.25">
      <c r="A942" s="72">
        <v>3311403240755</v>
      </c>
      <c r="B942" s="31" t="s">
        <v>906</v>
      </c>
      <c r="C942" s="73"/>
      <c r="D942" s="74">
        <f>SUM(D943)</f>
        <v>0</v>
      </c>
      <c r="E942" s="74">
        <f>SUM(E943)</f>
        <v>0</v>
      </c>
      <c r="F942" s="75">
        <f t="shared" si="139"/>
        <v>0</v>
      </c>
      <c r="G942" s="25">
        <f t="shared" si="138"/>
        <v>0</v>
      </c>
      <c r="H942" s="74">
        <f>SUM(H943)</f>
        <v>0</v>
      </c>
      <c r="I942" s="76">
        <f t="shared" si="143"/>
        <v>0</v>
      </c>
      <c r="J942" s="74">
        <f>SUM(J943)</f>
        <v>0</v>
      </c>
      <c r="K942" s="25">
        <f t="shared" si="140"/>
        <v>0</v>
      </c>
      <c r="L942" s="75">
        <f t="shared" si="145"/>
        <v>0</v>
      </c>
      <c r="M942" s="25">
        <f t="shared" si="141"/>
        <v>0</v>
      </c>
      <c r="N942" s="74">
        <f>SUM(N943)</f>
        <v>0</v>
      </c>
      <c r="O942" s="25">
        <f t="shared" si="142"/>
        <v>0</v>
      </c>
      <c r="P942" s="76">
        <f t="shared" si="144"/>
        <v>0</v>
      </c>
    </row>
    <row r="943" spans="1:16" hidden="1" x14ac:dyDescent="0.25">
      <c r="A943" s="72">
        <v>3311403240755210</v>
      </c>
      <c r="B943" s="31" t="s">
        <v>907</v>
      </c>
      <c r="C943" s="73"/>
      <c r="D943" s="64"/>
      <c r="E943" s="64"/>
      <c r="F943" s="75">
        <f t="shared" si="139"/>
        <v>0</v>
      </c>
      <c r="G943" s="25">
        <f t="shared" si="138"/>
        <v>0</v>
      </c>
      <c r="H943" s="64"/>
      <c r="I943" s="76">
        <f t="shared" si="143"/>
        <v>0</v>
      </c>
      <c r="J943" s="64"/>
      <c r="K943" s="25">
        <f t="shared" si="140"/>
        <v>0</v>
      </c>
      <c r="L943" s="75">
        <f t="shared" si="145"/>
        <v>0</v>
      </c>
      <c r="M943" s="25">
        <f t="shared" si="141"/>
        <v>0</v>
      </c>
      <c r="N943" s="64"/>
      <c r="O943" s="25">
        <f t="shared" si="142"/>
        <v>0</v>
      </c>
      <c r="P943" s="76">
        <f t="shared" si="144"/>
        <v>0</v>
      </c>
    </row>
    <row r="944" spans="1:16" hidden="1" x14ac:dyDescent="0.25">
      <c r="A944" s="100">
        <v>3311403240770</v>
      </c>
      <c r="B944" s="31" t="s">
        <v>908</v>
      </c>
      <c r="C944" s="73"/>
      <c r="D944" s="74">
        <f>SUM(D945)</f>
        <v>0</v>
      </c>
      <c r="E944" s="74">
        <f>SUM(E945)</f>
        <v>0</v>
      </c>
      <c r="F944" s="75">
        <f t="shared" si="139"/>
        <v>0</v>
      </c>
      <c r="G944" s="25">
        <f t="shared" si="138"/>
        <v>0</v>
      </c>
      <c r="H944" s="74">
        <f>SUM(H945)</f>
        <v>0</v>
      </c>
      <c r="I944" s="76">
        <f t="shared" si="143"/>
        <v>0</v>
      </c>
      <c r="J944" s="74">
        <f>SUM(J945)</f>
        <v>0</v>
      </c>
      <c r="K944" s="25">
        <f t="shared" si="140"/>
        <v>0</v>
      </c>
      <c r="L944" s="75">
        <f t="shared" si="145"/>
        <v>0</v>
      </c>
      <c r="M944" s="25">
        <f t="shared" si="141"/>
        <v>0</v>
      </c>
      <c r="N944" s="74">
        <f>SUM(N945)</f>
        <v>0</v>
      </c>
      <c r="O944" s="25">
        <f t="shared" si="142"/>
        <v>0</v>
      </c>
      <c r="P944" s="76">
        <f t="shared" si="144"/>
        <v>0</v>
      </c>
    </row>
    <row r="945" spans="1:16" hidden="1" x14ac:dyDescent="0.25">
      <c r="A945" s="100">
        <v>3311403240770210</v>
      </c>
      <c r="B945" s="31" t="s">
        <v>908</v>
      </c>
      <c r="C945" s="73"/>
      <c r="D945" s="64"/>
      <c r="E945" s="64"/>
      <c r="F945" s="75">
        <f t="shared" si="139"/>
        <v>0</v>
      </c>
      <c r="G945" s="25">
        <f t="shared" si="138"/>
        <v>0</v>
      </c>
      <c r="H945" s="64"/>
      <c r="I945" s="76">
        <f t="shared" si="143"/>
        <v>0</v>
      </c>
      <c r="J945" s="64"/>
      <c r="K945" s="25">
        <f t="shared" si="140"/>
        <v>0</v>
      </c>
      <c r="L945" s="75">
        <f t="shared" si="145"/>
        <v>0</v>
      </c>
      <c r="M945" s="25">
        <f t="shared" si="141"/>
        <v>0</v>
      </c>
      <c r="N945" s="64"/>
      <c r="O945" s="25">
        <f t="shared" si="142"/>
        <v>0</v>
      </c>
      <c r="P945" s="76">
        <f t="shared" si="144"/>
        <v>0</v>
      </c>
    </row>
    <row r="946" spans="1:16" ht="26.25" hidden="1" x14ac:dyDescent="0.25">
      <c r="A946" s="100">
        <v>3311403240775</v>
      </c>
      <c r="B946" s="80" t="s">
        <v>909</v>
      </c>
      <c r="C946" s="73"/>
      <c r="D946" s="74">
        <f>SUM(D947)</f>
        <v>0</v>
      </c>
      <c r="E946" s="74">
        <f>SUM(E947)</f>
        <v>0</v>
      </c>
      <c r="F946" s="75">
        <f t="shared" si="139"/>
        <v>0</v>
      </c>
      <c r="G946" s="25">
        <f t="shared" si="138"/>
        <v>0</v>
      </c>
      <c r="H946" s="74">
        <f>SUM(H947)</f>
        <v>0</v>
      </c>
      <c r="I946" s="76">
        <f t="shared" si="143"/>
        <v>0</v>
      </c>
      <c r="J946" s="74">
        <f>SUM(J947)</f>
        <v>0</v>
      </c>
      <c r="K946" s="25">
        <f t="shared" si="140"/>
        <v>0</v>
      </c>
      <c r="L946" s="75">
        <f t="shared" si="145"/>
        <v>0</v>
      </c>
      <c r="M946" s="25">
        <f t="shared" si="141"/>
        <v>0</v>
      </c>
      <c r="N946" s="74">
        <f>SUM(N947)</f>
        <v>0</v>
      </c>
      <c r="O946" s="25">
        <f t="shared" si="142"/>
        <v>0</v>
      </c>
      <c r="P946" s="76">
        <f t="shared" si="144"/>
        <v>0</v>
      </c>
    </row>
    <row r="947" spans="1:16" ht="26.25" hidden="1" x14ac:dyDescent="0.25">
      <c r="A947" s="100">
        <v>3311403240775210</v>
      </c>
      <c r="B947" s="80" t="s">
        <v>910</v>
      </c>
      <c r="C947" s="73"/>
      <c r="D947" s="64"/>
      <c r="E947" s="64"/>
      <c r="F947" s="75">
        <f t="shared" si="139"/>
        <v>0</v>
      </c>
      <c r="G947" s="25">
        <f t="shared" si="138"/>
        <v>0</v>
      </c>
      <c r="H947" s="64"/>
      <c r="I947" s="76">
        <f t="shared" si="143"/>
        <v>0</v>
      </c>
      <c r="J947" s="64"/>
      <c r="K947" s="25">
        <f t="shared" si="140"/>
        <v>0</v>
      </c>
      <c r="L947" s="75">
        <f t="shared" si="145"/>
        <v>0</v>
      </c>
      <c r="M947" s="25">
        <f t="shared" si="141"/>
        <v>0</v>
      </c>
      <c r="N947" s="64"/>
      <c r="O947" s="25">
        <f t="shared" si="142"/>
        <v>0</v>
      </c>
      <c r="P947" s="76">
        <f t="shared" si="144"/>
        <v>0</v>
      </c>
    </row>
    <row r="948" spans="1:16" ht="26.25" hidden="1" x14ac:dyDescent="0.25">
      <c r="A948" s="72">
        <v>3311403240778</v>
      </c>
      <c r="B948" s="31" t="s">
        <v>911</v>
      </c>
      <c r="C948" s="73"/>
      <c r="D948" s="74">
        <f>SUM(D949)</f>
        <v>0</v>
      </c>
      <c r="E948" s="74">
        <f>SUM(E949)</f>
        <v>0</v>
      </c>
      <c r="F948" s="75">
        <f t="shared" si="139"/>
        <v>0</v>
      </c>
      <c r="G948" s="25">
        <f t="shared" si="138"/>
        <v>0</v>
      </c>
      <c r="H948" s="74">
        <f>SUM(H949)</f>
        <v>0</v>
      </c>
      <c r="I948" s="76">
        <f t="shared" si="143"/>
        <v>0</v>
      </c>
      <c r="J948" s="74">
        <f>SUM(J949)</f>
        <v>0</v>
      </c>
      <c r="K948" s="25">
        <f t="shared" si="140"/>
        <v>0</v>
      </c>
      <c r="L948" s="75">
        <f t="shared" si="145"/>
        <v>0</v>
      </c>
      <c r="M948" s="25">
        <f t="shared" si="141"/>
        <v>0</v>
      </c>
      <c r="N948" s="74">
        <f>SUM(N949)</f>
        <v>0</v>
      </c>
      <c r="O948" s="25">
        <f t="shared" si="142"/>
        <v>0</v>
      </c>
      <c r="P948" s="76">
        <f t="shared" si="144"/>
        <v>0</v>
      </c>
    </row>
    <row r="949" spans="1:16" ht="26.25" hidden="1" x14ac:dyDescent="0.25">
      <c r="A949" s="72">
        <v>3311403240778210</v>
      </c>
      <c r="B949" s="31" t="s">
        <v>911</v>
      </c>
      <c r="C949" s="73"/>
      <c r="D949" s="64"/>
      <c r="E949" s="64"/>
      <c r="F949" s="75">
        <f t="shared" si="139"/>
        <v>0</v>
      </c>
      <c r="G949" s="25">
        <f t="shared" si="138"/>
        <v>0</v>
      </c>
      <c r="H949" s="64"/>
      <c r="I949" s="76">
        <f t="shared" si="143"/>
        <v>0</v>
      </c>
      <c r="J949" s="64"/>
      <c r="K949" s="25">
        <f t="shared" si="140"/>
        <v>0</v>
      </c>
      <c r="L949" s="75">
        <f t="shared" si="145"/>
        <v>0</v>
      </c>
      <c r="M949" s="25">
        <f t="shared" si="141"/>
        <v>0</v>
      </c>
      <c r="N949" s="64"/>
      <c r="O949" s="25">
        <f t="shared" si="142"/>
        <v>0</v>
      </c>
      <c r="P949" s="76">
        <f t="shared" si="144"/>
        <v>0</v>
      </c>
    </row>
    <row r="950" spans="1:16" ht="26.25" hidden="1" x14ac:dyDescent="0.25">
      <c r="A950" s="72">
        <v>3311403240786</v>
      </c>
      <c r="B950" s="31" t="s">
        <v>912</v>
      </c>
      <c r="C950" s="73"/>
      <c r="D950" s="74">
        <f>SUM(D951)</f>
        <v>0</v>
      </c>
      <c r="E950" s="74">
        <f>SUM(E951)</f>
        <v>0</v>
      </c>
      <c r="F950" s="75">
        <f t="shared" si="139"/>
        <v>0</v>
      </c>
      <c r="G950" s="25">
        <f t="shared" si="138"/>
        <v>0</v>
      </c>
      <c r="H950" s="74">
        <f>SUM(H951)</f>
        <v>0</v>
      </c>
      <c r="I950" s="76">
        <f t="shared" si="143"/>
        <v>0</v>
      </c>
      <c r="J950" s="74">
        <f>SUM(J951)</f>
        <v>0</v>
      </c>
      <c r="K950" s="25">
        <f t="shared" si="140"/>
        <v>0</v>
      </c>
      <c r="L950" s="75">
        <f t="shared" si="145"/>
        <v>0</v>
      </c>
      <c r="M950" s="25">
        <f t="shared" si="141"/>
        <v>0</v>
      </c>
      <c r="N950" s="74">
        <f>SUM(N951)</f>
        <v>0</v>
      </c>
      <c r="O950" s="25">
        <f t="shared" si="142"/>
        <v>0</v>
      </c>
      <c r="P950" s="76">
        <f t="shared" si="144"/>
        <v>0</v>
      </c>
    </row>
    <row r="951" spans="1:16" ht="26.25" hidden="1" x14ac:dyDescent="0.25">
      <c r="A951" s="72">
        <v>3311403240786210</v>
      </c>
      <c r="B951" s="31" t="s">
        <v>912</v>
      </c>
      <c r="C951" s="73"/>
      <c r="D951" s="64"/>
      <c r="E951" s="64"/>
      <c r="F951" s="75">
        <f t="shared" si="139"/>
        <v>0</v>
      </c>
      <c r="G951" s="25">
        <f t="shared" si="138"/>
        <v>0</v>
      </c>
      <c r="H951" s="64"/>
      <c r="I951" s="76">
        <f t="shared" si="143"/>
        <v>0</v>
      </c>
      <c r="J951" s="64"/>
      <c r="K951" s="25">
        <f t="shared" si="140"/>
        <v>0</v>
      </c>
      <c r="L951" s="75">
        <f t="shared" si="145"/>
        <v>0</v>
      </c>
      <c r="M951" s="25">
        <f t="shared" si="141"/>
        <v>0</v>
      </c>
      <c r="N951" s="64"/>
      <c r="O951" s="25">
        <f t="shared" si="142"/>
        <v>0</v>
      </c>
      <c r="P951" s="76">
        <f t="shared" si="144"/>
        <v>0</v>
      </c>
    </row>
    <row r="952" spans="1:16" ht="51.75" hidden="1" x14ac:dyDescent="0.25">
      <c r="A952" s="72">
        <v>3311403240817</v>
      </c>
      <c r="B952" s="31" t="s">
        <v>913</v>
      </c>
      <c r="C952" s="73"/>
      <c r="D952" s="74">
        <f>SUM(D953:D954)</f>
        <v>0</v>
      </c>
      <c r="E952" s="74">
        <f>SUM(E953:E954)</f>
        <v>0</v>
      </c>
      <c r="F952" s="75">
        <f t="shared" si="139"/>
        <v>0</v>
      </c>
      <c r="G952" s="25">
        <f t="shared" si="138"/>
        <v>0</v>
      </c>
      <c r="H952" s="74">
        <f>SUM(H953:H954)</f>
        <v>0</v>
      </c>
      <c r="I952" s="76">
        <f t="shared" si="143"/>
        <v>0</v>
      </c>
      <c r="J952" s="74">
        <f>SUM(J953:J954)</f>
        <v>0</v>
      </c>
      <c r="K952" s="25">
        <f t="shared" si="140"/>
        <v>0</v>
      </c>
      <c r="L952" s="75">
        <f t="shared" si="145"/>
        <v>0</v>
      </c>
      <c r="M952" s="25">
        <f t="shared" si="141"/>
        <v>0</v>
      </c>
      <c r="N952" s="74">
        <f>SUM(N953:N954)</f>
        <v>0</v>
      </c>
      <c r="O952" s="25">
        <f t="shared" si="142"/>
        <v>0</v>
      </c>
      <c r="P952" s="76">
        <f t="shared" si="144"/>
        <v>0</v>
      </c>
    </row>
    <row r="953" spans="1:16" ht="51.75" hidden="1" x14ac:dyDescent="0.25">
      <c r="A953" s="72">
        <v>3311403240817210</v>
      </c>
      <c r="B953" s="31" t="s">
        <v>913</v>
      </c>
      <c r="C953" s="73"/>
      <c r="D953" s="64"/>
      <c r="E953" s="64"/>
      <c r="F953" s="75">
        <f t="shared" si="139"/>
        <v>0</v>
      </c>
      <c r="G953" s="25">
        <f t="shared" si="138"/>
        <v>0</v>
      </c>
      <c r="H953" s="64"/>
      <c r="I953" s="76">
        <f t="shared" si="143"/>
        <v>0</v>
      </c>
      <c r="J953" s="64"/>
      <c r="K953" s="25">
        <f t="shared" si="140"/>
        <v>0</v>
      </c>
      <c r="L953" s="75">
        <f t="shared" si="145"/>
        <v>0</v>
      </c>
      <c r="M953" s="25">
        <f t="shared" si="141"/>
        <v>0</v>
      </c>
      <c r="N953" s="64"/>
      <c r="O953" s="25">
        <f t="shared" si="142"/>
        <v>0</v>
      </c>
      <c r="P953" s="76">
        <f t="shared" si="144"/>
        <v>0</v>
      </c>
    </row>
    <row r="954" spans="1:16" ht="51.75" hidden="1" x14ac:dyDescent="0.25">
      <c r="A954" s="72">
        <v>3311403240817210</v>
      </c>
      <c r="B954" s="31" t="s">
        <v>913</v>
      </c>
      <c r="C954" s="73"/>
      <c r="D954" s="64"/>
      <c r="E954" s="64"/>
      <c r="F954" s="75">
        <f t="shared" si="139"/>
        <v>0</v>
      </c>
      <c r="G954" s="25">
        <f t="shared" si="138"/>
        <v>0</v>
      </c>
      <c r="H954" s="64"/>
      <c r="I954" s="76">
        <f t="shared" si="143"/>
        <v>0</v>
      </c>
      <c r="J954" s="64"/>
      <c r="K954" s="25">
        <f t="shared" si="140"/>
        <v>0</v>
      </c>
      <c r="L954" s="75">
        <f t="shared" si="145"/>
        <v>0</v>
      </c>
      <c r="M954" s="25">
        <f t="shared" si="141"/>
        <v>0</v>
      </c>
      <c r="N954" s="64"/>
      <c r="O954" s="25">
        <f t="shared" si="142"/>
        <v>0</v>
      </c>
      <c r="P954" s="76">
        <f t="shared" si="144"/>
        <v>0</v>
      </c>
    </row>
    <row r="955" spans="1:16" hidden="1" x14ac:dyDescent="0.25">
      <c r="A955" s="100">
        <v>3311403240853</v>
      </c>
      <c r="B955" s="31" t="s">
        <v>914</v>
      </c>
      <c r="C955" s="73"/>
      <c r="D955" s="74">
        <f>SUM(D956)</f>
        <v>0</v>
      </c>
      <c r="E955" s="74">
        <f>SUM(E956)</f>
        <v>0</v>
      </c>
      <c r="F955" s="75">
        <f t="shared" si="139"/>
        <v>0</v>
      </c>
      <c r="G955" s="25">
        <f t="shared" ref="G955:G1020" si="146">IF(OR(F955=0,F$7=0),0,F955/F$7)*100</f>
        <v>0</v>
      </c>
      <c r="H955" s="74">
        <f>SUM(H956)</f>
        <v>0</v>
      </c>
      <c r="I955" s="76">
        <f t="shared" si="143"/>
        <v>0</v>
      </c>
      <c r="J955" s="74">
        <f>SUM(J956)</f>
        <v>0</v>
      </c>
      <c r="K955" s="25">
        <f t="shared" si="140"/>
        <v>0</v>
      </c>
      <c r="L955" s="75">
        <f t="shared" si="145"/>
        <v>0</v>
      </c>
      <c r="M955" s="25">
        <f t="shared" si="141"/>
        <v>0</v>
      </c>
      <c r="N955" s="74">
        <f>SUM(N956)</f>
        <v>0</v>
      </c>
      <c r="O955" s="25">
        <f t="shared" si="142"/>
        <v>0</v>
      </c>
      <c r="P955" s="76">
        <f t="shared" si="144"/>
        <v>0</v>
      </c>
    </row>
    <row r="956" spans="1:16" hidden="1" x14ac:dyDescent="0.25">
      <c r="A956" s="100">
        <v>3311403240853210</v>
      </c>
      <c r="B956" s="31" t="s">
        <v>914</v>
      </c>
      <c r="C956" s="73"/>
      <c r="D956" s="64"/>
      <c r="E956" s="64"/>
      <c r="F956" s="75">
        <f t="shared" si="139"/>
        <v>0</v>
      </c>
      <c r="G956" s="25">
        <f t="shared" si="146"/>
        <v>0</v>
      </c>
      <c r="H956" s="64"/>
      <c r="I956" s="76">
        <f t="shared" si="143"/>
        <v>0</v>
      </c>
      <c r="J956" s="64"/>
      <c r="K956" s="25">
        <f t="shared" si="140"/>
        <v>0</v>
      </c>
      <c r="L956" s="75">
        <f t="shared" si="145"/>
        <v>0</v>
      </c>
      <c r="M956" s="25">
        <f t="shared" si="141"/>
        <v>0</v>
      </c>
      <c r="N956" s="64"/>
      <c r="O956" s="25">
        <f t="shared" si="142"/>
        <v>0</v>
      </c>
      <c r="P956" s="76">
        <f t="shared" si="144"/>
        <v>0</v>
      </c>
    </row>
    <row r="957" spans="1:16" hidden="1" x14ac:dyDescent="0.25">
      <c r="A957" s="100">
        <v>3311403240857</v>
      </c>
      <c r="B957" s="31" t="s">
        <v>915</v>
      </c>
      <c r="C957" s="73"/>
      <c r="D957" s="74">
        <f>SUM(D958)</f>
        <v>0</v>
      </c>
      <c r="E957" s="74">
        <f>SUM(E958)</f>
        <v>0</v>
      </c>
      <c r="F957" s="75">
        <f t="shared" si="139"/>
        <v>0</v>
      </c>
      <c r="G957" s="25">
        <f t="shared" si="146"/>
        <v>0</v>
      </c>
      <c r="H957" s="74">
        <f>SUM(H958)</f>
        <v>0</v>
      </c>
      <c r="I957" s="76">
        <f t="shared" si="143"/>
        <v>0</v>
      </c>
      <c r="J957" s="74">
        <f>SUM(J958)</f>
        <v>0</v>
      </c>
      <c r="K957" s="25">
        <f t="shared" si="140"/>
        <v>0</v>
      </c>
      <c r="L957" s="75">
        <f t="shared" si="145"/>
        <v>0</v>
      </c>
      <c r="M957" s="25">
        <f t="shared" si="141"/>
        <v>0</v>
      </c>
      <c r="N957" s="74">
        <f>SUM(N958)</f>
        <v>0</v>
      </c>
      <c r="O957" s="25">
        <f t="shared" si="142"/>
        <v>0</v>
      </c>
      <c r="P957" s="76">
        <f t="shared" si="144"/>
        <v>0</v>
      </c>
    </row>
    <row r="958" spans="1:16" hidden="1" x14ac:dyDescent="0.25">
      <c r="A958" s="100">
        <v>3311403240857210</v>
      </c>
      <c r="B958" s="31" t="s">
        <v>915</v>
      </c>
      <c r="C958" s="73"/>
      <c r="D958" s="64"/>
      <c r="E958" s="64"/>
      <c r="F958" s="75">
        <f t="shared" si="139"/>
        <v>0</v>
      </c>
      <c r="G958" s="25">
        <f t="shared" si="146"/>
        <v>0</v>
      </c>
      <c r="H958" s="64"/>
      <c r="I958" s="76">
        <f t="shared" si="143"/>
        <v>0</v>
      </c>
      <c r="J958" s="64"/>
      <c r="K958" s="25">
        <f t="shared" si="140"/>
        <v>0</v>
      </c>
      <c r="L958" s="75">
        <f t="shared" si="145"/>
        <v>0</v>
      </c>
      <c r="M958" s="25">
        <f t="shared" si="141"/>
        <v>0</v>
      </c>
      <c r="N958" s="64"/>
      <c r="O958" s="25">
        <f t="shared" si="142"/>
        <v>0</v>
      </c>
      <c r="P958" s="76">
        <f t="shared" si="144"/>
        <v>0</v>
      </c>
    </row>
    <row r="959" spans="1:16" ht="39" hidden="1" x14ac:dyDescent="0.25">
      <c r="A959" s="100">
        <v>3311403240870</v>
      </c>
      <c r="B959" s="31" t="s">
        <v>916</v>
      </c>
      <c r="C959" s="73"/>
      <c r="D959" s="74">
        <f>SUM(D960:D962)</f>
        <v>0</v>
      </c>
      <c r="E959" s="74">
        <f>SUM(E960:E962)</f>
        <v>0</v>
      </c>
      <c r="F959" s="75">
        <f t="shared" si="139"/>
        <v>0</v>
      </c>
      <c r="G959" s="25">
        <f t="shared" si="146"/>
        <v>0</v>
      </c>
      <c r="H959" s="74">
        <f>SUM(H960:H962)</f>
        <v>0</v>
      </c>
      <c r="I959" s="76">
        <f t="shared" si="143"/>
        <v>0</v>
      </c>
      <c r="J959" s="74">
        <f>SUM(J960:J962)</f>
        <v>0</v>
      </c>
      <c r="K959" s="25">
        <f t="shared" si="140"/>
        <v>0</v>
      </c>
      <c r="L959" s="75">
        <f t="shared" si="145"/>
        <v>0</v>
      </c>
      <c r="M959" s="25">
        <f t="shared" si="141"/>
        <v>0</v>
      </c>
      <c r="N959" s="74">
        <f>SUM(N960:N962)</f>
        <v>0</v>
      </c>
      <c r="O959" s="25">
        <f t="shared" si="142"/>
        <v>0</v>
      </c>
      <c r="P959" s="76">
        <f t="shared" si="144"/>
        <v>0</v>
      </c>
    </row>
    <row r="960" spans="1:16" ht="39" hidden="1" x14ac:dyDescent="0.25">
      <c r="A960" s="100">
        <v>3311403240870210</v>
      </c>
      <c r="B960" s="31" t="s">
        <v>916</v>
      </c>
      <c r="C960" s="73"/>
      <c r="D960" s="64"/>
      <c r="E960" s="64"/>
      <c r="F960" s="75">
        <f t="shared" si="139"/>
        <v>0</v>
      </c>
      <c r="G960" s="25">
        <f t="shared" si="146"/>
        <v>0</v>
      </c>
      <c r="H960" s="64"/>
      <c r="I960" s="76">
        <f t="shared" si="143"/>
        <v>0</v>
      </c>
      <c r="J960" s="64"/>
      <c r="K960" s="25">
        <f t="shared" si="140"/>
        <v>0</v>
      </c>
      <c r="L960" s="75">
        <f t="shared" si="145"/>
        <v>0</v>
      </c>
      <c r="M960" s="25">
        <f t="shared" si="141"/>
        <v>0</v>
      </c>
      <c r="N960" s="64"/>
      <c r="O960" s="25">
        <f t="shared" si="142"/>
        <v>0</v>
      </c>
      <c r="P960" s="76">
        <f t="shared" si="144"/>
        <v>0</v>
      </c>
    </row>
    <row r="961" spans="1:16" ht="39" hidden="1" x14ac:dyDescent="0.25">
      <c r="A961" s="100">
        <v>3311403240870210</v>
      </c>
      <c r="B961" s="31" t="s">
        <v>916</v>
      </c>
      <c r="C961" s="73"/>
      <c r="D961" s="64"/>
      <c r="E961" s="64"/>
      <c r="F961" s="75">
        <f t="shared" si="139"/>
        <v>0</v>
      </c>
      <c r="G961" s="25">
        <f t="shared" si="146"/>
        <v>0</v>
      </c>
      <c r="H961" s="64"/>
      <c r="I961" s="76">
        <f t="shared" si="143"/>
        <v>0</v>
      </c>
      <c r="J961" s="64"/>
      <c r="K961" s="25">
        <f t="shared" si="140"/>
        <v>0</v>
      </c>
      <c r="L961" s="75">
        <f t="shared" si="145"/>
        <v>0</v>
      </c>
      <c r="M961" s="25">
        <f t="shared" si="141"/>
        <v>0</v>
      </c>
      <c r="N961" s="64"/>
      <c r="O961" s="25">
        <f t="shared" si="142"/>
        <v>0</v>
      </c>
      <c r="P961" s="76">
        <f t="shared" si="144"/>
        <v>0</v>
      </c>
    </row>
    <row r="962" spans="1:16" ht="39" hidden="1" x14ac:dyDescent="0.25">
      <c r="A962" s="100">
        <v>3311403240870210</v>
      </c>
      <c r="B962" s="31" t="s">
        <v>916</v>
      </c>
      <c r="C962" s="73"/>
      <c r="D962" s="64"/>
      <c r="E962" s="64"/>
      <c r="F962" s="75">
        <f t="shared" si="139"/>
        <v>0</v>
      </c>
      <c r="G962" s="25">
        <f t="shared" si="146"/>
        <v>0</v>
      </c>
      <c r="H962" s="64"/>
      <c r="I962" s="76">
        <f t="shared" si="143"/>
        <v>0</v>
      </c>
      <c r="J962" s="64"/>
      <c r="K962" s="25">
        <f t="shared" si="140"/>
        <v>0</v>
      </c>
      <c r="L962" s="75">
        <f t="shared" si="145"/>
        <v>0</v>
      </c>
      <c r="M962" s="25">
        <f t="shared" si="141"/>
        <v>0</v>
      </c>
      <c r="N962" s="64"/>
      <c r="O962" s="25">
        <f t="shared" si="142"/>
        <v>0</v>
      </c>
      <c r="P962" s="76">
        <f t="shared" si="144"/>
        <v>0</v>
      </c>
    </row>
    <row r="963" spans="1:16" ht="39" hidden="1" x14ac:dyDescent="0.25">
      <c r="A963" s="72">
        <v>331140325</v>
      </c>
      <c r="B963" s="31" t="s">
        <v>917</v>
      </c>
      <c r="C963" s="73"/>
      <c r="D963" s="74">
        <f>SUM(D964+D966+D968)</f>
        <v>0</v>
      </c>
      <c r="E963" s="74">
        <f>SUM(E964+E966+E968)</f>
        <v>0</v>
      </c>
      <c r="F963" s="75">
        <f t="shared" si="139"/>
        <v>0</v>
      </c>
      <c r="G963" s="25">
        <f t="shared" si="146"/>
        <v>0</v>
      </c>
      <c r="H963" s="74">
        <f>SUM(H964+H966+H968)</f>
        <v>0</v>
      </c>
      <c r="I963" s="76">
        <f t="shared" si="143"/>
        <v>0</v>
      </c>
      <c r="J963" s="74">
        <f>SUM(J964+J966+J968)</f>
        <v>0</v>
      </c>
      <c r="K963" s="25">
        <f t="shared" si="140"/>
        <v>0</v>
      </c>
      <c r="L963" s="75">
        <f t="shared" si="145"/>
        <v>0</v>
      </c>
      <c r="M963" s="25">
        <f t="shared" si="141"/>
        <v>0</v>
      </c>
      <c r="N963" s="74">
        <f>SUM(N964+N966+N968)</f>
        <v>0</v>
      </c>
      <c r="O963" s="25">
        <f t="shared" si="142"/>
        <v>0</v>
      </c>
      <c r="P963" s="76">
        <f t="shared" si="144"/>
        <v>0</v>
      </c>
    </row>
    <row r="964" spans="1:16" hidden="1" x14ac:dyDescent="0.25">
      <c r="A964" s="72">
        <v>3311403250711</v>
      </c>
      <c r="B964" s="31" t="s">
        <v>918</v>
      </c>
      <c r="C964" s="73"/>
      <c r="D964" s="74">
        <f>SUM(D965)</f>
        <v>0</v>
      </c>
      <c r="E964" s="74">
        <f>SUM(E965)</f>
        <v>0</v>
      </c>
      <c r="F964" s="75">
        <f t="shared" si="139"/>
        <v>0</v>
      </c>
      <c r="G964" s="25">
        <f t="shared" si="146"/>
        <v>0</v>
      </c>
      <c r="H964" s="74">
        <f>SUM(H965)</f>
        <v>0</v>
      </c>
      <c r="I964" s="76">
        <f t="shared" si="143"/>
        <v>0</v>
      </c>
      <c r="J964" s="74">
        <f>SUM(J965)</f>
        <v>0</v>
      </c>
      <c r="K964" s="25">
        <f t="shared" si="140"/>
        <v>0</v>
      </c>
      <c r="L964" s="75">
        <f t="shared" si="145"/>
        <v>0</v>
      </c>
      <c r="M964" s="25">
        <f t="shared" si="141"/>
        <v>0</v>
      </c>
      <c r="N964" s="74">
        <f>SUM(N965)</f>
        <v>0</v>
      </c>
      <c r="O964" s="25">
        <f t="shared" si="142"/>
        <v>0</v>
      </c>
      <c r="P964" s="76">
        <f t="shared" si="144"/>
        <v>0</v>
      </c>
    </row>
    <row r="965" spans="1:16" hidden="1" x14ac:dyDescent="0.25">
      <c r="A965" s="72">
        <v>3311403250711220</v>
      </c>
      <c r="B965" s="31" t="s">
        <v>918</v>
      </c>
      <c r="C965" s="73"/>
      <c r="D965" s="64"/>
      <c r="E965" s="64"/>
      <c r="F965" s="75">
        <f t="shared" si="139"/>
        <v>0</v>
      </c>
      <c r="G965" s="25">
        <f t="shared" si="146"/>
        <v>0</v>
      </c>
      <c r="H965" s="64"/>
      <c r="I965" s="76">
        <f t="shared" si="143"/>
        <v>0</v>
      </c>
      <c r="J965" s="64"/>
      <c r="K965" s="25">
        <f t="shared" si="140"/>
        <v>0</v>
      </c>
      <c r="L965" s="75">
        <f t="shared" si="145"/>
        <v>0</v>
      </c>
      <c r="M965" s="25">
        <f t="shared" si="141"/>
        <v>0</v>
      </c>
      <c r="N965" s="64"/>
      <c r="O965" s="25">
        <f t="shared" si="142"/>
        <v>0</v>
      </c>
      <c r="P965" s="76">
        <f t="shared" si="144"/>
        <v>0</v>
      </c>
    </row>
    <row r="966" spans="1:16" ht="26.25" hidden="1" x14ac:dyDescent="0.25">
      <c r="A966" s="72">
        <v>3311403250753</v>
      </c>
      <c r="B966" s="31" t="s">
        <v>919</v>
      </c>
      <c r="C966" s="73"/>
      <c r="D966" s="74">
        <f>SUM(D967)</f>
        <v>0</v>
      </c>
      <c r="E966" s="74">
        <f>SUM(E967)</f>
        <v>0</v>
      </c>
      <c r="F966" s="75">
        <f t="shared" si="139"/>
        <v>0</v>
      </c>
      <c r="G966" s="25">
        <f t="shared" si="146"/>
        <v>0</v>
      </c>
      <c r="H966" s="74">
        <f>SUM(H967)</f>
        <v>0</v>
      </c>
      <c r="I966" s="76">
        <f t="shared" si="143"/>
        <v>0</v>
      </c>
      <c r="J966" s="74">
        <f>SUM(J967)</f>
        <v>0</v>
      </c>
      <c r="K966" s="25">
        <f t="shared" si="140"/>
        <v>0</v>
      </c>
      <c r="L966" s="75">
        <f t="shared" si="145"/>
        <v>0</v>
      </c>
      <c r="M966" s="25">
        <f t="shared" si="141"/>
        <v>0</v>
      </c>
      <c r="N966" s="74">
        <f>SUM(N967)</f>
        <v>0</v>
      </c>
      <c r="O966" s="25">
        <f t="shared" si="142"/>
        <v>0</v>
      </c>
      <c r="P966" s="76">
        <f t="shared" si="144"/>
        <v>0</v>
      </c>
    </row>
    <row r="967" spans="1:16" ht="26.25" hidden="1" x14ac:dyDescent="0.25">
      <c r="A967" s="72">
        <v>3311403250753220</v>
      </c>
      <c r="B967" s="31" t="s">
        <v>919</v>
      </c>
      <c r="C967" s="73"/>
      <c r="D967" s="64"/>
      <c r="E967" s="64"/>
      <c r="F967" s="75">
        <f t="shared" si="139"/>
        <v>0</v>
      </c>
      <c r="G967" s="25">
        <f t="shared" si="146"/>
        <v>0</v>
      </c>
      <c r="H967" s="64"/>
      <c r="I967" s="76">
        <f t="shared" si="143"/>
        <v>0</v>
      </c>
      <c r="J967" s="64"/>
      <c r="K967" s="25">
        <f t="shared" si="140"/>
        <v>0</v>
      </c>
      <c r="L967" s="75">
        <f t="shared" si="145"/>
        <v>0</v>
      </c>
      <c r="M967" s="25">
        <f t="shared" si="141"/>
        <v>0</v>
      </c>
      <c r="N967" s="64"/>
      <c r="O967" s="25">
        <f t="shared" si="142"/>
        <v>0</v>
      </c>
      <c r="P967" s="76">
        <f t="shared" si="144"/>
        <v>0</v>
      </c>
    </row>
    <row r="968" spans="1:16" ht="26.25" hidden="1" x14ac:dyDescent="0.25">
      <c r="A968" s="72">
        <v>3311403250823</v>
      </c>
      <c r="B968" s="31" t="s">
        <v>920</v>
      </c>
      <c r="C968" s="73"/>
      <c r="D968" s="74">
        <f>SUM(D969:D970)</f>
        <v>0</v>
      </c>
      <c r="E968" s="74">
        <f>SUM(E969:E970)</f>
        <v>0</v>
      </c>
      <c r="F968" s="75">
        <f t="shared" si="139"/>
        <v>0</v>
      </c>
      <c r="G968" s="25">
        <f t="shared" si="146"/>
        <v>0</v>
      </c>
      <c r="H968" s="74">
        <f>SUM(H969:H970)</f>
        <v>0</v>
      </c>
      <c r="I968" s="76">
        <f t="shared" si="143"/>
        <v>0</v>
      </c>
      <c r="J968" s="74">
        <f>SUM(J969:J970)</f>
        <v>0</v>
      </c>
      <c r="K968" s="25">
        <f t="shared" si="140"/>
        <v>0</v>
      </c>
      <c r="L968" s="75">
        <f t="shared" si="145"/>
        <v>0</v>
      </c>
      <c r="M968" s="25">
        <f t="shared" si="141"/>
        <v>0</v>
      </c>
      <c r="N968" s="74">
        <f>SUM(N969:N970)</f>
        <v>0</v>
      </c>
      <c r="O968" s="25">
        <f t="shared" si="142"/>
        <v>0</v>
      </c>
      <c r="P968" s="76">
        <f t="shared" si="144"/>
        <v>0</v>
      </c>
    </row>
    <row r="969" spans="1:16" ht="26.25" hidden="1" x14ac:dyDescent="0.25">
      <c r="A969" s="72">
        <v>3311403250823220</v>
      </c>
      <c r="B969" s="31" t="s">
        <v>920</v>
      </c>
      <c r="C969" s="73"/>
      <c r="D969" s="64"/>
      <c r="E969" s="64"/>
      <c r="F969" s="75">
        <f t="shared" si="139"/>
        <v>0</v>
      </c>
      <c r="G969" s="25">
        <f t="shared" si="146"/>
        <v>0</v>
      </c>
      <c r="H969" s="64"/>
      <c r="I969" s="76">
        <f t="shared" si="143"/>
        <v>0</v>
      </c>
      <c r="J969" s="64"/>
      <c r="K969" s="25">
        <f t="shared" si="140"/>
        <v>0</v>
      </c>
      <c r="L969" s="75">
        <f t="shared" si="145"/>
        <v>0</v>
      </c>
      <c r="M969" s="25">
        <f t="shared" si="141"/>
        <v>0</v>
      </c>
      <c r="N969" s="64"/>
      <c r="O969" s="25">
        <f t="shared" si="142"/>
        <v>0</v>
      </c>
      <c r="P969" s="76">
        <f t="shared" si="144"/>
        <v>0</v>
      </c>
    </row>
    <row r="970" spans="1:16" ht="26.25" hidden="1" x14ac:dyDescent="0.25">
      <c r="A970" s="72">
        <v>3311403250823220</v>
      </c>
      <c r="B970" s="31" t="s">
        <v>920</v>
      </c>
      <c r="C970" s="73"/>
      <c r="D970" s="64"/>
      <c r="E970" s="64"/>
      <c r="F970" s="75">
        <f t="shared" si="139"/>
        <v>0</v>
      </c>
      <c r="G970" s="25">
        <f t="shared" si="146"/>
        <v>0</v>
      </c>
      <c r="H970" s="64"/>
      <c r="I970" s="76">
        <f t="shared" si="143"/>
        <v>0</v>
      </c>
      <c r="J970" s="64"/>
      <c r="K970" s="25">
        <f t="shared" si="140"/>
        <v>0</v>
      </c>
      <c r="L970" s="75">
        <f t="shared" si="145"/>
        <v>0</v>
      </c>
      <c r="M970" s="25">
        <f t="shared" si="141"/>
        <v>0</v>
      </c>
      <c r="N970" s="64"/>
      <c r="O970" s="25">
        <f t="shared" si="142"/>
        <v>0</v>
      </c>
      <c r="P970" s="76">
        <f t="shared" si="144"/>
        <v>0</v>
      </c>
    </row>
    <row r="971" spans="1:16" ht="26.25" hidden="1" x14ac:dyDescent="0.25">
      <c r="A971" s="72">
        <v>331140326</v>
      </c>
      <c r="B971" s="31" t="s">
        <v>921</v>
      </c>
      <c r="C971" s="73"/>
      <c r="D971" s="74">
        <f>SUM(D972+D974+D977+D979+D981+D983+D985+D987+D989+D991+D993+D995+D997+D999+D1001+D1003+D1005+D1007+D1009+D1011+D1013+D1015+D1017+D1019+D1021+D1023+D1025+D1027+D1031+D1034+D1037+D1039+D1041)</f>
        <v>0</v>
      </c>
      <c r="E971" s="74">
        <f>SUM(E972+E974+E977+E979+E981+E983+E985+E987+E989+E991+E993+E995+E997+E999+E1001+E1003+E1005+E1007+E1009+E1011+E1013+E1015+E1017+E1019+E1021+E1023+E1025+E1027+E1031+E1034+E1037+E1039+E1041)</f>
        <v>0</v>
      </c>
      <c r="F971" s="75">
        <f t="shared" si="139"/>
        <v>0</v>
      </c>
      <c r="G971" s="25">
        <f t="shared" si="146"/>
        <v>0</v>
      </c>
      <c r="H971" s="74">
        <f>SUM(H972+H974+H977+H979+H981+H983+H985+H987+H989+H991+H993+H995+H997+H999+H1001+H1003+H1005+H1007+H1009+H1011+H1013+H1015+H1017+H1019+H1021+H1023+H1025+H1027+H1031+H1034+H1037+H1039+H1041)</f>
        <v>0</v>
      </c>
      <c r="I971" s="76">
        <f t="shared" si="143"/>
        <v>0</v>
      </c>
      <c r="J971" s="74">
        <f>SUM(J972+J974+J977+J979+J981+J983+J985+J987+J989+J991+J993+J995+J997+J999+J1001+J1003+J1005+J1007+J1009+J1011+J1013+J1015+J1017+J1019+J1021+J1023+J1025+J1027+J1031+J1034+J1037+J1039+J1041)</f>
        <v>0</v>
      </c>
      <c r="K971" s="25">
        <f t="shared" si="140"/>
        <v>0</v>
      </c>
      <c r="L971" s="75">
        <f t="shared" si="145"/>
        <v>0</v>
      </c>
      <c r="M971" s="25">
        <f t="shared" si="141"/>
        <v>0</v>
      </c>
      <c r="N971" s="74">
        <f>SUM(N972+N974+N977+N979+N981+N983+N985+N987+N989+N991+N993+N995+N997+N999+N1001+N1003+N1005+N1007+N1009+N1011+N1013+N1015+N1017+N1019+N1021+N1023+N1025+N1027+N1031+N1034+N1037+N1039+N1041)</f>
        <v>0</v>
      </c>
      <c r="O971" s="25">
        <f t="shared" si="142"/>
        <v>0</v>
      </c>
      <c r="P971" s="76">
        <f t="shared" si="144"/>
        <v>0</v>
      </c>
    </row>
    <row r="972" spans="1:16" hidden="1" x14ac:dyDescent="0.25">
      <c r="A972" s="72">
        <v>3311403260076</v>
      </c>
      <c r="B972" s="31" t="s">
        <v>922</v>
      </c>
      <c r="C972" s="73"/>
      <c r="D972" s="74">
        <f>SUM(D973)</f>
        <v>0</v>
      </c>
      <c r="E972" s="74">
        <f>SUM(E973)</f>
        <v>0</v>
      </c>
      <c r="F972" s="75">
        <f t="shared" si="139"/>
        <v>0</v>
      </c>
      <c r="G972" s="25">
        <f t="shared" si="146"/>
        <v>0</v>
      </c>
      <c r="H972" s="74">
        <f>SUM(H973)</f>
        <v>0</v>
      </c>
      <c r="I972" s="76">
        <f t="shared" si="143"/>
        <v>0</v>
      </c>
      <c r="J972" s="74">
        <f>SUM(J973)</f>
        <v>0</v>
      </c>
      <c r="K972" s="25">
        <f t="shared" si="140"/>
        <v>0</v>
      </c>
      <c r="L972" s="75">
        <f t="shared" si="145"/>
        <v>0</v>
      </c>
      <c r="M972" s="25">
        <f t="shared" si="141"/>
        <v>0</v>
      </c>
      <c r="N972" s="74">
        <f>SUM(N973)</f>
        <v>0</v>
      </c>
      <c r="O972" s="25">
        <f t="shared" si="142"/>
        <v>0</v>
      </c>
      <c r="P972" s="76">
        <f t="shared" si="144"/>
        <v>0</v>
      </c>
    </row>
    <row r="973" spans="1:16" hidden="1" x14ac:dyDescent="0.25">
      <c r="A973" s="72">
        <v>3311403260076</v>
      </c>
      <c r="B973" s="31" t="s">
        <v>922</v>
      </c>
      <c r="C973" s="73"/>
      <c r="D973" s="64"/>
      <c r="E973" s="64"/>
      <c r="F973" s="75">
        <f t="shared" si="139"/>
        <v>0</v>
      </c>
      <c r="G973" s="25">
        <f t="shared" si="146"/>
        <v>0</v>
      </c>
      <c r="H973" s="64"/>
      <c r="I973" s="76">
        <f t="shared" si="143"/>
        <v>0</v>
      </c>
      <c r="J973" s="64"/>
      <c r="K973" s="25">
        <f t="shared" si="140"/>
        <v>0</v>
      </c>
      <c r="L973" s="75">
        <f t="shared" si="145"/>
        <v>0</v>
      </c>
      <c r="M973" s="25">
        <f t="shared" si="141"/>
        <v>0</v>
      </c>
      <c r="N973" s="64"/>
      <c r="O973" s="25">
        <f t="shared" si="142"/>
        <v>0</v>
      </c>
      <c r="P973" s="76">
        <f t="shared" si="144"/>
        <v>0</v>
      </c>
    </row>
    <row r="974" spans="1:16" hidden="1" x14ac:dyDescent="0.25">
      <c r="A974" s="100">
        <v>3311403260226</v>
      </c>
      <c r="B974" s="101" t="s">
        <v>923</v>
      </c>
      <c r="C974" s="73"/>
      <c r="D974" s="74">
        <f>SUM(D975:D976)</f>
        <v>0</v>
      </c>
      <c r="E974" s="74">
        <f>SUM(E975:E976)</f>
        <v>0</v>
      </c>
      <c r="F974" s="75">
        <f t="shared" si="139"/>
        <v>0</v>
      </c>
      <c r="G974" s="25">
        <f t="shared" si="146"/>
        <v>0</v>
      </c>
      <c r="H974" s="74">
        <f>SUM(H975:H976)</f>
        <v>0</v>
      </c>
      <c r="I974" s="76">
        <f t="shared" si="143"/>
        <v>0</v>
      </c>
      <c r="J974" s="74">
        <f>SUM(J975:J976)</f>
        <v>0</v>
      </c>
      <c r="K974" s="25">
        <f t="shared" si="140"/>
        <v>0</v>
      </c>
      <c r="L974" s="75">
        <f t="shared" si="145"/>
        <v>0</v>
      </c>
      <c r="M974" s="25">
        <f t="shared" si="141"/>
        <v>0</v>
      </c>
      <c r="N974" s="74">
        <f>SUM(N975:N976)</f>
        <v>0</v>
      </c>
      <c r="O974" s="25">
        <f t="shared" si="142"/>
        <v>0</v>
      </c>
      <c r="P974" s="76">
        <f t="shared" si="144"/>
        <v>0</v>
      </c>
    </row>
    <row r="975" spans="1:16" hidden="1" x14ac:dyDescent="0.25">
      <c r="A975" s="100">
        <v>3311403260226220</v>
      </c>
      <c r="B975" s="101" t="s">
        <v>924</v>
      </c>
      <c r="C975" s="73"/>
      <c r="D975" s="64"/>
      <c r="E975" s="64"/>
      <c r="F975" s="75">
        <f t="shared" si="139"/>
        <v>0</v>
      </c>
      <c r="G975" s="25">
        <f t="shared" si="146"/>
        <v>0</v>
      </c>
      <c r="H975" s="64"/>
      <c r="I975" s="76">
        <f t="shared" si="143"/>
        <v>0</v>
      </c>
      <c r="J975" s="64"/>
      <c r="K975" s="25">
        <f t="shared" si="140"/>
        <v>0</v>
      </c>
      <c r="L975" s="75">
        <f t="shared" si="145"/>
        <v>0</v>
      </c>
      <c r="M975" s="25">
        <f t="shared" si="141"/>
        <v>0</v>
      </c>
      <c r="N975" s="64"/>
      <c r="O975" s="25">
        <f t="shared" si="142"/>
        <v>0</v>
      </c>
      <c r="P975" s="76">
        <f t="shared" si="144"/>
        <v>0</v>
      </c>
    </row>
    <row r="976" spans="1:16" hidden="1" x14ac:dyDescent="0.25">
      <c r="A976" s="100">
        <v>3311403260226220</v>
      </c>
      <c r="B976" s="101" t="s">
        <v>924</v>
      </c>
      <c r="C976" s="73"/>
      <c r="D976" s="64"/>
      <c r="E976" s="64"/>
      <c r="F976" s="75">
        <f t="shared" si="139"/>
        <v>0</v>
      </c>
      <c r="G976" s="25">
        <f t="shared" si="146"/>
        <v>0</v>
      </c>
      <c r="H976" s="64"/>
      <c r="I976" s="76">
        <f t="shared" si="143"/>
        <v>0</v>
      </c>
      <c r="J976" s="64"/>
      <c r="K976" s="25">
        <f t="shared" si="140"/>
        <v>0</v>
      </c>
      <c r="L976" s="75">
        <f>SUM(N976-J976)</f>
        <v>0</v>
      </c>
      <c r="M976" s="25">
        <f t="shared" si="141"/>
        <v>0</v>
      </c>
      <c r="N976" s="64"/>
      <c r="O976" s="25">
        <f t="shared" si="142"/>
        <v>0</v>
      </c>
      <c r="P976" s="76">
        <f>SUM(F976-N976)</f>
        <v>0</v>
      </c>
    </row>
    <row r="977" spans="1:16" hidden="1" x14ac:dyDescent="0.25">
      <c r="A977" s="100">
        <v>3311403260364</v>
      </c>
      <c r="B977" s="101" t="s">
        <v>925</v>
      </c>
      <c r="C977" s="73"/>
      <c r="D977" s="74">
        <f>SUM(D978)</f>
        <v>0</v>
      </c>
      <c r="E977" s="74">
        <f>SUM(E978)</f>
        <v>0</v>
      </c>
      <c r="F977" s="75">
        <f t="shared" si="139"/>
        <v>0</v>
      </c>
      <c r="G977" s="25">
        <f t="shared" si="146"/>
        <v>0</v>
      </c>
      <c r="H977" s="74">
        <f>SUM(H978)</f>
        <v>0</v>
      </c>
      <c r="I977" s="76">
        <f t="shared" si="143"/>
        <v>0</v>
      </c>
      <c r="J977" s="74">
        <f>SUM(J978)</f>
        <v>0</v>
      </c>
      <c r="K977" s="25">
        <f t="shared" si="140"/>
        <v>0</v>
      </c>
      <c r="L977" s="75">
        <f t="shared" si="145"/>
        <v>0</v>
      </c>
      <c r="M977" s="25">
        <f t="shared" si="141"/>
        <v>0</v>
      </c>
      <c r="N977" s="74">
        <f>SUM(N978)</f>
        <v>0</v>
      </c>
      <c r="O977" s="25">
        <f t="shared" si="142"/>
        <v>0</v>
      </c>
      <c r="P977" s="76">
        <f t="shared" si="144"/>
        <v>0</v>
      </c>
    </row>
    <row r="978" spans="1:16" hidden="1" x14ac:dyDescent="0.25">
      <c r="A978" s="100">
        <v>3311403260364220</v>
      </c>
      <c r="B978" s="101" t="s">
        <v>926</v>
      </c>
      <c r="C978" s="73"/>
      <c r="D978" s="64"/>
      <c r="E978" s="64"/>
      <c r="F978" s="75">
        <f t="shared" si="139"/>
        <v>0</v>
      </c>
      <c r="G978" s="25">
        <f t="shared" si="146"/>
        <v>0</v>
      </c>
      <c r="H978" s="64"/>
      <c r="I978" s="76">
        <f t="shared" si="143"/>
        <v>0</v>
      </c>
      <c r="J978" s="64"/>
      <c r="K978" s="25">
        <f t="shared" si="140"/>
        <v>0</v>
      </c>
      <c r="L978" s="75">
        <f t="shared" si="145"/>
        <v>0</v>
      </c>
      <c r="M978" s="25">
        <f t="shared" si="141"/>
        <v>0</v>
      </c>
      <c r="N978" s="64"/>
      <c r="O978" s="25">
        <f t="shared" si="142"/>
        <v>0</v>
      </c>
      <c r="P978" s="76">
        <f t="shared" si="144"/>
        <v>0</v>
      </c>
    </row>
    <row r="979" spans="1:16" hidden="1" x14ac:dyDescent="0.25">
      <c r="A979" s="72">
        <v>3311403260687</v>
      </c>
      <c r="B979" s="31" t="s">
        <v>927</v>
      </c>
      <c r="C979" s="73"/>
      <c r="D979" s="74">
        <f>SUM(D980)</f>
        <v>0</v>
      </c>
      <c r="E979" s="74">
        <f>SUM(E980)</f>
        <v>0</v>
      </c>
      <c r="F979" s="75">
        <f t="shared" si="139"/>
        <v>0</v>
      </c>
      <c r="G979" s="25">
        <f t="shared" si="146"/>
        <v>0</v>
      </c>
      <c r="H979" s="74">
        <f>SUM(H980)</f>
        <v>0</v>
      </c>
      <c r="I979" s="76">
        <f t="shared" si="143"/>
        <v>0</v>
      </c>
      <c r="J979" s="74">
        <f>SUM(J980)</f>
        <v>0</v>
      </c>
      <c r="K979" s="25">
        <f t="shared" si="140"/>
        <v>0</v>
      </c>
      <c r="L979" s="75">
        <f t="shared" si="145"/>
        <v>0</v>
      </c>
      <c r="M979" s="25">
        <f t="shared" si="141"/>
        <v>0</v>
      </c>
      <c r="N979" s="74">
        <f>SUM(N980)</f>
        <v>0</v>
      </c>
      <c r="O979" s="25">
        <f t="shared" si="142"/>
        <v>0</v>
      </c>
      <c r="P979" s="76">
        <f t="shared" si="144"/>
        <v>0</v>
      </c>
    </row>
    <row r="980" spans="1:16" hidden="1" x14ac:dyDescent="0.25">
      <c r="A980" s="72">
        <v>3311403260687220</v>
      </c>
      <c r="B980" s="31" t="s">
        <v>928</v>
      </c>
      <c r="C980" s="73"/>
      <c r="D980" s="64"/>
      <c r="E980" s="64"/>
      <c r="F980" s="75">
        <f t="shared" si="139"/>
        <v>0</v>
      </c>
      <c r="G980" s="25">
        <f t="shared" si="146"/>
        <v>0</v>
      </c>
      <c r="H980" s="64"/>
      <c r="I980" s="76">
        <f t="shared" si="143"/>
        <v>0</v>
      </c>
      <c r="J980" s="64"/>
      <c r="K980" s="25">
        <f t="shared" si="140"/>
        <v>0</v>
      </c>
      <c r="L980" s="75">
        <f t="shared" si="145"/>
        <v>0</v>
      </c>
      <c r="M980" s="25">
        <f t="shared" si="141"/>
        <v>0</v>
      </c>
      <c r="N980" s="64"/>
      <c r="O980" s="25">
        <f t="shared" si="142"/>
        <v>0</v>
      </c>
      <c r="P980" s="76">
        <f t="shared" si="144"/>
        <v>0</v>
      </c>
    </row>
    <row r="981" spans="1:16" ht="26.25" hidden="1" x14ac:dyDescent="0.25">
      <c r="A981" s="72">
        <v>3311403260695</v>
      </c>
      <c r="B981" s="31" t="s">
        <v>929</v>
      </c>
      <c r="C981" s="73"/>
      <c r="D981" s="74">
        <f>SUM(D982)</f>
        <v>0</v>
      </c>
      <c r="E981" s="74">
        <f>SUM(E982)</f>
        <v>0</v>
      </c>
      <c r="F981" s="75">
        <f t="shared" ref="F981:F1046" si="147">SUM(D981+E981)</f>
        <v>0</v>
      </c>
      <c r="G981" s="25">
        <f t="shared" si="146"/>
        <v>0</v>
      </c>
      <c r="H981" s="74">
        <f>SUM(H982)</f>
        <v>0</v>
      </c>
      <c r="I981" s="76">
        <f t="shared" si="143"/>
        <v>0</v>
      </c>
      <c r="J981" s="74">
        <f>SUM(J982)</f>
        <v>0</v>
      </c>
      <c r="K981" s="25">
        <f t="shared" ref="K981:K1046" si="148">IF(OR(J981=0,F981=0),0,J981/F981)*100</f>
        <v>0</v>
      </c>
      <c r="L981" s="75">
        <f t="shared" si="145"/>
        <v>0</v>
      </c>
      <c r="M981" s="25">
        <f t="shared" ref="M981:M1046" si="149">IF(OR(L981=0,F981=0),0,L981/F981)*100</f>
        <v>0</v>
      </c>
      <c r="N981" s="74">
        <f>SUM(N982)</f>
        <v>0</v>
      </c>
      <c r="O981" s="25">
        <f t="shared" ref="O981:O1046" si="150">IF(OR(N981=0,F981=0),0,N981/F981)*100</f>
        <v>0</v>
      </c>
      <c r="P981" s="76">
        <f t="shared" si="144"/>
        <v>0</v>
      </c>
    </row>
    <row r="982" spans="1:16" ht="26.25" hidden="1" x14ac:dyDescent="0.25">
      <c r="A982" s="72">
        <v>3311403260695220</v>
      </c>
      <c r="B982" s="31" t="s">
        <v>929</v>
      </c>
      <c r="C982" s="73"/>
      <c r="D982" s="64"/>
      <c r="E982" s="64"/>
      <c r="F982" s="75">
        <f t="shared" si="147"/>
        <v>0</v>
      </c>
      <c r="G982" s="25">
        <f t="shared" si="146"/>
        <v>0</v>
      </c>
      <c r="H982" s="64"/>
      <c r="I982" s="76">
        <f t="shared" ref="I982:I1047" si="151">SUM(F982-H982)</f>
        <v>0</v>
      </c>
      <c r="J982" s="64"/>
      <c r="K982" s="25">
        <f t="shared" si="148"/>
        <v>0</v>
      </c>
      <c r="L982" s="75">
        <f t="shared" si="145"/>
        <v>0</v>
      </c>
      <c r="M982" s="25">
        <f t="shared" si="149"/>
        <v>0</v>
      </c>
      <c r="N982" s="64"/>
      <c r="O982" s="25">
        <f t="shared" si="150"/>
        <v>0</v>
      </c>
      <c r="P982" s="76">
        <f t="shared" si="144"/>
        <v>0</v>
      </c>
    </row>
    <row r="983" spans="1:16" hidden="1" x14ac:dyDescent="0.25">
      <c r="A983" s="72">
        <v>3311403260696</v>
      </c>
      <c r="B983" s="31" t="s">
        <v>930</v>
      </c>
      <c r="C983" s="73"/>
      <c r="D983" s="74">
        <f>SUM(D984)</f>
        <v>0</v>
      </c>
      <c r="E983" s="74">
        <f>SUM(E984)</f>
        <v>0</v>
      </c>
      <c r="F983" s="75">
        <f t="shared" si="147"/>
        <v>0</v>
      </c>
      <c r="G983" s="25">
        <f t="shared" si="146"/>
        <v>0</v>
      </c>
      <c r="H983" s="74">
        <f>SUM(H984)</f>
        <v>0</v>
      </c>
      <c r="I983" s="76">
        <f t="shared" si="151"/>
        <v>0</v>
      </c>
      <c r="J983" s="74">
        <f>SUM(J984)</f>
        <v>0</v>
      </c>
      <c r="K983" s="25">
        <f t="shared" si="148"/>
        <v>0</v>
      </c>
      <c r="L983" s="75">
        <f t="shared" si="145"/>
        <v>0</v>
      </c>
      <c r="M983" s="25">
        <f t="shared" si="149"/>
        <v>0</v>
      </c>
      <c r="N983" s="74">
        <f>SUM(N984)</f>
        <v>0</v>
      </c>
      <c r="O983" s="25">
        <f t="shared" si="150"/>
        <v>0</v>
      </c>
      <c r="P983" s="76">
        <f t="shared" si="144"/>
        <v>0</v>
      </c>
    </row>
    <row r="984" spans="1:16" hidden="1" x14ac:dyDescent="0.25">
      <c r="A984" s="72">
        <v>3311403260696220</v>
      </c>
      <c r="B984" s="31" t="s">
        <v>930</v>
      </c>
      <c r="C984" s="73"/>
      <c r="D984" s="64"/>
      <c r="E984" s="64"/>
      <c r="F984" s="75">
        <f t="shared" si="147"/>
        <v>0</v>
      </c>
      <c r="G984" s="25">
        <f t="shared" si="146"/>
        <v>0</v>
      </c>
      <c r="H984" s="64"/>
      <c r="I984" s="76">
        <f t="shared" si="151"/>
        <v>0</v>
      </c>
      <c r="J984" s="64"/>
      <c r="K984" s="25">
        <f t="shared" si="148"/>
        <v>0</v>
      </c>
      <c r="L984" s="75">
        <f t="shared" si="145"/>
        <v>0</v>
      </c>
      <c r="M984" s="25">
        <f t="shared" si="149"/>
        <v>0</v>
      </c>
      <c r="N984" s="64"/>
      <c r="O984" s="25">
        <f t="shared" si="150"/>
        <v>0</v>
      </c>
      <c r="P984" s="76">
        <f t="shared" si="144"/>
        <v>0</v>
      </c>
    </row>
    <row r="985" spans="1:16" hidden="1" x14ac:dyDescent="0.25">
      <c r="A985" s="72">
        <v>3311403260697</v>
      </c>
      <c r="B985" s="31" t="s">
        <v>931</v>
      </c>
      <c r="C985" s="73"/>
      <c r="D985" s="74">
        <f>SUM(D986)</f>
        <v>0</v>
      </c>
      <c r="E985" s="74">
        <f>SUM(E986)</f>
        <v>0</v>
      </c>
      <c r="F985" s="75">
        <f t="shared" si="147"/>
        <v>0</v>
      </c>
      <c r="G985" s="25">
        <f t="shared" si="146"/>
        <v>0</v>
      </c>
      <c r="H985" s="74">
        <f>SUM(H986)</f>
        <v>0</v>
      </c>
      <c r="I985" s="76">
        <f t="shared" si="151"/>
        <v>0</v>
      </c>
      <c r="J985" s="74">
        <f>SUM(J986)</f>
        <v>0</v>
      </c>
      <c r="K985" s="25">
        <f t="shared" si="148"/>
        <v>0</v>
      </c>
      <c r="L985" s="75">
        <f t="shared" si="145"/>
        <v>0</v>
      </c>
      <c r="M985" s="25">
        <f t="shared" si="149"/>
        <v>0</v>
      </c>
      <c r="N985" s="74">
        <f>SUM(N986)</f>
        <v>0</v>
      </c>
      <c r="O985" s="25">
        <f t="shared" si="150"/>
        <v>0</v>
      </c>
      <c r="P985" s="76">
        <f t="shared" si="144"/>
        <v>0</v>
      </c>
    </row>
    <row r="986" spans="1:16" hidden="1" x14ac:dyDescent="0.25">
      <c r="A986" s="72">
        <v>3311403260697220</v>
      </c>
      <c r="B986" s="31" t="s">
        <v>932</v>
      </c>
      <c r="C986" s="73"/>
      <c r="D986" s="64"/>
      <c r="E986" s="64"/>
      <c r="F986" s="75">
        <f t="shared" si="147"/>
        <v>0</v>
      </c>
      <c r="G986" s="25">
        <f t="shared" si="146"/>
        <v>0</v>
      </c>
      <c r="H986" s="64"/>
      <c r="I986" s="76">
        <f t="shared" si="151"/>
        <v>0</v>
      </c>
      <c r="J986" s="64"/>
      <c r="K986" s="25">
        <f t="shared" si="148"/>
        <v>0</v>
      </c>
      <c r="L986" s="75">
        <f t="shared" si="145"/>
        <v>0</v>
      </c>
      <c r="M986" s="25">
        <f t="shared" si="149"/>
        <v>0</v>
      </c>
      <c r="N986" s="64"/>
      <c r="O986" s="25">
        <f t="shared" si="150"/>
        <v>0</v>
      </c>
      <c r="P986" s="76">
        <f t="shared" si="144"/>
        <v>0</v>
      </c>
    </row>
    <row r="987" spans="1:16" ht="51.75" hidden="1" x14ac:dyDescent="0.25">
      <c r="A987" s="72">
        <v>3311403260723</v>
      </c>
      <c r="B987" s="31" t="s">
        <v>933</v>
      </c>
      <c r="C987" s="73"/>
      <c r="D987" s="74">
        <f>SUM(D988)</f>
        <v>0</v>
      </c>
      <c r="E987" s="74">
        <f>SUM(E988)</f>
        <v>0</v>
      </c>
      <c r="F987" s="75">
        <f t="shared" si="147"/>
        <v>0</v>
      </c>
      <c r="G987" s="25">
        <f t="shared" si="146"/>
        <v>0</v>
      </c>
      <c r="H987" s="74">
        <f>SUM(H988)</f>
        <v>0</v>
      </c>
      <c r="I987" s="76">
        <f t="shared" si="151"/>
        <v>0</v>
      </c>
      <c r="J987" s="74">
        <f>SUM(J988)</f>
        <v>0</v>
      </c>
      <c r="K987" s="25">
        <f t="shared" si="148"/>
        <v>0</v>
      </c>
      <c r="L987" s="75">
        <f t="shared" si="145"/>
        <v>0</v>
      </c>
      <c r="M987" s="25">
        <f t="shared" si="149"/>
        <v>0</v>
      </c>
      <c r="N987" s="74">
        <f>SUM(N988)</f>
        <v>0</v>
      </c>
      <c r="O987" s="25">
        <f t="shared" si="150"/>
        <v>0</v>
      </c>
      <c r="P987" s="76">
        <f t="shared" si="144"/>
        <v>0</v>
      </c>
    </row>
    <row r="988" spans="1:16" ht="51.75" hidden="1" x14ac:dyDescent="0.25">
      <c r="A988" s="72">
        <v>3311403260723220</v>
      </c>
      <c r="B988" s="31" t="s">
        <v>933</v>
      </c>
      <c r="C988" s="73"/>
      <c r="D988" s="64"/>
      <c r="E988" s="64"/>
      <c r="F988" s="75">
        <f t="shared" si="147"/>
        <v>0</v>
      </c>
      <c r="G988" s="25">
        <f t="shared" si="146"/>
        <v>0</v>
      </c>
      <c r="H988" s="64"/>
      <c r="I988" s="76">
        <f t="shared" si="151"/>
        <v>0</v>
      </c>
      <c r="J988" s="64"/>
      <c r="K988" s="25">
        <f t="shared" si="148"/>
        <v>0</v>
      </c>
      <c r="L988" s="75">
        <f t="shared" si="145"/>
        <v>0</v>
      </c>
      <c r="M988" s="25">
        <f t="shared" si="149"/>
        <v>0</v>
      </c>
      <c r="N988" s="64"/>
      <c r="O988" s="25">
        <f t="shared" si="150"/>
        <v>0</v>
      </c>
      <c r="P988" s="76">
        <f t="shared" ref="P988:P1053" si="152">SUM(F988-N988)</f>
        <v>0</v>
      </c>
    </row>
    <row r="989" spans="1:16" ht="26.25" hidden="1" x14ac:dyDescent="0.25">
      <c r="A989" s="72">
        <v>3311403260732</v>
      </c>
      <c r="B989" s="31" t="s">
        <v>934</v>
      </c>
      <c r="C989" s="73"/>
      <c r="D989" s="74">
        <f>SUM(D990)</f>
        <v>0</v>
      </c>
      <c r="E989" s="74">
        <f>SUM(E990)</f>
        <v>0</v>
      </c>
      <c r="F989" s="75">
        <f t="shared" si="147"/>
        <v>0</v>
      </c>
      <c r="G989" s="25">
        <f t="shared" si="146"/>
        <v>0</v>
      </c>
      <c r="H989" s="74">
        <f>SUM(H990)</f>
        <v>0</v>
      </c>
      <c r="I989" s="76">
        <f t="shared" si="151"/>
        <v>0</v>
      </c>
      <c r="J989" s="74">
        <f>SUM(J990)</f>
        <v>0</v>
      </c>
      <c r="K989" s="25">
        <f t="shared" si="148"/>
        <v>0</v>
      </c>
      <c r="L989" s="75">
        <f t="shared" ref="L989:L1054" si="153">SUM(N989-J989)</f>
        <v>0</v>
      </c>
      <c r="M989" s="25">
        <f t="shared" si="149"/>
        <v>0</v>
      </c>
      <c r="N989" s="74">
        <f>SUM(N990)</f>
        <v>0</v>
      </c>
      <c r="O989" s="25">
        <f t="shared" si="150"/>
        <v>0</v>
      </c>
      <c r="P989" s="76">
        <f t="shared" si="152"/>
        <v>0</v>
      </c>
    </row>
    <row r="990" spans="1:16" ht="26.25" hidden="1" x14ac:dyDescent="0.25">
      <c r="A990" s="72">
        <v>3311403260732220</v>
      </c>
      <c r="B990" s="31" t="s">
        <v>934</v>
      </c>
      <c r="C990" s="73"/>
      <c r="D990" s="64"/>
      <c r="E990" s="64"/>
      <c r="F990" s="75">
        <f t="shared" si="147"/>
        <v>0</v>
      </c>
      <c r="G990" s="25">
        <f t="shared" si="146"/>
        <v>0</v>
      </c>
      <c r="H990" s="64"/>
      <c r="I990" s="76">
        <f t="shared" si="151"/>
        <v>0</v>
      </c>
      <c r="J990" s="64"/>
      <c r="K990" s="25">
        <f t="shared" si="148"/>
        <v>0</v>
      </c>
      <c r="L990" s="75">
        <f t="shared" si="153"/>
        <v>0</v>
      </c>
      <c r="M990" s="25">
        <f t="shared" si="149"/>
        <v>0</v>
      </c>
      <c r="N990" s="64"/>
      <c r="O990" s="25">
        <f t="shared" si="150"/>
        <v>0</v>
      </c>
      <c r="P990" s="76">
        <f t="shared" si="152"/>
        <v>0</v>
      </c>
    </row>
    <row r="991" spans="1:16" ht="26.25" hidden="1" x14ac:dyDescent="0.25">
      <c r="A991" s="72">
        <v>3311403260737</v>
      </c>
      <c r="B991" s="31" t="s">
        <v>935</v>
      </c>
      <c r="C991" s="73"/>
      <c r="D991" s="74">
        <f>SUM(D992)</f>
        <v>0</v>
      </c>
      <c r="E991" s="74">
        <f>SUM(E992)</f>
        <v>0</v>
      </c>
      <c r="F991" s="75">
        <f t="shared" si="147"/>
        <v>0</v>
      </c>
      <c r="G991" s="25">
        <f t="shared" si="146"/>
        <v>0</v>
      </c>
      <c r="H991" s="74">
        <f>SUM(H992)</f>
        <v>0</v>
      </c>
      <c r="I991" s="76">
        <f t="shared" si="151"/>
        <v>0</v>
      </c>
      <c r="J991" s="74">
        <f>SUM(J992)</f>
        <v>0</v>
      </c>
      <c r="K991" s="25">
        <f t="shared" si="148"/>
        <v>0</v>
      </c>
      <c r="L991" s="75">
        <f t="shared" si="153"/>
        <v>0</v>
      </c>
      <c r="M991" s="25">
        <f t="shared" si="149"/>
        <v>0</v>
      </c>
      <c r="N991" s="74">
        <f>SUM(N992)</f>
        <v>0</v>
      </c>
      <c r="O991" s="25">
        <f t="shared" si="150"/>
        <v>0</v>
      </c>
      <c r="P991" s="76">
        <f t="shared" si="152"/>
        <v>0</v>
      </c>
    </row>
    <row r="992" spans="1:16" ht="26.25" hidden="1" x14ac:dyDescent="0.25">
      <c r="A992" s="72">
        <v>3311403260737220</v>
      </c>
      <c r="B992" s="31" t="s">
        <v>935</v>
      </c>
      <c r="C992" s="73"/>
      <c r="D992" s="64"/>
      <c r="E992" s="64"/>
      <c r="F992" s="75">
        <f t="shared" si="147"/>
        <v>0</v>
      </c>
      <c r="G992" s="25">
        <f t="shared" si="146"/>
        <v>0</v>
      </c>
      <c r="H992" s="64"/>
      <c r="I992" s="76">
        <f t="shared" si="151"/>
        <v>0</v>
      </c>
      <c r="J992" s="64"/>
      <c r="K992" s="25">
        <f t="shared" si="148"/>
        <v>0</v>
      </c>
      <c r="L992" s="75">
        <f t="shared" si="153"/>
        <v>0</v>
      </c>
      <c r="M992" s="25">
        <f t="shared" si="149"/>
        <v>0</v>
      </c>
      <c r="N992" s="64"/>
      <c r="O992" s="25">
        <f t="shared" si="150"/>
        <v>0</v>
      </c>
      <c r="P992" s="76">
        <f t="shared" si="152"/>
        <v>0</v>
      </c>
    </row>
    <row r="993" spans="1:16" ht="26.25" hidden="1" x14ac:dyDescent="0.25">
      <c r="A993" s="72">
        <v>3311403260745</v>
      </c>
      <c r="B993" s="31" t="s">
        <v>936</v>
      </c>
      <c r="C993" s="73"/>
      <c r="D993" s="74">
        <f>SUM(D994)</f>
        <v>0</v>
      </c>
      <c r="E993" s="74">
        <f>SUM(E994)</f>
        <v>0</v>
      </c>
      <c r="F993" s="75">
        <f t="shared" si="147"/>
        <v>0</v>
      </c>
      <c r="G993" s="25">
        <f t="shared" si="146"/>
        <v>0</v>
      </c>
      <c r="H993" s="74">
        <f>SUM(H994)</f>
        <v>0</v>
      </c>
      <c r="I993" s="76">
        <f t="shared" si="151"/>
        <v>0</v>
      </c>
      <c r="J993" s="74">
        <f>SUM(J994)</f>
        <v>0</v>
      </c>
      <c r="K993" s="25">
        <f t="shared" si="148"/>
        <v>0</v>
      </c>
      <c r="L993" s="75">
        <f t="shared" si="153"/>
        <v>0</v>
      </c>
      <c r="M993" s="25">
        <f t="shared" si="149"/>
        <v>0</v>
      </c>
      <c r="N993" s="74">
        <f>SUM(N994)</f>
        <v>0</v>
      </c>
      <c r="O993" s="25">
        <f t="shared" si="150"/>
        <v>0</v>
      </c>
      <c r="P993" s="76">
        <f t="shared" si="152"/>
        <v>0</v>
      </c>
    </row>
    <row r="994" spans="1:16" ht="26.25" hidden="1" x14ac:dyDescent="0.25">
      <c r="A994" s="72">
        <v>3311403260745220</v>
      </c>
      <c r="B994" s="31" t="s">
        <v>936</v>
      </c>
      <c r="C994" s="73"/>
      <c r="D994" s="64"/>
      <c r="E994" s="64"/>
      <c r="F994" s="75">
        <f t="shared" si="147"/>
        <v>0</v>
      </c>
      <c r="G994" s="25">
        <f t="shared" si="146"/>
        <v>0</v>
      </c>
      <c r="H994" s="64"/>
      <c r="I994" s="76">
        <f t="shared" si="151"/>
        <v>0</v>
      </c>
      <c r="J994" s="64"/>
      <c r="K994" s="25">
        <f t="shared" si="148"/>
        <v>0</v>
      </c>
      <c r="L994" s="75">
        <f t="shared" si="153"/>
        <v>0</v>
      </c>
      <c r="M994" s="25">
        <f t="shared" si="149"/>
        <v>0</v>
      </c>
      <c r="N994" s="64"/>
      <c r="O994" s="25">
        <f t="shared" si="150"/>
        <v>0</v>
      </c>
      <c r="P994" s="76">
        <f t="shared" si="152"/>
        <v>0</v>
      </c>
    </row>
    <row r="995" spans="1:16" ht="26.25" hidden="1" x14ac:dyDescent="0.25">
      <c r="A995" s="100">
        <v>3311403260776</v>
      </c>
      <c r="B995" s="31" t="s">
        <v>937</v>
      </c>
      <c r="C995" s="73"/>
      <c r="D995" s="74">
        <f>SUM(D996)</f>
        <v>0</v>
      </c>
      <c r="E995" s="74">
        <f>SUM(E996)</f>
        <v>0</v>
      </c>
      <c r="F995" s="75">
        <f t="shared" si="147"/>
        <v>0</v>
      </c>
      <c r="G995" s="25">
        <f t="shared" si="146"/>
        <v>0</v>
      </c>
      <c r="H995" s="74">
        <f>SUM(H996)</f>
        <v>0</v>
      </c>
      <c r="I995" s="76">
        <f t="shared" si="151"/>
        <v>0</v>
      </c>
      <c r="J995" s="74">
        <f>SUM(J996)</f>
        <v>0</v>
      </c>
      <c r="K995" s="25">
        <f t="shared" si="148"/>
        <v>0</v>
      </c>
      <c r="L995" s="75">
        <f t="shared" si="153"/>
        <v>0</v>
      </c>
      <c r="M995" s="25">
        <f t="shared" si="149"/>
        <v>0</v>
      </c>
      <c r="N995" s="74">
        <f>SUM(N996)</f>
        <v>0</v>
      </c>
      <c r="O995" s="25">
        <f t="shared" si="150"/>
        <v>0</v>
      </c>
      <c r="P995" s="76">
        <f t="shared" si="152"/>
        <v>0</v>
      </c>
    </row>
    <row r="996" spans="1:16" ht="26.25" hidden="1" x14ac:dyDescent="0.25">
      <c r="A996" s="100">
        <v>3311403260776220</v>
      </c>
      <c r="B996" s="31" t="s">
        <v>937</v>
      </c>
      <c r="C996" s="73"/>
      <c r="D996" s="64"/>
      <c r="E996" s="64"/>
      <c r="F996" s="75">
        <f t="shared" si="147"/>
        <v>0</v>
      </c>
      <c r="G996" s="25">
        <f t="shared" si="146"/>
        <v>0</v>
      </c>
      <c r="H996" s="64"/>
      <c r="I996" s="76">
        <f t="shared" si="151"/>
        <v>0</v>
      </c>
      <c r="J996" s="64"/>
      <c r="K996" s="25">
        <f t="shared" si="148"/>
        <v>0</v>
      </c>
      <c r="L996" s="75">
        <f t="shared" si="153"/>
        <v>0</v>
      </c>
      <c r="M996" s="25">
        <f t="shared" si="149"/>
        <v>0</v>
      </c>
      <c r="N996" s="64"/>
      <c r="O996" s="25">
        <f t="shared" si="150"/>
        <v>0</v>
      </c>
      <c r="P996" s="76">
        <f t="shared" si="152"/>
        <v>0</v>
      </c>
    </row>
    <row r="997" spans="1:16" hidden="1" x14ac:dyDescent="0.25">
      <c r="A997" s="72">
        <v>3311403260935</v>
      </c>
      <c r="B997" s="31" t="s">
        <v>938</v>
      </c>
      <c r="C997" s="73"/>
      <c r="D997" s="74">
        <f>SUM(D998)</f>
        <v>0</v>
      </c>
      <c r="E997" s="74">
        <f>SUM(E998)</f>
        <v>0</v>
      </c>
      <c r="F997" s="75">
        <f t="shared" si="147"/>
        <v>0</v>
      </c>
      <c r="G997" s="25">
        <f t="shared" si="146"/>
        <v>0</v>
      </c>
      <c r="H997" s="74">
        <f>SUM(H998)</f>
        <v>0</v>
      </c>
      <c r="I997" s="76">
        <f t="shared" si="151"/>
        <v>0</v>
      </c>
      <c r="J997" s="74">
        <f>SUM(J998)</f>
        <v>0</v>
      </c>
      <c r="K997" s="25">
        <f t="shared" si="148"/>
        <v>0</v>
      </c>
      <c r="L997" s="75">
        <f t="shared" si="153"/>
        <v>0</v>
      </c>
      <c r="M997" s="25">
        <f t="shared" si="149"/>
        <v>0</v>
      </c>
      <c r="N997" s="74">
        <f>SUM(N998)</f>
        <v>0</v>
      </c>
      <c r="O997" s="25">
        <f t="shared" si="150"/>
        <v>0</v>
      </c>
      <c r="P997" s="76">
        <f t="shared" si="152"/>
        <v>0</v>
      </c>
    </row>
    <row r="998" spans="1:16" hidden="1" x14ac:dyDescent="0.25">
      <c r="A998" s="72">
        <v>3311403260935220</v>
      </c>
      <c r="B998" s="31" t="s">
        <v>939</v>
      </c>
      <c r="C998" s="73"/>
      <c r="D998" s="64"/>
      <c r="E998" s="64"/>
      <c r="F998" s="75">
        <f t="shared" si="147"/>
        <v>0</v>
      </c>
      <c r="G998" s="25">
        <f t="shared" si="146"/>
        <v>0</v>
      </c>
      <c r="H998" s="64"/>
      <c r="I998" s="76">
        <f t="shared" si="151"/>
        <v>0</v>
      </c>
      <c r="J998" s="64"/>
      <c r="K998" s="25">
        <f t="shared" si="148"/>
        <v>0</v>
      </c>
      <c r="L998" s="75">
        <f t="shared" si="153"/>
        <v>0</v>
      </c>
      <c r="M998" s="25">
        <f t="shared" si="149"/>
        <v>0</v>
      </c>
      <c r="N998" s="64"/>
      <c r="O998" s="25">
        <f t="shared" si="150"/>
        <v>0</v>
      </c>
      <c r="P998" s="76">
        <f t="shared" si="152"/>
        <v>0</v>
      </c>
    </row>
    <row r="999" spans="1:16" hidden="1" x14ac:dyDescent="0.25">
      <c r="A999" s="100">
        <v>3311403260937</v>
      </c>
      <c r="B999" s="101" t="s">
        <v>940</v>
      </c>
      <c r="C999" s="73"/>
      <c r="D999" s="74">
        <f>SUM(D1000)</f>
        <v>0</v>
      </c>
      <c r="E999" s="74">
        <f>SUM(E1000)</f>
        <v>0</v>
      </c>
      <c r="F999" s="75">
        <f t="shared" si="147"/>
        <v>0</v>
      </c>
      <c r="G999" s="25">
        <f t="shared" si="146"/>
        <v>0</v>
      </c>
      <c r="H999" s="74">
        <f>SUM(H1000)</f>
        <v>0</v>
      </c>
      <c r="I999" s="76">
        <f t="shared" si="151"/>
        <v>0</v>
      </c>
      <c r="J999" s="74">
        <f>SUM(J1000)</f>
        <v>0</v>
      </c>
      <c r="K999" s="25">
        <f t="shared" si="148"/>
        <v>0</v>
      </c>
      <c r="L999" s="75">
        <f t="shared" si="153"/>
        <v>0</v>
      </c>
      <c r="M999" s="25">
        <f t="shared" si="149"/>
        <v>0</v>
      </c>
      <c r="N999" s="74">
        <f>SUM(N1000)</f>
        <v>0</v>
      </c>
      <c r="O999" s="25">
        <f t="shared" si="150"/>
        <v>0</v>
      </c>
      <c r="P999" s="76">
        <f t="shared" si="152"/>
        <v>0</v>
      </c>
    </row>
    <row r="1000" spans="1:16" hidden="1" x14ac:dyDescent="0.25">
      <c r="A1000" s="100">
        <v>3311403260937220</v>
      </c>
      <c r="B1000" s="101" t="s">
        <v>941</v>
      </c>
      <c r="C1000" s="73"/>
      <c r="D1000" s="64"/>
      <c r="E1000" s="64"/>
      <c r="F1000" s="75">
        <f t="shared" si="147"/>
        <v>0</v>
      </c>
      <c r="G1000" s="25">
        <f t="shared" si="146"/>
        <v>0</v>
      </c>
      <c r="H1000" s="64"/>
      <c r="I1000" s="76">
        <f t="shared" si="151"/>
        <v>0</v>
      </c>
      <c r="J1000" s="64"/>
      <c r="K1000" s="25">
        <f t="shared" si="148"/>
        <v>0</v>
      </c>
      <c r="L1000" s="75">
        <f t="shared" si="153"/>
        <v>0</v>
      </c>
      <c r="M1000" s="25">
        <f t="shared" si="149"/>
        <v>0</v>
      </c>
      <c r="N1000" s="64"/>
      <c r="O1000" s="25">
        <f t="shared" si="150"/>
        <v>0</v>
      </c>
      <c r="P1000" s="76">
        <f t="shared" si="152"/>
        <v>0</v>
      </c>
    </row>
    <row r="1001" spans="1:16" hidden="1" x14ac:dyDescent="0.25">
      <c r="A1001" s="72">
        <v>3311403260939</v>
      </c>
      <c r="B1001" s="31" t="s">
        <v>942</v>
      </c>
      <c r="C1001" s="73"/>
      <c r="D1001" s="74">
        <f>SUM(D1002)</f>
        <v>0</v>
      </c>
      <c r="E1001" s="74">
        <f>SUM(E1002)</f>
        <v>0</v>
      </c>
      <c r="F1001" s="75">
        <f t="shared" si="147"/>
        <v>0</v>
      </c>
      <c r="G1001" s="25">
        <f t="shared" si="146"/>
        <v>0</v>
      </c>
      <c r="H1001" s="74">
        <f>SUM(H1002)</f>
        <v>0</v>
      </c>
      <c r="I1001" s="76">
        <f t="shared" si="151"/>
        <v>0</v>
      </c>
      <c r="J1001" s="74">
        <f>SUM(J1002)</f>
        <v>0</v>
      </c>
      <c r="K1001" s="25">
        <f t="shared" si="148"/>
        <v>0</v>
      </c>
      <c r="L1001" s="75">
        <f t="shared" si="153"/>
        <v>0</v>
      </c>
      <c r="M1001" s="25">
        <f t="shared" si="149"/>
        <v>0</v>
      </c>
      <c r="N1001" s="74">
        <f>SUM(N1002)</f>
        <v>0</v>
      </c>
      <c r="O1001" s="25">
        <f t="shared" si="150"/>
        <v>0</v>
      </c>
      <c r="P1001" s="76">
        <f t="shared" si="152"/>
        <v>0</v>
      </c>
    </row>
    <row r="1002" spans="1:16" hidden="1" x14ac:dyDescent="0.25">
      <c r="A1002" s="72">
        <v>3311403260939220</v>
      </c>
      <c r="B1002" s="31" t="s">
        <v>943</v>
      </c>
      <c r="C1002" s="73"/>
      <c r="D1002" s="64"/>
      <c r="E1002" s="64"/>
      <c r="F1002" s="75">
        <f t="shared" si="147"/>
        <v>0</v>
      </c>
      <c r="G1002" s="25">
        <f t="shared" si="146"/>
        <v>0</v>
      </c>
      <c r="H1002" s="64"/>
      <c r="I1002" s="76">
        <f t="shared" si="151"/>
        <v>0</v>
      </c>
      <c r="J1002" s="64"/>
      <c r="K1002" s="25">
        <f t="shared" si="148"/>
        <v>0</v>
      </c>
      <c r="L1002" s="75">
        <f t="shared" si="153"/>
        <v>0</v>
      </c>
      <c r="M1002" s="25">
        <f t="shared" si="149"/>
        <v>0</v>
      </c>
      <c r="N1002" s="64"/>
      <c r="O1002" s="25">
        <f t="shared" si="150"/>
        <v>0</v>
      </c>
      <c r="P1002" s="76">
        <f t="shared" si="152"/>
        <v>0</v>
      </c>
    </row>
    <row r="1003" spans="1:16" hidden="1" x14ac:dyDescent="0.25">
      <c r="A1003" s="72">
        <v>3311403260941</v>
      </c>
      <c r="B1003" s="31" t="s">
        <v>944</v>
      </c>
      <c r="C1003" s="73"/>
      <c r="D1003" s="74">
        <f>SUM(D1004)</f>
        <v>0</v>
      </c>
      <c r="E1003" s="74">
        <f>SUM(E1004)</f>
        <v>0</v>
      </c>
      <c r="F1003" s="75">
        <f t="shared" si="147"/>
        <v>0</v>
      </c>
      <c r="G1003" s="25">
        <f t="shared" si="146"/>
        <v>0</v>
      </c>
      <c r="H1003" s="74">
        <f>SUM(H1004)</f>
        <v>0</v>
      </c>
      <c r="I1003" s="76">
        <f t="shared" si="151"/>
        <v>0</v>
      </c>
      <c r="J1003" s="74">
        <f>SUM(J1004)</f>
        <v>0</v>
      </c>
      <c r="K1003" s="25">
        <f t="shared" si="148"/>
        <v>0</v>
      </c>
      <c r="L1003" s="75">
        <f t="shared" si="153"/>
        <v>0</v>
      </c>
      <c r="M1003" s="25">
        <f t="shared" si="149"/>
        <v>0</v>
      </c>
      <c r="N1003" s="74">
        <f>SUM(N1004)</f>
        <v>0</v>
      </c>
      <c r="O1003" s="25">
        <f t="shared" si="150"/>
        <v>0</v>
      </c>
      <c r="P1003" s="76">
        <f t="shared" si="152"/>
        <v>0</v>
      </c>
    </row>
    <row r="1004" spans="1:16" hidden="1" x14ac:dyDescent="0.25">
      <c r="A1004" s="72">
        <v>3311403260941220</v>
      </c>
      <c r="B1004" s="31" t="s">
        <v>945</v>
      </c>
      <c r="C1004" s="73"/>
      <c r="D1004" s="64"/>
      <c r="E1004" s="64"/>
      <c r="F1004" s="75">
        <f t="shared" si="147"/>
        <v>0</v>
      </c>
      <c r="G1004" s="25">
        <f t="shared" si="146"/>
        <v>0</v>
      </c>
      <c r="H1004" s="64"/>
      <c r="I1004" s="76">
        <f t="shared" si="151"/>
        <v>0</v>
      </c>
      <c r="J1004" s="64"/>
      <c r="K1004" s="25">
        <f t="shared" si="148"/>
        <v>0</v>
      </c>
      <c r="L1004" s="75">
        <f t="shared" si="153"/>
        <v>0</v>
      </c>
      <c r="M1004" s="25">
        <f t="shared" si="149"/>
        <v>0</v>
      </c>
      <c r="N1004" s="64"/>
      <c r="O1004" s="25">
        <f t="shared" si="150"/>
        <v>0</v>
      </c>
      <c r="P1004" s="76">
        <f t="shared" si="152"/>
        <v>0</v>
      </c>
    </row>
    <row r="1005" spans="1:16" hidden="1" x14ac:dyDescent="0.25">
      <c r="A1005" s="100">
        <v>3311403260942</v>
      </c>
      <c r="B1005" s="101" t="s">
        <v>946</v>
      </c>
      <c r="C1005" s="73"/>
      <c r="D1005" s="74">
        <f>SUM(D1006)</f>
        <v>0</v>
      </c>
      <c r="E1005" s="74">
        <f>SUM(E1006)</f>
        <v>0</v>
      </c>
      <c r="F1005" s="75">
        <f t="shared" si="147"/>
        <v>0</v>
      </c>
      <c r="G1005" s="25">
        <f t="shared" si="146"/>
        <v>0</v>
      </c>
      <c r="H1005" s="74">
        <f>SUM(H1006)</f>
        <v>0</v>
      </c>
      <c r="I1005" s="76">
        <f t="shared" si="151"/>
        <v>0</v>
      </c>
      <c r="J1005" s="74">
        <f>SUM(J1006)</f>
        <v>0</v>
      </c>
      <c r="K1005" s="25">
        <f t="shared" si="148"/>
        <v>0</v>
      </c>
      <c r="L1005" s="75">
        <f t="shared" si="153"/>
        <v>0</v>
      </c>
      <c r="M1005" s="25">
        <f t="shared" si="149"/>
        <v>0</v>
      </c>
      <c r="N1005" s="74">
        <f>SUM(N1006)</f>
        <v>0</v>
      </c>
      <c r="O1005" s="25">
        <f t="shared" si="150"/>
        <v>0</v>
      </c>
      <c r="P1005" s="76">
        <f t="shared" si="152"/>
        <v>0</v>
      </c>
    </row>
    <row r="1006" spans="1:16" hidden="1" x14ac:dyDescent="0.25">
      <c r="A1006" s="100">
        <v>3311403260942220</v>
      </c>
      <c r="B1006" s="101" t="s">
        <v>947</v>
      </c>
      <c r="C1006" s="73"/>
      <c r="D1006" s="64"/>
      <c r="E1006" s="64"/>
      <c r="F1006" s="75">
        <f t="shared" si="147"/>
        <v>0</v>
      </c>
      <c r="G1006" s="25">
        <f t="shared" si="146"/>
        <v>0</v>
      </c>
      <c r="H1006" s="64"/>
      <c r="I1006" s="76">
        <f t="shared" si="151"/>
        <v>0</v>
      </c>
      <c r="J1006" s="64"/>
      <c r="K1006" s="25">
        <f t="shared" si="148"/>
        <v>0</v>
      </c>
      <c r="L1006" s="75">
        <f t="shared" si="153"/>
        <v>0</v>
      </c>
      <c r="M1006" s="25">
        <f t="shared" si="149"/>
        <v>0</v>
      </c>
      <c r="N1006" s="64"/>
      <c r="O1006" s="25">
        <f t="shared" si="150"/>
        <v>0</v>
      </c>
      <c r="P1006" s="76">
        <f t="shared" si="152"/>
        <v>0</v>
      </c>
    </row>
    <row r="1007" spans="1:16" ht="39" hidden="1" x14ac:dyDescent="0.25">
      <c r="A1007" s="100">
        <v>3311403260943</v>
      </c>
      <c r="B1007" s="101" t="s">
        <v>948</v>
      </c>
      <c r="C1007" s="73"/>
      <c r="D1007" s="74">
        <f>SUM(D1008)</f>
        <v>0</v>
      </c>
      <c r="E1007" s="74">
        <f>SUM(E1008)</f>
        <v>0</v>
      </c>
      <c r="F1007" s="75">
        <f t="shared" si="147"/>
        <v>0</v>
      </c>
      <c r="G1007" s="25">
        <f t="shared" si="146"/>
        <v>0</v>
      </c>
      <c r="H1007" s="74">
        <f>SUM(H1008)</f>
        <v>0</v>
      </c>
      <c r="I1007" s="76">
        <f t="shared" si="151"/>
        <v>0</v>
      </c>
      <c r="J1007" s="74">
        <f>SUM(J1008)</f>
        <v>0</v>
      </c>
      <c r="K1007" s="25">
        <f t="shared" si="148"/>
        <v>0</v>
      </c>
      <c r="L1007" s="75">
        <f t="shared" si="153"/>
        <v>0</v>
      </c>
      <c r="M1007" s="25">
        <f t="shared" si="149"/>
        <v>0</v>
      </c>
      <c r="N1007" s="74">
        <f>SUM(N1008)</f>
        <v>0</v>
      </c>
      <c r="O1007" s="25">
        <f t="shared" si="150"/>
        <v>0</v>
      </c>
      <c r="P1007" s="76">
        <f t="shared" si="152"/>
        <v>0</v>
      </c>
    </row>
    <row r="1008" spans="1:16" ht="39" hidden="1" x14ac:dyDescent="0.25">
      <c r="A1008" s="100">
        <v>3311403260943220</v>
      </c>
      <c r="B1008" s="101" t="s">
        <v>949</v>
      </c>
      <c r="C1008" s="73"/>
      <c r="D1008" s="64"/>
      <c r="E1008" s="64"/>
      <c r="F1008" s="75">
        <f t="shared" si="147"/>
        <v>0</v>
      </c>
      <c r="G1008" s="25">
        <f t="shared" si="146"/>
        <v>0</v>
      </c>
      <c r="H1008" s="64"/>
      <c r="I1008" s="76">
        <f t="shared" si="151"/>
        <v>0</v>
      </c>
      <c r="J1008" s="64"/>
      <c r="K1008" s="25">
        <f t="shared" si="148"/>
        <v>0</v>
      </c>
      <c r="L1008" s="75">
        <f t="shared" si="153"/>
        <v>0</v>
      </c>
      <c r="M1008" s="25">
        <f t="shared" si="149"/>
        <v>0</v>
      </c>
      <c r="N1008" s="64"/>
      <c r="O1008" s="25">
        <f t="shared" si="150"/>
        <v>0</v>
      </c>
      <c r="P1008" s="76">
        <f t="shared" si="152"/>
        <v>0</v>
      </c>
    </row>
    <row r="1009" spans="1:16" ht="26.25" hidden="1" x14ac:dyDescent="0.25">
      <c r="A1009" s="100">
        <v>3311403260944</v>
      </c>
      <c r="B1009" s="101" t="s">
        <v>950</v>
      </c>
      <c r="C1009" s="73"/>
      <c r="D1009" s="74">
        <f>SUM(D1010)</f>
        <v>0</v>
      </c>
      <c r="E1009" s="74">
        <f>SUM(E1010)</f>
        <v>0</v>
      </c>
      <c r="F1009" s="75">
        <f t="shared" si="147"/>
        <v>0</v>
      </c>
      <c r="G1009" s="25">
        <f t="shared" si="146"/>
        <v>0</v>
      </c>
      <c r="H1009" s="74">
        <f>SUM(H1010)</f>
        <v>0</v>
      </c>
      <c r="I1009" s="76">
        <f t="shared" si="151"/>
        <v>0</v>
      </c>
      <c r="J1009" s="74">
        <f>SUM(J1010)</f>
        <v>0</v>
      </c>
      <c r="K1009" s="25">
        <f t="shared" si="148"/>
        <v>0</v>
      </c>
      <c r="L1009" s="75">
        <f t="shared" si="153"/>
        <v>0</v>
      </c>
      <c r="M1009" s="25">
        <f t="shared" si="149"/>
        <v>0</v>
      </c>
      <c r="N1009" s="74">
        <f>SUM(N1010)</f>
        <v>0</v>
      </c>
      <c r="O1009" s="25">
        <f t="shared" si="150"/>
        <v>0</v>
      </c>
      <c r="P1009" s="76">
        <f t="shared" si="152"/>
        <v>0</v>
      </c>
    </row>
    <row r="1010" spans="1:16" ht="26.25" hidden="1" x14ac:dyDescent="0.25">
      <c r="A1010" s="100">
        <v>3311403260944220</v>
      </c>
      <c r="B1010" s="101" t="s">
        <v>951</v>
      </c>
      <c r="C1010" s="73"/>
      <c r="D1010" s="64"/>
      <c r="E1010" s="64"/>
      <c r="F1010" s="75">
        <f t="shared" si="147"/>
        <v>0</v>
      </c>
      <c r="G1010" s="25">
        <f t="shared" si="146"/>
        <v>0</v>
      </c>
      <c r="H1010" s="64"/>
      <c r="I1010" s="76">
        <f t="shared" si="151"/>
        <v>0</v>
      </c>
      <c r="J1010" s="64"/>
      <c r="K1010" s="25">
        <f t="shared" si="148"/>
        <v>0</v>
      </c>
      <c r="L1010" s="75">
        <f t="shared" si="153"/>
        <v>0</v>
      </c>
      <c r="M1010" s="25">
        <f t="shared" si="149"/>
        <v>0</v>
      </c>
      <c r="N1010" s="64"/>
      <c r="O1010" s="25">
        <f t="shared" si="150"/>
        <v>0</v>
      </c>
      <c r="P1010" s="76">
        <f t="shared" si="152"/>
        <v>0</v>
      </c>
    </row>
    <row r="1011" spans="1:16" hidden="1" x14ac:dyDescent="0.25">
      <c r="A1011" s="72">
        <v>3311403260945</v>
      </c>
      <c r="B1011" s="31" t="s">
        <v>952</v>
      </c>
      <c r="C1011" s="73"/>
      <c r="D1011" s="74">
        <f>SUM(D1012)</f>
        <v>0</v>
      </c>
      <c r="E1011" s="74">
        <f>SUM(E1012)</f>
        <v>0</v>
      </c>
      <c r="F1011" s="75">
        <f t="shared" si="147"/>
        <v>0</v>
      </c>
      <c r="G1011" s="25">
        <f t="shared" si="146"/>
        <v>0</v>
      </c>
      <c r="H1011" s="74">
        <f>SUM(H1012)</f>
        <v>0</v>
      </c>
      <c r="I1011" s="76">
        <f t="shared" si="151"/>
        <v>0</v>
      </c>
      <c r="J1011" s="74">
        <f>SUM(J1012)</f>
        <v>0</v>
      </c>
      <c r="K1011" s="25">
        <f t="shared" si="148"/>
        <v>0</v>
      </c>
      <c r="L1011" s="75">
        <f t="shared" si="153"/>
        <v>0</v>
      </c>
      <c r="M1011" s="25">
        <f t="shared" si="149"/>
        <v>0</v>
      </c>
      <c r="N1011" s="74">
        <f>SUM(N1012)</f>
        <v>0</v>
      </c>
      <c r="O1011" s="25">
        <f t="shared" si="150"/>
        <v>0</v>
      </c>
      <c r="P1011" s="76">
        <f t="shared" si="152"/>
        <v>0</v>
      </c>
    </row>
    <row r="1012" spans="1:16" hidden="1" x14ac:dyDescent="0.25">
      <c r="A1012" s="72">
        <v>3311403260945220</v>
      </c>
      <c r="B1012" s="31" t="s">
        <v>953</v>
      </c>
      <c r="C1012" s="73"/>
      <c r="D1012" s="64"/>
      <c r="E1012" s="64"/>
      <c r="F1012" s="75">
        <f t="shared" si="147"/>
        <v>0</v>
      </c>
      <c r="G1012" s="25">
        <f t="shared" si="146"/>
        <v>0</v>
      </c>
      <c r="H1012" s="64"/>
      <c r="I1012" s="76">
        <f t="shared" si="151"/>
        <v>0</v>
      </c>
      <c r="J1012" s="64"/>
      <c r="K1012" s="25">
        <f t="shared" si="148"/>
        <v>0</v>
      </c>
      <c r="L1012" s="75">
        <f t="shared" si="153"/>
        <v>0</v>
      </c>
      <c r="M1012" s="25">
        <f t="shared" si="149"/>
        <v>0</v>
      </c>
      <c r="N1012" s="64"/>
      <c r="O1012" s="25">
        <f t="shared" si="150"/>
        <v>0</v>
      </c>
      <c r="P1012" s="76">
        <f t="shared" si="152"/>
        <v>0</v>
      </c>
    </row>
    <row r="1013" spans="1:16" ht="26.25" hidden="1" x14ac:dyDescent="0.25">
      <c r="A1013" s="100">
        <v>3311403260946</v>
      </c>
      <c r="B1013" s="101" t="s">
        <v>954</v>
      </c>
      <c r="C1013" s="73"/>
      <c r="D1013" s="74">
        <f>SUM(D1014)</f>
        <v>0</v>
      </c>
      <c r="E1013" s="74">
        <f>SUM(E1014)</f>
        <v>0</v>
      </c>
      <c r="F1013" s="75">
        <f t="shared" si="147"/>
        <v>0</v>
      </c>
      <c r="G1013" s="25">
        <f t="shared" si="146"/>
        <v>0</v>
      </c>
      <c r="H1013" s="74">
        <f>SUM(H1014)</f>
        <v>0</v>
      </c>
      <c r="I1013" s="76">
        <f t="shared" si="151"/>
        <v>0</v>
      </c>
      <c r="J1013" s="74">
        <f>SUM(J1014)</f>
        <v>0</v>
      </c>
      <c r="K1013" s="25">
        <f t="shared" si="148"/>
        <v>0</v>
      </c>
      <c r="L1013" s="75">
        <f t="shared" si="153"/>
        <v>0</v>
      </c>
      <c r="M1013" s="25">
        <f t="shared" si="149"/>
        <v>0</v>
      </c>
      <c r="N1013" s="74">
        <f>SUM(N1014)</f>
        <v>0</v>
      </c>
      <c r="O1013" s="25">
        <f t="shared" si="150"/>
        <v>0</v>
      </c>
      <c r="P1013" s="76">
        <f t="shared" si="152"/>
        <v>0</v>
      </c>
    </row>
    <row r="1014" spans="1:16" ht="26.25" hidden="1" x14ac:dyDescent="0.25">
      <c r="A1014" s="100">
        <v>3311403260946220</v>
      </c>
      <c r="B1014" s="101" t="s">
        <v>955</v>
      </c>
      <c r="C1014" s="73"/>
      <c r="D1014" s="64"/>
      <c r="E1014" s="64"/>
      <c r="F1014" s="75">
        <f t="shared" si="147"/>
        <v>0</v>
      </c>
      <c r="G1014" s="25">
        <f t="shared" si="146"/>
        <v>0</v>
      </c>
      <c r="H1014" s="64"/>
      <c r="I1014" s="76">
        <f t="shared" si="151"/>
        <v>0</v>
      </c>
      <c r="J1014" s="64"/>
      <c r="K1014" s="25">
        <f t="shared" si="148"/>
        <v>0</v>
      </c>
      <c r="L1014" s="75">
        <f t="shared" si="153"/>
        <v>0</v>
      </c>
      <c r="M1014" s="25">
        <f t="shared" si="149"/>
        <v>0</v>
      </c>
      <c r="N1014" s="64"/>
      <c r="O1014" s="25">
        <f t="shared" si="150"/>
        <v>0</v>
      </c>
      <c r="P1014" s="76">
        <f t="shared" si="152"/>
        <v>0</v>
      </c>
    </row>
    <row r="1015" spans="1:16" hidden="1" x14ac:dyDescent="0.25">
      <c r="A1015" s="100">
        <v>3311403260947</v>
      </c>
      <c r="B1015" s="101" t="s">
        <v>956</v>
      </c>
      <c r="C1015" s="73"/>
      <c r="D1015" s="74">
        <f>SUM(D1016)</f>
        <v>0</v>
      </c>
      <c r="E1015" s="74">
        <f>SUM(E1016)</f>
        <v>0</v>
      </c>
      <c r="F1015" s="75">
        <f t="shared" si="147"/>
        <v>0</v>
      </c>
      <c r="G1015" s="25">
        <f t="shared" si="146"/>
        <v>0</v>
      </c>
      <c r="H1015" s="74">
        <f>SUM(H1016)</f>
        <v>0</v>
      </c>
      <c r="I1015" s="76">
        <f t="shared" si="151"/>
        <v>0</v>
      </c>
      <c r="J1015" s="74">
        <f>SUM(J1016)</f>
        <v>0</v>
      </c>
      <c r="K1015" s="25">
        <f t="shared" si="148"/>
        <v>0</v>
      </c>
      <c r="L1015" s="75">
        <f t="shared" si="153"/>
        <v>0</v>
      </c>
      <c r="M1015" s="25">
        <f t="shared" si="149"/>
        <v>0</v>
      </c>
      <c r="N1015" s="74">
        <f>SUM(N1016)</f>
        <v>0</v>
      </c>
      <c r="O1015" s="25">
        <f t="shared" si="150"/>
        <v>0</v>
      </c>
      <c r="P1015" s="76">
        <f t="shared" si="152"/>
        <v>0</v>
      </c>
    </row>
    <row r="1016" spans="1:16" hidden="1" x14ac:dyDescent="0.25">
      <c r="A1016" s="100">
        <v>3311403260947220</v>
      </c>
      <c r="B1016" s="101" t="s">
        <v>957</v>
      </c>
      <c r="C1016" s="73"/>
      <c r="D1016" s="64"/>
      <c r="E1016" s="64"/>
      <c r="F1016" s="75">
        <f t="shared" si="147"/>
        <v>0</v>
      </c>
      <c r="G1016" s="25">
        <f t="shared" si="146"/>
        <v>0</v>
      </c>
      <c r="H1016" s="64"/>
      <c r="I1016" s="76">
        <f t="shared" si="151"/>
        <v>0</v>
      </c>
      <c r="J1016" s="64"/>
      <c r="K1016" s="25">
        <f t="shared" si="148"/>
        <v>0</v>
      </c>
      <c r="L1016" s="75">
        <f t="shared" si="153"/>
        <v>0</v>
      </c>
      <c r="M1016" s="25">
        <f t="shared" si="149"/>
        <v>0</v>
      </c>
      <c r="N1016" s="64"/>
      <c r="O1016" s="25">
        <f t="shared" si="150"/>
        <v>0</v>
      </c>
      <c r="P1016" s="76">
        <f t="shared" si="152"/>
        <v>0</v>
      </c>
    </row>
    <row r="1017" spans="1:16" hidden="1" x14ac:dyDescent="0.25">
      <c r="A1017" s="100">
        <v>3311403260949</v>
      </c>
      <c r="B1017" s="101" t="s">
        <v>958</v>
      </c>
      <c r="C1017" s="73"/>
      <c r="D1017" s="74">
        <f>SUM(D1018)</f>
        <v>0</v>
      </c>
      <c r="E1017" s="74">
        <f>SUM(E1018)</f>
        <v>0</v>
      </c>
      <c r="F1017" s="75">
        <f t="shared" si="147"/>
        <v>0</v>
      </c>
      <c r="G1017" s="25">
        <f t="shared" si="146"/>
        <v>0</v>
      </c>
      <c r="H1017" s="74">
        <f>SUM(H1018)</f>
        <v>0</v>
      </c>
      <c r="I1017" s="76">
        <f t="shared" si="151"/>
        <v>0</v>
      </c>
      <c r="J1017" s="74">
        <f>SUM(J1018)</f>
        <v>0</v>
      </c>
      <c r="K1017" s="25">
        <f t="shared" si="148"/>
        <v>0</v>
      </c>
      <c r="L1017" s="75">
        <f t="shared" si="153"/>
        <v>0</v>
      </c>
      <c r="M1017" s="25">
        <f t="shared" si="149"/>
        <v>0</v>
      </c>
      <c r="N1017" s="74">
        <f>SUM(N1018)</f>
        <v>0</v>
      </c>
      <c r="O1017" s="25">
        <f t="shared" si="150"/>
        <v>0</v>
      </c>
      <c r="P1017" s="76">
        <f t="shared" si="152"/>
        <v>0</v>
      </c>
    </row>
    <row r="1018" spans="1:16" hidden="1" x14ac:dyDescent="0.25">
      <c r="A1018" s="100">
        <v>3311403260949220</v>
      </c>
      <c r="B1018" s="101" t="s">
        <v>959</v>
      </c>
      <c r="C1018" s="73"/>
      <c r="D1018" s="64"/>
      <c r="E1018" s="64"/>
      <c r="F1018" s="75">
        <f t="shared" si="147"/>
        <v>0</v>
      </c>
      <c r="G1018" s="25">
        <f t="shared" si="146"/>
        <v>0</v>
      </c>
      <c r="H1018" s="64"/>
      <c r="I1018" s="76">
        <f t="shared" si="151"/>
        <v>0</v>
      </c>
      <c r="J1018" s="64"/>
      <c r="K1018" s="25">
        <f t="shared" si="148"/>
        <v>0</v>
      </c>
      <c r="L1018" s="75">
        <f t="shared" si="153"/>
        <v>0</v>
      </c>
      <c r="M1018" s="25">
        <f t="shared" si="149"/>
        <v>0</v>
      </c>
      <c r="N1018" s="64"/>
      <c r="O1018" s="25">
        <f t="shared" si="150"/>
        <v>0</v>
      </c>
      <c r="P1018" s="76">
        <f t="shared" si="152"/>
        <v>0</v>
      </c>
    </row>
    <row r="1019" spans="1:16" hidden="1" x14ac:dyDescent="0.25">
      <c r="A1019" s="72">
        <v>3311403260951</v>
      </c>
      <c r="B1019" s="31" t="s">
        <v>960</v>
      </c>
      <c r="C1019" s="73"/>
      <c r="D1019" s="74">
        <f>SUM(D1020)</f>
        <v>0</v>
      </c>
      <c r="E1019" s="74">
        <f>SUM(E1020)</f>
        <v>0</v>
      </c>
      <c r="F1019" s="75">
        <f t="shared" si="147"/>
        <v>0</v>
      </c>
      <c r="G1019" s="25">
        <f t="shared" si="146"/>
        <v>0</v>
      </c>
      <c r="H1019" s="74">
        <f>SUM(H1020)</f>
        <v>0</v>
      </c>
      <c r="I1019" s="76">
        <f t="shared" si="151"/>
        <v>0</v>
      </c>
      <c r="J1019" s="74">
        <f>SUM(J1020)</f>
        <v>0</v>
      </c>
      <c r="K1019" s="25">
        <f t="shared" si="148"/>
        <v>0</v>
      </c>
      <c r="L1019" s="75">
        <f t="shared" si="153"/>
        <v>0</v>
      </c>
      <c r="M1019" s="25">
        <f t="shared" si="149"/>
        <v>0</v>
      </c>
      <c r="N1019" s="74">
        <f>SUM(N1020)</f>
        <v>0</v>
      </c>
      <c r="O1019" s="25">
        <f t="shared" si="150"/>
        <v>0</v>
      </c>
      <c r="P1019" s="76">
        <f t="shared" si="152"/>
        <v>0</v>
      </c>
    </row>
    <row r="1020" spans="1:16" hidden="1" x14ac:dyDescent="0.25">
      <c r="A1020" s="72">
        <v>3311403260951220</v>
      </c>
      <c r="B1020" s="31" t="s">
        <v>953</v>
      </c>
      <c r="C1020" s="73"/>
      <c r="D1020" s="64"/>
      <c r="E1020" s="64"/>
      <c r="F1020" s="75">
        <f t="shared" si="147"/>
        <v>0</v>
      </c>
      <c r="G1020" s="25">
        <f t="shared" si="146"/>
        <v>0</v>
      </c>
      <c r="H1020" s="64"/>
      <c r="I1020" s="76">
        <f t="shared" si="151"/>
        <v>0</v>
      </c>
      <c r="J1020" s="64"/>
      <c r="K1020" s="25">
        <f t="shared" si="148"/>
        <v>0</v>
      </c>
      <c r="L1020" s="75">
        <f t="shared" si="153"/>
        <v>0</v>
      </c>
      <c r="M1020" s="25">
        <f t="shared" si="149"/>
        <v>0</v>
      </c>
      <c r="N1020" s="64"/>
      <c r="O1020" s="25">
        <f t="shared" si="150"/>
        <v>0</v>
      </c>
      <c r="P1020" s="76">
        <f t="shared" si="152"/>
        <v>0</v>
      </c>
    </row>
    <row r="1021" spans="1:16" hidden="1" x14ac:dyDescent="0.25">
      <c r="A1021" s="100">
        <v>3311403260952</v>
      </c>
      <c r="B1021" s="101" t="s">
        <v>961</v>
      </c>
      <c r="C1021" s="73"/>
      <c r="D1021" s="74">
        <f>SUM(D1022)</f>
        <v>0</v>
      </c>
      <c r="E1021" s="74">
        <f>SUM(E1022)</f>
        <v>0</v>
      </c>
      <c r="F1021" s="75">
        <f t="shared" si="147"/>
        <v>0</v>
      </c>
      <c r="G1021" s="25">
        <f t="shared" ref="G1021:G1097" si="154">IF(OR(F1021=0,F$7=0),0,F1021/F$7)*100</f>
        <v>0</v>
      </c>
      <c r="H1021" s="74">
        <f>SUM(H1022)</f>
        <v>0</v>
      </c>
      <c r="I1021" s="76">
        <f t="shared" si="151"/>
        <v>0</v>
      </c>
      <c r="J1021" s="74">
        <f>SUM(J1022)</f>
        <v>0</v>
      </c>
      <c r="K1021" s="25">
        <f t="shared" si="148"/>
        <v>0</v>
      </c>
      <c r="L1021" s="75">
        <f t="shared" si="153"/>
        <v>0</v>
      </c>
      <c r="M1021" s="25">
        <f t="shared" si="149"/>
        <v>0</v>
      </c>
      <c r="N1021" s="74">
        <f>SUM(N1022)</f>
        <v>0</v>
      </c>
      <c r="O1021" s="25">
        <f t="shared" si="150"/>
        <v>0</v>
      </c>
      <c r="P1021" s="76">
        <f t="shared" si="152"/>
        <v>0</v>
      </c>
    </row>
    <row r="1022" spans="1:16" hidden="1" x14ac:dyDescent="0.25">
      <c r="A1022" s="100">
        <v>3311403260952220</v>
      </c>
      <c r="B1022" s="101" t="s">
        <v>962</v>
      </c>
      <c r="C1022" s="73"/>
      <c r="D1022" s="64"/>
      <c r="E1022" s="64"/>
      <c r="F1022" s="75">
        <f t="shared" si="147"/>
        <v>0</v>
      </c>
      <c r="G1022" s="25">
        <f t="shared" si="154"/>
        <v>0</v>
      </c>
      <c r="H1022" s="64"/>
      <c r="I1022" s="76">
        <f t="shared" si="151"/>
        <v>0</v>
      </c>
      <c r="J1022" s="64"/>
      <c r="K1022" s="25">
        <f t="shared" si="148"/>
        <v>0</v>
      </c>
      <c r="L1022" s="75">
        <f t="shared" si="153"/>
        <v>0</v>
      </c>
      <c r="M1022" s="25">
        <f t="shared" si="149"/>
        <v>0</v>
      </c>
      <c r="N1022" s="64"/>
      <c r="O1022" s="25">
        <f t="shared" si="150"/>
        <v>0</v>
      </c>
      <c r="P1022" s="76">
        <f t="shared" si="152"/>
        <v>0</v>
      </c>
    </row>
    <row r="1023" spans="1:16" ht="26.25" hidden="1" x14ac:dyDescent="0.25">
      <c r="A1023" s="72">
        <v>3311403260953</v>
      </c>
      <c r="B1023" s="31" t="s">
        <v>963</v>
      </c>
      <c r="C1023" s="73"/>
      <c r="D1023" s="74">
        <f>SUM(D1024)</f>
        <v>0</v>
      </c>
      <c r="E1023" s="74">
        <f>SUM(E1024)</f>
        <v>0</v>
      </c>
      <c r="F1023" s="75">
        <f t="shared" si="147"/>
        <v>0</v>
      </c>
      <c r="G1023" s="25">
        <f t="shared" si="154"/>
        <v>0</v>
      </c>
      <c r="H1023" s="74">
        <f>SUM(H1024)</f>
        <v>0</v>
      </c>
      <c r="I1023" s="76">
        <f t="shared" si="151"/>
        <v>0</v>
      </c>
      <c r="J1023" s="74">
        <f>SUM(J1024)</f>
        <v>0</v>
      </c>
      <c r="K1023" s="25">
        <f t="shared" si="148"/>
        <v>0</v>
      </c>
      <c r="L1023" s="75">
        <f t="shared" si="153"/>
        <v>0</v>
      </c>
      <c r="M1023" s="25">
        <f t="shared" si="149"/>
        <v>0</v>
      </c>
      <c r="N1023" s="74">
        <f>SUM(N1024)</f>
        <v>0</v>
      </c>
      <c r="O1023" s="25">
        <f t="shared" si="150"/>
        <v>0</v>
      </c>
      <c r="P1023" s="76">
        <f t="shared" si="152"/>
        <v>0</v>
      </c>
    </row>
    <row r="1024" spans="1:16" ht="26.25" hidden="1" x14ac:dyDescent="0.25">
      <c r="A1024" s="72">
        <v>3311403260953220</v>
      </c>
      <c r="B1024" s="31" t="s">
        <v>964</v>
      </c>
      <c r="C1024" s="73"/>
      <c r="D1024" s="64"/>
      <c r="E1024" s="64"/>
      <c r="F1024" s="75">
        <f t="shared" si="147"/>
        <v>0</v>
      </c>
      <c r="G1024" s="25">
        <f t="shared" si="154"/>
        <v>0</v>
      </c>
      <c r="H1024" s="64"/>
      <c r="I1024" s="76">
        <f t="shared" si="151"/>
        <v>0</v>
      </c>
      <c r="J1024" s="64"/>
      <c r="K1024" s="25">
        <f t="shared" si="148"/>
        <v>0</v>
      </c>
      <c r="L1024" s="75">
        <f t="shared" si="153"/>
        <v>0</v>
      </c>
      <c r="M1024" s="25">
        <f t="shared" si="149"/>
        <v>0</v>
      </c>
      <c r="N1024" s="64"/>
      <c r="O1024" s="25">
        <f t="shared" si="150"/>
        <v>0</v>
      </c>
      <c r="P1024" s="76">
        <f t="shared" si="152"/>
        <v>0</v>
      </c>
    </row>
    <row r="1025" spans="1:16" hidden="1" x14ac:dyDescent="0.25">
      <c r="A1025" s="100">
        <v>3311403260955</v>
      </c>
      <c r="B1025" s="102" t="s">
        <v>965</v>
      </c>
      <c r="C1025" s="73"/>
      <c r="D1025" s="74">
        <f>SUM(D1026)</f>
        <v>0</v>
      </c>
      <c r="E1025" s="74">
        <f>SUM(E1026)</f>
        <v>0</v>
      </c>
      <c r="F1025" s="75">
        <f t="shared" si="147"/>
        <v>0</v>
      </c>
      <c r="G1025" s="25">
        <f t="shared" si="154"/>
        <v>0</v>
      </c>
      <c r="H1025" s="74">
        <f>SUM(H1026)</f>
        <v>0</v>
      </c>
      <c r="I1025" s="76">
        <f t="shared" si="151"/>
        <v>0</v>
      </c>
      <c r="J1025" s="74">
        <f>SUM(J1026)</f>
        <v>0</v>
      </c>
      <c r="K1025" s="25">
        <f t="shared" si="148"/>
        <v>0</v>
      </c>
      <c r="L1025" s="75">
        <f t="shared" si="153"/>
        <v>0</v>
      </c>
      <c r="M1025" s="25">
        <f t="shared" si="149"/>
        <v>0</v>
      </c>
      <c r="N1025" s="74">
        <f>SUM(N1026)</f>
        <v>0</v>
      </c>
      <c r="O1025" s="25">
        <f t="shared" si="150"/>
        <v>0</v>
      </c>
      <c r="P1025" s="76">
        <f t="shared" si="152"/>
        <v>0</v>
      </c>
    </row>
    <row r="1026" spans="1:16" hidden="1" x14ac:dyDescent="0.25">
      <c r="A1026" s="100">
        <v>3311403260955220</v>
      </c>
      <c r="B1026" s="102" t="s">
        <v>966</v>
      </c>
      <c r="C1026" s="73"/>
      <c r="D1026" s="64"/>
      <c r="E1026" s="64"/>
      <c r="F1026" s="75">
        <f t="shared" si="147"/>
        <v>0</v>
      </c>
      <c r="G1026" s="25">
        <f t="shared" si="154"/>
        <v>0</v>
      </c>
      <c r="H1026" s="64"/>
      <c r="I1026" s="76">
        <f t="shared" si="151"/>
        <v>0</v>
      </c>
      <c r="J1026" s="64"/>
      <c r="K1026" s="25">
        <f t="shared" si="148"/>
        <v>0</v>
      </c>
      <c r="L1026" s="75">
        <f t="shared" si="153"/>
        <v>0</v>
      </c>
      <c r="M1026" s="25">
        <f t="shared" si="149"/>
        <v>0</v>
      </c>
      <c r="N1026" s="64"/>
      <c r="O1026" s="25">
        <f t="shared" si="150"/>
        <v>0</v>
      </c>
      <c r="P1026" s="76">
        <f t="shared" si="152"/>
        <v>0</v>
      </c>
    </row>
    <row r="1027" spans="1:16" hidden="1" x14ac:dyDescent="0.25">
      <c r="A1027" s="72">
        <v>3311403260956</v>
      </c>
      <c r="B1027" s="31" t="s">
        <v>967</v>
      </c>
      <c r="C1027" s="73"/>
      <c r="D1027" s="74">
        <f>SUM(D1028:D1030)</f>
        <v>0</v>
      </c>
      <c r="E1027" s="74">
        <f>SUM(E1028:E1030)</f>
        <v>0</v>
      </c>
      <c r="F1027" s="75">
        <f t="shared" si="147"/>
        <v>0</v>
      </c>
      <c r="G1027" s="25">
        <f t="shared" si="154"/>
        <v>0</v>
      </c>
      <c r="H1027" s="74">
        <f>SUM(H1028:H1030)</f>
        <v>0</v>
      </c>
      <c r="I1027" s="76">
        <f t="shared" si="151"/>
        <v>0</v>
      </c>
      <c r="J1027" s="74">
        <f>SUM(J1028:J1030)</f>
        <v>0</v>
      </c>
      <c r="K1027" s="25">
        <f t="shared" si="148"/>
        <v>0</v>
      </c>
      <c r="L1027" s="75">
        <f t="shared" si="153"/>
        <v>0</v>
      </c>
      <c r="M1027" s="25">
        <f t="shared" si="149"/>
        <v>0</v>
      </c>
      <c r="N1027" s="74">
        <f>SUM(N1028:N1030)</f>
        <v>0</v>
      </c>
      <c r="O1027" s="25">
        <f t="shared" si="150"/>
        <v>0</v>
      </c>
      <c r="P1027" s="76">
        <f t="shared" si="152"/>
        <v>0</v>
      </c>
    </row>
    <row r="1028" spans="1:16" hidden="1" x14ac:dyDescent="0.25">
      <c r="A1028" s="72">
        <v>3311403260956220</v>
      </c>
      <c r="B1028" s="31" t="s">
        <v>968</v>
      </c>
      <c r="C1028" s="73"/>
      <c r="D1028" s="64"/>
      <c r="E1028" s="64"/>
      <c r="F1028" s="75">
        <f t="shared" si="147"/>
        <v>0</v>
      </c>
      <c r="G1028" s="25">
        <f t="shared" si="154"/>
        <v>0</v>
      </c>
      <c r="H1028" s="64"/>
      <c r="I1028" s="76">
        <f t="shared" si="151"/>
        <v>0</v>
      </c>
      <c r="J1028" s="64"/>
      <c r="K1028" s="25">
        <f t="shared" si="148"/>
        <v>0</v>
      </c>
      <c r="L1028" s="75">
        <f t="shared" si="153"/>
        <v>0</v>
      </c>
      <c r="M1028" s="25">
        <f t="shared" si="149"/>
        <v>0</v>
      </c>
      <c r="N1028" s="64"/>
      <c r="O1028" s="25">
        <f t="shared" si="150"/>
        <v>0</v>
      </c>
      <c r="P1028" s="76">
        <f t="shared" si="152"/>
        <v>0</v>
      </c>
    </row>
    <row r="1029" spans="1:16" hidden="1" x14ac:dyDescent="0.25">
      <c r="A1029" s="72">
        <v>3311403260956220</v>
      </c>
      <c r="B1029" s="31" t="s">
        <v>969</v>
      </c>
      <c r="C1029" s="73"/>
      <c r="D1029" s="64"/>
      <c r="E1029" s="64"/>
      <c r="F1029" s="75">
        <f t="shared" si="147"/>
        <v>0</v>
      </c>
      <c r="G1029" s="25">
        <f t="shared" si="154"/>
        <v>0</v>
      </c>
      <c r="H1029" s="64"/>
      <c r="I1029" s="76">
        <f t="shared" si="151"/>
        <v>0</v>
      </c>
      <c r="J1029" s="64"/>
      <c r="K1029" s="25">
        <f t="shared" si="148"/>
        <v>0</v>
      </c>
      <c r="L1029" s="75">
        <f t="shared" si="153"/>
        <v>0</v>
      </c>
      <c r="M1029" s="25">
        <f t="shared" si="149"/>
        <v>0</v>
      </c>
      <c r="N1029" s="64"/>
      <c r="O1029" s="25">
        <f t="shared" si="150"/>
        <v>0</v>
      </c>
      <c r="P1029" s="76">
        <f t="shared" si="152"/>
        <v>0</v>
      </c>
    </row>
    <row r="1030" spans="1:16" hidden="1" x14ac:dyDescent="0.25">
      <c r="A1030" s="72">
        <v>3311403260956220</v>
      </c>
      <c r="B1030" s="31" t="s">
        <v>970</v>
      </c>
      <c r="C1030" s="73"/>
      <c r="D1030" s="64"/>
      <c r="E1030" s="64"/>
      <c r="F1030" s="75">
        <f t="shared" si="147"/>
        <v>0</v>
      </c>
      <c r="G1030" s="25">
        <f t="shared" si="154"/>
        <v>0</v>
      </c>
      <c r="H1030" s="64"/>
      <c r="I1030" s="76">
        <f t="shared" si="151"/>
        <v>0</v>
      </c>
      <c r="J1030" s="64"/>
      <c r="K1030" s="25">
        <f t="shared" si="148"/>
        <v>0</v>
      </c>
      <c r="L1030" s="75">
        <f t="shared" si="153"/>
        <v>0</v>
      </c>
      <c r="M1030" s="25">
        <f t="shared" si="149"/>
        <v>0</v>
      </c>
      <c r="N1030" s="64"/>
      <c r="O1030" s="25">
        <f t="shared" si="150"/>
        <v>0</v>
      </c>
      <c r="P1030" s="76">
        <f t="shared" si="152"/>
        <v>0</v>
      </c>
    </row>
    <row r="1031" spans="1:16" hidden="1" x14ac:dyDescent="0.25">
      <c r="A1031" s="100">
        <v>3311403260958</v>
      </c>
      <c r="B1031" s="101" t="s">
        <v>971</v>
      </c>
      <c r="C1031" s="73"/>
      <c r="D1031" s="74">
        <f>SUM(D1032:D1033)</f>
        <v>0</v>
      </c>
      <c r="E1031" s="74">
        <f>SUM(E1032:E1033)</f>
        <v>0</v>
      </c>
      <c r="F1031" s="75">
        <f t="shared" si="147"/>
        <v>0</v>
      </c>
      <c r="G1031" s="25">
        <f t="shared" si="154"/>
        <v>0</v>
      </c>
      <c r="H1031" s="74">
        <f>SUM(H1032:H1033)</f>
        <v>0</v>
      </c>
      <c r="I1031" s="76">
        <f t="shared" si="151"/>
        <v>0</v>
      </c>
      <c r="J1031" s="74">
        <f>SUM(J1032:J1033)</f>
        <v>0</v>
      </c>
      <c r="K1031" s="25">
        <f t="shared" si="148"/>
        <v>0</v>
      </c>
      <c r="L1031" s="75">
        <f t="shared" si="153"/>
        <v>0</v>
      </c>
      <c r="M1031" s="25">
        <f t="shared" si="149"/>
        <v>0</v>
      </c>
      <c r="N1031" s="74">
        <f>SUM(N1032:N1033)</f>
        <v>0</v>
      </c>
      <c r="O1031" s="25">
        <f t="shared" si="150"/>
        <v>0</v>
      </c>
      <c r="P1031" s="76">
        <f t="shared" si="152"/>
        <v>0</v>
      </c>
    </row>
    <row r="1032" spans="1:16" hidden="1" x14ac:dyDescent="0.25">
      <c r="A1032" s="100">
        <v>3311403260958220</v>
      </c>
      <c r="B1032" s="101" t="s">
        <v>972</v>
      </c>
      <c r="C1032" s="73"/>
      <c r="D1032" s="64"/>
      <c r="E1032" s="64"/>
      <c r="F1032" s="75">
        <f t="shared" si="147"/>
        <v>0</v>
      </c>
      <c r="G1032" s="25">
        <f t="shared" si="154"/>
        <v>0</v>
      </c>
      <c r="H1032" s="64"/>
      <c r="I1032" s="76">
        <f t="shared" si="151"/>
        <v>0</v>
      </c>
      <c r="J1032" s="64"/>
      <c r="K1032" s="25">
        <f t="shared" si="148"/>
        <v>0</v>
      </c>
      <c r="L1032" s="75">
        <f t="shared" si="153"/>
        <v>0</v>
      </c>
      <c r="M1032" s="25">
        <f t="shared" si="149"/>
        <v>0</v>
      </c>
      <c r="N1032" s="64"/>
      <c r="O1032" s="25">
        <f t="shared" si="150"/>
        <v>0</v>
      </c>
      <c r="P1032" s="76">
        <f t="shared" si="152"/>
        <v>0</v>
      </c>
    </row>
    <row r="1033" spans="1:16" hidden="1" x14ac:dyDescent="0.25">
      <c r="A1033" s="100">
        <v>3311403260958220</v>
      </c>
      <c r="B1033" s="101" t="s">
        <v>973</v>
      </c>
      <c r="C1033" s="73"/>
      <c r="D1033" s="64"/>
      <c r="E1033" s="64"/>
      <c r="F1033" s="75">
        <f t="shared" si="147"/>
        <v>0</v>
      </c>
      <c r="G1033" s="25">
        <f t="shared" si="154"/>
        <v>0</v>
      </c>
      <c r="H1033" s="64"/>
      <c r="I1033" s="76">
        <f t="shared" si="151"/>
        <v>0</v>
      </c>
      <c r="J1033" s="64"/>
      <c r="K1033" s="25">
        <f t="shared" si="148"/>
        <v>0</v>
      </c>
      <c r="L1033" s="75">
        <f t="shared" si="153"/>
        <v>0</v>
      </c>
      <c r="M1033" s="25">
        <f t="shared" si="149"/>
        <v>0</v>
      </c>
      <c r="N1033" s="64"/>
      <c r="O1033" s="25">
        <f t="shared" si="150"/>
        <v>0</v>
      </c>
      <c r="P1033" s="76">
        <f t="shared" si="152"/>
        <v>0</v>
      </c>
    </row>
    <row r="1034" spans="1:16" ht="26.25" hidden="1" x14ac:dyDescent="0.25">
      <c r="A1034" s="100">
        <v>3311403260963</v>
      </c>
      <c r="B1034" s="80" t="s">
        <v>974</v>
      </c>
      <c r="C1034" s="73"/>
      <c r="D1034" s="74">
        <f>SUM(D1035:D1036)</f>
        <v>0</v>
      </c>
      <c r="E1034" s="74">
        <f>SUM(E1035:E1036)</f>
        <v>0</v>
      </c>
      <c r="F1034" s="75">
        <f t="shared" si="147"/>
        <v>0</v>
      </c>
      <c r="G1034" s="25">
        <f t="shared" si="154"/>
        <v>0</v>
      </c>
      <c r="H1034" s="74">
        <f>SUM(H1035:H1036)</f>
        <v>0</v>
      </c>
      <c r="I1034" s="76">
        <f t="shared" si="151"/>
        <v>0</v>
      </c>
      <c r="J1034" s="74">
        <f>SUM(J1035:J1036)</f>
        <v>0</v>
      </c>
      <c r="K1034" s="25">
        <f t="shared" si="148"/>
        <v>0</v>
      </c>
      <c r="L1034" s="75">
        <f t="shared" si="153"/>
        <v>0</v>
      </c>
      <c r="M1034" s="25">
        <f t="shared" si="149"/>
        <v>0</v>
      </c>
      <c r="N1034" s="74">
        <f>SUM(N1035:N1036)</f>
        <v>0</v>
      </c>
      <c r="O1034" s="25">
        <f t="shared" si="150"/>
        <v>0</v>
      </c>
      <c r="P1034" s="76">
        <f t="shared" si="152"/>
        <v>0</v>
      </c>
    </row>
    <row r="1035" spans="1:16" ht="26.25" hidden="1" x14ac:dyDescent="0.25">
      <c r="A1035" s="100">
        <v>3311403260963</v>
      </c>
      <c r="B1035" s="80" t="s">
        <v>975</v>
      </c>
      <c r="C1035" s="73"/>
      <c r="D1035" s="64"/>
      <c r="E1035" s="64"/>
      <c r="F1035" s="75">
        <f t="shared" si="147"/>
        <v>0</v>
      </c>
      <c r="G1035" s="25">
        <f t="shared" si="154"/>
        <v>0</v>
      </c>
      <c r="H1035" s="64"/>
      <c r="I1035" s="76">
        <f t="shared" si="151"/>
        <v>0</v>
      </c>
      <c r="J1035" s="64"/>
      <c r="K1035" s="25">
        <f t="shared" si="148"/>
        <v>0</v>
      </c>
      <c r="L1035" s="75">
        <f t="shared" si="153"/>
        <v>0</v>
      </c>
      <c r="M1035" s="25">
        <f t="shared" si="149"/>
        <v>0</v>
      </c>
      <c r="N1035" s="64"/>
      <c r="O1035" s="25">
        <f t="shared" si="150"/>
        <v>0</v>
      </c>
      <c r="P1035" s="76">
        <f t="shared" si="152"/>
        <v>0</v>
      </c>
    </row>
    <row r="1036" spans="1:16" ht="26.25" hidden="1" x14ac:dyDescent="0.25">
      <c r="A1036" s="100">
        <v>3311403260963</v>
      </c>
      <c r="B1036" s="80" t="s">
        <v>976</v>
      </c>
      <c r="C1036" s="73"/>
      <c r="D1036" s="64"/>
      <c r="E1036" s="64"/>
      <c r="F1036" s="75">
        <f t="shared" si="147"/>
        <v>0</v>
      </c>
      <c r="G1036" s="25">
        <f t="shared" si="154"/>
        <v>0</v>
      </c>
      <c r="H1036" s="64"/>
      <c r="I1036" s="76">
        <f t="shared" si="151"/>
        <v>0</v>
      </c>
      <c r="J1036" s="64"/>
      <c r="K1036" s="25">
        <f t="shared" si="148"/>
        <v>0</v>
      </c>
      <c r="L1036" s="75">
        <f t="shared" si="153"/>
        <v>0</v>
      </c>
      <c r="M1036" s="25">
        <f t="shared" si="149"/>
        <v>0</v>
      </c>
      <c r="N1036" s="64"/>
      <c r="O1036" s="25">
        <f t="shared" si="150"/>
        <v>0</v>
      </c>
      <c r="P1036" s="76">
        <f t="shared" si="152"/>
        <v>0</v>
      </c>
    </row>
    <row r="1037" spans="1:16" ht="26.25" hidden="1" x14ac:dyDescent="0.25">
      <c r="A1037" s="100">
        <v>3311403260964</v>
      </c>
      <c r="B1037" s="80" t="s">
        <v>977</v>
      </c>
      <c r="C1037" s="73"/>
      <c r="D1037" s="74">
        <f>SUM(D1038)</f>
        <v>0</v>
      </c>
      <c r="E1037" s="74">
        <f>SUM(E1038)</f>
        <v>0</v>
      </c>
      <c r="F1037" s="75">
        <f t="shared" si="147"/>
        <v>0</v>
      </c>
      <c r="G1037" s="25">
        <f t="shared" si="154"/>
        <v>0</v>
      </c>
      <c r="H1037" s="74">
        <f>SUM(H1038)</f>
        <v>0</v>
      </c>
      <c r="I1037" s="76">
        <f t="shared" si="151"/>
        <v>0</v>
      </c>
      <c r="J1037" s="74">
        <f>SUM(J1038)</f>
        <v>0</v>
      </c>
      <c r="K1037" s="25">
        <f t="shared" si="148"/>
        <v>0</v>
      </c>
      <c r="L1037" s="75">
        <f t="shared" si="153"/>
        <v>0</v>
      </c>
      <c r="M1037" s="25">
        <f t="shared" si="149"/>
        <v>0</v>
      </c>
      <c r="N1037" s="74">
        <f>SUM(N1038)</f>
        <v>0</v>
      </c>
      <c r="O1037" s="25">
        <f t="shared" si="150"/>
        <v>0</v>
      </c>
      <c r="P1037" s="76">
        <f t="shared" si="152"/>
        <v>0</v>
      </c>
    </row>
    <row r="1038" spans="1:16" ht="26.25" hidden="1" x14ac:dyDescent="0.25">
      <c r="A1038" s="100">
        <v>3311403260964</v>
      </c>
      <c r="B1038" s="80" t="s">
        <v>978</v>
      </c>
      <c r="C1038" s="73"/>
      <c r="D1038" s="64"/>
      <c r="E1038" s="64"/>
      <c r="F1038" s="75">
        <f t="shared" si="147"/>
        <v>0</v>
      </c>
      <c r="G1038" s="25">
        <f t="shared" si="154"/>
        <v>0</v>
      </c>
      <c r="H1038" s="64"/>
      <c r="I1038" s="76">
        <f t="shared" si="151"/>
        <v>0</v>
      </c>
      <c r="J1038" s="64"/>
      <c r="K1038" s="25">
        <f t="shared" si="148"/>
        <v>0</v>
      </c>
      <c r="L1038" s="75">
        <f t="shared" si="153"/>
        <v>0</v>
      </c>
      <c r="M1038" s="25">
        <f t="shared" si="149"/>
        <v>0</v>
      </c>
      <c r="N1038" s="64"/>
      <c r="O1038" s="25">
        <f t="shared" si="150"/>
        <v>0</v>
      </c>
      <c r="P1038" s="76">
        <f t="shared" si="152"/>
        <v>0</v>
      </c>
    </row>
    <row r="1039" spans="1:16" hidden="1" x14ac:dyDescent="0.25">
      <c r="A1039" s="100">
        <v>3311403260965</v>
      </c>
      <c r="B1039" s="80" t="s">
        <v>979</v>
      </c>
      <c r="C1039" s="73"/>
      <c r="D1039" s="74">
        <f>SUM(D1040)</f>
        <v>0</v>
      </c>
      <c r="E1039" s="74">
        <f>SUM(E1040)</f>
        <v>0</v>
      </c>
      <c r="F1039" s="75">
        <f t="shared" si="147"/>
        <v>0</v>
      </c>
      <c r="G1039" s="25">
        <f t="shared" si="154"/>
        <v>0</v>
      </c>
      <c r="H1039" s="74">
        <f>SUM(H1040)</f>
        <v>0</v>
      </c>
      <c r="I1039" s="76">
        <f t="shared" si="151"/>
        <v>0</v>
      </c>
      <c r="J1039" s="74">
        <f>SUM(J1040)</f>
        <v>0</v>
      </c>
      <c r="K1039" s="25">
        <f t="shared" si="148"/>
        <v>0</v>
      </c>
      <c r="L1039" s="75">
        <f t="shared" si="153"/>
        <v>0</v>
      </c>
      <c r="M1039" s="25">
        <f t="shared" si="149"/>
        <v>0</v>
      </c>
      <c r="N1039" s="74">
        <f>SUM(N1040)</f>
        <v>0</v>
      </c>
      <c r="O1039" s="25">
        <f t="shared" si="150"/>
        <v>0</v>
      </c>
      <c r="P1039" s="76">
        <f t="shared" si="152"/>
        <v>0</v>
      </c>
    </row>
    <row r="1040" spans="1:16" hidden="1" x14ac:dyDescent="0.25">
      <c r="A1040" s="100">
        <v>3311403260965</v>
      </c>
      <c r="B1040" s="80" t="s">
        <v>980</v>
      </c>
      <c r="C1040" s="73"/>
      <c r="D1040" s="64"/>
      <c r="E1040" s="64"/>
      <c r="F1040" s="75">
        <f t="shared" si="147"/>
        <v>0</v>
      </c>
      <c r="G1040" s="25">
        <f t="shared" si="154"/>
        <v>0</v>
      </c>
      <c r="H1040" s="64"/>
      <c r="I1040" s="76">
        <f t="shared" si="151"/>
        <v>0</v>
      </c>
      <c r="J1040" s="64"/>
      <c r="K1040" s="25">
        <f t="shared" si="148"/>
        <v>0</v>
      </c>
      <c r="L1040" s="75">
        <f t="shared" si="153"/>
        <v>0</v>
      </c>
      <c r="M1040" s="25">
        <f t="shared" si="149"/>
        <v>0</v>
      </c>
      <c r="N1040" s="64"/>
      <c r="O1040" s="25">
        <f t="shared" si="150"/>
        <v>0</v>
      </c>
      <c r="P1040" s="76">
        <f t="shared" si="152"/>
        <v>0</v>
      </c>
    </row>
    <row r="1041" spans="1:16" hidden="1" x14ac:dyDescent="0.25">
      <c r="A1041" s="100">
        <v>3311403260974</v>
      </c>
      <c r="B1041" s="80" t="s">
        <v>981</v>
      </c>
      <c r="C1041" s="73"/>
      <c r="D1041" s="74">
        <f>SUM(D1042)</f>
        <v>0</v>
      </c>
      <c r="E1041" s="74">
        <f>SUM(E1042)</f>
        <v>0</v>
      </c>
      <c r="F1041" s="75">
        <f>SUM(D1041+E1041)</f>
        <v>0</v>
      </c>
      <c r="G1041" s="25">
        <f>IF(OR(F1041=0,F$7=0),0,F1041/F$7)*100</f>
        <v>0</v>
      </c>
      <c r="H1041" s="74">
        <f>SUM(H1042)</f>
        <v>0</v>
      </c>
      <c r="I1041" s="76">
        <f>SUM(F1041-H1041)</f>
        <v>0</v>
      </c>
      <c r="J1041" s="74">
        <f>SUM(J1042)</f>
        <v>0</v>
      </c>
      <c r="K1041" s="25">
        <f>IF(OR(J1041=0,F1041=0),0,J1041/F1041)*100</f>
        <v>0</v>
      </c>
      <c r="L1041" s="75">
        <f>SUM(N1041-J1041)</f>
        <v>0</v>
      </c>
      <c r="M1041" s="25">
        <f>IF(OR(L1041=0,F1041=0),0,L1041/F1041)*100</f>
        <v>0</v>
      </c>
      <c r="N1041" s="74">
        <f>SUM(N1042)</f>
        <v>0</v>
      </c>
      <c r="O1041" s="25">
        <f>IF(OR(N1041=0,F1041=0),0,N1041/F1041)*100</f>
        <v>0</v>
      </c>
      <c r="P1041" s="76">
        <f>SUM(F1041-N1041)</f>
        <v>0</v>
      </c>
    </row>
    <row r="1042" spans="1:16" hidden="1" x14ac:dyDescent="0.25">
      <c r="A1042" s="100">
        <v>3311403260974220</v>
      </c>
      <c r="B1042" s="80" t="s">
        <v>982</v>
      </c>
      <c r="C1042" s="73"/>
      <c r="D1042" s="64"/>
      <c r="E1042" s="64"/>
      <c r="F1042" s="75">
        <f>SUM(D1042+E1042)</f>
        <v>0</v>
      </c>
      <c r="G1042" s="25">
        <f>IF(OR(F1042=0,F$7=0),0,F1042/F$7)*100</f>
        <v>0</v>
      </c>
      <c r="H1042" s="64"/>
      <c r="I1042" s="76">
        <f>SUM(F1042-H1042)</f>
        <v>0</v>
      </c>
      <c r="J1042" s="64"/>
      <c r="K1042" s="25">
        <f>IF(OR(J1042=0,F1042=0),0,J1042/F1042)*100</f>
        <v>0</v>
      </c>
      <c r="L1042" s="75">
        <f>SUM(N1042-J1042)</f>
        <v>0</v>
      </c>
      <c r="M1042" s="25">
        <f>IF(OR(L1042=0,F1042=0),0,L1042/F1042)*100</f>
        <v>0</v>
      </c>
      <c r="N1042" s="64"/>
      <c r="O1042" s="25">
        <f>IF(OR(N1042=0,F1042=0),0,N1042/F1042)*100</f>
        <v>0</v>
      </c>
      <c r="P1042" s="76">
        <f>SUM(F1042-N1042)</f>
        <v>0</v>
      </c>
    </row>
    <row r="1043" spans="1:16" hidden="1" x14ac:dyDescent="0.25">
      <c r="A1043" s="100">
        <v>331140327</v>
      </c>
      <c r="B1043" s="31" t="s">
        <v>983</v>
      </c>
      <c r="C1043" s="73"/>
      <c r="D1043" s="74">
        <f>SUM(D1044+D1046+D1049+D1051)</f>
        <v>0</v>
      </c>
      <c r="E1043" s="74">
        <f>SUM(E1044+E1046+E1049+E1051)</f>
        <v>0</v>
      </c>
      <c r="F1043" s="75">
        <f t="shared" si="147"/>
        <v>0</v>
      </c>
      <c r="G1043" s="25">
        <f t="shared" si="154"/>
        <v>0</v>
      </c>
      <c r="H1043" s="74">
        <f>SUM(H1044+H1046+H1049+H1051)</f>
        <v>0</v>
      </c>
      <c r="I1043" s="76">
        <f t="shared" si="151"/>
        <v>0</v>
      </c>
      <c r="J1043" s="74">
        <f>SUM(J1044+J1046+J1049+J1051)</f>
        <v>0</v>
      </c>
      <c r="K1043" s="25">
        <f t="shared" si="148"/>
        <v>0</v>
      </c>
      <c r="L1043" s="75">
        <f t="shared" si="153"/>
        <v>0</v>
      </c>
      <c r="M1043" s="25">
        <f t="shared" si="149"/>
        <v>0</v>
      </c>
      <c r="N1043" s="74">
        <f>SUM(N1044+N1046+N1049+N1051)</f>
        <v>0</v>
      </c>
      <c r="O1043" s="25">
        <f t="shared" si="150"/>
        <v>0</v>
      </c>
      <c r="P1043" s="76">
        <f t="shared" si="152"/>
        <v>0</v>
      </c>
    </row>
    <row r="1044" spans="1:16" ht="39" hidden="1" x14ac:dyDescent="0.25">
      <c r="A1044" s="100">
        <v>3311403270685</v>
      </c>
      <c r="B1044" s="31" t="s">
        <v>984</v>
      </c>
      <c r="C1044" s="73"/>
      <c r="D1044" s="74">
        <f>SUM(D1045)</f>
        <v>0</v>
      </c>
      <c r="E1044" s="74">
        <f>SUM(E1045)</f>
        <v>0</v>
      </c>
      <c r="F1044" s="75">
        <f t="shared" si="147"/>
        <v>0</v>
      </c>
      <c r="G1044" s="25">
        <f t="shared" si="154"/>
        <v>0</v>
      </c>
      <c r="H1044" s="74">
        <f>SUM(H1045)</f>
        <v>0</v>
      </c>
      <c r="I1044" s="76">
        <f t="shared" si="151"/>
        <v>0</v>
      </c>
      <c r="J1044" s="74">
        <f>SUM(J1045)</f>
        <v>0</v>
      </c>
      <c r="K1044" s="25">
        <f t="shared" si="148"/>
        <v>0</v>
      </c>
      <c r="L1044" s="75">
        <f t="shared" si="153"/>
        <v>0</v>
      </c>
      <c r="M1044" s="25">
        <f t="shared" si="149"/>
        <v>0</v>
      </c>
      <c r="N1044" s="74">
        <f>SUM(N1045)</f>
        <v>0</v>
      </c>
      <c r="O1044" s="25">
        <f t="shared" si="150"/>
        <v>0</v>
      </c>
      <c r="P1044" s="76">
        <f t="shared" si="152"/>
        <v>0</v>
      </c>
    </row>
    <row r="1045" spans="1:16" ht="39" hidden="1" x14ac:dyDescent="0.25">
      <c r="A1045" s="100">
        <v>3311403270685220</v>
      </c>
      <c r="B1045" s="31" t="s">
        <v>984</v>
      </c>
      <c r="C1045" s="73"/>
      <c r="D1045" s="64"/>
      <c r="E1045" s="64"/>
      <c r="F1045" s="75">
        <f t="shared" si="147"/>
        <v>0</v>
      </c>
      <c r="G1045" s="25">
        <f t="shared" si="154"/>
        <v>0</v>
      </c>
      <c r="H1045" s="64"/>
      <c r="I1045" s="76">
        <f t="shared" si="151"/>
        <v>0</v>
      </c>
      <c r="J1045" s="64"/>
      <c r="K1045" s="25">
        <f t="shared" si="148"/>
        <v>0</v>
      </c>
      <c r="L1045" s="75">
        <f t="shared" si="153"/>
        <v>0</v>
      </c>
      <c r="M1045" s="25">
        <f t="shared" si="149"/>
        <v>0</v>
      </c>
      <c r="N1045" s="64"/>
      <c r="O1045" s="25">
        <f t="shared" si="150"/>
        <v>0</v>
      </c>
      <c r="P1045" s="76">
        <f t="shared" si="152"/>
        <v>0</v>
      </c>
    </row>
    <row r="1046" spans="1:16" ht="26.25" hidden="1" x14ac:dyDescent="0.25">
      <c r="A1046" s="72">
        <v>3311403270830</v>
      </c>
      <c r="B1046" s="31" t="s">
        <v>985</v>
      </c>
      <c r="C1046" s="73"/>
      <c r="D1046" s="74">
        <f>SUM(D1047:D1048)</f>
        <v>0</v>
      </c>
      <c r="E1046" s="74">
        <f>SUM(E1047:E1048)</f>
        <v>0</v>
      </c>
      <c r="F1046" s="75">
        <f t="shared" si="147"/>
        <v>0</v>
      </c>
      <c r="G1046" s="25">
        <f t="shared" si="154"/>
        <v>0</v>
      </c>
      <c r="H1046" s="74">
        <f>SUM(H1047:H1048)</f>
        <v>0</v>
      </c>
      <c r="I1046" s="76">
        <f t="shared" si="151"/>
        <v>0</v>
      </c>
      <c r="J1046" s="74">
        <f>SUM(J1047:J1048)</f>
        <v>0</v>
      </c>
      <c r="K1046" s="25">
        <f t="shared" si="148"/>
        <v>0</v>
      </c>
      <c r="L1046" s="75">
        <f t="shared" si="153"/>
        <v>0</v>
      </c>
      <c r="M1046" s="25">
        <f t="shared" si="149"/>
        <v>0</v>
      </c>
      <c r="N1046" s="74">
        <f>SUM(N1047:N1048)</f>
        <v>0</v>
      </c>
      <c r="O1046" s="25">
        <f t="shared" si="150"/>
        <v>0</v>
      </c>
      <c r="P1046" s="76">
        <f t="shared" si="152"/>
        <v>0</v>
      </c>
    </row>
    <row r="1047" spans="1:16" ht="26.25" hidden="1" x14ac:dyDescent="0.25">
      <c r="A1047" s="72">
        <v>3311403270830220</v>
      </c>
      <c r="B1047" s="31" t="s">
        <v>985</v>
      </c>
      <c r="C1047" s="73"/>
      <c r="D1047" s="64"/>
      <c r="E1047" s="64"/>
      <c r="F1047" s="75">
        <f t="shared" ref="F1047:F1112" si="155">SUM(D1047+E1047)</f>
        <v>0</v>
      </c>
      <c r="G1047" s="25">
        <f t="shared" si="154"/>
        <v>0</v>
      </c>
      <c r="H1047" s="64"/>
      <c r="I1047" s="76">
        <f t="shared" si="151"/>
        <v>0</v>
      </c>
      <c r="J1047" s="64"/>
      <c r="K1047" s="25">
        <f t="shared" ref="K1047:K1112" si="156">IF(OR(J1047=0,F1047=0),0,J1047/F1047)*100</f>
        <v>0</v>
      </c>
      <c r="L1047" s="75">
        <f t="shared" si="153"/>
        <v>0</v>
      </c>
      <c r="M1047" s="25">
        <f t="shared" ref="M1047:M1112" si="157">IF(OR(L1047=0,F1047=0),0,L1047/F1047)*100</f>
        <v>0</v>
      </c>
      <c r="N1047" s="64"/>
      <c r="O1047" s="25">
        <f t="shared" ref="O1047:O1112" si="158">IF(OR(N1047=0,F1047=0),0,N1047/F1047)*100</f>
        <v>0</v>
      </c>
      <c r="P1047" s="76">
        <f t="shared" si="152"/>
        <v>0</v>
      </c>
    </row>
    <row r="1048" spans="1:16" ht="26.25" hidden="1" x14ac:dyDescent="0.25">
      <c r="A1048" s="72">
        <v>3311403270830220</v>
      </c>
      <c r="B1048" s="31" t="s">
        <v>985</v>
      </c>
      <c r="C1048" s="73"/>
      <c r="D1048" s="64"/>
      <c r="E1048" s="64"/>
      <c r="F1048" s="75">
        <f t="shared" si="155"/>
        <v>0</v>
      </c>
      <c r="G1048" s="25">
        <f t="shared" si="154"/>
        <v>0</v>
      </c>
      <c r="H1048" s="64"/>
      <c r="I1048" s="76">
        <f t="shared" ref="I1048:I1113" si="159">SUM(F1048-H1048)</f>
        <v>0</v>
      </c>
      <c r="J1048" s="64"/>
      <c r="K1048" s="25">
        <f t="shared" si="156"/>
        <v>0</v>
      </c>
      <c r="L1048" s="75">
        <f t="shared" si="153"/>
        <v>0</v>
      </c>
      <c r="M1048" s="25">
        <f t="shared" si="157"/>
        <v>0</v>
      </c>
      <c r="N1048" s="64"/>
      <c r="O1048" s="25">
        <f t="shared" si="158"/>
        <v>0</v>
      </c>
      <c r="P1048" s="76">
        <f t="shared" si="152"/>
        <v>0</v>
      </c>
    </row>
    <row r="1049" spans="1:16" ht="39" hidden="1" x14ac:dyDescent="0.25">
      <c r="A1049" s="72">
        <v>3311403270838</v>
      </c>
      <c r="B1049" s="31" t="s">
        <v>986</v>
      </c>
      <c r="C1049" s="73"/>
      <c r="D1049" s="74">
        <f>SUM(D1050)</f>
        <v>0</v>
      </c>
      <c r="E1049" s="74">
        <f>SUM(E1050)</f>
        <v>0</v>
      </c>
      <c r="F1049" s="75">
        <f t="shared" si="155"/>
        <v>0</v>
      </c>
      <c r="G1049" s="25">
        <f t="shared" si="154"/>
        <v>0</v>
      </c>
      <c r="H1049" s="74">
        <f>SUM(H1050)</f>
        <v>0</v>
      </c>
      <c r="I1049" s="76">
        <f t="shared" si="159"/>
        <v>0</v>
      </c>
      <c r="J1049" s="74">
        <f>SUM(J1050)</f>
        <v>0</v>
      </c>
      <c r="K1049" s="25">
        <f t="shared" si="156"/>
        <v>0</v>
      </c>
      <c r="L1049" s="75">
        <f t="shared" si="153"/>
        <v>0</v>
      </c>
      <c r="M1049" s="25">
        <f t="shared" si="157"/>
        <v>0</v>
      </c>
      <c r="N1049" s="74">
        <f>SUM(N1050)</f>
        <v>0</v>
      </c>
      <c r="O1049" s="25">
        <f t="shared" si="158"/>
        <v>0</v>
      </c>
      <c r="P1049" s="76">
        <f t="shared" si="152"/>
        <v>0</v>
      </c>
    </row>
    <row r="1050" spans="1:16" ht="39" hidden="1" x14ac:dyDescent="0.25">
      <c r="A1050" s="72">
        <v>3311403270838220</v>
      </c>
      <c r="B1050" s="31" t="s">
        <v>986</v>
      </c>
      <c r="C1050" s="73"/>
      <c r="D1050" s="64"/>
      <c r="E1050" s="64"/>
      <c r="F1050" s="75">
        <f t="shared" si="155"/>
        <v>0</v>
      </c>
      <c r="G1050" s="25">
        <f t="shared" si="154"/>
        <v>0</v>
      </c>
      <c r="H1050" s="64"/>
      <c r="I1050" s="76">
        <f t="shared" si="159"/>
        <v>0</v>
      </c>
      <c r="J1050" s="64"/>
      <c r="K1050" s="25">
        <f t="shared" si="156"/>
        <v>0</v>
      </c>
      <c r="L1050" s="75">
        <f t="shared" si="153"/>
        <v>0</v>
      </c>
      <c r="M1050" s="25">
        <f t="shared" si="157"/>
        <v>0</v>
      </c>
      <c r="N1050" s="64"/>
      <c r="O1050" s="25">
        <f t="shared" si="158"/>
        <v>0</v>
      </c>
      <c r="P1050" s="76">
        <f t="shared" si="152"/>
        <v>0</v>
      </c>
    </row>
    <row r="1051" spans="1:16" ht="26.25" hidden="1" x14ac:dyDescent="0.25">
      <c r="A1051" s="72">
        <v>3311403270840</v>
      </c>
      <c r="B1051" s="31" t="s">
        <v>987</v>
      </c>
      <c r="C1051" s="73"/>
      <c r="D1051" s="74">
        <f>SUM(D1052)</f>
        <v>0</v>
      </c>
      <c r="E1051" s="74">
        <f>SUM(E1052)</f>
        <v>0</v>
      </c>
      <c r="F1051" s="75">
        <f t="shared" si="155"/>
        <v>0</v>
      </c>
      <c r="G1051" s="25">
        <f t="shared" si="154"/>
        <v>0</v>
      </c>
      <c r="H1051" s="74">
        <f>SUM(H1052)</f>
        <v>0</v>
      </c>
      <c r="I1051" s="76">
        <f t="shared" si="159"/>
        <v>0</v>
      </c>
      <c r="J1051" s="74">
        <f>SUM(J1052)</f>
        <v>0</v>
      </c>
      <c r="K1051" s="25">
        <f t="shared" si="156"/>
        <v>0</v>
      </c>
      <c r="L1051" s="75">
        <f t="shared" si="153"/>
        <v>0</v>
      </c>
      <c r="M1051" s="25">
        <f t="shared" si="157"/>
        <v>0</v>
      </c>
      <c r="N1051" s="74">
        <f>SUM(N1052)</f>
        <v>0</v>
      </c>
      <c r="O1051" s="25">
        <f t="shared" si="158"/>
        <v>0</v>
      </c>
      <c r="P1051" s="76">
        <f t="shared" si="152"/>
        <v>0</v>
      </c>
    </row>
    <row r="1052" spans="1:16" ht="26.25" hidden="1" x14ac:dyDescent="0.25">
      <c r="A1052" s="72">
        <v>3311403270840220</v>
      </c>
      <c r="B1052" s="31" t="s">
        <v>987</v>
      </c>
      <c r="C1052" s="73"/>
      <c r="D1052" s="64"/>
      <c r="E1052" s="64"/>
      <c r="F1052" s="75">
        <f t="shared" si="155"/>
        <v>0</v>
      </c>
      <c r="G1052" s="25">
        <f t="shared" si="154"/>
        <v>0</v>
      </c>
      <c r="H1052" s="64"/>
      <c r="I1052" s="76">
        <f t="shared" si="159"/>
        <v>0</v>
      </c>
      <c r="J1052" s="64"/>
      <c r="K1052" s="25">
        <f t="shared" si="156"/>
        <v>0</v>
      </c>
      <c r="L1052" s="75">
        <f t="shared" si="153"/>
        <v>0</v>
      </c>
      <c r="M1052" s="25">
        <f t="shared" si="157"/>
        <v>0</v>
      </c>
      <c r="N1052" s="64"/>
      <c r="O1052" s="25">
        <f t="shared" si="158"/>
        <v>0</v>
      </c>
      <c r="P1052" s="76">
        <f t="shared" si="152"/>
        <v>0</v>
      </c>
    </row>
    <row r="1053" spans="1:16" hidden="1" x14ac:dyDescent="0.25">
      <c r="A1053" s="100">
        <v>331140328</v>
      </c>
      <c r="B1053" s="31" t="s">
        <v>988</v>
      </c>
      <c r="C1053" s="73"/>
      <c r="D1053" s="74">
        <f>SUM(D1054+D1056+D1058+D1060+D1062+D1064)</f>
        <v>0</v>
      </c>
      <c r="E1053" s="74">
        <f>SUM(E1054+E1056+E1058+E1060+E1062+E1064)</f>
        <v>0</v>
      </c>
      <c r="F1053" s="75">
        <f t="shared" si="155"/>
        <v>0</v>
      </c>
      <c r="G1053" s="25">
        <f t="shared" si="154"/>
        <v>0</v>
      </c>
      <c r="H1053" s="74">
        <f>SUM(H1054+H1056+H1058+H1060+H1062+H1064)</f>
        <v>0</v>
      </c>
      <c r="I1053" s="76">
        <f t="shared" si="159"/>
        <v>0</v>
      </c>
      <c r="J1053" s="74">
        <f>SUM(J1054+J1056+J1058+J1060+J1062+J1064)</f>
        <v>0</v>
      </c>
      <c r="K1053" s="25">
        <f t="shared" si="156"/>
        <v>0</v>
      </c>
      <c r="L1053" s="75">
        <f t="shared" si="153"/>
        <v>0</v>
      </c>
      <c r="M1053" s="25">
        <f t="shared" si="157"/>
        <v>0</v>
      </c>
      <c r="N1053" s="74">
        <f>SUM(N1054+N1056+N1058+N1060+N1062+N1064)</f>
        <v>0</v>
      </c>
      <c r="O1053" s="25">
        <f t="shared" si="158"/>
        <v>0</v>
      </c>
      <c r="P1053" s="76">
        <f t="shared" si="152"/>
        <v>0</v>
      </c>
    </row>
    <row r="1054" spans="1:16" ht="26.25" hidden="1" x14ac:dyDescent="0.25">
      <c r="A1054" s="100">
        <v>3311403280383</v>
      </c>
      <c r="B1054" s="31" t="s">
        <v>989</v>
      </c>
      <c r="C1054" s="73"/>
      <c r="D1054" s="74">
        <f>SUM(D1055)</f>
        <v>0</v>
      </c>
      <c r="E1054" s="74">
        <f>SUM(E1055)</f>
        <v>0</v>
      </c>
      <c r="F1054" s="75">
        <f t="shared" si="155"/>
        <v>0</v>
      </c>
      <c r="G1054" s="25">
        <f t="shared" si="154"/>
        <v>0</v>
      </c>
      <c r="H1054" s="74">
        <f>SUM(H1055)</f>
        <v>0</v>
      </c>
      <c r="I1054" s="76">
        <f t="shared" si="159"/>
        <v>0</v>
      </c>
      <c r="J1054" s="74">
        <f>SUM(J1055)</f>
        <v>0</v>
      </c>
      <c r="K1054" s="25">
        <f t="shared" si="156"/>
        <v>0</v>
      </c>
      <c r="L1054" s="75">
        <f t="shared" si="153"/>
        <v>0</v>
      </c>
      <c r="M1054" s="25">
        <f t="shared" si="157"/>
        <v>0</v>
      </c>
      <c r="N1054" s="74">
        <f>SUM(N1055)</f>
        <v>0</v>
      </c>
      <c r="O1054" s="25">
        <f t="shared" si="158"/>
        <v>0</v>
      </c>
      <c r="P1054" s="76">
        <f t="shared" ref="P1054:P1119" si="160">SUM(F1054-N1054)</f>
        <v>0</v>
      </c>
    </row>
    <row r="1055" spans="1:16" ht="26.25" hidden="1" x14ac:dyDescent="0.25">
      <c r="A1055" s="100">
        <v>3311403280383220</v>
      </c>
      <c r="B1055" s="31" t="s">
        <v>989</v>
      </c>
      <c r="C1055" s="73"/>
      <c r="D1055" s="64"/>
      <c r="E1055" s="64"/>
      <c r="F1055" s="75">
        <f t="shared" si="155"/>
        <v>0</v>
      </c>
      <c r="G1055" s="25">
        <f t="shared" si="154"/>
        <v>0</v>
      </c>
      <c r="H1055" s="64"/>
      <c r="I1055" s="76">
        <f t="shared" si="159"/>
        <v>0</v>
      </c>
      <c r="J1055" s="64"/>
      <c r="K1055" s="25">
        <f t="shared" si="156"/>
        <v>0</v>
      </c>
      <c r="L1055" s="75">
        <f t="shared" ref="L1055:L1120" si="161">SUM(N1055-J1055)</f>
        <v>0</v>
      </c>
      <c r="M1055" s="25">
        <f t="shared" si="157"/>
        <v>0</v>
      </c>
      <c r="N1055" s="64"/>
      <c r="O1055" s="25">
        <f t="shared" si="158"/>
        <v>0</v>
      </c>
      <c r="P1055" s="76">
        <f t="shared" si="160"/>
        <v>0</v>
      </c>
    </row>
    <row r="1056" spans="1:16" ht="26.25" hidden="1" x14ac:dyDescent="0.25">
      <c r="A1056" s="100">
        <v>3311403280681</v>
      </c>
      <c r="B1056" s="31" t="s">
        <v>990</v>
      </c>
      <c r="C1056" s="73"/>
      <c r="D1056" s="74">
        <f>SUM(D1057)</f>
        <v>0</v>
      </c>
      <c r="E1056" s="74">
        <f>SUM(E1057)</f>
        <v>0</v>
      </c>
      <c r="F1056" s="75">
        <f t="shared" si="155"/>
        <v>0</v>
      </c>
      <c r="G1056" s="25">
        <f t="shared" si="154"/>
        <v>0</v>
      </c>
      <c r="H1056" s="74">
        <f>SUM(H1057)</f>
        <v>0</v>
      </c>
      <c r="I1056" s="76">
        <f t="shared" si="159"/>
        <v>0</v>
      </c>
      <c r="J1056" s="74">
        <f>SUM(J1057)</f>
        <v>0</v>
      </c>
      <c r="K1056" s="25">
        <f t="shared" si="156"/>
        <v>0</v>
      </c>
      <c r="L1056" s="75">
        <f t="shared" si="161"/>
        <v>0</v>
      </c>
      <c r="M1056" s="25">
        <f t="shared" si="157"/>
        <v>0</v>
      </c>
      <c r="N1056" s="74">
        <f>SUM(N1057)</f>
        <v>0</v>
      </c>
      <c r="O1056" s="25">
        <f t="shared" si="158"/>
        <v>0</v>
      </c>
      <c r="P1056" s="76">
        <f t="shared" si="160"/>
        <v>0</v>
      </c>
    </row>
    <row r="1057" spans="1:16" ht="26.25" hidden="1" x14ac:dyDescent="0.25">
      <c r="A1057" s="100">
        <v>3311403280681220</v>
      </c>
      <c r="B1057" s="31" t="s">
        <v>990</v>
      </c>
      <c r="C1057" s="73"/>
      <c r="D1057" s="64"/>
      <c r="E1057" s="64"/>
      <c r="F1057" s="75">
        <f t="shared" si="155"/>
        <v>0</v>
      </c>
      <c r="G1057" s="25">
        <f t="shared" si="154"/>
        <v>0</v>
      </c>
      <c r="H1057" s="64"/>
      <c r="I1057" s="76">
        <f t="shared" si="159"/>
        <v>0</v>
      </c>
      <c r="J1057" s="64"/>
      <c r="K1057" s="25">
        <f t="shared" si="156"/>
        <v>0</v>
      </c>
      <c r="L1057" s="75">
        <f t="shared" si="161"/>
        <v>0</v>
      </c>
      <c r="M1057" s="25">
        <f t="shared" si="157"/>
        <v>0</v>
      </c>
      <c r="N1057" s="64"/>
      <c r="O1057" s="25">
        <f t="shared" si="158"/>
        <v>0</v>
      </c>
      <c r="P1057" s="76">
        <f t="shared" si="160"/>
        <v>0</v>
      </c>
    </row>
    <row r="1058" spans="1:16" ht="39" hidden="1" x14ac:dyDescent="0.25">
      <c r="A1058" s="100">
        <v>3311403280682</v>
      </c>
      <c r="B1058" s="31" t="s">
        <v>991</v>
      </c>
      <c r="C1058" s="73"/>
      <c r="D1058" s="74">
        <f>SUM(D1059)</f>
        <v>0</v>
      </c>
      <c r="E1058" s="74">
        <f>SUM(E1059)</f>
        <v>0</v>
      </c>
      <c r="F1058" s="75">
        <f t="shared" si="155"/>
        <v>0</v>
      </c>
      <c r="G1058" s="25">
        <f t="shared" si="154"/>
        <v>0</v>
      </c>
      <c r="H1058" s="74">
        <f>SUM(H1059)</f>
        <v>0</v>
      </c>
      <c r="I1058" s="76">
        <f t="shared" si="159"/>
        <v>0</v>
      </c>
      <c r="J1058" s="74">
        <f>SUM(J1059)</f>
        <v>0</v>
      </c>
      <c r="K1058" s="25">
        <f t="shared" si="156"/>
        <v>0</v>
      </c>
      <c r="L1058" s="75">
        <f t="shared" si="161"/>
        <v>0</v>
      </c>
      <c r="M1058" s="25">
        <f t="shared" si="157"/>
        <v>0</v>
      </c>
      <c r="N1058" s="74">
        <f>SUM(N1059)</f>
        <v>0</v>
      </c>
      <c r="O1058" s="25">
        <f t="shared" si="158"/>
        <v>0</v>
      </c>
      <c r="P1058" s="76">
        <f t="shared" si="160"/>
        <v>0</v>
      </c>
    </row>
    <row r="1059" spans="1:16" ht="39" hidden="1" x14ac:dyDescent="0.25">
      <c r="A1059" s="100">
        <v>3311403280682220</v>
      </c>
      <c r="B1059" s="31" t="s">
        <v>991</v>
      </c>
      <c r="C1059" s="73"/>
      <c r="D1059" s="64"/>
      <c r="E1059" s="64"/>
      <c r="F1059" s="75">
        <f t="shared" si="155"/>
        <v>0</v>
      </c>
      <c r="G1059" s="25">
        <f t="shared" si="154"/>
        <v>0</v>
      </c>
      <c r="H1059" s="64"/>
      <c r="I1059" s="76">
        <f t="shared" si="159"/>
        <v>0</v>
      </c>
      <c r="J1059" s="64"/>
      <c r="K1059" s="25">
        <f t="shared" si="156"/>
        <v>0</v>
      </c>
      <c r="L1059" s="75">
        <f t="shared" si="161"/>
        <v>0</v>
      </c>
      <c r="M1059" s="25">
        <f t="shared" si="157"/>
        <v>0</v>
      </c>
      <c r="N1059" s="64"/>
      <c r="O1059" s="25">
        <f t="shared" si="158"/>
        <v>0</v>
      </c>
      <c r="P1059" s="76">
        <f t="shared" si="160"/>
        <v>0</v>
      </c>
    </row>
    <row r="1060" spans="1:16" ht="26.25" hidden="1" x14ac:dyDescent="0.25">
      <c r="A1060" s="100">
        <v>3311403280683</v>
      </c>
      <c r="B1060" s="31" t="s">
        <v>992</v>
      </c>
      <c r="C1060" s="73"/>
      <c r="D1060" s="74">
        <f>SUM(D1061)</f>
        <v>0</v>
      </c>
      <c r="E1060" s="74">
        <f>SUM(E1061)</f>
        <v>0</v>
      </c>
      <c r="F1060" s="75">
        <f t="shared" si="155"/>
        <v>0</v>
      </c>
      <c r="G1060" s="25">
        <f t="shared" si="154"/>
        <v>0</v>
      </c>
      <c r="H1060" s="74">
        <f>SUM(H1061)</f>
        <v>0</v>
      </c>
      <c r="I1060" s="76">
        <f t="shared" si="159"/>
        <v>0</v>
      </c>
      <c r="J1060" s="74">
        <f>SUM(J1061)</f>
        <v>0</v>
      </c>
      <c r="K1060" s="25">
        <f t="shared" si="156"/>
        <v>0</v>
      </c>
      <c r="L1060" s="75">
        <f t="shared" si="161"/>
        <v>0</v>
      </c>
      <c r="M1060" s="25">
        <f t="shared" si="157"/>
        <v>0</v>
      </c>
      <c r="N1060" s="74">
        <f>SUM(N1061)</f>
        <v>0</v>
      </c>
      <c r="O1060" s="25">
        <f t="shared" si="158"/>
        <v>0</v>
      </c>
      <c r="P1060" s="76">
        <f t="shared" si="160"/>
        <v>0</v>
      </c>
    </row>
    <row r="1061" spans="1:16" ht="26.25" hidden="1" x14ac:dyDescent="0.25">
      <c r="A1061" s="100">
        <v>3311403280683220</v>
      </c>
      <c r="B1061" s="31" t="s">
        <v>992</v>
      </c>
      <c r="C1061" s="73"/>
      <c r="D1061" s="64"/>
      <c r="E1061" s="64"/>
      <c r="F1061" s="75">
        <f t="shared" si="155"/>
        <v>0</v>
      </c>
      <c r="G1061" s="25">
        <f t="shared" si="154"/>
        <v>0</v>
      </c>
      <c r="H1061" s="64"/>
      <c r="I1061" s="76">
        <f t="shared" si="159"/>
        <v>0</v>
      </c>
      <c r="J1061" s="64"/>
      <c r="K1061" s="25">
        <f t="shared" si="156"/>
        <v>0</v>
      </c>
      <c r="L1061" s="75">
        <f t="shared" si="161"/>
        <v>0</v>
      </c>
      <c r="M1061" s="25">
        <f t="shared" si="157"/>
        <v>0</v>
      </c>
      <c r="N1061" s="64"/>
      <c r="O1061" s="25">
        <f t="shared" si="158"/>
        <v>0</v>
      </c>
      <c r="P1061" s="76">
        <f t="shared" si="160"/>
        <v>0</v>
      </c>
    </row>
    <row r="1062" spans="1:16" ht="26.25" hidden="1" x14ac:dyDescent="0.25">
      <c r="A1062" s="72">
        <v>3311403280824</v>
      </c>
      <c r="B1062" s="31" t="s">
        <v>993</v>
      </c>
      <c r="C1062" s="73"/>
      <c r="D1062" s="74">
        <f>SUM(D1063)</f>
        <v>0</v>
      </c>
      <c r="E1062" s="74">
        <f>SUM(E1063)</f>
        <v>0</v>
      </c>
      <c r="F1062" s="75">
        <f t="shared" si="155"/>
        <v>0</v>
      </c>
      <c r="G1062" s="25">
        <f t="shared" si="154"/>
        <v>0</v>
      </c>
      <c r="H1062" s="74">
        <f>SUM(H1063)</f>
        <v>0</v>
      </c>
      <c r="I1062" s="76">
        <f t="shared" si="159"/>
        <v>0</v>
      </c>
      <c r="J1062" s="74">
        <f>SUM(J1063)</f>
        <v>0</v>
      </c>
      <c r="K1062" s="25">
        <f t="shared" si="156"/>
        <v>0</v>
      </c>
      <c r="L1062" s="75">
        <f t="shared" si="161"/>
        <v>0</v>
      </c>
      <c r="M1062" s="25">
        <f t="shared" si="157"/>
        <v>0</v>
      </c>
      <c r="N1062" s="74">
        <f>SUM(N1063)</f>
        <v>0</v>
      </c>
      <c r="O1062" s="25">
        <f t="shared" si="158"/>
        <v>0</v>
      </c>
      <c r="P1062" s="76">
        <f t="shared" si="160"/>
        <v>0</v>
      </c>
    </row>
    <row r="1063" spans="1:16" ht="26.25" hidden="1" x14ac:dyDescent="0.25">
      <c r="A1063" s="72">
        <v>3311403280824220</v>
      </c>
      <c r="B1063" s="31" t="s">
        <v>993</v>
      </c>
      <c r="C1063" s="73"/>
      <c r="D1063" s="64"/>
      <c r="E1063" s="64"/>
      <c r="F1063" s="75">
        <f t="shared" si="155"/>
        <v>0</v>
      </c>
      <c r="G1063" s="25">
        <f t="shared" si="154"/>
        <v>0</v>
      </c>
      <c r="H1063" s="64"/>
      <c r="I1063" s="76">
        <f t="shared" si="159"/>
        <v>0</v>
      </c>
      <c r="J1063" s="64"/>
      <c r="K1063" s="25">
        <f t="shared" si="156"/>
        <v>0</v>
      </c>
      <c r="L1063" s="75">
        <f t="shared" si="161"/>
        <v>0</v>
      </c>
      <c r="M1063" s="25">
        <f t="shared" si="157"/>
        <v>0</v>
      </c>
      <c r="N1063" s="64"/>
      <c r="O1063" s="25">
        <f t="shared" si="158"/>
        <v>0</v>
      </c>
      <c r="P1063" s="76">
        <f t="shared" si="160"/>
        <v>0</v>
      </c>
    </row>
    <row r="1064" spans="1:16" ht="26.25" hidden="1" x14ac:dyDescent="0.25">
      <c r="A1064" s="72">
        <v>3311403280834</v>
      </c>
      <c r="B1064" s="80" t="s">
        <v>994</v>
      </c>
      <c r="C1064" s="73"/>
      <c r="D1064" s="74">
        <f>SUM(D1065)</f>
        <v>0</v>
      </c>
      <c r="E1064" s="74">
        <f>SUM(E1065)</f>
        <v>0</v>
      </c>
      <c r="F1064" s="75">
        <f t="shared" si="155"/>
        <v>0</v>
      </c>
      <c r="G1064" s="25">
        <f t="shared" si="154"/>
        <v>0</v>
      </c>
      <c r="H1064" s="74">
        <f>SUM(H1065)</f>
        <v>0</v>
      </c>
      <c r="I1064" s="76">
        <f t="shared" si="159"/>
        <v>0</v>
      </c>
      <c r="J1064" s="74">
        <f>SUM(J1065)</f>
        <v>0</v>
      </c>
      <c r="K1064" s="25">
        <f t="shared" si="156"/>
        <v>0</v>
      </c>
      <c r="L1064" s="75">
        <f t="shared" si="161"/>
        <v>0</v>
      </c>
      <c r="M1064" s="25">
        <f t="shared" si="157"/>
        <v>0</v>
      </c>
      <c r="N1064" s="74">
        <f>SUM(N1065)</f>
        <v>0</v>
      </c>
      <c r="O1064" s="25">
        <f t="shared" si="158"/>
        <v>0</v>
      </c>
      <c r="P1064" s="76">
        <f t="shared" si="160"/>
        <v>0</v>
      </c>
    </row>
    <row r="1065" spans="1:16" ht="39" hidden="1" x14ac:dyDescent="0.25">
      <c r="A1065" s="72">
        <v>3311403280834220</v>
      </c>
      <c r="B1065" s="80" t="s">
        <v>995</v>
      </c>
      <c r="C1065" s="73"/>
      <c r="D1065" s="64"/>
      <c r="E1065" s="64"/>
      <c r="F1065" s="75">
        <f t="shared" si="155"/>
        <v>0</v>
      </c>
      <c r="G1065" s="25">
        <f t="shared" si="154"/>
        <v>0</v>
      </c>
      <c r="H1065" s="64"/>
      <c r="I1065" s="76">
        <f t="shared" si="159"/>
        <v>0</v>
      </c>
      <c r="J1065" s="64"/>
      <c r="K1065" s="25">
        <f t="shared" si="156"/>
        <v>0</v>
      </c>
      <c r="L1065" s="75">
        <f t="shared" si="161"/>
        <v>0</v>
      </c>
      <c r="M1065" s="25">
        <f t="shared" si="157"/>
        <v>0</v>
      </c>
      <c r="N1065" s="64"/>
      <c r="O1065" s="25">
        <f t="shared" si="158"/>
        <v>0</v>
      </c>
      <c r="P1065" s="76">
        <f t="shared" si="160"/>
        <v>0</v>
      </c>
    </row>
    <row r="1066" spans="1:16" hidden="1" x14ac:dyDescent="0.25">
      <c r="A1066" s="72">
        <v>331140329</v>
      </c>
      <c r="B1066" s="31" t="s">
        <v>996</v>
      </c>
      <c r="C1066" s="73"/>
      <c r="D1066" s="74">
        <f>SUM(D1067+D1069)</f>
        <v>0</v>
      </c>
      <c r="E1066" s="74">
        <f>SUM(E1067+E1069)</f>
        <v>0</v>
      </c>
      <c r="F1066" s="75">
        <f t="shared" si="155"/>
        <v>0</v>
      </c>
      <c r="G1066" s="25">
        <f t="shared" si="154"/>
        <v>0</v>
      </c>
      <c r="H1066" s="74">
        <f>SUM(H1067+H1069)</f>
        <v>0</v>
      </c>
      <c r="I1066" s="76">
        <f t="shared" si="159"/>
        <v>0</v>
      </c>
      <c r="J1066" s="74">
        <f>SUM(J1067+J1069)</f>
        <v>0</v>
      </c>
      <c r="K1066" s="25">
        <f t="shared" si="156"/>
        <v>0</v>
      </c>
      <c r="L1066" s="75">
        <f t="shared" si="161"/>
        <v>0</v>
      </c>
      <c r="M1066" s="25">
        <f t="shared" si="157"/>
        <v>0</v>
      </c>
      <c r="N1066" s="74">
        <f>SUM(N1067+N1069)</f>
        <v>0</v>
      </c>
      <c r="O1066" s="25">
        <f t="shared" si="158"/>
        <v>0</v>
      </c>
      <c r="P1066" s="76">
        <f t="shared" si="160"/>
        <v>0</v>
      </c>
    </row>
    <row r="1067" spans="1:16" ht="26.25" hidden="1" x14ac:dyDescent="0.25">
      <c r="A1067" s="72">
        <v>3311403290601</v>
      </c>
      <c r="B1067" s="31" t="s">
        <v>997</v>
      </c>
      <c r="C1067" s="73"/>
      <c r="D1067" s="74">
        <f>SUM(D1068)</f>
        <v>0</v>
      </c>
      <c r="E1067" s="74">
        <f>SUM(E1068)</f>
        <v>0</v>
      </c>
      <c r="F1067" s="75">
        <f t="shared" si="155"/>
        <v>0</v>
      </c>
      <c r="G1067" s="25">
        <f t="shared" si="154"/>
        <v>0</v>
      </c>
      <c r="H1067" s="74">
        <f>SUM(H1068)</f>
        <v>0</v>
      </c>
      <c r="I1067" s="76">
        <f t="shared" si="159"/>
        <v>0</v>
      </c>
      <c r="J1067" s="74">
        <f>SUM(J1068)</f>
        <v>0</v>
      </c>
      <c r="K1067" s="25">
        <f t="shared" si="156"/>
        <v>0</v>
      </c>
      <c r="L1067" s="75">
        <f t="shared" si="161"/>
        <v>0</v>
      </c>
      <c r="M1067" s="25">
        <f t="shared" si="157"/>
        <v>0</v>
      </c>
      <c r="N1067" s="74">
        <f>SUM(N1068)</f>
        <v>0</v>
      </c>
      <c r="O1067" s="25">
        <f t="shared" si="158"/>
        <v>0</v>
      </c>
      <c r="P1067" s="76">
        <f t="shared" si="160"/>
        <v>0</v>
      </c>
    </row>
    <row r="1068" spans="1:16" ht="26.25" hidden="1" x14ac:dyDescent="0.25">
      <c r="A1068" s="72">
        <v>3311403290601230</v>
      </c>
      <c r="B1068" s="31" t="s">
        <v>997</v>
      </c>
      <c r="C1068" s="73"/>
      <c r="D1068" s="64"/>
      <c r="E1068" s="64"/>
      <c r="F1068" s="75">
        <f t="shared" si="155"/>
        <v>0</v>
      </c>
      <c r="G1068" s="25">
        <f t="shared" si="154"/>
        <v>0</v>
      </c>
      <c r="H1068" s="64"/>
      <c r="I1068" s="76">
        <f t="shared" si="159"/>
        <v>0</v>
      </c>
      <c r="J1068" s="64"/>
      <c r="K1068" s="25">
        <f t="shared" si="156"/>
        <v>0</v>
      </c>
      <c r="L1068" s="75">
        <f t="shared" si="161"/>
        <v>0</v>
      </c>
      <c r="M1068" s="25">
        <f t="shared" si="157"/>
        <v>0</v>
      </c>
      <c r="N1068" s="64"/>
      <c r="O1068" s="25">
        <f t="shared" si="158"/>
        <v>0</v>
      </c>
      <c r="P1068" s="76">
        <f t="shared" si="160"/>
        <v>0</v>
      </c>
    </row>
    <row r="1069" spans="1:16" ht="39" hidden="1" x14ac:dyDescent="0.25">
      <c r="A1069" s="72">
        <v>3311403290815</v>
      </c>
      <c r="B1069" s="31" t="s">
        <v>998</v>
      </c>
      <c r="C1069" s="73"/>
      <c r="D1069" s="74">
        <f>SUM(D1070:D1071)</f>
        <v>0</v>
      </c>
      <c r="E1069" s="74">
        <f>SUM(E1070:E1071)</f>
        <v>0</v>
      </c>
      <c r="F1069" s="75">
        <f t="shared" si="155"/>
        <v>0</v>
      </c>
      <c r="G1069" s="25">
        <f t="shared" si="154"/>
        <v>0</v>
      </c>
      <c r="H1069" s="74">
        <f>SUM(H1070:H1071)</f>
        <v>0</v>
      </c>
      <c r="I1069" s="76">
        <f t="shared" si="159"/>
        <v>0</v>
      </c>
      <c r="J1069" s="74">
        <f>SUM(J1070:J1071)</f>
        <v>0</v>
      </c>
      <c r="K1069" s="25">
        <f t="shared" si="156"/>
        <v>0</v>
      </c>
      <c r="L1069" s="75">
        <f t="shared" si="161"/>
        <v>0</v>
      </c>
      <c r="M1069" s="25">
        <f t="shared" si="157"/>
        <v>0</v>
      </c>
      <c r="N1069" s="74">
        <f>SUM(N1070:N1071)</f>
        <v>0</v>
      </c>
      <c r="O1069" s="25">
        <f t="shared" si="158"/>
        <v>0</v>
      </c>
      <c r="P1069" s="76">
        <f t="shared" si="160"/>
        <v>0</v>
      </c>
    </row>
    <row r="1070" spans="1:16" ht="39" hidden="1" x14ac:dyDescent="0.25">
      <c r="A1070" s="72">
        <v>3311403290815230</v>
      </c>
      <c r="B1070" s="31" t="s">
        <v>998</v>
      </c>
      <c r="C1070" s="73"/>
      <c r="D1070" s="64"/>
      <c r="E1070" s="64"/>
      <c r="F1070" s="75">
        <f t="shared" si="155"/>
        <v>0</v>
      </c>
      <c r="G1070" s="25">
        <f t="shared" si="154"/>
        <v>0</v>
      </c>
      <c r="H1070" s="64"/>
      <c r="I1070" s="76">
        <f t="shared" si="159"/>
        <v>0</v>
      </c>
      <c r="J1070" s="64"/>
      <c r="K1070" s="25">
        <f t="shared" si="156"/>
        <v>0</v>
      </c>
      <c r="L1070" s="75">
        <f t="shared" si="161"/>
        <v>0</v>
      </c>
      <c r="M1070" s="25">
        <f t="shared" si="157"/>
        <v>0</v>
      </c>
      <c r="N1070" s="64"/>
      <c r="O1070" s="25">
        <f t="shared" si="158"/>
        <v>0</v>
      </c>
      <c r="P1070" s="76">
        <f t="shared" si="160"/>
        <v>0</v>
      </c>
    </row>
    <row r="1071" spans="1:16" ht="39" hidden="1" x14ac:dyDescent="0.25">
      <c r="A1071" s="72">
        <v>3311403290815230</v>
      </c>
      <c r="B1071" s="31" t="s">
        <v>998</v>
      </c>
      <c r="C1071" s="73"/>
      <c r="D1071" s="64"/>
      <c r="E1071" s="64"/>
      <c r="F1071" s="75">
        <f t="shared" si="155"/>
        <v>0</v>
      </c>
      <c r="G1071" s="25">
        <f t="shared" si="154"/>
        <v>0</v>
      </c>
      <c r="H1071" s="64"/>
      <c r="I1071" s="76">
        <f t="shared" si="159"/>
        <v>0</v>
      </c>
      <c r="J1071" s="64"/>
      <c r="K1071" s="25">
        <f t="shared" si="156"/>
        <v>0</v>
      </c>
      <c r="L1071" s="75">
        <f t="shared" si="161"/>
        <v>0</v>
      </c>
      <c r="M1071" s="25">
        <f t="shared" si="157"/>
        <v>0</v>
      </c>
      <c r="N1071" s="64"/>
      <c r="O1071" s="25">
        <f t="shared" si="158"/>
        <v>0</v>
      </c>
      <c r="P1071" s="76">
        <f t="shared" si="160"/>
        <v>0</v>
      </c>
    </row>
    <row r="1072" spans="1:16" ht="26.25" hidden="1" x14ac:dyDescent="0.25">
      <c r="A1072" s="100">
        <v>331140330</v>
      </c>
      <c r="B1072" s="31" t="s">
        <v>999</v>
      </c>
      <c r="C1072" s="73"/>
      <c r="D1072" s="74">
        <f>SUM(D1073+D1075)</f>
        <v>0</v>
      </c>
      <c r="E1072" s="74">
        <f>SUM(E1073+E1075)</f>
        <v>0</v>
      </c>
      <c r="F1072" s="75">
        <f t="shared" si="155"/>
        <v>0</v>
      </c>
      <c r="G1072" s="25">
        <f t="shared" si="154"/>
        <v>0</v>
      </c>
      <c r="H1072" s="74">
        <f>SUM(H1073+H1075)</f>
        <v>0</v>
      </c>
      <c r="I1072" s="76">
        <f t="shared" si="159"/>
        <v>0</v>
      </c>
      <c r="J1072" s="74">
        <f>SUM(J1073+J1075)</f>
        <v>0</v>
      </c>
      <c r="K1072" s="25">
        <f t="shared" si="156"/>
        <v>0</v>
      </c>
      <c r="L1072" s="75">
        <f t="shared" si="161"/>
        <v>0</v>
      </c>
      <c r="M1072" s="25">
        <f t="shared" si="157"/>
        <v>0</v>
      </c>
      <c r="N1072" s="74">
        <f>SUM(N1073+N1075)</f>
        <v>0</v>
      </c>
      <c r="O1072" s="25">
        <f t="shared" si="158"/>
        <v>0</v>
      </c>
      <c r="P1072" s="76">
        <f t="shared" si="160"/>
        <v>0</v>
      </c>
    </row>
    <row r="1073" spans="1:16" ht="26.25" hidden="1" x14ac:dyDescent="0.25">
      <c r="A1073" s="100">
        <v>3311403300886</v>
      </c>
      <c r="B1073" s="31" t="s">
        <v>1000</v>
      </c>
      <c r="C1073" s="73"/>
      <c r="D1073" s="74">
        <f>SUM(D1074)</f>
        <v>0</v>
      </c>
      <c r="E1073" s="74">
        <f>SUM(E1074)</f>
        <v>0</v>
      </c>
      <c r="F1073" s="75">
        <f t="shared" si="155"/>
        <v>0</v>
      </c>
      <c r="G1073" s="25">
        <f t="shared" si="154"/>
        <v>0</v>
      </c>
      <c r="H1073" s="74">
        <f>SUM(H1074)</f>
        <v>0</v>
      </c>
      <c r="I1073" s="76">
        <f t="shared" si="159"/>
        <v>0</v>
      </c>
      <c r="J1073" s="74">
        <f>SUM(J1074)</f>
        <v>0</v>
      </c>
      <c r="K1073" s="25">
        <f t="shared" si="156"/>
        <v>0</v>
      </c>
      <c r="L1073" s="75">
        <f t="shared" si="161"/>
        <v>0</v>
      </c>
      <c r="M1073" s="25">
        <f t="shared" si="157"/>
        <v>0</v>
      </c>
      <c r="N1073" s="74">
        <f>SUM(N1074)</f>
        <v>0</v>
      </c>
      <c r="O1073" s="25">
        <f t="shared" si="158"/>
        <v>0</v>
      </c>
      <c r="P1073" s="76">
        <f t="shared" si="160"/>
        <v>0</v>
      </c>
    </row>
    <row r="1074" spans="1:16" ht="26.25" hidden="1" x14ac:dyDescent="0.25">
      <c r="A1074" s="100">
        <v>3311403300886230</v>
      </c>
      <c r="B1074" s="31" t="s">
        <v>1000</v>
      </c>
      <c r="C1074" s="73"/>
      <c r="D1074" s="64"/>
      <c r="E1074" s="64"/>
      <c r="F1074" s="75">
        <f t="shared" si="155"/>
        <v>0</v>
      </c>
      <c r="G1074" s="25">
        <f t="shared" si="154"/>
        <v>0</v>
      </c>
      <c r="H1074" s="64"/>
      <c r="I1074" s="76">
        <f t="shared" si="159"/>
        <v>0</v>
      </c>
      <c r="J1074" s="64"/>
      <c r="K1074" s="25">
        <f t="shared" si="156"/>
        <v>0</v>
      </c>
      <c r="L1074" s="75">
        <f t="shared" si="161"/>
        <v>0</v>
      </c>
      <c r="M1074" s="25">
        <f t="shared" si="157"/>
        <v>0</v>
      </c>
      <c r="N1074" s="64"/>
      <c r="O1074" s="25">
        <f t="shared" si="158"/>
        <v>0</v>
      </c>
      <c r="P1074" s="76">
        <f t="shared" si="160"/>
        <v>0</v>
      </c>
    </row>
    <row r="1075" spans="1:16" hidden="1" x14ac:dyDescent="0.25">
      <c r="A1075" s="100">
        <v>3311403300887</v>
      </c>
      <c r="B1075" s="31" t="s">
        <v>1001</v>
      </c>
      <c r="C1075" s="73"/>
      <c r="D1075" s="74">
        <f>SUM(D1076)</f>
        <v>0</v>
      </c>
      <c r="E1075" s="74">
        <f>SUM(E1076)</f>
        <v>0</v>
      </c>
      <c r="F1075" s="75">
        <f t="shared" si="155"/>
        <v>0</v>
      </c>
      <c r="G1075" s="25">
        <f t="shared" si="154"/>
        <v>0</v>
      </c>
      <c r="H1075" s="74">
        <f>SUM(H1076)</f>
        <v>0</v>
      </c>
      <c r="I1075" s="76">
        <f t="shared" si="159"/>
        <v>0</v>
      </c>
      <c r="J1075" s="74">
        <f>SUM(J1076)</f>
        <v>0</v>
      </c>
      <c r="K1075" s="25">
        <f t="shared" si="156"/>
        <v>0</v>
      </c>
      <c r="L1075" s="75">
        <f t="shared" si="161"/>
        <v>0</v>
      </c>
      <c r="M1075" s="25">
        <f t="shared" si="157"/>
        <v>0</v>
      </c>
      <c r="N1075" s="74">
        <f>SUM(N1076)</f>
        <v>0</v>
      </c>
      <c r="O1075" s="25">
        <f t="shared" si="158"/>
        <v>0</v>
      </c>
      <c r="P1075" s="76">
        <f t="shared" si="160"/>
        <v>0</v>
      </c>
    </row>
    <row r="1076" spans="1:16" hidden="1" x14ac:dyDescent="0.25">
      <c r="A1076" s="100">
        <v>3311403300887230</v>
      </c>
      <c r="B1076" s="31" t="s">
        <v>1001</v>
      </c>
      <c r="C1076" s="73"/>
      <c r="D1076" s="64"/>
      <c r="E1076" s="64"/>
      <c r="F1076" s="75">
        <f t="shared" si="155"/>
        <v>0</v>
      </c>
      <c r="G1076" s="25">
        <f t="shared" si="154"/>
        <v>0</v>
      </c>
      <c r="H1076" s="64"/>
      <c r="I1076" s="76">
        <f t="shared" si="159"/>
        <v>0</v>
      </c>
      <c r="J1076" s="64"/>
      <c r="K1076" s="25">
        <f t="shared" si="156"/>
        <v>0</v>
      </c>
      <c r="L1076" s="75">
        <f t="shared" si="161"/>
        <v>0</v>
      </c>
      <c r="M1076" s="25">
        <f t="shared" si="157"/>
        <v>0</v>
      </c>
      <c r="N1076" s="64"/>
      <c r="O1076" s="25">
        <f t="shared" si="158"/>
        <v>0</v>
      </c>
      <c r="P1076" s="76">
        <f t="shared" si="160"/>
        <v>0</v>
      </c>
    </row>
    <row r="1077" spans="1:16" ht="26.25" x14ac:dyDescent="0.25">
      <c r="A1077" s="100">
        <v>331140331</v>
      </c>
      <c r="B1077" s="31" t="s">
        <v>1002</v>
      </c>
      <c r="C1077" s="73"/>
      <c r="D1077" s="74">
        <f>SUM(D1078+D1080+D1082+D1089+D1091+D1093+D1095+D1097+D1102+D1104+D1107+D1109+D1111+D1113+D1115+D1117+D1119+D1121+D1123+D1125+D1127+D1129+D1131+D1133+D1135+D1137+D1139+D1141+D1143+D1145+D1147+D1149+D1151+D1153+D1155+D1157+D1159+D1161+D1163+D1165+D1167+D1169+D1171+D1173+D1175+D1177+D1179+D1181+D1183+D1185+D1187+D1189+D1191+D1195+D1197+D1199+D1202+D1204+D1206+D1208+D1210+D1212+D1214+D1216+D1220+D1222+D1224+D1226+D1228+D1230+D1232)</f>
        <v>6534000000</v>
      </c>
      <c r="E1077" s="74">
        <f>SUM(E1078+E1080+E1082+E1089+E1091+E1093+E1095+E1097+E1102+E1104+E1107+E1109+E1111+E1113+E1115+E1117+E1119+E1121+E1123+E1125+E1127+E1129+E1131+E1133+E1135+E1137+E1139+E1141+E1143+E1145+E1147+E1149+E1151+E1153+E1155+E1157+E1159+E1161+E1163+E1165+E1167+E1169+E1171+E1173+E1175+E1177+E1179+E1181+E1183+E1185+E1187+E1189+E1191+E1195+E1197+E1199+E1202+E1204+E1206+E1208+E1210+E1212+E1214+E1216+E1220+E1222+E1224+E1226+E1228+E1230+E1232)</f>
        <v>-5939026446</v>
      </c>
      <c r="F1077" s="75">
        <f t="shared" si="155"/>
        <v>594973554</v>
      </c>
      <c r="G1077" s="25">
        <f t="shared" si="154"/>
        <v>1.4343659916535035E-2</v>
      </c>
      <c r="H1077" s="74">
        <f>SUM(H1078+H1080+H1082+H1089+H1091+H1093+H1095+H1097+H1102+H1104+H1107+H1109+H1111+H1113+H1115+H1117+H1119+H1121+H1123+H1125+H1127+H1129+H1131+H1133+H1135+H1137+H1139+H1141+H1143+H1145+H1147+H1149+H1151+H1153+H1155+H1157+H1159+H1161+H1163+H1165+H1167+H1169+H1171+H1173+H1175+H1177+H1179+H1181+H1183+H1185+H1187+H1189+H1191+H1195+H1197+H1199+H1202+H1204+H1206+H1208+H1210+H1212+H1214+H1216+H1220+H1222+H1224+H1226+H1228+H1230+H1232)</f>
        <v>0</v>
      </c>
      <c r="I1077" s="76">
        <f t="shared" si="159"/>
        <v>594973554</v>
      </c>
      <c r="J1077" s="74">
        <f>SUM(J1078+J1080+J1082+J1089+J1091+J1093+J1095+J1097+J1102+J1104+J1107+J1109+J1111+J1113+J1115+J1117+J1119+J1121+J1123+J1125+J1127+J1129+J1131+J1133+J1135+J1137+J1139+J1141+J1143+J1145+J1147+J1149+J1151+J1153+J1155+J1157+J1159+J1161+J1163+J1165+J1167+J1169+J1171+J1173+J1175+J1177+J1179+J1181+J1183+J1185+J1187+J1189+J1191+J1195+J1197+J1199+J1202+J1204+J1206+J1208+J1210+J1212+J1214+J1216+J1220+J1222+J1224+J1226+J1228+J1230+J1232)</f>
        <v>19209175</v>
      </c>
      <c r="K1077" s="25">
        <f t="shared" si="156"/>
        <v>3.2285762738288031</v>
      </c>
      <c r="L1077" s="75">
        <f t="shared" si="161"/>
        <v>296457885</v>
      </c>
      <c r="M1077" s="25">
        <f t="shared" si="157"/>
        <v>49.827069288528406</v>
      </c>
      <c r="N1077" s="74">
        <f>SUM(N1078+N1080+N1082+N1089+N1091+N1093+N1095+N1097+N1102+N1104+N1107+N1109+N1111+N1113+N1115+N1117+N1119+N1121+N1123+N1125+N1127+N1129+N1131+N1133+N1135+N1137+N1139+N1141+N1143+N1145+N1147+N1149+N1151+N1153+N1155+N1157+N1159+N1161+N1163+N1165+N1167+N1169+N1171+N1173+N1175+N1177+N1179+N1181+N1183+N1185+N1187+N1189+N1191+N1195+N1197+N1199+N1202+N1204+N1206+N1208+N1210+N1212+N1214+N1216+N1220+N1222+N1224+N1226+N1228+N1230+N1232)</f>
        <v>315667060</v>
      </c>
      <c r="O1077" s="25">
        <f t="shared" si="158"/>
        <v>53.055645562357213</v>
      </c>
      <c r="P1077" s="76">
        <f t="shared" si="160"/>
        <v>279306494</v>
      </c>
    </row>
    <row r="1078" spans="1:16" hidden="1" x14ac:dyDescent="0.25">
      <c r="A1078" s="103">
        <v>3311403310009</v>
      </c>
      <c r="B1078" s="104" t="s">
        <v>1003</v>
      </c>
      <c r="C1078" s="73"/>
      <c r="D1078" s="74">
        <f>SUM(D1079)</f>
        <v>0</v>
      </c>
      <c r="E1078" s="74">
        <f>SUM(E1079)</f>
        <v>0</v>
      </c>
      <c r="F1078" s="75">
        <f t="shared" si="155"/>
        <v>0</v>
      </c>
      <c r="G1078" s="25">
        <f t="shared" si="154"/>
        <v>0</v>
      </c>
      <c r="H1078" s="74">
        <f>SUM(H1079)</f>
        <v>0</v>
      </c>
      <c r="I1078" s="76">
        <f>SUM(F1078-H1078)</f>
        <v>0</v>
      </c>
      <c r="J1078" s="74">
        <f>SUM(J1079)</f>
        <v>0</v>
      </c>
      <c r="K1078" s="25">
        <f t="shared" si="156"/>
        <v>0</v>
      </c>
      <c r="L1078" s="75">
        <f>SUM(N1078-J1078)</f>
        <v>0</v>
      </c>
      <c r="M1078" s="25">
        <f t="shared" si="157"/>
        <v>0</v>
      </c>
      <c r="N1078" s="74">
        <f>SUM(N1079)</f>
        <v>0</v>
      </c>
      <c r="O1078" s="25">
        <f t="shared" si="158"/>
        <v>0</v>
      </c>
      <c r="P1078" s="76">
        <f>SUM(F1078-N1078)</f>
        <v>0</v>
      </c>
    </row>
    <row r="1079" spans="1:16" hidden="1" x14ac:dyDescent="0.25">
      <c r="A1079" s="103">
        <v>3311403310009230</v>
      </c>
      <c r="B1079" s="104" t="s">
        <v>1004</v>
      </c>
      <c r="C1079" s="73"/>
      <c r="D1079" s="64"/>
      <c r="E1079" s="64"/>
      <c r="F1079" s="75">
        <f t="shared" si="155"/>
        <v>0</v>
      </c>
      <c r="G1079" s="25">
        <f t="shared" si="154"/>
        <v>0</v>
      </c>
      <c r="H1079" s="64"/>
      <c r="I1079" s="76">
        <f>SUM(F1079-H1079)</f>
        <v>0</v>
      </c>
      <c r="J1079" s="64"/>
      <c r="K1079" s="25">
        <f t="shared" si="156"/>
        <v>0</v>
      </c>
      <c r="L1079" s="75">
        <f>SUM(N1079-J1079)</f>
        <v>0</v>
      </c>
      <c r="M1079" s="25">
        <f t="shared" si="157"/>
        <v>0</v>
      </c>
      <c r="N1079" s="64"/>
      <c r="O1079" s="25">
        <f t="shared" si="158"/>
        <v>0</v>
      </c>
      <c r="P1079" s="76">
        <f>SUM(F1079-N1079)</f>
        <v>0</v>
      </c>
    </row>
    <row r="1080" spans="1:16" hidden="1" x14ac:dyDescent="0.25">
      <c r="A1080" s="100">
        <v>3311403310011</v>
      </c>
      <c r="B1080" s="31" t="s">
        <v>1005</v>
      </c>
      <c r="C1080" s="73"/>
      <c r="D1080" s="74">
        <f>SUM(D1081)</f>
        <v>0</v>
      </c>
      <c r="E1080" s="74">
        <f>SUM(E1081)</f>
        <v>0</v>
      </c>
      <c r="F1080" s="75">
        <f t="shared" si="155"/>
        <v>0</v>
      </c>
      <c r="G1080" s="25">
        <f t="shared" si="154"/>
        <v>0</v>
      </c>
      <c r="H1080" s="74">
        <f>SUM(H1081)</f>
        <v>0</v>
      </c>
      <c r="I1080" s="76">
        <f t="shared" si="159"/>
        <v>0</v>
      </c>
      <c r="J1080" s="74">
        <f>SUM(J1081)</f>
        <v>0</v>
      </c>
      <c r="K1080" s="25">
        <f t="shared" si="156"/>
        <v>0</v>
      </c>
      <c r="L1080" s="75">
        <f t="shared" si="161"/>
        <v>0</v>
      </c>
      <c r="M1080" s="25">
        <f t="shared" si="157"/>
        <v>0</v>
      </c>
      <c r="N1080" s="74">
        <f>SUM(N1081)</f>
        <v>0</v>
      </c>
      <c r="O1080" s="25">
        <f t="shared" si="158"/>
        <v>0</v>
      </c>
      <c r="P1080" s="76">
        <f t="shared" si="160"/>
        <v>0</v>
      </c>
    </row>
    <row r="1081" spans="1:16" ht="26.25" hidden="1" x14ac:dyDescent="0.25">
      <c r="A1081" s="100">
        <v>3311403310011</v>
      </c>
      <c r="B1081" s="31" t="s">
        <v>1006</v>
      </c>
      <c r="C1081" s="73"/>
      <c r="D1081" s="64"/>
      <c r="E1081" s="64"/>
      <c r="F1081" s="75">
        <f t="shared" si="155"/>
        <v>0</v>
      </c>
      <c r="G1081" s="25">
        <f t="shared" si="154"/>
        <v>0</v>
      </c>
      <c r="H1081" s="64"/>
      <c r="I1081" s="76">
        <f t="shared" si="159"/>
        <v>0</v>
      </c>
      <c r="J1081" s="64"/>
      <c r="K1081" s="25">
        <f t="shared" si="156"/>
        <v>0</v>
      </c>
      <c r="L1081" s="75">
        <f t="shared" si="161"/>
        <v>0</v>
      </c>
      <c r="M1081" s="25">
        <f t="shared" si="157"/>
        <v>0</v>
      </c>
      <c r="N1081" s="64"/>
      <c r="O1081" s="25">
        <f t="shared" si="158"/>
        <v>0</v>
      </c>
      <c r="P1081" s="76">
        <f t="shared" si="160"/>
        <v>0</v>
      </c>
    </row>
    <row r="1082" spans="1:16" hidden="1" x14ac:dyDescent="0.25">
      <c r="A1082" s="100">
        <v>3311403310014</v>
      </c>
      <c r="B1082" s="31" t="s">
        <v>1007</v>
      </c>
      <c r="C1082" s="73"/>
      <c r="D1082" s="74">
        <f>SUM(D1083:D1088)</f>
        <v>0</v>
      </c>
      <c r="E1082" s="74">
        <f>SUM(E1083:E1088)</f>
        <v>0</v>
      </c>
      <c r="F1082" s="75">
        <f t="shared" si="155"/>
        <v>0</v>
      </c>
      <c r="G1082" s="25">
        <f t="shared" si="154"/>
        <v>0</v>
      </c>
      <c r="H1082" s="74">
        <f>SUM(H1083:H1088)</f>
        <v>0</v>
      </c>
      <c r="I1082" s="76">
        <f t="shared" si="159"/>
        <v>0</v>
      </c>
      <c r="J1082" s="74">
        <f>SUM(J1083:J1088)</f>
        <v>0</v>
      </c>
      <c r="K1082" s="25">
        <f t="shared" si="156"/>
        <v>0</v>
      </c>
      <c r="L1082" s="75">
        <f t="shared" si="161"/>
        <v>0</v>
      </c>
      <c r="M1082" s="25">
        <f t="shared" si="157"/>
        <v>0</v>
      </c>
      <c r="N1082" s="74">
        <f>SUM(N1083:N1088)</f>
        <v>0</v>
      </c>
      <c r="O1082" s="25">
        <f t="shared" si="158"/>
        <v>0</v>
      </c>
      <c r="P1082" s="76">
        <f t="shared" si="160"/>
        <v>0</v>
      </c>
    </row>
    <row r="1083" spans="1:16" hidden="1" x14ac:dyDescent="0.25">
      <c r="A1083" s="100">
        <v>331140331001412</v>
      </c>
      <c r="B1083" s="31" t="s">
        <v>1008</v>
      </c>
      <c r="C1083" s="73"/>
      <c r="D1083" s="64"/>
      <c r="E1083" s="64"/>
      <c r="F1083" s="75">
        <f t="shared" si="155"/>
        <v>0</v>
      </c>
      <c r="G1083" s="25">
        <f t="shared" si="154"/>
        <v>0</v>
      </c>
      <c r="H1083" s="64"/>
      <c r="I1083" s="76">
        <f t="shared" si="159"/>
        <v>0</v>
      </c>
      <c r="J1083" s="64"/>
      <c r="K1083" s="25">
        <f t="shared" si="156"/>
        <v>0</v>
      </c>
      <c r="L1083" s="75">
        <f t="shared" si="161"/>
        <v>0</v>
      </c>
      <c r="M1083" s="25">
        <f t="shared" si="157"/>
        <v>0</v>
      </c>
      <c r="N1083" s="64"/>
      <c r="O1083" s="25">
        <f t="shared" si="158"/>
        <v>0</v>
      </c>
      <c r="P1083" s="76">
        <f t="shared" si="160"/>
        <v>0</v>
      </c>
    </row>
    <row r="1084" spans="1:16" ht="26.25" hidden="1" x14ac:dyDescent="0.25">
      <c r="A1084" s="100">
        <v>331140331001412</v>
      </c>
      <c r="B1084" s="31" t="s">
        <v>1009</v>
      </c>
      <c r="C1084" s="73"/>
      <c r="D1084" s="64"/>
      <c r="E1084" s="64"/>
      <c r="F1084" s="75">
        <f t="shared" si="155"/>
        <v>0</v>
      </c>
      <c r="G1084" s="25">
        <f t="shared" si="154"/>
        <v>0</v>
      </c>
      <c r="H1084" s="64"/>
      <c r="I1084" s="76">
        <f t="shared" si="159"/>
        <v>0</v>
      </c>
      <c r="J1084" s="64"/>
      <c r="K1084" s="25">
        <f t="shared" si="156"/>
        <v>0</v>
      </c>
      <c r="L1084" s="75">
        <f t="shared" si="161"/>
        <v>0</v>
      </c>
      <c r="M1084" s="25">
        <f t="shared" si="157"/>
        <v>0</v>
      </c>
      <c r="N1084" s="64"/>
      <c r="O1084" s="25">
        <f t="shared" si="158"/>
        <v>0</v>
      </c>
      <c r="P1084" s="76">
        <f t="shared" si="160"/>
        <v>0</v>
      </c>
    </row>
    <row r="1085" spans="1:16" hidden="1" x14ac:dyDescent="0.25">
      <c r="A1085" s="100">
        <v>331140331001422</v>
      </c>
      <c r="B1085" s="31" t="s">
        <v>1010</v>
      </c>
      <c r="C1085" s="73"/>
      <c r="D1085" s="64"/>
      <c r="E1085" s="64"/>
      <c r="F1085" s="75">
        <f t="shared" si="155"/>
        <v>0</v>
      </c>
      <c r="G1085" s="25">
        <f t="shared" si="154"/>
        <v>0</v>
      </c>
      <c r="H1085" s="64"/>
      <c r="I1085" s="76">
        <f t="shared" si="159"/>
        <v>0</v>
      </c>
      <c r="J1085" s="64"/>
      <c r="K1085" s="25">
        <f t="shared" si="156"/>
        <v>0</v>
      </c>
      <c r="L1085" s="75">
        <f t="shared" si="161"/>
        <v>0</v>
      </c>
      <c r="M1085" s="25">
        <f t="shared" si="157"/>
        <v>0</v>
      </c>
      <c r="N1085" s="64"/>
      <c r="O1085" s="25">
        <f t="shared" si="158"/>
        <v>0</v>
      </c>
      <c r="P1085" s="76">
        <f t="shared" si="160"/>
        <v>0</v>
      </c>
    </row>
    <row r="1086" spans="1:16" ht="26.25" hidden="1" x14ac:dyDescent="0.25">
      <c r="A1086" s="100">
        <v>331140331001422</v>
      </c>
      <c r="B1086" s="31" t="s">
        <v>1009</v>
      </c>
      <c r="C1086" s="73"/>
      <c r="D1086" s="64"/>
      <c r="E1086" s="64"/>
      <c r="F1086" s="75">
        <f t="shared" si="155"/>
        <v>0</v>
      </c>
      <c r="G1086" s="25">
        <f t="shared" si="154"/>
        <v>0</v>
      </c>
      <c r="H1086" s="64"/>
      <c r="I1086" s="76">
        <f t="shared" si="159"/>
        <v>0</v>
      </c>
      <c r="J1086" s="64"/>
      <c r="K1086" s="25">
        <f t="shared" si="156"/>
        <v>0</v>
      </c>
      <c r="L1086" s="75">
        <f t="shared" si="161"/>
        <v>0</v>
      </c>
      <c r="M1086" s="25">
        <f t="shared" si="157"/>
        <v>0</v>
      </c>
      <c r="N1086" s="64"/>
      <c r="O1086" s="25">
        <f t="shared" si="158"/>
        <v>0</v>
      </c>
      <c r="P1086" s="76">
        <f t="shared" si="160"/>
        <v>0</v>
      </c>
    </row>
    <row r="1087" spans="1:16" hidden="1" x14ac:dyDescent="0.25">
      <c r="A1087" s="100">
        <v>331140331001432</v>
      </c>
      <c r="B1087" s="31" t="s">
        <v>1011</v>
      </c>
      <c r="C1087" s="73"/>
      <c r="D1087" s="64"/>
      <c r="E1087" s="64"/>
      <c r="F1087" s="75">
        <f t="shared" si="155"/>
        <v>0</v>
      </c>
      <c r="G1087" s="25">
        <f t="shared" si="154"/>
        <v>0</v>
      </c>
      <c r="H1087" s="64"/>
      <c r="I1087" s="76">
        <f t="shared" si="159"/>
        <v>0</v>
      </c>
      <c r="J1087" s="64"/>
      <c r="K1087" s="25">
        <f t="shared" si="156"/>
        <v>0</v>
      </c>
      <c r="L1087" s="75">
        <f t="shared" si="161"/>
        <v>0</v>
      </c>
      <c r="M1087" s="25">
        <f t="shared" si="157"/>
        <v>0</v>
      </c>
      <c r="N1087" s="64"/>
      <c r="O1087" s="25">
        <f t="shared" si="158"/>
        <v>0</v>
      </c>
      <c r="P1087" s="76">
        <f t="shared" si="160"/>
        <v>0</v>
      </c>
    </row>
    <row r="1088" spans="1:16" ht="26.25" hidden="1" x14ac:dyDescent="0.25">
      <c r="A1088" s="100">
        <v>331140331001432</v>
      </c>
      <c r="B1088" s="31" t="s">
        <v>1012</v>
      </c>
      <c r="C1088" s="73"/>
      <c r="D1088" s="64"/>
      <c r="E1088" s="64"/>
      <c r="F1088" s="75">
        <f t="shared" si="155"/>
        <v>0</v>
      </c>
      <c r="G1088" s="25">
        <f t="shared" si="154"/>
        <v>0</v>
      </c>
      <c r="H1088" s="64"/>
      <c r="I1088" s="76">
        <f t="shared" si="159"/>
        <v>0</v>
      </c>
      <c r="J1088" s="64"/>
      <c r="K1088" s="25">
        <f t="shared" si="156"/>
        <v>0</v>
      </c>
      <c r="L1088" s="75">
        <f t="shared" si="161"/>
        <v>0</v>
      </c>
      <c r="M1088" s="25">
        <f t="shared" si="157"/>
        <v>0</v>
      </c>
      <c r="N1088" s="64"/>
      <c r="O1088" s="25">
        <f t="shared" si="158"/>
        <v>0</v>
      </c>
      <c r="P1088" s="76">
        <f t="shared" si="160"/>
        <v>0</v>
      </c>
    </row>
    <row r="1089" spans="1:16" hidden="1" x14ac:dyDescent="0.25">
      <c r="A1089" s="100">
        <v>3311403310034</v>
      </c>
      <c r="B1089" s="31" t="s">
        <v>1013</v>
      </c>
      <c r="C1089" s="73"/>
      <c r="D1089" s="74">
        <f>SUM(D1090)</f>
        <v>0</v>
      </c>
      <c r="E1089" s="74">
        <f>SUM(E1090)</f>
        <v>0</v>
      </c>
      <c r="F1089" s="75">
        <f t="shared" si="155"/>
        <v>0</v>
      </c>
      <c r="G1089" s="25">
        <f t="shared" si="154"/>
        <v>0</v>
      </c>
      <c r="H1089" s="74">
        <f>SUM(H1090)</f>
        <v>0</v>
      </c>
      <c r="I1089" s="76">
        <f t="shared" si="159"/>
        <v>0</v>
      </c>
      <c r="J1089" s="74">
        <f>SUM(J1090)</f>
        <v>0</v>
      </c>
      <c r="K1089" s="25">
        <f t="shared" si="156"/>
        <v>0</v>
      </c>
      <c r="L1089" s="75">
        <f t="shared" si="161"/>
        <v>0</v>
      </c>
      <c r="M1089" s="25">
        <f t="shared" si="157"/>
        <v>0</v>
      </c>
      <c r="N1089" s="74">
        <f>SUM(N1090)</f>
        <v>0</v>
      </c>
      <c r="O1089" s="25">
        <f t="shared" si="158"/>
        <v>0</v>
      </c>
      <c r="P1089" s="76">
        <f t="shared" si="160"/>
        <v>0</v>
      </c>
    </row>
    <row r="1090" spans="1:16" hidden="1" x14ac:dyDescent="0.25">
      <c r="A1090" s="100">
        <v>3311403310034</v>
      </c>
      <c r="B1090" s="31" t="s">
        <v>1013</v>
      </c>
      <c r="C1090" s="73"/>
      <c r="D1090" s="64"/>
      <c r="E1090" s="64"/>
      <c r="F1090" s="75">
        <f t="shared" si="155"/>
        <v>0</v>
      </c>
      <c r="G1090" s="25">
        <f t="shared" si="154"/>
        <v>0</v>
      </c>
      <c r="H1090" s="64"/>
      <c r="I1090" s="76">
        <f t="shared" si="159"/>
        <v>0</v>
      </c>
      <c r="J1090" s="64"/>
      <c r="K1090" s="25">
        <f t="shared" si="156"/>
        <v>0</v>
      </c>
      <c r="L1090" s="75">
        <f t="shared" si="161"/>
        <v>0</v>
      </c>
      <c r="M1090" s="25">
        <f t="shared" si="157"/>
        <v>0</v>
      </c>
      <c r="N1090" s="64"/>
      <c r="O1090" s="25">
        <f t="shared" si="158"/>
        <v>0</v>
      </c>
      <c r="P1090" s="76">
        <f t="shared" si="160"/>
        <v>0</v>
      </c>
    </row>
    <row r="1091" spans="1:16" ht="26.25" hidden="1" x14ac:dyDescent="0.25">
      <c r="A1091" s="100">
        <v>3311403310055</v>
      </c>
      <c r="B1091" s="31" t="s">
        <v>1014</v>
      </c>
      <c r="C1091" s="73"/>
      <c r="D1091" s="74">
        <f>SUM(D1092)</f>
        <v>0</v>
      </c>
      <c r="E1091" s="74">
        <f>SUM(E1092)</f>
        <v>0</v>
      </c>
      <c r="F1091" s="75">
        <f t="shared" si="155"/>
        <v>0</v>
      </c>
      <c r="G1091" s="25">
        <f t="shared" si="154"/>
        <v>0</v>
      </c>
      <c r="H1091" s="74">
        <f>SUM(H1092)</f>
        <v>0</v>
      </c>
      <c r="I1091" s="76">
        <f t="shared" si="159"/>
        <v>0</v>
      </c>
      <c r="J1091" s="74">
        <f>SUM(J1092)</f>
        <v>0</v>
      </c>
      <c r="K1091" s="25">
        <f t="shared" si="156"/>
        <v>0</v>
      </c>
      <c r="L1091" s="75">
        <f t="shared" si="161"/>
        <v>0</v>
      </c>
      <c r="M1091" s="25">
        <f t="shared" si="157"/>
        <v>0</v>
      </c>
      <c r="N1091" s="74">
        <f>SUM(N1092)</f>
        <v>0</v>
      </c>
      <c r="O1091" s="25">
        <f t="shared" si="158"/>
        <v>0</v>
      </c>
      <c r="P1091" s="76">
        <f t="shared" si="160"/>
        <v>0</v>
      </c>
    </row>
    <row r="1092" spans="1:16" ht="26.25" hidden="1" x14ac:dyDescent="0.25">
      <c r="A1092" s="100">
        <v>3311403310055</v>
      </c>
      <c r="B1092" s="31" t="s">
        <v>1015</v>
      </c>
      <c r="C1092" s="73"/>
      <c r="D1092" s="64"/>
      <c r="E1092" s="64"/>
      <c r="F1092" s="75">
        <f t="shared" si="155"/>
        <v>0</v>
      </c>
      <c r="G1092" s="25">
        <f t="shared" si="154"/>
        <v>0</v>
      </c>
      <c r="H1092" s="64"/>
      <c r="I1092" s="76">
        <f t="shared" si="159"/>
        <v>0</v>
      </c>
      <c r="J1092" s="64"/>
      <c r="K1092" s="25">
        <f t="shared" si="156"/>
        <v>0</v>
      </c>
      <c r="L1092" s="75">
        <f t="shared" si="161"/>
        <v>0</v>
      </c>
      <c r="M1092" s="25">
        <f t="shared" si="157"/>
        <v>0</v>
      </c>
      <c r="N1092" s="64"/>
      <c r="O1092" s="25">
        <f t="shared" si="158"/>
        <v>0</v>
      </c>
      <c r="P1092" s="76">
        <f t="shared" si="160"/>
        <v>0</v>
      </c>
    </row>
    <row r="1093" spans="1:16" hidden="1" x14ac:dyDescent="0.25">
      <c r="A1093" s="100">
        <v>3311403310074</v>
      </c>
      <c r="B1093" s="31" t="s">
        <v>1016</v>
      </c>
      <c r="C1093" s="73"/>
      <c r="D1093" s="74">
        <f>SUM(D1094)</f>
        <v>0</v>
      </c>
      <c r="E1093" s="74">
        <f>SUM(E1094)</f>
        <v>0</v>
      </c>
      <c r="F1093" s="75">
        <f t="shared" si="155"/>
        <v>0</v>
      </c>
      <c r="G1093" s="25">
        <f t="shared" si="154"/>
        <v>0</v>
      </c>
      <c r="H1093" s="74">
        <f>SUM(H1094)</f>
        <v>0</v>
      </c>
      <c r="I1093" s="76">
        <f t="shared" si="159"/>
        <v>0</v>
      </c>
      <c r="J1093" s="74">
        <f>SUM(J1094)</f>
        <v>0</v>
      </c>
      <c r="K1093" s="25">
        <f t="shared" si="156"/>
        <v>0</v>
      </c>
      <c r="L1093" s="75">
        <f t="shared" si="161"/>
        <v>0</v>
      </c>
      <c r="M1093" s="25">
        <f t="shared" si="157"/>
        <v>0</v>
      </c>
      <c r="N1093" s="74">
        <f>SUM(N1094)</f>
        <v>0</v>
      </c>
      <c r="O1093" s="25">
        <f t="shared" si="158"/>
        <v>0</v>
      </c>
      <c r="P1093" s="76">
        <f t="shared" si="160"/>
        <v>0</v>
      </c>
    </row>
    <row r="1094" spans="1:16" hidden="1" x14ac:dyDescent="0.25">
      <c r="A1094" s="100">
        <v>3311403310074</v>
      </c>
      <c r="B1094" s="31" t="s">
        <v>1016</v>
      </c>
      <c r="C1094" s="73"/>
      <c r="D1094" s="64"/>
      <c r="E1094" s="64"/>
      <c r="F1094" s="75">
        <f t="shared" si="155"/>
        <v>0</v>
      </c>
      <c r="G1094" s="25">
        <f t="shared" si="154"/>
        <v>0</v>
      </c>
      <c r="H1094" s="64"/>
      <c r="I1094" s="76">
        <f t="shared" si="159"/>
        <v>0</v>
      </c>
      <c r="J1094" s="64"/>
      <c r="K1094" s="25">
        <f t="shared" si="156"/>
        <v>0</v>
      </c>
      <c r="L1094" s="75">
        <f t="shared" si="161"/>
        <v>0</v>
      </c>
      <c r="M1094" s="25">
        <f t="shared" si="157"/>
        <v>0</v>
      </c>
      <c r="N1094" s="64"/>
      <c r="O1094" s="25">
        <f t="shared" si="158"/>
        <v>0</v>
      </c>
      <c r="P1094" s="76">
        <f t="shared" si="160"/>
        <v>0</v>
      </c>
    </row>
    <row r="1095" spans="1:16" ht="26.25" hidden="1" x14ac:dyDescent="0.25">
      <c r="A1095" s="100">
        <v>3311403310143</v>
      </c>
      <c r="B1095" s="31" t="s">
        <v>1017</v>
      </c>
      <c r="C1095" s="73"/>
      <c r="D1095" s="74">
        <f>SUM(D1096)</f>
        <v>0</v>
      </c>
      <c r="E1095" s="74">
        <f>SUM(E1096)</f>
        <v>0</v>
      </c>
      <c r="F1095" s="75">
        <f t="shared" si="155"/>
        <v>0</v>
      </c>
      <c r="G1095" s="25">
        <f t="shared" si="154"/>
        <v>0</v>
      </c>
      <c r="H1095" s="74">
        <f>SUM(H1096)</f>
        <v>0</v>
      </c>
      <c r="I1095" s="76">
        <f t="shared" si="159"/>
        <v>0</v>
      </c>
      <c r="J1095" s="74">
        <f>SUM(J1096)</f>
        <v>0</v>
      </c>
      <c r="K1095" s="25">
        <f t="shared" si="156"/>
        <v>0</v>
      </c>
      <c r="L1095" s="75">
        <f t="shared" si="161"/>
        <v>0</v>
      </c>
      <c r="M1095" s="25">
        <f t="shared" si="157"/>
        <v>0</v>
      </c>
      <c r="N1095" s="74">
        <f>SUM(N1096)</f>
        <v>0</v>
      </c>
      <c r="O1095" s="25">
        <f t="shared" si="158"/>
        <v>0</v>
      </c>
      <c r="P1095" s="76">
        <f t="shared" si="160"/>
        <v>0</v>
      </c>
    </row>
    <row r="1096" spans="1:16" ht="26.25" hidden="1" x14ac:dyDescent="0.25">
      <c r="A1096" s="100">
        <v>3311403310143240</v>
      </c>
      <c r="B1096" s="31" t="s">
        <v>1017</v>
      </c>
      <c r="C1096" s="73"/>
      <c r="D1096" s="64"/>
      <c r="E1096" s="64"/>
      <c r="F1096" s="75">
        <f t="shared" si="155"/>
        <v>0</v>
      </c>
      <c r="G1096" s="25">
        <f t="shared" si="154"/>
        <v>0</v>
      </c>
      <c r="H1096" s="64"/>
      <c r="I1096" s="76">
        <f t="shared" si="159"/>
        <v>0</v>
      </c>
      <c r="J1096" s="64"/>
      <c r="K1096" s="25">
        <f t="shared" si="156"/>
        <v>0</v>
      </c>
      <c r="L1096" s="75">
        <f t="shared" si="161"/>
        <v>0</v>
      </c>
      <c r="M1096" s="25">
        <f t="shared" si="157"/>
        <v>0</v>
      </c>
      <c r="N1096" s="64"/>
      <c r="O1096" s="25">
        <f t="shared" si="158"/>
        <v>0</v>
      </c>
      <c r="P1096" s="76">
        <f t="shared" si="160"/>
        <v>0</v>
      </c>
    </row>
    <row r="1097" spans="1:16" ht="26.25" hidden="1" x14ac:dyDescent="0.25">
      <c r="A1097" s="100">
        <v>3311403310232</v>
      </c>
      <c r="B1097" s="31" t="s">
        <v>1018</v>
      </c>
      <c r="C1097" s="73"/>
      <c r="D1097" s="74">
        <f>SUM(D1098:D1101)</f>
        <v>0</v>
      </c>
      <c r="E1097" s="74">
        <f>SUM(E1098:E1101)</f>
        <v>0</v>
      </c>
      <c r="F1097" s="75">
        <f t="shared" si="155"/>
        <v>0</v>
      </c>
      <c r="G1097" s="25">
        <f t="shared" si="154"/>
        <v>0</v>
      </c>
      <c r="H1097" s="74">
        <f>SUM(H1098:H1101)</f>
        <v>0</v>
      </c>
      <c r="I1097" s="76">
        <f t="shared" si="159"/>
        <v>0</v>
      </c>
      <c r="J1097" s="74">
        <f>SUM(J1098:J1101)</f>
        <v>0</v>
      </c>
      <c r="K1097" s="25">
        <f t="shared" si="156"/>
        <v>0</v>
      </c>
      <c r="L1097" s="75">
        <f t="shared" si="161"/>
        <v>0</v>
      </c>
      <c r="M1097" s="25">
        <f t="shared" si="157"/>
        <v>0</v>
      </c>
      <c r="N1097" s="74">
        <f>SUM(N1098:N1101)</f>
        <v>0</v>
      </c>
      <c r="O1097" s="25">
        <f t="shared" si="158"/>
        <v>0</v>
      </c>
      <c r="P1097" s="76">
        <f t="shared" si="160"/>
        <v>0</v>
      </c>
    </row>
    <row r="1098" spans="1:16" ht="26.25" hidden="1" x14ac:dyDescent="0.25">
      <c r="A1098" s="100">
        <v>3311403310232230</v>
      </c>
      <c r="B1098" s="31" t="s">
        <v>1018</v>
      </c>
      <c r="C1098" s="73"/>
      <c r="D1098" s="64"/>
      <c r="E1098" s="64"/>
      <c r="F1098" s="75">
        <f t="shared" si="155"/>
        <v>0</v>
      </c>
      <c r="G1098" s="25">
        <f t="shared" ref="G1098:G1161" si="162">IF(OR(F1098=0,F$7=0),0,F1098/F$7)*100</f>
        <v>0</v>
      </c>
      <c r="H1098" s="64"/>
      <c r="I1098" s="76">
        <f t="shared" si="159"/>
        <v>0</v>
      </c>
      <c r="J1098" s="64"/>
      <c r="K1098" s="25">
        <f t="shared" si="156"/>
        <v>0</v>
      </c>
      <c r="L1098" s="75">
        <f t="shared" si="161"/>
        <v>0</v>
      </c>
      <c r="M1098" s="25">
        <f t="shared" si="157"/>
        <v>0</v>
      </c>
      <c r="N1098" s="64"/>
      <c r="O1098" s="25">
        <f t="shared" si="158"/>
        <v>0</v>
      </c>
      <c r="P1098" s="76">
        <f t="shared" si="160"/>
        <v>0</v>
      </c>
    </row>
    <row r="1099" spans="1:16" ht="26.25" hidden="1" x14ac:dyDescent="0.25">
      <c r="A1099" s="100">
        <v>3311403310232230</v>
      </c>
      <c r="B1099" s="31" t="s">
        <v>1018</v>
      </c>
      <c r="C1099" s="73"/>
      <c r="D1099" s="64"/>
      <c r="E1099" s="64"/>
      <c r="F1099" s="75">
        <f t="shared" si="155"/>
        <v>0</v>
      </c>
      <c r="G1099" s="25">
        <f t="shared" si="162"/>
        <v>0</v>
      </c>
      <c r="H1099" s="64"/>
      <c r="I1099" s="76">
        <f t="shared" si="159"/>
        <v>0</v>
      </c>
      <c r="J1099" s="64"/>
      <c r="K1099" s="25">
        <f t="shared" si="156"/>
        <v>0</v>
      </c>
      <c r="L1099" s="75">
        <f t="shared" si="161"/>
        <v>0</v>
      </c>
      <c r="M1099" s="25">
        <f t="shared" si="157"/>
        <v>0</v>
      </c>
      <c r="N1099" s="64"/>
      <c r="O1099" s="25">
        <f t="shared" si="158"/>
        <v>0</v>
      </c>
      <c r="P1099" s="76">
        <f t="shared" si="160"/>
        <v>0</v>
      </c>
    </row>
    <row r="1100" spans="1:16" ht="26.25" hidden="1" x14ac:dyDescent="0.25">
      <c r="A1100" s="100">
        <v>3311403310232230</v>
      </c>
      <c r="B1100" s="31" t="s">
        <v>1018</v>
      </c>
      <c r="C1100" s="73"/>
      <c r="D1100" s="64"/>
      <c r="E1100" s="64"/>
      <c r="F1100" s="75">
        <f t="shared" si="155"/>
        <v>0</v>
      </c>
      <c r="G1100" s="25">
        <f t="shared" si="162"/>
        <v>0</v>
      </c>
      <c r="H1100" s="64"/>
      <c r="I1100" s="76">
        <f t="shared" si="159"/>
        <v>0</v>
      </c>
      <c r="J1100" s="64"/>
      <c r="K1100" s="25">
        <f t="shared" si="156"/>
        <v>0</v>
      </c>
      <c r="L1100" s="75">
        <f t="shared" si="161"/>
        <v>0</v>
      </c>
      <c r="M1100" s="25">
        <f t="shared" si="157"/>
        <v>0</v>
      </c>
      <c r="N1100" s="64"/>
      <c r="O1100" s="25">
        <f t="shared" si="158"/>
        <v>0</v>
      </c>
      <c r="P1100" s="76">
        <f t="shared" si="160"/>
        <v>0</v>
      </c>
    </row>
    <row r="1101" spans="1:16" ht="26.25" hidden="1" x14ac:dyDescent="0.25">
      <c r="A1101" s="100">
        <v>3311403310232230</v>
      </c>
      <c r="B1101" s="31" t="s">
        <v>1018</v>
      </c>
      <c r="C1101" s="73"/>
      <c r="D1101" s="64"/>
      <c r="E1101" s="64"/>
      <c r="F1101" s="75">
        <f t="shared" si="155"/>
        <v>0</v>
      </c>
      <c r="G1101" s="25">
        <f t="shared" si="162"/>
        <v>0</v>
      </c>
      <c r="H1101" s="64"/>
      <c r="I1101" s="76">
        <f t="shared" si="159"/>
        <v>0</v>
      </c>
      <c r="J1101" s="64"/>
      <c r="K1101" s="25">
        <f t="shared" si="156"/>
        <v>0</v>
      </c>
      <c r="L1101" s="75">
        <f t="shared" si="161"/>
        <v>0</v>
      </c>
      <c r="M1101" s="25">
        <f t="shared" si="157"/>
        <v>0</v>
      </c>
      <c r="N1101" s="64"/>
      <c r="O1101" s="25">
        <f t="shared" si="158"/>
        <v>0</v>
      </c>
      <c r="P1101" s="76">
        <f t="shared" si="160"/>
        <v>0</v>
      </c>
    </row>
    <row r="1102" spans="1:16" ht="39" hidden="1" x14ac:dyDescent="0.25">
      <c r="A1102" s="72">
        <v>3311403310272</v>
      </c>
      <c r="B1102" s="31" t="s">
        <v>1019</v>
      </c>
      <c r="C1102" s="73"/>
      <c r="D1102" s="74">
        <f>SUM(D1103)</f>
        <v>0</v>
      </c>
      <c r="E1102" s="74">
        <f>SUM(E1103)</f>
        <v>0</v>
      </c>
      <c r="F1102" s="75">
        <f t="shared" si="155"/>
        <v>0</v>
      </c>
      <c r="G1102" s="25">
        <f t="shared" si="162"/>
        <v>0</v>
      </c>
      <c r="H1102" s="74">
        <f>SUM(H1103)</f>
        <v>0</v>
      </c>
      <c r="I1102" s="76">
        <f t="shared" si="159"/>
        <v>0</v>
      </c>
      <c r="J1102" s="74">
        <f>SUM(J1103)</f>
        <v>0</v>
      </c>
      <c r="K1102" s="25">
        <f t="shared" si="156"/>
        <v>0</v>
      </c>
      <c r="L1102" s="75">
        <f t="shared" si="161"/>
        <v>0</v>
      </c>
      <c r="M1102" s="25">
        <f t="shared" si="157"/>
        <v>0</v>
      </c>
      <c r="N1102" s="74">
        <f>SUM(N1103)</f>
        <v>0</v>
      </c>
      <c r="O1102" s="25">
        <f t="shared" si="158"/>
        <v>0</v>
      </c>
      <c r="P1102" s="76">
        <f t="shared" si="160"/>
        <v>0</v>
      </c>
    </row>
    <row r="1103" spans="1:16" ht="39" hidden="1" x14ac:dyDescent="0.25">
      <c r="A1103" s="72">
        <v>3311403310272230</v>
      </c>
      <c r="B1103" s="31" t="s">
        <v>1019</v>
      </c>
      <c r="C1103" s="73"/>
      <c r="D1103" s="64"/>
      <c r="E1103" s="64"/>
      <c r="F1103" s="75">
        <f t="shared" si="155"/>
        <v>0</v>
      </c>
      <c r="G1103" s="25">
        <f t="shared" si="162"/>
        <v>0</v>
      </c>
      <c r="H1103" s="64"/>
      <c r="I1103" s="76">
        <f t="shared" si="159"/>
        <v>0</v>
      </c>
      <c r="J1103" s="64"/>
      <c r="K1103" s="25">
        <f t="shared" si="156"/>
        <v>0</v>
      </c>
      <c r="L1103" s="75">
        <f t="shared" si="161"/>
        <v>0</v>
      </c>
      <c r="M1103" s="25">
        <f t="shared" si="157"/>
        <v>0</v>
      </c>
      <c r="N1103" s="64"/>
      <c r="O1103" s="25">
        <f t="shared" si="158"/>
        <v>0</v>
      </c>
      <c r="P1103" s="76">
        <f t="shared" si="160"/>
        <v>0</v>
      </c>
    </row>
    <row r="1104" spans="1:16" hidden="1" x14ac:dyDescent="0.25">
      <c r="A1104" s="72">
        <v>3311403310311</v>
      </c>
      <c r="B1104" s="31" t="s">
        <v>654</v>
      </c>
      <c r="C1104" s="73"/>
      <c r="D1104" s="74">
        <f>SUM(D1105:D1106)</f>
        <v>0</v>
      </c>
      <c r="E1104" s="74">
        <f>SUM(E1105:E1106)</f>
        <v>0</v>
      </c>
      <c r="F1104" s="75">
        <f t="shared" si="155"/>
        <v>0</v>
      </c>
      <c r="G1104" s="25">
        <f t="shared" si="162"/>
        <v>0</v>
      </c>
      <c r="H1104" s="74">
        <f>SUM(H1105:H1106)</f>
        <v>0</v>
      </c>
      <c r="I1104" s="76">
        <f t="shared" si="159"/>
        <v>0</v>
      </c>
      <c r="J1104" s="74">
        <f>SUM(J1105:J1106)</f>
        <v>0</v>
      </c>
      <c r="K1104" s="25">
        <f t="shared" si="156"/>
        <v>0</v>
      </c>
      <c r="L1104" s="75">
        <f t="shared" si="161"/>
        <v>0</v>
      </c>
      <c r="M1104" s="25">
        <f t="shared" si="157"/>
        <v>0</v>
      </c>
      <c r="N1104" s="74">
        <f>SUM(N1105:N1106)</f>
        <v>0</v>
      </c>
      <c r="O1104" s="25">
        <f t="shared" si="158"/>
        <v>0</v>
      </c>
      <c r="P1104" s="76">
        <f t="shared" si="160"/>
        <v>0</v>
      </c>
    </row>
    <row r="1105" spans="1:16" hidden="1" x14ac:dyDescent="0.25">
      <c r="A1105" s="72">
        <v>3311403310311230</v>
      </c>
      <c r="B1105" s="31" t="s">
        <v>654</v>
      </c>
      <c r="C1105" s="73"/>
      <c r="D1105" s="64"/>
      <c r="E1105" s="64"/>
      <c r="F1105" s="75">
        <f t="shared" si="155"/>
        <v>0</v>
      </c>
      <c r="G1105" s="25">
        <f t="shared" si="162"/>
        <v>0</v>
      </c>
      <c r="H1105" s="64"/>
      <c r="I1105" s="76">
        <f t="shared" si="159"/>
        <v>0</v>
      </c>
      <c r="J1105" s="64"/>
      <c r="K1105" s="25">
        <f t="shared" si="156"/>
        <v>0</v>
      </c>
      <c r="L1105" s="75">
        <f t="shared" si="161"/>
        <v>0</v>
      </c>
      <c r="M1105" s="25">
        <f t="shared" si="157"/>
        <v>0</v>
      </c>
      <c r="N1105" s="64"/>
      <c r="O1105" s="25">
        <f t="shared" si="158"/>
        <v>0</v>
      </c>
      <c r="P1105" s="76">
        <f t="shared" si="160"/>
        <v>0</v>
      </c>
    </row>
    <row r="1106" spans="1:16" hidden="1" x14ac:dyDescent="0.25">
      <c r="A1106" s="72">
        <v>3311403310311230</v>
      </c>
      <c r="B1106" s="31" t="s">
        <v>654</v>
      </c>
      <c r="C1106" s="73"/>
      <c r="D1106" s="64"/>
      <c r="E1106" s="64"/>
      <c r="F1106" s="75">
        <f t="shared" si="155"/>
        <v>0</v>
      </c>
      <c r="G1106" s="25">
        <f t="shared" si="162"/>
        <v>0</v>
      </c>
      <c r="H1106" s="64"/>
      <c r="I1106" s="76">
        <f t="shared" si="159"/>
        <v>0</v>
      </c>
      <c r="J1106" s="64"/>
      <c r="K1106" s="25">
        <f t="shared" si="156"/>
        <v>0</v>
      </c>
      <c r="L1106" s="75">
        <f t="shared" si="161"/>
        <v>0</v>
      </c>
      <c r="M1106" s="25">
        <f t="shared" si="157"/>
        <v>0</v>
      </c>
      <c r="N1106" s="64"/>
      <c r="O1106" s="25">
        <f t="shared" si="158"/>
        <v>0</v>
      </c>
      <c r="P1106" s="76">
        <f t="shared" si="160"/>
        <v>0</v>
      </c>
    </row>
    <row r="1107" spans="1:16" ht="26.25" hidden="1" x14ac:dyDescent="0.25">
      <c r="A1107" s="72">
        <v>3311403310326</v>
      </c>
      <c r="B1107" s="31" t="s">
        <v>1020</v>
      </c>
      <c r="C1107" s="73"/>
      <c r="D1107" s="74">
        <f>SUM(D1108)</f>
        <v>0</v>
      </c>
      <c r="E1107" s="74">
        <f>SUM(E1108)</f>
        <v>0</v>
      </c>
      <c r="F1107" s="75">
        <f t="shared" si="155"/>
        <v>0</v>
      </c>
      <c r="G1107" s="25">
        <f t="shared" si="162"/>
        <v>0</v>
      </c>
      <c r="H1107" s="74">
        <f>SUM(H1108)</f>
        <v>0</v>
      </c>
      <c r="I1107" s="76">
        <f t="shared" si="159"/>
        <v>0</v>
      </c>
      <c r="J1107" s="74">
        <f>SUM(J1108)</f>
        <v>0</v>
      </c>
      <c r="K1107" s="25">
        <f t="shared" si="156"/>
        <v>0</v>
      </c>
      <c r="L1107" s="75">
        <f t="shared" si="161"/>
        <v>0</v>
      </c>
      <c r="M1107" s="25">
        <f t="shared" si="157"/>
        <v>0</v>
      </c>
      <c r="N1107" s="74">
        <f>SUM(N1108)</f>
        <v>0</v>
      </c>
      <c r="O1107" s="25">
        <f t="shared" si="158"/>
        <v>0</v>
      </c>
      <c r="P1107" s="76">
        <f t="shared" si="160"/>
        <v>0</v>
      </c>
    </row>
    <row r="1108" spans="1:16" ht="26.25" hidden="1" x14ac:dyDescent="0.25">
      <c r="A1108" s="72">
        <v>3311403310326230</v>
      </c>
      <c r="B1108" s="31" t="s">
        <v>1020</v>
      </c>
      <c r="C1108" s="73"/>
      <c r="D1108" s="64"/>
      <c r="E1108" s="64"/>
      <c r="F1108" s="75">
        <f t="shared" si="155"/>
        <v>0</v>
      </c>
      <c r="G1108" s="25">
        <f t="shared" si="162"/>
        <v>0</v>
      </c>
      <c r="H1108" s="64"/>
      <c r="I1108" s="76">
        <f t="shared" si="159"/>
        <v>0</v>
      </c>
      <c r="J1108" s="64"/>
      <c r="K1108" s="25">
        <f t="shared" si="156"/>
        <v>0</v>
      </c>
      <c r="L1108" s="75">
        <f t="shared" si="161"/>
        <v>0</v>
      </c>
      <c r="M1108" s="25">
        <f t="shared" si="157"/>
        <v>0</v>
      </c>
      <c r="N1108" s="64"/>
      <c r="O1108" s="25">
        <f t="shared" si="158"/>
        <v>0</v>
      </c>
      <c r="P1108" s="76">
        <f t="shared" si="160"/>
        <v>0</v>
      </c>
    </row>
    <row r="1109" spans="1:16" ht="26.25" hidden="1" x14ac:dyDescent="0.25">
      <c r="A1109" s="100">
        <v>3311403310353</v>
      </c>
      <c r="B1109" s="31" t="s">
        <v>1021</v>
      </c>
      <c r="C1109" s="73"/>
      <c r="D1109" s="74">
        <f>SUM(D1110)</f>
        <v>0</v>
      </c>
      <c r="E1109" s="74">
        <f>SUM(E1110)</f>
        <v>0</v>
      </c>
      <c r="F1109" s="75">
        <f t="shared" si="155"/>
        <v>0</v>
      </c>
      <c r="G1109" s="25">
        <f t="shared" si="162"/>
        <v>0</v>
      </c>
      <c r="H1109" s="74">
        <f>SUM(H1110)</f>
        <v>0</v>
      </c>
      <c r="I1109" s="76">
        <f t="shared" si="159"/>
        <v>0</v>
      </c>
      <c r="J1109" s="74">
        <f>SUM(J1110)</f>
        <v>0</v>
      </c>
      <c r="K1109" s="25">
        <f t="shared" si="156"/>
        <v>0</v>
      </c>
      <c r="L1109" s="75">
        <f t="shared" si="161"/>
        <v>0</v>
      </c>
      <c r="M1109" s="25">
        <f t="shared" si="157"/>
        <v>0</v>
      </c>
      <c r="N1109" s="74">
        <f>SUM(N1110)</f>
        <v>0</v>
      </c>
      <c r="O1109" s="25">
        <f t="shared" si="158"/>
        <v>0</v>
      </c>
      <c r="P1109" s="76">
        <f t="shared" si="160"/>
        <v>0</v>
      </c>
    </row>
    <row r="1110" spans="1:16" ht="26.25" hidden="1" x14ac:dyDescent="0.25">
      <c r="A1110" s="100">
        <v>3311403310353230</v>
      </c>
      <c r="B1110" s="31" t="s">
        <v>1021</v>
      </c>
      <c r="C1110" s="73"/>
      <c r="D1110" s="64"/>
      <c r="E1110" s="64"/>
      <c r="F1110" s="75">
        <f t="shared" si="155"/>
        <v>0</v>
      </c>
      <c r="G1110" s="25">
        <f t="shared" si="162"/>
        <v>0</v>
      </c>
      <c r="H1110" s="64"/>
      <c r="I1110" s="76">
        <f t="shared" si="159"/>
        <v>0</v>
      </c>
      <c r="J1110" s="64"/>
      <c r="K1110" s="25">
        <f t="shared" si="156"/>
        <v>0</v>
      </c>
      <c r="L1110" s="75">
        <f t="shared" si="161"/>
        <v>0</v>
      </c>
      <c r="M1110" s="25">
        <f t="shared" si="157"/>
        <v>0</v>
      </c>
      <c r="N1110" s="64"/>
      <c r="O1110" s="25">
        <f t="shared" si="158"/>
        <v>0</v>
      </c>
      <c r="P1110" s="76">
        <f t="shared" si="160"/>
        <v>0</v>
      </c>
    </row>
    <row r="1111" spans="1:16" hidden="1" x14ac:dyDescent="0.25">
      <c r="A1111" s="100">
        <v>3311403310358</v>
      </c>
      <c r="B1111" s="31" t="s">
        <v>1022</v>
      </c>
      <c r="C1111" s="73"/>
      <c r="D1111" s="74">
        <f>SUM(D1112)</f>
        <v>0</v>
      </c>
      <c r="E1111" s="74">
        <f>SUM(E1112)</f>
        <v>0</v>
      </c>
      <c r="F1111" s="75">
        <f t="shared" si="155"/>
        <v>0</v>
      </c>
      <c r="G1111" s="25">
        <f t="shared" si="162"/>
        <v>0</v>
      </c>
      <c r="H1111" s="74">
        <f>SUM(H1112)</f>
        <v>0</v>
      </c>
      <c r="I1111" s="76">
        <f t="shared" si="159"/>
        <v>0</v>
      </c>
      <c r="J1111" s="74">
        <f>SUM(J1112)</f>
        <v>0</v>
      </c>
      <c r="K1111" s="25">
        <f t="shared" si="156"/>
        <v>0</v>
      </c>
      <c r="L1111" s="75">
        <f t="shared" si="161"/>
        <v>0</v>
      </c>
      <c r="M1111" s="25">
        <f t="shared" si="157"/>
        <v>0</v>
      </c>
      <c r="N1111" s="74">
        <f>SUM(N1112)</f>
        <v>0</v>
      </c>
      <c r="O1111" s="25">
        <f t="shared" si="158"/>
        <v>0</v>
      </c>
      <c r="P1111" s="76">
        <f t="shared" si="160"/>
        <v>0</v>
      </c>
    </row>
    <row r="1112" spans="1:16" hidden="1" x14ac:dyDescent="0.25">
      <c r="A1112" s="100">
        <v>3311403310358240</v>
      </c>
      <c r="B1112" s="31" t="s">
        <v>1022</v>
      </c>
      <c r="C1112" s="73"/>
      <c r="D1112" s="64"/>
      <c r="E1112" s="64"/>
      <c r="F1112" s="75">
        <f t="shared" si="155"/>
        <v>0</v>
      </c>
      <c r="G1112" s="25">
        <f t="shared" si="162"/>
        <v>0</v>
      </c>
      <c r="H1112" s="64"/>
      <c r="I1112" s="76">
        <f t="shared" si="159"/>
        <v>0</v>
      </c>
      <c r="J1112" s="64"/>
      <c r="K1112" s="25">
        <f t="shared" si="156"/>
        <v>0</v>
      </c>
      <c r="L1112" s="75">
        <f t="shared" si="161"/>
        <v>0</v>
      </c>
      <c r="M1112" s="25">
        <f t="shared" si="157"/>
        <v>0</v>
      </c>
      <c r="N1112" s="64"/>
      <c r="O1112" s="25">
        <f t="shared" si="158"/>
        <v>0</v>
      </c>
      <c r="P1112" s="76">
        <f t="shared" si="160"/>
        <v>0</v>
      </c>
    </row>
    <row r="1113" spans="1:16" hidden="1" x14ac:dyDescent="0.25">
      <c r="A1113" s="100">
        <v>3311403310398</v>
      </c>
      <c r="B1113" s="101" t="s">
        <v>1007</v>
      </c>
      <c r="C1113" s="73"/>
      <c r="D1113" s="74">
        <f>SUM(D1114)</f>
        <v>0</v>
      </c>
      <c r="E1113" s="74">
        <f>SUM(E1114)</f>
        <v>0</v>
      </c>
      <c r="F1113" s="75">
        <f t="shared" ref="F1113:F1176" si="163">SUM(D1113+E1113)</f>
        <v>0</v>
      </c>
      <c r="G1113" s="25">
        <f t="shared" si="162"/>
        <v>0</v>
      </c>
      <c r="H1113" s="74">
        <f>SUM(H1114)</f>
        <v>0</v>
      </c>
      <c r="I1113" s="76">
        <f t="shared" si="159"/>
        <v>0</v>
      </c>
      <c r="J1113" s="74">
        <f>SUM(J1114)</f>
        <v>0</v>
      </c>
      <c r="K1113" s="25">
        <f t="shared" ref="K1113:K1176" si="164">IF(OR(J1113=0,F1113=0),0,J1113/F1113)*100</f>
        <v>0</v>
      </c>
      <c r="L1113" s="75">
        <f t="shared" si="161"/>
        <v>0</v>
      </c>
      <c r="M1113" s="25">
        <f t="shared" ref="M1113:M1176" si="165">IF(OR(L1113=0,F1113=0),0,L1113/F1113)*100</f>
        <v>0</v>
      </c>
      <c r="N1113" s="74">
        <f>SUM(N1114)</f>
        <v>0</v>
      </c>
      <c r="O1113" s="25">
        <f t="shared" ref="O1113:O1176" si="166">IF(OR(N1113=0,F1113=0),0,N1113/F1113)*100</f>
        <v>0</v>
      </c>
      <c r="P1113" s="76">
        <f t="shared" si="160"/>
        <v>0</v>
      </c>
    </row>
    <row r="1114" spans="1:16" hidden="1" x14ac:dyDescent="0.25">
      <c r="A1114" s="100">
        <v>3311403310398230</v>
      </c>
      <c r="B1114" s="101" t="s">
        <v>1023</v>
      </c>
      <c r="C1114" s="73"/>
      <c r="D1114" s="64"/>
      <c r="E1114" s="64"/>
      <c r="F1114" s="75">
        <f t="shared" si="163"/>
        <v>0</v>
      </c>
      <c r="G1114" s="25">
        <f t="shared" si="162"/>
        <v>0</v>
      </c>
      <c r="H1114" s="64"/>
      <c r="I1114" s="76">
        <f t="shared" ref="I1114:I1177" si="167">SUM(F1114-H1114)</f>
        <v>0</v>
      </c>
      <c r="J1114" s="64"/>
      <c r="K1114" s="25">
        <f t="shared" si="164"/>
        <v>0</v>
      </c>
      <c r="L1114" s="75">
        <f t="shared" si="161"/>
        <v>0</v>
      </c>
      <c r="M1114" s="25">
        <f t="shared" si="165"/>
        <v>0</v>
      </c>
      <c r="N1114" s="64"/>
      <c r="O1114" s="25">
        <f t="shared" si="166"/>
        <v>0</v>
      </c>
      <c r="P1114" s="76">
        <f t="shared" si="160"/>
        <v>0</v>
      </c>
    </row>
    <row r="1115" spans="1:16" ht="26.25" hidden="1" x14ac:dyDescent="0.25">
      <c r="A1115" s="100">
        <v>3311403310404</v>
      </c>
      <c r="B1115" s="101" t="s">
        <v>1024</v>
      </c>
      <c r="C1115" s="73"/>
      <c r="D1115" s="74">
        <f>SUM(D1116)</f>
        <v>0</v>
      </c>
      <c r="E1115" s="74">
        <f>SUM(E1116)</f>
        <v>0</v>
      </c>
      <c r="F1115" s="75">
        <f t="shared" si="163"/>
        <v>0</v>
      </c>
      <c r="G1115" s="25">
        <f t="shared" si="162"/>
        <v>0</v>
      </c>
      <c r="H1115" s="74">
        <f>SUM(H1116)</f>
        <v>0</v>
      </c>
      <c r="I1115" s="76">
        <f t="shared" si="167"/>
        <v>0</v>
      </c>
      <c r="J1115" s="74">
        <f>SUM(J1116)</f>
        <v>0</v>
      </c>
      <c r="K1115" s="25">
        <f t="shared" si="164"/>
        <v>0</v>
      </c>
      <c r="L1115" s="75">
        <f t="shared" si="161"/>
        <v>0</v>
      </c>
      <c r="M1115" s="25">
        <f t="shared" si="165"/>
        <v>0</v>
      </c>
      <c r="N1115" s="74">
        <f>SUM(N1116)</f>
        <v>0</v>
      </c>
      <c r="O1115" s="25">
        <f t="shared" si="166"/>
        <v>0</v>
      </c>
      <c r="P1115" s="76">
        <f t="shared" si="160"/>
        <v>0</v>
      </c>
    </row>
    <row r="1116" spans="1:16" ht="26.25" hidden="1" x14ac:dyDescent="0.25">
      <c r="A1116" s="100">
        <v>3311403310404230</v>
      </c>
      <c r="B1116" s="101" t="s">
        <v>1025</v>
      </c>
      <c r="C1116" s="73"/>
      <c r="D1116" s="64"/>
      <c r="E1116" s="64"/>
      <c r="F1116" s="75">
        <f t="shared" si="163"/>
        <v>0</v>
      </c>
      <c r="G1116" s="25">
        <f t="shared" si="162"/>
        <v>0</v>
      </c>
      <c r="H1116" s="64"/>
      <c r="I1116" s="76">
        <f t="shared" si="167"/>
        <v>0</v>
      </c>
      <c r="J1116" s="64"/>
      <c r="K1116" s="25">
        <f t="shared" si="164"/>
        <v>0</v>
      </c>
      <c r="L1116" s="75">
        <f t="shared" si="161"/>
        <v>0</v>
      </c>
      <c r="M1116" s="25">
        <f t="shared" si="165"/>
        <v>0</v>
      </c>
      <c r="N1116" s="64"/>
      <c r="O1116" s="25">
        <f t="shared" si="166"/>
        <v>0</v>
      </c>
      <c r="P1116" s="76">
        <f t="shared" si="160"/>
        <v>0</v>
      </c>
    </row>
    <row r="1117" spans="1:16" hidden="1" x14ac:dyDescent="0.25">
      <c r="A1117" s="72">
        <v>3311403310418</v>
      </c>
      <c r="B1117" s="31" t="s">
        <v>1026</v>
      </c>
      <c r="C1117" s="73"/>
      <c r="D1117" s="74">
        <f>SUM(D1118)</f>
        <v>0</v>
      </c>
      <c r="E1117" s="74">
        <f>SUM(E1118)</f>
        <v>0</v>
      </c>
      <c r="F1117" s="75">
        <f t="shared" si="163"/>
        <v>0</v>
      </c>
      <c r="G1117" s="25">
        <f t="shared" si="162"/>
        <v>0</v>
      </c>
      <c r="H1117" s="74">
        <f>SUM(H1118)</f>
        <v>0</v>
      </c>
      <c r="I1117" s="76">
        <f t="shared" si="167"/>
        <v>0</v>
      </c>
      <c r="J1117" s="74">
        <f>SUM(J1118)</f>
        <v>0</v>
      </c>
      <c r="K1117" s="25">
        <f t="shared" si="164"/>
        <v>0</v>
      </c>
      <c r="L1117" s="75">
        <f t="shared" si="161"/>
        <v>0</v>
      </c>
      <c r="M1117" s="25">
        <f t="shared" si="165"/>
        <v>0</v>
      </c>
      <c r="N1117" s="74">
        <f>SUM(N1118)</f>
        <v>0</v>
      </c>
      <c r="O1117" s="25">
        <f t="shared" si="166"/>
        <v>0</v>
      </c>
      <c r="P1117" s="76">
        <f t="shared" si="160"/>
        <v>0</v>
      </c>
    </row>
    <row r="1118" spans="1:16" hidden="1" x14ac:dyDescent="0.25">
      <c r="A1118" s="72">
        <v>3311403310418230</v>
      </c>
      <c r="B1118" s="31" t="s">
        <v>1026</v>
      </c>
      <c r="C1118" s="73"/>
      <c r="D1118" s="64"/>
      <c r="E1118" s="64"/>
      <c r="F1118" s="75">
        <f t="shared" si="163"/>
        <v>0</v>
      </c>
      <c r="G1118" s="25">
        <f t="shared" si="162"/>
        <v>0</v>
      </c>
      <c r="H1118" s="64"/>
      <c r="I1118" s="76">
        <f t="shared" si="167"/>
        <v>0</v>
      </c>
      <c r="J1118" s="64"/>
      <c r="K1118" s="25">
        <f t="shared" si="164"/>
        <v>0</v>
      </c>
      <c r="L1118" s="75">
        <f t="shared" si="161"/>
        <v>0</v>
      </c>
      <c r="M1118" s="25">
        <f t="shared" si="165"/>
        <v>0</v>
      </c>
      <c r="N1118" s="64"/>
      <c r="O1118" s="25">
        <f t="shared" si="166"/>
        <v>0</v>
      </c>
      <c r="P1118" s="76">
        <f t="shared" si="160"/>
        <v>0</v>
      </c>
    </row>
    <row r="1119" spans="1:16" hidden="1" x14ac:dyDescent="0.25">
      <c r="A1119" s="72">
        <v>3311403310429</v>
      </c>
      <c r="B1119" s="31" t="s">
        <v>1013</v>
      </c>
      <c r="C1119" s="73"/>
      <c r="D1119" s="74">
        <f>SUM(D1120)</f>
        <v>0</v>
      </c>
      <c r="E1119" s="74">
        <f>SUM(E1120)</f>
        <v>0</v>
      </c>
      <c r="F1119" s="75">
        <f t="shared" si="163"/>
        <v>0</v>
      </c>
      <c r="G1119" s="25">
        <f t="shared" si="162"/>
        <v>0</v>
      </c>
      <c r="H1119" s="74">
        <f>SUM(H1120)</f>
        <v>0</v>
      </c>
      <c r="I1119" s="76">
        <f t="shared" si="167"/>
        <v>0</v>
      </c>
      <c r="J1119" s="74">
        <f>SUM(J1120)</f>
        <v>0</v>
      </c>
      <c r="K1119" s="25">
        <f t="shared" si="164"/>
        <v>0</v>
      </c>
      <c r="L1119" s="75">
        <f t="shared" si="161"/>
        <v>0</v>
      </c>
      <c r="M1119" s="25">
        <f t="shared" si="165"/>
        <v>0</v>
      </c>
      <c r="N1119" s="74">
        <f>SUM(N1120)</f>
        <v>0</v>
      </c>
      <c r="O1119" s="25">
        <f t="shared" si="166"/>
        <v>0</v>
      </c>
      <c r="P1119" s="76">
        <f t="shared" si="160"/>
        <v>0</v>
      </c>
    </row>
    <row r="1120" spans="1:16" hidden="1" x14ac:dyDescent="0.25">
      <c r="A1120" s="72">
        <v>3311403310429230</v>
      </c>
      <c r="B1120" s="31" t="s">
        <v>1027</v>
      </c>
      <c r="C1120" s="73"/>
      <c r="D1120" s="64"/>
      <c r="E1120" s="64"/>
      <c r="F1120" s="75">
        <f t="shared" si="163"/>
        <v>0</v>
      </c>
      <c r="G1120" s="25">
        <f t="shared" si="162"/>
        <v>0</v>
      </c>
      <c r="H1120" s="64"/>
      <c r="I1120" s="76">
        <f t="shared" si="167"/>
        <v>0</v>
      </c>
      <c r="J1120" s="64"/>
      <c r="K1120" s="25">
        <f t="shared" si="164"/>
        <v>0</v>
      </c>
      <c r="L1120" s="75">
        <f t="shared" si="161"/>
        <v>0</v>
      </c>
      <c r="M1120" s="25">
        <f t="shared" si="165"/>
        <v>0</v>
      </c>
      <c r="N1120" s="64"/>
      <c r="O1120" s="25">
        <f t="shared" si="166"/>
        <v>0</v>
      </c>
      <c r="P1120" s="76">
        <f t="shared" ref="P1120:P1183" si="168">SUM(F1120-N1120)</f>
        <v>0</v>
      </c>
    </row>
    <row r="1121" spans="1:16" hidden="1" x14ac:dyDescent="0.25">
      <c r="A1121" s="100">
        <v>3311403310475</v>
      </c>
      <c r="B1121" s="101" t="s">
        <v>1013</v>
      </c>
      <c r="C1121" s="73"/>
      <c r="D1121" s="74">
        <f>SUM(D1122)</f>
        <v>0</v>
      </c>
      <c r="E1121" s="74">
        <f>SUM(E1122)</f>
        <v>0</v>
      </c>
      <c r="F1121" s="75">
        <f t="shared" si="163"/>
        <v>0</v>
      </c>
      <c r="G1121" s="25">
        <f t="shared" si="162"/>
        <v>0</v>
      </c>
      <c r="H1121" s="74">
        <f>SUM(H1122)</f>
        <v>0</v>
      </c>
      <c r="I1121" s="76">
        <f t="shared" si="167"/>
        <v>0</v>
      </c>
      <c r="J1121" s="74">
        <f>SUM(J1122)</f>
        <v>0</v>
      </c>
      <c r="K1121" s="25">
        <f t="shared" si="164"/>
        <v>0</v>
      </c>
      <c r="L1121" s="75">
        <f t="shared" ref="L1121:L1184" si="169">SUM(N1121-J1121)</f>
        <v>0</v>
      </c>
      <c r="M1121" s="25">
        <f t="shared" si="165"/>
        <v>0</v>
      </c>
      <c r="N1121" s="74">
        <f>SUM(N1122)</f>
        <v>0</v>
      </c>
      <c r="O1121" s="25">
        <f t="shared" si="166"/>
        <v>0</v>
      </c>
      <c r="P1121" s="76">
        <f t="shared" si="168"/>
        <v>0</v>
      </c>
    </row>
    <row r="1122" spans="1:16" hidden="1" x14ac:dyDescent="0.25">
      <c r="A1122" s="100">
        <v>3311403310475230</v>
      </c>
      <c r="B1122" s="101" t="s">
        <v>1027</v>
      </c>
      <c r="C1122" s="73"/>
      <c r="D1122" s="64"/>
      <c r="E1122" s="64"/>
      <c r="F1122" s="75">
        <f t="shared" si="163"/>
        <v>0</v>
      </c>
      <c r="G1122" s="25">
        <f t="shared" si="162"/>
        <v>0</v>
      </c>
      <c r="H1122" s="64"/>
      <c r="I1122" s="76">
        <f t="shared" si="167"/>
        <v>0</v>
      </c>
      <c r="J1122" s="64"/>
      <c r="K1122" s="25">
        <f t="shared" si="164"/>
        <v>0</v>
      </c>
      <c r="L1122" s="75">
        <f t="shared" si="169"/>
        <v>0</v>
      </c>
      <c r="M1122" s="25">
        <f t="shared" si="165"/>
        <v>0</v>
      </c>
      <c r="N1122" s="64"/>
      <c r="O1122" s="25">
        <f t="shared" si="166"/>
        <v>0</v>
      </c>
      <c r="P1122" s="76">
        <f t="shared" si="168"/>
        <v>0</v>
      </c>
    </row>
    <row r="1123" spans="1:16" hidden="1" x14ac:dyDescent="0.25">
      <c r="A1123" s="72">
        <v>3311403310483</v>
      </c>
      <c r="B1123" s="31" t="s">
        <v>1028</v>
      </c>
      <c r="C1123" s="73"/>
      <c r="D1123" s="74">
        <f>SUM(D1124)</f>
        <v>0</v>
      </c>
      <c r="E1123" s="74">
        <f>SUM(E1124)</f>
        <v>0</v>
      </c>
      <c r="F1123" s="75">
        <f t="shared" si="163"/>
        <v>0</v>
      </c>
      <c r="G1123" s="25">
        <f t="shared" si="162"/>
        <v>0</v>
      </c>
      <c r="H1123" s="74">
        <f>SUM(H1124)</f>
        <v>0</v>
      </c>
      <c r="I1123" s="76">
        <f t="shared" si="167"/>
        <v>0</v>
      </c>
      <c r="J1123" s="74">
        <f>SUM(J1124)</f>
        <v>0</v>
      </c>
      <c r="K1123" s="25">
        <f t="shared" si="164"/>
        <v>0</v>
      </c>
      <c r="L1123" s="75">
        <f t="shared" si="169"/>
        <v>0</v>
      </c>
      <c r="M1123" s="25">
        <f t="shared" si="165"/>
        <v>0</v>
      </c>
      <c r="N1123" s="74">
        <f>SUM(N1124)</f>
        <v>0</v>
      </c>
      <c r="O1123" s="25">
        <f t="shared" si="166"/>
        <v>0</v>
      </c>
      <c r="P1123" s="76">
        <f t="shared" si="168"/>
        <v>0</v>
      </c>
    </row>
    <row r="1124" spans="1:16" hidden="1" x14ac:dyDescent="0.25">
      <c r="A1124" s="72">
        <v>3311403310483230</v>
      </c>
      <c r="B1124" s="31" t="s">
        <v>1028</v>
      </c>
      <c r="C1124" s="73"/>
      <c r="D1124" s="64"/>
      <c r="E1124" s="64"/>
      <c r="F1124" s="75">
        <f t="shared" si="163"/>
        <v>0</v>
      </c>
      <c r="G1124" s="25">
        <f t="shared" si="162"/>
        <v>0</v>
      </c>
      <c r="H1124" s="64"/>
      <c r="I1124" s="76">
        <f t="shared" si="167"/>
        <v>0</v>
      </c>
      <c r="J1124" s="64"/>
      <c r="K1124" s="25">
        <f t="shared" si="164"/>
        <v>0</v>
      </c>
      <c r="L1124" s="75">
        <f t="shared" si="169"/>
        <v>0</v>
      </c>
      <c r="M1124" s="25">
        <f t="shared" si="165"/>
        <v>0</v>
      </c>
      <c r="N1124" s="64"/>
      <c r="O1124" s="25">
        <f t="shared" si="166"/>
        <v>0</v>
      </c>
      <c r="P1124" s="76">
        <f t="shared" si="168"/>
        <v>0</v>
      </c>
    </row>
    <row r="1125" spans="1:16" ht="26.25" hidden="1" x14ac:dyDescent="0.25">
      <c r="A1125" s="72">
        <v>3311403310484</v>
      </c>
      <c r="B1125" s="31" t="s">
        <v>1029</v>
      </c>
      <c r="C1125" s="73"/>
      <c r="D1125" s="74">
        <f>SUM(D1126)</f>
        <v>0</v>
      </c>
      <c r="E1125" s="74">
        <f>SUM(E1126)</f>
        <v>0</v>
      </c>
      <c r="F1125" s="75">
        <f t="shared" si="163"/>
        <v>0</v>
      </c>
      <c r="G1125" s="25">
        <f t="shared" si="162"/>
        <v>0</v>
      </c>
      <c r="H1125" s="74">
        <f>SUM(H1126)</f>
        <v>0</v>
      </c>
      <c r="I1125" s="76">
        <f t="shared" si="167"/>
        <v>0</v>
      </c>
      <c r="J1125" s="74">
        <f>SUM(J1126)</f>
        <v>0</v>
      </c>
      <c r="K1125" s="25">
        <f t="shared" si="164"/>
        <v>0</v>
      </c>
      <c r="L1125" s="75">
        <f t="shared" si="169"/>
        <v>0</v>
      </c>
      <c r="M1125" s="25">
        <f t="shared" si="165"/>
        <v>0</v>
      </c>
      <c r="N1125" s="74">
        <f>SUM(N1126)</f>
        <v>0</v>
      </c>
      <c r="O1125" s="25">
        <f t="shared" si="166"/>
        <v>0</v>
      </c>
      <c r="P1125" s="76">
        <f t="shared" si="168"/>
        <v>0</v>
      </c>
    </row>
    <row r="1126" spans="1:16" ht="26.25" hidden="1" x14ac:dyDescent="0.25">
      <c r="A1126" s="72">
        <v>3311403310484230</v>
      </c>
      <c r="B1126" s="31" t="s">
        <v>1029</v>
      </c>
      <c r="C1126" s="73"/>
      <c r="D1126" s="64"/>
      <c r="E1126" s="64"/>
      <c r="F1126" s="75">
        <f t="shared" si="163"/>
        <v>0</v>
      </c>
      <c r="G1126" s="25">
        <f t="shared" si="162"/>
        <v>0</v>
      </c>
      <c r="H1126" s="64"/>
      <c r="I1126" s="76">
        <f t="shared" si="167"/>
        <v>0</v>
      </c>
      <c r="J1126" s="64"/>
      <c r="K1126" s="25">
        <f t="shared" si="164"/>
        <v>0</v>
      </c>
      <c r="L1126" s="75">
        <f t="shared" si="169"/>
        <v>0</v>
      </c>
      <c r="M1126" s="25">
        <f t="shared" si="165"/>
        <v>0</v>
      </c>
      <c r="N1126" s="64"/>
      <c r="O1126" s="25">
        <f t="shared" si="166"/>
        <v>0</v>
      </c>
      <c r="P1126" s="76">
        <f t="shared" si="168"/>
        <v>0</v>
      </c>
    </row>
    <row r="1127" spans="1:16" ht="26.25" hidden="1" x14ac:dyDescent="0.25">
      <c r="A1127" s="72">
        <v>3311403310491</v>
      </c>
      <c r="B1127" s="31" t="s">
        <v>1030</v>
      </c>
      <c r="C1127" s="73"/>
      <c r="D1127" s="74">
        <f>SUM(D1128)</f>
        <v>0</v>
      </c>
      <c r="E1127" s="74">
        <f>SUM(E1128)</f>
        <v>0</v>
      </c>
      <c r="F1127" s="75">
        <f t="shared" si="163"/>
        <v>0</v>
      </c>
      <c r="G1127" s="25">
        <f t="shared" si="162"/>
        <v>0</v>
      </c>
      <c r="H1127" s="74">
        <f>SUM(H1128)</f>
        <v>0</v>
      </c>
      <c r="I1127" s="76">
        <f t="shared" si="167"/>
        <v>0</v>
      </c>
      <c r="J1127" s="74">
        <f>SUM(J1128)</f>
        <v>0</v>
      </c>
      <c r="K1127" s="25">
        <f t="shared" si="164"/>
        <v>0</v>
      </c>
      <c r="L1127" s="75">
        <f t="shared" si="169"/>
        <v>0</v>
      </c>
      <c r="M1127" s="25">
        <f t="shared" si="165"/>
        <v>0</v>
      </c>
      <c r="N1127" s="74">
        <f>SUM(N1128)</f>
        <v>0</v>
      </c>
      <c r="O1127" s="25">
        <f t="shared" si="166"/>
        <v>0</v>
      </c>
      <c r="P1127" s="76">
        <f t="shared" si="168"/>
        <v>0</v>
      </c>
    </row>
    <row r="1128" spans="1:16" ht="26.25" hidden="1" x14ac:dyDescent="0.25">
      <c r="A1128" s="72">
        <v>3311403310491230</v>
      </c>
      <c r="B1128" s="31" t="s">
        <v>1030</v>
      </c>
      <c r="C1128" s="73"/>
      <c r="D1128" s="64"/>
      <c r="E1128" s="64"/>
      <c r="F1128" s="75">
        <f t="shared" si="163"/>
        <v>0</v>
      </c>
      <c r="G1128" s="25">
        <f t="shared" si="162"/>
        <v>0</v>
      </c>
      <c r="H1128" s="64"/>
      <c r="I1128" s="76">
        <f t="shared" si="167"/>
        <v>0</v>
      </c>
      <c r="J1128" s="64"/>
      <c r="K1128" s="25">
        <f t="shared" si="164"/>
        <v>0</v>
      </c>
      <c r="L1128" s="75">
        <f t="shared" si="169"/>
        <v>0</v>
      </c>
      <c r="M1128" s="25">
        <f t="shared" si="165"/>
        <v>0</v>
      </c>
      <c r="N1128" s="64"/>
      <c r="O1128" s="25">
        <f t="shared" si="166"/>
        <v>0</v>
      </c>
      <c r="P1128" s="76">
        <f t="shared" si="168"/>
        <v>0</v>
      </c>
    </row>
    <row r="1129" spans="1:16" hidden="1" x14ac:dyDescent="0.25">
      <c r="A1129" s="100">
        <v>3311403310518</v>
      </c>
      <c r="B1129" s="101" t="s">
        <v>1013</v>
      </c>
      <c r="C1129" s="73"/>
      <c r="D1129" s="74">
        <f>SUM(D1130)</f>
        <v>0</v>
      </c>
      <c r="E1129" s="74">
        <f>SUM(E1130)</f>
        <v>0</v>
      </c>
      <c r="F1129" s="75">
        <f t="shared" si="163"/>
        <v>0</v>
      </c>
      <c r="G1129" s="25">
        <f t="shared" si="162"/>
        <v>0</v>
      </c>
      <c r="H1129" s="74">
        <f>SUM(H1130)</f>
        <v>0</v>
      </c>
      <c r="I1129" s="76">
        <f t="shared" si="167"/>
        <v>0</v>
      </c>
      <c r="J1129" s="74">
        <f>SUM(J1130)</f>
        <v>0</v>
      </c>
      <c r="K1129" s="25">
        <f t="shared" si="164"/>
        <v>0</v>
      </c>
      <c r="L1129" s="75">
        <f t="shared" si="169"/>
        <v>0</v>
      </c>
      <c r="M1129" s="25">
        <f t="shared" si="165"/>
        <v>0</v>
      </c>
      <c r="N1129" s="74">
        <f>SUM(N1130)</f>
        <v>0</v>
      </c>
      <c r="O1129" s="25">
        <f t="shared" si="166"/>
        <v>0</v>
      </c>
      <c r="P1129" s="76">
        <f t="shared" si="168"/>
        <v>0</v>
      </c>
    </row>
    <row r="1130" spans="1:16" hidden="1" x14ac:dyDescent="0.25">
      <c r="A1130" s="100">
        <v>3311403310518230</v>
      </c>
      <c r="B1130" s="101" t="s">
        <v>1027</v>
      </c>
      <c r="C1130" s="73"/>
      <c r="D1130" s="64"/>
      <c r="E1130" s="64"/>
      <c r="F1130" s="75">
        <f t="shared" si="163"/>
        <v>0</v>
      </c>
      <c r="G1130" s="25">
        <f t="shared" si="162"/>
        <v>0</v>
      </c>
      <c r="H1130" s="64"/>
      <c r="I1130" s="76">
        <f t="shared" si="167"/>
        <v>0</v>
      </c>
      <c r="J1130" s="64"/>
      <c r="K1130" s="25">
        <f t="shared" si="164"/>
        <v>0</v>
      </c>
      <c r="L1130" s="75">
        <f t="shared" si="169"/>
        <v>0</v>
      </c>
      <c r="M1130" s="25">
        <f t="shared" si="165"/>
        <v>0</v>
      </c>
      <c r="N1130" s="64"/>
      <c r="O1130" s="25">
        <f t="shared" si="166"/>
        <v>0</v>
      </c>
      <c r="P1130" s="76">
        <f t="shared" si="168"/>
        <v>0</v>
      </c>
    </row>
    <row r="1131" spans="1:16" ht="26.25" hidden="1" x14ac:dyDescent="0.25">
      <c r="A1131" s="72">
        <v>3311403310535</v>
      </c>
      <c r="B1131" s="31" t="s">
        <v>1031</v>
      </c>
      <c r="C1131" s="73"/>
      <c r="D1131" s="74">
        <f>SUM(D1132)</f>
        <v>0</v>
      </c>
      <c r="E1131" s="74">
        <f>SUM(E1132)</f>
        <v>0</v>
      </c>
      <c r="F1131" s="75">
        <f t="shared" si="163"/>
        <v>0</v>
      </c>
      <c r="G1131" s="25">
        <f t="shared" si="162"/>
        <v>0</v>
      </c>
      <c r="H1131" s="74">
        <f>SUM(H1132)</f>
        <v>0</v>
      </c>
      <c r="I1131" s="76">
        <f t="shared" si="167"/>
        <v>0</v>
      </c>
      <c r="J1131" s="74">
        <f>SUM(J1132)</f>
        <v>0</v>
      </c>
      <c r="K1131" s="25">
        <f t="shared" si="164"/>
        <v>0</v>
      </c>
      <c r="L1131" s="75">
        <f t="shared" si="169"/>
        <v>0</v>
      </c>
      <c r="M1131" s="25">
        <f t="shared" si="165"/>
        <v>0</v>
      </c>
      <c r="N1131" s="74">
        <f>SUM(N1132)</f>
        <v>0</v>
      </c>
      <c r="O1131" s="25">
        <f t="shared" si="166"/>
        <v>0</v>
      </c>
      <c r="P1131" s="76">
        <f t="shared" si="168"/>
        <v>0</v>
      </c>
    </row>
    <row r="1132" spans="1:16" ht="26.25" hidden="1" x14ac:dyDescent="0.25">
      <c r="A1132" s="72">
        <v>3311403310535240</v>
      </c>
      <c r="B1132" s="31" t="s">
        <v>1031</v>
      </c>
      <c r="C1132" s="73"/>
      <c r="D1132" s="64"/>
      <c r="E1132" s="64"/>
      <c r="F1132" s="75">
        <f t="shared" si="163"/>
        <v>0</v>
      </c>
      <c r="G1132" s="25">
        <f t="shared" si="162"/>
        <v>0</v>
      </c>
      <c r="H1132" s="64"/>
      <c r="I1132" s="76">
        <f t="shared" si="167"/>
        <v>0</v>
      </c>
      <c r="J1132" s="64"/>
      <c r="K1132" s="25">
        <f t="shared" si="164"/>
        <v>0</v>
      </c>
      <c r="L1132" s="75">
        <f t="shared" si="169"/>
        <v>0</v>
      </c>
      <c r="M1132" s="25">
        <f t="shared" si="165"/>
        <v>0</v>
      </c>
      <c r="N1132" s="64"/>
      <c r="O1132" s="25">
        <f t="shared" si="166"/>
        <v>0</v>
      </c>
      <c r="P1132" s="76">
        <f t="shared" si="168"/>
        <v>0</v>
      </c>
    </row>
    <row r="1133" spans="1:16" hidden="1" x14ac:dyDescent="0.25">
      <c r="A1133" s="100">
        <v>3311403310581</v>
      </c>
      <c r="B1133" s="31" t="s">
        <v>1032</v>
      </c>
      <c r="C1133" s="73"/>
      <c r="D1133" s="74">
        <f>SUM(D1134)</f>
        <v>0</v>
      </c>
      <c r="E1133" s="74">
        <f>SUM(E1134)</f>
        <v>0</v>
      </c>
      <c r="F1133" s="75">
        <f t="shared" si="163"/>
        <v>0</v>
      </c>
      <c r="G1133" s="25">
        <f t="shared" si="162"/>
        <v>0</v>
      </c>
      <c r="H1133" s="74">
        <f>SUM(H1134)</f>
        <v>0</v>
      </c>
      <c r="I1133" s="76">
        <f t="shared" si="167"/>
        <v>0</v>
      </c>
      <c r="J1133" s="74">
        <f>SUM(J1134)</f>
        <v>0</v>
      </c>
      <c r="K1133" s="25">
        <f t="shared" si="164"/>
        <v>0</v>
      </c>
      <c r="L1133" s="75">
        <f t="shared" si="169"/>
        <v>0</v>
      </c>
      <c r="M1133" s="25">
        <f t="shared" si="165"/>
        <v>0</v>
      </c>
      <c r="N1133" s="74">
        <f>SUM(N1134)</f>
        <v>0</v>
      </c>
      <c r="O1133" s="25">
        <f t="shared" si="166"/>
        <v>0</v>
      </c>
      <c r="P1133" s="76">
        <f t="shared" si="168"/>
        <v>0</v>
      </c>
    </row>
    <row r="1134" spans="1:16" hidden="1" x14ac:dyDescent="0.25">
      <c r="A1134" s="100">
        <v>3311403310581230</v>
      </c>
      <c r="B1134" s="31" t="s">
        <v>1032</v>
      </c>
      <c r="C1134" s="73"/>
      <c r="D1134" s="64"/>
      <c r="E1134" s="64"/>
      <c r="F1134" s="75">
        <f t="shared" si="163"/>
        <v>0</v>
      </c>
      <c r="G1134" s="25">
        <f t="shared" si="162"/>
        <v>0</v>
      </c>
      <c r="H1134" s="64"/>
      <c r="I1134" s="76">
        <f t="shared" si="167"/>
        <v>0</v>
      </c>
      <c r="J1134" s="64"/>
      <c r="K1134" s="25">
        <f t="shared" si="164"/>
        <v>0</v>
      </c>
      <c r="L1134" s="75">
        <f t="shared" si="169"/>
        <v>0</v>
      </c>
      <c r="M1134" s="25">
        <f t="shared" si="165"/>
        <v>0</v>
      </c>
      <c r="N1134" s="64"/>
      <c r="O1134" s="25">
        <f t="shared" si="166"/>
        <v>0</v>
      </c>
      <c r="P1134" s="76">
        <f t="shared" si="168"/>
        <v>0</v>
      </c>
    </row>
    <row r="1135" spans="1:16" ht="26.25" hidden="1" x14ac:dyDescent="0.25">
      <c r="A1135" s="100">
        <v>3311403310586</v>
      </c>
      <c r="B1135" s="31" t="s">
        <v>1033</v>
      </c>
      <c r="C1135" s="73"/>
      <c r="D1135" s="74">
        <f>SUM(D1136)</f>
        <v>0</v>
      </c>
      <c r="E1135" s="74">
        <f>SUM(E1136)</f>
        <v>0</v>
      </c>
      <c r="F1135" s="75">
        <f t="shared" si="163"/>
        <v>0</v>
      </c>
      <c r="G1135" s="25">
        <f t="shared" si="162"/>
        <v>0</v>
      </c>
      <c r="H1135" s="74">
        <f>SUM(H1136)</f>
        <v>0</v>
      </c>
      <c r="I1135" s="76">
        <f t="shared" si="167"/>
        <v>0</v>
      </c>
      <c r="J1135" s="74">
        <f>SUM(J1136)</f>
        <v>0</v>
      </c>
      <c r="K1135" s="25">
        <f t="shared" si="164"/>
        <v>0</v>
      </c>
      <c r="L1135" s="75">
        <f t="shared" si="169"/>
        <v>0</v>
      </c>
      <c r="M1135" s="25">
        <f t="shared" si="165"/>
        <v>0</v>
      </c>
      <c r="N1135" s="74">
        <f>SUM(N1136)</f>
        <v>0</v>
      </c>
      <c r="O1135" s="25">
        <f t="shared" si="166"/>
        <v>0</v>
      </c>
      <c r="P1135" s="76">
        <f t="shared" si="168"/>
        <v>0</v>
      </c>
    </row>
    <row r="1136" spans="1:16" ht="26.25" hidden="1" x14ac:dyDescent="0.25">
      <c r="A1136" s="100">
        <v>3311403310586230</v>
      </c>
      <c r="B1136" s="31" t="s">
        <v>1033</v>
      </c>
      <c r="C1136" s="73"/>
      <c r="D1136" s="64"/>
      <c r="E1136" s="64"/>
      <c r="F1136" s="75">
        <f t="shared" si="163"/>
        <v>0</v>
      </c>
      <c r="G1136" s="25">
        <f t="shared" si="162"/>
        <v>0</v>
      </c>
      <c r="H1136" s="64"/>
      <c r="I1136" s="76">
        <f t="shared" si="167"/>
        <v>0</v>
      </c>
      <c r="J1136" s="64"/>
      <c r="K1136" s="25">
        <f t="shared" si="164"/>
        <v>0</v>
      </c>
      <c r="L1136" s="75">
        <f t="shared" si="169"/>
        <v>0</v>
      </c>
      <c r="M1136" s="25">
        <f t="shared" si="165"/>
        <v>0</v>
      </c>
      <c r="N1136" s="64"/>
      <c r="O1136" s="25">
        <f t="shared" si="166"/>
        <v>0</v>
      </c>
      <c r="P1136" s="76">
        <f t="shared" si="168"/>
        <v>0</v>
      </c>
    </row>
    <row r="1137" spans="1:16" hidden="1" x14ac:dyDescent="0.25">
      <c r="A1137" s="100">
        <v>3311403310611</v>
      </c>
      <c r="B1137" s="31" t="s">
        <v>1013</v>
      </c>
      <c r="C1137" s="73"/>
      <c r="D1137" s="74">
        <f>SUM(D1138)</f>
        <v>0</v>
      </c>
      <c r="E1137" s="74">
        <f>SUM(E1138)</f>
        <v>0</v>
      </c>
      <c r="F1137" s="75">
        <f t="shared" si="163"/>
        <v>0</v>
      </c>
      <c r="G1137" s="25">
        <f t="shared" si="162"/>
        <v>0</v>
      </c>
      <c r="H1137" s="74">
        <f>SUM(H1138)</f>
        <v>0</v>
      </c>
      <c r="I1137" s="76">
        <f t="shared" si="167"/>
        <v>0</v>
      </c>
      <c r="J1137" s="74">
        <f>SUM(J1138)</f>
        <v>0</v>
      </c>
      <c r="K1137" s="25">
        <f t="shared" si="164"/>
        <v>0</v>
      </c>
      <c r="L1137" s="75">
        <f t="shared" si="169"/>
        <v>0</v>
      </c>
      <c r="M1137" s="25">
        <f t="shared" si="165"/>
        <v>0</v>
      </c>
      <c r="N1137" s="74">
        <f>SUM(N1138)</f>
        <v>0</v>
      </c>
      <c r="O1137" s="25">
        <f t="shared" si="166"/>
        <v>0</v>
      </c>
      <c r="P1137" s="76">
        <f t="shared" si="168"/>
        <v>0</v>
      </c>
    </row>
    <row r="1138" spans="1:16" hidden="1" x14ac:dyDescent="0.25">
      <c r="A1138" s="100">
        <v>3311403310611230</v>
      </c>
      <c r="B1138" s="31" t="s">
        <v>1013</v>
      </c>
      <c r="C1138" s="73"/>
      <c r="D1138" s="64"/>
      <c r="E1138" s="64"/>
      <c r="F1138" s="75">
        <f t="shared" si="163"/>
        <v>0</v>
      </c>
      <c r="G1138" s="25">
        <f t="shared" si="162"/>
        <v>0</v>
      </c>
      <c r="H1138" s="64"/>
      <c r="I1138" s="76">
        <f t="shared" si="167"/>
        <v>0</v>
      </c>
      <c r="J1138" s="64"/>
      <c r="K1138" s="25">
        <f t="shared" si="164"/>
        <v>0</v>
      </c>
      <c r="L1138" s="75">
        <f t="shared" si="169"/>
        <v>0</v>
      </c>
      <c r="M1138" s="25">
        <f t="shared" si="165"/>
        <v>0</v>
      </c>
      <c r="N1138" s="64"/>
      <c r="O1138" s="25">
        <f t="shared" si="166"/>
        <v>0</v>
      </c>
      <c r="P1138" s="76">
        <f t="shared" si="168"/>
        <v>0</v>
      </c>
    </row>
    <row r="1139" spans="1:16" ht="26.25" hidden="1" x14ac:dyDescent="0.25">
      <c r="A1139" s="72">
        <v>3311403310655</v>
      </c>
      <c r="B1139" s="31" t="s">
        <v>1034</v>
      </c>
      <c r="C1139" s="73"/>
      <c r="D1139" s="74">
        <f>SUM(D1140)</f>
        <v>0</v>
      </c>
      <c r="E1139" s="74">
        <f>SUM(E1140)</f>
        <v>0</v>
      </c>
      <c r="F1139" s="75">
        <f t="shared" si="163"/>
        <v>0</v>
      </c>
      <c r="G1139" s="25">
        <f t="shared" si="162"/>
        <v>0</v>
      </c>
      <c r="H1139" s="74">
        <f>SUM(H1140)</f>
        <v>0</v>
      </c>
      <c r="I1139" s="76">
        <f t="shared" si="167"/>
        <v>0</v>
      </c>
      <c r="J1139" s="74">
        <f>SUM(J1140)</f>
        <v>0</v>
      </c>
      <c r="K1139" s="25">
        <f t="shared" si="164"/>
        <v>0</v>
      </c>
      <c r="L1139" s="75">
        <f t="shared" si="169"/>
        <v>0</v>
      </c>
      <c r="M1139" s="25">
        <f t="shared" si="165"/>
        <v>0</v>
      </c>
      <c r="N1139" s="74">
        <f>SUM(N1140)</f>
        <v>0</v>
      </c>
      <c r="O1139" s="25">
        <f t="shared" si="166"/>
        <v>0</v>
      </c>
      <c r="P1139" s="76">
        <f t="shared" si="168"/>
        <v>0</v>
      </c>
    </row>
    <row r="1140" spans="1:16" ht="26.25" hidden="1" x14ac:dyDescent="0.25">
      <c r="A1140" s="72">
        <v>3311403310655230</v>
      </c>
      <c r="B1140" s="31" t="s">
        <v>1034</v>
      </c>
      <c r="C1140" s="73"/>
      <c r="D1140" s="64"/>
      <c r="E1140" s="64"/>
      <c r="F1140" s="75">
        <f t="shared" si="163"/>
        <v>0</v>
      </c>
      <c r="G1140" s="25">
        <f t="shared" si="162"/>
        <v>0</v>
      </c>
      <c r="H1140" s="64"/>
      <c r="I1140" s="76">
        <f t="shared" si="167"/>
        <v>0</v>
      </c>
      <c r="J1140" s="64"/>
      <c r="K1140" s="25">
        <f t="shared" si="164"/>
        <v>0</v>
      </c>
      <c r="L1140" s="75">
        <f t="shared" si="169"/>
        <v>0</v>
      </c>
      <c r="M1140" s="25">
        <f t="shared" si="165"/>
        <v>0</v>
      </c>
      <c r="N1140" s="64"/>
      <c r="O1140" s="25">
        <f t="shared" si="166"/>
        <v>0</v>
      </c>
      <c r="P1140" s="76">
        <f t="shared" si="168"/>
        <v>0</v>
      </c>
    </row>
    <row r="1141" spans="1:16" hidden="1" x14ac:dyDescent="0.25">
      <c r="A1141" s="100">
        <v>3311403310684</v>
      </c>
      <c r="B1141" s="31" t="s">
        <v>1035</v>
      </c>
      <c r="C1141" s="73"/>
      <c r="D1141" s="74">
        <f>SUM(D1142)</f>
        <v>0</v>
      </c>
      <c r="E1141" s="74">
        <f>SUM(E1142)</f>
        <v>0</v>
      </c>
      <c r="F1141" s="75">
        <f t="shared" si="163"/>
        <v>0</v>
      </c>
      <c r="G1141" s="25">
        <f t="shared" si="162"/>
        <v>0</v>
      </c>
      <c r="H1141" s="74">
        <f>SUM(H1142)</f>
        <v>0</v>
      </c>
      <c r="I1141" s="76">
        <f t="shared" si="167"/>
        <v>0</v>
      </c>
      <c r="J1141" s="74">
        <f>SUM(J1142)</f>
        <v>0</v>
      </c>
      <c r="K1141" s="25">
        <f t="shared" si="164"/>
        <v>0</v>
      </c>
      <c r="L1141" s="75">
        <f t="shared" si="169"/>
        <v>0</v>
      </c>
      <c r="M1141" s="25">
        <f t="shared" si="165"/>
        <v>0</v>
      </c>
      <c r="N1141" s="74">
        <f>SUM(N1142)</f>
        <v>0</v>
      </c>
      <c r="O1141" s="25">
        <f t="shared" si="166"/>
        <v>0</v>
      </c>
      <c r="P1141" s="76">
        <f t="shared" si="168"/>
        <v>0</v>
      </c>
    </row>
    <row r="1142" spans="1:16" hidden="1" x14ac:dyDescent="0.25">
      <c r="A1142" s="100">
        <v>3311403310684</v>
      </c>
      <c r="B1142" s="31" t="s">
        <v>1035</v>
      </c>
      <c r="C1142" s="73"/>
      <c r="D1142" s="64"/>
      <c r="E1142" s="64"/>
      <c r="F1142" s="75">
        <f t="shared" si="163"/>
        <v>0</v>
      </c>
      <c r="G1142" s="25">
        <f t="shared" si="162"/>
        <v>0</v>
      </c>
      <c r="H1142" s="64"/>
      <c r="I1142" s="76">
        <f t="shared" si="167"/>
        <v>0</v>
      </c>
      <c r="J1142" s="64"/>
      <c r="K1142" s="25">
        <f t="shared" si="164"/>
        <v>0</v>
      </c>
      <c r="L1142" s="75">
        <f t="shared" si="169"/>
        <v>0</v>
      </c>
      <c r="M1142" s="25">
        <f t="shared" si="165"/>
        <v>0</v>
      </c>
      <c r="N1142" s="64"/>
      <c r="O1142" s="25">
        <f t="shared" si="166"/>
        <v>0</v>
      </c>
      <c r="P1142" s="76">
        <f t="shared" si="168"/>
        <v>0</v>
      </c>
    </row>
    <row r="1143" spans="1:16" ht="26.25" hidden="1" x14ac:dyDescent="0.25">
      <c r="A1143" s="72">
        <v>3311403310688</v>
      </c>
      <c r="B1143" s="31" t="s">
        <v>1036</v>
      </c>
      <c r="C1143" s="73"/>
      <c r="D1143" s="74">
        <f>SUM(D1144)</f>
        <v>0</v>
      </c>
      <c r="E1143" s="74">
        <f>SUM(E1144)</f>
        <v>0</v>
      </c>
      <c r="F1143" s="75">
        <f t="shared" si="163"/>
        <v>0</v>
      </c>
      <c r="G1143" s="25">
        <f t="shared" si="162"/>
        <v>0</v>
      </c>
      <c r="H1143" s="74">
        <f>SUM(H1144)</f>
        <v>0</v>
      </c>
      <c r="I1143" s="76">
        <f t="shared" si="167"/>
        <v>0</v>
      </c>
      <c r="J1143" s="74">
        <f>SUM(J1144)</f>
        <v>0</v>
      </c>
      <c r="K1143" s="25">
        <f t="shared" si="164"/>
        <v>0</v>
      </c>
      <c r="L1143" s="75">
        <f t="shared" si="169"/>
        <v>0</v>
      </c>
      <c r="M1143" s="25">
        <f t="shared" si="165"/>
        <v>0</v>
      </c>
      <c r="N1143" s="74">
        <f>SUM(N1144)</f>
        <v>0</v>
      </c>
      <c r="O1143" s="25">
        <f t="shared" si="166"/>
        <v>0</v>
      </c>
      <c r="P1143" s="76">
        <f t="shared" si="168"/>
        <v>0</v>
      </c>
    </row>
    <row r="1144" spans="1:16" ht="26.25" hidden="1" x14ac:dyDescent="0.25">
      <c r="A1144" s="72">
        <v>3311403310688230</v>
      </c>
      <c r="B1144" s="31" t="s">
        <v>1036</v>
      </c>
      <c r="C1144" s="73"/>
      <c r="D1144" s="64"/>
      <c r="E1144" s="64"/>
      <c r="F1144" s="75">
        <f t="shared" si="163"/>
        <v>0</v>
      </c>
      <c r="G1144" s="25">
        <f t="shared" si="162"/>
        <v>0</v>
      </c>
      <c r="H1144" s="64"/>
      <c r="I1144" s="76">
        <f t="shared" si="167"/>
        <v>0</v>
      </c>
      <c r="J1144" s="64"/>
      <c r="K1144" s="25">
        <f t="shared" si="164"/>
        <v>0</v>
      </c>
      <c r="L1144" s="75">
        <f t="shared" si="169"/>
        <v>0</v>
      </c>
      <c r="M1144" s="25">
        <f t="shared" si="165"/>
        <v>0</v>
      </c>
      <c r="N1144" s="64"/>
      <c r="O1144" s="25">
        <f t="shared" si="166"/>
        <v>0</v>
      </c>
      <c r="P1144" s="76">
        <f t="shared" si="168"/>
        <v>0</v>
      </c>
    </row>
    <row r="1145" spans="1:16" ht="39" hidden="1" x14ac:dyDescent="0.25">
      <c r="A1145" s="72">
        <v>3311403310692</v>
      </c>
      <c r="B1145" s="31" t="s">
        <v>1037</v>
      </c>
      <c r="C1145" s="73"/>
      <c r="D1145" s="74">
        <f>SUM(D1146)</f>
        <v>0</v>
      </c>
      <c r="E1145" s="74">
        <f>SUM(E1146)</f>
        <v>0</v>
      </c>
      <c r="F1145" s="75">
        <f t="shared" si="163"/>
        <v>0</v>
      </c>
      <c r="G1145" s="25">
        <f t="shared" si="162"/>
        <v>0</v>
      </c>
      <c r="H1145" s="74">
        <f>SUM(H1146)</f>
        <v>0</v>
      </c>
      <c r="I1145" s="76">
        <f t="shared" si="167"/>
        <v>0</v>
      </c>
      <c r="J1145" s="74">
        <f>SUM(J1146)</f>
        <v>0</v>
      </c>
      <c r="K1145" s="25">
        <f t="shared" si="164"/>
        <v>0</v>
      </c>
      <c r="L1145" s="75">
        <f t="shared" si="169"/>
        <v>0</v>
      </c>
      <c r="M1145" s="25">
        <f t="shared" si="165"/>
        <v>0</v>
      </c>
      <c r="N1145" s="74">
        <f>SUM(N1146)</f>
        <v>0</v>
      </c>
      <c r="O1145" s="25">
        <f t="shared" si="166"/>
        <v>0</v>
      </c>
      <c r="P1145" s="76">
        <f t="shared" si="168"/>
        <v>0</v>
      </c>
    </row>
    <row r="1146" spans="1:16" ht="39" hidden="1" x14ac:dyDescent="0.25">
      <c r="A1146" s="72">
        <v>3311403310692230</v>
      </c>
      <c r="B1146" s="31" t="s">
        <v>1037</v>
      </c>
      <c r="C1146" s="73"/>
      <c r="D1146" s="64"/>
      <c r="E1146" s="64"/>
      <c r="F1146" s="75">
        <f t="shared" si="163"/>
        <v>0</v>
      </c>
      <c r="G1146" s="25">
        <f t="shared" si="162"/>
        <v>0</v>
      </c>
      <c r="H1146" s="64"/>
      <c r="I1146" s="76">
        <f t="shared" si="167"/>
        <v>0</v>
      </c>
      <c r="J1146" s="64"/>
      <c r="K1146" s="25">
        <f t="shared" si="164"/>
        <v>0</v>
      </c>
      <c r="L1146" s="75">
        <f t="shared" si="169"/>
        <v>0</v>
      </c>
      <c r="M1146" s="25">
        <f t="shared" si="165"/>
        <v>0</v>
      </c>
      <c r="N1146" s="64"/>
      <c r="O1146" s="25">
        <f t="shared" si="166"/>
        <v>0</v>
      </c>
      <c r="P1146" s="76">
        <f t="shared" si="168"/>
        <v>0</v>
      </c>
    </row>
    <row r="1147" spans="1:16" ht="26.25" hidden="1" x14ac:dyDescent="0.25">
      <c r="A1147" s="72">
        <v>3311403310693</v>
      </c>
      <c r="B1147" s="31" t="s">
        <v>1038</v>
      </c>
      <c r="C1147" s="73"/>
      <c r="D1147" s="74">
        <f>SUM(D1148)</f>
        <v>0</v>
      </c>
      <c r="E1147" s="74">
        <f>SUM(E1148)</f>
        <v>0</v>
      </c>
      <c r="F1147" s="75">
        <f t="shared" si="163"/>
        <v>0</v>
      </c>
      <c r="G1147" s="25">
        <f t="shared" si="162"/>
        <v>0</v>
      </c>
      <c r="H1147" s="74">
        <f>SUM(H1148)</f>
        <v>0</v>
      </c>
      <c r="I1147" s="76">
        <f t="shared" si="167"/>
        <v>0</v>
      </c>
      <c r="J1147" s="74">
        <f>SUM(J1148)</f>
        <v>0</v>
      </c>
      <c r="K1147" s="25">
        <f t="shared" si="164"/>
        <v>0</v>
      </c>
      <c r="L1147" s="75">
        <f t="shared" si="169"/>
        <v>0</v>
      </c>
      <c r="M1147" s="25">
        <f t="shared" si="165"/>
        <v>0</v>
      </c>
      <c r="N1147" s="74">
        <f>SUM(N1148)</f>
        <v>0</v>
      </c>
      <c r="O1147" s="25">
        <f t="shared" si="166"/>
        <v>0</v>
      </c>
      <c r="P1147" s="76">
        <f t="shared" si="168"/>
        <v>0</v>
      </c>
    </row>
    <row r="1148" spans="1:16" ht="26.25" hidden="1" x14ac:dyDescent="0.25">
      <c r="A1148" s="72">
        <v>3311403310693230</v>
      </c>
      <c r="B1148" s="31" t="s">
        <v>1038</v>
      </c>
      <c r="C1148" s="73"/>
      <c r="D1148" s="64"/>
      <c r="E1148" s="64"/>
      <c r="F1148" s="75">
        <f t="shared" si="163"/>
        <v>0</v>
      </c>
      <c r="G1148" s="25">
        <f t="shared" si="162"/>
        <v>0</v>
      </c>
      <c r="H1148" s="64"/>
      <c r="I1148" s="76">
        <f t="shared" si="167"/>
        <v>0</v>
      </c>
      <c r="J1148" s="64"/>
      <c r="K1148" s="25">
        <f t="shared" si="164"/>
        <v>0</v>
      </c>
      <c r="L1148" s="75">
        <f t="shared" si="169"/>
        <v>0</v>
      </c>
      <c r="M1148" s="25">
        <f t="shared" si="165"/>
        <v>0</v>
      </c>
      <c r="N1148" s="64"/>
      <c r="O1148" s="25">
        <f t="shared" si="166"/>
        <v>0</v>
      </c>
      <c r="P1148" s="76">
        <f t="shared" si="168"/>
        <v>0</v>
      </c>
    </row>
    <row r="1149" spans="1:16" hidden="1" x14ac:dyDescent="0.25">
      <c r="A1149" s="72">
        <v>3311403310698</v>
      </c>
      <c r="B1149" s="31" t="s">
        <v>1039</v>
      </c>
      <c r="C1149" s="73"/>
      <c r="D1149" s="74">
        <f>SUM(D1150)</f>
        <v>0</v>
      </c>
      <c r="E1149" s="74">
        <f>SUM(E1150)</f>
        <v>0</v>
      </c>
      <c r="F1149" s="75">
        <f t="shared" si="163"/>
        <v>0</v>
      </c>
      <c r="G1149" s="25">
        <f t="shared" si="162"/>
        <v>0</v>
      </c>
      <c r="H1149" s="74">
        <f>SUM(H1150)</f>
        <v>0</v>
      </c>
      <c r="I1149" s="76">
        <f t="shared" si="167"/>
        <v>0</v>
      </c>
      <c r="J1149" s="74">
        <f>SUM(J1150)</f>
        <v>0</v>
      </c>
      <c r="K1149" s="25">
        <f t="shared" si="164"/>
        <v>0</v>
      </c>
      <c r="L1149" s="75">
        <f t="shared" si="169"/>
        <v>0</v>
      </c>
      <c r="M1149" s="25">
        <f t="shared" si="165"/>
        <v>0</v>
      </c>
      <c r="N1149" s="74">
        <f>SUM(N1150)</f>
        <v>0</v>
      </c>
      <c r="O1149" s="25">
        <f t="shared" si="166"/>
        <v>0</v>
      </c>
      <c r="P1149" s="76">
        <f t="shared" si="168"/>
        <v>0</v>
      </c>
    </row>
    <row r="1150" spans="1:16" hidden="1" x14ac:dyDescent="0.25">
      <c r="A1150" s="72">
        <v>3311403310698230</v>
      </c>
      <c r="B1150" s="31" t="s">
        <v>1039</v>
      </c>
      <c r="C1150" s="73"/>
      <c r="D1150" s="64"/>
      <c r="E1150" s="64"/>
      <c r="F1150" s="75">
        <f t="shared" si="163"/>
        <v>0</v>
      </c>
      <c r="G1150" s="25">
        <f t="shared" si="162"/>
        <v>0</v>
      </c>
      <c r="H1150" s="64"/>
      <c r="I1150" s="76">
        <f t="shared" si="167"/>
        <v>0</v>
      </c>
      <c r="J1150" s="64"/>
      <c r="K1150" s="25">
        <f t="shared" si="164"/>
        <v>0</v>
      </c>
      <c r="L1150" s="75">
        <f t="shared" si="169"/>
        <v>0</v>
      </c>
      <c r="M1150" s="25">
        <f t="shared" si="165"/>
        <v>0</v>
      </c>
      <c r="N1150" s="64"/>
      <c r="O1150" s="25">
        <f t="shared" si="166"/>
        <v>0</v>
      </c>
      <c r="P1150" s="76">
        <f t="shared" si="168"/>
        <v>0</v>
      </c>
    </row>
    <row r="1151" spans="1:16" ht="26.25" hidden="1" x14ac:dyDescent="0.25">
      <c r="A1151" s="72">
        <v>3311403310699</v>
      </c>
      <c r="B1151" s="31" t="s">
        <v>1040</v>
      </c>
      <c r="C1151" s="73"/>
      <c r="D1151" s="74">
        <f>SUM(D1152)</f>
        <v>0</v>
      </c>
      <c r="E1151" s="74">
        <f>SUM(E1152)</f>
        <v>0</v>
      </c>
      <c r="F1151" s="75">
        <f t="shared" si="163"/>
        <v>0</v>
      </c>
      <c r="G1151" s="25">
        <f t="shared" si="162"/>
        <v>0</v>
      </c>
      <c r="H1151" s="74">
        <f>SUM(H1152)</f>
        <v>0</v>
      </c>
      <c r="I1151" s="76">
        <f t="shared" si="167"/>
        <v>0</v>
      </c>
      <c r="J1151" s="74">
        <f>SUM(J1152)</f>
        <v>0</v>
      </c>
      <c r="K1151" s="25">
        <f t="shared" si="164"/>
        <v>0</v>
      </c>
      <c r="L1151" s="75">
        <f t="shared" si="169"/>
        <v>0</v>
      </c>
      <c r="M1151" s="25">
        <f t="shared" si="165"/>
        <v>0</v>
      </c>
      <c r="N1151" s="74">
        <f>SUM(N1152)</f>
        <v>0</v>
      </c>
      <c r="O1151" s="25">
        <f t="shared" si="166"/>
        <v>0</v>
      </c>
      <c r="P1151" s="76">
        <f t="shared" si="168"/>
        <v>0</v>
      </c>
    </row>
    <row r="1152" spans="1:16" ht="26.25" hidden="1" x14ac:dyDescent="0.25">
      <c r="A1152" s="72">
        <v>3311403310699230</v>
      </c>
      <c r="B1152" s="31" t="s">
        <v>1040</v>
      </c>
      <c r="C1152" s="73"/>
      <c r="D1152" s="64"/>
      <c r="E1152" s="64"/>
      <c r="F1152" s="75">
        <f t="shared" si="163"/>
        <v>0</v>
      </c>
      <c r="G1152" s="25">
        <f t="shared" si="162"/>
        <v>0</v>
      </c>
      <c r="H1152" s="64"/>
      <c r="I1152" s="76">
        <f t="shared" si="167"/>
        <v>0</v>
      </c>
      <c r="J1152" s="64"/>
      <c r="K1152" s="25">
        <f t="shared" si="164"/>
        <v>0</v>
      </c>
      <c r="L1152" s="75">
        <f t="shared" si="169"/>
        <v>0</v>
      </c>
      <c r="M1152" s="25">
        <f t="shared" si="165"/>
        <v>0</v>
      </c>
      <c r="N1152" s="64"/>
      <c r="O1152" s="25">
        <f t="shared" si="166"/>
        <v>0</v>
      </c>
      <c r="P1152" s="76">
        <f t="shared" si="168"/>
        <v>0</v>
      </c>
    </row>
    <row r="1153" spans="1:16" hidden="1" x14ac:dyDescent="0.25">
      <c r="A1153" s="72">
        <v>3311403310700</v>
      </c>
      <c r="B1153" s="31" t="s">
        <v>1041</v>
      </c>
      <c r="C1153" s="73"/>
      <c r="D1153" s="74">
        <f>SUM(D1154)</f>
        <v>0</v>
      </c>
      <c r="E1153" s="74">
        <f>SUM(E1154)</f>
        <v>0</v>
      </c>
      <c r="F1153" s="75">
        <f t="shared" si="163"/>
        <v>0</v>
      </c>
      <c r="G1153" s="25">
        <f t="shared" si="162"/>
        <v>0</v>
      </c>
      <c r="H1153" s="74">
        <f>SUM(H1154)</f>
        <v>0</v>
      </c>
      <c r="I1153" s="76">
        <f t="shared" si="167"/>
        <v>0</v>
      </c>
      <c r="J1153" s="74">
        <f>SUM(J1154)</f>
        <v>0</v>
      </c>
      <c r="K1153" s="25">
        <f t="shared" si="164"/>
        <v>0</v>
      </c>
      <c r="L1153" s="75">
        <f t="shared" si="169"/>
        <v>0</v>
      </c>
      <c r="M1153" s="25">
        <f t="shared" si="165"/>
        <v>0</v>
      </c>
      <c r="N1153" s="74">
        <f>SUM(N1154)</f>
        <v>0</v>
      </c>
      <c r="O1153" s="25">
        <f t="shared" si="166"/>
        <v>0</v>
      </c>
      <c r="P1153" s="76">
        <f t="shared" si="168"/>
        <v>0</v>
      </c>
    </row>
    <row r="1154" spans="1:16" hidden="1" x14ac:dyDescent="0.25">
      <c r="A1154" s="72">
        <v>3311403310700230</v>
      </c>
      <c r="B1154" s="31" t="s">
        <v>1042</v>
      </c>
      <c r="C1154" s="73"/>
      <c r="D1154" s="64"/>
      <c r="E1154" s="64"/>
      <c r="F1154" s="75">
        <f t="shared" si="163"/>
        <v>0</v>
      </c>
      <c r="G1154" s="25">
        <f t="shared" si="162"/>
        <v>0</v>
      </c>
      <c r="H1154" s="64"/>
      <c r="I1154" s="76">
        <f t="shared" si="167"/>
        <v>0</v>
      </c>
      <c r="J1154" s="64"/>
      <c r="K1154" s="25">
        <f t="shared" si="164"/>
        <v>0</v>
      </c>
      <c r="L1154" s="75">
        <f t="shared" si="169"/>
        <v>0</v>
      </c>
      <c r="M1154" s="25">
        <f t="shared" si="165"/>
        <v>0</v>
      </c>
      <c r="N1154" s="64"/>
      <c r="O1154" s="25">
        <f t="shared" si="166"/>
        <v>0</v>
      </c>
      <c r="P1154" s="76">
        <f t="shared" si="168"/>
        <v>0</v>
      </c>
    </row>
    <row r="1155" spans="1:16" hidden="1" x14ac:dyDescent="0.25">
      <c r="A1155" s="72">
        <v>3311403310701</v>
      </c>
      <c r="B1155" s="31" t="s">
        <v>1043</v>
      </c>
      <c r="C1155" s="73"/>
      <c r="D1155" s="74">
        <f>SUM(D1156)</f>
        <v>0</v>
      </c>
      <c r="E1155" s="74">
        <f>SUM(E1156)</f>
        <v>0</v>
      </c>
      <c r="F1155" s="75">
        <f t="shared" si="163"/>
        <v>0</v>
      </c>
      <c r="G1155" s="25">
        <f t="shared" si="162"/>
        <v>0</v>
      </c>
      <c r="H1155" s="74">
        <f>SUM(H1156)</f>
        <v>0</v>
      </c>
      <c r="I1155" s="76">
        <f t="shared" si="167"/>
        <v>0</v>
      </c>
      <c r="J1155" s="74">
        <f>SUM(J1156)</f>
        <v>0</v>
      </c>
      <c r="K1155" s="25">
        <f t="shared" si="164"/>
        <v>0</v>
      </c>
      <c r="L1155" s="75">
        <f t="shared" si="169"/>
        <v>0</v>
      </c>
      <c r="M1155" s="25">
        <f t="shared" si="165"/>
        <v>0</v>
      </c>
      <c r="N1155" s="74">
        <f>SUM(N1156)</f>
        <v>0</v>
      </c>
      <c r="O1155" s="25">
        <f t="shared" si="166"/>
        <v>0</v>
      </c>
      <c r="P1155" s="76">
        <f t="shared" si="168"/>
        <v>0</v>
      </c>
    </row>
    <row r="1156" spans="1:16" hidden="1" x14ac:dyDescent="0.25">
      <c r="A1156" s="72">
        <v>3311403310701230</v>
      </c>
      <c r="B1156" s="31" t="s">
        <v>1043</v>
      </c>
      <c r="C1156" s="73"/>
      <c r="D1156" s="64"/>
      <c r="E1156" s="64"/>
      <c r="F1156" s="75">
        <f t="shared" si="163"/>
        <v>0</v>
      </c>
      <c r="G1156" s="25">
        <f t="shared" si="162"/>
        <v>0</v>
      </c>
      <c r="H1156" s="64"/>
      <c r="I1156" s="76">
        <f t="shared" si="167"/>
        <v>0</v>
      </c>
      <c r="J1156" s="64"/>
      <c r="K1156" s="25">
        <f t="shared" si="164"/>
        <v>0</v>
      </c>
      <c r="L1156" s="75">
        <f t="shared" si="169"/>
        <v>0</v>
      </c>
      <c r="M1156" s="25">
        <f t="shared" si="165"/>
        <v>0</v>
      </c>
      <c r="N1156" s="64"/>
      <c r="O1156" s="25">
        <f t="shared" si="166"/>
        <v>0</v>
      </c>
      <c r="P1156" s="76">
        <f t="shared" si="168"/>
        <v>0</v>
      </c>
    </row>
    <row r="1157" spans="1:16" hidden="1" x14ac:dyDescent="0.25">
      <c r="A1157" s="72">
        <v>3311403310703</v>
      </c>
      <c r="B1157" s="31" t="s">
        <v>1044</v>
      </c>
      <c r="C1157" s="73"/>
      <c r="D1157" s="74">
        <f>SUM(D1158)</f>
        <v>0</v>
      </c>
      <c r="E1157" s="74">
        <f>SUM(E1158)</f>
        <v>0</v>
      </c>
      <c r="F1157" s="75">
        <f t="shared" si="163"/>
        <v>0</v>
      </c>
      <c r="G1157" s="25">
        <f t="shared" si="162"/>
        <v>0</v>
      </c>
      <c r="H1157" s="74">
        <f>SUM(H1158)</f>
        <v>0</v>
      </c>
      <c r="I1157" s="76">
        <f t="shared" si="167"/>
        <v>0</v>
      </c>
      <c r="J1157" s="74">
        <f>SUM(J1158)</f>
        <v>0</v>
      </c>
      <c r="K1157" s="25">
        <f t="shared" si="164"/>
        <v>0</v>
      </c>
      <c r="L1157" s="75">
        <f t="shared" si="169"/>
        <v>0</v>
      </c>
      <c r="M1157" s="25">
        <f t="shared" si="165"/>
        <v>0</v>
      </c>
      <c r="N1157" s="74">
        <f>SUM(N1158)</f>
        <v>0</v>
      </c>
      <c r="O1157" s="25">
        <f t="shared" si="166"/>
        <v>0</v>
      </c>
      <c r="P1157" s="76">
        <f t="shared" si="168"/>
        <v>0</v>
      </c>
    </row>
    <row r="1158" spans="1:16" hidden="1" x14ac:dyDescent="0.25">
      <c r="A1158" s="72">
        <v>3311403310703230</v>
      </c>
      <c r="B1158" s="31" t="s">
        <v>1044</v>
      </c>
      <c r="C1158" s="73"/>
      <c r="D1158" s="64"/>
      <c r="E1158" s="64"/>
      <c r="F1158" s="75">
        <f t="shared" si="163"/>
        <v>0</v>
      </c>
      <c r="G1158" s="25">
        <f t="shared" si="162"/>
        <v>0</v>
      </c>
      <c r="H1158" s="64"/>
      <c r="I1158" s="76">
        <f t="shared" si="167"/>
        <v>0</v>
      </c>
      <c r="J1158" s="64"/>
      <c r="K1158" s="25">
        <f t="shared" si="164"/>
        <v>0</v>
      </c>
      <c r="L1158" s="75">
        <f t="shared" si="169"/>
        <v>0</v>
      </c>
      <c r="M1158" s="25">
        <f t="shared" si="165"/>
        <v>0</v>
      </c>
      <c r="N1158" s="64"/>
      <c r="O1158" s="25">
        <f t="shared" si="166"/>
        <v>0</v>
      </c>
      <c r="P1158" s="76">
        <f t="shared" si="168"/>
        <v>0</v>
      </c>
    </row>
    <row r="1159" spans="1:16" ht="26.25" hidden="1" x14ac:dyDescent="0.25">
      <c r="A1159" s="72">
        <v>3311403310704</v>
      </c>
      <c r="B1159" s="31" t="s">
        <v>1045</v>
      </c>
      <c r="C1159" s="73"/>
      <c r="D1159" s="74">
        <f>SUM(D1160)</f>
        <v>0</v>
      </c>
      <c r="E1159" s="74">
        <f>SUM(E1160)</f>
        <v>0</v>
      </c>
      <c r="F1159" s="75">
        <f t="shared" si="163"/>
        <v>0</v>
      </c>
      <c r="G1159" s="25">
        <f t="shared" si="162"/>
        <v>0</v>
      </c>
      <c r="H1159" s="74">
        <f>SUM(H1160)</f>
        <v>0</v>
      </c>
      <c r="I1159" s="76">
        <f t="shared" si="167"/>
        <v>0</v>
      </c>
      <c r="J1159" s="74">
        <f>SUM(J1160)</f>
        <v>0</v>
      </c>
      <c r="K1159" s="25">
        <f t="shared" si="164"/>
        <v>0</v>
      </c>
      <c r="L1159" s="75">
        <f t="shared" si="169"/>
        <v>0</v>
      </c>
      <c r="M1159" s="25">
        <f t="shared" si="165"/>
        <v>0</v>
      </c>
      <c r="N1159" s="74">
        <f>SUM(N1160)</f>
        <v>0</v>
      </c>
      <c r="O1159" s="25">
        <f t="shared" si="166"/>
        <v>0</v>
      </c>
      <c r="P1159" s="76">
        <f t="shared" si="168"/>
        <v>0</v>
      </c>
    </row>
    <row r="1160" spans="1:16" ht="26.25" hidden="1" x14ac:dyDescent="0.25">
      <c r="A1160" s="72">
        <v>3311403310704230</v>
      </c>
      <c r="B1160" s="31" t="s">
        <v>1045</v>
      </c>
      <c r="C1160" s="73"/>
      <c r="D1160" s="64"/>
      <c r="E1160" s="64"/>
      <c r="F1160" s="75">
        <f t="shared" si="163"/>
        <v>0</v>
      </c>
      <c r="G1160" s="25">
        <f t="shared" si="162"/>
        <v>0</v>
      </c>
      <c r="H1160" s="64"/>
      <c r="I1160" s="76">
        <f t="shared" si="167"/>
        <v>0</v>
      </c>
      <c r="J1160" s="64"/>
      <c r="K1160" s="25">
        <f t="shared" si="164"/>
        <v>0</v>
      </c>
      <c r="L1160" s="75">
        <f t="shared" si="169"/>
        <v>0</v>
      </c>
      <c r="M1160" s="25">
        <f t="shared" si="165"/>
        <v>0</v>
      </c>
      <c r="N1160" s="64"/>
      <c r="O1160" s="25">
        <f t="shared" si="166"/>
        <v>0</v>
      </c>
      <c r="P1160" s="76">
        <f t="shared" si="168"/>
        <v>0</v>
      </c>
    </row>
    <row r="1161" spans="1:16" hidden="1" x14ac:dyDescent="0.25">
      <c r="A1161" s="100">
        <v>3311403310710</v>
      </c>
      <c r="B1161" s="31" t="s">
        <v>1046</v>
      </c>
      <c r="C1161" s="73"/>
      <c r="D1161" s="74">
        <f>SUM(D1162)</f>
        <v>0</v>
      </c>
      <c r="E1161" s="74">
        <f>SUM(E1162)</f>
        <v>0</v>
      </c>
      <c r="F1161" s="75">
        <f t="shared" si="163"/>
        <v>0</v>
      </c>
      <c r="G1161" s="25">
        <f t="shared" si="162"/>
        <v>0</v>
      </c>
      <c r="H1161" s="74">
        <f>SUM(H1162)</f>
        <v>0</v>
      </c>
      <c r="I1161" s="76">
        <f t="shared" si="167"/>
        <v>0</v>
      </c>
      <c r="J1161" s="74">
        <f>SUM(J1162)</f>
        <v>0</v>
      </c>
      <c r="K1161" s="25">
        <f t="shared" si="164"/>
        <v>0</v>
      </c>
      <c r="L1161" s="75">
        <f t="shared" si="169"/>
        <v>0</v>
      </c>
      <c r="M1161" s="25">
        <f t="shared" si="165"/>
        <v>0</v>
      </c>
      <c r="N1161" s="74">
        <f>SUM(N1162)</f>
        <v>0</v>
      </c>
      <c r="O1161" s="25">
        <f t="shared" si="166"/>
        <v>0</v>
      </c>
      <c r="P1161" s="76">
        <f t="shared" si="168"/>
        <v>0</v>
      </c>
    </row>
    <row r="1162" spans="1:16" hidden="1" x14ac:dyDescent="0.25">
      <c r="A1162" s="100">
        <v>3311403310710230</v>
      </c>
      <c r="B1162" s="31" t="s">
        <v>1046</v>
      </c>
      <c r="C1162" s="73"/>
      <c r="D1162" s="64"/>
      <c r="E1162" s="64"/>
      <c r="F1162" s="75">
        <f t="shared" si="163"/>
        <v>0</v>
      </c>
      <c r="G1162" s="25">
        <f t="shared" ref="G1162:G1225" si="170">IF(OR(F1162=0,F$7=0),0,F1162/F$7)*100</f>
        <v>0</v>
      </c>
      <c r="H1162" s="64"/>
      <c r="I1162" s="76">
        <f t="shared" si="167"/>
        <v>0</v>
      </c>
      <c r="J1162" s="64"/>
      <c r="K1162" s="25">
        <f t="shared" si="164"/>
        <v>0</v>
      </c>
      <c r="L1162" s="75">
        <f t="shared" si="169"/>
        <v>0</v>
      </c>
      <c r="M1162" s="25">
        <f t="shared" si="165"/>
        <v>0</v>
      </c>
      <c r="N1162" s="64"/>
      <c r="O1162" s="25">
        <f t="shared" si="166"/>
        <v>0</v>
      </c>
      <c r="P1162" s="76">
        <f t="shared" si="168"/>
        <v>0</v>
      </c>
    </row>
    <row r="1163" spans="1:16" ht="26.25" hidden="1" x14ac:dyDescent="0.25">
      <c r="A1163" s="100">
        <v>3311403310712</v>
      </c>
      <c r="B1163" s="31" t="s">
        <v>1047</v>
      </c>
      <c r="C1163" s="73"/>
      <c r="D1163" s="74">
        <f>SUM(D1164)</f>
        <v>0</v>
      </c>
      <c r="E1163" s="74">
        <f>SUM(E1164)</f>
        <v>0</v>
      </c>
      <c r="F1163" s="75">
        <f t="shared" si="163"/>
        <v>0</v>
      </c>
      <c r="G1163" s="25">
        <f t="shared" si="170"/>
        <v>0</v>
      </c>
      <c r="H1163" s="74">
        <f>SUM(H1164)</f>
        <v>0</v>
      </c>
      <c r="I1163" s="76">
        <f t="shared" si="167"/>
        <v>0</v>
      </c>
      <c r="J1163" s="74">
        <f>SUM(J1164)</f>
        <v>0</v>
      </c>
      <c r="K1163" s="25">
        <f t="shared" si="164"/>
        <v>0</v>
      </c>
      <c r="L1163" s="75">
        <f t="shared" si="169"/>
        <v>0</v>
      </c>
      <c r="M1163" s="25">
        <f t="shared" si="165"/>
        <v>0</v>
      </c>
      <c r="N1163" s="74">
        <f>SUM(N1164)</f>
        <v>0</v>
      </c>
      <c r="O1163" s="25">
        <f t="shared" si="166"/>
        <v>0</v>
      </c>
      <c r="P1163" s="76">
        <f t="shared" si="168"/>
        <v>0</v>
      </c>
    </row>
    <row r="1164" spans="1:16" ht="26.25" hidden="1" x14ac:dyDescent="0.25">
      <c r="A1164" s="100">
        <v>3311403310712230</v>
      </c>
      <c r="B1164" s="31" t="s">
        <v>1047</v>
      </c>
      <c r="C1164" s="73"/>
      <c r="D1164" s="64"/>
      <c r="E1164" s="64"/>
      <c r="F1164" s="75">
        <f t="shared" si="163"/>
        <v>0</v>
      </c>
      <c r="G1164" s="25">
        <f t="shared" si="170"/>
        <v>0</v>
      </c>
      <c r="H1164" s="64"/>
      <c r="I1164" s="76">
        <f t="shared" si="167"/>
        <v>0</v>
      </c>
      <c r="J1164" s="64"/>
      <c r="K1164" s="25">
        <f t="shared" si="164"/>
        <v>0</v>
      </c>
      <c r="L1164" s="75">
        <f t="shared" si="169"/>
        <v>0</v>
      </c>
      <c r="M1164" s="25">
        <f t="shared" si="165"/>
        <v>0</v>
      </c>
      <c r="N1164" s="64"/>
      <c r="O1164" s="25">
        <f t="shared" si="166"/>
        <v>0</v>
      </c>
      <c r="P1164" s="76">
        <f t="shared" si="168"/>
        <v>0</v>
      </c>
    </row>
    <row r="1165" spans="1:16" ht="26.25" hidden="1" x14ac:dyDescent="0.25">
      <c r="A1165" s="72">
        <v>3311403310714</v>
      </c>
      <c r="B1165" s="31" t="s">
        <v>1048</v>
      </c>
      <c r="C1165" s="73"/>
      <c r="D1165" s="74">
        <f>SUM(D1166)</f>
        <v>0</v>
      </c>
      <c r="E1165" s="74">
        <f>SUM(E1166)</f>
        <v>0</v>
      </c>
      <c r="F1165" s="75">
        <f t="shared" si="163"/>
        <v>0</v>
      </c>
      <c r="G1165" s="25">
        <f t="shared" si="170"/>
        <v>0</v>
      </c>
      <c r="H1165" s="74">
        <f>SUM(H1166)</f>
        <v>0</v>
      </c>
      <c r="I1165" s="76">
        <f t="shared" si="167"/>
        <v>0</v>
      </c>
      <c r="J1165" s="74">
        <f>SUM(J1166)</f>
        <v>0</v>
      </c>
      <c r="K1165" s="25">
        <f t="shared" si="164"/>
        <v>0</v>
      </c>
      <c r="L1165" s="75">
        <f t="shared" si="169"/>
        <v>0</v>
      </c>
      <c r="M1165" s="25">
        <f t="shared" si="165"/>
        <v>0</v>
      </c>
      <c r="N1165" s="74">
        <f>SUM(N1166)</f>
        <v>0</v>
      </c>
      <c r="O1165" s="25">
        <f t="shared" si="166"/>
        <v>0</v>
      </c>
      <c r="P1165" s="76">
        <f t="shared" si="168"/>
        <v>0</v>
      </c>
    </row>
    <row r="1166" spans="1:16" ht="26.25" hidden="1" x14ac:dyDescent="0.25">
      <c r="A1166" s="72">
        <v>3311403310714230</v>
      </c>
      <c r="B1166" s="31" t="s">
        <v>1048</v>
      </c>
      <c r="C1166" s="73"/>
      <c r="D1166" s="64"/>
      <c r="E1166" s="64"/>
      <c r="F1166" s="75">
        <f t="shared" si="163"/>
        <v>0</v>
      </c>
      <c r="G1166" s="25">
        <f t="shared" si="170"/>
        <v>0</v>
      </c>
      <c r="H1166" s="64"/>
      <c r="I1166" s="76">
        <f t="shared" si="167"/>
        <v>0</v>
      </c>
      <c r="J1166" s="64"/>
      <c r="K1166" s="25">
        <f t="shared" si="164"/>
        <v>0</v>
      </c>
      <c r="L1166" s="75">
        <f t="shared" si="169"/>
        <v>0</v>
      </c>
      <c r="M1166" s="25">
        <f t="shared" si="165"/>
        <v>0</v>
      </c>
      <c r="N1166" s="64"/>
      <c r="O1166" s="25">
        <f t="shared" si="166"/>
        <v>0</v>
      </c>
      <c r="P1166" s="76">
        <f t="shared" si="168"/>
        <v>0</v>
      </c>
    </row>
    <row r="1167" spans="1:16" ht="26.25" hidden="1" x14ac:dyDescent="0.25">
      <c r="A1167" s="72">
        <v>3311403310728</v>
      </c>
      <c r="B1167" s="31" t="s">
        <v>1049</v>
      </c>
      <c r="C1167" s="73"/>
      <c r="D1167" s="74">
        <f>SUM(D1168)</f>
        <v>0</v>
      </c>
      <c r="E1167" s="74">
        <f>SUM(E1168)</f>
        <v>0</v>
      </c>
      <c r="F1167" s="75">
        <f t="shared" si="163"/>
        <v>0</v>
      </c>
      <c r="G1167" s="25">
        <f t="shared" si="170"/>
        <v>0</v>
      </c>
      <c r="H1167" s="74">
        <f>SUM(H1168)</f>
        <v>0</v>
      </c>
      <c r="I1167" s="76">
        <f t="shared" si="167"/>
        <v>0</v>
      </c>
      <c r="J1167" s="74">
        <f>SUM(J1168)</f>
        <v>0</v>
      </c>
      <c r="K1167" s="25">
        <f t="shared" si="164"/>
        <v>0</v>
      </c>
      <c r="L1167" s="75">
        <f t="shared" si="169"/>
        <v>0</v>
      </c>
      <c r="M1167" s="25">
        <f t="shared" si="165"/>
        <v>0</v>
      </c>
      <c r="N1167" s="74">
        <f>SUM(N1168)</f>
        <v>0</v>
      </c>
      <c r="O1167" s="25">
        <f t="shared" si="166"/>
        <v>0</v>
      </c>
      <c r="P1167" s="76">
        <f t="shared" si="168"/>
        <v>0</v>
      </c>
    </row>
    <row r="1168" spans="1:16" ht="26.25" hidden="1" x14ac:dyDescent="0.25">
      <c r="A1168" s="72">
        <v>3311403310728230</v>
      </c>
      <c r="B1168" s="31" t="s">
        <v>1049</v>
      </c>
      <c r="C1168" s="73"/>
      <c r="D1168" s="64"/>
      <c r="E1168" s="64"/>
      <c r="F1168" s="75">
        <f t="shared" si="163"/>
        <v>0</v>
      </c>
      <c r="G1168" s="25">
        <f t="shared" si="170"/>
        <v>0</v>
      </c>
      <c r="H1168" s="64"/>
      <c r="I1168" s="76">
        <f t="shared" si="167"/>
        <v>0</v>
      </c>
      <c r="J1168" s="64"/>
      <c r="K1168" s="25">
        <f t="shared" si="164"/>
        <v>0</v>
      </c>
      <c r="L1168" s="75">
        <f t="shared" si="169"/>
        <v>0</v>
      </c>
      <c r="M1168" s="25">
        <f t="shared" si="165"/>
        <v>0</v>
      </c>
      <c r="N1168" s="64"/>
      <c r="O1168" s="25">
        <f t="shared" si="166"/>
        <v>0</v>
      </c>
      <c r="P1168" s="76">
        <f t="shared" si="168"/>
        <v>0</v>
      </c>
    </row>
    <row r="1169" spans="1:16" ht="26.25" hidden="1" x14ac:dyDescent="0.25">
      <c r="A1169" s="100">
        <v>3311403310733</v>
      </c>
      <c r="B1169" s="31" t="s">
        <v>1050</v>
      </c>
      <c r="C1169" s="73"/>
      <c r="D1169" s="74">
        <f>SUM(D1170)</f>
        <v>0</v>
      </c>
      <c r="E1169" s="74">
        <f>SUM(E1170)</f>
        <v>0</v>
      </c>
      <c r="F1169" s="75">
        <f t="shared" si="163"/>
        <v>0</v>
      </c>
      <c r="G1169" s="25">
        <f t="shared" si="170"/>
        <v>0</v>
      </c>
      <c r="H1169" s="74">
        <f>SUM(H1170)</f>
        <v>0</v>
      </c>
      <c r="I1169" s="76">
        <f t="shared" si="167"/>
        <v>0</v>
      </c>
      <c r="J1169" s="74">
        <f>SUM(J1170)</f>
        <v>0</v>
      </c>
      <c r="K1169" s="25">
        <f t="shared" si="164"/>
        <v>0</v>
      </c>
      <c r="L1169" s="75">
        <f t="shared" si="169"/>
        <v>0</v>
      </c>
      <c r="M1169" s="25">
        <f t="shared" si="165"/>
        <v>0</v>
      </c>
      <c r="N1169" s="74">
        <f>SUM(N1170)</f>
        <v>0</v>
      </c>
      <c r="O1169" s="25">
        <f t="shared" si="166"/>
        <v>0</v>
      </c>
      <c r="P1169" s="76">
        <f t="shared" si="168"/>
        <v>0</v>
      </c>
    </row>
    <row r="1170" spans="1:16" ht="26.25" hidden="1" x14ac:dyDescent="0.25">
      <c r="A1170" s="100">
        <v>3311403310733230</v>
      </c>
      <c r="B1170" s="31" t="s">
        <v>1050</v>
      </c>
      <c r="C1170" s="73"/>
      <c r="D1170" s="64"/>
      <c r="E1170" s="64"/>
      <c r="F1170" s="75">
        <f t="shared" si="163"/>
        <v>0</v>
      </c>
      <c r="G1170" s="25">
        <f t="shared" si="170"/>
        <v>0</v>
      </c>
      <c r="H1170" s="64"/>
      <c r="I1170" s="76">
        <f t="shared" si="167"/>
        <v>0</v>
      </c>
      <c r="J1170" s="64"/>
      <c r="K1170" s="25">
        <f t="shared" si="164"/>
        <v>0</v>
      </c>
      <c r="L1170" s="75">
        <f t="shared" si="169"/>
        <v>0</v>
      </c>
      <c r="M1170" s="25">
        <f t="shared" si="165"/>
        <v>0</v>
      </c>
      <c r="N1170" s="64"/>
      <c r="O1170" s="25">
        <f t="shared" si="166"/>
        <v>0</v>
      </c>
      <c r="P1170" s="76">
        <f t="shared" si="168"/>
        <v>0</v>
      </c>
    </row>
    <row r="1171" spans="1:16" ht="26.25" hidden="1" x14ac:dyDescent="0.25">
      <c r="A1171" s="72">
        <v>3311403310744</v>
      </c>
      <c r="B1171" s="31" t="s">
        <v>1051</v>
      </c>
      <c r="C1171" s="73"/>
      <c r="D1171" s="74">
        <f>SUM(D1172)</f>
        <v>0</v>
      </c>
      <c r="E1171" s="74">
        <f>SUM(E1172)</f>
        <v>0</v>
      </c>
      <c r="F1171" s="75">
        <f t="shared" si="163"/>
        <v>0</v>
      </c>
      <c r="G1171" s="25">
        <f t="shared" si="170"/>
        <v>0</v>
      </c>
      <c r="H1171" s="74">
        <f>SUM(H1172)</f>
        <v>0</v>
      </c>
      <c r="I1171" s="76">
        <f t="shared" si="167"/>
        <v>0</v>
      </c>
      <c r="J1171" s="74">
        <f>SUM(J1172)</f>
        <v>0</v>
      </c>
      <c r="K1171" s="25">
        <f t="shared" si="164"/>
        <v>0</v>
      </c>
      <c r="L1171" s="75">
        <f t="shared" si="169"/>
        <v>0</v>
      </c>
      <c r="M1171" s="25">
        <f t="shared" si="165"/>
        <v>0</v>
      </c>
      <c r="N1171" s="74">
        <f>SUM(N1172)</f>
        <v>0</v>
      </c>
      <c r="O1171" s="25">
        <f t="shared" si="166"/>
        <v>0</v>
      </c>
      <c r="P1171" s="76">
        <f t="shared" si="168"/>
        <v>0</v>
      </c>
    </row>
    <row r="1172" spans="1:16" ht="26.25" hidden="1" x14ac:dyDescent="0.25">
      <c r="A1172" s="72">
        <v>3311403310744230</v>
      </c>
      <c r="B1172" s="31" t="s">
        <v>1051</v>
      </c>
      <c r="C1172" s="73"/>
      <c r="D1172" s="64"/>
      <c r="E1172" s="64"/>
      <c r="F1172" s="75">
        <f t="shared" si="163"/>
        <v>0</v>
      </c>
      <c r="G1172" s="25">
        <f t="shared" si="170"/>
        <v>0</v>
      </c>
      <c r="H1172" s="64"/>
      <c r="I1172" s="76">
        <f t="shared" si="167"/>
        <v>0</v>
      </c>
      <c r="J1172" s="64"/>
      <c r="K1172" s="25">
        <f t="shared" si="164"/>
        <v>0</v>
      </c>
      <c r="L1172" s="75">
        <f t="shared" si="169"/>
        <v>0</v>
      </c>
      <c r="M1172" s="25">
        <f t="shared" si="165"/>
        <v>0</v>
      </c>
      <c r="N1172" s="64"/>
      <c r="O1172" s="25">
        <f t="shared" si="166"/>
        <v>0</v>
      </c>
      <c r="P1172" s="76">
        <f t="shared" si="168"/>
        <v>0</v>
      </c>
    </row>
    <row r="1173" spans="1:16" ht="26.25" hidden="1" x14ac:dyDescent="0.25">
      <c r="A1173" s="72">
        <v>3311403310750</v>
      </c>
      <c r="B1173" s="31" t="s">
        <v>1052</v>
      </c>
      <c r="C1173" s="73"/>
      <c r="D1173" s="74">
        <f>SUM(D1174)</f>
        <v>0</v>
      </c>
      <c r="E1173" s="74">
        <f>SUM(E1174)</f>
        <v>0</v>
      </c>
      <c r="F1173" s="75">
        <f t="shared" si="163"/>
        <v>0</v>
      </c>
      <c r="G1173" s="25">
        <f t="shared" si="170"/>
        <v>0</v>
      </c>
      <c r="H1173" s="74">
        <f>SUM(H1174)</f>
        <v>0</v>
      </c>
      <c r="I1173" s="76">
        <f t="shared" si="167"/>
        <v>0</v>
      </c>
      <c r="J1173" s="74">
        <f>SUM(J1174)</f>
        <v>0</v>
      </c>
      <c r="K1173" s="25">
        <f t="shared" si="164"/>
        <v>0</v>
      </c>
      <c r="L1173" s="75">
        <f t="shared" si="169"/>
        <v>0</v>
      </c>
      <c r="M1173" s="25">
        <f t="shared" si="165"/>
        <v>0</v>
      </c>
      <c r="N1173" s="74">
        <f>SUM(N1174)</f>
        <v>0</v>
      </c>
      <c r="O1173" s="25">
        <f t="shared" si="166"/>
        <v>0</v>
      </c>
      <c r="P1173" s="76">
        <f t="shared" si="168"/>
        <v>0</v>
      </c>
    </row>
    <row r="1174" spans="1:16" ht="26.25" hidden="1" x14ac:dyDescent="0.25">
      <c r="A1174" s="72">
        <v>3311403310750230</v>
      </c>
      <c r="B1174" s="31" t="s">
        <v>1052</v>
      </c>
      <c r="C1174" s="73"/>
      <c r="D1174" s="64"/>
      <c r="E1174" s="64"/>
      <c r="F1174" s="75">
        <f t="shared" si="163"/>
        <v>0</v>
      </c>
      <c r="G1174" s="25">
        <f t="shared" si="170"/>
        <v>0</v>
      </c>
      <c r="H1174" s="64"/>
      <c r="I1174" s="76">
        <f t="shared" si="167"/>
        <v>0</v>
      </c>
      <c r="J1174" s="64"/>
      <c r="K1174" s="25">
        <f t="shared" si="164"/>
        <v>0</v>
      </c>
      <c r="L1174" s="75">
        <f t="shared" si="169"/>
        <v>0</v>
      </c>
      <c r="M1174" s="25">
        <f t="shared" si="165"/>
        <v>0</v>
      </c>
      <c r="N1174" s="64"/>
      <c r="O1174" s="25">
        <f t="shared" si="166"/>
        <v>0</v>
      </c>
      <c r="P1174" s="76">
        <f t="shared" si="168"/>
        <v>0</v>
      </c>
    </row>
    <row r="1175" spans="1:16" ht="26.25" hidden="1" x14ac:dyDescent="0.25">
      <c r="A1175" s="72">
        <v>3311403310758</v>
      </c>
      <c r="B1175" s="31" t="s">
        <v>1053</v>
      </c>
      <c r="C1175" s="73"/>
      <c r="D1175" s="74">
        <f>SUM(D1176)</f>
        <v>0</v>
      </c>
      <c r="E1175" s="74">
        <f>SUM(E1176)</f>
        <v>0</v>
      </c>
      <c r="F1175" s="75">
        <f t="shared" si="163"/>
        <v>0</v>
      </c>
      <c r="G1175" s="25">
        <f t="shared" si="170"/>
        <v>0</v>
      </c>
      <c r="H1175" s="74">
        <f>SUM(H1176)</f>
        <v>0</v>
      </c>
      <c r="I1175" s="76">
        <f t="shared" si="167"/>
        <v>0</v>
      </c>
      <c r="J1175" s="74">
        <f>SUM(J1176)</f>
        <v>0</v>
      </c>
      <c r="K1175" s="25">
        <f t="shared" si="164"/>
        <v>0</v>
      </c>
      <c r="L1175" s="75">
        <f t="shared" si="169"/>
        <v>0</v>
      </c>
      <c r="M1175" s="25">
        <f t="shared" si="165"/>
        <v>0</v>
      </c>
      <c r="N1175" s="74">
        <f>SUM(N1176)</f>
        <v>0</v>
      </c>
      <c r="O1175" s="25">
        <f t="shared" si="166"/>
        <v>0</v>
      </c>
      <c r="P1175" s="76">
        <f t="shared" si="168"/>
        <v>0</v>
      </c>
    </row>
    <row r="1176" spans="1:16" ht="26.25" hidden="1" x14ac:dyDescent="0.25">
      <c r="A1176" s="72">
        <v>3311403310758230</v>
      </c>
      <c r="B1176" s="31" t="s">
        <v>1053</v>
      </c>
      <c r="C1176" s="73"/>
      <c r="D1176" s="64"/>
      <c r="E1176" s="64"/>
      <c r="F1176" s="75">
        <f t="shared" si="163"/>
        <v>0</v>
      </c>
      <c r="G1176" s="25">
        <f t="shared" si="170"/>
        <v>0</v>
      </c>
      <c r="H1176" s="64"/>
      <c r="I1176" s="76">
        <f t="shared" si="167"/>
        <v>0</v>
      </c>
      <c r="J1176" s="64"/>
      <c r="K1176" s="25">
        <f t="shared" si="164"/>
        <v>0</v>
      </c>
      <c r="L1176" s="75">
        <f t="shared" si="169"/>
        <v>0</v>
      </c>
      <c r="M1176" s="25">
        <f t="shared" si="165"/>
        <v>0</v>
      </c>
      <c r="N1176" s="64"/>
      <c r="O1176" s="25">
        <f t="shared" si="166"/>
        <v>0</v>
      </c>
      <c r="P1176" s="76">
        <f t="shared" si="168"/>
        <v>0</v>
      </c>
    </row>
    <row r="1177" spans="1:16" hidden="1" x14ac:dyDescent="0.25">
      <c r="A1177" s="72">
        <v>3311403310761</v>
      </c>
      <c r="B1177" s="31" t="s">
        <v>1054</v>
      </c>
      <c r="C1177" s="73"/>
      <c r="D1177" s="74">
        <f>SUM(D1178)</f>
        <v>0</v>
      </c>
      <c r="E1177" s="74">
        <f>SUM(E1178)</f>
        <v>0</v>
      </c>
      <c r="F1177" s="75">
        <f t="shared" ref="F1177:F1240" si="171">SUM(D1177+E1177)</f>
        <v>0</v>
      </c>
      <c r="G1177" s="25">
        <f t="shared" si="170"/>
        <v>0</v>
      </c>
      <c r="H1177" s="74">
        <f>SUM(H1178)</f>
        <v>0</v>
      </c>
      <c r="I1177" s="76">
        <f t="shared" si="167"/>
        <v>0</v>
      </c>
      <c r="J1177" s="74">
        <f>SUM(J1178)</f>
        <v>0</v>
      </c>
      <c r="K1177" s="25">
        <f t="shared" ref="K1177:K1240" si="172">IF(OR(J1177=0,F1177=0),0,J1177/F1177)*100</f>
        <v>0</v>
      </c>
      <c r="L1177" s="75">
        <f t="shared" si="169"/>
        <v>0</v>
      </c>
      <c r="M1177" s="25">
        <f t="shared" ref="M1177:M1240" si="173">IF(OR(L1177=0,F1177=0),0,L1177/F1177)*100</f>
        <v>0</v>
      </c>
      <c r="N1177" s="74">
        <f>SUM(N1178)</f>
        <v>0</v>
      </c>
      <c r="O1177" s="25">
        <f t="shared" ref="O1177:O1240" si="174">IF(OR(N1177=0,F1177=0),0,N1177/F1177)*100</f>
        <v>0</v>
      </c>
      <c r="P1177" s="76">
        <f t="shared" si="168"/>
        <v>0</v>
      </c>
    </row>
    <row r="1178" spans="1:16" hidden="1" x14ac:dyDescent="0.25">
      <c r="A1178" s="72">
        <v>3311403310761230</v>
      </c>
      <c r="B1178" s="31" t="s">
        <v>1054</v>
      </c>
      <c r="C1178" s="73"/>
      <c r="D1178" s="64"/>
      <c r="E1178" s="64"/>
      <c r="F1178" s="75">
        <f t="shared" si="171"/>
        <v>0</v>
      </c>
      <c r="G1178" s="25">
        <f t="shared" si="170"/>
        <v>0</v>
      </c>
      <c r="H1178" s="64"/>
      <c r="I1178" s="76">
        <f t="shared" ref="I1178:I1241" si="175">SUM(F1178-H1178)</f>
        <v>0</v>
      </c>
      <c r="J1178" s="64"/>
      <c r="K1178" s="25">
        <f t="shared" si="172"/>
        <v>0</v>
      </c>
      <c r="L1178" s="75">
        <f t="shared" si="169"/>
        <v>0</v>
      </c>
      <c r="M1178" s="25">
        <f t="shared" si="173"/>
        <v>0</v>
      </c>
      <c r="N1178" s="64"/>
      <c r="O1178" s="25">
        <f t="shared" si="174"/>
        <v>0</v>
      </c>
      <c r="P1178" s="76">
        <f t="shared" si="168"/>
        <v>0</v>
      </c>
    </row>
    <row r="1179" spans="1:16" hidden="1" x14ac:dyDescent="0.25">
      <c r="A1179" s="72">
        <v>3311403310765</v>
      </c>
      <c r="B1179" s="31" t="s">
        <v>1055</v>
      </c>
      <c r="C1179" s="73"/>
      <c r="D1179" s="74">
        <f>SUM(D1180)</f>
        <v>0</v>
      </c>
      <c r="E1179" s="74">
        <f>SUM(E1180)</f>
        <v>0</v>
      </c>
      <c r="F1179" s="75">
        <f t="shared" si="171"/>
        <v>0</v>
      </c>
      <c r="G1179" s="25">
        <f t="shared" si="170"/>
        <v>0</v>
      </c>
      <c r="H1179" s="74">
        <f>SUM(H1180)</f>
        <v>0</v>
      </c>
      <c r="I1179" s="76">
        <f t="shared" si="175"/>
        <v>0</v>
      </c>
      <c r="J1179" s="74">
        <f>SUM(J1180)</f>
        <v>0</v>
      </c>
      <c r="K1179" s="25">
        <f t="shared" si="172"/>
        <v>0</v>
      </c>
      <c r="L1179" s="75">
        <f t="shared" si="169"/>
        <v>0</v>
      </c>
      <c r="M1179" s="25">
        <f t="shared" si="173"/>
        <v>0</v>
      </c>
      <c r="N1179" s="74">
        <f>SUM(N1180)</f>
        <v>0</v>
      </c>
      <c r="O1179" s="25">
        <f t="shared" si="174"/>
        <v>0</v>
      </c>
      <c r="P1179" s="76">
        <f t="shared" si="168"/>
        <v>0</v>
      </c>
    </row>
    <row r="1180" spans="1:16" hidden="1" x14ac:dyDescent="0.25">
      <c r="A1180" s="72">
        <v>3311403310765230</v>
      </c>
      <c r="B1180" s="31" t="s">
        <v>1055</v>
      </c>
      <c r="C1180" s="73"/>
      <c r="D1180" s="64"/>
      <c r="E1180" s="64"/>
      <c r="F1180" s="75">
        <f t="shared" si="171"/>
        <v>0</v>
      </c>
      <c r="G1180" s="25">
        <f t="shared" si="170"/>
        <v>0</v>
      </c>
      <c r="H1180" s="64"/>
      <c r="I1180" s="76">
        <f t="shared" si="175"/>
        <v>0</v>
      </c>
      <c r="J1180" s="64"/>
      <c r="K1180" s="25">
        <f t="shared" si="172"/>
        <v>0</v>
      </c>
      <c r="L1180" s="75">
        <f t="shared" si="169"/>
        <v>0</v>
      </c>
      <c r="M1180" s="25">
        <f t="shared" si="173"/>
        <v>0</v>
      </c>
      <c r="N1180" s="64"/>
      <c r="O1180" s="25">
        <f t="shared" si="174"/>
        <v>0</v>
      </c>
      <c r="P1180" s="76">
        <f t="shared" si="168"/>
        <v>0</v>
      </c>
    </row>
    <row r="1181" spans="1:16" ht="26.25" hidden="1" x14ac:dyDescent="0.25">
      <c r="A1181" s="100">
        <v>3311403310784</v>
      </c>
      <c r="B1181" s="31" t="s">
        <v>1056</v>
      </c>
      <c r="C1181" s="73"/>
      <c r="D1181" s="74">
        <f>SUM(D1182)</f>
        <v>0</v>
      </c>
      <c r="E1181" s="74">
        <f>SUM(E1182)</f>
        <v>0</v>
      </c>
      <c r="F1181" s="75">
        <f t="shared" si="171"/>
        <v>0</v>
      </c>
      <c r="G1181" s="25">
        <f t="shared" si="170"/>
        <v>0</v>
      </c>
      <c r="H1181" s="74">
        <f>SUM(H1182)</f>
        <v>0</v>
      </c>
      <c r="I1181" s="76">
        <f t="shared" si="175"/>
        <v>0</v>
      </c>
      <c r="J1181" s="74">
        <f>SUM(J1182)</f>
        <v>0</v>
      </c>
      <c r="K1181" s="25">
        <f t="shared" si="172"/>
        <v>0</v>
      </c>
      <c r="L1181" s="75">
        <f t="shared" si="169"/>
        <v>0</v>
      </c>
      <c r="M1181" s="25">
        <f t="shared" si="173"/>
        <v>0</v>
      </c>
      <c r="N1181" s="74">
        <f>SUM(N1182)</f>
        <v>0</v>
      </c>
      <c r="O1181" s="25">
        <f t="shared" si="174"/>
        <v>0</v>
      </c>
      <c r="P1181" s="76">
        <f t="shared" si="168"/>
        <v>0</v>
      </c>
    </row>
    <row r="1182" spans="1:16" ht="26.25" hidden="1" x14ac:dyDescent="0.25">
      <c r="A1182" s="100">
        <v>3311403310784230</v>
      </c>
      <c r="B1182" s="31" t="s">
        <v>1056</v>
      </c>
      <c r="C1182" s="73"/>
      <c r="D1182" s="64"/>
      <c r="E1182" s="64"/>
      <c r="F1182" s="75">
        <f t="shared" si="171"/>
        <v>0</v>
      </c>
      <c r="G1182" s="25">
        <f t="shared" si="170"/>
        <v>0</v>
      </c>
      <c r="H1182" s="64"/>
      <c r="I1182" s="76">
        <f t="shared" si="175"/>
        <v>0</v>
      </c>
      <c r="J1182" s="64"/>
      <c r="K1182" s="25">
        <f t="shared" si="172"/>
        <v>0</v>
      </c>
      <c r="L1182" s="75">
        <f t="shared" si="169"/>
        <v>0</v>
      </c>
      <c r="M1182" s="25">
        <f t="shared" si="173"/>
        <v>0</v>
      </c>
      <c r="N1182" s="64"/>
      <c r="O1182" s="25">
        <f t="shared" si="174"/>
        <v>0</v>
      </c>
      <c r="P1182" s="76">
        <f t="shared" si="168"/>
        <v>0</v>
      </c>
    </row>
    <row r="1183" spans="1:16" ht="26.25" hidden="1" x14ac:dyDescent="0.25">
      <c r="A1183" s="72">
        <v>3311403310791</v>
      </c>
      <c r="B1183" s="31" t="s">
        <v>1057</v>
      </c>
      <c r="C1183" s="73"/>
      <c r="D1183" s="74">
        <f>SUM(D1184)</f>
        <v>0</v>
      </c>
      <c r="E1183" s="74">
        <f>SUM(E1184)</f>
        <v>0</v>
      </c>
      <c r="F1183" s="75">
        <f t="shared" si="171"/>
        <v>0</v>
      </c>
      <c r="G1183" s="25">
        <f t="shared" si="170"/>
        <v>0</v>
      </c>
      <c r="H1183" s="74">
        <f>SUM(H1184)</f>
        <v>0</v>
      </c>
      <c r="I1183" s="76">
        <f t="shared" si="175"/>
        <v>0</v>
      </c>
      <c r="J1183" s="74">
        <f>SUM(J1184)</f>
        <v>0</v>
      </c>
      <c r="K1183" s="25">
        <f t="shared" si="172"/>
        <v>0</v>
      </c>
      <c r="L1183" s="75">
        <f t="shared" si="169"/>
        <v>0</v>
      </c>
      <c r="M1183" s="25">
        <f t="shared" si="173"/>
        <v>0</v>
      </c>
      <c r="N1183" s="74">
        <f>SUM(N1184)</f>
        <v>0</v>
      </c>
      <c r="O1183" s="25">
        <f t="shared" si="174"/>
        <v>0</v>
      </c>
      <c r="P1183" s="76">
        <f t="shared" si="168"/>
        <v>0</v>
      </c>
    </row>
    <row r="1184" spans="1:16" ht="26.25" hidden="1" x14ac:dyDescent="0.25">
      <c r="A1184" s="72">
        <v>3311403310791230</v>
      </c>
      <c r="B1184" s="31" t="s">
        <v>1057</v>
      </c>
      <c r="C1184" s="73"/>
      <c r="D1184" s="64"/>
      <c r="E1184" s="64"/>
      <c r="F1184" s="75">
        <f t="shared" si="171"/>
        <v>0</v>
      </c>
      <c r="G1184" s="25">
        <f t="shared" si="170"/>
        <v>0</v>
      </c>
      <c r="H1184" s="64"/>
      <c r="I1184" s="76">
        <f t="shared" si="175"/>
        <v>0</v>
      </c>
      <c r="J1184" s="64"/>
      <c r="K1184" s="25">
        <f t="shared" si="172"/>
        <v>0</v>
      </c>
      <c r="L1184" s="75">
        <f t="shared" si="169"/>
        <v>0</v>
      </c>
      <c r="M1184" s="25">
        <f t="shared" si="173"/>
        <v>0</v>
      </c>
      <c r="N1184" s="64"/>
      <c r="O1184" s="25">
        <f t="shared" si="174"/>
        <v>0</v>
      </c>
      <c r="P1184" s="76">
        <f t="shared" ref="P1184:P1247" si="176">SUM(F1184-N1184)</f>
        <v>0</v>
      </c>
    </row>
    <row r="1185" spans="1:16" ht="26.25" hidden="1" x14ac:dyDescent="0.25">
      <c r="A1185" s="100">
        <v>3311403310794</v>
      </c>
      <c r="B1185" s="31" t="s">
        <v>1058</v>
      </c>
      <c r="C1185" s="73"/>
      <c r="D1185" s="74">
        <f>SUM(D1186)</f>
        <v>0</v>
      </c>
      <c r="E1185" s="74">
        <f>SUM(E1186)</f>
        <v>0</v>
      </c>
      <c r="F1185" s="75">
        <f t="shared" si="171"/>
        <v>0</v>
      </c>
      <c r="G1185" s="25">
        <f t="shared" si="170"/>
        <v>0</v>
      </c>
      <c r="H1185" s="74">
        <f>SUM(H1186)</f>
        <v>0</v>
      </c>
      <c r="I1185" s="76">
        <f t="shared" si="175"/>
        <v>0</v>
      </c>
      <c r="J1185" s="74">
        <f>SUM(J1186)</f>
        <v>0</v>
      </c>
      <c r="K1185" s="25">
        <f t="shared" si="172"/>
        <v>0</v>
      </c>
      <c r="L1185" s="75">
        <f t="shared" ref="L1185:L1248" si="177">SUM(N1185-J1185)</f>
        <v>0</v>
      </c>
      <c r="M1185" s="25">
        <f t="shared" si="173"/>
        <v>0</v>
      </c>
      <c r="N1185" s="74">
        <f>SUM(N1186)</f>
        <v>0</v>
      </c>
      <c r="O1185" s="25">
        <f t="shared" si="174"/>
        <v>0</v>
      </c>
      <c r="P1185" s="76">
        <f t="shared" si="176"/>
        <v>0</v>
      </c>
    </row>
    <row r="1186" spans="1:16" ht="26.25" hidden="1" x14ac:dyDescent="0.25">
      <c r="A1186" s="100">
        <v>3311403310794230</v>
      </c>
      <c r="B1186" s="31" t="s">
        <v>1058</v>
      </c>
      <c r="C1186" s="73"/>
      <c r="D1186" s="64"/>
      <c r="E1186" s="64"/>
      <c r="F1186" s="75">
        <f t="shared" si="171"/>
        <v>0</v>
      </c>
      <c r="G1186" s="25">
        <f t="shared" si="170"/>
        <v>0</v>
      </c>
      <c r="H1186" s="64"/>
      <c r="I1186" s="76">
        <f t="shared" si="175"/>
        <v>0</v>
      </c>
      <c r="J1186" s="64"/>
      <c r="K1186" s="25">
        <f t="shared" si="172"/>
        <v>0</v>
      </c>
      <c r="L1186" s="75">
        <f t="shared" si="177"/>
        <v>0</v>
      </c>
      <c r="M1186" s="25">
        <f t="shared" si="173"/>
        <v>0</v>
      </c>
      <c r="N1186" s="64"/>
      <c r="O1186" s="25">
        <f t="shared" si="174"/>
        <v>0</v>
      </c>
      <c r="P1186" s="76">
        <f t="shared" si="176"/>
        <v>0</v>
      </c>
    </row>
    <row r="1187" spans="1:16" ht="26.25" hidden="1" x14ac:dyDescent="0.25">
      <c r="A1187" s="72">
        <v>3311403310800</v>
      </c>
      <c r="B1187" s="31" t="s">
        <v>1059</v>
      </c>
      <c r="C1187" s="73"/>
      <c r="D1187" s="74">
        <f>SUM(D1188)</f>
        <v>0</v>
      </c>
      <c r="E1187" s="74">
        <f>SUM(E1188)</f>
        <v>0</v>
      </c>
      <c r="F1187" s="75">
        <f t="shared" si="171"/>
        <v>0</v>
      </c>
      <c r="G1187" s="25">
        <f t="shared" si="170"/>
        <v>0</v>
      </c>
      <c r="H1187" s="74">
        <f>SUM(H1188)</f>
        <v>0</v>
      </c>
      <c r="I1187" s="76">
        <f t="shared" si="175"/>
        <v>0</v>
      </c>
      <c r="J1187" s="74">
        <f>SUM(J1188)</f>
        <v>0</v>
      </c>
      <c r="K1187" s="25">
        <f t="shared" si="172"/>
        <v>0</v>
      </c>
      <c r="L1187" s="75">
        <f t="shared" si="177"/>
        <v>0</v>
      </c>
      <c r="M1187" s="25">
        <f t="shared" si="173"/>
        <v>0</v>
      </c>
      <c r="N1187" s="74">
        <f>SUM(N1188)</f>
        <v>0</v>
      </c>
      <c r="O1187" s="25">
        <f t="shared" si="174"/>
        <v>0</v>
      </c>
      <c r="P1187" s="76">
        <f t="shared" si="176"/>
        <v>0</v>
      </c>
    </row>
    <row r="1188" spans="1:16" ht="26.25" hidden="1" x14ac:dyDescent="0.25">
      <c r="A1188" s="72">
        <v>3311403310800230</v>
      </c>
      <c r="B1188" s="31" t="s">
        <v>1059</v>
      </c>
      <c r="C1188" s="73"/>
      <c r="D1188" s="64"/>
      <c r="E1188" s="64"/>
      <c r="F1188" s="75">
        <f t="shared" si="171"/>
        <v>0</v>
      </c>
      <c r="G1188" s="25">
        <f t="shared" si="170"/>
        <v>0</v>
      </c>
      <c r="H1188" s="64"/>
      <c r="I1188" s="76">
        <f t="shared" si="175"/>
        <v>0</v>
      </c>
      <c r="J1188" s="64"/>
      <c r="K1188" s="25">
        <f t="shared" si="172"/>
        <v>0</v>
      </c>
      <c r="L1188" s="75">
        <f t="shared" si="177"/>
        <v>0</v>
      </c>
      <c r="M1188" s="25">
        <f t="shared" si="173"/>
        <v>0</v>
      </c>
      <c r="N1188" s="64"/>
      <c r="O1188" s="25">
        <f t="shared" si="174"/>
        <v>0</v>
      </c>
      <c r="P1188" s="76">
        <f t="shared" si="176"/>
        <v>0</v>
      </c>
    </row>
    <row r="1189" spans="1:16" hidden="1" x14ac:dyDescent="0.25">
      <c r="A1189" s="100">
        <v>3311403310818</v>
      </c>
      <c r="B1189" s="101" t="s">
        <v>1013</v>
      </c>
      <c r="C1189" s="73"/>
      <c r="D1189" s="74">
        <f>SUM(D1190)</f>
        <v>0</v>
      </c>
      <c r="E1189" s="74">
        <f>SUM(E1190)</f>
        <v>0</v>
      </c>
      <c r="F1189" s="75">
        <f t="shared" si="171"/>
        <v>0</v>
      </c>
      <c r="G1189" s="25">
        <f t="shared" si="170"/>
        <v>0</v>
      </c>
      <c r="H1189" s="74">
        <f>SUM(H1190)</f>
        <v>0</v>
      </c>
      <c r="I1189" s="76">
        <f t="shared" si="175"/>
        <v>0</v>
      </c>
      <c r="J1189" s="74">
        <f>SUM(J1190)</f>
        <v>0</v>
      </c>
      <c r="K1189" s="25">
        <f t="shared" si="172"/>
        <v>0</v>
      </c>
      <c r="L1189" s="75">
        <f t="shared" si="177"/>
        <v>0</v>
      </c>
      <c r="M1189" s="25">
        <f t="shared" si="173"/>
        <v>0</v>
      </c>
      <c r="N1189" s="74">
        <f>SUM(N1190)</f>
        <v>0</v>
      </c>
      <c r="O1189" s="25">
        <f t="shared" si="174"/>
        <v>0</v>
      </c>
      <c r="P1189" s="76">
        <f t="shared" si="176"/>
        <v>0</v>
      </c>
    </row>
    <row r="1190" spans="1:16" hidden="1" x14ac:dyDescent="0.25">
      <c r="A1190" s="100">
        <v>3311403310818230</v>
      </c>
      <c r="B1190" s="101" t="s">
        <v>1060</v>
      </c>
      <c r="C1190" s="73"/>
      <c r="D1190" s="64"/>
      <c r="E1190" s="64"/>
      <c r="F1190" s="75">
        <f t="shared" si="171"/>
        <v>0</v>
      </c>
      <c r="G1190" s="25">
        <f t="shared" si="170"/>
        <v>0</v>
      </c>
      <c r="H1190" s="64"/>
      <c r="I1190" s="76">
        <f t="shared" si="175"/>
        <v>0</v>
      </c>
      <c r="J1190" s="64"/>
      <c r="K1190" s="25">
        <f t="shared" si="172"/>
        <v>0</v>
      </c>
      <c r="L1190" s="75">
        <f t="shared" si="177"/>
        <v>0</v>
      </c>
      <c r="M1190" s="25">
        <f t="shared" si="173"/>
        <v>0</v>
      </c>
      <c r="N1190" s="64"/>
      <c r="O1190" s="25">
        <f t="shared" si="174"/>
        <v>0</v>
      </c>
      <c r="P1190" s="76">
        <f t="shared" si="176"/>
        <v>0</v>
      </c>
    </row>
    <row r="1191" spans="1:16" ht="26.25" hidden="1" x14ac:dyDescent="0.25">
      <c r="A1191" s="72">
        <v>3311403310822</v>
      </c>
      <c r="B1191" s="31" t="s">
        <v>1061</v>
      </c>
      <c r="C1191" s="73"/>
      <c r="D1191" s="74">
        <f>SUM(D1192:D1194)</f>
        <v>0</v>
      </c>
      <c r="E1191" s="74">
        <f>SUM(E1192:E1194)</f>
        <v>0</v>
      </c>
      <c r="F1191" s="75">
        <f t="shared" si="171"/>
        <v>0</v>
      </c>
      <c r="G1191" s="25">
        <f t="shared" si="170"/>
        <v>0</v>
      </c>
      <c r="H1191" s="74">
        <f>SUM(H1192:H1194)</f>
        <v>0</v>
      </c>
      <c r="I1191" s="76">
        <f t="shared" si="175"/>
        <v>0</v>
      </c>
      <c r="J1191" s="74">
        <f>SUM(J1192:J1194)</f>
        <v>0</v>
      </c>
      <c r="K1191" s="25">
        <f t="shared" si="172"/>
        <v>0</v>
      </c>
      <c r="L1191" s="75">
        <f t="shared" si="177"/>
        <v>0</v>
      </c>
      <c r="M1191" s="25">
        <f t="shared" si="173"/>
        <v>0</v>
      </c>
      <c r="N1191" s="74">
        <f>SUM(N1192:N1194)</f>
        <v>0</v>
      </c>
      <c r="O1191" s="25">
        <f t="shared" si="174"/>
        <v>0</v>
      </c>
      <c r="P1191" s="76">
        <f t="shared" si="176"/>
        <v>0</v>
      </c>
    </row>
    <row r="1192" spans="1:16" ht="26.25" hidden="1" x14ac:dyDescent="0.25">
      <c r="A1192" s="72">
        <v>3311403310822230</v>
      </c>
      <c r="B1192" s="31" t="s">
        <v>1061</v>
      </c>
      <c r="C1192" s="73"/>
      <c r="D1192" s="64"/>
      <c r="E1192" s="64"/>
      <c r="F1192" s="75">
        <f t="shared" si="171"/>
        <v>0</v>
      </c>
      <c r="G1192" s="25">
        <f t="shared" si="170"/>
        <v>0</v>
      </c>
      <c r="H1192" s="64"/>
      <c r="I1192" s="76">
        <f t="shared" si="175"/>
        <v>0</v>
      </c>
      <c r="J1192" s="64"/>
      <c r="K1192" s="25">
        <f t="shared" si="172"/>
        <v>0</v>
      </c>
      <c r="L1192" s="75">
        <f t="shared" si="177"/>
        <v>0</v>
      </c>
      <c r="M1192" s="25">
        <f t="shared" si="173"/>
        <v>0</v>
      </c>
      <c r="N1192" s="64"/>
      <c r="O1192" s="25">
        <f t="shared" si="174"/>
        <v>0</v>
      </c>
      <c r="P1192" s="76">
        <f t="shared" si="176"/>
        <v>0</v>
      </c>
    </row>
    <row r="1193" spans="1:16" ht="26.25" hidden="1" x14ac:dyDescent="0.25">
      <c r="A1193" s="72">
        <v>3311403310822230</v>
      </c>
      <c r="B1193" s="31" t="s">
        <v>1061</v>
      </c>
      <c r="C1193" s="73"/>
      <c r="D1193" s="64"/>
      <c r="E1193" s="64"/>
      <c r="F1193" s="75">
        <f t="shared" si="171"/>
        <v>0</v>
      </c>
      <c r="G1193" s="25">
        <f t="shared" si="170"/>
        <v>0</v>
      </c>
      <c r="H1193" s="64"/>
      <c r="I1193" s="76">
        <f t="shared" si="175"/>
        <v>0</v>
      </c>
      <c r="J1193" s="64"/>
      <c r="K1193" s="25">
        <f t="shared" si="172"/>
        <v>0</v>
      </c>
      <c r="L1193" s="75">
        <f t="shared" si="177"/>
        <v>0</v>
      </c>
      <c r="M1193" s="25">
        <f t="shared" si="173"/>
        <v>0</v>
      </c>
      <c r="N1193" s="64"/>
      <c r="O1193" s="25">
        <f t="shared" si="174"/>
        <v>0</v>
      </c>
      <c r="P1193" s="76">
        <f t="shared" si="176"/>
        <v>0</v>
      </c>
    </row>
    <row r="1194" spans="1:16" ht="26.25" hidden="1" x14ac:dyDescent="0.25">
      <c r="A1194" s="72">
        <v>3311403310822230</v>
      </c>
      <c r="B1194" s="31" t="s">
        <v>1061</v>
      </c>
      <c r="C1194" s="73"/>
      <c r="D1194" s="64"/>
      <c r="E1194" s="64"/>
      <c r="F1194" s="75">
        <f t="shared" si="171"/>
        <v>0</v>
      </c>
      <c r="G1194" s="25">
        <f t="shared" si="170"/>
        <v>0</v>
      </c>
      <c r="H1194" s="64"/>
      <c r="I1194" s="76">
        <f t="shared" si="175"/>
        <v>0</v>
      </c>
      <c r="J1194" s="64"/>
      <c r="K1194" s="25">
        <f t="shared" si="172"/>
        <v>0</v>
      </c>
      <c r="L1194" s="75">
        <f t="shared" si="177"/>
        <v>0</v>
      </c>
      <c r="M1194" s="25">
        <f t="shared" si="173"/>
        <v>0</v>
      </c>
      <c r="N1194" s="64"/>
      <c r="O1194" s="25">
        <f t="shared" si="174"/>
        <v>0</v>
      </c>
      <c r="P1194" s="76">
        <f t="shared" si="176"/>
        <v>0</v>
      </c>
    </row>
    <row r="1195" spans="1:16" ht="26.25" hidden="1" x14ac:dyDescent="0.25">
      <c r="A1195" s="72">
        <v>3311403310825</v>
      </c>
      <c r="B1195" s="31" t="s">
        <v>1062</v>
      </c>
      <c r="C1195" s="73"/>
      <c r="D1195" s="74">
        <f>SUM(D1196)</f>
        <v>0</v>
      </c>
      <c r="E1195" s="74">
        <f>SUM(E1196)</f>
        <v>0</v>
      </c>
      <c r="F1195" s="75">
        <f t="shared" si="171"/>
        <v>0</v>
      </c>
      <c r="G1195" s="25">
        <f t="shared" si="170"/>
        <v>0</v>
      </c>
      <c r="H1195" s="74">
        <f>SUM(H1196)</f>
        <v>0</v>
      </c>
      <c r="I1195" s="76">
        <f t="shared" si="175"/>
        <v>0</v>
      </c>
      <c r="J1195" s="74">
        <f>SUM(J1196)</f>
        <v>0</v>
      </c>
      <c r="K1195" s="25">
        <f t="shared" si="172"/>
        <v>0</v>
      </c>
      <c r="L1195" s="75">
        <f t="shared" si="177"/>
        <v>0</v>
      </c>
      <c r="M1195" s="25">
        <f t="shared" si="173"/>
        <v>0</v>
      </c>
      <c r="N1195" s="74">
        <f>SUM(N1196)</f>
        <v>0</v>
      </c>
      <c r="O1195" s="25">
        <f t="shared" si="174"/>
        <v>0</v>
      </c>
      <c r="P1195" s="76">
        <f t="shared" si="176"/>
        <v>0</v>
      </c>
    </row>
    <row r="1196" spans="1:16" ht="26.25" hidden="1" x14ac:dyDescent="0.25">
      <c r="A1196" s="72">
        <v>3311403310825230</v>
      </c>
      <c r="B1196" s="31" t="s">
        <v>1062</v>
      </c>
      <c r="C1196" s="73"/>
      <c r="D1196" s="64"/>
      <c r="E1196" s="64"/>
      <c r="F1196" s="75">
        <f t="shared" si="171"/>
        <v>0</v>
      </c>
      <c r="G1196" s="25">
        <f t="shared" si="170"/>
        <v>0</v>
      </c>
      <c r="H1196" s="64"/>
      <c r="I1196" s="76">
        <f t="shared" si="175"/>
        <v>0</v>
      </c>
      <c r="J1196" s="64"/>
      <c r="K1196" s="25">
        <f t="shared" si="172"/>
        <v>0</v>
      </c>
      <c r="L1196" s="75">
        <f t="shared" si="177"/>
        <v>0</v>
      </c>
      <c r="M1196" s="25">
        <f t="shared" si="173"/>
        <v>0</v>
      </c>
      <c r="N1196" s="64"/>
      <c r="O1196" s="25">
        <f t="shared" si="174"/>
        <v>0</v>
      </c>
      <c r="P1196" s="76">
        <f t="shared" si="176"/>
        <v>0</v>
      </c>
    </row>
    <row r="1197" spans="1:16" ht="64.5" hidden="1" x14ac:dyDescent="0.25">
      <c r="A1197" s="72">
        <v>3311403310835</v>
      </c>
      <c r="B1197" s="31" t="s">
        <v>1063</v>
      </c>
      <c r="C1197" s="73"/>
      <c r="D1197" s="74">
        <f>SUM(D1198)</f>
        <v>0</v>
      </c>
      <c r="E1197" s="74">
        <f>SUM(E1198)</f>
        <v>0</v>
      </c>
      <c r="F1197" s="75">
        <f t="shared" si="171"/>
        <v>0</v>
      </c>
      <c r="G1197" s="25">
        <f t="shared" si="170"/>
        <v>0</v>
      </c>
      <c r="H1197" s="74">
        <f>SUM(H1198)</f>
        <v>0</v>
      </c>
      <c r="I1197" s="76">
        <f t="shared" si="175"/>
        <v>0</v>
      </c>
      <c r="J1197" s="74">
        <f>SUM(J1198)</f>
        <v>0</v>
      </c>
      <c r="K1197" s="25">
        <f t="shared" si="172"/>
        <v>0</v>
      </c>
      <c r="L1197" s="75">
        <f t="shared" si="177"/>
        <v>0</v>
      </c>
      <c r="M1197" s="25">
        <f t="shared" si="173"/>
        <v>0</v>
      </c>
      <c r="N1197" s="74">
        <f>SUM(N1198)</f>
        <v>0</v>
      </c>
      <c r="O1197" s="25">
        <f t="shared" si="174"/>
        <v>0</v>
      </c>
      <c r="P1197" s="76">
        <f t="shared" si="176"/>
        <v>0</v>
      </c>
    </row>
    <row r="1198" spans="1:16" ht="64.5" hidden="1" x14ac:dyDescent="0.25">
      <c r="A1198" s="72">
        <v>3311403310835230</v>
      </c>
      <c r="B1198" s="31" t="s">
        <v>1063</v>
      </c>
      <c r="C1198" s="73"/>
      <c r="D1198" s="64"/>
      <c r="E1198" s="64"/>
      <c r="F1198" s="75">
        <f t="shared" si="171"/>
        <v>0</v>
      </c>
      <c r="G1198" s="25">
        <f t="shared" si="170"/>
        <v>0</v>
      </c>
      <c r="H1198" s="64"/>
      <c r="I1198" s="76">
        <f t="shared" si="175"/>
        <v>0</v>
      </c>
      <c r="J1198" s="64"/>
      <c r="K1198" s="25">
        <f t="shared" si="172"/>
        <v>0</v>
      </c>
      <c r="L1198" s="75">
        <f t="shared" si="177"/>
        <v>0</v>
      </c>
      <c r="M1198" s="25">
        <f t="shared" si="173"/>
        <v>0</v>
      </c>
      <c r="N1198" s="64"/>
      <c r="O1198" s="25">
        <f t="shared" si="174"/>
        <v>0</v>
      </c>
      <c r="P1198" s="76">
        <f t="shared" si="176"/>
        <v>0</v>
      </c>
    </row>
    <row r="1199" spans="1:16" ht="26.25" hidden="1" x14ac:dyDescent="0.25">
      <c r="A1199" s="72">
        <v>3311403310844</v>
      </c>
      <c r="B1199" s="31" t="s">
        <v>1064</v>
      </c>
      <c r="C1199" s="73"/>
      <c r="D1199" s="74">
        <f>SUM(D1200:D1201)</f>
        <v>0</v>
      </c>
      <c r="E1199" s="74">
        <f>SUM(E1200:E1201)</f>
        <v>0</v>
      </c>
      <c r="F1199" s="75">
        <f t="shared" si="171"/>
        <v>0</v>
      </c>
      <c r="G1199" s="25">
        <f t="shared" si="170"/>
        <v>0</v>
      </c>
      <c r="H1199" s="74">
        <f>SUM(H1200:H1201)</f>
        <v>0</v>
      </c>
      <c r="I1199" s="76">
        <f t="shared" si="175"/>
        <v>0</v>
      </c>
      <c r="J1199" s="74">
        <f>SUM(J1200:J1201)</f>
        <v>0</v>
      </c>
      <c r="K1199" s="25">
        <f t="shared" si="172"/>
        <v>0</v>
      </c>
      <c r="L1199" s="75">
        <f t="shared" si="177"/>
        <v>0</v>
      </c>
      <c r="M1199" s="25">
        <f t="shared" si="173"/>
        <v>0</v>
      </c>
      <c r="N1199" s="74">
        <f>SUM(N1200:N1201)</f>
        <v>0</v>
      </c>
      <c r="O1199" s="25">
        <f t="shared" si="174"/>
        <v>0</v>
      </c>
      <c r="P1199" s="76">
        <f t="shared" si="176"/>
        <v>0</v>
      </c>
    </row>
    <row r="1200" spans="1:16" ht="26.25" hidden="1" x14ac:dyDescent="0.25">
      <c r="A1200" s="72">
        <v>3311403310844230</v>
      </c>
      <c r="B1200" s="31" t="s">
        <v>1064</v>
      </c>
      <c r="C1200" s="73"/>
      <c r="D1200" s="64"/>
      <c r="E1200" s="64"/>
      <c r="F1200" s="75">
        <f t="shared" si="171"/>
        <v>0</v>
      </c>
      <c r="G1200" s="25">
        <f t="shared" si="170"/>
        <v>0</v>
      </c>
      <c r="H1200" s="64"/>
      <c r="I1200" s="76">
        <f t="shared" si="175"/>
        <v>0</v>
      </c>
      <c r="J1200" s="64"/>
      <c r="K1200" s="25">
        <f t="shared" si="172"/>
        <v>0</v>
      </c>
      <c r="L1200" s="75">
        <f t="shared" si="177"/>
        <v>0</v>
      </c>
      <c r="M1200" s="25">
        <f t="shared" si="173"/>
        <v>0</v>
      </c>
      <c r="N1200" s="64"/>
      <c r="O1200" s="25">
        <f t="shared" si="174"/>
        <v>0</v>
      </c>
      <c r="P1200" s="76">
        <f t="shared" si="176"/>
        <v>0</v>
      </c>
    </row>
    <row r="1201" spans="1:16" ht="26.25" hidden="1" x14ac:dyDescent="0.25">
      <c r="A1201" s="72">
        <v>3311403310844230</v>
      </c>
      <c r="B1201" s="31" t="s">
        <v>1064</v>
      </c>
      <c r="C1201" s="73"/>
      <c r="D1201" s="64"/>
      <c r="E1201" s="64"/>
      <c r="F1201" s="75">
        <f t="shared" si="171"/>
        <v>0</v>
      </c>
      <c r="G1201" s="25">
        <f t="shared" si="170"/>
        <v>0</v>
      </c>
      <c r="H1201" s="64"/>
      <c r="I1201" s="76">
        <f t="shared" si="175"/>
        <v>0</v>
      </c>
      <c r="J1201" s="64"/>
      <c r="K1201" s="25">
        <f t="shared" si="172"/>
        <v>0</v>
      </c>
      <c r="L1201" s="75">
        <f t="shared" si="177"/>
        <v>0</v>
      </c>
      <c r="M1201" s="25">
        <f t="shared" si="173"/>
        <v>0</v>
      </c>
      <c r="N1201" s="64"/>
      <c r="O1201" s="25">
        <f t="shared" si="174"/>
        <v>0</v>
      </c>
      <c r="P1201" s="76">
        <f t="shared" si="176"/>
        <v>0</v>
      </c>
    </row>
    <row r="1202" spans="1:16" hidden="1" x14ac:dyDescent="0.25">
      <c r="A1202" s="100">
        <v>3311403310866</v>
      </c>
      <c r="B1202" s="31" t="s">
        <v>1065</v>
      </c>
      <c r="C1202" s="73"/>
      <c r="D1202" s="74">
        <f>SUM(D1203)</f>
        <v>0</v>
      </c>
      <c r="E1202" s="74">
        <f>SUM(E1203)</f>
        <v>0</v>
      </c>
      <c r="F1202" s="75">
        <f t="shared" si="171"/>
        <v>0</v>
      </c>
      <c r="G1202" s="25">
        <f t="shared" si="170"/>
        <v>0</v>
      </c>
      <c r="H1202" s="74">
        <f>SUM(H1203)</f>
        <v>0</v>
      </c>
      <c r="I1202" s="76">
        <f t="shared" si="175"/>
        <v>0</v>
      </c>
      <c r="J1202" s="74">
        <f>SUM(J1203)</f>
        <v>0</v>
      </c>
      <c r="K1202" s="25">
        <f t="shared" si="172"/>
        <v>0</v>
      </c>
      <c r="L1202" s="75">
        <f t="shared" si="177"/>
        <v>0</v>
      </c>
      <c r="M1202" s="25">
        <f t="shared" si="173"/>
        <v>0</v>
      </c>
      <c r="N1202" s="74">
        <f>SUM(N1203)</f>
        <v>0</v>
      </c>
      <c r="O1202" s="25">
        <f t="shared" si="174"/>
        <v>0</v>
      </c>
      <c r="P1202" s="76">
        <f t="shared" si="176"/>
        <v>0</v>
      </c>
    </row>
    <row r="1203" spans="1:16" hidden="1" x14ac:dyDescent="0.25">
      <c r="A1203" s="100">
        <v>3311403310866230</v>
      </c>
      <c r="B1203" s="31" t="s">
        <v>1065</v>
      </c>
      <c r="C1203" s="73"/>
      <c r="D1203" s="64"/>
      <c r="E1203" s="64"/>
      <c r="F1203" s="75">
        <f t="shared" si="171"/>
        <v>0</v>
      </c>
      <c r="G1203" s="25">
        <f t="shared" si="170"/>
        <v>0</v>
      </c>
      <c r="H1203" s="64"/>
      <c r="I1203" s="76">
        <f t="shared" si="175"/>
        <v>0</v>
      </c>
      <c r="J1203" s="64"/>
      <c r="K1203" s="25">
        <f t="shared" si="172"/>
        <v>0</v>
      </c>
      <c r="L1203" s="75">
        <f t="shared" si="177"/>
        <v>0</v>
      </c>
      <c r="M1203" s="25">
        <f t="shared" si="173"/>
        <v>0</v>
      </c>
      <c r="N1203" s="64"/>
      <c r="O1203" s="25">
        <f t="shared" si="174"/>
        <v>0</v>
      </c>
      <c r="P1203" s="76">
        <f t="shared" si="176"/>
        <v>0</v>
      </c>
    </row>
    <row r="1204" spans="1:16" hidden="1" x14ac:dyDescent="0.25">
      <c r="A1204" s="100">
        <v>3311403310873</v>
      </c>
      <c r="B1204" s="31" t="s">
        <v>1066</v>
      </c>
      <c r="C1204" s="73"/>
      <c r="D1204" s="74">
        <f>SUM(D1205)</f>
        <v>0</v>
      </c>
      <c r="E1204" s="74">
        <f>SUM(E1205)</f>
        <v>0</v>
      </c>
      <c r="F1204" s="75">
        <f t="shared" si="171"/>
        <v>0</v>
      </c>
      <c r="G1204" s="25">
        <f t="shared" si="170"/>
        <v>0</v>
      </c>
      <c r="H1204" s="74">
        <f>SUM(H1205)</f>
        <v>0</v>
      </c>
      <c r="I1204" s="76">
        <f t="shared" si="175"/>
        <v>0</v>
      </c>
      <c r="J1204" s="74">
        <f>SUM(J1205)</f>
        <v>0</v>
      </c>
      <c r="K1204" s="25">
        <f t="shared" si="172"/>
        <v>0</v>
      </c>
      <c r="L1204" s="75">
        <f t="shared" si="177"/>
        <v>0</v>
      </c>
      <c r="M1204" s="25">
        <f t="shared" si="173"/>
        <v>0</v>
      </c>
      <c r="N1204" s="74">
        <f>SUM(N1205)</f>
        <v>0</v>
      </c>
      <c r="O1204" s="25">
        <f t="shared" si="174"/>
        <v>0</v>
      </c>
      <c r="P1204" s="76">
        <f t="shared" si="176"/>
        <v>0</v>
      </c>
    </row>
    <row r="1205" spans="1:16" hidden="1" x14ac:dyDescent="0.25">
      <c r="A1205" s="100">
        <v>3311403310873230</v>
      </c>
      <c r="B1205" s="31" t="s">
        <v>1066</v>
      </c>
      <c r="C1205" s="73"/>
      <c r="D1205" s="64"/>
      <c r="E1205" s="64"/>
      <c r="F1205" s="75">
        <f t="shared" si="171"/>
        <v>0</v>
      </c>
      <c r="G1205" s="25">
        <f t="shared" si="170"/>
        <v>0</v>
      </c>
      <c r="H1205" s="64"/>
      <c r="I1205" s="76">
        <f t="shared" si="175"/>
        <v>0</v>
      </c>
      <c r="J1205" s="64"/>
      <c r="K1205" s="25">
        <f t="shared" si="172"/>
        <v>0</v>
      </c>
      <c r="L1205" s="75">
        <f t="shared" si="177"/>
        <v>0</v>
      </c>
      <c r="M1205" s="25">
        <f t="shared" si="173"/>
        <v>0</v>
      </c>
      <c r="N1205" s="64"/>
      <c r="O1205" s="25">
        <f t="shared" si="174"/>
        <v>0</v>
      </c>
      <c r="P1205" s="76">
        <f t="shared" si="176"/>
        <v>0</v>
      </c>
    </row>
    <row r="1206" spans="1:16" ht="26.25" hidden="1" x14ac:dyDescent="0.25">
      <c r="A1206" s="100">
        <v>3311403310906</v>
      </c>
      <c r="B1206" s="31" t="s">
        <v>1067</v>
      </c>
      <c r="C1206" s="73"/>
      <c r="D1206" s="74">
        <f>SUM(D1207)</f>
        <v>0</v>
      </c>
      <c r="E1206" s="74">
        <f>SUM(E1207)</f>
        <v>0</v>
      </c>
      <c r="F1206" s="75">
        <f t="shared" si="171"/>
        <v>0</v>
      </c>
      <c r="G1206" s="25">
        <f t="shared" si="170"/>
        <v>0</v>
      </c>
      <c r="H1206" s="74">
        <f>SUM(H1207)</f>
        <v>0</v>
      </c>
      <c r="I1206" s="76">
        <f t="shared" si="175"/>
        <v>0</v>
      </c>
      <c r="J1206" s="74">
        <f>SUM(J1207)</f>
        <v>0</v>
      </c>
      <c r="K1206" s="25">
        <f t="shared" si="172"/>
        <v>0</v>
      </c>
      <c r="L1206" s="75">
        <f t="shared" si="177"/>
        <v>0</v>
      </c>
      <c r="M1206" s="25">
        <f t="shared" si="173"/>
        <v>0</v>
      </c>
      <c r="N1206" s="74">
        <f>SUM(N1207)</f>
        <v>0</v>
      </c>
      <c r="O1206" s="25">
        <f t="shared" si="174"/>
        <v>0</v>
      </c>
      <c r="P1206" s="76">
        <f t="shared" si="176"/>
        <v>0</v>
      </c>
    </row>
    <row r="1207" spans="1:16" ht="26.25" hidden="1" x14ac:dyDescent="0.25">
      <c r="A1207" s="100">
        <v>3311403310906230</v>
      </c>
      <c r="B1207" s="31" t="s">
        <v>1067</v>
      </c>
      <c r="C1207" s="73"/>
      <c r="D1207" s="64"/>
      <c r="E1207" s="64"/>
      <c r="F1207" s="75">
        <f t="shared" si="171"/>
        <v>0</v>
      </c>
      <c r="G1207" s="25">
        <f t="shared" si="170"/>
        <v>0</v>
      </c>
      <c r="H1207" s="64"/>
      <c r="I1207" s="76">
        <f t="shared" si="175"/>
        <v>0</v>
      </c>
      <c r="J1207" s="64"/>
      <c r="K1207" s="25">
        <f t="shared" si="172"/>
        <v>0</v>
      </c>
      <c r="L1207" s="75">
        <f t="shared" si="177"/>
        <v>0</v>
      </c>
      <c r="M1207" s="25">
        <f t="shared" si="173"/>
        <v>0</v>
      </c>
      <c r="N1207" s="64"/>
      <c r="O1207" s="25">
        <f t="shared" si="174"/>
        <v>0</v>
      </c>
      <c r="P1207" s="76">
        <f t="shared" si="176"/>
        <v>0</v>
      </c>
    </row>
    <row r="1208" spans="1:16" hidden="1" x14ac:dyDescent="0.25">
      <c r="A1208" s="100">
        <v>3311403310907</v>
      </c>
      <c r="B1208" s="31" t="s">
        <v>1013</v>
      </c>
      <c r="C1208" s="73"/>
      <c r="D1208" s="74">
        <f>SUM(D1209)</f>
        <v>0</v>
      </c>
      <c r="E1208" s="74">
        <f>SUM(E1209)</f>
        <v>0</v>
      </c>
      <c r="F1208" s="75">
        <f t="shared" si="171"/>
        <v>0</v>
      </c>
      <c r="G1208" s="25">
        <f t="shared" si="170"/>
        <v>0</v>
      </c>
      <c r="H1208" s="74">
        <f>SUM(H1209)</f>
        <v>0</v>
      </c>
      <c r="I1208" s="76">
        <f t="shared" si="175"/>
        <v>0</v>
      </c>
      <c r="J1208" s="74">
        <f>SUM(J1209)</f>
        <v>0</v>
      </c>
      <c r="K1208" s="25">
        <f t="shared" si="172"/>
        <v>0</v>
      </c>
      <c r="L1208" s="75">
        <f t="shared" si="177"/>
        <v>0</v>
      </c>
      <c r="M1208" s="25">
        <f t="shared" si="173"/>
        <v>0</v>
      </c>
      <c r="N1208" s="74">
        <f>SUM(N1209)</f>
        <v>0</v>
      </c>
      <c r="O1208" s="25">
        <f t="shared" si="174"/>
        <v>0</v>
      </c>
      <c r="P1208" s="76">
        <f t="shared" si="176"/>
        <v>0</v>
      </c>
    </row>
    <row r="1209" spans="1:16" hidden="1" x14ac:dyDescent="0.25">
      <c r="A1209" s="100">
        <v>3311403310907230</v>
      </c>
      <c r="B1209" s="31" t="s">
        <v>1013</v>
      </c>
      <c r="C1209" s="73"/>
      <c r="D1209" s="64"/>
      <c r="E1209" s="64"/>
      <c r="F1209" s="75">
        <f t="shared" si="171"/>
        <v>0</v>
      </c>
      <c r="G1209" s="25">
        <f t="shared" si="170"/>
        <v>0</v>
      </c>
      <c r="H1209" s="64"/>
      <c r="I1209" s="76">
        <f t="shared" si="175"/>
        <v>0</v>
      </c>
      <c r="J1209" s="64"/>
      <c r="K1209" s="25">
        <f t="shared" si="172"/>
        <v>0</v>
      </c>
      <c r="L1209" s="75">
        <f t="shared" si="177"/>
        <v>0</v>
      </c>
      <c r="M1209" s="25">
        <f t="shared" si="173"/>
        <v>0</v>
      </c>
      <c r="N1209" s="64"/>
      <c r="O1209" s="25">
        <f t="shared" si="174"/>
        <v>0</v>
      </c>
      <c r="P1209" s="76">
        <f t="shared" si="176"/>
        <v>0</v>
      </c>
    </row>
    <row r="1210" spans="1:16" ht="26.25" hidden="1" x14ac:dyDescent="0.25">
      <c r="A1210" s="72">
        <v>3311403310908</v>
      </c>
      <c r="B1210" s="31" t="s">
        <v>1068</v>
      </c>
      <c r="C1210" s="73"/>
      <c r="D1210" s="74">
        <f>SUM(D1211)</f>
        <v>0</v>
      </c>
      <c r="E1210" s="74">
        <f>SUM(E1211)</f>
        <v>0</v>
      </c>
      <c r="F1210" s="75">
        <f t="shared" si="171"/>
        <v>0</v>
      </c>
      <c r="G1210" s="25">
        <f t="shared" si="170"/>
        <v>0</v>
      </c>
      <c r="H1210" s="74">
        <f>SUM(H1211)</f>
        <v>0</v>
      </c>
      <c r="I1210" s="76">
        <f t="shared" si="175"/>
        <v>0</v>
      </c>
      <c r="J1210" s="74">
        <f>SUM(J1211)</f>
        <v>0</v>
      </c>
      <c r="K1210" s="25">
        <f t="shared" si="172"/>
        <v>0</v>
      </c>
      <c r="L1210" s="75">
        <f t="shared" si="177"/>
        <v>0</v>
      </c>
      <c r="M1210" s="25">
        <f t="shared" si="173"/>
        <v>0</v>
      </c>
      <c r="N1210" s="74">
        <f>SUM(N1211)</f>
        <v>0</v>
      </c>
      <c r="O1210" s="25">
        <f t="shared" si="174"/>
        <v>0</v>
      </c>
      <c r="P1210" s="76">
        <f t="shared" si="176"/>
        <v>0</v>
      </c>
    </row>
    <row r="1211" spans="1:16" ht="26.25" hidden="1" x14ac:dyDescent="0.25">
      <c r="A1211" s="72">
        <v>3311403310908230</v>
      </c>
      <c r="B1211" s="31" t="s">
        <v>1068</v>
      </c>
      <c r="C1211" s="73"/>
      <c r="D1211" s="64"/>
      <c r="E1211" s="64"/>
      <c r="F1211" s="75">
        <f t="shared" si="171"/>
        <v>0</v>
      </c>
      <c r="G1211" s="25">
        <f t="shared" si="170"/>
        <v>0</v>
      </c>
      <c r="H1211" s="64"/>
      <c r="I1211" s="76">
        <f t="shared" si="175"/>
        <v>0</v>
      </c>
      <c r="J1211" s="64"/>
      <c r="K1211" s="25">
        <f t="shared" si="172"/>
        <v>0</v>
      </c>
      <c r="L1211" s="75">
        <f t="shared" si="177"/>
        <v>0</v>
      </c>
      <c r="M1211" s="25">
        <f t="shared" si="173"/>
        <v>0</v>
      </c>
      <c r="N1211" s="64"/>
      <c r="O1211" s="25">
        <f t="shared" si="174"/>
        <v>0</v>
      </c>
      <c r="P1211" s="76">
        <f t="shared" si="176"/>
        <v>0</v>
      </c>
    </row>
    <row r="1212" spans="1:16" hidden="1" x14ac:dyDescent="0.25">
      <c r="A1212" s="72">
        <v>3311403311122</v>
      </c>
      <c r="B1212" s="31" t="s">
        <v>1069</v>
      </c>
      <c r="C1212" s="73"/>
      <c r="D1212" s="74">
        <f>SUM(D1213)</f>
        <v>0</v>
      </c>
      <c r="E1212" s="74">
        <f>SUM(E1213)</f>
        <v>0</v>
      </c>
      <c r="F1212" s="75">
        <f t="shared" si="171"/>
        <v>0</v>
      </c>
      <c r="G1212" s="25">
        <f t="shared" si="170"/>
        <v>0</v>
      </c>
      <c r="H1212" s="74">
        <f>SUM(H1213)</f>
        <v>0</v>
      </c>
      <c r="I1212" s="76">
        <f t="shared" si="175"/>
        <v>0</v>
      </c>
      <c r="J1212" s="74">
        <f>SUM(J1213)</f>
        <v>0</v>
      </c>
      <c r="K1212" s="25">
        <f t="shared" si="172"/>
        <v>0</v>
      </c>
      <c r="L1212" s="75">
        <f t="shared" si="177"/>
        <v>0</v>
      </c>
      <c r="M1212" s="25">
        <f t="shared" si="173"/>
        <v>0</v>
      </c>
      <c r="N1212" s="74">
        <f>SUM(N1213)</f>
        <v>0</v>
      </c>
      <c r="O1212" s="25">
        <f t="shared" si="174"/>
        <v>0</v>
      </c>
      <c r="P1212" s="76">
        <f t="shared" si="176"/>
        <v>0</v>
      </c>
    </row>
    <row r="1213" spans="1:16" hidden="1" x14ac:dyDescent="0.25">
      <c r="A1213" s="72">
        <v>3311403311122230</v>
      </c>
      <c r="B1213" s="31" t="s">
        <v>1069</v>
      </c>
      <c r="C1213" s="73"/>
      <c r="D1213" s="64"/>
      <c r="E1213" s="64"/>
      <c r="F1213" s="75">
        <f t="shared" si="171"/>
        <v>0</v>
      </c>
      <c r="G1213" s="25">
        <f t="shared" si="170"/>
        <v>0</v>
      </c>
      <c r="H1213" s="64"/>
      <c r="I1213" s="76">
        <f t="shared" si="175"/>
        <v>0</v>
      </c>
      <c r="J1213" s="64"/>
      <c r="K1213" s="25">
        <f t="shared" si="172"/>
        <v>0</v>
      </c>
      <c r="L1213" s="75">
        <f t="shared" si="177"/>
        <v>0</v>
      </c>
      <c r="M1213" s="25">
        <f t="shared" si="173"/>
        <v>0</v>
      </c>
      <c r="N1213" s="64"/>
      <c r="O1213" s="25">
        <f t="shared" si="174"/>
        <v>0</v>
      </c>
      <c r="P1213" s="76">
        <f t="shared" si="176"/>
        <v>0</v>
      </c>
    </row>
    <row r="1214" spans="1:16" ht="39" hidden="1" x14ac:dyDescent="0.25">
      <c r="A1214" s="72">
        <v>3311403316036</v>
      </c>
      <c r="B1214" s="31" t="s">
        <v>1070</v>
      </c>
      <c r="C1214" s="73"/>
      <c r="D1214" s="74">
        <f>SUM(D1215)</f>
        <v>0</v>
      </c>
      <c r="E1214" s="74">
        <f>SUM(E1215)</f>
        <v>0</v>
      </c>
      <c r="F1214" s="75">
        <f t="shared" si="171"/>
        <v>0</v>
      </c>
      <c r="G1214" s="25">
        <f t="shared" si="170"/>
        <v>0</v>
      </c>
      <c r="H1214" s="74">
        <f>SUM(H1215)</f>
        <v>0</v>
      </c>
      <c r="I1214" s="76">
        <f t="shared" si="175"/>
        <v>0</v>
      </c>
      <c r="J1214" s="74">
        <f>SUM(J1215)</f>
        <v>0</v>
      </c>
      <c r="K1214" s="25">
        <f t="shared" si="172"/>
        <v>0</v>
      </c>
      <c r="L1214" s="75">
        <f t="shared" si="177"/>
        <v>0</v>
      </c>
      <c r="M1214" s="25">
        <f t="shared" si="173"/>
        <v>0</v>
      </c>
      <c r="N1214" s="74">
        <f>SUM(N1215)</f>
        <v>0</v>
      </c>
      <c r="O1214" s="25">
        <f t="shared" si="174"/>
        <v>0</v>
      </c>
      <c r="P1214" s="76">
        <f t="shared" si="176"/>
        <v>0</v>
      </c>
    </row>
    <row r="1215" spans="1:16" ht="39" hidden="1" x14ac:dyDescent="0.25">
      <c r="A1215" s="72">
        <v>3311403316036230</v>
      </c>
      <c r="B1215" s="31" t="s">
        <v>1070</v>
      </c>
      <c r="C1215" s="73"/>
      <c r="D1215" s="64"/>
      <c r="E1215" s="64"/>
      <c r="F1215" s="75">
        <f t="shared" si="171"/>
        <v>0</v>
      </c>
      <c r="G1215" s="25">
        <f t="shared" si="170"/>
        <v>0</v>
      </c>
      <c r="H1215" s="64"/>
      <c r="I1215" s="76">
        <f t="shared" si="175"/>
        <v>0</v>
      </c>
      <c r="J1215" s="64"/>
      <c r="K1215" s="25">
        <f t="shared" si="172"/>
        <v>0</v>
      </c>
      <c r="L1215" s="75">
        <f t="shared" si="177"/>
        <v>0</v>
      </c>
      <c r="M1215" s="25">
        <f t="shared" si="173"/>
        <v>0</v>
      </c>
      <c r="N1215" s="64"/>
      <c r="O1215" s="25">
        <f t="shared" si="174"/>
        <v>0</v>
      </c>
      <c r="P1215" s="76">
        <f t="shared" si="176"/>
        <v>0</v>
      </c>
    </row>
    <row r="1216" spans="1:16" hidden="1" x14ac:dyDescent="0.25">
      <c r="A1216" s="72">
        <v>3311403316094</v>
      </c>
      <c r="B1216" s="31" t="s">
        <v>1013</v>
      </c>
      <c r="C1216" s="73"/>
      <c r="D1216" s="74">
        <f>SUM(D1217:D1219)</f>
        <v>0</v>
      </c>
      <c r="E1216" s="74">
        <f>SUM(E1217:E1219)</f>
        <v>0</v>
      </c>
      <c r="F1216" s="75">
        <f t="shared" si="171"/>
        <v>0</v>
      </c>
      <c r="G1216" s="25">
        <f t="shared" si="170"/>
        <v>0</v>
      </c>
      <c r="H1216" s="74">
        <f>SUM(H1217:H1219)</f>
        <v>0</v>
      </c>
      <c r="I1216" s="76">
        <f t="shared" si="175"/>
        <v>0</v>
      </c>
      <c r="J1216" s="74">
        <f>SUM(J1217:J1219)</f>
        <v>0</v>
      </c>
      <c r="K1216" s="25">
        <f t="shared" si="172"/>
        <v>0</v>
      </c>
      <c r="L1216" s="75">
        <f t="shared" si="177"/>
        <v>0</v>
      </c>
      <c r="M1216" s="25">
        <f t="shared" si="173"/>
        <v>0</v>
      </c>
      <c r="N1216" s="74">
        <f>SUM(N1217:N1219)</f>
        <v>0</v>
      </c>
      <c r="O1216" s="25">
        <f t="shared" si="174"/>
        <v>0</v>
      </c>
      <c r="P1216" s="76">
        <f t="shared" si="176"/>
        <v>0</v>
      </c>
    </row>
    <row r="1217" spans="1:16" hidden="1" x14ac:dyDescent="0.25">
      <c r="A1217" s="72">
        <v>3311403316094230</v>
      </c>
      <c r="B1217" s="31" t="s">
        <v>1027</v>
      </c>
      <c r="C1217" s="73"/>
      <c r="D1217" s="64"/>
      <c r="E1217" s="64"/>
      <c r="F1217" s="75">
        <f t="shared" si="171"/>
        <v>0</v>
      </c>
      <c r="G1217" s="25">
        <f t="shared" si="170"/>
        <v>0</v>
      </c>
      <c r="H1217" s="64"/>
      <c r="I1217" s="76">
        <f t="shared" si="175"/>
        <v>0</v>
      </c>
      <c r="J1217" s="64"/>
      <c r="K1217" s="25">
        <f t="shared" si="172"/>
        <v>0</v>
      </c>
      <c r="L1217" s="75">
        <f t="shared" si="177"/>
        <v>0</v>
      </c>
      <c r="M1217" s="25">
        <f t="shared" si="173"/>
        <v>0</v>
      </c>
      <c r="N1217" s="64"/>
      <c r="O1217" s="25">
        <f t="shared" si="174"/>
        <v>0</v>
      </c>
      <c r="P1217" s="76">
        <f t="shared" si="176"/>
        <v>0</v>
      </c>
    </row>
    <row r="1218" spans="1:16" hidden="1" x14ac:dyDescent="0.25">
      <c r="A1218" s="72">
        <v>3311403316094230</v>
      </c>
      <c r="B1218" s="31" t="s">
        <v>1071</v>
      </c>
      <c r="C1218" s="73"/>
      <c r="D1218" s="64"/>
      <c r="E1218" s="64"/>
      <c r="F1218" s="75">
        <f t="shared" si="171"/>
        <v>0</v>
      </c>
      <c r="G1218" s="25">
        <f t="shared" si="170"/>
        <v>0</v>
      </c>
      <c r="H1218" s="64"/>
      <c r="I1218" s="76">
        <f t="shared" si="175"/>
        <v>0</v>
      </c>
      <c r="J1218" s="64"/>
      <c r="K1218" s="25">
        <f t="shared" si="172"/>
        <v>0</v>
      </c>
      <c r="L1218" s="75">
        <f t="shared" si="177"/>
        <v>0</v>
      </c>
      <c r="M1218" s="25">
        <f t="shared" si="173"/>
        <v>0</v>
      </c>
      <c r="N1218" s="64"/>
      <c r="O1218" s="25">
        <f t="shared" si="174"/>
        <v>0</v>
      </c>
      <c r="P1218" s="76">
        <f t="shared" si="176"/>
        <v>0</v>
      </c>
    </row>
    <row r="1219" spans="1:16" hidden="1" x14ac:dyDescent="0.25">
      <c r="A1219" s="72">
        <v>3311403316094230</v>
      </c>
      <c r="B1219" s="31" t="s">
        <v>1072</v>
      </c>
      <c r="C1219" s="73"/>
      <c r="D1219" s="64"/>
      <c r="E1219" s="64"/>
      <c r="F1219" s="75">
        <f t="shared" si="171"/>
        <v>0</v>
      </c>
      <c r="G1219" s="25">
        <f t="shared" si="170"/>
        <v>0</v>
      </c>
      <c r="H1219" s="64"/>
      <c r="I1219" s="76">
        <f t="shared" si="175"/>
        <v>0</v>
      </c>
      <c r="J1219" s="64"/>
      <c r="K1219" s="25">
        <f t="shared" si="172"/>
        <v>0</v>
      </c>
      <c r="L1219" s="75">
        <f t="shared" si="177"/>
        <v>0</v>
      </c>
      <c r="M1219" s="25">
        <f t="shared" si="173"/>
        <v>0</v>
      </c>
      <c r="N1219" s="64"/>
      <c r="O1219" s="25">
        <f t="shared" si="174"/>
        <v>0</v>
      </c>
      <c r="P1219" s="76">
        <f t="shared" si="176"/>
        <v>0</v>
      </c>
    </row>
    <row r="1220" spans="1:16" ht="26.25" hidden="1" x14ac:dyDescent="0.25">
      <c r="A1220" s="100">
        <v>3311403317032</v>
      </c>
      <c r="B1220" s="31" t="s">
        <v>1073</v>
      </c>
      <c r="C1220" s="73"/>
      <c r="D1220" s="74">
        <f>SUM(D1221)</f>
        <v>0</v>
      </c>
      <c r="E1220" s="74">
        <f>SUM(E1221)</f>
        <v>0</v>
      </c>
      <c r="F1220" s="75">
        <f t="shared" si="171"/>
        <v>0</v>
      </c>
      <c r="G1220" s="25">
        <f t="shared" si="170"/>
        <v>0</v>
      </c>
      <c r="H1220" s="74">
        <f>SUM(H1221)</f>
        <v>0</v>
      </c>
      <c r="I1220" s="76">
        <f t="shared" si="175"/>
        <v>0</v>
      </c>
      <c r="J1220" s="74">
        <f>SUM(J1221)</f>
        <v>0</v>
      </c>
      <c r="K1220" s="25">
        <f t="shared" si="172"/>
        <v>0</v>
      </c>
      <c r="L1220" s="75">
        <f t="shared" si="177"/>
        <v>0</v>
      </c>
      <c r="M1220" s="25">
        <f t="shared" si="173"/>
        <v>0</v>
      </c>
      <c r="N1220" s="74">
        <f>SUM(N1221)</f>
        <v>0</v>
      </c>
      <c r="O1220" s="25">
        <f t="shared" si="174"/>
        <v>0</v>
      </c>
      <c r="P1220" s="76">
        <f t="shared" si="176"/>
        <v>0</v>
      </c>
    </row>
    <row r="1221" spans="1:16" ht="26.25" hidden="1" x14ac:dyDescent="0.25">
      <c r="A1221" s="100">
        <v>3311403317032230</v>
      </c>
      <c r="B1221" s="31" t="s">
        <v>1073</v>
      </c>
      <c r="C1221" s="73"/>
      <c r="D1221" s="64"/>
      <c r="E1221" s="64"/>
      <c r="F1221" s="75">
        <f t="shared" si="171"/>
        <v>0</v>
      </c>
      <c r="G1221" s="25">
        <f t="shared" si="170"/>
        <v>0</v>
      </c>
      <c r="H1221" s="64"/>
      <c r="I1221" s="76">
        <f t="shared" si="175"/>
        <v>0</v>
      </c>
      <c r="J1221" s="64"/>
      <c r="K1221" s="25">
        <f t="shared" si="172"/>
        <v>0</v>
      </c>
      <c r="L1221" s="75">
        <f t="shared" si="177"/>
        <v>0</v>
      </c>
      <c r="M1221" s="25">
        <f t="shared" si="173"/>
        <v>0</v>
      </c>
      <c r="N1221" s="64"/>
      <c r="O1221" s="25">
        <f t="shared" si="174"/>
        <v>0</v>
      </c>
      <c r="P1221" s="76">
        <f t="shared" si="176"/>
        <v>0</v>
      </c>
    </row>
    <row r="1222" spans="1:16" hidden="1" x14ac:dyDescent="0.25">
      <c r="A1222" s="72">
        <v>3311403317096</v>
      </c>
      <c r="B1222" s="31" t="s">
        <v>1074</v>
      </c>
      <c r="C1222" s="73"/>
      <c r="D1222" s="74">
        <f>SUM(D1223)</f>
        <v>0</v>
      </c>
      <c r="E1222" s="74">
        <f>SUM(E1223)</f>
        <v>0</v>
      </c>
      <c r="F1222" s="75">
        <f t="shared" si="171"/>
        <v>0</v>
      </c>
      <c r="G1222" s="25">
        <f t="shared" si="170"/>
        <v>0</v>
      </c>
      <c r="H1222" s="74">
        <f>SUM(H1223)</f>
        <v>0</v>
      </c>
      <c r="I1222" s="76">
        <f t="shared" si="175"/>
        <v>0</v>
      </c>
      <c r="J1222" s="74">
        <f>SUM(J1223)</f>
        <v>0</v>
      </c>
      <c r="K1222" s="25">
        <f t="shared" si="172"/>
        <v>0</v>
      </c>
      <c r="L1222" s="75">
        <f t="shared" si="177"/>
        <v>0</v>
      </c>
      <c r="M1222" s="25">
        <f t="shared" si="173"/>
        <v>0</v>
      </c>
      <c r="N1222" s="74">
        <f>SUM(N1223)</f>
        <v>0</v>
      </c>
      <c r="O1222" s="25">
        <f t="shared" si="174"/>
        <v>0</v>
      </c>
      <c r="P1222" s="76">
        <f t="shared" si="176"/>
        <v>0</v>
      </c>
    </row>
    <row r="1223" spans="1:16" hidden="1" x14ac:dyDescent="0.25">
      <c r="A1223" s="72">
        <v>3311403317096230</v>
      </c>
      <c r="B1223" s="31" t="s">
        <v>1074</v>
      </c>
      <c r="C1223" s="73"/>
      <c r="D1223" s="64"/>
      <c r="E1223" s="64"/>
      <c r="F1223" s="75">
        <f t="shared" si="171"/>
        <v>0</v>
      </c>
      <c r="G1223" s="25">
        <f t="shared" si="170"/>
        <v>0</v>
      </c>
      <c r="H1223" s="64"/>
      <c r="I1223" s="76">
        <f t="shared" si="175"/>
        <v>0</v>
      </c>
      <c r="J1223" s="64"/>
      <c r="K1223" s="25">
        <f t="shared" si="172"/>
        <v>0</v>
      </c>
      <c r="L1223" s="75">
        <f t="shared" si="177"/>
        <v>0</v>
      </c>
      <c r="M1223" s="25">
        <f t="shared" si="173"/>
        <v>0</v>
      </c>
      <c r="N1223" s="64"/>
      <c r="O1223" s="25">
        <f t="shared" si="174"/>
        <v>0</v>
      </c>
      <c r="P1223" s="76">
        <f t="shared" si="176"/>
        <v>0</v>
      </c>
    </row>
    <row r="1224" spans="1:16" hidden="1" x14ac:dyDescent="0.25">
      <c r="A1224" s="72">
        <v>3311403317219</v>
      </c>
      <c r="B1224" s="31" t="s">
        <v>1075</v>
      </c>
      <c r="C1224" s="73"/>
      <c r="D1224" s="74">
        <f>SUM(D1225)</f>
        <v>0</v>
      </c>
      <c r="E1224" s="74">
        <f>SUM(E1225)</f>
        <v>0</v>
      </c>
      <c r="F1224" s="75">
        <f t="shared" si="171"/>
        <v>0</v>
      </c>
      <c r="G1224" s="25">
        <f t="shared" si="170"/>
        <v>0</v>
      </c>
      <c r="H1224" s="74">
        <f>SUM(H1225)</f>
        <v>0</v>
      </c>
      <c r="I1224" s="76">
        <f t="shared" si="175"/>
        <v>0</v>
      </c>
      <c r="J1224" s="74">
        <f>SUM(J1225)</f>
        <v>0</v>
      </c>
      <c r="K1224" s="25">
        <f t="shared" si="172"/>
        <v>0</v>
      </c>
      <c r="L1224" s="75">
        <f t="shared" si="177"/>
        <v>0</v>
      </c>
      <c r="M1224" s="25">
        <f t="shared" si="173"/>
        <v>0</v>
      </c>
      <c r="N1224" s="74">
        <f>SUM(N1225)</f>
        <v>0</v>
      </c>
      <c r="O1224" s="25">
        <f t="shared" si="174"/>
        <v>0</v>
      </c>
      <c r="P1224" s="76">
        <f t="shared" si="176"/>
        <v>0</v>
      </c>
    </row>
    <row r="1225" spans="1:16" hidden="1" x14ac:dyDescent="0.25">
      <c r="A1225" s="72">
        <v>3311403317219230</v>
      </c>
      <c r="B1225" s="31" t="s">
        <v>1076</v>
      </c>
      <c r="C1225" s="73"/>
      <c r="D1225" s="64"/>
      <c r="E1225" s="64"/>
      <c r="F1225" s="75">
        <f t="shared" si="171"/>
        <v>0</v>
      </c>
      <c r="G1225" s="25">
        <f t="shared" si="170"/>
        <v>0</v>
      </c>
      <c r="H1225" s="64"/>
      <c r="I1225" s="76">
        <f t="shared" si="175"/>
        <v>0</v>
      </c>
      <c r="J1225" s="64"/>
      <c r="K1225" s="25">
        <f t="shared" si="172"/>
        <v>0</v>
      </c>
      <c r="L1225" s="75">
        <f t="shared" si="177"/>
        <v>0</v>
      </c>
      <c r="M1225" s="25">
        <f t="shared" si="173"/>
        <v>0</v>
      </c>
      <c r="N1225" s="64"/>
      <c r="O1225" s="25">
        <f t="shared" si="174"/>
        <v>0</v>
      </c>
      <c r="P1225" s="76">
        <f t="shared" si="176"/>
        <v>0</v>
      </c>
    </row>
    <row r="1226" spans="1:16" x14ac:dyDescent="0.25">
      <c r="A1226" s="72">
        <v>3311403317225</v>
      </c>
      <c r="B1226" s="31" t="s">
        <v>1013</v>
      </c>
      <c r="C1226" s="73"/>
      <c r="D1226" s="74">
        <f>SUM(D1227)</f>
        <v>6534000000</v>
      </c>
      <c r="E1226" s="74">
        <f>SUM(E1227)</f>
        <v>-5939026446</v>
      </c>
      <c r="F1226" s="75">
        <f t="shared" si="171"/>
        <v>594973554</v>
      </c>
      <c r="G1226" s="25">
        <f t="shared" ref="G1226:G1290" si="178">IF(OR(F1226=0,F$7=0),0,F1226/F$7)*100</f>
        <v>1.4343659916535035E-2</v>
      </c>
      <c r="H1226" s="74">
        <f>SUM(H1227)</f>
        <v>0</v>
      </c>
      <c r="I1226" s="76">
        <f t="shared" si="175"/>
        <v>594973554</v>
      </c>
      <c r="J1226" s="74">
        <f>SUM(J1227)</f>
        <v>19209175</v>
      </c>
      <c r="K1226" s="25">
        <f t="shared" si="172"/>
        <v>3.2285762738288031</v>
      </c>
      <c r="L1226" s="75">
        <f t="shared" si="177"/>
        <v>296457885</v>
      </c>
      <c r="M1226" s="25">
        <f t="shared" si="173"/>
        <v>49.827069288528406</v>
      </c>
      <c r="N1226" s="74">
        <f>SUM(N1227)</f>
        <v>315667060</v>
      </c>
      <c r="O1226" s="25">
        <f t="shared" si="174"/>
        <v>53.055645562357213</v>
      </c>
      <c r="P1226" s="76">
        <f t="shared" si="176"/>
        <v>279306494</v>
      </c>
    </row>
    <row r="1227" spans="1:16" x14ac:dyDescent="0.25">
      <c r="A1227" s="72">
        <v>3311403317225</v>
      </c>
      <c r="B1227" s="31" t="s">
        <v>1013</v>
      </c>
      <c r="C1227" s="73"/>
      <c r="D1227" s="64">
        <v>6534000000</v>
      </c>
      <c r="E1227" s="64">
        <v>-5939026446</v>
      </c>
      <c r="F1227" s="75">
        <f t="shared" si="171"/>
        <v>594973554</v>
      </c>
      <c r="G1227" s="25">
        <f t="shared" si="178"/>
        <v>1.4343659916535035E-2</v>
      </c>
      <c r="H1227" s="64"/>
      <c r="I1227" s="76">
        <f t="shared" si="175"/>
        <v>594973554</v>
      </c>
      <c r="J1227" s="64">
        <v>19209175</v>
      </c>
      <c r="K1227" s="25">
        <f t="shared" si="172"/>
        <v>3.2285762738288031</v>
      </c>
      <c r="L1227" s="75">
        <f t="shared" si="177"/>
        <v>296457885</v>
      </c>
      <c r="M1227" s="25">
        <f t="shared" si="173"/>
        <v>49.827069288528406</v>
      </c>
      <c r="N1227" s="64">
        <v>315667060</v>
      </c>
      <c r="O1227" s="25">
        <f t="shared" si="174"/>
        <v>53.055645562357213</v>
      </c>
      <c r="P1227" s="76">
        <f t="shared" si="176"/>
        <v>279306494</v>
      </c>
    </row>
    <row r="1228" spans="1:16" ht="26.25" hidden="1" x14ac:dyDescent="0.25">
      <c r="A1228" s="72">
        <v>3311403317377</v>
      </c>
      <c r="B1228" s="31" t="s">
        <v>1077</v>
      </c>
      <c r="C1228" s="73"/>
      <c r="D1228" s="74">
        <f>SUM(D1229)</f>
        <v>0</v>
      </c>
      <c r="E1228" s="74">
        <f>SUM(E1229)</f>
        <v>0</v>
      </c>
      <c r="F1228" s="75">
        <f t="shared" si="171"/>
        <v>0</v>
      </c>
      <c r="G1228" s="25">
        <f t="shared" si="178"/>
        <v>0</v>
      </c>
      <c r="H1228" s="74">
        <f>SUM(H1229)</f>
        <v>0</v>
      </c>
      <c r="I1228" s="76">
        <f t="shared" si="175"/>
        <v>0</v>
      </c>
      <c r="J1228" s="74">
        <f>SUM(J1229)</f>
        <v>0</v>
      </c>
      <c r="K1228" s="25">
        <f t="shared" si="172"/>
        <v>0</v>
      </c>
      <c r="L1228" s="75">
        <f t="shared" si="177"/>
        <v>0</v>
      </c>
      <c r="M1228" s="25">
        <f t="shared" si="173"/>
        <v>0</v>
      </c>
      <c r="N1228" s="74">
        <f>SUM(N1229)</f>
        <v>0</v>
      </c>
      <c r="O1228" s="25">
        <f t="shared" si="174"/>
        <v>0</v>
      </c>
      <c r="P1228" s="76">
        <f t="shared" si="176"/>
        <v>0</v>
      </c>
    </row>
    <row r="1229" spans="1:16" ht="26.25" hidden="1" x14ac:dyDescent="0.25">
      <c r="A1229" s="72">
        <v>3311403317377230</v>
      </c>
      <c r="B1229" s="31" t="s">
        <v>1077</v>
      </c>
      <c r="C1229" s="73"/>
      <c r="D1229" s="64"/>
      <c r="E1229" s="64"/>
      <c r="F1229" s="75">
        <f t="shared" si="171"/>
        <v>0</v>
      </c>
      <c r="G1229" s="25">
        <f t="shared" si="178"/>
        <v>0</v>
      </c>
      <c r="H1229" s="64"/>
      <c r="I1229" s="76">
        <f t="shared" si="175"/>
        <v>0</v>
      </c>
      <c r="J1229" s="64"/>
      <c r="K1229" s="25">
        <f t="shared" si="172"/>
        <v>0</v>
      </c>
      <c r="L1229" s="75">
        <f t="shared" si="177"/>
        <v>0</v>
      </c>
      <c r="M1229" s="25">
        <f t="shared" si="173"/>
        <v>0</v>
      </c>
      <c r="N1229" s="64"/>
      <c r="O1229" s="25">
        <f t="shared" si="174"/>
        <v>0</v>
      </c>
      <c r="P1229" s="76">
        <f t="shared" si="176"/>
        <v>0</v>
      </c>
    </row>
    <row r="1230" spans="1:16" ht="26.25" hidden="1" x14ac:dyDescent="0.25">
      <c r="A1230" s="72">
        <v>3311403317379</v>
      </c>
      <c r="B1230" s="31" t="s">
        <v>1078</v>
      </c>
      <c r="C1230" s="73"/>
      <c r="D1230" s="74">
        <f>SUM(D1231)</f>
        <v>0</v>
      </c>
      <c r="E1230" s="74">
        <f>SUM(E1231)</f>
        <v>0</v>
      </c>
      <c r="F1230" s="75">
        <f t="shared" si="171"/>
        <v>0</v>
      </c>
      <c r="G1230" s="25">
        <f t="shared" si="178"/>
        <v>0</v>
      </c>
      <c r="H1230" s="74">
        <f>SUM(H1231)</f>
        <v>0</v>
      </c>
      <c r="I1230" s="76">
        <f t="shared" si="175"/>
        <v>0</v>
      </c>
      <c r="J1230" s="74">
        <f>SUM(J1231)</f>
        <v>0</v>
      </c>
      <c r="K1230" s="25">
        <f t="shared" si="172"/>
        <v>0</v>
      </c>
      <c r="L1230" s="75">
        <f t="shared" si="177"/>
        <v>0</v>
      </c>
      <c r="M1230" s="25">
        <f t="shared" si="173"/>
        <v>0</v>
      </c>
      <c r="N1230" s="74">
        <f>SUM(N1231)</f>
        <v>0</v>
      </c>
      <c r="O1230" s="25">
        <f t="shared" si="174"/>
        <v>0</v>
      </c>
      <c r="P1230" s="76">
        <f t="shared" si="176"/>
        <v>0</v>
      </c>
    </row>
    <row r="1231" spans="1:16" ht="26.25" hidden="1" x14ac:dyDescent="0.25">
      <c r="A1231" s="72">
        <v>3311403317379230</v>
      </c>
      <c r="B1231" s="31" t="s">
        <v>1078</v>
      </c>
      <c r="C1231" s="73"/>
      <c r="D1231" s="64"/>
      <c r="E1231" s="64"/>
      <c r="F1231" s="75">
        <f t="shared" si="171"/>
        <v>0</v>
      </c>
      <c r="G1231" s="25">
        <f t="shared" si="178"/>
        <v>0</v>
      </c>
      <c r="H1231" s="64"/>
      <c r="I1231" s="76">
        <f t="shared" si="175"/>
        <v>0</v>
      </c>
      <c r="J1231" s="64"/>
      <c r="K1231" s="25">
        <f t="shared" si="172"/>
        <v>0</v>
      </c>
      <c r="L1231" s="75">
        <f t="shared" si="177"/>
        <v>0</v>
      </c>
      <c r="M1231" s="25">
        <f t="shared" si="173"/>
        <v>0</v>
      </c>
      <c r="N1231" s="64"/>
      <c r="O1231" s="25">
        <f t="shared" si="174"/>
        <v>0</v>
      </c>
      <c r="P1231" s="76">
        <f t="shared" si="176"/>
        <v>0</v>
      </c>
    </row>
    <row r="1232" spans="1:16" ht="64.5" hidden="1" x14ac:dyDescent="0.25">
      <c r="A1232" s="72">
        <v>3311403317379</v>
      </c>
      <c r="B1232" s="31" t="s">
        <v>1063</v>
      </c>
      <c r="C1232" s="73"/>
      <c r="D1232" s="74">
        <f>SUM(D1233)</f>
        <v>0</v>
      </c>
      <c r="E1232" s="74">
        <f>SUM(E1233)</f>
        <v>0</v>
      </c>
      <c r="F1232" s="75">
        <f t="shared" si="171"/>
        <v>0</v>
      </c>
      <c r="G1232" s="25">
        <f t="shared" si="178"/>
        <v>0</v>
      </c>
      <c r="H1232" s="74">
        <f>SUM(H1233)</f>
        <v>0</v>
      </c>
      <c r="I1232" s="76">
        <f t="shared" si="175"/>
        <v>0</v>
      </c>
      <c r="J1232" s="74">
        <f>SUM(J1233)</f>
        <v>0</v>
      </c>
      <c r="K1232" s="25">
        <f t="shared" si="172"/>
        <v>0</v>
      </c>
      <c r="L1232" s="75">
        <f t="shared" si="177"/>
        <v>0</v>
      </c>
      <c r="M1232" s="25">
        <f t="shared" si="173"/>
        <v>0</v>
      </c>
      <c r="N1232" s="74">
        <f>SUM(N1233)</f>
        <v>0</v>
      </c>
      <c r="O1232" s="25">
        <f t="shared" si="174"/>
        <v>0</v>
      </c>
      <c r="P1232" s="76">
        <f t="shared" si="176"/>
        <v>0</v>
      </c>
    </row>
    <row r="1233" spans="1:16" hidden="1" x14ac:dyDescent="0.25">
      <c r="A1233" s="72">
        <v>3311403317379230</v>
      </c>
      <c r="B1233" s="31" t="s">
        <v>1079</v>
      </c>
      <c r="C1233" s="73"/>
      <c r="D1233" s="64"/>
      <c r="E1233" s="64"/>
      <c r="F1233" s="75">
        <f t="shared" si="171"/>
        <v>0</v>
      </c>
      <c r="G1233" s="25">
        <f t="shared" si="178"/>
        <v>0</v>
      </c>
      <c r="H1233" s="64"/>
      <c r="I1233" s="76">
        <f t="shared" si="175"/>
        <v>0</v>
      </c>
      <c r="J1233" s="64"/>
      <c r="K1233" s="25">
        <f t="shared" si="172"/>
        <v>0</v>
      </c>
      <c r="L1233" s="75">
        <f t="shared" si="177"/>
        <v>0</v>
      </c>
      <c r="M1233" s="25">
        <f t="shared" si="173"/>
        <v>0</v>
      </c>
      <c r="N1233" s="64"/>
      <c r="O1233" s="25">
        <f t="shared" si="174"/>
        <v>0</v>
      </c>
      <c r="P1233" s="76">
        <f t="shared" si="176"/>
        <v>0</v>
      </c>
    </row>
    <row r="1234" spans="1:16" ht="26.25" hidden="1" x14ac:dyDescent="0.25">
      <c r="A1234" s="100">
        <v>331140332</v>
      </c>
      <c r="B1234" s="31" t="s">
        <v>1080</v>
      </c>
      <c r="C1234" s="73"/>
      <c r="D1234" s="74">
        <f>SUM(D1235+D1237+D1239+D1241+D1243+D1245+D1250+D1253+D1255)</f>
        <v>0</v>
      </c>
      <c r="E1234" s="74">
        <f>SUM(E1235+E1237+E1239+E1241+E1243+E1245+E1250+E1253+E1255)</f>
        <v>0</v>
      </c>
      <c r="F1234" s="75">
        <f t="shared" si="171"/>
        <v>0</v>
      </c>
      <c r="G1234" s="25">
        <f t="shared" si="178"/>
        <v>0</v>
      </c>
      <c r="H1234" s="74">
        <f>SUM(H1235+H1237+H1239+H1241+H1243+H1245+H1250+H1253+H1255)</f>
        <v>0</v>
      </c>
      <c r="I1234" s="76">
        <f t="shared" si="175"/>
        <v>0</v>
      </c>
      <c r="J1234" s="74">
        <f>SUM(J1235+J1237+J1239+J1241+J1243+J1245+J1250+J1253+J1255)</f>
        <v>0</v>
      </c>
      <c r="K1234" s="25">
        <f t="shared" si="172"/>
        <v>0</v>
      </c>
      <c r="L1234" s="75">
        <f t="shared" si="177"/>
        <v>0</v>
      </c>
      <c r="M1234" s="25">
        <f t="shared" si="173"/>
        <v>0</v>
      </c>
      <c r="N1234" s="74">
        <f>SUM(N1235+N1237+N1239+N1241+N1243+N1245+N1250+N1253+N1255)</f>
        <v>0</v>
      </c>
      <c r="O1234" s="25">
        <f t="shared" si="174"/>
        <v>0</v>
      </c>
      <c r="P1234" s="76">
        <f t="shared" si="176"/>
        <v>0</v>
      </c>
    </row>
    <row r="1235" spans="1:16" hidden="1" x14ac:dyDescent="0.25">
      <c r="A1235" s="100">
        <v>3311403320188</v>
      </c>
      <c r="B1235" s="31" t="s">
        <v>1081</v>
      </c>
      <c r="C1235" s="73"/>
      <c r="D1235" s="74">
        <f>SUM(D1236)</f>
        <v>0</v>
      </c>
      <c r="E1235" s="74">
        <f>SUM(E1236)</f>
        <v>0</v>
      </c>
      <c r="F1235" s="75">
        <f t="shared" si="171"/>
        <v>0</v>
      </c>
      <c r="G1235" s="25">
        <f t="shared" si="178"/>
        <v>0</v>
      </c>
      <c r="H1235" s="74">
        <f>SUM(H1236)</f>
        <v>0</v>
      </c>
      <c r="I1235" s="76">
        <f t="shared" si="175"/>
        <v>0</v>
      </c>
      <c r="J1235" s="74">
        <f>SUM(J1236)</f>
        <v>0</v>
      </c>
      <c r="K1235" s="25">
        <f t="shared" si="172"/>
        <v>0</v>
      </c>
      <c r="L1235" s="75">
        <f t="shared" si="177"/>
        <v>0</v>
      </c>
      <c r="M1235" s="25">
        <f t="shared" si="173"/>
        <v>0</v>
      </c>
      <c r="N1235" s="74">
        <f>SUM(N1236)</f>
        <v>0</v>
      </c>
      <c r="O1235" s="25">
        <f t="shared" si="174"/>
        <v>0</v>
      </c>
      <c r="P1235" s="76">
        <f t="shared" si="176"/>
        <v>0</v>
      </c>
    </row>
    <row r="1236" spans="1:16" hidden="1" x14ac:dyDescent="0.25">
      <c r="A1236" s="100">
        <v>3311403320188240</v>
      </c>
      <c r="B1236" s="101" t="s">
        <v>1082</v>
      </c>
      <c r="C1236" s="73"/>
      <c r="D1236" s="64"/>
      <c r="E1236" s="64"/>
      <c r="F1236" s="75">
        <f t="shared" si="171"/>
        <v>0</v>
      </c>
      <c r="G1236" s="25">
        <f t="shared" si="178"/>
        <v>0</v>
      </c>
      <c r="H1236" s="64"/>
      <c r="I1236" s="76">
        <f t="shared" si="175"/>
        <v>0</v>
      </c>
      <c r="J1236" s="64"/>
      <c r="K1236" s="25">
        <f t="shared" si="172"/>
        <v>0</v>
      </c>
      <c r="L1236" s="75">
        <f t="shared" si="177"/>
        <v>0</v>
      </c>
      <c r="M1236" s="25">
        <f t="shared" si="173"/>
        <v>0</v>
      </c>
      <c r="N1236" s="64"/>
      <c r="O1236" s="25">
        <f t="shared" si="174"/>
        <v>0</v>
      </c>
      <c r="P1236" s="76">
        <f t="shared" si="176"/>
        <v>0</v>
      </c>
    </row>
    <row r="1237" spans="1:16" hidden="1" x14ac:dyDescent="0.25">
      <c r="A1237" s="72">
        <v>3311403320690</v>
      </c>
      <c r="B1237" s="31" t="s">
        <v>1083</v>
      </c>
      <c r="C1237" s="73"/>
      <c r="D1237" s="74">
        <f>SUM(D1238)</f>
        <v>0</v>
      </c>
      <c r="E1237" s="74">
        <f>SUM(E1238)</f>
        <v>0</v>
      </c>
      <c r="F1237" s="75">
        <f t="shared" si="171"/>
        <v>0</v>
      </c>
      <c r="G1237" s="25">
        <f t="shared" si="178"/>
        <v>0</v>
      </c>
      <c r="H1237" s="74">
        <f>SUM(H1238)</f>
        <v>0</v>
      </c>
      <c r="I1237" s="76">
        <f t="shared" si="175"/>
        <v>0</v>
      </c>
      <c r="J1237" s="74">
        <f>SUM(J1238)</f>
        <v>0</v>
      </c>
      <c r="K1237" s="25">
        <f t="shared" si="172"/>
        <v>0</v>
      </c>
      <c r="L1237" s="75">
        <f t="shared" si="177"/>
        <v>0</v>
      </c>
      <c r="M1237" s="25">
        <f t="shared" si="173"/>
        <v>0</v>
      </c>
      <c r="N1237" s="74">
        <f>SUM(N1238)</f>
        <v>0</v>
      </c>
      <c r="O1237" s="25">
        <f t="shared" si="174"/>
        <v>0</v>
      </c>
      <c r="P1237" s="76">
        <f t="shared" si="176"/>
        <v>0</v>
      </c>
    </row>
    <row r="1238" spans="1:16" hidden="1" x14ac:dyDescent="0.25">
      <c r="A1238" s="72">
        <v>3311403320690240</v>
      </c>
      <c r="B1238" s="31" t="s">
        <v>1083</v>
      </c>
      <c r="C1238" s="73"/>
      <c r="D1238" s="64"/>
      <c r="E1238" s="64"/>
      <c r="F1238" s="75">
        <f t="shared" si="171"/>
        <v>0</v>
      </c>
      <c r="G1238" s="25">
        <f t="shared" si="178"/>
        <v>0</v>
      </c>
      <c r="H1238" s="64"/>
      <c r="I1238" s="76">
        <f t="shared" si="175"/>
        <v>0</v>
      </c>
      <c r="J1238" s="64"/>
      <c r="K1238" s="25">
        <f t="shared" si="172"/>
        <v>0</v>
      </c>
      <c r="L1238" s="75">
        <f t="shared" si="177"/>
        <v>0</v>
      </c>
      <c r="M1238" s="25">
        <f t="shared" si="173"/>
        <v>0</v>
      </c>
      <c r="N1238" s="64"/>
      <c r="O1238" s="25">
        <f t="shared" si="174"/>
        <v>0</v>
      </c>
      <c r="P1238" s="76">
        <f t="shared" si="176"/>
        <v>0</v>
      </c>
    </row>
    <row r="1239" spans="1:16" hidden="1" x14ac:dyDescent="0.25">
      <c r="A1239" s="72">
        <v>3311403320705</v>
      </c>
      <c r="B1239" s="31" t="s">
        <v>1084</v>
      </c>
      <c r="C1239" s="73"/>
      <c r="D1239" s="74">
        <f>SUM(D1240)</f>
        <v>0</v>
      </c>
      <c r="E1239" s="74">
        <f>SUM(E1240)</f>
        <v>0</v>
      </c>
      <c r="F1239" s="75">
        <f t="shared" si="171"/>
        <v>0</v>
      </c>
      <c r="G1239" s="25">
        <f t="shared" si="178"/>
        <v>0</v>
      </c>
      <c r="H1239" s="74">
        <f>SUM(H1240)</f>
        <v>0</v>
      </c>
      <c r="I1239" s="76">
        <f t="shared" si="175"/>
        <v>0</v>
      </c>
      <c r="J1239" s="74">
        <f>SUM(J1240)</f>
        <v>0</v>
      </c>
      <c r="K1239" s="25">
        <f t="shared" si="172"/>
        <v>0</v>
      </c>
      <c r="L1239" s="75">
        <f t="shared" si="177"/>
        <v>0</v>
      </c>
      <c r="M1239" s="25">
        <f t="shared" si="173"/>
        <v>0</v>
      </c>
      <c r="N1239" s="74">
        <f>SUM(N1240)</f>
        <v>0</v>
      </c>
      <c r="O1239" s="25">
        <f t="shared" si="174"/>
        <v>0</v>
      </c>
      <c r="P1239" s="76">
        <f t="shared" si="176"/>
        <v>0</v>
      </c>
    </row>
    <row r="1240" spans="1:16" hidden="1" x14ac:dyDescent="0.25">
      <c r="A1240" s="72">
        <v>3311403320705240</v>
      </c>
      <c r="B1240" s="31" t="s">
        <v>1084</v>
      </c>
      <c r="C1240" s="73"/>
      <c r="D1240" s="64"/>
      <c r="E1240" s="64"/>
      <c r="F1240" s="75">
        <f t="shared" si="171"/>
        <v>0</v>
      </c>
      <c r="G1240" s="25">
        <f t="shared" si="178"/>
        <v>0</v>
      </c>
      <c r="H1240" s="64"/>
      <c r="I1240" s="76">
        <f t="shared" si="175"/>
        <v>0</v>
      </c>
      <c r="J1240" s="64"/>
      <c r="K1240" s="25">
        <f t="shared" si="172"/>
        <v>0</v>
      </c>
      <c r="L1240" s="75">
        <f t="shared" si="177"/>
        <v>0</v>
      </c>
      <c r="M1240" s="25">
        <f t="shared" si="173"/>
        <v>0</v>
      </c>
      <c r="N1240" s="64"/>
      <c r="O1240" s="25">
        <f t="shared" si="174"/>
        <v>0</v>
      </c>
      <c r="P1240" s="76">
        <f t="shared" si="176"/>
        <v>0</v>
      </c>
    </row>
    <row r="1241" spans="1:16" hidden="1" x14ac:dyDescent="0.25">
      <c r="A1241" s="72">
        <v>3311403320734</v>
      </c>
      <c r="B1241" s="31" t="s">
        <v>1085</v>
      </c>
      <c r="C1241" s="73"/>
      <c r="D1241" s="74">
        <f>SUM(D1242)</f>
        <v>0</v>
      </c>
      <c r="E1241" s="74">
        <f>SUM(E1242)</f>
        <v>0</v>
      </c>
      <c r="F1241" s="75">
        <f t="shared" ref="F1241:F1310" si="179">SUM(D1241+E1241)</f>
        <v>0</v>
      </c>
      <c r="G1241" s="25">
        <f t="shared" si="178"/>
        <v>0</v>
      </c>
      <c r="H1241" s="74">
        <f>SUM(H1242)</f>
        <v>0</v>
      </c>
      <c r="I1241" s="76">
        <f t="shared" si="175"/>
        <v>0</v>
      </c>
      <c r="J1241" s="74">
        <f>SUM(J1242)</f>
        <v>0</v>
      </c>
      <c r="K1241" s="25">
        <f t="shared" ref="K1241:K1310" si="180">IF(OR(J1241=0,F1241=0),0,J1241/F1241)*100</f>
        <v>0</v>
      </c>
      <c r="L1241" s="75">
        <f t="shared" si="177"/>
        <v>0</v>
      </c>
      <c r="M1241" s="25">
        <f t="shared" ref="M1241:M1310" si="181">IF(OR(L1241=0,F1241=0),0,L1241/F1241)*100</f>
        <v>0</v>
      </c>
      <c r="N1241" s="74">
        <f>SUM(N1242)</f>
        <v>0</v>
      </c>
      <c r="O1241" s="25">
        <f t="shared" ref="O1241:O1310" si="182">IF(OR(N1241=0,F1241=0),0,N1241/F1241)*100</f>
        <v>0</v>
      </c>
      <c r="P1241" s="76">
        <f t="shared" si="176"/>
        <v>0</v>
      </c>
    </row>
    <row r="1242" spans="1:16" hidden="1" x14ac:dyDescent="0.25">
      <c r="A1242" s="72">
        <v>3311403320734240</v>
      </c>
      <c r="B1242" s="31" t="s">
        <v>1085</v>
      </c>
      <c r="C1242" s="73"/>
      <c r="D1242" s="64"/>
      <c r="E1242" s="64"/>
      <c r="F1242" s="75">
        <f t="shared" si="179"/>
        <v>0</v>
      </c>
      <c r="G1242" s="25">
        <f t="shared" si="178"/>
        <v>0</v>
      </c>
      <c r="H1242" s="64"/>
      <c r="I1242" s="76">
        <f t="shared" ref="I1242:I1311" si="183">SUM(F1242-H1242)</f>
        <v>0</v>
      </c>
      <c r="J1242" s="64"/>
      <c r="K1242" s="25">
        <f t="shared" si="180"/>
        <v>0</v>
      </c>
      <c r="L1242" s="75">
        <f t="shared" si="177"/>
        <v>0</v>
      </c>
      <c r="M1242" s="25">
        <f t="shared" si="181"/>
        <v>0</v>
      </c>
      <c r="N1242" s="64"/>
      <c r="O1242" s="25">
        <f t="shared" si="182"/>
        <v>0</v>
      </c>
      <c r="P1242" s="76">
        <f t="shared" si="176"/>
        <v>0</v>
      </c>
    </row>
    <row r="1243" spans="1:16" ht="26.25" hidden="1" x14ac:dyDescent="0.25">
      <c r="A1243" s="72">
        <v>3311403320759</v>
      </c>
      <c r="B1243" s="31" t="s">
        <v>1086</v>
      </c>
      <c r="C1243" s="73"/>
      <c r="D1243" s="74">
        <f>SUM(D1244)</f>
        <v>0</v>
      </c>
      <c r="E1243" s="74">
        <f>SUM(E1244)</f>
        <v>0</v>
      </c>
      <c r="F1243" s="75">
        <f t="shared" si="179"/>
        <v>0</v>
      </c>
      <c r="G1243" s="25">
        <f t="shared" si="178"/>
        <v>0</v>
      </c>
      <c r="H1243" s="74">
        <f>SUM(H1244)</f>
        <v>0</v>
      </c>
      <c r="I1243" s="76">
        <f t="shared" si="183"/>
        <v>0</v>
      </c>
      <c r="J1243" s="74">
        <f>SUM(J1244)</f>
        <v>0</v>
      </c>
      <c r="K1243" s="25">
        <f t="shared" si="180"/>
        <v>0</v>
      </c>
      <c r="L1243" s="75">
        <f t="shared" si="177"/>
        <v>0</v>
      </c>
      <c r="M1243" s="25">
        <f t="shared" si="181"/>
        <v>0</v>
      </c>
      <c r="N1243" s="74">
        <f>SUM(N1244)</f>
        <v>0</v>
      </c>
      <c r="O1243" s="25">
        <f t="shared" si="182"/>
        <v>0</v>
      </c>
      <c r="P1243" s="76">
        <f t="shared" si="176"/>
        <v>0</v>
      </c>
    </row>
    <row r="1244" spans="1:16" ht="26.25" hidden="1" x14ac:dyDescent="0.25">
      <c r="A1244" s="72">
        <v>3311403320759240</v>
      </c>
      <c r="B1244" s="31" t="s">
        <v>1086</v>
      </c>
      <c r="C1244" s="73"/>
      <c r="D1244" s="64"/>
      <c r="E1244" s="64"/>
      <c r="F1244" s="75">
        <f t="shared" si="179"/>
        <v>0</v>
      </c>
      <c r="G1244" s="25">
        <f t="shared" si="178"/>
        <v>0</v>
      </c>
      <c r="H1244" s="64"/>
      <c r="I1244" s="76">
        <f t="shared" si="183"/>
        <v>0</v>
      </c>
      <c r="J1244" s="64"/>
      <c r="K1244" s="25">
        <f t="shared" si="180"/>
        <v>0</v>
      </c>
      <c r="L1244" s="75">
        <f t="shared" si="177"/>
        <v>0</v>
      </c>
      <c r="M1244" s="25">
        <f t="shared" si="181"/>
        <v>0</v>
      </c>
      <c r="N1244" s="64"/>
      <c r="O1244" s="25">
        <f t="shared" si="182"/>
        <v>0</v>
      </c>
      <c r="P1244" s="76">
        <f t="shared" si="176"/>
        <v>0</v>
      </c>
    </row>
    <row r="1245" spans="1:16" ht="39" hidden="1" x14ac:dyDescent="0.25">
      <c r="A1245" s="72">
        <v>3311403320766</v>
      </c>
      <c r="B1245" s="31" t="s">
        <v>1087</v>
      </c>
      <c r="C1245" s="73"/>
      <c r="D1245" s="74">
        <f>SUM(D1246:D1249)</f>
        <v>0</v>
      </c>
      <c r="E1245" s="74">
        <f>SUM(E1246:E1249)</f>
        <v>0</v>
      </c>
      <c r="F1245" s="75">
        <f t="shared" si="179"/>
        <v>0</v>
      </c>
      <c r="G1245" s="25">
        <f t="shared" si="178"/>
        <v>0</v>
      </c>
      <c r="H1245" s="74">
        <f>SUM(H1246:H1249)</f>
        <v>0</v>
      </c>
      <c r="I1245" s="76">
        <f t="shared" si="183"/>
        <v>0</v>
      </c>
      <c r="J1245" s="74">
        <f>SUM(J1246:J1249)</f>
        <v>0</v>
      </c>
      <c r="K1245" s="25">
        <f t="shared" si="180"/>
        <v>0</v>
      </c>
      <c r="L1245" s="75">
        <f t="shared" si="177"/>
        <v>0</v>
      </c>
      <c r="M1245" s="25">
        <f t="shared" si="181"/>
        <v>0</v>
      </c>
      <c r="N1245" s="74">
        <f>SUM(N1246:N1249)</f>
        <v>0</v>
      </c>
      <c r="O1245" s="25">
        <f t="shared" si="182"/>
        <v>0</v>
      </c>
      <c r="P1245" s="76">
        <f t="shared" si="176"/>
        <v>0</v>
      </c>
    </row>
    <row r="1246" spans="1:16" ht="39" hidden="1" x14ac:dyDescent="0.25">
      <c r="A1246" s="72">
        <v>3311403320766240</v>
      </c>
      <c r="B1246" s="31" t="s">
        <v>1087</v>
      </c>
      <c r="C1246" s="73"/>
      <c r="D1246" s="64"/>
      <c r="E1246" s="64"/>
      <c r="F1246" s="75">
        <f t="shared" si="179"/>
        <v>0</v>
      </c>
      <c r="G1246" s="25">
        <f t="shared" si="178"/>
        <v>0</v>
      </c>
      <c r="H1246" s="64"/>
      <c r="I1246" s="76">
        <f t="shared" si="183"/>
        <v>0</v>
      </c>
      <c r="J1246" s="64"/>
      <c r="K1246" s="25">
        <f t="shared" si="180"/>
        <v>0</v>
      </c>
      <c r="L1246" s="75">
        <f t="shared" si="177"/>
        <v>0</v>
      </c>
      <c r="M1246" s="25">
        <f t="shared" si="181"/>
        <v>0</v>
      </c>
      <c r="N1246" s="64"/>
      <c r="O1246" s="25">
        <f t="shared" si="182"/>
        <v>0</v>
      </c>
      <c r="P1246" s="76">
        <f t="shared" si="176"/>
        <v>0</v>
      </c>
    </row>
    <row r="1247" spans="1:16" ht="39" hidden="1" x14ac:dyDescent="0.25">
      <c r="A1247" s="72">
        <v>3311403320766240</v>
      </c>
      <c r="B1247" s="31" t="s">
        <v>1087</v>
      </c>
      <c r="C1247" s="73"/>
      <c r="D1247" s="64"/>
      <c r="E1247" s="64"/>
      <c r="F1247" s="75">
        <f t="shared" si="179"/>
        <v>0</v>
      </c>
      <c r="G1247" s="25">
        <f t="shared" si="178"/>
        <v>0</v>
      </c>
      <c r="H1247" s="64"/>
      <c r="I1247" s="76">
        <f t="shared" si="183"/>
        <v>0</v>
      </c>
      <c r="J1247" s="64"/>
      <c r="K1247" s="25">
        <f t="shared" si="180"/>
        <v>0</v>
      </c>
      <c r="L1247" s="75">
        <f t="shared" si="177"/>
        <v>0</v>
      </c>
      <c r="M1247" s="25">
        <f t="shared" si="181"/>
        <v>0</v>
      </c>
      <c r="N1247" s="64"/>
      <c r="O1247" s="25">
        <f t="shared" si="182"/>
        <v>0</v>
      </c>
      <c r="P1247" s="76">
        <f t="shared" si="176"/>
        <v>0</v>
      </c>
    </row>
    <row r="1248" spans="1:16" ht="39" hidden="1" x14ac:dyDescent="0.25">
      <c r="A1248" s="72">
        <v>3311403320766240</v>
      </c>
      <c r="B1248" s="31" t="s">
        <v>1087</v>
      </c>
      <c r="C1248" s="73"/>
      <c r="D1248" s="64"/>
      <c r="E1248" s="64"/>
      <c r="F1248" s="75">
        <f t="shared" si="179"/>
        <v>0</v>
      </c>
      <c r="G1248" s="25">
        <f t="shared" si="178"/>
        <v>0</v>
      </c>
      <c r="H1248" s="64"/>
      <c r="I1248" s="76">
        <f t="shared" si="183"/>
        <v>0</v>
      </c>
      <c r="J1248" s="64"/>
      <c r="K1248" s="25">
        <f t="shared" si="180"/>
        <v>0</v>
      </c>
      <c r="L1248" s="75">
        <f t="shared" si="177"/>
        <v>0</v>
      </c>
      <c r="M1248" s="25">
        <f t="shared" si="181"/>
        <v>0</v>
      </c>
      <c r="N1248" s="64"/>
      <c r="O1248" s="25">
        <f t="shared" si="182"/>
        <v>0</v>
      </c>
      <c r="P1248" s="76">
        <f t="shared" ref="P1248:P1317" si="184">SUM(F1248-N1248)</f>
        <v>0</v>
      </c>
    </row>
    <row r="1249" spans="1:16" ht="39" hidden="1" x14ac:dyDescent="0.25">
      <c r="A1249" s="72">
        <v>3311403320766240</v>
      </c>
      <c r="B1249" s="31" t="s">
        <v>1087</v>
      </c>
      <c r="C1249" s="73"/>
      <c r="D1249" s="64"/>
      <c r="E1249" s="64"/>
      <c r="F1249" s="75">
        <f t="shared" si="179"/>
        <v>0</v>
      </c>
      <c r="G1249" s="25">
        <f t="shared" si="178"/>
        <v>0</v>
      </c>
      <c r="H1249" s="64"/>
      <c r="I1249" s="76">
        <f t="shared" si="183"/>
        <v>0</v>
      </c>
      <c r="J1249" s="64"/>
      <c r="K1249" s="25">
        <f t="shared" si="180"/>
        <v>0</v>
      </c>
      <c r="L1249" s="75">
        <f t="shared" ref="L1249:L1318" si="185">SUM(N1249-J1249)</f>
        <v>0</v>
      </c>
      <c r="M1249" s="25">
        <f t="shared" si="181"/>
        <v>0</v>
      </c>
      <c r="N1249" s="64"/>
      <c r="O1249" s="25">
        <f t="shared" si="182"/>
        <v>0</v>
      </c>
      <c r="P1249" s="76">
        <f t="shared" si="184"/>
        <v>0</v>
      </c>
    </row>
    <row r="1250" spans="1:16" ht="26.25" hidden="1" x14ac:dyDescent="0.25">
      <c r="A1250" s="72">
        <v>3311403320831</v>
      </c>
      <c r="B1250" s="31" t="s">
        <v>1088</v>
      </c>
      <c r="C1250" s="73"/>
      <c r="D1250" s="74">
        <f>SUM(D1251:D1252)</f>
        <v>0</v>
      </c>
      <c r="E1250" s="74">
        <f>SUM(E1251:E1252)</f>
        <v>0</v>
      </c>
      <c r="F1250" s="75">
        <f t="shared" si="179"/>
        <v>0</v>
      </c>
      <c r="G1250" s="25">
        <f t="shared" si="178"/>
        <v>0</v>
      </c>
      <c r="H1250" s="74">
        <f>SUM(H1251:H1252)</f>
        <v>0</v>
      </c>
      <c r="I1250" s="76">
        <f t="shared" si="183"/>
        <v>0</v>
      </c>
      <c r="J1250" s="74">
        <f>SUM(J1251:J1252)</f>
        <v>0</v>
      </c>
      <c r="K1250" s="25">
        <f t="shared" si="180"/>
        <v>0</v>
      </c>
      <c r="L1250" s="75">
        <f t="shared" si="185"/>
        <v>0</v>
      </c>
      <c r="M1250" s="25">
        <f t="shared" si="181"/>
        <v>0</v>
      </c>
      <c r="N1250" s="74">
        <f>SUM(N1251:N1252)</f>
        <v>0</v>
      </c>
      <c r="O1250" s="25">
        <f t="shared" si="182"/>
        <v>0</v>
      </c>
      <c r="P1250" s="76">
        <f t="shared" si="184"/>
        <v>0</v>
      </c>
    </row>
    <row r="1251" spans="1:16" ht="26.25" hidden="1" x14ac:dyDescent="0.25">
      <c r="A1251" s="72">
        <v>3311403320831240</v>
      </c>
      <c r="B1251" s="31" t="s">
        <v>1088</v>
      </c>
      <c r="C1251" s="73"/>
      <c r="D1251" s="64"/>
      <c r="E1251" s="64"/>
      <c r="F1251" s="75">
        <f t="shared" si="179"/>
        <v>0</v>
      </c>
      <c r="G1251" s="25">
        <f t="shared" si="178"/>
        <v>0</v>
      </c>
      <c r="H1251" s="64"/>
      <c r="I1251" s="76">
        <f t="shared" si="183"/>
        <v>0</v>
      </c>
      <c r="J1251" s="64"/>
      <c r="K1251" s="25">
        <f t="shared" si="180"/>
        <v>0</v>
      </c>
      <c r="L1251" s="75">
        <f t="shared" si="185"/>
        <v>0</v>
      </c>
      <c r="M1251" s="25">
        <f t="shared" si="181"/>
        <v>0</v>
      </c>
      <c r="N1251" s="64"/>
      <c r="O1251" s="25">
        <f t="shared" si="182"/>
        <v>0</v>
      </c>
      <c r="P1251" s="76">
        <f t="shared" si="184"/>
        <v>0</v>
      </c>
    </row>
    <row r="1252" spans="1:16" ht="26.25" hidden="1" x14ac:dyDescent="0.25">
      <c r="A1252" s="72">
        <v>3311403320831240</v>
      </c>
      <c r="B1252" s="31" t="s">
        <v>1088</v>
      </c>
      <c r="C1252" s="73"/>
      <c r="D1252" s="64"/>
      <c r="E1252" s="64"/>
      <c r="F1252" s="75">
        <f t="shared" si="179"/>
        <v>0</v>
      </c>
      <c r="G1252" s="25">
        <f t="shared" si="178"/>
        <v>0</v>
      </c>
      <c r="H1252" s="64"/>
      <c r="I1252" s="76">
        <f t="shared" si="183"/>
        <v>0</v>
      </c>
      <c r="J1252" s="64"/>
      <c r="K1252" s="25">
        <f t="shared" si="180"/>
        <v>0</v>
      </c>
      <c r="L1252" s="75">
        <f t="shared" si="185"/>
        <v>0</v>
      </c>
      <c r="M1252" s="25">
        <f t="shared" si="181"/>
        <v>0</v>
      </c>
      <c r="N1252" s="64"/>
      <c r="O1252" s="25">
        <f t="shared" si="182"/>
        <v>0</v>
      </c>
      <c r="P1252" s="76">
        <f t="shared" si="184"/>
        <v>0</v>
      </c>
    </row>
    <row r="1253" spans="1:16" hidden="1" x14ac:dyDescent="0.25">
      <c r="A1253" s="100">
        <v>3311403320954</v>
      </c>
      <c r="B1253" s="101" t="s">
        <v>1089</v>
      </c>
      <c r="C1253" s="73"/>
      <c r="D1253" s="74">
        <f>SUM(D1254)</f>
        <v>0</v>
      </c>
      <c r="E1253" s="74">
        <f>SUM(E1254)</f>
        <v>0</v>
      </c>
      <c r="F1253" s="75">
        <f t="shared" si="179"/>
        <v>0</v>
      </c>
      <c r="G1253" s="25">
        <f t="shared" si="178"/>
        <v>0</v>
      </c>
      <c r="H1253" s="74">
        <f>SUM(H1254)</f>
        <v>0</v>
      </c>
      <c r="I1253" s="76">
        <f t="shared" si="183"/>
        <v>0</v>
      </c>
      <c r="J1253" s="74">
        <f>SUM(J1254)</f>
        <v>0</v>
      </c>
      <c r="K1253" s="25">
        <f t="shared" si="180"/>
        <v>0</v>
      </c>
      <c r="L1253" s="75">
        <f t="shared" si="185"/>
        <v>0</v>
      </c>
      <c r="M1253" s="25">
        <f t="shared" si="181"/>
        <v>0</v>
      </c>
      <c r="N1253" s="74">
        <f>SUM(N1254)</f>
        <v>0</v>
      </c>
      <c r="O1253" s="25">
        <f t="shared" si="182"/>
        <v>0</v>
      </c>
      <c r="P1253" s="76">
        <f t="shared" si="184"/>
        <v>0</v>
      </c>
    </row>
    <row r="1254" spans="1:16" hidden="1" x14ac:dyDescent="0.25">
      <c r="A1254" s="100">
        <v>3311403320954240</v>
      </c>
      <c r="B1254" s="101" t="s">
        <v>1090</v>
      </c>
      <c r="C1254" s="73"/>
      <c r="D1254" s="64"/>
      <c r="E1254" s="64"/>
      <c r="F1254" s="75">
        <f t="shared" si="179"/>
        <v>0</v>
      </c>
      <c r="G1254" s="25">
        <f t="shared" si="178"/>
        <v>0</v>
      </c>
      <c r="H1254" s="64"/>
      <c r="I1254" s="76">
        <f t="shared" si="183"/>
        <v>0</v>
      </c>
      <c r="J1254" s="64"/>
      <c r="K1254" s="25">
        <f t="shared" si="180"/>
        <v>0</v>
      </c>
      <c r="L1254" s="75">
        <f t="shared" si="185"/>
        <v>0</v>
      </c>
      <c r="M1254" s="25">
        <f t="shared" si="181"/>
        <v>0</v>
      </c>
      <c r="N1254" s="64"/>
      <c r="O1254" s="25">
        <f t="shared" si="182"/>
        <v>0</v>
      </c>
      <c r="P1254" s="76">
        <f t="shared" si="184"/>
        <v>0</v>
      </c>
    </row>
    <row r="1255" spans="1:16" hidden="1" x14ac:dyDescent="0.25">
      <c r="A1255" s="72">
        <v>3311403320957</v>
      </c>
      <c r="B1255" s="31" t="s">
        <v>1091</v>
      </c>
      <c r="C1255" s="73"/>
      <c r="D1255" s="74">
        <f>SUM(D1256)</f>
        <v>0</v>
      </c>
      <c r="E1255" s="74">
        <f>SUM(E1256)</f>
        <v>0</v>
      </c>
      <c r="F1255" s="75">
        <f t="shared" si="179"/>
        <v>0</v>
      </c>
      <c r="G1255" s="25">
        <f t="shared" si="178"/>
        <v>0</v>
      </c>
      <c r="H1255" s="74">
        <f>SUM(H1256)</f>
        <v>0</v>
      </c>
      <c r="I1255" s="76">
        <f t="shared" si="183"/>
        <v>0</v>
      </c>
      <c r="J1255" s="74">
        <f>SUM(J1256)</f>
        <v>0</v>
      </c>
      <c r="K1255" s="25">
        <f t="shared" si="180"/>
        <v>0</v>
      </c>
      <c r="L1255" s="75">
        <f t="shared" si="185"/>
        <v>0</v>
      </c>
      <c r="M1255" s="25">
        <f t="shared" si="181"/>
        <v>0</v>
      </c>
      <c r="N1255" s="74">
        <f>SUM(N1256)</f>
        <v>0</v>
      </c>
      <c r="O1255" s="25">
        <f t="shared" si="182"/>
        <v>0</v>
      </c>
      <c r="P1255" s="76">
        <f t="shared" si="184"/>
        <v>0</v>
      </c>
    </row>
    <row r="1256" spans="1:16" hidden="1" x14ac:dyDescent="0.25">
      <c r="A1256" s="72">
        <v>3311403320957240</v>
      </c>
      <c r="B1256" s="31" t="s">
        <v>1092</v>
      </c>
      <c r="C1256" s="73"/>
      <c r="D1256" s="64"/>
      <c r="E1256" s="64"/>
      <c r="F1256" s="75">
        <f t="shared" si="179"/>
        <v>0</v>
      </c>
      <c r="G1256" s="25">
        <f t="shared" si="178"/>
        <v>0</v>
      </c>
      <c r="H1256" s="64"/>
      <c r="I1256" s="76">
        <f t="shared" si="183"/>
        <v>0</v>
      </c>
      <c r="J1256" s="64"/>
      <c r="K1256" s="25">
        <f t="shared" si="180"/>
        <v>0</v>
      </c>
      <c r="L1256" s="75">
        <f t="shared" si="185"/>
        <v>0</v>
      </c>
      <c r="M1256" s="25">
        <f t="shared" si="181"/>
        <v>0</v>
      </c>
      <c r="N1256" s="64"/>
      <c r="O1256" s="25">
        <f t="shared" si="182"/>
        <v>0</v>
      </c>
      <c r="P1256" s="76">
        <f t="shared" si="184"/>
        <v>0</v>
      </c>
    </row>
    <row r="1257" spans="1:16" hidden="1" x14ac:dyDescent="0.25">
      <c r="A1257" s="72">
        <v>331140333</v>
      </c>
      <c r="B1257" s="31" t="s">
        <v>1093</v>
      </c>
      <c r="C1257" s="73"/>
      <c r="D1257" s="74">
        <f>SUM(D1258)</f>
        <v>0</v>
      </c>
      <c r="E1257" s="74">
        <f>SUM(E1258)</f>
        <v>0</v>
      </c>
      <c r="F1257" s="75">
        <f t="shared" si="179"/>
        <v>0</v>
      </c>
      <c r="G1257" s="25">
        <f t="shared" si="178"/>
        <v>0</v>
      </c>
      <c r="H1257" s="74">
        <f>SUM(H1258)</f>
        <v>0</v>
      </c>
      <c r="I1257" s="76">
        <f t="shared" si="183"/>
        <v>0</v>
      </c>
      <c r="J1257" s="74">
        <f>SUM(J1258)</f>
        <v>0</v>
      </c>
      <c r="K1257" s="25">
        <f t="shared" si="180"/>
        <v>0</v>
      </c>
      <c r="L1257" s="75">
        <f t="shared" si="185"/>
        <v>0</v>
      </c>
      <c r="M1257" s="25">
        <f t="shared" si="181"/>
        <v>0</v>
      </c>
      <c r="N1257" s="74">
        <f>SUM(N1258)</f>
        <v>0</v>
      </c>
      <c r="O1257" s="25">
        <f t="shared" si="182"/>
        <v>0</v>
      </c>
      <c r="P1257" s="76">
        <f t="shared" si="184"/>
        <v>0</v>
      </c>
    </row>
    <row r="1258" spans="1:16" hidden="1" x14ac:dyDescent="0.25">
      <c r="A1258" s="72">
        <v>3311403330485</v>
      </c>
      <c r="B1258" s="31" t="s">
        <v>1093</v>
      </c>
      <c r="C1258" s="73"/>
      <c r="D1258" s="74">
        <f>SUM(D1259)</f>
        <v>0</v>
      </c>
      <c r="E1258" s="74">
        <f>SUM(E1259)</f>
        <v>0</v>
      </c>
      <c r="F1258" s="75">
        <f t="shared" si="179"/>
        <v>0</v>
      </c>
      <c r="G1258" s="25">
        <f t="shared" si="178"/>
        <v>0</v>
      </c>
      <c r="H1258" s="74">
        <f>SUM(H1259)</f>
        <v>0</v>
      </c>
      <c r="I1258" s="76">
        <f t="shared" si="183"/>
        <v>0</v>
      </c>
      <c r="J1258" s="74">
        <f>SUM(J1259)</f>
        <v>0</v>
      </c>
      <c r="K1258" s="25">
        <f t="shared" si="180"/>
        <v>0</v>
      </c>
      <c r="L1258" s="75">
        <f t="shared" si="185"/>
        <v>0</v>
      </c>
      <c r="M1258" s="25">
        <f t="shared" si="181"/>
        <v>0</v>
      </c>
      <c r="N1258" s="74">
        <f>SUM(N1259)</f>
        <v>0</v>
      </c>
      <c r="O1258" s="25">
        <f t="shared" si="182"/>
        <v>0</v>
      </c>
      <c r="P1258" s="76">
        <f t="shared" si="184"/>
        <v>0</v>
      </c>
    </row>
    <row r="1259" spans="1:16" hidden="1" x14ac:dyDescent="0.25">
      <c r="A1259" s="72">
        <v>3311403330485240</v>
      </c>
      <c r="B1259" s="31" t="s">
        <v>1093</v>
      </c>
      <c r="C1259" s="73"/>
      <c r="D1259" s="64"/>
      <c r="E1259" s="64"/>
      <c r="F1259" s="75">
        <f t="shared" si="179"/>
        <v>0</v>
      </c>
      <c r="G1259" s="25">
        <f t="shared" si="178"/>
        <v>0</v>
      </c>
      <c r="H1259" s="64"/>
      <c r="I1259" s="76">
        <f t="shared" si="183"/>
        <v>0</v>
      </c>
      <c r="J1259" s="64"/>
      <c r="K1259" s="25">
        <f t="shared" si="180"/>
        <v>0</v>
      </c>
      <c r="L1259" s="75">
        <f t="shared" si="185"/>
        <v>0</v>
      </c>
      <c r="M1259" s="25">
        <f t="shared" si="181"/>
        <v>0</v>
      </c>
      <c r="N1259" s="64"/>
      <c r="O1259" s="25">
        <f t="shared" si="182"/>
        <v>0</v>
      </c>
      <c r="P1259" s="76">
        <f t="shared" si="184"/>
        <v>0</v>
      </c>
    </row>
    <row r="1260" spans="1:16" hidden="1" x14ac:dyDescent="0.25">
      <c r="A1260" s="99">
        <v>332</v>
      </c>
      <c r="B1260" s="98" t="s">
        <v>1094</v>
      </c>
      <c r="C1260" s="68"/>
      <c r="D1260" s="69">
        <f>SUM(D1261+D1283+D1347+D1349)</f>
        <v>0</v>
      </c>
      <c r="E1260" s="69">
        <f>SUM(E1261+E1283+E1347+E1349)</f>
        <v>0</v>
      </c>
      <c r="F1260" s="75">
        <f t="shared" si="179"/>
        <v>0</v>
      </c>
      <c r="G1260" s="20">
        <f t="shared" si="178"/>
        <v>0</v>
      </c>
      <c r="H1260" s="69">
        <f>SUM(H1261+H1283+H1347+H1349)</f>
        <v>0</v>
      </c>
      <c r="I1260" s="76">
        <f t="shared" si="183"/>
        <v>0</v>
      </c>
      <c r="J1260" s="69">
        <f>SUM(J1261+J1283+J1347+J1349)</f>
        <v>0</v>
      </c>
      <c r="K1260" s="25">
        <f t="shared" si="180"/>
        <v>0</v>
      </c>
      <c r="L1260" s="75">
        <f t="shared" si="185"/>
        <v>0</v>
      </c>
      <c r="M1260" s="25">
        <f t="shared" si="181"/>
        <v>0</v>
      </c>
      <c r="N1260" s="69">
        <f>SUM(N1261+N1283+N1347+N1349)</f>
        <v>0</v>
      </c>
      <c r="O1260" s="25">
        <f t="shared" si="182"/>
        <v>0</v>
      </c>
      <c r="P1260" s="76">
        <f t="shared" si="184"/>
        <v>0</v>
      </c>
    </row>
    <row r="1261" spans="1:16" hidden="1" x14ac:dyDescent="0.25">
      <c r="A1261" s="72">
        <v>33201</v>
      </c>
      <c r="B1261" s="28" t="s">
        <v>1095</v>
      </c>
      <c r="C1261" s="73"/>
      <c r="D1261" s="74">
        <f>SUM(D1262:D1282)-D1278</f>
        <v>0</v>
      </c>
      <c r="E1261" s="74">
        <f>SUM(E1262:E1282)-E1278</f>
        <v>0</v>
      </c>
      <c r="F1261" s="75">
        <f t="shared" si="179"/>
        <v>0</v>
      </c>
      <c r="G1261" s="25">
        <f t="shared" si="178"/>
        <v>0</v>
      </c>
      <c r="H1261" s="74">
        <f>SUM(H1262:H1282)-H1278</f>
        <v>0</v>
      </c>
      <c r="I1261" s="76">
        <f t="shared" si="183"/>
        <v>0</v>
      </c>
      <c r="J1261" s="74">
        <f>SUM(J1262:J1282)-J1278</f>
        <v>0</v>
      </c>
      <c r="K1261" s="25">
        <f t="shared" si="180"/>
        <v>0</v>
      </c>
      <c r="L1261" s="75">
        <f t="shared" si="185"/>
        <v>0</v>
      </c>
      <c r="M1261" s="25">
        <f t="shared" si="181"/>
        <v>0</v>
      </c>
      <c r="N1261" s="74">
        <f>SUM(N1262:N1282)-N1278</f>
        <v>0</v>
      </c>
      <c r="O1261" s="25">
        <f t="shared" si="182"/>
        <v>0</v>
      </c>
      <c r="P1261" s="76">
        <f t="shared" si="184"/>
        <v>0</v>
      </c>
    </row>
    <row r="1262" spans="1:16" hidden="1" x14ac:dyDescent="0.25">
      <c r="A1262" s="72">
        <v>3320104</v>
      </c>
      <c r="B1262" s="31" t="s">
        <v>422</v>
      </c>
      <c r="C1262" s="73"/>
      <c r="D1262" s="64"/>
      <c r="E1262" s="64"/>
      <c r="F1262" s="75">
        <f t="shared" si="179"/>
        <v>0</v>
      </c>
      <c r="G1262" s="25">
        <f t="shared" si="178"/>
        <v>0</v>
      </c>
      <c r="H1262" s="64"/>
      <c r="I1262" s="76">
        <f t="shared" si="183"/>
        <v>0</v>
      </c>
      <c r="J1262" s="64"/>
      <c r="K1262" s="25">
        <f t="shared" si="180"/>
        <v>0</v>
      </c>
      <c r="L1262" s="75">
        <f t="shared" si="185"/>
        <v>0</v>
      </c>
      <c r="M1262" s="25">
        <f t="shared" si="181"/>
        <v>0</v>
      </c>
      <c r="N1262" s="64"/>
      <c r="O1262" s="25">
        <f t="shared" si="182"/>
        <v>0</v>
      </c>
      <c r="P1262" s="76">
        <f t="shared" si="184"/>
        <v>0</v>
      </c>
    </row>
    <row r="1263" spans="1:16" ht="26.25" hidden="1" x14ac:dyDescent="0.25">
      <c r="A1263" s="72">
        <v>3320105</v>
      </c>
      <c r="B1263" s="31" t="s">
        <v>423</v>
      </c>
      <c r="C1263" s="73"/>
      <c r="D1263" s="64"/>
      <c r="E1263" s="64"/>
      <c r="F1263" s="75">
        <f t="shared" si="179"/>
        <v>0</v>
      </c>
      <c r="G1263" s="25">
        <f t="shared" si="178"/>
        <v>0</v>
      </c>
      <c r="H1263" s="64"/>
      <c r="I1263" s="76">
        <f t="shared" si="183"/>
        <v>0</v>
      </c>
      <c r="J1263" s="64"/>
      <c r="K1263" s="25">
        <f t="shared" si="180"/>
        <v>0</v>
      </c>
      <c r="L1263" s="75">
        <f t="shared" si="185"/>
        <v>0</v>
      </c>
      <c r="M1263" s="25">
        <f t="shared" si="181"/>
        <v>0</v>
      </c>
      <c r="N1263" s="64"/>
      <c r="O1263" s="25">
        <f t="shared" si="182"/>
        <v>0</v>
      </c>
      <c r="P1263" s="76">
        <f t="shared" si="184"/>
        <v>0</v>
      </c>
    </row>
    <row r="1264" spans="1:16" hidden="1" x14ac:dyDescent="0.25">
      <c r="A1264" s="72">
        <v>3320107</v>
      </c>
      <c r="B1264" s="31" t="s">
        <v>424</v>
      </c>
      <c r="C1264" s="73"/>
      <c r="D1264" s="64"/>
      <c r="E1264" s="64"/>
      <c r="F1264" s="75">
        <f t="shared" si="179"/>
        <v>0</v>
      </c>
      <c r="G1264" s="25">
        <f t="shared" si="178"/>
        <v>0</v>
      </c>
      <c r="H1264" s="64"/>
      <c r="I1264" s="76">
        <f t="shared" si="183"/>
        <v>0</v>
      </c>
      <c r="J1264" s="64"/>
      <c r="K1264" s="25">
        <f t="shared" si="180"/>
        <v>0</v>
      </c>
      <c r="L1264" s="75">
        <f t="shared" si="185"/>
        <v>0</v>
      </c>
      <c r="M1264" s="25">
        <f t="shared" si="181"/>
        <v>0</v>
      </c>
      <c r="N1264" s="64"/>
      <c r="O1264" s="25">
        <f t="shared" si="182"/>
        <v>0</v>
      </c>
      <c r="P1264" s="76">
        <f t="shared" si="184"/>
        <v>0</v>
      </c>
    </row>
    <row r="1265" spans="1:16" hidden="1" x14ac:dyDescent="0.25">
      <c r="A1265" s="72">
        <v>3320109</v>
      </c>
      <c r="B1265" s="31" t="s">
        <v>425</v>
      </c>
      <c r="C1265" s="73"/>
      <c r="D1265" s="64"/>
      <c r="E1265" s="64"/>
      <c r="F1265" s="75">
        <f t="shared" si="179"/>
        <v>0</v>
      </c>
      <c r="G1265" s="25">
        <f t="shared" si="178"/>
        <v>0</v>
      </c>
      <c r="H1265" s="64"/>
      <c r="I1265" s="76">
        <f t="shared" si="183"/>
        <v>0</v>
      </c>
      <c r="J1265" s="64"/>
      <c r="K1265" s="25">
        <f t="shared" si="180"/>
        <v>0</v>
      </c>
      <c r="L1265" s="75">
        <f t="shared" si="185"/>
        <v>0</v>
      </c>
      <c r="M1265" s="25">
        <f t="shared" si="181"/>
        <v>0</v>
      </c>
      <c r="N1265" s="64"/>
      <c r="O1265" s="25">
        <f t="shared" si="182"/>
        <v>0</v>
      </c>
      <c r="P1265" s="76">
        <f t="shared" si="184"/>
        <v>0</v>
      </c>
    </row>
    <row r="1266" spans="1:16" ht="26.25" hidden="1" x14ac:dyDescent="0.25">
      <c r="A1266" s="72">
        <v>3320111</v>
      </c>
      <c r="B1266" s="31" t="s">
        <v>169</v>
      </c>
      <c r="C1266" s="73"/>
      <c r="D1266" s="64"/>
      <c r="E1266" s="64"/>
      <c r="F1266" s="75">
        <f t="shared" si="179"/>
        <v>0</v>
      </c>
      <c r="G1266" s="25">
        <f t="shared" si="178"/>
        <v>0</v>
      </c>
      <c r="H1266" s="64"/>
      <c r="I1266" s="76">
        <f t="shared" si="183"/>
        <v>0</v>
      </c>
      <c r="J1266" s="64"/>
      <c r="K1266" s="25">
        <f t="shared" si="180"/>
        <v>0</v>
      </c>
      <c r="L1266" s="75">
        <f t="shared" si="185"/>
        <v>0</v>
      </c>
      <c r="M1266" s="25">
        <f t="shared" si="181"/>
        <v>0</v>
      </c>
      <c r="N1266" s="64"/>
      <c r="O1266" s="25">
        <f t="shared" si="182"/>
        <v>0</v>
      </c>
      <c r="P1266" s="76">
        <f t="shared" si="184"/>
        <v>0</v>
      </c>
    </row>
    <row r="1267" spans="1:16" ht="26.25" hidden="1" x14ac:dyDescent="0.25">
      <c r="A1267" s="72">
        <v>3320114</v>
      </c>
      <c r="B1267" s="31" t="s">
        <v>1096</v>
      </c>
      <c r="C1267" s="73"/>
      <c r="D1267" s="64"/>
      <c r="E1267" s="64"/>
      <c r="F1267" s="75">
        <f t="shared" si="179"/>
        <v>0</v>
      </c>
      <c r="G1267" s="25">
        <f t="shared" si="178"/>
        <v>0</v>
      </c>
      <c r="H1267" s="64"/>
      <c r="I1267" s="76">
        <f t="shared" si="183"/>
        <v>0</v>
      </c>
      <c r="J1267" s="64"/>
      <c r="K1267" s="25">
        <f t="shared" si="180"/>
        <v>0</v>
      </c>
      <c r="L1267" s="75">
        <f t="shared" si="185"/>
        <v>0</v>
      </c>
      <c r="M1267" s="25">
        <f t="shared" si="181"/>
        <v>0</v>
      </c>
      <c r="N1267" s="64"/>
      <c r="O1267" s="25">
        <f t="shared" si="182"/>
        <v>0</v>
      </c>
      <c r="P1267" s="76">
        <f t="shared" si="184"/>
        <v>0</v>
      </c>
    </row>
    <row r="1268" spans="1:16" hidden="1" x14ac:dyDescent="0.25">
      <c r="A1268" s="72">
        <v>3320115</v>
      </c>
      <c r="B1268" s="31" t="s">
        <v>427</v>
      </c>
      <c r="C1268" s="73"/>
      <c r="D1268" s="64"/>
      <c r="E1268" s="64"/>
      <c r="F1268" s="75">
        <f t="shared" si="179"/>
        <v>0</v>
      </c>
      <c r="G1268" s="25">
        <f t="shared" si="178"/>
        <v>0</v>
      </c>
      <c r="H1268" s="64"/>
      <c r="I1268" s="76">
        <f t="shared" si="183"/>
        <v>0</v>
      </c>
      <c r="J1268" s="64"/>
      <c r="K1268" s="25">
        <f t="shared" si="180"/>
        <v>0</v>
      </c>
      <c r="L1268" s="75">
        <f t="shared" si="185"/>
        <v>0</v>
      </c>
      <c r="M1268" s="25">
        <f t="shared" si="181"/>
        <v>0</v>
      </c>
      <c r="N1268" s="64"/>
      <c r="O1268" s="25">
        <f t="shared" si="182"/>
        <v>0</v>
      </c>
      <c r="P1268" s="76">
        <f t="shared" si="184"/>
        <v>0</v>
      </c>
    </row>
    <row r="1269" spans="1:16" hidden="1" x14ac:dyDescent="0.25">
      <c r="A1269" s="72">
        <v>3320116</v>
      </c>
      <c r="B1269" s="31" t="s">
        <v>1097</v>
      </c>
      <c r="C1269" s="73"/>
      <c r="D1269" s="64"/>
      <c r="E1269" s="64"/>
      <c r="F1269" s="75">
        <f t="shared" si="179"/>
        <v>0</v>
      </c>
      <c r="G1269" s="25">
        <f t="shared" si="178"/>
        <v>0</v>
      </c>
      <c r="H1269" s="64"/>
      <c r="I1269" s="76">
        <f t="shared" si="183"/>
        <v>0</v>
      </c>
      <c r="J1269" s="64"/>
      <c r="K1269" s="25">
        <f t="shared" si="180"/>
        <v>0</v>
      </c>
      <c r="L1269" s="75">
        <f t="shared" si="185"/>
        <v>0</v>
      </c>
      <c r="M1269" s="25">
        <f t="shared" si="181"/>
        <v>0</v>
      </c>
      <c r="N1269" s="64"/>
      <c r="O1269" s="25">
        <f t="shared" si="182"/>
        <v>0</v>
      </c>
      <c r="P1269" s="76">
        <f t="shared" si="184"/>
        <v>0</v>
      </c>
    </row>
    <row r="1270" spans="1:16" hidden="1" x14ac:dyDescent="0.25">
      <c r="A1270" s="72">
        <v>3320117</v>
      </c>
      <c r="B1270" s="31" t="s">
        <v>429</v>
      </c>
      <c r="C1270" s="73"/>
      <c r="D1270" s="64"/>
      <c r="E1270" s="64"/>
      <c r="F1270" s="75">
        <f t="shared" si="179"/>
        <v>0</v>
      </c>
      <c r="G1270" s="25">
        <f t="shared" si="178"/>
        <v>0</v>
      </c>
      <c r="H1270" s="64"/>
      <c r="I1270" s="76">
        <f t="shared" si="183"/>
        <v>0</v>
      </c>
      <c r="J1270" s="64"/>
      <c r="K1270" s="25">
        <f t="shared" si="180"/>
        <v>0</v>
      </c>
      <c r="L1270" s="75">
        <f t="shared" si="185"/>
        <v>0</v>
      </c>
      <c r="M1270" s="25">
        <f t="shared" si="181"/>
        <v>0</v>
      </c>
      <c r="N1270" s="64"/>
      <c r="O1270" s="25">
        <f t="shared" si="182"/>
        <v>0</v>
      </c>
      <c r="P1270" s="76">
        <f t="shared" si="184"/>
        <v>0</v>
      </c>
    </row>
    <row r="1271" spans="1:16" hidden="1" x14ac:dyDescent="0.25">
      <c r="A1271" s="72">
        <v>3320118</v>
      </c>
      <c r="B1271" s="31" t="s">
        <v>430</v>
      </c>
      <c r="C1271" s="73"/>
      <c r="D1271" s="64"/>
      <c r="E1271" s="64"/>
      <c r="F1271" s="75">
        <f t="shared" si="179"/>
        <v>0</v>
      </c>
      <c r="G1271" s="25">
        <f t="shared" si="178"/>
        <v>0</v>
      </c>
      <c r="H1271" s="64"/>
      <c r="I1271" s="76">
        <f t="shared" si="183"/>
        <v>0</v>
      </c>
      <c r="J1271" s="64"/>
      <c r="K1271" s="25">
        <f t="shared" si="180"/>
        <v>0</v>
      </c>
      <c r="L1271" s="75">
        <f t="shared" si="185"/>
        <v>0</v>
      </c>
      <c r="M1271" s="25">
        <f t="shared" si="181"/>
        <v>0</v>
      </c>
      <c r="N1271" s="64"/>
      <c r="O1271" s="25">
        <f t="shared" si="182"/>
        <v>0</v>
      </c>
      <c r="P1271" s="76">
        <f t="shared" si="184"/>
        <v>0</v>
      </c>
    </row>
    <row r="1272" spans="1:16" ht="26.25" hidden="1" x14ac:dyDescent="0.25">
      <c r="A1272" s="72">
        <v>3320119</v>
      </c>
      <c r="B1272" s="31" t="s">
        <v>431</v>
      </c>
      <c r="C1272" s="73"/>
      <c r="D1272" s="64"/>
      <c r="E1272" s="64"/>
      <c r="F1272" s="75">
        <f t="shared" si="179"/>
        <v>0</v>
      </c>
      <c r="G1272" s="25">
        <f t="shared" si="178"/>
        <v>0</v>
      </c>
      <c r="H1272" s="64"/>
      <c r="I1272" s="76">
        <f t="shared" si="183"/>
        <v>0</v>
      </c>
      <c r="J1272" s="64"/>
      <c r="K1272" s="25">
        <f t="shared" si="180"/>
        <v>0</v>
      </c>
      <c r="L1272" s="75">
        <f t="shared" si="185"/>
        <v>0</v>
      </c>
      <c r="M1272" s="25">
        <f t="shared" si="181"/>
        <v>0</v>
      </c>
      <c r="N1272" s="64"/>
      <c r="O1272" s="25">
        <f t="shared" si="182"/>
        <v>0</v>
      </c>
      <c r="P1272" s="76">
        <f t="shared" si="184"/>
        <v>0</v>
      </c>
    </row>
    <row r="1273" spans="1:16" ht="26.25" hidden="1" x14ac:dyDescent="0.25">
      <c r="A1273" s="72">
        <v>3320120</v>
      </c>
      <c r="B1273" s="31" t="s">
        <v>432</v>
      </c>
      <c r="C1273" s="73"/>
      <c r="D1273" s="64"/>
      <c r="E1273" s="64"/>
      <c r="F1273" s="75">
        <f t="shared" si="179"/>
        <v>0</v>
      </c>
      <c r="G1273" s="25">
        <f t="shared" si="178"/>
        <v>0</v>
      </c>
      <c r="H1273" s="64"/>
      <c r="I1273" s="76">
        <f t="shared" si="183"/>
        <v>0</v>
      </c>
      <c r="J1273" s="64"/>
      <c r="K1273" s="25">
        <f t="shared" si="180"/>
        <v>0</v>
      </c>
      <c r="L1273" s="75">
        <f t="shared" si="185"/>
        <v>0</v>
      </c>
      <c r="M1273" s="25">
        <f t="shared" si="181"/>
        <v>0</v>
      </c>
      <c r="N1273" s="64"/>
      <c r="O1273" s="25">
        <f t="shared" si="182"/>
        <v>0</v>
      </c>
      <c r="P1273" s="76">
        <f t="shared" si="184"/>
        <v>0</v>
      </c>
    </row>
    <row r="1274" spans="1:16" hidden="1" x14ac:dyDescent="0.25">
      <c r="A1274" s="72">
        <v>3320121</v>
      </c>
      <c r="B1274" s="31" t="s">
        <v>433</v>
      </c>
      <c r="C1274" s="73"/>
      <c r="D1274" s="64"/>
      <c r="E1274" s="64"/>
      <c r="F1274" s="75">
        <f t="shared" si="179"/>
        <v>0</v>
      </c>
      <c r="G1274" s="25">
        <f t="shared" si="178"/>
        <v>0</v>
      </c>
      <c r="H1274" s="64"/>
      <c r="I1274" s="76">
        <f t="shared" si="183"/>
        <v>0</v>
      </c>
      <c r="J1274" s="64"/>
      <c r="K1274" s="25">
        <f t="shared" si="180"/>
        <v>0</v>
      </c>
      <c r="L1274" s="75">
        <f t="shared" si="185"/>
        <v>0</v>
      </c>
      <c r="M1274" s="25">
        <f t="shared" si="181"/>
        <v>0</v>
      </c>
      <c r="N1274" s="64"/>
      <c r="O1274" s="25">
        <f t="shared" si="182"/>
        <v>0</v>
      </c>
      <c r="P1274" s="76">
        <f t="shared" si="184"/>
        <v>0</v>
      </c>
    </row>
    <row r="1275" spans="1:16" ht="26.25" hidden="1" x14ac:dyDescent="0.25">
      <c r="A1275" s="72">
        <v>3320122</v>
      </c>
      <c r="B1275" s="31" t="s">
        <v>1098</v>
      </c>
      <c r="C1275" s="73"/>
      <c r="D1275" s="64"/>
      <c r="E1275" s="64"/>
      <c r="F1275" s="75">
        <f t="shared" si="179"/>
        <v>0</v>
      </c>
      <c r="G1275" s="25">
        <f t="shared" si="178"/>
        <v>0</v>
      </c>
      <c r="H1275" s="64"/>
      <c r="I1275" s="76">
        <f t="shared" si="183"/>
        <v>0</v>
      </c>
      <c r="J1275" s="64"/>
      <c r="K1275" s="25">
        <f t="shared" si="180"/>
        <v>0</v>
      </c>
      <c r="L1275" s="75">
        <f t="shared" si="185"/>
        <v>0</v>
      </c>
      <c r="M1275" s="25">
        <f t="shared" si="181"/>
        <v>0</v>
      </c>
      <c r="N1275" s="64"/>
      <c r="O1275" s="25">
        <f t="shared" si="182"/>
        <v>0</v>
      </c>
      <c r="P1275" s="76">
        <f t="shared" si="184"/>
        <v>0</v>
      </c>
    </row>
    <row r="1276" spans="1:16" ht="26.25" hidden="1" x14ac:dyDescent="0.25">
      <c r="A1276" s="72">
        <v>3320123</v>
      </c>
      <c r="B1276" s="31" t="s">
        <v>435</v>
      </c>
      <c r="C1276" s="73"/>
      <c r="D1276" s="64"/>
      <c r="E1276" s="64"/>
      <c r="F1276" s="75">
        <f t="shared" si="179"/>
        <v>0</v>
      </c>
      <c r="G1276" s="25">
        <f t="shared" si="178"/>
        <v>0</v>
      </c>
      <c r="H1276" s="64"/>
      <c r="I1276" s="76">
        <f t="shared" si="183"/>
        <v>0</v>
      </c>
      <c r="J1276" s="64"/>
      <c r="K1276" s="25">
        <f t="shared" si="180"/>
        <v>0</v>
      </c>
      <c r="L1276" s="75">
        <f t="shared" si="185"/>
        <v>0</v>
      </c>
      <c r="M1276" s="25">
        <f t="shared" si="181"/>
        <v>0</v>
      </c>
      <c r="N1276" s="64"/>
      <c r="O1276" s="25">
        <f t="shared" si="182"/>
        <v>0</v>
      </c>
      <c r="P1276" s="76">
        <f t="shared" si="184"/>
        <v>0</v>
      </c>
    </row>
    <row r="1277" spans="1:16" hidden="1" x14ac:dyDescent="0.25">
      <c r="A1277" s="72">
        <v>3320124</v>
      </c>
      <c r="B1277" s="31" t="s">
        <v>437</v>
      </c>
      <c r="C1277" s="73"/>
      <c r="D1277" s="64"/>
      <c r="E1277" s="64"/>
      <c r="F1277" s="75">
        <f t="shared" si="179"/>
        <v>0</v>
      </c>
      <c r="G1277" s="25">
        <f t="shared" si="178"/>
        <v>0</v>
      </c>
      <c r="H1277" s="64"/>
      <c r="I1277" s="76">
        <f t="shared" si="183"/>
        <v>0</v>
      </c>
      <c r="J1277" s="64"/>
      <c r="K1277" s="25">
        <f t="shared" si="180"/>
        <v>0</v>
      </c>
      <c r="L1277" s="75">
        <f t="shared" si="185"/>
        <v>0</v>
      </c>
      <c r="M1277" s="25">
        <f t="shared" si="181"/>
        <v>0</v>
      </c>
      <c r="N1277" s="64"/>
      <c r="O1277" s="25">
        <f t="shared" si="182"/>
        <v>0</v>
      </c>
      <c r="P1277" s="76">
        <f t="shared" si="184"/>
        <v>0</v>
      </c>
    </row>
    <row r="1278" spans="1:16" ht="26.25" hidden="1" x14ac:dyDescent="0.25">
      <c r="A1278" s="72">
        <v>3320125</v>
      </c>
      <c r="B1278" s="31" t="s">
        <v>438</v>
      </c>
      <c r="C1278" s="73"/>
      <c r="D1278" s="74">
        <f>SUM(D1279)</f>
        <v>0</v>
      </c>
      <c r="E1278" s="74">
        <f>SUM(E1279)</f>
        <v>0</v>
      </c>
      <c r="F1278" s="75">
        <f t="shared" si="179"/>
        <v>0</v>
      </c>
      <c r="G1278" s="25">
        <f t="shared" si="178"/>
        <v>0</v>
      </c>
      <c r="H1278" s="74">
        <f>SUM(H1279)</f>
        <v>0</v>
      </c>
      <c r="I1278" s="76">
        <f t="shared" si="183"/>
        <v>0</v>
      </c>
      <c r="J1278" s="74">
        <f>SUM(J1279)</f>
        <v>0</v>
      </c>
      <c r="K1278" s="25">
        <f t="shared" si="180"/>
        <v>0</v>
      </c>
      <c r="L1278" s="75">
        <f t="shared" si="185"/>
        <v>0</v>
      </c>
      <c r="M1278" s="25">
        <f t="shared" si="181"/>
        <v>0</v>
      </c>
      <c r="N1278" s="74">
        <f>SUM(N1279)</f>
        <v>0</v>
      </c>
      <c r="O1278" s="25">
        <f t="shared" si="182"/>
        <v>0</v>
      </c>
      <c r="P1278" s="76">
        <f t="shared" si="184"/>
        <v>0</v>
      </c>
    </row>
    <row r="1279" spans="1:16" hidden="1" x14ac:dyDescent="0.25">
      <c r="A1279" s="72">
        <v>332012503</v>
      </c>
      <c r="B1279" s="31" t="s">
        <v>1099</v>
      </c>
      <c r="C1279" s="73"/>
      <c r="D1279" s="64"/>
      <c r="E1279" s="64"/>
      <c r="F1279" s="75">
        <f t="shared" si="179"/>
        <v>0</v>
      </c>
      <c r="G1279" s="25">
        <f t="shared" si="178"/>
        <v>0</v>
      </c>
      <c r="H1279" s="64"/>
      <c r="I1279" s="76">
        <f t="shared" si="183"/>
        <v>0</v>
      </c>
      <c r="J1279" s="64"/>
      <c r="K1279" s="25">
        <f t="shared" si="180"/>
        <v>0</v>
      </c>
      <c r="L1279" s="75">
        <f t="shared" si="185"/>
        <v>0</v>
      </c>
      <c r="M1279" s="25">
        <f t="shared" si="181"/>
        <v>0</v>
      </c>
      <c r="N1279" s="64"/>
      <c r="O1279" s="25">
        <f t="shared" si="182"/>
        <v>0</v>
      </c>
      <c r="P1279" s="76">
        <f t="shared" si="184"/>
        <v>0</v>
      </c>
    </row>
    <row r="1280" spans="1:16" hidden="1" x14ac:dyDescent="0.25">
      <c r="A1280" s="72">
        <v>3320126</v>
      </c>
      <c r="B1280" s="31" t="s">
        <v>170</v>
      </c>
      <c r="C1280" s="73"/>
      <c r="D1280" s="64"/>
      <c r="E1280" s="64"/>
      <c r="F1280" s="75">
        <f t="shared" si="179"/>
        <v>0</v>
      </c>
      <c r="G1280" s="25">
        <f t="shared" si="178"/>
        <v>0</v>
      </c>
      <c r="H1280" s="64"/>
      <c r="I1280" s="76">
        <f t="shared" si="183"/>
        <v>0</v>
      </c>
      <c r="J1280" s="64"/>
      <c r="K1280" s="25">
        <f t="shared" si="180"/>
        <v>0</v>
      </c>
      <c r="L1280" s="75">
        <f t="shared" si="185"/>
        <v>0</v>
      </c>
      <c r="M1280" s="25">
        <f t="shared" si="181"/>
        <v>0</v>
      </c>
      <c r="N1280" s="64"/>
      <c r="O1280" s="25">
        <f t="shared" si="182"/>
        <v>0</v>
      </c>
      <c r="P1280" s="76">
        <f t="shared" si="184"/>
        <v>0</v>
      </c>
    </row>
    <row r="1281" spans="1:16" hidden="1" x14ac:dyDescent="0.25">
      <c r="A1281" s="72">
        <v>3320127</v>
      </c>
      <c r="B1281" s="31" t="s">
        <v>441</v>
      </c>
      <c r="C1281" s="73"/>
      <c r="D1281" s="64"/>
      <c r="E1281" s="64"/>
      <c r="F1281" s="75">
        <f t="shared" si="179"/>
        <v>0</v>
      </c>
      <c r="G1281" s="25">
        <f t="shared" si="178"/>
        <v>0</v>
      </c>
      <c r="H1281" s="64"/>
      <c r="I1281" s="76">
        <f t="shared" si="183"/>
        <v>0</v>
      </c>
      <c r="J1281" s="64"/>
      <c r="K1281" s="25">
        <f t="shared" si="180"/>
        <v>0</v>
      </c>
      <c r="L1281" s="75">
        <f t="shared" si="185"/>
        <v>0</v>
      </c>
      <c r="M1281" s="25">
        <f t="shared" si="181"/>
        <v>0</v>
      </c>
      <c r="N1281" s="64"/>
      <c r="O1281" s="25">
        <f t="shared" si="182"/>
        <v>0</v>
      </c>
      <c r="P1281" s="76">
        <f t="shared" si="184"/>
        <v>0</v>
      </c>
    </row>
    <row r="1282" spans="1:16" hidden="1" x14ac:dyDescent="0.25">
      <c r="A1282" s="72">
        <v>3320128</v>
      </c>
      <c r="B1282" s="31" t="s">
        <v>442</v>
      </c>
      <c r="C1282" s="73"/>
      <c r="D1282" s="64"/>
      <c r="E1282" s="64"/>
      <c r="F1282" s="75">
        <f t="shared" si="179"/>
        <v>0</v>
      </c>
      <c r="G1282" s="25">
        <f t="shared" si="178"/>
        <v>0</v>
      </c>
      <c r="H1282" s="64"/>
      <c r="I1282" s="76">
        <f t="shared" si="183"/>
        <v>0</v>
      </c>
      <c r="J1282" s="64"/>
      <c r="K1282" s="25">
        <f t="shared" si="180"/>
        <v>0</v>
      </c>
      <c r="L1282" s="75">
        <f t="shared" si="185"/>
        <v>0</v>
      </c>
      <c r="M1282" s="25">
        <f t="shared" si="181"/>
        <v>0</v>
      </c>
      <c r="N1282" s="64"/>
      <c r="O1282" s="25">
        <f t="shared" si="182"/>
        <v>0</v>
      </c>
      <c r="P1282" s="76">
        <f t="shared" si="184"/>
        <v>0</v>
      </c>
    </row>
    <row r="1283" spans="1:16" hidden="1" x14ac:dyDescent="0.25">
      <c r="A1283" s="100">
        <v>33202</v>
      </c>
      <c r="B1283" s="28" t="s">
        <v>443</v>
      </c>
      <c r="C1283" s="73"/>
      <c r="D1283" s="74">
        <f>SUM(D1284:D1346)-D1342-D1305-D1301-D1290-D1291-D1297-D1287-D1284-D1326</f>
        <v>0</v>
      </c>
      <c r="E1283" s="74">
        <f>SUM(E1284:E1346)-E1342-E1305-E1301-E1290-E1291-E1297-E1287-E1284-E1326</f>
        <v>0</v>
      </c>
      <c r="F1283" s="75">
        <f t="shared" si="179"/>
        <v>0</v>
      </c>
      <c r="G1283" s="25">
        <f t="shared" si="178"/>
        <v>0</v>
      </c>
      <c r="H1283" s="74">
        <f>SUM(H1284:H1346)-H1342-H1305-H1301-H1290-H1291-H1297-H1287-H1284-H1326</f>
        <v>0</v>
      </c>
      <c r="I1283" s="76">
        <f t="shared" si="183"/>
        <v>0</v>
      </c>
      <c r="J1283" s="74">
        <f>SUM(J1284:J1346)-J1342-J1305-J1301-J1290-J1291-J1297-J1287-J1284-J1326</f>
        <v>0</v>
      </c>
      <c r="K1283" s="25">
        <f t="shared" si="180"/>
        <v>0</v>
      </c>
      <c r="L1283" s="75">
        <f t="shared" si="185"/>
        <v>0</v>
      </c>
      <c r="M1283" s="25">
        <f t="shared" si="181"/>
        <v>0</v>
      </c>
      <c r="N1283" s="74">
        <f>SUM(N1284:N1346)-N1342-N1305-N1301-N1290-N1291-N1297-N1287-N1284-N1326</f>
        <v>0</v>
      </c>
      <c r="O1283" s="25">
        <f t="shared" si="182"/>
        <v>0</v>
      </c>
      <c r="P1283" s="76">
        <f t="shared" si="184"/>
        <v>0</v>
      </c>
    </row>
    <row r="1284" spans="1:16" hidden="1" x14ac:dyDescent="0.25">
      <c r="A1284" s="72">
        <v>3320202</v>
      </c>
      <c r="B1284" s="31" t="s">
        <v>1100</v>
      </c>
      <c r="C1284" s="73"/>
      <c r="D1284" s="74">
        <f>SUM(D1285)</f>
        <v>0</v>
      </c>
      <c r="E1284" s="74">
        <f>SUM(E1285)</f>
        <v>0</v>
      </c>
      <c r="F1284" s="75">
        <f t="shared" si="179"/>
        <v>0</v>
      </c>
      <c r="G1284" s="25">
        <f t="shared" si="178"/>
        <v>0</v>
      </c>
      <c r="H1284" s="74">
        <f>SUM(H1285)</f>
        <v>0</v>
      </c>
      <c r="I1284" s="76">
        <f t="shared" si="183"/>
        <v>0</v>
      </c>
      <c r="J1284" s="74">
        <f>SUM(J1285)</f>
        <v>0</v>
      </c>
      <c r="K1284" s="25">
        <f t="shared" si="180"/>
        <v>0</v>
      </c>
      <c r="L1284" s="75">
        <f t="shared" si="185"/>
        <v>0</v>
      </c>
      <c r="M1284" s="25">
        <f t="shared" si="181"/>
        <v>0</v>
      </c>
      <c r="N1284" s="74">
        <f>SUM(N1285)</f>
        <v>0</v>
      </c>
      <c r="O1284" s="25">
        <f t="shared" si="182"/>
        <v>0</v>
      </c>
      <c r="P1284" s="76">
        <f t="shared" si="184"/>
        <v>0</v>
      </c>
    </row>
    <row r="1285" spans="1:16" hidden="1" x14ac:dyDescent="0.25">
      <c r="A1285" s="72">
        <v>332020203</v>
      </c>
      <c r="B1285" s="31" t="s">
        <v>1101</v>
      </c>
      <c r="C1285" s="73"/>
      <c r="D1285" s="64"/>
      <c r="E1285" s="64"/>
      <c r="F1285" s="75">
        <f t="shared" si="179"/>
        <v>0</v>
      </c>
      <c r="G1285" s="25">
        <f t="shared" si="178"/>
        <v>0</v>
      </c>
      <c r="H1285" s="64"/>
      <c r="I1285" s="76">
        <f t="shared" si="183"/>
        <v>0</v>
      </c>
      <c r="J1285" s="64"/>
      <c r="K1285" s="25">
        <f t="shared" si="180"/>
        <v>0</v>
      </c>
      <c r="L1285" s="75">
        <f t="shared" si="185"/>
        <v>0</v>
      </c>
      <c r="M1285" s="25">
        <f t="shared" si="181"/>
        <v>0</v>
      </c>
      <c r="N1285" s="64"/>
      <c r="O1285" s="25">
        <f t="shared" si="182"/>
        <v>0</v>
      </c>
      <c r="P1285" s="76">
        <f t="shared" si="184"/>
        <v>0</v>
      </c>
    </row>
    <row r="1286" spans="1:16" ht="26.25" hidden="1" x14ac:dyDescent="0.25">
      <c r="A1286" s="72">
        <v>3320203</v>
      </c>
      <c r="B1286" s="31" t="s">
        <v>1102</v>
      </c>
      <c r="C1286" s="73"/>
      <c r="D1286" s="64"/>
      <c r="E1286" s="64"/>
      <c r="F1286" s="75">
        <f t="shared" si="179"/>
        <v>0</v>
      </c>
      <c r="G1286" s="25">
        <f t="shared" si="178"/>
        <v>0</v>
      </c>
      <c r="H1286" s="64"/>
      <c r="I1286" s="76">
        <f t="shared" si="183"/>
        <v>0</v>
      </c>
      <c r="J1286" s="64"/>
      <c r="K1286" s="25">
        <f t="shared" si="180"/>
        <v>0</v>
      </c>
      <c r="L1286" s="75">
        <f t="shared" si="185"/>
        <v>0</v>
      </c>
      <c r="M1286" s="25">
        <f t="shared" si="181"/>
        <v>0</v>
      </c>
      <c r="N1286" s="64"/>
      <c r="O1286" s="25">
        <f t="shared" si="182"/>
        <v>0</v>
      </c>
      <c r="P1286" s="76">
        <f t="shared" si="184"/>
        <v>0</v>
      </c>
    </row>
    <row r="1287" spans="1:16" hidden="1" x14ac:dyDescent="0.25">
      <c r="A1287" s="72">
        <v>3320205</v>
      </c>
      <c r="B1287" s="31" t="s">
        <v>1103</v>
      </c>
      <c r="C1287" s="73"/>
      <c r="D1287" s="74">
        <f>SUM(D1288:D1289)</f>
        <v>0</v>
      </c>
      <c r="E1287" s="74">
        <f>SUM(E1288:E1289)</f>
        <v>0</v>
      </c>
      <c r="F1287" s="75">
        <f t="shared" si="179"/>
        <v>0</v>
      </c>
      <c r="G1287" s="25">
        <f t="shared" si="178"/>
        <v>0</v>
      </c>
      <c r="H1287" s="74">
        <f>SUM(H1288:H1289)</f>
        <v>0</v>
      </c>
      <c r="I1287" s="76">
        <f t="shared" si="183"/>
        <v>0</v>
      </c>
      <c r="J1287" s="74">
        <f>SUM(J1288:J1289)</f>
        <v>0</v>
      </c>
      <c r="K1287" s="25">
        <f t="shared" si="180"/>
        <v>0</v>
      </c>
      <c r="L1287" s="75">
        <f t="shared" si="185"/>
        <v>0</v>
      </c>
      <c r="M1287" s="25">
        <f t="shared" si="181"/>
        <v>0</v>
      </c>
      <c r="N1287" s="74">
        <f>SUM(N1288:N1289)</f>
        <v>0</v>
      </c>
      <c r="O1287" s="25">
        <f t="shared" si="182"/>
        <v>0</v>
      </c>
      <c r="P1287" s="76">
        <f t="shared" si="184"/>
        <v>0</v>
      </c>
    </row>
    <row r="1288" spans="1:16" hidden="1" x14ac:dyDescent="0.25">
      <c r="A1288" s="72">
        <v>332020501</v>
      </c>
      <c r="B1288" s="31" t="s">
        <v>1104</v>
      </c>
      <c r="C1288" s="73"/>
      <c r="D1288" s="64"/>
      <c r="E1288" s="64"/>
      <c r="F1288" s="75">
        <f t="shared" si="179"/>
        <v>0</v>
      </c>
      <c r="G1288" s="25">
        <f t="shared" si="178"/>
        <v>0</v>
      </c>
      <c r="H1288" s="64"/>
      <c r="I1288" s="76">
        <f t="shared" si="183"/>
        <v>0</v>
      </c>
      <c r="J1288" s="64"/>
      <c r="K1288" s="25">
        <f t="shared" si="180"/>
        <v>0</v>
      </c>
      <c r="L1288" s="75">
        <f t="shared" si="185"/>
        <v>0</v>
      </c>
      <c r="M1288" s="25">
        <f t="shared" si="181"/>
        <v>0</v>
      </c>
      <c r="N1288" s="64"/>
      <c r="O1288" s="25">
        <f t="shared" si="182"/>
        <v>0</v>
      </c>
      <c r="P1288" s="76">
        <f t="shared" si="184"/>
        <v>0</v>
      </c>
    </row>
    <row r="1289" spans="1:16" hidden="1" x14ac:dyDescent="0.25">
      <c r="A1289" s="72">
        <v>332020502</v>
      </c>
      <c r="B1289" s="31" t="s">
        <v>1099</v>
      </c>
      <c r="C1289" s="73"/>
      <c r="D1289" s="64"/>
      <c r="E1289" s="64"/>
      <c r="F1289" s="75">
        <f t="shared" si="179"/>
        <v>0</v>
      </c>
      <c r="G1289" s="25">
        <f t="shared" si="178"/>
        <v>0</v>
      </c>
      <c r="H1289" s="64"/>
      <c r="I1289" s="76">
        <f t="shared" si="183"/>
        <v>0</v>
      </c>
      <c r="J1289" s="64"/>
      <c r="K1289" s="25">
        <f t="shared" si="180"/>
        <v>0</v>
      </c>
      <c r="L1289" s="75">
        <f t="shared" ref="L1289:L1300" si="186">SUM(N1289-J1289)</f>
        <v>0</v>
      </c>
      <c r="M1289" s="25">
        <f t="shared" si="181"/>
        <v>0</v>
      </c>
      <c r="N1289" s="64"/>
      <c r="O1289" s="25">
        <f t="shared" si="182"/>
        <v>0</v>
      </c>
      <c r="P1289" s="76">
        <f t="shared" ref="P1289:P1301" si="187">SUM(F1289-N1289)</f>
        <v>0</v>
      </c>
    </row>
    <row r="1290" spans="1:16" hidden="1" x14ac:dyDescent="0.25">
      <c r="A1290" s="72">
        <v>3320208</v>
      </c>
      <c r="B1290" s="31" t="s">
        <v>1105</v>
      </c>
      <c r="C1290" s="73"/>
      <c r="D1290" s="74">
        <f>SUM(D1292:D1297)</f>
        <v>0</v>
      </c>
      <c r="E1290" s="74">
        <f>SUM(E1292:E1297)</f>
        <v>0</v>
      </c>
      <c r="F1290" s="75">
        <f t="shared" si="179"/>
        <v>0</v>
      </c>
      <c r="G1290" s="25">
        <f t="shared" si="178"/>
        <v>0</v>
      </c>
      <c r="H1290" s="74">
        <f>SUM(H1292:H1297)</f>
        <v>0</v>
      </c>
      <c r="I1290" s="76">
        <f t="shared" si="183"/>
        <v>0</v>
      </c>
      <c r="J1290" s="74">
        <f>SUM(J1292:J1297)</f>
        <v>0</v>
      </c>
      <c r="K1290" s="25">
        <f t="shared" si="180"/>
        <v>0</v>
      </c>
      <c r="L1290" s="75">
        <f t="shared" si="186"/>
        <v>0</v>
      </c>
      <c r="M1290" s="25">
        <f t="shared" si="181"/>
        <v>0</v>
      </c>
      <c r="N1290" s="74">
        <f>SUM(N1292:N1297)</f>
        <v>0</v>
      </c>
      <c r="O1290" s="25">
        <f t="shared" si="182"/>
        <v>0</v>
      </c>
      <c r="P1290" s="76">
        <f t="shared" si="187"/>
        <v>0</v>
      </c>
    </row>
    <row r="1291" spans="1:16" hidden="1" x14ac:dyDescent="0.25">
      <c r="A1291" s="72">
        <v>332020801</v>
      </c>
      <c r="B1291" s="31" t="s">
        <v>1106</v>
      </c>
      <c r="C1291" s="73"/>
      <c r="D1291" s="64">
        <f>SUM(D1292:D1293)</f>
        <v>0</v>
      </c>
      <c r="E1291" s="64">
        <f>SUM(E1292:E1293)</f>
        <v>0</v>
      </c>
      <c r="F1291" s="75">
        <f t="shared" si="179"/>
        <v>0</v>
      </c>
      <c r="G1291" s="25">
        <f t="shared" ref="G1291:G1354" si="188">IF(OR(F1291=0,F$7=0),0,F1291/F$7)*100</f>
        <v>0</v>
      </c>
      <c r="H1291" s="64">
        <f>SUM(H1292:H1293)</f>
        <v>0</v>
      </c>
      <c r="I1291" s="76">
        <f t="shared" si="183"/>
        <v>0</v>
      </c>
      <c r="J1291" s="64">
        <f>SUM(J1292:J1293)</f>
        <v>0</v>
      </c>
      <c r="K1291" s="25">
        <f t="shared" si="180"/>
        <v>0</v>
      </c>
      <c r="L1291" s="75">
        <f t="shared" si="186"/>
        <v>0</v>
      </c>
      <c r="M1291" s="25">
        <f t="shared" si="181"/>
        <v>0</v>
      </c>
      <c r="N1291" s="64">
        <f>SUM(N1292:N1293)</f>
        <v>0</v>
      </c>
      <c r="O1291" s="25">
        <f t="shared" si="182"/>
        <v>0</v>
      </c>
      <c r="P1291" s="76">
        <f t="shared" si="187"/>
        <v>0</v>
      </c>
    </row>
    <row r="1292" spans="1:16" hidden="1" x14ac:dyDescent="0.25">
      <c r="A1292" s="72">
        <v>33202080101</v>
      </c>
      <c r="B1292" s="31" t="s">
        <v>1107</v>
      </c>
      <c r="C1292" s="73"/>
      <c r="D1292" s="64"/>
      <c r="E1292" s="64"/>
      <c r="F1292" s="75">
        <f t="shared" si="179"/>
        <v>0</v>
      </c>
      <c r="G1292" s="25">
        <f t="shared" si="188"/>
        <v>0</v>
      </c>
      <c r="H1292" s="64"/>
      <c r="I1292" s="76">
        <f t="shared" si="183"/>
        <v>0</v>
      </c>
      <c r="J1292" s="64"/>
      <c r="K1292" s="25">
        <f t="shared" si="180"/>
        <v>0</v>
      </c>
      <c r="L1292" s="75">
        <f t="shared" si="186"/>
        <v>0</v>
      </c>
      <c r="M1292" s="25">
        <f t="shared" si="181"/>
        <v>0</v>
      </c>
      <c r="N1292" s="64"/>
      <c r="O1292" s="25">
        <f t="shared" si="182"/>
        <v>0</v>
      </c>
      <c r="P1292" s="76">
        <f t="shared" si="187"/>
        <v>0</v>
      </c>
    </row>
    <row r="1293" spans="1:16" hidden="1" x14ac:dyDescent="0.25">
      <c r="A1293" s="72">
        <v>33202080102</v>
      </c>
      <c r="B1293" s="31" t="s">
        <v>1108</v>
      </c>
      <c r="C1293" s="73"/>
      <c r="D1293" s="64"/>
      <c r="E1293" s="64"/>
      <c r="F1293" s="75">
        <f t="shared" si="179"/>
        <v>0</v>
      </c>
      <c r="G1293" s="25">
        <f t="shared" si="188"/>
        <v>0</v>
      </c>
      <c r="H1293" s="64"/>
      <c r="I1293" s="76">
        <f t="shared" si="183"/>
        <v>0</v>
      </c>
      <c r="J1293" s="64"/>
      <c r="K1293" s="25">
        <f t="shared" si="180"/>
        <v>0</v>
      </c>
      <c r="L1293" s="75">
        <f t="shared" si="186"/>
        <v>0</v>
      </c>
      <c r="M1293" s="25">
        <f t="shared" si="181"/>
        <v>0</v>
      </c>
      <c r="N1293" s="64"/>
      <c r="O1293" s="25">
        <f t="shared" si="182"/>
        <v>0</v>
      </c>
      <c r="P1293" s="76">
        <f t="shared" si="187"/>
        <v>0</v>
      </c>
    </row>
    <row r="1294" spans="1:16" hidden="1" x14ac:dyDescent="0.25">
      <c r="A1294" s="72">
        <v>332020802</v>
      </c>
      <c r="B1294" s="31" t="s">
        <v>1109</v>
      </c>
      <c r="C1294" s="73"/>
      <c r="D1294" s="64"/>
      <c r="E1294" s="64"/>
      <c r="F1294" s="75">
        <f t="shared" si="179"/>
        <v>0</v>
      </c>
      <c r="G1294" s="25">
        <f t="shared" si="188"/>
        <v>0</v>
      </c>
      <c r="H1294" s="64"/>
      <c r="I1294" s="76">
        <f t="shared" si="183"/>
        <v>0</v>
      </c>
      <c r="J1294" s="64"/>
      <c r="K1294" s="25">
        <f t="shared" si="180"/>
        <v>0</v>
      </c>
      <c r="L1294" s="75">
        <f t="shared" si="186"/>
        <v>0</v>
      </c>
      <c r="M1294" s="25">
        <f t="shared" si="181"/>
        <v>0</v>
      </c>
      <c r="N1294" s="64"/>
      <c r="O1294" s="25">
        <f t="shared" si="182"/>
        <v>0</v>
      </c>
      <c r="P1294" s="76">
        <f t="shared" si="187"/>
        <v>0</v>
      </c>
    </row>
    <row r="1295" spans="1:16" hidden="1" x14ac:dyDescent="0.25">
      <c r="A1295" s="72">
        <v>332020803</v>
      </c>
      <c r="B1295" s="31" t="s">
        <v>1110</v>
      </c>
      <c r="C1295" s="73"/>
      <c r="D1295" s="64"/>
      <c r="E1295" s="64"/>
      <c r="F1295" s="75">
        <f t="shared" si="179"/>
        <v>0</v>
      </c>
      <c r="G1295" s="25">
        <f t="shared" si="188"/>
        <v>0</v>
      </c>
      <c r="H1295" s="64"/>
      <c r="I1295" s="76">
        <f t="shared" si="183"/>
        <v>0</v>
      </c>
      <c r="J1295" s="64"/>
      <c r="K1295" s="25">
        <f t="shared" si="180"/>
        <v>0</v>
      </c>
      <c r="L1295" s="75">
        <f t="shared" si="186"/>
        <v>0</v>
      </c>
      <c r="M1295" s="25">
        <f t="shared" si="181"/>
        <v>0</v>
      </c>
      <c r="N1295" s="64"/>
      <c r="O1295" s="25">
        <f t="shared" si="182"/>
        <v>0</v>
      </c>
      <c r="P1295" s="76">
        <f t="shared" si="187"/>
        <v>0</v>
      </c>
    </row>
    <row r="1296" spans="1:16" hidden="1" x14ac:dyDescent="0.25">
      <c r="A1296" s="72">
        <v>332020804</v>
      </c>
      <c r="B1296" s="80" t="s">
        <v>1111</v>
      </c>
      <c r="C1296" s="73"/>
      <c r="D1296" s="64"/>
      <c r="E1296" s="64"/>
      <c r="F1296" s="75">
        <f t="shared" si="179"/>
        <v>0</v>
      </c>
      <c r="G1296" s="25">
        <f t="shared" si="188"/>
        <v>0</v>
      </c>
      <c r="H1296" s="64"/>
      <c r="I1296" s="76">
        <f t="shared" si="183"/>
        <v>0</v>
      </c>
      <c r="J1296" s="64"/>
      <c r="K1296" s="25">
        <f t="shared" si="180"/>
        <v>0</v>
      </c>
      <c r="L1296" s="75">
        <f t="shared" si="186"/>
        <v>0</v>
      </c>
      <c r="M1296" s="25">
        <f t="shared" si="181"/>
        <v>0</v>
      </c>
      <c r="N1296" s="64"/>
      <c r="O1296" s="25">
        <f t="shared" si="182"/>
        <v>0</v>
      </c>
      <c r="P1296" s="76">
        <f t="shared" si="187"/>
        <v>0</v>
      </c>
    </row>
    <row r="1297" spans="1:16" ht="26.25" hidden="1" x14ac:dyDescent="0.25">
      <c r="A1297" s="72">
        <v>332020805</v>
      </c>
      <c r="B1297" s="80" t="s">
        <v>1112</v>
      </c>
      <c r="C1297" s="73"/>
      <c r="D1297" s="64">
        <f>SUM(D1298:D1300)</f>
        <v>0</v>
      </c>
      <c r="E1297" s="64">
        <f>SUM(E1298:E1300)</f>
        <v>0</v>
      </c>
      <c r="F1297" s="75">
        <f t="shared" si="179"/>
        <v>0</v>
      </c>
      <c r="G1297" s="25">
        <f t="shared" si="188"/>
        <v>0</v>
      </c>
      <c r="H1297" s="64">
        <f>SUM(H1298:H1300)</f>
        <v>0</v>
      </c>
      <c r="I1297" s="76">
        <f t="shared" si="183"/>
        <v>0</v>
      </c>
      <c r="J1297" s="64">
        <f>SUM(J1298:J1300)</f>
        <v>0</v>
      </c>
      <c r="K1297" s="25">
        <f t="shared" si="180"/>
        <v>0</v>
      </c>
      <c r="L1297" s="75">
        <f t="shared" si="186"/>
        <v>0</v>
      </c>
      <c r="M1297" s="25">
        <f t="shared" si="181"/>
        <v>0</v>
      </c>
      <c r="N1297" s="64">
        <f>SUM(N1298:N1300)</f>
        <v>0</v>
      </c>
      <c r="O1297" s="25">
        <f t="shared" si="182"/>
        <v>0</v>
      </c>
      <c r="P1297" s="76">
        <f t="shared" si="187"/>
        <v>0</v>
      </c>
    </row>
    <row r="1298" spans="1:16" hidden="1" x14ac:dyDescent="0.25">
      <c r="A1298" s="72">
        <v>33202080501</v>
      </c>
      <c r="B1298" s="80" t="s">
        <v>1113</v>
      </c>
      <c r="C1298" s="73"/>
      <c r="D1298" s="64"/>
      <c r="E1298" s="64"/>
      <c r="F1298" s="75">
        <f t="shared" si="179"/>
        <v>0</v>
      </c>
      <c r="G1298" s="25">
        <f t="shared" si="188"/>
        <v>0</v>
      </c>
      <c r="H1298" s="64"/>
      <c r="I1298" s="76">
        <f t="shared" si="183"/>
        <v>0</v>
      </c>
      <c r="J1298" s="64"/>
      <c r="K1298" s="25">
        <f t="shared" si="180"/>
        <v>0</v>
      </c>
      <c r="L1298" s="75">
        <f t="shared" si="186"/>
        <v>0</v>
      </c>
      <c r="M1298" s="25">
        <f t="shared" si="181"/>
        <v>0</v>
      </c>
      <c r="N1298" s="64"/>
      <c r="O1298" s="25">
        <f t="shared" si="182"/>
        <v>0</v>
      </c>
      <c r="P1298" s="76">
        <f t="shared" si="187"/>
        <v>0</v>
      </c>
    </row>
    <row r="1299" spans="1:16" hidden="1" x14ac:dyDescent="0.25">
      <c r="A1299" s="72">
        <v>33202080502</v>
      </c>
      <c r="B1299" s="80" t="s">
        <v>1114</v>
      </c>
      <c r="C1299" s="73"/>
      <c r="D1299" s="64"/>
      <c r="E1299" s="64"/>
      <c r="F1299" s="75">
        <f t="shared" si="179"/>
        <v>0</v>
      </c>
      <c r="G1299" s="25">
        <f t="shared" si="188"/>
        <v>0</v>
      </c>
      <c r="H1299" s="64"/>
      <c r="I1299" s="76">
        <f t="shared" si="183"/>
        <v>0</v>
      </c>
      <c r="J1299" s="64"/>
      <c r="K1299" s="25">
        <f t="shared" si="180"/>
        <v>0</v>
      </c>
      <c r="L1299" s="75">
        <f t="shared" si="186"/>
        <v>0</v>
      </c>
      <c r="M1299" s="25">
        <f t="shared" si="181"/>
        <v>0</v>
      </c>
      <c r="N1299" s="64"/>
      <c r="O1299" s="25">
        <f t="shared" si="182"/>
        <v>0</v>
      </c>
      <c r="P1299" s="76">
        <f t="shared" si="187"/>
        <v>0</v>
      </c>
    </row>
    <row r="1300" spans="1:16" hidden="1" x14ac:dyDescent="0.25">
      <c r="A1300" s="72">
        <v>33202080503</v>
      </c>
      <c r="B1300" s="80" t="s">
        <v>1115</v>
      </c>
      <c r="C1300" s="73"/>
      <c r="D1300" s="64"/>
      <c r="E1300" s="64"/>
      <c r="F1300" s="75">
        <f t="shared" si="179"/>
        <v>0</v>
      </c>
      <c r="G1300" s="25">
        <f t="shared" si="188"/>
        <v>0</v>
      </c>
      <c r="H1300" s="64"/>
      <c r="I1300" s="76">
        <f t="shared" si="183"/>
        <v>0</v>
      </c>
      <c r="J1300" s="64"/>
      <c r="K1300" s="25">
        <f t="shared" si="180"/>
        <v>0</v>
      </c>
      <c r="L1300" s="75">
        <f t="shared" si="186"/>
        <v>0</v>
      </c>
      <c r="M1300" s="25">
        <f t="shared" si="181"/>
        <v>0</v>
      </c>
      <c r="N1300" s="64"/>
      <c r="O1300" s="25">
        <f t="shared" si="182"/>
        <v>0</v>
      </c>
      <c r="P1300" s="76">
        <f t="shared" si="187"/>
        <v>0</v>
      </c>
    </row>
    <row r="1301" spans="1:16" hidden="1" x14ac:dyDescent="0.25">
      <c r="A1301" s="72">
        <v>3320209</v>
      </c>
      <c r="B1301" s="31" t="s">
        <v>1116</v>
      </c>
      <c r="C1301" s="73"/>
      <c r="D1301" s="74">
        <f>SUM(D1302:D1303)</f>
        <v>0</v>
      </c>
      <c r="E1301" s="74">
        <f>SUM(E1302:E1303)</f>
        <v>0</v>
      </c>
      <c r="F1301" s="75">
        <f t="shared" si="179"/>
        <v>0</v>
      </c>
      <c r="G1301" s="25">
        <f t="shared" si="188"/>
        <v>0</v>
      </c>
      <c r="H1301" s="74">
        <f>SUM(H1302:H1303)</f>
        <v>0</v>
      </c>
      <c r="I1301" s="76">
        <f t="shared" si="183"/>
        <v>0</v>
      </c>
      <c r="J1301" s="74">
        <f>SUM(J1302:J1303)</f>
        <v>0</v>
      </c>
      <c r="K1301" s="25">
        <f t="shared" si="180"/>
        <v>0</v>
      </c>
      <c r="L1301" s="75">
        <f t="shared" si="185"/>
        <v>0</v>
      </c>
      <c r="M1301" s="25">
        <f t="shared" si="181"/>
        <v>0</v>
      </c>
      <c r="N1301" s="74">
        <f>SUM(N1302:N1303)</f>
        <v>0</v>
      </c>
      <c r="O1301" s="25">
        <f t="shared" si="182"/>
        <v>0</v>
      </c>
      <c r="P1301" s="76">
        <f t="shared" si="187"/>
        <v>0</v>
      </c>
    </row>
    <row r="1302" spans="1:16" hidden="1" x14ac:dyDescent="0.25">
      <c r="A1302" s="72">
        <v>332020901</v>
      </c>
      <c r="B1302" s="31" t="s">
        <v>1104</v>
      </c>
      <c r="C1302" s="73"/>
      <c r="D1302" s="64"/>
      <c r="E1302" s="64"/>
      <c r="F1302" s="75">
        <f t="shared" si="179"/>
        <v>0</v>
      </c>
      <c r="G1302" s="25">
        <f t="shared" si="188"/>
        <v>0</v>
      </c>
      <c r="H1302" s="64"/>
      <c r="I1302" s="76">
        <f t="shared" si="183"/>
        <v>0</v>
      </c>
      <c r="J1302" s="64"/>
      <c r="K1302" s="25">
        <f t="shared" si="180"/>
        <v>0</v>
      </c>
      <c r="L1302" s="75">
        <f t="shared" si="185"/>
        <v>0</v>
      </c>
      <c r="M1302" s="25">
        <f t="shared" si="181"/>
        <v>0</v>
      </c>
      <c r="N1302" s="64"/>
      <c r="O1302" s="25">
        <f t="shared" si="182"/>
        <v>0</v>
      </c>
      <c r="P1302" s="76">
        <f t="shared" si="184"/>
        <v>0</v>
      </c>
    </row>
    <row r="1303" spans="1:16" hidden="1" x14ac:dyDescent="0.25">
      <c r="A1303" s="72">
        <v>332020902</v>
      </c>
      <c r="B1303" s="31" t="s">
        <v>1099</v>
      </c>
      <c r="C1303" s="73"/>
      <c r="D1303" s="64"/>
      <c r="E1303" s="64"/>
      <c r="F1303" s="75">
        <f t="shared" si="179"/>
        <v>0</v>
      </c>
      <c r="G1303" s="25">
        <f t="shared" si="188"/>
        <v>0</v>
      </c>
      <c r="H1303" s="64"/>
      <c r="I1303" s="76">
        <f t="shared" si="183"/>
        <v>0</v>
      </c>
      <c r="J1303" s="64"/>
      <c r="K1303" s="25">
        <f t="shared" si="180"/>
        <v>0</v>
      </c>
      <c r="L1303" s="75">
        <f t="shared" si="185"/>
        <v>0</v>
      </c>
      <c r="M1303" s="25">
        <f t="shared" si="181"/>
        <v>0</v>
      </c>
      <c r="N1303" s="64"/>
      <c r="O1303" s="25">
        <f t="shared" si="182"/>
        <v>0</v>
      </c>
      <c r="P1303" s="76">
        <f t="shared" si="184"/>
        <v>0</v>
      </c>
    </row>
    <row r="1304" spans="1:16" hidden="1" x14ac:dyDescent="0.25">
      <c r="A1304" s="72">
        <v>3320211</v>
      </c>
      <c r="B1304" s="31" t="s">
        <v>1117</v>
      </c>
      <c r="C1304" s="73"/>
      <c r="D1304" s="64"/>
      <c r="E1304" s="64"/>
      <c r="F1304" s="75">
        <f t="shared" si="179"/>
        <v>0</v>
      </c>
      <c r="G1304" s="25">
        <f t="shared" si="188"/>
        <v>0</v>
      </c>
      <c r="H1304" s="64"/>
      <c r="I1304" s="76">
        <f t="shared" si="183"/>
        <v>0</v>
      </c>
      <c r="J1304" s="64"/>
      <c r="K1304" s="25">
        <f t="shared" si="180"/>
        <v>0</v>
      </c>
      <c r="L1304" s="75">
        <f t="shared" si="185"/>
        <v>0</v>
      </c>
      <c r="M1304" s="25">
        <f t="shared" si="181"/>
        <v>0</v>
      </c>
      <c r="N1304" s="64"/>
      <c r="O1304" s="25">
        <f t="shared" si="182"/>
        <v>0</v>
      </c>
      <c r="P1304" s="76">
        <f t="shared" si="184"/>
        <v>0</v>
      </c>
    </row>
    <row r="1305" spans="1:16" hidden="1" x14ac:dyDescent="0.25">
      <c r="A1305" s="72">
        <v>3320212</v>
      </c>
      <c r="B1305" s="31" t="s">
        <v>1118</v>
      </c>
      <c r="C1305" s="73"/>
      <c r="D1305" s="74">
        <f>SUM(D1306:D1325)</f>
        <v>0</v>
      </c>
      <c r="E1305" s="74">
        <f>SUM(E1306:E1325)</f>
        <v>0</v>
      </c>
      <c r="F1305" s="75">
        <f t="shared" si="179"/>
        <v>0</v>
      </c>
      <c r="G1305" s="25">
        <f t="shared" si="188"/>
        <v>0</v>
      </c>
      <c r="H1305" s="74">
        <f>SUM(H1306:H1325)</f>
        <v>0</v>
      </c>
      <c r="I1305" s="76">
        <f t="shared" si="183"/>
        <v>0</v>
      </c>
      <c r="J1305" s="74">
        <f>SUM(J1306:J1325)</f>
        <v>0</v>
      </c>
      <c r="K1305" s="25">
        <f t="shared" si="180"/>
        <v>0</v>
      </c>
      <c r="L1305" s="75">
        <f t="shared" si="185"/>
        <v>0</v>
      </c>
      <c r="M1305" s="25">
        <f t="shared" si="181"/>
        <v>0</v>
      </c>
      <c r="N1305" s="74">
        <f>SUM(N1306:N1325)</f>
        <v>0</v>
      </c>
      <c r="O1305" s="25">
        <f t="shared" si="182"/>
        <v>0</v>
      </c>
      <c r="P1305" s="76">
        <f t="shared" si="184"/>
        <v>0</v>
      </c>
    </row>
    <row r="1306" spans="1:16" hidden="1" x14ac:dyDescent="0.25">
      <c r="A1306" s="72">
        <v>332021201</v>
      </c>
      <c r="B1306" s="31" t="s">
        <v>454</v>
      </c>
      <c r="C1306" s="73"/>
      <c r="D1306" s="64"/>
      <c r="E1306" s="64"/>
      <c r="F1306" s="75">
        <f t="shared" si="179"/>
        <v>0</v>
      </c>
      <c r="G1306" s="25">
        <f t="shared" si="188"/>
        <v>0</v>
      </c>
      <c r="H1306" s="64"/>
      <c r="I1306" s="76">
        <f t="shared" si="183"/>
        <v>0</v>
      </c>
      <c r="J1306" s="64"/>
      <c r="K1306" s="25">
        <f t="shared" si="180"/>
        <v>0</v>
      </c>
      <c r="L1306" s="75">
        <f t="shared" si="185"/>
        <v>0</v>
      </c>
      <c r="M1306" s="25">
        <f t="shared" si="181"/>
        <v>0</v>
      </c>
      <c r="N1306" s="64"/>
      <c r="O1306" s="25">
        <f t="shared" si="182"/>
        <v>0</v>
      </c>
      <c r="P1306" s="76">
        <f t="shared" si="184"/>
        <v>0</v>
      </c>
    </row>
    <row r="1307" spans="1:16" hidden="1" x14ac:dyDescent="0.25">
      <c r="A1307" s="72">
        <v>332021202</v>
      </c>
      <c r="B1307" s="31" t="s">
        <v>455</v>
      </c>
      <c r="C1307" s="73"/>
      <c r="D1307" s="64"/>
      <c r="E1307" s="64"/>
      <c r="F1307" s="75">
        <f t="shared" si="179"/>
        <v>0</v>
      </c>
      <c r="G1307" s="25">
        <f t="shared" si="188"/>
        <v>0</v>
      </c>
      <c r="H1307" s="64"/>
      <c r="I1307" s="76">
        <f t="shared" si="183"/>
        <v>0</v>
      </c>
      <c r="J1307" s="64"/>
      <c r="K1307" s="25">
        <f t="shared" si="180"/>
        <v>0</v>
      </c>
      <c r="L1307" s="75">
        <f t="shared" si="185"/>
        <v>0</v>
      </c>
      <c r="M1307" s="25">
        <f t="shared" si="181"/>
        <v>0</v>
      </c>
      <c r="N1307" s="64"/>
      <c r="O1307" s="25">
        <f t="shared" si="182"/>
        <v>0</v>
      </c>
      <c r="P1307" s="76">
        <f t="shared" si="184"/>
        <v>0</v>
      </c>
    </row>
    <row r="1308" spans="1:16" hidden="1" x14ac:dyDescent="0.25">
      <c r="A1308" s="72">
        <v>332021203</v>
      </c>
      <c r="B1308" s="31" t="s">
        <v>456</v>
      </c>
      <c r="C1308" s="73"/>
      <c r="D1308" s="64"/>
      <c r="E1308" s="64"/>
      <c r="F1308" s="75">
        <f t="shared" si="179"/>
        <v>0</v>
      </c>
      <c r="G1308" s="25">
        <f t="shared" si="188"/>
        <v>0</v>
      </c>
      <c r="H1308" s="64"/>
      <c r="I1308" s="76">
        <f t="shared" si="183"/>
        <v>0</v>
      </c>
      <c r="J1308" s="64"/>
      <c r="K1308" s="25">
        <f t="shared" si="180"/>
        <v>0</v>
      </c>
      <c r="L1308" s="75">
        <f t="shared" si="185"/>
        <v>0</v>
      </c>
      <c r="M1308" s="25">
        <f t="shared" si="181"/>
        <v>0</v>
      </c>
      <c r="N1308" s="64"/>
      <c r="O1308" s="25">
        <f t="shared" si="182"/>
        <v>0</v>
      </c>
      <c r="P1308" s="76">
        <f t="shared" si="184"/>
        <v>0</v>
      </c>
    </row>
    <row r="1309" spans="1:16" hidden="1" x14ac:dyDescent="0.25">
      <c r="A1309" s="72">
        <v>332021204</v>
      </c>
      <c r="B1309" s="31" t="s">
        <v>457</v>
      </c>
      <c r="C1309" s="73"/>
      <c r="D1309" s="64"/>
      <c r="E1309" s="64"/>
      <c r="F1309" s="75">
        <f t="shared" si="179"/>
        <v>0</v>
      </c>
      <c r="G1309" s="25">
        <f t="shared" si="188"/>
        <v>0</v>
      </c>
      <c r="H1309" s="64"/>
      <c r="I1309" s="76">
        <f t="shared" si="183"/>
        <v>0</v>
      </c>
      <c r="J1309" s="64"/>
      <c r="K1309" s="25">
        <f t="shared" si="180"/>
        <v>0</v>
      </c>
      <c r="L1309" s="75">
        <f t="shared" si="185"/>
        <v>0</v>
      </c>
      <c r="M1309" s="25">
        <f t="shared" si="181"/>
        <v>0</v>
      </c>
      <c r="N1309" s="64"/>
      <c r="O1309" s="25">
        <f t="shared" si="182"/>
        <v>0</v>
      </c>
      <c r="P1309" s="76">
        <f t="shared" si="184"/>
        <v>0</v>
      </c>
    </row>
    <row r="1310" spans="1:16" hidden="1" x14ac:dyDescent="0.25">
      <c r="A1310" s="72">
        <v>332021205</v>
      </c>
      <c r="B1310" s="31" t="s">
        <v>458</v>
      </c>
      <c r="C1310" s="73"/>
      <c r="D1310" s="64"/>
      <c r="E1310" s="64"/>
      <c r="F1310" s="75">
        <f t="shared" si="179"/>
        <v>0</v>
      </c>
      <c r="G1310" s="25">
        <f t="shared" si="188"/>
        <v>0</v>
      </c>
      <c r="H1310" s="64"/>
      <c r="I1310" s="76">
        <f t="shared" si="183"/>
        <v>0</v>
      </c>
      <c r="J1310" s="64"/>
      <c r="K1310" s="25">
        <f t="shared" si="180"/>
        <v>0</v>
      </c>
      <c r="L1310" s="75">
        <f t="shared" si="185"/>
        <v>0</v>
      </c>
      <c r="M1310" s="25">
        <f t="shared" si="181"/>
        <v>0</v>
      </c>
      <c r="N1310" s="64"/>
      <c r="O1310" s="25">
        <f t="shared" si="182"/>
        <v>0</v>
      </c>
      <c r="P1310" s="76">
        <f t="shared" si="184"/>
        <v>0</v>
      </c>
    </row>
    <row r="1311" spans="1:16" hidden="1" x14ac:dyDescent="0.25">
      <c r="A1311" s="72">
        <v>332021206</v>
      </c>
      <c r="B1311" s="31" t="s">
        <v>459</v>
      </c>
      <c r="C1311" s="73"/>
      <c r="D1311" s="64"/>
      <c r="E1311" s="64"/>
      <c r="F1311" s="75">
        <f t="shared" ref="F1311:F1376" si="189">SUM(D1311+E1311)</f>
        <v>0</v>
      </c>
      <c r="G1311" s="25">
        <f t="shared" si="188"/>
        <v>0</v>
      </c>
      <c r="H1311" s="64"/>
      <c r="I1311" s="76">
        <f t="shared" si="183"/>
        <v>0</v>
      </c>
      <c r="J1311" s="64"/>
      <c r="K1311" s="25">
        <f t="shared" ref="K1311:K1376" si="190">IF(OR(J1311=0,F1311=0),0,J1311/F1311)*100</f>
        <v>0</v>
      </c>
      <c r="L1311" s="75">
        <f t="shared" si="185"/>
        <v>0</v>
      </c>
      <c r="M1311" s="25">
        <f t="shared" ref="M1311:M1376" si="191">IF(OR(L1311=0,F1311=0),0,L1311/F1311)*100</f>
        <v>0</v>
      </c>
      <c r="N1311" s="64"/>
      <c r="O1311" s="25">
        <f t="shared" ref="O1311:O1376" si="192">IF(OR(N1311=0,F1311=0),0,N1311/F1311)*100</f>
        <v>0</v>
      </c>
      <c r="P1311" s="76">
        <f t="shared" si="184"/>
        <v>0</v>
      </c>
    </row>
    <row r="1312" spans="1:16" hidden="1" x14ac:dyDescent="0.25">
      <c r="A1312" s="72">
        <v>332021207</v>
      </c>
      <c r="B1312" s="31" t="s">
        <v>460</v>
      </c>
      <c r="C1312" s="73"/>
      <c r="D1312" s="64"/>
      <c r="E1312" s="64"/>
      <c r="F1312" s="75">
        <f t="shared" si="189"/>
        <v>0</v>
      </c>
      <c r="G1312" s="25">
        <f t="shared" si="188"/>
        <v>0</v>
      </c>
      <c r="H1312" s="64"/>
      <c r="I1312" s="76">
        <f t="shared" ref="I1312:I1376" si="193">SUM(F1312-H1312)</f>
        <v>0</v>
      </c>
      <c r="J1312" s="64"/>
      <c r="K1312" s="25">
        <f t="shared" si="190"/>
        <v>0</v>
      </c>
      <c r="L1312" s="75">
        <f t="shared" si="185"/>
        <v>0</v>
      </c>
      <c r="M1312" s="25">
        <f t="shared" si="191"/>
        <v>0</v>
      </c>
      <c r="N1312" s="64"/>
      <c r="O1312" s="25">
        <f t="shared" si="192"/>
        <v>0</v>
      </c>
      <c r="P1312" s="76">
        <f t="shared" si="184"/>
        <v>0</v>
      </c>
    </row>
    <row r="1313" spans="1:16" hidden="1" x14ac:dyDescent="0.25">
      <c r="A1313" s="72">
        <v>332021208</v>
      </c>
      <c r="B1313" s="31" t="s">
        <v>461</v>
      </c>
      <c r="C1313" s="73"/>
      <c r="D1313" s="64"/>
      <c r="E1313" s="64"/>
      <c r="F1313" s="75">
        <f t="shared" si="189"/>
        <v>0</v>
      </c>
      <c r="G1313" s="25">
        <f t="shared" si="188"/>
        <v>0</v>
      </c>
      <c r="H1313" s="64"/>
      <c r="I1313" s="76">
        <f t="shared" si="193"/>
        <v>0</v>
      </c>
      <c r="J1313" s="64"/>
      <c r="K1313" s="25">
        <f t="shared" si="190"/>
        <v>0</v>
      </c>
      <c r="L1313" s="75">
        <f t="shared" si="185"/>
        <v>0</v>
      </c>
      <c r="M1313" s="25">
        <f t="shared" si="191"/>
        <v>0</v>
      </c>
      <c r="N1313" s="64"/>
      <c r="O1313" s="25">
        <f t="shared" si="192"/>
        <v>0</v>
      </c>
      <c r="P1313" s="76">
        <f t="shared" si="184"/>
        <v>0</v>
      </c>
    </row>
    <row r="1314" spans="1:16" hidden="1" x14ac:dyDescent="0.25">
      <c r="A1314" s="72">
        <v>332021209</v>
      </c>
      <c r="B1314" s="31" t="s">
        <v>462</v>
      </c>
      <c r="C1314" s="73"/>
      <c r="D1314" s="64"/>
      <c r="E1314" s="64"/>
      <c r="F1314" s="75">
        <f t="shared" si="189"/>
        <v>0</v>
      </c>
      <c r="G1314" s="25">
        <f t="shared" si="188"/>
        <v>0</v>
      </c>
      <c r="H1314" s="64"/>
      <c r="I1314" s="76">
        <f t="shared" si="193"/>
        <v>0</v>
      </c>
      <c r="J1314" s="64"/>
      <c r="K1314" s="25">
        <f t="shared" si="190"/>
        <v>0</v>
      </c>
      <c r="L1314" s="75">
        <f t="shared" si="185"/>
        <v>0</v>
      </c>
      <c r="M1314" s="25">
        <f t="shared" si="191"/>
        <v>0</v>
      </c>
      <c r="N1314" s="64"/>
      <c r="O1314" s="25">
        <f t="shared" si="192"/>
        <v>0</v>
      </c>
      <c r="P1314" s="76">
        <f t="shared" si="184"/>
        <v>0</v>
      </c>
    </row>
    <row r="1315" spans="1:16" hidden="1" x14ac:dyDescent="0.25">
      <c r="A1315" s="72">
        <v>332021210</v>
      </c>
      <c r="B1315" s="31" t="s">
        <v>463</v>
      </c>
      <c r="C1315" s="73"/>
      <c r="D1315" s="64"/>
      <c r="E1315" s="64"/>
      <c r="F1315" s="75">
        <f t="shared" si="189"/>
        <v>0</v>
      </c>
      <c r="G1315" s="25">
        <f t="shared" si="188"/>
        <v>0</v>
      </c>
      <c r="H1315" s="64"/>
      <c r="I1315" s="76">
        <f t="shared" si="193"/>
        <v>0</v>
      </c>
      <c r="J1315" s="64"/>
      <c r="K1315" s="25">
        <f t="shared" si="190"/>
        <v>0</v>
      </c>
      <c r="L1315" s="75">
        <f t="shared" si="185"/>
        <v>0</v>
      </c>
      <c r="M1315" s="25">
        <f t="shared" si="191"/>
        <v>0</v>
      </c>
      <c r="N1315" s="64"/>
      <c r="O1315" s="25">
        <f t="shared" si="192"/>
        <v>0</v>
      </c>
      <c r="P1315" s="76">
        <f t="shared" si="184"/>
        <v>0</v>
      </c>
    </row>
    <row r="1316" spans="1:16" hidden="1" x14ac:dyDescent="0.25">
      <c r="A1316" s="72">
        <v>332021211</v>
      </c>
      <c r="B1316" s="31" t="s">
        <v>464</v>
      </c>
      <c r="C1316" s="73"/>
      <c r="D1316" s="64"/>
      <c r="E1316" s="64"/>
      <c r="F1316" s="75">
        <f t="shared" si="189"/>
        <v>0</v>
      </c>
      <c r="G1316" s="25">
        <f t="shared" si="188"/>
        <v>0</v>
      </c>
      <c r="H1316" s="64"/>
      <c r="I1316" s="76">
        <f t="shared" si="193"/>
        <v>0</v>
      </c>
      <c r="J1316" s="64"/>
      <c r="K1316" s="25">
        <f t="shared" si="190"/>
        <v>0</v>
      </c>
      <c r="L1316" s="75">
        <f t="shared" si="185"/>
        <v>0</v>
      </c>
      <c r="M1316" s="25">
        <f t="shared" si="191"/>
        <v>0</v>
      </c>
      <c r="N1316" s="64"/>
      <c r="O1316" s="25">
        <f t="shared" si="192"/>
        <v>0</v>
      </c>
      <c r="P1316" s="76">
        <f t="shared" si="184"/>
        <v>0</v>
      </c>
    </row>
    <row r="1317" spans="1:16" hidden="1" x14ac:dyDescent="0.25">
      <c r="A1317" s="72">
        <v>332021212</v>
      </c>
      <c r="B1317" s="31" t="s">
        <v>1119</v>
      </c>
      <c r="C1317" s="73"/>
      <c r="D1317" s="64"/>
      <c r="E1317" s="64"/>
      <c r="F1317" s="75">
        <f t="shared" si="189"/>
        <v>0</v>
      </c>
      <c r="G1317" s="25">
        <f t="shared" si="188"/>
        <v>0</v>
      </c>
      <c r="H1317" s="64"/>
      <c r="I1317" s="76">
        <f t="shared" si="193"/>
        <v>0</v>
      </c>
      <c r="J1317" s="64"/>
      <c r="K1317" s="25">
        <f t="shared" si="190"/>
        <v>0</v>
      </c>
      <c r="L1317" s="75">
        <f t="shared" si="185"/>
        <v>0</v>
      </c>
      <c r="M1317" s="25">
        <f t="shared" si="191"/>
        <v>0</v>
      </c>
      <c r="N1317" s="64"/>
      <c r="O1317" s="25">
        <f t="shared" si="192"/>
        <v>0</v>
      </c>
      <c r="P1317" s="76">
        <f t="shared" si="184"/>
        <v>0</v>
      </c>
    </row>
    <row r="1318" spans="1:16" hidden="1" x14ac:dyDescent="0.25">
      <c r="A1318" s="72">
        <v>332021213</v>
      </c>
      <c r="B1318" s="31" t="s">
        <v>466</v>
      </c>
      <c r="C1318" s="73"/>
      <c r="D1318" s="64"/>
      <c r="E1318" s="64"/>
      <c r="F1318" s="75">
        <f t="shared" si="189"/>
        <v>0</v>
      </c>
      <c r="G1318" s="25">
        <f t="shared" si="188"/>
        <v>0</v>
      </c>
      <c r="H1318" s="64"/>
      <c r="I1318" s="76">
        <f t="shared" si="193"/>
        <v>0</v>
      </c>
      <c r="J1318" s="64"/>
      <c r="K1318" s="25">
        <f t="shared" si="190"/>
        <v>0</v>
      </c>
      <c r="L1318" s="75">
        <f t="shared" si="185"/>
        <v>0</v>
      </c>
      <c r="M1318" s="25">
        <f t="shared" si="191"/>
        <v>0</v>
      </c>
      <c r="N1318" s="64"/>
      <c r="O1318" s="25">
        <f t="shared" si="192"/>
        <v>0</v>
      </c>
      <c r="P1318" s="76">
        <f t="shared" ref="P1318:P1376" si="194">SUM(F1318-N1318)</f>
        <v>0</v>
      </c>
    </row>
    <row r="1319" spans="1:16" hidden="1" x14ac:dyDescent="0.25">
      <c r="A1319" s="72">
        <v>332021214</v>
      </c>
      <c r="B1319" s="31" t="s">
        <v>467</v>
      </c>
      <c r="C1319" s="73"/>
      <c r="D1319" s="64"/>
      <c r="E1319" s="64"/>
      <c r="F1319" s="75">
        <f t="shared" si="189"/>
        <v>0</v>
      </c>
      <c r="G1319" s="25">
        <f t="shared" si="188"/>
        <v>0</v>
      </c>
      <c r="H1319" s="64"/>
      <c r="I1319" s="76">
        <f t="shared" si="193"/>
        <v>0</v>
      </c>
      <c r="J1319" s="64"/>
      <c r="K1319" s="25">
        <f t="shared" si="190"/>
        <v>0</v>
      </c>
      <c r="L1319" s="75">
        <f t="shared" ref="L1319:L1376" si="195">SUM(N1319-J1319)</f>
        <v>0</v>
      </c>
      <c r="M1319" s="25">
        <f t="shared" si="191"/>
        <v>0</v>
      </c>
      <c r="N1319" s="64"/>
      <c r="O1319" s="25">
        <f t="shared" si="192"/>
        <v>0</v>
      </c>
      <c r="P1319" s="76">
        <f t="shared" si="194"/>
        <v>0</v>
      </c>
    </row>
    <row r="1320" spans="1:16" hidden="1" x14ac:dyDescent="0.25">
      <c r="A1320" s="72">
        <v>332021215</v>
      </c>
      <c r="B1320" s="31" t="s">
        <v>468</v>
      </c>
      <c r="C1320" s="73"/>
      <c r="D1320" s="64"/>
      <c r="E1320" s="64"/>
      <c r="F1320" s="75">
        <f t="shared" si="189"/>
        <v>0</v>
      </c>
      <c r="G1320" s="25">
        <f t="shared" si="188"/>
        <v>0</v>
      </c>
      <c r="H1320" s="64"/>
      <c r="I1320" s="76">
        <f t="shared" si="193"/>
        <v>0</v>
      </c>
      <c r="J1320" s="64"/>
      <c r="K1320" s="25">
        <f t="shared" si="190"/>
        <v>0</v>
      </c>
      <c r="L1320" s="75">
        <f t="shared" si="195"/>
        <v>0</v>
      </c>
      <c r="M1320" s="25">
        <f t="shared" si="191"/>
        <v>0</v>
      </c>
      <c r="N1320" s="64"/>
      <c r="O1320" s="25">
        <f t="shared" si="192"/>
        <v>0</v>
      </c>
      <c r="P1320" s="76">
        <f t="shared" si="194"/>
        <v>0</v>
      </c>
    </row>
    <row r="1321" spans="1:16" hidden="1" x14ac:dyDescent="0.25">
      <c r="A1321" s="72">
        <v>332021216</v>
      </c>
      <c r="B1321" s="31" t="s">
        <v>469</v>
      </c>
      <c r="C1321" s="73"/>
      <c r="D1321" s="64"/>
      <c r="E1321" s="64"/>
      <c r="F1321" s="75">
        <f t="shared" si="189"/>
        <v>0</v>
      </c>
      <c r="G1321" s="25">
        <f t="shared" si="188"/>
        <v>0</v>
      </c>
      <c r="H1321" s="64"/>
      <c r="I1321" s="76">
        <f t="shared" si="193"/>
        <v>0</v>
      </c>
      <c r="J1321" s="64"/>
      <c r="K1321" s="25">
        <f t="shared" si="190"/>
        <v>0</v>
      </c>
      <c r="L1321" s="75">
        <f t="shared" si="195"/>
        <v>0</v>
      </c>
      <c r="M1321" s="25">
        <f t="shared" si="191"/>
        <v>0</v>
      </c>
      <c r="N1321" s="64"/>
      <c r="O1321" s="25">
        <f t="shared" si="192"/>
        <v>0</v>
      </c>
      <c r="P1321" s="76">
        <f t="shared" si="194"/>
        <v>0</v>
      </c>
    </row>
    <row r="1322" spans="1:16" hidden="1" x14ac:dyDescent="0.25">
      <c r="A1322" s="72">
        <v>332021217</v>
      </c>
      <c r="B1322" s="31" t="s">
        <v>1120</v>
      </c>
      <c r="C1322" s="73"/>
      <c r="D1322" s="64"/>
      <c r="E1322" s="64"/>
      <c r="F1322" s="75">
        <f t="shared" si="189"/>
        <v>0</v>
      </c>
      <c r="G1322" s="25">
        <f t="shared" si="188"/>
        <v>0</v>
      </c>
      <c r="H1322" s="64"/>
      <c r="I1322" s="76">
        <f t="shared" si="193"/>
        <v>0</v>
      </c>
      <c r="J1322" s="64"/>
      <c r="K1322" s="25">
        <f t="shared" si="190"/>
        <v>0</v>
      </c>
      <c r="L1322" s="75">
        <f t="shared" si="195"/>
        <v>0</v>
      </c>
      <c r="M1322" s="25">
        <f t="shared" si="191"/>
        <v>0</v>
      </c>
      <c r="N1322" s="64"/>
      <c r="O1322" s="25">
        <f t="shared" si="192"/>
        <v>0</v>
      </c>
      <c r="P1322" s="76">
        <f t="shared" si="194"/>
        <v>0</v>
      </c>
    </row>
    <row r="1323" spans="1:16" hidden="1" x14ac:dyDescent="0.25">
      <c r="A1323" s="72">
        <v>332021218</v>
      </c>
      <c r="B1323" s="31" t="s">
        <v>471</v>
      </c>
      <c r="C1323" s="73"/>
      <c r="D1323" s="64"/>
      <c r="E1323" s="64"/>
      <c r="F1323" s="75">
        <f t="shared" si="189"/>
        <v>0</v>
      </c>
      <c r="G1323" s="25">
        <f t="shared" si="188"/>
        <v>0</v>
      </c>
      <c r="H1323" s="64"/>
      <c r="I1323" s="76">
        <f t="shared" si="193"/>
        <v>0</v>
      </c>
      <c r="J1323" s="64"/>
      <c r="K1323" s="25">
        <f t="shared" si="190"/>
        <v>0</v>
      </c>
      <c r="L1323" s="75">
        <f t="shared" si="195"/>
        <v>0</v>
      </c>
      <c r="M1323" s="25">
        <f t="shared" si="191"/>
        <v>0</v>
      </c>
      <c r="N1323" s="64"/>
      <c r="O1323" s="25">
        <f t="shared" si="192"/>
        <v>0</v>
      </c>
      <c r="P1323" s="76">
        <f t="shared" si="194"/>
        <v>0</v>
      </c>
    </row>
    <row r="1324" spans="1:16" hidden="1" x14ac:dyDescent="0.25">
      <c r="A1324" s="72">
        <v>332021219</v>
      </c>
      <c r="B1324" s="31" t="s">
        <v>472</v>
      </c>
      <c r="C1324" s="73"/>
      <c r="D1324" s="64"/>
      <c r="E1324" s="64"/>
      <c r="F1324" s="75">
        <f t="shared" si="189"/>
        <v>0</v>
      </c>
      <c r="G1324" s="25">
        <f t="shared" si="188"/>
        <v>0</v>
      </c>
      <c r="H1324" s="64"/>
      <c r="I1324" s="76">
        <f t="shared" si="193"/>
        <v>0</v>
      </c>
      <c r="J1324" s="64"/>
      <c r="K1324" s="25">
        <f t="shared" si="190"/>
        <v>0</v>
      </c>
      <c r="L1324" s="75">
        <f t="shared" si="195"/>
        <v>0</v>
      </c>
      <c r="M1324" s="25">
        <f t="shared" si="191"/>
        <v>0</v>
      </c>
      <c r="N1324" s="64"/>
      <c r="O1324" s="25">
        <f t="shared" si="192"/>
        <v>0</v>
      </c>
      <c r="P1324" s="76">
        <f t="shared" si="194"/>
        <v>0</v>
      </c>
    </row>
    <row r="1325" spans="1:16" hidden="1" x14ac:dyDescent="0.25">
      <c r="A1325" s="72">
        <v>332021220</v>
      </c>
      <c r="B1325" s="31" t="s">
        <v>473</v>
      </c>
      <c r="C1325" s="73"/>
      <c r="D1325" s="64"/>
      <c r="E1325" s="64"/>
      <c r="F1325" s="75">
        <f t="shared" si="189"/>
        <v>0</v>
      </c>
      <c r="G1325" s="25">
        <f t="shared" si="188"/>
        <v>0</v>
      </c>
      <c r="H1325" s="64"/>
      <c r="I1325" s="76">
        <f t="shared" si="193"/>
        <v>0</v>
      </c>
      <c r="J1325" s="64"/>
      <c r="K1325" s="25">
        <f t="shared" si="190"/>
        <v>0</v>
      </c>
      <c r="L1325" s="75">
        <f t="shared" si="195"/>
        <v>0</v>
      </c>
      <c r="M1325" s="25">
        <f t="shared" si="191"/>
        <v>0</v>
      </c>
      <c r="N1325" s="64"/>
      <c r="O1325" s="25">
        <f t="shared" si="192"/>
        <v>0</v>
      </c>
      <c r="P1325" s="76">
        <f t="shared" si="194"/>
        <v>0</v>
      </c>
    </row>
    <row r="1326" spans="1:16" hidden="1" x14ac:dyDescent="0.25">
      <c r="A1326" s="72">
        <v>3320216</v>
      </c>
      <c r="B1326" s="28" t="s">
        <v>1121</v>
      </c>
      <c r="C1326" s="73"/>
      <c r="D1326" s="74">
        <f>SUM(D1327:D1329)</f>
        <v>0</v>
      </c>
      <c r="E1326" s="74">
        <f>SUM(E1327:E1329)</f>
        <v>0</v>
      </c>
      <c r="F1326" s="75">
        <f t="shared" si="189"/>
        <v>0</v>
      </c>
      <c r="G1326" s="25">
        <f t="shared" si="188"/>
        <v>0</v>
      </c>
      <c r="H1326" s="74">
        <f>SUM(H1327:H1329)</f>
        <v>0</v>
      </c>
      <c r="I1326" s="76">
        <f t="shared" si="193"/>
        <v>0</v>
      </c>
      <c r="J1326" s="74">
        <f>SUM(J1327:J1329)</f>
        <v>0</v>
      </c>
      <c r="K1326" s="25">
        <f t="shared" si="190"/>
        <v>0</v>
      </c>
      <c r="L1326" s="75">
        <f t="shared" si="195"/>
        <v>0</v>
      </c>
      <c r="M1326" s="25">
        <f t="shared" si="191"/>
        <v>0</v>
      </c>
      <c r="N1326" s="74">
        <f>SUM(N1327:N1329)</f>
        <v>0</v>
      </c>
      <c r="O1326" s="25">
        <f t="shared" si="192"/>
        <v>0</v>
      </c>
      <c r="P1326" s="76">
        <f t="shared" si="194"/>
        <v>0</v>
      </c>
    </row>
    <row r="1327" spans="1:16" hidden="1" x14ac:dyDescent="0.25">
      <c r="A1327" s="72">
        <v>332021601</v>
      </c>
      <c r="B1327" s="80" t="s">
        <v>1122</v>
      </c>
      <c r="C1327" s="73"/>
      <c r="D1327" s="64"/>
      <c r="E1327" s="64"/>
      <c r="F1327" s="75">
        <f t="shared" si="189"/>
        <v>0</v>
      </c>
      <c r="G1327" s="25">
        <f t="shared" si="188"/>
        <v>0</v>
      </c>
      <c r="H1327" s="64"/>
      <c r="I1327" s="76">
        <f t="shared" si="193"/>
        <v>0</v>
      </c>
      <c r="J1327" s="64"/>
      <c r="K1327" s="25">
        <f t="shared" si="190"/>
        <v>0</v>
      </c>
      <c r="L1327" s="75">
        <f t="shared" si="195"/>
        <v>0</v>
      </c>
      <c r="M1327" s="25">
        <f t="shared" si="191"/>
        <v>0</v>
      </c>
      <c r="N1327" s="64"/>
      <c r="O1327" s="25">
        <f t="shared" si="192"/>
        <v>0</v>
      </c>
      <c r="P1327" s="76">
        <f t="shared" si="194"/>
        <v>0</v>
      </c>
    </row>
    <row r="1328" spans="1:16" hidden="1" x14ac:dyDescent="0.25">
      <c r="A1328" s="72">
        <v>332021602</v>
      </c>
      <c r="B1328" s="80" t="s">
        <v>1123</v>
      </c>
      <c r="C1328" s="73"/>
      <c r="D1328" s="64"/>
      <c r="E1328" s="64"/>
      <c r="F1328" s="75">
        <f t="shared" si="189"/>
        <v>0</v>
      </c>
      <c r="G1328" s="25">
        <f t="shared" si="188"/>
        <v>0</v>
      </c>
      <c r="H1328" s="64"/>
      <c r="I1328" s="76">
        <f t="shared" si="193"/>
        <v>0</v>
      </c>
      <c r="J1328" s="64"/>
      <c r="K1328" s="25">
        <f t="shared" si="190"/>
        <v>0</v>
      </c>
      <c r="L1328" s="75">
        <f t="shared" si="195"/>
        <v>0</v>
      </c>
      <c r="M1328" s="25">
        <f t="shared" si="191"/>
        <v>0</v>
      </c>
      <c r="N1328" s="64"/>
      <c r="O1328" s="25">
        <f t="shared" si="192"/>
        <v>0</v>
      </c>
      <c r="P1328" s="76">
        <f t="shared" si="194"/>
        <v>0</v>
      </c>
    </row>
    <row r="1329" spans="1:16" hidden="1" x14ac:dyDescent="0.25">
      <c r="A1329" s="72">
        <v>332021603</v>
      </c>
      <c r="B1329" s="80" t="s">
        <v>399</v>
      </c>
      <c r="C1329" s="73"/>
      <c r="D1329" s="64"/>
      <c r="E1329" s="64"/>
      <c r="F1329" s="75">
        <f t="shared" si="189"/>
        <v>0</v>
      </c>
      <c r="G1329" s="25">
        <f t="shared" si="188"/>
        <v>0</v>
      </c>
      <c r="H1329" s="64"/>
      <c r="I1329" s="76">
        <f t="shared" si="193"/>
        <v>0</v>
      </c>
      <c r="J1329" s="64"/>
      <c r="K1329" s="25">
        <f t="shared" si="190"/>
        <v>0</v>
      </c>
      <c r="L1329" s="75">
        <f t="shared" si="195"/>
        <v>0</v>
      </c>
      <c r="M1329" s="25">
        <f t="shared" si="191"/>
        <v>0</v>
      </c>
      <c r="N1329" s="64"/>
      <c r="O1329" s="25">
        <f t="shared" si="192"/>
        <v>0</v>
      </c>
      <c r="P1329" s="76">
        <f t="shared" si="194"/>
        <v>0</v>
      </c>
    </row>
    <row r="1330" spans="1:16" ht="26.25" hidden="1" x14ac:dyDescent="0.25">
      <c r="A1330" s="72">
        <v>3320219</v>
      </c>
      <c r="B1330" s="31" t="s">
        <v>1124</v>
      </c>
      <c r="C1330" s="73"/>
      <c r="D1330" s="64"/>
      <c r="E1330" s="64"/>
      <c r="F1330" s="75">
        <f t="shared" si="189"/>
        <v>0</v>
      </c>
      <c r="G1330" s="25">
        <f t="shared" si="188"/>
        <v>0</v>
      </c>
      <c r="H1330" s="64"/>
      <c r="I1330" s="76">
        <f t="shared" si="193"/>
        <v>0</v>
      </c>
      <c r="J1330" s="64"/>
      <c r="K1330" s="25">
        <f t="shared" si="190"/>
        <v>0</v>
      </c>
      <c r="L1330" s="75">
        <f t="shared" si="195"/>
        <v>0</v>
      </c>
      <c r="M1330" s="25">
        <f t="shared" si="191"/>
        <v>0</v>
      </c>
      <c r="N1330" s="64"/>
      <c r="O1330" s="25">
        <f t="shared" si="192"/>
        <v>0</v>
      </c>
      <c r="P1330" s="76">
        <f t="shared" si="194"/>
        <v>0</v>
      </c>
    </row>
    <row r="1331" spans="1:16" hidden="1" x14ac:dyDescent="0.25">
      <c r="A1331" s="82">
        <v>3320220</v>
      </c>
      <c r="B1331" s="31" t="s">
        <v>1125</v>
      </c>
      <c r="C1331" s="73"/>
      <c r="D1331" s="64"/>
      <c r="E1331" s="64"/>
      <c r="F1331" s="75">
        <f t="shared" si="189"/>
        <v>0</v>
      </c>
      <c r="G1331" s="25">
        <f t="shared" si="188"/>
        <v>0</v>
      </c>
      <c r="H1331" s="64"/>
      <c r="I1331" s="76">
        <f t="shared" si="193"/>
        <v>0</v>
      </c>
      <c r="J1331" s="64"/>
      <c r="K1331" s="25">
        <f t="shared" si="190"/>
        <v>0</v>
      </c>
      <c r="L1331" s="75">
        <f t="shared" si="195"/>
        <v>0</v>
      </c>
      <c r="M1331" s="25">
        <f t="shared" si="191"/>
        <v>0</v>
      </c>
      <c r="N1331" s="64"/>
      <c r="O1331" s="25">
        <f t="shared" si="192"/>
        <v>0</v>
      </c>
      <c r="P1331" s="76">
        <f t="shared" si="194"/>
        <v>0</v>
      </c>
    </row>
    <row r="1332" spans="1:16" hidden="1" x14ac:dyDescent="0.25">
      <c r="A1332" s="82">
        <v>3320221</v>
      </c>
      <c r="B1332" s="31" t="s">
        <v>1126</v>
      </c>
      <c r="C1332" s="73"/>
      <c r="D1332" s="64"/>
      <c r="E1332" s="64"/>
      <c r="F1332" s="75">
        <f t="shared" si="189"/>
        <v>0</v>
      </c>
      <c r="G1332" s="25">
        <f t="shared" si="188"/>
        <v>0</v>
      </c>
      <c r="H1332" s="64"/>
      <c r="I1332" s="76">
        <f t="shared" si="193"/>
        <v>0</v>
      </c>
      <c r="J1332" s="64"/>
      <c r="K1332" s="25">
        <f t="shared" si="190"/>
        <v>0</v>
      </c>
      <c r="L1332" s="75">
        <f t="shared" si="195"/>
        <v>0</v>
      </c>
      <c r="M1332" s="25">
        <f t="shared" si="191"/>
        <v>0</v>
      </c>
      <c r="N1332" s="64"/>
      <c r="O1332" s="25">
        <f t="shared" si="192"/>
        <v>0</v>
      </c>
      <c r="P1332" s="76">
        <f t="shared" si="194"/>
        <v>0</v>
      </c>
    </row>
    <row r="1333" spans="1:16" hidden="1" x14ac:dyDescent="0.25">
      <c r="A1333" s="82">
        <v>3320222</v>
      </c>
      <c r="B1333" s="31" t="s">
        <v>1127</v>
      </c>
      <c r="C1333" s="73"/>
      <c r="D1333" s="64"/>
      <c r="E1333" s="64"/>
      <c r="F1333" s="75">
        <f t="shared" si="189"/>
        <v>0</v>
      </c>
      <c r="G1333" s="25">
        <f t="shared" si="188"/>
        <v>0</v>
      </c>
      <c r="H1333" s="64"/>
      <c r="I1333" s="76">
        <f t="shared" si="193"/>
        <v>0</v>
      </c>
      <c r="J1333" s="64"/>
      <c r="K1333" s="25">
        <f t="shared" si="190"/>
        <v>0</v>
      </c>
      <c r="L1333" s="75">
        <f t="shared" si="195"/>
        <v>0</v>
      </c>
      <c r="M1333" s="25">
        <f t="shared" si="191"/>
        <v>0</v>
      </c>
      <c r="N1333" s="64"/>
      <c r="O1333" s="25">
        <f t="shared" si="192"/>
        <v>0</v>
      </c>
      <c r="P1333" s="76">
        <f t="shared" si="194"/>
        <v>0</v>
      </c>
    </row>
    <row r="1334" spans="1:16" hidden="1" x14ac:dyDescent="0.25">
      <c r="A1334" s="82">
        <v>3320223</v>
      </c>
      <c r="B1334" s="31" t="s">
        <v>1128</v>
      </c>
      <c r="C1334" s="73"/>
      <c r="D1334" s="64"/>
      <c r="E1334" s="64"/>
      <c r="F1334" s="75">
        <f t="shared" si="189"/>
        <v>0</v>
      </c>
      <c r="G1334" s="25">
        <f t="shared" si="188"/>
        <v>0</v>
      </c>
      <c r="H1334" s="64"/>
      <c r="I1334" s="76">
        <f t="shared" si="193"/>
        <v>0</v>
      </c>
      <c r="J1334" s="64"/>
      <c r="K1334" s="25">
        <f t="shared" si="190"/>
        <v>0</v>
      </c>
      <c r="L1334" s="75">
        <f t="shared" si="195"/>
        <v>0</v>
      </c>
      <c r="M1334" s="25">
        <f t="shared" si="191"/>
        <v>0</v>
      </c>
      <c r="N1334" s="64"/>
      <c r="O1334" s="25">
        <f t="shared" si="192"/>
        <v>0</v>
      </c>
      <c r="P1334" s="76">
        <f t="shared" si="194"/>
        <v>0</v>
      </c>
    </row>
    <row r="1335" spans="1:16" hidden="1" x14ac:dyDescent="0.25">
      <c r="A1335" s="82">
        <v>3320224</v>
      </c>
      <c r="B1335" s="31" t="s">
        <v>1129</v>
      </c>
      <c r="C1335" s="73"/>
      <c r="D1335" s="64"/>
      <c r="E1335" s="64"/>
      <c r="F1335" s="75">
        <f t="shared" si="189"/>
        <v>0</v>
      </c>
      <c r="G1335" s="25">
        <f t="shared" si="188"/>
        <v>0</v>
      </c>
      <c r="H1335" s="64"/>
      <c r="I1335" s="76">
        <f t="shared" si="193"/>
        <v>0</v>
      </c>
      <c r="J1335" s="64"/>
      <c r="K1335" s="25">
        <f t="shared" si="190"/>
        <v>0</v>
      </c>
      <c r="L1335" s="75">
        <f t="shared" si="195"/>
        <v>0</v>
      </c>
      <c r="M1335" s="25">
        <f t="shared" si="191"/>
        <v>0</v>
      </c>
      <c r="N1335" s="64"/>
      <c r="O1335" s="25">
        <f t="shared" si="192"/>
        <v>0</v>
      </c>
      <c r="P1335" s="76">
        <f t="shared" si="194"/>
        <v>0</v>
      </c>
    </row>
    <row r="1336" spans="1:16" hidden="1" x14ac:dyDescent="0.25">
      <c r="A1336" s="82">
        <v>3320225</v>
      </c>
      <c r="B1336" s="31" t="s">
        <v>1130</v>
      </c>
      <c r="C1336" s="73"/>
      <c r="D1336" s="64"/>
      <c r="E1336" s="64"/>
      <c r="F1336" s="75">
        <f t="shared" si="189"/>
        <v>0</v>
      </c>
      <c r="G1336" s="25">
        <f t="shared" si="188"/>
        <v>0</v>
      </c>
      <c r="H1336" s="64"/>
      <c r="I1336" s="76">
        <f t="shared" si="193"/>
        <v>0</v>
      </c>
      <c r="J1336" s="64"/>
      <c r="K1336" s="25">
        <f t="shared" si="190"/>
        <v>0</v>
      </c>
      <c r="L1336" s="75">
        <f t="shared" si="195"/>
        <v>0</v>
      </c>
      <c r="M1336" s="25">
        <f t="shared" si="191"/>
        <v>0</v>
      </c>
      <c r="N1336" s="64"/>
      <c r="O1336" s="25">
        <f t="shared" si="192"/>
        <v>0</v>
      </c>
      <c r="P1336" s="76">
        <f t="shared" si="194"/>
        <v>0</v>
      </c>
    </row>
    <row r="1337" spans="1:16" hidden="1" x14ac:dyDescent="0.25">
      <c r="A1337" s="82">
        <v>3320226</v>
      </c>
      <c r="B1337" s="31" t="s">
        <v>1131</v>
      </c>
      <c r="C1337" s="105"/>
      <c r="D1337" s="64"/>
      <c r="E1337" s="64"/>
      <c r="F1337" s="75">
        <f t="shared" si="189"/>
        <v>0</v>
      </c>
      <c r="G1337" s="25">
        <f t="shared" si="188"/>
        <v>0</v>
      </c>
      <c r="H1337" s="64"/>
      <c r="I1337" s="76">
        <f t="shared" si="193"/>
        <v>0</v>
      </c>
      <c r="J1337" s="64"/>
      <c r="K1337" s="25">
        <f t="shared" si="190"/>
        <v>0</v>
      </c>
      <c r="L1337" s="75">
        <f t="shared" si="195"/>
        <v>0</v>
      </c>
      <c r="M1337" s="25">
        <f t="shared" si="191"/>
        <v>0</v>
      </c>
      <c r="N1337" s="64"/>
      <c r="O1337" s="25">
        <f t="shared" si="192"/>
        <v>0</v>
      </c>
      <c r="P1337" s="76">
        <f t="shared" si="194"/>
        <v>0</v>
      </c>
    </row>
    <row r="1338" spans="1:16" hidden="1" x14ac:dyDescent="0.25">
      <c r="A1338" s="82">
        <v>3320227</v>
      </c>
      <c r="B1338" s="31" t="s">
        <v>1132</v>
      </c>
      <c r="C1338" s="105"/>
      <c r="D1338" s="64"/>
      <c r="E1338" s="64"/>
      <c r="F1338" s="75">
        <f t="shared" si="189"/>
        <v>0</v>
      </c>
      <c r="G1338" s="25">
        <f t="shared" si="188"/>
        <v>0</v>
      </c>
      <c r="H1338" s="64"/>
      <c r="I1338" s="76">
        <f t="shared" si="193"/>
        <v>0</v>
      </c>
      <c r="J1338" s="64"/>
      <c r="K1338" s="25">
        <f t="shared" si="190"/>
        <v>0</v>
      </c>
      <c r="L1338" s="75">
        <f t="shared" si="195"/>
        <v>0</v>
      </c>
      <c r="M1338" s="25">
        <f t="shared" si="191"/>
        <v>0</v>
      </c>
      <c r="N1338" s="64"/>
      <c r="O1338" s="25">
        <f t="shared" si="192"/>
        <v>0</v>
      </c>
      <c r="P1338" s="76">
        <f t="shared" si="194"/>
        <v>0</v>
      </c>
    </row>
    <row r="1339" spans="1:16" hidden="1" x14ac:dyDescent="0.25">
      <c r="A1339" s="82">
        <v>3320228</v>
      </c>
      <c r="B1339" s="31" t="s">
        <v>1133</v>
      </c>
      <c r="C1339" s="105"/>
      <c r="D1339" s="64"/>
      <c r="E1339" s="64"/>
      <c r="F1339" s="75">
        <f t="shared" ref="F1339:F1341" si="196">SUM(D1339+E1339)</f>
        <v>0</v>
      </c>
      <c r="G1339" s="25">
        <f t="shared" si="188"/>
        <v>0</v>
      </c>
      <c r="H1339" s="64"/>
      <c r="I1339" s="76">
        <f t="shared" si="193"/>
        <v>0</v>
      </c>
      <c r="J1339" s="64"/>
      <c r="K1339" s="25">
        <f t="shared" si="190"/>
        <v>0</v>
      </c>
      <c r="L1339" s="75">
        <f t="shared" ref="L1339:L1341" si="197">SUM(N1339-J1339)</f>
        <v>0</v>
      </c>
      <c r="M1339" s="25">
        <f t="shared" si="191"/>
        <v>0</v>
      </c>
      <c r="N1339" s="64"/>
      <c r="O1339" s="25">
        <f t="shared" si="192"/>
        <v>0</v>
      </c>
      <c r="P1339" s="76">
        <f t="shared" ref="P1339:P1341" si="198">SUM(F1339-N1339)</f>
        <v>0</v>
      </c>
    </row>
    <row r="1340" spans="1:16" ht="26.25" hidden="1" x14ac:dyDescent="0.25">
      <c r="A1340" s="82">
        <v>3320229</v>
      </c>
      <c r="B1340" s="31" t="s">
        <v>475</v>
      </c>
      <c r="C1340" s="105"/>
      <c r="D1340" s="64"/>
      <c r="E1340" s="64"/>
      <c r="F1340" s="75">
        <f t="shared" si="196"/>
        <v>0</v>
      </c>
      <c r="G1340" s="25">
        <f t="shared" si="188"/>
        <v>0</v>
      </c>
      <c r="H1340" s="64"/>
      <c r="I1340" s="76">
        <f t="shared" si="193"/>
        <v>0</v>
      </c>
      <c r="J1340" s="64"/>
      <c r="K1340" s="25">
        <f t="shared" si="190"/>
        <v>0</v>
      </c>
      <c r="L1340" s="75">
        <f t="shared" si="197"/>
        <v>0</v>
      </c>
      <c r="M1340" s="25">
        <f t="shared" si="191"/>
        <v>0</v>
      </c>
      <c r="N1340" s="64"/>
      <c r="O1340" s="25">
        <f t="shared" si="192"/>
        <v>0</v>
      </c>
      <c r="P1340" s="76">
        <f t="shared" si="198"/>
        <v>0</v>
      </c>
    </row>
    <row r="1341" spans="1:16" hidden="1" x14ac:dyDescent="0.25">
      <c r="A1341" s="82">
        <v>3320230</v>
      </c>
      <c r="B1341" s="31" t="s">
        <v>1134</v>
      </c>
      <c r="C1341" s="105"/>
      <c r="D1341" s="64"/>
      <c r="E1341" s="64"/>
      <c r="F1341" s="75">
        <f t="shared" si="196"/>
        <v>0</v>
      </c>
      <c r="G1341" s="25">
        <f t="shared" si="188"/>
        <v>0</v>
      </c>
      <c r="H1341" s="64"/>
      <c r="I1341" s="76">
        <f t="shared" si="193"/>
        <v>0</v>
      </c>
      <c r="J1341" s="64"/>
      <c r="K1341" s="25">
        <f t="shared" si="190"/>
        <v>0</v>
      </c>
      <c r="L1341" s="75">
        <f t="shared" si="197"/>
        <v>0</v>
      </c>
      <c r="M1341" s="25">
        <f t="shared" si="191"/>
        <v>0</v>
      </c>
      <c r="N1341" s="64"/>
      <c r="O1341" s="25">
        <f t="shared" si="192"/>
        <v>0</v>
      </c>
      <c r="P1341" s="76">
        <f t="shared" si="198"/>
        <v>0</v>
      </c>
    </row>
    <row r="1342" spans="1:16" hidden="1" x14ac:dyDescent="0.25">
      <c r="A1342" s="100">
        <v>3320299</v>
      </c>
      <c r="B1342" s="31" t="s">
        <v>1135</v>
      </c>
      <c r="C1342" s="105"/>
      <c r="D1342" s="74">
        <f>SUM(D1343:D1346)</f>
        <v>0</v>
      </c>
      <c r="E1342" s="74">
        <f>SUM(E1343:E1346)</f>
        <v>0</v>
      </c>
      <c r="F1342" s="75">
        <f t="shared" si="189"/>
        <v>0</v>
      </c>
      <c r="G1342" s="25">
        <f t="shared" si="188"/>
        <v>0</v>
      </c>
      <c r="H1342" s="74">
        <f>SUM(H1343:H1346)</f>
        <v>0</v>
      </c>
      <c r="I1342" s="76">
        <f t="shared" si="193"/>
        <v>0</v>
      </c>
      <c r="J1342" s="74">
        <f>SUM(J1343:J1346)</f>
        <v>0</v>
      </c>
      <c r="K1342" s="25">
        <f t="shared" si="190"/>
        <v>0</v>
      </c>
      <c r="L1342" s="75">
        <f t="shared" si="195"/>
        <v>0</v>
      </c>
      <c r="M1342" s="25">
        <f t="shared" si="191"/>
        <v>0</v>
      </c>
      <c r="N1342" s="74">
        <f>SUM(N1343:N1346)</f>
        <v>0</v>
      </c>
      <c r="O1342" s="25">
        <f t="shared" si="192"/>
        <v>0</v>
      </c>
      <c r="P1342" s="76">
        <f t="shared" si="194"/>
        <v>0</v>
      </c>
    </row>
    <row r="1343" spans="1:16" hidden="1" x14ac:dyDescent="0.25">
      <c r="A1343" s="100">
        <v>332029903</v>
      </c>
      <c r="B1343" s="31" t="s">
        <v>1136</v>
      </c>
      <c r="C1343" s="73"/>
      <c r="D1343" s="64"/>
      <c r="E1343" s="64"/>
      <c r="F1343" s="75">
        <f t="shared" si="189"/>
        <v>0</v>
      </c>
      <c r="G1343" s="25">
        <f t="shared" si="188"/>
        <v>0</v>
      </c>
      <c r="H1343" s="64"/>
      <c r="I1343" s="76">
        <f t="shared" si="193"/>
        <v>0</v>
      </c>
      <c r="J1343" s="64"/>
      <c r="K1343" s="25">
        <f t="shared" si="190"/>
        <v>0</v>
      </c>
      <c r="L1343" s="75">
        <f t="shared" si="195"/>
        <v>0</v>
      </c>
      <c r="M1343" s="25">
        <f t="shared" si="191"/>
        <v>0</v>
      </c>
      <c r="N1343" s="64"/>
      <c r="O1343" s="25">
        <f t="shared" si="192"/>
        <v>0</v>
      </c>
      <c r="P1343" s="76">
        <f t="shared" si="194"/>
        <v>0</v>
      </c>
    </row>
    <row r="1344" spans="1:16" hidden="1" x14ac:dyDescent="0.25">
      <c r="A1344" s="72">
        <v>332029905</v>
      </c>
      <c r="B1344" s="31" t="s">
        <v>1137</v>
      </c>
      <c r="C1344" s="73"/>
      <c r="D1344" s="64"/>
      <c r="E1344" s="64"/>
      <c r="F1344" s="75">
        <f t="shared" si="189"/>
        <v>0</v>
      </c>
      <c r="G1344" s="25">
        <f t="shared" si="188"/>
        <v>0</v>
      </c>
      <c r="H1344" s="64"/>
      <c r="I1344" s="76">
        <f t="shared" si="193"/>
        <v>0</v>
      </c>
      <c r="J1344" s="64"/>
      <c r="K1344" s="25">
        <f t="shared" si="190"/>
        <v>0</v>
      </c>
      <c r="L1344" s="75">
        <f t="shared" si="195"/>
        <v>0</v>
      </c>
      <c r="M1344" s="25">
        <f t="shared" si="191"/>
        <v>0</v>
      </c>
      <c r="N1344" s="64"/>
      <c r="O1344" s="25">
        <f t="shared" si="192"/>
        <v>0</v>
      </c>
      <c r="P1344" s="76">
        <f t="shared" si="194"/>
        <v>0</v>
      </c>
    </row>
    <row r="1345" spans="1:16" hidden="1" x14ac:dyDescent="0.25">
      <c r="A1345" s="72">
        <v>332029907</v>
      </c>
      <c r="B1345" s="31" t="s">
        <v>1138</v>
      </c>
      <c r="C1345" s="73"/>
      <c r="D1345" s="64"/>
      <c r="E1345" s="64"/>
      <c r="F1345" s="75">
        <f t="shared" si="189"/>
        <v>0</v>
      </c>
      <c r="G1345" s="25">
        <f t="shared" si="188"/>
        <v>0</v>
      </c>
      <c r="H1345" s="64"/>
      <c r="I1345" s="76">
        <f t="shared" si="193"/>
        <v>0</v>
      </c>
      <c r="J1345" s="64"/>
      <c r="K1345" s="25">
        <f t="shared" si="190"/>
        <v>0</v>
      </c>
      <c r="L1345" s="75">
        <f t="shared" si="195"/>
        <v>0</v>
      </c>
      <c r="M1345" s="25">
        <f t="shared" si="191"/>
        <v>0</v>
      </c>
      <c r="N1345" s="64"/>
      <c r="O1345" s="25">
        <f t="shared" si="192"/>
        <v>0</v>
      </c>
      <c r="P1345" s="76">
        <f t="shared" si="194"/>
        <v>0</v>
      </c>
    </row>
    <row r="1346" spans="1:16" hidden="1" x14ac:dyDescent="0.25">
      <c r="A1346" s="72">
        <v>332029908</v>
      </c>
      <c r="B1346" s="31" t="s">
        <v>1139</v>
      </c>
      <c r="C1346" s="73"/>
      <c r="D1346" s="64"/>
      <c r="E1346" s="64"/>
      <c r="F1346" s="75">
        <f t="shared" si="189"/>
        <v>0</v>
      </c>
      <c r="G1346" s="25">
        <f t="shared" si="188"/>
        <v>0</v>
      </c>
      <c r="H1346" s="64"/>
      <c r="I1346" s="76">
        <f t="shared" si="193"/>
        <v>0</v>
      </c>
      <c r="J1346" s="64"/>
      <c r="K1346" s="25">
        <f t="shared" si="190"/>
        <v>0</v>
      </c>
      <c r="L1346" s="75">
        <f t="shared" si="195"/>
        <v>0</v>
      </c>
      <c r="M1346" s="25">
        <f t="shared" si="191"/>
        <v>0</v>
      </c>
      <c r="N1346" s="64"/>
      <c r="O1346" s="25">
        <f t="shared" si="192"/>
        <v>0</v>
      </c>
      <c r="P1346" s="76">
        <f t="shared" si="194"/>
        <v>0</v>
      </c>
    </row>
    <row r="1347" spans="1:16" hidden="1" x14ac:dyDescent="0.25">
      <c r="A1347" s="72">
        <v>33203</v>
      </c>
      <c r="B1347" s="31" t="s">
        <v>477</v>
      </c>
      <c r="C1347" s="73"/>
      <c r="D1347" s="74">
        <f>SUM(D1348)</f>
        <v>0</v>
      </c>
      <c r="E1347" s="74">
        <f>SUM(E1348)</f>
        <v>0</v>
      </c>
      <c r="F1347" s="75">
        <f t="shared" si="189"/>
        <v>0</v>
      </c>
      <c r="G1347" s="25">
        <f t="shared" si="188"/>
        <v>0</v>
      </c>
      <c r="H1347" s="74">
        <f>SUM(H1348)</f>
        <v>0</v>
      </c>
      <c r="I1347" s="76">
        <f t="shared" si="193"/>
        <v>0</v>
      </c>
      <c r="J1347" s="74">
        <f>SUM(J1348)</f>
        <v>0</v>
      </c>
      <c r="K1347" s="25">
        <f t="shared" si="190"/>
        <v>0</v>
      </c>
      <c r="L1347" s="75">
        <f t="shared" si="195"/>
        <v>0</v>
      </c>
      <c r="M1347" s="25">
        <f t="shared" si="191"/>
        <v>0</v>
      </c>
      <c r="N1347" s="74">
        <f>SUM(N1348)</f>
        <v>0</v>
      </c>
      <c r="O1347" s="25">
        <f t="shared" si="192"/>
        <v>0</v>
      </c>
      <c r="P1347" s="76">
        <f t="shared" si="194"/>
        <v>0</v>
      </c>
    </row>
    <row r="1348" spans="1:16" hidden="1" x14ac:dyDescent="0.25">
      <c r="A1348" s="72">
        <v>3320301</v>
      </c>
      <c r="B1348" s="31" t="s">
        <v>1140</v>
      </c>
      <c r="C1348" s="73"/>
      <c r="D1348" s="64"/>
      <c r="E1348" s="64"/>
      <c r="F1348" s="75">
        <f t="shared" si="189"/>
        <v>0</v>
      </c>
      <c r="G1348" s="25">
        <f t="shared" si="188"/>
        <v>0</v>
      </c>
      <c r="H1348" s="64"/>
      <c r="I1348" s="76">
        <f t="shared" si="193"/>
        <v>0</v>
      </c>
      <c r="J1348" s="64"/>
      <c r="K1348" s="25">
        <f t="shared" si="190"/>
        <v>0</v>
      </c>
      <c r="L1348" s="75">
        <f t="shared" si="195"/>
        <v>0</v>
      </c>
      <c r="M1348" s="25">
        <f t="shared" si="191"/>
        <v>0</v>
      </c>
      <c r="N1348" s="64"/>
      <c r="O1348" s="25">
        <f t="shared" si="192"/>
        <v>0</v>
      </c>
      <c r="P1348" s="76">
        <f t="shared" si="194"/>
        <v>0</v>
      </c>
    </row>
    <row r="1349" spans="1:16" ht="26.25" hidden="1" x14ac:dyDescent="0.25">
      <c r="A1349" s="72">
        <v>33208</v>
      </c>
      <c r="B1349" s="31" t="s">
        <v>1141</v>
      </c>
      <c r="C1349" s="73"/>
      <c r="D1349" s="74">
        <f>SUM(D1350:D1357)</f>
        <v>0</v>
      </c>
      <c r="E1349" s="74">
        <f>SUM(E1350:E1357)</f>
        <v>0</v>
      </c>
      <c r="F1349" s="75">
        <f t="shared" si="189"/>
        <v>0</v>
      </c>
      <c r="G1349" s="25">
        <f t="shared" si="188"/>
        <v>0</v>
      </c>
      <c r="H1349" s="74">
        <f>SUM(H1350:H1357)</f>
        <v>0</v>
      </c>
      <c r="I1349" s="76">
        <f t="shared" si="193"/>
        <v>0</v>
      </c>
      <c r="J1349" s="74">
        <f>SUM(J1350:J1357)</f>
        <v>0</v>
      </c>
      <c r="K1349" s="25">
        <f t="shared" si="190"/>
        <v>0</v>
      </c>
      <c r="L1349" s="75">
        <f t="shared" si="195"/>
        <v>0</v>
      </c>
      <c r="M1349" s="25">
        <f t="shared" si="191"/>
        <v>0</v>
      </c>
      <c r="N1349" s="74">
        <f>SUM(N1350:N1357)</f>
        <v>0</v>
      </c>
      <c r="O1349" s="25">
        <f t="shared" si="192"/>
        <v>0</v>
      </c>
      <c r="P1349" s="76">
        <f t="shared" si="194"/>
        <v>0</v>
      </c>
    </row>
    <row r="1350" spans="1:16" hidden="1" x14ac:dyDescent="0.25">
      <c r="A1350" s="72">
        <v>3320804</v>
      </c>
      <c r="B1350" s="31" t="s">
        <v>422</v>
      </c>
      <c r="C1350" s="73"/>
      <c r="D1350" s="64"/>
      <c r="E1350" s="64"/>
      <c r="F1350" s="75">
        <f t="shared" si="189"/>
        <v>0</v>
      </c>
      <c r="G1350" s="25">
        <f t="shared" si="188"/>
        <v>0</v>
      </c>
      <c r="H1350" s="64"/>
      <c r="I1350" s="76">
        <f t="shared" si="193"/>
        <v>0</v>
      </c>
      <c r="J1350" s="64"/>
      <c r="K1350" s="25">
        <f t="shared" si="190"/>
        <v>0</v>
      </c>
      <c r="L1350" s="75">
        <f t="shared" si="195"/>
        <v>0</v>
      </c>
      <c r="M1350" s="25">
        <f t="shared" si="191"/>
        <v>0</v>
      </c>
      <c r="N1350" s="64"/>
      <c r="O1350" s="25">
        <f t="shared" si="192"/>
        <v>0</v>
      </c>
      <c r="P1350" s="76">
        <f t="shared" si="194"/>
        <v>0</v>
      </c>
    </row>
    <row r="1351" spans="1:16" hidden="1" x14ac:dyDescent="0.25">
      <c r="A1351" s="72">
        <v>3320807</v>
      </c>
      <c r="B1351" s="31" t="s">
        <v>424</v>
      </c>
      <c r="C1351" s="73"/>
      <c r="D1351" s="64"/>
      <c r="E1351" s="64"/>
      <c r="F1351" s="75">
        <f t="shared" si="189"/>
        <v>0</v>
      </c>
      <c r="G1351" s="25">
        <f t="shared" si="188"/>
        <v>0</v>
      </c>
      <c r="H1351" s="64"/>
      <c r="I1351" s="76">
        <f t="shared" si="193"/>
        <v>0</v>
      </c>
      <c r="J1351" s="64"/>
      <c r="K1351" s="25">
        <f t="shared" si="190"/>
        <v>0</v>
      </c>
      <c r="L1351" s="75">
        <f t="shared" si="195"/>
        <v>0</v>
      </c>
      <c r="M1351" s="25">
        <f t="shared" si="191"/>
        <v>0</v>
      </c>
      <c r="N1351" s="64"/>
      <c r="O1351" s="25">
        <f t="shared" si="192"/>
        <v>0</v>
      </c>
      <c r="P1351" s="76">
        <f t="shared" si="194"/>
        <v>0</v>
      </c>
    </row>
    <row r="1352" spans="1:16" hidden="1" x14ac:dyDescent="0.25">
      <c r="A1352" s="72">
        <v>3320809</v>
      </c>
      <c r="B1352" s="31" t="s">
        <v>425</v>
      </c>
      <c r="C1352" s="73"/>
      <c r="D1352" s="64"/>
      <c r="E1352" s="64"/>
      <c r="F1352" s="75">
        <f t="shared" si="189"/>
        <v>0</v>
      </c>
      <c r="G1352" s="25">
        <f t="shared" si="188"/>
        <v>0</v>
      </c>
      <c r="H1352" s="64"/>
      <c r="I1352" s="76">
        <f t="shared" si="193"/>
        <v>0</v>
      </c>
      <c r="J1352" s="64"/>
      <c r="K1352" s="25">
        <f t="shared" si="190"/>
        <v>0</v>
      </c>
      <c r="L1352" s="75">
        <f t="shared" si="195"/>
        <v>0</v>
      </c>
      <c r="M1352" s="25">
        <f t="shared" si="191"/>
        <v>0</v>
      </c>
      <c r="N1352" s="64"/>
      <c r="O1352" s="25">
        <f t="shared" si="192"/>
        <v>0</v>
      </c>
      <c r="P1352" s="76">
        <f t="shared" si="194"/>
        <v>0</v>
      </c>
    </row>
    <row r="1353" spans="1:16" ht="26.25" hidden="1" x14ac:dyDescent="0.25">
      <c r="A1353" s="72">
        <v>3320814</v>
      </c>
      <c r="B1353" s="31" t="s">
        <v>426</v>
      </c>
      <c r="C1353" s="73"/>
      <c r="D1353" s="64"/>
      <c r="E1353" s="64"/>
      <c r="F1353" s="75">
        <f t="shared" si="189"/>
        <v>0</v>
      </c>
      <c r="G1353" s="25">
        <f t="shared" si="188"/>
        <v>0</v>
      </c>
      <c r="H1353" s="64"/>
      <c r="I1353" s="76">
        <f t="shared" si="193"/>
        <v>0</v>
      </c>
      <c r="J1353" s="64"/>
      <c r="K1353" s="25">
        <f t="shared" si="190"/>
        <v>0</v>
      </c>
      <c r="L1353" s="75">
        <f t="shared" si="195"/>
        <v>0</v>
      </c>
      <c r="M1353" s="25">
        <f t="shared" si="191"/>
        <v>0</v>
      </c>
      <c r="N1353" s="64"/>
      <c r="O1353" s="25">
        <f t="shared" si="192"/>
        <v>0</v>
      </c>
      <c r="P1353" s="76">
        <f t="shared" si="194"/>
        <v>0</v>
      </c>
    </row>
    <row r="1354" spans="1:16" hidden="1" x14ac:dyDescent="0.25">
      <c r="A1354" s="72">
        <v>3320817</v>
      </c>
      <c r="B1354" s="31" t="s">
        <v>429</v>
      </c>
      <c r="C1354" s="73"/>
      <c r="D1354" s="64"/>
      <c r="E1354" s="64"/>
      <c r="F1354" s="75">
        <f t="shared" si="189"/>
        <v>0</v>
      </c>
      <c r="G1354" s="25">
        <f t="shared" si="188"/>
        <v>0</v>
      </c>
      <c r="H1354" s="64"/>
      <c r="I1354" s="76">
        <f t="shared" si="193"/>
        <v>0</v>
      </c>
      <c r="J1354" s="64"/>
      <c r="K1354" s="25">
        <f t="shared" si="190"/>
        <v>0</v>
      </c>
      <c r="L1354" s="75">
        <f t="shared" si="195"/>
        <v>0</v>
      </c>
      <c r="M1354" s="25">
        <f t="shared" si="191"/>
        <v>0</v>
      </c>
      <c r="N1354" s="64"/>
      <c r="O1354" s="25">
        <f t="shared" si="192"/>
        <v>0</v>
      </c>
      <c r="P1354" s="76">
        <f t="shared" si="194"/>
        <v>0</v>
      </c>
    </row>
    <row r="1355" spans="1:16" ht="26.25" hidden="1" x14ac:dyDescent="0.25">
      <c r="A1355" s="72">
        <v>3320820</v>
      </c>
      <c r="B1355" s="31" t="s">
        <v>432</v>
      </c>
      <c r="C1355" s="73"/>
      <c r="D1355" s="64"/>
      <c r="E1355" s="64"/>
      <c r="F1355" s="75">
        <f t="shared" si="189"/>
        <v>0</v>
      </c>
      <c r="G1355" s="25">
        <f t="shared" ref="G1355:G1376" si="199">IF(OR(F1355=0,F$7=0),0,F1355/F$7)*100</f>
        <v>0</v>
      </c>
      <c r="H1355" s="64"/>
      <c r="I1355" s="76">
        <f t="shared" si="193"/>
        <v>0</v>
      </c>
      <c r="J1355" s="64"/>
      <c r="K1355" s="25">
        <f t="shared" si="190"/>
        <v>0</v>
      </c>
      <c r="L1355" s="75">
        <f t="shared" si="195"/>
        <v>0</v>
      </c>
      <c r="M1355" s="25">
        <f t="shared" si="191"/>
        <v>0</v>
      </c>
      <c r="N1355" s="64"/>
      <c r="O1355" s="25">
        <f t="shared" si="192"/>
        <v>0</v>
      </c>
      <c r="P1355" s="76">
        <f t="shared" si="194"/>
        <v>0</v>
      </c>
    </row>
    <row r="1356" spans="1:16" ht="26.25" hidden="1" x14ac:dyDescent="0.25">
      <c r="A1356" s="72">
        <v>3320822</v>
      </c>
      <c r="B1356" s="31" t="s">
        <v>1098</v>
      </c>
      <c r="C1356" s="73"/>
      <c r="D1356" s="64"/>
      <c r="E1356" s="64"/>
      <c r="F1356" s="75">
        <f t="shared" si="189"/>
        <v>0</v>
      </c>
      <c r="G1356" s="25">
        <f t="shared" si="199"/>
        <v>0</v>
      </c>
      <c r="H1356" s="64"/>
      <c r="I1356" s="76">
        <f t="shared" si="193"/>
        <v>0</v>
      </c>
      <c r="J1356" s="64"/>
      <c r="K1356" s="25">
        <f t="shared" si="190"/>
        <v>0</v>
      </c>
      <c r="L1356" s="75">
        <f t="shared" si="195"/>
        <v>0</v>
      </c>
      <c r="M1356" s="25">
        <f t="shared" si="191"/>
        <v>0</v>
      </c>
      <c r="N1356" s="64"/>
      <c r="O1356" s="25">
        <f t="shared" si="192"/>
        <v>0</v>
      </c>
      <c r="P1356" s="76">
        <f t="shared" si="194"/>
        <v>0</v>
      </c>
    </row>
    <row r="1357" spans="1:16" ht="26.25" hidden="1" x14ac:dyDescent="0.25">
      <c r="A1357" s="72">
        <v>3320823</v>
      </c>
      <c r="B1357" s="31" t="s">
        <v>435</v>
      </c>
      <c r="C1357" s="73"/>
      <c r="D1357" s="64"/>
      <c r="E1357" s="64"/>
      <c r="F1357" s="75">
        <f t="shared" si="189"/>
        <v>0</v>
      </c>
      <c r="G1357" s="25">
        <f t="shared" si="199"/>
        <v>0</v>
      </c>
      <c r="H1357" s="64"/>
      <c r="I1357" s="76">
        <f t="shared" si="193"/>
        <v>0</v>
      </c>
      <c r="J1357" s="64"/>
      <c r="K1357" s="25">
        <f t="shared" si="190"/>
        <v>0</v>
      </c>
      <c r="L1357" s="75">
        <f t="shared" si="195"/>
        <v>0</v>
      </c>
      <c r="M1357" s="25">
        <f t="shared" si="191"/>
        <v>0</v>
      </c>
      <c r="N1357" s="64"/>
      <c r="O1357" s="25">
        <f t="shared" si="192"/>
        <v>0</v>
      </c>
      <c r="P1357" s="76">
        <f t="shared" si="194"/>
        <v>0</v>
      </c>
    </row>
    <row r="1358" spans="1:16" x14ac:dyDescent="0.25">
      <c r="A1358" s="66">
        <v>333</v>
      </c>
      <c r="B1358" s="67" t="s">
        <v>489</v>
      </c>
      <c r="C1358" s="68"/>
      <c r="D1358" s="69">
        <f>SUM(D1359+D1363+D1372)</f>
        <v>486353960565</v>
      </c>
      <c r="E1358" s="69">
        <f>SUM(E1359+E1363+E1372)</f>
        <v>326738367382</v>
      </c>
      <c r="F1358" s="75">
        <f t="shared" si="189"/>
        <v>813092327947</v>
      </c>
      <c r="G1358" s="20">
        <f t="shared" si="199"/>
        <v>19.602081057901177</v>
      </c>
      <c r="H1358" s="69">
        <f>SUM(H1359+H1363+H1372)</f>
        <v>0</v>
      </c>
      <c r="I1358" s="76">
        <f t="shared" si="193"/>
        <v>813092327947</v>
      </c>
      <c r="J1358" s="69">
        <f>SUM(J1359+J1363+J1372)</f>
        <v>353725958501</v>
      </c>
      <c r="K1358" s="25">
        <f t="shared" si="190"/>
        <v>43.503787496572841</v>
      </c>
      <c r="L1358" s="75">
        <f t="shared" si="195"/>
        <v>280246932638</v>
      </c>
      <c r="M1358" s="25">
        <f t="shared" si="191"/>
        <v>34.466803216014036</v>
      </c>
      <c r="N1358" s="69">
        <f>SUM(N1359+N1363+N1372)</f>
        <v>633972891139</v>
      </c>
      <c r="O1358" s="25">
        <f t="shared" si="192"/>
        <v>77.970590712586869</v>
      </c>
      <c r="P1358" s="76">
        <f t="shared" si="194"/>
        <v>179119436808</v>
      </c>
    </row>
    <row r="1359" spans="1:16" x14ac:dyDescent="0.25">
      <c r="A1359" s="72">
        <v>33301</v>
      </c>
      <c r="B1359" s="31" t="s">
        <v>1142</v>
      </c>
      <c r="C1359" s="73"/>
      <c r="D1359" s="74">
        <f>SUM(D1360:D1362)</f>
        <v>54284210481</v>
      </c>
      <c r="E1359" s="74">
        <f>SUM(E1360:E1362)</f>
        <v>0</v>
      </c>
      <c r="F1359" s="75">
        <f t="shared" si="189"/>
        <v>54284210481</v>
      </c>
      <c r="G1359" s="25">
        <f t="shared" si="199"/>
        <v>1.3086871655762211</v>
      </c>
      <c r="H1359" s="74">
        <f>SUM(H1360:H1362)</f>
        <v>0</v>
      </c>
      <c r="I1359" s="76">
        <f t="shared" si="193"/>
        <v>54284210481</v>
      </c>
      <c r="J1359" s="74">
        <f>SUM(J1360:J1362)</f>
        <v>11342939593</v>
      </c>
      <c r="K1359" s="25">
        <f t="shared" si="190"/>
        <v>20.895467563206317</v>
      </c>
      <c r="L1359" s="75">
        <f t="shared" si="195"/>
        <v>20590430847</v>
      </c>
      <c r="M1359" s="25">
        <f t="shared" si="191"/>
        <v>37.930791780064389</v>
      </c>
      <c r="N1359" s="74">
        <f>SUM(N1360:N1362)</f>
        <v>31933370440</v>
      </c>
      <c r="O1359" s="25">
        <f t="shared" si="192"/>
        <v>58.826259343270706</v>
      </c>
      <c r="P1359" s="76">
        <f t="shared" si="194"/>
        <v>22350840041</v>
      </c>
    </row>
    <row r="1360" spans="1:16" x14ac:dyDescent="0.25">
      <c r="A1360" s="72">
        <v>3330101</v>
      </c>
      <c r="B1360" s="31" t="s">
        <v>1143</v>
      </c>
      <c r="C1360" s="73"/>
      <c r="D1360" s="64">
        <v>40814758086</v>
      </c>
      <c r="E1360" s="64"/>
      <c r="F1360" s="75">
        <f t="shared" si="189"/>
        <v>40814758086</v>
      </c>
      <c r="G1360" s="25">
        <f t="shared" si="199"/>
        <v>0.98396475881217471</v>
      </c>
      <c r="H1360" s="64"/>
      <c r="I1360" s="76">
        <f t="shared" si="193"/>
        <v>40814758086</v>
      </c>
      <c r="J1360" s="64">
        <v>9259765892</v>
      </c>
      <c r="K1360" s="25">
        <f t="shared" si="190"/>
        <v>22.687298237781842</v>
      </c>
      <c r="L1360" s="75">
        <f t="shared" si="195"/>
        <v>13466496816</v>
      </c>
      <c r="M1360" s="25">
        <f t="shared" si="191"/>
        <v>32.994185063219042</v>
      </c>
      <c r="N1360" s="64">
        <v>22726262708</v>
      </c>
      <c r="O1360" s="25">
        <f t="shared" si="192"/>
        <v>55.681483301000888</v>
      </c>
      <c r="P1360" s="76">
        <f t="shared" si="194"/>
        <v>18088495378</v>
      </c>
    </row>
    <row r="1361" spans="1:17" x14ac:dyDescent="0.25">
      <c r="A1361" s="72">
        <v>3330102</v>
      </c>
      <c r="B1361" s="31" t="s">
        <v>1144</v>
      </c>
      <c r="C1361" s="73"/>
      <c r="D1361" s="64">
        <v>11891304227</v>
      </c>
      <c r="E1361" s="64"/>
      <c r="F1361" s="75">
        <f t="shared" si="189"/>
        <v>11891304227</v>
      </c>
      <c r="G1361" s="25">
        <f t="shared" si="199"/>
        <v>0.286676311324156</v>
      </c>
      <c r="H1361" s="64"/>
      <c r="I1361" s="76">
        <f t="shared" si="193"/>
        <v>11891304227</v>
      </c>
      <c r="J1361" s="64">
        <v>1732596376</v>
      </c>
      <c r="K1361" s="25">
        <f t="shared" si="190"/>
        <v>14.570280458101681</v>
      </c>
      <c r="L1361" s="75">
        <f t="shared" si="195"/>
        <v>6383104981</v>
      </c>
      <c r="M1361" s="25">
        <f t="shared" si="191"/>
        <v>53.678762725679277</v>
      </c>
      <c r="N1361" s="64">
        <v>8115701357</v>
      </c>
      <c r="O1361" s="25">
        <f t="shared" si="192"/>
        <v>68.249043183780955</v>
      </c>
      <c r="P1361" s="76">
        <f t="shared" si="194"/>
        <v>3775602870</v>
      </c>
    </row>
    <row r="1362" spans="1:17" x14ac:dyDescent="0.25">
      <c r="A1362" s="72">
        <v>3330103</v>
      </c>
      <c r="B1362" s="31" t="s">
        <v>1013</v>
      </c>
      <c r="C1362" s="73"/>
      <c r="D1362" s="64">
        <v>1578148168</v>
      </c>
      <c r="E1362" s="64"/>
      <c r="F1362" s="75">
        <f t="shared" si="189"/>
        <v>1578148168</v>
      </c>
      <c r="G1362" s="25">
        <f t="shared" si="199"/>
        <v>3.8046095439890425E-2</v>
      </c>
      <c r="H1362" s="64"/>
      <c r="I1362" s="76">
        <f t="shared" si="193"/>
        <v>1578148168</v>
      </c>
      <c r="J1362" s="64">
        <v>350577325</v>
      </c>
      <c r="K1362" s="25">
        <f t="shared" si="190"/>
        <v>22.214474667755024</v>
      </c>
      <c r="L1362" s="75">
        <f t="shared" si="195"/>
        <v>740829050</v>
      </c>
      <c r="M1362" s="25">
        <f t="shared" si="191"/>
        <v>46.942933814564363</v>
      </c>
      <c r="N1362" s="64">
        <v>1091406375</v>
      </c>
      <c r="O1362" s="25">
        <f t="shared" si="192"/>
        <v>69.157408482319383</v>
      </c>
      <c r="P1362" s="76">
        <f t="shared" si="194"/>
        <v>486741793</v>
      </c>
    </row>
    <row r="1363" spans="1:17" x14ac:dyDescent="0.25">
      <c r="A1363" s="72">
        <v>33302</v>
      </c>
      <c r="B1363" s="31" t="s">
        <v>1145</v>
      </c>
      <c r="C1363" s="73"/>
      <c r="D1363" s="74">
        <f>SUM(D1364:D1371)</f>
        <v>432069750084</v>
      </c>
      <c r="E1363" s="74">
        <f>SUM(E1364:E1371)</f>
        <v>326738367382</v>
      </c>
      <c r="F1363" s="75">
        <f t="shared" si="189"/>
        <v>758808117466</v>
      </c>
      <c r="G1363" s="25">
        <f t="shared" si="199"/>
        <v>18.293393892324957</v>
      </c>
      <c r="H1363" s="74">
        <f>SUM(H1364:H1371)</f>
        <v>0</v>
      </c>
      <c r="I1363" s="76">
        <f t="shared" si="193"/>
        <v>758808117466</v>
      </c>
      <c r="J1363" s="74">
        <f>SUM(J1364:J1371)</f>
        <v>342383018908</v>
      </c>
      <c r="K1363" s="25">
        <f t="shared" si="190"/>
        <v>45.121159226837236</v>
      </c>
      <c r="L1363" s="75">
        <f t="shared" si="195"/>
        <v>259656501791</v>
      </c>
      <c r="M1363" s="25">
        <f t="shared" si="191"/>
        <v>34.21899368421483</v>
      </c>
      <c r="N1363" s="74">
        <f>SUM(N1364:N1371)</f>
        <v>602039520699</v>
      </c>
      <c r="O1363" s="25">
        <f t="shared" si="192"/>
        <v>79.340152911052058</v>
      </c>
      <c r="P1363" s="76">
        <f t="shared" si="194"/>
        <v>156768596767</v>
      </c>
    </row>
    <row r="1364" spans="1:17" x14ac:dyDescent="0.25">
      <c r="A1364" s="72">
        <v>3330201</v>
      </c>
      <c r="B1364" s="31" t="s">
        <v>1146</v>
      </c>
      <c r="C1364" s="73"/>
      <c r="D1364" s="64">
        <v>20508534865</v>
      </c>
      <c r="E1364" s="64">
        <v>340589434292</v>
      </c>
      <c r="F1364" s="75">
        <f t="shared" si="189"/>
        <v>361097969157</v>
      </c>
      <c r="G1364" s="25">
        <f t="shared" si="199"/>
        <v>8.7053725855846444</v>
      </c>
      <c r="H1364" s="64"/>
      <c r="I1364" s="76">
        <f t="shared" si="193"/>
        <v>361097969157</v>
      </c>
      <c r="J1364" s="64">
        <v>316273214460</v>
      </c>
      <c r="K1364" s="25">
        <f t="shared" si="190"/>
        <v>87.586539242620091</v>
      </c>
      <c r="L1364" s="75">
        <f t="shared" si="195"/>
        <v>42832315753</v>
      </c>
      <c r="M1364" s="25">
        <f t="shared" si="191"/>
        <v>11.861688353715762</v>
      </c>
      <c r="N1364" s="64">
        <v>359105530213</v>
      </c>
      <c r="O1364" s="25">
        <f t="shared" si="192"/>
        <v>99.44822759633584</v>
      </c>
      <c r="P1364" s="76">
        <f t="shared" si="194"/>
        <v>1992438944</v>
      </c>
    </row>
    <row r="1365" spans="1:17" x14ac:dyDescent="0.25">
      <c r="A1365" s="72">
        <v>3330202</v>
      </c>
      <c r="B1365" s="31" t="s">
        <v>1147</v>
      </c>
      <c r="C1365" s="73"/>
      <c r="D1365" s="64">
        <v>220307674852</v>
      </c>
      <c r="E1365" s="64">
        <v>-13851066910</v>
      </c>
      <c r="F1365" s="75">
        <f t="shared" si="189"/>
        <v>206456607942</v>
      </c>
      <c r="G1365" s="25">
        <f t="shared" si="199"/>
        <v>4.9772689087311166</v>
      </c>
      <c r="H1365" s="64"/>
      <c r="I1365" s="76">
        <f t="shared" si="193"/>
        <v>206456607942</v>
      </c>
      <c r="J1365" s="64">
        <v>12216624730</v>
      </c>
      <c r="K1365" s="25">
        <f t="shared" si="190"/>
        <v>5.9172844365591946</v>
      </c>
      <c r="L1365" s="75">
        <f t="shared" si="195"/>
        <v>109416194394</v>
      </c>
      <c r="M1365" s="25">
        <f t="shared" si="191"/>
        <v>52.997186907545426</v>
      </c>
      <c r="N1365" s="64">
        <v>121632819124</v>
      </c>
      <c r="O1365" s="25">
        <f t="shared" si="192"/>
        <v>58.914471344104612</v>
      </c>
      <c r="P1365" s="76">
        <f t="shared" si="194"/>
        <v>84823788818</v>
      </c>
    </row>
    <row r="1366" spans="1:17" s="106" customFormat="1" x14ac:dyDescent="0.25">
      <c r="A1366" s="72">
        <v>3330203</v>
      </c>
      <c r="B1366" s="31" t="s">
        <v>1148</v>
      </c>
      <c r="C1366" s="73"/>
      <c r="D1366" s="64">
        <v>21984000735</v>
      </c>
      <c r="E1366" s="64"/>
      <c r="F1366" s="75">
        <f t="shared" si="189"/>
        <v>21984000735</v>
      </c>
      <c r="G1366" s="25">
        <f t="shared" si="199"/>
        <v>0.52999167446641882</v>
      </c>
      <c r="H1366" s="64"/>
      <c r="I1366" s="76">
        <f t="shared" si="193"/>
        <v>21984000735</v>
      </c>
      <c r="J1366" s="64">
        <v>150890112</v>
      </c>
      <c r="K1366" s="25">
        <f t="shared" si="190"/>
        <v>0.6863632958298298</v>
      </c>
      <c r="L1366" s="75">
        <f t="shared" si="195"/>
        <v>19900394029</v>
      </c>
      <c r="M1366" s="25">
        <f t="shared" si="191"/>
        <v>90.522167775027597</v>
      </c>
      <c r="N1366" s="64">
        <v>20051284141</v>
      </c>
      <c r="O1366" s="25">
        <f t="shared" si="192"/>
        <v>91.208531070857418</v>
      </c>
      <c r="P1366" s="76">
        <f t="shared" si="194"/>
        <v>1932716594</v>
      </c>
      <c r="Q1366" s="49"/>
    </row>
    <row r="1367" spans="1:17" x14ac:dyDescent="0.25">
      <c r="A1367" s="72">
        <v>3330204</v>
      </c>
      <c r="B1367" s="31" t="s">
        <v>1149</v>
      </c>
      <c r="C1367" s="73"/>
      <c r="D1367" s="64">
        <v>47668994469</v>
      </c>
      <c r="E1367" s="64"/>
      <c r="F1367" s="75">
        <f t="shared" si="189"/>
        <v>47668994469</v>
      </c>
      <c r="G1367" s="25">
        <f t="shared" si="199"/>
        <v>1.1492071212740418</v>
      </c>
      <c r="H1367" s="64"/>
      <c r="I1367" s="76">
        <f t="shared" si="193"/>
        <v>47668994469</v>
      </c>
      <c r="J1367" s="64">
        <v>4637238377</v>
      </c>
      <c r="K1367" s="25">
        <f t="shared" si="190"/>
        <v>9.7279970527082948</v>
      </c>
      <c r="L1367" s="75">
        <f t="shared" si="195"/>
        <v>35372951832</v>
      </c>
      <c r="M1367" s="25">
        <f t="shared" si="191"/>
        <v>74.205366037254393</v>
      </c>
      <c r="N1367" s="64">
        <v>40010190209</v>
      </c>
      <c r="O1367" s="25">
        <f t="shared" si="192"/>
        <v>83.933363089962683</v>
      </c>
      <c r="P1367" s="76">
        <f t="shared" si="194"/>
        <v>7658804260</v>
      </c>
    </row>
    <row r="1368" spans="1:17" hidden="1" x14ac:dyDescent="0.25">
      <c r="A1368" s="72">
        <v>3330205</v>
      </c>
      <c r="B1368" s="31" t="s">
        <v>1150</v>
      </c>
      <c r="C1368" s="73"/>
      <c r="D1368" s="64"/>
      <c r="E1368" s="64"/>
      <c r="F1368" s="75">
        <f t="shared" si="189"/>
        <v>0</v>
      </c>
      <c r="G1368" s="25">
        <f t="shared" si="199"/>
        <v>0</v>
      </c>
      <c r="H1368" s="64"/>
      <c r="I1368" s="76">
        <f t="shared" si="193"/>
        <v>0</v>
      </c>
      <c r="J1368" s="64"/>
      <c r="K1368" s="25">
        <f t="shared" si="190"/>
        <v>0</v>
      </c>
      <c r="L1368" s="75">
        <f t="shared" si="195"/>
        <v>0</v>
      </c>
      <c r="M1368" s="25">
        <f t="shared" si="191"/>
        <v>0</v>
      </c>
      <c r="N1368" s="64"/>
      <c r="O1368" s="25">
        <f t="shared" si="192"/>
        <v>0</v>
      </c>
      <c r="P1368" s="76">
        <f t="shared" si="194"/>
        <v>0</v>
      </c>
    </row>
    <row r="1369" spans="1:17" x14ac:dyDescent="0.25">
      <c r="A1369" s="72">
        <v>3330206</v>
      </c>
      <c r="B1369" s="31" t="s">
        <v>1151</v>
      </c>
      <c r="C1369" s="73"/>
      <c r="D1369" s="64">
        <v>61762849894</v>
      </c>
      <c r="E1369" s="64"/>
      <c r="F1369" s="75">
        <f t="shared" si="189"/>
        <v>61762849894</v>
      </c>
      <c r="G1369" s="25">
        <f t="shared" si="199"/>
        <v>1.4889826756157603</v>
      </c>
      <c r="H1369" s="64"/>
      <c r="I1369" s="76">
        <f t="shared" si="193"/>
        <v>61762849894</v>
      </c>
      <c r="J1369" s="64">
        <v>5637642681</v>
      </c>
      <c r="K1369" s="25">
        <f t="shared" si="190"/>
        <v>9.1278862466281261</v>
      </c>
      <c r="L1369" s="75">
        <f t="shared" si="195"/>
        <v>30112399146</v>
      </c>
      <c r="M1369" s="25">
        <f t="shared" si="191"/>
        <v>48.754873192671916</v>
      </c>
      <c r="N1369" s="64">
        <v>35750041827</v>
      </c>
      <c r="O1369" s="25">
        <f t="shared" si="192"/>
        <v>57.882759439300038</v>
      </c>
      <c r="P1369" s="76">
        <f t="shared" si="194"/>
        <v>26012808067</v>
      </c>
    </row>
    <row r="1370" spans="1:17" ht="26.25" x14ac:dyDescent="0.25">
      <c r="A1370" s="72">
        <v>3330207</v>
      </c>
      <c r="B1370" s="31" t="s">
        <v>1152</v>
      </c>
      <c r="C1370" s="73"/>
      <c r="D1370" s="64">
        <v>15570695269</v>
      </c>
      <c r="E1370" s="64"/>
      <c r="F1370" s="75">
        <f t="shared" si="189"/>
        <v>15570695269</v>
      </c>
      <c r="G1370" s="25">
        <f t="shared" si="199"/>
        <v>0.37537930232532152</v>
      </c>
      <c r="H1370" s="64"/>
      <c r="I1370" s="76">
        <f t="shared" si="193"/>
        <v>15570695269</v>
      </c>
      <c r="J1370" s="64"/>
      <c r="K1370" s="25">
        <f t="shared" si="190"/>
        <v>0</v>
      </c>
      <c r="L1370" s="75">
        <f t="shared" si="195"/>
        <v>3527847835</v>
      </c>
      <c r="M1370" s="25">
        <f t="shared" si="191"/>
        <v>22.65697050807783</v>
      </c>
      <c r="N1370" s="64">
        <v>3527847835</v>
      </c>
      <c r="O1370" s="25">
        <f t="shared" si="192"/>
        <v>22.65697050807783</v>
      </c>
      <c r="P1370" s="76">
        <f t="shared" si="194"/>
        <v>12042847434</v>
      </c>
    </row>
    <row r="1371" spans="1:17" x14ac:dyDescent="0.25">
      <c r="A1371" s="72">
        <v>3330208</v>
      </c>
      <c r="B1371" s="31" t="s">
        <v>1156</v>
      </c>
      <c r="C1371" s="73"/>
      <c r="D1371" s="64">
        <v>44267000000</v>
      </c>
      <c r="E1371" s="64"/>
      <c r="F1371" s="75">
        <f t="shared" ref="F1371" si="200">SUM(D1371+E1371)</f>
        <v>44267000000</v>
      </c>
      <c r="G1371" s="25">
        <f t="shared" ref="G1371" si="201">IF(OR(F1371=0,F$7=0),0,F1371/F$7)*100</f>
        <v>1.0671916243276527</v>
      </c>
      <c r="H1371" s="64"/>
      <c r="I1371" s="76">
        <f t="shared" si="193"/>
        <v>44267000000</v>
      </c>
      <c r="J1371" s="64">
        <v>3467408548</v>
      </c>
      <c r="K1371" s="25">
        <f t="shared" ref="K1371" si="202">IF(OR(J1371=0,F1371=0),0,J1371/F1371)*100</f>
        <v>7.8329422549528998</v>
      </c>
      <c r="L1371" s="75">
        <f t="shared" ref="L1371" si="203">SUM(N1371-J1371)</f>
        <v>18494398802</v>
      </c>
      <c r="M1371" s="25">
        <f t="shared" ref="M1371" si="204">IF(OR(L1371=0,F1371=0),0,L1371/F1371)*100</f>
        <v>41.779200763548467</v>
      </c>
      <c r="N1371" s="64">
        <v>21961807350</v>
      </c>
      <c r="O1371" s="25">
        <f t="shared" ref="O1371" si="205">IF(OR(N1371=0,F1371=0),0,N1371/F1371)*100</f>
        <v>49.612143018501364</v>
      </c>
      <c r="P1371" s="76">
        <f t="shared" ref="P1371" si="206">SUM(F1371-N1371)</f>
        <v>22305192650</v>
      </c>
    </row>
    <row r="1372" spans="1:17" hidden="1" x14ac:dyDescent="0.25">
      <c r="A1372" s="72">
        <v>33303</v>
      </c>
      <c r="B1372" s="31" t="s">
        <v>489</v>
      </c>
      <c r="C1372" s="73"/>
      <c r="D1372" s="64"/>
      <c r="E1372" s="64"/>
      <c r="F1372" s="75">
        <f t="shared" si="189"/>
        <v>0</v>
      </c>
      <c r="G1372" s="25">
        <f t="shared" si="199"/>
        <v>0</v>
      </c>
      <c r="H1372" s="64"/>
      <c r="I1372" s="76">
        <f t="shared" si="193"/>
        <v>0</v>
      </c>
      <c r="J1372" s="64"/>
      <c r="K1372" s="25">
        <f t="shared" si="190"/>
        <v>0</v>
      </c>
      <c r="L1372" s="75">
        <f t="shared" si="195"/>
        <v>0</v>
      </c>
      <c r="M1372" s="25">
        <f t="shared" si="191"/>
        <v>0</v>
      </c>
      <c r="N1372" s="64"/>
      <c r="O1372" s="25">
        <f t="shared" si="192"/>
        <v>0</v>
      </c>
      <c r="P1372" s="76">
        <f t="shared" si="194"/>
        <v>0</v>
      </c>
    </row>
    <row r="1373" spans="1:17" hidden="1" x14ac:dyDescent="0.25">
      <c r="A1373" s="72">
        <v>334</v>
      </c>
      <c r="B1373" s="31" t="s">
        <v>298</v>
      </c>
      <c r="C1373" s="73"/>
      <c r="D1373" s="74">
        <f>SUM(D1374)</f>
        <v>0</v>
      </c>
      <c r="E1373" s="74">
        <f>SUM(E1374)</f>
        <v>0</v>
      </c>
      <c r="F1373" s="75">
        <f t="shared" si="189"/>
        <v>0</v>
      </c>
      <c r="G1373" s="25">
        <f t="shared" si="199"/>
        <v>0</v>
      </c>
      <c r="H1373" s="74">
        <f>SUM(H1374)</f>
        <v>0</v>
      </c>
      <c r="I1373" s="76">
        <f t="shared" si="193"/>
        <v>0</v>
      </c>
      <c r="J1373" s="74">
        <f>SUM(J1374)</f>
        <v>0</v>
      </c>
      <c r="K1373" s="25">
        <f t="shared" si="190"/>
        <v>0</v>
      </c>
      <c r="L1373" s="75">
        <f t="shared" si="195"/>
        <v>0</v>
      </c>
      <c r="M1373" s="25">
        <f t="shared" si="191"/>
        <v>0</v>
      </c>
      <c r="N1373" s="74">
        <f>SUM(N1374)</f>
        <v>0</v>
      </c>
      <c r="O1373" s="25">
        <f t="shared" si="192"/>
        <v>0</v>
      </c>
      <c r="P1373" s="76">
        <f t="shared" si="194"/>
        <v>0</v>
      </c>
    </row>
    <row r="1374" spans="1:17" hidden="1" x14ac:dyDescent="0.25">
      <c r="A1374" s="72">
        <v>33401</v>
      </c>
      <c r="B1374" s="31" t="s">
        <v>1153</v>
      </c>
      <c r="C1374" s="73"/>
      <c r="D1374" s="64"/>
      <c r="E1374" s="64"/>
      <c r="F1374" s="75">
        <f t="shared" si="189"/>
        <v>0</v>
      </c>
      <c r="G1374" s="25">
        <f t="shared" si="199"/>
        <v>0</v>
      </c>
      <c r="H1374" s="64"/>
      <c r="I1374" s="76">
        <f t="shared" si="193"/>
        <v>0</v>
      </c>
      <c r="J1374" s="64"/>
      <c r="K1374" s="25">
        <f t="shared" si="190"/>
        <v>0</v>
      </c>
      <c r="L1374" s="75">
        <f t="shared" si="195"/>
        <v>0</v>
      </c>
      <c r="M1374" s="25">
        <f t="shared" si="191"/>
        <v>0</v>
      </c>
      <c r="N1374" s="64"/>
      <c r="O1374" s="25">
        <f t="shared" si="192"/>
        <v>0</v>
      </c>
      <c r="P1374" s="76">
        <f t="shared" si="194"/>
        <v>0</v>
      </c>
    </row>
    <row r="1375" spans="1:17" hidden="1" x14ac:dyDescent="0.25">
      <c r="A1375" s="72">
        <v>335</v>
      </c>
      <c r="B1375" s="31" t="s">
        <v>490</v>
      </c>
      <c r="C1375" s="73"/>
      <c r="D1375" s="64"/>
      <c r="E1375" s="64"/>
      <c r="F1375" s="75">
        <f t="shared" si="189"/>
        <v>0</v>
      </c>
      <c r="G1375" s="25">
        <f t="shared" si="199"/>
        <v>0</v>
      </c>
      <c r="H1375" s="64"/>
      <c r="I1375" s="76">
        <f t="shared" si="193"/>
        <v>0</v>
      </c>
      <c r="J1375" s="64"/>
      <c r="K1375" s="25">
        <f t="shared" si="190"/>
        <v>0</v>
      </c>
      <c r="L1375" s="75">
        <f t="shared" si="195"/>
        <v>0</v>
      </c>
      <c r="M1375" s="25">
        <f t="shared" si="191"/>
        <v>0</v>
      </c>
      <c r="N1375" s="64"/>
      <c r="O1375" s="25">
        <f t="shared" si="192"/>
        <v>0</v>
      </c>
      <c r="P1375" s="76">
        <f t="shared" si="194"/>
        <v>0</v>
      </c>
    </row>
    <row r="1376" spans="1:17" x14ac:dyDescent="0.25">
      <c r="A1376" s="72"/>
      <c r="B1376" s="67" t="s">
        <v>1154</v>
      </c>
      <c r="C1376" s="73"/>
      <c r="D1376" s="64">
        <v>21630165650</v>
      </c>
      <c r="E1376" s="64"/>
      <c r="F1376" s="75">
        <f t="shared" si="189"/>
        <v>21630165650</v>
      </c>
      <c r="G1376" s="20">
        <f t="shared" si="199"/>
        <v>0.52146139594957186</v>
      </c>
      <c r="H1376" s="64"/>
      <c r="I1376" s="76">
        <f t="shared" si="193"/>
        <v>21630165650</v>
      </c>
      <c r="J1376" s="64"/>
      <c r="K1376" s="25">
        <f t="shared" si="190"/>
        <v>0</v>
      </c>
      <c r="L1376" s="75">
        <f t="shared" si="195"/>
        <v>0</v>
      </c>
      <c r="M1376" s="25">
        <f t="shared" si="191"/>
        <v>0</v>
      </c>
      <c r="N1376" s="64"/>
      <c r="O1376" s="25">
        <f t="shared" si="192"/>
        <v>0</v>
      </c>
      <c r="P1376" s="76">
        <f t="shared" si="194"/>
        <v>21630165650</v>
      </c>
    </row>
    <row r="1377" spans="1:17" ht="16.5" thickBot="1" x14ac:dyDescent="0.3">
      <c r="A1377" s="107"/>
      <c r="B1377" s="108" t="s">
        <v>320</v>
      </c>
      <c r="C1377" s="109"/>
      <c r="D1377" s="110">
        <f>SUM(D8+D1376)</f>
        <v>4347989825903</v>
      </c>
      <c r="E1377" s="110">
        <f>SUM(E8+E1376)</f>
        <v>-200000000000</v>
      </c>
      <c r="F1377" s="111">
        <f>SUM(D1377+E1377)</f>
        <v>4147989825903</v>
      </c>
      <c r="G1377" s="46">
        <f>IF(OR(F1377=0,F$7=0),0,F1377/F$7)*100</f>
        <v>100</v>
      </c>
      <c r="H1377" s="110">
        <f>SUM(H8+H1376)</f>
        <v>0</v>
      </c>
      <c r="I1377" s="112">
        <f>SUM(F1377-H1377)</f>
        <v>4147989825903</v>
      </c>
      <c r="J1377" s="110">
        <f>SUM(J8+J1376)</f>
        <v>585285506247</v>
      </c>
      <c r="K1377" s="46">
        <f>IF(OR(J1377=0,F1377=0),0,J1377/F1377)*100</f>
        <v>14.110099851066673</v>
      </c>
      <c r="L1377" s="111">
        <f>SUM(N1377-J1377)</f>
        <v>454880736498</v>
      </c>
      <c r="M1377" s="46">
        <f>IF(OR(L1377=0,F1377=0),0,L1377/F1377)*100</f>
        <v>10.966293447910624</v>
      </c>
      <c r="N1377" s="110">
        <f>SUM(N8+N1376)</f>
        <v>1040166242745</v>
      </c>
      <c r="O1377" s="46">
        <f>IF(OR(N1377=0,F1377=0),0,N1377/F1377)*100</f>
        <v>25.076393298977301</v>
      </c>
      <c r="P1377" s="112">
        <f>SUM(F1377-N1377)</f>
        <v>3107823583158</v>
      </c>
      <c r="Q1377" s="106"/>
    </row>
    <row r="1379" spans="1:17" x14ac:dyDescent="0.25">
      <c r="D1379" s="114"/>
      <c r="E1379" s="114"/>
      <c r="F1379" s="114"/>
      <c r="J1379" s="114"/>
      <c r="K1379" s="115"/>
      <c r="L1379" s="114"/>
      <c r="M1379" s="115"/>
      <c r="N1379" s="114"/>
    </row>
    <row r="1380" spans="1:17" x14ac:dyDescent="0.25">
      <c r="D1380" s="114"/>
      <c r="E1380" s="114"/>
      <c r="F1380" s="114"/>
      <c r="G1380" s="115"/>
      <c r="H1380" s="115"/>
      <c r="I1380" s="115"/>
      <c r="J1380" s="114"/>
      <c r="K1380" s="115"/>
      <c r="L1380" s="115"/>
      <c r="M1380" s="115"/>
      <c r="N1380" s="114"/>
      <c r="O1380" s="115"/>
    </row>
    <row r="1381" spans="1:17" x14ac:dyDescent="0.25">
      <c r="D1381" s="114"/>
      <c r="E1381" s="115"/>
      <c r="F1381" s="114"/>
      <c r="G1381" s="115"/>
      <c r="H1381" s="114"/>
      <c r="I1381" s="114"/>
      <c r="J1381" s="114"/>
      <c r="K1381" s="115"/>
      <c r="L1381" s="114"/>
      <c r="M1381" s="115"/>
      <c r="N1381" s="114"/>
      <c r="O1381" s="115"/>
    </row>
    <row r="1382" spans="1:17" x14ac:dyDescent="0.25">
      <c r="D1382" s="114"/>
      <c r="E1382" s="115"/>
      <c r="F1382" s="114"/>
      <c r="G1382" s="115"/>
      <c r="H1382" s="115"/>
      <c r="I1382" s="115"/>
      <c r="J1382" s="115"/>
      <c r="K1382" s="115"/>
      <c r="L1382" s="115"/>
      <c r="M1382" s="115"/>
      <c r="N1382" s="115"/>
      <c r="O1382" s="115"/>
    </row>
    <row r="1384" spans="1:17" x14ac:dyDescent="0.25">
      <c r="F1384" s="65"/>
    </row>
  </sheetData>
  <mergeCells count="11">
    <mergeCell ref="A5:B5"/>
    <mergeCell ref="C5:C6"/>
    <mergeCell ref="D5:I5"/>
    <mergeCell ref="J5:O5"/>
    <mergeCell ref="P5:P6"/>
    <mergeCell ref="D4:P4"/>
    <mergeCell ref="D1:P1"/>
    <mergeCell ref="A2:B2"/>
    <mergeCell ref="D2:P2"/>
    <mergeCell ref="A3:B3"/>
    <mergeCell ref="D3:P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84"/>
  <sheetViews>
    <sheetView workbookViewId="0">
      <pane xSplit="4" ySplit="7" topLeftCell="E8" activePane="bottomRight" state="frozen"/>
      <selection activeCell="A1377" sqref="A1377"/>
      <selection pane="topRight" activeCell="A1377" sqref="A1377"/>
      <selection pane="bottomLeft" activeCell="A1377" sqref="A1377"/>
      <selection pane="bottomRight" activeCell="A1377" sqref="A1377"/>
    </sheetView>
  </sheetViews>
  <sheetFormatPr baseColWidth="10" defaultRowHeight="15.75" x14ac:dyDescent="0.25"/>
  <cols>
    <col min="1" max="1" width="15.75" style="49" bestFit="1" customWidth="1"/>
    <col min="2" max="2" width="39.25" style="113" customWidth="1"/>
    <col min="3" max="3" width="6" style="49" hidden="1" customWidth="1"/>
    <col min="4" max="4" width="12" style="49" bestFit="1" customWidth="1"/>
    <col min="5" max="5" width="11.625" style="49" bestFit="1" customWidth="1"/>
    <col min="6" max="6" width="13" style="49" bestFit="1" customWidth="1"/>
    <col min="7" max="7" width="5.875" style="49" bestFit="1" customWidth="1"/>
    <col min="8" max="8" width="9.25" style="49" bestFit="1" customWidth="1"/>
    <col min="9" max="9" width="13" style="49" bestFit="1" customWidth="1"/>
    <col min="10" max="10" width="11.125" style="49" bestFit="1" customWidth="1"/>
    <col min="11" max="11" width="5.75" style="49" customWidth="1"/>
    <col min="12" max="12" width="12.125" style="49" bestFit="1" customWidth="1"/>
    <col min="13" max="13" width="5.75" style="49" bestFit="1" customWidth="1"/>
    <col min="14" max="14" width="12" style="49" bestFit="1" customWidth="1"/>
    <col min="15" max="15" width="5.875" style="49" customWidth="1"/>
    <col min="16" max="16" width="13" style="49" bestFit="1" customWidth="1"/>
    <col min="17" max="17" width="11" style="49" customWidth="1"/>
    <col min="18" max="250" width="11" style="49"/>
    <col min="251" max="251" width="15.75" style="49" bestFit="1" customWidth="1"/>
    <col min="252" max="252" width="26.125" style="49" customWidth="1"/>
    <col min="253" max="253" width="11" style="49" customWidth="1"/>
    <col min="254" max="254" width="12" style="49" customWidth="1"/>
    <col min="255" max="255" width="12.125" style="49" customWidth="1"/>
    <col min="256" max="256" width="11" style="49"/>
    <col min="257" max="257" width="5.625" style="49" customWidth="1"/>
    <col min="258" max="258" width="9.75" style="49" customWidth="1"/>
    <col min="259" max="259" width="11" style="49"/>
    <col min="260" max="260" width="11.125" style="49" customWidth="1"/>
    <col min="261" max="261" width="5.75" style="49" customWidth="1"/>
    <col min="262" max="262" width="11.5" style="49" customWidth="1"/>
    <col min="263" max="263" width="5.75" style="49" customWidth="1"/>
    <col min="264" max="264" width="12" style="49" bestFit="1" customWidth="1"/>
    <col min="265" max="265" width="5.375" style="49" customWidth="1"/>
    <col min="266" max="266" width="12.375" style="49" customWidth="1"/>
    <col min="267" max="268" width="11" style="49"/>
    <col min="269" max="269" width="13.875" style="49" customWidth="1"/>
    <col min="270" max="506" width="11" style="49"/>
    <col min="507" max="507" width="15.75" style="49" bestFit="1" customWidth="1"/>
    <col min="508" max="508" width="26.125" style="49" customWidth="1"/>
    <col min="509" max="509" width="11" style="49" customWidth="1"/>
    <col min="510" max="510" width="12" style="49" customWidth="1"/>
    <col min="511" max="511" width="12.125" style="49" customWidth="1"/>
    <col min="512" max="512" width="11" style="49"/>
    <col min="513" max="513" width="5.625" style="49" customWidth="1"/>
    <col min="514" max="514" width="9.75" style="49" customWidth="1"/>
    <col min="515" max="515" width="11" style="49"/>
    <col min="516" max="516" width="11.125" style="49" customWidth="1"/>
    <col min="517" max="517" width="5.75" style="49" customWidth="1"/>
    <col min="518" max="518" width="11.5" style="49" customWidth="1"/>
    <col min="519" max="519" width="5.75" style="49" customWidth="1"/>
    <col min="520" max="520" width="12" style="49" bestFit="1" customWidth="1"/>
    <col min="521" max="521" width="5.375" style="49" customWidth="1"/>
    <col min="522" max="522" width="12.375" style="49" customWidth="1"/>
    <col min="523" max="524" width="11" style="49"/>
    <col min="525" max="525" width="13.875" style="49" customWidth="1"/>
    <col min="526" max="762" width="11" style="49"/>
    <col min="763" max="763" width="15.75" style="49" bestFit="1" customWidth="1"/>
    <col min="764" max="764" width="26.125" style="49" customWidth="1"/>
    <col min="765" max="765" width="11" style="49" customWidth="1"/>
    <col min="766" max="766" width="12" style="49" customWidth="1"/>
    <col min="767" max="767" width="12.125" style="49" customWidth="1"/>
    <col min="768" max="768" width="11" style="49"/>
    <col min="769" max="769" width="5.625" style="49" customWidth="1"/>
    <col min="770" max="770" width="9.75" style="49" customWidth="1"/>
    <col min="771" max="771" width="11" style="49"/>
    <col min="772" max="772" width="11.125" style="49" customWidth="1"/>
    <col min="773" max="773" width="5.75" style="49" customWidth="1"/>
    <col min="774" max="774" width="11.5" style="49" customWidth="1"/>
    <col min="775" max="775" width="5.75" style="49" customWidth="1"/>
    <col min="776" max="776" width="12" style="49" bestFit="1" customWidth="1"/>
    <col min="777" max="777" width="5.375" style="49" customWidth="1"/>
    <col min="778" max="778" width="12.375" style="49" customWidth="1"/>
    <col min="779" max="780" width="11" style="49"/>
    <col min="781" max="781" width="13.875" style="49" customWidth="1"/>
    <col min="782" max="1018" width="11" style="49"/>
    <col min="1019" max="1019" width="15.75" style="49" bestFit="1" customWidth="1"/>
    <col min="1020" max="1020" width="26.125" style="49" customWidth="1"/>
    <col min="1021" max="1021" width="11" style="49" customWidth="1"/>
    <col min="1022" max="1022" width="12" style="49" customWidth="1"/>
    <col min="1023" max="1023" width="12.125" style="49" customWidth="1"/>
    <col min="1024" max="1024" width="11" style="49"/>
    <col min="1025" max="1025" width="5.625" style="49" customWidth="1"/>
    <col min="1026" max="1026" width="9.75" style="49" customWidth="1"/>
    <col min="1027" max="1027" width="11" style="49"/>
    <col min="1028" max="1028" width="11.125" style="49" customWidth="1"/>
    <col min="1029" max="1029" width="5.75" style="49" customWidth="1"/>
    <col min="1030" max="1030" width="11.5" style="49" customWidth="1"/>
    <col min="1031" max="1031" width="5.75" style="49" customWidth="1"/>
    <col min="1032" max="1032" width="12" style="49" bestFit="1" customWidth="1"/>
    <col min="1033" max="1033" width="5.375" style="49" customWidth="1"/>
    <col min="1034" max="1034" width="12.375" style="49" customWidth="1"/>
    <col min="1035" max="1036" width="11" style="49"/>
    <col min="1037" max="1037" width="13.875" style="49" customWidth="1"/>
    <col min="1038" max="1274" width="11" style="49"/>
    <col min="1275" max="1275" width="15.75" style="49" bestFit="1" customWidth="1"/>
    <col min="1276" max="1276" width="26.125" style="49" customWidth="1"/>
    <col min="1277" max="1277" width="11" style="49" customWidth="1"/>
    <col min="1278" max="1278" width="12" style="49" customWidth="1"/>
    <col min="1279" max="1279" width="12.125" style="49" customWidth="1"/>
    <col min="1280" max="1280" width="11" style="49"/>
    <col min="1281" max="1281" width="5.625" style="49" customWidth="1"/>
    <col min="1282" max="1282" width="9.75" style="49" customWidth="1"/>
    <col min="1283" max="1283" width="11" style="49"/>
    <col min="1284" max="1284" width="11.125" style="49" customWidth="1"/>
    <col min="1285" max="1285" width="5.75" style="49" customWidth="1"/>
    <col min="1286" max="1286" width="11.5" style="49" customWidth="1"/>
    <col min="1287" max="1287" width="5.75" style="49" customWidth="1"/>
    <col min="1288" max="1288" width="12" style="49" bestFit="1" customWidth="1"/>
    <col min="1289" max="1289" width="5.375" style="49" customWidth="1"/>
    <col min="1290" max="1290" width="12.375" style="49" customWidth="1"/>
    <col min="1291" max="1292" width="11" style="49"/>
    <col min="1293" max="1293" width="13.875" style="49" customWidth="1"/>
    <col min="1294" max="1530" width="11" style="49"/>
    <col min="1531" max="1531" width="15.75" style="49" bestFit="1" customWidth="1"/>
    <col min="1532" max="1532" width="26.125" style="49" customWidth="1"/>
    <col min="1533" max="1533" width="11" style="49" customWidth="1"/>
    <col min="1534" max="1534" width="12" style="49" customWidth="1"/>
    <col min="1535" max="1535" width="12.125" style="49" customWidth="1"/>
    <col min="1536" max="1536" width="11" style="49"/>
    <col min="1537" max="1537" width="5.625" style="49" customWidth="1"/>
    <col min="1538" max="1538" width="9.75" style="49" customWidth="1"/>
    <col min="1539" max="1539" width="11" style="49"/>
    <col min="1540" max="1540" width="11.125" style="49" customWidth="1"/>
    <col min="1541" max="1541" width="5.75" style="49" customWidth="1"/>
    <col min="1542" max="1542" width="11.5" style="49" customWidth="1"/>
    <col min="1543" max="1543" width="5.75" style="49" customWidth="1"/>
    <col min="1544" max="1544" width="12" style="49" bestFit="1" customWidth="1"/>
    <col min="1545" max="1545" width="5.375" style="49" customWidth="1"/>
    <col min="1546" max="1546" width="12.375" style="49" customWidth="1"/>
    <col min="1547" max="1548" width="11" style="49"/>
    <col min="1549" max="1549" width="13.875" style="49" customWidth="1"/>
    <col min="1550" max="1786" width="11" style="49"/>
    <col min="1787" max="1787" width="15.75" style="49" bestFit="1" customWidth="1"/>
    <col min="1788" max="1788" width="26.125" style="49" customWidth="1"/>
    <col min="1789" max="1789" width="11" style="49" customWidth="1"/>
    <col min="1790" max="1790" width="12" style="49" customWidth="1"/>
    <col min="1791" max="1791" width="12.125" style="49" customWidth="1"/>
    <col min="1792" max="1792" width="11" style="49"/>
    <col min="1793" max="1793" width="5.625" style="49" customWidth="1"/>
    <col min="1794" max="1794" width="9.75" style="49" customWidth="1"/>
    <col min="1795" max="1795" width="11" style="49"/>
    <col min="1796" max="1796" width="11.125" style="49" customWidth="1"/>
    <col min="1797" max="1797" width="5.75" style="49" customWidth="1"/>
    <col min="1798" max="1798" width="11.5" style="49" customWidth="1"/>
    <col min="1799" max="1799" width="5.75" style="49" customWidth="1"/>
    <col min="1800" max="1800" width="12" style="49" bestFit="1" customWidth="1"/>
    <col min="1801" max="1801" width="5.375" style="49" customWidth="1"/>
    <col min="1802" max="1802" width="12.375" style="49" customWidth="1"/>
    <col min="1803" max="1804" width="11" style="49"/>
    <col min="1805" max="1805" width="13.875" style="49" customWidth="1"/>
    <col min="1806" max="2042" width="11" style="49"/>
    <col min="2043" max="2043" width="15.75" style="49" bestFit="1" customWidth="1"/>
    <col min="2044" max="2044" width="26.125" style="49" customWidth="1"/>
    <col min="2045" max="2045" width="11" style="49" customWidth="1"/>
    <col min="2046" max="2046" width="12" style="49" customWidth="1"/>
    <col min="2047" max="2047" width="12.125" style="49" customWidth="1"/>
    <col min="2048" max="2048" width="11" style="49"/>
    <col min="2049" max="2049" width="5.625" style="49" customWidth="1"/>
    <col min="2050" max="2050" width="9.75" style="49" customWidth="1"/>
    <col min="2051" max="2051" width="11" style="49"/>
    <col min="2052" max="2052" width="11.125" style="49" customWidth="1"/>
    <col min="2053" max="2053" width="5.75" style="49" customWidth="1"/>
    <col min="2054" max="2054" width="11.5" style="49" customWidth="1"/>
    <col min="2055" max="2055" width="5.75" style="49" customWidth="1"/>
    <col min="2056" max="2056" width="12" style="49" bestFit="1" customWidth="1"/>
    <col min="2057" max="2057" width="5.375" style="49" customWidth="1"/>
    <col min="2058" max="2058" width="12.375" style="49" customWidth="1"/>
    <col min="2059" max="2060" width="11" style="49"/>
    <col min="2061" max="2061" width="13.875" style="49" customWidth="1"/>
    <col min="2062" max="2298" width="11" style="49"/>
    <col min="2299" max="2299" width="15.75" style="49" bestFit="1" customWidth="1"/>
    <col min="2300" max="2300" width="26.125" style="49" customWidth="1"/>
    <col min="2301" max="2301" width="11" style="49" customWidth="1"/>
    <col min="2302" max="2302" width="12" style="49" customWidth="1"/>
    <col min="2303" max="2303" width="12.125" style="49" customWidth="1"/>
    <col min="2304" max="2304" width="11" style="49"/>
    <col min="2305" max="2305" width="5.625" style="49" customWidth="1"/>
    <col min="2306" max="2306" width="9.75" style="49" customWidth="1"/>
    <col min="2307" max="2307" width="11" style="49"/>
    <col min="2308" max="2308" width="11.125" style="49" customWidth="1"/>
    <col min="2309" max="2309" width="5.75" style="49" customWidth="1"/>
    <col min="2310" max="2310" width="11.5" style="49" customWidth="1"/>
    <col min="2311" max="2311" width="5.75" style="49" customWidth="1"/>
    <col min="2312" max="2312" width="12" style="49" bestFit="1" customWidth="1"/>
    <col min="2313" max="2313" width="5.375" style="49" customWidth="1"/>
    <col min="2314" max="2314" width="12.375" style="49" customWidth="1"/>
    <col min="2315" max="2316" width="11" style="49"/>
    <col min="2317" max="2317" width="13.875" style="49" customWidth="1"/>
    <col min="2318" max="2554" width="11" style="49"/>
    <col min="2555" max="2555" width="15.75" style="49" bestFit="1" customWidth="1"/>
    <col min="2556" max="2556" width="26.125" style="49" customWidth="1"/>
    <col min="2557" max="2557" width="11" style="49" customWidth="1"/>
    <col min="2558" max="2558" width="12" style="49" customWidth="1"/>
    <col min="2559" max="2559" width="12.125" style="49" customWidth="1"/>
    <col min="2560" max="2560" width="11" style="49"/>
    <col min="2561" max="2561" width="5.625" style="49" customWidth="1"/>
    <col min="2562" max="2562" width="9.75" style="49" customWidth="1"/>
    <col min="2563" max="2563" width="11" style="49"/>
    <col min="2564" max="2564" width="11.125" style="49" customWidth="1"/>
    <col min="2565" max="2565" width="5.75" style="49" customWidth="1"/>
    <col min="2566" max="2566" width="11.5" style="49" customWidth="1"/>
    <col min="2567" max="2567" width="5.75" style="49" customWidth="1"/>
    <col min="2568" max="2568" width="12" style="49" bestFit="1" customWidth="1"/>
    <col min="2569" max="2569" width="5.375" style="49" customWidth="1"/>
    <col min="2570" max="2570" width="12.375" style="49" customWidth="1"/>
    <col min="2571" max="2572" width="11" style="49"/>
    <col min="2573" max="2573" width="13.875" style="49" customWidth="1"/>
    <col min="2574" max="2810" width="11" style="49"/>
    <col min="2811" max="2811" width="15.75" style="49" bestFit="1" customWidth="1"/>
    <col min="2812" max="2812" width="26.125" style="49" customWidth="1"/>
    <col min="2813" max="2813" width="11" style="49" customWidth="1"/>
    <col min="2814" max="2814" width="12" style="49" customWidth="1"/>
    <col min="2815" max="2815" width="12.125" style="49" customWidth="1"/>
    <col min="2816" max="2816" width="11" style="49"/>
    <col min="2817" max="2817" width="5.625" style="49" customWidth="1"/>
    <col min="2818" max="2818" width="9.75" style="49" customWidth="1"/>
    <col min="2819" max="2819" width="11" style="49"/>
    <col min="2820" max="2820" width="11.125" style="49" customWidth="1"/>
    <col min="2821" max="2821" width="5.75" style="49" customWidth="1"/>
    <col min="2822" max="2822" width="11.5" style="49" customWidth="1"/>
    <col min="2823" max="2823" width="5.75" style="49" customWidth="1"/>
    <col min="2824" max="2824" width="12" style="49" bestFit="1" customWidth="1"/>
    <col min="2825" max="2825" width="5.375" style="49" customWidth="1"/>
    <col min="2826" max="2826" width="12.375" style="49" customWidth="1"/>
    <col min="2827" max="2828" width="11" style="49"/>
    <col min="2829" max="2829" width="13.875" style="49" customWidth="1"/>
    <col min="2830" max="3066" width="11" style="49"/>
    <col min="3067" max="3067" width="15.75" style="49" bestFit="1" customWidth="1"/>
    <col min="3068" max="3068" width="26.125" style="49" customWidth="1"/>
    <col min="3069" max="3069" width="11" style="49" customWidth="1"/>
    <col min="3070" max="3070" width="12" style="49" customWidth="1"/>
    <col min="3071" max="3071" width="12.125" style="49" customWidth="1"/>
    <col min="3072" max="3072" width="11" style="49"/>
    <col min="3073" max="3073" width="5.625" style="49" customWidth="1"/>
    <col min="3074" max="3074" width="9.75" style="49" customWidth="1"/>
    <col min="3075" max="3075" width="11" style="49"/>
    <col min="3076" max="3076" width="11.125" style="49" customWidth="1"/>
    <col min="3077" max="3077" width="5.75" style="49" customWidth="1"/>
    <col min="3078" max="3078" width="11.5" style="49" customWidth="1"/>
    <col min="3079" max="3079" width="5.75" style="49" customWidth="1"/>
    <col min="3080" max="3080" width="12" style="49" bestFit="1" customWidth="1"/>
    <col min="3081" max="3081" width="5.375" style="49" customWidth="1"/>
    <col min="3082" max="3082" width="12.375" style="49" customWidth="1"/>
    <col min="3083" max="3084" width="11" style="49"/>
    <col min="3085" max="3085" width="13.875" style="49" customWidth="1"/>
    <col min="3086" max="3322" width="11" style="49"/>
    <col min="3323" max="3323" width="15.75" style="49" bestFit="1" customWidth="1"/>
    <col min="3324" max="3324" width="26.125" style="49" customWidth="1"/>
    <col min="3325" max="3325" width="11" style="49" customWidth="1"/>
    <col min="3326" max="3326" width="12" style="49" customWidth="1"/>
    <col min="3327" max="3327" width="12.125" style="49" customWidth="1"/>
    <col min="3328" max="3328" width="11" style="49"/>
    <col min="3329" max="3329" width="5.625" style="49" customWidth="1"/>
    <col min="3330" max="3330" width="9.75" style="49" customWidth="1"/>
    <col min="3331" max="3331" width="11" style="49"/>
    <col min="3332" max="3332" width="11.125" style="49" customWidth="1"/>
    <col min="3333" max="3333" width="5.75" style="49" customWidth="1"/>
    <col min="3334" max="3334" width="11.5" style="49" customWidth="1"/>
    <col min="3335" max="3335" width="5.75" style="49" customWidth="1"/>
    <col min="3336" max="3336" width="12" style="49" bestFit="1" customWidth="1"/>
    <col min="3337" max="3337" width="5.375" style="49" customWidth="1"/>
    <col min="3338" max="3338" width="12.375" style="49" customWidth="1"/>
    <col min="3339" max="3340" width="11" style="49"/>
    <col min="3341" max="3341" width="13.875" style="49" customWidth="1"/>
    <col min="3342" max="3578" width="11" style="49"/>
    <col min="3579" max="3579" width="15.75" style="49" bestFit="1" customWidth="1"/>
    <col min="3580" max="3580" width="26.125" style="49" customWidth="1"/>
    <col min="3581" max="3581" width="11" style="49" customWidth="1"/>
    <col min="3582" max="3582" width="12" style="49" customWidth="1"/>
    <col min="3583" max="3583" width="12.125" style="49" customWidth="1"/>
    <col min="3584" max="3584" width="11" style="49"/>
    <col min="3585" max="3585" width="5.625" style="49" customWidth="1"/>
    <col min="3586" max="3586" width="9.75" style="49" customWidth="1"/>
    <col min="3587" max="3587" width="11" style="49"/>
    <col min="3588" max="3588" width="11.125" style="49" customWidth="1"/>
    <col min="3589" max="3589" width="5.75" style="49" customWidth="1"/>
    <col min="3590" max="3590" width="11.5" style="49" customWidth="1"/>
    <col min="3591" max="3591" width="5.75" style="49" customWidth="1"/>
    <col min="3592" max="3592" width="12" style="49" bestFit="1" customWidth="1"/>
    <col min="3593" max="3593" width="5.375" style="49" customWidth="1"/>
    <col min="3594" max="3594" width="12.375" style="49" customWidth="1"/>
    <col min="3595" max="3596" width="11" style="49"/>
    <col min="3597" max="3597" width="13.875" style="49" customWidth="1"/>
    <col min="3598" max="3834" width="11" style="49"/>
    <col min="3835" max="3835" width="15.75" style="49" bestFit="1" customWidth="1"/>
    <col min="3836" max="3836" width="26.125" style="49" customWidth="1"/>
    <col min="3837" max="3837" width="11" style="49" customWidth="1"/>
    <col min="3838" max="3838" width="12" style="49" customWidth="1"/>
    <col min="3839" max="3839" width="12.125" style="49" customWidth="1"/>
    <col min="3840" max="3840" width="11" style="49"/>
    <col min="3841" max="3841" width="5.625" style="49" customWidth="1"/>
    <col min="3842" max="3842" width="9.75" style="49" customWidth="1"/>
    <col min="3843" max="3843" width="11" style="49"/>
    <col min="3844" max="3844" width="11.125" style="49" customWidth="1"/>
    <col min="3845" max="3845" width="5.75" style="49" customWidth="1"/>
    <col min="3846" max="3846" width="11.5" style="49" customWidth="1"/>
    <col min="3847" max="3847" width="5.75" style="49" customWidth="1"/>
    <col min="3848" max="3848" width="12" style="49" bestFit="1" customWidth="1"/>
    <col min="3849" max="3849" width="5.375" style="49" customWidth="1"/>
    <col min="3850" max="3850" width="12.375" style="49" customWidth="1"/>
    <col min="3851" max="3852" width="11" style="49"/>
    <col min="3853" max="3853" width="13.875" style="49" customWidth="1"/>
    <col min="3854" max="4090" width="11" style="49"/>
    <col min="4091" max="4091" width="15.75" style="49" bestFit="1" customWidth="1"/>
    <col min="4092" max="4092" width="26.125" style="49" customWidth="1"/>
    <col min="4093" max="4093" width="11" style="49" customWidth="1"/>
    <col min="4094" max="4094" width="12" style="49" customWidth="1"/>
    <col min="4095" max="4095" width="12.125" style="49" customWidth="1"/>
    <col min="4096" max="4096" width="11" style="49"/>
    <col min="4097" max="4097" width="5.625" style="49" customWidth="1"/>
    <col min="4098" max="4098" width="9.75" style="49" customWidth="1"/>
    <col min="4099" max="4099" width="11" style="49"/>
    <col min="4100" max="4100" width="11.125" style="49" customWidth="1"/>
    <col min="4101" max="4101" width="5.75" style="49" customWidth="1"/>
    <col min="4102" max="4102" width="11.5" style="49" customWidth="1"/>
    <col min="4103" max="4103" width="5.75" style="49" customWidth="1"/>
    <col min="4104" max="4104" width="12" style="49" bestFit="1" customWidth="1"/>
    <col min="4105" max="4105" width="5.375" style="49" customWidth="1"/>
    <col min="4106" max="4106" width="12.375" style="49" customWidth="1"/>
    <col min="4107" max="4108" width="11" style="49"/>
    <col min="4109" max="4109" width="13.875" style="49" customWidth="1"/>
    <col min="4110" max="4346" width="11" style="49"/>
    <col min="4347" max="4347" width="15.75" style="49" bestFit="1" customWidth="1"/>
    <col min="4348" max="4348" width="26.125" style="49" customWidth="1"/>
    <col min="4349" max="4349" width="11" style="49" customWidth="1"/>
    <col min="4350" max="4350" width="12" style="49" customWidth="1"/>
    <col min="4351" max="4351" width="12.125" style="49" customWidth="1"/>
    <col min="4352" max="4352" width="11" style="49"/>
    <col min="4353" max="4353" width="5.625" style="49" customWidth="1"/>
    <col min="4354" max="4354" width="9.75" style="49" customWidth="1"/>
    <col min="4355" max="4355" width="11" style="49"/>
    <col min="4356" max="4356" width="11.125" style="49" customWidth="1"/>
    <col min="4357" max="4357" width="5.75" style="49" customWidth="1"/>
    <col min="4358" max="4358" width="11.5" style="49" customWidth="1"/>
    <col min="4359" max="4359" width="5.75" style="49" customWidth="1"/>
    <col min="4360" max="4360" width="12" style="49" bestFit="1" customWidth="1"/>
    <col min="4361" max="4361" width="5.375" style="49" customWidth="1"/>
    <col min="4362" max="4362" width="12.375" style="49" customWidth="1"/>
    <col min="4363" max="4364" width="11" style="49"/>
    <col min="4365" max="4365" width="13.875" style="49" customWidth="1"/>
    <col min="4366" max="4602" width="11" style="49"/>
    <col min="4603" max="4603" width="15.75" style="49" bestFit="1" customWidth="1"/>
    <col min="4604" max="4604" width="26.125" style="49" customWidth="1"/>
    <col min="4605" max="4605" width="11" style="49" customWidth="1"/>
    <col min="4606" max="4606" width="12" style="49" customWidth="1"/>
    <col min="4607" max="4607" width="12.125" style="49" customWidth="1"/>
    <col min="4608" max="4608" width="11" style="49"/>
    <col min="4609" max="4609" width="5.625" style="49" customWidth="1"/>
    <col min="4610" max="4610" width="9.75" style="49" customWidth="1"/>
    <col min="4611" max="4611" width="11" style="49"/>
    <col min="4612" max="4612" width="11.125" style="49" customWidth="1"/>
    <col min="4613" max="4613" width="5.75" style="49" customWidth="1"/>
    <col min="4614" max="4614" width="11.5" style="49" customWidth="1"/>
    <col min="4615" max="4615" width="5.75" style="49" customWidth="1"/>
    <col min="4616" max="4616" width="12" style="49" bestFit="1" customWidth="1"/>
    <col min="4617" max="4617" width="5.375" style="49" customWidth="1"/>
    <col min="4618" max="4618" width="12.375" style="49" customWidth="1"/>
    <col min="4619" max="4620" width="11" style="49"/>
    <col min="4621" max="4621" width="13.875" style="49" customWidth="1"/>
    <col min="4622" max="4858" width="11" style="49"/>
    <col min="4859" max="4859" width="15.75" style="49" bestFit="1" customWidth="1"/>
    <col min="4860" max="4860" width="26.125" style="49" customWidth="1"/>
    <col min="4861" max="4861" width="11" style="49" customWidth="1"/>
    <col min="4862" max="4862" width="12" style="49" customWidth="1"/>
    <col min="4863" max="4863" width="12.125" style="49" customWidth="1"/>
    <col min="4864" max="4864" width="11" style="49"/>
    <col min="4865" max="4865" width="5.625" style="49" customWidth="1"/>
    <col min="4866" max="4866" width="9.75" style="49" customWidth="1"/>
    <col min="4867" max="4867" width="11" style="49"/>
    <col min="4868" max="4868" width="11.125" style="49" customWidth="1"/>
    <col min="4869" max="4869" width="5.75" style="49" customWidth="1"/>
    <col min="4870" max="4870" width="11.5" style="49" customWidth="1"/>
    <col min="4871" max="4871" width="5.75" style="49" customWidth="1"/>
    <col min="4872" max="4872" width="12" style="49" bestFit="1" customWidth="1"/>
    <col min="4873" max="4873" width="5.375" style="49" customWidth="1"/>
    <col min="4874" max="4874" width="12.375" style="49" customWidth="1"/>
    <col min="4875" max="4876" width="11" style="49"/>
    <col min="4877" max="4877" width="13.875" style="49" customWidth="1"/>
    <col min="4878" max="5114" width="11" style="49"/>
    <col min="5115" max="5115" width="15.75" style="49" bestFit="1" customWidth="1"/>
    <col min="5116" max="5116" width="26.125" style="49" customWidth="1"/>
    <col min="5117" max="5117" width="11" style="49" customWidth="1"/>
    <col min="5118" max="5118" width="12" style="49" customWidth="1"/>
    <col min="5119" max="5119" width="12.125" style="49" customWidth="1"/>
    <col min="5120" max="5120" width="11" style="49"/>
    <col min="5121" max="5121" width="5.625" style="49" customWidth="1"/>
    <col min="5122" max="5122" width="9.75" style="49" customWidth="1"/>
    <col min="5123" max="5123" width="11" style="49"/>
    <col min="5124" max="5124" width="11.125" style="49" customWidth="1"/>
    <col min="5125" max="5125" width="5.75" style="49" customWidth="1"/>
    <col min="5126" max="5126" width="11.5" style="49" customWidth="1"/>
    <col min="5127" max="5127" width="5.75" style="49" customWidth="1"/>
    <col min="5128" max="5128" width="12" style="49" bestFit="1" customWidth="1"/>
    <col min="5129" max="5129" width="5.375" style="49" customWidth="1"/>
    <col min="5130" max="5130" width="12.375" style="49" customWidth="1"/>
    <col min="5131" max="5132" width="11" style="49"/>
    <col min="5133" max="5133" width="13.875" style="49" customWidth="1"/>
    <col min="5134" max="5370" width="11" style="49"/>
    <col min="5371" max="5371" width="15.75" style="49" bestFit="1" customWidth="1"/>
    <col min="5372" max="5372" width="26.125" style="49" customWidth="1"/>
    <col min="5373" max="5373" width="11" style="49" customWidth="1"/>
    <col min="5374" max="5374" width="12" style="49" customWidth="1"/>
    <col min="5375" max="5375" width="12.125" style="49" customWidth="1"/>
    <col min="5376" max="5376" width="11" style="49"/>
    <col min="5377" max="5377" width="5.625" style="49" customWidth="1"/>
    <col min="5378" max="5378" width="9.75" style="49" customWidth="1"/>
    <col min="5379" max="5379" width="11" style="49"/>
    <col min="5380" max="5380" width="11.125" style="49" customWidth="1"/>
    <col min="5381" max="5381" width="5.75" style="49" customWidth="1"/>
    <col min="5382" max="5382" width="11.5" style="49" customWidth="1"/>
    <col min="5383" max="5383" width="5.75" style="49" customWidth="1"/>
    <col min="5384" max="5384" width="12" style="49" bestFit="1" customWidth="1"/>
    <col min="5385" max="5385" width="5.375" style="49" customWidth="1"/>
    <col min="5386" max="5386" width="12.375" style="49" customWidth="1"/>
    <col min="5387" max="5388" width="11" style="49"/>
    <col min="5389" max="5389" width="13.875" style="49" customWidth="1"/>
    <col min="5390" max="5626" width="11" style="49"/>
    <col min="5627" max="5627" width="15.75" style="49" bestFit="1" customWidth="1"/>
    <col min="5628" max="5628" width="26.125" style="49" customWidth="1"/>
    <col min="5629" max="5629" width="11" style="49" customWidth="1"/>
    <col min="5630" max="5630" width="12" style="49" customWidth="1"/>
    <col min="5631" max="5631" width="12.125" style="49" customWidth="1"/>
    <col min="5632" max="5632" width="11" style="49"/>
    <col min="5633" max="5633" width="5.625" style="49" customWidth="1"/>
    <col min="5634" max="5634" width="9.75" style="49" customWidth="1"/>
    <col min="5635" max="5635" width="11" style="49"/>
    <col min="5636" max="5636" width="11.125" style="49" customWidth="1"/>
    <col min="5637" max="5637" width="5.75" style="49" customWidth="1"/>
    <col min="5638" max="5638" width="11.5" style="49" customWidth="1"/>
    <col min="5639" max="5639" width="5.75" style="49" customWidth="1"/>
    <col min="5640" max="5640" width="12" style="49" bestFit="1" customWidth="1"/>
    <col min="5641" max="5641" width="5.375" style="49" customWidth="1"/>
    <col min="5642" max="5642" width="12.375" style="49" customWidth="1"/>
    <col min="5643" max="5644" width="11" style="49"/>
    <col min="5645" max="5645" width="13.875" style="49" customWidth="1"/>
    <col min="5646" max="5882" width="11" style="49"/>
    <col min="5883" max="5883" width="15.75" style="49" bestFit="1" customWidth="1"/>
    <col min="5884" max="5884" width="26.125" style="49" customWidth="1"/>
    <col min="5885" max="5885" width="11" style="49" customWidth="1"/>
    <col min="5886" max="5886" width="12" style="49" customWidth="1"/>
    <col min="5887" max="5887" width="12.125" style="49" customWidth="1"/>
    <col min="5888" max="5888" width="11" style="49"/>
    <col min="5889" max="5889" width="5.625" style="49" customWidth="1"/>
    <col min="5890" max="5890" width="9.75" style="49" customWidth="1"/>
    <col min="5891" max="5891" width="11" style="49"/>
    <col min="5892" max="5892" width="11.125" style="49" customWidth="1"/>
    <col min="5893" max="5893" width="5.75" style="49" customWidth="1"/>
    <col min="5894" max="5894" width="11.5" style="49" customWidth="1"/>
    <col min="5895" max="5895" width="5.75" style="49" customWidth="1"/>
    <col min="5896" max="5896" width="12" style="49" bestFit="1" customWidth="1"/>
    <col min="5897" max="5897" width="5.375" style="49" customWidth="1"/>
    <col min="5898" max="5898" width="12.375" style="49" customWidth="1"/>
    <col min="5899" max="5900" width="11" style="49"/>
    <col min="5901" max="5901" width="13.875" style="49" customWidth="1"/>
    <col min="5902" max="6138" width="11" style="49"/>
    <col min="6139" max="6139" width="15.75" style="49" bestFit="1" customWidth="1"/>
    <col min="6140" max="6140" width="26.125" style="49" customWidth="1"/>
    <col min="6141" max="6141" width="11" style="49" customWidth="1"/>
    <col min="6142" max="6142" width="12" style="49" customWidth="1"/>
    <col min="6143" max="6143" width="12.125" style="49" customWidth="1"/>
    <col min="6144" max="6144" width="11" style="49"/>
    <col min="6145" max="6145" width="5.625" style="49" customWidth="1"/>
    <col min="6146" max="6146" width="9.75" style="49" customWidth="1"/>
    <col min="6147" max="6147" width="11" style="49"/>
    <col min="6148" max="6148" width="11.125" style="49" customWidth="1"/>
    <col min="6149" max="6149" width="5.75" style="49" customWidth="1"/>
    <col min="6150" max="6150" width="11.5" style="49" customWidth="1"/>
    <col min="6151" max="6151" width="5.75" style="49" customWidth="1"/>
    <col min="6152" max="6152" width="12" style="49" bestFit="1" customWidth="1"/>
    <col min="6153" max="6153" width="5.375" style="49" customWidth="1"/>
    <col min="6154" max="6154" width="12.375" style="49" customWidth="1"/>
    <col min="6155" max="6156" width="11" style="49"/>
    <col min="6157" max="6157" width="13.875" style="49" customWidth="1"/>
    <col min="6158" max="6394" width="11" style="49"/>
    <col min="6395" max="6395" width="15.75" style="49" bestFit="1" customWidth="1"/>
    <col min="6396" max="6396" width="26.125" style="49" customWidth="1"/>
    <col min="6397" max="6397" width="11" style="49" customWidth="1"/>
    <col min="6398" max="6398" width="12" style="49" customWidth="1"/>
    <col min="6399" max="6399" width="12.125" style="49" customWidth="1"/>
    <col min="6400" max="6400" width="11" style="49"/>
    <col min="6401" max="6401" width="5.625" style="49" customWidth="1"/>
    <col min="6402" max="6402" width="9.75" style="49" customWidth="1"/>
    <col min="6403" max="6403" width="11" style="49"/>
    <col min="6404" max="6404" width="11.125" style="49" customWidth="1"/>
    <col min="6405" max="6405" width="5.75" style="49" customWidth="1"/>
    <col min="6406" max="6406" width="11.5" style="49" customWidth="1"/>
    <col min="6407" max="6407" width="5.75" style="49" customWidth="1"/>
    <col min="6408" max="6408" width="12" style="49" bestFit="1" customWidth="1"/>
    <col min="6409" max="6409" width="5.375" style="49" customWidth="1"/>
    <col min="6410" max="6410" width="12.375" style="49" customWidth="1"/>
    <col min="6411" max="6412" width="11" style="49"/>
    <col min="6413" max="6413" width="13.875" style="49" customWidth="1"/>
    <col min="6414" max="6650" width="11" style="49"/>
    <col min="6651" max="6651" width="15.75" style="49" bestFit="1" customWidth="1"/>
    <col min="6652" max="6652" width="26.125" style="49" customWidth="1"/>
    <col min="6653" max="6653" width="11" style="49" customWidth="1"/>
    <col min="6654" max="6654" width="12" style="49" customWidth="1"/>
    <col min="6655" max="6655" width="12.125" style="49" customWidth="1"/>
    <col min="6656" max="6656" width="11" style="49"/>
    <col min="6657" max="6657" width="5.625" style="49" customWidth="1"/>
    <col min="6658" max="6658" width="9.75" style="49" customWidth="1"/>
    <col min="6659" max="6659" width="11" style="49"/>
    <col min="6660" max="6660" width="11.125" style="49" customWidth="1"/>
    <col min="6661" max="6661" width="5.75" style="49" customWidth="1"/>
    <col min="6662" max="6662" width="11.5" style="49" customWidth="1"/>
    <col min="6663" max="6663" width="5.75" style="49" customWidth="1"/>
    <col min="6664" max="6664" width="12" style="49" bestFit="1" customWidth="1"/>
    <col min="6665" max="6665" width="5.375" style="49" customWidth="1"/>
    <col min="6666" max="6666" width="12.375" style="49" customWidth="1"/>
    <col min="6667" max="6668" width="11" style="49"/>
    <col min="6669" max="6669" width="13.875" style="49" customWidth="1"/>
    <col min="6670" max="6906" width="11" style="49"/>
    <col min="6907" max="6907" width="15.75" style="49" bestFit="1" customWidth="1"/>
    <col min="6908" max="6908" width="26.125" style="49" customWidth="1"/>
    <col min="6909" max="6909" width="11" style="49" customWidth="1"/>
    <col min="6910" max="6910" width="12" style="49" customWidth="1"/>
    <col min="6911" max="6911" width="12.125" style="49" customWidth="1"/>
    <col min="6912" max="6912" width="11" style="49"/>
    <col min="6913" max="6913" width="5.625" style="49" customWidth="1"/>
    <col min="6914" max="6914" width="9.75" style="49" customWidth="1"/>
    <col min="6915" max="6915" width="11" style="49"/>
    <col min="6916" max="6916" width="11.125" style="49" customWidth="1"/>
    <col min="6917" max="6917" width="5.75" style="49" customWidth="1"/>
    <col min="6918" max="6918" width="11.5" style="49" customWidth="1"/>
    <col min="6919" max="6919" width="5.75" style="49" customWidth="1"/>
    <col min="6920" max="6920" width="12" style="49" bestFit="1" customWidth="1"/>
    <col min="6921" max="6921" width="5.375" style="49" customWidth="1"/>
    <col min="6922" max="6922" width="12.375" style="49" customWidth="1"/>
    <col min="6923" max="6924" width="11" style="49"/>
    <col min="6925" max="6925" width="13.875" style="49" customWidth="1"/>
    <col min="6926" max="7162" width="11" style="49"/>
    <col min="7163" max="7163" width="15.75" style="49" bestFit="1" customWidth="1"/>
    <col min="7164" max="7164" width="26.125" style="49" customWidth="1"/>
    <col min="7165" max="7165" width="11" style="49" customWidth="1"/>
    <col min="7166" max="7166" width="12" style="49" customWidth="1"/>
    <col min="7167" max="7167" width="12.125" style="49" customWidth="1"/>
    <col min="7168" max="7168" width="11" style="49"/>
    <col min="7169" max="7169" width="5.625" style="49" customWidth="1"/>
    <col min="7170" max="7170" width="9.75" style="49" customWidth="1"/>
    <col min="7171" max="7171" width="11" style="49"/>
    <col min="7172" max="7172" width="11.125" style="49" customWidth="1"/>
    <col min="7173" max="7173" width="5.75" style="49" customWidth="1"/>
    <col min="7174" max="7174" width="11.5" style="49" customWidth="1"/>
    <col min="7175" max="7175" width="5.75" style="49" customWidth="1"/>
    <col min="7176" max="7176" width="12" style="49" bestFit="1" customWidth="1"/>
    <col min="7177" max="7177" width="5.375" style="49" customWidth="1"/>
    <col min="7178" max="7178" width="12.375" style="49" customWidth="1"/>
    <col min="7179" max="7180" width="11" style="49"/>
    <col min="7181" max="7181" width="13.875" style="49" customWidth="1"/>
    <col min="7182" max="7418" width="11" style="49"/>
    <col min="7419" max="7419" width="15.75" style="49" bestFit="1" customWidth="1"/>
    <col min="7420" max="7420" width="26.125" style="49" customWidth="1"/>
    <col min="7421" max="7421" width="11" style="49" customWidth="1"/>
    <col min="7422" max="7422" width="12" style="49" customWidth="1"/>
    <col min="7423" max="7423" width="12.125" style="49" customWidth="1"/>
    <col min="7424" max="7424" width="11" style="49"/>
    <col min="7425" max="7425" width="5.625" style="49" customWidth="1"/>
    <col min="7426" max="7426" width="9.75" style="49" customWidth="1"/>
    <col min="7427" max="7427" width="11" style="49"/>
    <col min="7428" max="7428" width="11.125" style="49" customWidth="1"/>
    <col min="7429" max="7429" width="5.75" style="49" customWidth="1"/>
    <col min="7430" max="7430" width="11.5" style="49" customWidth="1"/>
    <col min="7431" max="7431" width="5.75" style="49" customWidth="1"/>
    <col min="7432" max="7432" width="12" style="49" bestFit="1" customWidth="1"/>
    <col min="7433" max="7433" width="5.375" style="49" customWidth="1"/>
    <col min="7434" max="7434" width="12.375" style="49" customWidth="1"/>
    <col min="7435" max="7436" width="11" style="49"/>
    <col min="7437" max="7437" width="13.875" style="49" customWidth="1"/>
    <col min="7438" max="7674" width="11" style="49"/>
    <col min="7675" max="7675" width="15.75" style="49" bestFit="1" customWidth="1"/>
    <col min="7676" max="7676" width="26.125" style="49" customWidth="1"/>
    <col min="7677" max="7677" width="11" style="49" customWidth="1"/>
    <col min="7678" max="7678" width="12" style="49" customWidth="1"/>
    <col min="7679" max="7679" width="12.125" style="49" customWidth="1"/>
    <col min="7680" max="7680" width="11" style="49"/>
    <col min="7681" max="7681" width="5.625" style="49" customWidth="1"/>
    <col min="7682" max="7682" width="9.75" style="49" customWidth="1"/>
    <col min="7683" max="7683" width="11" style="49"/>
    <col min="7684" max="7684" width="11.125" style="49" customWidth="1"/>
    <col min="7685" max="7685" width="5.75" style="49" customWidth="1"/>
    <col min="7686" max="7686" width="11.5" style="49" customWidth="1"/>
    <col min="7687" max="7687" width="5.75" style="49" customWidth="1"/>
    <col min="7688" max="7688" width="12" style="49" bestFit="1" customWidth="1"/>
    <col min="7689" max="7689" width="5.375" style="49" customWidth="1"/>
    <col min="7690" max="7690" width="12.375" style="49" customWidth="1"/>
    <col min="7691" max="7692" width="11" style="49"/>
    <col min="7693" max="7693" width="13.875" style="49" customWidth="1"/>
    <col min="7694" max="7930" width="11" style="49"/>
    <col min="7931" max="7931" width="15.75" style="49" bestFit="1" customWidth="1"/>
    <col min="7932" max="7932" width="26.125" style="49" customWidth="1"/>
    <col min="7933" max="7933" width="11" style="49" customWidth="1"/>
    <col min="7934" max="7934" width="12" style="49" customWidth="1"/>
    <col min="7935" max="7935" width="12.125" style="49" customWidth="1"/>
    <col min="7936" max="7936" width="11" style="49"/>
    <col min="7937" max="7937" width="5.625" style="49" customWidth="1"/>
    <col min="7938" max="7938" width="9.75" style="49" customWidth="1"/>
    <col min="7939" max="7939" width="11" style="49"/>
    <col min="7940" max="7940" width="11.125" style="49" customWidth="1"/>
    <col min="7941" max="7941" width="5.75" style="49" customWidth="1"/>
    <col min="7942" max="7942" width="11.5" style="49" customWidth="1"/>
    <col min="7943" max="7943" width="5.75" style="49" customWidth="1"/>
    <col min="7944" max="7944" width="12" style="49" bestFit="1" customWidth="1"/>
    <col min="7945" max="7945" width="5.375" style="49" customWidth="1"/>
    <col min="7946" max="7946" width="12.375" style="49" customWidth="1"/>
    <col min="7947" max="7948" width="11" style="49"/>
    <col min="7949" max="7949" width="13.875" style="49" customWidth="1"/>
    <col min="7950" max="8186" width="11" style="49"/>
    <col min="8187" max="8187" width="15.75" style="49" bestFit="1" customWidth="1"/>
    <col min="8188" max="8188" width="26.125" style="49" customWidth="1"/>
    <col min="8189" max="8189" width="11" style="49" customWidth="1"/>
    <col min="8190" max="8190" width="12" style="49" customWidth="1"/>
    <col min="8191" max="8191" width="12.125" style="49" customWidth="1"/>
    <col min="8192" max="8192" width="11" style="49"/>
    <col min="8193" max="8193" width="5.625" style="49" customWidth="1"/>
    <col min="8194" max="8194" width="9.75" style="49" customWidth="1"/>
    <col min="8195" max="8195" width="11" style="49"/>
    <col min="8196" max="8196" width="11.125" style="49" customWidth="1"/>
    <col min="8197" max="8197" width="5.75" style="49" customWidth="1"/>
    <col min="8198" max="8198" width="11.5" style="49" customWidth="1"/>
    <col min="8199" max="8199" width="5.75" style="49" customWidth="1"/>
    <col min="8200" max="8200" width="12" style="49" bestFit="1" customWidth="1"/>
    <col min="8201" max="8201" width="5.375" style="49" customWidth="1"/>
    <col min="8202" max="8202" width="12.375" style="49" customWidth="1"/>
    <col min="8203" max="8204" width="11" style="49"/>
    <col min="8205" max="8205" width="13.875" style="49" customWidth="1"/>
    <col min="8206" max="8442" width="11" style="49"/>
    <col min="8443" max="8443" width="15.75" style="49" bestFit="1" customWidth="1"/>
    <col min="8444" max="8444" width="26.125" style="49" customWidth="1"/>
    <col min="8445" max="8445" width="11" style="49" customWidth="1"/>
    <col min="8446" max="8446" width="12" style="49" customWidth="1"/>
    <col min="8447" max="8447" width="12.125" style="49" customWidth="1"/>
    <col min="8448" max="8448" width="11" style="49"/>
    <col min="8449" max="8449" width="5.625" style="49" customWidth="1"/>
    <col min="8450" max="8450" width="9.75" style="49" customWidth="1"/>
    <col min="8451" max="8451" width="11" style="49"/>
    <col min="8452" max="8452" width="11.125" style="49" customWidth="1"/>
    <col min="8453" max="8453" width="5.75" style="49" customWidth="1"/>
    <col min="8454" max="8454" width="11.5" style="49" customWidth="1"/>
    <col min="8455" max="8455" width="5.75" style="49" customWidth="1"/>
    <col min="8456" max="8456" width="12" style="49" bestFit="1" customWidth="1"/>
    <col min="8457" max="8457" width="5.375" style="49" customWidth="1"/>
    <col min="8458" max="8458" width="12.375" style="49" customWidth="1"/>
    <col min="8459" max="8460" width="11" style="49"/>
    <col min="8461" max="8461" width="13.875" style="49" customWidth="1"/>
    <col min="8462" max="8698" width="11" style="49"/>
    <col min="8699" max="8699" width="15.75" style="49" bestFit="1" customWidth="1"/>
    <col min="8700" max="8700" width="26.125" style="49" customWidth="1"/>
    <col min="8701" max="8701" width="11" style="49" customWidth="1"/>
    <col min="8702" max="8702" width="12" style="49" customWidth="1"/>
    <col min="8703" max="8703" width="12.125" style="49" customWidth="1"/>
    <col min="8704" max="8704" width="11" style="49"/>
    <col min="8705" max="8705" width="5.625" style="49" customWidth="1"/>
    <col min="8706" max="8706" width="9.75" style="49" customWidth="1"/>
    <col min="8707" max="8707" width="11" style="49"/>
    <col min="8708" max="8708" width="11.125" style="49" customWidth="1"/>
    <col min="8709" max="8709" width="5.75" style="49" customWidth="1"/>
    <col min="8710" max="8710" width="11.5" style="49" customWidth="1"/>
    <col min="8711" max="8711" width="5.75" style="49" customWidth="1"/>
    <col min="8712" max="8712" width="12" style="49" bestFit="1" customWidth="1"/>
    <col min="8713" max="8713" width="5.375" style="49" customWidth="1"/>
    <col min="8714" max="8714" width="12.375" style="49" customWidth="1"/>
    <col min="8715" max="8716" width="11" style="49"/>
    <col min="8717" max="8717" width="13.875" style="49" customWidth="1"/>
    <col min="8718" max="8954" width="11" style="49"/>
    <col min="8955" max="8955" width="15.75" style="49" bestFit="1" customWidth="1"/>
    <col min="8956" max="8956" width="26.125" style="49" customWidth="1"/>
    <col min="8957" max="8957" width="11" style="49" customWidth="1"/>
    <col min="8958" max="8958" width="12" style="49" customWidth="1"/>
    <col min="8959" max="8959" width="12.125" style="49" customWidth="1"/>
    <col min="8960" max="8960" width="11" style="49"/>
    <col min="8961" max="8961" width="5.625" style="49" customWidth="1"/>
    <col min="8962" max="8962" width="9.75" style="49" customWidth="1"/>
    <col min="8963" max="8963" width="11" style="49"/>
    <col min="8964" max="8964" width="11.125" style="49" customWidth="1"/>
    <col min="8965" max="8965" width="5.75" style="49" customWidth="1"/>
    <col min="8966" max="8966" width="11.5" style="49" customWidth="1"/>
    <col min="8967" max="8967" width="5.75" style="49" customWidth="1"/>
    <col min="8968" max="8968" width="12" style="49" bestFit="1" customWidth="1"/>
    <col min="8969" max="8969" width="5.375" style="49" customWidth="1"/>
    <col min="8970" max="8970" width="12.375" style="49" customWidth="1"/>
    <col min="8971" max="8972" width="11" style="49"/>
    <col min="8973" max="8973" width="13.875" style="49" customWidth="1"/>
    <col min="8974" max="9210" width="11" style="49"/>
    <col min="9211" max="9211" width="15.75" style="49" bestFit="1" customWidth="1"/>
    <col min="9212" max="9212" width="26.125" style="49" customWidth="1"/>
    <col min="9213" max="9213" width="11" style="49" customWidth="1"/>
    <col min="9214" max="9214" width="12" style="49" customWidth="1"/>
    <col min="9215" max="9215" width="12.125" style="49" customWidth="1"/>
    <col min="9216" max="9216" width="11" style="49"/>
    <col min="9217" max="9217" width="5.625" style="49" customWidth="1"/>
    <col min="9218" max="9218" width="9.75" style="49" customWidth="1"/>
    <col min="9219" max="9219" width="11" style="49"/>
    <col min="9220" max="9220" width="11.125" style="49" customWidth="1"/>
    <col min="9221" max="9221" width="5.75" style="49" customWidth="1"/>
    <col min="9222" max="9222" width="11.5" style="49" customWidth="1"/>
    <col min="9223" max="9223" width="5.75" style="49" customWidth="1"/>
    <col min="9224" max="9224" width="12" style="49" bestFit="1" customWidth="1"/>
    <col min="9225" max="9225" width="5.375" style="49" customWidth="1"/>
    <col min="9226" max="9226" width="12.375" style="49" customWidth="1"/>
    <col min="9227" max="9228" width="11" style="49"/>
    <col min="9229" max="9229" width="13.875" style="49" customWidth="1"/>
    <col min="9230" max="9466" width="11" style="49"/>
    <col min="9467" max="9467" width="15.75" style="49" bestFit="1" customWidth="1"/>
    <col min="9468" max="9468" width="26.125" style="49" customWidth="1"/>
    <col min="9469" max="9469" width="11" style="49" customWidth="1"/>
    <col min="9470" max="9470" width="12" style="49" customWidth="1"/>
    <col min="9471" max="9471" width="12.125" style="49" customWidth="1"/>
    <col min="9472" max="9472" width="11" style="49"/>
    <col min="9473" max="9473" width="5.625" style="49" customWidth="1"/>
    <col min="9474" max="9474" width="9.75" style="49" customWidth="1"/>
    <col min="9475" max="9475" width="11" style="49"/>
    <col min="9476" max="9476" width="11.125" style="49" customWidth="1"/>
    <col min="9477" max="9477" width="5.75" style="49" customWidth="1"/>
    <col min="9478" max="9478" width="11.5" style="49" customWidth="1"/>
    <col min="9479" max="9479" width="5.75" style="49" customWidth="1"/>
    <col min="9480" max="9480" width="12" style="49" bestFit="1" customWidth="1"/>
    <col min="9481" max="9481" width="5.375" style="49" customWidth="1"/>
    <col min="9482" max="9482" width="12.375" style="49" customWidth="1"/>
    <col min="9483" max="9484" width="11" style="49"/>
    <col min="9485" max="9485" width="13.875" style="49" customWidth="1"/>
    <col min="9486" max="9722" width="11" style="49"/>
    <col min="9723" max="9723" width="15.75" style="49" bestFit="1" customWidth="1"/>
    <col min="9724" max="9724" width="26.125" style="49" customWidth="1"/>
    <col min="9725" max="9725" width="11" style="49" customWidth="1"/>
    <col min="9726" max="9726" width="12" style="49" customWidth="1"/>
    <col min="9727" max="9727" width="12.125" style="49" customWidth="1"/>
    <col min="9728" max="9728" width="11" style="49"/>
    <col min="9729" max="9729" width="5.625" style="49" customWidth="1"/>
    <col min="9730" max="9730" width="9.75" style="49" customWidth="1"/>
    <col min="9731" max="9731" width="11" style="49"/>
    <col min="9732" max="9732" width="11.125" style="49" customWidth="1"/>
    <col min="9733" max="9733" width="5.75" style="49" customWidth="1"/>
    <col min="9734" max="9734" width="11.5" style="49" customWidth="1"/>
    <col min="9735" max="9735" width="5.75" style="49" customWidth="1"/>
    <col min="9736" max="9736" width="12" style="49" bestFit="1" customWidth="1"/>
    <col min="9737" max="9737" width="5.375" style="49" customWidth="1"/>
    <col min="9738" max="9738" width="12.375" style="49" customWidth="1"/>
    <col min="9739" max="9740" width="11" style="49"/>
    <col min="9741" max="9741" width="13.875" style="49" customWidth="1"/>
    <col min="9742" max="9978" width="11" style="49"/>
    <col min="9979" max="9979" width="15.75" style="49" bestFit="1" customWidth="1"/>
    <col min="9980" max="9980" width="26.125" style="49" customWidth="1"/>
    <col min="9981" max="9981" width="11" style="49" customWidth="1"/>
    <col min="9982" max="9982" width="12" style="49" customWidth="1"/>
    <col min="9983" max="9983" width="12.125" style="49" customWidth="1"/>
    <col min="9984" max="9984" width="11" style="49"/>
    <col min="9985" max="9985" width="5.625" style="49" customWidth="1"/>
    <col min="9986" max="9986" width="9.75" style="49" customWidth="1"/>
    <col min="9987" max="9987" width="11" style="49"/>
    <col min="9988" max="9988" width="11.125" style="49" customWidth="1"/>
    <col min="9989" max="9989" width="5.75" style="49" customWidth="1"/>
    <col min="9990" max="9990" width="11.5" style="49" customWidth="1"/>
    <col min="9991" max="9991" width="5.75" style="49" customWidth="1"/>
    <col min="9992" max="9992" width="12" style="49" bestFit="1" customWidth="1"/>
    <col min="9993" max="9993" width="5.375" style="49" customWidth="1"/>
    <col min="9994" max="9994" width="12.375" style="49" customWidth="1"/>
    <col min="9995" max="9996" width="11" style="49"/>
    <col min="9997" max="9997" width="13.875" style="49" customWidth="1"/>
    <col min="9998" max="10234" width="11" style="49"/>
    <col min="10235" max="10235" width="15.75" style="49" bestFit="1" customWidth="1"/>
    <col min="10236" max="10236" width="26.125" style="49" customWidth="1"/>
    <col min="10237" max="10237" width="11" style="49" customWidth="1"/>
    <col min="10238" max="10238" width="12" style="49" customWidth="1"/>
    <col min="10239" max="10239" width="12.125" style="49" customWidth="1"/>
    <col min="10240" max="10240" width="11" style="49"/>
    <col min="10241" max="10241" width="5.625" style="49" customWidth="1"/>
    <col min="10242" max="10242" width="9.75" style="49" customWidth="1"/>
    <col min="10243" max="10243" width="11" style="49"/>
    <col min="10244" max="10244" width="11.125" style="49" customWidth="1"/>
    <col min="10245" max="10245" width="5.75" style="49" customWidth="1"/>
    <col min="10246" max="10246" width="11.5" style="49" customWidth="1"/>
    <col min="10247" max="10247" width="5.75" style="49" customWidth="1"/>
    <col min="10248" max="10248" width="12" style="49" bestFit="1" customWidth="1"/>
    <col min="10249" max="10249" width="5.375" style="49" customWidth="1"/>
    <col min="10250" max="10250" width="12.375" style="49" customWidth="1"/>
    <col min="10251" max="10252" width="11" style="49"/>
    <col min="10253" max="10253" width="13.875" style="49" customWidth="1"/>
    <col min="10254" max="10490" width="11" style="49"/>
    <col min="10491" max="10491" width="15.75" style="49" bestFit="1" customWidth="1"/>
    <col min="10492" max="10492" width="26.125" style="49" customWidth="1"/>
    <col min="10493" max="10493" width="11" style="49" customWidth="1"/>
    <col min="10494" max="10494" width="12" style="49" customWidth="1"/>
    <col min="10495" max="10495" width="12.125" style="49" customWidth="1"/>
    <col min="10496" max="10496" width="11" style="49"/>
    <col min="10497" max="10497" width="5.625" style="49" customWidth="1"/>
    <col min="10498" max="10498" width="9.75" style="49" customWidth="1"/>
    <col min="10499" max="10499" width="11" style="49"/>
    <col min="10500" max="10500" width="11.125" style="49" customWidth="1"/>
    <col min="10501" max="10501" width="5.75" style="49" customWidth="1"/>
    <col min="10502" max="10502" width="11.5" style="49" customWidth="1"/>
    <col min="10503" max="10503" width="5.75" style="49" customWidth="1"/>
    <col min="10504" max="10504" width="12" style="49" bestFit="1" customWidth="1"/>
    <col min="10505" max="10505" width="5.375" style="49" customWidth="1"/>
    <col min="10506" max="10506" width="12.375" style="49" customWidth="1"/>
    <col min="10507" max="10508" width="11" style="49"/>
    <col min="10509" max="10509" width="13.875" style="49" customWidth="1"/>
    <col min="10510" max="10746" width="11" style="49"/>
    <col min="10747" max="10747" width="15.75" style="49" bestFit="1" customWidth="1"/>
    <col min="10748" max="10748" width="26.125" style="49" customWidth="1"/>
    <col min="10749" max="10749" width="11" style="49" customWidth="1"/>
    <col min="10750" max="10750" width="12" style="49" customWidth="1"/>
    <col min="10751" max="10751" width="12.125" style="49" customWidth="1"/>
    <col min="10752" max="10752" width="11" style="49"/>
    <col min="10753" max="10753" width="5.625" style="49" customWidth="1"/>
    <col min="10754" max="10754" width="9.75" style="49" customWidth="1"/>
    <col min="10755" max="10755" width="11" style="49"/>
    <col min="10756" max="10756" width="11.125" style="49" customWidth="1"/>
    <col min="10757" max="10757" width="5.75" style="49" customWidth="1"/>
    <col min="10758" max="10758" width="11.5" style="49" customWidth="1"/>
    <col min="10759" max="10759" width="5.75" style="49" customWidth="1"/>
    <col min="10760" max="10760" width="12" style="49" bestFit="1" customWidth="1"/>
    <col min="10761" max="10761" width="5.375" style="49" customWidth="1"/>
    <col min="10762" max="10762" width="12.375" style="49" customWidth="1"/>
    <col min="10763" max="10764" width="11" style="49"/>
    <col min="10765" max="10765" width="13.875" style="49" customWidth="1"/>
    <col min="10766" max="11002" width="11" style="49"/>
    <col min="11003" max="11003" width="15.75" style="49" bestFit="1" customWidth="1"/>
    <col min="11004" max="11004" width="26.125" style="49" customWidth="1"/>
    <col min="11005" max="11005" width="11" style="49" customWidth="1"/>
    <col min="11006" max="11006" width="12" style="49" customWidth="1"/>
    <col min="11007" max="11007" width="12.125" style="49" customWidth="1"/>
    <col min="11008" max="11008" width="11" style="49"/>
    <col min="11009" max="11009" width="5.625" style="49" customWidth="1"/>
    <col min="11010" max="11010" width="9.75" style="49" customWidth="1"/>
    <col min="11011" max="11011" width="11" style="49"/>
    <col min="11012" max="11012" width="11.125" style="49" customWidth="1"/>
    <col min="11013" max="11013" width="5.75" style="49" customWidth="1"/>
    <col min="11014" max="11014" width="11.5" style="49" customWidth="1"/>
    <col min="11015" max="11015" width="5.75" style="49" customWidth="1"/>
    <col min="11016" max="11016" width="12" style="49" bestFit="1" customWidth="1"/>
    <col min="11017" max="11017" width="5.375" style="49" customWidth="1"/>
    <col min="11018" max="11018" width="12.375" style="49" customWidth="1"/>
    <col min="11019" max="11020" width="11" style="49"/>
    <col min="11021" max="11021" width="13.875" style="49" customWidth="1"/>
    <col min="11022" max="11258" width="11" style="49"/>
    <col min="11259" max="11259" width="15.75" style="49" bestFit="1" customWidth="1"/>
    <col min="11260" max="11260" width="26.125" style="49" customWidth="1"/>
    <col min="11261" max="11261" width="11" style="49" customWidth="1"/>
    <col min="11262" max="11262" width="12" style="49" customWidth="1"/>
    <col min="11263" max="11263" width="12.125" style="49" customWidth="1"/>
    <col min="11264" max="11264" width="11" style="49"/>
    <col min="11265" max="11265" width="5.625" style="49" customWidth="1"/>
    <col min="11266" max="11266" width="9.75" style="49" customWidth="1"/>
    <col min="11267" max="11267" width="11" style="49"/>
    <col min="11268" max="11268" width="11.125" style="49" customWidth="1"/>
    <col min="11269" max="11269" width="5.75" style="49" customWidth="1"/>
    <col min="11270" max="11270" width="11.5" style="49" customWidth="1"/>
    <col min="11271" max="11271" width="5.75" style="49" customWidth="1"/>
    <col min="11272" max="11272" width="12" style="49" bestFit="1" customWidth="1"/>
    <col min="11273" max="11273" width="5.375" style="49" customWidth="1"/>
    <col min="11274" max="11274" width="12.375" style="49" customWidth="1"/>
    <col min="11275" max="11276" width="11" style="49"/>
    <col min="11277" max="11277" width="13.875" style="49" customWidth="1"/>
    <col min="11278" max="11514" width="11" style="49"/>
    <col min="11515" max="11515" width="15.75" style="49" bestFit="1" customWidth="1"/>
    <col min="11516" max="11516" width="26.125" style="49" customWidth="1"/>
    <col min="11517" max="11517" width="11" style="49" customWidth="1"/>
    <col min="11518" max="11518" width="12" style="49" customWidth="1"/>
    <col min="11519" max="11519" width="12.125" style="49" customWidth="1"/>
    <col min="11520" max="11520" width="11" style="49"/>
    <col min="11521" max="11521" width="5.625" style="49" customWidth="1"/>
    <col min="11522" max="11522" width="9.75" style="49" customWidth="1"/>
    <col min="11523" max="11523" width="11" style="49"/>
    <col min="11524" max="11524" width="11.125" style="49" customWidth="1"/>
    <col min="11525" max="11525" width="5.75" style="49" customWidth="1"/>
    <col min="11526" max="11526" width="11.5" style="49" customWidth="1"/>
    <col min="11527" max="11527" width="5.75" style="49" customWidth="1"/>
    <col min="11528" max="11528" width="12" style="49" bestFit="1" customWidth="1"/>
    <col min="11529" max="11529" width="5.375" style="49" customWidth="1"/>
    <col min="11530" max="11530" width="12.375" style="49" customWidth="1"/>
    <col min="11531" max="11532" width="11" style="49"/>
    <col min="11533" max="11533" width="13.875" style="49" customWidth="1"/>
    <col min="11534" max="11770" width="11" style="49"/>
    <col min="11771" max="11771" width="15.75" style="49" bestFit="1" customWidth="1"/>
    <col min="11772" max="11772" width="26.125" style="49" customWidth="1"/>
    <col min="11773" max="11773" width="11" style="49" customWidth="1"/>
    <col min="11774" max="11774" width="12" style="49" customWidth="1"/>
    <col min="11775" max="11775" width="12.125" style="49" customWidth="1"/>
    <col min="11776" max="11776" width="11" style="49"/>
    <col min="11777" max="11777" width="5.625" style="49" customWidth="1"/>
    <col min="11778" max="11778" width="9.75" style="49" customWidth="1"/>
    <col min="11779" max="11779" width="11" style="49"/>
    <col min="11780" max="11780" width="11.125" style="49" customWidth="1"/>
    <col min="11781" max="11781" width="5.75" style="49" customWidth="1"/>
    <col min="11782" max="11782" width="11.5" style="49" customWidth="1"/>
    <col min="11783" max="11783" width="5.75" style="49" customWidth="1"/>
    <col min="11784" max="11784" width="12" style="49" bestFit="1" customWidth="1"/>
    <col min="11785" max="11785" width="5.375" style="49" customWidth="1"/>
    <col min="11786" max="11786" width="12.375" style="49" customWidth="1"/>
    <col min="11787" max="11788" width="11" style="49"/>
    <col min="11789" max="11789" width="13.875" style="49" customWidth="1"/>
    <col min="11790" max="12026" width="11" style="49"/>
    <col min="12027" max="12027" width="15.75" style="49" bestFit="1" customWidth="1"/>
    <col min="12028" max="12028" width="26.125" style="49" customWidth="1"/>
    <col min="12029" max="12029" width="11" style="49" customWidth="1"/>
    <col min="12030" max="12030" width="12" style="49" customWidth="1"/>
    <col min="12031" max="12031" width="12.125" style="49" customWidth="1"/>
    <col min="12032" max="12032" width="11" style="49"/>
    <col min="12033" max="12033" width="5.625" style="49" customWidth="1"/>
    <col min="12034" max="12034" width="9.75" style="49" customWidth="1"/>
    <col min="12035" max="12035" width="11" style="49"/>
    <col min="12036" max="12036" width="11.125" style="49" customWidth="1"/>
    <col min="12037" max="12037" width="5.75" style="49" customWidth="1"/>
    <col min="12038" max="12038" width="11.5" style="49" customWidth="1"/>
    <col min="12039" max="12039" width="5.75" style="49" customWidth="1"/>
    <col min="12040" max="12040" width="12" style="49" bestFit="1" customWidth="1"/>
    <col min="12041" max="12041" width="5.375" style="49" customWidth="1"/>
    <col min="12042" max="12042" width="12.375" style="49" customWidth="1"/>
    <col min="12043" max="12044" width="11" style="49"/>
    <col min="12045" max="12045" width="13.875" style="49" customWidth="1"/>
    <col min="12046" max="12282" width="11" style="49"/>
    <col min="12283" max="12283" width="15.75" style="49" bestFit="1" customWidth="1"/>
    <col min="12284" max="12284" width="26.125" style="49" customWidth="1"/>
    <col min="12285" max="12285" width="11" style="49" customWidth="1"/>
    <col min="12286" max="12286" width="12" style="49" customWidth="1"/>
    <col min="12287" max="12287" width="12.125" style="49" customWidth="1"/>
    <col min="12288" max="12288" width="11" style="49"/>
    <col min="12289" max="12289" width="5.625" style="49" customWidth="1"/>
    <col min="12290" max="12290" width="9.75" style="49" customWidth="1"/>
    <col min="12291" max="12291" width="11" style="49"/>
    <col min="12292" max="12292" width="11.125" style="49" customWidth="1"/>
    <col min="12293" max="12293" width="5.75" style="49" customWidth="1"/>
    <col min="12294" max="12294" width="11.5" style="49" customWidth="1"/>
    <col min="12295" max="12295" width="5.75" style="49" customWidth="1"/>
    <col min="12296" max="12296" width="12" style="49" bestFit="1" customWidth="1"/>
    <col min="12297" max="12297" width="5.375" style="49" customWidth="1"/>
    <col min="12298" max="12298" width="12.375" style="49" customWidth="1"/>
    <col min="12299" max="12300" width="11" style="49"/>
    <col min="12301" max="12301" width="13.875" style="49" customWidth="1"/>
    <col min="12302" max="12538" width="11" style="49"/>
    <col min="12539" max="12539" width="15.75" style="49" bestFit="1" customWidth="1"/>
    <col min="12540" max="12540" width="26.125" style="49" customWidth="1"/>
    <col min="12541" max="12541" width="11" style="49" customWidth="1"/>
    <col min="12542" max="12542" width="12" style="49" customWidth="1"/>
    <col min="12543" max="12543" width="12.125" style="49" customWidth="1"/>
    <col min="12544" max="12544" width="11" style="49"/>
    <col min="12545" max="12545" width="5.625" style="49" customWidth="1"/>
    <col min="12546" max="12546" width="9.75" style="49" customWidth="1"/>
    <col min="12547" max="12547" width="11" style="49"/>
    <col min="12548" max="12548" width="11.125" style="49" customWidth="1"/>
    <col min="12549" max="12549" width="5.75" style="49" customWidth="1"/>
    <col min="12550" max="12550" width="11.5" style="49" customWidth="1"/>
    <col min="12551" max="12551" width="5.75" style="49" customWidth="1"/>
    <col min="12552" max="12552" width="12" style="49" bestFit="1" customWidth="1"/>
    <col min="12553" max="12553" width="5.375" style="49" customWidth="1"/>
    <col min="12554" max="12554" width="12.375" style="49" customWidth="1"/>
    <col min="12555" max="12556" width="11" style="49"/>
    <col min="12557" max="12557" width="13.875" style="49" customWidth="1"/>
    <col min="12558" max="12794" width="11" style="49"/>
    <col min="12795" max="12795" width="15.75" style="49" bestFit="1" customWidth="1"/>
    <col min="12796" max="12796" width="26.125" style="49" customWidth="1"/>
    <col min="12797" max="12797" width="11" style="49" customWidth="1"/>
    <col min="12798" max="12798" width="12" style="49" customWidth="1"/>
    <col min="12799" max="12799" width="12.125" style="49" customWidth="1"/>
    <col min="12800" max="12800" width="11" style="49"/>
    <col min="12801" max="12801" width="5.625" style="49" customWidth="1"/>
    <col min="12802" max="12802" width="9.75" style="49" customWidth="1"/>
    <col min="12803" max="12803" width="11" style="49"/>
    <col min="12804" max="12804" width="11.125" style="49" customWidth="1"/>
    <col min="12805" max="12805" width="5.75" style="49" customWidth="1"/>
    <col min="12806" max="12806" width="11.5" style="49" customWidth="1"/>
    <col min="12807" max="12807" width="5.75" style="49" customWidth="1"/>
    <col min="12808" max="12808" width="12" style="49" bestFit="1" customWidth="1"/>
    <col min="12809" max="12809" width="5.375" style="49" customWidth="1"/>
    <col min="12810" max="12810" width="12.375" style="49" customWidth="1"/>
    <col min="12811" max="12812" width="11" style="49"/>
    <col min="12813" max="12813" width="13.875" style="49" customWidth="1"/>
    <col min="12814" max="13050" width="11" style="49"/>
    <col min="13051" max="13051" width="15.75" style="49" bestFit="1" customWidth="1"/>
    <col min="13052" max="13052" width="26.125" style="49" customWidth="1"/>
    <col min="13053" max="13053" width="11" style="49" customWidth="1"/>
    <col min="13054" max="13054" width="12" style="49" customWidth="1"/>
    <col min="13055" max="13055" width="12.125" style="49" customWidth="1"/>
    <col min="13056" max="13056" width="11" style="49"/>
    <col min="13057" max="13057" width="5.625" style="49" customWidth="1"/>
    <col min="13058" max="13058" width="9.75" style="49" customWidth="1"/>
    <col min="13059" max="13059" width="11" style="49"/>
    <col min="13060" max="13060" width="11.125" style="49" customWidth="1"/>
    <col min="13061" max="13061" width="5.75" style="49" customWidth="1"/>
    <col min="13062" max="13062" width="11.5" style="49" customWidth="1"/>
    <col min="13063" max="13063" width="5.75" style="49" customWidth="1"/>
    <col min="13064" max="13064" width="12" style="49" bestFit="1" customWidth="1"/>
    <col min="13065" max="13065" width="5.375" style="49" customWidth="1"/>
    <col min="13066" max="13066" width="12.375" style="49" customWidth="1"/>
    <col min="13067" max="13068" width="11" style="49"/>
    <col min="13069" max="13069" width="13.875" style="49" customWidth="1"/>
    <col min="13070" max="13306" width="11" style="49"/>
    <col min="13307" max="13307" width="15.75" style="49" bestFit="1" customWidth="1"/>
    <col min="13308" max="13308" width="26.125" style="49" customWidth="1"/>
    <col min="13309" max="13309" width="11" style="49" customWidth="1"/>
    <col min="13310" max="13310" width="12" style="49" customWidth="1"/>
    <col min="13311" max="13311" width="12.125" style="49" customWidth="1"/>
    <col min="13312" max="13312" width="11" style="49"/>
    <col min="13313" max="13313" width="5.625" style="49" customWidth="1"/>
    <col min="13314" max="13314" width="9.75" style="49" customWidth="1"/>
    <col min="13315" max="13315" width="11" style="49"/>
    <col min="13316" max="13316" width="11.125" style="49" customWidth="1"/>
    <col min="13317" max="13317" width="5.75" style="49" customWidth="1"/>
    <col min="13318" max="13318" width="11.5" style="49" customWidth="1"/>
    <col min="13319" max="13319" width="5.75" style="49" customWidth="1"/>
    <col min="13320" max="13320" width="12" style="49" bestFit="1" customWidth="1"/>
    <col min="13321" max="13321" width="5.375" style="49" customWidth="1"/>
    <col min="13322" max="13322" width="12.375" style="49" customWidth="1"/>
    <col min="13323" max="13324" width="11" style="49"/>
    <col min="13325" max="13325" width="13.875" style="49" customWidth="1"/>
    <col min="13326" max="13562" width="11" style="49"/>
    <col min="13563" max="13563" width="15.75" style="49" bestFit="1" customWidth="1"/>
    <col min="13564" max="13564" width="26.125" style="49" customWidth="1"/>
    <col min="13565" max="13565" width="11" style="49" customWidth="1"/>
    <col min="13566" max="13566" width="12" style="49" customWidth="1"/>
    <col min="13567" max="13567" width="12.125" style="49" customWidth="1"/>
    <col min="13568" max="13568" width="11" style="49"/>
    <col min="13569" max="13569" width="5.625" style="49" customWidth="1"/>
    <col min="13570" max="13570" width="9.75" style="49" customWidth="1"/>
    <col min="13571" max="13571" width="11" style="49"/>
    <col min="13572" max="13572" width="11.125" style="49" customWidth="1"/>
    <col min="13573" max="13573" width="5.75" style="49" customWidth="1"/>
    <col min="13574" max="13574" width="11.5" style="49" customWidth="1"/>
    <col min="13575" max="13575" width="5.75" style="49" customWidth="1"/>
    <col min="13576" max="13576" width="12" style="49" bestFit="1" customWidth="1"/>
    <col min="13577" max="13577" width="5.375" style="49" customWidth="1"/>
    <col min="13578" max="13578" width="12.375" style="49" customWidth="1"/>
    <col min="13579" max="13580" width="11" style="49"/>
    <col min="13581" max="13581" width="13.875" style="49" customWidth="1"/>
    <col min="13582" max="13818" width="11" style="49"/>
    <col min="13819" max="13819" width="15.75" style="49" bestFit="1" customWidth="1"/>
    <col min="13820" max="13820" width="26.125" style="49" customWidth="1"/>
    <col min="13821" max="13821" width="11" style="49" customWidth="1"/>
    <col min="13822" max="13822" width="12" style="49" customWidth="1"/>
    <col min="13823" max="13823" width="12.125" style="49" customWidth="1"/>
    <col min="13824" max="13824" width="11" style="49"/>
    <col min="13825" max="13825" width="5.625" style="49" customWidth="1"/>
    <col min="13826" max="13826" width="9.75" style="49" customWidth="1"/>
    <col min="13827" max="13827" width="11" style="49"/>
    <col min="13828" max="13828" width="11.125" style="49" customWidth="1"/>
    <col min="13829" max="13829" width="5.75" style="49" customWidth="1"/>
    <col min="13830" max="13830" width="11.5" style="49" customWidth="1"/>
    <col min="13831" max="13831" width="5.75" style="49" customWidth="1"/>
    <col min="13832" max="13832" width="12" style="49" bestFit="1" customWidth="1"/>
    <col min="13833" max="13833" width="5.375" style="49" customWidth="1"/>
    <col min="13834" max="13834" width="12.375" style="49" customWidth="1"/>
    <col min="13835" max="13836" width="11" style="49"/>
    <col min="13837" max="13837" width="13.875" style="49" customWidth="1"/>
    <col min="13838" max="14074" width="11" style="49"/>
    <col min="14075" max="14075" width="15.75" style="49" bestFit="1" customWidth="1"/>
    <col min="14076" max="14076" width="26.125" style="49" customWidth="1"/>
    <col min="14077" max="14077" width="11" style="49" customWidth="1"/>
    <col min="14078" max="14078" width="12" style="49" customWidth="1"/>
    <col min="14079" max="14079" width="12.125" style="49" customWidth="1"/>
    <col min="14080" max="14080" width="11" style="49"/>
    <col min="14081" max="14081" width="5.625" style="49" customWidth="1"/>
    <col min="14082" max="14082" width="9.75" style="49" customWidth="1"/>
    <col min="14083" max="14083" width="11" style="49"/>
    <col min="14084" max="14084" width="11.125" style="49" customWidth="1"/>
    <col min="14085" max="14085" width="5.75" style="49" customWidth="1"/>
    <col min="14086" max="14086" width="11.5" style="49" customWidth="1"/>
    <col min="14087" max="14087" width="5.75" style="49" customWidth="1"/>
    <col min="14088" max="14088" width="12" style="49" bestFit="1" customWidth="1"/>
    <col min="14089" max="14089" width="5.375" style="49" customWidth="1"/>
    <col min="14090" max="14090" width="12.375" style="49" customWidth="1"/>
    <col min="14091" max="14092" width="11" style="49"/>
    <col min="14093" max="14093" width="13.875" style="49" customWidth="1"/>
    <col min="14094" max="14330" width="11" style="49"/>
    <col min="14331" max="14331" width="15.75" style="49" bestFit="1" customWidth="1"/>
    <col min="14332" max="14332" width="26.125" style="49" customWidth="1"/>
    <col min="14333" max="14333" width="11" style="49" customWidth="1"/>
    <col min="14334" max="14334" width="12" style="49" customWidth="1"/>
    <col min="14335" max="14335" width="12.125" style="49" customWidth="1"/>
    <col min="14336" max="14336" width="11" style="49"/>
    <col min="14337" max="14337" width="5.625" style="49" customWidth="1"/>
    <col min="14338" max="14338" width="9.75" style="49" customWidth="1"/>
    <col min="14339" max="14339" width="11" style="49"/>
    <col min="14340" max="14340" width="11.125" style="49" customWidth="1"/>
    <col min="14341" max="14341" width="5.75" style="49" customWidth="1"/>
    <col min="14342" max="14342" width="11.5" style="49" customWidth="1"/>
    <col min="14343" max="14343" width="5.75" style="49" customWidth="1"/>
    <col min="14344" max="14344" width="12" style="49" bestFit="1" customWidth="1"/>
    <col min="14345" max="14345" width="5.375" style="49" customWidth="1"/>
    <col min="14346" max="14346" width="12.375" style="49" customWidth="1"/>
    <col min="14347" max="14348" width="11" style="49"/>
    <col min="14349" max="14349" width="13.875" style="49" customWidth="1"/>
    <col min="14350" max="14586" width="11" style="49"/>
    <col min="14587" max="14587" width="15.75" style="49" bestFit="1" customWidth="1"/>
    <col min="14588" max="14588" width="26.125" style="49" customWidth="1"/>
    <col min="14589" max="14589" width="11" style="49" customWidth="1"/>
    <col min="14590" max="14590" width="12" style="49" customWidth="1"/>
    <col min="14591" max="14591" width="12.125" style="49" customWidth="1"/>
    <col min="14592" max="14592" width="11" style="49"/>
    <col min="14593" max="14593" width="5.625" style="49" customWidth="1"/>
    <col min="14594" max="14594" width="9.75" style="49" customWidth="1"/>
    <col min="14595" max="14595" width="11" style="49"/>
    <col min="14596" max="14596" width="11.125" style="49" customWidth="1"/>
    <col min="14597" max="14597" width="5.75" style="49" customWidth="1"/>
    <col min="14598" max="14598" width="11.5" style="49" customWidth="1"/>
    <col min="14599" max="14599" width="5.75" style="49" customWidth="1"/>
    <col min="14600" max="14600" width="12" style="49" bestFit="1" customWidth="1"/>
    <col min="14601" max="14601" width="5.375" style="49" customWidth="1"/>
    <col min="14602" max="14602" width="12.375" style="49" customWidth="1"/>
    <col min="14603" max="14604" width="11" style="49"/>
    <col min="14605" max="14605" width="13.875" style="49" customWidth="1"/>
    <col min="14606" max="14842" width="11" style="49"/>
    <col min="14843" max="14843" width="15.75" style="49" bestFit="1" customWidth="1"/>
    <col min="14844" max="14844" width="26.125" style="49" customWidth="1"/>
    <col min="14845" max="14845" width="11" style="49" customWidth="1"/>
    <col min="14846" max="14846" width="12" style="49" customWidth="1"/>
    <col min="14847" max="14847" width="12.125" style="49" customWidth="1"/>
    <col min="14848" max="14848" width="11" style="49"/>
    <col min="14849" max="14849" width="5.625" style="49" customWidth="1"/>
    <col min="14850" max="14850" width="9.75" style="49" customWidth="1"/>
    <col min="14851" max="14851" width="11" style="49"/>
    <col min="14852" max="14852" width="11.125" style="49" customWidth="1"/>
    <col min="14853" max="14853" width="5.75" style="49" customWidth="1"/>
    <col min="14854" max="14854" width="11.5" style="49" customWidth="1"/>
    <col min="14855" max="14855" width="5.75" style="49" customWidth="1"/>
    <col min="14856" max="14856" width="12" style="49" bestFit="1" customWidth="1"/>
    <col min="14857" max="14857" width="5.375" style="49" customWidth="1"/>
    <col min="14858" max="14858" width="12.375" style="49" customWidth="1"/>
    <col min="14859" max="14860" width="11" style="49"/>
    <col min="14861" max="14861" width="13.875" style="49" customWidth="1"/>
    <col min="14862" max="15098" width="11" style="49"/>
    <col min="15099" max="15099" width="15.75" style="49" bestFit="1" customWidth="1"/>
    <col min="15100" max="15100" width="26.125" style="49" customWidth="1"/>
    <col min="15101" max="15101" width="11" style="49" customWidth="1"/>
    <col min="15102" max="15102" width="12" style="49" customWidth="1"/>
    <col min="15103" max="15103" width="12.125" style="49" customWidth="1"/>
    <col min="15104" max="15104" width="11" style="49"/>
    <col min="15105" max="15105" width="5.625" style="49" customWidth="1"/>
    <col min="15106" max="15106" width="9.75" style="49" customWidth="1"/>
    <col min="15107" max="15107" width="11" style="49"/>
    <col min="15108" max="15108" width="11.125" style="49" customWidth="1"/>
    <col min="15109" max="15109" width="5.75" style="49" customWidth="1"/>
    <col min="15110" max="15110" width="11.5" style="49" customWidth="1"/>
    <col min="15111" max="15111" width="5.75" style="49" customWidth="1"/>
    <col min="15112" max="15112" width="12" style="49" bestFit="1" customWidth="1"/>
    <col min="15113" max="15113" width="5.375" style="49" customWidth="1"/>
    <col min="15114" max="15114" width="12.375" style="49" customWidth="1"/>
    <col min="15115" max="15116" width="11" style="49"/>
    <col min="15117" max="15117" width="13.875" style="49" customWidth="1"/>
    <col min="15118" max="15354" width="11" style="49"/>
    <col min="15355" max="15355" width="15.75" style="49" bestFit="1" customWidth="1"/>
    <col min="15356" max="15356" width="26.125" style="49" customWidth="1"/>
    <col min="15357" max="15357" width="11" style="49" customWidth="1"/>
    <col min="15358" max="15358" width="12" style="49" customWidth="1"/>
    <col min="15359" max="15359" width="12.125" style="49" customWidth="1"/>
    <col min="15360" max="15360" width="11" style="49"/>
    <col min="15361" max="15361" width="5.625" style="49" customWidth="1"/>
    <col min="15362" max="15362" width="9.75" style="49" customWidth="1"/>
    <col min="15363" max="15363" width="11" style="49"/>
    <col min="15364" max="15364" width="11.125" style="49" customWidth="1"/>
    <col min="15365" max="15365" width="5.75" style="49" customWidth="1"/>
    <col min="15366" max="15366" width="11.5" style="49" customWidth="1"/>
    <col min="15367" max="15367" width="5.75" style="49" customWidth="1"/>
    <col min="15368" max="15368" width="12" style="49" bestFit="1" customWidth="1"/>
    <col min="15369" max="15369" width="5.375" style="49" customWidth="1"/>
    <col min="15370" max="15370" width="12.375" style="49" customWidth="1"/>
    <col min="15371" max="15372" width="11" style="49"/>
    <col min="15373" max="15373" width="13.875" style="49" customWidth="1"/>
    <col min="15374" max="15610" width="11" style="49"/>
    <col min="15611" max="15611" width="15.75" style="49" bestFit="1" customWidth="1"/>
    <col min="15612" max="15612" width="26.125" style="49" customWidth="1"/>
    <col min="15613" max="15613" width="11" style="49" customWidth="1"/>
    <col min="15614" max="15614" width="12" style="49" customWidth="1"/>
    <col min="15615" max="15615" width="12.125" style="49" customWidth="1"/>
    <col min="15616" max="15616" width="11" style="49"/>
    <col min="15617" max="15617" width="5.625" style="49" customWidth="1"/>
    <col min="15618" max="15618" width="9.75" style="49" customWidth="1"/>
    <col min="15619" max="15619" width="11" style="49"/>
    <col min="15620" max="15620" width="11.125" style="49" customWidth="1"/>
    <col min="15621" max="15621" width="5.75" style="49" customWidth="1"/>
    <col min="15622" max="15622" width="11.5" style="49" customWidth="1"/>
    <col min="15623" max="15623" width="5.75" style="49" customWidth="1"/>
    <col min="15624" max="15624" width="12" style="49" bestFit="1" customWidth="1"/>
    <col min="15625" max="15625" width="5.375" style="49" customWidth="1"/>
    <col min="15626" max="15626" width="12.375" style="49" customWidth="1"/>
    <col min="15627" max="15628" width="11" style="49"/>
    <col min="15629" max="15629" width="13.875" style="49" customWidth="1"/>
    <col min="15630" max="15866" width="11" style="49"/>
    <col min="15867" max="15867" width="15.75" style="49" bestFit="1" customWidth="1"/>
    <col min="15868" max="15868" width="26.125" style="49" customWidth="1"/>
    <col min="15869" max="15869" width="11" style="49" customWidth="1"/>
    <col min="15870" max="15870" width="12" style="49" customWidth="1"/>
    <col min="15871" max="15871" width="12.125" style="49" customWidth="1"/>
    <col min="15872" max="15872" width="11" style="49"/>
    <col min="15873" max="15873" width="5.625" style="49" customWidth="1"/>
    <col min="15874" max="15874" width="9.75" style="49" customWidth="1"/>
    <col min="15875" max="15875" width="11" style="49"/>
    <col min="15876" max="15876" width="11.125" style="49" customWidth="1"/>
    <col min="15877" max="15877" width="5.75" style="49" customWidth="1"/>
    <col min="15878" max="15878" width="11.5" style="49" customWidth="1"/>
    <col min="15879" max="15879" width="5.75" style="49" customWidth="1"/>
    <col min="15880" max="15880" width="12" style="49" bestFit="1" customWidth="1"/>
    <col min="15881" max="15881" width="5.375" style="49" customWidth="1"/>
    <col min="15882" max="15882" width="12.375" style="49" customWidth="1"/>
    <col min="15883" max="15884" width="11" style="49"/>
    <col min="15885" max="15885" width="13.875" style="49" customWidth="1"/>
    <col min="15886" max="16122" width="11" style="49"/>
    <col min="16123" max="16123" width="15.75" style="49" bestFit="1" customWidth="1"/>
    <col min="16124" max="16124" width="26.125" style="49" customWidth="1"/>
    <col min="16125" max="16125" width="11" style="49" customWidth="1"/>
    <col min="16126" max="16126" width="12" style="49" customWidth="1"/>
    <col min="16127" max="16127" width="12.125" style="49" customWidth="1"/>
    <col min="16128" max="16128" width="11" style="49"/>
    <col min="16129" max="16129" width="5.625" style="49" customWidth="1"/>
    <col min="16130" max="16130" width="9.75" style="49" customWidth="1"/>
    <col min="16131" max="16131" width="11" style="49"/>
    <col min="16132" max="16132" width="11.125" style="49" customWidth="1"/>
    <col min="16133" max="16133" width="5.75" style="49" customWidth="1"/>
    <col min="16134" max="16134" width="11.5" style="49" customWidth="1"/>
    <col min="16135" max="16135" width="5.75" style="49" customWidth="1"/>
    <col min="16136" max="16136" width="12" style="49" bestFit="1" customWidth="1"/>
    <col min="16137" max="16137" width="5.375" style="49" customWidth="1"/>
    <col min="16138" max="16138" width="12.375" style="49" customWidth="1"/>
    <col min="16139" max="16140" width="11" style="49"/>
    <col min="16141" max="16141" width="13.875" style="49" customWidth="1"/>
    <col min="16142" max="16384" width="11" style="49"/>
  </cols>
  <sheetData>
    <row r="1" spans="1:16" x14ac:dyDescent="0.25">
      <c r="A1" s="47"/>
      <c r="B1" s="48"/>
      <c r="C1" s="48"/>
      <c r="D1" s="216" t="s">
        <v>1250</v>
      </c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</row>
    <row r="2" spans="1:16" x14ac:dyDescent="0.25">
      <c r="A2" s="213" t="s">
        <v>306</v>
      </c>
      <c r="B2" s="213"/>
      <c r="C2" s="50"/>
      <c r="D2" s="217" t="s">
        <v>1334</v>
      </c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</row>
    <row r="3" spans="1:16" x14ac:dyDescent="0.25">
      <c r="A3" s="213" t="s">
        <v>308</v>
      </c>
      <c r="B3" s="213"/>
      <c r="C3" s="50"/>
      <c r="D3" s="217" t="s">
        <v>1328</v>
      </c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</row>
    <row r="4" spans="1:16" ht="27.75" thickBot="1" x14ac:dyDescent="0.3">
      <c r="A4" s="51"/>
      <c r="B4" s="52"/>
      <c r="C4" s="50"/>
      <c r="D4" s="215" t="s">
        <v>4</v>
      </c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</row>
    <row r="5" spans="1:16" x14ac:dyDescent="0.25">
      <c r="A5" s="218" t="s">
        <v>5</v>
      </c>
      <c r="B5" s="219"/>
      <c r="C5" s="220" t="s">
        <v>309</v>
      </c>
      <c r="D5" s="222" t="s">
        <v>0</v>
      </c>
      <c r="E5" s="222"/>
      <c r="F5" s="222"/>
      <c r="G5" s="222"/>
      <c r="H5" s="222"/>
      <c r="I5" s="219"/>
      <c r="J5" s="223" t="s">
        <v>310</v>
      </c>
      <c r="K5" s="222"/>
      <c r="L5" s="222"/>
      <c r="M5" s="222"/>
      <c r="N5" s="222"/>
      <c r="O5" s="222"/>
      <c r="P5" s="219" t="s">
        <v>311</v>
      </c>
    </row>
    <row r="6" spans="1:16" ht="16.5" thickBot="1" x14ac:dyDescent="0.3">
      <c r="A6" s="53" t="s">
        <v>8</v>
      </c>
      <c r="B6" s="54" t="s">
        <v>9</v>
      </c>
      <c r="C6" s="221"/>
      <c r="D6" s="55" t="s">
        <v>10</v>
      </c>
      <c r="E6" s="55" t="s">
        <v>312</v>
      </c>
      <c r="F6" s="55" t="s">
        <v>313</v>
      </c>
      <c r="G6" s="55" t="s">
        <v>6</v>
      </c>
      <c r="H6" s="55" t="s">
        <v>314</v>
      </c>
      <c r="I6" s="54" t="s">
        <v>315</v>
      </c>
      <c r="J6" s="56" t="s">
        <v>316</v>
      </c>
      <c r="K6" s="55" t="s">
        <v>317</v>
      </c>
      <c r="L6" s="55" t="s">
        <v>318</v>
      </c>
      <c r="M6" s="55" t="s">
        <v>317</v>
      </c>
      <c r="N6" s="55" t="s">
        <v>319</v>
      </c>
      <c r="O6" s="55" t="s">
        <v>14</v>
      </c>
      <c r="P6" s="224"/>
    </row>
    <row r="7" spans="1:16" x14ac:dyDescent="0.25">
      <c r="A7" s="57"/>
      <c r="B7" s="58" t="s">
        <v>320</v>
      </c>
      <c r="C7" s="59"/>
      <c r="D7" s="60">
        <f>SUM(D8+D1376)</f>
        <v>35791412000</v>
      </c>
      <c r="E7" s="60">
        <f>SUM(E8+E1376)</f>
        <v>0</v>
      </c>
      <c r="F7" s="61">
        <f>SUM(D7+E7)</f>
        <v>35791412000</v>
      </c>
      <c r="G7" s="62">
        <f>IF(OR(F7=0,F$7=0),0,F7/F$7)*100</f>
        <v>100</v>
      </c>
      <c r="H7" s="60">
        <f>SUM(H8+H1376)</f>
        <v>0</v>
      </c>
      <c r="I7" s="63">
        <f>SUM(F7-H7)</f>
        <v>35791412000</v>
      </c>
      <c r="J7" s="60">
        <f>SUM(J8+J1376)</f>
        <v>5130664175</v>
      </c>
      <c r="K7" s="62">
        <f>IF(OR(J7=0,F7=0),0,J7/F7)*100</f>
        <v>14.334902951020764</v>
      </c>
      <c r="L7" s="61">
        <f>SUM(N7-J7)</f>
        <v>8808778094</v>
      </c>
      <c r="M7" s="62">
        <f>IF(OR(L7=0,F7=0),0,L7/F7)*100</f>
        <v>24.611429395409157</v>
      </c>
      <c r="N7" s="60">
        <f>SUM(N8+N1376)</f>
        <v>13939442269</v>
      </c>
      <c r="O7" s="62">
        <f>IF(OR(N7=0,F7=0),0,N7/F7)*100</f>
        <v>38.946332346429919</v>
      </c>
      <c r="P7" s="63">
        <f>SUM(F7-N7)</f>
        <v>21851969731</v>
      </c>
    </row>
    <row r="8" spans="1:16" x14ac:dyDescent="0.25">
      <c r="A8" s="66">
        <v>3</v>
      </c>
      <c r="B8" s="67" t="s">
        <v>321</v>
      </c>
      <c r="C8" s="68"/>
      <c r="D8" s="69">
        <f>SUM(D9+D190+D375+D395)</f>
        <v>35791412000</v>
      </c>
      <c r="E8" s="69">
        <f>SUM(E9+E190+E375+E395)</f>
        <v>0</v>
      </c>
      <c r="F8" s="70">
        <f t="shared" ref="F8:F71" si="0">SUM(D8+E8)</f>
        <v>35791412000</v>
      </c>
      <c r="G8" s="20">
        <f t="shared" ref="G8:G71" si="1">IF(OR(F8=0,F$7=0),0,F8/F$7)*100</f>
        <v>100</v>
      </c>
      <c r="H8" s="69">
        <f>SUM(H9+H190+H375+H395)</f>
        <v>0</v>
      </c>
      <c r="I8" s="71">
        <f t="shared" ref="I8:I71" si="2">SUM(F8-H8)</f>
        <v>35791412000</v>
      </c>
      <c r="J8" s="69">
        <f>SUM(J9+J190+J375+J395)</f>
        <v>5130664175</v>
      </c>
      <c r="K8" s="20">
        <f t="shared" ref="K8:K71" si="3">IF(OR(J8=0,F8=0),0,J8/F8)*100</f>
        <v>14.334902951020764</v>
      </c>
      <c r="L8" s="70">
        <f t="shared" ref="L8:L79" si="4">SUM(N8-J8)</f>
        <v>8808778094</v>
      </c>
      <c r="M8" s="20">
        <f t="shared" ref="M8:M71" si="5">IF(OR(L8=0,F8=0),0,L8/F8)*100</f>
        <v>24.611429395409157</v>
      </c>
      <c r="N8" s="69">
        <f>SUM(N9+N190+N375+N395)</f>
        <v>13939442269</v>
      </c>
      <c r="O8" s="20">
        <f t="shared" ref="O8:O71" si="6">IF(OR(N8=0,F8=0),0,N8/F8)*100</f>
        <v>38.946332346429919</v>
      </c>
      <c r="P8" s="71">
        <f t="shared" ref="P8:P79" si="7">SUM(F8-N8)</f>
        <v>21851969731</v>
      </c>
    </row>
    <row r="9" spans="1:16" x14ac:dyDescent="0.25">
      <c r="A9" s="66">
        <v>31</v>
      </c>
      <c r="B9" s="67" t="s">
        <v>322</v>
      </c>
      <c r="C9" s="68"/>
      <c r="D9" s="69">
        <f>SUM(D10+D64+D109+D185+D187+D186)</f>
        <v>7504000000</v>
      </c>
      <c r="E9" s="69">
        <f>SUM(E10+E64+E109+E185+E187+E186)</f>
        <v>0</v>
      </c>
      <c r="F9" s="70">
        <f t="shared" si="0"/>
        <v>7504000000</v>
      </c>
      <c r="G9" s="20">
        <f t="shared" si="1"/>
        <v>20.965923333787444</v>
      </c>
      <c r="H9" s="69">
        <f>SUM(H10+H64+H109+H185+H187+H186)</f>
        <v>0</v>
      </c>
      <c r="I9" s="71">
        <f t="shared" si="2"/>
        <v>7504000000</v>
      </c>
      <c r="J9" s="69">
        <f>SUM(J10+J64+J109+J185+J187+J186)</f>
        <v>1461320802</v>
      </c>
      <c r="K9" s="20">
        <f t="shared" si="3"/>
        <v>19.473891284648186</v>
      </c>
      <c r="L9" s="70">
        <f t="shared" si="4"/>
        <v>2015180470</v>
      </c>
      <c r="M9" s="20">
        <f t="shared" si="5"/>
        <v>26.854750399786781</v>
      </c>
      <c r="N9" s="69">
        <f>SUM(N10+N64+N109+N185+N187+N186)</f>
        <v>3476501272</v>
      </c>
      <c r="O9" s="20">
        <f t="shared" si="6"/>
        <v>46.32864168443497</v>
      </c>
      <c r="P9" s="71">
        <f t="shared" si="7"/>
        <v>4027498728</v>
      </c>
    </row>
    <row r="10" spans="1:16" x14ac:dyDescent="0.25">
      <c r="A10" s="66">
        <v>311</v>
      </c>
      <c r="B10" s="67" t="s">
        <v>323</v>
      </c>
      <c r="C10" s="68"/>
      <c r="D10" s="69">
        <f>SUM(D11+D37+D46)</f>
        <v>3787427000</v>
      </c>
      <c r="E10" s="69">
        <f>SUM(E11+E37+E46)</f>
        <v>-120000000</v>
      </c>
      <c r="F10" s="70">
        <f t="shared" si="0"/>
        <v>3667427000</v>
      </c>
      <c r="G10" s="20">
        <f t="shared" si="1"/>
        <v>10.246667552540258</v>
      </c>
      <c r="H10" s="69">
        <f>SUM(H11+H37+H46)</f>
        <v>0</v>
      </c>
      <c r="I10" s="71">
        <f t="shared" si="2"/>
        <v>3667427000</v>
      </c>
      <c r="J10" s="69">
        <f>SUM(J11+J37+J46)</f>
        <v>694621139</v>
      </c>
      <c r="K10" s="20">
        <f t="shared" si="3"/>
        <v>18.940285355373128</v>
      </c>
      <c r="L10" s="70">
        <f t="shared" si="4"/>
        <v>477722473</v>
      </c>
      <c r="M10" s="20">
        <f t="shared" si="5"/>
        <v>13.026093580049448</v>
      </c>
      <c r="N10" s="69">
        <f>SUM(N11+N37+N46)</f>
        <v>1172343612</v>
      </c>
      <c r="O10" s="20">
        <f t="shared" si="6"/>
        <v>31.966378935422572</v>
      </c>
      <c r="P10" s="71">
        <f t="shared" si="7"/>
        <v>2495083388</v>
      </c>
    </row>
    <row r="11" spans="1:16" x14ac:dyDescent="0.25">
      <c r="A11" s="72">
        <v>31101</v>
      </c>
      <c r="B11" s="31" t="s">
        <v>324</v>
      </c>
      <c r="C11" s="73"/>
      <c r="D11" s="74">
        <f>SUM(D12:D36)-D30</f>
        <v>2158227000</v>
      </c>
      <c r="E11" s="74">
        <f>SUM(E12:E36)-E30</f>
        <v>-120000000</v>
      </c>
      <c r="F11" s="75">
        <f t="shared" si="0"/>
        <v>2038227000</v>
      </c>
      <c r="G11" s="25">
        <f t="shared" si="1"/>
        <v>5.6947376091225461</v>
      </c>
      <c r="H11" s="74">
        <f>SUM(H12:H36)-H30</f>
        <v>0</v>
      </c>
      <c r="I11" s="76">
        <f t="shared" si="2"/>
        <v>2038227000</v>
      </c>
      <c r="J11" s="74">
        <f>SUM(J12:J36)-J30</f>
        <v>438736957</v>
      </c>
      <c r="K11" s="25">
        <f t="shared" si="3"/>
        <v>21.525421702293219</v>
      </c>
      <c r="L11" s="75">
        <f t="shared" si="4"/>
        <v>0</v>
      </c>
      <c r="M11" s="25">
        <f t="shared" si="5"/>
        <v>0</v>
      </c>
      <c r="N11" s="74">
        <f>SUM(N12:N36)-N30</f>
        <v>438736957</v>
      </c>
      <c r="O11" s="25">
        <f t="shared" si="6"/>
        <v>21.525421702293219</v>
      </c>
      <c r="P11" s="76">
        <f t="shared" si="7"/>
        <v>1599490043</v>
      </c>
    </row>
    <row r="12" spans="1:16" x14ac:dyDescent="0.25">
      <c r="A12" s="72">
        <v>3110101</v>
      </c>
      <c r="B12" s="31" t="s">
        <v>325</v>
      </c>
      <c r="C12" s="73"/>
      <c r="D12" s="64">
        <v>1501728000</v>
      </c>
      <c r="E12" s="64"/>
      <c r="F12" s="75">
        <f t="shared" si="0"/>
        <v>1501728000</v>
      </c>
      <c r="G12" s="25">
        <f t="shared" si="1"/>
        <v>4.1957774675109212</v>
      </c>
      <c r="H12" s="64"/>
      <c r="I12" s="76">
        <f t="shared" si="2"/>
        <v>1501728000</v>
      </c>
      <c r="J12" s="64">
        <v>348074034</v>
      </c>
      <c r="K12" s="25">
        <f t="shared" si="3"/>
        <v>23.178234274116218</v>
      </c>
      <c r="L12" s="75">
        <f t="shared" si="4"/>
        <v>0</v>
      </c>
      <c r="M12" s="25">
        <f t="shared" si="5"/>
        <v>0</v>
      </c>
      <c r="N12" s="64">
        <v>348074034</v>
      </c>
      <c r="O12" s="25">
        <f t="shared" si="6"/>
        <v>23.178234274116218</v>
      </c>
      <c r="P12" s="76">
        <f t="shared" si="7"/>
        <v>1153653966</v>
      </c>
    </row>
    <row r="13" spans="1:16" x14ac:dyDescent="0.25">
      <c r="A13" s="72">
        <v>3110104</v>
      </c>
      <c r="B13" s="31" t="s">
        <v>326</v>
      </c>
      <c r="C13" s="73"/>
      <c r="D13" s="64">
        <v>79000000</v>
      </c>
      <c r="E13" s="64"/>
      <c r="F13" s="75">
        <f t="shared" si="0"/>
        <v>79000000</v>
      </c>
      <c r="G13" s="25">
        <f t="shared" si="1"/>
        <v>0.22072334000122709</v>
      </c>
      <c r="H13" s="64"/>
      <c r="I13" s="76">
        <f t="shared" si="2"/>
        <v>79000000</v>
      </c>
      <c r="J13" s="64">
        <v>20794483</v>
      </c>
      <c r="K13" s="25">
        <f t="shared" si="3"/>
        <v>26.322130379746834</v>
      </c>
      <c r="L13" s="75">
        <f t="shared" si="4"/>
        <v>0</v>
      </c>
      <c r="M13" s="25">
        <f t="shared" si="5"/>
        <v>0</v>
      </c>
      <c r="N13" s="64">
        <v>20794483</v>
      </c>
      <c r="O13" s="25">
        <f t="shared" si="6"/>
        <v>26.322130379746834</v>
      </c>
      <c r="P13" s="76">
        <f t="shared" si="7"/>
        <v>58205517</v>
      </c>
    </row>
    <row r="14" spans="1:16" ht="26.25" hidden="1" x14ac:dyDescent="0.25">
      <c r="A14" s="72">
        <v>3110105</v>
      </c>
      <c r="B14" s="31" t="s">
        <v>327</v>
      </c>
      <c r="C14" s="73"/>
      <c r="D14" s="64"/>
      <c r="E14" s="64"/>
      <c r="F14" s="75">
        <f t="shared" si="0"/>
        <v>0</v>
      </c>
      <c r="G14" s="25">
        <f t="shared" si="1"/>
        <v>0</v>
      </c>
      <c r="H14" s="64"/>
      <c r="I14" s="76">
        <f t="shared" si="2"/>
        <v>0</v>
      </c>
      <c r="J14" s="64"/>
      <c r="K14" s="25">
        <f t="shared" si="3"/>
        <v>0</v>
      </c>
      <c r="L14" s="75">
        <f t="shared" si="4"/>
        <v>0</v>
      </c>
      <c r="M14" s="25">
        <f t="shared" si="5"/>
        <v>0</v>
      </c>
      <c r="N14" s="64"/>
      <c r="O14" s="25">
        <f t="shared" si="6"/>
        <v>0</v>
      </c>
      <c r="P14" s="76">
        <f t="shared" si="7"/>
        <v>0</v>
      </c>
    </row>
    <row r="15" spans="1:16" hidden="1" x14ac:dyDescent="0.25">
      <c r="A15" s="72">
        <v>3110106</v>
      </c>
      <c r="B15" s="31" t="s">
        <v>328</v>
      </c>
      <c r="C15" s="73"/>
      <c r="D15" s="64"/>
      <c r="E15" s="64"/>
      <c r="F15" s="75">
        <f t="shared" si="0"/>
        <v>0</v>
      </c>
      <c r="G15" s="25">
        <f t="shared" si="1"/>
        <v>0</v>
      </c>
      <c r="H15" s="64"/>
      <c r="I15" s="76">
        <f t="shared" si="2"/>
        <v>0</v>
      </c>
      <c r="J15" s="64"/>
      <c r="K15" s="25">
        <f t="shared" si="3"/>
        <v>0</v>
      </c>
      <c r="L15" s="75">
        <f t="shared" si="4"/>
        <v>0</v>
      </c>
      <c r="M15" s="25">
        <f t="shared" si="5"/>
        <v>0</v>
      </c>
      <c r="N15" s="64"/>
      <c r="O15" s="25">
        <f t="shared" si="6"/>
        <v>0</v>
      </c>
      <c r="P15" s="76">
        <f t="shared" si="7"/>
        <v>0</v>
      </c>
    </row>
    <row r="16" spans="1:16" hidden="1" x14ac:dyDescent="0.25">
      <c r="A16" s="72">
        <v>3110107</v>
      </c>
      <c r="B16" s="31" t="s">
        <v>329</v>
      </c>
      <c r="C16" s="73"/>
      <c r="D16" s="64"/>
      <c r="E16" s="64"/>
      <c r="F16" s="75">
        <f t="shared" si="0"/>
        <v>0</v>
      </c>
      <c r="G16" s="25">
        <f t="shared" si="1"/>
        <v>0</v>
      </c>
      <c r="H16" s="64"/>
      <c r="I16" s="76">
        <f t="shared" si="2"/>
        <v>0</v>
      </c>
      <c r="J16" s="64"/>
      <c r="K16" s="25">
        <f t="shared" si="3"/>
        <v>0</v>
      </c>
      <c r="L16" s="75">
        <f t="shared" si="4"/>
        <v>0</v>
      </c>
      <c r="M16" s="25">
        <f t="shared" si="5"/>
        <v>0</v>
      </c>
      <c r="N16" s="64"/>
      <c r="O16" s="25">
        <f t="shared" si="6"/>
        <v>0</v>
      </c>
      <c r="P16" s="76">
        <f t="shared" si="7"/>
        <v>0</v>
      </c>
    </row>
    <row r="17" spans="1:16" x14ac:dyDescent="0.25">
      <c r="A17" s="72">
        <v>3110108</v>
      </c>
      <c r="B17" s="31" t="s">
        <v>330</v>
      </c>
      <c r="C17" s="73"/>
      <c r="D17" s="64">
        <v>20000000</v>
      </c>
      <c r="E17" s="64"/>
      <c r="F17" s="75">
        <f t="shared" si="0"/>
        <v>20000000</v>
      </c>
      <c r="G17" s="25">
        <f t="shared" si="1"/>
        <v>5.5879326582589137E-2</v>
      </c>
      <c r="H17" s="64"/>
      <c r="I17" s="76">
        <f t="shared" si="2"/>
        <v>20000000</v>
      </c>
      <c r="J17" s="64">
        <v>2426989</v>
      </c>
      <c r="K17" s="25">
        <f t="shared" si="3"/>
        <v>12.134945</v>
      </c>
      <c r="L17" s="75">
        <f t="shared" si="4"/>
        <v>0</v>
      </c>
      <c r="M17" s="25">
        <f t="shared" si="5"/>
        <v>0</v>
      </c>
      <c r="N17" s="64">
        <v>2426989</v>
      </c>
      <c r="O17" s="25">
        <f t="shared" si="6"/>
        <v>12.134945</v>
      </c>
      <c r="P17" s="76">
        <f t="shared" si="7"/>
        <v>17573011</v>
      </c>
    </row>
    <row r="18" spans="1:16" hidden="1" x14ac:dyDescent="0.25">
      <c r="A18" s="72">
        <v>3110111</v>
      </c>
      <c r="B18" s="31" t="s">
        <v>331</v>
      </c>
      <c r="C18" s="73"/>
      <c r="D18" s="64"/>
      <c r="E18" s="64"/>
      <c r="F18" s="75">
        <f t="shared" si="0"/>
        <v>0</v>
      </c>
      <c r="G18" s="25">
        <f t="shared" si="1"/>
        <v>0</v>
      </c>
      <c r="H18" s="64"/>
      <c r="I18" s="76">
        <f t="shared" si="2"/>
        <v>0</v>
      </c>
      <c r="J18" s="64"/>
      <c r="K18" s="25">
        <f t="shared" si="3"/>
        <v>0</v>
      </c>
      <c r="L18" s="75">
        <f t="shared" si="4"/>
        <v>0</v>
      </c>
      <c r="M18" s="25">
        <f t="shared" si="5"/>
        <v>0</v>
      </c>
      <c r="N18" s="64"/>
      <c r="O18" s="25">
        <f t="shared" si="6"/>
        <v>0</v>
      </c>
      <c r="P18" s="76">
        <f t="shared" si="7"/>
        <v>0</v>
      </c>
    </row>
    <row r="19" spans="1:16" x14ac:dyDescent="0.25">
      <c r="A19" s="72">
        <v>3110112</v>
      </c>
      <c r="B19" s="31" t="s">
        <v>332</v>
      </c>
      <c r="C19" s="73"/>
      <c r="D19" s="64">
        <v>70000000</v>
      </c>
      <c r="E19" s="64"/>
      <c r="F19" s="75">
        <f t="shared" si="0"/>
        <v>70000000</v>
      </c>
      <c r="G19" s="25">
        <f t="shared" si="1"/>
        <v>0.195577643039062</v>
      </c>
      <c r="H19" s="64"/>
      <c r="I19" s="76">
        <f t="shared" si="2"/>
        <v>70000000</v>
      </c>
      <c r="J19" s="64">
        <v>3655046</v>
      </c>
      <c r="K19" s="25">
        <f t="shared" si="3"/>
        <v>5.2214942857142859</v>
      </c>
      <c r="L19" s="75">
        <f t="shared" si="4"/>
        <v>0</v>
      </c>
      <c r="M19" s="25">
        <f t="shared" si="5"/>
        <v>0</v>
      </c>
      <c r="N19" s="64">
        <v>3655046</v>
      </c>
      <c r="O19" s="25">
        <f t="shared" si="6"/>
        <v>5.2214942857142859</v>
      </c>
      <c r="P19" s="76">
        <f t="shared" si="7"/>
        <v>66344954</v>
      </c>
    </row>
    <row r="20" spans="1:16" x14ac:dyDescent="0.25">
      <c r="A20" s="72">
        <v>3110113</v>
      </c>
      <c r="B20" s="31" t="s">
        <v>333</v>
      </c>
      <c r="C20" s="73"/>
      <c r="D20" s="64">
        <v>130000000</v>
      </c>
      <c r="E20" s="64">
        <v>-120000000</v>
      </c>
      <c r="F20" s="75">
        <f t="shared" si="0"/>
        <v>10000000</v>
      </c>
      <c r="G20" s="25">
        <f t="shared" si="1"/>
        <v>2.7939663291294568E-2</v>
      </c>
      <c r="H20" s="64"/>
      <c r="I20" s="76">
        <f t="shared" si="2"/>
        <v>10000000</v>
      </c>
      <c r="J20" s="64">
        <v>3182695</v>
      </c>
      <c r="K20" s="25">
        <f t="shared" si="3"/>
        <v>31.826949999999997</v>
      </c>
      <c r="L20" s="75">
        <f t="shared" si="4"/>
        <v>0</v>
      </c>
      <c r="M20" s="25">
        <f t="shared" si="5"/>
        <v>0</v>
      </c>
      <c r="N20" s="64">
        <v>3182695</v>
      </c>
      <c r="O20" s="25">
        <f t="shared" si="6"/>
        <v>31.826949999999997</v>
      </c>
      <c r="P20" s="76">
        <f t="shared" si="7"/>
        <v>6817305</v>
      </c>
    </row>
    <row r="21" spans="1:16" x14ac:dyDescent="0.25">
      <c r="A21" s="72">
        <v>3110114</v>
      </c>
      <c r="B21" s="31" t="s">
        <v>334</v>
      </c>
      <c r="C21" s="73"/>
      <c r="D21" s="64">
        <v>94577000</v>
      </c>
      <c r="E21" s="64"/>
      <c r="F21" s="75">
        <f t="shared" si="0"/>
        <v>94577000</v>
      </c>
      <c r="G21" s="25">
        <f t="shared" si="1"/>
        <v>0.26424495351007665</v>
      </c>
      <c r="H21" s="64"/>
      <c r="I21" s="76">
        <f t="shared" si="2"/>
        <v>94577000</v>
      </c>
      <c r="J21" s="64">
        <v>11765006</v>
      </c>
      <c r="K21" s="25">
        <f t="shared" si="3"/>
        <v>12.439605823826088</v>
      </c>
      <c r="L21" s="75">
        <f t="shared" si="4"/>
        <v>0</v>
      </c>
      <c r="M21" s="25">
        <f t="shared" si="5"/>
        <v>0</v>
      </c>
      <c r="N21" s="64">
        <v>11765006</v>
      </c>
      <c r="O21" s="25">
        <f t="shared" si="6"/>
        <v>12.439605823826088</v>
      </c>
      <c r="P21" s="76">
        <f t="shared" si="7"/>
        <v>82811994</v>
      </c>
    </row>
    <row r="22" spans="1:16" x14ac:dyDescent="0.25">
      <c r="A22" s="72">
        <v>3110115</v>
      </c>
      <c r="B22" s="31" t="s">
        <v>335</v>
      </c>
      <c r="C22" s="73"/>
      <c r="D22" s="64">
        <v>168922000</v>
      </c>
      <c r="E22" s="64"/>
      <c r="F22" s="75">
        <f t="shared" si="0"/>
        <v>168922000</v>
      </c>
      <c r="G22" s="25">
        <f t="shared" si="1"/>
        <v>0.47196238024920617</v>
      </c>
      <c r="H22" s="64"/>
      <c r="I22" s="76">
        <f t="shared" si="2"/>
        <v>168922000</v>
      </c>
      <c r="J22" s="64">
        <v>38823791</v>
      </c>
      <c r="K22" s="25">
        <f t="shared" si="3"/>
        <v>22.983265057245355</v>
      </c>
      <c r="L22" s="75">
        <f t="shared" si="4"/>
        <v>0</v>
      </c>
      <c r="M22" s="25">
        <f t="shared" si="5"/>
        <v>0</v>
      </c>
      <c r="N22" s="64">
        <v>38823791</v>
      </c>
      <c r="O22" s="25">
        <f t="shared" si="6"/>
        <v>22.983265057245355</v>
      </c>
      <c r="P22" s="76">
        <f t="shared" si="7"/>
        <v>130098209</v>
      </c>
    </row>
    <row r="23" spans="1:16" hidden="1" x14ac:dyDescent="0.25">
      <c r="A23" s="72">
        <v>3110116</v>
      </c>
      <c r="B23" s="31" t="s">
        <v>336</v>
      </c>
      <c r="C23" s="73"/>
      <c r="D23" s="64"/>
      <c r="E23" s="64"/>
      <c r="F23" s="75">
        <f t="shared" si="0"/>
        <v>0</v>
      </c>
      <c r="G23" s="25">
        <f t="shared" si="1"/>
        <v>0</v>
      </c>
      <c r="H23" s="64"/>
      <c r="I23" s="76">
        <f t="shared" si="2"/>
        <v>0</v>
      </c>
      <c r="J23" s="64"/>
      <c r="K23" s="25">
        <f t="shared" si="3"/>
        <v>0</v>
      </c>
      <c r="L23" s="75">
        <f t="shared" si="4"/>
        <v>0</v>
      </c>
      <c r="M23" s="25">
        <f t="shared" si="5"/>
        <v>0</v>
      </c>
      <c r="N23" s="64"/>
      <c r="O23" s="25">
        <f t="shared" si="6"/>
        <v>0</v>
      </c>
      <c r="P23" s="76">
        <f t="shared" si="7"/>
        <v>0</v>
      </c>
    </row>
    <row r="24" spans="1:16" hidden="1" x14ac:dyDescent="0.25">
      <c r="A24" s="72">
        <v>3110117</v>
      </c>
      <c r="B24" s="31" t="s">
        <v>337</v>
      </c>
      <c r="C24" s="73"/>
      <c r="D24" s="64"/>
      <c r="E24" s="64"/>
      <c r="F24" s="75">
        <f t="shared" si="0"/>
        <v>0</v>
      </c>
      <c r="G24" s="25">
        <f t="shared" si="1"/>
        <v>0</v>
      </c>
      <c r="H24" s="64"/>
      <c r="I24" s="76">
        <f t="shared" si="2"/>
        <v>0</v>
      </c>
      <c r="J24" s="64"/>
      <c r="K24" s="25">
        <f t="shared" si="3"/>
        <v>0</v>
      </c>
      <c r="L24" s="75">
        <f t="shared" si="4"/>
        <v>0</v>
      </c>
      <c r="M24" s="25">
        <f t="shared" si="5"/>
        <v>0</v>
      </c>
      <c r="N24" s="64"/>
      <c r="O24" s="25">
        <f t="shared" si="6"/>
        <v>0</v>
      </c>
      <c r="P24" s="76">
        <f t="shared" si="7"/>
        <v>0</v>
      </c>
    </row>
    <row r="25" spans="1:16" hidden="1" x14ac:dyDescent="0.25">
      <c r="A25" s="72">
        <v>3110118</v>
      </c>
      <c r="B25" s="31" t="s">
        <v>338</v>
      </c>
      <c r="C25" s="73"/>
      <c r="D25" s="64"/>
      <c r="E25" s="64"/>
      <c r="F25" s="75">
        <f t="shared" si="0"/>
        <v>0</v>
      </c>
      <c r="G25" s="25">
        <f t="shared" si="1"/>
        <v>0</v>
      </c>
      <c r="H25" s="64"/>
      <c r="I25" s="76">
        <f t="shared" si="2"/>
        <v>0</v>
      </c>
      <c r="J25" s="64"/>
      <c r="K25" s="25">
        <f t="shared" si="3"/>
        <v>0</v>
      </c>
      <c r="L25" s="75">
        <f t="shared" si="4"/>
        <v>0</v>
      </c>
      <c r="M25" s="25">
        <f t="shared" si="5"/>
        <v>0</v>
      </c>
      <c r="N25" s="64"/>
      <c r="O25" s="25">
        <f t="shared" si="6"/>
        <v>0</v>
      </c>
      <c r="P25" s="76">
        <f t="shared" si="7"/>
        <v>0</v>
      </c>
    </row>
    <row r="26" spans="1:16" x14ac:dyDescent="0.25">
      <c r="A26" s="72">
        <v>3110120</v>
      </c>
      <c r="B26" s="31" t="s">
        <v>339</v>
      </c>
      <c r="C26" s="73"/>
      <c r="D26" s="64">
        <v>14000000</v>
      </c>
      <c r="E26" s="64"/>
      <c r="F26" s="75">
        <f t="shared" si="0"/>
        <v>14000000</v>
      </c>
      <c r="G26" s="25">
        <f t="shared" si="1"/>
        <v>3.9115528607812401E-2</v>
      </c>
      <c r="H26" s="64"/>
      <c r="I26" s="76">
        <f t="shared" si="2"/>
        <v>14000000</v>
      </c>
      <c r="J26" s="64">
        <v>1357990</v>
      </c>
      <c r="K26" s="25">
        <f t="shared" si="3"/>
        <v>9.6999285714285719</v>
      </c>
      <c r="L26" s="75">
        <f t="shared" si="4"/>
        <v>0</v>
      </c>
      <c r="M26" s="25">
        <f t="shared" si="5"/>
        <v>0</v>
      </c>
      <c r="N26" s="64">
        <v>1357990</v>
      </c>
      <c r="O26" s="25">
        <f t="shared" si="6"/>
        <v>9.6999285714285719</v>
      </c>
      <c r="P26" s="76">
        <f t="shared" si="7"/>
        <v>12642010</v>
      </c>
    </row>
    <row r="27" spans="1:16" x14ac:dyDescent="0.25">
      <c r="A27" s="72">
        <v>3110121</v>
      </c>
      <c r="B27" s="31" t="s">
        <v>340</v>
      </c>
      <c r="C27" s="73"/>
      <c r="D27" s="64">
        <v>75000000</v>
      </c>
      <c r="E27" s="64"/>
      <c r="F27" s="75">
        <f t="shared" si="0"/>
        <v>75000000</v>
      </c>
      <c r="G27" s="25">
        <f t="shared" si="1"/>
        <v>0.20954747468470927</v>
      </c>
      <c r="H27" s="64"/>
      <c r="I27" s="76">
        <f t="shared" si="2"/>
        <v>75000000</v>
      </c>
      <c r="J27" s="64">
        <v>8656923</v>
      </c>
      <c r="K27" s="25">
        <f t="shared" si="3"/>
        <v>11.542563999999999</v>
      </c>
      <c r="L27" s="75">
        <f t="shared" si="4"/>
        <v>0</v>
      </c>
      <c r="M27" s="25">
        <f t="shared" si="5"/>
        <v>0</v>
      </c>
      <c r="N27" s="64">
        <v>8656923</v>
      </c>
      <c r="O27" s="25">
        <f t="shared" si="6"/>
        <v>11.542563999999999</v>
      </c>
      <c r="P27" s="76">
        <f t="shared" si="7"/>
        <v>66343077</v>
      </c>
    </row>
    <row r="28" spans="1:16" x14ac:dyDescent="0.25">
      <c r="A28" s="72">
        <v>3110123</v>
      </c>
      <c r="B28" s="31" t="s">
        <v>341</v>
      </c>
      <c r="C28" s="73"/>
      <c r="D28" s="64">
        <v>5000000</v>
      </c>
      <c r="E28" s="64"/>
      <c r="F28" s="75">
        <f t="shared" si="0"/>
        <v>5000000</v>
      </c>
      <c r="G28" s="25">
        <f t="shared" si="1"/>
        <v>1.3969831645647284E-2</v>
      </c>
      <c r="H28" s="64"/>
      <c r="I28" s="76">
        <f t="shared" si="2"/>
        <v>5000000</v>
      </c>
      <c r="J28" s="64"/>
      <c r="K28" s="25">
        <f t="shared" si="3"/>
        <v>0</v>
      </c>
      <c r="L28" s="75">
        <f t="shared" si="4"/>
        <v>0</v>
      </c>
      <c r="M28" s="25">
        <f t="shared" si="5"/>
        <v>0</v>
      </c>
      <c r="N28" s="64"/>
      <c r="O28" s="25">
        <f t="shared" si="6"/>
        <v>0</v>
      </c>
      <c r="P28" s="76">
        <f t="shared" si="7"/>
        <v>5000000</v>
      </c>
    </row>
    <row r="29" spans="1:16" hidden="1" x14ac:dyDescent="0.25">
      <c r="A29" s="72">
        <v>3110124</v>
      </c>
      <c r="B29" s="31" t="s">
        <v>342</v>
      </c>
      <c r="C29" s="73"/>
      <c r="D29" s="64"/>
      <c r="E29" s="64"/>
      <c r="F29" s="75">
        <f t="shared" si="0"/>
        <v>0</v>
      </c>
      <c r="G29" s="25">
        <f t="shared" si="1"/>
        <v>0</v>
      </c>
      <c r="H29" s="64"/>
      <c r="I29" s="76">
        <f t="shared" si="2"/>
        <v>0</v>
      </c>
      <c r="J29" s="64"/>
      <c r="K29" s="25">
        <f t="shared" si="3"/>
        <v>0</v>
      </c>
      <c r="L29" s="75">
        <f t="shared" si="4"/>
        <v>0</v>
      </c>
      <c r="M29" s="25">
        <f t="shared" si="5"/>
        <v>0</v>
      </c>
      <c r="N29" s="64"/>
      <c r="O29" s="25">
        <f t="shared" si="6"/>
        <v>0</v>
      </c>
      <c r="P29" s="76">
        <f t="shared" si="7"/>
        <v>0</v>
      </c>
    </row>
    <row r="30" spans="1:16" hidden="1" x14ac:dyDescent="0.25">
      <c r="A30" s="72">
        <v>3110125</v>
      </c>
      <c r="B30" s="31" t="s">
        <v>343</v>
      </c>
      <c r="C30" s="73"/>
      <c r="D30" s="74">
        <f>SUM(D31:D33)</f>
        <v>0</v>
      </c>
      <c r="E30" s="74">
        <f>SUM(E31:E33)</f>
        <v>0</v>
      </c>
      <c r="F30" s="75">
        <f t="shared" si="0"/>
        <v>0</v>
      </c>
      <c r="G30" s="25">
        <f t="shared" si="1"/>
        <v>0</v>
      </c>
      <c r="H30" s="74">
        <f>SUM(H31:H33)</f>
        <v>0</v>
      </c>
      <c r="I30" s="76">
        <f t="shared" si="2"/>
        <v>0</v>
      </c>
      <c r="J30" s="74">
        <f>SUM(J31:J33)</f>
        <v>0</v>
      </c>
      <c r="K30" s="25">
        <f t="shared" si="3"/>
        <v>0</v>
      </c>
      <c r="L30" s="75">
        <f t="shared" si="4"/>
        <v>0</v>
      </c>
      <c r="M30" s="25">
        <f t="shared" si="5"/>
        <v>0</v>
      </c>
      <c r="N30" s="74">
        <f>SUM(N31:N33)</f>
        <v>0</v>
      </c>
      <c r="O30" s="25">
        <f t="shared" si="6"/>
        <v>0</v>
      </c>
      <c r="P30" s="76">
        <f t="shared" si="7"/>
        <v>0</v>
      </c>
    </row>
    <row r="31" spans="1:16" hidden="1" x14ac:dyDescent="0.25">
      <c r="A31" s="72">
        <v>311012501</v>
      </c>
      <c r="B31" s="31" t="s">
        <v>344</v>
      </c>
      <c r="C31" s="73"/>
      <c r="D31" s="64"/>
      <c r="E31" s="64"/>
      <c r="F31" s="75">
        <f t="shared" si="0"/>
        <v>0</v>
      </c>
      <c r="G31" s="25">
        <f t="shared" si="1"/>
        <v>0</v>
      </c>
      <c r="H31" s="64"/>
      <c r="I31" s="76">
        <f t="shared" si="2"/>
        <v>0</v>
      </c>
      <c r="J31" s="64"/>
      <c r="K31" s="25">
        <f t="shared" si="3"/>
        <v>0</v>
      </c>
      <c r="L31" s="75">
        <f t="shared" si="4"/>
        <v>0</v>
      </c>
      <c r="M31" s="25">
        <f t="shared" si="5"/>
        <v>0</v>
      </c>
      <c r="N31" s="64"/>
      <c r="O31" s="25">
        <f t="shared" si="6"/>
        <v>0</v>
      </c>
      <c r="P31" s="76">
        <f t="shared" si="7"/>
        <v>0</v>
      </c>
    </row>
    <row r="32" spans="1:16" hidden="1" x14ac:dyDescent="0.25">
      <c r="A32" s="72">
        <v>311012502</v>
      </c>
      <c r="B32" s="31" t="s">
        <v>345</v>
      </c>
      <c r="C32" s="73"/>
      <c r="D32" s="64"/>
      <c r="E32" s="64"/>
      <c r="F32" s="75">
        <f t="shared" si="0"/>
        <v>0</v>
      </c>
      <c r="G32" s="25">
        <f t="shared" si="1"/>
        <v>0</v>
      </c>
      <c r="H32" s="64"/>
      <c r="I32" s="76">
        <f t="shared" si="2"/>
        <v>0</v>
      </c>
      <c r="J32" s="64"/>
      <c r="K32" s="25">
        <f t="shared" si="3"/>
        <v>0</v>
      </c>
      <c r="L32" s="75">
        <f t="shared" si="4"/>
        <v>0</v>
      </c>
      <c r="M32" s="25">
        <f t="shared" si="5"/>
        <v>0</v>
      </c>
      <c r="N32" s="64"/>
      <c r="O32" s="25">
        <f t="shared" si="6"/>
        <v>0</v>
      </c>
      <c r="P32" s="76">
        <f t="shared" si="7"/>
        <v>0</v>
      </c>
    </row>
    <row r="33" spans="1:16" hidden="1" x14ac:dyDescent="0.25">
      <c r="A33" s="72">
        <v>311012503</v>
      </c>
      <c r="B33" s="31" t="s">
        <v>346</v>
      </c>
      <c r="C33" s="73"/>
      <c r="D33" s="64"/>
      <c r="E33" s="64"/>
      <c r="F33" s="75">
        <f t="shared" si="0"/>
        <v>0</v>
      </c>
      <c r="G33" s="25">
        <f t="shared" si="1"/>
        <v>0</v>
      </c>
      <c r="H33" s="64"/>
      <c r="I33" s="76">
        <f t="shared" si="2"/>
        <v>0</v>
      </c>
      <c r="J33" s="64"/>
      <c r="K33" s="25">
        <f t="shared" si="3"/>
        <v>0</v>
      </c>
      <c r="L33" s="75">
        <f t="shared" si="4"/>
        <v>0</v>
      </c>
      <c r="M33" s="25">
        <f t="shared" si="5"/>
        <v>0</v>
      </c>
      <c r="N33" s="64"/>
      <c r="O33" s="25">
        <f t="shared" si="6"/>
        <v>0</v>
      </c>
      <c r="P33" s="76">
        <f t="shared" si="7"/>
        <v>0</v>
      </c>
    </row>
    <row r="34" spans="1:16" hidden="1" x14ac:dyDescent="0.25">
      <c r="A34" s="72">
        <v>3110126</v>
      </c>
      <c r="B34" s="31" t="s">
        <v>347</v>
      </c>
      <c r="C34" s="73"/>
      <c r="D34" s="64"/>
      <c r="E34" s="64"/>
      <c r="F34" s="75">
        <f t="shared" si="0"/>
        <v>0</v>
      </c>
      <c r="G34" s="25">
        <f t="shared" si="1"/>
        <v>0</v>
      </c>
      <c r="H34" s="64"/>
      <c r="I34" s="76">
        <f t="shared" si="2"/>
        <v>0</v>
      </c>
      <c r="J34" s="64"/>
      <c r="K34" s="25">
        <f t="shared" si="3"/>
        <v>0</v>
      </c>
      <c r="L34" s="75">
        <f t="shared" si="4"/>
        <v>0</v>
      </c>
      <c r="M34" s="25">
        <f t="shared" si="5"/>
        <v>0</v>
      </c>
      <c r="N34" s="64"/>
      <c r="O34" s="25">
        <f t="shared" si="6"/>
        <v>0</v>
      </c>
      <c r="P34" s="76">
        <f t="shared" si="7"/>
        <v>0</v>
      </c>
    </row>
    <row r="35" spans="1:16" hidden="1" x14ac:dyDescent="0.25">
      <c r="A35" s="72">
        <v>3110127</v>
      </c>
      <c r="B35" s="28" t="s">
        <v>348</v>
      </c>
      <c r="C35" s="73"/>
      <c r="D35" s="64"/>
      <c r="E35" s="64"/>
      <c r="F35" s="75">
        <f t="shared" si="0"/>
        <v>0</v>
      </c>
      <c r="G35" s="25">
        <f t="shared" si="1"/>
        <v>0</v>
      </c>
      <c r="H35" s="64"/>
      <c r="I35" s="76">
        <f t="shared" si="2"/>
        <v>0</v>
      </c>
      <c r="J35" s="64"/>
      <c r="K35" s="25">
        <f t="shared" si="3"/>
        <v>0</v>
      </c>
      <c r="L35" s="75">
        <f t="shared" si="4"/>
        <v>0</v>
      </c>
      <c r="M35" s="25">
        <f t="shared" si="5"/>
        <v>0</v>
      </c>
      <c r="N35" s="64"/>
      <c r="O35" s="25">
        <f t="shared" si="6"/>
        <v>0</v>
      </c>
      <c r="P35" s="76">
        <f t="shared" si="7"/>
        <v>0</v>
      </c>
    </row>
    <row r="36" spans="1:16" ht="26.25" hidden="1" x14ac:dyDescent="0.25">
      <c r="A36" s="72">
        <v>3110128</v>
      </c>
      <c r="B36" s="31" t="s">
        <v>349</v>
      </c>
      <c r="C36" s="73"/>
      <c r="D36" s="64"/>
      <c r="E36" s="64"/>
      <c r="F36" s="75">
        <f t="shared" si="0"/>
        <v>0</v>
      </c>
      <c r="G36" s="25">
        <f t="shared" si="1"/>
        <v>0</v>
      </c>
      <c r="H36" s="64"/>
      <c r="I36" s="76">
        <f t="shared" si="2"/>
        <v>0</v>
      </c>
      <c r="J36" s="64"/>
      <c r="K36" s="25">
        <f t="shared" si="3"/>
        <v>0</v>
      </c>
      <c r="L36" s="75">
        <f t="shared" si="4"/>
        <v>0</v>
      </c>
      <c r="M36" s="25">
        <f t="shared" si="5"/>
        <v>0</v>
      </c>
      <c r="N36" s="64"/>
      <c r="O36" s="25">
        <f t="shared" si="6"/>
        <v>0</v>
      </c>
      <c r="P36" s="76">
        <f t="shared" si="7"/>
        <v>0</v>
      </c>
    </row>
    <row r="37" spans="1:16" x14ac:dyDescent="0.25">
      <c r="A37" s="66">
        <v>31102</v>
      </c>
      <c r="B37" s="67" t="s">
        <v>350</v>
      </c>
      <c r="C37" s="68"/>
      <c r="D37" s="69">
        <f>SUM(D38:D45)-D40</f>
        <v>972700000</v>
      </c>
      <c r="E37" s="69">
        <f>SUM(E38:E45)-E40</f>
        <v>0</v>
      </c>
      <c r="F37" s="75">
        <f t="shared" si="0"/>
        <v>972700000</v>
      </c>
      <c r="G37" s="20">
        <f t="shared" si="1"/>
        <v>2.7176910483442231</v>
      </c>
      <c r="H37" s="69">
        <f>SUM(H38:H45)-H40</f>
        <v>0</v>
      </c>
      <c r="I37" s="71">
        <f t="shared" si="2"/>
        <v>972700000</v>
      </c>
      <c r="J37" s="69">
        <f>SUM(J38:J45)-J40</f>
        <v>170752047</v>
      </c>
      <c r="K37" s="20">
        <f t="shared" si="3"/>
        <v>17.554440937596379</v>
      </c>
      <c r="L37" s="70">
        <f t="shared" si="4"/>
        <v>477722473</v>
      </c>
      <c r="M37" s="20">
        <f t="shared" si="5"/>
        <v>49.11303310373188</v>
      </c>
      <c r="N37" s="69">
        <f>SUM(N38:N45)-N40</f>
        <v>648474520</v>
      </c>
      <c r="O37" s="20">
        <f t="shared" si="6"/>
        <v>66.667474041328262</v>
      </c>
      <c r="P37" s="71">
        <f t="shared" si="7"/>
        <v>324225480</v>
      </c>
    </row>
    <row r="38" spans="1:16" hidden="1" x14ac:dyDescent="0.25">
      <c r="A38" s="72">
        <v>3110201</v>
      </c>
      <c r="B38" s="28" t="s">
        <v>351</v>
      </c>
      <c r="C38" s="73"/>
      <c r="D38" s="64"/>
      <c r="E38" s="64"/>
      <c r="F38" s="75">
        <f t="shared" si="0"/>
        <v>0</v>
      </c>
      <c r="G38" s="25">
        <f t="shared" si="1"/>
        <v>0</v>
      </c>
      <c r="H38" s="64"/>
      <c r="I38" s="76">
        <f t="shared" si="2"/>
        <v>0</v>
      </c>
      <c r="J38" s="64"/>
      <c r="K38" s="25">
        <f t="shared" si="3"/>
        <v>0</v>
      </c>
      <c r="L38" s="75">
        <f t="shared" si="4"/>
        <v>0</v>
      </c>
      <c r="M38" s="25">
        <f t="shared" si="5"/>
        <v>0</v>
      </c>
      <c r="N38" s="64"/>
      <c r="O38" s="25">
        <f t="shared" si="6"/>
        <v>0</v>
      </c>
      <c r="P38" s="76">
        <f t="shared" si="7"/>
        <v>0</v>
      </c>
    </row>
    <row r="39" spans="1:16" hidden="1" x14ac:dyDescent="0.25">
      <c r="A39" s="72">
        <v>3110202</v>
      </c>
      <c r="B39" s="28" t="s">
        <v>352</v>
      </c>
      <c r="C39" s="73"/>
      <c r="D39" s="64"/>
      <c r="E39" s="64"/>
      <c r="F39" s="75">
        <f t="shared" si="0"/>
        <v>0</v>
      </c>
      <c r="G39" s="25">
        <f t="shared" si="1"/>
        <v>0</v>
      </c>
      <c r="H39" s="64"/>
      <c r="I39" s="76">
        <f t="shared" si="2"/>
        <v>0</v>
      </c>
      <c r="J39" s="64"/>
      <c r="K39" s="25">
        <f t="shared" si="3"/>
        <v>0</v>
      </c>
      <c r="L39" s="75">
        <f t="shared" si="4"/>
        <v>0</v>
      </c>
      <c r="M39" s="25">
        <f t="shared" si="5"/>
        <v>0</v>
      </c>
      <c r="N39" s="64"/>
      <c r="O39" s="25">
        <f t="shared" si="6"/>
        <v>0</v>
      </c>
      <c r="P39" s="76">
        <f t="shared" si="7"/>
        <v>0</v>
      </c>
    </row>
    <row r="40" spans="1:16" x14ac:dyDescent="0.25">
      <c r="A40" s="72">
        <v>3110203</v>
      </c>
      <c r="B40" s="31" t="s">
        <v>353</v>
      </c>
      <c r="C40" s="73"/>
      <c r="D40" s="74">
        <f>SUM(D41:D42)</f>
        <v>700200000</v>
      </c>
      <c r="E40" s="74">
        <f>SUM(E41:E42)</f>
        <v>0</v>
      </c>
      <c r="F40" s="75">
        <f t="shared" si="0"/>
        <v>700200000</v>
      </c>
      <c r="G40" s="25">
        <f t="shared" si="1"/>
        <v>1.9563352236564457</v>
      </c>
      <c r="H40" s="74">
        <f>SUM(H41:H42)</f>
        <v>0</v>
      </c>
      <c r="I40" s="76">
        <f t="shared" si="2"/>
        <v>700200000</v>
      </c>
      <c r="J40" s="74">
        <f>SUM(J41:J42)</f>
        <v>130829589</v>
      </c>
      <c r="K40" s="25">
        <f t="shared" si="3"/>
        <v>18.684602827763499</v>
      </c>
      <c r="L40" s="75">
        <f t="shared" si="4"/>
        <v>322344931</v>
      </c>
      <c r="M40" s="25">
        <f t="shared" si="5"/>
        <v>46.036122679234502</v>
      </c>
      <c r="N40" s="74">
        <f>SUM(N41:N42)</f>
        <v>453174520</v>
      </c>
      <c r="O40" s="25">
        <f t="shared" si="6"/>
        <v>64.720725506997994</v>
      </c>
      <c r="P40" s="76">
        <f t="shared" si="7"/>
        <v>247025480</v>
      </c>
    </row>
    <row r="41" spans="1:16" x14ac:dyDescent="0.25">
      <c r="A41" s="72">
        <v>311020301</v>
      </c>
      <c r="B41" s="28" t="s">
        <v>354</v>
      </c>
      <c r="C41" s="73"/>
      <c r="D41" s="64">
        <v>700200000</v>
      </c>
      <c r="E41" s="64"/>
      <c r="F41" s="75">
        <f t="shared" si="0"/>
        <v>700200000</v>
      </c>
      <c r="G41" s="25">
        <f t="shared" si="1"/>
        <v>1.9563352236564457</v>
      </c>
      <c r="H41" s="64"/>
      <c r="I41" s="76">
        <f t="shared" si="2"/>
        <v>700200000</v>
      </c>
      <c r="J41" s="64">
        <v>130829589</v>
      </c>
      <c r="K41" s="25">
        <f t="shared" si="3"/>
        <v>18.684602827763499</v>
      </c>
      <c r="L41" s="75">
        <f t="shared" si="4"/>
        <v>322344931</v>
      </c>
      <c r="M41" s="25">
        <f t="shared" si="5"/>
        <v>46.036122679234502</v>
      </c>
      <c r="N41" s="64">
        <v>453174520</v>
      </c>
      <c r="O41" s="25">
        <f t="shared" si="6"/>
        <v>64.720725506997994</v>
      </c>
      <c r="P41" s="76">
        <f t="shared" si="7"/>
        <v>247025480</v>
      </c>
    </row>
    <row r="42" spans="1:16" hidden="1" x14ac:dyDescent="0.25">
      <c r="A42" s="72">
        <v>311020302</v>
      </c>
      <c r="B42" s="28" t="s">
        <v>355</v>
      </c>
      <c r="C42" s="73"/>
      <c r="D42" s="64"/>
      <c r="E42" s="64"/>
      <c r="F42" s="75">
        <f t="shared" si="0"/>
        <v>0</v>
      </c>
      <c r="G42" s="25">
        <f t="shared" si="1"/>
        <v>0</v>
      </c>
      <c r="H42" s="64"/>
      <c r="I42" s="76">
        <f t="shared" si="2"/>
        <v>0</v>
      </c>
      <c r="J42" s="64"/>
      <c r="K42" s="25">
        <f t="shared" si="3"/>
        <v>0</v>
      </c>
      <c r="L42" s="75">
        <f t="shared" si="4"/>
        <v>0</v>
      </c>
      <c r="M42" s="25">
        <f t="shared" si="5"/>
        <v>0</v>
      </c>
      <c r="N42" s="64"/>
      <c r="O42" s="25">
        <f t="shared" si="6"/>
        <v>0</v>
      </c>
      <c r="P42" s="76">
        <f t="shared" si="7"/>
        <v>0</v>
      </c>
    </row>
    <row r="43" spans="1:16" x14ac:dyDescent="0.25">
      <c r="A43" s="72">
        <v>3110204</v>
      </c>
      <c r="B43" s="31" t="s">
        <v>356</v>
      </c>
      <c r="C43" s="73"/>
      <c r="D43" s="64">
        <v>264000000</v>
      </c>
      <c r="E43" s="64"/>
      <c r="F43" s="75">
        <f t="shared" si="0"/>
        <v>264000000</v>
      </c>
      <c r="G43" s="25">
        <f t="shared" si="1"/>
        <v>0.73760711089017661</v>
      </c>
      <c r="H43" s="64"/>
      <c r="I43" s="76">
        <f t="shared" si="2"/>
        <v>264000000</v>
      </c>
      <c r="J43" s="64">
        <v>39427000</v>
      </c>
      <c r="K43" s="25">
        <f t="shared" si="3"/>
        <v>14.934469696969696</v>
      </c>
      <c r="L43" s="75">
        <f t="shared" si="4"/>
        <v>151973000</v>
      </c>
      <c r="M43" s="25">
        <f t="shared" si="5"/>
        <v>57.5655303030303</v>
      </c>
      <c r="N43" s="64">
        <v>191400000</v>
      </c>
      <c r="O43" s="25">
        <f t="shared" si="6"/>
        <v>72.5</v>
      </c>
      <c r="P43" s="76">
        <f t="shared" si="7"/>
        <v>72600000</v>
      </c>
    </row>
    <row r="44" spans="1:16" hidden="1" x14ac:dyDescent="0.25">
      <c r="A44" s="72">
        <v>3110205</v>
      </c>
      <c r="B44" s="28" t="s">
        <v>357</v>
      </c>
      <c r="C44" s="73"/>
      <c r="D44" s="64"/>
      <c r="E44" s="64"/>
      <c r="F44" s="75">
        <f t="shared" si="0"/>
        <v>0</v>
      </c>
      <c r="G44" s="25">
        <f t="shared" si="1"/>
        <v>0</v>
      </c>
      <c r="H44" s="64"/>
      <c r="I44" s="76">
        <f t="shared" si="2"/>
        <v>0</v>
      </c>
      <c r="J44" s="64"/>
      <c r="K44" s="25">
        <f t="shared" si="3"/>
        <v>0</v>
      </c>
      <c r="L44" s="75">
        <f t="shared" si="4"/>
        <v>0</v>
      </c>
      <c r="M44" s="25">
        <f t="shared" si="5"/>
        <v>0</v>
      </c>
      <c r="N44" s="64"/>
      <c r="O44" s="25">
        <f t="shared" si="6"/>
        <v>0</v>
      </c>
      <c r="P44" s="76">
        <f t="shared" si="7"/>
        <v>0</v>
      </c>
    </row>
    <row r="45" spans="1:16" x14ac:dyDescent="0.25">
      <c r="A45" s="72">
        <v>3110299</v>
      </c>
      <c r="B45" s="28" t="s">
        <v>358</v>
      </c>
      <c r="C45" s="73"/>
      <c r="D45" s="64">
        <v>8500000</v>
      </c>
      <c r="E45" s="64"/>
      <c r="F45" s="75">
        <f t="shared" si="0"/>
        <v>8500000</v>
      </c>
      <c r="G45" s="25">
        <f t="shared" si="1"/>
        <v>2.3748713797600383E-2</v>
      </c>
      <c r="H45" s="64"/>
      <c r="I45" s="76">
        <f t="shared" si="2"/>
        <v>8500000</v>
      </c>
      <c r="J45" s="64">
        <v>495458</v>
      </c>
      <c r="K45" s="25">
        <f t="shared" si="3"/>
        <v>5.8289176470588231</v>
      </c>
      <c r="L45" s="75">
        <f t="shared" si="4"/>
        <v>3404542</v>
      </c>
      <c r="M45" s="25">
        <f t="shared" si="5"/>
        <v>40.053435294117648</v>
      </c>
      <c r="N45" s="64">
        <v>3900000</v>
      </c>
      <c r="O45" s="25">
        <f t="shared" si="6"/>
        <v>45.882352941176471</v>
      </c>
      <c r="P45" s="76">
        <f t="shared" si="7"/>
        <v>4600000</v>
      </c>
    </row>
    <row r="46" spans="1:16" x14ac:dyDescent="0.25">
      <c r="A46" s="66">
        <v>31103</v>
      </c>
      <c r="B46" s="67" t="s">
        <v>359</v>
      </c>
      <c r="C46" s="68"/>
      <c r="D46" s="69">
        <f>SUM(D47+D53+D63)</f>
        <v>656500000</v>
      </c>
      <c r="E46" s="69">
        <f>SUM(E47+E53+E63)</f>
        <v>0</v>
      </c>
      <c r="F46" s="75">
        <f t="shared" si="0"/>
        <v>656500000</v>
      </c>
      <c r="G46" s="20">
        <f t="shared" si="1"/>
        <v>1.8342388950734885</v>
      </c>
      <c r="H46" s="69">
        <f>SUM(H47+H53+H63)</f>
        <v>0</v>
      </c>
      <c r="I46" s="71">
        <f t="shared" si="2"/>
        <v>656500000</v>
      </c>
      <c r="J46" s="69">
        <f>SUM(J47+J53+J63)</f>
        <v>85132135</v>
      </c>
      <c r="K46" s="20">
        <f t="shared" si="3"/>
        <v>12.967575780654988</v>
      </c>
      <c r="L46" s="70">
        <f t="shared" si="4"/>
        <v>0</v>
      </c>
      <c r="M46" s="20">
        <f t="shared" si="5"/>
        <v>0</v>
      </c>
      <c r="N46" s="69">
        <f>SUM(N47+N53+N63)</f>
        <v>85132135</v>
      </c>
      <c r="O46" s="20">
        <f t="shared" si="6"/>
        <v>12.967575780654988</v>
      </c>
      <c r="P46" s="71">
        <f t="shared" si="7"/>
        <v>571367865</v>
      </c>
    </row>
    <row r="47" spans="1:16" x14ac:dyDescent="0.25">
      <c r="A47" s="72">
        <v>3110301</v>
      </c>
      <c r="B47" s="31" t="s">
        <v>360</v>
      </c>
      <c r="C47" s="73"/>
      <c r="D47" s="74">
        <f>SUM(D48:D52)</f>
        <v>434500000</v>
      </c>
      <c r="E47" s="74">
        <f>SUM(E48:E52)</f>
        <v>0</v>
      </c>
      <c r="F47" s="75">
        <f t="shared" si="0"/>
        <v>434500000</v>
      </c>
      <c r="G47" s="25">
        <f t="shared" si="1"/>
        <v>1.2139783700067492</v>
      </c>
      <c r="H47" s="74">
        <f>SUM(H48:H52)</f>
        <v>0</v>
      </c>
      <c r="I47" s="76">
        <f t="shared" si="2"/>
        <v>434500000</v>
      </c>
      <c r="J47" s="74">
        <f>SUM(J48:J52)</f>
        <v>44519068</v>
      </c>
      <c r="K47" s="25">
        <f t="shared" si="3"/>
        <v>10.246045569620254</v>
      </c>
      <c r="L47" s="75">
        <f t="shared" si="4"/>
        <v>0</v>
      </c>
      <c r="M47" s="25">
        <f t="shared" si="5"/>
        <v>0</v>
      </c>
      <c r="N47" s="74">
        <f>SUM(N48:N52)</f>
        <v>44519068</v>
      </c>
      <c r="O47" s="25">
        <f t="shared" si="6"/>
        <v>10.246045569620254</v>
      </c>
      <c r="P47" s="76">
        <f t="shared" si="7"/>
        <v>389980932</v>
      </c>
    </row>
    <row r="48" spans="1:16" x14ac:dyDescent="0.25">
      <c r="A48" s="72">
        <v>311030101</v>
      </c>
      <c r="B48" s="31" t="s">
        <v>361</v>
      </c>
      <c r="C48" s="73"/>
      <c r="D48" s="64">
        <v>75000000</v>
      </c>
      <c r="E48" s="64"/>
      <c r="F48" s="75">
        <f t="shared" si="0"/>
        <v>75000000</v>
      </c>
      <c r="G48" s="25">
        <f t="shared" si="1"/>
        <v>0.20954747468470927</v>
      </c>
      <c r="H48" s="64"/>
      <c r="I48" s="76">
        <f t="shared" si="2"/>
        <v>75000000</v>
      </c>
      <c r="J48" s="64">
        <v>664818</v>
      </c>
      <c r="K48" s="25">
        <f t="shared" si="3"/>
        <v>0.8864240000000001</v>
      </c>
      <c r="L48" s="75">
        <f t="shared" si="4"/>
        <v>0</v>
      </c>
      <c r="M48" s="25">
        <f t="shared" si="5"/>
        <v>0</v>
      </c>
      <c r="N48" s="64">
        <v>664818</v>
      </c>
      <c r="O48" s="25">
        <f t="shared" si="6"/>
        <v>0.8864240000000001</v>
      </c>
      <c r="P48" s="76">
        <f t="shared" si="7"/>
        <v>74335182</v>
      </c>
    </row>
    <row r="49" spans="1:16" x14ac:dyDescent="0.25">
      <c r="A49" s="72">
        <v>311030102</v>
      </c>
      <c r="B49" s="31" t="s">
        <v>362</v>
      </c>
      <c r="C49" s="73"/>
      <c r="D49" s="64">
        <v>152000000</v>
      </c>
      <c r="E49" s="64"/>
      <c r="F49" s="75">
        <f t="shared" si="0"/>
        <v>152000000</v>
      </c>
      <c r="G49" s="25">
        <f t="shared" si="1"/>
        <v>0.42468288202767746</v>
      </c>
      <c r="H49" s="64"/>
      <c r="I49" s="76">
        <f t="shared" si="2"/>
        <v>152000000</v>
      </c>
      <c r="J49" s="64">
        <v>18194200</v>
      </c>
      <c r="K49" s="25">
        <f t="shared" si="3"/>
        <v>11.969868421052631</v>
      </c>
      <c r="L49" s="75">
        <f t="shared" si="4"/>
        <v>0</v>
      </c>
      <c r="M49" s="25">
        <f t="shared" si="5"/>
        <v>0</v>
      </c>
      <c r="N49" s="64">
        <v>18194200</v>
      </c>
      <c r="O49" s="25">
        <f t="shared" si="6"/>
        <v>11.969868421052631</v>
      </c>
      <c r="P49" s="76">
        <f t="shared" si="7"/>
        <v>133805800</v>
      </c>
    </row>
    <row r="50" spans="1:16" x14ac:dyDescent="0.25">
      <c r="A50" s="72">
        <v>311030103</v>
      </c>
      <c r="B50" s="31" t="s">
        <v>363</v>
      </c>
      <c r="C50" s="73"/>
      <c r="D50" s="64">
        <v>104500000</v>
      </c>
      <c r="E50" s="64"/>
      <c r="F50" s="75">
        <f t="shared" si="0"/>
        <v>104500000</v>
      </c>
      <c r="G50" s="25">
        <f t="shared" si="1"/>
        <v>0.29196948139402829</v>
      </c>
      <c r="H50" s="64"/>
      <c r="I50" s="76">
        <f t="shared" si="2"/>
        <v>104500000</v>
      </c>
      <c r="J50" s="64">
        <v>10118317</v>
      </c>
      <c r="K50" s="25">
        <f t="shared" si="3"/>
        <v>9.682599999999999</v>
      </c>
      <c r="L50" s="75">
        <f t="shared" si="4"/>
        <v>0</v>
      </c>
      <c r="M50" s="25">
        <f t="shared" si="5"/>
        <v>0</v>
      </c>
      <c r="N50" s="64">
        <v>10118317</v>
      </c>
      <c r="O50" s="25">
        <f t="shared" si="6"/>
        <v>9.682599999999999</v>
      </c>
      <c r="P50" s="76">
        <f t="shared" si="7"/>
        <v>94381683</v>
      </c>
    </row>
    <row r="51" spans="1:16" x14ac:dyDescent="0.25">
      <c r="A51" s="72">
        <v>311030104</v>
      </c>
      <c r="B51" s="31" t="s">
        <v>364</v>
      </c>
      <c r="C51" s="73"/>
      <c r="D51" s="64">
        <v>19000000</v>
      </c>
      <c r="E51" s="64"/>
      <c r="F51" s="75">
        <f t="shared" si="0"/>
        <v>19000000</v>
      </c>
      <c r="G51" s="25">
        <f t="shared" si="1"/>
        <v>5.3085360253459682E-2</v>
      </c>
      <c r="H51" s="64"/>
      <c r="I51" s="76">
        <f t="shared" si="2"/>
        <v>19000000</v>
      </c>
      <c r="J51" s="64">
        <v>2771333</v>
      </c>
      <c r="K51" s="25">
        <f t="shared" si="3"/>
        <v>14.585963157894739</v>
      </c>
      <c r="L51" s="75">
        <f t="shared" si="4"/>
        <v>0</v>
      </c>
      <c r="M51" s="25">
        <f t="shared" si="5"/>
        <v>0</v>
      </c>
      <c r="N51" s="64">
        <v>2771333</v>
      </c>
      <c r="O51" s="25">
        <f t="shared" si="6"/>
        <v>14.585963157894739</v>
      </c>
      <c r="P51" s="76">
        <f t="shared" si="7"/>
        <v>16228667</v>
      </c>
    </row>
    <row r="52" spans="1:16" x14ac:dyDescent="0.25">
      <c r="A52" s="72">
        <v>311030105</v>
      </c>
      <c r="B52" s="31" t="s">
        <v>365</v>
      </c>
      <c r="C52" s="73"/>
      <c r="D52" s="64">
        <v>84000000</v>
      </c>
      <c r="E52" s="64"/>
      <c r="F52" s="75">
        <f t="shared" si="0"/>
        <v>84000000</v>
      </c>
      <c r="G52" s="25">
        <f t="shared" si="1"/>
        <v>0.23469317164687442</v>
      </c>
      <c r="H52" s="64"/>
      <c r="I52" s="76">
        <f t="shared" si="2"/>
        <v>84000000</v>
      </c>
      <c r="J52" s="64">
        <v>12770400</v>
      </c>
      <c r="K52" s="25">
        <f t="shared" si="3"/>
        <v>15.202857142857143</v>
      </c>
      <c r="L52" s="75">
        <f t="shared" si="4"/>
        <v>0</v>
      </c>
      <c r="M52" s="25">
        <f t="shared" si="5"/>
        <v>0</v>
      </c>
      <c r="N52" s="64">
        <v>12770400</v>
      </c>
      <c r="O52" s="25">
        <f t="shared" si="6"/>
        <v>15.202857142857143</v>
      </c>
      <c r="P52" s="76">
        <f t="shared" si="7"/>
        <v>71229600</v>
      </c>
    </row>
    <row r="53" spans="1:16" x14ac:dyDescent="0.25">
      <c r="A53" s="72">
        <v>3110302</v>
      </c>
      <c r="B53" s="31" t="s">
        <v>366</v>
      </c>
      <c r="C53" s="73"/>
      <c r="D53" s="74">
        <f>SUM(D54:D62)</f>
        <v>222000000</v>
      </c>
      <c r="E53" s="74">
        <f>SUM(E54:E62)</f>
        <v>0</v>
      </c>
      <c r="F53" s="75">
        <f t="shared" si="0"/>
        <v>222000000</v>
      </c>
      <c r="G53" s="25">
        <f t="shared" si="1"/>
        <v>0.62026052506673945</v>
      </c>
      <c r="H53" s="74">
        <f>SUM(H54:H62)</f>
        <v>0</v>
      </c>
      <c r="I53" s="76">
        <f t="shared" si="2"/>
        <v>222000000</v>
      </c>
      <c r="J53" s="74">
        <f>SUM(J54:J62)</f>
        <v>40613067</v>
      </c>
      <c r="K53" s="25">
        <f t="shared" si="3"/>
        <v>18.294174324324324</v>
      </c>
      <c r="L53" s="75">
        <f t="shared" si="4"/>
        <v>0</v>
      </c>
      <c r="M53" s="25">
        <f t="shared" si="5"/>
        <v>0</v>
      </c>
      <c r="N53" s="74">
        <f>SUM(N54:N62)</f>
        <v>40613067</v>
      </c>
      <c r="O53" s="25">
        <f t="shared" si="6"/>
        <v>18.294174324324324</v>
      </c>
      <c r="P53" s="76">
        <f t="shared" si="7"/>
        <v>181386933</v>
      </c>
    </row>
    <row r="54" spans="1:16" x14ac:dyDescent="0.25">
      <c r="A54" s="72">
        <v>311030201</v>
      </c>
      <c r="B54" s="31" t="s">
        <v>367</v>
      </c>
      <c r="C54" s="73"/>
      <c r="D54" s="64">
        <v>90000000</v>
      </c>
      <c r="E54" s="64"/>
      <c r="F54" s="75">
        <f t="shared" si="0"/>
        <v>90000000</v>
      </c>
      <c r="G54" s="25">
        <f t="shared" si="1"/>
        <v>0.25145696962165115</v>
      </c>
      <c r="H54" s="64"/>
      <c r="I54" s="76">
        <f t="shared" si="2"/>
        <v>90000000</v>
      </c>
      <c r="J54" s="64">
        <v>18527529</v>
      </c>
      <c r="K54" s="25">
        <f t="shared" si="3"/>
        <v>20.586143333333336</v>
      </c>
      <c r="L54" s="75">
        <f t="shared" si="4"/>
        <v>0</v>
      </c>
      <c r="M54" s="25">
        <f t="shared" si="5"/>
        <v>0</v>
      </c>
      <c r="N54" s="64">
        <v>18527529</v>
      </c>
      <c r="O54" s="25">
        <f t="shared" si="6"/>
        <v>20.586143333333336</v>
      </c>
      <c r="P54" s="76">
        <f t="shared" si="7"/>
        <v>71472471</v>
      </c>
    </row>
    <row r="55" spans="1:16" x14ac:dyDescent="0.25">
      <c r="A55" s="72">
        <v>311030202</v>
      </c>
      <c r="B55" s="31" t="s">
        <v>368</v>
      </c>
      <c r="C55" s="73"/>
      <c r="D55" s="64">
        <v>69000000</v>
      </c>
      <c r="E55" s="64"/>
      <c r="F55" s="75">
        <f t="shared" si="0"/>
        <v>69000000</v>
      </c>
      <c r="G55" s="25">
        <f t="shared" si="1"/>
        <v>0.19278367670993252</v>
      </c>
      <c r="H55" s="64"/>
      <c r="I55" s="76">
        <f t="shared" si="2"/>
        <v>69000000</v>
      </c>
      <c r="J55" s="64">
        <v>15128350</v>
      </c>
      <c r="K55" s="25">
        <f t="shared" si="3"/>
        <v>21.925144927536234</v>
      </c>
      <c r="L55" s="75">
        <f t="shared" si="4"/>
        <v>0</v>
      </c>
      <c r="M55" s="25">
        <f t="shared" si="5"/>
        <v>0</v>
      </c>
      <c r="N55" s="64">
        <v>15128350</v>
      </c>
      <c r="O55" s="25">
        <f t="shared" si="6"/>
        <v>21.925144927536234</v>
      </c>
      <c r="P55" s="76">
        <f t="shared" si="7"/>
        <v>53871650</v>
      </c>
    </row>
    <row r="56" spans="1:16" x14ac:dyDescent="0.25">
      <c r="A56" s="72">
        <v>311030203</v>
      </c>
      <c r="B56" s="31" t="s">
        <v>369</v>
      </c>
      <c r="C56" s="73"/>
      <c r="D56" s="64">
        <v>2000000</v>
      </c>
      <c r="E56" s="64"/>
      <c r="F56" s="75">
        <f t="shared" si="0"/>
        <v>2000000</v>
      </c>
      <c r="G56" s="25">
        <f t="shared" si="1"/>
        <v>5.5879326582589138E-3</v>
      </c>
      <c r="H56" s="64"/>
      <c r="I56" s="76">
        <f t="shared" si="2"/>
        <v>2000000</v>
      </c>
      <c r="J56" s="64">
        <v>161088</v>
      </c>
      <c r="K56" s="25">
        <f t="shared" si="3"/>
        <v>8.0544000000000011</v>
      </c>
      <c r="L56" s="75">
        <f t="shared" si="4"/>
        <v>0</v>
      </c>
      <c r="M56" s="25">
        <f t="shared" si="5"/>
        <v>0</v>
      </c>
      <c r="N56" s="64">
        <v>161088</v>
      </c>
      <c r="O56" s="25">
        <f t="shared" si="6"/>
        <v>8.0544000000000011</v>
      </c>
      <c r="P56" s="76">
        <f t="shared" si="7"/>
        <v>1838912</v>
      </c>
    </row>
    <row r="57" spans="1:16" hidden="1" x14ac:dyDescent="0.25">
      <c r="A57" s="72">
        <v>311030204</v>
      </c>
      <c r="B57" s="31" t="s">
        <v>370</v>
      </c>
      <c r="C57" s="73"/>
      <c r="D57" s="64"/>
      <c r="E57" s="64"/>
      <c r="F57" s="75">
        <f t="shared" si="0"/>
        <v>0</v>
      </c>
      <c r="G57" s="25">
        <f t="shared" si="1"/>
        <v>0</v>
      </c>
      <c r="H57" s="64"/>
      <c r="I57" s="76">
        <f t="shared" si="2"/>
        <v>0</v>
      </c>
      <c r="J57" s="64"/>
      <c r="K57" s="25">
        <f t="shared" si="3"/>
        <v>0</v>
      </c>
      <c r="L57" s="75">
        <f t="shared" si="4"/>
        <v>0</v>
      </c>
      <c r="M57" s="25">
        <f t="shared" si="5"/>
        <v>0</v>
      </c>
      <c r="N57" s="64"/>
      <c r="O57" s="25">
        <f t="shared" si="6"/>
        <v>0</v>
      </c>
      <c r="P57" s="76">
        <f t="shared" si="7"/>
        <v>0</v>
      </c>
    </row>
    <row r="58" spans="1:16" hidden="1" x14ac:dyDescent="0.25">
      <c r="A58" s="72">
        <v>311030205</v>
      </c>
      <c r="B58" s="28" t="s">
        <v>371</v>
      </c>
      <c r="C58" s="73"/>
      <c r="D58" s="64"/>
      <c r="E58" s="64"/>
      <c r="F58" s="75">
        <f t="shared" si="0"/>
        <v>0</v>
      </c>
      <c r="G58" s="25">
        <f t="shared" si="1"/>
        <v>0</v>
      </c>
      <c r="H58" s="64"/>
      <c r="I58" s="76">
        <f t="shared" si="2"/>
        <v>0</v>
      </c>
      <c r="J58" s="64"/>
      <c r="K58" s="25">
        <f t="shared" si="3"/>
        <v>0</v>
      </c>
      <c r="L58" s="75">
        <f t="shared" si="4"/>
        <v>0</v>
      </c>
      <c r="M58" s="25">
        <f t="shared" si="5"/>
        <v>0</v>
      </c>
      <c r="N58" s="64"/>
      <c r="O58" s="25">
        <f t="shared" si="6"/>
        <v>0</v>
      </c>
      <c r="P58" s="76">
        <f t="shared" si="7"/>
        <v>0</v>
      </c>
    </row>
    <row r="59" spans="1:16" x14ac:dyDescent="0.25">
      <c r="A59" s="72">
        <v>311030206</v>
      </c>
      <c r="B59" s="28" t="s">
        <v>372</v>
      </c>
      <c r="C59" s="73"/>
      <c r="D59" s="64">
        <v>36000000</v>
      </c>
      <c r="E59" s="64"/>
      <c r="F59" s="75">
        <f t="shared" si="0"/>
        <v>36000000</v>
      </c>
      <c r="G59" s="25">
        <f t="shared" si="1"/>
        <v>0.10058278784866045</v>
      </c>
      <c r="H59" s="64"/>
      <c r="I59" s="76">
        <f t="shared" si="2"/>
        <v>36000000</v>
      </c>
      <c r="J59" s="64">
        <v>4077600</v>
      </c>
      <c r="K59" s="25">
        <f t="shared" si="3"/>
        <v>11.326666666666666</v>
      </c>
      <c r="L59" s="75">
        <f t="shared" si="4"/>
        <v>0</v>
      </c>
      <c r="M59" s="25">
        <f t="shared" si="5"/>
        <v>0</v>
      </c>
      <c r="N59" s="64">
        <v>4077600</v>
      </c>
      <c r="O59" s="25">
        <f t="shared" si="6"/>
        <v>11.326666666666666</v>
      </c>
      <c r="P59" s="76">
        <f t="shared" si="7"/>
        <v>31922400</v>
      </c>
    </row>
    <row r="60" spans="1:16" x14ac:dyDescent="0.25">
      <c r="A60" s="72">
        <v>311030207</v>
      </c>
      <c r="B60" s="28" t="s">
        <v>373</v>
      </c>
      <c r="C60" s="73"/>
      <c r="D60" s="64">
        <v>25000000</v>
      </c>
      <c r="E60" s="64"/>
      <c r="F60" s="75">
        <f t="shared" si="0"/>
        <v>25000000</v>
      </c>
      <c r="G60" s="25">
        <f t="shared" si="1"/>
        <v>6.9849158228236424E-2</v>
      </c>
      <c r="H60" s="64"/>
      <c r="I60" s="76">
        <f t="shared" si="2"/>
        <v>25000000</v>
      </c>
      <c r="J60" s="64">
        <v>2718500</v>
      </c>
      <c r="K60" s="25">
        <f t="shared" si="3"/>
        <v>10.874000000000001</v>
      </c>
      <c r="L60" s="75">
        <f t="shared" si="4"/>
        <v>0</v>
      </c>
      <c r="M60" s="25">
        <f t="shared" si="5"/>
        <v>0</v>
      </c>
      <c r="N60" s="64">
        <v>2718500</v>
      </c>
      <c r="O60" s="25">
        <f t="shared" si="6"/>
        <v>10.874000000000001</v>
      </c>
      <c r="P60" s="76">
        <f t="shared" si="7"/>
        <v>22281500</v>
      </c>
    </row>
    <row r="61" spans="1:16" hidden="1" x14ac:dyDescent="0.25">
      <c r="A61" s="72">
        <v>311030208</v>
      </c>
      <c r="B61" s="28" t="s">
        <v>374</v>
      </c>
      <c r="C61" s="73"/>
      <c r="D61" s="64"/>
      <c r="E61" s="64"/>
      <c r="F61" s="75">
        <f t="shared" si="0"/>
        <v>0</v>
      </c>
      <c r="G61" s="25">
        <f t="shared" si="1"/>
        <v>0</v>
      </c>
      <c r="H61" s="64"/>
      <c r="I61" s="76">
        <f t="shared" si="2"/>
        <v>0</v>
      </c>
      <c r="J61" s="64"/>
      <c r="K61" s="25">
        <f t="shared" si="3"/>
        <v>0</v>
      </c>
      <c r="L61" s="75">
        <f t="shared" si="4"/>
        <v>0</v>
      </c>
      <c r="M61" s="25">
        <f t="shared" si="5"/>
        <v>0</v>
      </c>
      <c r="N61" s="64"/>
      <c r="O61" s="25">
        <f t="shared" si="6"/>
        <v>0</v>
      </c>
      <c r="P61" s="76">
        <f t="shared" si="7"/>
        <v>0</v>
      </c>
    </row>
    <row r="62" spans="1:16" hidden="1" x14ac:dyDescent="0.25">
      <c r="A62" s="72">
        <v>311030209</v>
      </c>
      <c r="B62" s="31" t="s">
        <v>80</v>
      </c>
      <c r="C62" s="73"/>
      <c r="D62" s="64"/>
      <c r="E62" s="64"/>
      <c r="F62" s="75">
        <f t="shared" si="0"/>
        <v>0</v>
      </c>
      <c r="G62" s="25">
        <f t="shared" si="1"/>
        <v>0</v>
      </c>
      <c r="H62" s="64"/>
      <c r="I62" s="76">
        <f t="shared" si="2"/>
        <v>0</v>
      </c>
      <c r="J62" s="64"/>
      <c r="K62" s="25">
        <f t="shared" si="3"/>
        <v>0</v>
      </c>
      <c r="L62" s="75">
        <f t="shared" si="4"/>
        <v>0</v>
      </c>
      <c r="M62" s="25">
        <f t="shared" si="5"/>
        <v>0</v>
      </c>
      <c r="N62" s="64"/>
      <c r="O62" s="25">
        <f t="shared" si="6"/>
        <v>0</v>
      </c>
      <c r="P62" s="76">
        <f t="shared" si="7"/>
        <v>0</v>
      </c>
    </row>
    <row r="63" spans="1:16" hidden="1" x14ac:dyDescent="0.25">
      <c r="A63" s="72">
        <v>3110303</v>
      </c>
      <c r="B63" s="31" t="s">
        <v>375</v>
      </c>
      <c r="C63" s="73"/>
      <c r="D63" s="64"/>
      <c r="E63" s="64"/>
      <c r="F63" s="75">
        <f t="shared" si="0"/>
        <v>0</v>
      </c>
      <c r="G63" s="25">
        <f t="shared" si="1"/>
        <v>0</v>
      </c>
      <c r="H63" s="64"/>
      <c r="I63" s="76">
        <f t="shared" si="2"/>
        <v>0</v>
      </c>
      <c r="J63" s="64"/>
      <c r="K63" s="25">
        <f>IF(OR(J63=0,F63=0),0,J63/F63)*100</f>
        <v>0</v>
      </c>
      <c r="L63" s="75">
        <f>SUM(N63-J63)</f>
        <v>0</v>
      </c>
      <c r="M63" s="25">
        <f>IF(OR(L63=0,F63=0),0,L63/F63)*100</f>
        <v>0</v>
      </c>
      <c r="N63" s="64"/>
      <c r="O63" s="25">
        <f>IF(OR(N63=0,F63=0),0,N63/F63)*100</f>
        <v>0</v>
      </c>
      <c r="P63" s="76">
        <f>SUM(F63-N63)</f>
        <v>0</v>
      </c>
    </row>
    <row r="64" spans="1:16" x14ac:dyDescent="0.25">
      <c r="A64" s="77">
        <v>312</v>
      </c>
      <c r="B64" s="67" t="s">
        <v>376</v>
      </c>
      <c r="C64" s="68"/>
      <c r="D64" s="69">
        <f>SUM(D65+D71+D102)</f>
        <v>3206573000</v>
      </c>
      <c r="E64" s="69">
        <f>SUM(E65+E71+E102)</f>
        <v>-172178350</v>
      </c>
      <c r="F64" s="75">
        <f t="shared" si="0"/>
        <v>3034394650</v>
      </c>
      <c r="G64" s="20">
        <f t="shared" si="1"/>
        <v>8.4779964813905639</v>
      </c>
      <c r="H64" s="69">
        <f>SUM(H65+H71+H102)</f>
        <v>0</v>
      </c>
      <c r="I64" s="71">
        <f t="shared" si="2"/>
        <v>3034394650</v>
      </c>
      <c r="J64" s="69">
        <f>SUM(J65+J71+J102)</f>
        <v>279307337</v>
      </c>
      <c r="K64" s="20">
        <f t="shared" si="3"/>
        <v>9.2047135991358271</v>
      </c>
      <c r="L64" s="70">
        <f t="shared" si="4"/>
        <v>1222671973</v>
      </c>
      <c r="M64" s="20">
        <f t="shared" si="5"/>
        <v>40.293769071864141</v>
      </c>
      <c r="N64" s="69">
        <f>SUM(N65+N71+N102)</f>
        <v>1501979310</v>
      </c>
      <c r="O64" s="20">
        <f t="shared" si="6"/>
        <v>49.498482670999962</v>
      </c>
      <c r="P64" s="71">
        <f t="shared" si="7"/>
        <v>1532415340</v>
      </c>
    </row>
    <row r="65" spans="1:16" x14ac:dyDescent="0.25">
      <c r="A65" s="72">
        <v>31201</v>
      </c>
      <c r="B65" s="31" t="s">
        <v>377</v>
      </c>
      <c r="C65" s="73"/>
      <c r="D65" s="74">
        <f>SUM(D66:D70)</f>
        <v>297473000</v>
      </c>
      <c r="E65" s="74">
        <f>SUM(E66:E70)</f>
        <v>0</v>
      </c>
      <c r="F65" s="75">
        <f t="shared" si="0"/>
        <v>297473000</v>
      </c>
      <c r="G65" s="25">
        <f t="shared" si="1"/>
        <v>0.83112954582512699</v>
      </c>
      <c r="H65" s="74">
        <f>SUM(H66:H70)</f>
        <v>0</v>
      </c>
      <c r="I65" s="76">
        <f t="shared" si="2"/>
        <v>297473000</v>
      </c>
      <c r="J65" s="74">
        <f>SUM(J66:J70)</f>
        <v>2314054</v>
      </c>
      <c r="K65" s="25">
        <f t="shared" si="3"/>
        <v>0.77790387699051677</v>
      </c>
      <c r="L65" s="75">
        <f t="shared" si="4"/>
        <v>74543066</v>
      </c>
      <c r="M65" s="25">
        <f t="shared" si="5"/>
        <v>25.058767014149186</v>
      </c>
      <c r="N65" s="74">
        <f>SUM(N66:N70)</f>
        <v>76857120</v>
      </c>
      <c r="O65" s="25">
        <f t="shared" si="6"/>
        <v>25.836670891139701</v>
      </c>
      <c r="P65" s="76">
        <f t="shared" si="7"/>
        <v>220615880</v>
      </c>
    </row>
    <row r="66" spans="1:16" hidden="1" x14ac:dyDescent="0.25">
      <c r="A66" s="72">
        <v>3120101</v>
      </c>
      <c r="B66" s="31" t="s">
        <v>378</v>
      </c>
      <c r="C66" s="73"/>
      <c r="D66" s="64"/>
      <c r="E66" s="64"/>
      <c r="F66" s="75">
        <f t="shared" si="0"/>
        <v>0</v>
      </c>
      <c r="G66" s="25">
        <f t="shared" si="1"/>
        <v>0</v>
      </c>
      <c r="H66" s="64"/>
      <c r="I66" s="76">
        <f t="shared" si="2"/>
        <v>0</v>
      </c>
      <c r="J66" s="64"/>
      <c r="K66" s="25">
        <f t="shared" si="3"/>
        <v>0</v>
      </c>
      <c r="L66" s="75">
        <f t="shared" si="4"/>
        <v>0</v>
      </c>
      <c r="M66" s="25">
        <f t="shared" si="5"/>
        <v>0</v>
      </c>
      <c r="N66" s="64"/>
      <c r="O66" s="25">
        <f t="shared" si="6"/>
        <v>0</v>
      </c>
      <c r="P66" s="76">
        <f t="shared" si="7"/>
        <v>0</v>
      </c>
    </row>
    <row r="67" spans="1:16" x14ac:dyDescent="0.25">
      <c r="A67" s="72">
        <v>3120102</v>
      </c>
      <c r="B67" s="31" t="s">
        <v>379</v>
      </c>
      <c r="C67" s="73"/>
      <c r="D67" s="64">
        <v>149473000</v>
      </c>
      <c r="E67" s="64"/>
      <c r="F67" s="75">
        <f t="shared" si="0"/>
        <v>149473000</v>
      </c>
      <c r="G67" s="25">
        <f t="shared" si="1"/>
        <v>0.41762252911396736</v>
      </c>
      <c r="H67" s="64"/>
      <c r="I67" s="76">
        <f t="shared" si="2"/>
        <v>149473000</v>
      </c>
      <c r="J67" s="64">
        <v>487200</v>
      </c>
      <c r="K67" s="25">
        <f t="shared" si="3"/>
        <v>0.32594515397429635</v>
      </c>
      <c r="L67" s="75">
        <f t="shared" si="4"/>
        <v>61369920</v>
      </c>
      <c r="M67" s="25">
        <f t="shared" si="5"/>
        <v>41.057528784462747</v>
      </c>
      <c r="N67" s="64">
        <v>61857120</v>
      </c>
      <c r="O67" s="25">
        <f t="shared" si="6"/>
        <v>41.383473938437042</v>
      </c>
      <c r="P67" s="76">
        <f t="shared" si="7"/>
        <v>87615880</v>
      </c>
    </row>
    <row r="68" spans="1:16" x14ac:dyDescent="0.25">
      <c r="A68" s="72">
        <v>3120103</v>
      </c>
      <c r="B68" s="31" t="s">
        <v>380</v>
      </c>
      <c r="C68" s="73"/>
      <c r="D68" s="64">
        <v>55000000</v>
      </c>
      <c r="E68" s="64"/>
      <c r="F68" s="75">
        <f t="shared" si="0"/>
        <v>55000000</v>
      </c>
      <c r="G68" s="25">
        <f t="shared" si="1"/>
        <v>0.15366814810212015</v>
      </c>
      <c r="H68" s="64"/>
      <c r="I68" s="76">
        <f t="shared" si="2"/>
        <v>55000000</v>
      </c>
      <c r="J68" s="64"/>
      <c r="K68" s="25">
        <f t="shared" si="3"/>
        <v>0</v>
      </c>
      <c r="L68" s="75">
        <f t="shared" si="4"/>
        <v>0</v>
      </c>
      <c r="M68" s="25">
        <f t="shared" si="5"/>
        <v>0</v>
      </c>
      <c r="N68" s="64"/>
      <c r="O68" s="25">
        <f t="shared" si="6"/>
        <v>0</v>
      </c>
      <c r="P68" s="76">
        <f t="shared" si="7"/>
        <v>55000000</v>
      </c>
    </row>
    <row r="69" spans="1:16" x14ac:dyDescent="0.25">
      <c r="A69" s="72">
        <v>3120104</v>
      </c>
      <c r="B69" s="31" t="s">
        <v>381</v>
      </c>
      <c r="C69" s="73"/>
      <c r="D69" s="64">
        <v>50000000</v>
      </c>
      <c r="E69" s="64"/>
      <c r="F69" s="75">
        <f t="shared" si="0"/>
        <v>50000000</v>
      </c>
      <c r="G69" s="25">
        <f t="shared" si="1"/>
        <v>0.13969831645647285</v>
      </c>
      <c r="H69" s="64"/>
      <c r="I69" s="76">
        <f t="shared" si="2"/>
        <v>50000000</v>
      </c>
      <c r="J69" s="64">
        <v>1826854</v>
      </c>
      <c r="K69" s="25">
        <f t="shared" si="3"/>
        <v>3.653708</v>
      </c>
      <c r="L69" s="75">
        <f t="shared" si="4"/>
        <v>13173146</v>
      </c>
      <c r="M69" s="25">
        <f t="shared" si="5"/>
        <v>26.346291999999998</v>
      </c>
      <c r="N69" s="64">
        <v>15000000</v>
      </c>
      <c r="O69" s="25">
        <f t="shared" si="6"/>
        <v>30</v>
      </c>
      <c r="P69" s="76">
        <f t="shared" si="7"/>
        <v>35000000</v>
      </c>
    </row>
    <row r="70" spans="1:16" x14ac:dyDescent="0.25">
      <c r="A70" s="72">
        <v>3120105</v>
      </c>
      <c r="B70" s="31" t="s">
        <v>382</v>
      </c>
      <c r="C70" s="73"/>
      <c r="D70" s="64">
        <v>43000000</v>
      </c>
      <c r="E70" s="64"/>
      <c r="F70" s="75">
        <f t="shared" si="0"/>
        <v>43000000</v>
      </c>
      <c r="G70" s="25">
        <f t="shared" si="1"/>
        <v>0.12014055215256667</v>
      </c>
      <c r="H70" s="64"/>
      <c r="I70" s="76">
        <f t="shared" si="2"/>
        <v>43000000</v>
      </c>
      <c r="J70" s="64"/>
      <c r="K70" s="25">
        <f t="shared" si="3"/>
        <v>0</v>
      </c>
      <c r="L70" s="75">
        <f t="shared" si="4"/>
        <v>0</v>
      </c>
      <c r="M70" s="25">
        <f t="shared" si="5"/>
        <v>0</v>
      </c>
      <c r="N70" s="64"/>
      <c r="O70" s="25">
        <f t="shared" si="6"/>
        <v>0</v>
      </c>
      <c r="P70" s="76">
        <f t="shared" si="7"/>
        <v>43000000</v>
      </c>
    </row>
    <row r="71" spans="1:16" x14ac:dyDescent="0.25">
      <c r="A71" s="72">
        <v>31202</v>
      </c>
      <c r="B71" s="31" t="s">
        <v>383</v>
      </c>
      <c r="C71" s="73"/>
      <c r="D71" s="74">
        <f>SUM(D72:D101)-D76-D79-D84-D90-D96</f>
        <v>2499100000</v>
      </c>
      <c r="E71" s="74">
        <f>SUM(E72:E101)-E76-E79-E84-E90-E96</f>
        <v>0</v>
      </c>
      <c r="F71" s="75">
        <f t="shared" si="0"/>
        <v>2499100000</v>
      </c>
      <c r="G71" s="25">
        <f t="shared" si="1"/>
        <v>6.9824012531274269</v>
      </c>
      <c r="H71" s="74">
        <f>SUM(H72:H101)-H76-H79-H84-H90-H96</f>
        <v>0</v>
      </c>
      <c r="I71" s="76">
        <f t="shared" si="2"/>
        <v>2499100000</v>
      </c>
      <c r="J71" s="74">
        <f>SUM(J72:J101)-J76-J79-J84-J90-J96</f>
        <v>199447923</v>
      </c>
      <c r="K71" s="25">
        <f t="shared" si="3"/>
        <v>7.9807900044015847</v>
      </c>
      <c r="L71" s="75">
        <f t="shared" si="4"/>
        <v>1147943907</v>
      </c>
      <c r="M71" s="25">
        <f t="shared" si="5"/>
        <v>45.934292625345122</v>
      </c>
      <c r="N71" s="74">
        <f>SUM(N72:N101)-N76-N79-N84-N90-N96</f>
        <v>1347391830</v>
      </c>
      <c r="O71" s="25">
        <f t="shared" si="6"/>
        <v>53.915082629746713</v>
      </c>
      <c r="P71" s="76">
        <f t="shared" si="7"/>
        <v>1151708170</v>
      </c>
    </row>
    <row r="72" spans="1:16" x14ac:dyDescent="0.25">
      <c r="A72" s="72">
        <v>3120201</v>
      </c>
      <c r="B72" s="31" t="s">
        <v>384</v>
      </c>
      <c r="C72" s="73"/>
      <c r="D72" s="64">
        <v>1100000000</v>
      </c>
      <c r="E72" s="64">
        <v>66000000</v>
      </c>
      <c r="F72" s="75">
        <f t="shared" ref="F72:F135" si="8">SUM(D72+E72)</f>
        <v>1166000000</v>
      </c>
      <c r="G72" s="25">
        <f t="shared" ref="G72:G135" si="9">IF(OR(F72=0,F$7=0),0,F72/F$7)*100</f>
        <v>3.257764739764947</v>
      </c>
      <c r="H72" s="64"/>
      <c r="I72" s="76">
        <f t="shared" ref="I72:I135" si="10">SUM(F72-H72)</f>
        <v>1166000000</v>
      </c>
      <c r="J72" s="64">
        <v>120979655</v>
      </c>
      <c r="K72" s="25">
        <f t="shared" ref="K72:K135" si="11">IF(OR(J72=0,F72=0),0,J72/F72)*100</f>
        <v>10.375613636363637</v>
      </c>
      <c r="L72" s="75">
        <f t="shared" si="4"/>
        <v>1006951129</v>
      </c>
      <c r="M72" s="25">
        <f t="shared" ref="M72:M135" si="12">IF(OR(L72=0,F72=0),0,L72/F72)*100</f>
        <v>86.359445025728988</v>
      </c>
      <c r="N72" s="64">
        <v>1127930784</v>
      </c>
      <c r="O72" s="25">
        <f t="shared" ref="O72:O135" si="13">IF(OR(N72=0,F72=0),0,N72/F72)*100</f>
        <v>96.735058662092626</v>
      </c>
      <c r="P72" s="76">
        <f t="shared" si="7"/>
        <v>38069216</v>
      </c>
    </row>
    <row r="73" spans="1:16" x14ac:dyDescent="0.25">
      <c r="A73" s="72">
        <v>3120202</v>
      </c>
      <c r="B73" s="31" t="s">
        <v>385</v>
      </c>
      <c r="C73" s="73"/>
      <c r="D73" s="64">
        <v>2000000</v>
      </c>
      <c r="E73" s="64">
        <v>14000000</v>
      </c>
      <c r="F73" s="75">
        <f t="shared" si="8"/>
        <v>16000000</v>
      </c>
      <c r="G73" s="25">
        <f t="shared" si="9"/>
        <v>4.4703461266071311E-2</v>
      </c>
      <c r="H73" s="64"/>
      <c r="I73" s="76">
        <f t="shared" si="10"/>
        <v>16000000</v>
      </c>
      <c r="J73" s="64">
        <v>2667505</v>
      </c>
      <c r="K73" s="25">
        <f t="shared" si="11"/>
        <v>16.671906249999999</v>
      </c>
      <c r="L73" s="75">
        <f t="shared" si="4"/>
        <v>0</v>
      </c>
      <c r="M73" s="25">
        <f t="shared" si="12"/>
        <v>0</v>
      </c>
      <c r="N73" s="64">
        <v>2667505</v>
      </c>
      <c r="O73" s="25">
        <f t="shared" si="13"/>
        <v>16.671906249999999</v>
      </c>
      <c r="P73" s="76">
        <f t="shared" si="7"/>
        <v>13332495</v>
      </c>
    </row>
    <row r="74" spans="1:16" x14ac:dyDescent="0.25">
      <c r="A74" s="72">
        <v>3120203</v>
      </c>
      <c r="B74" s="31" t="s">
        <v>386</v>
      </c>
      <c r="C74" s="73"/>
      <c r="D74" s="64">
        <v>183000000</v>
      </c>
      <c r="E74" s="64"/>
      <c r="F74" s="75">
        <f t="shared" si="8"/>
        <v>183000000</v>
      </c>
      <c r="G74" s="25">
        <f t="shared" si="9"/>
        <v>0.51129583823069069</v>
      </c>
      <c r="H74" s="64"/>
      <c r="I74" s="76">
        <f t="shared" si="10"/>
        <v>183000000</v>
      </c>
      <c r="J74" s="64">
        <v>15889733</v>
      </c>
      <c r="K74" s="25">
        <f t="shared" si="11"/>
        <v>8.6829142076502741</v>
      </c>
      <c r="L74" s="75">
        <f t="shared" si="4"/>
        <v>56608382</v>
      </c>
      <c r="M74" s="25">
        <f t="shared" si="12"/>
        <v>30.933542076502736</v>
      </c>
      <c r="N74" s="64">
        <v>72498115</v>
      </c>
      <c r="O74" s="25">
        <f t="shared" si="13"/>
        <v>39.61645628415301</v>
      </c>
      <c r="P74" s="76">
        <f t="shared" si="7"/>
        <v>110501885</v>
      </c>
    </row>
    <row r="75" spans="1:16" x14ac:dyDescent="0.25">
      <c r="A75" s="72">
        <v>3120204</v>
      </c>
      <c r="B75" s="31" t="s">
        <v>387</v>
      </c>
      <c r="C75" s="73"/>
      <c r="D75" s="64">
        <v>47000000</v>
      </c>
      <c r="E75" s="64"/>
      <c r="F75" s="75">
        <f t="shared" si="8"/>
        <v>47000000</v>
      </c>
      <c r="G75" s="25">
        <f t="shared" si="9"/>
        <v>0.13131641746908448</v>
      </c>
      <c r="H75" s="64"/>
      <c r="I75" s="76">
        <f t="shared" si="10"/>
        <v>47000000</v>
      </c>
      <c r="J75" s="64">
        <v>778012</v>
      </c>
      <c r="K75" s="25">
        <f t="shared" si="11"/>
        <v>1.6553446808510639</v>
      </c>
      <c r="L75" s="75">
        <f t="shared" si="4"/>
        <v>9221988</v>
      </c>
      <c r="M75" s="25">
        <f t="shared" si="12"/>
        <v>19.621251063829785</v>
      </c>
      <c r="N75" s="64">
        <v>10000000</v>
      </c>
      <c r="O75" s="25">
        <f t="shared" si="13"/>
        <v>21.276595744680851</v>
      </c>
      <c r="P75" s="76">
        <f t="shared" si="7"/>
        <v>37000000</v>
      </c>
    </row>
    <row r="76" spans="1:16" x14ac:dyDescent="0.25">
      <c r="A76" s="72">
        <v>3120205</v>
      </c>
      <c r="B76" s="31" t="s">
        <v>388</v>
      </c>
      <c r="C76" s="73"/>
      <c r="D76" s="74">
        <f>SUM(D77:D78)</f>
        <v>388000000</v>
      </c>
      <c r="E76" s="74">
        <f>SUM(E77:E78)</f>
        <v>0</v>
      </c>
      <c r="F76" s="75">
        <f t="shared" si="8"/>
        <v>388000000</v>
      </c>
      <c r="G76" s="25">
        <f t="shared" si="9"/>
        <v>1.0840589357022292</v>
      </c>
      <c r="H76" s="74">
        <f>SUM(H77:H78)</f>
        <v>0</v>
      </c>
      <c r="I76" s="76">
        <f t="shared" si="10"/>
        <v>388000000</v>
      </c>
      <c r="J76" s="74">
        <f>SUM(J77:J78)</f>
        <v>5564910</v>
      </c>
      <c r="K76" s="25">
        <f t="shared" si="11"/>
        <v>1.4342551546391753</v>
      </c>
      <c r="L76" s="75">
        <f t="shared" si="4"/>
        <v>73077952</v>
      </c>
      <c r="M76" s="25">
        <f t="shared" si="12"/>
        <v>18.834523711340207</v>
      </c>
      <c r="N76" s="74">
        <f>SUM(N77:N78)</f>
        <v>78642862</v>
      </c>
      <c r="O76" s="25">
        <f t="shared" si="13"/>
        <v>20.268778865979382</v>
      </c>
      <c r="P76" s="76">
        <f t="shared" si="7"/>
        <v>309357138</v>
      </c>
    </row>
    <row r="77" spans="1:16" x14ac:dyDescent="0.25">
      <c r="A77" s="72">
        <v>312020501</v>
      </c>
      <c r="B77" s="31" t="s">
        <v>389</v>
      </c>
      <c r="C77" s="73"/>
      <c r="D77" s="64">
        <v>388000000</v>
      </c>
      <c r="E77" s="64"/>
      <c r="F77" s="75">
        <f t="shared" si="8"/>
        <v>388000000</v>
      </c>
      <c r="G77" s="25">
        <f t="shared" si="9"/>
        <v>1.0840589357022292</v>
      </c>
      <c r="H77" s="64"/>
      <c r="I77" s="76">
        <f t="shared" si="10"/>
        <v>388000000</v>
      </c>
      <c r="J77" s="64">
        <v>5564910</v>
      </c>
      <c r="K77" s="25">
        <f t="shared" si="11"/>
        <v>1.4342551546391753</v>
      </c>
      <c r="L77" s="75">
        <f t="shared" si="4"/>
        <v>73077952</v>
      </c>
      <c r="M77" s="25">
        <f t="shared" si="12"/>
        <v>18.834523711340207</v>
      </c>
      <c r="N77" s="64">
        <v>78642862</v>
      </c>
      <c r="O77" s="25">
        <f t="shared" si="13"/>
        <v>20.268778865979382</v>
      </c>
      <c r="P77" s="76">
        <f t="shared" si="7"/>
        <v>309357138</v>
      </c>
    </row>
    <row r="78" spans="1:16" hidden="1" x14ac:dyDescent="0.25">
      <c r="A78" s="72">
        <v>312020502</v>
      </c>
      <c r="B78" s="28" t="s">
        <v>390</v>
      </c>
      <c r="C78" s="73"/>
      <c r="D78" s="64"/>
      <c r="E78" s="64"/>
      <c r="F78" s="75">
        <f t="shared" si="8"/>
        <v>0</v>
      </c>
      <c r="G78" s="25">
        <f t="shared" si="9"/>
        <v>0</v>
      </c>
      <c r="H78" s="64"/>
      <c r="I78" s="76">
        <f t="shared" si="10"/>
        <v>0</v>
      </c>
      <c r="J78" s="64"/>
      <c r="K78" s="25">
        <f t="shared" si="11"/>
        <v>0</v>
      </c>
      <c r="L78" s="75">
        <f t="shared" si="4"/>
        <v>0</v>
      </c>
      <c r="M78" s="25">
        <f t="shared" si="12"/>
        <v>0</v>
      </c>
      <c r="N78" s="64"/>
      <c r="O78" s="25">
        <f t="shared" si="13"/>
        <v>0</v>
      </c>
      <c r="P78" s="76">
        <f t="shared" si="7"/>
        <v>0</v>
      </c>
    </row>
    <row r="79" spans="1:16" x14ac:dyDescent="0.25">
      <c r="A79" s="72">
        <v>3120206</v>
      </c>
      <c r="B79" s="31" t="s">
        <v>391</v>
      </c>
      <c r="C79" s="73"/>
      <c r="D79" s="74">
        <f>SUM(D80:D82)</f>
        <v>450000000</v>
      </c>
      <c r="E79" s="74">
        <f>SUM(E80:E82)</f>
        <v>-80000000</v>
      </c>
      <c r="F79" s="75">
        <f t="shared" si="8"/>
        <v>370000000</v>
      </c>
      <c r="G79" s="25">
        <f t="shared" si="9"/>
        <v>1.0337675417778991</v>
      </c>
      <c r="H79" s="74">
        <f>SUM(H80:H82)</f>
        <v>0</v>
      </c>
      <c r="I79" s="76">
        <f t="shared" si="10"/>
        <v>370000000</v>
      </c>
      <c r="J79" s="74">
        <f>SUM(J80:J82)</f>
        <v>481300</v>
      </c>
      <c r="K79" s="25">
        <f t="shared" si="11"/>
        <v>0.13008108108108107</v>
      </c>
      <c r="L79" s="75">
        <f t="shared" si="4"/>
        <v>2018700</v>
      </c>
      <c r="M79" s="25">
        <f t="shared" si="12"/>
        <v>0.54559459459459458</v>
      </c>
      <c r="N79" s="74">
        <f>SUM(N80:N82)</f>
        <v>2500000</v>
      </c>
      <c r="O79" s="25">
        <f t="shared" si="13"/>
        <v>0.67567567567567566</v>
      </c>
      <c r="P79" s="76">
        <f t="shared" si="7"/>
        <v>367500000</v>
      </c>
    </row>
    <row r="80" spans="1:16" x14ac:dyDescent="0.25">
      <c r="A80" s="72">
        <v>312020601</v>
      </c>
      <c r="B80" s="28" t="s">
        <v>392</v>
      </c>
      <c r="C80" s="73"/>
      <c r="D80" s="64">
        <v>450000000</v>
      </c>
      <c r="E80" s="64">
        <v>-80000000</v>
      </c>
      <c r="F80" s="75">
        <f t="shared" si="8"/>
        <v>370000000</v>
      </c>
      <c r="G80" s="25">
        <f t="shared" si="9"/>
        <v>1.0337675417778991</v>
      </c>
      <c r="H80" s="64"/>
      <c r="I80" s="76">
        <f t="shared" si="10"/>
        <v>370000000</v>
      </c>
      <c r="J80" s="64">
        <v>481300</v>
      </c>
      <c r="K80" s="25">
        <f t="shared" si="11"/>
        <v>0.13008108108108107</v>
      </c>
      <c r="L80" s="75">
        <f t="shared" ref="L80:L143" si="14">SUM(N80-J80)</f>
        <v>2018700</v>
      </c>
      <c r="M80" s="25">
        <f t="shared" si="12"/>
        <v>0.54559459459459458</v>
      </c>
      <c r="N80" s="64">
        <v>2500000</v>
      </c>
      <c r="O80" s="25">
        <f t="shared" si="13"/>
        <v>0.67567567567567566</v>
      </c>
      <c r="P80" s="76">
        <f t="shared" ref="P80:P143" si="15">SUM(F80-N80)</f>
        <v>367500000</v>
      </c>
    </row>
    <row r="81" spans="1:16" hidden="1" x14ac:dyDescent="0.25">
      <c r="A81" s="72">
        <v>312020602</v>
      </c>
      <c r="B81" s="28" t="s">
        <v>393</v>
      </c>
      <c r="C81" s="73"/>
      <c r="D81" s="64"/>
      <c r="E81" s="64"/>
      <c r="F81" s="75">
        <f t="shared" si="8"/>
        <v>0</v>
      </c>
      <c r="G81" s="25">
        <f t="shared" si="9"/>
        <v>0</v>
      </c>
      <c r="H81" s="64"/>
      <c r="I81" s="76">
        <f t="shared" si="10"/>
        <v>0</v>
      </c>
      <c r="J81" s="64"/>
      <c r="K81" s="25">
        <f t="shared" si="11"/>
        <v>0</v>
      </c>
      <c r="L81" s="75">
        <f t="shared" si="14"/>
        <v>0</v>
      </c>
      <c r="M81" s="25">
        <f t="shared" si="12"/>
        <v>0</v>
      </c>
      <c r="N81" s="64"/>
      <c r="O81" s="25">
        <f t="shared" si="13"/>
        <v>0</v>
      </c>
      <c r="P81" s="76">
        <f t="shared" si="15"/>
        <v>0</v>
      </c>
    </row>
    <row r="82" spans="1:16" hidden="1" x14ac:dyDescent="0.25">
      <c r="A82" s="72">
        <v>312020603</v>
      </c>
      <c r="B82" s="28" t="s">
        <v>394</v>
      </c>
      <c r="C82" s="73"/>
      <c r="D82" s="64"/>
      <c r="E82" s="64"/>
      <c r="F82" s="75">
        <f t="shared" si="8"/>
        <v>0</v>
      </c>
      <c r="G82" s="25">
        <f t="shared" si="9"/>
        <v>0</v>
      </c>
      <c r="H82" s="64"/>
      <c r="I82" s="76">
        <f t="shared" si="10"/>
        <v>0</v>
      </c>
      <c r="J82" s="64"/>
      <c r="K82" s="25">
        <f t="shared" si="11"/>
        <v>0</v>
      </c>
      <c r="L82" s="75">
        <f t="shared" si="14"/>
        <v>0</v>
      </c>
      <c r="M82" s="25">
        <f t="shared" si="12"/>
        <v>0</v>
      </c>
      <c r="N82" s="64"/>
      <c r="O82" s="25">
        <f t="shared" si="13"/>
        <v>0</v>
      </c>
      <c r="P82" s="76">
        <f t="shared" si="15"/>
        <v>0</v>
      </c>
    </row>
    <row r="83" spans="1:16" hidden="1" x14ac:dyDescent="0.25">
      <c r="A83" s="72">
        <v>3120207</v>
      </c>
      <c r="B83" s="28" t="s">
        <v>395</v>
      </c>
      <c r="C83" s="73"/>
      <c r="D83" s="64"/>
      <c r="E83" s="64"/>
      <c r="F83" s="75">
        <f t="shared" si="8"/>
        <v>0</v>
      </c>
      <c r="G83" s="25">
        <f t="shared" si="9"/>
        <v>0</v>
      </c>
      <c r="H83" s="64"/>
      <c r="I83" s="76">
        <f t="shared" si="10"/>
        <v>0</v>
      </c>
      <c r="J83" s="64"/>
      <c r="K83" s="25">
        <f t="shared" si="11"/>
        <v>0</v>
      </c>
      <c r="L83" s="75">
        <f t="shared" si="14"/>
        <v>0</v>
      </c>
      <c r="M83" s="25">
        <f t="shared" si="12"/>
        <v>0</v>
      </c>
      <c r="N83" s="64"/>
      <c r="O83" s="25">
        <f t="shared" si="13"/>
        <v>0</v>
      </c>
      <c r="P83" s="76">
        <f t="shared" si="15"/>
        <v>0</v>
      </c>
    </row>
    <row r="84" spans="1:16" x14ac:dyDescent="0.25">
      <c r="A84" s="72">
        <v>3120208</v>
      </c>
      <c r="B84" s="31" t="s">
        <v>396</v>
      </c>
      <c r="C84" s="73"/>
      <c r="D84" s="74">
        <f>SUM(D85:D89)</f>
        <v>238500000</v>
      </c>
      <c r="E84" s="74">
        <f>SUM(E85:E89)</f>
        <v>0</v>
      </c>
      <c r="F84" s="75">
        <f t="shared" si="8"/>
        <v>238500000</v>
      </c>
      <c r="G84" s="25">
        <f t="shared" si="9"/>
        <v>0.66636096949737544</v>
      </c>
      <c r="H84" s="74">
        <f>SUM(H85:H89)</f>
        <v>0</v>
      </c>
      <c r="I84" s="76">
        <f t="shared" si="10"/>
        <v>238500000</v>
      </c>
      <c r="J84" s="74">
        <f>SUM(J85:J89)</f>
        <v>51132564</v>
      </c>
      <c r="K84" s="25">
        <f t="shared" si="11"/>
        <v>21.439230188679247</v>
      </c>
      <c r="L84" s="75">
        <f t="shared" si="14"/>
        <v>0</v>
      </c>
      <c r="M84" s="25">
        <f t="shared" si="12"/>
        <v>0</v>
      </c>
      <c r="N84" s="74">
        <f>SUM(N85:N89)</f>
        <v>51132564</v>
      </c>
      <c r="O84" s="25">
        <f t="shared" si="13"/>
        <v>21.439230188679247</v>
      </c>
      <c r="P84" s="76">
        <f t="shared" si="15"/>
        <v>187367436</v>
      </c>
    </row>
    <row r="85" spans="1:16" x14ac:dyDescent="0.25">
      <c r="A85" s="72">
        <v>312020801</v>
      </c>
      <c r="B85" s="31" t="s">
        <v>397</v>
      </c>
      <c r="C85" s="73"/>
      <c r="D85" s="64">
        <v>120000000</v>
      </c>
      <c r="E85" s="64"/>
      <c r="F85" s="75">
        <f t="shared" si="8"/>
        <v>120000000</v>
      </c>
      <c r="G85" s="25">
        <f t="shared" si="9"/>
        <v>0.33527595949553485</v>
      </c>
      <c r="H85" s="64"/>
      <c r="I85" s="76">
        <f t="shared" si="10"/>
        <v>120000000</v>
      </c>
      <c r="J85" s="64">
        <v>22734317</v>
      </c>
      <c r="K85" s="25">
        <f t="shared" si="11"/>
        <v>18.945264166666668</v>
      </c>
      <c r="L85" s="75">
        <f t="shared" si="14"/>
        <v>0</v>
      </c>
      <c r="M85" s="25">
        <f t="shared" si="12"/>
        <v>0</v>
      </c>
      <c r="N85" s="64">
        <v>22734317</v>
      </c>
      <c r="O85" s="25">
        <f t="shared" si="13"/>
        <v>18.945264166666668</v>
      </c>
      <c r="P85" s="76">
        <f t="shared" si="15"/>
        <v>97265683</v>
      </c>
    </row>
    <row r="86" spans="1:16" x14ac:dyDescent="0.25">
      <c r="A86" s="72">
        <v>312020802</v>
      </c>
      <c r="B86" s="31" t="s">
        <v>398</v>
      </c>
      <c r="C86" s="73"/>
      <c r="D86" s="64">
        <v>15000000</v>
      </c>
      <c r="E86" s="64"/>
      <c r="F86" s="75">
        <f t="shared" si="8"/>
        <v>15000000</v>
      </c>
      <c r="G86" s="25">
        <f t="shared" si="9"/>
        <v>4.1909494936941856E-2</v>
      </c>
      <c r="H86" s="64"/>
      <c r="I86" s="76">
        <f t="shared" si="10"/>
        <v>15000000</v>
      </c>
      <c r="J86" s="64">
        <v>2331090</v>
      </c>
      <c r="K86" s="25">
        <f t="shared" si="11"/>
        <v>15.5406</v>
      </c>
      <c r="L86" s="75">
        <f t="shared" si="14"/>
        <v>0</v>
      </c>
      <c r="M86" s="25">
        <f t="shared" si="12"/>
        <v>0</v>
      </c>
      <c r="N86" s="64">
        <v>2331090</v>
      </c>
      <c r="O86" s="25">
        <f t="shared" si="13"/>
        <v>15.5406</v>
      </c>
      <c r="P86" s="76">
        <f t="shared" si="15"/>
        <v>12668910</v>
      </c>
    </row>
    <row r="87" spans="1:16" x14ac:dyDescent="0.25">
      <c r="A87" s="72">
        <v>312020803</v>
      </c>
      <c r="B87" s="31" t="s">
        <v>399</v>
      </c>
      <c r="C87" s="73"/>
      <c r="D87" s="64">
        <v>3500000</v>
      </c>
      <c r="E87" s="64"/>
      <c r="F87" s="75">
        <f t="shared" si="8"/>
        <v>3500000</v>
      </c>
      <c r="G87" s="25">
        <f t="shared" si="9"/>
        <v>9.7788821519531003E-3</v>
      </c>
      <c r="H87" s="64"/>
      <c r="I87" s="76">
        <f t="shared" si="10"/>
        <v>3500000</v>
      </c>
      <c r="J87" s="64">
        <v>766627</v>
      </c>
      <c r="K87" s="25">
        <f t="shared" si="11"/>
        <v>21.90362857142857</v>
      </c>
      <c r="L87" s="75">
        <f t="shared" si="14"/>
        <v>0</v>
      </c>
      <c r="M87" s="25">
        <f t="shared" si="12"/>
        <v>0</v>
      </c>
      <c r="N87" s="64">
        <v>766627</v>
      </c>
      <c r="O87" s="25">
        <f t="shared" si="13"/>
        <v>21.90362857142857</v>
      </c>
      <c r="P87" s="76">
        <f t="shared" si="15"/>
        <v>2733373</v>
      </c>
    </row>
    <row r="88" spans="1:16" x14ac:dyDescent="0.25">
      <c r="A88" s="72">
        <v>312020804</v>
      </c>
      <c r="B88" s="31" t="s">
        <v>400</v>
      </c>
      <c r="C88" s="73"/>
      <c r="D88" s="64">
        <v>100000000</v>
      </c>
      <c r="E88" s="64"/>
      <c r="F88" s="75">
        <f t="shared" si="8"/>
        <v>100000000</v>
      </c>
      <c r="G88" s="25">
        <f t="shared" si="9"/>
        <v>0.2793966329129457</v>
      </c>
      <c r="H88" s="64"/>
      <c r="I88" s="76">
        <f t="shared" si="10"/>
        <v>100000000</v>
      </c>
      <c r="J88" s="64">
        <v>25300530</v>
      </c>
      <c r="K88" s="25">
        <f t="shared" si="11"/>
        <v>25.300529999999998</v>
      </c>
      <c r="L88" s="75">
        <f t="shared" si="14"/>
        <v>0</v>
      </c>
      <c r="M88" s="25">
        <f t="shared" si="12"/>
        <v>0</v>
      </c>
      <c r="N88" s="64">
        <v>25300530</v>
      </c>
      <c r="O88" s="25">
        <f t="shared" si="13"/>
        <v>25.300529999999998</v>
      </c>
      <c r="P88" s="76">
        <f t="shared" si="15"/>
        <v>74699470</v>
      </c>
    </row>
    <row r="89" spans="1:16" hidden="1" x14ac:dyDescent="0.25">
      <c r="A89" s="72">
        <v>312020805</v>
      </c>
      <c r="B89" s="31" t="s">
        <v>401</v>
      </c>
      <c r="C89" s="73"/>
      <c r="D89" s="64"/>
      <c r="E89" s="64"/>
      <c r="F89" s="75">
        <f t="shared" si="8"/>
        <v>0</v>
      </c>
      <c r="G89" s="25">
        <f t="shared" si="9"/>
        <v>0</v>
      </c>
      <c r="H89" s="64"/>
      <c r="I89" s="76">
        <f t="shared" si="10"/>
        <v>0</v>
      </c>
      <c r="J89" s="64"/>
      <c r="K89" s="25">
        <f t="shared" si="11"/>
        <v>0</v>
      </c>
      <c r="L89" s="75">
        <f t="shared" si="14"/>
        <v>0</v>
      </c>
      <c r="M89" s="25">
        <f t="shared" si="12"/>
        <v>0</v>
      </c>
      <c r="N89" s="64"/>
      <c r="O89" s="25">
        <f t="shared" si="13"/>
        <v>0</v>
      </c>
      <c r="P89" s="76">
        <f t="shared" si="15"/>
        <v>0</v>
      </c>
    </row>
    <row r="90" spans="1:16" x14ac:dyDescent="0.25">
      <c r="A90" s="72">
        <v>3120209</v>
      </c>
      <c r="B90" s="31" t="s">
        <v>402</v>
      </c>
      <c r="C90" s="73"/>
      <c r="D90" s="74">
        <f>SUM(D91:D92)</f>
        <v>15000000</v>
      </c>
      <c r="E90" s="74">
        <f>SUM(E91:E92)</f>
        <v>0</v>
      </c>
      <c r="F90" s="75">
        <f t="shared" si="8"/>
        <v>15000000</v>
      </c>
      <c r="G90" s="25">
        <f t="shared" si="9"/>
        <v>4.1909494936941856E-2</v>
      </c>
      <c r="H90" s="74">
        <f>SUM(H91:H92)</f>
        <v>0</v>
      </c>
      <c r="I90" s="76">
        <f t="shared" si="10"/>
        <v>15000000</v>
      </c>
      <c r="J90" s="74">
        <f>SUM(J91:J92)</f>
        <v>0</v>
      </c>
      <c r="K90" s="25">
        <f t="shared" si="11"/>
        <v>0</v>
      </c>
      <c r="L90" s="75">
        <f t="shared" si="14"/>
        <v>0</v>
      </c>
      <c r="M90" s="25">
        <f t="shared" si="12"/>
        <v>0</v>
      </c>
      <c r="N90" s="74">
        <f>SUM(N91:N92)</f>
        <v>0</v>
      </c>
      <c r="O90" s="25">
        <f t="shared" si="13"/>
        <v>0</v>
      </c>
      <c r="P90" s="76">
        <f t="shared" si="15"/>
        <v>15000000</v>
      </c>
    </row>
    <row r="91" spans="1:16" x14ac:dyDescent="0.25">
      <c r="A91" s="72">
        <v>312020901</v>
      </c>
      <c r="B91" s="28" t="s">
        <v>403</v>
      </c>
      <c r="C91" s="73"/>
      <c r="D91" s="64">
        <v>15000000</v>
      </c>
      <c r="E91" s="64"/>
      <c r="F91" s="75">
        <f t="shared" si="8"/>
        <v>15000000</v>
      </c>
      <c r="G91" s="25">
        <f t="shared" si="9"/>
        <v>4.1909494936941856E-2</v>
      </c>
      <c r="H91" s="64"/>
      <c r="I91" s="76">
        <f t="shared" si="10"/>
        <v>15000000</v>
      </c>
      <c r="J91" s="64"/>
      <c r="K91" s="25">
        <f t="shared" si="11"/>
        <v>0</v>
      </c>
      <c r="L91" s="75">
        <f t="shared" si="14"/>
        <v>0</v>
      </c>
      <c r="M91" s="25">
        <f t="shared" si="12"/>
        <v>0</v>
      </c>
      <c r="N91" s="64"/>
      <c r="O91" s="25">
        <f t="shared" si="13"/>
        <v>0</v>
      </c>
      <c r="P91" s="76">
        <f t="shared" si="15"/>
        <v>15000000</v>
      </c>
    </row>
    <row r="92" spans="1:16" hidden="1" x14ac:dyDescent="0.25">
      <c r="A92" s="72">
        <v>312020902</v>
      </c>
      <c r="B92" s="28" t="s">
        <v>404</v>
      </c>
      <c r="C92" s="73"/>
      <c r="D92" s="64"/>
      <c r="E92" s="64"/>
      <c r="F92" s="75">
        <f t="shared" si="8"/>
        <v>0</v>
      </c>
      <c r="G92" s="25">
        <f t="shared" si="9"/>
        <v>0</v>
      </c>
      <c r="H92" s="64"/>
      <c r="I92" s="76">
        <f t="shared" si="10"/>
        <v>0</v>
      </c>
      <c r="J92" s="64"/>
      <c r="K92" s="25">
        <f t="shared" si="11"/>
        <v>0</v>
      </c>
      <c r="L92" s="75">
        <f t="shared" si="14"/>
        <v>0</v>
      </c>
      <c r="M92" s="25">
        <f t="shared" si="12"/>
        <v>0</v>
      </c>
      <c r="N92" s="64"/>
      <c r="O92" s="25">
        <f t="shared" si="13"/>
        <v>0</v>
      </c>
      <c r="P92" s="76">
        <f t="shared" si="15"/>
        <v>0</v>
      </c>
    </row>
    <row r="93" spans="1:16" x14ac:dyDescent="0.25">
      <c r="A93" s="72">
        <v>3120210</v>
      </c>
      <c r="B93" s="31" t="s">
        <v>405</v>
      </c>
      <c r="C93" s="73"/>
      <c r="D93" s="64">
        <v>15600000</v>
      </c>
      <c r="E93" s="64"/>
      <c r="F93" s="75">
        <f t="shared" si="8"/>
        <v>15600000</v>
      </c>
      <c r="G93" s="25">
        <f t="shared" si="9"/>
        <v>4.3585874734419536E-2</v>
      </c>
      <c r="H93" s="64"/>
      <c r="I93" s="76">
        <f t="shared" si="10"/>
        <v>15600000</v>
      </c>
      <c r="J93" s="64"/>
      <c r="K93" s="25">
        <f t="shared" si="11"/>
        <v>0</v>
      </c>
      <c r="L93" s="75">
        <f t="shared" si="14"/>
        <v>0</v>
      </c>
      <c r="M93" s="25">
        <f t="shared" si="12"/>
        <v>0</v>
      </c>
      <c r="N93" s="64"/>
      <c r="O93" s="25">
        <f t="shared" si="13"/>
        <v>0</v>
      </c>
      <c r="P93" s="76">
        <f t="shared" si="15"/>
        <v>15600000</v>
      </c>
    </row>
    <row r="94" spans="1:16" x14ac:dyDescent="0.25">
      <c r="A94" s="72">
        <v>3120211</v>
      </c>
      <c r="B94" s="31" t="s">
        <v>406</v>
      </c>
      <c r="C94" s="73"/>
      <c r="D94" s="64">
        <v>40000000</v>
      </c>
      <c r="E94" s="64"/>
      <c r="F94" s="75">
        <f t="shared" si="8"/>
        <v>40000000</v>
      </c>
      <c r="G94" s="25">
        <f t="shared" si="9"/>
        <v>0.11175865316517827</v>
      </c>
      <c r="H94" s="64"/>
      <c r="I94" s="76">
        <f t="shared" si="10"/>
        <v>40000000</v>
      </c>
      <c r="J94" s="64">
        <v>1470000</v>
      </c>
      <c r="K94" s="25">
        <f t="shared" si="11"/>
        <v>3.6749999999999998</v>
      </c>
      <c r="L94" s="75">
        <f t="shared" si="14"/>
        <v>0</v>
      </c>
      <c r="M94" s="25">
        <f t="shared" si="12"/>
        <v>0</v>
      </c>
      <c r="N94" s="64">
        <v>1470000</v>
      </c>
      <c r="O94" s="25">
        <f t="shared" si="13"/>
        <v>3.6749999999999998</v>
      </c>
      <c r="P94" s="76">
        <f t="shared" si="15"/>
        <v>38530000</v>
      </c>
    </row>
    <row r="95" spans="1:16" x14ac:dyDescent="0.25">
      <c r="A95" s="72">
        <v>3120212</v>
      </c>
      <c r="B95" s="31" t="s">
        <v>407</v>
      </c>
      <c r="C95" s="73"/>
      <c r="D95" s="64">
        <v>20000000</v>
      </c>
      <c r="E95" s="64"/>
      <c r="F95" s="75">
        <f t="shared" si="8"/>
        <v>20000000</v>
      </c>
      <c r="G95" s="25">
        <f t="shared" si="9"/>
        <v>5.5879326582589137E-2</v>
      </c>
      <c r="H95" s="64"/>
      <c r="I95" s="76">
        <f t="shared" si="10"/>
        <v>20000000</v>
      </c>
      <c r="J95" s="64">
        <v>484244</v>
      </c>
      <c r="K95" s="25">
        <f t="shared" si="11"/>
        <v>2.4212199999999999</v>
      </c>
      <c r="L95" s="75">
        <f t="shared" si="14"/>
        <v>65756</v>
      </c>
      <c r="M95" s="25">
        <f t="shared" si="12"/>
        <v>0.32878000000000002</v>
      </c>
      <c r="N95" s="64">
        <v>550000</v>
      </c>
      <c r="O95" s="25">
        <f t="shared" si="13"/>
        <v>2.75</v>
      </c>
      <c r="P95" s="76">
        <f t="shared" si="15"/>
        <v>19450000</v>
      </c>
    </row>
    <row r="96" spans="1:16" hidden="1" x14ac:dyDescent="0.25">
      <c r="A96" s="72">
        <v>3120213</v>
      </c>
      <c r="B96" s="31" t="s">
        <v>408</v>
      </c>
      <c r="C96" s="73"/>
      <c r="D96" s="74">
        <f>SUM(D97:D98)</f>
        <v>0</v>
      </c>
      <c r="E96" s="74">
        <f>SUM(E97:E98)</f>
        <v>0</v>
      </c>
      <c r="F96" s="75">
        <f t="shared" si="8"/>
        <v>0</v>
      </c>
      <c r="G96" s="25">
        <f t="shared" si="9"/>
        <v>0</v>
      </c>
      <c r="H96" s="74">
        <f>SUM(H97:H98)</f>
        <v>0</v>
      </c>
      <c r="I96" s="76">
        <f t="shared" si="10"/>
        <v>0</v>
      </c>
      <c r="J96" s="74">
        <f>SUM(J97:J98)</f>
        <v>0</v>
      </c>
      <c r="K96" s="25">
        <f t="shared" si="11"/>
        <v>0</v>
      </c>
      <c r="L96" s="75">
        <f t="shared" si="14"/>
        <v>0</v>
      </c>
      <c r="M96" s="25">
        <f t="shared" si="12"/>
        <v>0</v>
      </c>
      <c r="N96" s="74">
        <f>SUM(N97:N98)</f>
        <v>0</v>
      </c>
      <c r="O96" s="25">
        <f t="shared" si="13"/>
        <v>0</v>
      </c>
      <c r="P96" s="76">
        <f t="shared" si="15"/>
        <v>0</v>
      </c>
    </row>
    <row r="97" spans="1:16" hidden="1" x14ac:dyDescent="0.25">
      <c r="A97" s="72">
        <v>312021302</v>
      </c>
      <c r="B97" s="31" t="s">
        <v>409</v>
      </c>
      <c r="C97" s="73"/>
      <c r="D97" s="64"/>
      <c r="E97" s="64"/>
      <c r="F97" s="75">
        <f t="shared" si="8"/>
        <v>0</v>
      </c>
      <c r="G97" s="25">
        <f t="shared" si="9"/>
        <v>0</v>
      </c>
      <c r="H97" s="64"/>
      <c r="I97" s="76">
        <f t="shared" si="10"/>
        <v>0</v>
      </c>
      <c r="J97" s="64"/>
      <c r="K97" s="25">
        <f t="shared" si="11"/>
        <v>0</v>
      </c>
      <c r="L97" s="75">
        <f t="shared" si="14"/>
        <v>0</v>
      </c>
      <c r="M97" s="25">
        <f t="shared" si="12"/>
        <v>0</v>
      </c>
      <c r="N97" s="64"/>
      <c r="O97" s="25">
        <f t="shared" si="13"/>
        <v>0</v>
      </c>
      <c r="P97" s="76">
        <f t="shared" si="15"/>
        <v>0</v>
      </c>
    </row>
    <row r="98" spans="1:16" hidden="1" x14ac:dyDescent="0.25">
      <c r="A98" s="72">
        <v>312021399</v>
      </c>
      <c r="B98" s="28" t="s">
        <v>410</v>
      </c>
      <c r="C98" s="73"/>
      <c r="D98" s="64"/>
      <c r="E98" s="64"/>
      <c r="F98" s="75">
        <f t="shared" si="8"/>
        <v>0</v>
      </c>
      <c r="G98" s="25">
        <f t="shared" si="9"/>
        <v>0</v>
      </c>
      <c r="H98" s="64"/>
      <c r="I98" s="76">
        <f t="shared" si="10"/>
        <v>0</v>
      </c>
      <c r="J98" s="64"/>
      <c r="K98" s="25">
        <f t="shared" si="11"/>
        <v>0</v>
      </c>
      <c r="L98" s="75">
        <f t="shared" si="14"/>
        <v>0</v>
      </c>
      <c r="M98" s="25">
        <f t="shared" si="12"/>
        <v>0</v>
      </c>
      <c r="N98" s="64"/>
      <c r="O98" s="25">
        <f t="shared" si="13"/>
        <v>0</v>
      </c>
      <c r="P98" s="76">
        <f t="shared" si="15"/>
        <v>0</v>
      </c>
    </row>
    <row r="99" spans="1:16" hidden="1" x14ac:dyDescent="0.25">
      <c r="A99" s="72">
        <v>3120215</v>
      </c>
      <c r="B99" s="28" t="s">
        <v>411</v>
      </c>
      <c r="C99" s="73"/>
      <c r="D99" s="64"/>
      <c r="E99" s="64"/>
      <c r="F99" s="75">
        <f t="shared" si="8"/>
        <v>0</v>
      </c>
      <c r="G99" s="25">
        <f t="shared" si="9"/>
        <v>0</v>
      </c>
      <c r="H99" s="64"/>
      <c r="I99" s="76">
        <f t="shared" si="10"/>
        <v>0</v>
      </c>
      <c r="J99" s="64"/>
      <c r="K99" s="25">
        <f t="shared" si="11"/>
        <v>0</v>
      </c>
      <c r="L99" s="75">
        <f t="shared" si="14"/>
        <v>0</v>
      </c>
      <c r="M99" s="25">
        <f t="shared" si="12"/>
        <v>0</v>
      </c>
      <c r="N99" s="64"/>
      <c r="O99" s="25">
        <f t="shared" si="13"/>
        <v>0</v>
      </c>
      <c r="P99" s="76">
        <f t="shared" si="15"/>
        <v>0</v>
      </c>
    </row>
    <row r="100" spans="1:16" hidden="1" x14ac:dyDescent="0.25">
      <c r="A100" s="72">
        <v>3120217</v>
      </c>
      <c r="B100" s="31" t="s">
        <v>412</v>
      </c>
      <c r="C100" s="73"/>
      <c r="D100" s="64"/>
      <c r="E100" s="64"/>
      <c r="F100" s="75">
        <f t="shared" si="8"/>
        <v>0</v>
      </c>
      <c r="G100" s="25">
        <f t="shared" si="9"/>
        <v>0</v>
      </c>
      <c r="H100" s="64"/>
      <c r="I100" s="76">
        <f t="shared" si="10"/>
        <v>0</v>
      </c>
      <c r="J100" s="64"/>
      <c r="K100" s="25">
        <f t="shared" si="11"/>
        <v>0</v>
      </c>
      <c r="L100" s="75">
        <f t="shared" si="14"/>
        <v>0</v>
      </c>
      <c r="M100" s="25">
        <f t="shared" si="12"/>
        <v>0</v>
      </c>
      <c r="N100" s="64"/>
      <c r="O100" s="25">
        <f t="shared" si="13"/>
        <v>0</v>
      </c>
      <c r="P100" s="76">
        <f t="shared" si="15"/>
        <v>0</v>
      </c>
    </row>
    <row r="101" spans="1:16" hidden="1" x14ac:dyDescent="0.25">
      <c r="A101" s="72">
        <v>3120218</v>
      </c>
      <c r="B101" s="31" t="s">
        <v>413</v>
      </c>
      <c r="C101" s="73"/>
      <c r="D101" s="64"/>
      <c r="E101" s="64"/>
      <c r="F101" s="75">
        <f t="shared" si="8"/>
        <v>0</v>
      </c>
      <c r="G101" s="25">
        <f t="shared" si="9"/>
        <v>0</v>
      </c>
      <c r="H101" s="64"/>
      <c r="I101" s="76">
        <f t="shared" si="10"/>
        <v>0</v>
      </c>
      <c r="J101" s="64"/>
      <c r="K101" s="25">
        <f t="shared" si="11"/>
        <v>0</v>
      </c>
      <c r="L101" s="75">
        <f t="shared" si="14"/>
        <v>0</v>
      </c>
      <c r="M101" s="25">
        <f t="shared" si="12"/>
        <v>0</v>
      </c>
      <c r="N101" s="64"/>
      <c r="O101" s="25">
        <f t="shared" si="13"/>
        <v>0</v>
      </c>
      <c r="P101" s="76">
        <f t="shared" si="15"/>
        <v>0</v>
      </c>
    </row>
    <row r="102" spans="1:16" x14ac:dyDescent="0.25">
      <c r="A102" s="72">
        <v>31203</v>
      </c>
      <c r="B102" s="28" t="s">
        <v>414</v>
      </c>
      <c r="C102" s="73"/>
      <c r="D102" s="64">
        <f>SUM(D104:D108)</f>
        <v>410000000</v>
      </c>
      <c r="E102" s="64">
        <f>SUM(E104:E108)</f>
        <v>-172178350</v>
      </c>
      <c r="F102" s="75">
        <f t="shared" si="8"/>
        <v>237821650</v>
      </c>
      <c r="G102" s="25">
        <f t="shared" si="9"/>
        <v>0.66446568243801052</v>
      </c>
      <c r="H102" s="64">
        <f>SUM(H104:H108)</f>
        <v>0</v>
      </c>
      <c r="I102" s="76">
        <f t="shared" si="10"/>
        <v>237821650</v>
      </c>
      <c r="J102" s="64">
        <f>SUM(J104:J108)</f>
        <v>77545360</v>
      </c>
      <c r="K102" s="25">
        <f t="shared" si="11"/>
        <v>32.606518372065793</v>
      </c>
      <c r="L102" s="75">
        <f t="shared" si="14"/>
        <v>185000</v>
      </c>
      <c r="M102" s="25">
        <f t="shared" si="12"/>
        <v>7.7789385449138049E-2</v>
      </c>
      <c r="N102" s="64">
        <f>SUM(N104:N108)</f>
        <v>77730360</v>
      </c>
      <c r="O102" s="25">
        <f t="shared" si="13"/>
        <v>32.684307757514929</v>
      </c>
      <c r="P102" s="76">
        <f t="shared" si="15"/>
        <v>160091290</v>
      </c>
    </row>
    <row r="103" spans="1:16" hidden="1" x14ac:dyDescent="0.25">
      <c r="A103" s="72">
        <v>3120301</v>
      </c>
      <c r="B103" s="28" t="s">
        <v>415</v>
      </c>
      <c r="C103" s="73"/>
      <c r="D103" s="74">
        <f>SUM(D104)</f>
        <v>0</v>
      </c>
      <c r="E103" s="74">
        <f>SUM(E104)</f>
        <v>0</v>
      </c>
      <c r="F103" s="75">
        <f t="shared" si="8"/>
        <v>0</v>
      </c>
      <c r="G103" s="25">
        <f t="shared" si="9"/>
        <v>0</v>
      </c>
      <c r="H103" s="74">
        <f>SUM(H104)</f>
        <v>0</v>
      </c>
      <c r="I103" s="76">
        <f t="shared" si="10"/>
        <v>0</v>
      </c>
      <c r="J103" s="74">
        <f>SUM(J104)</f>
        <v>0</v>
      </c>
      <c r="K103" s="25">
        <f t="shared" si="11"/>
        <v>0</v>
      </c>
      <c r="L103" s="75">
        <f t="shared" si="14"/>
        <v>0</v>
      </c>
      <c r="M103" s="25">
        <f t="shared" si="12"/>
        <v>0</v>
      </c>
      <c r="N103" s="74">
        <f>SUM(N104)</f>
        <v>0</v>
      </c>
      <c r="O103" s="25">
        <f t="shared" si="13"/>
        <v>0</v>
      </c>
      <c r="P103" s="76">
        <f t="shared" si="15"/>
        <v>0</v>
      </c>
    </row>
    <row r="104" spans="1:16" hidden="1" x14ac:dyDescent="0.25">
      <c r="A104" s="72">
        <v>312030102</v>
      </c>
      <c r="B104" s="31" t="s">
        <v>416</v>
      </c>
      <c r="C104" s="73"/>
      <c r="D104" s="64"/>
      <c r="E104" s="64"/>
      <c r="F104" s="75">
        <f t="shared" si="8"/>
        <v>0</v>
      </c>
      <c r="G104" s="25">
        <f t="shared" si="9"/>
        <v>0</v>
      </c>
      <c r="H104" s="64"/>
      <c r="I104" s="76">
        <f t="shared" si="10"/>
        <v>0</v>
      </c>
      <c r="J104" s="64"/>
      <c r="K104" s="25">
        <f t="shared" si="11"/>
        <v>0</v>
      </c>
      <c r="L104" s="75">
        <f t="shared" si="14"/>
        <v>0</v>
      </c>
      <c r="M104" s="25">
        <f t="shared" si="12"/>
        <v>0</v>
      </c>
      <c r="N104" s="64"/>
      <c r="O104" s="25">
        <f t="shared" si="13"/>
        <v>0</v>
      </c>
      <c r="P104" s="76">
        <f t="shared" si="15"/>
        <v>0</v>
      </c>
    </row>
    <row r="105" spans="1:16" ht="25.5" x14ac:dyDescent="0.25">
      <c r="A105" s="72">
        <v>3120302</v>
      </c>
      <c r="B105" s="28" t="s">
        <v>417</v>
      </c>
      <c r="C105" s="73"/>
      <c r="D105" s="64">
        <v>400000000</v>
      </c>
      <c r="E105" s="64">
        <v>-172178350</v>
      </c>
      <c r="F105" s="75">
        <f t="shared" si="8"/>
        <v>227821650</v>
      </c>
      <c r="G105" s="25">
        <f t="shared" si="9"/>
        <v>0.63652601914671603</v>
      </c>
      <c r="H105" s="64"/>
      <c r="I105" s="76">
        <f t="shared" si="10"/>
        <v>227821650</v>
      </c>
      <c r="J105" s="64">
        <v>77004000</v>
      </c>
      <c r="K105" s="25">
        <f t="shared" si="11"/>
        <v>33.800123912718568</v>
      </c>
      <c r="L105" s="75">
        <f t="shared" si="14"/>
        <v>0</v>
      </c>
      <c r="M105" s="25">
        <f t="shared" si="12"/>
        <v>0</v>
      </c>
      <c r="N105" s="64">
        <v>77004000</v>
      </c>
      <c r="O105" s="25">
        <f t="shared" si="13"/>
        <v>33.800123912718568</v>
      </c>
      <c r="P105" s="76">
        <f t="shared" si="15"/>
        <v>150817650</v>
      </c>
    </row>
    <row r="106" spans="1:16" x14ac:dyDescent="0.25">
      <c r="A106" s="72">
        <v>3120303</v>
      </c>
      <c r="B106" s="28" t="s">
        <v>418</v>
      </c>
      <c r="C106" s="73"/>
      <c r="D106" s="64">
        <v>10000000</v>
      </c>
      <c r="E106" s="64"/>
      <c r="F106" s="75">
        <f t="shared" si="8"/>
        <v>10000000</v>
      </c>
      <c r="G106" s="25">
        <f t="shared" si="9"/>
        <v>2.7939663291294568E-2</v>
      </c>
      <c r="H106" s="64"/>
      <c r="I106" s="76">
        <f t="shared" si="10"/>
        <v>10000000</v>
      </c>
      <c r="J106" s="64">
        <v>541360</v>
      </c>
      <c r="K106" s="25">
        <f t="shared" si="11"/>
        <v>5.4135999999999997</v>
      </c>
      <c r="L106" s="75">
        <f t="shared" si="14"/>
        <v>185000</v>
      </c>
      <c r="M106" s="25">
        <f t="shared" si="12"/>
        <v>1.8499999999999999</v>
      </c>
      <c r="N106" s="64">
        <v>726360</v>
      </c>
      <c r="O106" s="25">
        <f t="shared" si="13"/>
        <v>7.2636000000000003</v>
      </c>
      <c r="P106" s="76">
        <f t="shared" si="15"/>
        <v>9273640</v>
      </c>
    </row>
    <row r="107" spans="1:16" hidden="1" x14ac:dyDescent="0.25">
      <c r="A107" s="72">
        <v>3120306</v>
      </c>
      <c r="B107" s="78" t="s">
        <v>419</v>
      </c>
      <c r="C107" s="73"/>
      <c r="D107" s="64"/>
      <c r="E107" s="64"/>
      <c r="F107" s="75">
        <f t="shared" si="8"/>
        <v>0</v>
      </c>
      <c r="G107" s="25">
        <f t="shared" si="9"/>
        <v>0</v>
      </c>
      <c r="H107" s="64"/>
      <c r="I107" s="76">
        <f t="shared" si="10"/>
        <v>0</v>
      </c>
      <c r="J107" s="64"/>
      <c r="K107" s="25">
        <f t="shared" si="11"/>
        <v>0</v>
      </c>
      <c r="L107" s="75">
        <f t="shared" si="14"/>
        <v>0</v>
      </c>
      <c r="M107" s="25">
        <f t="shared" si="12"/>
        <v>0</v>
      </c>
      <c r="N107" s="64"/>
      <c r="O107" s="25">
        <f t="shared" si="13"/>
        <v>0</v>
      </c>
      <c r="P107" s="76">
        <f t="shared" si="15"/>
        <v>0</v>
      </c>
    </row>
    <row r="108" spans="1:16" hidden="1" x14ac:dyDescent="0.25">
      <c r="A108" s="72">
        <v>3120399</v>
      </c>
      <c r="B108" s="28" t="s">
        <v>414</v>
      </c>
      <c r="C108" s="73"/>
      <c r="D108" s="64"/>
      <c r="E108" s="64"/>
      <c r="F108" s="75">
        <f t="shared" si="8"/>
        <v>0</v>
      </c>
      <c r="G108" s="25">
        <f t="shared" si="9"/>
        <v>0</v>
      </c>
      <c r="H108" s="64"/>
      <c r="I108" s="76">
        <f t="shared" si="10"/>
        <v>0</v>
      </c>
      <c r="J108" s="64"/>
      <c r="K108" s="25">
        <f t="shared" si="11"/>
        <v>0</v>
      </c>
      <c r="L108" s="75">
        <f t="shared" si="14"/>
        <v>0</v>
      </c>
      <c r="M108" s="25">
        <f t="shared" si="12"/>
        <v>0</v>
      </c>
      <c r="N108" s="64"/>
      <c r="O108" s="25">
        <f t="shared" si="13"/>
        <v>0</v>
      </c>
      <c r="P108" s="76">
        <f t="shared" si="15"/>
        <v>0</v>
      </c>
    </row>
    <row r="109" spans="1:16" hidden="1" x14ac:dyDescent="0.25">
      <c r="A109" s="66">
        <v>313</v>
      </c>
      <c r="B109" s="26" t="s">
        <v>420</v>
      </c>
      <c r="C109" s="68"/>
      <c r="D109" s="69">
        <f>SUM(D110+D137+D171+D173+D180+D176)</f>
        <v>0</v>
      </c>
      <c r="E109" s="69">
        <f>SUM(E110+E137+E171+E173+E180+E176)</f>
        <v>0</v>
      </c>
      <c r="F109" s="75">
        <f t="shared" si="8"/>
        <v>0</v>
      </c>
      <c r="G109" s="20">
        <f t="shared" si="9"/>
        <v>0</v>
      </c>
      <c r="H109" s="69">
        <f>SUM(H110+H137+H171+H173+H180+H176)</f>
        <v>0</v>
      </c>
      <c r="I109" s="71">
        <f t="shared" si="10"/>
        <v>0</v>
      </c>
      <c r="J109" s="69">
        <f>SUM(J110+J137+J171+J173+J180+J176)</f>
        <v>0</v>
      </c>
      <c r="K109" s="20">
        <f t="shared" si="11"/>
        <v>0</v>
      </c>
      <c r="L109" s="70">
        <f t="shared" si="14"/>
        <v>0</v>
      </c>
      <c r="M109" s="20">
        <f t="shared" si="12"/>
        <v>0</v>
      </c>
      <c r="N109" s="69">
        <f>SUM(N110+N137+N171+N173+N180+N176)</f>
        <v>0</v>
      </c>
      <c r="O109" s="20">
        <f t="shared" si="13"/>
        <v>0</v>
      </c>
      <c r="P109" s="71">
        <f t="shared" si="15"/>
        <v>0</v>
      </c>
    </row>
    <row r="110" spans="1:16" hidden="1" x14ac:dyDescent="0.25">
      <c r="A110" s="72">
        <v>31301</v>
      </c>
      <c r="B110" s="26" t="s">
        <v>421</v>
      </c>
      <c r="C110" s="73"/>
      <c r="D110" s="69">
        <f>SUM(D111:D136)-D125-D129</f>
        <v>0</v>
      </c>
      <c r="E110" s="69">
        <f>SUM(E111:E136)-E125-E129</f>
        <v>0</v>
      </c>
      <c r="F110" s="75">
        <f t="shared" si="8"/>
        <v>0</v>
      </c>
      <c r="G110" s="20">
        <f t="shared" si="9"/>
        <v>0</v>
      </c>
      <c r="H110" s="69">
        <f>SUM(H111:H136)-H125-H129</f>
        <v>0</v>
      </c>
      <c r="I110" s="71">
        <f t="shared" si="10"/>
        <v>0</v>
      </c>
      <c r="J110" s="69">
        <f>SUM(J111:J136)-J125-J129</f>
        <v>0</v>
      </c>
      <c r="K110" s="20">
        <f t="shared" si="11"/>
        <v>0</v>
      </c>
      <c r="L110" s="70">
        <f t="shared" si="14"/>
        <v>0</v>
      </c>
      <c r="M110" s="20">
        <f t="shared" si="12"/>
        <v>0</v>
      </c>
      <c r="N110" s="69">
        <f>SUM(N111:N136)-N125-N129</f>
        <v>0</v>
      </c>
      <c r="O110" s="20">
        <f t="shared" si="13"/>
        <v>0</v>
      </c>
      <c r="P110" s="71">
        <f t="shared" si="15"/>
        <v>0</v>
      </c>
    </row>
    <row r="111" spans="1:16" hidden="1" x14ac:dyDescent="0.25">
      <c r="A111" s="72">
        <v>3130104</v>
      </c>
      <c r="B111" s="28" t="s">
        <v>422</v>
      </c>
      <c r="C111" s="73"/>
      <c r="D111" s="64"/>
      <c r="E111" s="64"/>
      <c r="F111" s="75">
        <f t="shared" si="8"/>
        <v>0</v>
      </c>
      <c r="G111" s="20">
        <f t="shared" si="9"/>
        <v>0</v>
      </c>
      <c r="H111" s="64"/>
      <c r="I111" s="71">
        <f t="shared" si="10"/>
        <v>0</v>
      </c>
      <c r="J111" s="64"/>
      <c r="K111" s="20">
        <f t="shared" si="11"/>
        <v>0</v>
      </c>
      <c r="L111" s="70">
        <f t="shared" si="14"/>
        <v>0</v>
      </c>
      <c r="M111" s="20">
        <f t="shared" si="12"/>
        <v>0</v>
      </c>
      <c r="N111" s="64"/>
      <c r="O111" s="20">
        <f t="shared" si="13"/>
        <v>0</v>
      </c>
      <c r="P111" s="71">
        <f t="shared" si="15"/>
        <v>0</v>
      </c>
    </row>
    <row r="112" spans="1:16" ht="25.5" hidden="1" x14ac:dyDescent="0.25">
      <c r="A112" s="72">
        <v>3130105</v>
      </c>
      <c r="B112" s="28" t="s">
        <v>423</v>
      </c>
      <c r="C112" s="73"/>
      <c r="D112" s="64"/>
      <c r="E112" s="64"/>
      <c r="F112" s="75">
        <f t="shared" si="8"/>
        <v>0</v>
      </c>
      <c r="G112" s="20">
        <f t="shared" si="9"/>
        <v>0</v>
      </c>
      <c r="H112" s="64"/>
      <c r="I112" s="71">
        <f t="shared" si="10"/>
        <v>0</v>
      </c>
      <c r="J112" s="64"/>
      <c r="K112" s="20">
        <f t="shared" si="11"/>
        <v>0</v>
      </c>
      <c r="L112" s="70">
        <f t="shared" si="14"/>
        <v>0</v>
      </c>
      <c r="M112" s="20">
        <f t="shared" si="12"/>
        <v>0</v>
      </c>
      <c r="N112" s="64"/>
      <c r="O112" s="20">
        <f t="shared" si="13"/>
        <v>0</v>
      </c>
      <c r="P112" s="71">
        <f t="shared" si="15"/>
        <v>0</v>
      </c>
    </row>
    <row r="113" spans="1:16" hidden="1" x14ac:dyDescent="0.25">
      <c r="A113" s="72">
        <v>3130107</v>
      </c>
      <c r="B113" s="28" t="s">
        <v>424</v>
      </c>
      <c r="C113" s="73"/>
      <c r="D113" s="64"/>
      <c r="E113" s="64"/>
      <c r="F113" s="75">
        <f t="shared" si="8"/>
        <v>0</v>
      </c>
      <c r="G113" s="20">
        <f t="shared" si="9"/>
        <v>0</v>
      </c>
      <c r="H113" s="64"/>
      <c r="I113" s="71">
        <f t="shared" si="10"/>
        <v>0</v>
      </c>
      <c r="J113" s="64"/>
      <c r="K113" s="20">
        <f t="shared" si="11"/>
        <v>0</v>
      </c>
      <c r="L113" s="70">
        <f t="shared" si="14"/>
        <v>0</v>
      </c>
      <c r="M113" s="20">
        <f t="shared" si="12"/>
        <v>0</v>
      </c>
      <c r="N113" s="64"/>
      <c r="O113" s="20">
        <f t="shared" si="13"/>
        <v>0</v>
      </c>
      <c r="P113" s="71">
        <f t="shared" si="15"/>
        <v>0</v>
      </c>
    </row>
    <row r="114" spans="1:16" hidden="1" x14ac:dyDescent="0.25">
      <c r="A114" s="72">
        <v>3130109</v>
      </c>
      <c r="B114" s="28" t="s">
        <v>425</v>
      </c>
      <c r="C114" s="73"/>
      <c r="D114" s="64"/>
      <c r="E114" s="64"/>
      <c r="F114" s="75">
        <f t="shared" si="8"/>
        <v>0</v>
      </c>
      <c r="G114" s="20">
        <f t="shared" si="9"/>
        <v>0</v>
      </c>
      <c r="H114" s="64"/>
      <c r="I114" s="71">
        <f t="shared" si="10"/>
        <v>0</v>
      </c>
      <c r="J114" s="64"/>
      <c r="K114" s="20">
        <f t="shared" si="11"/>
        <v>0</v>
      </c>
      <c r="L114" s="70">
        <f t="shared" si="14"/>
        <v>0</v>
      </c>
      <c r="M114" s="20">
        <f t="shared" si="12"/>
        <v>0</v>
      </c>
      <c r="N114" s="64"/>
      <c r="O114" s="20">
        <f t="shared" si="13"/>
        <v>0</v>
      </c>
      <c r="P114" s="71">
        <f t="shared" si="15"/>
        <v>0</v>
      </c>
    </row>
    <row r="115" spans="1:16" ht="25.5" hidden="1" x14ac:dyDescent="0.25">
      <c r="A115" s="72">
        <v>3130111</v>
      </c>
      <c r="B115" s="28" t="s">
        <v>169</v>
      </c>
      <c r="C115" s="73"/>
      <c r="D115" s="64"/>
      <c r="E115" s="64"/>
      <c r="F115" s="75">
        <f t="shared" si="8"/>
        <v>0</v>
      </c>
      <c r="G115" s="20">
        <f t="shared" si="9"/>
        <v>0</v>
      </c>
      <c r="H115" s="64"/>
      <c r="I115" s="71">
        <f t="shared" si="10"/>
        <v>0</v>
      </c>
      <c r="J115" s="64"/>
      <c r="K115" s="20">
        <f t="shared" si="11"/>
        <v>0</v>
      </c>
      <c r="L115" s="70">
        <f t="shared" si="14"/>
        <v>0</v>
      </c>
      <c r="M115" s="20">
        <f t="shared" si="12"/>
        <v>0</v>
      </c>
      <c r="N115" s="64"/>
      <c r="O115" s="20">
        <f t="shared" si="13"/>
        <v>0</v>
      </c>
      <c r="P115" s="71">
        <f t="shared" si="15"/>
        <v>0</v>
      </c>
    </row>
    <row r="116" spans="1:16" ht="25.5" hidden="1" x14ac:dyDescent="0.25">
      <c r="A116" s="72">
        <v>3130114</v>
      </c>
      <c r="B116" s="28" t="s">
        <v>426</v>
      </c>
      <c r="C116" s="73"/>
      <c r="D116" s="64"/>
      <c r="E116" s="64"/>
      <c r="F116" s="75">
        <f t="shared" si="8"/>
        <v>0</v>
      </c>
      <c r="G116" s="20">
        <f t="shared" si="9"/>
        <v>0</v>
      </c>
      <c r="H116" s="64"/>
      <c r="I116" s="71">
        <f t="shared" si="10"/>
        <v>0</v>
      </c>
      <c r="J116" s="64"/>
      <c r="K116" s="20">
        <f t="shared" si="11"/>
        <v>0</v>
      </c>
      <c r="L116" s="70">
        <f t="shared" si="14"/>
        <v>0</v>
      </c>
      <c r="M116" s="20">
        <f t="shared" si="12"/>
        <v>0</v>
      </c>
      <c r="N116" s="64"/>
      <c r="O116" s="20">
        <f t="shared" si="13"/>
        <v>0</v>
      </c>
      <c r="P116" s="71">
        <f t="shared" si="15"/>
        <v>0</v>
      </c>
    </row>
    <row r="117" spans="1:16" hidden="1" x14ac:dyDescent="0.25">
      <c r="A117" s="72">
        <v>3130115</v>
      </c>
      <c r="B117" s="28" t="s">
        <v>427</v>
      </c>
      <c r="C117" s="73"/>
      <c r="D117" s="64"/>
      <c r="E117" s="64"/>
      <c r="F117" s="75">
        <f t="shared" si="8"/>
        <v>0</v>
      </c>
      <c r="G117" s="20">
        <f t="shared" si="9"/>
        <v>0</v>
      </c>
      <c r="H117" s="64"/>
      <c r="I117" s="71">
        <f t="shared" si="10"/>
        <v>0</v>
      </c>
      <c r="J117" s="64"/>
      <c r="K117" s="20">
        <f t="shared" si="11"/>
        <v>0</v>
      </c>
      <c r="L117" s="70">
        <f t="shared" si="14"/>
        <v>0</v>
      </c>
      <c r="M117" s="20">
        <f t="shared" si="12"/>
        <v>0</v>
      </c>
      <c r="N117" s="64"/>
      <c r="O117" s="20">
        <f t="shared" si="13"/>
        <v>0</v>
      </c>
      <c r="P117" s="71">
        <f t="shared" si="15"/>
        <v>0</v>
      </c>
    </row>
    <row r="118" spans="1:16" hidden="1" x14ac:dyDescent="0.25">
      <c r="A118" s="72">
        <v>3130116</v>
      </c>
      <c r="B118" s="28" t="s">
        <v>428</v>
      </c>
      <c r="C118" s="73"/>
      <c r="D118" s="64"/>
      <c r="E118" s="64"/>
      <c r="F118" s="75">
        <f t="shared" si="8"/>
        <v>0</v>
      </c>
      <c r="G118" s="20">
        <f t="shared" si="9"/>
        <v>0</v>
      </c>
      <c r="H118" s="64"/>
      <c r="I118" s="71">
        <f t="shared" si="10"/>
        <v>0</v>
      </c>
      <c r="J118" s="64"/>
      <c r="K118" s="20">
        <f t="shared" si="11"/>
        <v>0</v>
      </c>
      <c r="L118" s="70">
        <f t="shared" si="14"/>
        <v>0</v>
      </c>
      <c r="M118" s="20">
        <f t="shared" si="12"/>
        <v>0</v>
      </c>
      <c r="N118" s="64"/>
      <c r="O118" s="20">
        <f t="shared" si="13"/>
        <v>0</v>
      </c>
      <c r="P118" s="71">
        <f t="shared" si="15"/>
        <v>0</v>
      </c>
    </row>
    <row r="119" spans="1:16" hidden="1" x14ac:dyDescent="0.25">
      <c r="A119" s="72">
        <v>3130117</v>
      </c>
      <c r="B119" s="28" t="s">
        <v>429</v>
      </c>
      <c r="C119" s="73"/>
      <c r="D119" s="64"/>
      <c r="E119" s="64"/>
      <c r="F119" s="75">
        <f t="shared" si="8"/>
        <v>0</v>
      </c>
      <c r="G119" s="20">
        <f t="shared" si="9"/>
        <v>0</v>
      </c>
      <c r="H119" s="64"/>
      <c r="I119" s="71">
        <f t="shared" si="10"/>
        <v>0</v>
      </c>
      <c r="J119" s="64"/>
      <c r="K119" s="20">
        <f t="shared" si="11"/>
        <v>0</v>
      </c>
      <c r="L119" s="70">
        <f t="shared" si="14"/>
        <v>0</v>
      </c>
      <c r="M119" s="20">
        <f t="shared" si="12"/>
        <v>0</v>
      </c>
      <c r="N119" s="64"/>
      <c r="O119" s="20">
        <f t="shared" si="13"/>
        <v>0</v>
      </c>
      <c r="P119" s="71">
        <f t="shared" si="15"/>
        <v>0</v>
      </c>
    </row>
    <row r="120" spans="1:16" hidden="1" x14ac:dyDescent="0.25">
      <c r="A120" s="72">
        <v>3130118</v>
      </c>
      <c r="B120" s="28" t="s">
        <v>430</v>
      </c>
      <c r="C120" s="73"/>
      <c r="D120" s="64"/>
      <c r="E120" s="64"/>
      <c r="F120" s="75">
        <f t="shared" si="8"/>
        <v>0</v>
      </c>
      <c r="G120" s="20">
        <f t="shared" si="9"/>
        <v>0</v>
      </c>
      <c r="H120" s="64"/>
      <c r="I120" s="71">
        <f t="shared" si="10"/>
        <v>0</v>
      </c>
      <c r="J120" s="64"/>
      <c r="K120" s="20">
        <f t="shared" si="11"/>
        <v>0</v>
      </c>
      <c r="L120" s="70">
        <f t="shared" si="14"/>
        <v>0</v>
      </c>
      <c r="M120" s="20">
        <f t="shared" si="12"/>
        <v>0</v>
      </c>
      <c r="N120" s="64"/>
      <c r="O120" s="20">
        <f t="shared" si="13"/>
        <v>0</v>
      </c>
      <c r="P120" s="71">
        <f t="shared" si="15"/>
        <v>0</v>
      </c>
    </row>
    <row r="121" spans="1:16" ht="25.5" hidden="1" x14ac:dyDescent="0.25">
      <c r="A121" s="72">
        <v>3130119</v>
      </c>
      <c r="B121" s="28" t="s">
        <v>431</v>
      </c>
      <c r="C121" s="73"/>
      <c r="D121" s="64"/>
      <c r="E121" s="64"/>
      <c r="F121" s="75">
        <f t="shared" si="8"/>
        <v>0</v>
      </c>
      <c r="G121" s="20">
        <f t="shared" si="9"/>
        <v>0</v>
      </c>
      <c r="H121" s="64"/>
      <c r="I121" s="71">
        <f t="shared" si="10"/>
        <v>0</v>
      </c>
      <c r="J121" s="64"/>
      <c r="K121" s="20">
        <f t="shared" si="11"/>
        <v>0</v>
      </c>
      <c r="L121" s="70">
        <f t="shared" si="14"/>
        <v>0</v>
      </c>
      <c r="M121" s="20">
        <f t="shared" si="12"/>
        <v>0</v>
      </c>
      <c r="N121" s="64"/>
      <c r="O121" s="20">
        <f t="shared" si="13"/>
        <v>0</v>
      </c>
      <c r="P121" s="71">
        <f t="shared" si="15"/>
        <v>0</v>
      </c>
    </row>
    <row r="122" spans="1:16" ht="25.5" hidden="1" x14ac:dyDescent="0.25">
      <c r="A122" s="72">
        <v>3130120</v>
      </c>
      <c r="B122" s="28" t="s">
        <v>432</v>
      </c>
      <c r="C122" s="73"/>
      <c r="D122" s="64"/>
      <c r="E122" s="64"/>
      <c r="F122" s="75">
        <f t="shared" si="8"/>
        <v>0</v>
      </c>
      <c r="G122" s="20">
        <f t="shared" si="9"/>
        <v>0</v>
      </c>
      <c r="H122" s="64"/>
      <c r="I122" s="71">
        <f t="shared" si="10"/>
        <v>0</v>
      </c>
      <c r="J122" s="64"/>
      <c r="K122" s="20">
        <f t="shared" si="11"/>
        <v>0</v>
      </c>
      <c r="L122" s="70">
        <f t="shared" si="14"/>
        <v>0</v>
      </c>
      <c r="M122" s="20">
        <f t="shared" si="12"/>
        <v>0</v>
      </c>
      <c r="N122" s="64"/>
      <c r="O122" s="20">
        <f t="shared" si="13"/>
        <v>0</v>
      </c>
      <c r="P122" s="71">
        <f t="shared" si="15"/>
        <v>0</v>
      </c>
    </row>
    <row r="123" spans="1:16" hidden="1" x14ac:dyDescent="0.25">
      <c r="A123" s="72">
        <v>3130121</v>
      </c>
      <c r="B123" s="28" t="s">
        <v>433</v>
      </c>
      <c r="C123" s="73"/>
      <c r="D123" s="64"/>
      <c r="E123" s="64"/>
      <c r="F123" s="75">
        <f t="shared" si="8"/>
        <v>0</v>
      </c>
      <c r="G123" s="20">
        <f t="shared" si="9"/>
        <v>0</v>
      </c>
      <c r="H123" s="64"/>
      <c r="I123" s="71">
        <f t="shared" si="10"/>
        <v>0</v>
      </c>
      <c r="J123" s="64"/>
      <c r="K123" s="20">
        <f t="shared" si="11"/>
        <v>0</v>
      </c>
      <c r="L123" s="70">
        <f t="shared" si="14"/>
        <v>0</v>
      </c>
      <c r="M123" s="20">
        <f t="shared" si="12"/>
        <v>0</v>
      </c>
      <c r="N123" s="64"/>
      <c r="O123" s="20">
        <f t="shared" si="13"/>
        <v>0</v>
      </c>
      <c r="P123" s="71">
        <f t="shared" si="15"/>
        <v>0</v>
      </c>
    </row>
    <row r="124" spans="1:16" ht="25.5" hidden="1" x14ac:dyDescent="0.25">
      <c r="A124" s="72">
        <v>3130122</v>
      </c>
      <c r="B124" s="28" t="s">
        <v>434</v>
      </c>
      <c r="C124" s="73"/>
      <c r="D124" s="64"/>
      <c r="E124" s="64"/>
      <c r="F124" s="75">
        <f t="shared" si="8"/>
        <v>0</v>
      </c>
      <c r="G124" s="20">
        <f t="shared" si="9"/>
        <v>0</v>
      </c>
      <c r="H124" s="64"/>
      <c r="I124" s="71">
        <f t="shared" si="10"/>
        <v>0</v>
      </c>
      <c r="J124" s="64"/>
      <c r="K124" s="20">
        <f t="shared" si="11"/>
        <v>0</v>
      </c>
      <c r="L124" s="70">
        <f t="shared" si="14"/>
        <v>0</v>
      </c>
      <c r="M124" s="20">
        <f t="shared" si="12"/>
        <v>0</v>
      </c>
      <c r="N124" s="64"/>
      <c r="O124" s="20">
        <f t="shared" si="13"/>
        <v>0</v>
      </c>
      <c r="P124" s="71">
        <f t="shared" si="15"/>
        <v>0</v>
      </c>
    </row>
    <row r="125" spans="1:16" ht="25.5" hidden="1" x14ac:dyDescent="0.25">
      <c r="A125" s="72">
        <v>3130123</v>
      </c>
      <c r="B125" s="28" t="s">
        <v>435</v>
      </c>
      <c r="C125" s="73"/>
      <c r="D125" s="69">
        <f>SUM(D126:D127)</f>
        <v>0</v>
      </c>
      <c r="E125" s="69">
        <f>SUM(E126:E127)</f>
        <v>0</v>
      </c>
      <c r="F125" s="75">
        <f t="shared" si="8"/>
        <v>0</v>
      </c>
      <c r="G125" s="20">
        <f t="shared" si="9"/>
        <v>0</v>
      </c>
      <c r="H125" s="69">
        <f>SUM(H126:H127)</f>
        <v>0</v>
      </c>
      <c r="I125" s="71">
        <f t="shared" si="10"/>
        <v>0</v>
      </c>
      <c r="J125" s="69">
        <f>SUM(J126:J127)</f>
        <v>0</v>
      </c>
      <c r="K125" s="20">
        <f t="shared" si="11"/>
        <v>0</v>
      </c>
      <c r="L125" s="70">
        <f t="shared" si="14"/>
        <v>0</v>
      </c>
      <c r="M125" s="20">
        <f t="shared" si="12"/>
        <v>0</v>
      </c>
      <c r="N125" s="69">
        <f>SUM(N126:N127)</f>
        <v>0</v>
      </c>
      <c r="O125" s="20">
        <f t="shared" si="13"/>
        <v>0</v>
      </c>
      <c r="P125" s="71">
        <f t="shared" si="15"/>
        <v>0</v>
      </c>
    </row>
    <row r="126" spans="1:16" hidden="1" x14ac:dyDescent="0.25">
      <c r="A126" s="72">
        <v>313012301</v>
      </c>
      <c r="B126" s="31" t="s">
        <v>322</v>
      </c>
      <c r="C126" s="73"/>
      <c r="D126" s="64"/>
      <c r="E126" s="64"/>
      <c r="F126" s="75">
        <f t="shared" si="8"/>
        <v>0</v>
      </c>
      <c r="G126" s="20">
        <f t="shared" si="9"/>
        <v>0</v>
      </c>
      <c r="H126" s="64"/>
      <c r="I126" s="71">
        <f t="shared" si="10"/>
        <v>0</v>
      </c>
      <c r="J126" s="64"/>
      <c r="K126" s="20">
        <f t="shared" si="11"/>
        <v>0</v>
      </c>
      <c r="L126" s="70">
        <f t="shared" si="14"/>
        <v>0</v>
      </c>
      <c r="M126" s="20">
        <f t="shared" si="12"/>
        <v>0</v>
      </c>
      <c r="N126" s="64"/>
      <c r="O126" s="20">
        <f t="shared" si="13"/>
        <v>0</v>
      </c>
      <c r="P126" s="71">
        <f t="shared" si="15"/>
        <v>0</v>
      </c>
    </row>
    <row r="127" spans="1:16" hidden="1" x14ac:dyDescent="0.25">
      <c r="A127" s="72">
        <v>313012302</v>
      </c>
      <c r="B127" s="31" t="s">
        <v>436</v>
      </c>
      <c r="C127" s="73"/>
      <c r="D127" s="64"/>
      <c r="E127" s="64"/>
      <c r="F127" s="75">
        <f t="shared" si="8"/>
        <v>0</v>
      </c>
      <c r="G127" s="20">
        <f t="shared" si="9"/>
        <v>0</v>
      </c>
      <c r="H127" s="64"/>
      <c r="I127" s="71">
        <f t="shared" si="10"/>
        <v>0</v>
      </c>
      <c r="J127" s="64"/>
      <c r="K127" s="20">
        <f t="shared" si="11"/>
        <v>0</v>
      </c>
      <c r="L127" s="70">
        <f t="shared" si="14"/>
        <v>0</v>
      </c>
      <c r="M127" s="20">
        <f t="shared" si="12"/>
        <v>0</v>
      </c>
      <c r="N127" s="64"/>
      <c r="O127" s="20">
        <f t="shared" si="13"/>
        <v>0</v>
      </c>
      <c r="P127" s="71">
        <f t="shared" si="15"/>
        <v>0</v>
      </c>
    </row>
    <row r="128" spans="1:16" hidden="1" x14ac:dyDescent="0.25">
      <c r="A128" s="79">
        <v>3130124</v>
      </c>
      <c r="B128" s="28" t="s">
        <v>437</v>
      </c>
      <c r="C128" s="73"/>
      <c r="D128" s="64"/>
      <c r="E128" s="64"/>
      <c r="F128" s="75">
        <f t="shared" si="8"/>
        <v>0</v>
      </c>
      <c r="G128" s="20">
        <f t="shared" si="9"/>
        <v>0</v>
      </c>
      <c r="H128" s="64"/>
      <c r="I128" s="71">
        <f t="shared" si="10"/>
        <v>0</v>
      </c>
      <c r="J128" s="64"/>
      <c r="K128" s="20">
        <f t="shared" si="11"/>
        <v>0</v>
      </c>
      <c r="L128" s="70">
        <f t="shared" si="14"/>
        <v>0</v>
      </c>
      <c r="M128" s="20">
        <f t="shared" si="12"/>
        <v>0</v>
      </c>
      <c r="N128" s="64"/>
      <c r="O128" s="20">
        <f t="shared" si="13"/>
        <v>0</v>
      </c>
      <c r="P128" s="71">
        <f t="shared" si="15"/>
        <v>0</v>
      </c>
    </row>
    <row r="129" spans="1:16" ht="25.5" hidden="1" x14ac:dyDescent="0.25">
      <c r="A129" s="79">
        <v>3130125</v>
      </c>
      <c r="B129" s="28" t="s">
        <v>438</v>
      </c>
      <c r="C129" s="73"/>
      <c r="D129" s="69">
        <f>SUM(D130:D133)</f>
        <v>0</v>
      </c>
      <c r="E129" s="69">
        <f>SUM(E130:E133)</f>
        <v>0</v>
      </c>
      <c r="F129" s="75">
        <f t="shared" si="8"/>
        <v>0</v>
      </c>
      <c r="G129" s="20">
        <f t="shared" si="9"/>
        <v>0</v>
      </c>
      <c r="H129" s="69">
        <f>SUM(H130:H133)</f>
        <v>0</v>
      </c>
      <c r="I129" s="71">
        <f t="shared" si="10"/>
        <v>0</v>
      </c>
      <c r="J129" s="69">
        <f>SUM(J130:J133)</f>
        <v>0</v>
      </c>
      <c r="K129" s="20">
        <f t="shared" si="11"/>
        <v>0</v>
      </c>
      <c r="L129" s="70">
        <f t="shared" si="14"/>
        <v>0</v>
      </c>
      <c r="M129" s="20">
        <f t="shared" si="12"/>
        <v>0</v>
      </c>
      <c r="N129" s="69">
        <f>SUM(N130:N133)</f>
        <v>0</v>
      </c>
      <c r="O129" s="20">
        <f t="shared" si="13"/>
        <v>0</v>
      </c>
      <c r="P129" s="71">
        <f t="shared" si="15"/>
        <v>0</v>
      </c>
    </row>
    <row r="130" spans="1:16" hidden="1" x14ac:dyDescent="0.25">
      <c r="A130" s="72">
        <v>313012503</v>
      </c>
      <c r="B130" s="31" t="s">
        <v>322</v>
      </c>
      <c r="C130" s="73"/>
      <c r="D130" s="64"/>
      <c r="E130" s="64"/>
      <c r="F130" s="75">
        <f t="shared" si="8"/>
        <v>0</v>
      </c>
      <c r="G130" s="20">
        <f t="shared" si="9"/>
        <v>0</v>
      </c>
      <c r="H130" s="64"/>
      <c r="I130" s="71">
        <f t="shared" si="10"/>
        <v>0</v>
      </c>
      <c r="J130" s="64"/>
      <c r="K130" s="20">
        <f t="shared" si="11"/>
        <v>0</v>
      </c>
      <c r="L130" s="70">
        <f t="shared" si="14"/>
        <v>0</v>
      </c>
      <c r="M130" s="20">
        <f t="shared" si="12"/>
        <v>0</v>
      </c>
      <c r="N130" s="64"/>
      <c r="O130" s="20">
        <f t="shared" si="13"/>
        <v>0</v>
      </c>
      <c r="P130" s="71">
        <f t="shared" si="15"/>
        <v>0</v>
      </c>
    </row>
    <row r="131" spans="1:16" hidden="1" x14ac:dyDescent="0.25">
      <c r="A131" s="72">
        <v>313012504</v>
      </c>
      <c r="B131" s="28" t="s">
        <v>439</v>
      </c>
      <c r="C131" s="73"/>
      <c r="D131" s="64"/>
      <c r="E131" s="64"/>
      <c r="F131" s="75">
        <f t="shared" si="8"/>
        <v>0</v>
      </c>
      <c r="G131" s="20">
        <f t="shared" si="9"/>
        <v>0</v>
      </c>
      <c r="H131" s="64"/>
      <c r="I131" s="71">
        <f t="shared" si="10"/>
        <v>0</v>
      </c>
      <c r="J131" s="64"/>
      <c r="K131" s="20">
        <f t="shared" si="11"/>
        <v>0</v>
      </c>
      <c r="L131" s="70">
        <f t="shared" si="14"/>
        <v>0</v>
      </c>
      <c r="M131" s="20">
        <f t="shared" si="12"/>
        <v>0</v>
      </c>
      <c r="N131" s="64"/>
      <c r="O131" s="20">
        <f t="shared" si="13"/>
        <v>0</v>
      </c>
      <c r="P131" s="71">
        <f t="shared" si="15"/>
        <v>0</v>
      </c>
    </row>
    <row r="132" spans="1:16" ht="26.25" hidden="1" x14ac:dyDescent="0.25">
      <c r="A132" s="72">
        <v>313012505</v>
      </c>
      <c r="B132" s="31" t="s">
        <v>440</v>
      </c>
      <c r="C132" s="73"/>
      <c r="D132" s="64"/>
      <c r="E132" s="64"/>
      <c r="F132" s="75">
        <f t="shared" si="8"/>
        <v>0</v>
      </c>
      <c r="G132" s="20">
        <f t="shared" si="9"/>
        <v>0</v>
      </c>
      <c r="H132" s="64"/>
      <c r="I132" s="71">
        <f t="shared" si="10"/>
        <v>0</v>
      </c>
      <c r="J132" s="64"/>
      <c r="K132" s="20">
        <f t="shared" si="11"/>
        <v>0</v>
      </c>
      <c r="L132" s="70">
        <f t="shared" si="14"/>
        <v>0</v>
      </c>
      <c r="M132" s="20">
        <f t="shared" si="12"/>
        <v>0</v>
      </c>
      <c r="N132" s="64"/>
      <c r="O132" s="20">
        <f t="shared" si="13"/>
        <v>0</v>
      </c>
      <c r="P132" s="71">
        <f t="shared" si="15"/>
        <v>0</v>
      </c>
    </row>
    <row r="133" spans="1:16" hidden="1" x14ac:dyDescent="0.25">
      <c r="A133" s="72">
        <v>313012507</v>
      </c>
      <c r="B133" s="28" t="s">
        <v>251</v>
      </c>
      <c r="C133" s="73"/>
      <c r="D133" s="64"/>
      <c r="E133" s="64"/>
      <c r="F133" s="75">
        <f t="shared" si="8"/>
        <v>0</v>
      </c>
      <c r="G133" s="20">
        <f t="shared" si="9"/>
        <v>0</v>
      </c>
      <c r="H133" s="64"/>
      <c r="I133" s="71">
        <f t="shared" si="10"/>
        <v>0</v>
      </c>
      <c r="J133" s="64"/>
      <c r="K133" s="20">
        <f t="shared" si="11"/>
        <v>0</v>
      </c>
      <c r="L133" s="70">
        <f t="shared" si="14"/>
        <v>0</v>
      </c>
      <c r="M133" s="20">
        <f t="shared" si="12"/>
        <v>0</v>
      </c>
      <c r="N133" s="64"/>
      <c r="O133" s="20">
        <f t="shared" si="13"/>
        <v>0</v>
      </c>
      <c r="P133" s="71">
        <f t="shared" si="15"/>
        <v>0</v>
      </c>
    </row>
    <row r="134" spans="1:16" hidden="1" x14ac:dyDescent="0.25">
      <c r="A134" s="72">
        <v>3130126</v>
      </c>
      <c r="B134" s="28" t="s">
        <v>170</v>
      </c>
      <c r="C134" s="73"/>
      <c r="D134" s="64"/>
      <c r="E134" s="64"/>
      <c r="F134" s="75">
        <f t="shared" si="8"/>
        <v>0</v>
      </c>
      <c r="G134" s="20">
        <f t="shared" si="9"/>
        <v>0</v>
      </c>
      <c r="H134" s="64"/>
      <c r="I134" s="71">
        <f t="shared" si="10"/>
        <v>0</v>
      </c>
      <c r="J134" s="64"/>
      <c r="K134" s="20">
        <f t="shared" si="11"/>
        <v>0</v>
      </c>
      <c r="L134" s="70">
        <f t="shared" si="14"/>
        <v>0</v>
      </c>
      <c r="M134" s="20">
        <f t="shared" si="12"/>
        <v>0</v>
      </c>
      <c r="N134" s="64"/>
      <c r="O134" s="20">
        <f t="shared" si="13"/>
        <v>0</v>
      </c>
      <c r="P134" s="71">
        <f t="shared" si="15"/>
        <v>0</v>
      </c>
    </row>
    <row r="135" spans="1:16" hidden="1" x14ac:dyDescent="0.25">
      <c r="A135" s="72">
        <v>3130127</v>
      </c>
      <c r="B135" s="28" t="s">
        <v>441</v>
      </c>
      <c r="C135" s="73"/>
      <c r="D135" s="64"/>
      <c r="E135" s="64"/>
      <c r="F135" s="75">
        <f t="shared" si="8"/>
        <v>0</v>
      </c>
      <c r="G135" s="20">
        <f t="shared" si="9"/>
        <v>0</v>
      </c>
      <c r="H135" s="64"/>
      <c r="I135" s="71">
        <f t="shared" si="10"/>
        <v>0</v>
      </c>
      <c r="J135" s="64"/>
      <c r="K135" s="20">
        <f t="shared" si="11"/>
        <v>0</v>
      </c>
      <c r="L135" s="70">
        <f t="shared" si="14"/>
        <v>0</v>
      </c>
      <c r="M135" s="20">
        <f t="shared" si="12"/>
        <v>0</v>
      </c>
      <c r="N135" s="64"/>
      <c r="O135" s="20">
        <f t="shared" si="13"/>
        <v>0</v>
      </c>
      <c r="P135" s="71">
        <f t="shared" si="15"/>
        <v>0</v>
      </c>
    </row>
    <row r="136" spans="1:16" hidden="1" x14ac:dyDescent="0.25">
      <c r="A136" s="72">
        <v>3130128</v>
      </c>
      <c r="B136" s="28" t="s">
        <v>442</v>
      </c>
      <c r="C136" s="73"/>
      <c r="D136" s="64"/>
      <c r="E136" s="64"/>
      <c r="F136" s="75">
        <f t="shared" ref="F136:F201" si="16">SUM(D136+E136)</f>
        <v>0</v>
      </c>
      <c r="G136" s="20">
        <f t="shared" ref="G136:G202" si="17">IF(OR(F136=0,F$7=0),0,F136/F$7)*100</f>
        <v>0</v>
      </c>
      <c r="H136" s="64"/>
      <c r="I136" s="71">
        <f t="shared" ref="I136:I202" si="18">SUM(F136-H136)</f>
        <v>0</v>
      </c>
      <c r="J136" s="64"/>
      <c r="K136" s="20">
        <f t="shared" ref="K136:K201" si="19">IF(OR(J136=0,F136=0),0,J136/F136)*100</f>
        <v>0</v>
      </c>
      <c r="L136" s="70">
        <f t="shared" si="14"/>
        <v>0</v>
      </c>
      <c r="M136" s="20">
        <f t="shared" ref="M136:M201" si="20">IF(OR(L136=0,F136=0),0,L136/F136)*100</f>
        <v>0</v>
      </c>
      <c r="N136" s="64"/>
      <c r="O136" s="20">
        <f t="shared" ref="O136:O201" si="21">IF(OR(N136=0,F136=0),0,N136/F136)*100</f>
        <v>0</v>
      </c>
      <c r="P136" s="71">
        <f t="shared" si="15"/>
        <v>0</v>
      </c>
    </row>
    <row r="137" spans="1:16" hidden="1" x14ac:dyDescent="0.25">
      <c r="A137" s="72">
        <v>31302</v>
      </c>
      <c r="B137" s="26" t="s">
        <v>443</v>
      </c>
      <c r="C137" s="73"/>
      <c r="D137" s="69">
        <f>SUM(D138:D170)-D147</f>
        <v>0</v>
      </c>
      <c r="E137" s="69">
        <f>SUM(E138:E170)-E147</f>
        <v>0</v>
      </c>
      <c r="F137" s="75">
        <f t="shared" si="16"/>
        <v>0</v>
      </c>
      <c r="G137" s="20">
        <f t="shared" si="17"/>
        <v>0</v>
      </c>
      <c r="H137" s="69">
        <f>SUM(H138:H170)-H147</f>
        <v>0</v>
      </c>
      <c r="I137" s="71">
        <f t="shared" si="18"/>
        <v>0</v>
      </c>
      <c r="J137" s="69">
        <f>SUM(J138:J170)-J147</f>
        <v>0</v>
      </c>
      <c r="K137" s="20">
        <f t="shared" si="19"/>
        <v>0</v>
      </c>
      <c r="L137" s="70">
        <f t="shared" si="14"/>
        <v>0</v>
      </c>
      <c r="M137" s="20">
        <f t="shared" si="20"/>
        <v>0</v>
      </c>
      <c r="N137" s="69">
        <f>SUM(N138:N170)-N147</f>
        <v>0</v>
      </c>
      <c r="O137" s="20">
        <f t="shared" si="21"/>
        <v>0</v>
      </c>
      <c r="P137" s="71">
        <f t="shared" si="15"/>
        <v>0</v>
      </c>
    </row>
    <row r="138" spans="1:16" hidden="1" x14ac:dyDescent="0.25">
      <c r="A138" s="72">
        <v>3130201</v>
      </c>
      <c r="B138" s="28" t="s">
        <v>444</v>
      </c>
      <c r="C138" s="73"/>
      <c r="D138" s="64"/>
      <c r="E138" s="64"/>
      <c r="F138" s="75">
        <f t="shared" si="16"/>
        <v>0</v>
      </c>
      <c r="G138" s="25">
        <f t="shared" si="17"/>
        <v>0</v>
      </c>
      <c r="H138" s="64"/>
      <c r="I138" s="76">
        <f t="shared" si="18"/>
        <v>0</v>
      </c>
      <c r="J138" s="64"/>
      <c r="K138" s="25">
        <f t="shared" si="19"/>
        <v>0</v>
      </c>
      <c r="L138" s="75">
        <f t="shared" si="14"/>
        <v>0</v>
      </c>
      <c r="M138" s="25">
        <f t="shared" si="20"/>
        <v>0</v>
      </c>
      <c r="N138" s="64"/>
      <c r="O138" s="25">
        <f t="shared" si="21"/>
        <v>0</v>
      </c>
      <c r="P138" s="76">
        <f t="shared" si="15"/>
        <v>0</v>
      </c>
    </row>
    <row r="139" spans="1:16" hidden="1" x14ac:dyDescent="0.25">
      <c r="A139" s="72">
        <v>3130202</v>
      </c>
      <c r="B139" s="28" t="s">
        <v>445</v>
      </c>
      <c r="C139" s="73"/>
      <c r="D139" s="64"/>
      <c r="E139" s="64"/>
      <c r="F139" s="75">
        <f t="shared" si="16"/>
        <v>0</v>
      </c>
      <c r="G139" s="25">
        <f t="shared" si="17"/>
        <v>0</v>
      </c>
      <c r="H139" s="64"/>
      <c r="I139" s="76">
        <f t="shared" si="18"/>
        <v>0</v>
      </c>
      <c r="J139" s="64"/>
      <c r="K139" s="25">
        <f t="shared" si="19"/>
        <v>0</v>
      </c>
      <c r="L139" s="75">
        <f t="shared" si="14"/>
        <v>0</v>
      </c>
      <c r="M139" s="25">
        <f t="shared" si="20"/>
        <v>0</v>
      </c>
      <c r="N139" s="64"/>
      <c r="O139" s="25">
        <f t="shared" si="21"/>
        <v>0</v>
      </c>
      <c r="P139" s="76">
        <f t="shared" si="15"/>
        <v>0</v>
      </c>
    </row>
    <row r="140" spans="1:16" hidden="1" x14ac:dyDescent="0.25">
      <c r="A140" s="72">
        <v>3130203</v>
      </c>
      <c r="B140" s="28" t="s">
        <v>446</v>
      </c>
      <c r="C140" s="73"/>
      <c r="D140" s="64"/>
      <c r="E140" s="64"/>
      <c r="F140" s="75">
        <f t="shared" si="16"/>
        <v>0</v>
      </c>
      <c r="G140" s="25">
        <f t="shared" si="17"/>
        <v>0</v>
      </c>
      <c r="H140" s="64"/>
      <c r="I140" s="76">
        <f t="shared" si="18"/>
        <v>0</v>
      </c>
      <c r="J140" s="64"/>
      <c r="K140" s="25">
        <f t="shared" si="19"/>
        <v>0</v>
      </c>
      <c r="L140" s="75">
        <f t="shared" si="14"/>
        <v>0</v>
      </c>
      <c r="M140" s="25">
        <f t="shared" si="20"/>
        <v>0</v>
      </c>
      <c r="N140" s="64"/>
      <c r="O140" s="25">
        <f t="shared" si="21"/>
        <v>0</v>
      </c>
      <c r="P140" s="76">
        <f t="shared" si="15"/>
        <v>0</v>
      </c>
    </row>
    <row r="141" spans="1:16" hidden="1" x14ac:dyDescent="0.25">
      <c r="A141" s="72">
        <v>3130204</v>
      </c>
      <c r="B141" s="28" t="s">
        <v>447</v>
      </c>
      <c r="C141" s="73"/>
      <c r="D141" s="64"/>
      <c r="E141" s="64"/>
      <c r="F141" s="75">
        <f t="shared" si="16"/>
        <v>0</v>
      </c>
      <c r="G141" s="25">
        <f t="shared" si="17"/>
        <v>0</v>
      </c>
      <c r="H141" s="64"/>
      <c r="I141" s="76">
        <f t="shared" si="18"/>
        <v>0</v>
      </c>
      <c r="J141" s="64"/>
      <c r="K141" s="25">
        <f t="shared" si="19"/>
        <v>0</v>
      </c>
      <c r="L141" s="75">
        <f t="shared" si="14"/>
        <v>0</v>
      </c>
      <c r="M141" s="25">
        <f t="shared" si="20"/>
        <v>0</v>
      </c>
      <c r="N141" s="64"/>
      <c r="O141" s="25">
        <f t="shared" si="21"/>
        <v>0</v>
      </c>
      <c r="P141" s="76">
        <f t="shared" si="15"/>
        <v>0</v>
      </c>
    </row>
    <row r="142" spans="1:16" hidden="1" x14ac:dyDescent="0.25">
      <c r="A142" s="72">
        <v>3130206</v>
      </c>
      <c r="B142" s="28" t="s">
        <v>448</v>
      </c>
      <c r="C142" s="73"/>
      <c r="D142" s="64"/>
      <c r="E142" s="64"/>
      <c r="F142" s="75">
        <f t="shared" si="16"/>
        <v>0</v>
      </c>
      <c r="G142" s="25">
        <f t="shared" si="17"/>
        <v>0</v>
      </c>
      <c r="H142" s="64"/>
      <c r="I142" s="76">
        <f t="shared" si="18"/>
        <v>0</v>
      </c>
      <c r="J142" s="64"/>
      <c r="K142" s="25">
        <f t="shared" si="19"/>
        <v>0</v>
      </c>
      <c r="L142" s="75">
        <f t="shared" si="14"/>
        <v>0</v>
      </c>
      <c r="M142" s="25">
        <f t="shared" si="20"/>
        <v>0</v>
      </c>
      <c r="N142" s="64"/>
      <c r="O142" s="25">
        <f t="shared" si="21"/>
        <v>0</v>
      </c>
      <c r="P142" s="76">
        <f t="shared" si="15"/>
        <v>0</v>
      </c>
    </row>
    <row r="143" spans="1:16" hidden="1" x14ac:dyDescent="0.25">
      <c r="A143" s="72">
        <v>3130207</v>
      </c>
      <c r="B143" s="80" t="s">
        <v>449</v>
      </c>
      <c r="C143" s="73"/>
      <c r="D143" s="64"/>
      <c r="E143" s="64"/>
      <c r="F143" s="75">
        <f t="shared" si="16"/>
        <v>0</v>
      </c>
      <c r="G143" s="25">
        <f t="shared" si="17"/>
        <v>0</v>
      </c>
      <c r="H143" s="64"/>
      <c r="I143" s="76">
        <f t="shared" si="18"/>
        <v>0</v>
      </c>
      <c r="J143" s="64"/>
      <c r="K143" s="25">
        <f t="shared" si="19"/>
        <v>0</v>
      </c>
      <c r="L143" s="75">
        <f t="shared" si="14"/>
        <v>0</v>
      </c>
      <c r="M143" s="25">
        <f t="shared" si="20"/>
        <v>0</v>
      </c>
      <c r="N143" s="64"/>
      <c r="O143" s="25">
        <f t="shared" si="21"/>
        <v>0</v>
      </c>
      <c r="P143" s="76">
        <f t="shared" si="15"/>
        <v>0</v>
      </c>
    </row>
    <row r="144" spans="1:16" hidden="1" x14ac:dyDescent="0.25">
      <c r="A144" s="72">
        <v>3130212</v>
      </c>
      <c r="B144" s="28" t="s">
        <v>450</v>
      </c>
      <c r="C144" s="73"/>
      <c r="D144" s="64"/>
      <c r="E144" s="64"/>
      <c r="F144" s="75">
        <f t="shared" si="16"/>
        <v>0</v>
      </c>
      <c r="G144" s="25">
        <f t="shared" si="17"/>
        <v>0</v>
      </c>
      <c r="H144" s="64"/>
      <c r="I144" s="76">
        <f t="shared" si="18"/>
        <v>0</v>
      </c>
      <c r="J144" s="64"/>
      <c r="K144" s="25">
        <f t="shared" si="19"/>
        <v>0</v>
      </c>
      <c r="L144" s="75">
        <f t="shared" ref="L144:L209" si="22">SUM(N144-J144)</f>
        <v>0</v>
      </c>
      <c r="M144" s="25">
        <f t="shared" si="20"/>
        <v>0</v>
      </c>
      <c r="N144" s="64"/>
      <c r="O144" s="25">
        <f t="shared" si="21"/>
        <v>0</v>
      </c>
      <c r="P144" s="76">
        <f t="shared" ref="P144:P209" si="23">SUM(F144-N144)</f>
        <v>0</v>
      </c>
    </row>
    <row r="145" spans="1:16" hidden="1" x14ac:dyDescent="0.25">
      <c r="A145" s="72">
        <v>3130214</v>
      </c>
      <c r="B145" s="28" t="s">
        <v>451</v>
      </c>
      <c r="C145" s="73"/>
      <c r="D145" s="64"/>
      <c r="E145" s="64"/>
      <c r="F145" s="75">
        <f t="shared" si="16"/>
        <v>0</v>
      </c>
      <c r="G145" s="25">
        <f t="shared" si="17"/>
        <v>0</v>
      </c>
      <c r="H145" s="64"/>
      <c r="I145" s="76">
        <f t="shared" si="18"/>
        <v>0</v>
      </c>
      <c r="J145" s="64"/>
      <c r="K145" s="25">
        <f t="shared" si="19"/>
        <v>0</v>
      </c>
      <c r="L145" s="75">
        <f t="shared" si="22"/>
        <v>0</v>
      </c>
      <c r="M145" s="25">
        <f t="shared" si="20"/>
        <v>0</v>
      </c>
      <c r="N145" s="64"/>
      <c r="O145" s="25">
        <f t="shared" si="21"/>
        <v>0</v>
      </c>
      <c r="P145" s="76">
        <f t="shared" si="23"/>
        <v>0</v>
      </c>
    </row>
    <row r="146" spans="1:16" hidden="1" x14ac:dyDescent="0.25">
      <c r="A146" s="72">
        <v>3130215</v>
      </c>
      <c r="B146" s="28" t="s">
        <v>452</v>
      </c>
      <c r="C146" s="73"/>
      <c r="D146" s="64"/>
      <c r="E146" s="64"/>
      <c r="F146" s="75">
        <f t="shared" si="16"/>
        <v>0</v>
      </c>
      <c r="G146" s="25">
        <f t="shared" si="17"/>
        <v>0</v>
      </c>
      <c r="H146" s="64"/>
      <c r="I146" s="76">
        <f t="shared" si="18"/>
        <v>0</v>
      </c>
      <c r="J146" s="64"/>
      <c r="K146" s="25">
        <f t="shared" si="19"/>
        <v>0</v>
      </c>
      <c r="L146" s="75">
        <f t="shared" si="22"/>
        <v>0</v>
      </c>
      <c r="M146" s="25">
        <f t="shared" si="20"/>
        <v>0</v>
      </c>
      <c r="N146" s="64"/>
      <c r="O146" s="25">
        <f t="shared" si="21"/>
        <v>0</v>
      </c>
      <c r="P146" s="76">
        <f t="shared" si="23"/>
        <v>0</v>
      </c>
    </row>
    <row r="147" spans="1:16" hidden="1" x14ac:dyDescent="0.25">
      <c r="A147" s="72">
        <v>3130219</v>
      </c>
      <c r="B147" s="28" t="s">
        <v>453</v>
      </c>
      <c r="C147" s="73"/>
      <c r="D147" s="74">
        <f>SUM(D148:D167)</f>
        <v>0</v>
      </c>
      <c r="E147" s="74">
        <f>SUM(E148:E167)</f>
        <v>0</v>
      </c>
      <c r="F147" s="75">
        <f t="shared" si="16"/>
        <v>0</v>
      </c>
      <c r="G147" s="25">
        <f t="shared" si="17"/>
        <v>0</v>
      </c>
      <c r="H147" s="74">
        <f>SUM(H148:H167)</f>
        <v>0</v>
      </c>
      <c r="I147" s="76">
        <f t="shared" si="18"/>
        <v>0</v>
      </c>
      <c r="J147" s="74">
        <f>SUM(J148:J167)</f>
        <v>0</v>
      </c>
      <c r="K147" s="25">
        <f t="shared" si="19"/>
        <v>0</v>
      </c>
      <c r="L147" s="75">
        <f t="shared" si="22"/>
        <v>0</v>
      </c>
      <c r="M147" s="25">
        <f t="shared" si="20"/>
        <v>0</v>
      </c>
      <c r="N147" s="74">
        <f>SUM(N148:N167)</f>
        <v>0</v>
      </c>
      <c r="O147" s="25">
        <f t="shared" si="21"/>
        <v>0</v>
      </c>
      <c r="P147" s="76">
        <f t="shared" si="23"/>
        <v>0</v>
      </c>
    </row>
    <row r="148" spans="1:16" hidden="1" x14ac:dyDescent="0.25">
      <c r="A148" s="72">
        <v>313021901</v>
      </c>
      <c r="B148" s="28" t="s">
        <v>454</v>
      </c>
      <c r="C148" s="73"/>
      <c r="D148" s="64"/>
      <c r="E148" s="64"/>
      <c r="F148" s="75">
        <f t="shared" si="16"/>
        <v>0</v>
      </c>
      <c r="G148" s="25">
        <f t="shared" si="17"/>
        <v>0</v>
      </c>
      <c r="H148" s="64"/>
      <c r="I148" s="76">
        <f t="shared" si="18"/>
        <v>0</v>
      </c>
      <c r="J148" s="64"/>
      <c r="K148" s="25">
        <f t="shared" si="19"/>
        <v>0</v>
      </c>
      <c r="L148" s="75">
        <f t="shared" si="22"/>
        <v>0</v>
      </c>
      <c r="M148" s="25">
        <f t="shared" si="20"/>
        <v>0</v>
      </c>
      <c r="N148" s="64"/>
      <c r="O148" s="25">
        <f t="shared" si="21"/>
        <v>0</v>
      </c>
      <c r="P148" s="76">
        <f t="shared" si="23"/>
        <v>0</v>
      </c>
    </row>
    <row r="149" spans="1:16" hidden="1" x14ac:dyDescent="0.25">
      <c r="A149" s="72">
        <v>313021902</v>
      </c>
      <c r="B149" s="28" t="s">
        <v>455</v>
      </c>
      <c r="C149" s="73"/>
      <c r="D149" s="64"/>
      <c r="E149" s="64"/>
      <c r="F149" s="75">
        <f t="shared" si="16"/>
        <v>0</v>
      </c>
      <c r="G149" s="25">
        <f t="shared" si="17"/>
        <v>0</v>
      </c>
      <c r="H149" s="64"/>
      <c r="I149" s="76">
        <f t="shared" si="18"/>
        <v>0</v>
      </c>
      <c r="J149" s="64"/>
      <c r="K149" s="25">
        <f t="shared" si="19"/>
        <v>0</v>
      </c>
      <c r="L149" s="75">
        <f t="shared" si="22"/>
        <v>0</v>
      </c>
      <c r="M149" s="25">
        <f t="shared" si="20"/>
        <v>0</v>
      </c>
      <c r="N149" s="64"/>
      <c r="O149" s="25">
        <f t="shared" si="21"/>
        <v>0</v>
      </c>
      <c r="P149" s="76">
        <f t="shared" si="23"/>
        <v>0</v>
      </c>
    </row>
    <row r="150" spans="1:16" hidden="1" x14ac:dyDescent="0.25">
      <c r="A150" s="72">
        <v>313021903</v>
      </c>
      <c r="B150" s="28" t="s">
        <v>456</v>
      </c>
      <c r="C150" s="73"/>
      <c r="D150" s="64"/>
      <c r="E150" s="64"/>
      <c r="F150" s="75">
        <f t="shared" si="16"/>
        <v>0</v>
      </c>
      <c r="G150" s="25">
        <f t="shared" si="17"/>
        <v>0</v>
      </c>
      <c r="H150" s="64"/>
      <c r="I150" s="76">
        <f t="shared" si="18"/>
        <v>0</v>
      </c>
      <c r="J150" s="64"/>
      <c r="K150" s="25">
        <f t="shared" si="19"/>
        <v>0</v>
      </c>
      <c r="L150" s="75">
        <f t="shared" si="22"/>
        <v>0</v>
      </c>
      <c r="M150" s="25">
        <f t="shared" si="20"/>
        <v>0</v>
      </c>
      <c r="N150" s="64"/>
      <c r="O150" s="25">
        <f t="shared" si="21"/>
        <v>0</v>
      </c>
      <c r="P150" s="76">
        <f t="shared" si="23"/>
        <v>0</v>
      </c>
    </row>
    <row r="151" spans="1:16" hidden="1" x14ac:dyDescent="0.25">
      <c r="A151" s="72">
        <v>313021904</v>
      </c>
      <c r="B151" s="28" t="s">
        <v>457</v>
      </c>
      <c r="C151" s="73"/>
      <c r="D151" s="64"/>
      <c r="E151" s="64"/>
      <c r="F151" s="75">
        <f t="shared" si="16"/>
        <v>0</v>
      </c>
      <c r="G151" s="25">
        <f t="shared" si="17"/>
        <v>0</v>
      </c>
      <c r="H151" s="64"/>
      <c r="I151" s="76">
        <f t="shared" si="18"/>
        <v>0</v>
      </c>
      <c r="J151" s="64"/>
      <c r="K151" s="25">
        <f t="shared" si="19"/>
        <v>0</v>
      </c>
      <c r="L151" s="75">
        <f t="shared" si="22"/>
        <v>0</v>
      </c>
      <c r="M151" s="25">
        <f t="shared" si="20"/>
        <v>0</v>
      </c>
      <c r="N151" s="64"/>
      <c r="O151" s="25">
        <f t="shared" si="21"/>
        <v>0</v>
      </c>
      <c r="P151" s="76">
        <f t="shared" si="23"/>
        <v>0</v>
      </c>
    </row>
    <row r="152" spans="1:16" hidden="1" x14ac:dyDescent="0.25">
      <c r="A152" s="72">
        <v>313021905</v>
      </c>
      <c r="B152" s="28" t="s">
        <v>458</v>
      </c>
      <c r="C152" s="73"/>
      <c r="D152" s="64"/>
      <c r="E152" s="64"/>
      <c r="F152" s="75">
        <f t="shared" si="16"/>
        <v>0</v>
      </c>
      <c r="G152" s="25">
        <f t="shared" si="17"/>
        <v>0</v>
      </c>
      <c r="H152" s="64"/>
      <c r="I152" s="76">
        <f t="shared" si="18"/>
        <v>0</v>
      </c>
      <c r="J152" s="64"/>
      <c r="K152" s="25">
        <f t="shared" si="19"/>
        <v>0</v>
      </c>
      <c r="L152" s="75">
        <f t="shared" si="22"/>
        <v>0</v>
      </c>
      <c r="M152" s="25">
        <f t="shared" si="20"/>
        <v>0</v>
      </c>
      <c r="N152" s="64"/>
      <c r="O152" s="25">
        <f t="shared" si="21"/>
        <v>0</v>
      </c>
      <c r="P152" s="76">
        <f t="shared" si="23"/>
        <v>0</v>
      </c>
    </row>
    <row r="153" spans="1:16" hidden="1" x14ac:dyDescent="0.25">
      <c r="A153" s="72">
        <v>313021906</v>
      </c>
      <c r="B153" s="28" t="s">
        <v>459</v>
      </c>
      <c r="C153" s="73"/>
      <c r="D153" s="64"/>
      <c r="E153" s="64"/>
      <c r="F153" s="75">
        <f t="shared" si="16"/>
        <v>0</v>
      </c>
      <c r="G153" s="25">
        <f t="shared" si="17"/>
        <v>0</v>
      </c>
      <c r="H153" s="64"/>
      <c r="I153" s="76">
        <f t="shared" si="18"/>
        <v>0</v>
      </c>
      <c r="J153" s="64"/>
      <c r="K153" s="25">
        <f t="shared" si="19"/>
        <v>0</v>
      </c>
      <c r="L153" s="75">
        <f t="shared" si="22"/>
        <v>0</v>
      </c>
      <c r="M153" s="25">
        <f t="shared" si="20"/>
        <v>0</v>
      </c>
      <c r="N153" s="64"/>
      <c r="O153" s="25">
        <f t="shared" si="21"/>
        <v>0</v>
      </c>
      <c r="P153" s="76">
        <f t="shared" si="23"/>
        <v>0</v>
      </c>
    </row>
    <row r="154" spans="1:16" hidden="1" x14ac:dyDescent="0.25">
      <c r="A154" s="72">
        <v>313021907</v>
      </c>
      <c r="B154" s="28" t="s">
        <v>460</v>
      </c>
      <c r="C154" s="73"/>
      <c r="D154" s="64"/>
      <c r="E154" s="64"/>
      <c r="F154" s="75">
        <f t="shared" si="16"/>
        <v>0</v>
      </c>
      <c r="G154" s="25">
        <f t="shared" si="17"/>
        <v>0</v>
      </c>
      <c r="H154" s="64"/>
      <c r="I154" s="76">
        <f t="shared" si="18"/>
        <v>0</v>
      </c>
      <c r="J154" s="64"/>
      <c r="K154" s="25">
        <f t="shared" si="19"/>
        <v>0</v>
      </c>
      <c r="L154" s="75">
        <f t="shared" si="22"/>
        <v>0</v>
      </c>
      <c r="M154" s="25">
        <f t="shared" si="20"/>
        <v>0</v>
      </c>
      <c r="N154" s="64"/>
      <c r="O154" s="25">
        <f t="shared" si="21"/>
        <v>0</v>
      </c>
      <c r="P154" s="76">
        <f t="shared" si="23"/>
        <v>0</v>
      </c>
    </row>
    <row r="155" spans="1:16" hidden="1" x14ac:dyDescent="0.25">
      <c r="A155" s="72">
        <v>313021908</v>
      </c>
      <c r="B155" s="28" t="s">
        <v>461</v>
      </c>
      <c r="C155" s="73"/>
      <c r="D155" s="64"/>
      <c r="E155" s="64"/>
      <c r="F155" s="75">
        <f t="shared" si="16"/>
        <v>0</v>
      </c>
      <c r="G155" s="25">
        <f t="shared" si="17"/>
        <v>0</v>
      </c>
      <c r="H155" s="64"/>
      <c r="I155" s="76">
        <f t="shared" si="18"/>
        <v>0</v>
      </c>
      <c r="J155" s="64"/>
      <c r="K155" s="25">
        <f t="shared" si="19"/>
        <v>0</v>
      </c>
      <c r="L155" s="75">
        <f t="shared" si="22"/>
        <v>0</v>
      </c>
      <c r="M155" s="25">
        <f t="shared" si="20"/>
        <v>0</v>
      </c>
      <c r="N155" s="64"/>
      <c r="O155" s="25">
        <f t="shared" si="21"/>
        <v>0</v>
      </c>
      <c r="P155" s="76">
        <f t="shared" si="23"/>
        <v>0</v>
      </c>
    </row>
    <row r="156" spans="1:16" hidden="1" x14ac:dyDescent="0.25">
      <c r="A156" s="72">
        <v>313021909</v>
      </c>
      <c r="B156" s="28" t="s">
        <v>462</v>
      </c>
      <c r="C156" s="73"/>
      <c r="D156" s="64"/>
      <c r="E156" s="64"/>
      <c r="F156" s="75">
        <f t="shared" si="16"/>
        <v>0</v>
      </c>
      <c r="G156" s="25">
        <f t="shared" si="17"/>
        <v>0</v>
      </c>
      <c r="H156" s="64"/>
      <c r="I156" s="76">
        <f t="shared" si="18"/>
        <v>0</v>
      </c>
      <c r="J156" s="64"/>
      <c r="K156" s="25">
        <f t="shared" si="19"/>
        <v>0</v>
      </c>
      <c r="L156" s="75">
        <f t="shared" si="22"/>
        <v>0</v>
      </c>
      <c r="M156" s="25">
        <f t="shared" si="20"/>
        <v>0</v>
      </c>
      <c r="N156" s="64"/>
      <c r="O156" s="25">
        <f t="shared" si="21"/>
        <v>0</v>
      </c>
      <c r="P156" s="76">
        <f t="shared" si="23"/>
        <v>0</v>
      </c>
    </row>
    <row r="157" spans="1:16" hidden="1" x14ac:dyDescent="0.25">
      <c r="A157" s="72">
        <v>313021910</v>
      </c>
      <c r="B157" s="28" t="s">
        <v>463</v>
      </c>
      <c r="C157" s="73"/>
      <c r="D157" s="64"/>
      <c r="E157" s="64"/>
      <c r="F157" s="75">
        <f t="shared" si="16"/>
        <v>0</v>
      </c>
      <c r="G157" s="25">
        <f t="shared" si="17"/>
        <v>0</v>
      </c>
      <c r="H157" s="64"/>
      <c r="I157" s="76">
        <f t="shared" si="18"/>
        <v>0</v>
      </c>
      <c r="J157" s="64"/>
      <c r="K157" s="25">
        <f t="shared" si="19"/>
        <v>0</v>
      </c>
      <c r="L157" s="75">
        <f t="shared" si="22"/>
        <v>0</v>
      </c>
      <c r="M157" s="25">
        <f t="shared" si="20"/>
        <v>0</v>
      </c>
      <c r="N157" s="64"/>
      <c r="O157" s="25">
        <f t="shared" si="21"/>
        <v>0</v>
      </c>
      <c r="P157" s="76">
        <f t="shared" si="23"/>
        <v>0</v>
      </c>
    </row>
    <row r="158" spans="1:16" hidden="1" x14ac:dyDescent="0.25">
      <c r="A158" s="72">
        <v>313021911</v>
      </c>
      <c r="B158" s="28" t="s">
        <v>464</v>
      </c>
      <c r="C158" s="73"/>
      <c r="D158" s="64"/>
      <c r="E158" s="64"/>
      <c r="F158" s="75">
        <f t="shared" si="16"/>
        <v>0</v>
      </c>
      <c r="G158" s="25">
        <f t="shared" si="17"/>
        <v>0</v>
      </c>
      <c r="H158" s="64"/>
      <c r="I158" s="76">
        <f t="shared" si="18"/>
        <v>0</v>
      </c>
      <c r="J158" s="64"/>
      <c r="K158" s="25">
        <f t="shared" si="19"/>
        <v>0</v>
      </c>
      <c r="L158" s="75">
        <f t="shared" si="22"/>
        <v>0</v>
      </c>
      <c r="M158" s="25">
        <f t="shared" si="20"/>
        <v>0</v>
      </c>
      <c r="N158" s="64"/>
      <c r="O158" s="25">
        <f t="shared" si="21"/>
        <v>0</v>
      </c>
      <c r="P158" s="76">
        <f t="shared" si="23"/>
        <v>0</v>
      </c>
    </row>
    <row r="159" spans="1:16" hidden="1" x14ac:dyDescent="0.25">
      <c r="A159" s="72">
        <v>313021912</v>
      </c>
      <c r="B159" s="28" t="s">
        <v>465</v>
      </c>
      <c r="C159" s="73"/>
      <c r="D159" s="64"/>
      <c r="E159" s="64"/>
      <c r="F159" s="75">
        <f t="shared" si="16"/>
        <v>0</v>
      </c>
      <c r="G159" s="25">
        <f t="shared" si="17"/>
        <v>0</v>
      </c>
      <c r="H159" s="64"/>
      <c r="I159" s="76">
        <f t="shared" si="18"/>
        <v>0</v>
      </c>
      <c r="J159" s="64"/>
      <c r="K159" s="25">
        <f t="shared" si="19"/>
        <v>0</v>
      </c>
      <c r="L159" s="75">
        <f t="shared" si="22"/>
        <v>0</v>
      </c>
      <c r="M159" s="25">
        <f t="shared" si="20"/>
        <v>0</v>
      </c>
      <c r="N159" s="64"/>
      <c r="O159" s="25">
        <f t="shared" si="21"/>
        <v>0</v>
      </c>
      <c r="P159" s="76">
        <f t="shared" si="23"/>
        <v>0</v>
      </c>
    </row>
    <row r="160" spans="1:16" hidden="1" x14ac:dyDescent="0.25">
      <c r="A160" s="72">
        <v>313021913</v>
      </c>
      <c r="B160" s="28" t="s">
        <v>466</v>
      </c>
      <c r="C160" s="73"/>
      <c r="D160" s="64"/>
      <c r="E160" s="64"/>
      <c r="F160" s="75">
        <f t="shared" si="16"/>
        <v>0</v>
      </c>
      <c r="G160" s="25">
        <f t="shared" si="17"/>
        <v>0</v>
      </c>
      <c r="H160" s="64"/>
      <c r="I160" s="76">
        <f t="shared" si="18"/>
        <v>0</v>
      </c>
      <c r="J160" s="64"/>
      <c r="K160" s="25">
        <f t="shared" si="19"/>
        <v>0</v>
      </c>
      <c r="L160" s="75">
        <f t="shared" si="22"/>
        <v>0</v>
      </c>
      <c r="M160" s="25">
        <f t="shared" si="20"/>
        <v>0</v>
      </c>
      <c r="N160" s="64"/>
      <c r="O160" s="25">
        <f t="shared" si="21"/>
        <v>0</v>
      </c>
      <c r="P160" s="76">
        <f t="shared" si="23"/>
        <v>0</v>
      </c>
    </row>
    <row r="161" spans="1:16" hidden="1" x14ac:dyDescent="0.25">
      <c r="A161" s="72">
        <v>313021914</v>
      </c>
      <c r="B161" s="28" t="s">
        <v>467</v>
      </c>
      <c r="C161" s="73"/>
      <c r="D161" s="64"/>
      <c r="E161" s="64"/>
      <c r="F161" s="75">
        <f t="shared" si="16"/>
        <v>0</v>
      </c>
      <c r="G161" s="25">
        <f t="shared" si="17"/>
        <v>0</v>
      </c>
      <c r="H161" s="64"/>
      <c r="I161" s="76">
        <f t="shared" si="18"/>
        <v>0</v>
      </c>
      <c r="J161" s="64"/>
      <c r="K161" s="25">
        <f t="shared" si="19"/>
        <v>0</v>
      </c>
      <c r="L161" s="75">
        <f t="shared" si="22"/>
        <v>0</v>
      </c>
      <c r="M161" s="25">
        <f t="shared" si="20"/>
        <v>0</v>
      </c>
      <c r="N161" s="64"/>
      <c r="O161" s="25">
        <f t="shared" si="21"/>
        <v>0</v>
      </c>
      <c r="P161" s="76">
        <f t="shared" si="23"/>
        <v>0</v>
      </c>
    </row>
    <row r="162" spans="1:16" hidden="1" x14ac:dyDescent="0.25">
      <c r="A162" s="72">
        <v>313021915</v>
      </c>
      <c r="B162" s="28" t="s">
        <v>468</v>
      </c>
      <c r="C162" s="73"/>
      <c r="D162" s="64"/>
      <c r="E162" s="64"/>
      <c r="F162" s="75">
        <f t="shared" si="16"/>
        <v>0</v>
      </c>
      <c r="G162" s="25">
        <f t="shared" si="17"/>
        <v>0</v>
      </c>
      <c r="H162" s="64"/>
      <c r="I162" s="76">
        <f t="shared" si="18"/>
        <v>0</v>
      </c>
      <c r="J162" s="64"/>
      <c r="K162" s="25">
        <f t="shared" si="19"/>
        <v>0</v>
      </c>
      <c r="L162" s="75">
        <f t="shared" si="22"/>
        <v>0</v>
      </c>
      <c r="M162" s="25">
        <f t="shared" si="20"/>
        <v>0</v>
      </c>
      <c r="N162" s="64"/>
      <c r="O162" s="25">
        <f t="shared" si="21"/>
        <v>0</v>
      </c>
      <c r="P162" s="76">
        <f t="shared" si="23"/>
        <v>0</v>
      </c>
    </row>
    <row r="163" spans="1:16" hidden="1" x14ac:dyDescent="0.25">
      <c r="A163" s="72">
        <v>313021916</v>
      </c>
      <c r="B163" s="28" t="s">
        <v>469</v>
      </c>
      <c r="C163" s="73"/>
      <c r="D163" s="64"/>
      <c r="E163" s="64"/>
      <c r="F163" s="75">
        <f t="shared" si="16"/>
        <v>0</v>
      </c>
      <c r="G163" s="25">
        <f t="shared" si="17"/>
        <v>0</v>
      </c>
      <c r="H163" s="64"/>
      <c r="I163" s="76">
        <f t="shared" si="18"/>
        <v>0</v>
      </c>
      <c r="J163" s="64"/>
      <c r="K163" s="25">
        <f t="shared" si="19"/>
        <v>0</v>
      </c>
      <c r="L163" s="75">
        <f t="shared" si="22"/>
        <v>0</v>
      </c>
      <c r="M163" s="25">
        <f t="shared" si="20"/>
        <v>0</v>
      </c>
      <c r="N163" s="64"/>
      <c r="O163" s="25">
        <f t="shared" si="21"/>
        <v>0</v>
      </c>
      <c r="P163" s="76">
        <f t="shared" si="23"/>
        <v>0</v>
      </c>
    </row>
    <row r="164" spans="1:16" hidden="1" x14ac:dyDescent="0.25">
      <c r="A164" s="72">
        <v>313021917</v>
      </c>
      <c r="B164" s="28" t="s">
        <v>470</v>
      </c>
      <c r="C164" s="73"/>
      <c r="D164" s="64"/>
      <c r="E164" s="64"/>
      <c r="F164" s="75">
        <f t="shared" si="16"/>
        <v>0</v>
      </c>
      <c r="G164" s="25">
        <f t="shared" si="17"/>
        <v>0</v>
      </c>
      <c r="H164" s="64"/>
      <c r="I164" s="76">
        <f t="shared" si="18"/>
        <v>0</v>
      </c>
      <c r="J164" s="64"/>
      <c r="K164" s="25">
        <f t="shared" si="19"/>
        <v>0</v>
      </c>
      <c r="L164" s="75">
        <f t="shared" si="22"/>
        <v>0</v>
      </c>
      <c r="M164" s="25">
        <f t="shared" si="20"/>
        <v>0</v>
      </c>
      <c r="N164" s="64"/>
      <c r="O164" s="25">
        <f t="shared" si="21"/>
        <v>0</v>
      </c>
      <c r="P164" s="76">
        <f t="shared" si="23"/>
        <v>0</v>
      </c>
    </row>
    <row r="165" spans="1:16" hidden="1" x14ac:dyDescent="0.25">
      <c r="A165" s="72">
        <v>313021918</v>
      </c>
      <c r="B165" s="28" t="s">
        <v>471</v>
      </c>
      <c r="C165" s="73"/>
      <c r="D165" s="64"/>
      <c r="E165" s="64"/>
      <c r="F165" s="75">
        <f t="shared" si="16"/>
        <v>0</v>
      </c>
      <c r="G165" s="25">
        <f t="shared" si="17"/>
        <v>0</v>
      </c>
      <c r="H165" s="64"/>
      <c r="I165" s="76">
        <f t="shared" si="18"/>
        <v>0</v>
      </c>
      <c r="J165" s="64"/>
      <c r="K165" s="25">
        <f t="shared" si="19"/>
        <v>0</v>
      </c>
      <c r="L165" s="75">
        <f t="shared" si="22"/>
        <v>0</v>
      </c>
      <c r="M165" s="25">
        <f t="shared" si="20"/>
        <v>0</v>
      </c>
      <c r="N165" s="64"/>
      <c r="O165" s="25">
        <f t="shared" si="21"/>
        <v>0</v>
      </c>
      <c r="P165" s="76">
        <f t="shared" si="23"/>
        <v>0</v>
      </c>
    </row>
    <row r="166" spans="1:16" hidden="1" x14ac:dyDescent="0.25">
      <c r="A166" s="72">
        <v>313021919</v>
      </c>
      <c r="B166" s="28" t="s">
        <v>472</v>
      </c>
      <c r="C166" s="73"/>
      <c r="D166" s="64"/>
      <c r="E166" s="64"/>
      <c r="F166" s="75">
        <f t="shared" si="16"/>
        <v>0</v>
      </c>
      <c r="G166" s="25">
        <f t="shared" si="17"/>
        <v>0</v>
      </c>
      <c r="H166" s="64"/>
      <c r="I166" s="76">
        <f t="shared" si="18"/>
        <v>0</v>
      </c>
      <c r="J166" s="64"/>
      <c r="K166" s="25">
        <f t="shared" si="19"/>
        <v>0</v>
      </c>
      <c r="L166" s="75">
        <f t="shared" si="22"/>
        <v>0</v>
      </c>
      <c r="M166" s="25">
        <f t="shared" si="20"/>
        <v>0</v>
      </c>
      <c r="N166" s="64"/>
      <c r="O166" s="25">
        <f t="shared" si="21"/>
        <v>0</v>
      </c>
      <c r="P166" s="76">
        <f t="shared" si="23"/>
        <v>0</v>
      </c>
    </row>
    <row r="167" spans="1:16" hidden="1" x14ac:dyDescent="0.25">
      <c r="A167" s="72">
        <v>313021920</v>
      </c>
      <c r="B167" s="28" t="s">
        <v>473</v>
      </c>
      <c r="C167" s="73"/>
      <c r="D167" s="64"/>
      <c r="E167" s="64"/>
      <c r="F167" s="75">
        <f t="shared" si="16"/>
        <v>0</v>
      </c>
      <c r="G167" s="25">
        <f t="shared" si="17"/>
        <v>0</v>
      </c>
      <c r="H167" s="64"/>
      <c r="I167" s="76">
        <f t="shared" si="18"/>
        <v>0</v>
      </c>
      <c r="J167" s="64"/>
      <c r="K167" s="25">
        <f t="shared" si="19"/>
        <v>0</v>
      </c>
      <c r="L167" s="75">
        <f t="shared" si="22"/>
        <v>0</v>
      </c>
      <c r="M167" s="25">
        <f t="shared" si="20"/>
        <v>0</v>
      </c>
      <c r="N167" s="64"/>
      <c r="O167" s="25">
        <f t="shared" si="21"/>
        <v>0</v>
      </c>
      <c r="P167" s="76">
        <f t="shared" si="23"/>
        <v>0</v>
      </c>
    </row>
    <row r="168" spans="1:16" hidden="1" x14ac:dyDescent="0.25">
      <c r="A168" s="72">
        <v>3130221</v>
      </c>
      <c r="B168" s="28" t="s">
        <v>474</v>
      </c>
      <c r="C168" s="73"/>
      <c r="D168" s="64"/>
      <c r="E168" s="64"/>
      <c r="F168" s="75">
        <f t="shared" si="16"/>
        <v>0</v>
      </c>
      <c r="G168" s="25">
        <f t="shared" si="17"/>
        <v>0</v>
      </c>
      <c r="H168" s="64"/>
      <c r="I168" s="76">
        <f t="shared" si="18"/>
        <v>0</v>
      </c>
      <c r="J168" s="64"/>
      <c r="K168" s="25">
        <f t="shared" si="19"/>
        <v>0</v>
      </c>
      <c r="L168" s="75">
        <f t="shared" si="22"/>
        <v>0</v>
      </c>
      <c r="M168" s="25">
        <f t="shared" si="20"/>
        <v>0</v>
      </c>
      <c r="N168" s="64"/>
      <c r="O168" s="25">
        <f t="shared" si="21"/>
        <v>0</v>
      </c>
      <c r="P168" s="76">
        <f t="shared" si="23"/>
        <v>0</v>
      </c>
    </row>
    <row r="169" spans="1:16" ht="25.5" hidden="1" x14ac:dyDescent="0.25">
      <c r="A169" s="72">
        <v>3130222</v>
      </c>
      <c r="B169" s="28" t="s">
        <v>475</v>
      </c>
      <c r="C169" s="73"/>
      <c r="D169" s="64"/>
      <c r="E169" s="64"/>
      <c r="F169" s="75">
        <f t="shared" ref="F169" si="24">SUM(D169+E169)</f>
        <v>0</v>
      </c>
      <c r="G169" s="25">
        <f t="shared" si="17"/>
        <v>0</v>
      </c>
      <c r="H169" s="64"/>
      <c r="I169" s="76">
        <f t="shared" si="18"/>
        <v>0</v>
      </c>
      <c r="J169" s="64"/>
      <c r="K169" s="25">
        <f t="shared" si="19"/>
        <v>0</v>
      </c>
      <c r="L169" s="75">
        <f t="shared" ref="L169" si="25">SUM(N169-J169)</f>
        <v>0</v>
      </c>
      <c r="M169" s="25">
        <f t="shared" si="20"/>
        <v>0</v>
      </c>
      <c r="N169" s="64"/>
      <c r="O169" s="25">
        <f t="shared" si="21"/>
        <v>0</v>
      </c>
      <c r="P169" s="76">
        <f t="shared" ref="P169" si="26">SUM(F169-N169)</f>
        <v>0</v>
      </c>
    </row>
    <row r="170" spans="1:16" hidden="1" x14ac:dyDescent="0.25">
      <c r="A170" s="72">
        <v>3130299</v>
      </c>
      <c r="B170" s="28" t="s">
        <v>476</v>
      </c>
      <c r="C170" s="73"/>
      <c r="D170" s="64"/>
      <c r="E170" s="64"/>
      <c r="F170" s="75">
        <f t="shared" si="16"/>
        <v>0</v>
      </c>
      <c r="G170" s="25">
        <f t="shared" si="17"/>
        <v>0</v>
      </c>
      <c r="H170" s="64"/>
      <c r="I170" s="76">
        <f t="shared" si="18"/>
        <v>0</v>
      </c>
      <c r="J170" s="64"/>
      <c r="K170" s="25">
        <f t="shared" si="19"/>
        <v>0</v>
      </c>
      <c r="L170" s="75">
        <f t="shared" si="22"/>
        <v>0</v>
      </c>
      <c r="M170" s="25">
        <f t="shared" si="20"/>
        <v>0</v>
      </c>
      <c r="N170" s="64"/>
      <c r="O170" s="25">
        <f t="shared" si="21"/>
        <v>0</v>
      </c>
      <c r="P170" s="76">
        <f t="shared" si="23"/>
        <v>0</v>
      </c>
    </row>
    <row r="171" spans="1:16" hidden="1" x14ac:dyDescent="0.25">
      <c r="A171" s="72">
        <v>31303</v>
      </c>
      <c r="B171" s="28" t="s">
        <v>477</v>
      </c>
      <c r="C171" s="73"/>
      <c r="D171" s="64">
        <f>SUM(D172)</f>
        <v>0</v>
      </c>
      <c r="E171" s="64">
        <f>SUM(E172)</f>
        <v>0</v>
      </c>
      <c r="F171" s="75">
        <f t="shared" si="16"/>
        <v>0</v>
      </c>
      <c r="G171" s="25">
        <f t="shared" si="17"/>
        <v>0</v>
      </c>
      <c r="H171" s="64">
        <f>SUM(H172)</f>
        <v>0</v>
      </c>
      <c r="I171" s="76">
        <f t="shared" si="18"/>
        <v>0</v>
      </c>
      <c r="J171" s="64">
        <f>SUM(J172)</f>
        <v>0</v>
      </c>
      <c r="K171" s="25">
        <f t="shared" si="19"/>
        <v>0</v>
      </c>
      <c r="L171" s="75">
        <f t="shared" si="22"/>
        <v>0</v>
      </c>
      <c r="M171" s="25">
        <f t="shared" si="20"/>
        <v>0</v>
      </c>
      <c r="N171" s="64">
        <f>SUM(N172)</f>
        <v>0</v>
      </c>
      <c r="O171" s="25">
        <f t="shared" si="21"/>
        <v>0</v>
      </c>
      <c r="P171" s="76">
        <f t="shared" si="23"/>
        <v>0</v>
      </c>
    </row>
    <row r="172" spans="1:16" hidden="1" x14ac:dyDescent="0.25">
      <c r="A172" s="72">
        <v>3130301</v>
      </c>
      <c r="B172" s="28" t="s">
        <v>478</v>
      </c>
      <c r="C172" s="73"/>
      <c r="D172" s="64"/>
      <c r="E172" s="64"/>
      <c r="F172" s="75">
        <f t="shared" si="16"/>
        <v>0</v>
      </c>
      <c r="G172" s="25">
        <f t="shared" si="17"/>
        <v>0</v>
      </c>
      <c r="H172" s="64"/>
      <c r="I172" s="76">
        <f t="shared" si="18"/>
        <v>0</v>
      </c>
      <c r="J172" s="64"/>
      <c r="K172" s="25">
        <f t="shared" si="19"/>
        <v>0</v>
      </c>
      <c r="L172" s="75">
        <f t="shared" si="22"/>
        <v>0</v>
      </c>
      <c r="M172" s="25">
        <f t="shared" si="20"/>
        <v>0</v>
      </c>
      <c r="N172" s="64"/>
      <c r="O172" s="25">
        <f t="shared" si="21"/>
        <v>0</v>
      </c>
      <c r="P172" s="76">
        <f t="shared" si="23"/>
        <v>0</v>
      </c>
    </row>
    <row r="173" spans="1:16" hidden="1" x14ac:dyDescent="0.25">
      <c r="A173" s="72">
        <v>31304</v>
      </c>
      <c r="B173" s="28" t="s">
        <v>479</v>
      </c>
      <c r="C173" s="73"/>
      <c r="D173" s="64">
        <f>SUM(D174)</f>
        <v>0</v>
      </c>
      <c r="E173" s="64">
        <f>SUM(E174)</f>
        <v>0</v>
      </c>
      <c r="F173" s="75">
        <f t="shared" si="16"/>
        <v>0</v>
      </c>
      <c r="G173" s="25">
        <f t="shared" si="17"/>
        <v>0</v>
      </c>
      <c r="H173" s="64">
        <f>SUM(H174)</f>
        <v>0</v>
      </c>
      <c r="I173" s="76">
        <f t="shared" si="18"/>
        <v>0</v>
      </c>
      <c r="J173" s="64">
        <f>SUM(J174)</f>
        <v>0</v>
      </c>
      <c r="K173" s="25">
        <f t="shared" si="19"/>
        <v>0</v>
      </c>
      <c r="L173" s="75">
        <f t="shared" si="22"/>
        <v>0</v>
      </c>
      <c r="M173" s="25">
        <f t="shared" si="20"/>
        <v>0</v>
      </c>
      <c r="N173" s="64">
        <f>SUM(N174)</f>
        <v>0</v>
      </c>
      <c r="O173" s="25">
        <f t="shared" si="21"/>
        <v>0</v>
      </c>
      <c r="P173" s="76">
        <f t="shared" si="23"/>
        <v>0</v>
      </c>
    </row>
    <row r="174" spans="1:16" hidden="1" x14ac:dyDescent="0.25">
      <c r="A174" s="81">
        <v>3130401</v>
      </c>
      <c r="B174" s="28" t="s">
        <v>480</v>
      </c>
      <c r="C174" s="73"/>
      <c r="D174" s="64"/>
      <c r="E174" s="64"/>
      <c r="F174" s="75">
        <f t="shared" si="16"/>
        <v>0</v>
      </c>
      <c r="G174" s="25">
        <f t="shared" si="17"/>
        <v>0</v>
      </c>
      <c r="H174" s="64"/>
      <c r="I174" s="76">
        <f t="shared" si="18"/>
        <v>0</v>
      </c>
      <c r="J174" s="64"/>
      <c r="K174" s="25">
        <f t="shared" si="19"/>
        <v>0</v>
      </c>
      <c r="L174" s="75">
        <f t="shared" si="22"/>
        <v>0</v>
      </c>
      <c r="M174" s="25">
        <f t="shared" si="20"/>
        <v>0</v>
      </c>
      <c r="N174" s="64"/>
      <c r="O174" s="25">
        <f t="shared" si="21"/>
        <v>0</v>
      </c>
      <c r="P174" s="76">
        <f t="shared" si="23"/>
        <v>0</v>
      </c>
    </row>
    <row r="175" spans="1:16" hidden="1" x14ac:dyDescent="0.25">
      <c r="A175" s="72">
        <v>313040101</v>
      </c>
      <c r="B175" s="28" t="s">
        <v>233</v>
      </c>
      <c r="C175" s="73"/>
      <c r="D175" s="64"/>
      <c r="E175" s="64"/>
      <c r="F175" s="75">
        <f t="shared" si="16"/>
        <v>0</v>
      </c>
      <c r="G175" s="25">
        <f t="shared" si="17"/>
        <v>0</v>
      </c>
      <c r="H175" s="64"/>
      <c r="I175" s="76">
        <f t="shared" si="18"/>
        <v>0</v>
      </c>
      <c r="J175" s="64"/>
      <c r="K175" s="25">
        <f t="shared" si="19"/>
        <v>0</v>
      </c>
      <c r="L175" s="75">
        <f t="shared" si="22"/>
        <v>0</v>
      </c>
      <c r="M175" s="25">
        <f t="shared" si="20"/>
        <v>0</v>
      </c>
      <c r="N175" s="64"/>
      <c r="O175" s="25">
        <f t="shared" si="21"/>
        <v>0</v>
      </c>
      <c r="P175" s="76">
        <f t="shared" si="23"/>
        <v>0</v>
      </c>
    </row>
    <row r="176" spans="1:16" hidden="1" x14ac:dyDescent="0.25">
      <c r="A176" s="82">
        <v>31305</v>
      </c>
      <c r="B176" s="28" t="s">
        <v>481</v>
      </c>
      <c r="C176" s="73"/>
      <c r="D176" s="64">
        <f>SUM(D177:D179)</f>
        <v>0</v>
      </c>
      <c r="E176" s="64">
        <f>SUM(E177:E179)</f>
        <v>0</v>
      </c>
      <c r="F176" s="75">
        <f t="shared" si="16"/>
        <v>0</v>
      </c>
      <c r="G176" s="25">
        <f t="shared" si="17"/>
        <v>0</v>
      </c>
      <c r="H176" s="64">
        <f>SUM(H177:H179)</f>
        <v>0</v>
      </c>
      <c r="I176" s="76">
        <f t="shared" si="18"/>
        <v>0</v>
      </c>
      <c r="J176" s="64">
        <f>SUM(J177:J179)</f>
        <v>0</v>
      </c>
      <c r="K176" s="25">
        <f t="shared" si="19"/>
        <v>0</v>
      </c>
      <c r="L176" s="75">
        <f t="shared" si="22"/>
        <v>0</v>
      </c>
      <c r="M176" s="25">
        <f t="shared" si="20"/>
        <v>0</v>
      </c>
      <c r="N176" s="64">
        <f>SUM(N177:N179)</f>
        <v>0</v>
      </c>
      <c r="O176" s="25">
        <f t="shared" si="21"/>
        <v>0</v>
      </c>
      <c r="P176" s="76">
        <f t="shared" si="23"/>
        <v>0</v>
      </c>
    </row>
    <row r="177" spans="1:16" hidden="1" x14ac:dyDescent="0.25">
      <c r="A177" s="82">
        <v>3130501</v>
      </c>
      <c r="B177" s="28" t="s">
        <v>482</v>
      </c>
      <c r="C177" s="73"/>
      <c r="D177" s="64"/>
      <c r="E177" s="64"/>
      <c r="F177" s="75">
        <f t="shared" si="16"/>
        <v>0</v>
      </c>
      <c r="G177" s="25">
        <f t="shared" si="17"/>
        <v>0</v>
      </c>
      <c r="H177" s="64"/>
      <c r="I177" s="76">
        <f t="shared" si="18"/>
        <v>0</v>
      </c>
      <c r="J177" s="64"/>
      <c r="K177" s="25">
        <f t="shared" si="19"/>
        <v>0</v>
      </c>
      <c r="L177" s="75">
        <f t="shared" si="22"/>
        <v>0</v>
      </c>
      <c r="M177" s="25">
        <f t="shared" si="20"/>
        <v>0</v>
      </c>
      <c r="N177" s="64"/>
      <c r="O177" s="25">
        <f t="shared" si="21"/>
        <v>0</v>
      </c>
      <c r="P177" s="76">
        <f t="shared" si="23"/>
        <v>0</v>
      </c>
    </row>
    <row r="178" spans="1:16" hidden="1" x14ac:dyDescent="0.25">
      <c r="A178" s="82">
        <v>3130502</v>
      </c>
      <c r="B178" s="28" t="s">
        <v>483</v>
      </c>
      <c r="C178" s="73"/>
      <c r="D178" s="64"/>
      <c r="E178" s="64"/>
      <c r="F178" s="75">
        <f t="shared" si="16"/>
        <v>0</v>
      </c>
      <c r="G178" s="25">
        <f t="shared" si="17"/>
        <v>0</v>
      </c>
      <c r="H178" s="64"/>
      <c r="I178" s="76">
        <f t="shared" si="18"/>
        <v>0</v>
      </c>
      <c r="J178" s="64"/>
      <c r="K178" s="25">
        <f t="shared" si="19"/>
        <v>0</v>
      </c>
      <c r="L178" s="75">
        <f t="shared" si="22"/>
        <v>0</v>
      </c>
      <c r="M178" s="25">
        <f t="shared" si="20"/>
        <v>0</v>
      </c>
      <c r="N178" s="64"/>
      <c r="O178" s="25">
        <f t="shared" si="21"/>
        <v>0</v>
      </c>
      <c r="P178" s="76">
        <f t="shared" si="23"/>
        <v>0</v>
      </c>
    </row>
    <row r="179" spans="1:16" hidden="1" x14ac:dyDescent="0.25">
      <c r="A179" s="82">
        <v>3130503</v>
      </c>
      <c r="B179" s="28" t="s">
        <v>484</v>
      </c>
      <c r="C179" s="73"/>
      <c r="D179" s="64"/>
      <c r="E179" s="64"/>
      <c r="F179" s="75">
        <f t="shared" si="16"/>
        <v>0</v>
      </c>
      <c r="G179" s="25">
        <f t="shared" si="17"/>
        <v>0</v>
      </c>
      <c r="H179" s="64"/>
      <c r="I179" s="76">
        <f t="shared" si="18"/>
        <v>0</v>
      </c>
      <c r="J179" s="64"/>
      <c r="K179" s="25">
        <f t="shared" si="19"/>
        <v>0</v>
      </c>
      <c r="L179" s="75">
        <f t="shared" si="22"/>
        <v>0</v>
      </c>
      <c r="M179" s="25">
        <f t="shared" si="20"/>
        <v>0</v>
      </c>
      <c r="N179" s="64"/>
      <c r="O179" s="25">
        <f t="shared" si="21"/>
        <v>0</v>
      </c>
      <c r="P179" s="76">
        <f t="shared" si="23"/>
        <v>0</v>
      </c>
    </row>
    <row r="180" spans="1:16" hidden="1" x14ac:dyDescent="0.25">
      <c r="A180" s="82">
        <v>31306</v>
      </c>
      <c r="B180" s="28" t="s">
        <v>443</v>
      </c>
      <c r="C180" s="73"/>
      <c r="D180" s="64">
        <f>SUM(D181:D184)</f>
        <v>0</v>
      </c>
      <c r="E180" s="64">
        <f>SUM(E181:E184)</f>
        <v>0</v>
      </c>
      <c r="F180" s="75">
        <f t="shared" si="16"/>
        <v>0</v>
      </c>
      <c r="G180" s="25">
        <f t="shared" si="17"/>
        <v>0</v>
      </c>
      <c r="H180" s="64">
        <f>SUM(H181:H184)</f>
        <v>0</v>
      </c>
      <c r="I180" s="76">
        <f t="shared" si="18"/>
        <v>0</v>
      </c>
      <c r="J180" s="64">
        <f>SUM(J181:J184)</f>
        <v>0</v>
      </c>
      <c r="K180" s="25">
        <f t="shared" si="19"/>
        <v>0</v>
      </c>
      <c r="L180" s="75">
        <f t="shared" si="22"/>
        <v>0</v>
      </c>
      <c r="M180" s="25">
        <f t="shared" si="20"/>
        <v>0</v>
      </c>
      <c r="N180" s="64">
        <f>SUM(N181:N184)</f>
        <v>0</v>
      </c>
      <c r="O180" s="25">
        <f t="shared" si="21"/>
        <v>0</v>
      </c>
      <c r="P180" s="76">
        <f t="shared" si="23"/>
        <v>0</v>
      </c>
    </row>
    <row r="181" spans="1:16" hidden="1" x14ac:dyDescent="0.25">
      <c r="A181" s="82">
        <v>3130601</v>
      </c>
      <c r="B181" s="28" t="s">
        <v>485</v>
      </c>
      <c r="C181" s="73"/>
      <c r="D181" s="64"/>
      <c r="E181" s="64"/>
      <c r="F181" s="75">
        <f t="shared" si="16"/>
        <v>0</v>
      </c>
      <c r="G181" s="25">
        <f t="shared" si="17"/>
        <v>0</v>
      </c>
      <c r="H181" s="64"/>
      <c r="I181" s="76">
        <f t="shared" si="18"/>
        <v>0</v>
      </c>
      <c r="J181" s="64"/>
      <c r="K181" s="25">
        <f t="shared" si="19"/>
        <v>0</v>
      </c>
      <c r="L181" s="75">
        <f t="shared" si="22"/>
        <v>0</v>
      </c>
      <c r="M181" s="25">
        <f t="shared" si="20"/>
        <v>0</v>
      </c>
      <c r="N181" s="64"/>
      <c r="O181" s="25">
        <f t="shared" si="21"/>
        <v>0</v>
      </c>
      <c r="P181" s="76">
        <f t="shared" si="23"/>
        <v>0</v>
      </c>
    </row>
    <row r="182" spans="1:16" hidden="1" x14ac:dyDescent="0.25">
      <c r="A182" s="82">
        <v>3130602</v>
      </c>
      <c r="B182" s="28" t="s">
        <v>486</v>
      </c>
      <c r="C182" s="73"/>
      <c r="D182" s="64"/>
      <c r="E182" s="64"/>
      <c r="F182" s="75">
        <f t="shared" si="16"/>
        <v>0</v>
      </c>
      <c r="G182" s="25">
        <f t="shared" si="17"/>
        <v>0</v>
      </c>
      <c r="H182" s="64"/>
      <c r="I182" s="76">
        <f t="shared" si="18"/>
        <v>0</v>
      </c>
      <c r="J182" s="64"/>
      <c r="K182" s="25">
        <f t="shared" si="19"/>
        <v>0</v>
      </c>
      <c r="L182" s="75">
        <f t="shared" si="22"/>
        <v>0</v>
      </c>
      <c r="M182" s="25">
        <f t="shared" si="20"/>
        <v>0</v>
      </c>
      <c r="N182" s="64"/>
      <c r="O182" s="25">
        <f t="shared" si="21"/>
        <v>0</v>
      </c>
      <c r="P182" s="76">
        <f t="shared" si="23"/>
        <v>0</v>
      </c>
    </row>
    <row r="183" spans="1:16" hidden="1" x14ac:dyDescent="0.25">
      <c r="A183" s="82">
        <v>3130603</v>
      </c>
      <c r="B183" s="28" t="s">
        <v>487</v>
      </c>
      <c r="C183" s="73"/>
      <c r="D183" s="64"/>
      <c r="E183" s="64"/>
      <c r="F183" s="75">
        <f t="shared" si="16"/>
        <v>0</v>
      </c>
      <c r="G183" s="25">
        <f t="shared" si="17"/>
        <v>0</v>
      </c>
      <c r="H183" s="64"/>
      <c r="I183" s="76">
        <f t="shared" si="18"/>
        <v>0</v>
      </c>
      <c r="J183" s="64"/>
      <c r="K183" s="25">
        <f t="shared" si="19"/>
        <v>0</v>
      </c>
      <c r="L183" s="75">
        <f t="shared" si="22"/>
        <v>0</v>
      </c>
      <c r="M183" s="25">
        <f t="shared" si="20"/>
        <v>0</v>
      </c>
      <c r="N183" s="64"/>
      <c r="O183" s="25">
        <f t="shared" si="21"/>
        <v>0</v>
      </c>
      <c r="P183" s="76">
        <f t="shared" si="23"/>
        <v>0</v>
      </c>
    </row>
    <row r="184" spans="1:16" hidden="1" x14ac:dyDescent="0.25">
      <c r="A184" s="82">
        <v>3130604</v>
      </c>
      <c r="B184" s="83" t="s">
        <v>488</v>
      </c>
      <c r="C184" s="73"/>
      <c r="D184" s="64"/>
      <c r="E184" s="64"/>
      <c r="F184" s="75">
        <f t="shared" si="16"/>
        <v>0</v>
      </c>
      <c r="G184" s="25">
        <f t="shared" si="17"/>
        <v>0</v>
      </c>
      <c r="H184" s="64"/>
      <c r="I184" s="76">
        <f t="shared" si="18"/>
        <v>0</v>
      </c>
      <c r="J184" s="64"/>
      <c r="K184" s="25">
        <f t="shared" si="19"/>
        <v>0</v>
      </c>
      <c r="L184" s="75">
        <f t="shared" si="22"/>
        <v>0</v>
      </c>
      <c r="M184" s="25">
        <f t="shared" si="20"/>
        <v>0</v>
      </c>
      <c r="N184" s="64"/>
      <c r="O184" s="25">
        <f t="shared" si="21"/>
        <v>0</v>
      </c>
      <c r="P184" s="76">
        <f t="shared" si="23"/>
        <v>0</v>
      </c>
    </row>
    <row r="185" spans="1:16" x14ac:dyDescent="0.25">
      <c r="A185" s="66">
        <v>314</v>
      </c>
      <c r="B185" s="84" t="s">
        <v>489</v>
      </c>
      <c r="C185" s="68"/>
      <c r="D185" s="64">
        <v>510000000</v>
      </c>
      <c r="E185" s="64">
        <v>292178350</v>
      </c>
      <c r="F185" s="75">
        <f t="shared" si="16"/>
        <v>802178350</v>
      </c>
      <c r="G185" s="20">
        <f t="shared" si="17"/>
        <v>2.2412592998566248</v>
      </c>
      <c r="H185" s="64"/>
      <c r="I185" s="76">
        <f t="shared" si="18"/>
        <v>802178350</v>
      </c>
      <c r="J185" s="64">
        <v>487392326</v>
      </c>
      <c r="K185" s="25">
        <f t="shared" si="19"/>
        <v>60.758598882654958</v>
      </c>
      <c r="L185" s="75">
        <f t="shared" si="22"/>
        <v>314786024</v>
      </c>
      <c r="M185" s="25">
        <f t="shared" si="20"/>
        <v>39.241401117345035</v>
      </c>
      <c r="N185" s="64">
        <v>802178350</v>
      </c>
      <c r="O185" s="25">
        <f t="shared" si="21"/>
        <v>100</v>
      </c>
      <c r="P185" s="76">
        <f t="shared" si="23"/>
        <v>0</v>
      </c>
    </row>
    <row r="186" spans="1:16" hidden="1" x14ac:dyDescent="0.25">
      <c r="A186" s="72">
        <v>315</v>
      </c>
      <c r="B186" s="28" t="s">
        <v>490</v>
      </c>
      <c r="C186" s="73"/>
      <c r="D186" s="64"/>
      <c r="E186" s="64"/>
      <c r="F186" s="75">
        <f t="shared" si="16"/>
        <v>0</v>
      </c>
      <c r="G186" s="25">
        <f t="shared" si="17"/>
        <v>0</v>
      </c>
      <c r="H186" s="64"/>
      <c r="I186" s="76">
        <f t="shared" si="18"/>
        <v>0</v>
      </c>
      <c r="J186" s="64"/>
      <c r="K186" s="25">
        <f t="shared" si="19"/>
        <v>0</v>
      </c>
      <c r="L186" s="75">
        <f>SUM(N186-J186)</f>
        <v>0</v>
      </c>
      <c r="M186" s="25">
        <f t="shared" si="20"/>
        <v>0</v>
      </c>
      <c r="N186" s="64"/>
      <c r="O186" s="25">
        <f t="shared" si="21"/>
        <v>0</v>
      </c>
      <c r="P186" s="76">
        <f>SUM(F186-N186)</f>
        <v>0</v>
      </c>
    </row>
    <row r="187" spans="1:16" hidden="1" x14ac:dyDescent="0.25">
      <c r="A187" s="72">
        <v>317</v>
      </c>
      <c r="B187" s="28" t="s">
        <v>491</v>
      </c>
      <c r="C187" s="73"/>
      <c r="D187" s="74">
        <f>SUM(D188)</f>
        <v>0</v>
      </c>
      <c r="E187" s="74">
        <f>SUM(E188)</f>
        <v>0</v>
      </c>
      <c r="F187" s="75">
        <f t="shared" si="16"/>
        <v>0</v>
      </c>
      <c r="G187" s="25">
        <f t="shared" si="17"/>
        <v>0</v>
      </c>
      <c r="H187" s="74">
        <f>SUM(H188)</f>
        <v>0</v>
      </c>
      <c r="I187" s="76">
        <f t="shared" si="18"/>
        <v>0</v>
      </c>
      <c r="J187" s="74">
        <f>SUM(J188)</f>
        <v>0</v>
      </c>
      <c r="K187" s="25">
        <f t="shared" si="19"/>
        <v>0</v>
      </c>
      <c r="L187" s="75">
        <f t="shared" si="22"/>
        <v>0</v>
      </c>
      <c r="M187" s="25">
        <f t="shared" si="20"/>
        <v>0</v>
      </c>
      <c r="N187" s="74">
        <f>SUM(N188)</f>
        <v>0</v>
      </c>
      <c r="O187" s="25">
        <f t="shared" si="21"/>
        <v>0</v>
      </c>
      <c r="P187" s="76">
        <f t="shared" si="23"/>
        <v>0</v>
      </c>
    </row>
    <row r="188" spans="1:16" hidden="1" x14ac:dyDescent="0.25">
      <c r="A188" s="72">
        <v>31701</v>
      </c>
      <c r="B188" s="28" t="s">
        <v>492</v>
      </c>
      <c r="C188" s="73"/>
      <c r="D188" s="64"/>
      <c r="E188" s="64"/>
      <c r="F188" s="75">
        <f t="shared" si="16"/>
        <v>0</v>
      </c>
      <c r="G188" s="25">
        <f t="shared" si="17"/>
        <v>0</v>
      </c>
      <c r="H188" s="64"/>
      <c r="I188" s="76">
        <f t="shared" si="18"/>
        <v>0</v>
      </c>
      <c r="J188" s="64"/>
      <c r="K188" s="25">
        <f t="shared" si="19"/>
        <v>0</v>
      </c>
      <c r="L188" s="75">
        <f t="shared" si="22"/>
        <v>0</v>
      </c>
      <c r="M188" s="25">
        <f t="shared" si="20"/>
        <v>0</v>
      </c>
      <c r="N188" s="64"/>
      <c r="O188" s="25">
        <f t="shared" si="21"/>
        <v>0</v>
      </c>
      <c r="P188" s="76">
        <f t="shared" si="23"/>
        <v>0</v>
      </c>
    </row>
    <row r="189" spans="1:16" hidden="1" x14ac:dyDescent="0.25">
      <c r="A189" s="72">
        <v>31702</v>
      </c>
      <c r="B189" s="28" t="s">
        <v>493</v>
      </c>
      <c r="C189" s="85"/>
      <c r="D189" s="64"/>
      <c r="E189" s="64"/>
      <c r="F189" s="75">
        <f>SUM(D189+E189)</f>
        <v>0</v>
      </c>
      <c r="G189" s="25">
        <f t="shared" si="17"/>
        <v>0</v>
      </c>
      <c r="H189" s="64"/>
      <c r="I189" s="76">
        <f t="shared" si="18"/>
        <v>0</v>
      </c>
      <c r="J189" s="64"/>
      <c r="K189" s="25">
        <f t="shared" si="19"/>
        <v>0</v>
      </c>
      <c r="L189" s="75">
        <f>SUM(N189-J189)</f>
        <v>0</v>
      </c>
      <c r="M189" s="25">
        <f t="shared" si="20"/>
        <v>0</v>
      </c>
      <c r="N189" s="64"/>
      <c r="O189" s="25">
        <f t="shared" si="21"/>
        <v>0</v>
      </c>
      <c r="P189" s="76">
        <f>SUM(F189-N189)</f>
        <v>0</v>
      </c>
    </row>
    <row r="190" spans="1:16" s="88" customFormat="1" x14ac:dyDescent="0.25">
      <c r="A190" s="86">
        <v>319</v>
      </c>
      <c r="B190" s="67" t="s">
        <v>494</v>
      </c>
      <c r="C190" s="87"/>
      <c r="D190" s="18">
        <f>SUM(D191+D279+D374)</f>
        <v>18090656000</v>
      </c>
      <c r="E190" s="18">
        <f>SUM(E191+E279+E374)</f>
        <v>0</v>
      </c>
      <c r="F190" s="70">
        <f t="shared" si="16"/>
        <v>18090656000</v>
      </c>
      <c r="G190" s="20">
        <f t="shared" si="17"/>
        <v>50.544683735863785</v>
      </c>
      <c r="H190" s="18">
        <f>SUM(H191+H279+H374)</f>
        <v>0</v>
      </c>
      <c r="I190" s="71">
        <f t="shared" si="18"/>
        <v>18090656000</v>
      </c>
      <c r="J190" s="18">
        <f>SUM(J191+J279+J374)</f>
        <v>2840869373</v>
      </c>
      <c r="K190" s="20">
        <f t="shared" si="19"/>
        <v>15.703517733132507</v>
      </c>
      <c r="L190" s="70">
        <f t="shared" si="22"/>
        <v>5647681915</v>
      </c>
      <c r="M190" s="20">
        <f t="shared" si="20"/>
        <v>31.218778992867918</v>
      </c>
      <c r="N190" s="18">
        <f>SUM(N191+N279+N374)</f>
        <v>8488551288</v>
      </c>
      <c r="O190" s="20">
        <f t="shared" si="21"/>
        <v>46.922296726000425</v>
      </c>
      <c r="P190" s="71">
        <f t="shared" si="23"/>
        <v>9602104712</v>
      </c>
    </row>
    <row r="191" spans="1:16" x14ac:dyDescent="0.25">
      <c r="A191" s="91">
        <v>3191</v>
      </c>
      <c r="B191" s="31" t="s">
        <v>495</v>
      </c>
      <c r="C191" s="92"/>
      <c r="D191" s="23">
        <f>SUM(D192+D234+D240+D247+D249+D255)</f>
        <v>40000000</v>
      </c>
      <c r="E191" s="23">
        <f>SUM(E192+E234+E240+E247+E249+E255)</f>
        <v>0</v>
      </c>
      <c r="F191" s="75">
        <f t="shared" si="16"/>
        <v>40000000</v>
      </c>
      <c r="G191" s="25">
        <f t="shared" si="17"/>
        <v>0.11175865316517827</v>
      </c>
      <c r="H191" s="23">
        <f>SUM(H192+H234+H240+H247+H249+H255)</f>
        <v>0</v>
      </c>
      <c r="I191" s="76">
        <f t="shared" si="18"/>
        <v>40000000</v>
      </c>
      <c r="J191" s="23">
        <f>SUM(J192+J234+J240+J247+J249+J255)</f>
        <v>0</v>
      </c>
      <c r="K191" s="25">
        <f t="shared" si="19"/>
        <v>0</v>
      </c>
      <c r="L191" s="75">
        <f t="shared" si="22"/>
        <v>0</v>
      </c>
      <c r="M191" s="25">
        <f t="shared" si="20"/>
        <v>0</v>
      </c>
      <c r="N191" s="23">
        <f>SUM(N192+N234+N240+N247+N249+N255)</f>
        <v>0</v>
      </c>
      <c r="O191" s="25">
        <f t="shared" si="21"/>
        <v>0</v>
      </c>
      <c r="P191" s="76">
        <f t="shared" si="23"/>
        <v>40000000</v>
      </c>
    </row>
    <row r="192" spans="1:16" hidden="1" x14ac:dyDescent="0.25">
      <c r="A192" s="91">
        <v>319101</v>
      </c>
      <c r="B192" s="31" t="s">
        <v>323</v>
      </c>
      <c r="C192" s="92"/>
      <c r="D192" s="23">
        <f>SUM(D193+D216+D218)</f>
        <v>0</v>
      </c>
      <c r="E192" s="23">
        <f>SUM(E193+E216+E218)</f>
        <v>0</v>
      </c>
      <c r="F192" s="75">
        <f t="shared" si="16"/>
        <v>0</v>
      </c>
      <c r="G192" s="25">
        <f t="shared" si="17"/>
        <v>0</v>
      </c>
      <c r="H192" s="23">
        <f>SUM(H193+H216+H218)</f>
        <v>0</v>
      </c>
      <c r="I192" s="76">
        <f t="shared" si="18"/>
        <v>0</v>
      </c>
      <c r="J192" s="23">
        <f>SUM(J193+J216+J218)</f>
        <v>0</v>
      </c>
      <c r="K192" s="25">
        <f t="shared" si="19"/>
        <v>0</v>
      </c>
      <c r="L192" s="75">
        <f t="shared" si="22"/>
        <v>0</v>
      </c>
      <c r="M192" s="25">
        <f t="shared" si="20"/>
        <v>0</v>
      </c>
      <c r="N192" s="23">
        <f>SUM(N193+N216+N218)</f>
        <v>0</v>
      </c>
      <c r="O192" s="25">
        <f t="shared" si="21"/>
        <v>0</v>
      </c>
      <c r="P192" s="76">
        <f t="shared" si="23"/>
        <v>0</v>
      </c>
    </row>
    <row r="193" spans="1:16" hidden="1" x14ac:dyDescent="0.25">
      <c r="A193" s="91">
        <v>31910101</v>
      </c>
      <c r="B193" s="31" t="s">
        <v>324</v>
      </c>
      <c r="C193" s="92"/>
      <c r="D193" s="23">
        <f>SUM(D194:D215)-D211</f>
        <v>0</v>
      </c>
      <c r="E193" s="23">
        <f>SUM(E194:E215)-E211</f>
        <v>0</v>
      </c>
      <c r="F193" s="75">
        <f t="shared" si="16"/>
        <v>0</v>
      </c>
      <c r="G193" s="25">
        <f t="shared" si="17"/>
        <v>0</v>
      </c>
      <c r="H193" s="23">
        <f>SUM(H194:H215)-H211</f>
        <v>0</v>
      </c>
      <c r="I193" s="76">
        <f t="shared" si="18"/>
        <v>0</v>
      </c>
      <c r="J193" s="23">
        <f>SUM(J194:J215)-J211</f>
        <v>0</v>
      </c>
      <c r="K193" s="25">
        <f t="shared" si="19"/>
        <v>0</v>
      </c>
      <c r="L193" s="75">
        <f t="shared" si="22"/>
        <v>0</v>
      </c>
      <c r="M193" s="25">
        <f t="shared" si="20"/>
        <v>0</v>
      </c>
      <c r="N193" s="23">
        <f>SUM(N194:N215)-N211</f>
        <v>0</v>
      </c>
      <c r="O193" s="25">
        <f t="shared" si="21"/>
        <v>0</v>
      </c>
      <c r="P193" s="76">
        <f t="shared" si="23"/>
        <v>0</v>
      </c>
    </row>
    <row r="194" spans="1:16" hidden="1" x14ac:dyDescent="0.25">
      <c r="A194" s="91">
        <v>3191010101</v>
      </c>
      <c r="B194" s="31" t="s">
        <v>325</v>
      </c>
      <c r="C194" s="92"/>
      <c r="D194" s="64"/>
      <c r="E194" s="64"/>
      <c r="F194" s="75">
        <f t="shared" si="16"/>
        <v>0</v>
      </c>
      <c r="G194" s="25">
        <f t="shared" si="17"/>
        <v>0</v>
      </c>
      <c r="H194" s="64"/>
      <c r="I194" s="76">
        <f t="shared" si="18"/>
        <v>0</v>
      </c>
      <c r="J194" s="64"/>
      <c r="K194" s="25">
        <f t="shared" si="19"/>
        <v>0</v>
      </c>
      <c r="L194" s="75">
        <f t="shared" si="22"/>
        <v>0</v>
      </c>
      <c r="M194" s="25">
        <f t="shared" si="20"/>
        <v>0</v>
      </c>
      <c r="N194" s="64"/>
      <c r="O194" s="25">
        <f t="shared" si="21"/>
        <v>0</v>
      </c>
      <c r="P194" s="76">
        <f t="shared" si="23"/>
        <v>0</v>
      </c>
    </row>
    <row r="195" spans="1:16" hidden="1" x14ac:dyDescent="0.25">
      <c r="A195" s="91">
        <v>3191010102</v>
      </c>
      <c r="B195" s="31" t="s">
        <v>326</v>
      </c>
      <c r="C195" s="92"/>
      <c r="D195" s="64"/>
      <c r="E195" s="64"/>
      <c r="F195" s="75">
        <f t="shared" si="16"/>
        <v>0</v>
      </c>
      <c r="G195" s="25">
        <f t="shared" si="17"/>
        <v>0</v>
      </c>
      <c r="H195" s="64"/>
      <c r="I195" s="76">
        <f t="shared" si="18"/>
        <v>0</v>
      </c>
      <c r="J195" s="64"/>
      <c r="K195" s="25">
        <f t="shared" si="19"/>
        <v>0</v>
      </c>
      <c r="L195" s="75">
        <f t="shared" si="22"/>
        <v>0</v>
      </c>
      <c r="M195" s="25">
        <f t="shared" si="20"/>
        <v>0</v>
      </c>
      <c r="N195" s="64"/>
      <c r="O195" s="25">
        <f t="shared" si="21"/>
        <v>0</v>
      </c>
      <c r="P195" s="76">
        <f t="shared" si="23"/>
        <v>0</v>
      </c>
    </row>
    <row r="196" spans="1:16" ht="26.25" hidden="1" x14ac:dyDescent="0.25">
      <c r="A196" s="91">
        <v>3191010103</v>
      </c>
      <c r="B196" s="31" t="s">
        <v>496</v>
      </c>
      <c r="C196" s="92"/>
      <c r="D196" s="64"/>
      <c r="E196" s="64"/>
      <c r="F196" s="75">
        <f t="shared" si="16"/>
        <v>0</v>
      </c>
      <c r="G196" s="25">
        <f t="shared" si="17"/>
        <v>0</v>
      </c>
      <c r="H196" s="64"/>
      <c r="I196" s="76">
        <f t="shared" si="18"/>
        <v>0</v>
      </c>
      <c r="J196" s="64"/>
      <c r="K196" s="25">
        <f t="shared" si="19"/>
        <v>0</v>
      </c>
      <c r="L196" s="75">
        <f t="shared" si="22"/>
        <v>0</v>
      </c>
      <c r="M196" s="25">
        <f t="shared" si="20"/>
        <v>0</v>
      </c>
      <c r="N196" s="64"/>
      <c r="O196" s="25">
        <f t="shared" si="21"/>
        <v>0</v>
      </c>
      <c r="P196" s="76">
        <f t="shared" si="23"/>
        <v>0</v>
      </c>
    </row>
    <row r="197" spans="1:16" hidden="1" x14ac:dyDescent="0.25">
      <c r="A197" s="91">
        <v>3191010104</v>
      </c>
      <c r="B197" s="31" t="s">
        <v>328</v>
      </c>
      <c r="C197" s="92"/>
      <c r="D197" s="64"/>
      <c r="E197" s="64"/>
      <c r="F197" s="75">
        <f t="shared" si="16"/>
        <v>0</v>
      </c>
      <c r="G197" s="25">
        <f t="shared" si="17"/>
        <v>0</v>
      </c>
      <c r="H197" s="64"/>
      <c r="I197" s="76">
        <f t="shared" si="18"/>
        <v>0</v>
      </c>
      <c r="J197" s="64"/>
      <c r="K197" s="25">
        <f t="shared" si="19"/>
        <v>0</v>
      </c>
      <c r="L197" s="75">
        <f t="shared" si="22"/>
        <v>0</v>
      </c>
      <c r="M197" s="25">
        <f t="shared" si="20"/>
        <v>0</v>
      </c>
      <c r="N197" s="64"/>
      <c r="O197" s="25">
        <f t="shared" si="21"/>
        <v>0</v>
      </c>
      <c r="P197" s="76">
        <f t="shared" si="23"/>
        <v>0</v>
      </c>
    </row>
    <row r="198" spans="1:16" hidden="1" x14ac:dyDescent="0.25">
      <c r="A198" s="91">
        <v>3191010105</v>
      </c>
      <c r="B198" s="31" t="s">
        <v>329</v>
      </c>
      <c r="C198" s="92"/>
      <c r="D198" s="64"/>
      <c r="E198" s="64"/>
      <c r="F198" s="75">
        <f t="shared" si="16"/>
        <v>0</v>
      </c>
      <c r="G198" s="25">
        <f t="shared" si="17"/>
        <v>0</v>
      </c>
      <c r="H198" s="64"/>
      <c r="I198" s="76">
        <f t="shared" si="18"/>
        <v>0</v>
      </c>
      <c r="J198" s="64"/>
      <c r="K198" s="25">
        <f t="shared" si="19"/>
        <v>0</v>
      </c>
      <c r="L198" s="75">
        <f t="shared" si="22"/>
        <v>0</v>
      </c>
      <c r="M198" s="25">
        <f t="shared" si="20"/>
        <v>0</v>
      </c>
      <c r="N198" s="64"/>
      <c r="O198" s="25">
        <f t="shared" si="21"/>
        <v>0</v>
      </c>
      <c r="P198" s="76">
        <f t="shared" si="23"/>
        <v>0</v>
      </c>
    </row>
    <row r="199" spans="1:16" hidden="1" x14ac:dyDescent="0.25">
      <c r="A199" s="91">
        <v>3191010106</v>
      </c>
      <c r="B199" s="31" t="s">
        <v>330</v>
      </c>
      <c r="C199" s="92"/>
      <c r="D199" s="64"/>
      <c r="E199" s="64"/>
      <c r="F199" s="75">
        <f t="shared" si="16"/>
        <v>0</v>
      </c>
      <c r="G199" s="25">
        <f t="shared" si="17"/>
        <v>0</v>
      </c>
      <c r="H199" s="64"/>
      <c r="I199" s="76">
        <f t="shared" si="18"/>
        <v>0</v>
      </c>
      <c r="J199" s="64"/>
      <c r="K199" s="25">
        <f t="shared" si="19"/>
        <v>0</v>
      </c>
      <c r="L199" s="75">
        <f t="shared" si="22"/>
        <v>0</v>
      </c>
      <c r="M199" s="25">
        <f t="shared" si="20"/>
        <v>0</v>
      </c>
      <c r="N199" s="64"/>
      <c r="O199" s="25">
        <f t="shared" si="21"/>
        <v>0</v>
      </c>
      <c r="P199" s="76">
        <f t="shared" si="23"/>
        <v>0</v>
      </c>
    </row>
    <row r="200" spans="1:16" hidden="1" x14ac:dyDescent="0.25">
      <c r="A200" s="91">
        <v>3191010107</v>
      </c>
      <c r="B200" s="31" t="s">
        <v>331</v>
      </c>
      <c r="C200" s="92"/>
      <c r="D200" s="64"/>
      <c r="E200" s="64"/>
      <c r="F200" s="75">
        <f t="shared" si="16"/>
        <v>0</v>
      </c>
      <c r="G200" s="25">
        <f t="shared" si="17"/>
        <v>0</v>
      </c>
      <c r="H200" s="64"/>
      <c r="I200" s="76">
        <f t="shared" si="18"/>
        <v>0</v>
      </c>
      <c r="J200" s="64"/>
      <c r="K200" s="25">
        <f t="shared" si="19"/>
        <v>0</v>
      </c>
      <c r="L200" s="75">
        <f t="shared" si="22"/>
        <v>0</v>
      </c>
      <c r="M200" s="25">
        <f t="shared" si="20"/>
        <v>0</v>
      </c>
      <c r="N200" s="64"/>
      <c r="O200" s="25">
        <f t="shared" si="21"/>
        <v>0</v>
      </c>
      <c r="P200" s="76">
        <f t="shared" si="23"/>
        <v>0</v>
      </c>
    </row>
    <row r="201" spans="1:16" hidden="1" x14ac:dyDescent="0.25">
      <c r="A201" s="91">
        <v>3191010108</v>
      </c>
      <c r="B201" s="31" t="s">
        <v>332</v>
      </c>
      <c r="C201" s="92"/>
      <c r="D201" s="64"/>
      <c r="E201" s="64"/>
      <c r="F201" s="75">
        <f t="shared" si="16"/>
        <v>0</v>
      </c>
      <c r="G201" s="25">
        <f t="shared" si="17"/>
        <v>0</v>
      </c>
      <c r="H201" s="64"/>
      <c r="I201" s="76">
        <f t="shared" si="18"/>
        <v>0</v>
      </c>
      <c r="J201" s="64"/>
      <c r="K201" s="25">
        <f t="shared" si="19"/>
        <v>0</v>
      </c>
      <c r="L201" s="75">
        <f t="shared" si="22"/>
        <v>0</v>
      </c>
      <c r="M201" s="25">
        <f t="shared" si="20"/>
        <v>0</v>
      </c>
      <c r="N201" s="64"/>
      <c r="O201" s="25">
        <f t="shared" si="21"/>
        <v>0</v>
      </c>
      <c r="P201" s="76">
        <f t="shared" si="23"/>
        <v>0</v>
      </c>
    </row>
    <row r="202" spans="1:16" hidden="1" x14ac:dyDescent="0.25">
      <c r="A202" s="91">
        <v>3191010109</v>
      </c>
      <c r="B202" s="31" t="s">
        <v>333</v>
      </c>
      <c r="C202" s="92"/>
      <c r="D202" s="64"/>
      <c r="E202" s="64"/>
      <c r="F202" s="75">
        <f t="shared" ref="F202:F266" si="27">SUM(D202+E202)</f>
        <v>0</v>
      </c>
      <c r="G202" s="25">
        <f t="shared" si="17"/>
        <v>0</v>
      </c>
      <c r="H202" s="64"/>
      <c r="I202" s="76">
        <f t="shared" si="18"/>
        <v>0</v>
      </c>
      <c r="J202" s="64"/>
      <c r="K202" s="25">
        <f t="shared" ref="K202:K266" si="28">IF(OR(J202=0,F202=0),0,J202/F202)*100</f>
        <v>0</v>
      </c>
      <c r="L202" s="75">
        <f t="shared" si="22"/>
        <v>0</v>
      </c>
      <c r="M202" s="25">
        <f t="shared" ref="M202:M266" si="29">IF(OR(L202=0,F202=0),0,L202/F202)*100</f>
        <v>0</v>
      </c>
      <c r="N202" s="64"/>
      <c r="O202" s="25">
        <f t="shared" ref="O202:O266" si="30">IF(OR(N202=0,F202=0),0,N202/F202)*100</f>
        <v>0</v>
      </c>
      <c r="P202" s="76">
        <f t="shared" si="23"/>
        <v>0</v>
      </c>
    </row>
    <row r="203" spans="1:16" hidden="1" x14ac:dyDescent="0.25">
      <c r="A203" s="91">
        <v>3191010110</v>
      </c>
      <c r="B203" s="31" t="s">
        <v>334</v>
      </c>
      <c r="C203" s="92"/>
      <c r="D203" s="64"/>
      <c r="E203" s="64"/>
      <c r="F203" s="75">
        <f t="shared" si="27"/>
        <v>0</v>
      </c>
      <c r="G203" s="25">
        <f t="shared" ref="G203:G279" si="31">IF(OR(F203=0,F$7=0),0,F203/F$7)*100</f>
        <v>0</v>
      </c>
      <c r="H203" s="64"/>
      <c r="I203" s="76">
        <f t="shared" ref="I203:I279" si="32">SUM(F203-H203)</f>
        <v>0</v>
      </c>
      <c r="J203" s="64"/>
      <c r="K203" s="25">
        <f t="shared" si="28"/>
        <v>0</v>
      </c>
      <c r="L203" s="75">
        <f t="shared" si="22"/>
        <v>0</v>
      </c>
      <c r="M203" s="25">
        <f t="shared" si="29"/>
        <v>0</v>
      </c>
      <c r="N203" s="64"/>
      <c r="O203" s="25">
        <f t="shared" si="30"/>
        <v>0</v>
      </c>
      <c r="P203" s="76">
        <f t="shared" si="23"/>
        <v>0</v>
      </c>
    </row>
    <row r="204" spans="1:16" hidden="1" x14ac:dyDescent="0.25">
      <c r="A204" s="91">
        <v>3191010111</v>
      </c>
      <c r="B204" s="31" t="s">
        <v>335</v>
      </c>
      <c r="C204" s="92"/>
      <c r="D204" s="64"/>
      <c r="E204" s="64"/>
      <c r="F204" s="75">
        <f t="shared" si="27"/>
        <v>0</v>
      </c>
      <c r="G204" s="25">
        <f t="shared" si="31"/>
        <v>0</v>
      </c>
      <c r="H204" s="64"/>
      <c r="I204" s="76">
        <f t="shared" si="32"/>
        <v>0</v>
      </c>
      <c r="J204" s="64"/>
      <c r="K204" s="25">
        <f t="shared" si="28"/>
        <v>0</v>
      </c>
      <c r="L204" s="75">
        <f t="shared" si="22"/>
        <v>0</v>
      </c>
      <c r="M204" s="25">
        <f t="shared" si="29"/>
        <v>0</v>
      </c>
      <c r="N204" s="64"/>
      <c r="O204" s="25">
        <f t="shared" si="30"/>
        <v>0</v>
      </c>
      <c r="P204" s="76">
        <f t="shared" si="23"/>
        <v>0</v>
      </c>
    </row>
    <row r="205" spans="1:16" hidden="1" x14ac:dyDescent="0.25">
      <c r="A205" s="91">
        <v>3191010112</v>
      </c>
      <c r="B205" s="31" t="s">
        <v>336</v>
      </c>
      <c r="C205" s="92"/>
      <c r="D205" s="64"/>
      <c r="E205" s="64"/>
      <c r="F205" s="75">
        <f t="shared" si="27"/>
        <v>0</v>
      </c>
      <c r="G205" s="25">
        <f t="shared" si="31"/>
        <v>0</v>
      </c>
      <c r="H205" s="64"/>
      <c r="I205" s="76">
        <f t="shared" si="32"/>
        <v>0</v>
      </c>
      <c r="J205" s="64"/>
      <c r="K205" s="25">
        <f t="shared" si="28"/>
        <v>0</v>
      </c>
      <c r="L205" s="75">
        <f t="shared" si="22"/>
        <v>0</v>
      </c>
      <c r="M205" s="25">
        <f t="shared" si="29"/>
        <v>0</v>
      </c>
      <c r="N205" s="64"/>
      <c r="O205" s="25">
        <f t="shared" si="30"/>
        <v>0</v>
      </c>
      <c r="P205" s="76">
        <f t="shared" si="23"/>
        <v>0</v>
      </c>
    </row>
    <row r="206" spans="1:16" hidden="1" x14ac:dyDescent="0.25">
      <c r="A206" s="91">
        <v>3191010114</v>
      </c>
      <c r="B206" s="31" t="s">
        <v>338</v>
      </c>
      <c r="C206" s="92"/>
      <c r="D206" s="64"/>
      <c r="E206" s="64"/>
      <c r="F206" s="75">
        <f t="shared" si="27"/>
        <v>0</v>
      </c>
      <c r="G206" s="25">
        <f t="shared" si="31"/>
        <v>0</v>
      </c>
      <c r="H206" s="64"/>
      <c r="I206" s="76">
        <f t="shared" si="32"/>
        <v>0</v>
      </c>
      <c r="J206" s="64"/>
      <c r="K206" s="25">
        <f t="shared" si="28"/>
        <v>0</v>
      </c>
      <c r="L206" s="75">
        <f t="shared" si="22"/>
        <v>0</v>
      </c>
      <c r="M206" s="25">
        <f t="shared" si="29"/>
        <v>0</v>
      </c>
      <c r="N206" s="64"/>
      <c r="O206" s="25">
        <f t="shared" si="30"/>
        <v>0</v>
      </c>
      <c r="P206" s="76">
        <f t="shared" si="23"/>
        <v>0</v>
      </c>
    </row>
    <row r="207" spans="1:16" hidden="1" x14ac:dyDescent="0.25">
      <c r="A207" s="91">
        <v>3191010115</v>
      </c>
      <c r="B207" s="31" t="s">
        <v>339</v>
      </c>
      <c r="C207" s="92"/>
      <c r="D207" s="64"/>
      <c r="E207" s="64"/>
      <c r="F207" s="75">
        <f t="shared" si="27"/>
        <v>0</v>
      </c>
      <c r="G207" s="25">
        <f t="shared" si="31"/>
        <v>0</v>
      </c>
      <c r="H207" s="64"/>
      <c r="I207" s="76">
        <f t="shared" si="32"/>
        <v>0</v>
      </c>
      <c r="J207" s="64"/>
      <c r="K207" s="25">
        <f t="shared" si="28"/>
        <v>0</v>
      </c>
      <c r="L207" s="75">
        <f t="shared" si="22"/>
        <v>0</v>
      </c>
      <c r="M207" s="25">
        <f t="shared" si="29"/>
        <v>0</v>
      </c>
      <c r="N207" s="64"/>
      <c r="O207" s="25">
        <f t="shared" si="30"/>
        <v>0</v>
      </c>
      <c r="P207" s="76">
        <f t="shared" si="23"/>
        <v>0</v>
      </c>
    </row>
    <row r="208" spans="1:16" hidden="1" x14ac:dyDescent="0.25">
      <c r="A208" s="91">
        <v>3191010116</v>
      </c>
      <c r="B208" s="31" t="s">
        <v>340</v>
      </c>
      <c r="C208" s="92"/>
      <c r="D208" s="64"/>
      <c r="E208" s="64"/>
      <c r="F208" s="75">
        <f t="shared" si="27"/>
        <v>0</v>
      </c>
      <c r="G208" s="25">
        <f t="shared" si="31"/>
        <v>0</v>
      </c>
      <c r="H208" s="64"/>
      <c r="I208" s="76">
        <f t="shared" si="32"/>
        <v>0</v>
      </c>
      <c r="J208" s="64"/>
      <c r="K208" s="25">
        <f t="shared" si="28"/>
        <v>0</v>
      </c>
      <c r="L208" s="75">
        <f t="shared" si="22"/>
        <v>0</v>
      </c>
      <c r="M208" s="25">
        <f t="shared" si="29"/>
        <v>0</v>
      </c>
      <c r="N208" s="64"/>
      <c r="O208" s="25">
        <f t="shared" si="30"/>
        <v>0</v>
      </c>
      <c r="P208" s="76">
        <f t="shared" si="23"/>
        <v>0</v>
      </c>
    </row>
    <row r="209" spans="1:16" hidden="1" x14ac:dyDescent="0.25">
      <c r="A209" s="91">
        <v>3191010117</v>
      </c>
      <c r="B209" s="31" t="s">
        <v>341</v>
      </c>
      <c r="C209" s="92"/>
      <c r="D209" s="64"/>
      <c r="E209" s="64"/>
      <c r="F209" s="75">
        <f t="shared" si="27"/>
        <v>0</v>
      </c>
      <c r="G209" s="25">
        <f t="shared" si="31"/>
        <v>0</v>
      </c>
      <c r="H209" s="64"/>
      <c r="I209" s="76">
        <f t="shared" si="32"/>
        <v>0</v>
      </c>
      <c r="J209" s="64"/>
      <c r="K209" s="25">
        <f t="shared" si="28"/>
        <v>0</v>
      </c>
      <c r="L209" s="75">
        <f t="shared" si="22"/>
        <v>0</v>
      </c>
      <c r="M209" s="25">
        <f t="shared" si="29"/>
        <v>0</v>
      </c>
      <c r="N209" s="64"/>
      <c r="O209" s="25">
        <f t="shared" si="30"/>
        <v>0</v>
      </c>
      <c r="P209" s="76">
        <f t="shared" si="23"/>
        <v>0</v>
      </c>
    </row>
    <row r="210" spans="1:16" hidden="1" x14ac:dyDescent="0.25">
      <c r="A210" s="91">
        <v>3191010118</v>
      </c>
      <c r="B210" s="31" t="s">
        <v>497</v>
      </c>
      <c r="C210" s="92"/>
      <c r="D210" s="64"/>
      <c r="E210" s="64"/>
      <c r="F210" s="75">
        <f t="shared" si="27"/>
        <v>0</v>
      </c>
      <c r="G210" s="25">
        <f t="shared" si="31"/>
        <v>0</v>
      </c>
      <c r="H210" s="64"/>
      <c r="I210" s="76">
        <f t="shared" si="32"/>
        <v>0</v>
      </c>
      <c r="J210" s="64"/>
      <c r="K210" s="25">
        <f t="shared" si="28"/>
        <v>0</v>
      </c>
      <c r="L210" s="75">
        <f t="shared" ref="L210:L286" si="33">SUM(N210-J210)</f>
        <v>0</v>
      </c>
      <c r="M210" s="25">
        <f t="shared" si="29"/>
        <v>0</v>
      </c>
      <c r="N210" s="64"/>
      <c r="O210" s="25">
        <f t="shared" si="30"/>
        <v>0</v>
      </c>
      <c r="P210" s="76">
        <f t="shared" ref="P210:P286" si="34">SUM(F210-N210)</f>
        <v>0</v>
      </c>
    </row>
    <row r="211" spans="1:16" hidden="1" x14ac:dyDescent="0.25">
      <c r="A211" s="91">
        <v>3191010119</v>
      </c>
      <c r="B211" s="31" t="s">
        <v>498</v>
      </c>
      <c r="C211" s="92"/>
      <c r="D211" s="23">
        <f>SUM(D212:D213)</f>
        <v>0</v>
      </c>
      <c r="E211" s="23">
        <f>SUM(E212:E213)</f>
        <v>0</v>
      </c>
      <c r="F211" s="75">
        <f t="shared" si="27"/>
        <v>0</v>
      </c>
      <c r="G211" s="25">
        <f t="shared" si="31"/>
        <v>0</v>
      </c>
      <c r="H211" s="23">
        <f>SUM(H212:H213)</f>
        <v>0</v>
      </c>
      <c r="I211" s="76">
        <f t="shared" si="32"/>
        <v>0</v>
      </c>
      <c r="J211" s="23">
        <f>SUM(J212:J213)</f>
        <v>0</v>
      </c>
      <c r="K211" s="25">
        <f t="shared" si="28"/>
        <v>0</v>
      </c>
      <c r="L211" s="75">
        <f t="shared" si="33"/>
        <v>0</v>
      </c>
      <c r="M211" s="25">
        <f t="shared" si="29"/>
        <v>0</v>
      </c>
      <c r="N211" s="23">
        <f>SUM(N212:N213)</f>
        <v>0</v>
      </c>
      <c r="O211" s="25">
        <f t="shared" si="30"/>
        <v>0</v>
      </c>
      <c r="P211" s="76">
        <f t="shared" si="34"/>
        <v>0</v>
      </c>
    </row>
    <row r="212" spans="1:16" hidden="1" x14ac:dyDescent="0.25">
      <c r="A212" s="91">
        <v>319101011901</v>
      </c>
      <c r="B212" s="31" t="s">
        <v>344</v>
      </c>
      <c r="C212" s="92"/>
      <c r="D212" s="64"/>
      <c r="E212" s="64"/>
      <c r="F212" s="75">
        <f t="shared" si="27"/>
        <v>0</v>
      </c>
      <c r="G212" s="25">
        <f t="shared" si="31"/>
        <v>0</v>
      </c>
      <c r="H212" s="64"/>
      <c r="I212" s="76">
        <f t="shared" si="32"/>
        <v>0</v>
      </c>
      <c r="J212" s="64"/>
      <c r="K212" s="25">
        <f t="shared" si="28"/>
        <v>0</v>
      </c>
      <c r="L212" s="75">
        <f t="shared" si="33"/>
        <v>0</v>
      </c>
      <c r="M212" s="25">
        <f t="shared" si="29"/>
        <v>0</v>
      </c>
      <c r="N212" s="64"/>
      <c r="O212" s="25">
        <f t="shared" si="30"/>
        <v>0</v>
      </c>
      <c r="P212" s="76">
        <f t="shared" si="34"/>
        <v>0</v>
      </c>
    </row>
    <row r="213" spans="1:16" hidden="1" x14ac:dyDescent="0.25">
      <c r="A213" s="91">
        <v>319101011903</v>
      </c>
      <c r="B213" s="31" t="s">
        <v>346</v>
      </c>
      <c r="C213" s="92"/>
      <c r="D213" s="64"/>
      <c r="E213" s="64"/>
      <c r="F213" s="75">
        <f t="shared" si="27"/>
        <v>0</v>
      </c>
      <c r="G213" s="25">
        <f t="shared" si="31"/>
        <v>0</v>
      </c>
      <c r="H213" s="64"/>
      <c r="I213" s="76">
        <f t="shared" si="32"/>
        <v>0</v>
      </c>
      <c r="J213" s="64"/>
      <c r="K213" s="25">
        <f t="shared" si="28"/>
        <v>0</v>
      </c>
      <c r="L213" s="75">
        <f t="shared" si="33"/>
        <v>0</v>
      </c>
      <c r="M213" s="25">
        <f t="shared" si="29"/>
        <v>0</v>
      </c>
      <c r="N213" s="64"/>
      <c r="O213" s="25">
        <f t="shared" si="30"/>
        <v>0</v>
      </c>
      <c r="P213" s="76">
        <f t="shared" si="34"/>
        <v>0</v>
      </c>
    </row>
    <row r="214" spans="1:16" hidden="1" x14ac:dyDescent="0.25">
      <c r="A214" s="91">
        <v>3191010120</v>
      </c>
      <c r="B214" s="31" t="s">
        <v>347</v>
      </c>
      <c r="C214" s="92"/>
      <c r="D214" s="64"/>
      <c r="E214" s="64"/>
      <c r="F214" s="75">
        <f t="shared" si="27"/>
        <v>0</v>
      </c>
      <c r="G214" s="25">
        <f t="shared" si="31"/>
        <v>0</v>
      </c>
      <c r="H214" s="64"/>
      <c r="I214" s="76">
        <f t="shared" si="32"/>
        <v>0</v>
      </c>
      <c r="J214" s="64"/>
      <c r="K214" s="25">
        <f t="shared" si="28"/>
        <v>0</v>
      </c>
      <c r="L214" s="75">
        <f t="shared" si="33"/>
        <v>0</v>
      </c>
      <c r="M214" s="25">
        <f t="shared" si="29"/>
        <v>0</v>
      </c>
      <c r="N214" s="64"/>
      <c r="O214" s="25">
        <f t="shared" si="30"/>
        <v>0</v>
      </c>
      <c r="P214" s="76">
        <f t="shared" si="34"/>
        <v>0</v>
      </c>
    </row>
    <row r="215" spans="1:16" ht="26.25" hidden="1" x14ac:dyDescent="0.25">
      <c r="A215" s="91">
        <v>3191010122</v>
      </c>
      <c r="B215" s="31" t="s">
        <v>349</v>
      </c>
      <c r="C215" s="92"/>
      <c r="D215" s="64"/>
      <c r="E215" s="64"/>
      <c r="F215" s="75">
        <f t="shared" si="27"/>
        <v>0</v>
      </c>
      <c r="G215" s="25">
        <f t="shared" si="31"/>
        <v>0</v>
      </c>
      <c r="H215" s="64"/>
      <c r="I215" s="76">
        <f t="shared" si="32"/>
        <v>0</v>
      </c>
      <c r="J215" s="64"/>
      <c r="K215" s="25">
        <f t="shared" si="28"/>
        <v>0</v>
      </c>
      <c r="L215" s="75">
        <f t="shared" si="33"/>
        <v>0</v>
      </c>
      <c r="M215" s="25">
        <f t="shared" si="29"/>
        <v>0</v>
      </c>
      <c r="N215" s="64"/>
      <c r="O215" s="25">
        <f t="shared" si="30"/>
        <v>0</v>
      </c>
      <c r="P215" s="76">
        <f t="shared" si="34"/>
        <v>0</v>
      </c>
    </row>
    <row r="216" spans="1:16" hidden="1" x14ac:dyDescent="0.25">
      <c r="A216" s="91">
        <v>31910102</v>
      </c>
      <c r="B216" s="31" t="s">
        <v>350</v>
      </c>
      <c r="C216" s="92"/>
      <c r="D216" s="23">
        <f>SUM(D217)</f>
        <v>0</v>
      </c>
      <c r="E216" s="23">
        <f>SUM(E217)</f>
        <v>0</v>
      </c>
      <c r="F216" s="75">
        <f t="shared" si="27"/>
        <v>0</v>
      </c>
      <c r="G216" s="25">
        <f t="shared" si="31"/>
        <v>0</v>
      </c>
      <c r="H216" s="23">
        <f>SUM(H217)</f>
        <v>0</v>
      </c>
      <c r="I216" s="76">
        <f t="shared" si="32"/>
        <v>0</v>
      </c>
      <c r="J216" s="23">
        <f>SUM(J217)</f>
        <v>0</v>
      </c>
      <c r="K216" s="25">
        <f t="shared" si="28"/>
        <v>0</v>
      </c>
      <c r="L216" s="75">
        <f t="shared" si="33"/>
        <v>0</v>
      </c>
      <c r="M216" s="25">
        <f t="shared" si="29"/>
        <v>0</v>
      </c>
      <c r="N216" s="23">
        <f>SUM(N217)</f>
        <v>0</v>
      </c>
      <c r="O216" s="25">
        <f t="shared" si="30"/>
        <v>0</v>
      </c>
      <c r="P216" s="76">
        <f t="shared" si="34"/>
        <v>0</v>
      </c>
    </row>
    <row r="217" spans="1:16" hidden="1" x14ac:dyDescent="0.25">
      <c r="A217" s="91">
        <v>3191010299</v>
      </c>
      <c r="B217" s="31" t="s">
        <v>358</v>
      </c>
      <c r="C217" s="92"/>
      <c r="D217" s="64"/>
      <c r="E217" s="64"/>
      <c r="F217" s="75">
        <f t="shared" si="27"/>
        <v>0</v>
      </c>
      <c r="G217" s="25">
        <f t="shared" si="31"/>
        <v>0</v>
      </c>
      <c r="H217" s="64"/>
      <c r="I217" s="76">
        <f t="shared" si="32"/>
        <v>0</v>
      </c>
      <c r="J217" s="64"/>
      <c r="K217" s="25">
        <f t="shared" si="28"/>
        <v>0</v>
      </c>
      <c r="L217" s="75">
        <f t="shared" si="33"/>
        <v>0</v>
      </c>
      <c r="M217" s="25">
        <f t="shared" si="29"/>
        <v>0</v>
      </c>
      <c r="N217" s="64"/>
      <c r="O217" s="25">
        <f t="shared" si="30"/>
        <v>0</v>
      </c>
      <c r="P217" s="76">
        <f t="shared" si="34"/>
        <v>0</v>
      </c>
    </row>
    <row r="218" spans="1:16" hidden="1" x14ac:dyDescent="0.25">
      <c r="A218" s="91">
        <v>31910103</v>
      </c>
      <c r="B218" s="31" t="s">
        <v>499</v>
      </c>
      <c r="C218" s="92"/>
      <c r="D218" s="23">
        <f>SUM(D219+D225)</f>
        <v>0</v>
      </c>
      <c r="E218" s="23">
        <f>SUM(E219+E225)</f>
        <v>0</v>
      </c>
      <c r="F218" s="75">
        <f t="shared" si="27"/>
        <v>0</v>
      </c>
      <c r="G218" s="25">
        <f t="shared" si="31"/>
        <v>0</v>
      </c>
      <c r="H218" s="23">
        <f>SUM(H219+H225)</f>
        <v>0</v>
      </c>
      <c r="I218" s="76">
        <f t="shared" si="32"/>
        <v>0</v>
      </c>
      <c r="J218" s="23">
        <f>SUM(J219+J225)</f>
        <v>0</v>
      </c>
      <c r="K218" s="25">
        <f t="shared" si="28"/>
        <v>0</v>
      </c>
      <c r="L218" s="75">
        <f t="shared" si="33"/>
        <v>0</v>
      </c>
      <c r="M218" s="25">
        <f t="shared" si="29"/>
        <v>0</v>
      </c>
      <c r="N218" s="23">
        <f>SUM(N219+N225)</f>
        <v>0</v>
      </c>
      <c r="O218" s="25">
        <f t="shared" si="30"/>
        <v>0</v>
      </c>
      <c r="P218" s="76">
        <f t="shared" si="34"/>
        <v>0</v>
      </c>
    </row>
    <row r="219" spans="1:16" hidden="1" x14ac:dyDescent="0.25">
      <c r="A219" s="91">
        <v>3191010301</v>
      </c>
      <c r="B219" s="31" t="s">
        <v>360</v>
      </c>
      <c r="C219" s="92"/>
      <c r="D219" s="23">
        <f>SUM(D220:D224)</f>
        <v>0</v>
      </c>
      <c r="E219" s="23">
        <f>SUM(E220:E224)</f>
        <v>0</v>
      </c>
      <c r="F219" s="75">
        <f t="shared" si="27"/>
        <v>0</v>
      </c>
      <c r="G219" s="25">
        <f t="shared" si="31"/>
        <v>0</v>
      </c>
      <c r="H219" s="23">
        <f>SUM(H220:H224)</f>
        <v>0</v>
      </c>
      <c r="I219" s="76">
        <f t="shared" si="32"/>
        <v>0</v>
      </c>
      <c r="J219" s="23">
        <f>SUM(J220:J224)</f>
        <v>0</v>
      </c>
      <c r="K219" s="25">
        <f t="shared" si="28"/>
        <v>0</v>
      </c>
      <c r="L219" s="75">
        <f t="shared" si="33"/>
        <v>0</v>
      </c>
      <c r="M219" s="25">
        <f t="shared" si="29"/>
        <v>0</v>
      </c>
      <c r="N219" s="23">
        <f>SUM(N220:N224)</f>
        <v>0</v>
      </c>
      <c r="O219" s="25">
        <f t="shared" si="30"/>
        <v>0</v>
      </c>
      <c r="P219" s="76">
        <f t="shared" si="34"/>
        <v>0</v>
      </c>
    </row>
    <row r="220" spans="1:16" hidden="1" x14ac:dyDescent="0.25">
      <c r="A220" s="91">
        <v>319101030101</v>
      </c>
      <c r="B220" s="31" t="s">
        <v>361</v>
      </c>
      <c r="C220" s="92"/>
      <c r="D220" s="64"/>
      <c r="E220" s="64"/>
      <c r="F220" s="75">
        <f t="shared" si="27"/>
        <v>0</v>
      </c>
      <c r="G220" s="25">
        <f t="shared" si="31"/>
        <v>0</v>
      </c>
      <c r="H220" s="64"/>
      <c r="I220" s="76">
        <f t="shared" si="32"/>
        <v>0</v>
      </c>
      <c r="J220" s="64"/>
      <c r="K220" s="25">
        <f t="shared" si="28"/>
        <v>0</v>
      </c>
      <c r="L220" s="75">
        <f t="shared" si="33"/>
        <v>0</v>
      </c>
      <c r="M220" s="25">
        <f t="shared" si="29"/>
        <v>0</v>
      </c>
      <c r="N220" s="64"/>
      <c r="O220" s="25">
        <f t="shared" si="30"/>
        <v>0</v>
      </c>
      <c r="P220" s="76">
        <f t="shared" si="34"/>
        <v>0</v>
      </c>
    </row>
    <row r="221" spans="1:16" hidden="1" x14ac:dyDescent="0.25">
      <c r="A221" s="91">
        <v>319101030102</v>
      </c>
      <c r="B221" s="31" t="s">
        <v>362</v>
      </c>
      <c r="C221" s="92"/>
      <c r="D221" s="64"/>
      <c r="E221" s="64"/>
      <c r="F221" s="75">
        <f t="shared" si="27"/>
        <v>0</v>
      </c>
      <c r="G221" s="25">
        <f t="shared" si="31"/>
        <v>0</v>
      </c>
      <c r="H221" s="64"/>
      <c r="I221" s="76">
        <f t="shared" si="32"/>
        <v>0</v>
      </c>
      <c r="J221" s="64"/>
      <c r="K221" s="25">
        <f t="shared" si="28"/>
        <v>0</v>
      </c>
      <c r="L221" s="75">
        <f t="shared" si="33"/>
        <v>0</v>
      </c>
      <c r="M221" s="25">
        <f t="shared" si="29"/>
        <v>0</v>
      </c>
      <c r="N221" s="64"/>
      <c r="O221" s="25">
        <f t="shared" si="30"/>
        <v>0</v>
      </c>
      <c r="P221" s="76">
        <f t="shared" si="34"/>
        <v>0</v>
      </c>
    </row>
    <row r="222" spans="1:16" hidden="1" x14ac:dyDescent="0.25">
      <c r="A222" s="91">
        <v>319101030103</v>
      </c>
      <c r="B222" s="31" t="s">
        <v>363</v>
      </c>
      <c r="C222" s="92"/>
      <c r="D222" s="64"/>
      <c r="E222" s="64"/>
      <c r="F222" s="75">
        <f t="shared" si="27"/>
        <v>0</v>
      </c>
      <c r="G222" s="25">
        <f t="shared" si="31"/>
        <v>0</v>
      </c>
      <c r="H222" s="64"/>
      <c r="I222" s="76">
        <f t="shared" si="32"/>
        <v>0</v>
      </c>
      <c r="J222" s="64"/>
      <c r="K222" s="25">
        <f t="shared" si="28"/>
        <v>0</v>
      </c>
      <c r="L222" s="75">
        <f t="shared" si="33"/>
        <v>0</v>
      </c>
      <c r="M222" s="25">
        <f t="shared" si="29"/>
        <v>0</v>
      </c>
      <c r="N222" s="64"/>
      <c r="O222" s="25">
        <f t="shared" si="30"/>
        <v>0</v>
      </c>
      <c r="P222" s="76">
        <f t="shared" si="34"/>
        <v>0</v>
      </c>
    </row>
    <row r="223" spans="1:16" hidden="1" x14ac:dyDescent="0.25">
      <c r="A223" s="91">
        <v>319101030104</v>
      </c>
      <c r="B223" s="31" t="s">
        <v>364</v>
      </c>
      <c r="C223" s="92"/>
      <c r="D223" s="64"/>
      <c r="E223" s="64"/>
      <c r="F223" s="75">
        <f t="shared" si="27"/>
        <v>0</v>
      </c>
      <c r="G223" s="25">
        <f t="shared" si="31"/>
        <v>0</v>
      </c>
      <c r="H223" s="64"/>
      <c r="I223" s="76">
        <f t="shared" si="32"/>
        <v>0</v>
      </c>
      <c r="J223" s="64"/>
      <c r="K223" s="25">
        <f t="shared" si="28"/>
        <v>0</v>
      </c>
      <c r="L223" s="75">
        <f t="shared" si="33"/>
        <v>0</v>
      </c>
      <c r="M223" s="25">
        <f t="shared" si="29"/>
        <v>0</v>
      </c>
      <c r="N223" s="64"/>
      <c r="O223" s="25">
        <f t="shared" si="30"/>
        <v>0</v>
      </c>
      <c r="P223" s="76">
        <f t="shared" si="34"/>
        <v>0</v>
      </c>
    </row>
    <row r="224" spans="1:16" hidden="1" x14ac:dyDescent="0.25">
      <c r="A224" s="91">
        <v>319101030105</v>
      </c>
      <c r="B224" s="31" t="s">
        <v>365</v>
      </c>
      <c r="C224" s="92"/>
      <c r="D224" s="64"/>
      <c r="E224" s="64"/>
      <c r="F224" s="75">
        <f t="shared" si="27"/>
        <v>0</v>
      </c>
      <c r="G224" s="25">
        <f t="shared" si="31"/>
        <v>0</v>
      </c>
      <c r="H224" s="64"/>
      <c r="I224" s="76">
        <f t="shared" si="32"/>
        <v>0</v>
      </c>
      <c r="J224" s="64"/>
      <c r="K224" s="25">
        <f t="shared" si="28"/>
        <v>0</v>
      </c>
      <c r="L224" s="75">
        <f t="shared" si="33"/>
        <v>0</v>
      </c>
      <c r="M224" s="25">
        <f t="shared" si="29"/>
        <v>0</v>
      </c>
      <c r="N224" s="64"/>
      <c r="O224" s="25">
        <f t="shared" si="30"/>
        <v>0</v>
      </c>
      <c r="P224" s="76">
        <f t="shared" si="34"/>
        <v>0</v>
      </c>
    </row>
    <row r="225" spans="1:16" hidden="1" x14ac:dyDescent="0.25">
      <c r="A225" s="91">
        <v>3191010302</v>
      </c>
      <c r="B225" s="31" t="s">
        <v>366</v>
      </c>
      <c r="C225" s="92"/>
      <c r="D225" s="23">
        <f>SUM(D226:D233)</f>
        <v>0</v>
      </c>
      <c r="E225" s="23">
        <f>SUM(E226:E233)</f>
        <v>0</v>
      </c>
      <c r="F225" s="75">
        <f t="shared" si="27"/>
        <v>0</v>
      </c>
      <c r="G225" s="25">
        <f t="shared" si="31"/>
        <v>0</v>
      </c>
      <c r="H225" s="23">
        <f>SUM(H226:H233)</f>
        <v>0</v>
      </c>
      <c r="I225" s="76">
        <f t="shared" si="32"/>
        <v>0</v>
      </c>
      <c r="J225" s="23">
        <f>SUM(J226:J233)</f>
        <v>0</v>
      </c>
      <c r="K225" s="25">
        <f t="shared" si="28"/>
        <v>0</v>
      </c>
      <c r="L225" s="75">
        <f t="shared" si="33"/>
        <v>0</v>
      </c>
      <c r="M225" s="25">
        <f t="shared" si="29"/>
        <v>0</v>
      </c>
      <c r="N225" s="23">
        <f>SUM(N226:N233)</f>
        <v>0</v>
      </c>
      <c r="O225" s="25">
        <f t="shared" si="30"/>
        <v>0</v>
      </c>
      <c r="P225" s="76">
        <f t="shared" si="34"/>
        <v>0</v>
      </c>
    </row>
    <row r="226" spans="1:16" hidden="1" x14ac:dyDescent="0.25">
      <c r="A226" s="91">
        <v>319101030201</v>
      </c>
      <c r="B226" s="31" t="s">
        <v>367</v>
      </c>
      <c r="C226" s="92"/>
      <c r="D226" s="64"/>
      <c r="E226" s="64"/>
      <c r="F226" s="75">
        <f t="shared" si="27"/>
        <v>0</v>
      </c>
      <c r="G226" s="25">
        <f t="shared" si="31"/>
        <v>0</v>
      </c>
      <c r="H226" s="64"/>
      <c r="I226" s="76">
        <f t="shared" si="32"/>
        <v>0</v>
      </c>
      <c r="J226" s="64"/>
      <c r="K226" s="25">
        <f t="shared" si="28"/>
        <v>0</v>
      </c>
      <c r="L226" s="75">
        <f t="shared" si="33"/>
        <v>0</v>
      </c>
      <c r="M226" s="25">
        <f t="shared" si="29"/>
        <v>0</v>
      </c>
      <c r="N226" s="64"/>
      <c r="O226" s="25">
        <f t="shared" si="30"/>
        <v>0</v>
      </c>
      <c r="P226" s="76">
        <f t="shared" si="34"/>
        <v>0</v>
      </c>
    </row>
    <row r="227" spans="1:16" hidden="1" x14ac:dyDescent="0.25">
      <c r="A227" s="91">
        <v>319101030202</v>
      </c>
      <c r="B227" s="31" t="s">
        <v>368</v>
      </c>
      <c r="C227" s="92"/>
      <c r="D227" s="64"/>
      <c r="E227" s="64"/>
      <c r="F227" s="75">
        <f t="shared" si="27"/>
        <v>0</v>
      </c>
      <c r="G227" s="25">
        <f t="shared" si="31"/>
        <v>0</v>
      </c>
      <c r="H227" s="64"/>
      <c r="I227" s="76">
        <f t="shared" si="32"/>
        <v>0</v>
      </c>
      <c r="J227" s="64"/>
      <c r="K227" s="25">
        <f t="shared" si="28"/>
        <v>0</v>
      </c>
      <c r="L227" s="75">
        <f t="shared" si="33"/>
        <v>0</v>
      </c>
      <c r="M227" s="25">
        <f t="shared" si="29"/>
        <v>0</v>
      </c>
      <c r="N227" s="64"/>
      <c r="O227" s="25">
        <f t="shared" si="30"/>
        <v>0</v>
      </c>
      <c r="P227" s="76">
        <f t="shared" si="34"/>
        <v>0</v>
      </c>
    </row>
    <row r="228" spans="1:16" hidden="1" x14ac:dyDescent="0.25">
      <c r="A228" s="91">
        <v>319101030203</v>
      </c>
      <c r="B228" s="31" t="s">
        <v>500</v>
      </c>
      <c r="C228" s="92"/>
      <c r="D228" s="64"/>
      <c r="E228" s="64"/>
      <c r="F228" s="75">
        <f t="shared" si="27"/>
        <v>0</v>
      </c>
      <c r="G228" s="25">
        <f t="shared" si="31"/>
        <v>0</v>
      </c>
      <c r="H228" s="64"/>
      <c r="I228" s="76">
        <f t="shared" si="32"/>
        <v>0</v>
      </c>
      <c r="J228" s="64"/>
      <c r="K228" s="25">
        <f t="shared" si="28"/>
        <v>0</v>
      </c>
      <c r="L228" s="75">
        <f t="shared" si="33"/>
        <v>0</v>
      </c>
      <c r="M228" s="25">
        <f t="shared" si="29"/>
        <v>0</v>
      </c>
      <c r="N228" s="64"/>
      <c r="O228" s="25">
        <f t="shared" si="30"/>
        <v>0</v>
      </c>
      <c r="P228" s="76">
        <f t="shared" si="34"/>
        <v>0</v>
      </c>
    </row>
    <row r="229" spans="1:16" hidden="1" x14ac:dyDescent="0.25">
      <c r="A229" s="91">
        <v>319101030204</v>
      </c>
      <c r="B229" s="31" t="s">
        <v>370</v>
      </c>
      <c r="C229" s="92"/>
      <c r="D229" s="64"/>
      <c r="E229" s="64"/>
      <c r="F229" s="75">
        <f t="shared" si="27"/>
        <v>0</v>
      </c>
      <c r="G229" s="25">
        <f t="shared" si="31"/>
        <v>0</v>
      </c>
      <c r="H229" s="64"/>
      <c r="I229" s="76">
        <f t="shared" si="32"/>
        <v>0</v>
      </c>
      <c r="J229" s="64"/>
      <c r="K229" s="25">
        <f t="shared" si="28"/>
        <v>0</v>
      </c>
      <c r="L229" s="75">
        <f t="shared" si="33"/>
        <v>0</v>
      </c>
      <c r="M229" s="25">
        <f t="shared" si="29"/>
        <v>0</v>
      </c>
      <c r="N229" s="64"/>
      <c r="O229" s="25">
        <f t="shared" si="30"/>
        <v>0</v>
      </c>
      <c r="P229" s="76">
        <f t="shared" si="34"/>
        <v>0</v>
      </c>
    </row>
    <row r="230" spans="1:16" hidden="1" x14ac:dyDescent="0.25">
      <c r="A230" s="91">
        <v>319101030206</v>
      </c>
      <c r="B230" s="31" t="s">
        <v>501</v>
      </c>
      <c r="C230" s="92"/>
      <c r="D230" s="64"/>
      <c r="E230" s="64"/>
      <c r="F230" s="75">
        <f t="shared" si="27"/>
        <v>0</v>
      </c>
      <c r="G230" s="25">
        <f t="shared" si="31"/>
        <v>0</v>
      </c>
      <c r="H230" s="64"/>
      <c r="I230" s="76">
        <f t="shared" si="32"/>
        <v>0</v>
      </c>
      <c r="J230" s="64"/>
      <c r="K230" s="25">
        <f t="shared" si="28"/>
        <v>0</v>
      </c>
      <c r="L230" s="75">
        <f t="shared" si="33"/>
        <v>0</v>
      </c>
      <c r="M230" s="25">
        <f t="shared" si="29"/>
        <v>0</v>
      </c>
      <c r="N230" s="64"/>
      <c r="O230" s="25">
        <f t="shared" si="30"/>
        <v>0</v>
      </c>
      <c r="P230" s="76">
        <f t="shared" si="34"/>
        <v>0</v>
      </c>
    </row>
    <row r="231" spans="1:16" hidden="1" x14ac:dyDescent="0.25">
      <c r="A231" s="91">
        <v>319101030207</v>
      </c>
      <c r="B231" s="31" t="s">
        <v>502</v>
      </c>
      <c r="C231" s="92"/>
      <c r="D231" s="64"/>
      <c r="E231" s="64"/>
      <c r="F231" s="75">
        <f t="shared" si="27"/>
        <v>0</v>
      </c>
      <c r="G231" s="25">
        <f t="shared" si="31"/>
        <v>0</v>
      </c>
      <c r="H231" s="64"/>
      <c r="I231" s="76">
        <f t="shared" si="32"/>
        <v>0</v>
      </c>
      <c r="J231" s="64"/>
      <c r="K231" s="25">
        <f t="shared" si="28"/>
        <v>0</v>
      </c>
      <c r="L231" s="75">
        <f t="shared" si="33"/>
        <v>0</v>
      </c>
      <c r="M231" s="25">
        <f t="shared" si="29"/>
        <v>0</v>
      </c>
      <c r="N231" s="64"/>
      <c r="O231" s="25">
        <f t="shared" si="30"/>
        <v>0</v>
      </c>
      <c r="P231" s="76">
        <f t="shared" si="34"/>
        <v>0</v>
      </c>
    </row>
    <row r="232" spans="1:16" hidden="1" x14ac:dyDescent="0.25">
      <c r="A232" s="91">
        <v>319101030208</v>
      </c>
      <c r="B232" s="31" t="s">
        <v>80</v>
      </c>
      <c r="C232" s="92"/>
      <c r="D232" s="64"/>
      <c r="E232" s="64"/>
      <c r="F232" s="75">
        <f t="shared" si="27"/>
        <v>0</v>
      </c>
      <c r="G232" s="25">
        <f t="shared" si="31"/>
        <v>0</v>
      </c>
      <c r="H232" s="64"/>
      <c r="I232" s="76">
        <f t="shared" si="32"/>
        <v>0</v>
      </c>
      <c r="J232" s="64"/>
      <c r="K232" s="25">
        <f t="shared" si="28"/>
        <v>0</v>
      </c>
      <c r="L232" s="75">
        <f t="shared" si="33"/>
        <v>0</v>
      </c>
      <c r="M232" s="25">
        <f t="shared" si="29"/>
        <v>0</v>
      </c>
      <c r="N232" s="64"/>
      <c r="O232" s="25">
        <f t="shared" si="30"/>
        <v>0</v>
      </c>
      <c r="P232" s="76">
        <f t="shared" si="34"/>
        <v>0</v>
      </c>
    </row>
    <row r="233" spans="1:16" hidden="1" x14ac:dyDescent="0.25">
      <c r="A233" s="91">
        <v>319101030299</v>
      </c>
      <c r="B233" s="31" t="s">
        <v>375</v>
      </c>
      <c r="C233" s="92"/>
      <c r="D233" s="64"/>
      <c r="E233" s="64"/>
      <c r="F233" s="75">
        <f t="shared" si="27"/>
        <v>0</v>
      </c>
      <c r="G233" s="25">
        <f t="shared" si="31"/>
        <v>0</v>
      </c>
      <c r="H233" s="64"/>
      <c r="I233" s="76">
        <f t="shared" si="32"/>
        <v>0</v>
      </c>
      <c r="J233" s="64"/>
      <c r="K233" s="25">
        <f t="shared" si="28"/>
        <v>0</v>
      </c>
      <c r="L233" s="75">
        <f t="shared" si="33"/>
        <v>0</v>
      </c>
      <c r="M233" s="25">
        <f t="shared" si="29"/>
        <v>0</v>
      </c>
      <c r="N233" s="64"/>
      <c r="O233" s="25">
        <f t="shared" si="30"/>
        <v>0</v>
      </c>
      <c r="P233" s="76">
        <f t="shared" si="34"/>
        <v>0</v>
      </c>
    </row>
    <row r="234" spans="1:16" hidden="1" x14ac:dyDescent="0.25">
      <c r="A234" s="93">
        <v>319102</v>
      </c>
      <c r="B234" s="31" t="s">
        <v>503</v>
      </c>
      <c r="C234" s="92"/>
      <c r="D234" s="23">
        <f>SUM(D235:D238)</f>
        <v>0</v>
      </c>
      <c r="E234" s="23">
        <f>SUM(E235:E238)</f>
        <v>0</v>
      </c>
      <c r="F234" s="75">
        <f t="shared" si="27"/>
        <v>0</v>
      </c>
      <c r="G234" s="25">
        <f t="shared" si="31"/>
        <v>0</v>
      </c>
      <c r="H234" s="23">
        <f>SUM(H235:H238)</f>
        <v>0</v>
      </c>
      <c r="I234" s="76">
        <f t="shared" si="32"/>
        <v>0</v>
      </c>
      <c r="J234" s="23">
        <f>SUM(J235:J238)</f>
        <v>0</v>
      </c>
      <c r="K234" s="25">
        <f t="shared" si="28"/>
        <v>0</v>
      </c>
      <c r="L234" s="75">
        <f t="shared" si="33"/>
        <v>0</v>
      </c>
      <c r="M234" s="25">
        <f t="shared" si="29"/>
        <v>0</v>
      </c>
      <c r="N234" s="23">
        <f>SUM(N235:N238)</f>
        <v>0</v>
      </c>
      <c r="O234" s="25">
        <f t="shared" si="30"/>
        <v>0</v>
      </c>
      <c r="P234" s="76">
        <f t="shared" si="34"/>
        <v>0</v>
      </c>
    </row>
    <row r="235" spans="1:16" hidden="1" x14ac:dyDescent="0.25">
      <c r="A235" s="93">
        <v>31910201</v>
      </c>
      <c r="B235" s="31" t="s">
        <v>504</v>
      </c>
      <c r="C235" s="92"/>
      <c r="D235" s="64"/>
      <c r="E235" s="64"/>
      <c r="F235" s="75">
        <f t="shared" si="27"/>
        <v>0</v>
      </c>
      <c r="G235" s="25">
        <f t="shared" si="31"/>
        <v>0</v>
      </c>
      <c r="H235" s="64"/>
      <c r="I235" s="76">
        <f t="shared" si="32"/>
        <v>0</v>
      </c>
      <c r="J235" s="64"/>
      <c r="K235" s="25">
        <f t="shared" si="28"/>
        <v>0</v>
      </c>
      <c r="L235" s="75">
        <f t="shared" si="33"/>
        <v>0</v>
      </c>
      <c r="M235" s="25">
        <f t="shared" si="29"/>
        <v>0</v>
      </c>
      <c r="N235" s="64"/>
      <c r="O235" s="25">
        <f t="shared" si="30"/>
        <v>0</v>
      </c>
      <c r="P235" s="76">
        <f t="shared" si="34"/>
        <v>0</v>
      </c>
    </row>
    <row r="236" spans="1:16" hidden="1" x14ac:dyDescent="0.25">
      <c r="A236" s="93">
        <v>31910202</v>
      </c>
      <c r="B236" s="31" t="s">
        <v>505</v>
      </c>
      <c r="C236" s="92"/>
      <c r="D236" s="64"/>
      <c r="E236" s="64"/>
      <c r="F236" s="75">
        <f t="shared" si="27"/>
        <v>0</v>
      </c>
      <c r="G236" s="25">
        <f t="shared" si="31"/>
        <v>0</v>
      </c>
      <c r="H236" s="64"/>
      <c r="I236" s="76">
        <f t="shared" si="32"/>
        <v>0</v>
      </c>
      <c r="J236" s="64"/>
      <c r="K236" s="25">
        <f t="shared" si="28"/>
        <v>0</v>
      </c>
      <c r="L236" s="75">
        <f t="shared" si="33"/>
        <v>0</v>
      </c>
      <c r="M236" s="25">
        <f t="shared" si="29"/>
        <v>0</v>
      </c>
      <c r="N236" s="64"/>
      <c r="O236" s="25">
        <f t="shared" si="30"/>
        <v>0</v>
      </c>
      <c r="P236" s="76">
        <f t="shared" si="34"/>
        <v>0</v>
      </c>
    </row>
    <row r="237" spans="1:16" hidden="1" x14ac:dyDescent="0.25">
      <c r="A237" s="93">
        <v>31910203</v>
      </c>
      <c r="B237" s="31" t="s">
        <v>506</v>
      </c>
      <c r="C237" s="92"/>
      <c r="D237" s="64"/>
      <c r="E237" s="64"/>
      <c r="F237" s="75">
        <f t="shared" si="27"/>
        <v>0</v>
      </c>
      <c r="G237" s="25">
        <f t="shared" si="31"/>
        <v>0</v>
      </c>
      <c r="H237" s="64"/>
      <c r="I237" s="76">
        <f t="shared" si="32"/>
        <v>0</v>
      </c>
      <c r="J237" s="64"/>
      <c r="K237" s="25">
        <f t="shared" si="28"/>
        <v>0</v>
      </c>
      <c r="L237" s="75">
        <f t="shared" si="33"/>
        <v>0</v>
      </c>
      <c r="M237" s="25">
        <f t="shared" si="29"/>
        <v>0</v>
      </c>
      <c r="N237" s="64"/>
      <c r="O237" s="25">
        <f t="shared" si="30"/>
        <v>0</v>
      </c>
      <c r="P237" s="76">
        <f t="shared" si="34"/>
        <v>0</v>
      </c>
    </row>
    <row r="238" spans="1:16" hidden="1" x14ac:dyDescent="0.25">
      <c r="A238" s="93">
        <v>31910204</v>
      </c>
      <c r="B238" s="31" t="s">
        <v>507</v>
      </c>
      <c r="C238" s="92"/>
      <c r="D238" s="64"/>
      <c r="E238" s="64"/>
      <c r="F238" s="75">
        <f t="shared" si="27"/>
        <v>0</v>
      </c>
      <c r="G238" s="25">
        <f t="shared" si="31"/>
        <v>0</v>
      </c>
      <c r="H238" s="64"/>
      <c r="I238" s="76">
        <f t="shared" si="32"/>
        <v>0</v>
      </c>
      <c r="J238" s="64"/>
      <c r="K238" s="25">
        <f t="shared" si="28"/>
        <v>0</v>
      </c>
      <c r="L238" s="75">
        <f t="shared" si="33"/>
        <v>0</v>
      </c>
      <c r="M238" s="25">
        <f t="shared" si="29"/>
        <v>0</v>
      </c>
      <c r="N238" s="64"/>
      <c r="O238" s="25">
        <f t="shared" si="30"/>
        <v>0</v>
      </c>
      <c r="P238" s="76">
        <f t="shared" si="34"/>
        <v>0</v>
      </c>
    </row>
    <row r="239" spans="1:16" x14ac:dyDescent="0.25">
      <c r="A239" s="93">
        <v>31910205</v>
      </c>
      <c r="B239" s="31" t="s">
        <v>1340</v>
      </c>
      <c r="C239" s="92"/>
      <c r="D239" s="64"/>
      <c r="E239" s="64"/>
      <c r="F239" s="75"/>
      <c r="G239" s="25"/>
      <c r="H239" s="64"/>
      <c r="I239" s="76"/>
      <c r="J239" s="64"/>
      <c r="K239" s="25"/>
      <c r="L239" s="75"/>
      <c r="M239" s="25"/>
      <c r="N239" s="64"/>
      <c r="O239" s="25"/>
      <c r="P239" s="76"/>
    </row>
    <row r="240" spans="1:16" hidden="1" x14ac:dyDescent="0.25">
      <c r="A240" s="93">
        <v>319103</v>
      </c>
      <c r="B240" s="31" t="s">
        <v>508</v>
      </c>
      <c r="C240" s="92"/>
      <c r="D240" s="23">
        <f>SUM(D241:D246)</f>
        <v>40000000</v>
      </c>
      <c r="E240" s="23">
        <f>SUM(E241:E246)</f>
        <v>0</v>
      </c>
      <c r="F240" s="75">
        <f t="shared" si="27"/>
        <v>40000000</v>
      </c>
      <c r="G240" s="25">
        <f t="shared" si="31"/>
        <v>0.11175865316517827</v>
      </c>
      <c r="H240" s="23">
        <f>SUM(H241:H246)</f>
        <v>0</v>
      </c>
      <c r="I240" s="76">
        <f t="shared" si="32"/>
        <v>40000000</v>
      </c>
      <c r="J240" s="23">
        <f>SUM(J241:J246)</f>
        <v>0</v>
      </c>
      <c r="K240" s="25">
        <f t="shared" si="28"/>
        <v>0</v>
      </c>
      <c r="L240" s="75">
        <f t="shared" si="33"/>
        <v>0</v>
      </c>
      <c r="M240" s="25">
        <f t="shared" si="29"/>
        <v>0</v>
      </c>
      <c r="N240" s="23">
        <f>SUM(N241:N246)</f>
        <v>0</v>
      </c>
      <c r="O240" s="25">
        <f t="shared" si="30"/>
        <v>0</v>
      </c>
      <c r="P240" s="76">
        <f t="shared" si="34"/>
        <v>40000000</v>
      </c>
    </row>
    <row r="241" spans="1:16" hidden="1" x14ac:dyDescent="0.25">
      <c r="A241" s="91">
        <v>31910301</v>
      </c>
      <c r="B241" s="94" t="s">
        <v>509</v>
      </c>
      <c r="C241" s="92"/>
      <c r="D241" s="64"/>
      <c r="E241" s="64"/>
      <c r="F241" s="75">
        <f t="shared" si="27"/>
        <v>0</v>
      </c>
      <c r="G241" s="25">
        <f t="shared" si="31"/>
        <v>0</v>
      </c>
      <c r="H241" s="64"/>
      <c r="I241" s="76">
        <f t="shared" si="32"/>
        <v>0</v>
      </c>
      <c r="J241" s="64"/>
      <c r="K241" s="25">
        <f t="shared" si="28"/>
        <v>0</v>
      </c>
      <c r="L241" s="75">
        <f t="shared" si="33"/>
        <v>0</v>
      </c>
      <c r="M241" s="25">
        <f t="shared" si="29"/>
        <v>0</v>
      </c>
      <c r="N241" s="64"/>
      <c r="O241" s="25">
        <f t="shared" si="30"/>
        <v>0</v>
      </c>
      <c r="P241" s="76">
        <f t="shared" si="34"/>
        <v>0</v>
      </c>
    </row>
    <row r="242" spans="1:16" hidden="1" x14ac:dyDescent="0.25">
      <c r="A242" s="91">
        <v>31910302</v>
      </c>
      <c r="B242" s="31" t="s">
        <v>510</v>
      </c>
      <c r="C242" s="92"/>
      <c r="D242" s="64"/>
      <c r="E242" s="64"/>
      <c r="F242" s="75">
        <f t="shared" si="27"/>
        <v>0</v>
      </c>
      <c r="G242" s="25">
        <f t="shared" si="31"/>
        <v>0</v>
      </c>
      <c r="H242" s="64"/>
      <c r="I242" s="76">
        <f t="shared" si="32"/>
        <v>0</v>
      </c>
      <c r="J242" s="64"/>
      <c r="K242" s="25">
        <f t="shared" si="28"/>
        <v>0</v>
      </c>
      <c r="L242" s="75">
        <f t="shared" si="33"/>
        <v>0</v>
      </c>
      <c r="M242" s="25">
        <f t="shared" si="29"/>
        <v>0</v>
      </c>
      <c r="N242" s="64"/>
      <c r="O242" s="25">
        <f t="shared" si="30"/>
        <v>0</v>
      </c>
      <c r="P242" s="76">
        <f t="shared" si="34"/>
        <v>0</v>
      </c>
    </row>
    <row r="243" spans="1:16" hidden="1" x14ac:dyDescent="0.25">
      <c r="A243" s="91">
        <v>31910303</v>
      </c>
      <c r="B243" s="31" t="s">
        <v>395</v>
      </c>
      <c r="C243" s="92"/>
      <c r="D243" s="64"/>
      <c r="E243" s="64"/>
      <c r="F243" s="75">
        <f t="shared" si="27"/>
        <v>0</v>
      </c>
      <c r="G243" s="25">
        <f t="shared" si="31"/>
        <v>0</v>
      </c>
      <c r="H243" s="64"/>
      <c r="I243" s="76">
        <f t="shared" si="32"/>
        <v>0</v>
      </c>
      <c r="J243" s="64"/>
      <c r="K243" s="25">
        <f t="shared" si="28"/>
        <v>0</v>
      </c>
      <c r="L243" s="75">
        <f t="shared" si="33"/>
        <v>0</v>
      </c>
      <c r="M243" s="25">
        <f t="shared" si="29"/>
        <v>0</v>
      </c>
      <c r="N243" s="64"/>
      <c r="O243" s="25">
        <f t="shared" si="30"/>
        <v>0</v>
      </c>
      <c r="P243" s="76">
        <f t="shared" si="34"/>
        <v>0</v>
      </c>
    </row>
    <row r="244" spans="1:16" hidden="1" x14ac:dyDescent="0.25">
      <c r="A244" s="91">
        <v>31910304</v>
      </c>
      <c r="B244" s="31" t="s">
        <v>511</v>
      </c>
      <c r="C244" s="92"/>
      <c r="D244" s="64"/>
      <c r="E244" s="64"/>
      <c r="F244" s="75">
        <f t="shared" si="27"/>
        <v>0</v>
      </c>
      <c r="G244" s="25">
        <f t="shared" si="31"/>
        <v>0</v>
      </c>
      <c r="H244" s="64"/>
      <c r="I244" s="76">
        <f t="shared" si="32"/>
        <v>0</v>
      </c>
      <c r="J244" s="64"/>
      <c r="K244" s="25">
        <f t="shared" si="28"/>
        <v>0</v>
      </c>
      <c r="L244" s="75">
        <f t="shared" si="33"/>
        <v>0</v>
      </c>
      <c r="M244" s="25">
        <f t="shared" si="29"/>
        <v>0</v>
      </c>
      <c r="N244" s="64"/>
      <c r="O244" s="25">
        <f t="shared" si="30"/>
        <v>0</v>
      </c>
      <c r="P244" s="76">
        <f t="shared" si="34"/>
        <v>0</v>
      </c>
    </row>
    <row r="245" spans="1:16" hidden="1" x14ac:dyDescent="0.25">
      <c r="A245" s="91">
        <v>31910305</v>
      </c>
      <c r="B245" s="31" t="s">
        <v>512</v>
      </c>
      <c r="C245" s="92"/>
      <c r="D245" s="64"/>
      <c r="E245" s="64"/>
      <c r="F245" s="75">
        <f t="shared" si="27"/>
        <v>0</v>
      </c>
      <c r="G245" s="25">
        <f t="shared" si="31"/>
        <v>0</v>
      </c>
      <c r="H245" s="64"/>
      <c r="I245" s="76">
        <f t="shared" si="32"/>
        <v>0</v>
      </c>
      <c r="J245" s="64"/>
      <c r="K245" s="25">
        <f t="shared" si="28"/>
        <v>0</v>
      </c>
      <c r="L245" s="75">
        <f t="shared" si="33"/>
        <v>0</v>
      </c>
      <c r="M245" s="25">
        <f t="shared" si="29"/>
        <v>0</v>
      </c>
      <c r="N245" s="64"/>
      <c r="O245" s="25">
        <f t="shared" si="30"/>
        <v>0</v>
      </c>
      <c r="P245" s="76">
        <f t="shared" si="34"/>
        <v>0</v>
      </c>
    </row>
    <row r="246" spans="1:16" hidden="1" x14ac:dyDescent="0.25">
      <c r="A246" s="91">
        <v>31910306</v>
      </c>
      <c r="B246" s="31" t="s">
        <v>513</v>
      </c>
      <c r="C246" s="92"/>
      <c r="D246" s="64">
        <v>40000000</v>
      </c>
      <c r="E246" s="64"/>
      <c r="F246" s="75">
        <f t="shared" si="27"/>
        <v>40000000</v>
      </c>
      <c r="G246" s="25">
        <f t="shared" si="31"/>
        <v>0.11175865316517827</v>
      </c>
      <c r="H246" s="64"/>
      <c r="I246" s="76">
        <f t="shared" si="32"/>
        <v>40000000</v>
      </c>
      <c r="J246" s="64"/>
      <c r="K246" s="25">
        <f t="shared" si="28"/>
        <v>0</v>
      </c>
      <c r="L246" s="75">
        <f t="shared" si="33"/>
        <v>0</v>
      </c>
      <c r="M246" s="25">
        <f t="shared" si="29"/>
        <v>0</v>
      </c>
      <c r="N246" s="64"/>
      <c r="O246" s="25">
        <f t="shared" si="30"/>
        <v>0</v>
      </c>
      <c r="P246" s="76">
        <f t="shared" si="34"/>
        <v>40000000</v>
      </c>
    </row>
    <row r="247" spans="1:16" hidden="1" x14ac:dyDescent="0.25">
      <c r="A247" s="91">
        <v>319104</v>
      </c>
      <c r="B247" s="31" t="s">
        <v>514</v>
      </c>
      <c r="C247" s="92"/>
      <c r="D247" s="23">
        <f>SUM(D248)</f>
        <v>0</v>
      </c>
      <c r="E247" s="23">
        <f>SUM(E248)</f>
        <v>0</v>
      </c>
      <c r="F247" s="75">
        <f t="shared" si="27"/>
        <v>0</v>
      </c>
      <c r="G247" s="25">
        <f t="shared" si="31"/>
        <v>0</v>
      </c>
      <c r="H247" s="23">
        <f>SUM(H248)</f>
        <v>0</v>
      </c>
      <c r="I247" s="76">
        <f t="shared" si="32"/>
        <v>0</v>
      </c>
      <c r="J247" s="23">
        <f>SUM(J248)</f>
        <v>0</v>
      </c>
      <c r="K247" s="25">
        <f t="shared" si="28"/>
        <v>0</v>
      </c>
      <c r="L247" s="75">
        <f t="shared" si="33"/>
        <v>0</v>
      </c>
      <c r="M247" s="25">
        <f t="shared" si="29"/>
        <v>0</v>
      </c>
      <c r="N247" s="23">
        <f>SUM(N248)</f>
        <v>0</v>
      </c>
      <c r="O247" s="25">
        <f t="shared" si="30"/>
        <v>0</v>
      </c>
      <c r="P247" s="76">
        <f t="shared" si="34"/>
        <v>0</v>
      </c>
    </row>
    <row r="248" spans="1:16" hidden="1" x14ac:dyDescent="0.25">
      <c r="A248" s="91">
        <v>31910401</v>
      </c>
      <c r="B248" s="31" t="s">
        <v>515</v>
      </c>
      <c r="C248" s="92"/>
      <c r="D248" s="64"/>
      <c r="E248" s="64"/>
      <c r="F248" s="75">
        <f t="shared" si="27"/>
        <v>0</v>
      </c>
      <c r="G248" s="25">
        <f t="shared" si="31"/>
        <v>0</v>
      </c>
      <c r="H248" s="64"/>
      <c r="I248" s="76">
        <f t="shared" si="32"/>
        <v>0</v>
      </c>
      <c r="J248" s="64"/>
      <c r="K248" s="25">
        <f t="shared" si="28"/>
        <v>0</v>
      </c>
      <c r="L248" s="75">
        <f t="shared" si="33"/>
        <v>0</v>
      </c>
      <c r="M248" s="25">
        <f t="shared" si="29"/>
        <v>0</v>
      </c>
      <c r="N248" s="64"/>
      <c r="O248" s="25">
        <f t="shared" si="30"/>
        <v>0</v>
      </c>
      <c r="P248" s="76">
        <f t="shared" si="34"/>
        <v>0</v>
      </c>
    </row>
    <row r="249" spans="1:16" hidden="1" x14ac:dyDescent="0.25">
      <c r="A249" s="38">
        <v>319105</v>
      </c>
      <c r="B249" s="31" t="s">
        <v>516</v>
      </c>
      <c r="C249" s="92"/>
      <c r="D249" s="23">
        <f>SUM(D250:D254)</f>
        <v>0</v>
      </c>
      <c r="E249" s="23">
        <f>SUM(E250:E254)</f>
        <v>0</v>
      </c>
      <c r="F249" s="75">
        <f t="shared" si="27"/>
        <v>0</v>
      </c>
      <c r="G249" s="25">
        <f t="shared" si="31"/>
        <v>0</v>
      </c>
      <c r="H249" s="23">
        <f>SUM(H250:H254)</f>
        <v>0</v>
      </c>
      <c r="I249" s="76">
        <f t="shared" si="32"/>
        <v>0</v>
      </c>
      <c r="J249" s="23">
        <f>SUM(J250:J254)</f>
        <v>0</v>
      </c>
      <c r="K249" s="25">
        <f t="shared" si="28"/>
        <v>0</v>
      </c>
      <c r="L249" s="75">
        <f t="shared" si="33"/>
        <v>0</v>
      </c>
      <c r="M249" s="25">
        <f t="shared" si="29"/>
        <v>0</v>
      </c>
      <c r="N249" s="23">
        <f>SUM(N250:N254)</f>
        <v>0</v>
      </c>
      <c r="O249" s="25">
        <f t="shared" si="30"/>
        <v>0</v>
      </c>
      <c r="P249" s="76">
        <f t="shared" si="34"/>
        <v>0</v>
      </c>
    </row>
    <row r="250" spans="1:16" hidden="1" x14ac:dyDescent="0.25">
      <c r="A250" s="95">
        <v>31910501</v>
      </c>
      <c r="B250" s="31" t="s">
        <v>517</v>
      </c>
      <c r="C250" s="92"/>
      <c r="D250" s="64"/>
      <c r="E250" s="64"/>
      <c r="F250" s="75">
        <f t="shared" si="27"/>
        <v>0</v>
      </c>
      <c r="G250" s="25">
        <f t="shared" si="31"/>
        <v>0</v>
      </c>
      <c r="H250" s="64"/>
      <c r="I250" s="76">
        <f t="shared" si="32"/>
        <v>0</v>
      </c>
      <c r="J250" s="64"/>
      <c r="K250" s="25">
        <f t="shared" si="28"/>
        <v>0</v>
      </c>
      <c r="L250" s="75">
        <f t="shared" si="33"/>
        <v>0</v>
      </c>
      <c r="M250" s="25">
        <f t="shared" si="29"/>
        <v>0</v>
      </c>
      <c r="N250" s="64"/>
      <c r="O250" s="25">
        <f t="shared" si="30"/>
        <v>0</v>
      </c>
      <c r="P250" s="76">
        <f t="shared" si="34"/>
        <v>0</v>
      </c>
    </row>
    <row r="251" spans="1:16" hidden="1" x14ac:dyDescent="0.25">
      <c r="A251" s="95">
        <v>31910502</v>
      </c>
      <c r="B251" s="31" t="s">
        <v>518</v>
      </c>
      <c r="C251" s="92"/>
      <c r="D251" s="64"/>
      <c r="E251" s="64"/>
      <c r="F251" s="75">
        <f t="shared" si="27"/>
        <v>0</v>
      </c>
      <c r="G251" s="25">
        <f t="shared" si="31"/>
        <v>0</v>
      </c>
      <c r="H251" s="64"/>
      <c r="I251" s="76">
        <f t="shared" si="32"/>
        <v>0</v>
      </c>
      <c r="J251" s="64"/>
      <c r="K251" s="25">
        <f t="shared" si="28"/>
        <v>0</v>
      </c>
      <c r="L251" s="75">
        <f t="shared" si="33"/>
        <v>0</v>
      </c>
      <c r="M251" s="25">
        <f t="shared" si="29"/>
        <v>0</v>
      </c>
      <c r="N251" s="64"/>
      <c r="O251" s="25">
        <f t="shared" si="30"/>
        <v>0</v>
      </c>
      <c r="P251" s="76">
        <f t="shared" si="34"/>
        <v>0</v>
      </c>
    </row>
    <row r="252" spans="1:16" hidden="1" x14ac:dyDescent="0.25">
      <c r="A252" s="95">
        <v>31910503</v>
      </c>
      <c r="B252" s="31" t="s">
        <v>519</v>
      </c>
      <c r="C252" s="92"/>
      <c r="D252" s="64"/>
      <c r="E252" s="64"/>
      <c r="F252" s="75">
        <f t="shared" si="27"/>
        <v>0</v>
      </c>
      <c r="G252" s="25">
        <f t="shared" si="31"/>
        <v>0</v>
      </c>
      <c r="H252" s="64"/>
      <c r="I252" s="76">
        <f t="shared" si="32"/>
        <v>0</v>
      </c>
      <c r="J252" s="64"/>
      <c r="K252" s="25">
        <f t="shared" si="28"/>
        <v>0</v>
      </c>
      <c r="L252" s="75">
        <f t="shared" si="33"/>
        <v>0</v>
      </c>
      <c r="M252" s="25">
        <f t="shared" si="29"/>
        <v>0</v>
      </c>
      <c r="N252" s="64"/>
      <c r="O252" s="25">
        <f t="shared" si="30"/>
        <v>0</v>
      </c>
      <c r="P252" s="76">
        <f t="shared" si="34"/>
        <v>0</v>
      </c>
    </row>
    <row r="253" spans="1:16" hidden="1" x14ac:dyDescent="0.25">
      <c r="A253" s="95">
        <v>31910504</v>
      </c>
      <c r="B253" s="31" t="s">
        <v>520</v>
      </c>
      <c r="C253" s="92"/>
      <c r="D253" s="64"/>
      <c r="E253" s="64"/>
      <c r="F253" s="75">
        <f t="shared" si="27"/>
        <v>0</v>
      </c>
      <c r="G253" s="25">
        <f t="shared" si="31"/>
        <v>0</v>
      </c>
      <c r="H253" s="64"/>
      <c r="I253" s="76">
        <f t="shared" si="32"/>
        <v>0</v>
      </c>
      <c r="J253" s="64"/>
      <c r="K253" s="25">
        <f t="shared" si="28"/>
        <v>0</v>
      </c>
      <c r="L253" s="75">
        <f t="shared" si="33"/>
        <v>0</v>
      </c>
      <c r="M253" s="25">
        <f t="shared" si="29"/>
        <v>0</v>
      </c>
      <c r="N253" s="64"/>
      <c r="O253" s="25">
        <f t="shared" si="30"/>
        <v>0</v>
      </c>
      <c r="P253" s="76">
        <f t="shared" si="34"/>
        <v>0</v>
      </c>
    </row>
    <row r="254" spans="1:16" hidden="1" x14ac:dyDescent="0.25">
      <c r="A254" s="95">
        <v>31910505</v>
      </c>
      <c r="B254" s="31" t="s">
        <v>521</v>
      </c>
      <c r="C254" s="92"/>
      <c r="D254" s="64"/>
      <c r="E254" s="64"/>
      <c r="F254" s="75">
        <f t="shared" si="27"/>
        <v>0</v>
      </c>
      <c r="G254" s="25">
        <f t="shared" si="31"/>
        <v>0</v>
      </c>
      <c r="H254" s="64"/>
      <c r="I254" s="76">
        <f t="shared" si="32"/>
        <v>0</v>
      </c>
      <c r="J254" s="64"/>
      <c r="K254" s="25">
        <f t="shared" si="28"/>
        <v>0</v>
      </c>
      <c r="L254" s="75">
        <f t="shared" si="33"/>
        <v>0</v>
      </c>
      <c r="M254" s="25">
        <f t="shared" si="29"/>
        <v>0</v>
      </c>
      <c r="N254" s="64"/>
      <c r="O254" s="25">
        <f t="shared" si="30"/>
        <v>0</v>
      </c>
      <c r="P254" s="76">
        <f t="shared" si="34"/>
        <v>0</v>
      </c>
    </row>
    <row r="255" spans="1:16" hidden="1" x14ac:dyDescent="0.25">
      <c r="A255" s="95">
        <v>319106</v>
      </c>
      <c r="B255" s="31" t="s">
        <v>522</v>
      </c>
      <c r="C255" s="92"/>
      <c r="D255" s="23">
        <f>SUM(D256:D278)-D263-D267-D269-D273</f>
        <v>0</v>
      </c>
      <c r="E255" s="23">
        <f>SUM(E256:E278)-E263-E267-E269-E273</f>
        <v>0</v>
      </c>
      <c r="F255" s="75">
        <f t="shared" si="27"/>
        <v>0</v>
      </c>
      <c r="G255" s="25">
        <f t="shared" si="31"/>
        <v>0</v>
      </c>
      <c r="H255" s="23">
        <f>SUM(H256:H278)-H263-H267-H269-H273</f>
        <v>0</v>
      </c>
      <c r="I255" s="76">
        <f t="shared" si="32"/>
        <v>0</v>
      </c>
      <c r="J255" s="23">
        <f>SUM(J256:J278)-J263-J267-J269-J273</f>
        <v>0</v>
      </c>
      <c r="K255" s="25">
        <f t="shared" si="28"/>
        <v>0</v>
      </c>
      <c r="L255" s="75">
        <f t="shared" si="33"/>
        <v>0</v>
      </c>
      <c r="M255" s="25">
        <f t="shared" si="29"/>
        <v>0</v>
      </c>
      <c r="N255" s="23">
        <f>SUM(N256:N278)-N263-N267-N269-N273</f>
        <v>0</v>
      </c>
      <c r="O255" s="25">
        <f t="shared" si="30"/>
        <v>0</v>
      </c>
      <c r="P255" s="76">
        <f t="shared" si="34"/>
        <v>0</v>
      </c>
    </row>
    <row r="256" spans="1:16" hidden="1" x14ac:dyDescent="0.25">
      <c r="A256" s="95">
        <v>31910601</v>
      </c>
      <c r="B256" s="31" t="s">
        <v>523</v>
      </c>
      <c r="C256" s="92"/>
      <c r="D256" s="64"/>
      <c r="E256" s="64"/>
      <c r="F256" s="75">
        <f t="shared" si="27"/>
        <v>0</v>
      </c>
      <c r="G256" s="25">
        <f t="shared" si="31"/>
        <v>0</v>
      </c>
      <c r="H256" s="64"/>
      <c r="I256" s="76">
        <f t="shared" si="32"/>
        <v>0</v>
      </c>
      <c r="J256" s="64"/>
      <c r="K256" s="25">
        <f t="shared" si="28"/>
        <v>0</v>
      </c>
      <c r="L256" s="75">
        <f t="shared" si="33"/>
        <v>0</v>
      </c>
      <c r="M256" s="25">
        <f t="shared" si="29"/>
        <v>0</v>
      </c>
      <c r="N256" s="64"/>
      <c r="O256" s="25">
        <f t="shared" si="30"/>
        <v>0</v>
      </c>
      <c r="P256" s="76">
        <f t="shared" si="34"/>
        <v>0</v>
      </c>
    </row>
    <row r="257" spans="1:16" hidden="1" x14ac:dyDescent="0.25">
      <c r="A257" s="95">
        <v>31910602</v>
      </c>
      <c r="B257" s="31" t="s">
        <v>524</v>
      </c>
      <c r="C257" s="92"/>
      <c r="D257" s="64"/>
      <c r="E257" s="64"/>
      <c r="F257" s="75">
        <f t="shared" si="27"/>
        <v>0</v>
      </c>
      <c r="G257" s="25">
        <f t="shared" si="31"/>
        <v>0</v>
      </c>
      <c r="H257" s="64"/>
      <c r="I257" s="76">
        <f t="shared" si="32"/>
        <v>0</v>
      </c>
      <c r="J257" s="64"/>
      <c r="K257" s="25">
        <f t="shared" si="28"/>
        <v>0</v>
      </c>
      <c r="L257" s="75">
        <f t="shared" si="33"/>
        <v>0</v>
      </c>
      <c r="M257" s="25">
        <f t="shared" si="29"/>
        <v>0</v>
      </c>
      <c r="N257" s="64"/>
      <c r="O257" s="25">
        <f t="shared" si="30"/>
        <v>0</v>
      </c>
      <c r="P257" s="76">
        <f t="shared" si="34"/>
        <v>0</v>
      </c>
    </row>
    <row r="258" spans="1:16" hidden="1" x14ac:dyDescent="0.25">
      <c r="A258" s="95">
        <v>31910603</v>
      </c>
      <c r="B258" s="31" t="s">
        <v>525</v>
      </c>
      <c r="C258" s="92"/>
      <c r="D258" s="64"/>
      <c r="E258" s="64"/>
      <c r="F258" s="75">
        <f t="shared" si="27"/>
        <v>0</v>
      </c>
      <c r="G258" s="25">
        <f t="shared" si="31"/>
        <v>0</v>
      </c>
      <c r="H258" s="64"/>
      <c r="I258" s="76">
        <f t="shared" si="32"/>
        <v>0</v>
      </c>
      <c r="J258" s="64"/>
      <c r="K258" s="25">
        <f t="shared" si="28"/>
        <v>0</v>
      </c>
      <c r="L258" s="75">
        <f t="shared" si="33"/>
        <v>0</v>
      </c>
      <c r="M258" s="25">
        <f t="shared" si="29"/>
        <v>0</v>
      </c>
      <c r="N258" s="64"/>
      <c r="O258" s="25">
        <f t="shared" si="30"/>
        <v>0</v>
      </c>
      <c r="P258" s="76">
        <f t="shared" si="34"/>
        <v>0</v>
      </c>
    </row>
    <row r="259" spans="1:16" hidden="1" x14ac:dyDescent="0.25">
      <c r="A259" s="95">
        <v>31910604</v>
      </c>
      <c r="B259" s="31" t="s">
        <v>526</v>
      </c>
      <c r="C259" s="92"/>
      <c r="D259" s="64"/>
      <c r="E259" s="64"/>
      <c r="F259" s="75">
        <f t="shared" si="27"/>
        <v>0</v>
      </c>
      <c r="G259" s="25">
        <f t="shared" si="31"/>
        <v>0</v>
      </c>
      <c r="H259" s="64"/>
      <c r="I259" s="76">
        <f t="shared" si="32"/>
        <v>0</v>
      </c>
      <c r="J259" s="64"/>
      <c r="K259" s="25">
        <f t="shared" si="28"/>
        <v>0</v>
      </c>
      <c r="L259" s="75">
        <f t="shared" si="33"/>
        <v>0</v>
      </c>
      <c r="M259" s="25">
        <f t="shared" si="29"/>
        <v>0</v>
      </c>
      <c r="N259" s="64"/>
      <c r="O259" s="25">
        <f t="shared" si="30"/>
        <v>0</v>
      </c>
      <c r="P259" s="76">
        <f t="shared" si="34"/>
        <v>0</v>
      </c>
    </row>
    <row r="260" spans="1:16" hidden="1" x14ac:dyDescent="0.25">
      <c r="A260" s="95">
        <v>31910605</v>
      </c>
      <c r="B260" s="31" t="s">
        <v>527</v>
      </c>
      <c r="C260" s="92"/>
      <c r="D260" s="64"/>
      <c r="E260" s="64"/>
      <c r="F260" s="75">
        <f t="shared" si="27"/>
        <v>0</v>
      </c>
      <c r="G260" s="25">
        <f t="shared" si="31"/>
        <v>0</v>
      </c>
      <c r="H260" s="64"/>
      <c r="I260" s="76">
        <f t="shared" si="32"/>
        <v>0</v>
      </c>
      <c r="J260" s="64"/>
      <c r="K260" s="25">
        <f t="shared" si="28"/>
        <v>0</v>
      </c>
      <c r="L260" s="75">
        <f t="shared" si="33"/>
        <v>0</v>
      </c>
      <c r="M260" s="25">
        <f t="shared" si="29"/>
        <v>0</v>
      </c>
      <c r="N260" s="64"/>
      <c r="O260" s="25">
        <f t="shared" si="30"/>
        <v>0</v>
      </c>
      <c r="P260" s="76">
        <f t="shared" si="34"/>
        <v>0</v>
      </c>
    </row>
    <row r="261" spans="1:16" hidden="1" x14ac:dyDescent="0.25">
      <c r="A261" s="95">
        <v>31910606</v>
      </c>
      <c r="B261" s="31" t="s">
        <v>528</v>
      </c>
      <c r="C261" s="92"/>
      <c r="D261" s="64"/>
      <c r="E261" s="64"/>
      <c r="F261" s="75">
        <f t="shared" si="27"/>
        <v>0</v>
      </c>
      <c r="G261" s="25">
        <f t="shared" si="31"/>
        <v>0</v>
      </c>
      <c r="H261" s="64"/>
      <c r="I261" s="76">
        <f t="shared" si="32"/>
        <v>0</v>
      </c>
      <c r="J261" s="64"/>
      <c r="K261" s="25">
        <f t="shared" si="28"/>
        <v>0</v>
      </c>
      <c r="L261" s="75">
        <f t="shared" si="33"/>
        <v>0</v>
      </c>
      <c r="M261" s="25">
        <f t="shared" si="29"/>
        <v>0</v>
      </c>
      <c r="N261" s="64"/>
      <c r="O261" s="25">
        <f t="shared" si="30"/>
        <v>0</v>
      </c>
      <c r="P261" s="76">
        <f t="shared" si="34"/>
        <v>0</v>
      </c>
    </row>
    <row r="262" spans="1:16" hidden="1" x14ac:dyDescent="0.25">
      <c r="A262" s="95">
        <v>31910607</v>
      </c>
      <c r="B262" s="31" t="s">
        <v>529</v>
      </c>
      <c r="C262" s="92"/>
      <c r="D262" s="64"/>
      <c r="E262" s="64"/>
      <c r="F262" s="75">
        <f t="shared" si="27"/>
        <v>0</v>
      </c>
      <c r="G262" s="25">
        <f t="shared" si="31"/>
        <v>0</v>
      </c>
      <c r="H262" s="64"/>
      <c r="I262" s="76">
        <f t="shared" si="32"/>
        <v>0</v>
      </c>
      <c r="J262" s="64"/>
      <c r="K262" s="25">
        <f t="shared" si="28"/>
        <v>0</v>
      </c>
      <c r="L262" s="75">
        <f t="shared" si="33"/>
        <v>0</v>
      </c>
      <c r="M262" s="25">
        <f t="shared" si="29"/>
        <v>0</v>
      </c>
      <c r="N262" s="64"/>
      <c r="O262" s="25">
        <f t="shared" si="30"/>
        <v>0</v>
      </c>
      <c r="P262" s="76">
        <f t="shared" si="34"/>
        <v>0</v>
      </c>
    </row>
    <row r="263" spans="1:16" hidden="1" x14ac:dyDescent="0.25">
      <c r="A263" s="95">
        <v>31910608</v>
      </c>
      <c r="B263" s="31" t="s">
        <v>530</v>
      </c>
      <c r="C263" s="92"/>
      <c r="D263" s="23">
        <f>SUM(D264:D265)</f>
        <v>0</v>
      </c>
      <c r="E263" s="23">
        <f>SUM(E264:E265)</f>
        <v>0</v>
      </c>
      <c r="F263" s="75">
        <f t="shared" si="27"/>
        <v>0</v>
      </c>
      <c r="G263" s="25">
        <f t="shared" si="31"/>
        <v>0</v>
      </c>
      <c r="H263" s="23">
        <f>SUM(H264:H265)</f>
        <v>0</v>
      </c>
      <c r="I263" s="76">
        <f t="shared" si="32"/>
        <v>0</v>
      </c>
      <c r="J263" s="23">
        <f>SUM(J264:J265)</f>
        <v>0</v>
      </c>
      <c r="K263" s="25">
        <f t="shared" si="28"/>
        <v>0</v>
      </c>
      <c r="L263" s="75">
        <f t="shared" si="33"/>
        <v>0</v>
      </c>
      <c r="M263" s="25">
        <f t="shared" si="29"/>
        <v>0</v>
      </c>
      <c r="N263" s="23">
        <f>SUM(N264:N265)</f>
        <v>0</v>
      </c>
      <c r="O263" s="25">
        <f t="shared" si="30"/>
        <v>0</v>
      </c>
      <c r="P263" s="76">
        <f t="shared" si="34"/>
        <v>0</v>
      </c>
    </row>
    <row r="264" spans="1:16" hidden="1" x14ac:dyDescent="0.25">
      <c r="A264" s="95">
        <v>3191060801</v>
      </c>
      <c r="B264" s="31" t="s">
        <v>531</v>
      </c>
      <c r="C264" s="92"/>
      <c r="D264" s="64"/>
      <c r="E264" s="64"/>
      <c r="F264" s="75">
        <f t="shared" si="27"/>
        <v>0</v>
      </c>
      <c r="G264" s="25">
        <f t="shared" si="31"/>
        <v>0</v>
      </c>
      <c r="H264" s="64"/>
      <c r="I264" s="76">
        <f t="shared" si="32"/>
        <v>0</v>
      </c>
      <c r="J264" s="64"/>
      <c r="K264" s="25">
        <f t="shared" si="28"/>
        <v>0</v>
      </c>
      <c r="L264" s="75">
        <f t="shared" si="33"/>
        <v>0</v>
      </c>
      <c r="M264" s="25">
        <f t="shared" si="29"/>
        <v>0</v>
      </c>
      <c r="N264" s="64"/>
      <c r="O264" s="25">
        <f t="shared" si="30"/>
        <v>0</v>
      </c>
      <c r="P264" s="76">
        <f t="shared" si="34"/>
        <v>0</v>
      </c>
    </row>
    <row r="265" spans="1:16" hidden="1" x14ac:dyDescent="0.25">
      <c r="A265" s="95">
        <v>3191060802</v>
      </c>
      <c r="B265" s="31" t="s">
        <v>532</v>
      </c>
      <c r="C265" s="92"/>
      <c r="D265" s="64"/>
      <c r="E265" s="64"/>
      <c r="F265" s="75">
        <f t="shared" si="27"/>
        <v>0</v>
      </c>
      <c r="G265" s="25">
        <f t="shared" si="31"/>
        <v>0</v>
      </c>
      <c r="H265" s="64"/>
      <c r="I265" s="76">
        <f t="shared" si="32"/>
        <v>0</v>
      </c>
      <c r="J265" s="64"/>
      <c r="K265" s="25">
        <f t="shared" si="28"/>
        <v>0</v>
      </c>
      <c r="L265" s="75">
        <f t="shared" si="33"/>
        <v>0</v>
      </c>
      <c r="M265" s="25">
        <f t="shared" si="29"/>
        <v>0</v>
      </c>
      <c r="N265" s="64"/>
      <c r="O265" s="25">
        <f t="shared" si="30"/>
        <v>0</v>
      </c>
      <c r="P265" s="76">
        <f t="shared" si="34"/>
        <v>0</v>
      </c>
    </row>
    <row r="266" spans="1:16" hidden="1" x14ac:dyDescent="0.25">
      <c r="A266" s="95">
        <v>31910609</v>
      </c>
      <c r="B266" s="31" t="s">
        <v>533</v>
      </c>
      <c r="C266" s="92"/>
      <c r="D266" s="64"/>
      <c r="E266" s="64"/>
      <c r="F266" s="75">
        <f t="shared" si="27"/>
        <v>0</v>
      </c>
      <c r="G266" s="25">
        <f t="shared" si="31"/>
        <v>0</v>
      </c>
      <c r="H266" s="64"/>
      <c r="I266" s="76">
        <f t="shared" si="32"/>
        <v>0</v>
      </c>
      <c r="J266" s="64"/>
      <c r="K266" s="25">
        <f t="shared" si="28"/>
        <v>0</v>
      </c>
      <c r="L266" s="75">
        <f t="shared" si="33"/>
        <v>0</v>
      </c>
      <c r="M266" s="25">
        <f t="shared" si="29"/>
        <v>0</v>
      </c>
      <c r="N266" s="64"/>
      <c r="O266" s="25">
        <f t="shared" si="30"/>
        <v>0</v>
      </c>
      <c r="P266" s="76">
        <f t="shared" si="34"/>
        <v>0</v>
      </c>
    </row>
    <row r="267" spans="1:16" hidden="1" x14ac:dyDescent="0.25">
      <c r="A267" s="95">
        <v>31910610</v>
      </c>
      <c r="B267" s="31" t="s">
        <v>1174</v>
      </c>
      <c r="C267" s="92"/>
      <c r="D267" s="64">
        <f>SUM(D268)</f>
        <v>0</v>
      </c>
      <c r="E267" s="64">
        <f>SUM(E268)</f>
        <v>0</v>
      </c>
      <c r="F267" s="75">
        <f t="shared" ref="F267:F278" si="35">SUM(D267+E267)</f>
        <v>0</v>
      </c>
      <c r="G267" s="25">
        <f t="shared" ref="G267:G278" si="36">IF(OR(F267=0,F$7=0),0,F267/F$7)*100</f>
        <v>0</v>
      </c>
      <c r="H267" s="64">
        <f>SUM(H268)</f>
        <v>0</v>
      </c>
      <c r="I267" s="76">
        <f t="shared" ref="I267:I278" si="37">SUM(F267-H267)</f>
        <v>0</v>
      </c>
      <c r="J267" s="64">
        <f>SUM(J268)</f>
        <v>0</v>
      </c>
      <c r="K267" s="25">
        <f t="shared" ref="K267:K278" si="38">IF(OR(J267=0,F267=0),0,J267/F267)*100</f>
        <v>0</v>
      </c>
      <c r="L267" s="75">
        <f t="shared" ref="L267:L278" si="39">SUM(N267-J267)</f>
        <v>0</v>
      </c>
      <c r="M267" s="25">
        <f t="shared" ref="M267:M278" si="40">IF(OR(L267=0,F267=0),0,L267/F267)*100</f>
        <v>0</v>
      </c>
      <c r="N267" s="64">
        <f>SUM(N268)</f>
        <v>0</v>
      </c>
      <c r="O267" s="25">
        <f t="shared" ref="O267:O278" si="41">IF(OR(N267=0,F267=0),0,N267/F267)*100</f>
        <v>0</v>
      </c>
      <c r="P267" s="76">
        <f t="shared" ref="P267:P278" si="42">SUM(F267-N267)</f>
        <v>0</v>
      </c>
    </row>
    <row r="268" spans="1:16" hidden="1" x14ac:dyDescent="0.25">
      <c r="A268" s="95">
        <v>3191061001</v>
      </c>
      <c r="B268" s="116" t="s">
        <v>1170</v>
      </c>
      <c r="C268" s="92"/>
      <c r="D268" s="64"/>
      <c r="E268" s="64"/>
      <c r="F268" s="75">
        <f t="shared" si="35"/>
        <v>0</v>
      </c>
      <c r="G268" s="25">
        <f t="shared" si="36"/>
        <v>0</v>
      </c>
      <c r="H268" s="64"/>
      <c r="I268" s="76">
        <f t="shared" si="37"/>
        <v>0</v>
      </c>
      <c r="J268" s="64"/>
      <c r="K268" s="25">
        <f t="shared" si="38"/>
        <v>0</v>
      </c>
      <c r="L268" s="75">
        <f t="shared" si="39"/>
        <v>0</v>
      </c>
      <c r="M268" s="25">
        <f t="shared" si="40"/>
        <v>0</v>
      </c>
      <c r="N268" s="64"/>
      <c r="O268" s="25">
        <f t="shared" si="41"/>
        <v>0</v>
      </c>
      <c r="P268" s="76">
        <f t="shared" si="42"/>
        <v>0</v>
      </c>
    </row>
    <row r="269" spans="1:16" x14ac:dyDescent="0.25">
      <c r="A269" s="95">
        <v>31910611</v>
      </c>
      <c r="B269" s="116" t="s">
        <v>1175</v>
      </c>
      <c r="C269" s="92"/>
      <c r="D269" s="64">
        <f>SUM(D270:D272)</f>
        <v>0</v>
      </c>
      <c r="E269" s="64">
        <f>SUM(E270:E272)</f>
        <v>0</v>
      </c>
      <c r="F269" s="75">
        <f t="shared" si="35"/>
        <v>0</v>
      </c>
      <c r="G269" s="25">
        <f t="shared" si="36"/>
        <v>0</v>
      </c>
      <c r="H269" s="64">
        <f>SUM(H270:H272)</f>
        <v>0</v>
      </c>
      <c r="I269" s="76">
        <f t="shared" si="37"/>
        <v>0</v>
      </c>
      <c r="J269" s="64">
        <f>SUM(J270:J272)</f>
        <v>0</v>
      </c>
      <c r="K269" s="25">
        <f t="shared" si="38"/>
        <v>0</v>
      </c>
      <c r="L269" s="75">
        <f t="shared" si="39"/>
        <v>0</v>
      </c>
      <c r="M269" s="25">
        <f t="shared" si="40"/>
        <v>0</v>
      </c>
      <c r="N269" s="64">
        <f>SUM(N270:N272)</f>
        <v>0</v>
      </c>
      <c r="O269" s="25">
        <f t="shared" si="41"/>
        <v>0</v>
      </c>
      <c r="P269" s="76">
        <f t="shared" si="42"/>
        <v>0</v>
      </c>
    </row>
    <row r="270" spans="1:16" x14ac:dyDescent="0.25">
      <c r="A270" s="95">
        <v>3191061101</v>
      </c>
      <c r="B270" s="31" t="s">
        <v>543</v>
      </c>
      <c r="C270" s="92"/>
      <c r="D270" s="64"/>
      <c r="E270" s="64"/>
      <c r="F270" s="75">
        <f t="shared" si="35"/>
        <v>0</v>
      </c>
      <c r="G270" s="25">
        <f t="shared" si="36"/>
        <v>0</v>
      </c>
      <c r="H270" s="64"/>
      <c r="I270" s="76">
        <f t="shared" si="37"/>
        <v>0</v>
      </c>
      <c r="J270" s="64"/>
      <c r="K270" s="25">
        <f t="shared" si="38"/>
        <v>0</v>
      </c>
      <c r="L270" s="75">
        <f t="shared" si="39"/>
        <v>0</v>
      </c>
      <c r="M270" s="25">
        <f t="shared" si="40"/>
        <v>0</v>
      </c>
      <c r="N270" s="64"/>
      <c r="O270" s="25">
        <f t="shared" si="41"/>
        <v>0</v>
      </c>
      <c r="P270" s="76">
        <f t="shared" si="42"/>
        <v>0</v>
      </c>
    </row>
    <row r="271" spans="1:16" x14ac:dyDescent="0.25">
      <c r="A271" s="95">
        <v>3191061102</v>
      </c>
      <c r="B271" s="116" t="s">
        <v>1170</v>
      </c>
      <c r="C271" s="92"/>
      <c r="D271" s="64"/>
      <c r="E271" s="64"/>
      <c r="F271" s="75">
        <f t="shared" si="35"/>
        <v>0</v>
      </c>
      <c r="G271" s="25">
        <f t="shared" si="36"/>
        <v>0</v>
      </c>
      <c r="H271" s="64"/>
      <c r="I271" s="76">
        <f t="shared" si="37"/>
        <v>0</v>
      </c>
      <c r="J271" s="64"/>
      <c r="K271" s="25">
        <f t="shared" si="38"/>
        <v>0</v>
      </c>
      <c r="L271" s="75">
        <f t="shared" si="39"/>
        <v>0</v>
      </c>
      <c r="M271" s="25">
        <f t="shared" si="40"/>
        <v>0</v>
      </c>
      <c r="N271" s="64"/>
      <c r="O271" s="25">
        <f t="shared" si="41"/>
        <v>0</v>
      </c>
      <c r="P271" s="76">
        <f t="shared" si="42"/>
        <v>0</v>
      </c>
    </row>
    <row r="272" spans="1:16" x14ac:dyDescent="0.25">
      <c r="A272" s="95">
        <v>3191061103</v>
      </c>
      <c r="B272" s="116" t="s">
        <v>1171</v>
      </c>
      <c r="C272" s="92"/>
      <c r="D272" s="64"/>
      <c r="E272" s="64"/>
      <c r="F272" s="75">
        <f t="shared" si="35"/>
        <v>0</v>
      </c>
      <c r="G272" s="25">
        <f t="shared" si="36"/>
        <v>0</v>
      </c>
      <c r="H272" s="64"/>
      <c r="I272" s="76">
        <f t="shared" si="37"/>
        <v>0</v>
      </c>
      <c r="J272" s="64"/>
      <c r="K272" s="25">
        <f t="shared" si="38"/>
        <v>0</v>
      </c>
      <c r="L272" s="75">
        <f t="shared" si="39"/>
        <v>0</v>
      </c>
      <c r="M272" s="25">
        <f t="shared" si="40"/>
        <v>0</v>
      </c>
      <c r="N272" s="64"/>
      <c r="O272" s="25">
        <f t="shared" si="41"/>
        <v>0</v>
      </c>
      <c r="P272" s="76">
        <f t="shared" si="42"/>
        <v>0</v>
      </c>
    </row>
    <row r="273" spans="1:16" x14ac:dyDescent="0.25">
      <c r="A273" s="95">
        <v>31910612</v>
      </c>
      <c r="B273" s="116" t="s">
        <v>1172</v>
      </c>
      <c r="C273" s="92"/>
      <c r="D273" s="64">
        <f>SUM(D274:D278)</f>
        <v>0</v>
      </c>
      <c r="E273" s="64">
        <f>SUM(E274:E278)</f>
        <v>0</v>
      </c>
      <c r="F273" s="75">
        <f t="shared" si="35"/>
        <v>0</v>
      </c>
      <c r="G273" s="25">
        <f t="shared" si="36"/>
        <v>0</v>
      </c>
      <c r="H273" s="64">
        <f>SUM(H274:H278)</f>
        <v>0</v>
      </c>
      <c r="I273" s="76">
        <f t="shared" si="37"/>
        <v>0</v>
      </c>
      <c r="J273" s="64">
        <f>SUM(J274:J278)</f>
        <v>0</v>
      </c>
      <c r="K273" s="25">
        <f t="shared" si="38"/>
        <v>0</v>
      </c>
      <c r="L273" s="75">
        <f t="shared" si="39"/>
        <v>0</v>
      </c>
      <c r="M273" s="25">
        <f t="shared" si="40"/>
        <v>0</v>
      </c>
      <c r="N273" s="64">
        <f>SUM(N274:N278)</f>
        <v>0</v>
      </c>
      <c r="O273" s="25">
        <f t="shared" si="41"/>
        <v>0</v>
      </c>
      <c r="P273" s="76">
        <f t="shared" si="42"/>
        <v>0</v>
      </c>
    </row>
    <row r="274" spans="1:16" x14ac:dyDescent="0.25">
      <c r="A274" s="95">
        <v>3191061201</v>
      </c>
      <c r="B274" s="31" t="s">
        <v>543</v>
      </c>
      <c r="C274" s="92"/>
      <c r="D274" s="64"/>
      <c r="E274" s="64"/>
      <c r="F274" s="75">
        <f t="shared" si="35"/>
        <v>0</v>
      </c>
      <c r="G274" s="25">
        <f t="shared" si="36"/>
        <v>0</v>
      </c>
      <c r="H274" s="64"/>
      <c r="I274" s="76">
        <f t="shared" si="37"/>
        <v>0</v>
      </c>
      <c r="J274" s="64"/>
      <c r="K274" s="25">
        <f t="shared" si="38"/>
        <v>0</v>
      </c>
      <c r="L274" s="75">
        <f t="shared" si="39"/>
        <v>0</v>
      </c>
      <c r="M274" s="25">
        <f t="shared" si="40"/>
        <v>0</v>
      </c>
      <c r="N274" s="64"/>
      <c r="O274" s="25">
        <f t="shared" si="41"/>
        <v>0</v>
      </c>
      <c r="P274" s="76">
        <f t="shared" si="42"/>
        <v>0</v>
      </c>
    </row>
    <row r="275" spans="1:16" x14ac:dyDescent="0.25">
      <c r="A275" s="95">
        <v>3191061202</v>
      </c>
      <c r="B275" s="116" t="s">
        <v>1173</v>
      </c>
      <c r="C275" s="92"/>
      <c r="D275" s="64"/>
      <c r="E275" s="64"/>
      <c r="F275" s="75">
        <f t="shared" si="35"/>
        <v>0</v>
      </c>
      <c r="G275" s="25">
        <f t="shared" si="36"/>
        <v>0</v>
      </c>
      <c r="H275" s="64"/>
      <c r="I275" s="76">
        <f t="shared" si="37"/>
        <v>0</v>
      </c>
      <c r="J275" s="64"/>
      <c r="K275" s="25">
        <f t="shared" si="38"/>
        <v>0</v>
      </c>
      <c r="L275" s="75">
        <f t="shared" si="39"/>
        <v>0</v>
      </c>
      <c r="M275" s="25">
        <f t="shared" si="40"/>
        <v>0</v>
      </c>
      <c r="N275" s="64"/>
      <c r="O275" s="25">
        <f t="shared" si="41"/>
        <v>0</v>
      </c>
      <c r="P275" s="76">
        <f t="shared" si="42"/>
        <v>0</v>
      </c>
    </row>
    <row r="276" spans="1:16" x14ac:dyDescent="0.25">
      <c r="A276" s="95">
        <v>3191061203</v>
      </c>
      <c r="B276" s="116" t="s">
        <v>1170</v>
      </c>
      <c r="C276" s="92"/>
      <c r="D276" s="64"/>
      <c r="E276" s="64"/>
      <c r="F276" s="75">
        <f t="shared" si="35"/>
        <v>0</v>
      </c>
      <c r="G276" s="25">
        <f t="shared" si="36"/>
        <v>0</v>
      </c>
      <c r="H276" s="64"/>
      <c r="I276" s="76">
        <f t="shared" si="37"/>
        <v>0</v>
      </c>
      <c r="J276" s="64"/>
      <c r="K276" s="25">
        <f t="shared" si="38"/>
        <v>0</v>
      </c>
      <c r="L276" s="75">
        <f t="shared" si="39"/>
        <v>0</v>
      </c>
      <c r="M276" s="25">
        <f t="shared" si="40"/>
        <v>0</v>
      </c>
      <c r="N276" s="64"/>
      <c r="O276" s="25">
        <f t="shared" si="41"/>
        <v>0</v>
      </c>
      <c r="P276" s="76">
        <f t="shared" si="42"/>
        <v>0</v>
      </c>
    </row>
    <row r="277" spans="1:16" x14ac:dyDescent="0.25">
      <c r="A277" s="95">
        <v>3191061204</v>
      </c>
      <c r="B277" s="116" t="s">
        <v>68</v>
      </c>
      <c r="C277" s="92"/>
      <c r="D277" s="64"/>
      <c r="E277" s="64"/>
      <c r="F277" s="75">
        <f t="shared" si="35"/>
        <v>0</v>
      </c>
      <c r="G277" s="25">
        <f t="shared" si="36"/>
        <v>0</v>
      </c>
      <c r="H277" s="64"/>
      <c r="I277" s="76">
        <f t="shared" si="37"/>
        <v>0</v>
      </c>
      <c r="J277" s="64"/>
      <c r="K277" s="25">
        <f t="shared" si="38"/>
        <v>0</v>
      </c>
      <c r="L277" s="75">
        <f t="shared" si="39"/>
        <v>0</v>
      </c>
      <c r="M277" s="25">
        <f t="shared" si="40"/>
        <v>0</v>
      </c>
      <c r="N277" s="64"/>
      <c r="O277" s="25">
        <f t="shared" si="41"/>
        <v>0</v>
      </c>
      <c r="P277" s="76">
        <f t="shared" si="42"/>
        <v>0</v>
      </c>
    </row>
    <row r="278" spans="1:16" x14ac:dyDescent="0.25">
      <c r="A278" s="95">
        <v>3191061205</v>
      </c>
      <c r="B278" s="116" t="s">
        <v>1171</v>
      </c>
      <c r="C278" s="92"/>
      <c r="D278" s="64"/>
      <c r="E278" s="64"/>
      <c r="F278" s="75">
        <f t="shared" si="35"/>
        <v>0</v>
      </c>
      <c r="G278" s="25">
        <f t="shared" si="36"/>
        <v>0</v>
      </c>
      <c r="H278" s="64"/>
      <c r="I278" s="76">
        <f t="shared" si="37"/>
        <v>0</v>
      </c>
      <c r="J278" s="64"/>
      <c r="K278" s="25">
        <f t="shared" si="38"/>
        <v>0</v>
      </c>
      <c r="L278" s="75">
        <f t="shared" si="39"/>
        <v>0</v>
      </c>
      <c r="M278" s="25">
        <f t="shared" si="40"/>
        <v>0</v>
      </c>
      <c r="N278" s="64"/>
      <c r="O278" s="25">
        <f t="shared" si="41"/>
        <v>0</v>
      </c>
      <c r="P278" s="76">
        <f t="shared" si="42"/>
        <v>0</v>
      </c>
    </row>
    <row r="279" spans="1:16" x14ac:dyDescent="0.25">
      <c r="A279" s="95">
        <v>3192</v>
      </c>
      <c r="B279" s="31" t="s">
        <v>534</v>
      </c>
      <c r="C279" s="92"/>
      <c r="D279" s="23">
        <f>SUM(D280)</f>
        <v>16550656000</v>
      </c>
      <c r="E279" s="23">
        <f>SUM(E280)</f>
        <v>0</v>
      </c>
      <c r="F279" s="75">
        <f t="shared" ref="F279:F398" si="43">SUM(D279+E279)</f>
        <v>16550656000</v>
      </c>
      <c r="G279" s="25">
        <f t="shared" si="31"/>
        <v>46.241975589004426</v>
      </c>
      <c r="H279" s="23">
        <f>SUM(H280)</f>
        <v>0</v>
      </c>
      <c r="I279" s="76">
        <f t="shared" si="32"/>
        <v>16550656000</v>
      </c>
      <c r="J279" s="23">
        <f>SUM(J280)</f>
        <v>1930176894</v>
      </c>
      <c r="K279" s="25">
        <f t="shared" ref="K279:K398" si="44">IF(OR(J279=0,F279=0),0,J279/F279)*100</f>
        <v>11.662238004342546</v>
      </c>
      <c r="L279" s="75">
        <f t="shared" si="33"/>
        <v>5088664433</v>
      </c>
      <c r="M279" s="25">
        <f t="shared" ref="M279:M398" si="45">IF(OR(L279=0,F279=0),0,L279/F279)*100</f>
        <v>30.745998424473324</v>
      </c>
      <c r="N279" s="23">
        <f>SUM(N280)</f>
        <v>7018841327</v>
      </c>
      <c r="O279" s="25">
        <f t="shared" ref="O279:O398" si="46">IF(OR(N279=0,F279=0),0,N279/F279)*100</f>
        <v>42.408236428815869</v>
      </c>
      <c r="P279" s="76">
        <f t="shared" si="34"/>
        <v>9531814673</v>
      </c>
    </row>
    <row r="280" spans="1:16" x14ac:dyDescent="0.25">
      <c r="A280" s="95">
        <v>319201</v>
      </c>
      <c r="B280" s="31" t="s">
        <v>535</v>
      </c>
      <c r="C280" s="92"/>
      <c r="D280" s="23">
        <f>SUM(D281:D286)+SUM(D363:D371)</f>
        <v>16550656000</v>
      </c>
      <c r="E280" s="23">
        <f>SUM(E281:E286)+SUM(E363:E371)</f>
        <v>0</v>
      </c>
      <c r="F280" s="75">
        <f t="shared" si="43"/>
        <v>16550656000</v>
      </c>
      <c r="G280" s="25">
        <f t="shared" ref="G280:G399" si="47">IF(OR(F280=0,F$7=0),0,F280/F$7)*100</f>
        <v>46.241975589004426</v>
      </c>
      <c r="H280" s="23">
        <f>SUM(H281:H286)+SUM(H363:H371)</f>
        <v>0</v>
      </c>
      <c r="I280" s="76">
        <f t="shared" ref="I280:I399" si="48">SUM(F280-H280)</f>
        <v>16550656000</v>
      </c>
      <c r="J280" s="23">
        <f>SUM(J281:J286)+SUM(J363:J371)</f>
        <v>1930176894</v>
      </c>
      <c r="K280" s="25">
        <f t="shared" si="44"/>
        <v>11.662238004342546</v>
      </c>
      <c r="L280" s="75">
        <f t="shared" si="33"/>
        <v>5088664433</v>
      </c>
      <c r="M280" s="25">
        <f t="shared" si="45"/>
        <v>30.745998424473324</v>
      </c>
      <c r="N280" s="23">
        <f>SUM(N281:N286)+SUM(N363:N371)</f>
        <v>7018841327</v>
      </c>
      <c r="O280" s="25">
        <f t="shared" si="46"/>
        <v>42.408236428815869</v>
      </c>
      <c r="P280" s="76">
        <f t="shared" si="34"/>
        <v>9531814673</v>
      </c>
    </row>
    <row r="281" spans="1:16" x14ac:dyDescent="0.25">
      <c r="A281" s="95">
        <v>31920101</v>
      </c>
      <c r="B281" s="31" t="s">
        <v>536</v>
      </c>
      <c r="C281" s="92"/>
      <c r="D281" s="64"/>
      <c r="E281" s="64"/>
      <c r="F281" s="75">
        <f t="shared" si="43"/>
        <v>0</v>
      </c>
      <c r="G281" s="25">
        <f t="shared" si="47"/>
        <v>0</v>
      </c>
      <c r="H281" s="64"/>
      <c r="I281" s="76">
        <f t="shared" si="48"/>
        <v>0</v>
      </c>
      <c r="J281" s="64"/>
      <c r="K281" s="25">
        <f t="shared" si="44"/>
        <v>0</v>
      </c>
      <c r="L281" s="75">
        <f t="shared" si="33"/>
        <v>0</v>
      </c>
      <c r="M281" s="25">
        <f t="shared" si="45"/>
        <v>0</v>
      </c>
      <c r="N281" s="64"/>
      <c r="O281" s="25">
        <f t="shared" si="46"/>
        <v>0</v>
      </c>
      <c r="P281" s="76">
        <f t="shared" si="34"/>
        <v>0</v>
      </c>
    </row>
    <row r="282" spans="1:16" x14ac:dyDescent="0.25">
      <c r="A282" s="95">
        <v>31920102</v>
      </c>
      <c r="B282" s="31" t="s">
        <v>537</v>
      </c>
      <c r="C282" s="92"/>
      <c r="D282" s="64"/>
      <c r="E282" s="64"/>
      <c r="F282" s="75">
        <f t="shared" si="43"/>
        <v>0</v>
      </c>
      <c r="G282" s="25">
        <f t="shared" si="47"/>
        <v>0</v>
      </c>
      <c r="H282" s="64"/>
      <c r="I282" s="76">
        <f t="shared" si="48"/>
        <v>0</v>
      </c>
      <c r="J282" s="64"/>
      <c r="K282" s="25">
        <f t="shared" si="44"/>
        <v>0</v>
      </c>
      <c r="L282" s="75">
        <f t="shared" si="33"/>
        <v>0</v>
      </c>
      <c r="M282" s="25">
        <f t="shared" si="45"/>
        <v>0</v>
      </c>
      <c r="N282" s="64"/>
      <c r="O282" s="25">
        <f t="shared" si="46"/>
        <v>0</v>
      </c>
      <c r="P282" s="76">
        <f t="shared" si="34"/>
        <v>0</v>
      </c>
    </row>
    <row r="283" spans="1:16" x14ac:dyDescent="0.25">
      <c r="A283" s="95">
        <v>31920103</v>
      </c>
      <c r="B283" s="31" t="s">
        <v>538</v>
      </c>
      <c r="C283" s="92"/>
      <c r="D283" s="64"/>
      <c r="E283" s="64"/>
      <c r="F283" s="75">
        <f t="shared" si="43"/>
        <v>0</v>
      </c>
      <c r="G283" s="25">
        <f t="shared" si="47"/>
        <v>0</v>
      </c>
      <c r="H283" s="64"/>
      <c r="I283" s="76">
        <f t="shared" si="48"/>
        <v>0</v>
      </c>
      <c r="J283" s="64"/>
      <c r="K283" s="25">
        <f t="shared" si="44"/>
        <v>0</v>
      </c>
      <c r="L283" s="75">
        <f t="shared" si="33"/>
        <v>0</v>
      </c>
      <c r="M283" s="25">
        <f t="shared" si="45"/>
        <v>0</v>
      </c>
      <c r="N283" s="64"/>
      <c r="O283" s="25">
        <f t="shared" si="46"/>
        <v>0</v>
      </c>
      <c r="P283" s="76">
        <f t="shared" si="34"/>
        <v>0</v>
      </c>
    </row>
    <row r="284" spans="1:16" x14ac:dyDescent="0.25">
      <c r="A284" s="95">
        <v>31920104</v>
      </c>
      <c r="B284" s="31" t="s">
        <v>539</v>
      </c>
      <c r="C284" s="92"/>
      <c r="D284" s="64"/>
      <c r="E284" s="64"/>
      <c r="F284" s="75">
        <f t="shared" si="43"/>
        <v>0</v>
      </c>
      <c r="G284" s="25">
        <f t="shared" si="47"/>
        <v>0</v>
      </c>
      <c r="H284" s="64"/>
      <c r="I284" s="76">
        <f t="shared" si="48"/>
        <v>0</v>
      </c>
      <c r="J284" s="64"/>
      <c r="K284" s="25">
        <f t="shared" si="44"/>
        <v>0</v>
      </c>
      <c r="L284" s="75">
        <f t="shared" si="33"/>
        <v>0</v>
      </c>
      <c r="M284" s="25">
        <f t="shared" si="45"/>
        <v>0</v>
      </c>
      <c r="N284" s="64"/>
      <c r="O284" s="25">
        <f t="shared" si="46"/>
        <v>0</v>
      </c>
      <c r="P284" s="76">
        <f t="shared" si="34"/>
        <v>0</v>
      </c>
    </row>
    <row r="285" spans="1:16" hidden="1" x14ac:dyDescent="0.25">
      <c r="A285" s="95">
        <v>31920105</v>
      </c>
      <c r="B285" s="31" t="s">
        <v>540</v>
      </c>
      <c r="C285" s="92"/>
      <c r="D285" s="64"/>
      <c r="E285" s="64"/>
      <c r="F285" s="75">
        <f t="shared" si="43"/>
        <v>0</v>
      </c>
      <c r="G285" s="25">
        <f t="shared" si="47"/>
        <v>0</v>
      </c>
      <c r="H285" s="64"/>
      <c r="I285" s="76">
        <f t="shared" si="48"/>
        <v>0</v>
      </c>
      <c r="J285" s="64"/>
      <c r="K285" s="25">
        <f t="shared" si="44"/>
        <v>0</v>
      </c>
      <c r="L285" s="75">
        <f t="shared" si="33"/>
        <v>0</v>
      </c>
      <c r="M285" s="25">
        <f t="shared" si="45"/>
        <v>0</v>
      </c>
      <c r="N285" s="64"/>
      <c r="O285" s="25">
        <f t="shared" si="46"/>
        <v>0</v>
      </c>
      <c r="P285" s="76">
        <f t="shared" si="34"/>
        <v>0</v>
      </c>
    </row>
    <row r="286" spans="1:16" x14ac:dyDescent="0.25">
      <c r="A286" s="95">
        <v>31920106</v>
      </c>
      <c r="B286" s="31" t="s">
        <v>541</v>
      </c>
      <c r="C286" s="92"/>
      <c r="D286" s="23">
        <f>SUM(D287+D294+D301+D308+D311+D314+D320+D326+D332+D338+D344+D350+D355)</f>
        <v>0</v>
      </c>
      <c r="E286" s="23">
        <f>SUM(E287+E294+E301+E308+E311+E314+E320+E326+E332+E338+E344+E350+E355)</f>
        <v>0</v>
      </c>
      <c r="F286" s="75">
        <f t="shared" si="43"/>
        <v>0</v>
      </c>
      <c r="G286" s="25">
        <f t="shared" si="47"/>
        <v>0</v>
      </c>
      <c r="H286" s="23">
        <f>SUM(H287+H294+H301+H308+H311+H314+H320+H326+H332+H338+H344+H350+H355)</f>
        <v>0</v>
      </c>
      <c r="I286" s="76">
        <f t="shared" si="48"/>
        <v>0</v>
      </c>
      <c r="J286" s="23">
        <f>SUM(J287+J294+J301+J308+J311+J314+J320+J326+J332+J338+J344+J350+J355)</f>
        <v>0</v>
      </c>
      <c r="K286" s="25">
        <f t="shared" si="44"/>
        <v>0</v>
      </c>
      <c r="L286" s="75">
        <f t="shared" si="33"/>
        <v>0</v>
      </c>
      <c r="M286" s="25">
        <f t="shared" si="45"/>
        <v>0</v>
      </c>
      <c r="N286" s="23">
        <f>SUM(N287+N294+N301+N308+N311+N314+N320+N326+N332+N338+N344+N350+N355)</f>
        <v>0</v>
      </c>
      <c r="O286" s="25">
        <f t="shared" si="46"/>
        <v>0</v>
      </c>
      <c r="P286" s="76">
        <f t="shared" si="34"/>
        <v>0</v>
      </c>
    </row>
    <row r="287" spans="1:16" hidden="1" x14ac:dyDescent="0.25">
      <c r="A287" s="95">
        <v>3192010601</v>
      </c>
      <c r="B287" s="31" t="s">
        <v>542</v>
      </c>
      <c r="C287" s="92"/>
      <c r="D287" s="23">
        <f>SUM(D288:D293)</f>
        <v>0</v>
      </c>
      <c r="E287" s="23">
        <f>SUM(E288:E293)</f>
        <v>0</v>
      </c>
      <c r="F287" s="75">
        <f t="shared" si="43"/>
        <v>0</v>
      </c>
      <c r="G287" s="25">
        <f t="shared" si="47"/>
        <v>0</v>
      </c>
      <c r="H287" s="23">
        <f>SUM(H288:H293)</f>
        <v>0</v>
      </c>
      <c r="I287" s="76">
        <f t="shared" si="48"/>
        <v>0</v>
      </c>
      <c r="J287" s="23">
        <f>SUM(J288:J293)</f>
        <v>0</v>
      </c>
      <c r="K287" s="25">
        <f t="shared" si="44"/>
        <v>0</v>
      </c>
      <c r="L287" s="75">
        <f t="shared" ref="L287:L406" si="49">SUM(N287-J287)</f>
        <v>0</v>
      </c>
      <c r="M287" s="25">
        <f t="shared" si="45"/>
        <v>0</v>
      </c>
      <c r="N287" s="23">
        <f>SUM(N288:N293)</f>
        <v>0</v>
      </c>
      <c r="O287" s="25">
        <f t="shared" si="46"/>
        <v>0</v>
      </c>
      <c r="P287" s="76">
        <f t="shared" ref="P287:P406" si="50">SUM(F287-N287)</f>
        <v>0</v>
      </c>
    </row>
    <row r="288" spans="1:16" hidden="1" x14ac:dyDescent="0.25">
      <c r="A288" s="95">
        <v>319201060101</v>
      </c>
      <c r="B288" s="31" t="s">
        <v>543</v>
      </c>
      <c r="C288" s="92"/>
      <c r="D288" s="64"/>
      <c r="E288" s="64"/>
      <c r="F288" s="75">
        <f t="shared" si="43"/>
        <v>0</v>
      </c>
      <c r="G288" s="25">
        <f t="shared" si="47"/>
        <v>0</v>
      </c>
      <c r="H288" s="64"/>
      <c r="I288" s="76">
        <f t="shared" si="48"/>
        <v>0</v>
      </c>
      <c r="J288" s="64"/>
      <c r="K288" s="25">
        <f t="shared" si="44"/>
        <v>0</v>
      </c>
      <c r="L288" s="75">
        <f t="shared" si="49"/>
        <v>0</v>
      </c>
      <c r="M288" s="25">
        <f t="shared" si="45"/>
        <v>0</v>
      </c>
      <c r="N288" s="64"/>
      <c r="O288" s="25">
        <f t="shared" si="46"/>
        <v>0</v>
      </c>
      <c r="P288" s="76">
        <f t="shared" si="50"/>
        <v>0</v>
      </c>
    </row>
    <row r="289" spans="1:16" hidden="1" x14ac:dyDescent="0.25">
      <c r="A289" s="95">
        <v>319201060102</v>
      </c>
      <c r="B289" s="31" t="s">
        <v>380</v>
      </c>
      <c r="C289" s="92"/>
      <c r="D289" s="64"/>
      <c r="E289" s="64"/>
      <c r="F289" s="75">
        <f t="shared" si="43"/>
        <v>0</v>
      </c>
      <c r="G289" s="25">
        <f t="shared" si="47"/>
        <v>0</v>
      </c>
      <c r="H289" s="64"/>
      <c r="I289" s="76">
        <f t="shared" si="48"/>
        <v>0</v>
      </c>
      <c r="J289" s="64"/>
      <c r="K289" s="25">
        <f t="shared" si="44"/>
        <v>0</v>
      </c>
      <c r="L289" s="75">
        <f t="shared" si="49"/>
        <v>0</v>
      </c>
      <c r="M289" s="25">
        <f t="shared" si="45"/>
        <v>0</v>
      </c>
      <c r="N289" s="64"/>
      <c r="O289" s="25">
        <f t="shared" si="46"/>
        <v>0</v>
      </c>
      <c r="P289" s="76">
        <f t="shared" si="50"/>
        <v>0</v>
      </c>
    </row>
    <row r="290" spans="1:16" hidden="1" x14ac:dyDescent="0.25">
      <c r="A290" s="95">
        <v>319201060103</v>
      </c>
      <c r="B290" s="31" t="s">
        <v>544</v>
      </c>
      <c r="C290" s="92"/>
      <c r="D290" s="64"/>
      <c r="E290" s="64"/>
      <c r="F290" s="75">
        <f t="shared" si="43"/>
        <v>0</v>
      </c>
      <c r="G290" s="25">
        <f t="shared" si="47"/>
        <v>0</v>
      </c>
      <c r="H290" s="64"/>
      <c r="I290" s="76">
        <f t="shared" si="48"/>
        <v>0</v>
      </c>
      <c r="J290" s="64"/>
      <c r="K290" s="25">
        <f t="shared" si="44"/>
        <v>0</v>
      </c>
      <c r="L290" s="75">
        <f t="shared" si="49"/>
        <v>0</v>
      </c>
      <c r="M290" s="25">
        <f t="shared" si="45"/>
        <v>0</v>
      </c>
      <c r="N290" s="64"/>
      <c r="O290" s="25">
        <f t="shared" si="46"/>
        <v>0</v>
      </c>
      <c r="P290" s="76">
        <f t="shared" si="50"/>
        <v>0</v>
      </c>
    </row>
    <row r="291" spans="1:16" hidden="1" x14ac:dyDescent="0.25">
      <c r="A291" s="95">
        <v>319201060104</v>
      </c>
      <c r="B291" s="31" t="s">
        <v>68</v>
      </c>
      <c r="C291" s="92"/>
      <c r="D291" s="64"/>
      <c r="E291" s="64"/>
      <c r="F291" s="75">
        <f t="shared" si="43"/>
        <v>0</v>
      </c>
      <c r="G291" s="25">
        <f t="shared" si="47"/>
        <v>0</v>
      </c>
      <c r="H291" s="64"/>
      <c r="I291" s="76">
        <f t="shared" si="48"/>
        <v>0</v>
      </c>
      <c r="J291" s="64"/>
      <c r="K291" s="25">
        <f t="shared" si="44"/>
        <v>0</v>
      </c>
      <c r="L291" s="75">
        <f t="shared" si="49"/>
        <v>0</v>
      </c>
      <c r="M291" s="25">
        <f t="shared" si="45"/>
        <v>0</v>
      </c>
      <c r="N291" s="64"/>
      <c r="O291" s="25">
        <f t="shared" si="46"/>
        <v>0</v>
      </c>
      <c r="P291" s="76">
        <f t="shared" si="50"/>
        <v>0</v>
      </c>
    </row>
    <row r="292" spans="1:16" hidden="1" x14ac:dyDescent="0.25">
      <c r="A292" s="95">
        <v>319201060105</v>
      </c>
      <c r="B292" s="31" t="s">
        <v>414</v>
      </c>
      <c r="C292" s="92"/>
      <c r="D292" s="64"/>
      <c r="E292" s="64"/>
      <c r="F292" s="75">
        <f t="shared" si="43"/>
        <v>0</v>
      </c>
      <c r="G292" s="25">
        <f t="shared" si="47"/>
        <v>0</v>
      </c>
      <c r="H292" s="64"/>
      <c r="I292" s="76">
        <f t="shared" si="48"/>
        <v>0</v>
      </c>
      <c r="J292" s="64"/>
      <c r="K292" s="25">
        <f t="shared" si="44"/>
        <v>0</v>
      </c>
      <c r="L292" s="75">
        <f t="shared" si="49"/>
        <v>0</v>
      </c>
      <c r="M292" s="25">
        <f t="shared" si="45"/>
        <v>0</v>
      </c>
      <c r="N292" s="64"/>
      <c r="O292" s="25">
        <f t="shared" si="46"/>
        <v>0</v>
      </c>
      <c r="P292" s="76">
        <f t="shared" si="50"/>
        <v>0</v>
      </c>
    </row>
    <row r="293" spans="1:16" x14ac:dyDescent="0.25">
      <c r="A293" s="95">
        <v>319201060106</v>
      </c>
      <c r="B293" s="31" t="s">
        <v>1158</v>
      </c>
      <c r="C293" s="92"/>
      <c r="D293" s="64"/>
      <c r="E293" s="64"/>
      <c r="F293" s="75"/>
      <c r="G293" s="25"/>
      <c r="H293" s="64"/>
      <c r="I293" s="76"/>
      <c r="J293" s="64"/>
      <c r="K293" s="25"/>
      <c r="L293" s="75"/>
      <c r="M293" s="25"/>
      <c r="N293" s="64"/>
      <c r="O293" s="25"/>
      <c r="P293" s="76"/>
    </row>
    <row r="294" spans="1:16" hidden="1" x14ac:dyDescent="0.25">
      <c r="A294" s="95">
        <v>3192010602</v>
      </c>
      <c r="B294" s="31" t="s">
        <v>545</v>
      </c>
      <c r="C294" s="92"/>
      <c r="D294" s="23">
        <f>SUM(D295:D300)</f>
        <v>0</v>
      </c>
      <c r="E294" s="23">
        <f>SUM(E295:E300)</f>
        <v>0</v>
      </c>
      <c r="F294" s="75">
        <f t="shared" si="43"/>
        <v>0</v>
      </c>
      <c r="G294" s="25">
        <f t="shared" si="47"/>
        <v>0</v>
      </c>
      <c r="H294" s="23">
        <f>SUM(H295:H300)</f>
        <v>0</v>
      </c>
      <c r="I294" s="76">
        <f t="shared" si="48"/>
        <v>0</v>
      </c>
      <c r="J294" s="23">
        <f>SUM(J295:J300)</f>
        <v>0</v>
      </c>
      <c r="K294" s="25">
        <f t="shared" si="44"/>
        <v>0</v>
      </c>
      <c r="L294" s="75">
        <f t="shared" si="49"/>
        <v>0</v>
      </c>
      <c r="M294" s="25">
        <f t="shared" si="45"/>
        <v>0</v>
      </c>
      <c r="N294" s="23">
        <f>SUM(N295:N300)</f>
        <v>0</v>
      </c>
      <c r="O294" s="25">
        <f t="shared" si="46"/>
        <v>0</v>
      </c>
      <c r="P294" s="76">
        <f t="shared" si="50"/>
        <v>0</v>
      </c>
    </row>
    <row r="295" spans="1:16" hidden="1" x14ac:dyDescent="0.25">
      <c r="A295" s="95">
        <v>319201060201</v>
      </c>
      <c r="B295" s="31" t="s">
        <v>543</v>
      </c>
      <c r="C295" s="92"/>
      <c r="D295" s="64"/>
      <c r="E295" s="64"/>
      <c r="F295" s="75">
        <f t="shared" si="43"/>
        <v>0</v>
      </c>
      <c r="G295" s="25">
        <f t="shared" si="47"/>
        <v>0</v>
      </c>
      <c r="H295" s="64"/>
      <c r="I295" s="76">
        <f t="shared" si="48"/>
        <v>0</v>
      </c>
      <c r="J295" s="64"/>
      <c r="K295" s="25">
        <f t="shared" si="44"/>
        <v>0</v>
      </c>
      <c r="L295" s="75">
        <f t="shared" si="49"/>
        <v>0</v>
      </c>
      <c r="M295" s="25">
        <f t="shared" si="45"/>
        <v>0</v>
      </c>
      <c r="N295" s="64"/>
      <c r="O295" s="25">
        <f t="shared" si="46"/>
        <v>0</v>
      </c>
      <c r="P295" s="76">
        <f t="shared" si="50"/>
        <v>0</v>
      </c>
    </row>
    <row r="296" spans="1:16" hidden="1" x14ac:dyDescent="0.25">
      <c r="A296" s="95">
        <v>319201060202</v>
      </c>
      <c r="B296" s="31" t="s">
        <v>380</v>
      </c>
      <c r="C296" s="92"/>
      <c r="D296" s="64"/>
      <c r="E296" s="64"/>
      <c r="F296" s="75">
        <f t="shared" si="43"/>
        <v>0</v>
      </c>
      <c r="G296" s="25">
        <f t="shared" si="47"/>
        <v>0</v>
      </c>
      <c r="H296" s="64"/>
      <c r="I296" s="76">
        <f t="shared" si="48"/>
        <v>0</v>
      </c>
      <c r="J296" s="64"/>
      <c r="K296" s="25">
        <f t="shared" si="44"/>
        <v>0</v>
      </c>
      <c r="L296" s="75">
        <f t="shared" si="49"/>
        <v>0</v>
      </c>
      <c r="M296" s="25">
        <f t="shared" si="45"/>
        <v>0</v>
      </c>
      <c r="N296" s="64"/>
      <c r="O296" s="25">
        <f t="shared" si="46"/>
        <v>0</v>
      </c>
      <c r="P296" s="76">
        <f t="shared" si="50"/>
        <v>0</v>
      </c>
    </row>
    <row r="297" spans="1:16" hidden="1" x14ac:dyDescent="0.25">
      <c r="A297" s="95">
        <v>319201060203</v>
      </c>
      <c r="B297" s="31" t="s">
        <v>544</v>
      </c>
      <c r="C297" s="92"/>
      <c r="D297" s="64"/>
      <c r="E297" s="64"/>
      <c r="F297" s="75">
        <f t="shared" si="43"/>
        <v>0</v>
      </c>
      <c r="G297" s="25">
        <f t="shared" si="47"/>
        <v>0</v>
      </c>
      <c r="H297" s="64"/>
      <c r="I297" s="76">
        <f t="shared" si="48"/>
        <v>0</v>
      </c>
      <c r="J297" s="64"/>
      <c r="K297" s="25">
        <f t="shared" si="44"/>
        <v>0</v>
      </c>
      <c r="L297" s="75">
        <f t="shared" si="49"/>
        <v>0</v>
      </c>
      <c r="M297" s="25">
        <f t="shared" si="45"/>
        <v>0</v>
      </c>
      <c r="N297" s="64"/>
      <c r="O297" s="25">
        <f t="shared" si="46"/>
        <v>0</v>
      </c>
      <c r="P297" s="76">
        <f t="shared" si="50"/>
        <v>0</v>
      </c>
    </row>
    <row r="298" spans="1:16" hidden="1" x14ac:dyDescent="0.25">
      <c r="A298" s="95">
        <v>319201060204</v>
      </c>
      <c r="B298" s="31" t="s">
        <v>68</v>
      </c>
      <c r="C298" s="92"/>
      <c r="D298" s="64"/>
      <c r="E298" s="64"/>
      <c r="F298" s="75">
        <f t="shared" si="43"/>
        <v>0</v>
      </c>
      <c r="G298" s="25">
        <f t="shared" si="47"/>
        <v>0</v>
      </c>
      <c r="H298" s="64"/>
      <c r="I298" s="76">
        <f t="shared" si="48"/>
        <v>0</v>
      </c>
      <c r="J298" s="64"/>
      <c r="K298" s="25">
        <f t="shared" si="44"/>
        <v>0</v>
      </c>
      <c r="L298" s="75">
        <f t="shared" si="49"/>
        <v>0</v>
      </c>
      <c r="M298" s="25">
        <f t="shared" si="45"/>
        <v>0</v>
      </c>
      <c r="N298" s="64"/>
      <c r="O298" s="25">
        <f t="shared" si="46"/>
        <v>0</v>
      </c>
      <c r="P298" s="76">
        <f t="shared" si="50"/>
        <v>0</v>
      </c>
    </row>
    <row r="299" spans="1:16" hidden="1" x14ac:dyDescent="0.25">
      <c r="A299" s="95">
        <v>319201060205</v>
      </c>
      <c r="B299" s="31" t="s">
        <v>414</v>
      </c>
      <c r="C299" s="92"/>
      <c r="D299" s="64"/>
      <c r="E299" s="64"/>
      <c r="F299" s="75">
        <f t="shared" si="43"/>
        <v>0</v>
      </c>
      <c r="G299" s="25">
        <f t="shared" si="47"/>
        <v>0</v>
      </c>
      <c r="H299" s="64"/>
      <c r="I299" s="76">
        <f t="shared" si="48"/>
        <v>0</v>
      </c>
      <c r="J299" s="64"/>
      <c r="K299" s="25">
        <f t="shared" si="44"/>
        <v>0</v>
      </c>
      <c r="L299" s="75">
        <f t="shared" si="49"/>
        <v>0</v>
      </c>
      <c r="M299" s="25">
        <f t="shared" si="45"/>
        <v>0</v>
      </c>
      <c r="N299" s="64"/>
      <c r="O299" s="25">
        <f t="shared" si="46"/>
        <v>0</v>
      </c>
      <c r="P299" s="76">
        <f t="shared" si="50"/>
        <v>0</v>
      </c>
    </row>
    <row r="300" spans="1:16" x14ac:dyDescent="0.25">
      <c r="A300" s="95">
        <v>319201060206</v>
      </c>
      <c r="B300" s="31" t="s">
        <v>1158</v>
      </c>
      <c r="C300" s="92"/>
      <c r="D300" s="64"/>
      <c r="E300" s="64"/>
      <c r="F300" s="75"/>
      <c r="G300" s="25"/>
      <c r="H300" s="64"/>
      <c r="I300" s="76"/>
      <c r="J300" s="64"/>
      <c r="K300" s="25"/>
      <c r="L300" s="75"/>
      <c r="M300" s="25"/>
      <c r="N300" s="64"/>
      <c r="O300" s="25"/>
      <c r="P300" s="76"/>
    </row>
    <row r="301" spans="1:16" hidden="1" x14ac:dyDescent="0.25">
      <c r="A301" s="95">
        <v>3192010603</v>
      </c>
      <c r="B301" s="31" t="s">
        <v>546</v>
      </c>
      <c r="C301" s="92"/>
      <c r="D301" s="23">
        <f>SUM(D302:D307)</f>
        <v>0</v>
      </c>
      <c r="E301" s="23">
        <f>SUM(E302:E307)</f>
        <v>0</v>
      </c>
      <c r="F301" s="75">
        <f t="shared" si="43"/>
        <v>0</v>
      </c>
      <c r="G301" s="25">
        <f t="shared" si="47"/>
        <v>0</v>
      </c>
      <c r="H301" s="23">
        <f>SUM(H302:H307)</f>
        <v>0</v>
      </c>
      <c r="I301" s="76">
        <f t="shared" si="48"/>
        <v>0</v>
      </c>
      <c r="J301" s="23">
        <f>SUM(J302:J307)</f>
        <v>0</v>
      </c>
      <c r="K301" s="25">
        <f t="shared" si="44"/>
        <v>0</v>
      </c>
      <c r="L301" s="75">
        <f t="shared" si="49"/>
        <v>0</v>
      </c>
      <c r="M301" s="25">
        <f t="shared" si="45"/>
        <v>0</v>
      </c>
      <c r="N301" s="23">
        <f>SUM(N302:N307)</f>
        <v>0</v>
      </c>
      <c r="O301" s="25">
        <f t="shared" si="46"/>
        <v>0</v>
      </c>
      <c r="P301" s="76">
        <f t="shared" si="50"/>
        <v>0</v>
      </c>
    </row>
    <row r="302" spans="1:16" hidden="1" x14ac:dyDescent="0.25">
      <c r="A302" s="95">
        <v>319201060301</v>
      </c>
      <c r="B302" s="31" t="s">
        <v>547</v>
      </c>
      <c r="C302" s="92"/>
      <c r="D302" s="64"/>
      <c r="E302" s="64"/>
      <c r="F302" s="75">
        <f t="shared" si="43"/>
        <v>0</v>
      </c>
      <c r="G302" s="25">
        <f t="shared" si="47"/>
        <v>0</v>
      </c>
      <c r="H302" s="64"/>
      <c r="I302" s="76">
        <f t="shared" si="48"/>
        <v>0</v>
      </c>
      <c r="J302" s="64"/>
      <c r="K302" s="25">
        <f t="shared" si="44"/>
        <v>0</v>
      </c>
      <c r="L302" s="75">
        <f t="shared" si="49"/>
        <v>0</v>
      </c>
      <c r="M302" s="25">
        <f t="shared" si="45"/>
        <v>0</v>
      </c>
      <c r="N302" s="64"/>
      <c r="O302" s="25">
        <f t="shared" si="46"/>
        <v>0</v>
      </c>
      <c r="P302" s="76">
        <f t="shared" si="50"/>
        <v>0</v>
      </c>
    </row>
    <row r="303" spans="1:16" hidden="1" x14ac:dyDescent="0.25">
      <c r="A303" s="95">
        <v>319201060302</v>
      </c>
      <c r="B303" s="31" t="s">
        <v>380</v>
      </c>
      <c r="C303" s="92"/>
      <c r="D303" s="64"/>
      <c r="E303" s="64"/>
      <c r="F303" s="75">
        <f t="shared" si="43"/>
        <v>0</v>
      </c>
      <c r="G303" s="25">
        <f t="shared" si="47"/>
        <v>0</v>
      </c>
      <c r="H303" s="64"/>
      <c r="I303" s="76">
        <f t="shared" si="48"/>
        <v>0</v>
      </c>
      <c r="J303" s="64"/>
      <c r="K303" s="25">
        <f t="shared" si="44"/>
        <v>0</v>
      </c>
      <c r="L303" s="75">
        <f t="shared" si="49"/>
        <v>0</v>
      </c>
      <c r="M303" s="25">
        <f t="shared" si="45"/>
        <v>0</v>
      </c>
      <c r="N303" s="64"/>
      <c r="O303" s="25">
        <f t="shared" si="46"/>
        <v>0</v>
      </c>
      <c r="P303" s="76">
        <f t="shared" si="50"/>
        <v>0</v>
      </c>
    </row>
    <row r="304" spans="1:16" hidden="1" x14ac:dyDescent="0.25">
      <c r="A304" s="95">
        <v>319201060303</v>
      </c>
      <c r="B304" s="31" t="s">
        <v>544</v>
      </c>
      <c r="C304" s="92"/>
      <c r="D304" s="64"/>
      <c r="E304" s="64"/>
      <c r="F304" s="75">
        <f t="shared" si="43"/>
        <v>0</v>
      </c>
      <c r="G304" s="25">
        <f t="shared" si="47"/>
        <v>0</v>
      </c>
      <c r="H304" s="64"/>
      <c r="I304" s="76">
        <f t="shared" si="48"/>
        <v>0</v>
      </c>
      <c r="J304" s="64"/>
      <c r="K304" s="25">
        <f t="shared" si="44"/>
        <v>0</v>
      </c>
      <c r="L304" s="75">
        <f t="shared" si="49"/>
        <v>0</v>
      </c>
      <c r="M304" s="25">
        <f t="shared" si="45"/>
        <v>0</v>
      </c>
      <c r="N304" s="64"/>
      <c r="O304" s="25">
        <f t="shared" si="46"/>
        <v>0</v>
      </c>
      <c r="P304" s="76">
        <f t="shared" si="50"/>
        <v>0</v>
      </c>
    </row>
    <row r="305" spans="1:16" hidden="1" x14ac:dyDescent="0.25">
      <c r="A305" s="95">
        <v>319201060304</v>
      </c>
      <c r="B305" s="31" t="s">
        <v>68</v>
      </c>
      <c r="C305" s="73"/>
      <c r="D305" s="64"/>
      <c r="E305" s="64"/>
      <c r="F305" s="75">
        <f t="shared" si="43"/>
        <v>0</v>
      </c>
      <c r="G305" s="25">
        <f t="shared" si="47"/>
        <v>0</v>
      </c>
      <c r="H305" s="64"/>
      <c r="I305" s="76">
        <f t="shared" si="48"/>
        <v>0</v>
      </c>
      <c r="J305" s="64"/>
      <c r="K305" s="25">
        <f t="shared" si="44"/>
        <v>0</v>
      </c>
      <c r="L305" s="75">
        <f t="shared" si="49"/>
        <v>0</v>
      </c>
      <c r="M305" s="25">
        <f t="shared" si="45"/>
        <v>0</v>
      </c>
      <c r="N305" s="64"/>
      <c r="O305" s="25">
        <f t="shared" si="46"/>
        <v>0</v>
      </c>
      <c r="P305" s="76">
        <f t="shared" si="50"/>
        <v>0</v>
      </c>
    </row>
    <row r="306" spans="1:16" hidden="1" x14ac:dyDescent="0.25">
      <c r="A306" s="95">
        <v>319201060305</v>
      </c>
      <c r="B306" s="31" t="s">
        <v>414</v>
      </c>
      <c r="C306" s="73"/>
      <c r="D306" s="64"/>
      <c r="E306" s="64"/>
      <c r="F306" s="75">
        <f t="shared" si="43"/>
        <v>0</v>
      </c>
      <c r="G306" s="25">
        <f t="shared" si="47"/>
        <v>0</v>
      </c>
      <c r="H306" s="64"/>
      <c r="I306" s="76">
        <f t="shared" si="48"/>
        <v>0</v>
      </c>
      <c r="J306" s="64"/>
      <c r="K306" s="25">
        <f t="shared" si="44"/>
        <v>0</v>
      </c>
      <c r="L306" s="75">
        <f t="shared" si="49"/>
        <v>0</v>
      </c>
      <c r="M306" s="25">
        <f t="shared" si="45"/>
        <v>0</v>
      </c>
      <c r="N306" s="64"/>
      <c r="O306" s="25">
        <f t="shared" si="46"/>
        <v>0</v>
      </c>
      <c r="P306" s="76">
        <f t="shared" si="50"/>
        <v>0</v>
      </c>
    </row>
    <row r="307" spans="1:16" x14ac:dyDescent="0.25">
      <c r="A307" s="95">
        <v>319201060306</v>
      </c>
      <c r="B307" s="31" t="s">
        <v>1158</v>
      </c>
      <c r="C307" s="73"/>
      <c r="D307" s="64"/>
      <c r="E307" s="64"/>
      <c r="F307" s="75"/>
      <c r="G307" s="25"/>
      <c r="H307" s="64"/>
      <c r="I307" s="76"/>
      <c r="J307" s="64"/>
      <c r="K307" s="25"/>
      <c r="L307" s="75"/>
      <c r="M307" s="25"/>
      <c r="N307" s="64"/>
      <c r="O307" s="25"/>
      <c r="P307" s="76"/>
    </row>
    <row r="308" spans="1:16" hidden="1" x14ac:dyDescent="0.25">
      <c r="A308" s="95">
        <v>3192010604</v>
      </c>
      <c r="B308" s="31" t="s">
        <v>1159</v>
      </c>
      <c r="C308" s="73"/>
      <c r="D308" s="23">
        <f>SUM(D309:D310)</f>
        <v>0</v>
      </c>
      <c r="E308" s="23">
        <f>SUM(E309:E310)</f>
        <v>0</v>
      </c>
      <c r="F308" s="75">
        <f t="shared" si="43"/>
        <v>0</v>
      </c>
      <c r="G308" s="25">
        <f t="shared" si="47"/>
        <v>0</v>
      </c>
      <c r="H308" s="23">
        <f>SUM(H309:H310)</f>
        <v>0</v>
      </c>
      <c r="I308" s="76">
        <f t="shared" si="48"/>
        <v>0</v>
      </c>
      <c r="J308" s="23">
        <f>SUM(J309:J310)</f>
        <v>0</v>
      </c>
      <c r="K308" s="25">
        <f t="shared" si="44"/>
        <v>0</v>
      </c>
      <c r="L308" s="75">
        <f t="shared" si="49"/>
        <v>0</v>
      </c>
      <c r="M308" s="25">
        <f t="shared" si="45"/>
        <v>0</v>
      </c>
      <c r="N308" s="23">
        <f>SUM(N309:N310)</f>
        <v>0</v>
      </c>
      <c r="O308" s="25">
        <f t="shared" si="46"/>
        <v>0</v>
      </c>
      <c r="P308" s="76">
        <f t="shared" si="50"/>
        <v>0</v>
      </c>
    </row>
    <row r="309" spans="1:16" hidden="1" x14ac:dyDescent="0.25">
      <c r="A309" s="95">
        <v>319201060401</v>
      </c>
      <c r="B309" s="31" t="s">
        <v>548</v>
      </c>
      <c r="C309" s="73"/>
      <c r="D309" s="64"/>
      <c r="E309" s="64"/>
      <c r="F309" s="75">
        <f t="shared" si="43"/>
        <v>0</v>
      </c>
      <c r="G309" s="25">
        <f t="shared" si="47"/>
        <v>0</v>
      </c>
      <c r="H309" s="64"/>
      <c r="I309" s="76">
        <f t="shared" si="48"/>
        <v>0</v>
      </c>
      <c r="J309" s="64"/>
      <c r="K309" s="25">
        <f t="shared" si="44"/>
        <v>0</v>
      </c>
      <c r="L309" s="75">
        <f t="shared" si="49"/>
        <v>0</v>
      </c>
      <c r="M309" s="25">
        <f t="shared" si="45"/>
        <v>0</v>
      </c>
      <c r="N309" s="64"/>
      <c r="O309" s="25">
        <f t="shared" si="46"/>
        <v>0</v>
      </c>
      <c r="P309" s="76">
        <f t="shared" si="50"/>
        <v>0</v>
      </c>
    </row>
    <row r="310" spans="1:16" hidden="1" x14ac:dyDescent="0.25">
      <c r="A310" s="95">
        <v>319201060402</v>
      </c>
      <c r="B310" s="31" t="s">
        <v>1158</v>
      </c>
      <c r="C310" s="73"/>
      <c r="D310" s="64"/>
      <c r="E310" s="64"/>
      <c r="F310" s="75">
        <f t="shared" si="43"/>
        <v>0</v>
      </c>
      <c r="G310" s="25">
        <f t="shared" si="47"/>
        <v>0</v>
      </c>
      <c r="H310" s="64"/>
      <c r="I310" s="76">
        <f t="shared" si="48"/>
        <v>0</v>
      </c>
      <c r="J310" s="64"/>
      <c r="K310" s="25">
        <f t="shared" si="44"/>
        <v>0</v>
      </c>
      <c r="L310" s="75">
        <f t="shared" si="49"/>
        <v>0</v>
      </c>
      <c r="M310" s="25">
        <f t="shared" si="45"/>
        <v>0</v>
      </c>
      <c r="N310" s="64"/>
      <c r="O310" s="25">
        <f t="shared" si="46"/>
        <v>0</v>
      </c>
      <c r="P310" s="76">
        <f t="shared" si="50"/>
        <v>0</v>
      </c>
    </row>
    <row r="311" spans="1:16" x14ac:dyDescent="0.25">
      <c r="A311" s="95">
        <v>3192010605</v>
      </c>
      <c r="B311" s="31" t="s">
        <v>1160</v>
      </c>
      <c r="C311" s="73"/>
      <c r="D311" s="23">
        <f>SUM(D312:D313)</f>
        <v>0</v>
      </c>
      <c r="E311" s="23">
        <f>SUM(E312:E313)</f>
        <v>0</v>
      </c>
      <c r="F311" s="75">
        <f t="shared" ref="F311:F361" si="51">SUM(D311+E311)</f>
        <v>0</v>
      </c>
      <c r="G311" s="25">
        <f t="shared" ref="G311:G361" si="52">IF(OR(F311=0,F$7=0),0,F311/F$7)*100</f>
        <v>0</v>
      </c>
      <c r="H311" s="23">
        <f>SUM(H312:H313)</f>
        <v>0</v>
      </c>
      <c r="I311" s="76">
        <f t="shared" si="48"/>
        <v>0</v>
      </c>
      <c r="J311" s="23">
        <f>SUM(J312:J313)</f>
        <v>0</v>
      </c>
      <c r="K311" s="25">
        <f t="shared" ref="K311:K361" si="53">IF(OR(J311=0,F311=0),0,J311/F311)*100</f>
        <v>0</v>
      </c>
      <c r="L311" s="75">
        <f t="shared" ref="L311:L361" si="54">SUM(N311-J311)</f>
        <v>0</v>
      </c>
      <c r="M311" s="25">
        <f t="shared" ref="M311:M361" si="55">IF(OR(L311=0,F311=0),0,L311/F311)*100</f>
        <v>0</v>
      </c>
      <c r="N311" s="23">
        <f>SUM(N312:N313)</f>
        <v>0</v>
      </c>
      <c r="O311" s="25">
        <f t="shared" ref="O311:O361" si="56">IF(OR(N311=0,F311=0),0,N311/F311)*100</f>
        <v>0</v>
      </c>
      <c r="P311" s="76">
        <f t="shared" ref="P311:P361" si="57">SUM(F311-N311)</f>
        <v>0</v>
      </c>
    </row>
    <row r="312" spans="1:16" x14ac:dyDescent="0.25">
      <c r="A312" s="95">
        <v>319201060501</v>
      </c>
      <c r="B312" s="31" t="s">
        <v>548</v>
      </c>
      <c r="C312" s="73"/>
      <c r="D312" s="64"/>
      <c r="E312" s="64"/>
      <c r="F312" s="75">
        <f t="shared" si="51"/>
        <v>0</v>
      </c>
      <c r="G312" s="25">
        <f t="shared" si="52"/>
        <v>0</v>
      </c>
      <c r="H312" s="64"/>
      <c r="I312" s="76">
        <f t="shared" si="48"/>
        <v>0</v>
      </c>
      <c r="J312" s="64"/>
      <c r="K312" s="25">
        <f t="shared" si="53"/>
        <v>0</v>
      </c>
      <c r="L312" s="75">
        <f t="shared" si="54"/>
        <v>0</v>
      </c>
      <c r="M312" s="25">
        <f t="shared" si="55"/>
        <v>0</v>
      </c>
      <c r="N312" s="64"/>
      <c r="O312" s="25">
        <f t="shared" si="56"/>
        <v>0</v>
      </c>
      <c r="P312" s="76">
        <f t="shared" si="57"/>
        <v>0</v>
      </c>
    </row>
    <row r="313" spans="1:16" x14ac:dyDescent="0.25">
      <c r="A313" s="95">
        <v>319201060502</v>
      </c>
      <c r="B313" s="31" t="s">
        <v>1158</v>
      </c>
      <c r="C313" s="73"/>
      <c r="D313" s="64"/>
      <c r="E313" s="64"/>
      <c r="F313" s="75">
        <f t="shared" si="51"/>
        <v>0</v>
      </c>
      <c r="G313" s="25">
        <f t="shared" si="52"/>
        <v>0</v>
      </c>
      <c r="H313" s="64"/>
      <c r="I313" s="76">
        <f t="shared" si="48"/>
        <v>0</v>
      </c>
      <c r="J313" s="64"/>
      <c r="K313" s="25">
        <f t="shared" si="53"/>
        <v>0</v>
      </c>
      <c r="L313" s="75">
        <f t="shared" si="54"/>
        <v>0</v>
      </c>
      <c r="M313" s="25">
        <f t="shared" si="55"/>
        <v>0</v>
      </c>
      <c r="N313" s="64"/>
      <c r="O313" s="25">
        <f t="shared" si="56"/>
        <v>0</v>
      </c>
      <c r="P313" s="76">
        <f t="shared" si="57"/>
        <v>0</v>
      </c>
    </row>
    <row r="314" spans="1:16" x14ac:dyDescent="0.25">
      <c r="A314" s="95">
        <v>3192010606</v>
      </c>
      <c r="B314" s="31" t="s">
        <v>1161</v>
      </c>
      <c r="C314" s="73"/>
      <c r="D314" s="23">
        <f>SUM(D315:D319)</f>
        <v>0</v>
      </c>
      <c r="E314" s="23">
        <f>SUM(E315:E319)</f>
        <v>0</v>
      </c>
      <c r="F314" s="75">
        <f t="shared" si="51"/>
        <v>0</v>
      </c>
      <c r="G314" s="25">
        <f t="shared" si="52"/>
        <v>0</v>
      </c>
      <c r="H314" s="23">
        <f>SUM(H315:H319)</f>
        <v>0</v>
      </c>
      <c r="I314" s="76">
        <f t="shared" si="48"/>
        <v>0</v>
      </c>
      <c r="J314" s="23">
        <f>SUM(J315:J319)</f>
        <v>0</v>
      </c>
      <c r="K314" s="25">
        <f t="shared" si="53"/>
        <v>0</v>
      </c>
      <c r="L314" s="75">
        <f t="shared" si="54"/>
        <v>0</v>
      </c>
      <c r="M314" s="25">
        <f t="shared" si="55"/>
        <v>0</v>
      </c>
      <c r="N314" s="23">
        <f>SUM(N315:N319)</f>
        <v>0</v>
      </c>
      <c r="O314" s="25">
        <f t="shared" si="56"/>
        <v>0</v>
      </c>
      <c r="P314" s="76">
        <f t="shared" si="57"/>
        <v>0</v>
      </c>
    </row>
    <row r="315" spans="1:16" x14ac:dyDescent="0.25">
      <c r="A315" s="95">
        <v>319201060601</v>
      </c>
      <c r="B315" s="31" t="s">
        <v>543</v>
      </c>
      <c r="C315" s="73"/>
      <c r="D315" s="64"/>
      <c r="E315" s="64"/>
      <c r="F315" s="75">
        <f t="shared" si="51"/>
        <v>0</v>
      </c>
      <c r="G315" s="25">
        <f t="shared" si="52"/>
        <v>0</v>
      </c>
      <c r="H315" s="64"/>
      <c r="I315" s="76">
        <f t="shared" si="48"/>
        <v>0</v>
      </c>
      <c r="J315" s="64"/>
      <c r="K315" s="25">
        <f t="shared" si="53"/>
        <v>0</v>
      </c>
      <c r="L315" s="75">
        <f t="shared" si="54"/>
        <v>0</v>
      </c>
      <c r="M315" s="25">
        <f t="shared" si="55"/>
        <v>0</v>
      </c>
      <c r="N315" s="64"/>
      <c r="O315" s="25">
        <f t="shared" si="56"/>
        <v>0</v>
      </c>
      <c r="P315" s="76">
        <f t="shared" si="57"/>
        <v>0</v>
      </c>
    </row>
    <row r="316" spans="1:16" x14ac:dyDescent="0.25">
      <c r="A316" s="95">
        <v>319201060602</v>
      </c>
      <c r="B316" s="31" t="s">
        <v>380</v>
      </c>
      <c r="C316" s="73"/>
      <c r="D316" s="64"/>
      <c r="E316" s="64"/>
      <c r="F316" s="75">
        <f t="shared" si="51"/>
        <v>0</v>
      </c>
      <c r="G316" s="25">
        <f t="shared" si="52"/>
        <v>0</v>
      </c>
      <c r="H316" s="64"/>
      <c r="I316" s="76">
        <f t="shared" si="48"/>
        <v>0</v>
      </c>
      <c r="J316" s="64"/>
      <c r="K316" s="25">
        <f t="shared" si="53"/>
        <v>0</v>
      </c>
      <c r="L316" s="75">
        <f t="shared" si="54"/>
        <v>0</v>
      </c>
      <c r="M316" s="25">
        <f t="shared" si="55"/>
        <v>0</v>
      </c>
      <c r="N316" s="64"/>
      <c r="O316" s="25">
        <f t="shared" si="56"/>
        <v>0</v>
      </c>
      <c r="P316" s="76">
        <f t="shared" si="57"/>
        <v>0</v>
      </c>
    </row>
    <row r="317" spans="1:16" x14ac:dyDescent="0.25">
      <c r="A317" s="95">
        <v>319201060603</v>
      </c>
      <c r="B317" s="31" t="s">
        <v>544</v>
      </c>
      <c r="C317" s="73"/>
      <c r="D317" s="64"/>
      <c r="E317" s="64"/>
      <c r="F317" s="75">
        <f t="shared" si="51"/>
        <v>0</v>
      </c>
      <c r="G317" s="25">
        <f t="shared" si="52"/>
        <v>0</v>
      </c>
      <c r="H317" s="64"/>
      <c r="I317" s="76">
        <f t="shared" si="48"/>
        <v>0</v>
      </c>
      <c r="J317" s="64"/>
      <c r="K317" s="25">
        <f t="shared" si="53"/>
        <v>0</v>
      </c>
      <c r="L317" s="75">
        <f t="shared" si="54"/>
        <v>0</v>
      </c>
      <c r="M317" s="25">
        <f t="shared" si="55"/>
        <v>0</v>
      </c>
      <c r="N317" s="64"/>
      <c r="O317" s="25">
        <f t="shared" si="56"/>
        <v>0</v>
      </c>
      <c r="P317" s="76">
        <f t="shared" si="57"/>
        <v>0</v>
      </c>
    </row>
    <row r="318" spans="1:16" x14ac:dyDescent="0.25">
      <c r="A318" s="95">
        <v>319201060604</v>
      </c>
      <c r="B318" s="31" t="s">
        <v>68</v>
      </c>
      <c r="C318" s="73"/>
      <c r="D318" s="64"/>
      <c r="E318" s="64"/>
      <c r="F318" s="75">
        <f t="shared" si="51"/>
        <v>0</v>
      </c>
      <c r="G318" s="25">
        <f t="shared" si="52"/>
        <v>0</v>
      </c>
      <c r="H318" s="64"/>
      <c r="I318" s="76">
        <f t="shared" si="48"/>
        <v>0</v>
      </c>
      <c r="J318" s="64"/>
      <c r="K318" s="25">
        <f t="shared" si="53"/>
        <v>0</v>
      </c>
      <c r="L318" s="75">
        <f t="shared" si="54"/>
        <v>0</v>
      </c>
      <c r="M318" s="25">
        <f t="shared" si="55"/>
        <v>0</v>
      </c>
      <c r="N318" s="64"/>
      <c r="O318" s="25">
        <f t="shared" si="56"/>
        <v>0</v>
      </c>
      <c r="P318" s="76">
        <f t="shared" si="57"/>
        <v>0</v>
      </c>
    </row>
    <row r="319" spans="1:16" x14ac:dyDescent="0.25">
      <c r="A319" s="95">
        <v>319201060605</v>
      </c>
      <c r="B319" s="31" t="s">
        <v>414</v>
      </c>
      <c r="C319" s="73"/>
      <c r="D319" s="64"/>
      <c r="E319" s="64"/>
      <c r="F319" s="75">
        <f t="shared" si="51"/>
        <v>0</v>
      </c>
      <c r="G319" s="25">
        <f t="shared" si="52"/>
        <v>0</v>
      </c>
      <c r="H319" s="64"/>
      <c r="I319" s="76">
        <f t="shared" si="48"/>
        <v>0</v>
      </c>
      <c r="J319" s="64"/>
      <c r="K319" s="25">
        <f t="shared" si="53"/>
        <v>0</v>
      </c>
      <c r="L319" s="75">
        <f t="shared" si="54"/>
        <v>0</v>
      </c>
      <c r="M319" s="25">
        <f t="shared" si="55"/>
        <v>0</v>
      </c>
      <c r="N319" s="64"/>
      <c r="O319" s="25">
        <f t="shared" si="56"/>
        <v>0</v>
      </c>
      <c r="P319" s="76">
        <f t="shared" si="57"/>
        <v>0</v>
      </c>
    </row>
    <row r="320" spans="1:16" x14ac:dyDescent="0.25">
      <c r="A320" s="95">
        <v>3192010607</v>
      </c>
      <c r="B320" s="31" t="s">
        <v>1162</v>
      </c>
      <c r="C320" s="73"/>
      <c r="D320" s="23">
        <f>SUM(D321:D325)</f>
        <v>0</v>
      </c>
      <c r="E320" s="23">
        <f>SUM(E321:E325)</f>
        <v>0</v>
      </c>
      <c r="F320" s="75">
        <f t="shared" si="51"/>
        <v>0</v>
      </c>
      <c r="G320" s="25">
        <f t="shared" si="52"/>
        <v>0</v>
      </c>
      <c r="H320" s="23">
        <f>SUM(H321:H325)</f>
        <v>0</v>
      </c>
      <c r="I320" s="76">
        <f t="shared" si="48"/>
        <v>0</v>
      </c>
      <c r="J320" s="23">
        <f>SUM(J321:J325)</f>
        <v>0</v>
      </c>
      <c r="K320" s="25">
        <f t="shared" si="53"/>
        <v>0</v>
      </c>
      <c r="L320" s="75">
        <f t="shared" si="54"/>
        <v>0</v>
      </c>
      <c r="M320" s="25">
        <f t="shared" si="55"/>
        <v>0</v>
      </c>
      <c r="N320" s="23">
        <f>SUM(N321:N325)</f>
        <v>0</v>
      </c>
      <c r="O320" s="25">
        <f t="shared" si="56"/>
        <v>0</v>
      </c>
      <c r="P320" s="76">
        <f t="shared" si="57"/>
        <v>0</v>
      </c>
    </row>
    <row r="321" spans="1:16" x14ac:dyDescent="0.25">
      <c r="A321" s="95">
        <v>319201060701</v>
      </c>
      <c r="B321" s="31" t="s">
        <v>543</v>
      </c>
      <c r="C321" s="73"/>
      <c r="D321" s="64"/>
      <c r="E321" s="64"/>
      <c r="F321" s="75">
        <f t="shared" si="51"/>
        <v>0</v>
      </c>
      <c r="G321" s="25">
        <f t="shared" si="52"/>
        <v>0</v>
      </c>
      <c r="H321" s="64"/>
      <c r="I321" s="76">
        <f t="shared" si="48"/>
        <v>0</v>
      </c>
      <c r="J321" s="64"/>
      <c r="K321" s="25">
        <f t="shared" si="53"/>
        <v>0</v>
      </c>
      <c r="L321" s="75">
        <f t="shared" si="54"/>
        <v>0</v>
      </c>
      <c r="M321" s="25">
        <f t="shared" si="55"/>
        <v>0</v>
      </c>
      <c r="N321" s="64"/>
      <c r="O321" s="25">
        <f t="shared" si="56"/>
        <v>0</v>
      </c>
      <c r="P321" s="76">
        <f t="shared" si="57"/>
        <v>0</v>
      </c>
    </row>
    <row r="322" spans="1:16" x14ac:dyDescent="0.25">
      <c r="A322" s="95">
        <v>319201060702</v>
      </c>
      <c r="B322" s="31" t="s">
        <v>380</v>
      </c>
      <c r="C322" s="73"/>
      <c r="D322" s="64"/>
      <c r="E322" s="64"/>
      <c r="F322" s="75">
        <f t="shared" si="51"/>
        <v>0</v>
      </c>
      <c r="G322" s="25">
        <f t="shared" si="52"/>
        <v>0</v>
      </c>
      <c r="H322" s="64"/>
      <c r="I322" s="76">
        <f t="shared" si="48"/>
        <v>0</v>
      </c>
      <c r="J322" s="64"/>
      <c r="K322" s="25">
        <f t="shared" si="53"/>
        <v>0</v>
      </c>
      <c r="L322" s="75">
        <f t="shared" si="54"/>
        <v>0</v>
      </c>
      <c r="M322" s="25">
        <f t="shared" si="55"/>
        <v>0</v>
      </c>
      <c r="N322" s="64"/>
      <c r="O322" s="25">
        <f t="shared" si="56"/>
        <v>0</v>
      </c>
      <c r="P322" s="76">
        <f t="shared" si="57"/>
        <v>0</v>
      </c>
    </row>
    <row r="323" spans="1:16" x14ac:dyDescent="0.25">
      <c r="A323" s="95">
        <v>319201060703</v>
      </c>
      <c r="B323" s="31" t="s">
        <v>544</v>
      </c>
      <c r="C323" s="73"/>
      <c r="D323" s="64"/>
      <c r="E323" s="64"/>
      <c r="F323" s="75">
        <f t="shared" si="51"/>
        <v>0</v>
      </c>
      <c r="G323" s="25">
        <f t="shared" si="52"/>
        <v>0</v>
      </c>
      <c r="H323" s="64"/>
      <c r="I323" s="76">
        <f t="shared" si="48"/>
        <v>0</v>
      </c>
      <c r="J323" s="64"/>
      <c r="K323" s="25">
        <f t="shared" si="53"/>
        <v>0</v>
      </c>
      <c r="L323" s="75">
        <f t="shared" si="54"/>
        <v>0</v>
      </c>
      <c r="M323" s="25">
        <f t="shared" si="55"/>
        <v>0</v>
      </c>
      <c r="N323" s="64"/>
      <c r="O323" s="25">
        <f t="shared" si="56"/>
        <v>0</v>
      </c>
      <c r="P323" s="76">
        <f t="shared" si="57"/>
        <v>0</v>
      </c>
    </row>
    <row r="324" spans="1:16" x14ac:dyDescent="0.25">
      <c r="A324" s="95">
        <v>319201060704</v>
      </c>
      <c r="B324" s="31" t="s">
        <v>68</v>
      </c>
      <c r="C324" s="73"/>
      <c r="D324" s="64"/>
      <c r="E324" s="64"/>
      <c r="F324" s="75">
        <f t="shared" si="51"/>
        <v>0</v>
      </c>
      <c r="G324" s="25">
        <f t="shared" si="52"/>
        <v>0</v>
      </c>
      <c r="H324" s="64"/>
      <c r="I324" s="76">
        <f t="shared" si="48"/>
        <v>0</v>
      </c>
      <c r="J324" s="64"/>
      <c r="K324" s="25">
        <f t="shared" si="53"/>
        <v>0</v>
      </c>
      <c r="L324" s="75">
        <f t="shared" si="54"/>
        <v>0</v>
      </c>
      <c r="M324" s="25">
        <f t="shared" si="55"/>
        <v>0</v>
      </c>
      <c r="N324" s="64"/>
      <c r="O324" s="25">
        <f t="shared" si="56"/>
        <v>0</v>
      </c>
      <c r="P324" s="76">
        <f t="shared" si="57"/>
        <v>0</v>
      </c>
    </row>
    <row r="325" spans="1:16" x14ac:dyDescent="0.25">
      <c r="A325" s="95">
        <v>319201060705</v>
      </c>
      <c r="B325" s="31" t="s">
        <v>414</v>
      </c>
      <c r="C325" s="73"/>
      <c r="D325" s="64"/>
      <c r="E325" s="64"/>
      <c r="F325" s="75">
        <f t="shared" si="51"/>
        <v>0</v>
      </c>
      <c r="G325" s="25">
        <f t="shared" si="52"/>
        <v>0</v>
      </c>
      <c r="H325" s="64"/>
      <c r="I325" s="76">
        <f t="shared" si="48"/>
        <v>0</v>
      </c>
      <c r="J325" s="64"/>
      <c r="K325" s="25">
        <f t="shared" si="53"/>
        <v>0</v>
      </c>
      <c r="L325" s="75">
        <f t="shared" si="54"/>
        <v>0</v>
      </c>
      <c r="M325" s="25">
        <f t="shared" si="55"/>
        <v>0</v>
      </c>
      <c r="N325" s="64"/>
      <c r="O325" s="25">
        <f t="shared" si="56"/>
        <v>0</v>
      </c>
      <c r="P325" s="76">
        <f t="shared" si="57"/>
        <v>0</v>
      </c>
    </row>
    <row r="326" spans="1:16" x14ac:dyDescent="0.25">
      <c r="A326" s="95">
        <v>3192010608</v>
      </c>
      <c r="B326" s="95" t="s">
        <v>1163</v>
      </c>
      <c r="C326" s="73"/>
      <c r="D326" s="23">
        <f>SUM(D327:D331)</f>
        <v>0</v>
      </c>
      <c r="E326" s="23">
        <f>SUM(E327:E331)</f>
        <v>0</v>
      </c>
      <c r="F326" s="75">
        <f t="shared" si="51"/>
        <v>0</v>
      </c>
      <c r="G326" s="25">
        <f t="shared" si="52"/>
        <v>0</v>
      </c>
      <c r="H326" s="23">
        <f>SUM(H327:H331)</f>
        <v>0</v>
      </c>
      <c r="I326" s="76">
        <f t="shared" si="48"/>
        <v>0</v>
      </c>
      <c r="J326" s="23">
        <f>SUM(J327:J331)</f>
        <v>0</v>
      </c>
      <c r="K326" s="25">
        <f t="shared" si="53"/>
        <v>0</v>
      </c>
      <c r="L326" s="75">
        <f t="shared" si="54"/>
        <v>0</v>
      </c>
      <c r="M326" s="25">
        <f t="shared" si="55"/>
        <v>0</v>
      </c>
      <c r="N326" s="23">
        <f>SUM(N327:N331)</f>
        <v>0</v>
      </c>
      <c r="O326" s="25">
        <f t="shared" si="56"/>
        <v>0</v>
      </c>
      <c r="P326" s="76">
        <f t="shared" si="57"/>
        <v>0</v>
      </c>
    </row>
    <row r="327" spans="1:16" x14ac:dyDescent="0.25">
      <c r="A327" s="95">
        <v>319201060801</v>
      </c>
      <c r="B327" s="31" t="s">
        <v>547</v>
      </c>
      <c r="C327" s="73"/>
      <c r="D327" s="64"/>
      <c r="E327" s="64"/>
      <c r="F327" s="75">
        <f t="shared" si="51"/>
        <v>0</v>
      </c>
      <c r="G327" s="25">
        <f t="shared" si="52"/>
        <v>0</v>
      </c>
      <c r="H327" s="64"/>
      <c r="I327" s="76">
        <f t="shared" si="48"/>
        <v>0</v>
      </c>
      <c r="J327" s="64"/>
      <c r="K327" s="25">
        <f t="shared" si="53"/>
        <v>0</v>
      </c>
      <c r="L327" s="75">
        <f t="shared" si="54"/>
        <v>0</v>
      </c>
      <c r="M327" s="25">
        <f t="shared" si="55"/>
        <v>0</v>
      </c>
      <c r="N327" s="64"/>
      <c r="O327" s="25">
        <f t="shared" si="56"/>
        <v>0</v>
      </c>
      <c r="P327" s="76">
        <f t="shared" si="57"/>
        <v>0</v>
      </c>
    </row>
    <row r="328" spans="1:16" x14ac:dyDescent="0.25">
      <c r="A328" s="95">
        <v>319201060802</v>
      </c>
      <c r="B328" s="31" t="s">
        <v>380</v>
      </c>
      <c r="C328" s="73"/>
      <c r="D328" s="64"/>
      <c r="E328" s="64"/>
      <c r="F328" s="75">
        <f t="shared" si="51"/>
        <v>0</v>
      </c>
      <c r="G328" s="25">
        <f t="shared" si="52"/>
        <v>0</v>
      </c>
      <c r="H328" s="64"/>
      <c r="I328" s="76">
        <f t="shared" si="48"/>
        <v>0</v>
      </c>
      <c r="J328" s="64"/>
      <c r="K328" s="25">
        <f t="shared" si="53"/>
        <v>0</v>
      </c>
      <c r="L328" s="75">
        <f t="shared" si="54"/>
        <v>0</v>
      </c>
      <c r="M328" s="25">
        <f t="shared" si="55"/>
        <v>0</v>
      </c>
      <c r="N328" s="64"/>
      <c r="O328" s="25">
        <f t="shared" si="56"/>
        <v>0</v>
      </c>
      <c r="P328" s="76">
        <f t="shared" si="57"/>
        <v>0</v>
      </c>
    </row>
    <row r="329" spans="1:16" x14ac:dyDescent="0.25">
      <c r="A329" s="95">
        <v>319201060803</v>
      </c>
      <c r="B329" s="31" t="s">
        <v>544</v>
      </c>
      <c r="C329" s="73"/>
      <c r="D329" s="64"/>
      <c r="E329" s="64"/>
      <c r="F329" s="75">
        <f t="shared" si="51"/>
        <v>0</v>
      </c>
      <c r="G329" s="25">
        <f t="shared" si="52"/>
        <v>0</v>
      </c>
      <c r="H329" s="64"/>
      <c r="I329" s="76">
        <f t="shared" si="48"/>
        <v>0</v>
      </c>
      <c r="J329" s="64"/>
      <c r="K329" s="25">
        <f t="shared" si="53"/>
        <v>0</v>
      </c>
      <c r="L329" s="75">
        <f t="shared" si="54"/>
        <v>0</v>
      </c>
      <c r="M329" s="25">
        <f t="shared" si="55"/>
        <v>0</v>
      </c>
      <c r="N329" s="64"/>
      <c r="O329" s="25">
        <f t="shared" si="56"/>
        <v>0</v>
      </c>
      <c r="P329" s="76">
        <f t="shared" si="57"/>
        <v>0</v>
      </c>
    </row>
    <row r="330" spans="1:16" x14ac:dyDescent="0.25">
      <c r="A330" s="95">
        <v>319201060804</v>
      </c>
      <c r="B330" s="31" t="s">
        <v>68</v>
      </c>
      <c r="C330" s="73"/>
      <c r="D330" s="64"/>
      <c r="E330" s="64"/>
      <c r="F330" s="75">
        <f t="shared" si="51"/>
        <v>0</v>
      </c>
      <c r="G330" s="25">
        <f t="shared" si="52"/>
        <v>0</v>
      </c>
      <c r="H330" s="64"/>
      <c r="I330" s="76">
        <f t="shared" si="48"/>
        <v>0</v>
      </c>
      <c r="J330" s="64"/>
      <c r="K330" s="25">
        <f t="shared" si="53"/>
        <v>0</v>
      </c>
      <c r="L330" s="75">
        <f t="shared" si="54"/>
        <v>0</v>
      </c>
      <c r="M330" s="25">
        <f t="shared" si="55"/>
        <v>0</v>
      </c>
      <c r="N330" s="64"/>
      <c r="O330" s="25">
        <f t="shared" si="56"/>
        <v>0</v>
      </c>
      <c r="P330" s="76">
        <f t="shared" si="57"/>
        <v>0</v>
      </c>
    </row>
    <row r="331" spans="1:16" x14ac:dyDescent="0.25">
      <c r="A331" s="95">
        <v>319201060805</v>
      </c>
      <c r="B331" s="31" t="s">
        <v>414</v>
      </c>
      <c r="C331" s="73"/>
      <c r="D331" s="64"/>
      <c r="E331" s="64"/>
      <c r="F331" s="75">
        <f t="shared" si="51"/>
        <v>0</v>
      </c>
      <c r="G331" s="25">
        <f t="shared" si="52"/>
        <v>0</v>
      </c>
      <c r="H331" s="64"/>
      <c r="I331" s="76">
        <f t="shared" si="48"/>
        <v>0</v>
      </c>
      <c r="J331" s="64"/>
      <c r="K331" s="25">
        <f t="shared" si="53"/>
        <v>0</v>
      </c>
      <c r="L331" s="75">
        <f t="shared" si="54"/>
        <v>0</v>
      </c>
      <c r="M331" s="25">
        <f t="shared" si="55"/>
        <v>0</v>
      </c>
      <c r="N331" s="64"/>
      <c r="O331" s="25">
        <f t="shared" si="56"/>
        <v>0</v>
      </c>
      <c r="P331" s="76">
        <f t="shared" si="57"/>
        <v>0</v>
      </c>
    </row>
    <row r="332" spans="1:16" x14ac:dyDescent="0.25">
      <c r="A332" s="95">
        <v>3192010610</v>
      </c>
      <c r="B332" s="31" t="s">
        <v>1164</v>
      </c>
      <c r="C332" s="73"/>
      <c r="D332" s="23">
        <f>SUM(D333:D337)</f>
        <v>0</v>
      </c>
      <c r="E332" s="23">
        <f>SUM(E333:E337)</f>
        <v>0</v>
      </c>
      <c r="F332" s="75">
        <f t="shared" si="51"/>
        <v>0</v>
      </c>
      <c r="G332" s="25">
        <f t="shared" si="52"/>
        <v>0</v>
      </c>
      <c r="H332" s="23">
        <f>SUM(H333:H337)</f>
        <v>0</v>
      </c>
      <c r="I332" s="76">
        <f t="shared" si="48"/>
        <v>0</v>
      </c>
      <c r="J332" s="23">
        <f>SUM(J333:J337)</f>
        <v>0</v>
      </c>
      <c r="K332" s="25">
        <f t="shared" si="53"/>
        <v>0</v>
      </c>
      <c r="L332" s="75">
        <f t="shared" si="54"/>
        <v>0</v>
      </c>
      <c r="M332" s="25">
        <f t="shared" si="55"/>
        <v>0</v>
      </c>
      <c r="N332" s="23">
        <f>SUM(N333:N337)</f>
        <v>0</v>
      </c>
      <c r="O332" s="25">
        <f t="shared" si="56"/>
        <v>0</v>
      </c>
      <c r="P332" s="76">
        <f t="shared" si="57"/>
        <v>0</v>
      </c>
    </row>
    <row r="333" spans="1:16" x14ac:dyDescent="0.25">
      <c r="A333" s="95">
        <v>319201061001</v>
      </c>
      <c r="B333" s="31" t="s">
        <v>543</v>
      </c>
      <c r="C333" s="73"/>
      <c r="D333" s="64"/>
      <c r="E333" s="64"/>
      <c r="F333" s="75">
        <f t="shared" si="51"/>
        <v>0</v>
      </c>
      <c r="G333" s="25">
        <f t="shared" si="52"/>
        <v>0</v>
      </c>
      <c r="H333" s="64"/>
      <c r="I333" s="76">
        <f t="shared" si="48"/>
        <v>0</v>
      </c>
      <c r="J333" s="64"/>
      <c r="K333" s="25">
        <f t="shared" si="53"/>
        <v>0</v>
      </c>
      <c r="L333" s="75">
        <f t="shared" si="54"/>
        <v>0</v>
      </c>
      <c r="M333" s="25">
        <f t="shared" si="55"/>
        <v>0</v>
      </c>
      <c r="N333" s="64"/>
      <c r="O333" s="25">
        <f t="shared" si="56"/>
        <v>0</v>
      </c>
      <c r="P333" s="76">
        <f t="shared" si="57"/>
        <v>0</v>
      </c>
    </row>
    <row r="334" spans="1:16" x14ac:dyDescent="0.25">
      <c r="A334" s="95">
        <v>319201061002</v>
      </c>
      <c r="B334" s="31" t="s">
        <v>380</v>
      </c>
      <c r="C334" s="73"/>
      <c r="D334" s="64"/>
      <c r="E334" s="64"/>
      <c r="F334" s="75">
        <f t="shared" si="51"/>
        <v>0</v>
      </c>
      <c r="G334" s="25">
        <f t="shared" si="52"/>
        <v>0</v>
      </c>
      <c r="H334" s="64"/>
      <c r="I334" s="76">
        <f t="shared" si="48"/>
        <v>0</v>
      </c>
      <c r="J334" s="64"/>
      <c r="K334" s="25">
        <f t="shared" si="53"/>
        <v>0</v>
      </c>
      <c r="L334" s="75">
        <f t="shared" si="54"/>
        <v>0</v>
      </c>
      <c r="M334" s="25">
        <f t="shared" si="55"/>
        <v>0</v>
      </c>
      <c r="N334" s="64"/>
      <c r="O334" s="25">
        <f t="shared" si="56"/>
        <v>0</v>
      </c>
      <c r="P334" s="76">
        <f t="shared" si="57"/>
        <v>0</v>
      </c>
    </row>
    <row r="335" spans="1:16" x14ac:dyDescent="0.25">
      <c r="A335" s="95">
        <v>319201061003</v>
      </c>
      <c r="B335" s="31" t="s">
        <v>544</v>
      </c>
      <c r="C335" s="73"/>
      <c r="D335" s="64"/>
      <c r="E335" s="64"/>
      <c r="F335" s="75">
        <f t="shared" si="51"/>
        <v>0</v>
      </c>
      <c r="G335" s="25">
        <f t="shared" si="52"/>
        <v>0</v>
      </c>
      <c r="H335" s="64"/>
      <c r="I335" s="76">
        <f t="shared" si="48"/>
        <v>0</v>
      </c>
      <c r="J335" s="64"/>
      <c r="K335" s="25">
        <f t="shared" si="53"/>
        <v>0</v>
      </c>
      <c r="L335" s="75">
        <f t="shared" si="54"/>
        <v>0</v>
      </c>
      <c r="M335" s="25">
        <f t="shared" si="55"/>
        <v>0</v>
      </c>
      <c r="N335" s="64"/>
      <c r="O335" s="25">
        <f t="shared" si="56"/>
        <v>0</v>
      </c>
      <c r="P335" s="76">
        <f t="shared" si="57"/>
        <v>0</v>
      </c>
    </row>
    <row r="336" spans="1:16" x14ac:dyDescent="0.25">
      <c r="A336" s="95">
        <v>319201061004</v>
      </c>
      <c r="B336" s="31" t="s">
        <v>68</v>
      </c>
      <c r="C336" s="73"/>
      <c r="D336" s="64"/>
      <c r="E336" s="64"/>
      <c r="F336" s="75">
        <f t="shared" si="51"/>
        <v>0</v>
      </c>
      <c r="G336" s="25">
        <f t="shared" si="52"/>
        <v>0</v>
      </c>
      <c r="H336" s="64"/>
      <c r="I336" s="76">
        <f t="shared" si="48"/>
        <v>0</v>
      </c>
      <c r="J336" s="64"/>
      <c r="K336" s="25">
        <f t="shared" si="53"/>
        <v>0</v>
      </c>
      <c r="L336" s="75">
        <f t="shared" si="54"/>
        <v>0</v>
      </c>
      <c r="M336" s="25">
        <f t="shared" si="55"/>
        <v>0</v>
      </c>
      <c r="N336" s="64"/>
      <c r="O336" s="25">
        <f t="shared" si="56"/>
        <v>0</v>
      </c>
      <c r="P336" s="76">
        <f t="shared" si="57"/>
        <v>0</v>
      </c>
    </row>
    <row r="337" spans="1:16" x14ac:dyDescent="0.25">
      <c r="A337" s="95">
        <v>319201061005</v>
      </c>
      <c r="B337" s="31" t="s">
        <v>414</v>
      </c>
      <c r="C337" s="73"/>
      <c r="D337" s="64"/>
      <c r="E337" s="64"/>
      <c r="F337" s="75">
        <f t="shared" si="51"/>
        <v>0</v>
      </c>
      <c r="G337" s="25">
        <f t="shared" si="52"/>
        <v>0</v>
      </c>
      <c r="H337" s="64"/>
      <c r="I337" s="76">
        <f t="shared" si="48"/>
        <v>0</v>
      </c>
      <c r="J337" s="64"/>
      <c r="K337" s="25">
        <f t="shared" si="53"/>
        <v>0</v>
      </c>
      <c r="L337" s="75">
        <f t="shared" si="54"/>
        <v>0</v>
      </c>
      <c r="M337" s="25">
        <f t="shared" si="55"/>
        <v>0</v>
      </c>
      <c r="N337" s="64"/>
      <c r="O337" s="25">
        <f t="shared" si="56"/>
        <v>0</v>
      </c>
      <c r="P337" s="76">
        <f t="shared" si="57"/>
        <v>0</v>
      </c>
    </row>
    <row r="338" spans="1:16" x14ac:dyDescent="0.25">
      <c r="A338" s="95">
        <v>3192010611</v>
      </c>
      <c r="B338" s="31" t="s">
        <v>1165</v>
      </c>
      <c r="C338" s="73"/>
      <c r="D338" s="23">
        <f>SUM(D339:D343)</f>
        <v>0</v>
      </c>
      <c r="E338" s="23">
        <f>SUM(E339:E343)</f>
        <v>0</v>
      </c>
      <c r="F338" s="75">
        <f t="shared" si="51"/>
        <v>0</v>
      </c>
      <c r="G338" s="25">
        <f t="shared" si="52"/>
        <v>0</v>
      </c>
      <c r="H338" s="23">
        <f>SUM(H339:H343)</f>
        <v>0</v>
      </c>
      <c r="I338" s="76">
        <f t="shared" si="48"/>
        <v>0</v>
      </c>
      <c r="J338" s="23">
        <f>SUM(J339:J343)</f>
        <v>0</v>
      </c>
      <c r="K338" s="25">
        <f t="shared" si="53"/>
        <v>0</v>
      </c>
      <c r="L338" s="75">
        <f t="shared" si="54"/>
        <v>0</v>
      </c>
      <c r="M338" s="25">
        <f t="shared" si="55"/>
        <v>0</v>
      </c>
      <c r="N338" s="23">
        <f>SUM(N339:N343)</f>
        <v>0</v>
      </c>
      <c r="O338" s="25">
        <f t="shared" si="56"/>
        <v>0</v>
      </c>
      <c r="P338" s="76">
        <f t="shared" si="57"/>
        <v>0</v>
      </c>
    </row>
    <row r="339" spans="1:16" x14ac:dyDescent="0.25">
      <c r="A339" s="95">
        <v>319201061101</v>
      </c>
      <c r="B339" s="31" t="s">
        <v>543</v>
      </c>
      <c r="C339" s="73"/>
      <c r="D339" s="64"/>
      <c r="E339" s="64"/>
      <c r="F339" s="75">
        <f t="shared" si="51"/>
        <v>0</v>
      </c>
      <c r="G339" s="25">
        <f t="shared" si="52"/>
        <v>0</v>
      </c>
      <c r="H339" s="64"/>
      <c r="I339" s="76">
        <f t="shared" si="48"/>
        <v>0</v>
      </c>
      <c r="J339" s="64"/>
      <c r="K339" s="25">
        <f t="shared" si="53"/>
        <v>0</v>
      </c>
      <c r="L339" s="75">
        <f t="shared" si="54"/>
        <v>0</v>
      </c>
      <c r="M339" s="25">
        <f t="shared" si="55"/>
        <v>0</v>
      </c>
      <c r="N339" s="64"/>
      <c r="O339" s="25">
        <f t="shared" si="56"/>
        <v>0</v>
      </c>
      <c r="P339" s="76">
        <f t="shared" si="57"/>
        <v>0</v>
      </c>
    </row>
    <row r="340" spans="1:16" x14ac:dyDescent="0.25">
      <c r="A340" s="95">
        <v>319201061102</v>
      </c>
      <c r="B340" s="31" t="s">
        <v>380</v>
      </c>
      <c r="C340" s="73"/>
      <c r="D340" s="64"/>
      <c r="E340" s="64"/>
      <c r="F340" s="75">
        <f t="shared" si="51"/>
        <v>0</v>
      </c>
      <c r="G340" s="25">
        <f t="shared" si="52"/>
        <v>0</v>
      </c>
      <c r="H340" s="64"/>
      <c r="I340" s="76">
        <f t="shared" si="48"/>
        <v>0</v>
      </c>
      <c r="J340" s="64"/>
      <c r="K340" s="25">
        <f t="shared" si="53"/>
        <v>0</v>
      </c>
      <c r="L340" s="75">
        <f t="shared" si="54"/>
        <v>0</v>
      </c>
      <c r="M340" s="25">
        <f t="shared" si="55"/>
        <v>0</v>
      </c>
      <c r="N340" s="64"/>
      <c r="O340" s="25">
        <f t="shared" si="56"/>
        <v>0</v>
      </c>
      <c r="P340" s="76">
        <f t="shared" si="57"/>
        <v>0</v>
      </c>
    </row>
    <row r="341" spans="1:16" x14ac:dyDescent="0.25">
      <c r="A341" s="95">
        <v>319201061103</v>
      </c>
      <c r="B341" s="31" t="s">
        <v>544</v>
      </c>
      <c r="C341" s="73"/>
      <c r="D341" s="64"/>
      <c r="E341" s="64"/>
      <c r="F341" s="75">
        <f t="shared" si="51"/>
        <v>0</v>
      </c>
      <c r="G341" s="25">
        <f t="shared" si="52"/>
        <v>0</v>
      </c>
      <c r="H341" s="64"/>
      <c r="I341" s="76">
        <f t="shared" si="48"/>
        <v>0</v>
      </c>
      <c r="J341" s="64"/>
      <c r="K341" s="25">
        <f t="shared" si="53"/>
        <v>0</v>
      </c>
      <c r="L341" s="75">
        <f t="shared" si="54"/>
        <v>0</v>
      </c>
      <c r="M341" s="25">
        <f t="shared" si="55"/>
        <v>0</v>
      </c>
      <c r="N341" s="64"/>
      <c r="O341" s="25">
        <f t="shared" si="56"/>
        <v>0</v>
      </c>
      <c r="P341" s="76">
        <f t="shared" si="57"/>
        <v>0</v>
      </c>
    </row>
    <row r="342" spans="1:16" x14ac:dyDescent="0.25">
      <c r="A342" s="95">
        <v>319201061104</v>
      </c>
      <c r="B342" s="31" t="s">
        <v>68</v>
      </c>
      <c r="C342" s="73"/>
      <c r="D342" s="64"/>
      <c r="E342" s="64"/>
      <c r="F342" s="75">
        <f t="shared" si="51"/>
        <v>0</v>
      </c>
      <c r="G342" s="25">
        <f t="shared" si="52"/>
        <v>0</v>
      </c>
      <c r="H342" s="64"/>
      <c r="I342" s="76">
        <f t="shared" si="48"/>
        <v>0</v>
      </c>
      <c r="J342" s="64"/>
      <c r="K342" s="25">
        <f t="shared" si="53"/>
        <v>0</v>
      </c>
      <c r="L342" s="75">
        <f t="shared" si="54"/>
        <v>0</v>
      </c>
      <c r="M342" s="25">
        <f t="shared" si="55"/>
        <v>0</v>
      </c>
      <c r="N342" s="64"/>
      <c r="O342" s="25">
        <f t="shared" si="56"/>
        <v>0</v>
      </c>
      <c r="P342" s="76">
        <f t="shared" si="57"/>
        <v>0</v>
      </c>
    </row>
    <row r="343" spans="1:16" x14ac:dyDescent="0.25">
      <c r="A343" s="95">
        <v>319201061105</v>
      </c>
      <c r="B343" s="31" t="s">
        <v>414</v>
      </c>
      <c r="C343" s="73"/>
      <c r="D343" s="64"/>
      <c r="E343" s="64"/>
      <c r="F343" s="75">
        <f t="shared" si="51"/>
        <v>0</v>
      </c>
      <c r="G343" s="25">
        <f t="shared" si="52"/>
        <v>0</v>
      </c>
      <c r="H343" s="64"/>
      <c r="I343" s="76">
        <f t="shared" si="48"/>
        <v>0</v>
      </c>
      <c r="J343" s="64"/>
      <c r="K343" s="25">
        <f t="shared" si="53"/>
        <v>0</v>
      </c>
      <c r="L343" s="75">
        <f t="shared" si="54"/>
        <v>0</v>
      </c>
      <c r="M343" s="25">
        <f t="shared" si="55"/>
        <v>0</v>
      </c>
      <c r="N343" s="64"/>
      <c r="O343" s="25">
        <f t="shared" si="56"/>
        <v>0</v>
      </c>
      <c r="P343" s="76">
        <f t="shared" si="57"/>
        <v>0</v>
      </c>
    </row>
    <row r="344" spans="1:16" x14ac:dyDescent="0.25">
      <c r="A344" s="95">
        <v>3192010612</v>
      </c>
      <c r="B344" s="31" t="s">
        <v>1166</v>
      </c>
      <c r="C344" s="73"/>
      <c r="D344" s="23">
        <f>SUM(D345:D349)</f>
        <v>0</v>
      </c>
      <c r="E344" s="23">
        <f>SUM(E345:E349)</f>
        <v>0</v>
      </c>
      <c r="F344" s="75">
        <f t="shared" si="51"/>
        <v>0</v>
      </c>
      <c r="G344" s="25">
        <f t="shared" si="52"/>
        <v>0</v>
      </c>
      <c r="H344" s="23">
        <f>SUM(H345:H349)</f>
        <v>0</v>
      </c>
      <c r="I344" s="76">
        <f t="shared" si="48"/>
        <v>0</v>
      </c>
      <c r="J344" s="23">
        <f>SUM(J345:J349)</f>
        <v>0</v>
      </c>
      <c r="K344" s="25">
        <f t="shared" si="53"/>
        <v>0</v>
      </c>
      <c r="L344" s="75">
        <f t="shared" si="54"/>
        <v>0</v>
      </c>
      <c r="M344" s="25">
        <f t="shared" si="55"/>
        <v>0</v>
      </c>
      <c r="N344" s="23">
        <f>SUM(N345:N349)</f>
        <v>0</v>
      </c>
      <c r="O344" s="25">
        <f t="shared" si="56"/>
        <v>0</v>
      </c>
      <c r="P344" s="76">
        <f t="shared" si="57"/>
        <v>0</v>
      </c>
    </row>
    <row r="345" spans="1:16" x14ac:dyDescent="0.25">
      <c r="A345" s="95">
        <v>319201061201</v>
      </c>
      <c r="B345" s="31" t="s">
        <v>547</v>
      </c>
      <c r="C345" s="73"/>
      <c r="D345" s="64"/>
      <c r="E345" s="64"/>
      <c r="F345" s="75">
        <f t="shared" si="51"/>
        <v>0</v>
      </c>
      <c r="G345" s="25">
        <f t="shared" si="52"/>
        <v>0</v>
      </c>
      <c r="H345" s="64"/>
      <c r="I345" s="76">
        <f t="shared" si="48"/>
        <v>0</v>
      </c>
      <c r="J345" s="64"/>
      <c r="K345" s="25">
        <f t="shared" si="53"/>
        <v>0</v>
      </c>
      <c r="L345" s="75">
        <f t="shared" si="54"/>
        <v>0</v>
      </c>
      <c r="M345" s="25">
        <f t="shared" si="55"/>
        <v>0</v>
      </c>
      <c r="N345" s="64"/>
      <c r="O345" s="25">
        <f t="shared" si="56"/>
        <v>0</v>
      </c>
      <c r="P345" s="76">
        <f t="shared" si="57"/>
        <v>0</v>
      </c>
    </row>
    <row r="346" spans="1:16" x14ac:dyDescent="0.25">
      <c r="A346" s="95">
        <v>319201061202</v>
      </c>
      <c r="B346" s="31" t="s">
        <v>380</v>
      </c>
      <c r="C346" s="73"/>
      <c r="D346" s="64"/>
      <c r="E346" s="64"/>
      <c r="F346" s="75">
        <f t="shared" si="51"/>
        <v>0</v>
      </c>
      <c r="G346" s="25">
        <f t="shared" si="52"/>
        <v>0</v>
      </c>
      <c r="H346" s="64"/>
      <c r="I346" s="76">
        <f t="shared" si="48"/>
        <v>0</v>
      </c>
      <c r="J346" s="64"/>
      <c r="K346" s="25">
        <f t="shared" si="53"/>
        <v>0</v>
      </c>
      <c r="L346" s="75">
        <f t="shared" si="54"/>
        <v>0</v>
      </c>
      <c r="M346" s="25">
        <f t="shared" si="55"/>
        <v>0</v>
      </c>
      <c r="N346" s="64"/>
      <c r="O346" s="25">
        <f t="shared" si="56"/>
        <v>0</v>
      </c>
      <c r="P346" s="76">
        <f t="shared" si="57"/>
        <v>0</v>
      </c>
    </row>
    <row r="347" spans="1:16" x14ac:dyDescent="0.25">
      <c r="A347" s="95">
        <v>319201061203</v>
      </c>
      <c r="B347" s="31" t="s">
        <v>544</v>
      </c>
      <c r="C347" s="73"/>
      <c r="D347" s="64"/>
      <c r="E347" s="64"/>
      <c r="F347" s="75">
        <f t="shared" si="51"/>
        <v>0</v>
      </c>
      <c r="G347" s="25">
        <f t="shared" si="52"/>
        <v>0</v>
      </c>
      <c r="H347" s="64"/>
      <c r="I347" s="76">
        <f t="shared" si="48"/>
        <v>0</v>
      </c>
      <c r="J347" s="64"/>
      <c r="K347" s="25">
        <f t="shared" si="53"/>
        <v>0</v>
      </c>
      <c r="L347" s="75">
        <f t="shared" si="54"/>
        <v>0</v>
      </c>
      <c r="M347" s="25">
        <f t="shared" si="55"/>
        <v>0</v>
      </c>
      <c r="N347" s="64"/>
      <c r="O347" s="25">
        <f t="shared" si="56"/>
        <v>0</v>
      </c>
      <c r="P347" s="76">
        <f t="shared" si="57"/>
        <v>0</v>
      </c>
    </row>
    <row r="348" spans="1:16" x14ac:dyDescent="0.25">
      <c r="A348" s="95">
        <v>319201061204</v>
      </c>
      <c r="B348" s="31" t="s">
        <v>68</v>
      </c>
      <c r="C348" s="73"/>
      <c r="D348" s="64"/>
      <c r="E348" s="64"/>
      <c r="F348" s="75">
        <f t="shared" si="51"/>
        <v>0</v>
      </c>
      <c r="G348" s="25">
        <f t="shared" si="52"/>
        <v>0</v>
      </c>
      <c r="H348" s="64"/>
      <c r="I348" s="76">
        <f t="shared" si="48"/>
        <v>0</v>
      </c>
      <c r="J348" s="64"/>
      <c r="K348" s="25">
        <f t="shared" si="53"/>
        <v>0</v>
      </c>
      <c r="L348" s="75">
        <f t="shared" si="54"/>
        <v>0</v>
      </c>
      <c r="M348" s="25">
        <f t="shared" si="55"/>
        <v>0</v>
      </c>
      <c r="N348" s="64"/>
      <c r="O348" s="25">
        <f t="shared" si="56"/>
        <v>0</v>
      </c>
      <c r="P348" s="76">
        <f t="shared" si="57"/>
        <v>0</v>
      </c>
    </row>
    <row r="349" spans="1:16" x14ac:dyDescent="0.25">
      <c r="A349" s="95">
        <v>319201061205</v>
      </c>
      <c r="B349" s="31" t="s">
        <v>414</v>
      </c>
      <c r="C349" s="73"/>
      <c r="D349" s="64"/>
      <c r="E349" s="64"/>
      <c r="F349" s="75">
        <f t="shared" si="51"/>
        <v>0</v>
      </c>
      <c r="G349" s="25">
        <f t="shared" si="52"/>
        <v>0</v>
      </c>
      <c r="H349" s="64"/>
      <c r="I349" s="76">
        <f t="shared" si="48"/>
        <v>0</v>
      </c>
      <c r="J349" s="64"/>
      <c r="K349" s="25">
        <f t="shared" si="53"/>
        <v>0</v>
      </c>
      <c r="L349" s="75">
        <f t="shared" si="54"/>
        <v>0</v>
      </c>
      <c r="M349" s="25">
        <f t="shared" si="55"/>
        <v>0</v>
      </c>
      <c r="N349" s="64"/>
      <c r="O349" s="25">
        <f t="shared" si="56"/>
        <v>0</v>
      </c>
      <c r="P349" s="76">
        <f t="shared" si="57"/>
        <v>0</v>
      </c>
    </row>
    <row r="350" spans="1:16" x14ac:dyDescent="0.25">
      <c r="A350" s="95">
        <v>3192010613</v>
      </c>
      <c r="B350" s="31" t="s">
        <v>1167</v>
      </c>
      <c r="C350" s="73"/>
      <c r="D350" s="23">
        <f>SUM(D351:D354)</f>
        <v>0</v>
      </c>
      <c r="E350" s="23">
        <f>SUM(E351:E354)</f>
        <v>0</v>
      </c>
      <c r="F350" s="75">
        <f t="shared" si="51"/>
        <v>0</v>
      </c>
      <c r="G350" s="25">
        <f t="shared" si="52"/>
        <v>0</v>
      </c>
      <c r="H350" s="23">
        <f>SUM(H351:H354)</f>
        <v>0</v>
      </c>
      <c r="I350" s="76">
        <f t="shared" si="48"/>
        <v>0</v>
      </c>
      <c r="J350" s="23">
        <f>SUM(J351:J354)</f>
        <v>0</v>
      </c>
      <c r="K350" s="25">
        <f t="shared" si="53"/>
        <v>0</v>
      </c>
      <c r="L350" s="75">
        <f t="shared" si="54"/>
        <v>0</v>
      </c>
      <c r="M350" s="25">
        <f t="shared" si="55"/>
        <v>0</v>
      </c>
      <c r="N350" s="23">
        <f>SUM(N351:N354)</f>
        <v>0</v>
      </c>
      <c r="O350" s="25">
        <f t="shared" si="56"/>
        <v>0</v>
      </c>
      <c r="P350" s="76">
        <f t="shared" si="57"/>
        <v>0</v>
      </c>
    </row>
    <row r="351" spans="1:16" x14ac:dyDescent="0.25">
      <c r="A351" s="95">
        <v>319201061301</v>
      </c>
      <c r="B351" s="31" t="s">
        <v>547</v>
      </c>
      <c r="C351" s="73"/>
      <c r="D351" s="64"/>
      <c r="E351" s="64"/>
      <c r="F351" s="75">
        <f t="shared" si="51"/>
        <v>0</v>
      </c>
      <c r="G351" s="25">
        <f t="shared" si="52"/>
        <v>0</v>
      </c>
      <c r="H351" s="64"/>
      <c r="I351" s="76">
        <f t="shared" si="48"/>
        <v>0</v>
      </c>
      <c r="J351" s="64"/>
      <c r="K351" s="25">
        <f t="shared" si="53"/>
        <v>0</v>
      </c>
      <c r="L351" s="75">
        <f t="shared" si="54"/>
        <v>0</v>
      </c>
      <c r="M351" s="25">
        <f t="shared" si="55"/>
        <v>0</v>
      </c>
      <c r="N351" s="64"/>
      <c r="O351" s="25">
        <f t="shared" si="56"/>
        <v>0</v>
      </c>
      <c r="P351" s="76">
        <f t="shared" si="57"/>
        <v>0</v>
      </c>
    </row>
    <row r="352" spans="1:16" x14ac:dyDescent="0.25">
      <c r="A352" s="95">
        <v>319201061302</v>
      </c>
      <c r="B352" s="31" t="s">
        <v>380</v>
      </c>
      <c r="C352" s="73"/>
      <c r="D352" s="64"/>
      <c r="E352" s="64"/>
      <c r="F352" s="75">
        <f t="shared" si="51"/>
        <v>0</v>
      </c>
      <c r="G352" s="25">
        <f t="shared" si="52"/>
        <v>0</v>
      </c>
      <c r="H352" s="64"/>
      <c r="I352" s="76">
        <f t="shared" si="48"/>
        <v>0</v>
      </c>
      <c r="J352" s="64"/>
      <c r="K352" s="25">
        <f t="shared" si="53"/>
        <v>0</v>
      </c>
      <c r="L352" s="75">
        <f t="shared" si="54"/>
        <v>0</v>
      </c>
      <c r="M352" s="25">
        <f t="shared" si="55"/>
        <v>0</v>
      </c>
      <c r="N352" s="64"/>
      <c r="O352" s="25">
        <f t="shared" si="56"/>
        <v>0</v>
      </c>
      <c r="P352" s="76">
        <f t="shared" si="57"/>
        <v>0</v>
      </c>
    </row>
    <row r="353" spans="1:16" x14ac:dyDescent="0.25">
      <c r="A353" s="95">
        <v>319201061303</v>
      </c>
      <c r="B353" s="31" t="s">
        <v>544</v>
      </c>
      <c r="C353" s="73"/>
      <c r="D353" s="64"/>
      <c r="E353" s="64"/>
      <c r="F353" s="75">
        <f t="shared" si="51"/>
        <v>0</v>
      </c>
      <c r="G353" s="25">
        <f t="shared" si="52"/>
        <v>0</v>
      </c>
      <c r="H353" s="64"/>
      <c r="I353" s="76">
        <f t="shared" si="48"/>
        <v>0</v>
      </c>
      <c r="J353" s="64"/>
      <c r="K353" s="25">
        <f t="shared" si="53"/>
        <v>0</v>
      </c>
      <c r="L353" s="75">
        <f t="shared" si="54"/>
        <v>0</v>
      </c>
      <c r="M353" s="25">
        <f t="shared" si="55"/>
        <v>0</v>
      </c>
      <c r="N353" s="64"/>
      <c r="O353" s="25">
        <f t="shared" si="56"/>
        <v>0</v>
      </c>
      <c r="P353" s="76">
        <f t="shared" si="57"/>
        <v>0</v>
      </c>
    </row>
    <row r="354" spans="1:16" x14ac:dyDescent="0.25">
      <c r="A354" s="95">
        <v>319201061304</v>
      </c>
      <c r="B354" s="31" t="s">
        <v>414</v>
      </c>
      <c r="C354" s="73"/>
      <c r="D354" s="64"/>
      <c r="E354" s="64"/>
      <c r="F354" s="75">
        <f t="shared" si="51"/>
        <v>0</v>
      </c>
      <c r="G354" s="25">
        <f t="shared" si="52"/>
        <v>0</v>
      </c>
      <c r="H354" s="64"/>
      <c r="I354" s="76">
        <f t="shared" si="48"/>
        <v>0</v>
      </c>
      <c r="J354" s="64"/>
      <c r="K354" s="25">
        <f t="shared" si="53"/>
        <v>0</v>
      </c>
      <c r="L354" s="75">
        <f t="shared" si="54"/>
        <v>0</v>
      </c>
      <c r="M354" s="25">
        <f t="shared" si="55"/>
        <v>0</v>
      </c>
      <c r="N354" s="64"/>
      <c r="O354" s="25">
        <f t="shared" si="56"/>
        <v>0</v>
      </c>
      <c r="P354" s="76">
        <f t="shared" si="57"/>
        <v>0</v>
      </c>
    </row>
    <row r="355" spans="1:16" x14ac:dyDescent="0.25">
      <c r="A355" s="95">
        <v>3192010614</v>
      </c>
      <c r="B355" s="31" t="s">
        <v>1168</v>
      </c>
      <c r="C355" s="73"/>
      <c r="D355" s="23">
        <f>SUM(D356:D361)</f>
        <v>0</v>
      </c>
      <c r="E355" s="23">
        <f>SUM(E356:E361)</f>
        <v>0</v>
      </c>
      <c r="F355" s="75">
        <f t="shared" si="51"/>
        <v>0</v>
      </c>
      <c r="G355" s="25">
        <f t="shared" si="52"/>
        <v>0</v>
      </c>
      <c r="H355" s="23">
        <f>SUM(H356:H361)</f>
        <v>0</v>
      </c>
      <c r="I355" s="76">
        <f t="shared" si="48"/>
        <v>0</v>
      </c>
      <c r="J355" s="23">
        <f>SUM(J356:J361)</f>
        <v>0</v>
      </c>
      <c r="K355" s="25">
        <f t="shared" si="53"/>
        <v>0</v>
      </c>
      <c r="L355" s="75">
        <f t="shared" si="54"/>
        <v>0</v>
      </c>
      <c r="M355" s="25">
        <f t="shared" si="55"/>
        <v>0</v>
      </c>
      <c r="N355" s="23">
        <f>SUM(N356:N361)</f>
        <v>0</v>
      </c>
      <c r="O355" s="25">
        <f t="shared" si="56"/>
        <v>0</v>
      </c>
      <c r="P355" s="76">
        <f t="shared" si="57"/>
        <v>0</v>
      </c>
    </row>
    <row r="356" spans="1:16" x14ac:dyDescent="0.25">
      <c r="A356" s="95">
        <v>319201061401</v>
      </c>
      <c r="B356" s="31" t="s">
        <v>547</v>
      </c>
      <c r="C356" s="73"/>
      <c r="D356" s="64"/>
      <c r="E356" s="64"/>
      <c r="F356" s="75">
        <f t="shared" si="51"/>
        <v>0</v>
      </c>
      <c r="G356" s="25">
        <f t="shared" si="52"/>
        <v>0</v>
      </c>
      <c r="H356" s="64"/>
      <c r="I356" s="76">
        <f t="shared" si="48"/>
        <v>0</v>
      </c>
      <c r="J356" s="64"/>
      <c r="K356" s="25">
        <f t="shared" si="53"/>
        <v>0</v>
      </c>
      <c r="L356" s="75">
        <f t="shared" si="54"/>
        <v>0</v>
      </c>
      <c r="M356" s="25">
        <f t="shared" si="55"/>
        <v>0</v>
      </c>
      <c r="N356" s="64"/>
      <c r="O356" s="25">
        <f t="shared" si="56"/>
        <v>0</v>
      </c>
      <c r="P356" s="76">
        <f t="shared" si="57"/>
        <v>0</v>
      </c>
    </row>
    <row r="357" spans="1:16" x14ac:dyDescent="0.25">
      <c r="A357" s="95">
        <v>319201061402</v>
      </c>
      <c r="B357" s="31" t="s">
        <v>380</v>
      </c>
      <c r="C357" s="73"/>
      <c r="D357" s="64"/>
      <c r="E357" s="64"/>
      <c r="F357" s="75">
        <f t="shared" si="51"/>
        <v>0</v>
      </c>
      <c r="G357" s="25">
        <f t="shared" si="52"/>
        <v>0</v>
      </c>
      <c r="H357" s="64"/>
      <c r="I357" s="76">
        <f t="shared" si="48"/>
        <v>0</v>
      </c>
      <c r="J357" s="64"/>
      <c r="K357" s="25">
        <f t="shared" si="53"/>
        <v>0</v>
      </c>
      <c r="L357" s="75">
        <f t="shared" si="54"/>
        <v>0</v>
      </c>
      <c r="M357" s="25">
        <f t="shared" si="55"/>
        <v>0</v>
      </c>
      <c r="N357" s="64"/>
      <c r="O357" s="25">
        <f t="shared" si="56"/>
        <v>0</v>
      </c>
      <c r="P357" s="76">
        <f t="shared" si="57"/>
        <v>0</v>
      </c>
    </row>
    <row r="358" spans="1:16" x14ac:dyDescent="0.25">
      <c r="A358" s="95">
        <v>319201061403</v>
      </c>
      <c r="B358" s="31" t="s">
        <v>544</v>
      </c>
      <c r="C358" s="73"/>
      <c r="D358" s="64"/>
      <c r="E358" s="64"/>
      <c r="F358" s="75">
        <f t="shared" si="51"/>
        <v>0</v>
      </c>
      <c r="G358" s="25">
        <f t="shared" si="52"/>
        <v>0</v>
      </c>
      <c r="H358" s="64"/>
      <c r="I358" s="76">
        <f t="shared" si="48"/>
        <v>0</v>
      </c>
      <c r="J358" s="64"/>
      <c r="K358" s="25">
        <f t="shared" si="53"/>
        <v>0</v>
      </c>
      <c r="L358" s="75">
        <f t="shared" si="54"/>
        <v>0</v>
      </c>
      <c r="M358" s="25">
        <f t="shared" si="55"/>
        <v>0</v>
      </c>
      <c r="N358" s="64"/>
      <c r="O358" s="25">
        <f t="shared" si="56"/>
        <v>0</v>
      </c>
      <c r="P358" s="76">
        <f t="shared" si="57"/>
        <v>0</v>
      </c>
    </row>
    <row r="359" spans="1:16" x14ac:dyDescent="0.25">
      <c r="A359" s="95">
        <v>319201061404</v>
      </c>
      <c r="B359" s="31" t="s">
        <v>68</v>
      </c>
      <c r="C359" s="73"/>
      <c r="D359" s="64"/>
      <c r="E359" s="64"/>
      <c r="F359" s="75">
        <f t="shared" si="51"/>
        <v>0</v>
      </c>
      <c r="G359" s="25">
        <f t="shared" si="52"/>
        <v>0</v>
      </c>
      <c r="H359" s="64"/>
      <c r="I359" s="76">
        <f t="shared" si="48"/>
        <v>0</v>
      </c>
      <c r="J359" s="64"/>
      <c r="K359" s="25">
        <f t="shared" si="53"/>
        <v>0</v>
      </c>
      <c r="L359" s="75">
        <f t="shared" si="54"/>
        <v>0</v>
      </c>
      <c r="M359" s="25">
        <f t="shared" si="55"/>
        <v>0</v>
      </c>
      <c r="N359" s="64"/>
      <c r="O359" s="25">
        <f t="shared" si="56"/>
        <v>0</v>
      </c>
      <c r="P359" s="76">
        <f t="shared" si="57"/>
        <v>0</v>
      </c>
    </row>
    <row r="360" spans="1:16" x14ac:dyDescent="0.25">
      <c r="A360" s="95">
        <v>319201061405</v>
      </c>
      <c r="B360" s="31" t="s">
        <v>414</v>
      </c>
      <c r="C360" s="73"/>
      <c r="D360" s="64"/>
      <c r="E360" s="64"/>
      <c r="F360" s="75">
        <f t="shared" si="51"/>
        <v>0</v>
      </c>
      <c r="G360" s="25">
        <f t="shared" si="52"/>
        <v>0</v>
      </c>
      <c r="H360" s="64"/>
      <c r="I360" s="76">
        <f t="shared" si="48"/>
        <v>0</v>
      </c>
      <c r="J360" s="64"/>
      <c r="K360" s="25">
        <f t="shared" si="53"/>
        <v>0</v>
      </c>
      <c r="L360" s="75">
        <f t="shared" si="54"/>
        <v>0</v>
      </c>
      <c r="M360" s="25">
        <f t="shared" si="55"/>
        <v>0</v>
      </c>
      <c r="N360" s="64"/>
      <c r="O360" s="25">
        <f t="shared" si="56"/>
        <v>0</v>
      </c>
      <c r="P360" s="76">
        <f t="shared" si="57"/>
        <v>0</v>
      </c>
    </row>
    <row r="361" spans="1:16" x14ac:dyDescent="0.25">
      <c r="A361" s="95">
        <v>319201061406</v>
      </c>
      <c r="B361" s="31" t="s">
        <v>1158</v>
      </c>
      <c r="C361" s="73"/>
      <c r="D361" s="64"/>
      <c r="E361" s="64"/>
      <c r="F361" s="75">
        <f t="shared" si="51"/>
        <v>0</v>
      </c>
      <c r="G361" s="25">
        <f t="shared" si="52"/>
        <v>0</v>
      </c>
      <c r="H361" s="64"/>
      <c r="I361" s="76">
        <f t="shared" si="48"/>
        <v>0</v>
      </c>
      <c r="J361" s="64"/>
      <c r="K361" s="25">
        <f t="shared" si="53"/>
        <v>0</v>
      </c>
      <c r="L361" s="75">
        <f t="shared" si="54"/>
        <v>0</v>
      </c>
      <c r="M361" s="25">
        <f t="shared" si="55"/>
        <v>0</v>
      </c>
      <c r="N361" s="64"/>
      <c r="O361" s="25">
        <f t="shared" si="56"/>
        <v>0</v>
      </c>
      <c r="P361" s="76">
        <f t="shared" si="57"/>
        <v>0</v>
      </c>
    </row>
    <row r="362" spans="1:16" x14ac:dyDescent="0.25">
      <c r="A362" s="95">
        <v>31920107</v>
      </c>
      <c r="B362" s="31" t="s">
        <v>549</v>
      </c>
      <c r="C362" s="73"/>
      <c r="D362" s="23">
        <f>SUM(D363:D364)</f>
        <v>15862000000</v>
      </c>
      <c r="E362" s="23">
        <f>SUM(E363:E364)</f>
        <v>0</v>
      </c>
      <c r="F362" s="75">
        <f t="shared" si="43"/>
        <v>15862000000</v>
      </c>
      <c r="G362" s="25">
        <f t="shared" si="47"/>
        <v>44.317893912651449</v>
      </c>
      <c r="H362" s="23">
        <f>SUM(H363:H364)</f>
        <v>0</v>
      </c>
      <c r="I362" s="76">
        <f t="shared" si="48"/>
        <v>15862000000</v>
      </c>
      <c r="J362" s="23">
        <f>SUM(J363:J364)</f>
        <v>1919875694</v>
      </c>
      <c r="K362" s="25">
        <f t="shared" si="44"/>
        <v>12.103616782246879</v>
      </c>
      <c r="L362" s="75">
        <f t="shared" si="49"/>
        <v>4978237392</v>
      </c>
      <c r="M362" s="25">
        <f t="shared" si="45"/>
        <v>31.384676535115368</v>
      </c>
      <c r="N362" s="23">
        <f>SUM(N363:N364)</f>
        <v>6898113086</v>
      </c>
      <c r="O362" s="25">
        <f t="shared" si="46"/>
        <v>43.488293317362249</v>
      </c>
      <c r="P362" s="76">
        <f t="shared" si="50"/>
        <v>8963886914</v>
      </c>
    </row>
    <row r="363" spans="1:16" x14ac:dyDescent="0.25">
      <c r="A363" s="95">
        <v>3192010701</v>
      </c>
      <c r="B363" s="31" t="s">
        <v>550</v>
      </c>
      <c r="C363" s="73"/>
      <c r="D363" s="64">
        <v>400000000</v>
      </c>
      <c r="E363" s="64"/>
      <c r="F363" s="75">
        <f t="shared" si="43"/>
        <v>400000000</v>
      </c>
      <c r="G363" s="25">
        <f t="shared" si="47"/>
        <v>1.1175865316517828</v>
      </c>
      <c r="H363" s="64"/>
      <c r="I363" s="76">
        <f t="shared" si="48"/>
        <v>400000000</v>
      </c>
      <c r="J363" s="64">
        <v>9665250</v>
      </c>
      <c r="K363" s="25">
        <f t="shared" si="44"/>
        <v>2.4163125000000001</v>
      </c>
      <c r="L363" s="75">
        <f t="shared" si="49"/>
        <v>139774000</v>
      </c>
      <c r="M363" s="25">
        <f t="shared" si="45"/>
        <v>34.9435</v>
      </c>
      <c r="N363" s="64">
        <v>149439250</v>
      </c>
      <c r="O363" s="25">
        <f t="shared" si="46"/>
        <v>37.359812500000004</v>
      </c>
      <c r="P363" s="76">
        <f t="shared" si="50"/>
        <v>250560750</v>
      </c>
    </row>
    <row r="364" spans="1:16" x14ac:dyDescent="0.25">
      <c r="A364" s="95">
        <v>3192010702</v>
      </c>
      <c r="B364" s="31" t="s">
        <v>551</v>
      </c>
      <c r="C364" s="73"/>
      <c r="D364" s="64">
        <v>15462000000</v>
      </c>
      <c r="E364" s="64"/>
      <c r="F364" s="75">
        <f t="shared" si="43"/>
        <v>15462000000</v>
      </c>
      <c r="G364" s="25">
        <f t="shared" si="47"/>
        <v>43.200307380999661</v>
      </c>
      <c r="H364" s="64"/>
      <c r="I364" s="76">
        <f t="shared" si="48"/>
        <v>15462000000</v>
      </c>
      <c r="J364" s="64">
        <v>1910210444</v>
      </c>
      <c r="K364" s="25">
        <f t="shared" si="44"/>
        <v>12.354226128573275</v>
      </c>
      <c r="L364" s="75">
        <f t="shared" si="49"/>
        <v>4838463392</v>
      </c>
      <c r="M364" s="25">
        <f t="shared" si="45"/>
        <v>31.292610218600441</v>
      </c>
      <c r="N364" s="64">
        <v>6748673836</v>
      </c>
      <c r="O364" s="25">
        <f t="shared" si="46"/>
        <v>43.646836347173718</v>
      </c>
      <c r="P364" s="76">
        <f t="shared" si="50"/>
        <v>8713326164</v>
      </c>
    </row>
    <row r="365" spans="1:16" x14ac:dyDescent="0.25">
      <c r="A365" s="95">
        <v>31920108</v>
      </c>
      <c r="B365" s="31" t="s">
        <v>552</v>
      </c>
      <c r="C365" s="73"/>
      <c r="D365" s="64"/>
      <c r="E365" s="64"/>
      <c r="F365" s="75">
        <f t="shared" si="43"/>
        <v>0</v>
      </c>
      <c r="G365" s="25">
        <f t="shared" si="47"/>
        <v>0</v>
      </c>
      <c r="H365" s="64"/>
      <c r="I365" s="76">
        <f t="shared" si="48"/>
        <v>0</v>
      </c>
      <c r="J365" s="64"/>
      <c r="K365" s="25">
        <f t="shared" si="44"/>
        <v>0</v>
      </c>
      <c r="L365" s="75">
        <f t="shared" si="49"/>
        <v>0</v>
      </c>
      <c r="M365" s="25">
        <f t="shared" si="45"/>
        <v>0</v>
      </c>
      <c r="N365" s="64"/>
      <c r="O365" s="25">
        <f t="shared" si="46"/>
        <v>0</v>
      </c>
      <c r="P365" s="76">
        <f t="shared" si="50"/>
        <v>0</v>
      </c>
    </row>
    <row r="366" spans="1:16" x14ac:dyDescent="0.25">
      <c r="A366" s="95">
        <v>31920109</v>
      </c>
      <c r="B366" s="31" t="s">
        <v>553</v>
      </c>
      <c r="C366" s="73"/>
      <c r="D366" s="64"/>
      <c r="E366" s="64"/>
      <c r="F366" s="75">
        <f t="shared" si="43"/>
        <v>0</v>
      </c>
      <c r="G366" s="25">
        <f t="shared" si="47"/>
        <v>0</v>
      </c>
      <c r="H366" s="64"/>
      <c r="I366" s="76">
        <f t="shared" si="48"/>
        <v>0</v>
      </c>
      <c r="J366" s="64"/>
      <c r="K366" s="25">
        <f t="shared" si="44"/>
        <v>0</v>
      </c>
      <c r="L366" s="75">
        <f t="shared" si="49"/>
        <v>0</v>
      </c>
      <c r="M366" s="25">
        <f t="shared" si="45"/>
        <v>0</v>
      </c>
      <c r="N366" s="64"/>
      <c r="O366" s="25">
        <f t="shared" si="46"/>
        <v>0</v>
      </c>
      <c r="P366" s="76">
        <f t="shared" si="50"/>
        <v>0</v>
      </c>
    </row>
    <row r="367" spans="1:16" x14ac:dyDescent="0.25">
      <c r="A367" s="95">
        <v>31920110</v>
      </c>
      <c r="B367" s="31" t="s">
        <v>554</v>
      </c>
      <c r="C367" s="73"/>
      <c r="D367" s="64"/>
      <c r="E367" s="64"/>
      <c r="F367" s="75">
        <f t="shared" si="43"/>
        <v>0</v>
      </c>
      <c r="G367" s="25">
        <f t="shared" si="47"/>
        <v>0</v>
      </c>
      <c r="H367" s="64"/>
      <c r="I367" s="76">
        <f t="shared" si="48"/>
        <v>0</v>
      </c>
      <c r="J367" s="64"/>
      <c r="K367" s="25">
        <f t="shared" si="44"/>
        <v>0</v>
      </c>
      <c r="L367" s="75">
        <f t="shared" si="49"/>
        <v>0</v>
      </c>
      <c r="M367" s="25">
        <f t="shared" si="45"/>
        <v>0</v>
      </c>
      <c r="N367" s="64"/>
      <c r="O367" s="25">
        <f t="shared" si="46"/>
        <v>0</v>
      </c>
      <c r="P367" s="76">
        <f t="shared" si="50"/>
        <v>0</v>
      </c>
    </row>
    <row r="368" spans="1:16" x14ac:dyDescent="0.25">
      <c r="A368" s="95">
        <v>31920111</v>
      </c>
      <c r="B368" s="31" t="s">
        <v>555</v>
      </c>
      <c r="C368" s="73"/>
      <c r="D368" s="64"/>
      <c r="E368" s="64"/>
      <c r="F368" s="75">
        <f t="shared" si="43"/>
        <v>0</v>
      </c>
      <c r="G368" s="25">
        <f t="shared" si="47"/>
        <v>0</v>
      </c>
      <c r="H368" s="64"/>
      <c r="I368" s="76">
        <f t="shared" si="48"/>
        <v>0</v>
      </c>
      <c r="J368" s="64"/>
      <c r="K368" s="25">
        <f t="shared" si="44"/>
        <v>0</v>
      </c>
      <c r="L368" s="75">
        <f t="shared" si="49"/>
        <v>0</v>
      </c>
      <c r="M368" s="25">
        <f t="shared" si="45"/>
        <v>0</v>
      </c>
      <c r="N368" s="64"/>
      <c r="O368" s="25">
        <f t="shared" si="46"/>
        <v>0</v>
      </c>
      <c r="P368" s="76">
        <f t="shared" si="50"/>
        <v>0</v>
      </c>
    </row>
    <row r="369" spans="1:16" x14ac:dyDescent="0.25">
      <c r="A369" s="95">
        <v>31920112</v>
      </c>
      <c r="B369" s="31" t="s">
        <v>556</v>
      </c>
      <c r="C369" s="73"/>
      <c r="D369" s="64"/>
      <c r="E369" s="64"/>
      <c r="F369" s="75">
        <f t="shared" si="43"/>
        <v>0</v>
      </c>
      <c r="G369" s="25">
        <f t="shared" si="47"/>
        <v>0</v>
      </c>
      <c r="H369" s="64"/>
      <c r="I369" s="76">
        <f t="shared" si="48"/>
        <v>0</v>
      </c>
      <c r="J369" s="64"/>
      <c r="K369" s="25">
        <f t="shared" si="44"/>
        <v>0</v>
      </c>
      <c r="L369" s="75">
        <f t="shared" si="49"/>
        <v>0</v>
      </c>
      <c r="M369" s="25">
        <f t="shared" si="45"/>
        <v>0</v>
      </c>
      <c r="N369" s="64"/>
      <c r="O369" s="25">
        <f t="shared" si="46"/>
        <v>0</v>
      </c>
      <c r="P369" s="76">
        <f t="shared" si="50"/>
        <v>0</v>
      </c>
    </row>
    <row r="370" spans="1:16" x14ac:dyDescent="0.25">
      <c r="A370" s="95">
        <v>31920113</v>
      </c>
      <c r="B370" s="31" t="s">
        <v>557</v>
      </c>
      <c r="C370" s="73"/>
      <c r="D370" s="64"/>
      <c r="E370" s="64"/>
      <c r="F370" s="75">
        <f t="shared" si="43"/>
        <v>0</v>
      </c>
      <c r="G370" s="25">
        <f t="shared" si="47"/>
        <v>0</v>
      </c>
      <c r="H370" s="64"/>
      <c r="I370" s="76">
        <f t="shared" si="48"/>
        <v>0</v>
      </c>
      <c r="J370" s="64"/>
      <c r="K370" s="25">
        <f t="shared" si="44"/>
        <v>0</v>
      </c>
      <c r="L370" s="75">
        <f t="shared" si="49"/>
        <v>0</v>
      </c>
      <c r="M370" s="25">
        <f t="shared" si="45"/>
        <v>0</v>
      </c>
      <c r="N370" s="64"/>
      <c r="O370" s="25">
        <f t="shared" si="46"/>
        <v>0</v>
      </c>
      <c r="P370" s="76">
        <f t="shared" si="50"/>
        <v>0</v>
      </c>
    </row>
    <row r="371" spans="1:16" x14ac:dyDescent="0.25">
      <c r="A371" s="95">
        <v>31920114</v>
      </c>
      <c r="B371" s="31" t="s">
        <v>558</v>
      </c>
      <c r="C371" s="73"/>
      <c r="D371" s="23">
        <f>SUM(D372:D373)</f>
        <v>688656000</v>
      </c>
      <c r="E371" s="23">
        <f>SUM(E372:E373)</f>
        <v>0</v>
      </c>
      <c r="F371" s="75">
        <f t="shared" si="43"/>
        <v>688656000</v>
      </c>
      <c r="G371" s="25">
        <f t="shared" si="47"/>
        <v>1.9240816763529753</v>
      </c>
      <c r="H371" s="23">
        <f>SUM(H372:H373)</f>
        <v>0</v>
      </c>
      <c r="I371" s="76">
        <f t="shared" si="48"/>
        <v>688656000</v>
      </c>
      <c r="J371" s="23">
        <f>SUM(J372:J373)</f>
        <v>10301200</v>
      </c>
      <c r="K371" s="25">
        <f t="shared" si="44"/>
        <v>1.4958411746938964</v>
      </c>
      <c r="L371" s="75">
        <f t="shared" si="49"/>
        <v>110427041</v>
      </c>
      <c r="M371" s="25">
        <f t="shared" si="45"/>
        <v>16.035152674194372</v>
      </c>
      <c r="N371" s="23">
        <f>SUM(N372:N373)</f>
        <v>120728241</v>
      </c>
      <c r="O371" s="25">
        <f t="shared" si="46"/>
        <v>17.530993848888269</v>
      </c>
      <c r="P371" s="76">
        <f t="shared" si="50"/>
        <v>567927759</v>
      </c>
    </row>
    <row r="372" spans="1:16" x14ac:dyDescent="0.25">
      <c r="A372" s="95">
        <v>3192011401</v>
      </c>
      <c r="B372" s="31" t="s">
        <v>559</v>
      </c>
      <c r="C372" s="73"/>
      <c r="D372" s="64">
        <v>668656000</v>
      </c>
      <c r="E372" s="64"/>
      <c r="F372" s="75">
        <f t="shared" si="43"/>
        <v>668656000</v>
      </c>
      <c r="G372" s="25">
        <f t="shared" si="47"/>
        <v>1.8682023497703864</v>
      </c>
      <c r="H372" s="64"/>
      <c r="I372" s="76">
        <f t="shared" si="48"/>
        <v>668656000</v>
      </c>
      <c r="J372" s="64">
        <v>10301200</v>
      </c>
      <c r="K372" s="25">
        <f t="shared" si="44"/>
        <v>1.5405829006245364</v>
      </c>
      <c r="L372" s="75">
        <f t="shared" si="49"/>
        <v>110427041</v>
      </c>
      <c r="M372" s="25">
        <f t="shared" si="45"/>
        <v>16.514776058242205</v>
      </c>
      <c r="N372" s="64">
        <v>120728241</v>
      </c>
      <c r="O372" s="25">
        <f t="shared" si="46"/>
        <v>18.055358958866741</v>
      </c>
      <c r="P372" s="76">
        <f t="shared" si="50"/>
        <v>547927759</v>
      </c>
    </row>
    <row r="373" spans="1:16" x14ac:dyDescent="0.25">
      <c r="A373" s="95">
        <v>3192011403</v>
      </c>
      <c r="B373" s="31" t="s">
        <v>560</v>
      </c>
      <c r="C373" s="73"/>
      <c r="D373" s="64">
        <v>20000000</v>
      </c>
      <c r="E373" s="64"/>
      <c r="F373" s="75">
        <f t="shared" si="43"/>
        <v>20000000</v>
      </c>
      <c r="G373" s="25">
        <f t="shared" si="47"/>
        <v>5.5879326582589137E-2</v>
      </c>
      <c r="H373" s="64"/>
      <c r="I373" s="76">
        <f t="shared" si="48"/>
        <v>20000000</v>
      </c>
      <c r="J373" s="64"/>
      <c r="K373" s="25">
        <f t="shared" si="44"/>
        <v>0</v>
      </c>
      <c r="L373" s="75">
        <f t="shared" si="49"/>
        <v>0</v>
      </c>
      <c r="M373" s="25">
        <f t="shared" si="45"/>
        <v>0</v>
      </c>
      <c r="N373" s="64"/>
      <c r="O373" s="25">
        <f t="shared" si="46"/>
        <v>0</v>
      </c>
      <c r="P373" s="76">
        <f t="shared" si="50"/>
        <v>20000000</v>
      </c>
    </row>
    <row r="374" spans="1:16" x14ac:dyDescent="0.25">
      <c r="A374" s="96">
        <v>3193</v>
      </c>
      <c r="B374" s="67" t="s">
        <v>561</v>
      </c>
      <c r="C374" s="68"/>
      <c r="D374" s="64">
        <v>1500000000</v>
      </c>
      <c r="E374" s="64"/>
      <c r="F374" s="75">
        <f t="shared" si="43"/>
        <v>1500000000</v>
      </c>
      <c r="G374" s="20">
        <f t="shared" si="47"/>
        <v>4.1909494936941858</v>
      </c>
      <c r="H374" s="64"/>
      <c r="I374" s="76">
        <f t="shared" si="48"/>
        <v>1500000000</v>
      </c>
      <c r="J374" s="64">
        <v>910692479</v>
      </c>
      <c r="K374" s="25">
        <f t="shared" si="44"/>
        <v>60.712831933333334</v>
      </c>
      <c r="L374" s="75">
        <f t="shared" si="49"/>
        <v>559017482</v>
      </c>
      <c r="M374" s="25">
        <f t="shared" si="45"/>
        <v>37.267832133333336</v>
      </c>
      <c r="N374" s="64">
        <v>1469709961</v>
      </c>
      <c r="O374" s="25">
        <f t="shared" si="46"/>
        <v>97.980664066666662</v>
      </c>
      <c r="P374" s="76">
        <f t="shared" si="50"/>
        <v>30290039</v>
      </c>
    </row>
    <row r="375" spans="1:16" hidden="1" x14ac:dyDescent="0.25">
      <c r="A375" s="66">
        <v>32</v>
      </c>
      <c r="B375" s="26" t="s">
        <v>562</v>
      </c>
      <c r="C375" s="68"/>
      <c r="D375" s="69">
        <f>SUM(D376+D380+D384+D386+D392)+D393+D394</f>
        <v>0</v>
      </c>
      <c r="E375" s="69">
        <f>SUM(E376+E380+E384+E386+E392)+E393+E394</f>
        <v>0</v>
      </c>
      <c r="F375" s="70">
        <f t="shared" si="43"/>
        <v>0</v>
      </c>
      <c r="G375" s="20">
        <f t="shared" si="47"/>
        <v>0</v>
      </c>
      <c r="H375" s="69">
        <f>SUM(H376+H380+H384+H386+H392)+H393+H394</f>
        <v>0</v>
      </c>
      <c r="I375" s="71">
        <f t="shared" si="48"/>
        <v>0</v>
      </c>
      <c r="J375" s="69">
        <f>SUM(J376+J380+J384+J386+J392)+J393+J394</f>
        <v>0</v>
      </c>
      <c r="K375" s="20">
        <f t="shared" si="44"/>
        <v>0</v>
      </c>
      <c r="L375" s="70">
        <f t="shared" si="49"/>
        <v>0</v>
      </c>
      <c r="M375" s="20">
        <f t="shared" si="45"/>
        <v>0</v>
      </c>
      <c r="N375" s="69">
        <f>SUM(N376+N380+N384+N386+N392)+N393+N394</f>
        <v>0</v>
      </c>
      <c r="O375" s="20">
        <f t="shared" si="46"/>
        <v>0</v>
      </c>
      <c r="P375" s="71">
        <f t="shared" si="50"/>
        <v>0</v>
      </c>
    </row>
    <row r="376" spans="1:16" hidden="1" x14ac:dyDescent="0.25">
      <c r="A376" s="72">
        <v>321</v>
      </c>
      <c r="B376" s="27" t="s">
        <v>563</v>
      </c>
      <c r="C376" s="73"/>
      <c r="D376" s="74">
        <f>SUM(D377:D379)</f>
        <v>0</v>
      </c>
      <c r="E376" s="74">
        <f>SUM(E377:E379)</f>
        <v>0</v>
      </c>
      <c r="F376" s="75">
        <f t="shared" si="43"/>
        <v>0</v>
      </c>
      <c r="G376" s="25">
        <f t="shared" si="47"/>
        <v>0</v>
      </c>
      <c r="H376" s="74">
        <f>SUM(H377:H379)</f>
        <v>0</v>
      </c>
      <c r="I376" s="76">
        <f t="shared" si="48"/>
        <v>0</v>
      </c>
      <c r="J376" s="74">
        <f>SUM(J377:J379)</f>
        <v>0</v>
      </c>
      <c r="K376" s="25">
        <f t="shared" si="44"/>
        <v>0</v>
      </c>
      <c r="L376" s="75">
        <f t="shared" si="49"/>
        <v>0</v>
      </c>
      <c r="M376" s="25">
        <f t="shared" si="45"/>
        <v>0</v>
      </c>
      <c r="N376" s="74">
        <f>SUM(N377:N379)</f>
        <v>0</v>
      </c>
      <c r="O376" s="25">
        <f t="shared" si="46"/>
        <v>0</v>
      </c>
      <c r="P376" s="76">
        <f t="shared" si="50"/>
        <v>0</v>
      </c>
    </row>
    <row r="377" spans="1:16" hidden="1" x14ac:dyDescent="0.25">
      <c r="A377" s="72">
        <v>32101</v>
      </c>
      <c r="B377" s="28" t="s">
        <v>564</v>
      </c>
      <c r="C377" s="73"/>
      <c r="D377" s="64"/>
      <c r="E377" s="64"/>
      <c r="F377" s="75">
        <f t="shared" si="43"/>
        <v>0</v>
      </c>
      <c r="G377" s="25">
        <f t="shared" si="47"/>
        <v>0</v>
      </c>
      <c r="H377" s="64"/>
      <c r="I377" s="76">
        <f t="shared" si="48"/>
        <v>0</v>
      </c>
      <c r="J377" s="64"/>
      <c r="K377" s="25">
        <f t="shared" si="44"/>
        <v>0</v>
      </c>
      <c r="L377" s="75">
        <f t="shared" si="49"/>
        <v>0</v>
      </c>
      <c r="M377" s="25">
        <f t="shared" si="45"/>
        <v>0</v>
      </c>
      <c r="N377" s="64"/>
      <c r="O377" s="25">
        <f t="shared" si="46"/>
        <v>0</v>
      </c>
      <c r="P377" s="76">
        <f t="shared" si="50"/>
        <v>0</v>
      </c>
    </row>
    <row r="378" spans="1:16" hidden="1" x14ac:dyDescent="0.25">
      <c r="A378" s="72">
        <v>32102</v>
      </c>
      <c r="B378" s="28" t="s">
        <v>565</v>
      </c>
      <c r="C378" s="73"/>
      <c r="D378" s="64"/>
      <c r="E378" s="64"/>
      <c r="F378" s="75">
        <f t="shared" si="43"/>
        <v>0</v>
      </c>
      <c r="G378" s="25">
        <f t="shared" si="47"/>
        <v>0</v>
      </c>
      <c r="H378" s="64"/>
      <c r="I378" s="76">
        <f t="shared" si="48"/>
        <v>0</v>
      </c>
      <c r="J378" s="64"/>
      <c r="K378" s="25">
        <f t="shared" si="44"/>
        <v>0</v>
      </c>
      <c r="L378" s="75">
        <f t="shared" si="49"/>
        <v>0</v>
      </c>
      <c r="M378" s="25">
        <f t="shared" si="45"/>
        <v>0</v>
      </c>
      <c r="N378" s="64"/>
      <c r="O378" s="25">
        <f t="shared" si="46"/>
        <v>0</v>
      </c>
      <c r="P378" s="76">
        <f t="shared" si="50"/>
        <v>0</v>
      </c>
    </row>
    <row r="379" spans="1:16" hidden="1" x14ac:dyDescent="0.25">
      <c r="A379" s="72">
        <v>32103</v>
      </c>
      <c r="B379" s="28" t="s">
        <v>566</v>
      </c>
      <c r="C379" s="73"/>
      <c r="D379" s="64"/>
      <c r="E379" s="64"/>
      <c r="F379" s="75">
        <f t="shared" si="43"/>
        <v>0</v>
      </c>
      <c r="G379" s="25">
        <f t="shared" si="47"/>
        <v>0</v>
      </c>
      <c r="H379" s="64"/>
      <c r="I379" s="76">
        <f t="shared" si="48"/>
        <v>0</v>
      </c>
      <c r="J379" s="64"/>
      <c r="K379" s="25">
        <f t="shared" si="44"/>
        <v>0</v>
      </c>
      <c r="L379" s="75">
        <f t="shared" si="49"/>
        <v>0</v>
      </c>
      <c r="M379" s="25">
        <f t="shared" si="45"/>
        <v>0</v>
      </c>
      <c r="N379" s="64"/>
      <c r="O379" s="25">
        <f t="shared" si="46"/>
        <v>0</v>
      </c>
      <c r="P379" s="76">
        <f t="shared" si="50"/>
        <v>0</v>
      </c>
    </row>
    <row r="380" spans="1:16" hidden="1" x14ac:dyDescent="0.25">
      <c r="A380" s="72">
        <v>322</v>
      </c>
      <c r="B380" s="27" t="s">
        <v>567</v>
      </c>
      <c r="C380" s="73"/>
      <c r="D380" s="74">
        <f>SUM(D381:D383)</f>
        <v>0</v>
      </c>
      <c r="E380" s="74">
        <f>SUM(E381:E383)</f>
        <v>0</v>
      </c>
      <c r="F380" s="75">
        <f t="shared" si="43"/>
        <v>0</v>
      </c>
      <c r="G380" s="25">
        <f t="shared" si="47"/>
        <v>0</v>
      </c>
      <c r="H380" s="74">
        <f>SUM(H381:H383)</f>
        <v>0</v>
      </c>
      <c r="I380" s="76">
        <f t="shared" si="48"/>
        <v>0</v>
      </c>
      <c r="J380" s="74">
        <f>SUM(J381:J383)</f>
        <v>0</v>
      </c>
      <c r="K380" s="25">
        <f t="shared" si="44"/>
        <v>0</v>
      </c>
      <c r="L380" s="75">
        <f t="shared" si="49"/>
        <v>0</v>
      </c>
      <c r="M380" s="25">
        <f t="shared" si="45"/>
        <v>0</v>
      </c>
      <c r="N380" s="74">
        <f>SUM(N381:N383)</f>
        <v>0</v>
      </c>
      <c r="O380" s="25">
        <f t="shared" si="46"/>
        <v>0</v>
      </c>
      <c r="P380" s="76">
        <f t="shared" si="50"/>
        <v>0</v>
      </c>
    </row>
    <row r="381" spans="1:16" hidden="1" x14ac:dyDescent="0.25">
      <c r="A381" s="72">
        <v>32201</v>
      </c>
      <c r="B381" s="28" t="s">
        <v>564</v>
      </c>
      <c r="C381" s="73"/>
      <c r="D381" s="64"/>
      <c r="E381" s="64"/>
      <c r="F381" s="75">
        <f t="shared" si="43"/>
        <v>0</v>
      </c>
      <c r="G381" s="25">
        <f t="shared" si="47"/>
        <v>0</v>
      </c>
      <c r="H381" s="64"/>
      <c r="I381" s="76">
        <f t="shared" si="48"/>
        <v>0</v>
      </c>
      <c r="J381" s="64"/>
      <c r="K381" s="25">
        <f t="shared" si="44"/>
        <v>0</v>
      </c>
      <c r="L381" s="75">
        <f t="shared" si="49"/>
        <v>0</v>
      </c>
      <c r="M381" s="25">
        <f t="shared" si="45"/>
        <v>0</v>
      </c>
      <c r="N381" s="64"/>
      <c r="O381" s="25">
        <f t="shared" si="46"/>
        <v>0</v>
      </c>
      <c r="P381" s="76">
        <f t="shared" si="50"/>
        <v>0</v>
      </c>
    </row>
    <row r="382" spans="1:16" hidden="1" x14ac:dyDescent="0.25">
      <c r="A382" s="72">
        <v>32202</v>
      </c>
      <c r="B382" s="28" t="s">
        <v>565</v>
      </c>
      <c r="C382" s="73"/>
      <c r="D382" s="64"/>
      <c r="E382" s="64"/>
      <c r="F382" s="75">
        <f t="shared" si="43"/>
        <v>0</v>
      </c>
      <c r="G382" s="25">
        <f t="shared" si="47"/>
        <v>0</v>
      </c>
      <c r="H382" s="64"/>
      <c r="I382" s="76">
        <f t="shared" si="48"/>
        <v>0</v>
      </c>
      <c r="J382" s="64"/>
      <c r="K382" s="25">
        <f t="shared" si="44"/>
        <v>0</v>
      </c>
      <c r="L382" s="75">
        <f t="shared" si="49"/>
        <v>0</v>
      </c>
      <c r="M382" s="25">
        <f t="shared" si="45"/>
        <v>0</v>
      </c>
      <c r="N382" s="64"/>
      <c r="O382" s="25">
        <f t="shared" si="46"/>
        <v>0</v>
      </c>
      <c r="P382" s="76">
        <f t="shared" si="50"/>
        <v>0</v>
      </c>
    </row>
    <row r="383" spans="1:16" hidden="1" x14ac:dyDescent="0.25">
      <c r="A383" s="72">
        <v>32203</v>
      </c>
      <c r="B383" s="28" t="s">
        <v>566</v>
      </c>
      <c r="C383" s="73"/>
      <c r="D383" s="64"/>
      <c r="E383" s="64"/>
      <c r="F383" s="75">
        <f t="shared" si="43"/>
        <v>0</v>
      </c>
      <c r="G383" s="25">
        <f t="shared" si="47"/>
        <v>0</v>
      </c>
      <c r="H383" s="64"/>
      <c r="I383" s="76">
        <f t="shared" si="48"/>
        <v>0</v>
      </c>
      <c r="J383" s="64"/>
      <c r="K383" s="25">
        <f t="shared" si="44"/>
        <v>0</v>
      </c>
      <c r="L383" s="75">
        <f t="shared" si="49"/>
        <v>0</v>
      </c>
      <c r="M383" s="25">
        <f t="shared" si="45"/>
        <v>0</v>
      </c>
      <c r="N383" s="64"/>
      <c r="O383" s="25">
        <f t="shared" si="46"/>
        <v>0</v>
      </c>
      <c r="P383" s="76">
        <f t="shared" si="50"/>
        <v>0</v>
      </c>
    </row>
    <row r="384" spans="1:16" hidden="1" x14ac:dyDescent="0.25">
      <c r="A384" s="72">
        <v>323</v>
      </c>
      <c r="B384" s="28" t="s">
        <v>568</v>
      </c>
      <c r="C384" s="73"/>
      <c r="D384" s="64">
        <f>SUM(D385)</f>
        <v>0</v>
      </c>
      <c r="E384" s="64">
        <f>SUM(E385)</f>
        <v>0</v>
      </c>
      <c r="F384" s="75">
        <f t="shared" ref="F384:F385" si="58">SUM(D384+E384)</f>
        <v>0</v>
      </c>
      <c r="G384" s="25">
        <f t="shared" si="47"/>
        <v>0</v>
      </c>
      <c r="H384" s="64">
        <f>SUM(H385)</f>
        <v>0</v>
      </c>
      <c r="I384" s="76">
        <f t="shared" si="48"/>
        <v>0</v>
      </c>
      <c r="J384" s="64">
        <f>SUM(J385)</f>
        <v>0</v>
      </c>
      <c r="K384" s="25">
        <f t="shared" si="44"/>
        <v>0</v>
      </c>
      <c r="L384" s="75">
        <f t="shared" ref="L384:L385" si="59">SUM(N384-J384)</f>
        <v>0</v>
      </c>
      <c r="M384" s="25">
        <f t="shared" si="45"/>
        <v>0</v>
      </c>
      <c r="N384" s="64">
        <f>SUM(N385)</f>
        <v>0</v>
      </c>
      <c r="O384" s="25">
        <f t="shared" si="46"/>
        <v>0</v>
      </c>
      <c r="P384" s="76">
        <f t="shared" ref="P384:P385" si="60">SUM(F384-N384)</f>
        <v>0</v>
      </c>
    </row>
    <row r="385" spans="1:16" hidden="1" x14ac:dyDescent="0.25">
      <c r="A385" s="72">
        <v>32301</v>
      </c>
      <c r="B385" s="31" t="s">
        <v>569</v>
      </c>
      <c r="C385" s="73"/>
      <c r="D385" s="64"/>
      <c r="E385" s="64"/>
      <c r="F385" s="75">
        <f t="shared" si="58"/>
        <v>0</v>
      </c>
      <c r="G385" s="25">
        <f t="shared" si="47"/>
        <v>0</v>
      </c>
      <c r="H385" s="64"/>
      <c r="I385" s="76">
        <f t="shared" si="48"/>
        <v>0</v>
      </c>
      <c r="J385" s="64"/>
      <c r="K385" s="25">
        <f t="shared" si="44"/>
        <v>0</v>
      </c>
      <c r="L385" s="75">
        <f t="shared" si="59"/>
        <v>0</v>
      </c>
      <c r="M385" s="25">
        <f t="shared" si="45"/>
        <v>0</v>
      </c>
      <c r="N385" s="64"/>
      <c r="O385" s="25">
        <f t="shared" si="46"/>
        <v>0</v>
      </c>
      <c r="P385" s="76">
        <f t="shared" si="60"/>
        <v>0</v>
      </c>
    </row>
    <row r="386" spans="1:16" hidden="1" x14ac:dyDescent="0.25">
      <c r="A386" s="97">
        <v>325</v>
      </c>
      <c r="B386" s="98" t="s">
        <v>570</v>
      </c>
      <c r="C386" s="68"/>
      <c r="D386" s="69">
        <f>SUM(D387+D390)</f>
        <v>0</v>
      </c>
      <c r="E386" s="69">
        <f>SUM(E387+E390)</f>
        <v>0</v>
      </c>
      <c r="F386" s="75">
        <f t="shared" si="43"/>
        <v>0</v>
      </c>
      <c r="G386" s="20">
        <f t="shared" si="47"/>
        <v>0</v>
      </c>
      <c r="H386" s="69">
        <f>SUM(H387+H390)</f>
        <v>0</v>
      </c>
      <c r="I386" s="76">
        <f t="shared" si="48"/>
        <v>0</v>
      </c>
      <c r="J386" s="69">
        <f>SUM(J387+J390)</f>
        <v>0</v>
      </c>
      <c r="K386" s="25">
        <f t="shared" si="44"/>
        <v>0</v>
      </c>
      <c r="L386" s="75">
        <f t="shared" si="49"/>
        <v>0</v>
      </c>
      <c r="M386" s="25">
        <f t="shared" si="45"/>
        <v>0</v>
      </c>
      <c r="N386" s="69">
        <f>SUM(N387+N390)</f>
        <v>0</v>
      </c>
      <c r="O386" s="25">
        <f t="shared" si="46"/>
        <v>0</v>
      </c>
      <c r="P386" s="76">
        <f t="shared" si="50"/>
        <v>0</v>
      </c>
    </row>
    <row r="387" spans="1:16" hidden="1" x14ac:dyDescent="0.25">
      <c r="A387" s="72">
        <v>32501</v>
      </c>
      <c r="B387" s="28" t="s">
        <v>421</v>
      </c>
      <c r="C387" s="73"/>
      <c r="D387" s="74">
        <f>SUM(D388)</f>
        <v>0</v>
      </c>
      <c r="E387" s="74">
        <f>SUM(E388)</f>
        <v>0</v>
      </c>
      <c r="F387" s="75">
        <f t="shared" si="43"/>
        <v>0</v>
      </c>
      <c r="G387" s="25">
        <f t="shared" si="47"/>
        <v>0</v>
      </c>
      <c r="H387" s="74">
        <f>SUM(H388)</f>
        <v>0</v>
      </c>
      <c r="I387" s="76">
        <f t="shared" si="48"/>
        <v>0</v>
      </c>
      <c r="J387" s="74">
        <f>SUM(J388)</f>
        <v>0</v>
      </c>
      <c r="K387" s="25">
        <f t="shared" si="44"/>
        <v>0</v>
      </c>
      <c r="L387" s="75">
        <f t="shared" si="49"/>
        <v>0</v>
      </c>
      <c r="M387" s="25">
        <f t="shared" si="45"/>
        <v>0</v>
      </c>
      <c r="N387" s="74">
        <f>SUM(N388)</f>
        <v>0</v>
      </c>
      <c r="O387" s="25">
        <f t="shared" si="46"/>
        <v>0</v>
      </c>
      <c r="P387" s="76">
        <f t="shared" si="50"/>
        <v>0</v>
      </c>
    </row>
    <row r="388" spans="1:16" hidden="1" x14ac:dyDescent="0.25">
      <c r="A388" s="72">
        <v>3250105</v>
      </c>
      <c r="B388" s="31" t="s">
        <v>571</v>
      </c>
      <c r="C388" s="73"/>
      <c r="D388" s="74">
        <f>SUM(D389)</f>
        <v>0</v>
      </c>
      <c r="E388" s="74">
        <f>SUM(E389)</f>
        <v>0</v>
      </c>
      <c r="F388" s="75">
        <f t="shared" si="43"/>
        <v>0</v>
      </c>
      <c r="G388" s="25">
        <f t="shared" si="47"/>
        <v>0</v>
      </c>
      <c r="H388" s="74">
        <f>SUM(H389)</f>
        <v>0</v>
      </c>
      <c r="I388" s="76">
        <f t="shared" si="48"/>
        <v>0</v>
      </c>
      <c r="J388" s="74">
        <f>SUM(J389)</f>
        <v>0</v>
      </c>
      <c r="K388" s="25">
        <f t="shared" si="44"/>
        <v>0</v>
      </c>
      <c r="L388" s="75">
        <f t="shared" si="49"/>
        <v>0</v>
      </c>
      <c r="M388" s="25">
        <f t="shared" si="45"/>
        <v>0</v>
      </c>
      <c r="N388" s="74">
        <f>SUM(N389)</f>
        <v>0</v>
      </c>
      <c r="O388" s="25">
        <f t="shared" si="46"/>
        <v>0</v>
      </c>
      <c r="P388" s="76">
        <f t="shared" si="50"/>
        <v>0</v>
      </c>
    </row>
    <row r="389" spans="1:16" hidden="1" x14ac:dyDescent="0.25">
      <c r="A389" s="72">
        <v>325010501</v>
      </c>
      <c r="B389" s="31" t="s">
        <v>569</v>
      </c>
      <c r="C389" s="73"/>
      <c r="D389" s="64"/>
      <c r="E389" s="64"/>
      <c r="F389" s="75">
        <f t="shared" si="43"/>
        <v>0</v>
      </c>
      <c r="G389" s="25">
        <f t="shared" si="47"/>
        <v>0</v>
      </c>
      <c r="H389" s="64"/>
      <c r="I389" s="76">
        <f t="shared" si="48"/>
        <v>0</v>
      </c>
      <c r="J389" s="64"/>
      <c r="K389" s="25">
        <f t="shared" si="44"/>
        <v>0</v>
      </c>
      <c r="L389" s="75">
        <f t="shared" si="49"/>
        <v>0</v>
      </c>
      <c r="M389" s="25">
        <f t="shared" si="45"/>
        <v>0</v>
      </c>
      <c r="N389" s="64"/>
      <c r="O389" s="25">
        <f t="shared" si="46"/>
        <v>0</v>
      </c>
      <c r="P389" s="76">
        <f t="shared" si="50"/>
        <v>0</v>
      </c>
    </row>
    <row r="390" spans="1:16" hidden="1" x14ac:dyDescent="0.25">
      <c r="A390" s="72">
        <v>32502</v>
      </c>
      <c r="B390" s="28" t="s">
        <v>443</v>
      </c>
      <c r="C390" s="73"/>
      <c r="D390" s="74">
        <f>SUM(D391)</f>
        <v>0</v>
      </c>
      <c r="E390" s="74">
        <f>SUM(E391)</f>
        <v>0</v>
      </c>
      <c r="F390" s="75">
        <f t="shared" si="43"/>
        <v>0</v>
      </c>
      <c r="G390" s="25">
        <f t="shared" si="47"/>
        <v>0</v>
      </c>
      <c r="H390" s="74">
        <f>SUM(H391)</f>
        <v>0</v>
      </c>
      <c r="I390" s="76">
        <f t="shared" si="48"/>
        <v>0</v>
      </c>
      <c r="J390" s="74">
        <f>SUM(J391)</f>
        <v>0</v>
      </c>
      <c r="K390" s="25">
        <f t="shared" si="44"/>
        <v>0</v>
      </c>
      <c r="L390" s="75">
        <f t="shared" si="49"/>
        <v>0</v>
      </c>
      <c r="M390" s="25">
        <f t="shared" si="45"/>
        <v>0</v>
      </c>
      <c r="N390" s="74">
        <f>SUM(N391)</f>
        <v>0</v>
      </c>
      <c r="O390" s="25">
        <f t="shared" si="46"/>
        <v>0</v>
      </c>
      <c r="P390" s="76">
        <f t="shared" si="50"/>
        <v>0</v>
      </c>
    </row>
    <row r="391" spans="1:16" hidden="1" x14ac:dyDescent="0.25">
      <c r="A391" s="72">
        <v>3250202</v>
      </c>
      <c r="B391" s="31" t="s">
        <v>572</v>
      </c>
      <c r="C391" s="73"/>
      <c r="D391" s="64"/>
      <c r="E391" s="64"/>
      <c r="F391" s="75">
        <f t="shared" si="43"/>
        <v>0</v>
      </c>
      <c r="G391" s="25">
        <f t="shared" si="47"/>
        <v>0</v>
      </c>
      <c r="H391" s="64"/>
      <c r="I391" s="76">
        <f t="shared" si="48"/>
        <v>0</v>
      </c>
      <c r="J391" s="64"/>
      <c r="K391" s="25">
        <f t="shared" si="44"/>
        <v>0</v>
      </c>
      <c r="L391" s="75">
        <f t="shared" si="49"/>
        <v>0</v>
      </c>
      <c r="M391" s="25">
        <f t="shared" si="45"/>
        <v>0</v>
      </c>
      <c r="N391" s="64"/>
      <c r="O391" s="25">
        <f t="shared" si="46"/>
        <v>0</v>
      </c>
      <c r="P391" s="76">
        <f t="shared" si="50"/>
        <v>0</v>
      </c>
    </row>
    <row r="392" spans="1:16" hidden="1" x14ac:dyDescent="0.25">
      <c r="A392" s="72">
        <v>327</v>
      </c>
      <c r="B392" s="31" t="s">
        <v>573</v>
      </c>
      <c r="C392" s="73"/>
      <c r="D392" s="64"/>
      <c r="E392" s="64"/>
      <c r="F392" s="75">
        <f t="shared" si="43"/>
        <v>0</v>
      </c>
      <c r="G392" s="25">
        <f t="shared" si="47"/>
        <v>0</v>
      </c>
      <c r="H392" s="64"/>
      <c r="I392" s="76">
        <f t="shared" si="48"/>
        <v>0</v>
      </c>
      <c r="J392" s="64"/>
      <c r="K392" s="25">
        <f t="shared" si="44"/>
        <v>0</v>
      </c>
      <c r="L392" s="75">
        <f t="shared" si="49"/>
        <v>0</v>
      </c>
      <c r="M392" s="25">
        <f t="shared" si="45"/>
        <v>0</v>
      </c>
      <c r="N392" s="64"/>
      <c r="O392" s="25">
        <f t="shared" si="46"/>
        <v>0</v>
      </c>
      <c r="P392" s="76">
        <f t="shared" si="50"/>
        <v>0</v>
      </c>
    </row>
    <row r="393" spans="1:16" hidden="1" x14ac:dyDescent="0.25">
      <c r="A393" s="72">
        <v>328</v>
      </c>
      <c r="B393" s="31" t="s">
        <v>489</v>
      </c>
      <c r="C393" s="73"/>
      <c r="D393" s="64"/>
      <c r="E393" s="64"/>
      <c r="F393" s="75">
        <f t="shared" si="43"/>
        <v>0</v>
      </c>
      <c r="G393" s="25">
        <f t="shared" si="47"/>
        <v>0</v>
      </c>
      <c r="H393" s="64"/>
      <c r="I393" s="76">
        <f t="shared" si="48"/>
        <v>0</v>
      </c>
      <c r="J393" s="64"/>
      <c r="K393" s="25">
        <f t="shared" si="44"/>
        <v>0</v>
      </c>
      <c r="L393" s="75">
        <f t="shared" si="49"/>
        <v>0</v>
      </c>
      <c r="M393" s="25">
        <f t="shared" si="45"/>
        <v>0</v>
      </c>
      <c r="N393" s="64"/>
      <c r="O393" s="25">
        <f t="shared" si="46"/>
        <v>0</v>
      </c>
      <c r="P393" s="76">
        <f t="shared" si="50"/>
        <v>0</v>
      </c>
    </row>
    <row r="394" spans="1:16" hidden="1" x14ac:dyDescent="0.25">
      <c r="A394" s="72">
        <v>329</v>
      </c>
      <c r="B394" s="31" t="s">
        <v>526</v>
      </c>
      <c r="C394" s="73"/>
      <c r="D394" s="64"/>
      <c r="E394" s="64"/>
      <c r="F394" s="75">
        <f t="shared" si="43"/>
        <v>0</v>
      </c>
      <c r="G394" s="25">
        <f t="shared" si="47"/>
        <v>0</v>
      </c>
      <c r="H394" s="64"/>
      <c r="I394" s="76">
        <f t="shared" si="48"/>
        <v>0</v>
      </c>
      <c r="J394" s="64"/>
      <c r="K394" s="25">
        <f t="shared" si="44"/>
        <v>0</v>
      </c>
      <c r="L394" s="75">
        <f t="shared" si="49"/>
        <v>0</v>
      </c>
      <c r="M394" s="25">
        <f t="shared" si="45"/>
        <v>0</v>
      </c>
      <c r="N394" s="64"/>
      <c r="O394" s="25">
        <f t="shared" si="46"/>
        <v>0</v>
      </c>
      <c r="P394" s="76">
        <f t="shared" si="50"/>
        <v>0</v>
      </c>
    </row>
    <row r="395" spans="1:16" x14ac:dyDescent="0.25">
      <c r="A395" s="99">
        <v>33</v>
      </c>
      <c r="B395" s="67" t="s">
        <v>574</v>
      </c>
      <c r="C395" s="73"/>
      <c r="D395" s="69">
        <f>SUM(D396+D1260+D1358+D1373+D1375)</f>
        <v>10196756000</v>
      </c>
      <c r="E395" s="69">
        <f>SUM(E396+E1260+E1358+E1373+E1375)</f>
        <v>0</v>
      </c>
      <c r="F395" s="75">
        <f t="shared" si="43"/>
        <v>10196756000</v>
      </c>
      <c r="G395" s="20">
        <f t="shared" si="47"/>
        <v>28.489392930348767</v>
      </c>
      <c r="H395" s="69">
        <f>SUM(H396+H1260+H1358+H1373+H1375)</f>
        <v>0</v>
      </c>
      <c r="I395" s="76">
        <f t="shared" si="48"/>
        <v>10196756000</v>
      </c>
      <c r="J395" s="69">
        <f>SUM(J396+J1260+J1358+J1373+J1375)</f>
        <v>828474000</v>
      </c>
      <c r="K395" s="25">
        <f t="shared" si="44"/>
        <v>8.1248781475206417</v>
      </c>
      <c r="L395" s="75">
        <f t="shared" si="49"/>
        <v>1145915709</v>
      </c>
      <c r="M395" s="25">
        <f t="shared" si="45"/>
        <v>11.238041873317357</v>
      </c>
      <c r="N395" s="69">
        <f>SUM(N396+N1260+N1358+N1373+N1375)</f>
        <v>1974389709</v>
      </c>
      <c r="O395" s="25">
        <f t="shared" si="46"/>
        <v>19.362920020838001</v>
      </c>
      <c r="P395" s="76">
        <f t="shared" si="50"/>
        <v>8222366291</v>
      </c>
    </row>
    <row r="396" spans="1:16" x14ac:dyDescent="0.25">
      <c r="A396" s="99">
        <v>331</v>
      </c>
      <c r="B396" s="67" t="s">
        <v>575</v>
      </c>
      <c r="C396" s="73"/>
      <c r="D396" s="69">
        <f>SUM(D397)</f>
        <v>10096756000</v>
      </c>
      <c r="E396" s="69">
        <f>SUM(E397)</f>
        <v>-864987109</v>
      </c>
      <c r="F396" s="75">
        <f t="shared" si="43"/>
        <v>9231768891</v>
      </c>
      <c r="G396" s="20">
        <f t="shared" si="47"/>
        <v>25.793251439758791</v>
      </c>
      <c r="H396" s="69">
        <f>SUM(H397)</f>
        <v>0</v>
      </c>
      <c r="I396" s="76">
        <f t="shared" si="48"/>
        <v>9231768891</v>
      </c>
      <c r="J396" s="69">
        <f>SUM(J397)</f>
        <v>134794999</v>
      </c>
      <c r="K396" s="25">
        <f t="shared" si="44"/>
        <v>1.4601210297997265</v>
      </c>
      <c r="L396" s="75">
        <f t="shared" si="49"/>
        <v>874607601</v>
      </c>
      <c r="M396" s="25">
        <f t="shared" si="45"/>
        <v>9.4738896881685388</v>
      </c>
      <c r="N396" s="69">
        <f>SUM(N397)</f>
        <v>1009402600</v>
      </c>
      <c r="O396" s="25">
        <f t="shared" si="46"/>
        <v>10.934010717968265</v>
      </c>
      <c r="P396" s="76">
        <f t="shared" si="50"/>
        <v>8222366291</v>
      </c>
    </row>
    <row r="397" spans="1:16" x14ac:dyDescent="0.25">
      <c r="A397" s="99">
        <v>33114</v>
      </c>
      <c r="B397" s="67" t="s">
        <v>576</v>
      </c>
      <c r="C397" s="73"/>
      <c r="D397" s="69">
        <f>SUM(D398+D759+D928)</f>
        <v>10096756000</v>
      </c>
      <c r="E397" s="69">
        <f>SUM(E398+E759+E928)</f>
        <v>-864987109</v>
      </c>
      <c r="F397" s="75">
        <f t="shared" si="43"/>
        <v>9231768891</v>
      </c>
      <c r="G397" s="20">
        <f t="shared" si="47"/>
        <v>25.793251439758791</v>
      </c>
      <c r="H397" s="69">
        <f>SUM(H398+H759+H928)</f>
        <v>0</v>
      </c>
      <c r="I397" s="76">
        <f t="shared" si="48"/>
        <v>9231768891</v>
      </c>
      <c r="J397" s="69">
        <f>SUM(J398+J759+J928)</f>
        <v>134794999</v>
      </c>
      <c r="K397" s="25">
        <f t="shared" si="44"/>
        <v>1.4601210297997265</v>
      </c>
      <c r="L397" s="75">
        <f t="shared" si="49"/>
        <v>874607601</v>
      </c>
      <c r="M397" s="25">
        <f t="shared" si="45"/>
        <v>9.4738896881685388</v>
      </c>
      <c r="N397" s="69">
        <f>SUM(N398+N759+N928)</f>
        <v>1009402600</v>
      </c>
      <c r="O397" s="25">
        <f t="shared" si="46"/>
        <v>10.934010717968265</v>
      </c>
      <c r="P397" s="76">
        <f t="shared" si="50"/>
        <v>8222366291</v>
      </c>
    </row>
    <row r="398" spans="1:16" ht="39" x14ac:dyDescent="0.25">
      <c r="A398" s="99">
        <v>3311401</v>
      </c>
      <c r="B398" s="67" t="s">
        <v>577</v>
      </c>
      <c r="C398" s="73"/>
      <c r="D398" s="69">
        <f>SUM(D399+D414+D441+D495+D510+D560+D564+D582+D641+D650+D657+D666+D681+D692+D697+D746)</f>
        <v>5386000000</v>
      </c>
      <c r="E398" s="69">
        <f>SUM(E399+E414+E441+E495+E510+E560+E564+E582+E641+E650+E657+E666+E681+E692+E697+E746)</f>
        <v>-864987109</v>
      </c>
      <c r="F398" s="75">
        <f t="shared" si="43"/>
        <v>4521012891</v>
      </c>
      <c r="G398" s="20">
        <f t="shared" si="47"/>
        <v>12.631557791014226</v>
      </c>
      <c r="H398" s="69">
        <f>SUM(H399+H414+H441+H495+H510+H560+H564+H582+H641+H650+H657+H666+H681+H692+H697+H746)</f>
        <v>0</v>
      </c>
      <c r="I398" s="76">
        <f t="shared" si="48"/>
        <v>4521012891</v>
      </c>
      <c r="J398" s="69">
        <f>SUM(J399+J414+J441+J495+J510+J560+J564+J582+J641+J650+J657+J666+J681+J692+J697+J746)</f>
        <v>97500000</v>
      </c>
      <c r="K398" s="25">
        <f t="shared" si="44"/>
        <v>2.1565963723327064</v>
      </c>
      <c r="L398" s="75">
        <f t="shared" si="49"/>
        <v>610339200</v>
      </c>
      <c r="M398" s="25">
        <f t="shared" si="45"/>
        <v>13.500054406281498</v>
      </c>
      <c r="N398" s="69">
        <f>SUM(N399+N414+N441+N495+N510+N560+N564+N582+N641+N650+N657+N666+N681+N692+N697+N746)</f>
        <v>707839200</v>
      </c>
      <c r="O398" s="25">
        <f t="shared" si="46"/>
        <v>15.656650778614203</v>
      </c>
      <c r="P398" s="76">
        <f t="shared" si="50"/>
        <v>3813173691</v>
      </c>
    </row>
    <row r="399" spans="1:16" ht="26.25" hidden="1" x14ac:dyDescent="0.25">
      <c r="A399" s="100">
        <v>331140101</v>
      </c>
      <c r="B399" s="67" t="s">
        <v>578</v>
      </c>
      <c r="C399" s="73"/>
      <c r="D399" s="69">
        <f>SUM(D400+D404+D406+D410+D412)</f>
        <v>0</v>
      </c>
      <c r="E399" s="69">
        <f>SUM(E400+E404+E406+E410+E412)</f>
        <v>0</v>
      </c>
      <c r="F399" s="75">
        <f t="shared" ref="F399:F462" si="61">SUM(D399+E399)</f>
        <v>0</v>
      </c>
      <c r="G399" s="20">
        <f t="shared" si="47"/>
        <v>0</v>
      </c>
      <c r="H399" s="69">
        <f>SUM(H400+H404+H406+H410+H412)</f>
        <v>0</v>
      </c>
      <c r="I399" s="76">
        <f t="shared" si="48"/>
        <v>0</v>
      </c>
      <c r="J399" s="69">
        <f>SUM(J400+J404+J406+J410+J412)</f>
        <v>0</v>
      </c>
      <c r="K399" s="25">
        <f t="shared" ref="K399:K462" si="62">IF(OR(J399=0,F399=0),0,J399/F399)*100</f>
        <v>0</v>
      </c>
      <c r="L399" s="75">
        <f t="shared" si="49"/>
        <v>0</v>
      </c>
      <c r="M399" s="25">
        <f t="shared" ref="M399:M462" si="63">IF(OR(L399=0,F399=0),0,L399/F399)*100</f>
        <v>0</v>
      </c>
      <c r="N399" s="69">
        <f>SUM(N400+N404+N406+N410+N412)</f>
        <v>0</v>
      </c>
      <c r="O399" s="25">
        <f t="shared" ref="O399:O462" si="64">IF(OR(N399=0,F399=0),0,N399/F399)*100</f>
        <v>0</v>
      </c>
      <c r="P399" s="76">
        <f t="shared" si="50"/>
        <v>0</v>
      </c>
    </row>
    <row r="400" spans="1:16" hidden="1" x14ac:dyDescent="0.25">
      <c r="A400" s="72">
        <v>3311401010735</v>
      </c>
      <c r="B400" s="31" t="s">
        <v>579</v>
      </c>
      <c r="C400" s="73"/>
      <c r="D400" s="74">
        <f>SUM(D401:D403)</f>
        <v>0</v>
      </c>
      <c r="E400" s="74">
        <f>SUM(E401:E403)</f>
        <v>0</v>
      </c>
      <c r="F400" s="75">
        <f t="shared" si="61"/>
        <v>0</v>
      </c>
      <c r="G400" s="25">
        <f t="shared" ref="G400:G463" si="65">IF(OR(F400=0,F$7=0),0,F400/F$7)*100</f>
        <v>0</v>
      </c>
      <c r="H400" s="74">
        <f>SUM(H401:H403)</f>
        <v>0</v>
      </c>
      <c r="I400" s="76">
        <f t="shared" ref="I400:I463" si="66">SUM(F400-H400)</f>
        <v>0</v>
      </c>
      <c r="J400" s="74">
        <f>SUM(J401:J403)</f>
        <v>0</v>
      </c>
      <c r="K400" s="25">
        <f t="shared" si="62"/>
        <v>0</v>
      </c>
      <c r="L400" s="75">
        <f t="shared" si="49"/>
        <v>0</v>
      </c>
      <c r="M400" s="25">
        <f t="shared" si="63"/>
        <v>0</v>
      </c>
      <c r="N400" s="74">
        <f>SUM(N401:N403)</f>
        <v>0</v>
      </c>
      <c r="O400" s="25">
        <f t="shared" si="64"/>
        <v>0</v>
      </c>
      <c r="P400" s="76">
        <f t="shared" si="50"/>
        <v>0</v>
      </c>
    </row>
    <row r="401" spans="1:16" ht="26.25" hidden="1" x14ac:dyDescent="0.25">
      <c r="A401" s="72">
        <v>3311401010735100</v>
      </c>
      <c r="B401" s="31" t="s">
        <v>580</v>
      </c>
      <c r="C401" s="73"/>
      <c r="D401" s="64"/>
      <c r="E401" s="64"/>
      <c r="F401" s="75">
        <f t="shared" si="61"/>
        <v>0</v>
      </c>
      <c r="G401" s="25">
        <f t="shared" si="65"/>
        <v>0</v>
      </c>
      <c r="H401" s="64"/>
      <c r="I401" s="76">
        <f t="shared" si="66"/>
        <v>0</v>
      </c>
      <c r="J401" s="64"/>
      <c r="K401" s="25">
        <f t="shared" si="62"/>
        <v>0</v>
      </c>
      <c r="L401" s="75">
        <f t="shared" si="49"/>
        <v>0</v>
      </c>
      <c r="M401" s="25">
        <f t="shared" si="63"/>
        <v>0</v>
      </c>
      <c r="N401" s="64"/>
      <c r="O401" s="25">
        <f t="shared" si="64"/>
        <v>0</v>
      </c>
      <c r="P401" s="76">
        <f t="shared" si="50"/>
        <v>0</v>
      </c>
    </row>
    <row r="402" spans="1:16" ht="26.25" hidden="1" x14ac:dyDescent="0.25">
      <c r="A402" s="72">
        <v>3311401010735100</v>
      </c>
      <c r="B402" s="31" t="s">
        <v>581</v>
      </c>
      <c r="C402" s="73"/>
      <c r="D402" s="64"/>
      <c r="E402" s="64"/>
      <c r="F402" s="75">
        <f t="shared" si="61"/>
        <v>0</v>
      </c>
      <c r="G402" s="25">
        <f t="shared" si="65"/>
        <v>0</v>
      </c>
      <c r="H402" s="64"/>
      <c r="I402" s="76">
        <f t="shared" si="66"/>
        <v>0</v>
      </c>
      <c r="J402" s="64"/>
      <c r="K402" s="25">
        <f t="shared" si="62"/>
        <v>0</v>
      </c>
      <c r="L402" s="75">
        <f t="shared" si="49"/>
        <v>0</v>
      </c>
      <c r="M402" s="25">
        <f t="shared" si="63"/>
        <v>0</v>
      </c>
      <c r="N402" s="64"/>
      <c r="O402" s="25">
        <f t="shared" si="64"/>
        <v>0</v>
      </c>
      <c r="P402" s="76">
        <f t="shared" si="50"/>
        <v>0</v>
      </c>
    </row>
    <row r="403" spans="1:16" ht="26.25" hidden="1" x14ac:dyDescent="0.25">
      <c r="A403" s="72">
        <v>3311401010735100</v>
      </c>
      <c r="B403" s="31" t="s">
        <v>582</v>
      </c>
      <c r="C403" s="73"/>
      <c r="D403" s="64"/>
      <c r="E403" s="64"/>
      <c r="F403" s="75">
        <f t="shared" si="61"/>
        <v>0</v>
      </c>
      <c r="G403" s="25">
        <f t="shared" si="65"/>
        <v>0</v>
      </c>
      <c r="H403" s="64"/>
      <c r="I403" s="76">
        <f t="shared" si="66"/>
        <v>0</v>
      </c>
      <c r="J403" s="64"/>
      <c r="K403" s="25">
        <f t="shared" si="62"/>
        <v>0</v>
      </c>
      <c r="L403" s="75">
        <f t="shared" si="49"/>
        <v>0</v>
      </c>
      <c r="M403" s="25">
        <f t="shared" si="63"/>
        <v>0</v>
      </c>
      <c r="N403" s="64"/>
      <c r="O403" s="25">
        <f t="shared" si="64"/>
        <v>0</v>
      </c>
      <c r="P403" s="76">
        <f t="shared" si="50"/>
        <v>0</v>
      </c>
    </row>
    <row r="404" spans="1:16" hidden="1" x14ac:dyDescent="0.25">
      <c r="A404" s="72">
        <v>3311401010739</v>
      </c>
      <c r="B404" s="31" t="s">
        <v>583</v>
      </c>
      <c r="C404" s="73"/>
      <c r="D404" s="74">
        <f>SUM(D405)</f>
        <v>0</v>
      </c>
      <c r="E404" s="74">
        <f>SUM(E405)</f>
        <v>0</v>
      </c>
      <c r="F404" s="75">
        <f t="shared" si="61"/>
        <v>0</v>
      </c>
      <c r="G404" s="25">
        <f t="shared" si="65"/>
        <v>0</v>
      </c>
      <c r="H404" s="74">
        <f>SUM(H405)</f>
        <v>0</v>
      </c>
      <c r="I404" s="76">
        <f t="shared" si="66"/>
        <v>0</v>
      </c>
      <c r="J404" s="74">
        <f>SUM(J405)</f>
        <v>0</v>
      </c>
      <c r="K404" s="25">
        <f t="shared" si="62"/>
        <v>0</v>
      </c>
      <c r="L404" s="75">
        <f t="shared" si="49"/>
        <v>0</v>
      </c>
      <c r="M404" s="25">
        <f t="shared" si="63"/>
        <v>0</v>
      </c>
      <c r="N404" s="74">
        <f>SUM(N405)</f>
        <v>0</v>
      </c>
      <c r="O404" s="25">
        <f t="shared" si="64"/>
        <v>0</v>
      </c>
      <c r="P404" s="76">
        <f t="shared" si="50"/>
        <v>0</v>
      </c>
    </row>
    <row r="405" spans="1:16" hidden="1" x14ac:dyDescent="0.25">
      <c r="A405" s="72">
        <v>3311401010739100</v>
      </c>
      <c r="B405" s="31" t="s">
        <v>584</v>
      </c>
      <c r="C405" s="73"/>
      <c r="D405" s="64"/>
      <c r="E405" s="64"/>
      <c r="F405" s="75">
        <f t="shared" si="61"/>
        <v>0</v>
      </c>
      <c r="G405" s="25">
        <f t="shared" si="65"/>
        <v>0</v>
      </c>
      <c r="H405" s="64"/>
      <c r="I405" s="76">
        <f t="shared" si="66"/>
        <v>0</v>
      </c>
      <c r="J405" s="64"/>
      <c r="K405" s="25">
        <f t="shared" si="62"/>
        <v>0</v>
      </c>
      <c r="L405" s="75">
        <f t="shared" si="49"/>
        <v>0</v>
      </c>
      <c r="M405" s="25">
        <f t="shared" si="63"/>
        <v>0</v>
      </c>
      <c r="N405" s="64"/>
      <c r="O405" s="25">
        <f t="shared" si="64"/>
        <v>0</v>
      </c>
      <c r="P405" s="76">
        <f t="shared" si="50"/>
        <v>0</v>
      </c>
    </row>
    <row r="406" spans="1:16" ht="26.25" hidden="1" x14ac:dyDescent="0.25">
      <c r="A406" s="72">
        <v>3311401010901</v>
      </c>
      <c r="B406" s="31" t="s">
        <v>585</v>
      </c>
      <c r="C406" s="73"/>
      <c r="D406" s="74">
        <f>SUM(D407:D409)</f>
        <v>0</v>
      </c>
      <c r="E406" s="74">
        <f>SUM(E407:E409)</f>
        <v>0</v>
      </c>
      <c r="F406" s="75">
        <f t="shared" si="61"/>
        <v>0</v>
      </c>
      <c r="G406" s="25">
        <f t="shared" si="65"/>
        <v>0</v>
      </c>
      <c r="H406" s="74">
        <f>SUM(H407:H409)</f>
        <v>0</v>
      </c>
      <c r="I406" s="76">
        <f t="shared" si="66"/>
        <v>0</v>
      </c>
      <c r="J406" s="74">
        <f>SUM(J407:J409)</f>
        <v>0</v>
      </c>
      <c r="K406" s="25">
        <f t="shared" si="62"/>
        <v>0</v>
      </c>
      <c r="L406" s="75">
        <f t="shared" si="49"/>
        <v>0</v>
      </c>
      <c r="M406" s="25">
        <f t="shared" si="63"/>
        <v>0</v>
      </c>
      <c r="N406" s="74">
        <f>SUM(N407:N409)</f>
        <v>0</v>
      </c>
      <c r="O406" s="25">
        <f t="shared" si="64"/>
        <v>0</v>
      </c>
      <c r="P406" s="76">
        <f t="shared" si="50"/>
        <v>0</v>
      </c>
    </row>
    <row r="407" spans="1:16" ht="26.25" hidden="1" x14ac:dyDescent="0.25">
      <c r="A407" s="72">
        <v>3311401010901100</v>
      </c>
      <c r="B407" s="31" t="s">
        <v>585</v>
      </c>
      <c r="C407" s="73"/>
      <c r="D407" s="64"/>
      <c r="E407" s="64"/>
      <c r="F407" s="75">
        <f t="shared" si="61"/>
        <v>0</v>
      </c>
      <c r="G407" s="25">
        <f t="shared" si="65"/>
        <v>0</v>
      </c>
      <c r="H407" s="64"/>
      <c r="I407" s="76">
        <f t="shared" si="66"/>
        <v>0</v>
      </c>
      <c r="J407" s="64"/>
      <c r="K407" s="25">
        <f t="shared" si="62"/>
        <v>0</v>
      </c>
      <c r="L407" s="75">
        <f t="shared" ref="L407:L470" si="67">SUM(N407-J407)</f>
        <v>0</v>
      </c>
      <c r="M407" s="25">
        <f t="shared" si="63"/>
        <v>0</v>
      </c>
      <c r="N407" s="64"/>
      <c r="O407" s="25">
        <f t="shared" si="64"/>
        <v>0</v>
      </c>
      <c r="P407" s="76">
        <f t="shared" ref="P407:P470" si="68">SUM(F407-N407)</f>
        <v>0</v>
      </c>
    </row>
    <row r="408" spans="1:16" ht="26.25" hidden="1" x14ac:dyDescent="0.25">
      <c r="A408" s="72">
        <v>3311401010901100</v>
      </c>
      <c r="B408" s="31" t="s">
        <v>585</v>
      </c>
      <c r="C408" s="73"/>
      <c r="D408" s="64"/>
      <c r="E408" s="64"/>
      <c r="F408" s="75">
        <f t="shared" si="61"/>
        <v>0</v>
      </c>
      <c r="G408" s="25">
        <f t="shared" si="65"/>
        <v>0</v>
      </c>
      <c r="H408" s="64"/>
      <c r="I408" s="76">
        <f t="shared" si="66"/>
        <v>0</v>
      </c>
      <c r="J408" s="64"/>
      <c r="K408" s="25">
        <f t="shared" si="62"/>
        <v>0</v>
      </c>
      <c r="L408" s="75">
        <f t="shared" si="67"/>
        <v>0</v>
      </c>
      <c r="M408" s="25">
        <f t="shared" si="63"/>
        <v>0</v>
      </c>
      <c r="N408" s="64"/>
      <c r="O408" s="25">
        <f t="shared" si="64"/>
        <v>0</v>
      </c>
      <c r="P408" s="76">
        <f t="shared" si="68"/>
        <v>0</v>
      </c>
    </row>
    <row r="409" spans="1:16" ht="26.25" hidden="1" x14ac:dyDescent="0.25">
      <c r="A409" s="72">
        <v>3311401010901100</v>
      </c>
      <c r="B409" s="31" t="s">
        <v>585</v>
      </c>
      <c r="C409" s="73"/>
      <c r="D409" s="64"/>
      <c r="E409" s="64"/>
      <c r="F409" s="75">
        <f t="shared" si="61"/>
        <v>0</v>
      </c>
      <c r="G409" s="25">
        <f t="shared" si="65"/>
        <v>0</v>
      </c>
      <c r="H409" s="64"/>
      <c r="I409" s="76">
        <f t="shared" si="66"/>
        <v>0</v>
      </c>
      <c r="J409" s="64"/>
      <c r="K409" s="25">
        <f t="shared" si="62"/>
        <v>0</v>
      </c>
      <c r="L409" s="75">
        <f t="shared" si="67"/>
        <v>0</v>
      </c>
      <c r="M409" s="25">
        <f t="shared" si="63"/>
        <v>0</v>
      </c>
      <c r="N409" s="64"/>
      <c r="O409" s="25">
        <f t="shared" si="64"/>
        <v>0</v>
      </c>
      <c r="P409" s="76">
        <f t="shared" si="68"/>
        <v>0</v>
      </c>
    </row>
    <row r="410" spans="1:16" ht="26.25" hidden="1" x14ac:dyDescent="0.25">
      <c r="A410" s="100">
        <v>3311401010914</v>
      </c>
      <c r="B410" s="101" t="s">
        <v>586</v>
      </c>
      <c r="C410" s="73"/>
      <c r="D410" s="74">
        <f>SUM(D411)</f>
        <v>0</v>
      </c>
      <c r="E410" s="74">
        <f>SUM(E411)</f>
        <v>0</v>
      </c>
      <c r="F410" s="75">
        <f t="shared" si="61"/>
        <v>0</v>
      </c>
      <c r="G410" s="25">
        <f t="shared" si="65"/>
        <v>0</v>
      </c>
      <c r="H410" s="74">
        <f>SUM(H411)</f>
        <v>0</v>
      </c>
      <c r="I410" s="76">
        <f t="shared" si="66"/>
        <v>0</v>
      </c>
      <c r="J410" s="74">
        <f>SUM(J411)</f>
        <v>0</v>
      </c>
      <c r="K410" s="25">
        <f t="shared" si="62"/>
        <v>0</v>
      </c>
      <c r="L410" s="75">
        <f t="shared" si="67"/>
        <v>0</v>
      </c>
      <c r="M410" s="25">
        <f t="shared" si="63"/>
        <v>0</v>
      </c>
      <c r="N410" s="74">
        <f>SUM(N411)</f>
        <v>0</v>
      </c>
      <c r="O410" s="25">
        <f t="shared" si="64"/>
        <v>0</v>
      </c>
      <c r="P410" s="76">
        <f t="shared" si="68"/>
        <v>0</v>
      </c>
    </row>
    <row r="411" spans="1:16" ht="26.25" hidden="1" x14ac:dyDescent="0.25">
      <c r="A411" s="100">
        <v>3311401010914100</v>
      </c>
      <c r="B411" s="101" t="s">
        <v>586</v>
      </c>
      <c r="C411" s="73"/>
      <c r="D411" s="64"/>
      <c r="E411" s="64"/>
      <c r="F411" s="75">
        <f t="shared" si="61"/>
        <v>0</v>
      </c>
      <c r="G411" s="25">
        <f t="shared" si="65"/>
        <v>0</v>
      </c>
      <c r="H411" s="64"/>
      <c r="I411" s="76">
        <f t="shared" si="66"/>
        <v>0</v>
      </c>
      <c r="J411" s="64"/>
      <c r="K411" s="25">
        <f t="shared" si="62"/>
        <v>0</v>
      </c>
      <c r="L411" s="75">
        <f t="shared" si="67"/>
        <v>0</v>
      </c>
      <c r="M411" s="25">
        <f t="shared" si="63"/>
        <v>0</v>
      </c>
      <c r="N411" s="64"/>
      <c r="O411" s="25">
        <f t="shared" si="64"/>
        <v>0</v>
      </c>
      <c r="P411" s="76">
        <f t="shared" si="68"/>
        <v>0</v>
      </c>
    </row>
    <row r="412" spans="1:16" hidden="1" x14ac:dyDescent="0.25">
      <c r="A412" s="72">
        <v>3311401010926</v>
      </c>
      <c r="B412" s="31" t="s">
        <v>587</v>
      </c>
      <c r="C412" s="73"/>
      <c r="D412" s="74">
        <f>SUM(D413)</f>
        <v>0</v>
      </c>
      <c r="E412" s="74">
        <f>SUM(E413)</f>
        <v>0</v>
      </c>
      <c r="F412" s="75">
        <f t="shared" si="61"/>
        <v>0</v>
      </c>
      <c r="G412" s="25">
        <f t="shared" si="65"/>
        <v>0</v>
      </c>
      <c r="H412" s="74">
        <f>SUM(H413)</f>
        <v>0</v>
      </c>
      <c r="I412" s="76">
        <f t="shared" si="66"/>
        <v>0</v>
      </c>
      <c r="J412" s="74">
        <f>SUM(J413)</f>
        <v>0</v>
      </c>
      <c r="K412" s="25">
        <f t="shared" si="62"/>
        <v>0</v>
      </c>
      <c r="L412" s="75">
        <f t="shared" si="67"/>
        <v>0</v>
      </c>
      <c r="M412" s="25">
        <f t="shared" si="63"/>
        <v>0</v>
      </c>
      <c r="N412" s="74">
        <f>SUM(N413)</f>
        <v>0</v>
      </c>
      <c r="O412" s="25">
        <f t="shared" si="64"/>
        <v>0</v>
      </c>
      <c r="P412" s="76">
        <f t="shared" si="68"/>
        <v>0</v>
      </c>
    </row>
    <row r="413" spans="1:16" hidden="1" x14ac:dyDescent="0.25">
      <c r="A413" s="72">
        <v>3311401010926100</v>
      </c>
      <c r="B413" s="31" t="s">
        <v>588</v>
      </c>
      <c r="C413" s="73"/>
      <c r="D413" s="64"/>
      <c r="E413" s="64"/>
      <c r="F413" s="75">
        <f t="shared" si="61"/>
        <v>0</v>
      </c>
      <c r="G413" s="25">
        <f t="shared" si="65"/>
        <v>0</v>
      </c>
      <c r="H413" s="64"/>
      <c r="I413" s="76">
        <f t="shared" si="66"/>
        <v>0</v>
      </c>
      <c r="J413" s="64"/>
      <c r="K413" s="25">
        <f t="shared" si="62"/>
        <v>0</v>
      </c>
      <c r="L413" s="75">
        <f t="shared" si="67"/>
        <v>0</v>
      </c>
      <c r="M413" s="25">
        <f t="shared" si="63"/>
        <v>0</v>
      </c>
      <c r="N413" s="64"/>
      <c r="O413" s="25">
        <f t="shared" si="64"/>
        <v>0</v>
      </c>
      <c r="P413" s="76">
        <f t="shared" si="68"/>
        <v>0</v>
      </c>
    </row>
    <row r="414" spans="1:16" ht="26.25" hidden="1" x14ac:dyDescent="0.25">
      <c r="A414" s="100">
        <v>331140102</v>
      </c>
      <c r="B414" s="101" t="s">
        <v>589</v>
      </c>
      <c r="C414" s="73"/>
      <c r="D414" s="74">
        <f>SUM(D415+D417+D419+D421+D423+D425+D427+D429+D431+D433+D435+D437+D439)</f>
        <v>0</v>
      </c>
      <c r="E414" s="74">
        <f>SUM(E415+E417+E419+E421+E423+E425+E427+E429+E431+E433+E435+E437+E439)</f>
        <v>0</v>
      </c>
      <c r="F414" s="75">
        <f t="shared" si="61"/>
        <v>0</v>
      </c>
      <c r="G414" s="25">
        <f t="shared" si="65"/>
        <v>0</v>
      </c>
      <c r="H414" s="74">
        <f>SUM(H415+H417+H419+H421+H423+H425+H427+H429+H431+H433+H435+H437+H439)</f>
        <v>0</v>
      </c>
      <c r="I414" s="76">
        <f t="shared" si="66"/>
        <v>0</v>
      </c>
      <c r="J414" s="74">
        <f>SUM(J415+J417+J419+J421+J423+J425+J427+J429+J431+J433+J435+J437+J439)</f>
        <v>0</v>
      </c>
      <c r="K414" s="25">
        <f t="shared" si="62"/>
        <v>0</v>
      </c>
      <c r="L414" s="75">
        <f t="shared" si="67"/>
        <v>0</v>
      </c>
      <c r="M414" s="25">
        <f t="shared" si="63"/>
        <v>0</v>
      </c>
      <c r="N414" s="74">
        <f>SUM(N415+N417+N419+N421+N423+N425+N427+N429+N431+N433+N435+N437+N439)</f>
        <v>0</v>
      </c>
      <c r="O414" s="25">
        <f t="shared" si="64"/>
        <v>0</v>
      </c>
      <c r="P414" s="76">
        <f t="shared" si="68"/>
        <v>0</v>
      </c>
    </row>
    <row r="415" spans="1:16" hidden="1" x14ac:dyDescent="0.25">
      <c r="A415" s="100">
        <v>3311401020869</v>
      </c>
      <c r="B415" s="101" t="s">
        <v>590</v>
      </c>
      <c r="C415" s="73"/>
      <c r="D415" s="74">
        <f>SUM(D416)</f>
        <v>0</v>
      </c>
      <c r="E415" s="74">
        <f>SUM(E416)</f>
        <v>0</v>
      </c>
      <c r="F415" s="75">
        <f t="shared" si="61"/>
        <v>0</v>
      </c>
      <c r="G415" s="25">
        <f t="shared" si="65"/>
        <v>0</v>
      </c>
      <c r="H415" s="74">
        <f>SUM(H416)</f>
        <v>0</v>
      </c>
      <c r="I415" s="76">
        <f t="shared" si="66"/>
        <v>0</v>
      </c>
      <c r="J415" s="74">
        <f>SUM(J416)</f>
        <v>0</v>
      </c>
      <c r="K415" s="25">
        <f t="shared" si="62"/>
        <v>0</v>
      </c>
      <c r="L415" s="75">
        <f t="shared" si="67"/>
        <v>0</v>
      </c>
      <c r="M415" s="25">
        <f t="shared" si="63"/>
        <v>0</v>
      </c>
      <c r="N415" s="74">
        <f>SUM(N416)</f>
        <v>0</v>
      </c>
      <c r="O415" s="25">
        <f t="shared" si="64"/>
        <v>0</v>
      </c>
      <c r="P415" s="76">
        <f t="shared" si="68"/>
        <v>0</v>
      </c>
    </row>
    <row r="416" spans="1:16" hidden="1" x14ac:dyDescent="0.25">
      <c r="A416" s="100">
        <v>3311401020869100</v>
      </c>
      <c r="B416" s="101" t="s">
        <v>591</v>
      </c>
      <c r="C416" s="73"/>
      <c r="D416" s="64"/>
      <c r="E416" s="64"/>
      <c r="F416" s="75">
        <f t="shared" si="61"/>
        <v>0</v>
      </c>
      <c r="G416" s="25">
        <f t="shared" si="65"/>
        <v>0</v>
      </c>
      <c r="H416" s="64"/>
      <c r="I416" s="76">
        <f t="shared" si="66"/>
        <v>0</v>
      </c>
      <c r="J416" s="64"/>
      <c r="K416" s="25">
        <f t="shared" si="62"/>
        <v>0</v>
      </c>
      <c r="L416" s="75">
        <f t="shared" si="67"/>
        <v>0</v>
      </c>
      <c r="M416" s="25">
        <f t="shared" si="63"/>
        <v>0</v>
      </c>
      <c r="N416" s="64"/>
      <c r="O416" s="25">
        <f t="shared" si="64"/>
        <v>0</v>
      </c>
      <c r="P416" s="76">
        <f t="shared" si="68"/>
        <v>0</v>
      </c>
    </row>
    <row r="417" spans="1:16" hidden="1" x14ac:dyDescent="0.25">
      <c r="A417" s="100">
        <v>3311401020872</v>
      </c>
      <c r="B417" s="101" t="s">
        <v>592</v>
      </c>
      <c r="C417" s="73"/>
      <c r="D417" s="74">
        <f>SUM(D418)</f>
        <v>0</v>
      </c>
      <c r="E417" s="74">
        <f>SUM(E418)</f>
        <v>0</v>
      </c>
      <c r="F417" s="75">
        <f t="shared" si="61"/>
        <v>0</v>
      </c>
      <c r="G417" s="25">
        <f t="shared" si="65"/>
        <v>0</v>
      </c>
      <c r="H417" s="74">
        <f>SUM(H418)</f>
        <v>0</v>
      </c>
      <c r="I417" s="76">
        <f t="shared" si="66"/>
        <v>0</v>
      </c>
      <c r="J417" s="74">
        <f>SUM(J418)</f>
        <v>0</v>
      </c>
      <c r="K417" s="25">
        <f t="shared" si="62"/>
        <v>0</v>
      </c>
      <c r="L417" s="75">
        <f t="shared" si="67"/>
        <v>0</v>
      </c>
      <c r="M417" s="25">
        <f t="shared" si="63"/>
        <v>0</v>
      </c>
      <c r="N417" s="74">
        <f>SUM(N418)</f>
        <v>0</v>
      </c>
      <c r="O417" s="25">
        <f t="shared" si="64"/>
        <v>0</v>
      </c>
      <c r="P417" s="76">
        <f t="shared" si="68"/>
        <v>0</v>
      </c>
    </row>
    <row r="418" spans="1:16" hidden="1" x14ac:dyDescent="0.25">
      <c r="A418" s="100">
        <v>3311401020872100</v>
      </c>
      <c r="B418" s="101" t="s">
        <v>593</v>
      </c>
      <c r="C418" s="73"/>
      <c r="D418" s="64"/>
      <c r="E418" s="64"/>
      <c r="F418" s="75">
        <f t="shared" si="61"/>
        <v>0</v>
      </c>
      <c r="G418" s="25">
        <f t="shared" si="65"/>
        <v>0</v>
      </c>
      <c r="H418" s="64"/>
      <c r="I418" s="76">
        <f t="shared" si="66"/>
        <v>0</v>
      </c>
      <c r="J418" s="64"/>
      <c r="K418" s="25">
        <f t="shared" si="62"/>
        <v>0</v>
      </c>
      <c r="L418" s="75">
        <f t="shared" si="67"/>
        <v>0</v>
      </c>
      <c r="M418" s="25">
        <f t="shared" si="63"/>
        <v>0</v>
      </c>
      <c r="N418" s="64"/>
      <c r="O418" s="25">
        <f t="shared" si="64"/>
        <v>0</v>
      </c>
      <c r="P418" s="76">
        <f t="shared" si="68"/>
        <v>0</v>
      </c>
    </row>
    <row r="419" spans="1:16" hidden="1" x14ac:dyDescent="0.25">
      <c r="A419" s="100">
        <v>3311401020874</v>
      </c>
      <c r="B419" s="101" t="s">
        <v>594</v>
      </c>
      <c r="C419" s="73"/>
      <c r="D419" s="74">
        <f>SUM(D420)</f>
        <v>0</v>
      </c>
      <c r="E419" s="74">
        <f>SUM(E420)</f>
        <v>0</v>
      </c>
      <c r="F419" s="75">
        <f t="shared" si="61"/>
        <v>0</v>
      </c>
      <c r="G419" s="25">
        <f t="shared" si="65"/>
        <v>0</v>
      </c>
      <c r="H419" s="74">
        <f>SUM(H420)</f>
        <v>0</v>
      </c>
      <c r="I419" s="76">
        <f t="shared" si="66"/>
        <v>0</v>
      </c>
      <c r="J419" s="74">
        <f>SUM(J420)</f>
        <v>0</v>
      </c>
      <c r="K419" s="25">
        <f t="shared" si="62"/>
        <v>0</v>
      </c>
      <c r="L419" s="75">
        <f t="shared" si="67"/>
        <v>0</v>
      </c>
      <c r="M419" s="25">
        <f t="shared" si="63"/>
        <v>0</v>
      </c>
      <c r="N419" s="74">
        <f>SUM(N420)</f>
        <v>0</v>
      </c>
      <c r="O419" s="25">
        <f t="shared" si="64"/>
        <v>0</v>
      </c>
      <c r="P419" s="76">
        <f t="shared" si="68"/>
        <v>0</v>
      </c>
    </row>
    <row r="420" spans="1:16" hidden="1" x14ac:dyDescent="0.25">
      <c r="A420" s="100">
        <v>3311401020874100</v>
      </c>
      <c r="B420" s="101" t="s">
        <v>595</v>
      </c>
      <c r="C420" s="73"/>
      <c r="D420" s="64"/>
      <c r="E420" s="64"/>
      <c r="F420" s="75">
        <f t="shared" si="61"/>
        <v>0</v>
      </c>
      <c r="G420" s="25">
        <f t="shared" si="65"/>
        <v>0</v>
      </c>
      <c r="H420" s="64"/>
      <c r="I420" s="76">
        <f t="shared" si="66"/>
        <v>0</v>
      </c>
      <c r="J420" s="64"/>
      <c r="K420" s="25">
        <f t="shared" si="62"/>
        <v>0</v>
      </c>
      <c r="L420" s="75">
        <f t="shared" si="67"/>
        <v>0</v>
      </c>
      <c r="M420" s="25">
        <f t="shared" si="63"/>
        <v>0</v>
      </c>
      <c r="N420" s="64"/>
      <c r="O420" s="25">
        <f t="shared" si="64"/>
        <v>0</v>
      </c>
      <c r="P420" s="76">
        <f t="shared" si="68"/>
        <v>0</v>
      </c>
    </row>
    <row r="421" spans="1:16" hidden="1" x14ac:dyDescent="0.25">
      <c r="A421" s="100">
        <v>3311401020875</v>
      </c>
      <c r="B421" s="31" t="s">
        <v>596</v>
      </c>
      <c r="C421" s="73"/>
      <c r="D421" s="74">
        <f>SUM(D422)</f>
        <v>0</v>
      </c>
      <c r="E421" s="74">
        <f>SUM(E422)</f>
        <v>0</v>
      </c>
      <c r="F421" s="75">
        <f t="shared" si="61"/>
        <v>0</v>
      </c>
      <c r="G421" s="25">
        <f t="shared" si="65"/>
        <v>0</v>
      </c>
      <c r="H421" s="74">
        <f>SUM(H422)</f>
        <v>0</v>
      </c>
      <c r="I421" s="76">
        <f t="shared" si="66"/>
        <v>0</v>
      </c>
      <c r="J421" s="74">
        <f>SUM(J422)</f>
        <v>0</v>
      </c>
      <c r="K421" s="25">
        <f t="shared" si="62"/>
        <v>0</v>
      </c>
      <c r="L421" s="75">
        <f t="shared" si="67"/>
        <v>0</v>
      </c>
      <c r="M421" s="25">
        <f t="shared" si="63"/>
        <v>0</v>
      </c>
      <c r="N421" s="74">
        <f>SUM(N422)</f>
        <v>0</v>
      </c>
      <c r="O421" s="25">
        <f t="shared" si="64"/>
        <v>0</v>
      </c>
      <c r="P421" s="76">
        <f t="shared" si="68"/>
        <v>0</v>
      </c>
    </row>
    <row r="422" spans="1:16" hidden="1" x14ac:dyDescent="0.25">
      <c r="A422" s="100">
        <v>3311401020875100</v>
      </c>
      <c r="B422" s="31" t="s">
        <v>596</v>
      </c>
      <c r="C422" s="73"/>
      <c r="D422" s="64"/>
      <c r="E422" s="64"/>
      <c r="F422" s="75">
        <f t="shared" si="61"/>
        <v>0</v>
      </c>
      <c r="G422" s="25">
        <f t="shared" si="65"/>
        <v>0</v>
      </c>
      <c r="H422" s="64"/>
      <c r="I422" s="76">
        <f t="shared" si="66"/>
        <v>0</v>
      </c>
      <c r="J422" s="64"/>
      <c r="K422" s="25">
        <f t="shared" si="62"/>
        <v>0</v>
      </c>
      <c r="L422" s="75">
        <f t="shared" si="67"/>
        <v>0</v>
      </c>
      <c r="M422" s="25">
        <f t="shared" si="63"/>
        <v>0</v>
      </c>
      <c r="N422" s="64"/>
      <c r="O422" s="25">
        <f t="shared" si="64"/>
        <v>0</v>
      </c>
      <c r="P422" s="76">
        <f t="shared" si="68"/>
        <v>0</v>
      </c>
    </row>
    <row r="423" spans="1:16" hidden="1" x14ac:dyDescent="0.25">
      <c r="A423" s="100">
        <v>3311401020876</v>
      </c>
      <c r="B423" s="101" t="s">
        <v>597</v>
      </c>
      <c r="C423" s="73"/>
      <c r="D423" s="74">
        <f>SUM(D424)</f>
        <v>0</v>
      </c>
      <c r="E423" s="74">
        <f>SUM(E424)</f>
        <v>0</v>
      </c>
      <c r="F423" s="75">
        <f t="shared" si="61"/>
        <v>0</v>
      </c>
      <c r="G423" s="25">
        <f t="shared" si="65"/>
        <v>0</v>
      </c>
      <c r="H423" s="74">
        <f>SUM(H424)</f>
        <v>0</v>
      </c>
      <c r="I423" s="76">
        <f t="shared" si="66"/>
        <v>0</v>
      </c>
      <c r="J423" s="74">
        <f>SUM(J424)</f>
        <v>0</v>
      </c>
      <c r="K423" s="25">
        <f t="shared" si="62"/>
        <v>0</v>
      </c>
      <c r="L423" s="75">
        <f t="shared" si="67"/>
        <v>0</v>
      </c>
      <c r="M423" s="25">
        <f t="shared" si="63"/>
        <v>0</v>
      </c>
      <c r="N423" s="74">
        <f>SUM(N424)</f>
        <v>0</v>
      </c>
      <c r="O423" s="25">
        <f t="shared" si="64"/>
        <v>0</v>
      </c>
      <c r="P423" s="76">
        <f t="shared" si="68"/>
        <v>0</v>
      </c>
    </row>
    <row r="424" spans="1:16" hidden="1" x14ac:dyDescent="0.25">
      <c r="A424" s="100">
        <v>3311401020876100</v>
      </c>
      <c r="B424" s="101" t="s">
        <v>598</v>
      </c>
      <c r="C424" s="73"/>
      <c r="D424" s="64"/>
      <c r="E424" s="64"/>
      <c r="F424" s="75">
        <f t="shared" si="61"/>
        <v>0</v>
      </c>
      <c r="G424" s="25">
        <f t="shared" si="65"/>
        <v>0</v>
      </c>
      <c r="H424" s="64"/>
      <c r="I424" s="76">
        <f t="shared" si="66"/>
        <v>0</v>
      </c>
      <c r="J424" s="64"/>
      <c r="K424" s="25">
        <f t="shared" si="62"/>
        <v>0</v>
      </c>
      <c r="L424" s="75">
        <f t="shared" si="67"/>
        <v>0</v>
      </c>
      <c r="M424" s="25">
        <f t="shared" si="63"/>
        <v>0</v>
      </c>
      <c r="N424" s="64"/>
      <c r="O424" s="25">
        <f t="shared" si="64"/>
        <v>0</v>
      </c>
      <c r="P424" s="76">
        <f t="shared" si="68"/>
        <v>0</v>
      </c>
    </row>
    <row r="425" spans="1:16" hidden="1" x14ac:dyDescent="0.25">
      <c r="A425" s="100">
        <v>3311401020877</v>
      </c>
      <c r="B425" s="101" t="s">
        <v>599</v>
      </c>
      <c r="C425" s="73"/>
      <c r="D425" s="74">
        <f>SUM(D426)</f>
        <v>0</v>
      </c>
      <c r="E425" s="74">
        <f>SUM(E426)</f>
        <v>0</v>
      </c>
      <c r="F425" s="75">
        <f t="shared" si="61"/>
        <v>0</v>
      </c>
      <c r="G425" s="25">
        <f t="shared" si="65"/>
        <v>0</v>
      </c>
      <c r="H425" s="74">
        <f>SUM(H426)</f>
        <v>0</v>
      </c>
      <c r="I425" s="76">
        <f t="shared" si="66"/>
        <v>0</v>
      </c>
      <c r="J425" s="74">
        <f>SUM(J426)</f>
        <v>0</v>
      </c>
      <c r="K425" s="25">
        <f t="shared" si="62"/>
        <v>0</v>
      </c>
      <c r="L425" s="75">
        <f t="shared" si="67"/>
        <v>0</v>
      </c>
      <c r="M425" s="25">
        <f t="shared" si="63"/>
        <v>0</v>
      </c>
      <c r="N425" s="74">
        <f>SUM(N426)</f>
        <v>0</v>
      </c>
      <c r="O425" s="25">
        <f t="shared" si="64"/>
        <v>0</v>
      </c>
      <c r="P425" s="76">
        <f t="shared" si="68"/>
        <v>0</v>
      </c>
    </row>
    <row r="426" spans="1:16" ht="26.25" hidden="1" x14ac:dyDescent="0.25">
      <c r="A426" s="100">
        <v>3311401020877100</v>
      </c>
      <c r="B426" s="101" t="s">
        <v>600</v>
      </c>
      <c r="C426" s="73"/>
      <c r="D426" s="64"/>
      <c r="E426" s="64"/>
      <c r="F426" s="75">
        <f t="shared" si="61"/>
        <v>0</v>
      </c>
      <c r="G426" s="25">
        <f t="shared" si="65"/>
        <v>0</v>
      </c>
      <c r="H426" s="64"/>
      <c r="I426" s="76">
        <f t="shared" si="66"/>
        <v>0</v>
      </c>
      <c r="J426" s="64"/>
      <c r="K426" s="25">
        <f t="shared" si="62"/>
        <v>0</v>
      </c>
      <c r="L426" s="75">
        <f t="shared" si="67"/>
        <v>0</v>
      </c>
      <c r="M426" s="25">
        <f t="shared" si="63"/>
        <v>0</v>
      </c>
      <c r="N426" s="64"/>
      <c r="O426" s="25">
        <f t="shared" si="64"/>
        <v>0</v>
      </c>
      <c r="P426" s="76">
        <f t="shared" si="68"/>
        <v>0</v>
      </c>
    </row>
    <row r="427" spans="1:16" hidden="1" x14ac:dyDescent="0.25">
      <c r="A427" s="100">
        <v>3311401020878</v>
      </c>
      <c r="B427" s="101" t="s">
        <v>601</v>
      </c>
      <c r="C427" s="73"/>
      <c r="D427" s="74">
        <f>SUM(D428)</f>
        <v>0</v>
      </c>
      <c r="E427" s="74">
        <f>SUM(E428)</f>
        <v>0</v>
      </c>
      <c r="F427" s="75">
        <f t="shared" si="61"/>
        <v>0</v>
      </c>
      <c r="G427" s="25">
        <f t="shared" si="65"/>
        <v>0</v>
      </c>
      <c r="H427" s="74">
        <f>SUM(H428)</f>
        <v>0</v>
      </c>
      <c r="I427" s="76">
        <f t="shared" si="66"/>
        <v>0</v>
      </c>
      <c r="J427" s="74">
        <f>SUM(J428)</f>
        <v>0</v>
      </c>
      <c r="K427" s="25">
        <f t="shared" si="62"/>
        <v>0</v>
      </c>
      <c r="L427" s="75">
        <f t="shared" si="67"/>
        <v>0</v>
      </c>
      <c r="M427" s="25">
        <f t="shared" si="63"/>
        <v>0</v>
      </c>
      <c r="N427" s="74">
        <f>SUM(N428)</f>
        <v>0</v>
      </c>
      <c r="O427" s="25">
        <f t="shared" si="64"/>
        <v>0</v>
      </c>
      <c r="P427" s="76">
        <f t="shared" si="68"/>
        <v>0</v>
      </c>
    </row>
    <row r="428" spans="1:16" hidden="1" x14ac:dyDescent="0.25">
      <c r="A428" s="100">
        <v>3311401020878100</v>
      </c>
      <c r="B428" s="101" t="s">
        <v>602</v>
      </c>
      <c r="C428" s="73"/>
      <c r="D428" s="64"/>
      <c r="E428" s="64"/>
      <c r="F428" s="75">
        <f t="shared" si="61"/>
        <v>0</v>
      </c>
      <c r="G428" s="25">
        <f t="shared" si="65"/>
        <v>0</v>
      </c>
      <c r="H428" s="64"/>
      <c r="I428" s="76">
        <f t="shared" si="66"/>
        <v>0</v>
      </c>
      <c r="J428" s="64"/>
      <c r="K428" s="25">
        <f t="shared" si="62"/>
        <v>0</v>
      </c>
      <c r="L428" s="75">
        <f t="shared" si="67"/>
        <v>0</v>
      </c>
      <c r="M428" s="25">
        <f t="shared" si="63"/>
        <v>0</v>
      </c>
      <c r="N428" s="64"/>
      <c r="O428" s="25">
        <f t="shared" si="64"/>
        <v>0</v>
      </c>
      <c r="P428" s="76">
        <f t="shared" si="68"/>
        <v>0</v>
      </c>
    </row>
    <row r="429" spans="1:16" hidden="1" x14ac:dyDescent="0.25">
      <c r="A429" s="100">
        <v>3311401020879</v>
      </c>
      <c r="B429" s="101" t="s">
        <v>603</v>
      </c>
      <c r="C429" s="73"/>
      <c r="D429" s="74">
        <f>SUM(D430)</f>
        <v>0</v>
      </c>
      <c r="E429" s="74">
        <f>SUM(E430)</f>
        <v>0</v>
      </c>
      <c r="F429" s="75">
        <f t="shared" si="61"/>
        <v>0</v>
      </c>
      <c r="G429" s="25">
        <f t="shared" si="65"/>
        <v>0</v>
      </c>
      <c r="H429" s="74">
        <f>SUM(H430)</f>
        <v>0</v>
      </c>
      <c r="I429" s="76">
        <f t="shared" si="66"/>
        <v>0</v>
      </c>
      <c r="J429" s="74">
        <f>SUM(J430)</f>
        <v>0</v>
      </c>
      <c r="K429" s="25">
        <f t="shared" si="62"/>
        <v>0</v>
      </c>
      <c r="L429" s="75">
        <f t="shared" si="67"/>
        <v>0</v>
      </c>
      <c r="M429" s="25">
        <f t="shared" si="63"/>
        <v>0</v>
      </c>
      <c r="N429" s="74">
        <f>SUM(N430)</f>
        <v>0</v>
      </c>
      <c r="O429" s="25">
        <f t="shared" si="64"/>
        <v>0</v>
      </c>
      <c r="P429" s="76">
        <f t="shared" si="68"/>
        <v>0</v>
      </c>
    </row>
    <row r="430" spans="1:16" hidden="1" x14ac:dyDescent="0.25">
      <c r="A430" s="100">
        <v>3311401020879100</v>
      </c>
      <c r="B430" s="101" t="s">
        <v>604</v>
      </c>
      <c r="C430" s="73"/>
      <c r="D430" s="64"/>
      <c r="E430" s="64"/>
      <c r="F430" s="75">
        <f t="shared" si="61"/>
        <v>0</v>
      </c>
      <c r="G430" s="25">
        <f t="shared" si="65"/>
        <v>0</v>
      </c>
      <c r="H430" s="64"/>
      <c r="I430" s="76">
        <f t="shared" si="66"/>
        <v>0</v>
      </c>
      <c r="J430" s="64"/>
      <c r="K430" s="25">
        <f t="shared" si="62"/>
        <v>0</v>
      </c>
      <c r="L430" s="75">
        <f t="shared" si="67"/>
        <v>0</v>
      </c>
      <c r="M430" s="25">
        <f t="shared" si="63"/>
        <v>0</v>
      </c>
      <c r="N430" s="64"/>
      <c r="O430" s="25">
        <f t="shared" si="64"/>
        <v>0</v>
      </c>
      <c r="P430" s="76">
        <f t="shared" si="68"/>
        <v>0</v>
      </c>
    </row>
    <row r="431" spans="1:16" hidden="1" x14ac:dyDescent="0.25">
      <c r="A431" s="100">
        <v>3311401020880</v>
      </c>
      <c r="B431" s="101" t="s">
        <v>605</v>
      </c>
      <c r="C431" s="73"/>
      <c r="D431" s="74">
        <f>SUM(D432)</f>
        <v>0</v>
      </c>
      <c r="E431" s="74">
        <f>SUM(E432)</f>
        <v>0</v>
      </c>
      <c r="F431" s="75">
        <f t="shared" si="61"/>
        <v>0</v>
      </c>
      <c r="G431" s="25">
        <f t="shared" si="65"/>
        <v>0</v>
      </c>
      <c r="H431" s="74">
        <f>SUM(H432)</f>
        <v>0</v>
      </c>
      <c r="I431" s="76">
        <f t="shared" si="66"/>
        <v>0</v>
      </c>
      <c r="J431" s="74">
        <f>SUM(J432)</f>
        <v>0</v>
      </c>
      <c r="K431" s="25">
        <f t="shared" si="62"/>
        <v>0</v>
      </c>
      <c r="L431" s="75">
        <f t="shared" si="67"/>
        <v>0</v>
      </c>
      <c r="M431" s="25">
        <f t="shared" si="63"/>
        <v>0</v>
      </c>
      <c r="N431" s="74">
        <f>SUM(N432)</f>
        <v>0</v>
      </c>
      <c r="O431" s="25">
        <f t="shared" si="64"/>
        <v>0</v>
      </c>
      <c r="P431" s="76">
        <f t="shared" si="68"/>
        <v>0</v>
      </c>
    </row>
    <row r="432" spans="1:16" hidden="1" x14ac:dyDescent="0.25">
      <c r="A432" s="100">
        <v>3311401020880110</v>
      </c>
      <c r="B432" s="101" t="s">
        <v>606</v>
      </c>
      <c r="C432" s="73"/>
      <c r="D432" s="64"/>
      <c r="E432" s="64"/>
      <c r="F432" s="75">
        <f t="shared" si="61"/>
        <v>0</v>
      </c>
      <c r="G432" s="25">
        <f t="shared" si="65"/>
        <v>0</v>
      </c>
      <c r="H432" s="64"/>
      <c r="I432" s="76">
        <f t="shared" si="66"/>
        <v>0</v>
      </c>
      <c r="J432" s="64"/>
      <c r="K432" s="25">
        <f t="shared" si="62"/>
        <v>0</v>
      </c>
      <c r="L432" s="75">
        <f t="shared" si="67"/>
        <v>0</v>
      </c>
      <c r="M432" s="25">
        <f t="shared" si="63"/>
        <v>0</v>
      </c>
      <c r="N432" s="64"/>
      <c r="O432" s="25">
        <f t="shared" si="64"/>
        <v>0</v>
      </c>
      <c r="P432" s="76">
        <f t="shared" si="68"/>
        <v>0</v>
      </c>
    </row>
    <row r="433" spans="1:16" ht="26.25" hidden="1" x14ac:dyDescent="0.25">
      <c r="A433" s="100">
        <v>3311401020881</v>
      </c>
      <c r="B433" s="31" t="s">
        <v>607</v>
      </c>
      <c r="C433" s="73"/>
      <c r="D433" s="74">
        <f>SUM(D434)</f>
        <v>0</v>
      </c>
      <c r="E433" s="74">
        <f>SUM(E434)</f>
        <v>0</v>
      </c>
      <c r="F433" s="75">
        <f t="shared" si="61"/>
        <v>0</v>
      </c>
      <c r="G433" s="25">
        <f t="shared" si="65"/>
        <v>0</v>
      </c>
      <c r="H433" s="74">
        <f>SUM(H434)</f>
        <v>0</v>
      </c>
      <c r="I433" s="76">
        <f t="shared" si="66"/>
        <v>0</v>
      </c>
      <c r="J433" s="74">
        <f>SUM(J434)</f>
        <v>0</v>
      </c>
      <c r="K433" s="25">
        <f t="shared" si="62"/>
        <v>0</v>
      </c>
      <c r="L433" s="75">
        <f t="shared" si="67"/>
        <v>0</v>
      </c>
      <c r="M433" s="25">
        <f t="shared" si="63"/>
        <v>0</v>
      </c>
      <c r="N433" s="74">
        <f>SUM(N434)</f>
        <v>0</v>
      </c>
      <c r="O433" s="25">
        <f t="shared" si="64"/>
        <v>0</v>
      </c>
      <c r="P433" s="76">
        <f t="shared" si="68"/>
        <v>0</v>
      </c>
    </row>
    <row r="434" spans="1:16" ht="26.25" hidden="1" x14ac:dyDescent="0.25">
      <c r="A434" s="100">
        <v>3311401020881110</v>
      </c>
      <c r="B434" s="31" t="s">
        <v>607</v>
      </c>
      <c r="C434" s="73"/>
      <c r="D434" s="64"/>
      <c r="E434" s="64"/>
      <c r="F434" s="75">
        <f t="shared" si="61"/>
        <v>0</v>
      </c>
      <c r="G434" s="25">
        <f t="shared" si="65"/>
        <v>0</v>
      </c>
      <c r="H434" s="64"/>
      <c r="I434" s="76">
        <f t="shared" si="66"/>
        <v>0</v>
      </c>
      <c r="J434" s="64"/>
      <c r="K434" s="25">
        <f t="shared" si="62"/>
        <v>0</v>
      </c>
      <c r="L434" s="75">
        <f t="shared" si="67"/>
        <v>0</v>
      </c>
      <c r="M434" s="25">
        <f t="shared" si="63"/>
        <v>0</v>
      </c>
      <c r="N434" s="64"/>
      <c r="O434" s="25">
        <f t="shared" si="64"/>
        <v>0</v>
      </c>
      <c r="P434" s="76">
        <f t="shared" si="68"/>
        <v>0</v>
      </c>
    </row>
    <row r="435" spans="1:16" ht="26.25" hidden="1" x14ac:dyDescent="0.25">
      <c r="A435" s="100">
        <v>3311401020882</v>
      </c>
      <c r="B435" s="31" t="s">
        <v>608</v>
      </c>
      <c r="C435" s="73"/>
      <c r="D435" s="74">
        <f>SUM(D436)</f>
        <v>0</v>
      </c>
      <c r="E435" s="74">
        <f>SUM(E436)</f>
        <v>0</v>
      </c>
      <c r="F435" s="75">
        <f t="shared" si="61"/>
        <v>0</v>
      </c>
      <c r="G435" s="25">
        <f t="shared" si="65"/>
        <v>0</v>
      </c>
      <c r="H435" s="74">
        <f>SUM(H436)</f>
        <v>0</v>
      </c>
      <c r="I435" s="76">
        <f t="shared" si="66"/>
        <v>0</v>
      </c>
      <c r="J435" s="74">
        <f>SUM(J436)</f>
        <v>0</v>
      </c>
      <c r="K435" s="25">
        <f t="shared" si="62"/>
        <v>0</v>
      </c>
      <c r="L435" s="75">
        <f t="shared" si="67"/>
        <v>0</v>
      </c>
      <c r="M435" s="25">
        <f t="shared" si="63"/>
        <v>0</v>
      </c>
      <c r="N435" s="74">
        <f>SUM(N436)</f>
        <v>0</v>
      </c>
      <c r="O435" s="25">
        <f t="shared" si="64"/>
        <v>0</v>
      </c>
      <c r="P435" s="76">
        <f t="shared" si="68"/>
        <v>0</v>
      </c>
    </row>
    <row r="436" spans="1:16" ht="26.25" hidden="1" x14ac:dyDescent="0.25">
      <c r="A436" s="100">
        <v>3311401020882110</v>
      </c>
      <c r="B436" s="31" t="s">
        <v>608</v>
      </c>
      <c r="C436" s="73"/>
      <c r="D436" s="64"/>
      <c r="E436" s="64"/>
      <c r="F436" s="75">
        <f t="shared" si="61"/>
        <v>0</v>
      </c>
      <c r="G436" s="25">
        <f t="shared" si="65"/>
        <v>0</v>
      </c>
      <c r="H436" s="64"/>
      <c r="I436" s="76">
        <f t="shared" si="66"/>
        <v>0</v>
      </c>
      <c r="J436" s="64"/>
      <c r="K436" s="25">
        <f t="shared" si="62"/>
        <v>0</v>
      </c>
      <c r="L436" s="75">
        <f t="shared" si="67"/>
        <v>0</v>
      </c>
      <c r="M436" s="25">
        <f t="shared" si="63"/>
        <v>0</v>
      </c>
      <c r="N436" s="64"/>
      <c r="O436" s="25">
        <f t="shared" si="64"/>
        <v>0</v>
      </c>
      <c r="P436" s="76">
        <f t="shared" si="68"/>
        <v>0</v>
      </c>
    </row>
    <row r="437" spans="1:16" hidden="1" x14ac:dyDescent="0.25">
      <c r="A437" s="100">
        <v>3311401020883</v>
      </c>
      <c r="B437" s="31" t="s">
        <v>609</v>
      </c>
      <c r="C437" s="73"/>
      <c r="D437" s="74">
        <f>SUM(D438)</f>
        <v>0</v>
      </c>
      <c r="E437" s="74">
        <f>SUM(E438)</f>
        <v>0</v>
      </c>
      <c r="F437" s="75">
        <f t="shared" si="61"/>
        <v>0</v>
      </c>
      <c r="G437" s="25">
        <f t="shared" si="65"/>
        <v>0</v>
      </c>
      <c r="H437" s="74">
        <f>SUM(H438)</f>
        <v>0</v>
      </c>
      <c r="I437" s="76">
        <f t="shared" si="66"/>
        <v>0</v>
      </c>
      <c r="J437" s="74">
        <f>SUM(J438)</f>
        <v>0</v>
      </c>
      <c r="K437" s="25">
        <f t="shared" si="62"/>
        <v>0</v>
      </c>
      <c r="L437" s="75">
        <f t="shared" si="67"/>
        <v>0</v>
      </c>
      <c r="M437" s="25">
        <f t="shared" si="63"/>
        <v>0</v>
      </c>
      <c r="N437" s="74">
        <f>SUM(N438)</f>
        <v>0</v>
      </c>
      <c r="O437" s="25">
        <f t="shared" si="64"/>
        <v>0</v>
      </c>
      <c r="P437" s="76">
        <f t="shared" si="68"/>
        <v>0</v>
      </c>
    </row>
    <row r="438" spans="1:16" hidden="1" x14ac:dyDescent="0.25">
      <c r="A438" s="100">
        <v>3311401020883110</v>
      </c>
      <c r="B438" s="31" t="s">
        <v>609</v>
      </c>
      <c r="C438" s="73"/>
      <c r="D438" s="64"/>
      <c r="E438" s="64"/>
      <c r="F438" s="75">
        <f t="shared" si="61"/>
        <v>0</v>
      </c>
      <c r="G438" s="25">
        <f t="shared" si="65"/>
        <v>0</v>
      </c>
      <c r="H438" s="64"/>
      <c r="I438" s="76">
        <f t="shared" si="66"/>
        <v>0</v>
      </c>
      <c r="J438" s="64"/>
      <c r="K438" s="25">
        <f t="shared" si="62"/>
        <v>0</v>
      </c>
      <c r="L438" s="75">
        <f t="shared" si="67"/>
        <v>0</v>
      </c>
      <c r="M438" s="25">
        <f t="shared" si="63"/>
        <v>0</v>
      </c>
      <c r="N438" s="64"/>
      <c r="O438" s="25">
        <f t="shared" si="64"/>
        <v>0</v>
      </c>
      <c r="P438" s="76">
        <f t="shared" si="68"/>
        <v>0</v>
      </c>
    </row>
    <row r="439" spans="1:16" ht="26.25" hidden="1" x14ac:dyDescent="0.25">
      <c r="A439" s="100">
        <v>3311401020948</v>
      </c>
      <c r="B439" s="101" t="s">
        <v>610</v>
      </c>
      <c r="C439" s="73"/>
      <c r="D439" s="74">
        <f>SUM(D440)</f>
        <v>0</v>
      </c>
      <c r="E439" s="74">
        <f>SUM(E440)</f>
        <v>0</v>
      </c>
      <c r="F439" s="75">
        <f t="shared" si="61"/>
        <v>0</v>
      </c>
      <c r="G439" s="25">
        <f t="shared" si="65"/>
        <v>0</v>
      </c>
      <c r="H439" s="74">
        <f>SUM(H440)</f>
        <v>0</v>
      </c>
      <c r="I439" s="76">
        <f t="shared" si="66"/>
        <v>0</v>
      </c>
      <c r="J439" s="74">
        <f>SUM(J440)</f>
        <v>0</v>
      </c>
      <c r="K439" s="25">
        <f t="shared" si="62"/>
        <v>0</v>
      </c>
      <c r="L439" s="75">
        <f t="shared" si="67"/>
        <v>0</v>
      </c>
      <c r="M439" s="25">
        <f t="shared" si="63"/>
        <v>0</v>
      </c>
      <c r="N439" s="74">
        <f>SUM(N440)</f>
        <v>0</v>
      </c>
      <c r="O439" s="25">
        <f t="shared" si="64"/>
        <v>0</v>
      </c>
      <c r="P439" s="76">
        <f t="shared" si="68"/>
        <v>0</v>
      </c>
    </row>
    <row r="440" spans="1:16" ht="26.25" hidden="1" x14ac:dyDescent="0.25">
      <c r="A440" s="100">
        <v>3311401020948100</v>
      </c>
      <c r="B440" s="101" t="s">
        <v>610</v>
      </c>
      <c r="C440" s="73"/>
      <c r="D440" s="64"/>
      <c r="E440" s="64"/>
      <c r="F440" s="75">
        <f t="shared" si="61"/>
        <v>0</v>
      </c>
      <c r="G440" s="25">
        <f t="shared" si="65"/>
        <v>0</v>
      </c>
      <c r="H440" s="64"/>
      <c r="I440" s="76">
        <f t="shared" si="66"/>
        <v>0</v>
      </c>
      <c r="J440" s="64"/>
      <c r="K440" s="25">
        <f t="shared" si="62"/>
        <v>0</v>
      </c>
      <c r="L440" s="75">
        <f t="shared" si="67"/>
        <v>0</v>
      </c>
      <c r="M440" s="25">
        <f t="shared" si="63"/>
        <v>0</v>
      </c>
      <c r="N440" s="64"/>
      <c r="O440" s="25">
        <f t="shared" si="64"/>
        <v>0</v>
      </c>
      <c r="P440" s="76">
        <f t="shared" si="68"/>
        <v>0</v>
      </c>
    </row>
    <row r="441" spans="1:16" ht="26.25" hidden="1" x14ac:dyDescent="0.25">
      <c r="A441" s="100">
        <v>331140103</v>
      </c>
      <c r="B441" s="101" t="s">
        <v>611</v>
      </c>
      <c r="C441" s="73"/>
      <c r="D441" s="74">
        <f>SUM(D442+D444+D446+D448+D450+D452+D455+D457+D459+D461+D463+D465+D467+D469+D471+D473+D475+D477+D479+D481+D483+D485+D487+D489+D491+D493)</f>
        <v>0</v>
      </c>
      <c r="E441" s="74">
        <f>SUM(E442+E444+E446+E448+E450+E452+E455+E457+E459+E461+E463+E465+E467+E469+E471+E473+E475+E477+E479+E481+E483+E485+E487+E489+E491+E493)</f>
        <v>0</v>
      </c>
      <c r="F441" s="75">
        <f t="shared" si="61"/>
        <v>0</v>
      </c>
      <c r="G441" s="25">
        <f t="shared" si="65"/>
        <v>0</v>
      </c>
      <c r="H441" s="74">
        <f>SUM(H442+H444+H446+H448+H450+H452+H455+H457+H459+H461+H463+H465+H467+H469+H471+H473+H475+H477+H479+H481+H483+H485+H487+H489+H491+H493)</f>
        <v>0</v>
      </c>
      <c r="I441" s="76">
        <f t="shared" si="66"/>
        <v>0</v>
      </c>
      <c r="J441" s="74">
        <f>SUM(J442+J444+J446+J448+J450+J452+J455+J457+J459+J461+J463+J465+J467+J469+J471+J473+J475+J477+J479+J481+J483+J485+J487+J489+J491+J493)</f>
        <v>0</v>
      </c>
      <c r="K441" s="25">
        <f t="shared" si="62"/>
        <v>0</v>
      </c>
      <c r="L441" s="75">
        <f t="shared" si="67"/>
        <v>0</v>
      </c>
      <c r="M441" s="25">
        <f t="shared" si="63"/>
        <v>0</v>
      </c>
      <c r="N441" s="74">
        <f>SUM(N442+N444+N446+N448+N450+N452+N455+N457+N459+N461+N463+N465+N467+N469+N471+N473+N475+N477+N479+N481+N483+N485+N487+N489+N491+N493)</f>
        <v>0</v>
      </c>
      <c r="O441" s="25">
        <f t="shared" si="64"/>
        <v>0</v>
      </c>
      <c r="P441" s="76">
        <f t="shared" si="68"/>
        <v>0</v>
      </c>
    </row>
    <row r="442" spans="1:16" hidden="1" x14ac:dyDescent="0.25">
      <c r="A442" s="72">
        <v>3311401030262</v>
      </c>
      <c r="B442" s="31" t="s">
        <v>612</v>
      </c>
      <c r="C442" s="73"/>
      <c r="D442" s="74">
        <f>SUM(D443)</f>
        <v>0</v>
      </c>
      <c r="E442" s="74">
        <f>SUM(E443)</f>
        <v>0</v>
      </c>
      <c r="F442" s="75">
        <f t="shared" si="61"/>
        <v>0</v>
      </c>
      <c r="G442" s="25">
        <f t="shared" si="65"/>
        <v>0</v>
      </c>
      <c r="H442" s="74">
        <f>SUM(H443)</f>
        <v>0</v>
      </c>
      <c r="I442" s="76">
        <f t="shared" si="66"/>
        <v>0</v>
      </c>
      <c r="J442" s="74">
        <f>SUM(J443)</f>
        <v>0</v>
      </c>
      <c r="K442" s="25">
        <f t="shared" si="62"/>
        <v>0</v>
      </c>
      <c r="L442" s="75">
        <f t="shared" si="67"/>
        <v>0</v>
      </c>
      <c r="M442" s="25">
        <f t="shared" si="63"/>
        <v>0</v>
      </c>
      <c r="N442" s="74">
        <f>SUM(N443)</f>
        <v>0</v>
      </c>
      <c r="O442" s="25">
        <f t="shared" si="64"/>
        <v>0</v>
      </c>
      <c r="P442" s="76">
        <f t="shared" si="68"/>
        <v>0</v>
      </c>
    </row>
    <row r="443" spans="1:16" hidden="1" x14ac:dyDescent="0.25">
      <c r="A443" s="72">
        <v>3311401030262110</v>
      </c>
      <c r="B443" s="31" t="s">
        <v>612</v>
      </c>
      <c r="C443" s="73"/>
      <c r="D443" s="64"/>
      <c r="E443" s="64"/>
      <c r="F443" s="75">
        <f t="shared" si="61"/>
        <v>0</v>
      </c>
      <c r="G443" s="25">
        <f t="shared" si="65"/>
        <v>0</v>
      </c>
      <c r="H443" s="64"/>
      <c r="I443" s="76">
        <f t="shared" si="66"/>
        <v>0</v>
      </c>
      <c r="J443" s="64"/>
      <c r="K443" s="25">
        <f t="shared" si="62"/>
        <v>0</v>
      </c>
      <c r="L443" s="75">
        <f t="shared" si="67"/>
        <v>0</v>
      </c>
      <c r="M443" s="25">
        <f t="shared" si="63"/>
        <v>0</v>
      </c>
      <c r="N443" s="64"/>
      <c r="O443" s="25">
        <f t="shared" si="64"/>
        <v>0</v>
      </c>
      <c r="P443" s="76">
        <f t="shared" si="68"/>
        <v>0</v>
      </c>
    </row>
    <row r="444" spans="1:16" ht="26.25" hidden="1" x14ac:dyDescent="0.25">
      <c r="A444" s="100">
        <v>3311401030379</v>
      </c>
      <c r="B444" s="101" t="s">
        <v>613</v>
      </c>
      <c r="C444" s="73"/>
      <c r="D444" s="74">
        <f>SUM(D445)</f>
        <v>0</v>
      </c>
      <c r="E444" s="74">
        <f>SUM(E445)</f>
        <v>0</v>
      </c>
      <c r="F444" s="75">
        <f t="shared" si="61"/>
        <v>0</v>
      </c>
      <c r="G444" s="25">
        <f t="shared" si="65"/>
        <v>0</v>
      </c>
      <c r="H444" s="74">
        <f>SUM(H445)</f>
        <v>0</v>
      </c>
      <c r="I444" s="76">
        <f t="shared" si="66"/>
        <v>0</v>
      </c>
      <c r="J444" s="74">
        <f>SUM(J445)</f>
        <v>0</v>
      </c>
      <c r="K444" s="25">
        <f t="shared" si="62"/>
        <v>0</v>
      </c>
      <c r="L444" s="75">
        <f t="shared" si="67"/>
        <v>0</v>
      </c>
      <c r="M444" s="25">
        <f t="shared" si="63"/>
        <v>0</v>
      </c>
      <c r="N444" s="74">
        <f>SUM(N445)</f>
        <v>0</v>
      </c>
      <c r="O444" s="25">
        <f t="shared" si="64"/>
        <v>0</v>
      </c>
      <c r="P444" s="76">
        <f t="shared" si="68"/>
        <v>0</v>
      </c>
    </row>
    <row r="445" spans="1:16" ht="26.25" hidden="1" x14ac:dyDescent="0.25">
      <c r="A445" s="100">
        <v>3311401030379110</v>
      </c>
      <c r="B445" s="101" t="s">
        <v>614</v>
      </c>
      <c r="C445" s="73"/>
      <c r="D445" s="64"/>
      <c r="E445" s="64"/>
      <c r="F445" s="75">
        <f t="shared" si="61"/>
        <v>0</v>
      </c>
      <c r="G445" s="25">
        <f t="shared" si="65"/>
        <v>0</v>
      </c>
      <c r="H445" s="64"/>
      <c r="I445" s="76">
        <f t="shared" si="66"/>
        <v>0</v>
      </c>
      <c r="J445" s="64"/>
      <c r="K445" s="25">
        <f t="shared" si="62"/>
        <v>0</v>
      </c>
      <c r="L445" s="75">
        <f t="shared" si="67"/>
        <v>0</v>
      </c>
      <c r="M445" s="25">
        <f t="shared" si="63"/>
        <v>0</v>
      </c>
      <c r="N445" s="64"/>
      <c r="O445" s="25">
        <f t="shared" si="64"/>
        <v>0</v>
      </c>
      <c r="P445" s="76">
        <f t="shared" si="68"/>
        <v>0</v>
      </c>
    </row>
    <row r="446" spans="1:16" ht="26.25" hidden="1" x14ac:dyDescent="0.25">
      <c r="A446" s="100">
        <v>3311401030380</v>
      </c>
      <c r="B446" s="101" t="s">
        <v>615</v>
      </c>
      <c r="C446" s="73"/>
      <c r="D446" s="74">
        <f>SUM(D447)</f>
        <v>0</v>
      </c>
      <c r="E446" s="74">
        <f>SUM(E447)</f>
        <v>0</v>
      </c>
      <c r="F446" s="75">
        <f t="shared" si="61"/>
        <v>0</v>
      </c>
      <c r="G446" s="25">
        <f t="shared" si="65"/>
        <v>0</v>
      </c>
      <c r="H446" s="74">
        <f>SUM(H447)</f>
        <v>0</v>
      </c>
      <c r="I446" s="76">
        <f t="shared" si="66"/>
        <v>0</v>
      </c>
      <c r="J446" s="74">
        <f>SUM(J447)</f>
        <v>0</v>
      </c>
      <c r="K446" s="25">
        <f t="shared" si="62"/>
        <v>0</v>
      </c>
      <c r="L446" s="75">
        <f t="shared" si="67"/>
        <v>0</v>
      </c>
      <c r="M446" s="25">
        <f t="shared" si="63"/>
        <v>0</v>
      </c>
      <c r="N446" s="74">
        <f>SUM(N447)</f>
        <v>0</v>
      </c>
      <c r="O446" s="25">
        <f t="shared" si="64"/>
        <v>0</v>
      </c>
      <c r="P446" s="76">
        <f t="shared" si="68"/>
        <v>0</v>
      </c>
    </row>
    <row r="447" spans="1:16" ht="26.25" hidden="1" x14ac:dyDescent="0.25">
      <c r="A447" s="100">
        <v>3311401030380110</v>
      </c>
      <c r="B447" s="101" t="s">
        <v>616</v>
      </c>
      <c r="C447" s="73"/>
      <c r="D447" s="64"/>
      <c r="E447" s="64"/>
      <c r="F447" s="75">
        <f t="shared" si="61"/>
        <v>0</v>
      </c>
      <c r="G447" s="25">
        <f t="shared" si="65"/>
        <v>0</v>
      </c>
      <c r="H447" s="64"/>
      <c r="I447" s="76">
        <f t="shared" si="66"/>
        <v>0</v>
      </c>
      <c r="J447" s="64"/>
      <c r="K447" s="25">
        <f t="shared" si="62"/>
        <v>0</v>
      </c>
      <c r="L447" s="75">
        <f t="shared" si="67"/>
        <v>0</v>
      </c>
      <c r="M447" s="25">
        <f t="shared" si="63"/>
        <v>0</v>
      </c>
      <c r="N447" s="64"/>
      <c r="O447" s="25">
        <f t="shared" si="64"/>
        <v>0</v>
      </c>
      <c r="P447" s="76">
        <f t="shared" si="68"/>
        <v>0</v>
      </c>
    </row>
    <row r="448" spans="1:16" ht="26.25" hidden="1" x14ac:dyDescent="0.25">
      <c r="A448" s="100">
        <v>3311401030702</v>
      </c>
      <c r="B448" s="31" t="s">
        <v>617</v>
      </c>
      <c r="C448" s="73"/>
      <c r="D448" s="74">
        <f>SUM(D449)</f>
        <v>0</v>
      </c>
      <c r="E448" s="74">
        <f>SUM(E449)</f>
        <v>0</v>
      </c>
      <c r="F448" s="75">
        <f t="shared" si="61"/>
        <v>0</v>
      </c>
      <c r="G448" s="25">
        <f t="shared" si="65"/>
        <v>0</v>
      </c>
      <c r="H448" s="74">
        <f>SUM(H449)</f>
        <v>0</v>
      </c>
      <c r="I448" s="76">
        <f t="shared" si="66"/>
        <v>0</v>
      </c>
      <c r="J448" s="74">
        <f>SUM(J449)</f>
        <v>0</v>
      </c>
      <c r="K448" s="25">
        <f t="shared" si="62"/>
        <v>0</v>
      </c>
      <c r="L448" s="75">
        <f t="shared" si="67"/>
        <v>0</v>
      </c>
      <c r="M448" s="25">
        <f t="shared" si="63"/>
        <v>0</v>
      </c>
      <c r="N448" s="74">
        <f>SUM(N449)</f>
        <v>0</v>
      </c>
      <c r="O448" s="25">
        <f t="shared" si="64"/>
        <v>0</v>
      </c>
      <c r="P448" s="76">
        <f t="shared" si="68"/>
        <v>0</v>
      </c>
    </row>
    <row r="449" spans="1:16" ht="26.25" hidden="1" x14ac:dyDescent="0.25">
      <c r="A449" s="100">
        <v>3311401030702110</v>
      </c>
      <c r="B449" s="31" t="s">
        <v>617</v>
      </c>
      <c r="C449" s="73"/>
      <c r="D449" s="64"/>
      <c r="E449" s="64"/>
      <c r="F449" s="75">
        <f t="shared" si="61"/>
        <v>0</v>
      </c>
      <c r="G449" s="25">
        <f t="shared" si="65"/>
        <v>0</v>
      </c>
      <c r="H449" s="64"/>
      <c r="I449" s="76">
        <f t="shared" si="66"/>
        <v>0</v>
      </c>
      <c r="J449" s="64"/>
      <c r="K449" s="25">
        <f t="shared" si="62"/>
        <v>0</v>
      </c>
      <c r="L449" s="75">
        <f t="shared" si="67"/>
        <v>0</v>
      </c>
      <c r="M449" s="25">
        <f t="shared" si="63"/>
        <v>0</v>
      </c>
      <c r="N449" s="64"/>
      <c r="O449" s="25">
        <f t="shared" si="64"/>
        <v>0</v>
      </c>
      <c r="P449" s="76">
        <f t="shared" si="68"/>
        <v>0</v>
      </c>
    </row>
    <row r="450" spans="1:16" hidden="1" x14ac:dyDescent="0.25">
      <c r="A450" s="72">
        <v>3311401030888</v>
      </c>
      <c r="B450" s="31" t="s">
        <v>618</v>
      </c>
      <c r="C450" s="73"/>
      <c r="D450" s="74">
        <f>SUM(D451)</f>
        <v>0</v>
      </c>
      <c r="E450" s="74">
        <f>SUM(E451)</f>
        <v>0</v>
      </c>
      <c r="F450" s="75">
        <f t="shared" si="61"/>
        <v>0</v>
      </c>
      <c r="G450" s="25">
        <f t="shared" si="65"/>
        <v>0</v>
      </c>
      <c r="H450" s="74">
        <f>SUM(H451)</f>
        <v>0</v>
      </c>
      <c r="I450" s="76">
        <f t="shared" si="66"/>
        <v>0</v>
      </c>
      <c r="J450" s="74">
        <f>SUM(J451)</f>
        <v>0</v>
      </c>
      <c r="K450" s="25">
        <f t="shared" si="62"/>
        <v>0</v>
      </c>
      <c r="L450" s="75">
        <f t="shared" si="67"/>
        <v>0</v>
      </c>
      <c r="M450" s="25">
        <f t="shared" si="63"/>
        <v>0</v>
      </c>
      <c r="N450" s="74">
        <f>SUM(N451)</f>
        <v>0</v>
      </c>
      <c r="O450" s="25">
        <f t="shared" si="64"/>
        <v>0</v>
      </c>
      <c r="P450" s="76">
        <f t="shared" si="68"/>
        <v>0</v>
      </c>
    </row>
    <row r="451" spans="1:16" hidden="1" x14ac:dyDescent="0.25">
      <c r="A451" s="72">
        <v>3311401030888110</v>
      </c>
      <c r="B451" s="31" t="s">
        <v>619</v>
      </c>
      <c r="C451" s="73"/>
      <c r="D451" s="64"/>
      <c r="E451" s="64"/>
      <c r="F451" s="75">
        <f t="shared" si="61"/>
        <v>0</v>
      </c>
      <c r="G451" s="25">
        <f t="shared" si="65"/>
        <v>0</v>
      </c>
      <c r="H451" s="64"/>
      <c r="I451" s="76">
        <f t="shared" si="66"/>
        <v>0</v>
      </c>
      <c r="J451" s="64"/>
      <c r="K451" s="25">
        <f t="shared" si="62"/>
        <v>0</v>
      </c>
      <c r="L451" s="75">
        <f t="shared" si="67"/>
        <v>0</v>
      </c>
      <c r="M451" s="25">
        <f t="shared" si="63"/>
        <v>0</v>
      </c>
      <c r="N451" s="64"/>
      <c r="O451" s="25">
        <f t="shared" si="64"/>
        <v>0</v>
      </c>
      <c r="P451" s="76">
        <f t="shared" si="68"/>
        <v>0</v>
      </c>
    </row>
    <row r="452" spans="1:16" hidden="1" x14ac:dyDescent="0.25">
      <c r="A452" s="72">
        <v>3311401030889</v>
      </c>
      <c r="B452" s="31" t="s">
        <v>620</v>
      </c>
      <c r="C452" s="73"/>
      <c r="D452" s="74">
        <f>SUM(D453:D454)</f>
        <v>0</v>
      </c>
      <c r="E452" s="74">
        <f>SUM(E453:E454)</f>
        <v>0</v>
      </c>
      <c r="F452" s="75">
        <f t="shared" si="61"/>
        <v>0</v>
      </c>
      <c r="G452" s="25">
        <f t="shared" si="65"/>
        <v>0</v>
      </c>
      <c r="H452" s="74">
        <f>SUM(H453:H454)</f>
        <v>0</v>
      </c>
      <c r="I452" s="76">
        <f t="shared" si="66"/>
        <v>0</v>
      </c>
      <c r="J452" s="74">
        <f>SUM(J453:J454)</f>
        <v>0</v>
      </c>
      <c r="K452" s="25">
        <f t="shared" si="62"/>
        <v>0</v>
      </c>
      <c r="L452" s="75">
        <f t="shared" si="67"/>
        <v>0</v>
      </c>
      <c r="M452" s="25">
        <f t="shared" si="63"/>
        <v>0</v>
      </c>
      <c r="N452" s="74">
        <f>SUM(N453:N454)</f>
        <v>0</v>
      </c>
      <c r="O452" s="25">
        <f t="shared" si="64"/>
        <v>0</v>
      </c>
      <c r="P452" s="76">
        <f t="shared" si="68"/>
        <v>0</v>
      </c>
    </row>
    <row r="453" spans="1:16" hidden="1" x14ac:dyDescent="0.25">
      <c r="A453" s="72">
        <v>3311401030889110</v>
      </c>
      <c r="B453" s="31" t="s">
        <v>621</v>
      </c>
      <c r="C453" s="73"/>
      <c r="D453" s="64"/>
      <c r="E453" s="64"/>
      <c r="F453" s="75">
        <f t="shared" si="61"/>
        <v>0</v>
      </c>
      <c r="G453" s="25">
        <f t="shared" si="65"/>
        <v>0</v>
      </c>
      <c r="H453" s="64"/>
      <c r="I453" s="76">
        <f t="shared" si="66"/>
        <v>0</v>
      </c>
      <c r="J453" s="64"/>
      <c r="K453" s="25">
        <f t="shared" si="62"/>
        <v>0</v>
      </c>
      <c r="L453" s="75">
        <f t="shared" si="67"/>
        <v>0</v>
      </c>
      <c r="M453" s="25">
        <f t="shared" si="63"/>
        <v>0</v>
      </c>
      <c r="N453" s="64"/>
      <c r="O453" s="25">
        <f t="shared" si="64"/>
        <v>0</v>
      </c>
      <c r="P453" s="76">
        <f t="shared" si="68"/>
        <v>0</v>
      </c>
    </row>
    <row r="454" spans="1:16" hidden="1" x14ac:dyDescent="0.25">
      <c r="A454" s="72">
        <v>3311401030889110</v>
      </c>
      <c r="B454" s="31" t="s">
        <v>622</v>
      </c>
      <c r="C454" s="73"/>
      <c r="D454" s="64"/>
      <c r="E454" s="64"/>
      <c r="F454" s="75">
        <f t="shared" si="61"/>
        <v>0</v>
      </c>
      <c r="G454" s="25">
        <f t="shared" si="65"/>
        <v>0</v>
      </c>
      <c r="H454" s="64"/>
      <c r="I454" s="76">
        <f t="shared" si="66"/>
        <v>0</v>
      </c>
      <c r="J454" s="64"/>
      <c r="K454" s="25">
        <f t="shared" si="62"/>
        <v>0</v>
      </c>
      <c r="L454" s="75">
        <f t="shared" si="67"/>
        <v>0</v>
      </c>
      <c r="M454" s="25">
        <f t="shared" si="63"/>
        <v>0</v>
      </c>
      <c r="N454" s="64"/>
      <c r="O454" s="25">
        <f t="shared" si="64"/>
        <v>0</v>
      </c>
      <c r="P454" s="76">
        <f t="shared" si="68"/>
        <v>0</v>
      </c>
    </row>
    <row r="455" spans="1:16" hidden="1" x14ac:dyDescent="0.25">
      <c r="A455" s="72">
        <v>3311401030890</v>
      </c>
      <c r="B455" s="31" t="s">
        <v>623</v>
      </c>
      <c r="C455" s="73"/>
      <c r="D455" s="74">
        <f>SUM(D456)</f>
        <v>0</v>
      </c>
      <c r="E455" s="74">
        <f>SUM(E456)</f>
        <v>0</v>
      </c>
      <c r="F455" s="75">
        <f t="shared" si="61"/>
        <v>0</v>
      </c>
      <c r="G455" s="25">
        <f t="shared" si="65"/>
        <v>0</v>
      </c>
      <c r="H455" s="74">
        <f>SUM(H456)</f>
        <v>0</v>
      </c>
      <c r="I455" s="76">
        <f t="shared" si="66"/>
        <v>0</v>
      </c>
      <c r="J455" s="74">
        <f>SUM(J456)</f>
        <v>0</v>
      </c>
      <c r="K455" s="25">
        <f t="shared" si="62"/>
        <v>0</v>
      </c>
      <c r="L455" s="75">
        <f t="shared" si="67"/>
        <v>0</v>
      </c>
      <c r="M455" s="25">
        <f t="shared" si="63"/>
        <v>0</v>
      </c>
      <c r="N455" s="74">
        <f>SUM(N456)</f>
        <v>0</v>
      </c>
      <c r="O455" s="25">
        <f t="shared" si="64"/>
        <v>0</v>
      </c>
      <c r="P455" s="76">
        <f t="shared" si="68"/>
        <v>0</v>
      </c>
    </row>
    <row r="456" spans="1:16" hidden="1" x14ac:dyDescent="0.25">
      <c r="A456" s="72">
        <v>3311401030890110</v>
      </c>
      <c r="B456" s="31" t="s">
        <v>623</v>
      </c>
      <c r="C456" s="73"/>
      <c r="D456" s="64"/>
      <c r="E456" s="64"/>
      <c r="F456" s="75">
        <f t="shared" si="61"/>
        <v>0</v>
      </c>
      <c r="G456" s="25">
        <f t="shared" si="65"/>
        <v>0</v>
      </c>
      <c r="H456" s="64"/>
      <c r="I456" s="76">
        <f t="shared" si="66"/>
        <v>0</v>
      </c>
      <c r="J456" s="64"/>
      <c r="K456" s="25">
        <f t="shared" si="62"/>
        <v>0</v>
      </c>
      <c r="L456" s="75">
        <f t="shared" si="67"/>
        <v>0</v>
      </c>
      <c r="M456" s="25">
        <f t="shared" si="63"/>
        <v>0</v>
      </c>
      <c r="N456" s="64"/>
      <c r="O456" s="25">
        <f t="shared" si="64"/>
        <v>0</v>
      </c>
      <c r="P456" s="76">
        <f t="shared" si="68"/>
        <v>0</v>
      </c>
    </row>
    <row r="457" spans="1:16" ht="26.25" hidden="1" x14ac:dyDescent="0.25">
      <c r="A457" s="72">
        <v>3311401030891</v>
      </c>
      <c r="B457" s="31" t="s">
        <v>624</v>
      </c>
      <c r="C457" s="73"/>
      <c r="D457" s="74">
        <f>SUM(D458)</f>
        <v>0</v>
      </c>
      <c r="E457" s="74">
        <f>SUM(E458)</f>
        <v>0</v>
      </c>
      <c r="F457" s="75">
        <f t="shared" si="61"/>
        <v>0</v>
      </c>
      <c r="G457" s="25">
        <f t="shared" si="65"/>
        <v>0</v>
      </c>
      <c r="H457" s="74">
        <f>SUM(H458)</f>
        <v>0</v>
      </c>
      <c r="I457" s="76">
        <f t="shared" si="66"/>
        <v>0</v>
      </c>
      <c r="J457" s="74">
        <f>SUM(J458)</f>
        <v>0</v>
      </c>
      <c r="K457" s="25">
        <f t="shared" si="62"/>
        <v>0</v>
      </c>
      <c r="L457" s="75">
        <f t="shared" si="67"/>
        <v>0</v>
      </c>
      <c r="M457" s="25">
        <f t="shared" si="63"/>
        <v>0</v>
      </c>
      <c r="N457" s="74">
        <f>SUM(N458)</f>
        <v>0</v>
      </c>
      <c r="O457" s="25">
        <f t="shared" si="64"/>
        <v>0</v>
      </c>
      <c r="P457" s="76">
        <f t="shared" si="68"/>
        <v>0</v>
      </c>
    </row>
    <row r="458" spans="1:16" ht="26.25" hidden="1" x14ac:dyDescent="0.25">
      <c r="A458" s="72">
        <v>3311401030891110</v>
      </c>
      <c r="B458" s="31" t="s">
        <v>624</v>
      </c>
      <c r="C458" s="73"/>
      <c r="D458" s="64"/>
      <c r="E458" s="64"/>
      <c r="F458" s="75">
        <f t="shared" si="61"/>
        <v>0</v>
      </c>
      <c r="G458" s="25">
        <f t="shared" si="65"/>
        <v>0</v>
      </c>
      <c r="H458" s="64"/>
      <c r="I458" s="76">
        <f t="shared" si="66"/>
        <v>0</v>
      </c>
      <c r="J458" s="64"/>
      <c r="K458" s="25">
        <f t="shared" si="62"/>
        <v>0</v>
      </c>
      <c r="L458" s="75">
        <f t="shared" si="67"/>
        <v>0</v>
      </c>
      <c r="M458" s="25">
        <f t="shared" si="63"/>
        <v>0</v>
      </c>
      <c r="N458" s="64"/>
      <c r="O458" s="25">
        <f t="shared" si="64"/>
        <v>0</v>
      </c>
      <c r="P458" s="76">
        <f t="shared" si="68"/>
        <v>0</v>
      </c>
    </row>
    <row r="459" spans="1:16" ht="26.25" hidden="1" x14ac:dyDescent="0.25">
      <c r="A459" s="72">
        <v>3311401030892</v>
      </c>
      <c r="B459" s="31" t="s">
        <v>625</v>
      </c>
      <c r="C459" s="73"/>
      <c r="D459" s="74">
        <f>SUM(D460)</f>
        <v>0</v>
      </c>
      <c r="E459" s="74">
        <f>SUM(E460)</f>
        <v>0</v>
      </c>
      <c r="F459" s="75">
        <f t="shared" si="61"/>
        <v>0</v>
      </c>
      <c r="G459" s="25">
        <f t="shared" si="65"/>
        <v>0</v>
      </c>
      <c r="H459" s="74">
        <f>SUM(H460)</f>
        <v>0</v>
      </c>
      <c r="I459" s="76">
        <f t="shared" si="66"/>
        <v>0</v>
      </c>
      <c r="J459" s="74">
        <f>SUM(J460)</f>
        <v>0</v>
      </c>
      <c r="K459" s="25">
        <f t="shared" si="62"/>
        <v>0</v>
      </c>
      <c r="L459" s="75">
        <f t="shared" si="67"/>
        <v>0</v>
      </c>
      <c r="M459" s="25">
        <f t="shared" si="63"/>
        <v>0</v>
      </c>
      <c r="N459" s="74">
        <f>SUM(N460)</f>
        <v>0</v>
      </c>
      <c r="O459" s="25">
        <f t="shared" si="64"/>
        <v>0</v>
      </c>
      <c r="P459" s="76">
        <f t="shared" si="68"/>
        <v>0</v>
      </c>
    </row>
    <row r="460" spans="1:16" ht="26.25" hidden="1" x14ac:dyDescent="0.25">
      <c r="A460" s="72">
        <v>3311401030892110</v>
      </c>
      <c r="B460" s="31" t="s">
        <v>625</v>
      </c>
      <c r="C460" s="73"/>
      <c r="D460" s="64"/>
      <c r="E460" s="64"/>
      <c r="F460" s="75">
        <f t="shared" si="61"/>
        <v>0</v>
      </c>
      <c r="G460" s="25">
        <f t="shared" si="65"/>
        <v>0</v>
      </c>
      <c r="H460" s="64"/>
      <c r="I460" s="76">
        <f t="shared" si="66"/>
        <v>0</v>
      </c>
      <c r="J460" s="64"/>
      <c r="K460" s="25">
        <f t="shared" si="62"/>
        <v>0</v>
      </c>
      <c r="L460" s="75">
        <f t="shared" si="67"/>
        <v>0</v>
      </c>
      <c r="M460" s="25">
        <f t="shared" si="63"/>
        <v>0</v>
      </c>
      <c r="N460" s="64"/>
      <c r="O460" s="25">
        <f t="shared" si="64"/>
        <v>0</v>
      </c>
      <c r="P460" s="76">
        <f t="shared" si="68"/>
        <v>0</v>
      </c>
    </row>
    <row r="461" spans="1:16" hidden="1" x14ac:dyDescent="0.25">
      <c r="A461" s="72">
        <v>3311401030893</v>
      </c>
      <c r="B461" s="31" t="s">
        <v>626</v>
      </c>
      <c r="C461" s="73"/>
      <c r="D461" s="74">
        <f>SUM(D462)</f>
        <v>0</v>
      </c>
      <c r="E461" s="74">
        <f>SUM(E462)</f>
        <v>0</v>
      </c>
      <c r="F461" s="75">
        <f t="shared" si="61"/>
        <v>0</v>
      </c>
      <c r="G461" s="25">
        <f t="shared" si="65"/>
        <v>0</v>
      </c>
      <c r="H461" s="74">
        <f>SUM(H462)</f>
        <v>0</v>
      </c>
      <c r="I461" s="76">
        <f t="shared" si="66"/>
        <v>0</v>
      </c>
      <c r="J461" s="74">
        <f>SUM(J462)</f>
        <v>0</v>
      </c>
      <c r="K461" s="25">
        <f t="shared" si="62"/>
        <v>0</v>
      </c>
      <c r="L461" s="75">
        <f t="shared" si="67"/>
        <v>0</v>
      </c>
      <c r="M461" s="25">
        <f t="shared" si="63"/>
        <v>0</v>
      </c>
      <c r="N461" s="74">
        <f>SUM(N462)</f>
        <v>0</v>
      </c>
      <c r="O461" s="25">
        <f t="shared" si="64"/>
        <v>0</v>
      </c>
      <c r="P461" s="76">
        <f t="shared" si="68"/>
        <v>0</v>
      </c>
    </row>
    <row r="462" spans="1:16" hidden="1" x14ac:dyDescent="0.25">
      <c r="A462" s="72">
        <v>3311401030893110</v>
      </c>
      <c r="B462" s="31" t="s">
        <v>627</v>
      </c>
      <c r="C462" s="73"/>
      <c r="D462" s="64"/>
      <c r="E462" s="64"/>
      <c r="F462" s="75">
        <f t="shared" si="61"/>
        <v>0</v>
      </c>
      <c r="G462" s="25">
        <f t="shared" si="65"/>
        <v>0</v>
      </c>
      <c r="H462" s="64"/>
      <c r="I462" s="76">
        <f t="shared" si="66"/>
        <v>0</v>
      </c>
      <c r="J462" s="64"/>
      <c r="K462" s="25">
        <f t="shared" si="62"/>
        <v>0</v>
      </c>
      <c r="L462" s="75">
        <f t="shared" si="67"/>
        <v>0</v>
      </c>
      <c r="M462" s="25">
        <f t="shared" si="63"/>
        <v>0</v>
      </c>
      <c r="N462" s="64"/>
      <c r="O462" s="25">
        <f t="shared" si="64"/>
        <v>0</v>
      </c>
      <c r="P462" s="76">
        <f t="shared" si="68"/>
        <v>0</v>
      </c>
    </row>
    <row r="463" spans="1:16" ht="26.25" hidden="1" x14ac:dyDescent="0.25">
      <c r="A463" s="72">
        <v>3311401030894</v>
      </c>
      <c r="B463" s="31" t="s">
        <v>628</v>
      </c>
      <c r="C463" s="73"/>
      <c r="D463" s="74">
        <f>SUM(D464)</f>
        <v>0</v>
      </c>
      <c r="E463" s="74">
        <f>SUM(E464)</f>
        <v>0</v>
      </c>
      <c r="F463" s="75">
        <f t="shared" ref="F463:F528" si="69">SUM(D463+E463)</f>
        <v>0</v>
      </c>
      <c r="G463" s="25">
        <f t="shared" si="65"/>
        <v>0</v>
      </c>
      <c r="H463" s="74">
        <f>SUM(H464)</f>
        <v>0</v>
      </c>
      <c r="I463" s="76">
        <f t="shared" si="66"/>
        <v>0</v>
      </c>
      <c r="J463" s="74">
        <f>SUM(J464)</f>
        <v>0</v>
      </c>
      <c r="K463" s="25">
        <f t="shared" ref="K463:K528" si="70">IF(OR(J463=0,F463=0),0,J463/F463)*100</f>
        <v>0</v>
      </c>
      <c r="L463" s="75">
        <f t="shared" si="67"/>
        <v>0</v>
      </c>
      <c r="M463" s="25">
        <f t="shared" ref="M463:M528" si="71">IF(OR(L463=0,F463=0),0,L463/F463)*100</f>
        <v>0</v>
      </c>
      <c r="N463" s="74">
        <f>SUM(N464)</f>
        <v>0</v>
      </c>
      <c r="O463" s="25">
        <f t="shared" ref="O463:O528" si="72">IF(OR(N463=0,F463=0),0,N463/F463)*100</f>
        <v>0</v>
      </c>
      <c r="P463" s="76">
        <f t="shared" si="68"/>
        <v>0</v>
      </c>
    </row>
    <row r="464" spans="1:16" ht="26.25" hidden="1" x14ac:dyDescent="0.25">
      <c r="A464" s="72">
        <v>3311401030894110</v>
      </c>
      <c r="B464" s="31" t="s">
        <v>628</v>
      </c>
      <c r="C464" s="73"/>
      <c r="D464" s="64"/>
      <c r="E464" s="64"/>
      <c r="F464" s="75">
        <f t="shared" si="69"/>
        <v>0</v>
      </c>
      <c r="G464" s="25">
        <f t="shared" ref="G464:G532" si="73">IF(OR(F464=0,F$7=0),0,F464/F$7)*100</f>
        <v>0</v>
      </c>
      <c r="H464" s="64"/>
      <c r="I464" s="76">
        <f t="shared" ref="I464:I529" si="74">SUM(F464-H464)</f>
        <v>0</v>
      </c>
      <c r="J464" s="64"/>
      <c r="K464" s="25">
        <f t="shared" si="70"/>
        <v>0</v>
      </c>
      <c r="L464" s="75">
        <f t="shared" si="67"/>
        <v>0</v>
      </c>
      <c r="M464" s="25">
        <f t="shared" si="71"/>
        <v>0</v>
      </c>
      <c r="N464" s="64"/>
      <c r="O464" s="25">
        <f t="shared" si="72"/>
        <v>0</v>
      </c>
      <c r="P464" s="76">
        <f t="shared" si="68"/>
        <v>0</v>
      </c>
    </row>
    <row r="465" spans="1:16" hidden="1" x14ac:dyDescent="0.25">
      <c r="A465" s="72">
        <v>3311401030897</v>
      </c>
      <c r="B465" s="31" t="s">
        <v>629</v>
      </c>
      <c r="C465" s="73"/>
      <c r="D465" s="74">
        <f>SUM(D466)</f>
        <v>0</v>
      </c>
      <c r="E465" s="74">
        <f>SUM(E466)</f>
        <v>0</v>
      </c>
      <c r="F465" s="75">
        <f t="shared" si="69"/>
        <v>0</v>
      </c>
      <c r="G465" s="25">
        <f t="shared" si="73"/>
        <v>0</v>
      </c>
      <c r="H465" s="74">
        <f>SUM(H466)</f>
        <v>0</v>
      </c>
      <c r="I465" s="76">
        <f t="shared" si="74"/>
        <v>0</v>
      </c>
      <c r="J465" s="74">
        <f>SUM(J466)</f>
        <v>0</v>
      </c>
      <c r="K465" s="25">
        <f t="shared" si="70"/>
        <v>0</v>
      </c>
      <c r="L465" s="75">
        <f t="shared" si="67"/>
        <v>0</v>
      </c>
      <c r="M465" s="25">
        <f t="shared" si="71"/>
        <v>0</v>
      </c>
      <c r="N465" s="74">
        <f>SUM(N466)</f>
        <v>0</v>
      </c>
      <c r="O465" s="25">
        <f t="shared" si="72"/>
        <v>0</v>
      </c>
      <c r="P465" s="76">
        <f t="shared" si="68"/>
        <v>0</v>
      </c>
    </row>
    <row r="466" spans="1:16" hidden="1" x14ac:dyDescent="0.25">
      <c r="A466" s="72">
        <v>3311401030897110</v>
      </c>
      <c r="B466" s="31" t="s">
        <v>629</v>
      </c>
      <c r="C466" s="73"/>
      <c r="D466" s="64"/>
      <c r="E466" s="64"/>
      <c r="F466" s="75">
        <f t="shared" si="69"/>
        <v>0</v>
      </c>
      <c r="G466" s="25">
        <f t="shared" si="73"/>
        <v>0</v>
      </c>
      <c r="H466" s="64"/>
      <c r="I466" s="76">
        <f t="shared" si="74"/>
        <v>0</v>
      </c>
      <c r="J466" s="64"/>
      <c r="K466" s="25">
        <f t="shared" si="70"/>
        <v>0</v>
      </c>
      <c r="L466" s="75">
        <f t="shared" si="67"/>
        <v>0</v>
      </c>
      <c r="M466" s="25">
        <f t="shared" si="71"/>
        <v>0</v>
      </c>
      <c r="N466" s="64"/>
      <c r="O466" s="25">
        <f t="shared" si="72"/>
        <v>0</v>
      </c>
      <c r="P466" s="76">
        <f t="shared" si="68"/>
        <v>0</v>
      </c>
    </row>
    <row r="467" spans="1:16" hidden="1" x14ac:dyDescent="0.25">
      <c r="A467" s="72">
        <v>3311401030898</v>
      </c>
      <c r="B467" s="31" t="s">
        <v>630</v>
      </c>
      <c r="C467" s="73"/>
      <c r="D467" s="74">
        <f>SUM(D468)</f>
        <v>0</v>
      </c>
      <c r="E467" s="74">
        <f>SUM(E468)</f>
        <v>0</v>
      </c>
      <c r="F467" s="75">
        <f t="shared" si="69"/>
        <v>0</v>
      </c>
      <c r="G467" s="25">
        <f t="shared" si="73"/>
        <v>0</v>
      </c>
      <c r="H467" s="74">
        <f>SUM(H468)</f>
        <v>0</v>
      </c>
      <c r="I467" s="76">
        <f t="shared" si="74"/>
        <v>0</v>
      </c>
      <c r="J467" s="74">
        <f>SUM(J468)</f>
        <v>0</v>
      </c>
      <c r="K467" s="25">
        <f t="shared" si="70"/>
        <v>0</v>
      </c>
      <c r="L467" s="75">
        <f t="shared" si="67"/>
        <v>0</v>
      </c>
      <c r="M467" s="25">
        <f t="shared" si="71"/>
        <v>0</v>
      </c>
      <c r="N467" s="74">
        <f>SUM(N468)</f>
        <v>0</v>
      </c>
      <c r="O467" s="25">
        <f t="shared" si="72"/>
        <v>0</v>
      </c>
      <c r="P467" s="76">
        <f t="shared" si="68"/>
        <v>0</v>
      </c>
    </row>
    <row r="468" spans="1:16" hidden="1" x14ac:dyDescent="0.25">
      <c r="A468" s="72">
        <v>3311401030898110</v>
      </c>
      <c r="B468" s="31" t="s">
        <v>630</v>
      </c>
      <c r="C468" s="73"/>
      <c r="D468" s="64"/>
      <c r="E468" s="64"/>
      <c r="F468" s="75">
        <f t="shared" si="69"/>
        <v>0</v>
      </c>
      <c r="G468" s="25">
        <f t="shared" si="73"/>
        <v>0</v>
      </c>
      <c r="H468" s="64"/>
      <c r="I468" s="76">
        <f t="shared" si="74"/>
        <v>0</v>
      </c>
      <c r="J468" s="64"/>
      <c r="K468" s="25">
        <f t="shared" si="70"/>
        <v>0</v>
      </c>
      <c r="L468" s="75">
        <f t="shared" si="67"/>
        <v>0</v>
      </c>
      <c r="M468" s="25">
        <f t="shared" si="71"/>
        <v>0</v>
      </c>
      <c r="N468" s="64"/>
      <c r="O468" s="25">
        <f t="shared" si="72"/>
        <v>0</v>
      </c>
      <c r="P468" s="76">
        <f t="shared" si="68"/>
        <v>0</v>
      </c>
    </row>
    <row r="469" spans="1:16" hidden="1" x14ac:dyDescent="0.25">
      <c r="A469" s="72">
        <v>3311401030899</v>
      </c>
      <c r="B469" s="31" t="s">
        <v>631</v>
      </c>
      <c r="C469" s="73"/>
      <c r="D469" s="74">
        <f>SUM(D470)</f>
        <v>0</v>
      </c>
      <c r="E469" s="74">
        <f>SUM(E470)</f>
        <v>0</v>
      </c>
      <c r="F469" s="75">
        <f t="shared" si="69"/>
        <v>0</v>
      </c>
      <c r="G469" s="25">
        <f t="shared" si="73"/>
        <v>0</v>
      </c>
      <c r="H469" s="74">
        <f>SUM(H470)</f>
        <v>0</v>
      </c>
      <c r="I469" s="76">
        <f t="shared" si="74"/>
        <v>0</v>
      </c>
      <c r="J469" s="74">
        <f>SUM(J470)</f>
        <v>0</v>
      </c>
      <c r="K469" s="25">
        <f t="shared" si="70"/>
        <v>0</v>
      </c>
      <c r="L469" s="75">
        <f t="shared" si="67"/>
        <v>0</v>
      </c>
      <c r="M469" s="25">
        <f t="shared" si="71"/>
        <v>0</v>
      </c>
      <c r="N469" s="74">
        <f>SUM(N470)</f>
        <v>0</v>
      </c>
      <c r="O469" s="25">
        <f t="shared" si="72"/>
        <v>0</v>
      </c>
      <c r="P469" s="76">
        <f t="shared" si="68"/>
        <v>0</v>
      </c>
    </row>
    <row r="470" spans="1:16" hidden="1" x14ac:dyDescent="0.25">
      <c r="A470" s="72">
        <v>3311401030899110</v>
      </c>
      <c r="B470" s="31" t="s">
        <v>631</v>
      </c>
      <c r="C470" s="73"/>
      <c r="D470" s="64"/>
      <c r="E470" s="64"/>
      <c r="F470" s="75">
        <f t="shared" si="69"/>
        <v>0</v>
      </c>
      <c r="G470" s="25">
        <f t="shared" si="73"/>
        <v>0</v>
      </c>
      <c r="H470" s="64"/>
      <c r="I470" s="76">
        <f t="shared" si="74"/>
        <v>0</v>
      </c>
      <c r="J470" s="64"/>
      <c r="K470" s="25">
        <f t="shared" si="70"/>
        <v>0</v>
      </c>
      <c r="L470" s="75">
        <f t="shared" si="67"/>
        <v>0</v>
      </c>
      <c r="M470" s="25">
        <f t="shared" si="71"/>
        <v>0</v>
      </c>
      <c r="N470" s="64"/>
      <c r="O470" s="25">
        <f t="shared" si="72"/>
        <v>0</v>
      </c>
      <c r="P470" s="76">
        <f t="shared" si="68"/>
        <v>0</v>
      </c>
    </row>
    <row r="471" spans="1:16" hidden="1" x14ac:dyDescent="0.25">
      <c r="A471" s="72">
        <v>3311401030900</v>
      </c>
      <c r="B471" s="31" t="s">
        <v>632</v>
      </c>
      <c r="C471" s="73"/>
      <c r="D471" s="74">
        <f>SUM(D472)</f>
        <v>0</v>
      </c>
      <c r="E471" s="74">
        <f>SUM(E472)</f>
        <v>0</v>
      </c>
      <c r="F471" s="75">
        <f t="shared" si="69"/>
        <v>0</v>
      </c>
      <c r="G471" s="25">
        <f t="shared" si="73"/>
        <v>0</v>
      </c>
      <c r="H471" s="74">
        <f>SUM(H472)</f>
        <v>0</v>
      </c>
      <c r="I471" s="76">
        <f t="shared" si="74"/>
        <v>0</v>
      </c>
      <c r="J471" s="74">
        <f>SUM(J472)</f>
        <v>0</v>
      </c>
      <c r="K471" s="25">
        <f t="shared" si="70"/>
        <v>0</v>
      </c>
      <c r="L471" s="75">
        <f t="shared" ref="L471:L536" si="75">SUM(N471-J471)</f>
        <v>0</v>
      </c>
      <c r="M471" s="25">
        <f t="shared" si="71"/>
        <v>0</v>
      </c>
      <c r="N471" s="74">
        <f>SUM(N472)</f>
        <v>0</v>
      </c>
      <c r="O471" s="25">
        <f t="shared" si="72"/>
        <v>0</v>
      </c>
      <c r="P471" s="76">
        <f t="shared" ref="P471:P535" si="76">SUM(F471-N471)</f>
        <v>0</v>
      </c>
    </row>
    <row r="472" spans="1:16" hidden="1" x14ac:dyDescent="0.25">
      <c r="A472" s="72">
        <v>3311401030900110</v>
      </c>
      <c r="B472" s="31" t="s">
        <v>632</v>
      </c>
      <c r="C472" s="73"/>
      <c r="D472" s="64"/>
      <c r="E472" s="64"/>
      <c r="F472" s="75">
        <f t="shared" si="69"/>
        <v>0</v>
      </c>
      <c r="G472" s="25">
        <f t="shared" si="73"/>
        <v>0</v>
      </c>
      <c r="H472" s="64"/>
      <c r="I472" s="76">
        <f t="shared" si="74"/>
        <v>0</v>
      </c>
      <c r="J472" s="64"/>
      <c r="K472" s="25">
        <f t="shared" si="70"/>
        <v>0</v>
      </c>
      <c r="L472" s="75">
        <f t="shared" si="75"/>
        <v>0</v>
      </c>
      <c r="M472" s="25">
        <f t="shared" si="71"/>
        <v>0</v>
      </c>
      <c r="N472" s="64"/>
      <c r="O472" s="25">
        <f t="shared" si="72"/>
        <v>0</v>
      </c>
      <c r="P472" s="76">
        <f t="shared" si="76"/>
        <v>0</v>
      </c>
    </row>
    <row r="473" spans="1:16" hidden="1" x14ac:dyDescent="0.25">
      <c r="A473" s="72">
        <v>3311401030902</v>
      </c>
      <c r="B473" s="31" t="s">
        <v>633</v>
      </c>
      <c r="C473" s="73"/>
      <c r="D473" s="74">
        <f>SUM(D474)</f>
        <v>0</v>
      </c>
      <c r="E473" s="74">
        <f>SUM(E474)</f>
        <v>0</v>
      </c>
      <c r="F473" s="75">
        <f t="shared" si="69"/>
        <v>0</v>
      </c>
      <c r="G473" s="25">
        <f t="shared" si="73"/>
        <v>0</v>
      </c>
      <c r="H473" s="74">
        <f>SUM(H474)</f>
        <v>0</v>
      </c>
      <c r="I473" s="76">
        <f t="shared" si="74"/>
        <v>0</v>
      </c>
      <c r="J473" s="74">
        <f>SUM(J474)</f>
        <v>0</v>
      </c>
      <c r="K473" s="25">
        <f t="shared" si="70"/>
        <v>0</v>
      </c>
      <c r="L473" s="75">
        <f t="shared" si="75"/>
        <v>0</v>
      </c>
      <c r="M473" s="25">
        <f t="shared" si="71"/>
        <v>0</v>
      </c>
      <c r="N473" s="74">
        <f>SUM(N474)</f>
        <v>0</v>
      </c>
      <c r="O473" s="25">
        <f t="shared" si="72"/>
        <v>0</v>
      </c>
      <c r="P473" s="76">
        <f t="shared" si="76"/>
        <v>0</v>
      </c>
    </row>
    <row r="474" spans="1:16" hidden="1" x14ac:dyDescent="0.25">
      <c r="A474" s="72">
        <v>3311401030902110</v>
      </c>
      <c r="B474" s="31" t="s">
        <v>634</v>
      </c>
      <c r="C474" s="73"/>
      <c r="D474" s="64"/>
      <c r="E474" s="64"/>
      <c r="F474" s="75">
        <f t="shared" si="69"/>
        <v>0</v>
      </c>
      <c r="G474" s="25">
        <f t="shared" si="73"/>
        <v>0</v>
      </c>
      <c r="H474" s="64"/>
      <c r="I474" s="76">
        <f t="shared" si="74"/>
        <v>0</v>
      </c>
      <c r="J474" s="64"/>
      <c r="K474" s="25">
        <f t="shared" si="70"/>
        <v>0</v>
      </c>
      <c r="L474" s="75">
        <f t="shared" si="75"/>
        <v>0</v>
      </c>
      <c r="M474" s="25">
        <f t="shared" si="71"/>
        <v>0</v>
      </c>
      <c r="N474" s="64"/>
      <c r="O474" s="25">
        <f t="shared" si="72"/>
        <v>0</v>
      </c>
      <c r="P474" s="76">
        <f t="shared" si="76"/>
        <v>0</v>
      </c>
    </row>
    <row r="475" spans="1:16" hidden="1" x14ac:dyDescent="0.25">
      <c r="A475" s="72">
        <v>3311401030905</v>
      </c>
      <c r="B475" s="31" t="s">
        <v>635</v>
      </c>
      <c r="C475" s="73"/>
      <c r="D475" s="74">
        <f>SUM(D476)</f>
        <v>0</v>
      </c>
      <c r="E475" s="74">
        <f>SUM(E476)</f>
        <v>0</v>
      </c>
      <c r="F475" s="75">
        <f t="shared" si="69"/>
        <v>0</v>
      </c>
      <c r="G475" s="25">
        <f t="shared" si="73"/>
        <v>0</v>
      </c>
      <c r="H475" s="74">
        <f>SUM(H476)</f>
        <v>0</v>
      </c>
      <c r="I475" s="76">
        <f t="shared" si="74"/>
        <v>0</v>
      </c>
      <c r="J475" s="74">
        <f>SUM(J476)</f>
        <v>0</v>
      </c>
      <c r="K475" s="25">
        <f t="shared" si="70"/>
        <v>0</v>
      </c>
      <c r="L475" s="75">
        <f t="shared" si="75"/>
        <v>0</v>
      </c>
      <c r="M475" s="25">
        <f t="shared" si="71"/>
        <v>0</v>
      </c>
      <c r="N475" s="74">
        <f>SUM(N476)</f>
        <v>0</v>
      </c>
      <c r="O475" s="25">
        <f t="shared" si="72"/>
        <v>0</v>
      </c>
      <c r="P475" s="76">
        <f t="shared" si="76"/>
        <v>0</v>
      </c>
    </row>
    <row r="476" spans="1:16" hidden="1" x14ac:dyDescent="0.25">
      <c r="A476" s="72">
        <v>3311401030905110</v>
      </c>
      <c r="B476" s="31" t="s">
        <v>636</v>
      </c>
      <c r="C476" s="73"/>
      <c r="D476" s="64"/>
      <c r="E476" s="64"/>
      <c r="F476" s="75">
        <f t="shared" si="69"/>
        <v>0</v>
      </c>
      <c r="G476" s="25">
        <f t="shared" si="73"/>
        <v>0</v>
      </c>
      <c r="H476" s="64"/>
      <c r="I476" s="76">
        <f t="shared" si="74"/>
        <v>0</v>
      </c>
      <c r="J476" s="64"/>
      <c r="K476" s="25">
        <f t="shared" si="70"/>
        <v>0</v>
      </c>
      <c r="L476" s="75">
        <f t="shared" si="75"/>
        <v>0</v>
      </c>
      <c r="M476" s="25">
        <f t="shared" si="71"/>
        <v>0</v>
      </c>
      <c r="N476" s="64"/>
      <c r="O476" s="25">
        <f t="shared" si="72"/>
        <v>0</v>
      </c>
      <c r="P476" s="76">
        <f t="shared" si="76"/>
        <v>0</v>
      </c>
    </row>
    <row r="477" spans="1:16" hidden="1" x14ac:dyDescent="0.25">
      <c r="A477" s="100">
        <v>3311401030910</v>
      </c>
      <c r="B477" s="101" t="s">
        <v>637</v>
      </c>
      <c r="C477" s="73"/>
      <c r="D477" s="74">
        <f>SUM(D478)</f>
        <v>0</v>
      </c>
      <c r="E477" s="74">
        <f>SUM(E478)</f>
        <v>0</v>
      </c>
      <c r="F477" s="75">
        <f t="shared" si="69"/>
        <v>0</v>
      </c>
      <c r="G477" s="25">
        <f t="shared" si="73"/>
        <v>0</v>
      </c>
      <c r="H477" s="74">
        <f>SUM(H478)</f>
        <v>0</v>
      </c>
      <c r="I477" s="76">
        <f t="shared" si="74"/>
        <v>0</v>
      </c>
      <c r="J477" s="74">
        <f>SUM(J478)</f>
        <v>0</v>
      </c>
      <c r="K477" s="25">
        <f t="shared" si="70"/>
        <v>0</v>
      </c>
      <c r="L477" s="75">
        <f t="shared" si="75"/>
        <v>0</v>
      </c>
      <c r="M477" s="25">
        <f t="shared" si="71"/>
        <v>0</v>
      </c>
      <c r="N477" s="74">
        <f>SUM(N478)</f>
        <v>0</v>
      </c>
      <c r="O477" s="25">
        <f t="shared" si="72"/>
        <v>0</v>
      </c>
      <c r="P477" s="76">
        <f t="shared" si="76"/>
        <v>0</v>
      </c>
    </row>
    <row r="478" spans="1:16" hidden="1" x14ac:dyDescent="0.25">
      <c r="A478" s="100">
        <v>3311401030910110</v>
      </c>
      <c r="B478" s="101" t="s">
        <v>638</v>
      </c>
      <c r="C478" s="73"/>
      <c r="D478" s="64"/>
      <c r="E478" s="64"/>
      <c r="F478" s="75">
        <f t="shared" si="69"/>
        <v>0</v>
      </c>
      <c r="G478" s="25">
        <f t="shared" si="73"/>
        <v>0</v>
      </c>
      <c r="H478" s="64"/>
      <c r="I478" s="76">
        <f t="shared" si="74"/>
        <v>0</v>
      </c>
      <c r="J478" s="64"/>
      <c r="K478" s="25">
        <f t="shared" si="70"/>
        <v>0</v>
      </c>
      <c r="L478" s="75">
        <f t="shared" si="75"/>
        <v>0</v>
      </c>
      <c r="M478" s="25">
        <f t="shared" si="71"/>
        <v>0</v>
      </c>
      <c r="N478" s="64"/>
      <c r="O478" s="25">
        <f t="shared" si="72"/>
        <v>0</v>
      </c>
      <c r="P478" s="76">
        <f t="shared" si="76"/>
        <v>0</v>
      </c>
    </row>
    <row r="479" spans="1:16" hidden="1" x14ac:dyDescent="0.25">
      <c r="A479" s="100">
        <v>3311401030911</v>
      </c>
      <c r="B479" s="101" t="s">
        <v>639</v>
      </c>
      <c r="C479" s="73"/>
      <c r="D479" s="74">
        <f>SUM(D480)</f>
        <v>0</v>
      </c>
      <c r="E479" s="74">
        <f>SUM(E480)</f>
        <v>0</v>
      </c>
      <c r="F479" s="75">
        <f t="shared" si="69"/>
        <v>0</v>
      </c>
      <c r="G479" s="25">
        <f t="shared" si="73"/>
        <v>0</v>
      </c>
      <c r="H479" s="74">
        <f>SUM(H480)</f>
        <v>0</v>
      </c>
      <c r="I479" s="76">
        <f t="shared" si="74"/>
        <v>0</v>
      </c>
      <c r="J479" s="74">
        <f>SUM(J480)</f>
        <v>0</v>
      </c>
      <c r="K479" s="25">
        <f t="shared" si="70"/>
        <v>0</v>
      </c>
      <c r="L479" s="75">
        <f t="shared" si="75"/>
        <v>0</v>
      </c>
      <c r="M479" s="25">
        <f t="shared" si="71"/>
        <v>0</v>
      </c>
      <c r="N479" s="74">
        <f>SUM(N480)</f>
        <v>0</v>
      </c>
      <c r="O479" s="25">
        <f t="shared" si="72"/>
        <v>0</v>
      </c>
      <c r="P479" s="76">
        <f t="shared" si="76"/>
        <v>0</v>
      </c>
    </row>
    <row r="480" spans="1:16" hidden="1" x14ac:dyDescent="0.25">
      <c r="A480" s="100">
        <v>3311401030911110</v>
      </c>
      <c r="B480" s="101" t="s">
        <v>639</v>
      </c>
      <c r="C480" s="73"/>
      <c r="D480" s="64"/>
      <c r="E480" s="64"/>
      <c r="F480" s="75">
        <f t="shared" si="69"/>
        <v>0</v>
      </c>
      <c r="G480" s="25">
        <f t="shared" si="73"/>
        <v>0</v>
      </c>
      <c r="H480" s="64"/>
      <c r="I480" s="76">
        <f t="shared" si="74"/>
        <v>0</v>
      </c>
      <c r="J480" s="64"/>
      <c r="K480" s="25">
        <f t="shared" si="70"/>
        <v>0</v>
      </c>
      <c r="L480" s="75">
        <f t="shared" si="75"/>
        <v>0</v>
      </c>
      <c r="M480" s="25">
        <f t="shared" si="71"/>
        <v>0</v>
      </c>
      <c r="N480" s="64"/>
      <c r="O480" s="25">
        <f t="shared" si="72"/>
        <v>0</v>
      </c>
      <c r="P480" s="76">
        <f t="shared" si="76"/>
        <v>0</v>
      </c>
    </row>
    <row r="481" spans="1:16" ht="39" hidden="1" x14ac:dyDescent="0.25">
      <c r="A481" s="100">
        <v>3311401030915</v>
      </c>
      <c r="B481" s="101" t="s">
        <v>640</v>
      </c>
      <c r="C481" s="73"/>
      <c r="D481" s="74">
        <f>SUM(D482)</f>
        <v>0</v>
      </c>
      <c r="E481" s="74">
        <f>SUM(E482)</f>
        <v>0</v>
      </c>
      <c r="F481" s="75">
        <f t="shared" si="69"/>
        <v>0</v>
      </c>
      <c r="G481" s="25">
        <f t="shared" si="73"/>
        <v>0</v>
      </c>
      <c r="H481" s="74">
        <f>SUM(H482)</f>
        <v>0</v>
      </c>
      <c r="I481" s="76">
        <f t="shared" si="74"/>
        <v>0</v>
      </c>
      <c r="J481" s="74">
        <f>SUM(J482)</f>
        <v>0</v>
      </c>
      <c r="K481" s="25">
        <f t="shared" si="70"/>
        <v>0</v>
      </c>
      <c r="L481" s="75">
        <f t="shared" si="75"/>
        <v>0</v>
      </c>
      <c r="M481" s="25">
        <f t="shared" si="71"/>
        <v>0</v>
      </c>
      <c r="N481" s="74">
        <f>SUM(N482)</f>
        <v>0</v>
      </c>
      <c r="O481" s="25">
        <f t="shared" si="72"/>
        <v>0</v>
      </c>
      <c r="P481" s="76">
        <f t="shared" si="76"/>
        <v>0</v>
      </c>
    </row>
    <row r="482" spans="1:16" ht="39" hidden="1" x14ac:dyDescent="0.25">
      <c r="A482" s="100">
        <v>3311401030915110</v>
      </c>
      <c r="B482" s="101" t="s">
        <v>640</v>
      </c>
      <c r="C482" s="73"/>
      <c r="D482" s="64"/>
      <c r="E482" s="64"/>
      <c r="F482" s="75">
        <f t="shared" si="69"/>
        <v>0</v>
      </c>
      <c r="G482" s="25">
        <f t="shared" si="73"/>
        <v>0</v>
      </c>
      <c r="H482" s="64"/>
      <c r="I482" s="76">
        <f t="shared" si="74"/>
        <v>0</v>
      </c>
      <c r="J482" s="64"/>
      <c r="K482" s="25">
        <f t="shared" si="70"/>
        <v>0</v>
      </c>
      <c r="L482" s="75">
        <f t="shared" si="75"/>
        <v>0</v>
      </c>
      <c r="M482" s="25">
        <f t="shared" si="71"/>
        <v>0</v>
      </c>
      <c r="N482" s="64"/>
      <c r="O482" s="25">
        <f t="shared" si="72"/>
        <v>0</v>
      </c>
      <c r="P482" s="76">
        <f t="shared" si="76"/>
        <v>0</v>
      </c>
    </row>
    <row r="483" spans="1:16" hidden="1" x14ac:dyDescent="0.25">
      <c r="A483" s="100">
        <v>3311401030919</v>
      </c>
      <c r="B483" s="101" t="s">
        <v>641</v>
      </c>
      <c r="C483" s="73"/>
      <c r="D483" s="74">
        <f>SUM(D484)</f>
        <v>0</v>
      </c>
      <c r="E483" s="74">
        <f>SUM(E484)</f>
        <v>0</v>
      </c>
      <c r="F483" s="75">
        <f t="shared" si="69"/>
        <v>0</v>
      </c>
      <c r="G483" s="25">
        <f t="shared" si="73"/>
        <v>0</v>
      </c>
      <c r="H483" s="74">
        <f>SUM(H484)</f>
        <v>0</v>
      </c>
      <c r="I483" s="76">
        <f t="shared" si="74"/>
        <v>0</v>
      </c>
      <c r="J483" s="74">
        <f>SUM(J484)</f>
        <v>0</v>
      </c>
      <c r="K483" s="25">
        <f t="shared" si="70"/>
        <v>0</v>
      </c>
      <c r="L483" s="75">
        <f t="shared" si="75"/>
        <v>0</v>
      </c>
      <c r="M483" s="25">
        <f t="shared" si="71"/>
        <v>0</v>
      </c>
      <c r="N483" s="74">
        <f>SUM(N484)</f>
        <v>0</v>
      </c>
      <c r="O483" s="25">
        <f t="shared" si="72"/>
        <v>0</v>
      </c>
      <c r="P483" s="76">
        <f t="shared" si="76"/>
        <v>0</v>
      </c>
    </row>
    <row r="484" spans="1:16" hidden="1" x14ac:dyDescent="0.25">
      <c r="A484" s="100">
        <v>3311401030919110</v>
      </c>
      <c r="B484" s="101" t="s">
        <v>641</v>
      </c>
      <c r="C484" s="73"/>
      <c r="D484" s="64"/>
      <c r="E484" s="64"/>
      <c r="F484" s="75">
        <f t="shared" si="69"/>
        <v>0</v>
      </c>
      <c r="G484" s="25">
        <f t="shared" si="73"/>
        <v>0</v>
      </c>
      <c r="H484" s="64"/>
      <c r="I484" s="76">
        <f t="shared" si="74"/>
        <v>0</v>
      </c>
      <c r="J484" s="64"/>
      <c r="K484" s="25">
        <f t="shared" si="70"/>
        <v>0</v>
      </c>
      <c r="L484" s="75">
        <f t="shared" si="75"/>
        <v>0</v>
      </c>
      <c r="M484" s="25">
        <f t="shared" si="71"/>
        <v>0</v>
      </c>
      <c r="N484" s="64"/>
      <c r="O484" s="25">
        <f t="shared" si="72"/>
        <v>0</v>
      </c>
      <c r="P484" s="76">
        <f t="shared" si="76"/>
        <v>0</v>
      </c>
    </row>
    <row r="485" spans="1:16" hidden="1" x14ac:dyDescent="0.25">
      <c r="A485" s="72">
        <v>3311401030925</v>
      </c>
      <c r="B485" s="31" t="s">
        <v>642</v>
      </c>
      <c r="C485" s="73"/>
      <c r="D485" s="74">
        <f>SUM(D486)</f>
        <v>0</v>
      </c>
      <c r="E485" s="74">
        <f>SUM(E486)</f>
        <v>0</v>
      </c>
      <c r="F485" s="75">
        <f t="shared" si="69"/>
        <v>0</v>
      </c>
      <c r="G485" s="25">
        <f t="shared" si="73"/>
        <v>0</v>
      </c>
      <c r="H485" s="74">
        <f>SUM(H486)</f>
        <v>0</v>
      </c>
      <c r="I485" s="76">
        <f t="shared" si="74"/>
        <v>0</v>
      </c>
      <c r="J485" s="74">
        <f>SUM(J486)</f>
        <v>0</v>
      </c>
      <c r="K485" s="25">
        <f t="shared" si="70"/>
        <v>0</v>
      </c>
      <c r="L485" s="75">
        <f t="shared" si="75"/>
        <v>0</v>
      </c>
      <c r="M485" s="25">
        <f t="shared" si="71"/>
        <v>0</v>
      </c>
      <c r="N485" s="74">
        <f>SUM(N486)</f>
        <v>0</v>
      </c>
      <c r="O485" s="25">
        <f t="shared" si="72"/>
        <v>0</v>
      </c>
      <c r="P485" s="76">
        <f t="shared" si="76"/>
        <v>0</v>
      </c>
    </row>
    <row r="486" spans="1:16" hidden="1" x14ac:dyDescent="0.25">
      <c r="A486" s="72">
        <v>3311401030925110</v>
      </c>
      <c r="B486" s="31" t="s">
        <v>643</v>
      </c>
      <c r="C486" s="73"/>
      <c r="D486" s="64"/>
      <c r="E486" s="64"/>
      <c r="F486" s="75">
        <f t="shared" si="69"/>
        <v>0</v>
      </c>
      <c r="G486" s="25">
        <f t="shared" si="73"/>
        <v>0</v>
      </c>
      <c r="H486" s="64"/>
      <c r="I486" s="76">
        <f t="shared" si="74"/>
        <v>0</v>
      </c>
      <c r="J486" s="64"/>
      <c r="K486" s="25">
        <f t="shared" si="70"/>
        <v>0</v>
      </c>
      <c r="L486" s="75">
        <f t="shared" si="75"/>
        <v>0</v>
      </c>
      <c r="M486" s="25">
        <f t="shared" si="71"/>
        <v>0</v>
      </c>
      <c r="N486" s="64"/>
      <c r="O486" s="25">
        <f t="shared" si="72"/>
        <v>0</v>
      </c>
      <c r="P486" s="76">
        <f t="shared" si="76"/>
        <v>0</v>
      </c>
    </row>
    <row r="487" spans="1:16" hidden="1" x14ac:dyDescent="0.25">
      <c r="A487" s="100">
        <v>3311401030928</v>
      </c>
      <c r="B487" s="101" t="s">
        <v>642</v>
      </c>
      <c r="C487" s="73"/>
      <c r="D487" s="74">
        <f>SUM(D488)</f>
        <v>0</v>
      </c>
      <c r="E487" s="74">
        <f>SUM(E488)</f>
        <v>0</v>
      </c>
      <c r="F487" s="75">
        <f t="shared" si="69"/>
        <v>0</v>
      </c>
      <c r="G487" s="25">
        <f t="shared" si="73"/>
        <v>0</v>
      </c>
      <c r="H487" s="74">
        <f>SUM(H488)</f>
        <v>0</v>
      </c>
      <c r="I487" s="76">
        <f t="shared" si="74"/>
        <v>0</v>
      </c>
      <c r="J487" s="74">
        <f>SUM(J488)</f>
        <v>0</v>
      </c>
      <c r="K487" s="25">
        <f t="shared" si="70"/>
        <v>0</v>
      </c>
      <c r="L487" s="75">
        <f t="shared" si="75"/>
        <v>0</v>
      </c>
      <c r="M487" s="25">
        <f t="shared" si="71"/>
        <v>0</v>
      </c>
      <c r="N487" s="74">
        <f>SUM(N488)</f>
        <v>0</v>
      </c>
      <c r="O487" s="25">
        <f t="shared" si="72"/>
        <v>0</v>
      </c>
      <c r="P487" s="76">
        <f t="shared" si="76"/>
        <v>0</v>
      </c>
    </row>
    <row r="488" spans="1:16" hidden="1" x14ac:dyDescent="0.25">
      <c r="A488" s="100">
        <v>3311401030928110</v>
      </c>
      <c r="B488" s="101" t="s">
        <v>643</v>
      </c>
      <c r="C488" s="73"/>
      <c r="D488" s="64"/>
      <c r="E488" s="64"/>
      <c r="F488" s="75">
        <f t="shared" si="69"/>
        <v>0</v>
      </c>
      <c r="G488" s="25">
        <f t="shared" si="73"/>
        <v>0</v>
      </c>
      <c r="H488" s="64"/>
      <c r="I488" s="76">
        <f t="shared" si="74"/>
        <v>0</v>
      </c>
      <c r="J488" s="64"/>
      <c r="K488" s="25">
        <f t="shared" si="70"/>
        <v>0</v>
      </c>
      <c r="L488" s="75">
        <f t="shared" si="75"/>
        <v>0</v>
      </c>
      <c r="M488" s="25">
        <f t="shared" si="71"/>
        <v>0</v>
      </c>
      <c r="N488" s="64"/>
      <c r="O488" s="25">
        <f t="shared" si="72"/>
        <v>0</v>
      </c>
      <c r="P488" s="76">
        <f t="shared" si="76"/>
        <v>0</v>
      </c>
    </row>
    <row r="489" spans="1:16" hidden="1" x14ac:dyDescent="0.25">
      <c r="A489" s="100">
        <v>3311401034149</v>
      </c>
      <c r="B489" s="101" t="s">
        <v>644</v>
      </c>
      <c r="C489" s="73"/>
      <c r="D489" s="74">
        <f>SUM(D490)</f>
        <v>0</v>
      </c>
      <c r="E489" s="74">
        <f>SUM(E490)</f>
        <v>0</v>
      </c>
      <c r="F489" s="75">
        <f t="shared" si="69"/>
        <v>0</v>
      </c>
      <c r="G489" s="25">
        <f t="shared" si="73"/>
        <v>0</v>
      </c>
      <c r="H489" s="74">
        <f>SUM(H490)</f>
        <v>0</v>
      </c>
      <c r="I489" s="76">
        <f t="shared" si="74"/>
        <v>0</v>
      </c>
      <c r="J489" s="74">
        <f>SUM(J490)</f>
        <v>0</v>
      </c>
      <c r="K489" s="25">
        <f t="shared" si="70"/>
        <v>0</v>
      </c>
      <c r="L489" s="75">
        <f t="shared" si="75"/>
        <v>0</v>
      </c>
      <c r="M489" s="25">
        <f t="shared" si="71"/>
        <v>0</v>
      </c>
      <c r="N489" s="74">
        <f>SUM(N490)</f>
        <v>0</v>
      </c>
      <c r="O489" s="25">
        <f t="shared" si="72"/>
        <v>0</v>
      </c>
      <c r="P489" s="76">
        <f t="shared" si="76"/>
        <v>0</v>
      </c>
    </row>
    <row r="490" spans="1:16" hidden="1" x14ac:dyDescent="0.25">
      <c r="A490" s="100">
        <v>3311401034149110</v>
      </c>
      <c r="B490" s="101" t="s">
        <v>645</v>
      </c>
      <c r="C490" s="73"/>
      <c r="D490" s="64"/>
      <c r="E490" s="64"/>
      <c r="F490" s="75">
        <f t="shared" si="69"/>
        <v>0</v>
      </c>
      <c r="G490" s="25">
        <f t="shared" si="73"/>
        <v>0</v>
      </c>
      <c r="H490" s="64"/>
      <c r="I490" s="76">
        <f t="shared" si="74"/>
        <v>0</v>
      </c>
      <c r="J490" s="64"/>
      <c r="K490" s="25">
        <f t="shared" si="70"/>
        <v>0</v>
      </c>
      <c r="L490" s="75">
        <f t="shared" si="75"/>
        <v>0</v>
      </c>
      <c r="M490" s="25">
        <f t="shared" si="71"/>
        <v>0</v>
      </c>
      <c r="N490" s="64"/>
      <c r="O490" s="25">
        <f t="shared" si="72"/>
        <v>0</v>
      </c>
      <c r="P490" s="76">
        <f t="shared" si="76"/>
        <v>0</v>
      </c>
    </row>
    <row r="491" spans="1:16" hidden="1" x14ac:dyDescent="0.25">
      <c r="A491" s="100">
        <v>3311401034150</v>
      </c>
      <c r="B491" s="101" t="s">
        <v>646</v>
      </c>
      <c r="C491" s="73"/>
      <c r="D491" s="74">
        <f>SUM(D492)</f>
        <v>0</v>
      </c>
      <c r="E491" s="74">
        <f>SUM(E492)</f>
        <v>0</v>
      </c>
      <c r="F491" s="75">
        <f t="shared" si="69"/>
        <v>0</v>
      </c>
      <c r="G491" s="25">
        <f t="shared" si="73"/>
        <v>0</v>
      </c>
      <c r="H491" s="74">
        <f>SUM(H492)</f>
        <v>0</v>
      </c>
      <c r="I491" s="76">
        <f t="shared" si="74"/>
        <v>0</v>
      </c>
      <c r="J491" s="74">
        <f>SUM(J492)</f>
        <v>0</v>
      </c>
      <c r="K491" s="25">
        <f t="shared" si="70"/>
        <v>0</v>
      </c>
      <c r="L491" s="75">
        <f t="shared" si="75"/>
        <v>0</v>
      </c>
      <c r="M491" s="25">
        <f t="shared" si="71"/>
        <v>0</v>
      </c>
      <c r="N491" s="74">
        <f>SUM(N492)</f>
        <v>0</v>
      </c>
      <c r="O491" s="25">
        <f t="shared" si="72"/>
        <v>0</v>
      </c>
      <c r="P491" s="76">
        <f t="shared" si="76"/>
        <v>0</v>
      </c>
    </row>
    <row r="492" spans="1:16" hidden="1" x14ac:dyDescent="0.25">
      <c r="A492" s="100">
        <v>3311401034150110</v>
      </c>
      <c r="B492" s="101" t="s">
        <v>647</v>
      </c>
      <c r="C492" s="73"/>
      <c r="D492" s="64"/>
      <c r="E492" s="64"/>
      <c r="F492" s="75">
        <f t="shared" si="69"/>
        <v>0</v>
      </c>
      <c r="G492" s="25">
        <f t="shared" si="73"/>
        <v>0</v>
      </c>
      <c r="H492" s="64"/>
      <c r="I492" s="76">
        <f t="shared" si="74"/>
        <v>0</v>
      </c>
      <c r="J492" s="64"/>
      <c r="K492" s="25">
        <f t="shared" si="70"/>
        <v>0</v>
      </c>
      <c r="L492" s="75">
        <f t="shared" si="75"/>
        <v>0</v>
      </c>
      <c r="M492" s="25">
        <f t="shared" si="71"/>
        <v>0</v>
      </c>
      <c r="N492" s="64"/>
      <c r="O492" s="25">
        <f t="shared" si="72"/>
        <v>0</v>
      </c>
      <c r="P492" s="76">
        <f t="shared" si="76"/>
        <v>0</v>
      </c>
    </row>
    <row r="493" spans="1:16" hidden="1" x14ac:dyDescent="0.25">
      <c r="A493" s="72">
        <v>3311401034248</v>
      </c>
      <c r="B493" s="31" t="s">
        <v>648</v>
      </c>
      <c r="C493" s="73"/>
      <c r="D493" s="74">
        <f>SUM(D494)</f>
        <v>0</v>
      </c>
      <c r="E493" s="74">
        <f>SUM(E494)</f>
        <v>0</v>
      </c>
      <c r="F493" s="75">
        <f t="shared" si="69"/>
        <v>0</v>
      </c>
      <c r="G493" s="25">
        <f t="shared" si="73"/>
        <v>0</v>
      </c>
      <c r="H493" s="74">
        <f>SUM(H494)</f>
        <v>0</v>
      </c>
      <c r="I493" s="76">
        <f t="shared" si="74"/>
        <v>0</v>
      </c>
      <c r="J493" s="74">
        <f>SUM(J494)</f>
        <v>0</v>
      </c>
      <c r="K493" s="25">
        <f t="shared" si="70"/>
        <v>0</v>
      </c>
      <c r="L493" s="75">
        <f t="shared" si="75"/>
        <v>0</v>
      </c>
      <c r="M493" s="25">
        <f t="shared" si="71"/>
        <v>0</v>
      </c>
      <c r="N493" s="74">
        <f>SUM(N494)</f>
        <v>0</v>
      </c>
      <c r="O493" s="25">
        <f t="shared" si="72"/>
        <v>0</v>
      </c>
      <c r="P493" s="76">
        <f t="shared" si="76"/>
        <v>0</v>
      </c>
    </row>
    <row r="494" spans="1:16" hidden="1" x14ac:dyDescent="0.25">
      <c r="A494" s="72">
        <v>3311401034248110</v>
      </c>
      <c r="B494" s="31" t="s">
        <v>649</v>
      </c>
      <c r="C494" s="73"/>
      <c r="D494" s="64"/>
      <c r="E494" s="64"/>
      <c r="F494" s="75">
        <f t="shared" si="69"/>
        <v>0</v>
      </c>
      <c r="G494" s="25">
        <f t="shared" si="73"/>
        <v>0</v>
      </c>
      <c r="H494" s="64"/>
      <c r="I494" s="76">
        <f t="shared" si="74"/>
        <v>0</v>
      </c>
      <c r="J494" s="64"/>
      <c r="K494" s="25">
        <f t="shared" si="70"/>
        <v>0</v>
      </c>
      <c r="L494" s="75">
        <f t="shared" si="75"/>
        <v>0</v>
      </c>
      <c r="M494" s="25">
        <f t="shared" si="71"/>
        <v>0</v>
      </c>
      <c r="N494" s="64"/>
      <c r="O494" s="25">
        <f t="shared" si="72"/>
        <v>0</v>
      </c>
      <c r="P494" s="76">
        <f t="shared" si="76"/>
        <v>0</v>
      </c>
    </row>
    <row r="495" spans="1:16" ht="26.25" hidden="1" x14ac:dyDescent="0.25">
      <c r="A495" s="72">
        <v>331140104</v>
      </c>
      <c r="B495" s="31" t="s">
        <v>650</v>
      </c>
      <c r="C495" s="73"/>
      <c r="D495" s="74">
        <f>SUM(D496+D498+D501+D503+D506+D508)</f>
        <v>0</v>
      </c>
      <c r="E495" s="74">
        <f>SUM(E496+E498+E501+E503+E506+E508)</f>
        <v>0</v>
      </c>
      <c r="F495" s="75">
        <f t="shared" si="69"/>
        <v>0</v>
      </c>
      <c r="G495" s="25">
        <f t="shared" si="73"/>
        <v>0</v>
      </c>
      <c r="H495" s="74">
        <f>SUM(H496+H498+H501+H503+H506+H508)</f>
        <v>0</v>
      </c>
      <c r="I495" s="76">
        <f t="shared" si="74"/>
        <v>0</v>
      </c>
      <c r="J495" s="74">
        <f>SUM(J496+J498+J501+J503+J506+J508)</f>
        <v>0</v>
      </c>
      <c r="K495" s="25">
        <f t="shared" si="70"/>
        <v>0</v>
      </c>
      <c r="L495" s="75">
        <f t="shared" si="75"/>
        <v>0</v>
      </c>
      <c r="M495" s="25">
        <f t="shared" si="71"/>
        <v>0</v>
      </c>
      <c r="N495" s="74">
        <f>SUM(N496+N498+N501+N503+N506+N508)</f>
        <v>0</v>
      </c>
      <c r="O495" s="25">
        <f t="shared" si="72"/>
        <v>0</v>
      </c>
      <c r="P495" s="76">
        <f t="shared" si="76"/>
        <v>0</v>
      </c>
    </row>
    <row r="496" spans="1:16" hidden="1" x14ac:dyDescent="0.25">
      <c r="A496" s="72">
        <v>3311401040931</v>
      </c>
      <c r="B496" s="31" t="s">
        <v>651</v>
      </c>
      <c r="C496" s="73"/>
      <c r="D496" s="74">
        <f>SUM(D497)</f>
        <v>0</v>
      </c>
      <c r="E496" s="74">
        <f>SUM(E497)</f>
        <v>0</v>
      </c>
      <c r="F496" s="75">
        <f t="shared" si="69"/>
        <v>0</v>
      </c>
      <c r="G496" s="25">
        <f t="shared" si="73"/>
        <v>0</v>
      </c>
      <c r="H496" s="74">
        <f>SUM(H497)</f>
        <v>0</v>
      </c>
      <c r="I496" s="76">
        <f t="shared" si="74"/>
        <v>0</v>
      </c>
      <c r="J496" s="74">
        <f>SUM(J497)</f>
        <v>0</v>
      </c>
      <c r="K496" s="25">
        <f t="shared" si="70"/>
        <v>0</v>
      </c>
      <c r="L496" s="75">
        <f t="shared" si="75"/>
        <v>0</v>
      </c>
      <c r="M496" s="25">
        <f t="shared" si="71"/>
        <v>0</v>
      </c>
      <c r="N496" s="74">
        <f>SUM(N497)</f>
        <v>0</v>
      </c>
      <c r="O496" s="25">
        <f t="shared" si="72"/>
        <v>0</v>
      </c>
      <c r="P496" s="76">
        <f t="shared" si="76"/>
        <v>0</v>
      </c>
    </row>
    <row r="497" spans="1:16" hidden="1" x14ac:dyDescent="0.25">
      <c r="A497" s="72">
        <v>3311401040931110</v>
      </c>
      <c r="B497" s="31" t="s">
        <v>652</v>
      </c>
      <c r="C497" s="73"/>
      <c r="D497" s="64"/>
      <c r="E497" s="64"/>
      <c r="F497" s="75">
        <f t="shared" si="69"/>
        <v>0</v>
      </c>
      <c r="G497" s="25">
        <f t="shared" si="73"/>
        <v>0</v>
      </c>
      <c r="H497" s="64"/>
      <c r="I497" s="76">
        <f t="shared" si="74"/>
        <v>0</v>
      </c>
      <c r="J497" s="64"/>
      <c r="K497" s="25">
        <f t="shared" si="70"/>
        <v>0</v>
      </c>
      <c r="L497" s="75">
        <f t="shared" si="75"/>
        <v>0</v>
      </c>
      <c r="M497" s="25">
        <f t="shared" si="71"/>
        <v>0</v>
      </c>
      <c r="N497" s="64"/>
      <c r="O497" s="25">
        <f t="shared" si="72"/>
        <v>0</v>
      </c>
      <c r="P497" s="76">
        <f t="shared" si="76"/>
        <v>0</v>
      </c>
    </row>
    <row r="498" spans="1:16" ht="26.25" hidden="1" x14ac:dyDescent="0.25">
      <c r="A498" s="72">
        <v>3311401040932</v>
      </c>
      <c r="B498" s="31" t="s">
        <v>653</v>
      </c>
      <c r="C498" s="73"/>
      <c r="D498" s="74">
        <f>SUM(D499:D500)</f>
        <v>0</v>
      </c>
      <c r="E498" s="74">
        <f>SUM(E499:E500)</f>
        <v>0</v>
      </c>
      <c r="F498" s="75">
        <f t="shared" si="69"/>
        <v>0</v>
      </c>
      <c r="G498" s="25">
        <f t="shared" si="73"/>
        <v>0</v>
      </c>
      <c r="H498" s="74">
        <f>SUM(H499:H500)</f>
        <v>0</v>
      </c>
      <c r="I498" s="76">
        <f t="shared" si="74"/>
        <v>0</v>
      </c>
      <c r="J498" s="74">
        <f>SUM(J499:J500)</f>
        <v>0</v>
      </c>
      <c r="K498" s="25">
        <f t="shared" si="70"/>
        <v>0</v>
      </c>
      <c r="L498" s="75">
        <f t="shared" si="75"/>
        <v>0</v>
      </c>
      <c r="M498" s="25">
        <f t="shared" si="71"/>
        <v>0</v>
      </c>
      <c r="N498" s="74">
        <f>SUM(N499:N500)</f>
        <v>0</v>
      </c>
      <c r="O498" s="25">
        <f t="shared" si="72"/>
        <v>0</v>
      </c>
      <c r="P498" s="76">
        <f t="shared" si="76"/>
        <v>0</v>
      </c>
    </row>
    <row r="499" spans="1:16" ht="26.25" hidden="1" x14ac:dyDescent="0.25">
      <c r="A499" s="72">
        <v>3311401040932110</v>
      </c>
      <c r="B499" s="31" t="s">
        <v>653</v>
      </c>
      <c r="C499" s="73"/>
      <c r="D499" s="64"/>
      <c r="E499" s="64"/>
      <c r="F499" s="75">
        <f t="shared" si="69"/>
        <v>0</v>
      </c>
      <c r="G499" s="25">
        <f t="shared" si="73"/>
        <v>0</v>
      </c>
      <c r="H499" s="64"/>
      <c r="I499" s="76">
        <f t="shared" si="74"/>
        <v>0</v>
      </c>
      <c r="J499" s="64"/>
      <c r="K499" s="25">
        <f t="shared" si="70"/>
        <v>0</v>
      </c>
      <c r="L499" s="75">
        <f t="shared" si="75"/>
        <v>0</v>
      </c>
      <c r="M499" s="25">
        <f t="shared" si="71"/>
        <v>0</v>
      </c>
      <c r="N499" s="64"/>
      <c r="O499" s="25">
        <f t="shared" si="72"/>
        <v>0</v>
      </c>
      <c r="P499" s="76">
        <f t="shared" si="76"/>
        <v>0</v>
      </c>
    </row>
    <row r="500" spans="1:16" ht="26.25" hidden="1" x14ac:dyDescent="0.25">
      <c r="A500" s="72">
        <v>3311401040932120</v>
      </c>
      <c r="B500" s="31" t="s">
        <v>653</v>
      </c>
      <c r="C500" s="73"/>
      <c r="D500" s="64"/>
      <c r="E500" s="64"/>
      <c r="F500" s="75">
        <f t="shared" si="69"/>
        <v>0</v>
      </c>
      <c r="G500" s="25">
        <f t="shared" si="73"/>
        <v>0</v>
      </c>
      <c r="H500" s="64"/>
      <c r="I500" s="76">
        <f t="shared" si="74"/>
        <v>0</v>
      </c>
      <c r="J500" s="64"/>
      <c r="K500" s="25">
        <f t="shared" si="70"/>
        <v>0</v>
      </c>
      <c r="L500" s="75">
        <f t="shared" si="75"/>
        <v>0</v>
      </c>
      <c r="M500" s="25">
        <f t="shared" si="71"/>
        <v>0</v>
      </c>
      <c r="N500" s="64"/>
      <c r="O500" s="25">
        <f t="shared" si="72"/>
        <v>0</v>
      </c>
      <c r="P500" s="76">
        <f t="shared" si="76"/>
        <v>0</v>
      </c>
    </row>
    <row r="501" spans="1:16" hidden="1" x14ac:dyDescent="0.25">
      <c r="A501" s="72">
        <v>3311401040933</v>
      </c>
      <c r="B501" s="31" t="s">
        <v>654</v>
      </c>
      <c r="C501" s="73"/>
      <c r="D501" s="74">
        <f>SUM(D502)</f>
        <v>0</v>
      </c>
      <c r="E501" s="74">
        <f>SUM(E502)</f>
        <v>0</v>
      </c>
      <c r="F501" s="75">
        <f t="shared" si="69"/>
        <v>0</v>
      </c>
      <c r="G501" s="25">
        <f t="shared" si="73"/>
        <v>0</v>
      </c>
      <c r="H501" s="74">
        <f>SUM(H502)</f>
        <v>0</v>
      </c>
      <c r="I501" s="76">
        <f t="shared" si="74"/>
        <v>0</v>
      </c>
      <c r="J501" s="74">
        <f>SUM(J502)</f>
        <v>0</v>
      </c>
      <c r="K501" s="25">
        <f t="shared" si="70"/>
        <v>0</v>
      </c>
      <c r="L501" s="75">
        <f t="shared" si="75"/>
        <v>0</v>
      </c>
      <c r="M501" s="25">
        <f t="shared" si="71"/>
        <v>0</v>
      </c>
      <c r="N501" s="74">
        <f>SUM(N502)</f>
        <v>0</v>
      </c>
      <c r="O501" s="25">
        <f t="shared" si="72"/>
        <v>0</v>
      </c>
      <c r="P501" s="76">
        <f t="shared" si="76"/>
        <v>0</v>
      </c>
    </row>
    <row r="502" spans="1:16" hidden="1" x14ac:dyDescent="0.25">
      <c r="A502" s="72">
        <v>3311401040933120</v>
      </c>
      <c r="B502" s="31" t="s">
        <v>655</v>
      </c>
      <c r="C502" s="73"/>
      <c r="D502" s="64"/>
      <c r="E502" s="64"/>
      <c r="F502" s="75">
        <f t="shared" si="69"/>
        <v>0</v>
      </c>
      <c r="G502" s="25">
        <f t="shared" si="73"/>
        <v>0</v>
      </c>
      <c r="H502" s="64"/>
      <c r="I502" s="76">
        <f t="shared" si="74"/>
        <v>0</v>
      </c>
      <c r="J502" s="64"/>
      <c r="K502" s="25">
        <f t="shared" si="70"/>
        <v>0</v>
      </c>
      <c r="L502" s="75">
        <f t="shared" si="75"/>
        <v>0</v>
      </c>
      <c r="M502" s="25">
        <f t="shared" si="71"/>
        <v>0</v>
      </c>
      <c r="N502" s="64"/>
      <c r="O502" s="25">
        <f t="shared" si="72"/>
        <v>0</v>
      </c>
      <c r="P502" s="76">
        <f t="shared" si="76"/>
        <v>0</v>
      </c>
    </row>
    <row r="503" spans="1:16" ht="26.25" hidden="1" x14ac:dyDescent="0.25">
      <c r="A503" s="72">
        <v>3311401040934</v>
      </c>
      <c r="B503" s="31" t="s">
        <v>656</v>
      </c>
      <c r="C503" s="73"/>
      <c r="D503" s="74">
        <f>SUM(D504+D505)</f>
        <v>0</v>
      </c>
      <c r="E503" s="74">
        <f>SUM(E504+E505)</f>
        <v>0</v>
      </c>
      <c r="F503" s="75">
        <f t="shared" si="69"/>
        <v>0</v>
      </c>
      <c r="G503" s="25">
        <f t="shared" si="73"/>
        <v>0</v>
      </c>
      <c r="H503" s="74">
        <f>SUM(H504+H505)</f>
        <v>0</v>
      </c>
      <c r="I503" s="76">
        <f t="shared" si="74"/>
        <v>0</v>
      </c>
      <c r="J503" s="74">
        <f>SUM(J504+J505)</f>
        <v>0</v>
      </c>
      <c r="K503" s="25">
        <f t="shared" si="70"/>
        <v>0</v>
      </c>
      <c r="L503" s="75">
        <f t="shared" si="75"/>
        <v>0</v>
      </c>
      <c r="M503" s="25">
        <f t="shared" si="71"/>
        <v>0</v>
      </c>
      <c r="N503" s="74">
        <f>SUM(N504+N505)</f>
        <v>0</v>
      </c>
      <c r="O503" s="25">
        <f t="shared" si="72"/>
        <v>0</v>
      </c>
      <c r="P503" s="76">
        <f t="shared" si="76"/>
        <v>0</v>
      </c>
    </row>
    <row r="504" spans="1:16" ht="26.25" hidden="1" x14ac:dyDescent="0.25">
      <c r="A504" s="72">
        <v>3311401040934110</v>
      </c>
      <c r="B504" s="31" t="s">
        <v>657</v>
      </c>
      <c r="C504" s="73"/>
      <c r="D504" s="64"/>
      <c r="E504" s="64"/>
      <c r="F504" s="75">
        <f t="shared" si="69"/>
        <v>0</v>
      </c>
      <c r="G504" s="25">
        <f t="shared" si="73"/>
        <v>0</v>
      </c>
      <c r="H504" s="64"/>
      <c r="I504" s="76">
        <f t="shared" si="74"/>
        <v>0</v>
      </c>
      <c r="J504" s="64"/>
      <c r="K504" s="25">
        <f t="shared" si="70"/>
        <v>0</v>
      </c>
      <c r="L504" s="75">
        <f>SUM(N504-J504)</f>
        <v>0</v>
      </c>
      <c r="M504" s="25">
        <f t="shared" si="71"/>
        <v>0</v>
      </c>
      <c r="N504" s="64"/>
      <c r="O504" s="25">
        <f t="shared" si="72"/>
        <v>0</v>
      </c>
      <c r="P504" s="76">
        <f>SUM(F504-N504)</f>
        <v>0</v>
      </c>
    </row>
    <row r="505" spans="1:16" ht="26.25" hidden="1" x14ac:dyDescent="0.25">
      <c r="A505" s="72">
        <v>3311401040934110</v>
      </c>
      <c r="B505" s="31" t="s">
        <v>658</v>
      </c>
      <c r="C505" s="73"/>
      <c r="D505" s="64"/>
      <c r="E505" s="64"/>
      <c r="F505" s="75">
        <f t="shared" si="69"/>
        <v>0</v>
      </c>
      <c r="G505" s="25">
        <f t="shared" si="73"/>
        <v>0</v>
      </c>
      <c r="H505" s="64"/>
      <c r="I505" s="76">
        <f t="shared" si="74"/>
        <v>0</v>
      </c>
      <c r="J505" s="64"/>
      <c r="K505" s="25">
        <f t="shared" si="70"/>
        <v>0</v>
      </c>
      <c r="L505" s="75">
        <f t="shared" si="75"/>
        <v>0</v>
      </c>
      <c r="M505" s="25">
        <f t="shared" si="71"/>
        <v>0</v>
      </c>
      <c r="N505" s="64"/>
      <c r="O505" s="25">
        <f t="shared" si="72"/>
        <v>0</v>
      </c>
      <c r="P505" s="76">
        <f t="shared" si="76"/>
        <v>0</v>
      </c>
    </row>
    <row r="506" spans="1:16" ht="39" hidden="1" x14ac:dyDescent="0.25">
      <c r="A506" s="72">
        <v>3311401040966</v>
      </c>
      <c r="B506" s="80" t="s">
        <v>659</v>
      </c>
      <c r="C506" s="73"/>
      <c r="D506" s="74">
        <f>SUM(D507)</f>
        <v>0</v>
      </c>
      <c r="E506" s="74">
        <f>SUM(E507)</f>
        <v>0</v>
      </c>
      <c r="F506" s="75">
        <f t="shared" si="69"/>
        <v>0</v>
      </c>
      <c r="G506" s="25">
        <f t="shared" si="73"/>
        <v>0</v>
      </c>
      <c r="H506" s="74">
        <f>SUM(H507)</f>
        <v>0</v>
      </c>
      <c r="I506" s="76">
        <f t="shared" si="74"/>
        <v>0</v>
      </c>
      <c r="J506" s="74">
        <f>SUM(J507)</f>
        <v>0</v>
      </c>
      <c r="K506" s="25">
        <f t="shared" si="70"/>
        <v>0</v>
      </c>
      <c r="L506" s="75">
        <f t="shared" si="75"/>
        <v>0</v>
      </c>
      <c r="M506" s="25">
        <f t="shared" si="71"/>
        <v>0</v>
      </c>
      <c r="N506" s="74">
        <f>SUM(N507)</f>
        <v>0</v>
      </c>
      <c r="O506" s="25">
        <f t="shared" si="72"/>
        <v>0</v>
      </c>
      <c r="P506" s="76">
        <f t="shared" si="76"/>
        <v>0</v>
      </c>
    </row>
    <row r="507" spans="1:16" ht="39" hidden="1" x14ac:dyDescent="0.25">
      <c r="A507" s="72">
        <v>3311401040966110</v>
      </c>
      <c r="B507" s="80" t="s">
        <v>660</v>
      </c>
      <c r="C507" s="73"/>
      <c r="D507" s="64"/>
      <c r="E507" s="64"/>
      <c r="F507" s="75">
        <f t="shared" si="69"/>
        <v>0</v>
      </c>
      <c r="G507" s="25">
        <f t="shared" si="73"/>
        <v>0</v>
      </c>
      <c r="H507" s="64"/>
      <c r="I507" s="76">
        <f t="shared" si="74"/>
        <v>0</v>
      </c>
      <c r="J507" s="64"/>
      <c r="K507" s="25">
        <f t="shared" si="70"/>
        <v>0</v>
      </c>
      <c r="L507" s="75">
        <f t="shared" si="75"/>
        <v>0</v>
      </c>
      <c r="M507" s="25">
        <f t="shared" si="71"/>
        <v>0</v>
      </c>
      <c r="N507" s="64"/>
      <c r="O507" s="25">
        <f t="shared" si="72"/>
        <v>0</v>
      </c>
      <c r="P507" s="76">
        <f t="shared" si="76"/>
        <v>0</v>
      </c>
    </row>
    <row r="508" spans="1:16" ht="26.25" hidden="1" x14ac:dyDescent="0.25">
      <c r="A508" s="72">
        <v>3311401040973</v>
      </c>
      <c r="B508" s="80" t="s">
        <v>661</v>
      </c>
      <c r="C508" s="73"/>
      <c r="D508" s="74">
        <f>SUM(D509)</f>
        <v>0</v>
      </c>
      <c r="E508" s="74">
        <f>SUM(E509)</f>
        <v>0</v>
      </c>
      <c r="F508" s="75">
        <f>SUM(D508+E508)</f>
        <v>0</v>
      </c>
      <c r="G508" s="25">
        <f>IF(OR(F508=0,F$7=0),0,F508/F$7)*100</f>
        <v>0</v>
      </c>
      <c r="H508" s="74">
        <f>SUM(H509)</f>
        <v>0</v>
      </c>
      <c r="I508" s="76">
        <f>SUM(F508-H508)</f>
        <v>0</v>
      </c>
      <c r="J508" s="74">
        <f>SUM(J509)</f>
        <v>0</v>
      </c>
      <c r="K508" s="25">
        <f>IF(OR(J508=0,F508=0),0,J508/F508)*100</f>
        <v>0</v>
      </c>
      <c r="L508" s="75">
        <f>SUM(N508-J508)</f>
        <v>0</v>
      </c>
      <c r="M508" s="25">
        <f>IF(OR(L508=0,F508=0),0,L508/F508)*100</f>
        <v>0</v>
      </c>
      <c r="N508" s="74">
        <f>SUM(N509)</f>
        <v>0</v>
      </c>
      <c r="O508" s="25">
        <f>IF(OR(N508=0,F508=0),0,N508/F508)*100</f>
        <v>0</v>
      </c>
      <c r="P508" s="76">
        <f>SUM(F508-N508)</f>
        <v>0</v>
      </c>
    </row>
    <row r="509" spans="1:16" ht="26.25" hidden="1" x14ac:dyDescent="0.25">
      <c r="A509" s="72">
        <v>3311401040973110</v>
      </c>
      <c r="B509" s="80" t="s">
        <v>662</v>
      </c>
      <c r="C509" s="73"/>
      <c r="D509" s="64"/>
      <c r="E509" s="64"/>
      <c r="F509" s="75">
        <f>SUM(D509+E509)</f>
        <v>0</v>
      </c>
      <c r="G509" s="25">
        <f>IF(OR(F509=0,F$7=0),0,F509/F$7)*100</f>
        <v>0</v>
      </c>
      <c r="H509" s="64"/>
      <c r="I509" s="76">
        <f>SUM(F509-H509)</f>
        <v>0</v>
      </c>
      <c r="J509" s="64"/>
      <c r="K509" s="25">
        <f>IF(OR(J509=0,F509=0),0,J509/F509)*100</f>
        <v>0</v>
      </c>
      <c r="L509" s="75">
        <f>SUM(N509-J509)</f>
        <v>0</v>
      </c>
      <c r="M509" s="25">
        <f>IF(OR(L509=0,F509=0),0,L509/F509)*100</f>
        <v>0</v>
      </c>
      <c r="N509" s="64"/>
      <c r="O509" s="25">
        <f>IF(OR(N509=0,F509=0),0,N509/F509)*100</f>
        <v>0</v>
      </c>
      <c r="P509" s="76">
        <f>SUM(F509-N509)</f>
        <v>0</v>
      </c>
    </row>
    <row r="510" spans="1:16" ht="39" hidden="1" x14ac:dyDescent="0.25">
      <c r="A510" s="100">
        <v>331140105</v>
      </c>
      <c r="B510" s="101" t="s">
        <v>663</v>
      </c>
      <c r="C510" s="73"/>
      <c r="D510" s="74">
        <f>SUM(D511+D513+D515+D517+D519+D521+D523+D525+D527+D529+D531+D533+D536+D538+D540+D542+D544+D546+D548+D550+D552+D554+D556+D558)</f>
        <v>0</v>
      </c>
      <c r="E510" s="74">
        <f>SUM(E511+E513+E515+E517+E519+E521+E523+E525+E527+E529+E531+E533+E536+E538+E540+E542+E544+E546+E548+E550+E552+E554+E556+E558)</f>
        <v>0</v>
      </c>
      <c r="F510" s="75">
        <f t="shared" si="69"/>
        <v>0</v>
      </c>
      <c r="G510" s="25">
        <f t="shared" si="73"/>
        <v>0</v>
      </c>
      <c r="H510" s="74">
        <f>SUM(H511+H513+H515+H517+H519+H521+H523+H525+H527+H529+H531+H533+H536+H538+H540+H542+H544+H546+H548+H550+H552+H554+H556+H558)</f>
        <v>0</v>
      </c>
      <c r="I510" s="76">
        <f t="shared" si="74"/>
        <v>0</v>
      </c>
      <c r="J510" s="74">
        <f>SUM(J511+J513+J515+J517+J519+J521+J523+J525+J527+J529+J531+J533+J536+J538+J540+J542+J544+J546+J548+J550+J552+J554+J556+J558)</f>
        <v>0</v>
      </c>
      <c r="K510" s="25">
        <f t="shared" si="70"/>
        <v>0</v>
      </c>
      <c r="L510" s="75">
        <f t="shared" si="75"/>
        <v>0</v>
      </c>
      <c r="M510" s="25">
        <f t="shared" si="71"/>
        <v>0</v>
      </c>
      <c r="N510" s="74">
        <f>SUM(N511+N513+N515+N517+N519+N521+N523+N525+N527+N529+N531+N533+N536+N538+N540+N542+N544+N546+N548+N550+N552+N554+N556+N558)</f>
        <v>0</v>
      </c>
      <c r="O510" s="25">
        <f t="shared" si="72"/>
        <v>0</v>
      </c>
      <c r="P510" s="76">
        <f t="shared" si="76"/>
        <v>0</v>
      </c>
    </row>
    <row r="511" spans="1:16" hidden="1" x14ac:dyDescent="0.25">
      <c r="A511" s="100">
        <v>3311401050439</v>
      </c>
      <c r="B511" s="101" t="s">
        <v>664</v>
      </c>
      <c r="C511" s="73"/>
      <c r="D511" s="74">
        <f>SUM(D512)</f>
        <v>0</v>
      </c>
      <c r="E511" s="74">
        <f>SUM(E512)</f>
        <v>0</v>
      </c>
      <c r="F511" s="75">
        <f t="shared" si="69"/>
        <v>0</v>
      </c>
      <c r="G511" s="25">
        <f t="shared" si="73"/>
        <v>0</v>
      </c>
      <c r="H511" s="74">
        <f>SUM(H512)</f>
        <v>0</v>
      </c>
      <c r="I511" s="76">
        <f t="shared" si="74"/>
        <v>0</v>
      </c>
      <c r="J511" s="74">
        <f>SUM(J512)</f>
        <v>0</v>
      </c>
      <c r="K511" s="25">
        <f t="shared" si="70"/>
        <v>0</v>
      </c>
      <c r="L511" s="75">
        <f t="shared" si="75"/>
        <v>0</v>
      </c>
      <c r="M511" s="25">
        <f t="shared" si="71"/>
        <v>0</v>
      </c>
      <c r="N511" s="74">
        <f>SUM(N512)</f>
        <v>0</v>
      </c>
      <c r="O511" s="25">
        <f t="shared" si="72"/>
        <v>0</v>
      </c>
      <c r="P511" s="76">
        <f t="shared" si="76"/>
        <v>0</v>
      </c>
    </row>
    <row r="512" spans="1:16" hidden="1" x14ac:dyDescent="0.25">
      <c r="A512" s="100">
        <v>3311401050439120</v>
      </c>
      <c r="B512" s="101" t="s">
        <v>664</v>
      </c>
      <c r="C512" s="73"/>
      <c r="D512" s="64"/>
      <c r="E512" s="64"/>
      <c r="F512" s="75">
        <f t="shared" si="69"/>
        <v>0</v>
      </c>
      <c r="G512" s="25">
        <f t="shared" si="73"/>
        <v>0</v>
      </c>
      <c r="H512" s="64"/>
      <c r="I512" s="76">
        <f t="shared" si="74"/>
        <v>0</v>
      </c>
      <c r="J512" s="64"/>
      <c r="K512" s="25">
        <f t="shared" si="70"/>
        <v>0</v>
      </c>
      <c r="L512" s="75">
        <f t="shared" si="75"/>
        <v>0</v>
      </c>
      <c r="M512" s="25">
        <f t="shared" si="71"/>
        <v>0</v>
      </c>
      <c r="N512" s="64"/>
      <c r="O512" s="25">
        <f t="shared" si="72"/>
        <v>0</v>
      </c>
      <c r="P512" s="76">
        <f t="shared" si="76"/>
        <v>0</v>
      </c>
    </row>
    <row r="513" spans="1:16" ht="26.25" hidden="1" x14ac:dyDescent="0.25">
      <c r="A513" s="100">
        <v>3311401050640</v>
      </c>
      <c r="B513" s="31" t="s">
        <v>665</v>
      </c>
      <c r="C513" s="73"/>
      <c r="D513" s="74">
        <f>SUM(D514)</f>
        <v>0</v>
      </c>
      <c r="E513" s="74">
        <f>SUM(E514)</f>
        <v>0</v>
      </c>
      <c r="F513" s="75">
        <f t="shared" si="69"/>
        <v>0</v>
      </c>
      <c r="G513" s="25">
        <f t="shared" si="73"/>
        <v>0</v>
      </c>
      <c r="H513" s="74">
        <f>SUM(H514)</f>
        <v>0</v>
      </c>
      <c r="I513" s="76">
        <f t="shared" si="74"/>
        <v>0</v>
      </c>
      <c r="J513" s="74">
        <f>SUM(J514)</f>
        <v>0</v>
      </c>
      <c r="K513" s="25">
        <f t="shared" si="70"/>
        <v>0</v>
      </c>
      <c r="L513" s="75">
        <f t="shared" si="75"/>
        <v>0</v>
      </c>
      <c r="M513" s="25">
        <f t="shared" si="71"/>
        <v>0</v>
      </c>
      <c r="N513" s="74">
        <f>SUM(N514)</f>
        <v>0</v>
      </c>
      <c r="O513" s="25">
        <f t="shared" si="72"/>
        <v>0</v>
      </c>
      <c r="P513" s="76">
        <f t="shared" si="76"/>
        <v>0</v>
      </c>
    </row>
    <row r="514" spans="1:16" ht="26.25" hidden="1" x14ac:dyDescent="0.25">
      <c r="A514" s="100">
        <v>3311401050640120</v>
      </c>
      <c r="B514" s="31" t="s">
        <v>665</v>
      </c>
      <c r="C514" s="73"/>
      <c r="D514" s="64"/>
      <c r="E514" s="64"/>
      <c r="F514" s="75">
        <f t="shared" si="69"/>
        <v>0</v>
      </c>
      <c r="G514" s="25">
        <f t="shared" si="73"/>
        <v>0</v>
      </c>
      <c r="H514" s="64"/>
      <c r="I514" s="76">
        <f t="shared" si="74"/>
        <v>0</v>
      </c>
      <c r="J514" s="64"/>
      <c r="K514" s="25">
        <f t="shared" si="70"/>
        <v>0</v>
      </c>
      <c r="L514" s="75">
        <f t="shared" si="75"/>
        <v>0</v>
      </c>
      <c r="M514" s="25">
        <f t="shared" si="71"/>
        <v>0</v>
      </c>
      <c r="N514" s="64"/>
      <c r="O514" s="25">
        <f t="shared" si="72"/>
        <v>0</v>
      </c>
      <c r="P514" s="76">
        <f t="shared" si="76"/>
        <v>0</v>
      </c>
    </row>
    <row r="515" spans="1:16" ht="51.75" hidden="1" x14ac:dyDescent="0.25">
      <c r="A515" s="72">
        <v>3311401050717</v>
      </c>
      <c r="B515" s="31" t="s">
        <v>666</v>
      </c>
      <c r="C515" s="73"/>
      <c r="D515" s="74">
        <f>SUM(D516)</f>
        <v>0</v>
      </c>
      <c r="E515" s="74">
        <f>SUM(E516)</f>
        <v>0</v>
      </c>
      <c r="F515" s="75">
        <f t="shared" si="69"/>
        <v>0</v>
      </c>
      <c r="G515" s="25">
        <f t="shared" si="73"/>
        <v>0</v>
      </c>
      <c r="H515" s="74">
        <f>SUM(H516)</f>
        <v>0</v>
      </c>
      <c r="I515" s="76">
        <f t="shared" si="74"/>
        <v>0</v>
      </c>
      <c r="J515" s="74">
        <f>SUM(J516)</f>
        <v>0</v>
      </c>
      <c r="K515" s="25">
        <f t="shared" si="70"/>
        <v>0</v>
      </c>
      <c r="L515" s="75">
        <f t="shared" si="75"/>
        <v>0</v>
      </c>
      <c r="M515" s="25">
        <f t="shared" si="71"/>
        <v>0</v>
      </c>
      <c r="N515" s="74">
        <f>SUM(N516)</f>
        <v>0</v>
      </c>
      <c r="O515" s="25">
        <f t="shared" si="72"/>
        <v>0</v>
      </c>
      <c r="P515" s="76">
        <f t="shared" si="76"/>
        <v>0</v>
      </c>
    </row>
    <row r="516" spans="1:16" ht="51.75" hidden="1" x14ac:dyDescent="0.25">
      <c r="A516" s="72">
        <v>3311401050717120</v>
      </c>
      <c r="B516" s="31" t="s">
        <v>666</v>
      </c>
      <c r="C516" s="73"/>
      <c r="D516" s="64"/>
      <c r="E516" s="64"/>
      <c r="F516" s="75">
        <f t="shared" si="69"/>
        <v>0</v>
      </c>
      <c r="G516" s="25">
        <f t="shared" si="73"/>
        <v>0</v>
      </c>
      <c r="H516" s="64"/>
      <c r="I516" s="76">
        <f t="shared" si="74"/>
        <v>0</v>
      </c>
      <c r="J516" s="64"/>
      <c r="K516" s="25">
        <f t="shared" si="70"/>
        <v>0</v>
      </c>
      <c r="L516" s="75">
        <f t="shared" si="75"/>
        <v>0</v>
      </c>
      <c r="M516" s="25">
        <f t="shared" si="71"/>
        <v>0</v>
      </c>
      <c r="N516" s="64"/>
      <c r="O516" s="25">
        <f t="shared" si="72"/>
        <v>0</v>
      </c>
      <c r="P516" s="76">
        <f t="shared" si="76"/>
        <v>0</v>
      </c>
    </row>
    <row r="517" spans="1:16" ht="26.25" hidden="1" x14ac:dyDescent="0.25">
      <c r="A517" s="72">
        <v>3311401050721</v>
      </c>
      <c r="B517" s="31" t="s">
        <v>667</v>
      </c>
      <c r="C517" s="73"/>
      <c r="D517" s="74">
        <f>SUM(D518)</f>
        <v>0</v>
      </c>
      <c r="E517" s="74">
        <f>SUM(E518)</f>
        <v>0</v>
      </c>
      <c r="F517" s="75">
        <f t="shared" si="69"/>
        <v>0</v>
      </c>
      <c r="G517" s="25">
        <f t="shared" si="73"/>
        <v>0</v>
      </c>
      <c r="H517" s="74">
        <f>SUM(H518)</f>
        <v>0</v>
      </c>
      <c r="I517" s="76">
        <f t="shared" si="74"/>
        <v>0</v>
      </c>
      <c r="J517" s="74">
        <f>SUM(J518)</f>
        <v>0</v>
      </c>
      <c r="K517" s="25">
        <f t="shared" si="70"/>
        <v>0</v>
      </c>
      <c r="L517" s="75">
        <f t="shared" si="75"/>
        <v>0</v>
      </c>
      <c r="M517" s="25">
        <f t="shared" si="71"/>
        <v>0</v>
      </c>
      <c r="N517" s="74">
        <f>SUM(N518)</f>
        <v>0</v>
      </c>
      <c r="O517" s="25">
        <f t="shared" si="72"/>
        <v>0</v>
      </c>
      <c r="P517" s="76">
        <f t="shared" si="76"/>
        <v>0</v>
      </c>
    </row>
    <row r="518" spans="1:16" ht="26.25" hidden="1" x14ac:dyDescent="0.25">
      <c r="A518" s="72">
        <v>3311401050721120</v>
      </c>
      <c r="B518" s="31" t="s">
        <v>667</v>
      </c>
      <c r="C518" s="73"/>
      <c r="D518" s="64"/>
      <c r="E518" s="64"/>
      <c r="F518" s="75">
        <f t="shared" si="69"/>
        <v>0</v>
      </c>
      <c r="G518" s="25">
        <f t="shared" si="73"/>
        <v>0</v>
      </c>
      <c r="H518" s="64"/>
      <c r="I518" s="76">
        <f t="shared" si="74"/>
        <v>0</v>
      </c>
      <c r="J518" s="64"/>
      <c r="K518" s="25">
        <f t="shared" si="70"/>
        <v>0</v>
      </c>
      <c r="L518" s="75">
        <f t="shared" si="75"/>
        <v>0</v>
      </c>
      <c r="M518" s="25">
        <f t="shared" si="71"/>
        <v>0</v>
      </c>
      <c r="N518" s="64"/>
      <c r="O518" s="25">
        <f t="shared" si="72"/>
        <v>0</v>
      </c>
      <c r="P518" s="76">
        <f t="shared" si="76"/>
        <v>0</v>
      </c>
    </row>
    <row r="519" spans="1:16" ht="51.75" hidden="1" x14ac:dyDescent="0.25">
      <c r="A519" s="100">
        <v>3311401050722</v>
      </c>
      <c r="B519" s="31" t="s">
        <v>668</v>
      </c>
      <c r="C519" s="73"/>
      <c r="D519" s="74">
        <f>SUM(D520)</f>
        <v>0</v>
      </c>
      <c r="E519" s="74">
        <f>SUM(E520)</f>
        <v>0</v>
      </c>
      <c r="F519" s="75">
        <f t="shared" si="69"/>
        <v>0</v>
      </c>
      <c r="G519" s="25">
        <f t="shared" si="73"/>
        <v>0</v>
      </c>
      <c r="H519" s="74">
        <f>SUM(H520)</f>
        <v>0</v>
      </c>
      <c r="I519" s="76">
        <f t="shared" si="74"/>
        <v>0</v>
      </c>
      <c r="J519" s="74">
        <f>SUM(J520)</f>
        <v>0</v>
      </c>
      <c r="K519" s="25">
        <f t="shared" si="70"/>
        <v>0</v>
      </c>
      <c r="L519" s="75">
        <f t="shared" si="75"/>
        <v>0</v>
      </c>
      <c r="M519" s="25">
        <f t="shared" si="71"/>
        <v>0</v>
      </c>
      <c r="N519" s="74">
        <f>SUM(N520)</f>
        <v>0</v>
      </c>
      <c r="O519" s="25">
        <f t="shared" si="72"/>
        <v>0</v>
      </c>
      <c r="P519" s="76">
        <f t="shared" si="76"/>
        <v>0</v>
      </c>
    </row>
    <row r="520" spans="1:16" ht="51.75" hidden="1" x14ac:dyDescent="0.25">
      <c r="A520" s="100">
        <v>3311401050722120</v>
      </c>
      <c r="B520" s="31" t="s">
        <v>668</v>
      </c>
      <c r="C520" s="73"/>
      <c r="D520" s="64"/>
      <c r="E520" s="64"/>
      <c r="F520" s="75">
        <f t="shared" si="69"/>
        <v>0</v>
      </c>
      <c r="G520" s="25">
        <f t="shared" si="73"/>
        <v>0</v>
      </c>
      <c r="H520" s="64"/>
      <c r="I520" s="76">
        <f t="shared" si="74"/>
        <v>0</v>
      </c>
      <c r="J520" s="64"/>
      <c r="K520" s="25">
        <f t="shared" si="70"/>
        <v>0</v>
      </c>
      <c r="L520" s="75">
        <f t="shared" si="75"/>
        <v>0</v>
      </c>
      <c r="M520" s="25">
        <f t="shared" si="71"/>
        <v>0</v>
      </c>
      <c r="N520" s="64"/>
      <c r="O520" s="25">
        <f t="shared" si="72"/>
        <v>0</v>
      </c>
      <c r="P520" s="76">
        <f t="shared" si="76"/>
        <v>0</v>
      </c>
    </row>
    <row r="521" spans="1:16" ht="39" hidden="1" x14ac:dyDescent="0.25">
      <c r="A521" s="100">
        <v>3311401050724</v>
      </c>
      <c r="B521" s="31" t="s">
        <v>669</v>
      </c>
      <c r="C521" s="73"/>
      <c r="D521" s="74">
        <f>SUM(D522)</f>
        <v>0</v>
      </c>
      <c r="E521" s="74">
        <f>SUM(E522)</f>
        <v>0</v>
      </c>
      <c r="F521" s="75">
        <f t="shared" si="69"/>
        <v>0</v>
      </c>
      <c r="G521" s="25">
        <f t="shared" si="73"/>
        <v>0</v>
      </c>
      <c r="H521" s="74">
        <f>SUM(H522)</f>
        <v>0</v>
      </c>
      <c r="I521" s="76">
        <f t="shared" si="74"/>
        <v>0</v>
      </c>
      <c r="J521" s="74">
        <f>SUM(J522)</f>
        <v>0</v>
      </c>
      <c r="K521" s="25">
        <f t="shared" si="70"/>
        <v>0</v>
      </c>
      <c r="L521" s="75">
        <f t="shared" si="75"/>
        <v>0</v>
      </c>
      <c r="M521" s="25">
        <f t="shared" si="71"/>
        <v>0</v>
      </c>
      <c r="N521" s="74">
        <f>SUM(N522)</f>
        <v>0</v>
      </c>
      <c r="O521" s="25">
        <f t="shared" si="72"/>
        <v>0</v>
      </c>
      <c r="P521" s="76">
        <f t="shared" si="76"/>
        <v>0</v>
      </c>
    </row>
    <row r="522" spans="1:16" ht="39" hidden="1" x14ac:dyDescent="0.25">
      <c r="A522" s="100">
        <v>3311401050724120</v>
      </c>
      <c r="B522" s="31" t="s">
        <v>669</v>
      </c>
      <c r="C522" s="73"/>
      <c r="D522" s="64"/>
      <c r="E522" s="64"/>
      <c r="F522" s="75">
        <f t="shared" si="69"/>
        <v>0</v>
      </c>
      <c r="G522" s="25">
        <f t="shared" si="73"/>
        <v>0</v>
      </c>
      <c r="H522" s="64"/>
      <c r="I522" s="76">
        <f t="shared" si="74"/>
        <v>0</v>
      </c>
      <c r="J522" s="64"/>
      <c r="K522" s="25">
        <f t="shared" si="70"/>
        <v>0</v>
      </c>
      <c r="L522" s="75">
        <f t="shared" si="75"/>
        <v>0</v>
      </c>
      <c r="M522" s="25">
        <f t="shared" si="71"/>
        <v>0</v>
      </c>
      <c r="N522" s="64"/>
      <c r="O522" s="25">
        <f t="shared" si="72"/>
        <v>0</v>
      </c>
      <c r="P522" s="76">
        <f t="shared" si="76"/>
        <v>0</v>
      </c>
    </row>
    <row r="523" spans="1:16" ht="39" hidden="1" x14ac:dyDescent="0.25">
      <c r="A523" s="72">
        <v>3311401050742</v>
      </c>
      <c r="B523" s="31" t="s">
        <v>670</v>
      </c>
      <c r="C523" s="73"/>
      <c r="D523" s="74">
        <f>SUM(D524)</f>
        <v>0</v>
      </c>
      <c r="E523" s="74">
        <f>SUM(E524)</f>
        <v>0</v>
      </c>
      <c r="F523" s="75">
        <f t="shared" si="69"/>
        <v>0</v>
      </c>
      <c r="G523" s="25">
        <f t="shared" si="73"/>
        <v>0</v>
      </c>
      <c r="H523" s="74">
        <f>SUM(H524)</f>
        <v>0</v>
      </c>
      <c r="I523" s="76">
        <f t="shared" si="74"/>
        <v>0</v>
      </c>
      <c r="J523" s="74">
        <f>SUM(J524)</f>
        <v>0</v>
      </c>
      <c r="K523" s="25">
        <f t="shared" si="70"/>
        <v>0</v>
      </c>
      <c r="L523" s="75">
        <f t="shared" si="75"/>
        <v>0</v>
      </c>
      <c r="M523" s="25">
        <f t="shared" si="71"/>
        <v>0</v>
      </c>
      <c r="N523" s="74">
        <f>SUM(N524)</f>
        <v>0</v>
      </c>
      <c r="O523" s="25">
        <f t="shared" si="72"/>
        <v>0</v>
      </c>
      <c r="P523" s="76">
        <f t="shared" si="76"/>
        <v>0</v>
      </c>
    </row>
    <row r="524" spans="1:16" ht="39" hidden="1" x14ac:dyDescent="0.25">
      <c r="A524" s="72">
        <v>3311401050742120</v>
      </c>
      <c r="B524" s="31" t="s">
        <v>670</v>
      </c>
      <c r="C524" s="73"/>
      <c r="D524" s="64"/>
      <c r="E524" s="64"/>
      <c r="F524" s="75">
        <f t="shared" si="69"/>
        <v>0</v>
      </c>
      <c r="G524" s="25">
        <f t="shared" si="73"/>
        <v>0</v>
      </c>
      <c r="H524" s="64"/>
      <c r="I524" s="76">
        <f t="shared" si="74"/>
        <v>0</v>
      </c>
      <c r="J524" s="64"/>
      <c r="K524" s="25">
        <f t="shared" si="70"/>
        <v>0</v>
      </c>
      <c r="L524" s="75">
        <f t="shared" si="75"/>
        <v>0</v>
      </c>
      <c r="M524" s="25">
        <f t="shared" si="71"/>
        <v>0</v>
      </c>
      <c r="N524" s="64"/>
      <c r="O524" s="25">
        <f t="shared" si="72"/>
        <v>0</v>
      </c>
      <c r="P524" s="76">
        <f t="shared" si="76"/>
        <v>0</v>
      </c>
    </row>
    <row r="525" spans="1:16" ht="26.25" hidden="1" x14ac:dyDescent="0.25">
      <c r="A525" s="72">
        <v>3311401050743</v>
      </c>
      <c r="B525" s="31" t="s">
        <v>671</v>
      </c>
      <c r="C525" s="73"/>
      <c r="D525" s="74">
        <f>SUM(D526)</f>
        <v>0</v>
      </c>
      <c r="E525" s="74">
        <f>SUM(E526)</f>
        <v>0</v>
      </c>
      <c r="F525" s="75">
        <f t="shared" si="69"/>
        <v>0</v>
      </c>
      <c r="G525" s="25">
        <f t="shared" si="73"/>
        <v>0</v>
      </c>
      <c r="H525" s="74">
        <f>SUM(H526)</f>
        <v>0</v>
      </c>
      <c r="I525" s="76">
        <f t="shared" si="74"/>
        <v>0</v>
      </c>
      <c r="J525" s="74">
        <f>SUM(J526)</f>
        <v>0</v>
      </c>
      <c r="K525" s="25">
        <f t="shared" si="70"/>
        <v>0</v>
      </c>
      <c r="L525" s="75">
        <f t="shared" si="75"/>
        <v>0</v>
      </c>
      <c r="M525" s="25">
        <f t="shared" si="71"/>
        <v>0</v>
      </c>
      <c r="N525" s="74">
        <f>SUM(N526)</f>
        <v>0</v>
      </c>
      <c r="O525" s="25">
        <f t="shared" si="72"/>
        <v>0</v>
      </c>
      <c r="P525" s="76">
        <f t="shared" si="76"/>
        <v>0</v>
      </c>
    </row>
    <row r="526" spans="1:16" ht="26.25" hidden="1" x14ac:dyDescent="0.25">
      <c r="A526" s="72">
        <v>3311401050743120</v>
      </c>
      <c r="B526" s="31" t="s">
        <v>671</v>
      </c>
      <c r="C526" s="73"/>
      <c r="D526" s="64"/>
      <c r="E526" s="64"/>
      <c r="F526" s="75">
        <f t="shared" si="69"/>
        <v>0</v>
      </c>
      <c r="G526" s="25">
        <f t="shared" si="73"/>
        <v>0</v>
      </c>
      <c r="H526" s="64"/>
      <c r="I526" s="76">
        <f t="shared" si="74"/>
        <v>0</v>
      </c>
      <c r="J526" s="64"/>
      <c r="K526" s="25">
        <f t="shared" si="70"/>
        <v>0</v>
      </c>
      <c r="L526" s="75">
        <f t="shared" si="75"/>
        <v>0</v>
      </c>
      <c r="M526" s="25">
        <f t="shared" si="71"/>
        <v>0</v>
      </c>
      <c r="N526" s="64"/>
      <c r="O526" s="25">
        <f t="shared" si="72"/>
        <v>0</v>
      </c>
      <c r="P526" s="76">
        <f t="shared" si="76"/>
        <v>0</v>
      </c>
    </row>
    <row r="527" spans="1:16" ht="26.25" hidden="1" x14ac:dyDescent="0.25">
      <c r="A527" s="72">
        <v>3311401050749</v>
      </c>
      <c r="B527" s="31" t="s">
        <v>672</v>
      </c>
      <c r="C527" s="73"/>
      <c r="D527" s="74">
        <f>SUM(D528)</f>
        <v>0</v>
      </c>
      <c r="E527" s="74">
        <f>SUM(E528)</f>
        <v>0</v>
      </c>
      <c r="F527" s="75">
        <f t="shared" si="69"/>
        <v>0</v>
      </c>
      <c r="G527" s="25">
        <f t="shared" si="73"/>
        <v>0</v>
      </c>
      <c r="H527" s="74">
        <f>SUM(H528)</f>
        <v>0</v>
      </c>
      <c r="I527" s="76">
        <f t="shared" si="74"/>
        <v>0</v>
      </c>
      <c r="J527" s="74">
        <f>SUM(J528)</f>
        <v>0</v>
      </c>
      <c r="K527" s="25">
        <f t="shared" si="70"/>
        <v>0</v>
      </c>
      <c r="L527" s="75">
        <f t="shared" si="75"/>
        <v>0</v>
      </c>
      <c r="M527" s="25">
        <f t="shared" si="71"/>
        <v>0</v>
      </c>
      <c r="N527" s="74">
        <f>SUM(N528)</f>
        <v>0</v>
      </c>
      <c r="O527" s="25">
        <f t="shared" si="72"/>
        <v>0</v>
      </c>
      <c r="P527" s="76">
        <f t="shared" si="76"/>
        <v>0</v>
      </c>
    </row>
    <row r="528" spans="1:16" ht="26.25" hidden="1" x14ac:dyDescent="0.25">
      <c r="A528" s="72">
        <v>3311401050749120</v>
      </c>
      <c r="B528" s="31" t="s">
        <v>672</v>
      </c>
      <c r="C528" s="73"/>
      <c r="D528" s="64"/>
      <c r="E528" s="64"/>
      <c r="F528" s="75">
        <f t="shared" si="69"/>
        <v>0</v>
      </c>
      <c r="G528" s="25">
        <f t="shared" si="73"/>
        <v>0</v>
      </c>
      <c r="H528" s="64"/>
      <c r="I528" s="76">
        <f t="shared" si="74"/>
        <v>0</v>
      </c>
      <c r="J528" s="64"/>
      <c r="K528" s="25">
        <f t="shared" si="70"/>
        <v>0</v>
      </c>
      <c r="L528" s="75">
        <f t="shared" si="75"/>
        <v>0</v>
      </c>
      <c r="M528" s="25">
        <f t="shared" si="71"/>
        <v>0</v>
      </c>
      <c r="N528" s="64"/>
      <c r="O528" s="25">
        <f t="shared" si="72"/>
        <v>0</v>
      </c>
      <c r="P528" s="76">
        <f t="shared" si="76"/>
        <v>0</v>
      </c>
    </row>
    <row r="529" spans="1:16" ht="26.25" hidden="1" x14ac:dyDescent="0.25">
      <c r="A529" s="72">
        <v>3311401050760</v>
      </c>
      <c r="B529" s="31" t="s">
        <v>673</v>
      </c>
      <c r="C529" s="73"/>
      <c r="D529" s="74">
        <f>SUM(D530)</f>
        <v>0</v>
      </c>
      <c r="E529" s="74">
        <f>SUM(E530)</f>
        <v>0</v>
      </c>
      <c r="F529" s="75">
        <f t="shared" ref="F529:F594" si="77">SUM(D529+E529)</f>
        <v>0</v>
      </c>
      <c r="G529" s="25">
        <f t="shared" si="73"/>
        <v>0</v>
      </c>
      <c r="H529" s="74">
        <f>SUM(H530)</f>
        <v>0</v>
      </c>
      <c r="I529" s="76">
        <f t="shared" si="74"/>
        <v>0</v>
      </c>
      <c r="J529" s="74">
        <f>SUM(J530)</f>
        <v>0</v>
      </c>
      <c r="K529" s="25">
        <f t="shared" ref="K529:K594" si="78">IF(OR(J529=0,F529=0),0,J529/F529)*100</f>
        <v>0</v>
      </c>
      <c r="L529" s="75">
        <f t="shared" si="75"/>
        <v>0</v>
      </c>
      <c r="M529" s="25">
        <f t="shared" ref="M529:M594" si="79">IF(OR(L529=0,F529=0),0,L529/F529)*100</f>
        <v>0</v>
      </c>
      <c r="N529" s="74">
        <f>SUM(N530)</f>
        <v>0</v>
      </c>
      <c r="O529" s="25">
        <f t="shared" ref="O529:O594" si="80">IF(OR(N529=0,F529=0),0,N529/F529)*100</f>
        <v>0</v>
      </c>
      <c r="P529" s="76">
        <f t="shared" si="76"/>
        <v>0</v>
      </c>
    </row>
    <row r="530" spans="1:16" ht="26.25" hidden="1" x14ac:dyDescent="0.25">
      <c r="A530" s="72">
        <v>3311401050760120</v>
      </c>
      <c r="B530" s="31" t="s">
        <v>673</v>
      </c>
      <c r="C530" s="73"/>
      <c r="D530" s="64"/>
      <c r="E530" s="64"/>
      <c r="F530" s="75">
        <f t="shared" si="77"/>
        <v>0</v>
      </c>
      <c r="G530" s="25">
        <f t="shared" si="73"/>
        <v>0</v>
      </c>
      <c r="H530" s="64"/>
      <c r="I530" s="76">
        <f t="shared" ref="I530:I595" si="81">SUM(F530-H530)</f>
        <v>0</v>
      </c>
      <c r="J530" s="64"/>
      <c r="K530" s="25">
        <f t="shared" si="78"/>
        <v>0</v>
      </c>
      <c r="L530" s="75">
        <f t="shared" si="75"/>
        <v>0</v>
      </c>
      <c r="M530" s="25">
        <f t="shared" si="79"/>
        <v>0</v>
      </c>
      <c r="N530" s="64"/>
      <c r="O530" s="25">
        <f t="shared" si="80"/>
        <v>0</v>
      </c>
      <c r="P530" s="76">
        <f t="shared" si="76"/>
        <v>0</v>
      </c>
    </row>
    <row r="531" spans="1:16" hidden="1" x14ac:dyDescent="0.25">
      <c r="A531" s="72">
        <v>3311401050764</v>
      </c>
      <c r="B531" s="31" t="s">
        <v>674</v>
      </c>
      <c r="C531" s="73"/>
      <c r="D531" s="74">
        <f>SUM(D532)</f>
        <v>0</v>
      </c>
      <c r="E531" s="74">
        <f>SUM(E532)</f>
        <v>0</v>
      </c>
      <c r="F531" s="75">
        <f t="shared" si="77"/>
        <v>0</v>
      </c>
      <c r="G531" s="25">
        <f t="shared" si="73"/>
        <v>0</v>
      </c>
      <c r="H531" s="74">
        <f>SUM(H532)</f>
        <v>0</v>
      </c>
      <c r="I531" s="76">
        <f t="shared" si="81"/>
        <v>0</v>
      </c>
      <c r="J531" s="74">
        <f>SUM(J532)</f>
        <v>0</v>
      </c>
      <c r="K531" s="25">
        <f t="shared" si="78"/>
        <v>0</v>
      </c>
      <c r="L531" s="75">
        <f t="shared" si="75"/>
        <v>0</v>
      </c>
      <c r="M531" s="25">
        <f t="shared" si="79"/>
        <v>0</v>
      </c>
      <c r="N531" s="74">
        <f>SUM(N532)</f>
        <v>0</v>
      </c>
      <c r="O531" s="25">
        <f t="shared" si="80"/>
        <v>0</v>
      </c>
      <c r="P531" s="76">
        <f t="shared" si="76"/>
        <v>0</v>
      </c>
    </row>
    <row r="532" spans="1:16" hidden="1" x14ac:dyDescent="0.25">
      <c r="A532" s="72">
        <v>3311401050764120</v>
      </c>
      <c r="B532" s="31" t="s">
        <v>674</v>
      </c>
      <c r="C532" s="73"/>
      <c r="D532" s="64"/>
      <c r="E532" s="64"/>
      <c r="F532" s="75">
        <f t="shared" si="77"/>
        <v>0</v>
      </c>
      <c r="G532" s="25">
        <f t="shared" si="73"/>
        <v>0</v>
      </c>
      <c r="H532" s="64"/>
      <c r="I532" s="76">
        <f t="shared" si="81"/>
        <v>0</v>
      </c>
      <c r="J532" s="64"/>
      <c r="K532" s="25">
        <f t="shared" si="78"/>
        <v>0</v>
      </c>
      <c r="L532" s="75">
        <f t="shared" si="75"/>
        <v>0</v>
      </c>
      <c r="M532" s="25">
        <f t="shared" si="79"/>
        <v>0</v>
      </c>
      <c r="N532" s="64"/>
      <c r="O532" s="25">
        <f t="shared" si="80"/>
        <v>0</v>
      </c>
      <c r="P532" s="76">
        <f t="shared" si="76"/>
        <v>0</v>
      </c>
    </row>
    <row r="533" spans="1:16" ht="26.25" hidden="1" x14ac:dyDescent="0.25">
      <c r="A533" s="100">
        <v>3311401050772</v>
      </c>
      <c r="B533" s="31" t="s">
        <v>675</v>
      </c>
      <c r="C533" s="73"/>
      <c r="D533" s="74">
        <f>SUM(D534:D535)</f>
        <v>0</v>
      </c>
      <c r="E533" s="74">
        <f>SUM(E534:E535)</f>
        <v>0</v>
      </c>
      <c r="F533" s="75">
        <f t="shared" si="77"/>
        <v>0</v>
      </c>
      <c r="G533" s="25">
        <f t="shared" ref="G533:G602" si="82">IF(OR(F533=0,F$7=0),0,F533/F$7)*100</f>
        <v>0</v>
      </c>
      <c r="H533" s="74">
        <f>SUM(H534:H535)</f>
        <v>0</v>
      </c>
      <c r="I533" s="76">
        <f t="shared" si="81"/>
        <v>0</v>
      </c>
      <c r="J533" s="74">
        <f>SUM(J534:J535)</f>
        <v>0</v>
      </c>
      <c r="K533" s="25">
        <f t="shared" si="78"/>
        <v>0</v>
      </c>
      <c r="L533" s="75">
        <f t="shared" si="75"/>
        <v>0</v>
      </c>
      <c r="M533" s="25">
        <f t="shared" si="79"/>
        <v>0</v>
      </c>
      <c r="N533" s="74">
        <f>SUM(N534:N535)</f>
        <v>0</v>
      </c>
      <c r="O533" s="25">
        <f t="shared" si="80"/>
        <v>0</v>
      </c>
      <c r="P533" s="76">
        <f t="shared" si="76"/>
        <v>0</v>
      </c>
    </row>
    <row r="534" spans="1:16" ht="26.25" hidden="1" x14ac:dyDescent="0.25">
      <c r="A534" s="100">
        <v>3311401050772120</v>
      </c>
      <c r="B534" s="31" t="s">
        <v>675</v>
      </c>
      <c r="C534" s="73"/>
      <c r="D534" s="64"/>
      <c r="E534" s="64"/>
      <c r="F534" s="75">
        <f t="shared" si="77"/>
        <v>0</v>
      </c>
      <c r="G534" s="25">
        <f t="shared" si="82"/>
        <v>0</v>
      </c>
      <c r="H534" s="64"/>
      <c r="I534" s="76">
        <f t="shared" si="81"/>
        <v>0</v>
      </c>
      <c r="J534" s="64"/>
      <c r="K534" s="25">
        <f t="shared" si="78"/>
        <v>0</v>
      </c>
      <c r="L534" s="75">
        <f t="shared" si="75"/>
        <v>0</v>
      </c>
      <c r="M534" s="25">
        <f t="shared" si="79"/>
        <v>0</v>
      </c>
      <c r="N534" s="64"/>
      <c r="O534" s="25">
        <f t="shared" si="80"/>
        <v>0</v>
      </c>
      <c r="P534" s="76">
        <f t="shared" si="76"/>
        <v>0</v>
      </c>
    </row>
    <row r="535" spans="1:16" ht="26.25" hidden="1" x14ac:dyDescent="0.25">
      <c r="A535" s="100">
        <v>3311401050772120</v>
      </c>
      <c r="B535" s="31" t="s">
        <v>675</v>
      </c>
      <c r="C535" s="73"/>
      <c r="D535" s="64"/>
      <c r="E535" s="64"/>
      <c r="F535" s="75">
        <f t="shared" si="77"/>
        <v>0</v>
      </c>
      <c r="G535" s="25">
        <f t="shared" si="82"/>
        <v>0</v>
      </c>
      <c r="H535" s="64"/>
      <c r="I535" s="76">
        <f t="shared" si="81"/>
        <v>0</v>
      </c>
      <c r="J535" s="64"/>
      <c r="K535" s="25">
        <f t="shared" si="78"/>
        <v>0</v>
      </c>
      <c r="L535" s="75">
        <f t="shared" si="75"/>
        <v>0</v>
      </c>
      <c r="M535" s="25">
        <f t="shared" si="79"/>
        <v>0</v>
      </c>
      <c r="N535" s="64"/>
      <c r="O535" s="25">
        <f t="shared" si="80"/>
        <v>0</v>
      </c>
      <c r="P535" s="76">
        <f t="shared" si="76"/>
        <v>0</v>
      </c>
    </row>
    <row r="536" spans="1:16" ht="26.25" hidden="1" x14ac:dyDescent="0.25">
      <c r="A536" s="72">
        <v>3311401050779</v>
      </c>
      <c r="B536" s="31" t="s">
        <v>676</v>
      </c>
      <c r="C536" s="73"/>
      <c r="D536" s="74">
        <f>SUM(D537)</f>
        <v>0</v>
      </c>
      <c r="E536" s="74">
        <f>SUM(E537)</f>
        <v>0</v>
      </c>
      <c r="F536" s="75">
        <f t="shared" si="77"/>
        <v>0</v>
      </c>
      <c r="G536" s="25">
        <f t="shared" si="82"/>
        <v>0</v>
      </c>
      <c r="H536" s="74">
        <f>SUM(H537)</f>
        <v>0</v>
      </c>
      <c r="I536" s="76">
        <f t="shared" si="81"/>
        <v>0</v>
      </c>
      <c r="J536" s="74">
        <f>SUM(J537)</f>
        <v>0</v>
      </c>
      <c r="K536" s="25">
        <f t="shared" si="78"/>
        <v>0</v>
      </c>
      <c r="L536" s="75">
        <f t="shared" si="75"/>
        <v>0</v>
      </c>
      <c r="M536" s="25">
        <f t="shared" si="79"/>
        <v>0</v>
      </c>
      <c r="N536" s="74">
        <f>SUM(N537)</f>
        <v>0</v>
      </c>
      <c r="O536" s="25">
        <f t="shared" si="80"/>
        <v>0</v>
      </c>
      <c r="P536" s="76">
        <f t="shared" ref="P536:P601" si="83">SUM(F536-N536)</f>
        <v>0</v>
      </c>
    </row>
    <row r="537" spans="1:16" ht="26.25" hidden="1" x14ac:dyDescent="0.25">
      <c r="A537" s="72">
        <v>3311401050779120</v>
      </c>
      <c r="B537" s="31" t="s">
        <v>676</v>
      </c>
      <c r="C537" s="73"/>
      <c r="D537" s="64"/>
      <c r="E537" s="64"/>
      <c r="F537" s="75">
        <f t="shared" si="77"/>
        <v>0</v>
      </c>
      <c r="G537" s="25">
        <f t="shared" si="82"/>
        <v>0</v>
      </c>
      <c r="H537" s="64"/>
      <c r="I537" s="76">
        <f t="shared" si="81"/>
        <v>0</v>
      </c>
      <c r="J537" s="64"/>
      <c r="K537" s="25">
        <f t="shared" si="78"/>
        <v>0</v>
      </c>
      <c r="L537" s="75">
        <f t="shared" ref="L537:L602" si="84">SUM(N537-J537)</f>
        <v>0</v>
      </c>
      <c r="M537" s="25">
        <f t="shared" si="79"/>
        <v>0</v>
      </c>
      <c r="N537" s="64"/>
      <c r="O537" s="25">
        <f t="shared" si="80"/>
        <v>0</v>
      </c>
      <c r="P537" s="76">
        <f t="shared" si="83"/>
        <v>0</v>
      </c>
    </row>
    <row r="538" spans="1:16" ht="77.25" hidden="1" x14ac:dyDescent="0.25">
      <c r="A538" s="72">
        <v>3311401050797</v>
      </c>
      <c r="B538" s="31" t="s">
        <v>677</v>
      </c>
      <c r="C538" s="73"/>
      <c r="D538" s="74">
        <f>SUM(D539)</f>
        <v>0</v>
      </c>
      <c r="E538" s="74">
        <f>SUM(E539)</f>
        <v>0</v>
      </c>
      <c r="F538" s="75">
        <f t="shared" si="77"/>
        <v>0</v>
      </c>
      <c r="G538" s="25">
        <f t="shared" si="82"/>
        <v>0</v>
      </c>
      <c r="H538" s="74">
        <f>SUM(H539)</f>
        <v>0</v>
      </c>
      <c r="I538" s="76">
        <f t="shared" si="81"/>
        <v>0</v>
      </c>
      <c r="J538" s="74">
        <f>SUM(J539)</f>
        <v>0</v>
      </c>
      <c r="K538" s="25">
        <f t="shared" si="78"/>
        <v>0</v>
      </c>
      <c r="L538" s="75">
        <f t="shared" si="84"/>
        <v>0</v>
      </c>
      <c r="M538" s="25">
        <f t="shared" si="79"/>
        <v>0</v>
      </c>
      <c r="N538" s="74">
        <f>SUM(N539)</f>
        <v>0</v>
      </c>
      <c r="O538" s="25">
        <f t="shared" si="80"/>
        <v>0</v>
      </c>
      <c r="P538" s="76">
        <f t="shared" si="83"/>
        <v>0</v>
      </c>
    </row>
    <row r="539" spans="1:16" ht="77.25" hidden="1" x14ac:dyDescent="0.25">
      <c r="A539" s="72">
        <v>3311401050797120</v>
      </c>
      <c r="B539" s="31" t="s">
        <v>677</v>
      </c>
      <c r="C539" s="73"/>
      <c r="D539" s="64"/>
      <c r="E539" s="64"/>
      <c r="F539" s="75">
        <f t="shared" si="77"/>
        <v>0</v>
      </c>
      <c r="G539" s="25">
        <f t="shared" si="82"/>
        <v>0</v>
      </c>
      <c r="H539" s="64"/>
      <c r="I539" s="76">
        <f t="shared" si="81"/>
        <v>0</v>
      </c>
      <c r="J539" s="64"/>
      <c r="K539" s="25">
        <f t="shared" si="78"/>
        <v>0</v>
      </c>
      <c r="L539" s="75">
        <f t="shared" si="84"/>
        <v>0</v>
      </c>
      <c r="M539" s="25">
        <f t="shared" si="79"/>
        <v>0</v>
      </c>
      <c r="N539" s="64"/>
      <c r="O539" s="25">
        <f t="shared" si="80"/>
        <v>0</v>
      </c>
      <c r="P539" s="76">
        <f t="shared" si="83"/>
        <v>0</v>
      </c>
    </row>
    <row r="540" spans="1:16" ht="51.75" hidden="1" x14ac:dyDescent="0.25">
      <c r="A540" s="72">
        <v>3311401050828</v>
      </c>
      <c r="B540" s="31" t="s">
        <v>678</v>
      </c>
      <c r="C540" s="73"/>
      <c r="D540" s="74">
        <f>SUM(D541)</f>
        <v>0</v>
      </c>
      <c r="E540" s="74">
        <f>SUM(E541)</f>
        <v>0</v>
      </c>
      <c r="F540" s="75">
        <f t="shared" si="77"/>
        <v>0</v>
      </c>
      <c r="G540" s="25">
        <f t="shared" si="82"/>
        <v>0</v>
      </c>
      <c r="H540" s="74">
        <f>SUM(H541)</f>
        <v>0</v>
      </c>
      <c r="I540" s="76">
        <f t="shared" si="81"/>
        <v>0</v>
      </c>
      <c r="J540" s="74">
        <f>SUM(J541)</f>
        <v>0</v>
      </c>
      <c r="K540" s="25">
        <f t="shared" si="78"/>
        <v>0</v>
      </c>
      <c r="L540" s="75">
        <f t="shared" si="84"/>
        <v>0</v>
      </c>
      <c r="M540" s="25">
        <f t="shared" si="79"/>
        <v>0</v>
      </c>
      <c r="N540" s="74">
        <f>SUM(N541)</f>
        <v>0</v>
      </c>
      <c r="O540" s="25">
        <f t="shared" si="80"/>
        <v>0</v>
      </c>
      <c r="P540" s="76">
        <f t="shared" si="83"/>
        <v>0</v>
      </c>
    </row>
    <row r="541" spans="1:16" ht="51.75" hidden="1" x14ac:dyDescent="0.25">
      <c r="A541" s="72">
        <v>3311401050828120</v>
      </c>
      <c r="B541" s="31" t="s">
        <v>678</v>
      </c>
      <c r="C541" s="73"/>
      <c r="D541" s="64"/>
      <c r="E541" s="64"/>
      <c r="F541" s="75">
        <f t="shared" si="77"/>
        <v>0</v>
      </c>
      <c r="G541" s="25">
        <f t="shared" si="82"/>
        <v>0</v>
      </c>
      <c r="H541" s="64"/>
      <c r="I541" s="76">
        <f t="shared" si="81"/>
        <v>0</v>
      </c>
      <c r="J541" s="64"/>
      <c r="K541" s="25">
        <f t="shared" si="78"/>
        <v>0</v>
      </c>
      <c r="L541" s="75">
        <f t="shared" si="84"/>
        <v>0</v>
      </c>
      <c r="M541" s="25">
        <f t="shared" si="79"/>
        <v>0</v>
      </c>
      <c r="N541" s="64"/>
      <c r="O541" s="25">
        <f t="shared" si="80"/>
        <v>0</v>
      </c>
      <c r="P541" s="76">
        <f t="shared" si="83"/>
        <v>0</v>
      </c>
    </row>
    <row r="542" spans="1:16" ht="26.25" hidden="1" x14ac:dyDescent="0.25">
      <c r="A542" s="72">
        <v>3311401050829</v>
      </c>
      <c r="B542" s="31" t="s">
        <v>679</v>
      </c>
      <c r="C542" s="73"/>
      <c r="D542" s="74">
        <f>SUM(D543)</f>
        <v>0</v>
      </c>
      <c r="E542" s="74">
        <f>SUM(E543)</f>
        <v>0</v>
      </c>
      <c r="F542" s="75">
        <f t="shared" si="77"/>
        <v>0</v>
      </c>
      <c r="G542" s="25">
        <f t="shared" si="82"/>
        <v>0</v>
      </c>
      <c r="H542" s="74">
        <f>SUM(H543)</f>
        <v>0</v>
      </c>
      <c r="I542" s="76">
        <f t="shared" si="81"/>
        <v>0</v>
      </c>
      <c r="J542" s="74">
        <f>SUM(J543)</f>
        <v>0</v>
      </c>
      <c r="K542" s="25">
        <f t="shared" si="78"/>
        <v>0</v>
      </c>
      <c r="L542" s="75">
        <f t="shared" si="84"/>
        <v>0</v>
      </c>
      <c r="M542" s="25">
        <f t="shared" si="79"/>
        <v>0</v>
      </c>
      <c r="N542" s="74">
        <f>SUM(N543)</f>
        <v>0</v>
      </c>
      <c r="O542" s="25">
        <f t="shared" si="80"/>
        <v>0</v>
      </c>
      <c r="P542" s="76">
        <f t="shared" si="83"/>
        <v>0</v>
      </c>
    </row>
    <row r="543" spans="1:16" ht="26.25" hidden="1" x14ac:dyDescent="0.25">
      <c r="A543" s="72">
        <v>3311401050829120</v>
      </c>
      <c r="B543" s="31" t="s">
        <v>679</v>
      </c>
      <c r="C543" s="73"/>
      <c r="D543" s="64"/>
      <c r="E543" s="64"/>
      <c r="F543" s="75">
        <f t="shared" si="77"/>
        <v>0</v>
      </c>
      <c r="G543" s="25">
        <f t="shared" si="82"/>
        <v>0</v>
      </c>
      <c r="H543" s="64"/>
      <c r="I543" s="76">
        <f t="shared" si="81"/>
        <v>0</v>
      </c>
      <c r="J543" s="64"/>
      <c r="K543" s="25">
        <f t="shared" si="78"/>
        <v>0</v>
      </c>
      <c r="L543" s="75">
        <f t="shared" si="84"/>
        <v>0</v>
      </c>
      <c r="M543" s="25">
        <f t="shared" si="79"/>
        <v>0</v>
      </c>
      <c r="N543" s="64"/>
      <c r="O543" s="25">
        <f t="shared" si="80"/>
        <v>0</v>
      </c>
      <c r="P543" s="76">
        <f t="shared" si="83"/>
        <v>0</v>
      </c>
    </row>
    <row r="544" spans="1:16" hidden="1" x14ac:dyDescent="0.25">
      <c r="A544" s="100">
        <v>3311401050847</v>
      </c>
      <c r="B544" s="31" t="s">
        <v>680</v>
      </c>
      <c r="C544" s="73"/>
      <c r="D544" s="74">
        <f>SUM(D545)</f>
        <v>0</v>
      </c>
      <c r="E544" s="74">
        <f>SUM(E545)</f>
        <v>0</v>
      </c>
      <c r="F544" s="75">
        <f t="shared" si="77"/>
        <v>0</v>
      </c>
      <c r="G544" s="25">
        <f t="shared" si="82"/>
        <v>0</v>
      </c>
      <c r="H544" s="74">
        <f>SUM(H545)</f>
        <v>0</v>
      </c>
      <c r="I544" s="76">
        <f t="shared" si="81"/>
        <v>0</v>
      </c>
      <c r="J544" s="74">
        <f>SUM(J545)</f>
        <v>0</v>
      </c>
      <c r="K544" s="25">
        <f t="shared" si="78"/>
        <v>0</v>
      </c>
      <c r="L544" s="75">
        <f t="shared" si="84"/>
        <v>0</v>
      </c>
      <c r="M544" s="25">
        <f t="shared" si="79"/>
        <v>0</v>
      </c>
      <c r="N544" s="74">
        <f>SUM(N545)</f>
        <v>0</v>
      </c>
      <c r="O544" s="25">
        <f t="shared" si="80"/>
        <v>0</v>
      </c>
      <c r="P544" s="76">
        <f t="shared" si="83"/>
        <v>0</v>
      </c>
    </row>
    <row r="545" spans="1:16" hidden="1" x14ac:dyDescent="0.25">
      <c r="A545" s="100">
        <v>3311401050847120</v>
      </c>
      <c r="B545" s="31" t="s">
        <v>680</v>
      </c>
      <c r="C545" s="73"/>
      <c r="D545" s="64"/>
      <c r="E545" s="64"/>
      <c r="F545" s="75">
        <f t="shared" si="77"/>
        <v>0</v>
      </c>
      <c r="G545" s="25">
        <f t="shared" si="82"/>
        <v>0</v>
      </c>
      <c r="H545" s="64"/>
      <c r="I545" s="76">
        <f t="shared" si="81"/>
        <v>0</v>
      </c>
      <c r="J545" s="64"/>
      <c r="K545" s="25">
        <f t="shared" si="78"/>
        <v>0</v>
      </c>
      <c r="L545" s="75">
        <f t="shared" si="84"/>
        <v>0</v>
      </c>
      <c r="M545" s="25">
        <f t="shared" si="79"/>
        <v>0</v>
      </c>
      <c r="N545" s="64"/>
      <c r="O545" s="25">
        <f t="shared" si="80"/>
        <v>0</v>
      </c>
      <c r="P545" s="76">
        <f t="shared" si="83"/>
        <v>0</v>
      </c>
    </row>
    <row r="546" spans="1:16" hidden="1" x14ac:dyDescent="0.25">
      <c r="A546" s="100">
        <v>3311401050912</v>
      </c>
      <c r="B546" s="102" t="s">
        <v>681</v>
      </c>
      <c r="C546" s="73"/>
      <c r="D546" s="74">
        <f>SUM(D547)</f>
        <v>0</v>
      </c>
      <c r="E546" s="74">
        <f>SUM(E547)</f>
        <v>0</v>
      </c>
      <c r="F546" s="75">
        <f t="shared" si="77"/>
        <v>0</v>
      </c>
      <c r="G546" s="25">
        <f t="shared" si="82"/>
        <v>0</v>
      </c>
      <c r="H546" s="74">
        <f>SUM(H547)</f>
        <v>0</v>
      </c>
      <c r="I546" s="76">
        <f t="shared" si="81"/>
        <v>0</v>
      </c>
      <c r="J546" s="74">
        <f>SUM(J547)</f>
        <v>0</v>
      </c>
      <c r="K546" s="25">
        <f t="shared" si="78"/>
        <v>0</v>
      </c>
      <c r="L546" s="75">
        <f t="shared" si="84"/>
        <v>0</v>
      </c>
      <c r="M546" s="25">
        <f t="shared" si="79"/>
        <v>0</v>
      </c>
      <c r="N546" s="74">
        <f>SUM(N547)</f>
        <v>0</v>
      </c>
      <c r="O546" s="25">
        <f t="shared" si="80"/>
        <v>0</v>
      </c>
      <c r="P546" s="76">
        <f t="shared" si="83"/>
        <v>0</v>
      </c>
    </row>
    <row r="547" spans="1:16" hidden="1" x14ac:dyDescent="0.25">
      <c r="A547" s="100">
        <v>3311401050912120</v>
      </c>
      <c r="B547" s="102" t="s">
        <v>682</v>
      </c>
      <c r="C547" s="73"/>
      <c r="D547" s="64"/>
      <c r="E547" s="64"/>
      <c r="F547" s="75">
        <f t="shared" si="77"/>
        <v>0</v>
      </c>
      <c r="G547" s="25">
        <f t="shared" si="82"/>
        <v>0</v>
      </c>
      <c r="H547" s="64"/>
      <c r="I547" s="76">
        <f t="shared" si="81"/>
        <v>0</v>
      </c>
      <c r="J547" s="64"/>
      <c r="K547" s="25">
        <f t="shared" si="78"/>
        <v>0</v>
      </c>
      <c r="L547" s="75">
        <f t="shared" si="84"/>
        <v>0</v>
      </c>
      <c r="M547" s="25">
        <f t="shared" si="79"/>
        <v>0</v>
      </c>
      <c r="N547" s="64"/>
      <c r="O547" s="25">
        <f t="shared" si="80"/>
        <v>0</v>
      </c>
      <c r="P547" s="76">
        <f t="shared" si="83"/>
        <v>0</v>
      </c>
    </row>
    <row r="548" spans="1:16" hidden="1" x14ac:dyDescent="0.25">
      <c r="A548" s="100">
        <v>3311401050920</v>
      </c>
      <c r="B548" s="102" t="s">
        <v>683</v>
      </c>
      <c r="C548" s="73"/>
      <c r="D548" s="74">
        <f>SUM(D549)</f>
        <v>0</v>
      </c>
      <c r="E548" s="74">
        <f>SUM(E549)</f>
        <v>0</v>
      </c>
      <c r="F548" s="75">
        <f t="shared" si="77"/>
        <v>0</v>
      </c>
      <c r="G548" s="25">
        <f t="shared" si="82"/>
        <v>0</v>
      </c>
      <c r="H548" s="74">
        <f>SUM(H549)</f>
        <v>0</v>
      </c>
      <c r="I548" s="76">
        <f t="shared" si="81"/>
        <v>0</v>
      </c>
      <c r="J548" s="74">
        <f>SUM(J549)</f>
        <v>0</v>
      </c>
      <c r="K548" s="25">
        <f t="shared" si="78"/>
        <v>0</v>
      </c>
      <c r="L548" s="75">
        <f t="shared" si="84"/>
        <v>0</v>
      </c>
      <c r="M548" s="25">
        <f t="shared" si="79"/>
        <v>0</v>
      </c>
      <c r="N548" s="74">
        <f>SUM(N549)</f>
        <v>0</v>
      </c>
      <c r="O548" s="25">
        <f t="shared" si="80"/>
        <v>0</v>
      </c>
      <c r="P548" s="76">
        <f t="shared" si="83"/>
        <v>0</v>
      </c>
    </row>
    <row r="549" spans="1:16" hidden="1" x14ac:dyDescent="0.25">
      <c r="A549" s="100">
        <v>3311401050920120</v>
      </c>
      <c r="B549" s="102" t="s">
        <v>683</v>
      </c>
      <c r="C549" s="73"/>
      <c r="D549" s="64"/>
      <c r="E549" s="64"/>
      <c r="F549" s="75">
        <f t="shared" si="77"/>
        <v>0</v>
      </c>
      <c r="G549" s="25">
        <f t="shared" si="82"/>
        <v>0</v>
      </c>
      <c r="H549" s="64"/>
      <c r="I549" s="76">
        <f t="shared" si="81"/>
        <v>0</v>
      </c>
      <c r="J549" s="64"/>
      <c r="K549" s="25">
        <f t="shared" si="78"/>
        <v>0</v>
      </c>
      <c r="L549" s="75">
        <f t="shared" si="84"/>
        <v>0</v>
      </c>
      <c r="M549" s="25">
        <f t="shared" si="79"/>
        <v>0</v>
      </c>
      <c r="N549" s="64"/>
      <c r="O549" s="25">
        <f t="shared" si="80"/>
        <v>0</v>
      </c>
      <c r="P549" s="76">
        <f t="shared" si="83"/>
        <v>0</v>
      </c>
    </row>
    <row r="550" spans="1:16" ht="26.25" hidden="1" x14ac:dyDescent="0.25">
      <c r="A550" s="100">
        <v>3311401050959</v>
      </c>
      <c r="B550" s="102" t="s">
        <v>684</v>
      </c>
      <c r="C550" s="73"/>
      <c r="D550" s="74">
        <f>SUM(D551)</f>
        <v>0</v>
      </c>
      <c r="E550" s="74">
        <f>SUM(E551)</f>
        <v>0</v>
      </c>
      <c r="F550" s="75">
        <f t="shared" si="77"/>
        <v>0</v>
      </c>
      <c r="G550" s="25">
        <f t="shared" si="82"/>
        <v>0</v>
      </c>
      <c r="H550" s="74">
        <f>SUM(H551)</f>
        <v>0</v>
      </c>
      <c r="I550" s="76">
        <f t="shared" si="81"/>
        <v>0</v>
      </c>
      <c r="J550" s="74">
        <f>SUM(J551)</f>
        <v>0</v>
      </c>
      <c r="K550" s="25">
        <f t="shared" si="78"/>
        <v>0</v>
      </c>
      <c r="L550" s="75">
        <f t="shared" si="84"/>
        <v>0</v>
      </c>
      <c r="M550" s="25">
        <f t="shared" si="79"/>
        <v>0</v>
      </c>
      <c r="N550" s="74">
        <f>SUM(N551)</f>
        <v>0</v>
      </c>
      <c r="O550" s="25">
        <f t="shared" si="80"/>
        <v>0</v>
      </c>
      <c r="P550" s="76">
        <f t="shared" si="83"/>
        <v>0</v>
      </c>
    </row>
    <row r="551" spans="1:16" ht="26.25" hidden="1" x14ac:dyDescent="0.25">
      <c r="A551" s="100">
        <v>3311401050959</v>
      </c>
      <c r="B551" s="102" t="s">
        <v>684</v>
      </c>
      <c r="C551" s="73"/>
      <c r="D551" s="64"/>
      <c r="E551" s="64"/>
      <c r="F551" s="75">
        <f t="shared" si="77"/>
        <v>0</v>
      </c>
      <c r="G551" s="25">
        <f t="shared" si="82"/>
        <v>0</v>
      </c>
      <c r="H551" s="64"/>
      <c r="I551" s="76">
        <f t="shared" si="81"/>
        <v>0</v>
      </c>
      <c r="J551" s="64"/>
      <c r="K551" s="25">
        <f t="shared" si="78"/>
        <v>0</v>
      </c>
      <c r="L551" s="75">
        <f t="shared" si="84"/>
        <v>0</v>
      </c>
      <c r="M551" s="25">
        <f t="shared" si="79"/>
        <v>0</v>
      </c>
      <c r="N551" s="64"/>
      <c r="O551" s="25">
        <f t="shared" si="80"/>
        <v>0</v>
      </c>
      <c r="P551" s="76">
        <f t="shared" si="83"/>
        <v>0</v>
      </c>
    </row>
    <row r="552" spans="1:16" ht="26.25" hidden="1" x14ac:dyDescent="0.25">
      <c r="A552" s="100">
        <v>3311401050960</v>
      </c>
      <c r="B552" s="80" t="s">
        <v>685</v>
      </c>
      <c r="C552" s="73"/>
      <c r="D552" s="74">
        <f>SUM(D553)</f>
        <v>0</v>
      </c>
      <c r="E552" s="74">
        <f>SUM(E553)</f>
        <v>0</v>
      </c>
      <c r="F552" s="75">
        <f t="shared" si="77"/>
        <v>0</v>
      </c>
      <c r="G552" s="25">
        <f t="shared" si="82"/>
        <v>0</v>
      </c>
      <c r="H552" s="74">
        <f>SUM(H553)</f>
        <v>0</v>
      </c>
      <c r="I552" s="76">
        <f t="shared" si="81"/>
        <v>0</v>
      </c>
      <c r="J552" s="74">
        <f>SUM(J553)</f>
        <v>0</v>
      </c>
      <c r="K552" s="25">
        <f t="shared" si="78"/>
        <v>0</v>
      </c>
      <c r="L552" s="75">
        <f t="shared" si="84"/>
        <v>0</v>
      </c>
      <c r="M552" s="25">
        <f t="shared" si="79"/>
        <v>0</v>
      </c>
      <c r="N552" s="74">
        <f>SUM(N553)</f>
        <v>0</v>
      </c>
      <c r="O552" s="25">
        <f t="shared" si="80"/>
        <v>0</v>
      </c>
      <c r="P552" s="76">
        <f t="shared" si="83"/>
        <v>0</v>
      </c>
    </row>
    <row r="553" spans="1:16" ht="26.25" hidden="1" x14ac:dyDescent="0.25">
      <c r="A553" s="100">
        <v>3311401050960</v>
      </c>
      <c r="B553" s="80" t="s">
        <v>686</v>
      </c>
      <c r="C553" s="73"/>
      <c r="D553" s="64"/>
      <c r="E553" s="64"/>
      <c r="F553" s="75">
        <f t="shared" si="77"/>
        <v>0</v>
      </c>
      <c r="G553" s="25">
        <f t="shared" si="82"/>
        <v>0</v>
      </c>
      <c r="H553" s="64"/>
      <c r="I553" s="76">
        <f t="shared" si="81"/>
        <v>0</v>
      </c>
      <c r="J553" s="64"/>
      <c r="K553" s="25">
        <f t="shared" si="78"/>
        <v>0</v>
      </c>
      <c r="L553" s="75">
        <f t="shared" si="84"/>
        <v>0</v>
      </c>
      <c r="M553" s="25">
        <f t="shared" si="79"/>
        <v>0</v>
      </c>
      <c r="N553" s="64"/>
      <c r="O553" s="25">
        <f t="shared" si="80"/>
        <v>0</v>
      </c>
      <c r="P553" s="76">
        <f t="shared" si="83"/>
        <v>0</v>
      </c>
    </row>
    <row r="554" spans="1:16" ht="39" hidden="1" x14ac:dyDescent="0.25">
      <c r="A554" s="100">
        <v>3311401050972</v>
      </c>
      <c r="B554" s="80" t="s">
        <v>687</v>
      </c>
      <c r="C554" s="73"/>
      <c r="D554" s="74">
        <f>SUM(D555)</f>
        <v>0</v>
      </c>
      <c r="E554" s="74">
        <f>SUM(E555)</f>
        <v>0</v>
      </c>
      <c r="F554" s="75">
        <f>SUM(D554+E554)</f>
        <v>0</v>
      </c>
      <c r="G554" s="25">
        <f>IF(OR(F554=0,F$7=0),0,F554/F$7)*100</f>
        <v>0</v>
      </c>
      <c r="H554" s="74">
        <f>SUM(H555)</f>
        <v>0</v>
      </c>
      <c r="I554" s="76">
        <f>SUM(F554-H554)</f>
        <v>0</v>
      </c>
      <c r="J554" s="74">
        <f>SUM(J555)</f>
        <v>0</v>
      </c>
      <c r="K554" s="25">
        <f>IF(OR(J554=0,F554=0),0,J554/F554)*100</f>
        <v>0</v>
      </c>
      <c r="L554" s="75">
        <f>SUM(N554-J554)</f>
        <v>0</v>
      </c>
      <c r="M554" s="25">
        <f>IF(OR(L554=0,F554=0),0,L554/F554)*100</f>
        <v>0</v>
      </c>
      <c r="N554" s="74">
        <f>SUM(N555)</f>
        <v>0</v>
      </c>
      <c r="O554" s="25">
        <f>IF(OR(N554=0,F554=0),0,N554/F554)*100</f>
        <v>0</v>
      </c>
      <c r="P554" s="76">
        <f>SUM(F554-N554)</f>
        <v>0</v>
      </c>
    </row>
    <row r="555" spans="1:16" ht="39" hidden="1" x14ac:dyDescent="0.25">
      <c r="A555" s="100">
        <v>3311401050972120</v>
      </c>
      <c r="B555" s="80" t="s">
        <v>688</v>
      </c>
      <c r="C555" s="73"/>
      <c r="D555" s="64"/>
      <c r="E555" s="64"/>
      <c r="F555" s="75">
        <f>SUM(D555+E555)</f>
        <v>0</v>
      </c>
      <c r="G555" s="25">
        <f>IF(OR(F555=0,F$7=0),0,F555/F$7)*100</f>
        <v>0</v>
      </c>
      <c r="H555" s="64"/>
      <c r="I555" s="76">
        <f>SUM(F555-H555)</f>
        <v>0</v>
      </c>
      <c r="J555" s="64"/>
      <c r="K555" s="25">
        <f>IF(OR(J555=0,F555=0),0,J555/F555)*100</f>
        <v>0</v>
      </c>
      <c r="L555" s="75">
        <f>SUM(N555-J555)</f>
        <v>0</v>
      </c>
      <c r="M555" s="25">
        <f>IF(OR(L555=0,F555=0),0,L555/F555)*100</f>
        <v>0</v>
      </c>
      <c r="N555" s="64"/>
      <c r="O555" s="25">
        <f>IF(OR(N555=0,F555=0),0,N555/F555)*100</f>
        <v>0</v>
      </c>
      <c r="P555" s="76">
        <f>SUM(F555-N555)</f>
        <v>0</v>
      </c>
    </row>
    <row r="556" spans="1:16" ht="26.25" hidden="1" x14ac:dyDescent="0.25">
      <c r="A556" s="100">
        <v>3311401054006</v>
      </c>
      <c r="B556" s="31" t="s">
        <v>689</v>
      </c>
      <c r="C556" s="73"/>
      <c r="D556" s="74">
        <f>SUM(D557)</f>
        <v>0</v>
      </c>
      <c r="E556" s="74">
        <f>SUM(E557)</f>
        <v>0</v>
      </c>
      <c r="F556" s="75">
        <f t="shared" si="77"/>
        <v>0</v>
      </c>
      <c r="G556" s="25">
        <f t="shared" si="82"/>
        <v>0</v>
      </c>
      <c r="H556" s="74">
        <f>SUM(H557)</f>
        <v>0</v>
      </c>
      <c r="I556" s="76">
        <f t="shared" si="81"/>
        <v>0</v>
      </c>
      <c r="J556" s="74">
        <f>SUM(J557)</f>
        <v>0</v>
      </c>
      <c r="K556" s="25">
        <f t="shared" si="78"/>
        <v>0</v>
      </c>
      <c r="L556" s="75">
        <f t="shared" si="84"/>
        <v>0</v>
      </c>
      <c r="M556" s="25">
        <f t="shared" si="79"/>
        <v>0</v>
      </c>
      <c r="N556" s="74">
        <f>SUM(N557)</f>
        <v>0</v>
      </c>
      <c r="O556" s="25">
        <f t="shared" si="80"/>
        <v>0</v>
      </c>
      <c r="P556" s="76">
        <f t="shared" si="83"/>
        <v>0</v>
      </c>
    </row>
    <row r="557" spans="1:16" ht="26.25" hidden="1" x14ac:dyDescent="0.25">
      <c r="A557" s="100">
        <v>3311401054006120</v>
      </c>
      <c r="B557" s="31" t="s">
        <v>689</v>
      </c>
      <c r="C557" s="73"/>
      <c r="D557" s="64"/>
      <c r="E557" s="64"/>
      <c r="F557" s="75">
        <f t="shared" si="77"/>
        <v>0</v>
      </c>
      <c r="G557" s="25">
        <f t="shared" si="82"/>
        <v>0</v>
      </c>
      <c r="H557" s="64"/>
      <c r="I557" s="76">
        <f t="shared" si="81"/>
        <v>0</v>
      </c>
      <c r="J557" s="64"/>
      <c r="K557" s="25">
        <f t="shared" si="78"/>
        <v>0</v>
      </c>
      <c r="L557" s="75">
        <f t="shared" si="84"/>
        <v>0</v>
      </c>
      <c r="M557" s="25">
        <f t="shared" si="79"/>
        <v>0</v>
      </c>
      <c r="N557" s="64"/>
      <c r="O557" s="25">
        <f t="shared" si="80"/>
        <v>0</v>
      </c>
      <c r="P557" s="76">
        <f t="shared" si="83"/>
        <v>0</v>
      </c>
    </row>
    <row r="558" spans="1:16" ht="26.25" hidden="1" x14ac:dyDescent="0.25">
      <c r="A558" s="100">
        <v>3311401057243</v>
      </c>
      <c r="B558" s="31" t="s">
        <v>690</v>
      </c>
      <c r="C558" s="73"/>
      <c r="D558" s="74">
        <f>SUM(D559)</f>
        <v>0</v>
      </c>
      <c r="E558" s="74">
        <f>SUM(E559)</f>
        <v>0</v>
      </c>
      <c r="F558" s="75">
        <f t="shared" si="77"/>
        <v>0</v>
      </c>
      <c r="G558" s="25">
        <f t="shared" si="82"/>
        <v>0</v>
      </c>
      <c r="H558" s="74">
        <f>SUM(H559)</f>
        <v>0</v>
      </c>
      <c r="I558" s="76">
        <f t="shared" si="81"/>
        <v>0</v>
      </c>
      <c r="J558" s="74">
        <f>SUM(J559)</f>
        <v>0</v>
      </c>
      <c r="K558" s="25">
        <f t="shared" si="78"/>
        <v>0</v>
      </c>
      <c r="L558" s="75">
        <f t="shared" si="84"/>
        <v>0</v>
      </c>
      <c r="M558" s="25">
        <f t="shared" si="79"/>
        <v>0</v>
      </c>
      <c r="N558" s="74">
        <f>SUM(N559)</f>
        <v>0</v>
      </c>
      <c r="O558" s="25">
        <f t="shared" si="80"/>
        <v>0</v>
      </c>
      <c r="P558" s="76">
        <f t="shared" si="83"/>
        <v>0</v>
      </c>
    </row>
    <row r="559" spans="1:16" ht="26.25" hidden="1" x14ac:dyDescent="0.25">
      <c r="A559" s="100">
        <v>3311401057243120</v>
      </c>
      <c r="B559" s="31" t="s">
        <v>690</v>
      </c>
      <c r="C559" s="73"/>
      <c r="D559" s="64"/>
      <c r="E559" s="64"/>
      <c r="F559" s="75">
        <f t="shared" si="77"/>
        <v>0</v>
      </c>
      <c r="G559" s="25">
        <f t="shared" si="82"/>
        <v>0</v>
      </c>
      <c r="H559" s="64"/>
      <c r="I559" s="76">
        <f t="shared" si="81"/>
        <v>0</v>
      </c>
      <c r="J559" s="64"/>
      <c r="K559" s="25">
        <f t="shared" si="78"/>
        <v>0</v>
      </c>
      <c r="L559" s="75">
        <f t="shared" si="84"/>
        <v>0</v>
      </c>
      <c r="M559" s="25">
        <f t="shared" si="79"/>
        <v>0</v>
      </c>
      <c r="N559" s="64"/>
      <c r="O559" s="25">
        <f t="shared" si="80"/>
        <v>0</v>
      </c>
      <c r="P559" s="76">
        <f t="shared" si="83"/>
        <v>0</v>
      </c>
    </row>
    <row r="560" spans="1:16" hidden="1" x14ac:dyDescent="0.25">
      <c r="A560" s="72">
        <v>331140106</v>
      </c>
      <c r="B560" s="31" t="s">
        <v>691</v>
      </c>
      <c r="C560" s="73"/>
      <c r="D560" s="74">
        <f>SUM(D561)</f>
        <v>0</v>
      </c>
      <c r="E560" s="74">
        <f>SUM(E561)</f>
        <v>0</v>
      </c>
      <c r="F560" s="75">
        <f t="shared" si="77"/>
        <v>0</v>
      </c>
      <c r="G560" s="25">
        <f t="shared" si="82"/>
        <v>0</v>
      </c>
      <c r="H560" s="74">
        <f>SUM(H561)</f>
        <v>0</v>
      </c>
      <c r="I560" s="76">
        <f t="shared" si="81"/>
        <v>0</v>
      </c>
      <c r="J560" s="74">
        <f>SUM(J561)</f>
        <v>0</v>
      </c>
      <c r="K560" s="25">
        <f t="shared" si="78"/>
        <v>0</v>
      </c>
      <c r="L560" s="75">
        <f t="shared" si="84"/>
        <v>0</v>
      </c>
      <c r="M560" s="25">
        <f t="shared" si="79"/>
        <v>0</v>
      </c>
      <c r="N560" s="74">
        <f>SUM(N561)</f>
        <v>0</v>
      </c>
      <c r="O560" s="25">
        <f t="shared" si="80"/>
        <v>0</v>
      </c>
      <c r="P560" s="76">
        <f t="shared" si="83"/>
        <v>0</v>
      </c>
    </row>
    <row r="561" spans="1:16" ht="39" hidden="1" x14ac:dyDescent="0.25">
      <c r="A561" s="72">
        <v>3311401060768</v>
      </c>
      <c r="B561" s="31" t="s">
        <v>692</v>
      </c>
      <c r="C561" s="73"/>
      <c r="D561" s="74">
        <f>SUM(D562:D563)</f>
        <v>0</v>
      </c>
      <c r="E561" s="74">
        <f>SUM(E562:E563)</f>
        <v>0</v>
      </c>
      <c r="F561" s="75">
        <f t="shared" si="77"/>
        <v>0</v>
      </c>
      <c r="G561" s="25">
        <f t="shared" si="82"/>
        <v>0</v>
      </c>
      <c r="H561" s="74">
        <f>SUM(H562:H563)</f>
        <v>0</v>
      </c>
      <c r="I561" s="76">
        <f t="shared" si="81"/>
        <v>0</v>
      </c>
      <c r="J561" s="74">
        <f>SUM(J562:J563)</f>
        <v>0</v>
      </c>
      <c r="K561" s="25">
        <f t="shared" si="78"/>
        <v>0</v>
      </c>
      <c r="L561" s="75">
        <f t="shared" si="84"/>
        <v>0</v>
      </c>
      <c r="M561" s="25">
        <f t="shared" si="79"/>
        <v>0</v>
      </c>
      <c r="N561" s="74">
        <f>SUM(N562:N563)</f>
        <v>0</v>
      </c>
      <c r="O561" s="25">
        <f t="shared" si="80"/>
        <v>0</v>
      </c>
      <c r="P561" s="76">
        <f t="shared" si="83"/>
        <v>0</v>
      </c>
    </row>
    <row r="562" spans="1:16" ht="39" hidden="1" x14ac:dyDescent="0.25">
      <c r="A562" s="72">
        <v>3311401060768120</v>
      </c>
      <c r="B562" s="31" t="s">
        <v>692</v>
      </c>
      <c r="C562" s="73"/>
      <c r="D562" s="64"/>
      <c r="E562" s="64"/>
      <c r="F562" s="75">
        <f t="shared" si="77"/>
        <v>0</v>
      </c>
      <c r="G562" s="25">
        <f t="shared" si="82"/>
        <v>0</v>
      </c>
      <c r="H562" s="64"/>
      <c r="I562" s="76">
        <f t="shared" si="81"/>
        <v>0</v>
      </c>
      <c r="J562" s="64"/>
      <c r="K562" s="25">
        <f t="shared" si="78"/>
        <v>0</v>
      </c>
      <c r="L562" s="75">
        <f t="shared" si="84"/>
        <v>0</v>
      </c>
      <c r="M562" s="25">
        <f t="shared" si="79"/>
        <v>0</v>
      </c>
      <c r="N562" s="64"/>
      <c r="O562" s="25">
        <f t="shared" si="80"/>
        <v>0</v>
      </c>
      <c r="P562" s="76">
        <f t="shared" si="83"/>
        <v>0</v>
      </c>
    </row>
    <row r="563" spans="1:16" ht="39" hidden="1" x14ac:dyDescent="0.25">
      <c r="A563" s="72">
        <v>3311401060768130</v>
      </c>
      <c r="B563" s="31" t="s">
        <v>692</v>
      </c>
      <c r="C563" s="73"/>
      <c r="D563" s="64"/>
      <c r="E563" s="64"/>
      <c r="F563" s="75">
        <f t="shared" si="77"/>
        <v>0</v>
      </c>
      <c r="G563" s="25">
        <f t="shared" si="82"/>
        <v>0</v>
      </c>
      <c r="H563" s="64"/>
      <c r="I563" s="76">
        <f t="shared" si="81"/>
        <v>0</v>
      </c>
      <c r="J563" s="64"/>
      <c r="K563" s="25">
        <f t="shared" si="78"/>
        <v>0</v>
      </c>
      <c r="L563" s="75">
        <f t="shared" si="84"/>
        <v>0</v>
      </c>
      <c r="M563" s="25">
        <f t="shared" si="79"/>
        <v>0</v>
      </c>
      <c r="N563" s="64"/>
      <c r="O563" s="25">
        <f t="shared" si="80"/>
        <v>0</v>
      </c>
      <c r="P563" s="76">
        <f t="shared" si="83"/>
        <v>0</v>
      </c>
    </row>
    <row r="564" spans="1:16" ht="26.25" hidden="1" x14ac:dyDescent="0.25">
      <c r="A564" s="72">
        <v>331140107</v>
      </c>
      <c r="B564" s="31" t="s">
        <v>693</v>
      </c>
      <c r="C564" s="73"/>
      <c r="D564" s="74">
        <f>SUM(D565+D567+D570+D572+D574+D576+D578+D580)</f>
        <v>0</v>
      </c>
      <c r="E564" s="74">
        <f>SUM(E565+E567+E570+E572+E574+E576+E578+E580)</f>
        <v>0</v>
      </c>
      <c r="F564" s="75">
        <f t="shared" si="77"/>
        <v>0</v>
      </c>
      <c r="G564" s="25">
        <f t="shared" si="82"/>
        <v>0</v>
      </c>
      <c r="H564" s="74">
        <f>SUM(H565+H567+H570+H572+H574+H576+H578+H580)</f>
        <v>0</v>
      </c>
      <c r="I564" s="76">
        <f t="shared" si="81"/>
        <v>0</v>
      </c>
      <c r="J564" s="74">
        <f>SUM(J565+J567+J570+J572+J574+J576+J578+J580)</f>
        <v>0</v>
      </c>
      <c r="K564" s="25">
        <f t="shared" si="78"/>
        <v>0</v>
      </c>
      <c r="L564" s="75">
        <f t="shared" si="84"/>
        <v>0</v>
      </c>
      <c r="M564" s="25">
        <f t="shared" si="79"/>
        <v>0</v>
      </c>
      <c r="N564" s="74">
        <f>SUM(N565+N567+N570+N572+N574+N576+N578+N580)</f>
        <v>0</v>
      </c>
      <c r="O564" s="25">
        <f t="shared" si="80"/>
        <v>0</v>
      </c>
      <c r="P564" s="76">
        <f t="shared" si="83"/>
        <v>0</v>
      </c>
    </row>
    <row r="565" spans="1:16" ht="26.25" hidden="1" x14ac:dyDescent="0.25">
      <c r="A565" s="72">
        <v>3311401070741</v>
      </c>
      <c r="B565" s="31" t="s">
        <v>694</v>
      </c>
      <c r="C565" s="73"/>
      <c r="D565" s="74">
        <f>SUM(D566)</f>
        <v>0</v>
      </c>
      <c r="E565" s="74">
        <f>SUM(E566)</f>
        <v>0</v>
      </c>
      <c r="F565" s="75">
        <f t="shared" si="77"/>
        <v>0</v>
      </c>
      <c r="G565" s="25">
        <f t="shared" si="82"/>
        <v>0</v>
      </c>
      <c r="H565" s="74">
        <f>SUM(H566)</f>
        <v>0</v>
      </c>
      <c r="I565" s="76">
        <f t="shared" si="81"/>
        <v>0</v>
      </c>
      <c r="J565" s="74">
        <f>SUM(J566)</f>
        <v>0</v>
      </c>
      <c r="K565" s="25">
        <f t="shared" si="78"/>
        <v>0</v>
      </c>
      <c r="L565" s="75">
        <f t="shared" si="84"/>
        <v>0</v>
      </c>
      <c r="M565" s="25">
        <f t="shared" si="79"/>
        <v>0</v>
      </c>
      <c r="N565" s="74">
        <f>SUM(N566)</f>
        <v>0</v>
      </c>
      <c r="O565" s="25">
        <f t="shared" si="80"/>
        <v>0</v>
      </c>
      <c r="P565" s="76">
        <f t="shared" si="83"/>
        <v>0</v>
      </c>
    </row>
    <row r="566" spans="1:16" ht="26.25" hidden="1" x14ac:dyDescent="0.25">
      <c r="A566" s="72">
        <v>3311401070741130</v>
      </c>
      <c r="B566" s="31" t="s">
        <v>694</v>
      </c>
      <c r="C566" s="73"/>
      <c r="D566" s="64"/>
      <c r="E566" s="64"/>
      <c r="F566" s="75">
        <f t="shared" si="77"/>
        <v>0</v>
      </c>
      <c r="G566" s="25">
        <f t="shared" si="82"/>
        <v>0</v>
      </c>
      <c r="H566" s="64"/>
      <c r="I566" s="76">
        <f t="shared" si="81"/>
        <v>0</v>
      </c>
      <c r="J566" s="64"/>
      <c r="K566" s="25">
        <f t="shared" si="78"/>
        <v>0</v>
      </c>
      <c r="L566" s="75">
        <f t="shared" si="84"/>
        <v>0</v>
      </c>
      <c r="M566" s="25">
        <f t="shared" si="79"/>
        <v>0</v>
      </c>
      <c r="N566" s="64"/>
      <c r="O566" s="25">
        <f t="shared" si="80"/>
        <v>0</v>
      </c>
      <c r="P566" s="76">
        <f t="shared" si="83"/>
        <v>0</v>
      </c>
    </row>
    <row r="567" spans="1:16" ht="51.75" hidden="1" x14ac:dyDescent="0.25">
      <c r="A567" s="72">
        <v>3311401070827</v>
      </c>
      <c r="B567" s="31" t="s">
        <v>695</v>
      </c>
      <c r="C567" s="73"/>
      <c r="D567" s="74">
        <f>SUM(D568:D569)</f>
        <v>0</v>
      </c>
      <c r="E567" s="74">
        <f>SUM(E568:E569)</f>
        <v>0</v>
      </c>
      <c r="F567" s="75">
        <f t="shared" si="77"/>
        <v>0</v>
      </c>
      <c r="G567" s="25">
        <f t="shared" si="82"/>
        <v>0</v>
      </c>
      <c r="H567" s="74">
        <f>SUM(H568:H569)</f>
        <v>0</v>
      </c>
      <c r="I567" s="76">
        <f t="shared" si="81"/>
        <v>0</v>
      </c>
      <c r="J567" s="74">
        <f>SUM(J568:J569)</f>
        <v>0</v>
      </c>
      <c r="K567" s="25">
        <f t="shared" si="78"/>
        <v>0</v>
      </c>
      <c r="L567" s="75">
        <f t="shared" si="84"/>
        <v>0</v>
      </c>
      <c r="M567" s="25">
        <f t="shared" si="79"/>
        <v>0</v>
      </c>
      <c r="N567" s="74">
        <f>SUM(N568:N569)</f>
        <v>0</v>
      </c>
      <c r="O567" s="25">
        <f t="shared" si="80"/>
        <v>0</v>
      </c>
      <c r="P567" s="76">
        <f t="shared" si="83"/>
        <v>0</v>
      </c>
    </row>
    <row r="568" spans="1:16" ht="51.75" hidden="1" x14ac:dyDescent="0.25">
      <c r="A568" s="72">
        <v>3311401070827130</v>
      </c>
      <c r="B568" s="31" t="s">
        <v>695</v>
      </c>
      <c r="C568" s="73"/>
      <c r="D568" s="64"/>
      <c r="E568" s="64"/>
      <c r="F568" s="75">
        <f t="shared" si="77"/>
        <v>0</v>
      </c>
      <c r="G568" s="25">
        <f t="shared" si="82"/>
        <v>0</v>
      </c>
      <c r="H568" s="64"/>
      <c r="I568" s="76">
        <f t="shared" si="81"/>
        <v>0</v>
      </c>
      <c r="J568" s="64"/>
      <c r="K568" s="25">
        <f t="shared" si="78"/>
        <v>0</v>
      </c>
      <c r="L568" s="75">
        <f t="shared" si="84"/>
        <v>0</v>
      </c>
      <c r="M568" s="25">
        <f t="shared" si="79"/>
        <v>0</v>
      </c>
      <c r="N568" s="64"/>
      <c r="O568" s="25">
        <f t="shared" si="80"/>
        <v>0</v>
      </c>
      <c r="P568" s="76">
        <f t="shared" si="83"/>
        <v>0</v>
      </c>
    </row>
    <row r="569" spans="1:16" ht="51.75" hidden="1" x14ac:dyDescent="0.25">
      <c r="A569" s="72">
        <v>3311401070827130</v>
      </c>
      <c r="B569" s="31" t="s">
        <v>695</v>
      </c>
      <c r="C569" s="73"/>
      <c r="D569" s="64"/>
      <c r="E569" s="64"/>
      <c r="F569" s="75">
        <f t="shared" si="77"/>
        <v>0</v>
      </c>
      <c r="G569" s="25">
        <f t="shared" si="82"/>
        <v>0</v>
      </c>
      <c r="H569" s="64"/>
      <c r="I569" s="76">
        <f t="shared" si="81"/>
        <v>0</v>
      </c>
      <c r="J569" s="64"/>
      <c r="K569" s="25">
        <f t="shared" si="78"/>
        <v>0</v>
      </c>
      <c r="L569" s="75">
        <f t="shared" si="84"/>
        <v>0</v>
      </c>
      <c r="M569" s="25">
        <f t="shared" si="79"/>
        <v>0</v>
      </c>
      <c r="N569" s="64"/>
      <c r="O569" s="25">
        <f t="shared" si="80"/>
        <v>0</v>
      </c>
      <c r="P569" s="76">
        <f t="shared" si="83"/>
        <v>0</v>
      </c>
    </row>
    <row r="570" spans="1:16" ht="64.5" hidden="1" x14ac:dyDescent="0.25">
      <c r="A570" s="72">
        <v>3311401070832</v>
      </c>
      <c r="B570" s="31" t="s">
        <v>696</v>
      </c>
      <c r="C570" s="73"/>
      <c r="D570" s="74">
        <f>SUM(D571)</f>
        <v>0</v>
      </c>
      <c r="E570" s="74">
        <f>SUM(E571)</f>
        <v>0</v>
      </c>
      <c r="F570" s="75">
        <f t="shared" si="77"/>
        <v>0</v>
      </c>
      <c r="G570" s="25">
        <f t="shared" si="82"/>
        <v>0</v>
      </c>
      <c r="H570" s="74">
        <f>SUM(H571)</f>
        <v>0</v>
      </c>
      <c r="I570" s="76">
        <f t="shared" si="81"/>
        <v>0</v>
      </c>
      <c r="J570" s="74">
        <f>SUM(J571)</f>
        <v>0</v>
      </c>
      <c r="K570" s="25">
        <f t="shared" si="78"/>
        <v>0</v>
      </c>
      <c r="L570" s="75">
        <f t="shared" si="84"/>
        <v>0</v>
      </c>
      <c r="M570" s="25">
        <f t="shared" si="79"/>
        <v>0</v>
      </c>
      <c r="N570" s="74">
        <f>SUM(N571)</f>
        <v>0</v>
      </c>
      <c r="O570" s="25">
        <f t="shared" si="80"/>
        <v>0</v>
      </c>
      <c r="P570" s="76">
        <f t="shared" si="83"/>
        <v>0</v>
      </c>
    </row>
    <row r="571" spans="1:16" ht="64.5" hidden="1" x14ac:dyDescent="0.25">
      <c r="A571" s="72">
        <v>3311401070832130</v>
      </c>
      <c r="B571" s="31" t="s">
        <v>696</v>
      </c>
      <c r="C571" s="73"/>
      <c r="D571" s="64"/>
      <c r="E571" s="64"/>
      <c r="F571" s="75">
        <f t="shared" si="77"/>
        <v>0</v>
      </c>
      <c r="G571" s="25">
        <f t="shared" si="82"/>
        <v>0</v>
      </c>
      <c r="H571" s="64"/>
      <c r="I571" s="76">
        <f t="shared" si="81"/>
        <v>0</v>
      </c>
      <c r="J571" s="64"/>
      <c r="K571" s="25">
        <f t="shared" si="78"/>
        <v>0</v>
      </c>
      <c r="L571" s="75">
        <f t="shared" si="84"/>
        <v>0</v>
      </c>
      <c r="M571" s="25">
        <f t="shared" si="79"/>
        <v>0</v>
      </c>
      <c r="N571" s="64"/>
      <c r="O571" s="25">
        <f t="shared" si="80"/>
        <v>0</v>
      </c>
      <c r="P571" s="76">
        <f t="shared" si="83"/>
        <v>0</v>
      </c>
    </row>
    <row r="572" spans="1:16" ht="39" hidden="1" x14ac:dyDescent="0.25">
      <c r="A572" s="72">
        <v>3311401070833</v>
      </c>
      <c r="B572" s="31" t="s">
        <v>697</v>
      </c>
      <c r="C572" s="73"/>
      <c r="D572" s="74">
        <f>SUM(D573)</f>
        <v>0</v>
      </c>
      <c r="E572" s="74">
        <f>SUM(E573)</f>
        <v>0</v>
      </c>
      <c r="F572" s="75">
        <f t="shared" si="77"/>
        <v>0</v>
      </c>
      <c r="G572" s="25">
        <f t="shared" si="82"/>
        <v>0</v>
      </c>
      <c r="H572" s="74">
        <f>SUM(H573)</f>
        <v>0</v>
      </c>
      <c r="I572" s="76">
        <f t="shared" si="81"/>
        <v>0</v>
      </c>
      <c r="J572" s="74">
        <f>SUM(J573)</f>
        <v>0</v>
      </c>
      <c r="K572" s="25">
        <f t="shared" si="78"/>
        <v>0</v>
      </c>
      <c r="L572" s="75">
        <f t="shared" si="84"/>
        <v>0</v>
      </c>
      <c r="M572" s="25">
        <f t="shared" si="79"/>
        <v>0</v>
      </c>
      <c r="N572" s="74">
        <f>SUM(N573)</f>
        <v>0</v>
      </c>
      <c r="O572" s="25">
        <f t="shared" si="80"/>
        <v>0</v>
      </c>
      <c r="P572" s="76">
        <f t="shared" si="83"/>
        <v>0</v>
      </c>
    </row>
    <row r="573" spans="1:16" ht="39" hidden="1" x14ac:dyDescent="0.25">
      <c r="A573" s="72">
        <v>3311401070833130</v>
      </c>
      <c r="B573" s="31" t="s">
        <v>697</v>
      </c>
      <c r="C573" s="73"/>
      <c r="D573" s="64"/>
      <c r="E573" s="64"/>
      <c r="F573" s="75">
        <f t="shared" si="77"/>
        <v>0</v>
      </c>
      <c r="G573" s="25">
        <f t="shared" si="82"/>
        <v>0</v>
      </c>
      <c r="H573" s="64"/>
      <c r="I573" s="76">
        <f t="shared" si="81"/>
        <v>0</v>
      </c>
      <c r="J573" s="64"/>
      <c r="K573" s="25">
        <f t="shared" si="78"/>
        <v>0</v>
      </c>
      <c r="L573" s="75">
        <f t="shared" si="84"/>
        <v>0</v>
      </c>
      <c r="M573" s="25">
        <f t="shared" si="79"/>
        <v>0</v>
      </c>
      <c r="N573" s="64"/>
      <c r="O573" s="25">
        <f t="shared" si="80"/>
        <v>0</v>
      </c>
      <c r="P573" s="76">
        <f t="shared" si="83"/>
        <v>0</v>
      </c>
    </row>
    <row r="574" spans="1:16" hidden="1" x14ac:dyDescent="0.25">
      <c r="A574" s="72">
        <v>3311401070836</v>
      </c>
      <c r="B574" s="31" t="s">
        <v>698</v>
      </c>
      <c r="C574" s="73"/>
      <c r="D574" s="74">
        <f>SUM(D575)</f>
        <v>0</v>
      </c>
      <c r="E574" s="74">
        <f>SUM(E575)</f>
        <v>0</v>
      </c>
      <c r="F574" s="75">
        <f t="shared" si="77"/>
        <v>0</v>
      </c>
      <c r="G574" s="25">
        <f t="shared" si="82"/>
        <v>0</v>
      </c>
      <c r="H574" s="74">
        <f>SUM(H575)</f>
        <v>0</v>
      </c>
      <c r="I574" s="76">
        <f t="shared" si="81"/>
        <v>0</v>
      </c>
      <c r="J574" s="74">
        <f>SUM(J575)</f>
        <v>0</v>
      </c>
      <c r="K574" s="25">
        <f t="shared" si="78"/>
        <v>0</v>
      </c>
      <c r="L574" s="75">
        <f t="shared" si="84"/>
        <v>0</v>
      </c>
      <c r="M574" s="25">
        <f t="shared" si="79"/>
        <v>0</v>
      </c>
      <c r="N574" s="74">
        <f>SUM(N575)</f>
        <v>0</v>
      </c>
      <c r="O574" s="25">
        <f t="shared" si="80"/>
        <v>0</v>
      </c>
      <c r="P574" s="76">
        <f t="shared" si="83"/>
        <v>0</v>
      </c>
    </row>
    <row r="575" spans="1:16" hidden="1" x14ac:dyDescent="0.25">
      <c r="A575" s="72">
        <v>3311401070836140</v>
      </c>
      <c r="B575" s="31" t="s">
        <v>698</v>
      </c>
      <c r="C575" s="73"/>
      <c r="D575" s="64"/>
      <c r="E575" s="64"/>
      <c r="F575" s="75">
        <f t="shared" si="77"/>
        <v>0</v>
      </c>
      <c r="G575" s="25">
        <f t="shared" si="82"/>
        <v>0</v>
      </c>
      <c r="H575" s="64"/>
      <c r="I575" s="76">
        <f t="shared" si="81"/>
        <v>0</v>
      </c>
      <c r="J575" s="64"/>
      <c r="K575" s="25">
        <f t="shared" si="78"/>
        <v>0</v>
      </c>
      <c r="L575" s="75">
        <f t="shared" si="84"/>
        <v>0</v>
      </c>
      <c r="M575" s="25">
        <f t="shared" si="79"/>
        <v>0</v>
      </c>
      <c r="N575" s="64"/>
      <c r="O575" s="25">
        <f t="shared" si="80"/>
        <v>0</v>
      </c>
      <c r="P575" s="76">
        <f t="shared" si="83"/>
        <v>0</v>
      </c>
    </row>
    <row r="576" spans="1:16" ht="39" hidden="1" x14ac:dyDescent="0.25">
      <c r="A576" s="72">
        <v>3311401070837</v>
      </c>
      <c r="B576" s="31" t="s">
        <v>699</v>
      </c>
      <c r="C576" s="73"/>
      <c r="D576" s="74">
        <f>SUM(D577)</f>
        <v>0</v>
      </c>
      <c r="E576" s="74">
        <f>SUM(E577)</f>
        <v>0</v>
      </c>
      <c r="F576" s="75">
        <f t="shared" si="77"/>
        <v>0</v>
      </c>
      <c r="G576" s="25">
        <f t="shared" si="82"/>
        <v>0</v>
      </c>
      <c r="H576" s="74">
        <f>SUM(H577)</f>
        <v>0</v>
      </c>
      <c r="I576" s="76">
        <f t="shared" si="81"/>
        <v>0</v>
      </c>
      <c r="J576" s="74">
        <f>SUM(J577)</f>
        <v>0</v>
      </c>
      <c r="K576" s="25">
        <f t="shared" si="78"/>
        <v>0</v>
      </c>
      <c r="L576" s="75">
        <f t="shared" si="84"/>
        <v>0</v>
      </c>
      <c r="M576" s="25">
        <f t="shared" si="79"/>
        <v>0</v>
      </c>
      <c r="N576" s="74">
        <f>SUM(N577)</f>
        <v>0</v>
      </c>
      <c r="O576" s="25">
        <f t="shared" si="80"/>
        <v>0</v>
      </c>
      <c r="P576" s="76">
        <f t="shared" si="83"/>
        <v>0</v>
      </c>
    </row>
    <row r="577" spans="1:16" ht="39" hidden="1" x14ac:dyDescent="0.25">
      <c r="A577" s="72">
        <v>3311401070837130</v>
      </c>
      <c r="B577" s="31" t="s">
        <v>699</v>
      </c>
      <c r="C577" s="73"/>
      <c r="D577" s="64"/>
      <c r="E577" s="64"/>
      <c r="F577" s="75">
        <f t="shared" si="77"/>
        <v>0</v>
      </c>
      <c r="G577" s="25">
        <f t="shared" si="82"/>
        <v>0</v>
      </c>
      <c r="H577" s="64"/>
      <c r="I577" s="76">
        <f t="shared" si="81"/>
        <v>0</v>
      </c>
      <c r="J577" s="64"/>
      <c r="K577" s="25">
        <f t="shared" si="78"/>
        <v>0</v>
      </c>
      <c r="L577" s="75">
        <f t="shared" si="84"/>
        <v>0</v>
      </c>
      <c r="M577" s="25">
        <f t="shared" si="79"/>
        <v>0</v>
      </c>
      <c r="N577" s="64"/>
      <c r="O577" s="25">
        <f t="shared" si="80"/>
        <v>0</v>
      </c>
      <c r="P577" s="76">
        <f t="shared" si="83"/>
        <v>0</v>
      </c>
    </row>
    <row r="578" spans="1:16" ht="26.25" hidden="1" x14ac:dyDescent="0.25">
      <c r="A578" s="72">
        <v>3311401070839</v>
      </c>
      <c r="B578" s="31" t="s">
        <v>700</v>
      </c>
      <c r="C578" s="73"/>
      <c r="D578" s="74">
        <f>SUM(D579)</f>
        <v>0</v>
      </c>
      <c r="E578" s="74">
        <f>SUM(E579)</f>
        <v>0</v>
      </c>
      <c r="F578" s="75">
        <f t="shared" si="77"/>
        <v>0</v>
      </c>
      <c r="G578" s="25">
        <f t="shared" si="82"/>
        <v>0</v>
      </c>
      <c r="H578" s="74">
        <f>SUM(H579)</f>
        <v>0</v>
      </c>
      <c r="I578" s="76">
        <f t="shared" si="81"/>
        <v>0</v>
      </c>
      <c r="J578" s="74">
        <f>SUM(J579)</f>
        <v>0</v>
      </c>
      <c r="K578" s="25">
        <f t="shared" si="78"/>
        <v>0</v>
      </c>
      <c r="L578" s="75">
        <f t="shared" si="84"/>
        <v>0</v>
      </c>
      <c r="M578" s="25">
        <f t="shared" si="79"/>
        <v>0</v>
      </c>
      <c r="N578" s="74">
        <f>SUM(N579)</f>
        <v>0</v>
      </c>
      <c r="O578" s="25">
        <f t="shared" si="80"/>
        <v>0</v>
      </c>
      <c r="P578" s="76">
        <f t="shared" si="83"/>
        <v>0</v>
      </c>
    </row>
    <row r="579" spans="1:16" ht="26.25" hidden="1" x14ac:dyDescent="0.25">
      <c r="A579" s="72">
        <v>3311401070839130</v>
      </c>
      <c r="B579" s="31" t="s">
        <v>700</v>
      </c>
      <c r="C579" s="73"/>
      <c r="D579" s="64"/>
      <c r="E579" s="64"/>
      <c r="F579" s="75">
        <f t="shared" si="77"/>
        <v>0</v>
      </c>
      <c r="G579" s="25">
        <f t="shared" si="82"/>
        <v>0</v>
      </c>
      <c r="H579" s="64"/>
      <c r="I579" s="76">
        <f t="shared" si="81"/>
        <v>0</v>
      </c>
      <c r="J579" s="64"/>
      <c r="K579" s="25">
        <f t="shared" si="78"/>
        <v>0</v>
      </c>
      <c r="L579" s="75">
        <f t="shared" si="84"/>
        <v>0</v>
      </c>
      <c r="M579" s="25">
        <f t="shared" si="79"/>
        <v>0</v>
      </c>
      <c r="N579" s="64"/>
      <c r="O579" s="25">
        <f t="shared" si="80"/>
        <v>0</v>
      </c>
      <c r="P579" s="76">
        <f t="shared" si="83"/>
        <v>0</v>
      </c>
    </row>
    <row r="580" spans="1:16" ht="26.25" hidden="1" x14ac:dyDescent="0.25">
      <c r="A580" s="72">
        <v>3311401070869</v>
      </c>
      <c r="B580" s="80" t="s">
        <v>701</v>
      </c>
      <c r="C580" s="73"/>
      <c r="D580" s="74">
        <f>SUM(D581)</f>
        <v>0</v>
      </c>
      <c r="E580" s="74">
        <f>SUM(E581)</f>
        <v>0</v>
      </c>
      <c r="F580" s="75">
        <f t="shared" si="77"/>
        <v>0</v>
      </c>
      <c r="G580" s="25">
        <f t="shared" si="82"/>
        <v>0</v>
      </c>
      <c r="H580" s="74">
        <f>SUM(H581)</f>
        <v>0</v>
      </c>
      <c r="I580" s="76">
        <f t="shared" si="81"/>
        <v>0</v>
      </c>
      <c r="J580" s="74">
        <f>SUM(J581)</f>
        <v>0</v>
      </c>
      <c r="K580" s="25">
        <f t="shared" si="78"/>
        <v>0</v>
      </c>
      <c r="L580" s="75">
        <f t="shared" si="84"/>
        <v>0</v>
      </c>
      <c r="M580" s="25">
        <f t="shared" si="79"/>
        <v>0</v>
      </c>
      <c r="N580" s="74">
        <f>SUM(N581)</f>
        <v>0</v>
      </c>
      <c r="O580" s="25">
        <f t="shared" si="80"/>
        <v>0</v>
      </c>
      <c r="P580" s="76">
        <f t="shared" si="83"/>
        <v>0</v>
      </c>
    </row>
    <row r="581" spans="1:16" ht="26.25" hidden="1" x14ac:dyDescent="0.25">
      <c r="A581" s="72">
        <v>3311401070869130</v>
      </c>
      <c r="B581" s="80" t="s">
        <v>702</v>
      </c>
      <c r="C581" s="73"/>
      <c r="D581" s="64"/>
      <c r="E581" s="64"/>
      <c r="F581" s="75">
        <f t="shared" si="77"/>
        <v>0</v>
      </c>
      <c r="G581" s="25">
        <f t="shared" si="82"/>
        <v>0</v>
      </c>
      <c r="H581" s="64"/>
      <c r="I581" s="76">
        <f t="shared" si="81"/>
        <v>0</v>
      </c>
      <c r="J581" s="64"/>
      <c r="K581" s="25">
        <f t="shared" si="78"/>
        <v>0</v>
      </c>
      <c r="L581" s="75">
        <f t="shared" si="84"/>
        <v>0</v>
      </c>
      <c r="M581" s="25">
        <f t="shared" si="79"/>
        <v>0</v>
      </c>
      <c r="N581" s="64"/>
      <c r="O581" s="25">
        <f t="shared" si="80"/>
        <v>0</v>
      </c>
      <c r="P581" s="76">
        <f t="shared" si="83"/>
        <v>0</v>
      </c>
    </row>
    <row r="582" spans="1:16" x14ac:dyDescent="0.25">
      <c r="A582" s="100">
        <v>331140108</v>
      </c>
      <c r="B582" s="102" t="s">
        <v>703</v>
      </c>
      <c r="C582" s="73"/>
      <c r="D582" s="74">
        <f>SUM(D583+D585+D587+D589+D591+D593+D595+D600+D604+D606+D608+D610+D612+D614+D616+D618+D620+D622+D627+D629+D631+D633+D635+D637+D639)</f>
        <v>5386000000</v>
      </c>
      <c r="E582" s="74">
        <f>SUM(E583+E585+E587+E589+E591+E593+E595+E600+E604+E606+E608+E610+E612+E614+E616+E618+E620+E622+E627+E629+E631+E633+E635+E637+E639)</f>
        <v>-864987109</v>
      </c>
      <c r="F582" s="75">
        <f t="shared" si="77"/>
        <v>4521012891</v>
      </c>
      <c r="G582" s="25">
        <f t="shared" si="82"/>
        <v>12.631557791014226</v>
      </c>
      <c r="H582" s="74">
        <f>SUM(H583+H585+H587+H589+H591+H593+H595+H600+H604+H606+H608+H610+H612+H614+H616+H618+H620+H622+H627+H629+H631+H633+H635+H637+H639)</f>
        <v>0</v>
      </c>
      <c r="I582" s="76">
        <f t="shared" si="81"/>
        <v>4521012891</v>
      </c>
      <c r="J582" s="74">
        <f>SUM(J583+J585+J587+J589+J591+J593+J595+J600+J604+J606+J608+J610+J612+J614+J616+J618+J620+J622+J627+J629+J631+J633+J635+J637+J639)</f>
        <v>97500000</v>
      </c>
      <c r="K582" s="25">
        <f t="shared" si="78"/>
        <v>2.1565963723327064</v>
      </c>
      <c r="L582" s="75">
        <f t="shared" si="84"/>
        <v>610339200</v>
      </c>
      <c r="M582" s="25">
        <f t="shared" si="79"/>
        <v>13.500054406281498</v>
      </c>
      <c r="N582" s="74">
        <f>SUM(N583+N585+N587+N589+N591+N593+N595+N600+N604+N606+N608+N610+N612+N614+N616+N618+N620+N622+N627+N629+N631+N633+N635+N637+N639)</f>
        <v>707839200</v>
      </c>
      <c r="O582" s="25">
        <f t="shared" si="80"/>
        <v>15.656650778614203</v>
      </c>
      <c r="P582" s="76">
        <f t="shared" si="83"/>
        <v>3813173691</v>
      </c>
    </row>
    <row r="583" spans="1:16" ht="26.25" x14ac:dyDescent="0.25">
      <c r="A583" s="100">
        <v>3311401080006</v>
      </c>
      <c r="B583" s="31" t="s">
        <v>704</v>
      </c>
      <c r="C583" s="73"/>
      <c r="D583" s="74">
        <f>SUM(D584)</f>
        <v>1200000000</v>
      </c>
      <c r="E583" s="74">
        <f>SUM(E584)</f>
        <v>415623510</v>
      </c>
      <c r="F583" s="75">
        <f t="shared" si="77"/>
        <v>1615623510</v>
      </c>
      <c r="G583" s="25">
        <f t="shared" si="82"/>
        <v>4.5139976874899483</v>
      </c>
      <c r="H583" s="74">
        <f>SUM(H584)</f>
        <v>0</v>
      </c>
      <c r="I583" s="76">
        <f t="shared" si="81"/>
        <v>1615623510</v>
      </c>
      <c r="J583" s="74">
        <f>SUM(J584)</f>
        <v>0</v>
      </c>
      <c r="K583" s="25">
        <f t="shared" si="78"/>
        <v>0</v>
      </c>
      <c r="L583" s="75">
        <f t="shared" si="84"/>
        <v>0</v>
      </c>
      <c r="M583" s="25">
        <f t="shared" si="79"/>
        <v>0</v>
      </c>
      <c r="N583" s="74">
        <f>SUM(N584)</f>
        <v>0</v>
      </c>
      <c r="O583" s="25">
        <f t="shared" si="80"/>
        <v>0</v>
      </c>
      <c r="P583" s="76">
        <f t="shared" si="83"/>
        <v>1615623510</v>
      </c>
    </row>
    <row r="584" spans="1:16" x14ac:dyDescent="0.25">
      <c r="A584" s="100">
        <v>3311401080006140</v>
      </c>
      <c r="B584" s="31" t="s">
        <v>705</v>
      </c>
      <c r="C584" s="73"/>
      <c r="D584" s="64">
        <v>1200000000</v>
      </c>
      <c r="E584" s="64">
        <v>415623510</v>
      </c>
      <c r="F584" s="75">
        <f t="shared" si="77"/>
        <v>1615623510</v>
      </c>
      <c r="G584" s="25">
        <f t="shared" si="82"/>
        <v>4.5139976874899483</v>
      </c>
      <c r="H584" s="64"/>
      <c r="I584" s="76">
        <f t="shared" si="81"/>
        <v>1615623510</v>
      </c>
      <c r="J584" s="64"/>
      <c r="K584" s="25">
        <f t="shared" si="78"/>
        <v>0</v>
      </c>
      <c r="L584" s="75">
        <f t="shared" si="84"/>
        <v>0</v>
      </c>
      <c r="M584" s="25">
        <f t="shared" si="79"/>
        <v>0</v>
      </c>
      <c r="N584" s="64"/>
      <c r="O584" s="25">
        <f t="shared" si="80"/>
        <v>0</v>
      </c>
      <c r="P584" s="76">
        <f t="shared" si="83"/>
        <v>1615623510</v>
      </c>
    </row>
    <row r="585" spans="1:16" ht="26.25" x14ac:dyDescent="0.25">
      <c r="A585" s="100">
        <v>3311401080008</v>
      </c>
      <c r="B585" s="31" t="s">
        <v>706</v>
      </c>
      <c r="C585" s="73"/>
      <c r="D585" s="74">
        <f>SUM(D586)</f>
        <v>4186000000</v>
      </c>
      <c r="E585" s="74">
        <f>SUM(E586)</f>
        <v>-1280610619</v>
      </c>
      <c r="F585" s="75">
        <f t="shared" si="77"/>
        <v>2905389381</v>
      </c>
      <c r="G585" s="25">
        <f t="shared" si="82"/>
        <v>8.1175601035242746</v>
      </c>
      <c r="H585" s="74">
        <f>SUM(H586)</f>
        <v>0</v>
      </c>
      <c r="I585" s="76">
        <f t="shared" si="81"/>
        <v>2905389381</v>
      </c>
      <c r="J585" s="74">
        <f>SUM(J586)</f>
        <v>97500000</v>
      </c>
      <c r="K585" s="25">
        <f t="shared" si="78"/>
        <v>3.3558324621686912</v>
      </c>
      <c r="L585" s="75">
        <f t="shared" si="84"/>
        <v>610339200</v>
      </c>
      <c r="M585" s="25">
        <f t="shared" si="79"/>
        <v>21.007139490195584</v>
      </c>
      <c r="N585" s="74">
        <f>SUM(N586)</f>
        <v>707839200</v>
      </c>
      <c r="O585" s="25">
        <f t="shared" si="80"/>
        <v>24.362971952364273</v>
      </c>
      <c r="P585" s="76">
        <f t="shared" si="83"/>
        <v>2197550181</v>
      </c>
    </row>
    <row r="586" spans="1:16" x14ac:dyDescent="0.25">
      <c r="A586" s="100">
        <v>3311401080008140</v>
      </c>
      <c r="B586" s="31" t="s">
        <v>705</v>
      </c>
      <c r="C586" s="73"/>
      <c r="D586" s="64">
        <v>4186000000</v>
      </c>
      <c r="E586" s="64">
        <v>-1280610619</v>
      </c>
      <c r="F586" s="75">
        <f t="shared" si="77"/>
        <v>2905389381</v>
      </c>
      <c r="G586" s="25">
        <f t="shared" si="82"/>
        <v>8.1175601035242746</v>
      </c>
      <c r="H586" s="64"/>
      <c r="I586" s="76">
        <f t="shared" si="81"/>
        <v>2905389381</v>
      </c>
      <c r="J586" s="64">
        <v>97500000</v>
      </c>
      <c r="K586" s="25">
        <f t="shared" si="78"/>
        <v>3.3558324621686912</v>
      </c>
      <c r="L586" s="75">
        <f t="shared" si="84"/>
        <v>610339200</v>
      </c>
      <c r="M586" s="25">
        <f t="shared" si="79"/>
        <v>21.007139490195584</v>
      </c>
      <c r="N586" s="64">
        <v>707839200</v>
      </c>
      <c r="O586" s="25">
        <f t="shared" si="80"/>
        <v>24.362971952364273</v>
      </c>
      <c r="P586" s="76">
        <f t="shared" si="83"/>
        <v>2197550181</v>
      </c>
    </row>
    <row r="587" spans="1:16" ht="26.25" hidden="1" x14ac:dyDescent="0.25">
      <c r="A587" s="72">
        <v>3311401080209</v>
      </c>
      <c r="B587" s="31" t="s">
        <v>707</v>
      </c>
      <c r="C587" s="73"/>
      <c r="D587" s="74">
        <f>SUM(D588)</f>
        <v>0</v>
      </c>
      <c r="E587" s="74">
        <f>SUM(E588)</f>
        <v>0</v>
      </c>
      <c r="F587" s="75">
        <f t="shared" si="77"/>
        <v>0</v>
      </c>
      <c r="G587" s="25">
        <f t="shared" si="82"/>
        <v>0</v>
      </c>
      <c r="H587" s="74">
        <f>SUM(H588)</f>
        <v>0</v>
      </c>
      <c r="I587" s="76">
        <f t="shared" si="81"/>
        <v>0</v>
      </c>
      <c r="J587" s="74">
        <f>SUM(J588)</f>
        <v>0</v>
      </c>
      <c r="K587" s="25">
        <f t="shared" si="78"/>
        <v>0</v>
      </c>
      <c r="L587" s="75">
        <f t="shared" si="84"/>
        <v>0</v>
      </c>
      <c r="M587" s="25">
        <f t="shared" si="79"/>
        <v>0</v>
      </c>
      <c r="N587" s="74">
        <f>SUM(N588)</f>
        <v>0</v>
      </c>
      <c r="O587" s="25">
        <f t="shared" si="80"/>
        <v>0</v>
      </c>
      <c r="P587" s="76">
        <f t="shared" si="83"/>
        <v>0</v>
      </c>
    </row>
    <row r="588" spans="1:16" ht="26.25" hidden="1" x14ac:dyDescent="0.25">
      <c r="A588" s="72">
        <v>3311401080209140</v>
      </c>
      <c r="B588" s="31" t="s">
        <v>707</v>
      </c>
      <c r="C588" s="73"/>
      <c r="D588" s="64"/>
      <c r="E588" s="64"/>
      <c r="F588" s="75">
        <f t="shared" si="77"/>
        <v>0</v>
      </c>
      <c r="G588" s="25">
        <f t="shared" si="82"/>
        <v>0</v>
      </c>
      <c r="H588" s="64"/>
      <c r="I588" s="76">
        <f t="shared" si="81"/>
        <v>0</v>
      </c>
      <c r="J588" s="64"/>
      <c r="K588" s="25">
        <f t="shared" si="78"/>
        <v>0</v>
      </c>
      <c r="L588" s="75">
        <f t="shared" si="84"/>
        <v>0</v>
      </c>
      <c r="M588" s="25">
        <f t="shared" si="79"/>
        <v>0</v>
      </c>
      <c r="N588" s="64"/>
      <c r="O588" s="25">
        <f t="shared" si="80"/>
        <v>0</v>
      </c>
      <c r="P588" s="76">
        <f t="shared" si="83"/>
        <v>0</v>
      </c>
    </row>
    <row r="589" spans="1:16" ht="26.25" hidden="1" x14ac:dyDescent="0.25">
      <c r="A589" s="100">
        <v>3311401080450</v>
      </c>
      <c r="B589" s="31" t="s">
        <v>708</v>
      </c>
      <c r="C589" s="73"/>
      <c r="D589" s="74">
        <f>SUM(D590)</f>
        <v>0</v>
      </c>
      <c r="E589" s="74">
        <f>SUM(E590)</f>
        <v>0</v>
      </c>
      <c r="F589" s="75">
        <f t="shared" si="77"/>
        <v>0</v>
      </c>
      <c r="G589" s="25">
        <f t="shared" si="82"/>
        <v>0</v>
      </c>
      <c r="H589" s="74">
        <f>SUM(H590)</f>
        <v>0</v>
      </c>
      <c r="I589" s="76">
        <f t="shared" si="81"/>
        <v>0</v>
      </c>
      <c r="J589" s="74">
        <f>SUM(J590)</f>
        <v>0</v>
      </c>
      <c r="K589" s="25">
        <f t="shared" si="78"/>
        <v>0</v>
      </c>
      <c r="L589" s="75">
        <f t="shared" si="84"/>
        <v>0</v>
      </c>
      <c r="M589" s="25">
        <f t="shared" si="79"/>
        <v>0</v>
      </c>
      <c r="N589" s="74">
        <f>SUM(N590)</f>
        <v>0</v>
      </c>
      <c r="O589" s="25">
        <f t="shared" si="80"/>
        <v>0</v>
      </c>
      <c r="P589" s="76">
        <f t="shared" si="83"/>
        <v>0</v>
      </c>
    </row>
    <row r="590" spans="1:16" ht="26.25" hidden="1" x14ac:dyDescent="0.25">
      <c r="A590" s="100">
        <v>3311401080450140</v>
      </c>
      <c r="B590" s="31" t="s">
        <v>708</v>
      </c>
      <c r="C590" s="73"/>
      <c r="D590" s="64"/>
      <c r="E590" s="64"/>
      <c r="F590" s="75">
        <f t="shared" si="77"/>
        <v>0</v>
      </c>
      <c r="G590" s="25">
        <f t="shared" si="82"/>
        <v>0</v>
      </c>
      <c r="H590" s="64"/>
      <c r="I590" s="76">
        <f t="shared" si="81"/>
        <v>0</v>
      </c>
      <c r="J590" s="64"/>
      <c r="K590" s="25">
        <f t="shared" si="78"/>
        <v>0</v>
      </c>
      <c r="L590" s="75">
        <f t="shared" si="84"/>
        <v>0</v>
      </c>
      <c r="M590" s="25">
        <f t="shared" si="79"/>
        <v>0</v>
      </c>
      <c r="N590" s="64"/>
      <c r="O590" s="25">
        <f t="shared" si="80"/>
        <v>0</v>
      </c>
      <c r="P590" s="76">
        <f t="shared" si="83"/>
        <v>0</v>
      </c>
    </row>
    <row r="591" spans="1:16" hidden="1" x14ac:dyDescent="0.25">
      <c r="A591" s="100">
        <v>3311401080477</v>
      </c>
      <c r="B591" s="31" t="s">
        <v>709</v>
      </c>
      <c r="C591" s="73"/>
      <c r="D591" s="74">
        <f>SUM(D592)</f>
        <v>0</v>
      </c>
      <c r="E591" s="74">
        <f>SUM(E592)</f>
        <v>0</v>
      </c>
      <c r="F591" s="75">
        <f t="shared" si="77"/>
        <v>0</v>
      </c>
      <c r="G591" s="25">
        <f t="shared" si="82"/>
        <v>0</v>
      </c>
      <c r="H591" s="74">
        <f>SUM(H592)</f>
        <v>0</v>
      </c>
      <c r="I591" s="76">
        <f t="shared" si="81"/>
        <v>0</v>
      </c>
      <c r="J591" s="74">
        <f>SUM(J592)</f>
        <v>0</v>
      </c>
      <c r="K591" s="25">
        <f t="shared" si="78"/>
        <v>0</v>
      </c>
      <c r="L591" s="75">
        <f t="shared" si="84"/>
        <v>0</v>
      </c>
      <c r="M591" s="25">
        <f t="shared" si="79"/>
        <v>0</v>
      </c>
      <c r="N591" s="74">
        <f>SUM(N592)</f>
        <v>0</v>
      </c>
      <c r="O591" s="25">
        <f t="shared" si="80"/>
        <v>0</v>
      </c>
      <c r="P591" s="76">
        <f t="shared" si="83"/>
        <v>0</v>
      </c>
    </row>
    <row r="592" spans="1:16" hidden="1" x14ac:dyDescent="0.25">
      <c r="A592" s="100">
        <v>3311401080477140</v>
      </c>
      <c r="B592" s="31" t="s">
        <v>709</v>
      </c>
      <c r="C592" s="73"/>
      <c r="D592" s="64"/>
      <c r="E592" s="64"/>
      <c r="F592" s="75">
        <f t="shared" si="77"/>
        <v>0</v>
      </c>
      <c r="G592" s="25">
        <f t="shared" si="82"/>
        <v>0</v>
      </c>
      <c r="H592" s="64"/>
      <c r="I592" s="76">
        <f t="shared" si="81"/>
        <v>0</v>
      </c>
      <c r="J592" s="64"/>
      <c r="K592" s="25">
        <f t="shared" si="78"/>
        <v>0</v>
      </c>
      <c r="L592" s="75">
        <f t="shared" si="84"/>
        <v>0</v>
      </c>
      <c r="M592" s="25">
        <f t="shared" si="79"/>
        <v>0</v>
      </c>
      <c r="N592" s="64"/>
      <c r="O592" s="25">
        <f t="shared" si="80"/>
        <v>0</v>
      </c>
      <c r="P592" s="76">
        <f t="shared" si="83"/>
        <v>0</v>
      </c>
    </row>
    <row r="593" spans="1:16" ht="26.25" hidden="1" x14ac:dyDescent="0.25">
      <c r="A593" s="100">
        <v>3311401080498</v>
      </c>
      <c r="B593" s="31" t="s">
        <v>710</v>
      </c>
      <c r="C593" s="73"/>
      <c r="D593" s="74">
        <f>SUM(D594)</f>
        <v>0</v>
      </c>
      <c r="E593" s="74">
        <f>SUM(E594)</f>
        <v>0</v>
      </c>
      <c r="F593" s="75">
        <f t="shared" si="77"/>
        <v>0</v>
      </c>
      <c r="G593" s="25">
        <f t="shared" si="82"/>
        <v>0</v>
      </c>
      <c r="H593" s="74">
        <f>SUM(H594)</f>
        <v>0</v>
      </c>
      <c r="I593" s="76">
        <f t="shared" si="81"/>
        <v>0</v>
      </c>
      <c r="J593" s="74">
        <f>SUM(J594)</f>
        <v>0</v>
      </c>
      <c r="K593" s="25">
        <f t="shared" si="78"/>
        <v>0</v>
      </c>
      <c r="L593" s="75">
        <f t="shared" si="84"/>
        <v>0</v>
      </c>
      <c r="M593" s="25">
        <f t="shared" si="79"/>
        <v>0</v>
      </c>
      <c r="N593" s="74">
        <f>SUM(N594)</f>
        <v>0</v>
      </c>
      <c r="O593" s="25">
        <f t="shared" si="80"/>
        <v>0</v>
      </c>
      <c r="P593" s="76">
        <f t="shared" si="83"/>
        <v>0</v>
      </c>
    </row>
    <row r="594" spans="1:16" ht="26.25" hidden="1" x14ac:dyDescent="0.25">
      <c r="A594" s="100">
        <v>3311401080498140</v>
      </c>
      <c r="B594" s="31" t="s">
        <v>710</v>
      </c>
      <c r="C594" s="73"/>
      <c r="D594" s="64"/>
      <c r="E594" s="64"/>
      <c r="F594" s="75">
        <f t="shared" si="77"/>
        <v>0</v>
      </c>
      <c r="G594" s="25">
        <f t="shared" si="82"/>
        <v>0</v>
      </c>
      <c r="H594" s="64"/>
      <c r="I594" s="76">
        <f t="shared" si="81"/>
        <v>0</v>
      </c>
      <c r="J594" s="64"/>
      <c r="K594" s="25">
        <f t="shared" si="78"/>
        <v>0</v>
      </c>
      <c r="L594" s="75">
        <f t="shared" si="84"/>
        <v>0</v>
      </c>
      <c r="M594" s="25">
        <f t="shared" si="79"/>
        <v>0</v>
      </c>
      <c r="N594" s="64"/>
      <c r="O594" s="25">
        <f t="shared" si="80"/>
        <v>0</v>
      </c>
      <c r="P594" s="76">
        <f t="shared" si="83"/>
        <v>0</v>
      </c>
    </row>
    <row r="595" spans="1:16" hidden="1" x14ac:dyDescent="0.25">
      <c r="A595" s="100">
        <v>3311401080513</v>
      </c>
      <c r="B595" s="31" t="s">
        <v>711</v>
      </c>
      <c r="C595" s="73"/>
      <c r="D595" s="74">
        <f>SUM(D596:D599)</f>
        <v>0</v>
      </c>
      <c r="E595" s="74">
        <f>SUM(E596:E599)</f>
        <v>0</v>
      </c>
      <c r="F595" s="75">
        <f t="shared" ref="F595:F658" si="85">SUM(D595+E595)</f>
        <v>0</v>
      </c>
      <c r="G595" s="25">
        <f t="shared" si="82"/>
        <v>0</v>
      </c>
      <c r="H595" s="74">
        <f>SUM(H596:H599)</f>
        <v>0</v>
      </c>
      <c r="I595" s="76">
        <f t="shared" si="81"/>
        <v>0</v>
      </c>
      <c r="J595" s="74">
        <f>SUM(J596:J599)</f>
        <v>0</v>
      </c>
      <c r="K595" s="25">
        <f t="shared" ref="K595:K658" si="86">IF(OR(J595=0,F595=0),0,J595/F595)*100</f>
        <v>0</v>
      </c>
      <c r="L595" s="75">
        <f t="shared" si="84"/>
        <v>0</v>
      </c>
      <c r="M595" s="25">
        <f t="shared" ref="M595:M658" si="87">IF(OR(L595=0,F595=0),0,L595/F595)*100</f>
        <v>0</v>
      </c>
      <c r="N595" s="74">
        <f>SUM(N596:N599)</f>
        <v>0</v>
      </c>
      <c r="O595" s="25">
        <f t="shared" ref="O595:O658" si="88">IF(OR(N595=0,F595=0),0,N595/F595)*100</f>
        <v>0</v>
      </c>
      <c r="P595" s="76">
        <f t="shared" si="83"/>
        <v>0</v>
      </c>
    </row>
    <row r="596" spans="1:16" hidden="1" x14ac:dyDescent="0.25">
      <c r="A596" s="100">
        <v>3311401080513140</v>
      </c>
      <c r="B596" s="31" t="s">
        <v>711</v>
      </c>
      <c r="C596" s="73"/>
      <c r="D596" s="64"/>
      <c r="E596" s="64"/>
      <c r="F596" s="75">
        <f t="shared" si="85"/>
        <v>0</v>
      </c>
      <c r="G596" s="25">
        <f t="shared" si="82"/>
        <v>0</v>
      </c>
      <c r="H596" s="64"/>
      <c r="I596" s="76">
        <f t="shared" ref="I596:I659" si="89">SUM(F596-H596)</f>
        <v>0</v>
      </c>
      <c r="J596" s="64"/>
      <c r="K596" s="25">
        <f t="shared" si="86"/>
        <v>0</v>
      </c>
      <c r="L596" s="75">
        <f t="shared" si="84"/>
        <v>0</v>
      </c>
      <c r="M596" s="25">
        <f t="shared" si="87"/>
        <v>0</v>
      </c>
      <c r="N596" s="64"/>
      <c r="O596" s="25">
        <f t="shared" si="88"/>
        <v>0</v>
      </c>
      <c r="P596" s="76">
        <f t="shared" si="83"/>
        <v>0</v>
      </c>
    </row>
    <row r="597" spans="1:16" hidden="1" x14ac:dyDescent="0.25">
      <c r="A597" s="100">
        <v>3311401080513140</v>
      </c>
      <c r="B597" s="31" t="s">
        <v>711</v>
      </c>
      <c r="C597" s="73"/>
      <c r="D597" s="64"/>
      <c r="E597" s="64"/>
      <c r="F597" s="75">
        <f t="shared" si="85"/>
        <v>0</v>
      </c>
      <c r="G597" s="25">
        <f t="shared" si="82"/>
        <v>0</v>
      </c>
      <c r="H597" s="64"/>
      <c r="I597" s="76">
        <f t="shared" si="89"/>
        <v>0</v>
      </c>
      <c r="J597" s="64"/>
      <c r="K597" s="25">
        <f t="shared" si="86"/>
        <v>0</v>
      </c>
      <c r="L597" s="75">
        <f t="shared" si="84"/>
        <v>0</v>
      </c>
      <c r="M597" s="25">
        <f t="shared" si="87"/>
        <v>0</v>
      </c>
      <c r="N597" s="64"/>
      <c r="O597" s="25">
        <f t="shared" si="88"/>
        <v>0</v>
      </c>
      <c r="P597" s="76">
        <f t="shared" si="83"/>
        <v>0</v>
      </c>
    </row>
    <row r="598" spans="1:16" hidden="1" x14ac:dyDescent="0.25">
      <c r="A598" s="100">
        <v>3311401080513140</v>
      </c>
      <c r="B598" s="31" t="s">
        <v>711</v>
      </c>
      <c r="C598" s="73"/>
      <c r="D598" s="64"/>
      <c r="E598" s="64"/>
      <c r="F598" s="75">
        <f t="shared" si="85"/>
        <v>0</v>
      </c>
      <c r="G598" s="25">
        <f t="shared" si="82"/>
        <v>0</v>
      </c>
      <c r="H598" s="64"/>
      <c r="I598" s="76">
        <f t="shared" si="89"/>
        <v>0</v>
      </c>
      <c r="J598" s="64"/>
      <c r="K598" s="25">
        <f t="shared" si="86"/>
        <v>0</v>
      </c>
      <c r="L598" s="75">
        <f t="shared" si="84"/>
        <v>0</v>
      </c>
      <c r="M598" s="25">
        <f t="shared" si="87"/>
        <v>0</v>
      </c>
      <c r="N598" s="64"/>
      <c r="O598" s="25">
        <f t="shared" si="88"/>
        <v>0</v>
      </c>
      <c r="P598" s="76">
        <f t="shared" si="83"/>
        <v>0</v>
      </c>
    </row>
    <row r="599" spans="1:16" hidden="1" x14ac:dyDescent="0.25">
      <c r="A599" s="100">
        <v>3311401080513140</v>
      </c>
      <c r="B599" s="31" t="s">
        <v>711</v>
      </c>
      <c r="C599" s="73"/>
      <c r="D599" s="64"/>
      <c r="E599" s="64"/>
      <c r="F599" s="75">
        <f t="shared" si="85"/>
        <v>0</v>
      </c>
      <c r="G599" s="25">
        <f t="shared" si="82"/>
        <v>0</v>
      </c>
      <c r="H599" s="64"/>
      <c r="I599" s="76">
        <f t="shared" si="89"/>
        <v>0</v>
      </c>
      <c r="J599" s="64"/>
      <c r="K599" s="25">
        <f t="shared" si="86"/>
        <v>0</v>
      </c>
      <c r="L599" s="75">
        <f t="shared" si="84"/>
        <v>0</v>
      </c>
      <c r="M599" s="25">
        <f t="shared" si="87"/>
        <v>0</v>
      </c>
      <c r="N599" s="64"/>
      <c r="O599" s="25">
        <f t="shared" si="88"/>
        <v>0</v>
      </c>
      <c r="P599" s="76">
        <f t="shared" si="83"/>
        <v>0</v>
      </c>
    </row>
    <row r="600" spans="1:16" hidden="1" x14ac:dyDescent="0.25">
      <c r="A600" s="100">
        <v>3311401080656</v>
      </c>
      <c r="B600" s="31" t="s">
        <v>712</v>
      </c>
      <c r="C600" s="73"/>
      <c r="D600" s="74">
        <f>SUM(D601:D603)</f>
        <v>0</v>
      </c>
      <c r="E600" s="74">
        <f>SUM(E601:E603)</f>
        <v>0</v>
      </c>
      <c r="F600" s="75">
        <f t="shared" si="85"/>
        <v>0</v>
      </c>
      <c r="G600" s="25">
        <f t="shared" si="82"/>
        <v>0</v>
      </c>
      <c r="H600" s="74">
        <f>SUM(H601:H603)</f>
        <v>0</v>
      </c>
      <c r="I600" s="76">
        <f t="shared" si="89"/>
        <v>0</v>
      </c>
      <c r="J600" s="74">
        <f>SUM(J601:J603)</f>
        <v>0</v>
      </c>
      <c r="K600" s="25">
        <f t="shared" si="86"/>
        <v>0</v>
      </c>
      <c r="L600" s="75">
        <f t="shared" si="84"/>
        <v>0</v>
      </c>
      <c r="M600" s="25">
        <f t="shared" si="87"/>
        <v>0</v>
      </c>
      <c r="N600" s="74">
        <f>SUM(N601:N603)</f>
        <v>0</v>
      </c>
      <c r="O600" s="25">
        <f t="shared" si="88"/>
        <v>0</v>
      </c>
      <c r="P600" s="76">
        <f t="shared" si="83"/>
        <v>0</v>
      </c>
    </row>
    <row r="601" spans="1:16" hidden="1" x14ac:dyDescent="0.25">
      <c r="A601" s="100">
        <v>3311401080656140</v>
      </c>
      <c r="B601" s="31" t="s">
        <v>712</v>
      </c>
      <c r="C601" s="73"/>
      <c r="D601" s="64"/>
      <c r="E601" s="64"/>
      <c r="F601" s="75">
        <f t="shared" si="85"/>
        <v>0</v>
      </c>
      <c r="G601" s="25">
        <f t="shared" si="82"/>
        <v>0</v>
      </c>
      <c r="H601" s="64"/>
      <c r="I601" s="76">
        <f t="shared" si="89"/>
        <v>0</v>
      </c>
      <c r="J601" s="64"/>
      <c r="K601" s="25">
        <f t="shared" si="86"/>
        <v>0</v>
      </c>
      <c r="L601" s="75">
        <f t="shared" si="84"/>
        <v>0</v>
      </c>
      <c r="M601" s="25">
        <f t="shared" si="87"/>
        <v>0</v>
      </c>
      <c r="N601" s="64"/>
      <c r="O601" s="25">
        <f t="shared" si="88"/>
        <v>0</v>
      </c>
      <c r="P601" s="76">
        <f t="shared" si="83"/>
        <v>0</v>
      </c>
    </row>
    <row r="602" spans="1:16" hidden="1" x14ac:dyDescent="0.25">
      <c r="A602" s="100">
        <v>3311401080656140</v>
      </c>
      <c r="B602" s="31" t="s">
        <v>712</v>
      </c>
      <c r="C602" s="73"/>
      <c r="D602" s="64"/>
      <c r="E602" s="64"/>
      <c r="F602" s="75">
        <f t="shared" si="85"/>
        <v>0</v>
      </c>
      <c r="G602" s="25">
        <f t="shared" si="82"/>
        <v>0</v>
      </c>
      <c r="H602" s="64"/>
      <c r="I602" s="76">
        <f t="shared" si="89"/>
        <v>0</v>
      </c>
      <c r="J602" s="64"/>
      <c r="K602" s="25">
        <f t="shared" si="86"/>
        <v>0</v>
      </c>
      <c r="L602" s="75">
        <f t="shared" si="84"/>
        <v>0</v>
      </c>
      <c r="M602" s="25">
        <f t="shared" si="87"/>
        <v>0</v>
      </c>
      <c r="N602" s="64"/>
      <c r="O602" s="25">
        <f t="shared" si="88"/>
        <v>0</v>
      </c>
      <c r="P602" s="76">
        <f t="shared" ref="P602:P665" si="90">SUM(F602-N602)</f>
        <v>0</v>
      </c>
    </row>
    <row r="603" spans="1:16" hidden="1" x14ac:dyDescent="0.25">
      <c r="A603" s="100">
        <v>3311401080656140</v>
      </c>
      <c r="B603" s="31" t="s">
        <v>712</v>
      </c>
      <c r="C603" s="73"/>
      <c r="D603" s="64"/>
      <c r="E603" s="64"/>
      <c r="F603" s="75">
        <f t="shared" si="85"/>
        <v>0</v>
      </c>
      <c r="G603" s="25">
        <f t="shared" ref="G603:G670" si="91">IF(OR(F603=0,F$7=0),0,F603/F$7)*100</f>
        <v>0</v>
      </c>
      <c r="H603" s="64"/>
      <c r="I603" s="76">
        <f t="shared" si="89"/>
        <v>0</v>
      </c>
      <c r="J603" s="64"/>
      <c r="K603" s="25">
        <f t="shared" si="86"/>
        <v>0</v>
      </c>
      <c r="L603" s="75">
        <f t="shared" ref="L603:L666" si="92">SUM(N603-J603)</f>
        <v>0</v>
      </c>
      <c r="M603" s="25">
        <f t="shared" si="87"/>
        <v>0</v>
      </c>
      <c r="N603" s="64"/>
      <c r="O603" s="25">
        <f t="shared" si="88"/>
        <v>0</v>
      </c>
      <c r="P603" s="76">
        <f t="shared" si="90"/>
        <v>0</v>
      </c>
    </row>
    <row r="604" spans="1:16" ht="26.25" hidden="1" x14ac:dyDescent="0.25">
      <c r="A604" s="100">
        <v>3311401080708</v>
      </c>
      <c r="B604" s="31" t="s">
        <v>713</v>
      </c>
      <c r="C604" s="73"/>
      <c r="D604" s="74">
        <f>SUM(D605)</f>
        <v>0</v>
      </c>
      <c r="E604" s="74">
        <f>SUM(E605)</f>
        <v>0</v>
      </c>
      <c r="F604" s="75">
        <f t="shared" si="85"/>
        <v>0</v>
      </c>
      <c r="G604" s="25">
        <f t="shared" si="91"/>
        <v>0</v>
      </c>
      <c r="H604" s="74">
        <f>SUM(H605)</f>
        <v>0</v>
      </c>
      <c r="I604" s="76">
        <f t="shared" si="89"/>
        <v>0</v>
      </c>
      <c r="J604" s="74">
        <f>SUM(J605)</f>
        <v>0</v>
      </c>
      <c r="K604" s="25">
        <f t="shared" si="86"/>
        <v>0</v>
      </c>
      <c r="L604" s="75">
        <f t="shared" si="92"/>
        <v>0</v>
      </c>
      <c r="M604" s="25">
        <f t="shared" si="87"/>
        <v>0</v>
      </c>
      <c r="N604" s="74">
        <f>SUM(N605)</f>
        <v>0</v>
      </c>
      <c r="O604" s="25">
        <f t="shared" si="88"/>
        <v>0</v>
      </c>
      <c r="P604" s="76">
        <f t="shared" si="90"/>
        <v>0</v>
      </c>
    </row>
    <row r="605" spans="1:16" ht="26.25" hidden="1" x14ac:dyDescent="0.25">
      <c r="A605" s="100">
        <v>3311401080708140</v>
      </c>
      <c r="B605" s="31" t="s">
        <v>713</v>
      </c>
      <c r="C605" s="73"/>
      <c r="D605" s="64"/>
      <c r="E605" s="64"/>
      <c r="F605" s="75">
        <f t="shared" si="85"/>
        <v>0</v>
      </c>
      <c r="G605" s="25">
        <f t="shared" si="91"/>
        <v>0</v>
      </c>
      <c r="H605" s="64"/>
      <c r="I605" s="76">
        <f t="shared" si="89"/>
        <v>0</v>
      </c>
      <c r="J605" s="64"/>
      <c r="K605" s="25">
        <f t="shared" si="86"/>
        <v>0</v>
      </c>
      <c r="L605" s="75">
        <f t="shared" si="92"/>
        <v>0</v>
      </c>
      <c r="M605" s="25">
        <f t="shared" si="87"/>
        <v>0</v>
      </c>
      <c r="N605" s="64"/>
      <c r="O605" s="25">
        <f t="shared" si="88"/>
        <v>0</v>
      </c>
      <c r="P605" s="76">
        <f t="shared" si="90"/>
        <v>0</v>
      </c>
    </row>
    <row r="606" spans="1:16" ht="26.25" hidden="1" x14ac:dyDescent="0.25">
      <c r="A606" s="100">
        <v>3311401080746</v>
      </c>
      <c r="B606" s="31" t="s">
        <v>714</v>
      </c>
      <c r="C606" s="73"/>
      <c r="D606" s="74">
        <f>SUM(D607)</f>
        <v>0</v>
      </c>
      <c r="E606" s="74">
        <f>SUM(E607)</f>
        <v>0</v>
      </c>
      <c r="F606" s="75">
        <f t="shared" si="85"/>
        <v>0</v>
      </c>
      <c r="G606" s="25">
        <f t="shared" si="91"/>
        <v>0</v>
      </c>
      <c r="H606" s="74">
        <f>SUM(H607)</f>
        <v>0</v>
      </c>
      <c r="I606" s="76">
        <f t="shared" si="89"/>
        <v>0</v>
      </c>
      <c r="J606" s="74">
        <f>SUM(J607)</f>
        <v>0</v>
      </c>
      <c r="K606" s="25">
        <f t="shared" si="86"/>
        <v>0</v>
      </c>
      <c r="L606" s="75">
        <f t="shared" si="92"/>
        <v>0</v>
      </c>
      <c r="M606" s="25">
        <f t="shared" si="87"/>
        <v>0</v>
      </c>
      <c r="N606" s="74">
        <f>SUM(N607)</f>
        <v>0</v>
      </c>
      <c r="O606" s="25">
        <f t="shared" si="88"/>
        <v>0</v>
      </c>
      <c r="P606" s="76">
        <f t="shared" si="90"/>
        <v>0</v>
      </c>
    </row>
    <row r="607" spans="1:16" ht="26.25" hidden="1" x14ac:dyDescent="0.25">
      <c r="A607" s="100">
        <v>3311401080746140</v>
      </c>
      <c r="B607" s="31" t="s">
        <v>714</v>
      </c>
      <c r="C607" s="73"/>
      <c r="D607" s="64"/>
      <c r="E607" s="64"/>
      <c r="F607" s="75">
        <f t="shared" si="85"/>
        <v>0</v>
      </c>
      <c r="G607" s="25">
        <f t="shared" si="91"/>
        <v>0</v>
      </c>
      <c r="H607" s="64"/>
      <c r="I607" s="76">
        <f t="shared" si="89"/>
        <v>0</v>
      </c>
      <c r="J607" s="64"/>
      <c r="K607" s="25">
        <f t="shared" si="86"/>
        <v>0</v>
      </c>
      <c r="L607" s="75">
        <f t="shared" si="92"/>
        <v>0</v>
      </c>
      <c r="M607" s="25">
        <f t="shared" si="87"/>
        <v>0</v>
      </c>
      <c r="N607" s="64"/>
      <c r="O607" s="25">
        <f t="shared" si="88"/>
        <v>0</v>
      </c>
      <c r="P607" s="76">
        <f t="shared" si="90"/>
        <v>0</v>
      </c>
    </row>
    <row r="608" spans="1:16" hidden="1" x14ac:dyDescent="0.25">
      <c r="A608" s="72">
        <v>3311401080763</v>
      </c>
      <c r="B608" s="31" t="s">
        <v>715</v>
      </c>
      <c r="C608" s="73"/>
      <c r="D608" s="74">
        <f>SUM(D609)</f>
        <v>0</v>
      </c>
      <c r="E608" s="74">
        <f>SUM(E609)</f>
        <v>0</v>
      </c>
      <c r="F608" s="75">
        <f t="shared" si="85"/>
        <v>0</v>
      </c>
      <c r="G608" s="25">
        <f t="shared" si="91"/>
        <v>0</v>
      </c>
      <c r="H608" s="74">
        <f>SUM(H609)</f>
        <v>0</v>
      </c>
      <c r="I608" s="76">
        <f t="shared" si="89"/>
        <v>0</v>
      </c>
      <c r="J608" s="74">
        <f>SUM(J609)</f>
        <v>0</v>
      </c>
      <c r="K608" s="25">
        <f t="shared" si="86"/>
        <v>0</v>
      </c>
      <c r="L608" s="75">
        <f t="shared" si="92"/>
        <v>0</v>
      </c>
      <c r="M608" s="25">
        <f t="shared" si="87"/>
        <v>0</v>
      </c>
      <c r="N608" s="74">
        <f>SUM(N609)</f>
        <v>0</v>
      </c>
      <c r="O608" s="25">
        <f t="shared" si="88"/>
        <v>0</v>
      </c>
      <c r="P608" s="76">
        <f t="shared" si="90"/>
        <v>0</v>
      </c>
    </row>
    <row r="609" spans="1:16" hidden="1" x14ac:dyDescent="0.25">
      <c r="A609" s="72">
        <v>3311401080763140</v>
      </c>
      <c r="B609" s="31" t="s">
        <v>715</v>
      </c>
      <c r="C609" s="73"/>
      <c r="D609" s="64"/>
      <c r="E609" s="64"/>
      <c r="F609" s="75">
        <f t="shared" si="85"/>
        <v>0</v>
      </c>
      <c r="G609" s="25">
        <f t="shared" si="91"/>
        <v>0</v>
      </c>
      <c r="H609" s="64"/>
      <c r="I609" s="76">
        <f t="shared" si="89"/>
        <v>0</v>
      </c>
      <c r="J609" s="64"/>
      <c r="K609" s="25">
        <f t="shared" si="86"/>
        <v>0</v>
      </c>
      <c r="L609" s="75">
        <f t="shared" si="92"/>
        <v>0</v>
      </c>
      <c r="M609" s="25">
        <f t="shared" si="87"/>
        <v>0</v>
      </c>
      <c r="N609" s="64"/>
      <c r="O609" s="25">
        <f t="shared" si="88"/>
        <v>0</v>
      </c>
      <c r="P609" s="76">
        <f t="shared" si="90"/>
        <v>0</v>
      </c>
    </row>
    <row r="610" spans="1:16" ht="26.25" hidden="1" x14ac:dyDescent="0.25">
      <c r="A610" s="72">
        <v>3311401080767</v>
      </c>
      <c r="B610" s="31" t="s">
        <v>716</v>
      </c>
      <c r="C610" s="73"/>
      <c r="D610" s="74">
        <f>SUM(D611)</f>
        <v>0</v>
      </c>
      <c r="E610" s="74">
        <f>SUM(E611)</f>
        <v>0</v>
      </c>
      <c r="F610" s="75">
        <f t="shared" si="85"/>
        <v>0</v>
      </c>
      <c r="G610" s="25">
        <f t="shared" si="91"/>
        <v>0</v>
      </c>
      <c r="H610" s="74">
        <f>SUM(H611)</f>
        <v>0</v>
      </c>
      <c r="I610" s="76">
        <f t="shared" si="89"/>
        <v>0</v>
      </c>
      <c r="J610" s="74">
        <f>SUM(J611)</f>
        <v>0</v>
      </c>
      <c r="K610" s="25">
        <f t="shared" si="86"/>
        <v>0</v>
      </c>
      <c r="L610" s="75">
        <f t="shared" si="92"/>
        <v>0</v>
      </c>
      <c r="M610" s="25">
        <f t="shared" si="87"/>
        <v>0</v>
      </c>
      <c r="N610" s="74">
        <f>SUM(N611)</f>
        <v>0</v>
      </c>
      <c r="O610" s="25">
        <f t="shared" si="88"/>
        <v>0</v>
      </c>
      <c r="P610" s="76">
        <f t="shared" si="90"/>
        <v>0</v>
      </c>
    </row>
    <row r="611" spans="1:16" ht="26.25" hidden="1" x14ac:dyDescent="0.25">
      <c r="A611" s="72">
        <v>3311401080767140</v>
      </c>
      <c r="B611" s="31" t="s">
        <v>716</v>
      </c>
      <c r="C611" s="73"/>
      <c r="D611" s="64"/>
      <c r="E611" s="64"/>
      <c r="F611" s="75">
        <f t="shared" si="85"/>
        <v>0</v>
      </c>
      <c r="G611" s="25">
        <f t="shared" si="91"/>
        <v>0</v>
      </c>
      <c r="H611" s="64"/>
      <c r="I611" s="76">
        <f t="shared" si="89"/>
        <v>0</v>
      </c>
      <c r="J611" s="64"/>
      <c r="K611" s="25">
        <f t="shared" si="86"/>
        <v>0</v>
      </c>
      <c r="L611" s="75">
        <f t="shared" si="92"/>
        <v>0</v>
      </c>
      <c r="M611" s="25">
        <f t="shared" si="87"/>
        <v>0</v>
      </c>
      <c r="N611" s="64"/>
      <c r="O611" s="25">
        <f t="shared" si="88"/>
        <v>0</v>
      </c>
      <c r="P611" s="76">
        <f t="shared" si="90"/>
        <v>0</v>
      </c>
    </row>
    <row r="612" spans="1:16" ht="26.25" hidden="1" x14ac:dyDescent="0.25">
      <c r="A612" s="72">
        <v>3311401080771</v>
      </c>
      <c r="B612" s="31" t="s">
        <v>717</v>
      </c>
      <c r="C612" s="73"/>
      <c r="D612" s="74">
        <f>SUM(D613)</f>
        <v>0</v>
      </c>
      <c r="E612" s="74">
        <f>SUM(E613)</f>
        <v>0</v>
      </c>
      <c r="F612" s="75">
        <f t="shared" si="85"/>
        <v>0</v>
      </c>
      <c r="G612" s="25">
        <f t="shared" si="91"/>
        <v>0</v>
      </c>
      <c r="H612" s="74">
        <f>SUM(H613)</f>
        <v>0</v>
      </c>
      <c r="I612" s="76">
        <f t="shared" si="89"/>
        <v>0</v>
      </c>
      <c r="J612" s="74">
        <f>SUM(J613)</f>
        <v>0</v>
      </c>
      <c r="K612" s="25">
        <f t="shared" si="86"/>
        <v>0</v>
      </c>
      <c r="L612" s="75">
        <f t="shared" si="92"/>
        <v>0</v>
      </c>
      <c r="M612" s="25">
        <f t="shared" si="87"/>
        <v>0</v>
      </c>
      <c r="N612" s="74">
        <f>SUM(N613)</f>
        <v>0</v>
      </c>
      <c r="O612" s="25">
        <f t="shared" si="88"/>
        <v>0</v>
      </c>
      <c r="P612" s="76">
        <f t="shared" si="90"/>
        <v>0</v>
      </c>
    </row>
    <row r="613" spans="1:16" ht="26.25" hidden="1" x14ac:dyDescent="0.25">
      <c r="A613" s="72">
        <v>3311401080771140</v>
      </c>
      <c r="B613" s="31" t="s">
        <v>717</v>
      </c>
      <c r="C613" s="73"/>
      <c r="D613" s="64"/>
      <c r="E613" s="64"/>
      <c r="F613" s="75">
        <f t="shared" si="85"/>
        <v>0</v>
      </c>
      <c r="G613" s="25">
        <f t="shared" si="91"/>
        <v>0</v>
      </c>
      <c r="H613" s="64"/>
      <c r="I613" s="76">
        <f t="shared" si="89"/>
        <v>0</v>
      </c>
      <c r="J613" s="64"/>
      <c r="K613" s="25">
        <f t="shared" si="86"/>
        <v>0</v>
      </c>
      <c r="L613" s="75">
        <f t="shared" si="92"/>
        <v>0</v>
      </c>
      <c r="M613" s="25">
        <f t="shared" si="87"/>
        <v>0</v>
      </c>
      <c r="N613" s="64"/>
      <c r="O613" s="25">
        <f t="shared" si="88"/>
        <v>0</v>
      </c>
      <c r="P613" s="76">
        <f t="shared" si="90"/>
        <v>0</v>
      </c>
    </row>
    <row r="614" spans="1:16" ht="26.25" hidden="1" x14ac:dyDescent="0.25">
      <c r="A614" s="72">
        <v>3311401080773</v>
      </c>
      <c r="B614" s="31" t="s">
        <v>718</v>
      </c>
      <c r="C614" s="73"/>
      <c r="D614" s="74">
        <f>SUM(D615)</f>
        <v>0</v>
      </c>
      <c r="E614" s="74">
        <f>SUM(E615)</f>
        <v>0</v>
      </c>
      <c r="F614" s="75">
        <f t="shared" si="85"/>
        <v>0</v>
      </c>
      <c r="G614" s="25">
        <f t="shared" si="91"/>
        <v>0</v>
      </c>
      <c r="H614" s="74">
        <f>SUM(H615)</f>
        <v>0</v>
      </c>
      <c r="I614" s="76">
        <f t="shared" si="89"/>
        <v>0</v>
      </c>
      <c r="J614" s="74">
        <f>SUM(J615)</f>
        <v>0</v>
      </c>
      <c r="K614" s="25">
        <f t="shared" si="86"/>
        <v>0</v>
      </c>
      <c r="L614" s="75">
        <f t="shared" si="92"/>
        <v>0</v>
      </c>
      <c r="M614" s="25">
        <f t="shared" si="87"/>
        <v>0</v>
      </c>
      <c r="N614" s="74">
        <f>SUM(N615)</f>
        <v>0</v>
      </c>
      <c r="O614" s="25">
        <f t="shared" si="88"/>
        <v>0</v>
      </c>
      <c r="P614" s="76">
        <f t="shared" si="90"/>
        <v>0</v>
      </c>
    </row>
    <row r="615" spans="1:16" ht="26.25" hidden="1" x14ac:dyDescent="0.25">
      <c r="A615" s="72">
        <v>3311401080773140</v>
      </c>
      <c r="B615" s="31" t="s">
        <v>718</v>
      </c>
      <c r="C615" s="73"/>
      <c r="D615" s="64"/>
      <c r="E615" s="64"/>
      <c r="F615" s="75">
        <f t="shared" si="85"/>
        <v>0</v>
      </c>
      <c r="G615" s="25">
        <f t="shared" si="91"/>
        <v>0</v>
      </c>
      <c r="H615" s="64"/>
      <c r="I615" s="76">
        <f t="shared" si="89"/>
        <v>0</v>
      </c>
      <c r="J615" s="64"/>
      <c r="K615" s="25">
        <f t="shared" si="86"/>
        <v>0</v>
      </c>
      <c r="L615" s="75">
        <f t="shared" si="92"/>
        <v>0</v>
      </c>
      <c r="M615" s="25">
        <f t="shared" si="87"/>
        <v>0</v>
      </c>
      <c r="N615" s="64"/>
      <c r="O615" s="25">
        <f t="shared" si="88"/>
        <v>0</v>
      </c>
      <c r="P615" s="76">
        <f t="shared" si="90"/>
        <v>0</v>
      </c>
    </row>
    <row r="616" spans="1:16" ht="26.25" hidden="1" x14ac:dyDescent="0.25">
      <c r="A616" s="72">
        <v>3311401080782</v>
      </c>
      <c r="B616" s="31" t="s">
        <v>719</v>
      </c>
      <c r="C616" s="73"/>
      <c r="D616" s="74">
        <f>SUM(D617)</f>
        <v>0</v>
      </c>
      <c r="E616" s="74">
        <f>SUM(E617)</f>
        <v>0</v>
      </c>
      <c r="F616" s="75">
        <f t="shared" si="85"/>
        <v>0</v>
      </c>
      <c r="G616" s="25">
        <f t="shared" si="91"/>
        <v>0</v>
      </c>
      <c r="H616" s="74">
        <f>SUM(H617)</f>
        <v>0</v>
      </c>
      <c r="I616" s="76">
        <f t="shared" si="89"/>
        <v>0</v>
      </c>
      <c r="J616" s="74">
        <f>SUM(J617)</f>
        <v>0</v>
      </c>
      <c r="K616" s="25">
        <f t="shared" si="86"/>
        <v>0</v>
      </c>
      <c r="L616" s="75">
        <f t="shared" si="92"/>
        <v>0</v>
      </c>
      <c r="M616" s="25">
        <f t="shared" si="87"/>
        <v>0</v>
      </c>
      <c r="N616" s="74">
        <f>SUM(N617)</f>
        <v>0</v>
      </c>
      <c r="O616" s="25">
        <f t="shared" si="88"/>
        <v>0</v>
      </c>
      <c r="P616" s="76">
        <f t="shared" si="90"/>
        <v>0</v>
      </c>
    </row>
    <row r="617" spans="1:16" ht="26.25" hidden="1" x14ac:dyDescent="0.25">
      <c r="A617" s="72">
        <v>3311401080782140</v>
      </c>
      <c r="B617" s="31" t="s">
        <v>719</v>
      </c>
      <c r="C617" s="73"/>
      <c r="D617" s="64"/>
      <c r="E617" s="64"/>
      <c r="F617" s="75">
        <f t="shared" si="85"/>
        <v>0</v>
      </c>
      <c r="G617" s="25">
        <f t="shared" si="91"/>
        <v>0</v>
      </c>
      <c r="H617" s="64"/>
      <c r="I617" s="76">
        <f t="shared" si="89"/>
        <v>0</v>
      </c>
      <c r="J617" s="64"/>
      <c r="K617" s="25">
        <f t="shared" si="86"/>
        <v>0</v>
      </c>
      <c r="L617" s="75">
        <f t="shared" si="92"/>
        <v>0</v>
      </c>
      <c r="M617" s="25">
        <f t="shared" si="87"/>
        <v>0</v>
      </c>
      <c r="N617" s="64"/>
      <c r="O617" s="25">
        <f t="shared" si="88"/>
        <v>0</v>
      </c>
      <c r="P617" s="76">
        <f t="shared" si="90"/>
        <v>0</v>
      </c>
    </row>
    <row r="618" spans="1:16" ht="39" hidden="1" x14ac:dyDescent="0.25">
      <c r="A618" s="100">
        <v>3311401080783</v>
      </c>
      <c r="B618" s="31" t="s">
        <v>720</v>
      </c>
      <c r="C618" s="73"/>
      <c r="D618" s="74">
        <f>SUM(D619)</f>
        <v>0</v>
      </c>
      <c r="E618" s="74">
        <f>SUM(E619)</f>
        <v>0</v>
      </c>
      <c r="F618" s="75">
        <f t="shared" si="85"/>
        <v>0</v>
      </c>
      <c r="G618" s="25">
        <f t="shared" si="91"/>
        <v>0</v>
      </c>
      <c r="H618" s="74">
        <f>SUM(H619)</f>
        <v>0</v>
      </c>
      <c r="I618" s="76">
        <f t="shared" si="89"/>
        <v>0</v>
      </c>
      <c r="J618" s="74">
        <f>SUM(J619)</f>
        <v>0</v>
      </c>
      <c r="K618" s="25">
        <f t="shared" si="86"/>
        <v>0</v>
      </c>
      <c r="L618" s="75">
        <f t="shared" si="92"/>
        <v>0</v>
      </c>
      <c r="M618" s="25">
        <f t="shared" si="87"/>
        <v>0</v>
      </c>
      <c r="N618" s="74">
        <f>SUM(N619)</f>
        <v>0</v>
      </c>
      <c r="O618" s="25">
        <f t="shared" si="88"/>
        <v>0</v>
      </c>
      <c r="P618" s="76">
        <f t="shared" si="90"/>
        <v>0</v>
      </c>
    </row>
    <row r="619" spans="1:16" ht="39" hidden="1" x14ac:dyDescent="0.25">
      <c r="A619" s="100">
        <v>3311401080783140</v>
      </c>
      <c r="B619" s="31" t="s">
        <v>720</v>
      </c>
      <c r="C619" s="73"/>
      <c r="D619" s="64"/>
      <c r="E619" s="64"/>
      <c r="F619" s="75">
        <f t="shared" si="85"/>
        <v>0</v>
      </c>
      <c r="G619" s="25">
        <f t="shared" si="91"/>
        <v>0</v>
      </c>
      <c r="H619" s="64"/>
      <c r="I619" s="76">
        <f t="shared" si="89"/>
        <v>0</v>
      </c>
      <c r="J619" s="64"/>
      <c r="K619" s="25">
        <f t="shared" si="86"/>
        <v>0</v>
      </c>
      <c r="L619" s="75">
        <f t="shared" si="92"/>
        <v>0</v>
      </c>
      <c r="M619" s="25">
        <f t="shared" si="87"/>
        <v>0</v>
      </c>
      <c r="N619" s="64"/>
      <c r="O619" s="25">
        <f t="shared" si="88"/>
        <v>0</v>
      </c>
      <c r="P619" s="76">
        <f t="shared" si="90"/>
        <v>0</v>
      </c>
    </row>
    <row r="620" spans="1:16" ht="26.25" hidden="1" x14ac:dyDescent="0.25">
      <c r="A620" s="100">
        <v>3311401080792</v>
      </c>
      <c r="B620" s="31" t="s">
        <v>721</v>
      </c>
      <c r="C620" s="73"/>
      <c r="D620" s="74">
        <f>SUM(D621)</f>
        <v>0</v>
      </c>
      <c r="E620" s="74">
        <f>SUM(E621)</f>
        <v>0</v>
      </c>
      <c r="F620" s="75">
        <f t="shared" si="85"/>
        <v>0</v>
      </c>
      <c r="G620" s="25">
        <f t="shared" si="91"/>
        <v>0</v>
      </c>
      <c r="H620" s="74">
        <f>SUM(H621)</f>
        <v>0</v>
      </c>
      <c r="I620" s="76">
        <f t="shared" si="89"/>
        <v>0</v>
      </c>
      <c r="J620" s="74">
        <f>SUM(J621)</f>
        <v>0</v>
      </c>
      <c r="K620" s="25">
        <f t="shared" si="86"/>
        <v>0</v>
      </c>
      <c r="L620" s="75">
        <f t="shared" si="92"/>
        <v>0</v>
      </c>
      <c r="M620" s="25">
        <f t="shared" si="87"/>
        <v>0</v>
      </c>
      <c r="N620" s="74">
        <f>SUM(N621)</f>
        <v>0</v>
      </c>
      <c r="O620" s="25">
        <f t="shared" si="88"/>
        <v>0</v>
      </c>
      <c r="P620" s="76">
        <f t="shared" si="90"/>
        <v>0</v>
      </c>
    </row>
    <row r="621" spans="1:16" ht="26.25" hidden="1" x14ac:dyDescent="0.25">
      <c r="A621" s="100">
        <v>3311401080792140</v>
      </c>
      <c r="B621" s="31" t="s">
        <v>721</v>
      </c>
      <c r="C621" s="73"/>
      <c r="D621" s="64"/>
      <c r="E621" s="64"/>
      <c r="F621" s="75">
        <f t="shared" si="85"/>
        <v>0</v>
      </c>
      <c r="G621" s="25">
        <f t="shared" si="91"/>
        <v>0</v>
      </c>
      <c r="H621" s="64"/>
      <c r="I621" s="76">
        <f t="shared" si="89"/>
        <v>0</v>
      </c>
      <c r="J621" s="64"/>
      <c r="K621" s="25">
        <f t="shared" si="86"/>
        <v>0</v>
      </c>
      <c r="L621" s="75">
        <f t="shared" si="92"/>
        <v>0</v>
      </c>
      <c r="M621" s="25">
        <f t="shared" si="87"/>
        <v>0</v>
      </c>
      <c r="N621" s="64"/>
      <c r="O621" s="25">
        <f t="shared" si="88"/>
        <v>0</v>
      </c>
      <c r="P621" s="76">
        <f t="shared" si="90"/>
        <v>0</v>
      </c>
    </row>
    <row r="622" spans="1:16" ht="26.25" hidden="1" x14ac:dyDescent="0.25">
      <c r="A622" s="100">
        <v>3311401080795</v>
      </c>
      <c r="B622" s="31" t="s">
        <v>722</v>
      </c>
      <c r="C622" s="73"/>
      <c r="D622" s="74">
        <f>SUM(D623:D626)</f>
        <v>0</v>
      </c>
      <c r="E622" s="74">
        <f>SUM(E623:E626)</f>
        <v>0</v>
      </c>
      <c r="F622" s="75">
        <f t="shared" si="85"/>
        <v>0</v>
      </c>
      <c r="G622" s="25">
        <f t="shared" si="91"/>
        <v>0</v>
      </c>
      <c r="H622" s="74">
        <f>SUM(H623:H626)</f>
        <v>0</v>
      </c>
      <c r="I622" s="76">
        <f t="shared" si="89"/>
        <v>0</v>
      </c>
      <c r="J622" s="74">
        <f>SUM(J623:J626)</f>
        <v>0</v>
      </c>
      <c r="K622" s="25">
        <f t="shared" si="86"/>
        <v>0</v>
      </c>
      <c r="L622" s="75">
        <f t="shared" si="92"/>
        <v>0</v>
      </c>
      <c r="M622" s="25">
        <f t="shared" si="87"/>
        <v>0</v>
      </c>
      <c r="N622" s="74">
        <f>SUM(N623:N626)</f>
        <v>0</v>
      </c>
      <c r="O622" s="25">
        <f t="shared" si="88"/>
        <v>0</v>
      </c>
      <c r="P622" s="76">
        <f t="shared" si="90"/>
        <v>0</v>
      </c>
    </row>
    <row r="623" spans="1:16" ht="26.25" hidden="1" x14ac:dyDescent="0.25">
      <c r="A623" s="100">
        <v>3311401080795140</v>
      </c>
      <c r="B623" s="31" t="s">
        <v>722</v>
      </c>
      <c r="C623" s="73"/>
      <c r="D623" s="64"/>
      <c r="E623" s="64"/>
      <c r="F623" s="75">
        <f t="shared" si="85"/>
        <v>0</v>
      </c>
      <c r="G623" s="25">
        <f t="shared" si="91"/>
        <v>0</v>
      </c>
      <c r="H623" s="64"/>
      <c r="I623" s="76">
        <f t="shared" si="89"/>
        <v>0</v>
      </c>
      <c r="J623" s="64"/>
      <c r="K623" s="25">
        <f t="shared" si="86"/>
        <v>0</v>
      </c>
      <c r="L623" s="75">
        <f t="shared" si="92"/>
        <v>0</v>
      </c>
      <c r="M623" s="25">
        <f t="shared" si="87"/>
        <v>0</v>
      </c>
      <c r="N623" s="64"/>
      <c r="O623" s="25">
        <f t="shared" si="88"/>
        <v>0</v>
      </c>
      <c r="P623" s="76">
        <f t="shared" si="90"/>
        <v>0</v>
      </c>
    </row>
    <row r="624" spans="1:16" ht="26.25" hidden="1" x14ac:dyDescent="0.25">
      <c r="A624" s="100">
        <v>3311401080795140</v>
      </c>
      <c r="B624" s="31" t="s">
        <v>722</v>
      </c>
      <c r="C624" s="73"/>
      <c r="D624" s="64"/>
      <c r="E624" s="64"/>
      <c r="F624" s="75">
        <f t="shared" si="85"/>
        <v>0</v>
      </c>
      <c r="G624" s="25">
        <f t="shared" si="91"/>
        <v>0</v>
      </c>
      <c r="H624" s="64"/>
      <c r="I624" s="76">
        <f t="shared" si="89"/>
        <v>0</v>
      </c>
      <c r="J624" s="64"/>
      <c r="K624" s="25">
        <f t="shared" si="86"/>
        <v>0</v>
      </c>
      <c r="L624" s="75">
        <f t="shared" si="92"/>
        <v>0</v>
      </c>
      <c r="M624" s="25">
        <f t="shared" si="87"/>
        <v>0</v>
      </c>
      <c r="N624" s="64"/>
      <c r="O624" s="25">
        <f t="shared" si="88"/>
        <v>0</v>
      </c>
      <c r="P624" s="76">
        <f t="shared" si="90"/>
        <v>0</v>
      </c>
    </row>
    <row r="625" spans="1:16" ht="26.25" hidden="1" x14ac:dyDescent="0.25">
      <c r="A625" s="100">
        <v>3311401080795140</v>
      </c>
      <c r="B625" s="31" t="s">
        <v>722</v>
      </c>
      <c r="C625" s="73"/>
      <c r="D625" s="64"/>
      <c r="E625" s="64"/>
      <c r="F625" s="75">
        <f t="shared" si="85"/>
        <v>0</v>
      </c>
      <c r="G625" s="25">
        <f t="shared" si="91"/>
        <v>0</v>
      </c>
      <c r="H625" s="64"/>
      <c r="I625" s="76">
        <f t="shared" si="89"/>
        <v>0</v>
      </c>
      <c r="J625" s="64"/>
      <c r="K625" s="25">
        <f t="shared" si="86"/>
        <v>0</v>
      </c>
      <c r="L625" s="75">
        <f t="shared" si="92"/>
        <v>0</v>
      </c>
      <c r="M625" s="25">
        <f t="shared" si="87"/>
        <v>0</v>
      </c>
      <c r="N625" s="64"/>
      <c r="O625" s="25">
        <f t="shared" si="88"/>
        <v>0</v>
      </c>
      <c r="P625" s="76">
        <f t="shared" si="90"/>
        <v>0</v>
      </c>
    </row>
    <row r="626" spans="1:16" ht="26.25" hidden="1" x14ac:dyDescent="0.25">
      <c r="A626" s="100">
        <v>3311401080795140</v>
      </c>
      <c r="B626" s="31" t="s">
        <v>722</v>
      </c>
      <c r="C626" s="73"/>
      <c r="D626" s="64"/>
      <c r="E626" s="64"/>
      <c r="F626" s="75">
        <f t="shared" si="85"/>
        <v>0</v>
      </c>
      <c r="G626" s="25">
        <f t="shared" si="91"/>
        <v>0</v>
      </c>
      <c r="H626" s="64"/>
      <c r="I626" s="76">
        <f t="shared" si="89"/>
        <v>0</v>
      </c>
      <c r="J626" s="64"/>
      <c r="K626" s="25">
        <f t="shared" si="86"/>
        <v>0</v>
      </c>
      <c r="L626" s="75">
        <f t="shared" si="92"/>
        <v>0</v>
      </c>
      <c r="M626" s="25">
        <f t="shared" si="87"/>
        <v>0</v>
      </c>
      <c r="N626" s="64"/>
      <c r="O626" s="25">
        <f t="shared" si="88"/>
        <v>0</v>
      </c>
      <c r="P626" s="76">
        <f t="shared" si="90"/>
        <v>0</v>
      </c>
    </row>
    <row r="627" spans="1:16" hidden="1" x14ac:dyDescent="0.25">
      <c r="A627" s="100">
        <v>3311401080814</v>
      </c>
      <c r="B627" s="31" t="s">
        <v>723</v>
      </c>
      <c r="C627" s="73"/>
      <c r="D627" s="74">
        <f>SUM(D628)</f>
        <v>0</v>
      </c>
      <c r="E627" s="74">
        <f>SUM(E628)</f>
        <v>0</v>
      </c>
      <c r="F627" s="75">
        <f t="shared" si="85"/>
        <v>0</v>
      </c>
      <c r="G627" s="25">
        <f t="shared" si="91"/>
        <v>0</v>
      </c>
      <c r="H627" s="74">
        <f>SUM(H628)</f>
        <v>0</v>
      </c>
      <c r="I627" s="76">
        <f t="shared" si="89"/>
        <v>0</v>
      </c>
      <c r="J627" s="74">
        <f>SUM(J628)</f>
        <v>0</v>
      </c>
      <c r="K627" s="25">
        <f t="shared" si="86"/>
        <v>0</v>
      </c>
      <c r="L627" s="75">
        <f t="shared" si="92"/>
        <v>0</v>
      </c>
      <c r="M627" s="25">
        <f t="shared" si="87"/>
        <v>0</v>
      </c>
      <c r="N627" s="74">
        <f>SUM(N628)</f>
        <v>0</v>
      </c>
      <c r="O627" s="25">
        <f t="shared" si="88"/>
        <v>0</v>
      </c>
      <c r="P627" s="76">
        <f t="shared" si="90"/>
        <v>0</v>
      </c>
    </row>
    <row r="628" spans="1:16" hidden="1" x14ac:dyDescent="0.25">
      <c r="A628" s="100">
        <v>3311401080814140</v>
      </c>
      <c r="B628" s="31" t="s">
        <v>723</v>
      </c>
      <c r="C628" s="73"/>
      <c r="D628" s="64"/>
      <c r="E628" s="64"/>
      <c r="F628" s="75">
        <f t="shared" si="85"/>
        <v>0</v>
      </c>
      <c r="G628" s="25">
        <f t="shared" si="91"/>
        <v>0</v>
      </c>
      <c r="H628" s="64"/>
      <c r="I628" s="76">
        <f t="shared" si="89"/>
        <v>0</v>
      </c>
      <c r="J628" s="64"/>
      <c r="K628" s="25">
        <f t="shared" si="86"/>
        <v>0</v>
      </c>
      <c r="L628" s="75">
        <f t="shared" si="92"/>
        <v>0</v>
      </c>
      <c r="M628" s="25">
        <f t="shared" si="87"/>
        <v>0</v>
      </c>
      <c r="N628" s="64"/>
      <c r="O628" s="25">
        <f t="shared" si="88"/>
        <v>0</v>
      </c>
      <c r="P628" s="76">
        <f t="shared" si="90"/>
        <v>0</v>
      </c>
    </row>
    <row r="629" spans="1:16" hidden="1" x14ac:dyDescent="0.25">
      <c r="A629" s="100">
        <v>3311401080816</v>
      </c>
      <c r="B629" s="31" t="s">
        <v>724</v>
      </c>
      <c r="C629" s="73"/>
      <c r="D629" s="74">
        <f>SUM(D630)</f>
        <v>0</v>
      </c>
      <c r="E629" s="74">
        <f>SUM(E630)</f>
        <v>0</v>
      </c>
      <c r="F629" s="75">
        <f t="shared" si="85"/>
        <v>0</v>
      </c>
      <c r="G629" s="25">
        <f t="shared" si="91"/>
        <v>0</v>
      </c>
      <c r="H629" s="74">
        <f>SUM(H630)</f>
        <v>0</v>
      </c>
      <c r="I629" s="76">
        <f t="shared" si="89"/>
        <v>0</v>
      </c>
      <c r="J629" s="74">
        <f>SUM(J630)</f>
        <v>0</v>
      </c>
      <c r="K629" s="25">
        <f t="shared" si="86"/>
        <v>0</v>
      </c>
      <c r="L629" s="75">
        <f t="shared" si="92"/>
        <v>0</v>
      </c>
      <c r="M629" s="25">
        <f t="shared" si="87"/>
        <v>0</v>
      </c>
      <c r="N629" s="74">
        <f>SUM(N630)</f>
        <v>0</v>
      </c>
      <c r="O629" s="25">
        <f t="shared" si="88"/>
        <v>0</v>
      </c>
      <c r="P629" s="76">
        <f t="shared" si="90"/>
        <v>0</v>
      </c>
    </row>
    <row r="630" spans="1:16" hidden="1" x14ac:dyDescent="0.25">
      <c r="A630" s="100">
        <v>3311401080816140</v>
      </c>
      <c r="B630" s="31" t="s">
        <v>724</v>
      </c>
      <c r="C630" s="73"/>
      <c r="D630" s="64"/>
      <c r="E630" s="64"/>
      <c r="F630" s="75">
        <f t="shared" si="85"/>
        <v>0</v>
      </c>
      <c r="G630" s="25">
        <f t="shared" si="91"/>
        <v>0</v>
      </c>
      <c r="H630" s="64"/>
      <c r="I630" s="76">
        <f t="shared" si="89"/>
        <v>0</v>
      </c>
      <c r="J630" s="64"/>
      <c r="K630" s="25">
        <f t="shared" si="86"/>
        <v>0</v>
      </c>
      <c r="L630" s="75">
        <f t="shared" si="92"/>
        <v>0</v>
      </c>
      <c r="M630" s="25">
        <f t="shared" si="87"/>
        <v>0</v>
      </c>
      <c r="N630" s="64"/>
      <c r="O630" s="25">
        <f t="shared" si="88"/>
        <v>0</v>
      </c>
      <c r="P630" s="76">
        <f t="shared" si="90"/>
        <v>0</v>
      </c>
    </row>
    <row r="631" spans="1:16" ht="26.25" hidden="1" x14ac:dyDescent="0.25">
      <c r="A631" s="100">
        <v>3311401080842</v>
      </c>
      <c r="B631" s="31" t="s">
        <v>725</v>
      </c>
      <c r="C631" s="73"/>
      <c r="D631" s="74">
        <f>SUM(D632)</f>
        <v>0</v>
      </c>
      <c r="E631" s="74">
        <f>SUM(E632)</f>
        <v>0</v>
      </c>
      <c r="F631" s="75">
        <f t="shared" si="85"/>
        <v>0</v>
      </c>
      <c r="G631" s="25">
        <f t="shared" si="91"/>
        <v>0</v>
      </c>
      <c r="H631" s="74">
        <f>SUM(H632)</f>
        <v>0</v>
      </c>
      <c r="I631" s="76">
        <f t="shared" si="89"/>
        <v>0</v>
      </c>
      <c r="J631" s="74">
        <f>SUM(J632)</f>
        <v>0</v>
      </c>
      <c r="K631" s="25">
        <f t="shared" si="86"/>
        <v>0</v>
      </c>
      <c r="L631" s="75">
        <f t="shared" si="92"/>
        <v>0</v>
      </c>
      <c r="M631" s="25">
        <f t="shared" si="87"/>
        <v>0</v>
      </c>
      <c r="N631" s="74">
        <f>SUM(N632)</f>
        <v>0</v>
      </c>
      <c r="O631" s="25">
        <f t="shared" si="88"/>
        <v>0</v>
      </c>
      <c r="P631" s="76">
        <f t="shared" si="90"/>
        <v>0</v>
      </c>
    </row>
    <row r="632" spans="1:16" ht="26.25" hidden="1" x14ac:dyDescent="0.25">
      <c r="A632" s="100">
        <v>3311401080842140</v>
      </c>
      <c r="B632" s="31" t="s">
        <v>725</v>
      </c>
      <c r="C632" s="73"/>
      <c r="D632" s="64"/>
      <c r="E632" s="64"/>
      <c r="F632" s="75">
        <f t="shared" si="85"/>
        <v>0</v>
      </c>
      <c r="G632" s="25">
        <f t="shared" si="91"/>
        <v>0</v>
      </c>
      <c r="H632" s="64"/>
      <c r="I632" s="76">
        <f t="shared" si="89"/>
        <v>0</v>
      </c>
      <c r="J632" s="64"/>
      <c r="K632" s="25">
        <f t="shared" si="86"/>
        <v>0</v>
      </c>
      <c r="L632" s="75">
        <f t="shared" si="92"/>
        <v>0</v>
      </c>
      <c r="M632" s="25">
        <f t="shared" si="87"/>
        <v>0</v>
      </c>
      <c r="N632" s="64"/>
      <c r="O632" s="25">
        <f t="shared" si="88"/>
        <v>0</v>
      </c>
      <c r="P632" s="76">
        <f t="shared" si="90"/>
        <v>0</v>
      </c>
    </row>
    <row r="633" spans="1:16" hidden="1" x14ac:dyDescent="0.25">
      <c r="A633" s="100">
        <v>3311401080846</v>
      </c>
      <c r="B633" s="31" t="s">
        <v>726</v>
      </c>
      <c r="C633" s="73"/>
      <c r="D633" s="74">
        <f>SUM(D634)</f>
        <v>0</v>
      </c>
      <c r="E633" s="74">
        <f>SUM(E634)</f>
        <v>0</v>
      </c>
      <c r="F633" s="75">
        <f t="shared" si="85"/>
        <v>0</v>
      </c>
      <c r="G633" s="25">
        <f t="shared" si="91"/>
        <v>0</v>
      </c>
      <c r="H633" s="74">
        <f>SUM(H634)</f>
        <v>0</v>
      </c>
      <c r="I633" s="76">
        <f t="shared" si="89"/>
        <v>0</v>
      </c>
      <c r="J633" s="74">
        <f>SUM(J634)</f>
        <v>0</v>
      </c>
      <c r="K633" s="25">
        <f t="shared" si="86"/>
        <v>0</v>
      </c>
      <c r="L633" s="75">
        <f t="shared" si="92"/>
        <v>0</v>
      </c>
      <c r="M633" s="25">
        <f t="shared" si="87"/>
        <v>0</v>
      </c>
      <c r="N633" s="74">
        <f>SUM(N634)</f>
        <v>0</v>
      </c>
      <c r="O633" s="25">
        <f t="shared" si="88"/>
        <v>0</v>
      </c>
      <c r="P633" s="76">
        <f t="shared" si="90"/>
        <v>0</v>
      </c>
    </row>
    <row r="634" spans="1:16" hidden="1" x14ac:dyDescent="0.25">
      <c r="A634" s="100">
        <v>3311401080846140</v>
      </c>
      <c r="B634" s="31" t="s">
        <v>726</v>
      </c>
      <c r="C634" s="73"/>
      <c r="D634" s="64"/>
      <c r="E634" s="64"/>
      <c r="F634" s="75">
        <f t="shared" si="85"/>
        <v>0</v>
      </c>
      <c r="G634" s="25">
        <f t="shared" si="91"/>
        <v>0</v>
      </c>
      <c r="H634" s="64"/>
      <c r="I634" s="76">
        <f t="shared" si="89"/>
        <v>0</v>
      </c>
      <c r="J634" s="64"/>
      <c r="K634" s="25">
        <f t="shared" si="86"/>
        <v>0</v>
      </c>
      <c r="L634" s="75">
        <f t="shared" si="92"/>
        <v>0</v>
      </c>
      <c r="M634" s="25">
        <f t="shared" si="87"/>
        <v>0</v>
      </c>
      <c r="N634" s="64"/>
      <c r="O634" s="25">
        <f t="shared" si="88"/>
        <v>0</v>
      </c>
      <c r="P634" s="76">
        <f t="shared" si="90"/>
        <v>0</v>
      </c>
    </row>
    <row r="635" spans="1:16" hidden="1" x14ac:dyDescent="0.25">
      <c r="A635" s="100">
        <v>3311401080862</v>
      </c>
      <c r="B635" s="31" t="s">
        <v>727</v>
      </c>
      <c r="C635" s="73"/>
      <c r="D635" s="74">
        <f>SUM(D636)</f>
        <v>0</v>
      </c>
      <c r="E635" s="74">
        <f>SUM(E636)</f>
        <v>0</v>
      </c>
      <c r="F635" s="75">
        <f t="shared" si="85"/>
        <v>0</v>
      </c>
      <c r="G635" s="25">
        <f t="shared" si="91"/>
        <v>0</v>
      </c>
      <c r="H635" s="74">
        <f>SUM(H636)</f>
        <v>0</v>
      </c>
      <c r="I635" s="76">
        <f t="shared" si="89"/>
        <v>0</v>
      </c>
      <c r="J635" s="74">
        <f>SUM(J636)</f>
        <v>0</v>
      </c>
      <c r="K635" s="25">
        <f t="shared" si="86"/>
        <v>0</v>
      </c>
      <c r="L635" s="75">
        <f t="shared" si="92"/>
        <v>0</v>
      </c>
      <c r="M635" s="25">
        <f t="shared" si="87"/>
        <v>0</v>
      </c>
      <c r="N635" s="74">
        <f>SUM(N636)</f>
        <v>0</v>
      </c>
      <c r="O635" s="25">
        <f t="shared" si="88"/>
        <v>0</v>
      </c>
      <c r="P635" s="76">
        <f t="shared" si="90"/>
        <v>0</v>
      </c>
    </row>
    <row r="636" spans="1:16" hidden="1" x14ac:dyDescent="0.25">
      <c r="A636" s="100">
        <v>3311401080862140</v>
      </c>
      <c r="B636" s="31" t="s">
        <v>727</v>
      </c>
      <c r="C636" s="73"/>
      <c r="D636" s="64"/>
      <c r="E636" s="64"/>
      <c r="F636" s="75">
        <f t="shared" si="85"/>
        <v>0</v>
      </c>
      <c r="G636" s="25">
        <f t="shared" si="91"/>
        <v>0</v>
      </c>
      <c r="H636" s="64"/>
      <c r="I636" s="76">
        <f t="shared" si="89"/>
        <v>0</v>
      </c>
      <c r="J636" s="64"/>
      <c r="K636" s="25">
        <f t="shared" si="86"/>
        <v>0</v>
      </c>
      <c r="L636" s="75">
        <f t="shared" si="92"/>
        <v>0</v>
      </c>
      <c r="M636" s="25">
        <f t="shared" si="87"/>
        <v>0</v>
      </c>
      <c r="N636" s="64"/>
      <c r="O636" s="25">
        <f t="shared" si="88"/>
        <v>0</v>
      </c>
      <c r="P636" s="76">
        <f t="shared" si="90"/>
        <v>0</v>
      </c>
    </row>
    <row r="637" spans="1:16" hidden="1" x14ac:dyDescent="0.25">
      <c r="A637" s="100">
        <v>3311401080867</v>
      </c>
      <c r="B637" s="31" t="s">
        <v>728</v>
      </c>
      <c r="C637" s="73"/>
      <c r="D637" s="74">
        <f>SUM(D638)</f>
        <v>0</v>
      </c>
      <c r="E637" s="74">
        <f>SUM(E638)</f>
        <v>0</v>
      </c>
      <c r="F637" s="75">
        <f t="shared" si="85"/>
        <v>0</v>
      </c>
      <c r="G637" s="25">
        <f t="shared" si="91"/>
        <v>0</v>
      </c>
      <c r="H637" s="74">
        <f>SUM(H638)</f>
        <v>0</v>
      </c>
      <c r="I637" s="76">
        <f t="shared" si="89"/>
        <v>0</v>
      </c>
      <c r="J637" s="74">
        <f>SUM(J638)</f>
        <v>0</v>
      </c>
      <c r="K637" s="25">
        <f t="shared" si="86"/>
        <v>0</v>
      </c>
      <c r="L637" s="75">
        <f t="shared" si="92"/>
        <v>0</v>
      </c>
      <c r="M637" s="25">
        <f t="shared" si="87"/>
        <v>0</v>
      </c>
      <c r="N637" s="74">
        <f>SUM(N638)</f>
        <v>0</v>
      </c>
      <c r="O637" s="25">
        <f t="shared" si="88"/>
        <v>0</v>
      </c>
      <c r="P637" s="76">
        <f t="shared" si="90"/>
        <v>0</v>
      </c>
    </row>
    <row r="638" spans="1:16" hidden="1" x14ac:dyDescent="0.25">
      <c r="A638" s="100">
        <v>3311401080867140</v>
      </c>
      <c r="B638" s="31" t="s">
        <v>728</v>
      </c>
      <c r="C638" s="73"/>
      <c r="D638" s="64"/>
      <c r="E638" s="64"/>
      <c r="F638" s="75">
        <f t="shared" si="85"/>
        <v>0</v>
      </c>
      <c r="G638" s="25">
        <f t="shared" si="91"/>
        <v>0</v>
      </c>
      <c r="H638" s="64"/>
      <c r="I638" s="76">
        <f t="shared" si="89"/>
        <v>0</v>
      </c>
      <c r="J638" s="64"/>
      <c r="K638" s="25">
        <f t="shared" si="86"/>
        <v>0</v>
      </c>
      <c r="L638" s="75">
        <f t="shared" si="92"/>
        <v>0</v>
      </c>
      <c r="M638" s="25">
        <f t="shared" si="87"/>
        <v>0</v>
      </c>
      <c r="N638" s="64"/>
      <c r="O638" s="25">
        <f t="shared" si="88"/>
        <v>0</v>
      </c>
      <c r="P638" s="76">
        <f t="shared" si="90"/>
        <v>0</v>
      </c>
    </row>
    <row r="639" spans="1:16" hidden="1" x14ac:dyDescent="0.25">
      <c r="A639" s="72">
        <v>3311401080922</v>
      </c>
      <c r="B639" s="31" t="s">
        <v>729</v>
      </c>
      <c r="C639" s="73"/>
      <c r="D639" s="74">
        <f>SUM(D640)</f>
        <v>0</v>
      </c>
      <c r="E639" s="74">
        <f>SUM(E640)</f>
        <v>0</v>
      </c>
      <c r="F639" s="75">
        <f t="shared" si="85"/>
        <v>0</v>
      </c>
      <c r="G639" s="25">
        <f t="shared" si="91"/>
        <v>0</v>
      </c>
      <c r="H639" s="74">
        <f>SUM(H640)</f>
        <v>0</v>
      </c>
      <c r="I639" s="76">
        <f t="shared" si="89"/>
        <v>0</v>
      </c>
      <c r="J639" s="74">
        <f>SUM(J640)</f>
        <v>0</v>
      </c>
      <c r="K639" s="25">
        <f t="shared" si="86"/>
        <v>0</v>
      </c>
      <c r="L639" s="75">
        <f t="shared" si="92"/>
        <v>0</v>
      </c>
      <c r="M639" s="25">
        <f t="shared" si="87"/>
        <v>0</v>
      </c>
      <c r="N639" s="74">
        <f>SUM(N640)</f>
        <v>0</v>
      </c>
      <c r="O639" s="25">
        <f t="shared" si="88"/>
        <v>0</v>
      </c>
      <c r="P639" s="76">
        <f t="shared" si="90"/>
        <v>0</v>
      </c>
    </row>
    <row r="640" spans="1:16" hidden="1" x14ac:dyDescent="0.25">
      <c r="A640" s="72">
        <v>3311401080922140</v>
      </c>
      <c r="B640" s="31" t="s">
        <v>730</v>
      </c>
      <c r="C640" s="73"/>
      <c r="D640" s="64"/>
      <c r="E640" s="64"/>
      <c r="F640" s="75">
        <f t="shared" si="85"/>
        <v>0</v>
      </c>
      <c r="G640" s="25">
        <f t="shared" si="91"/>
        <v>0</v>
      </c>
      <c r="H640" s="64"/>
      <c r="I640" s="76">
        <f t="shared" si="89"/>
        <v>0</v>
      </c>
      <c r="J640" s="64"/>
      <c r="K640" s="25">
        <f t="shared" si="86"/>
        <v>0</v>
      </c>
      <c r="L640" s="75">
        <f t="shared" si="92"/>
        <v>0</v>
      </c>
      <c r="M640" s="25">
        <f t="shared" si="87"/>
        <v>0</v>
      </c>
      <c r="N640" s="64"/>
      <c r="O640" s="25">
        <f t="shared" si="88"/>
        <v>0</v>
      </c>
      <c r="P640" s="76">
        <f t="shared" si="90"/>
        <v>0</v>
      </c>
    </row>
    <row r="641" spans="1:16" hidden="1" x14ac:dyDescent="0.25">
      <c r="A641" s="100">
        <v>331140109</v>
      </c>
      <c r="B641" s="31" t="s">
        <v>731</v>
      </c>
      <c r="C641" s="73"/>
      <c r="D641" s="74">
        <f>SUM(D642+D644+D646+D648)</f>
        <v>0</v>
      </c>
      <c r="E641" s="74">
        <f>SUM(E642+E644+E646+E648)</f>
        <v>0</v>
      </c>
      <c r="F641" s="75">
        <f t="shared" si="85"/>
        <v>0</v>
      </c>
      <c r="G641" s="25">
        <f t="shared" si="91"/>
        <v>0</v>
      </c>
      <c r="H641" s="74">
        <f>SUM(H642+H644+H646+H648)</f>
        <v>0</v>
      </c>
      <c r="I641" s="76">
        <f t="shared" si="89"/>
        <v>0</v>
      </c>
      <c r="J641" s="74">
        <f>SUM(J642+J644+J646+J648)</f>
        <v>0</v>
      </c>
      <c r="K641" s="25">
        <f t="shared" si="86"/>
        <v>0</v>
      </c>
      <c r="L641" s="75">
        <f t="shared" si="92"/>
        <v>0</v>
      </c>
      <c r="M641" s="25">
        <f t="shared" si="87"/>
        <v>0</v>
      </c>
      <c r="N641" s="74">
        <f>SUM(N642+N644+N646+N648)</f>
        <v>0</v>
      </c>
      <c r="O641" s="25">
        <f t="shared" si="88"/>
        <v>0</v>
      </c>
      <c r="P641" s="76">
        <f t="shared" si="90"/>
        <v>0</v>
      </c>
    </row>
    <row r="642" spans="1:16" ht="26.25" hidden="1" x14ac:dyDescent="0.25">
      <c r="A642" s="100">
        <v>3311401090431</v>
      </c>
      <c r="B642" s="31" t="s">
        <v>732</v>
      </c>
      <c r="C642" s="73"/>
      <c r="D642" s="74">
        <f>SUM(D643)</f>
        <v>0</v>
      </c>
      <c r="E642" s="74">
        <f>SUM(E643)</f>
        <v>0</v>
      </c>
      <c r="F642" s="75">
        <f t="shared" si="85"/>
        <v>0</v>
      </c>
      <c r="G642" s="25">
        <f t="shared" si="91"/>
        <v>0</v>
      </c>
      <c r="H642" s="74">
        <f>SUM(H643)</f>
        <v>0</v>
      </c>
      <c r="I642" s="76">
        <f t="shared" si="89"/>
        <v>0</v>
      </c>
      <c r="J642" s="74">
        <f>SUM(J643)</f>
        <v>0</v>
      </c>
      <c r="K642" s="25">
        <f t="shared" si="86"/>
        <v>0</v>
      </c>
      <c r="L642" s="75">
        <f t="shared" si="92"/>
        <v>0</v>
      </c>
      <c r="M642" s="25">
        <f t="shared" si="87"/>
        <v>0</v>
      </c>
      <c r="N642" s="74">
        <f>SUM(N643)</f>
        <v>0</v>
      </c>
      <c r="O642" s="25">
        <f t="shared" si="88"/>
        <v>0</v>
      </c>
      <c r="P642" s="76">
        <f t="shared" si="90"/>
        <v>0</v>
      </c>
    </row>
    <row r="643" spans="1:16" ht="26.25" hidden="1" x14ac:dyDescent="0.25">
      <c r="A643" s="100">
        <v>3311401090431150</v>
      </c>
      <c r="B643" s="31" t="s">
        <v>732</v>
      </c>
      <c r="C643" s="73"/>
      <c r="D643" s="64"/>
      <c r="E643" s="64"/>
      <c r="F643" s="75">
        <f t="shared" si="85"/>
        <v>0</v>
      </c>
      <c r="G643" s="25">
        <f t="shared" si="91"/>
        <v>0</v>
      </c>
      <c r="H643" s="64"/>
      <c r="I643" s="76">
        <f t="shared" si="89"/>
        <v>0</v>
      </c>
      <c r="J643" s="64"/>
      <c r="K643" s="25">
        <f t="shared" si="86"/>
        <v>0</v>
      </c>
      <c r="L643" s="75">
        <f t="shared" si="92"/>
        <v>0</v>
      </c>
      <c r="M643" s="25">
        <f t="shared" si="87"/>
        <v>0</v>
      </c>
      <c r="N643" s="64"/>
      <c r="O643" s="25">
        <f t="shared" si="88"/>
        <v>0</v>
      </c>
      <c r="P643" s="76">
        <f t="shared" si="90"/>
        <v>0</v>
      </c>
    </row>
    <row r="644" spans="1:16" ht="39" hidden="1" x14ac:dyDescent="0.25">
      <c r="A644" s="72">
        <v>3311401090730</v>
      </c>
      <c r="B644" s="31" t="s">
        <v>733</v>
      </c>
      <c r="C644" s="73"/>
      <c r="D644" s="74">
        <f>SUM(D645)</f>
        <v>0</v>
      </c>
      <c r="E644" s="74">
        <f>SUM(E645)</f>
        <v>0</v>
      </c>
      <c r="F644" s="75">
        <f t="shared" si="85"/>
        <v>0</v>
      </c>
      <c r="G644" s="25">
        <f t="shared" si="91"/>
        <v>0</v>
      </c>
      <c r="H644" s="74">
        <f>SUM(H645)</f>
        <v>0</v>
      </c>
      <c r="I644" s="76">
        <f t="shared" si="89"/>
        <v>0</v>
      </c>
      <c r="J644" s="74">
        <f>SUM(J645)</f>
        <v>0</v>
      </c>
      <c r="K644" s="25">
        <f t="shared" si="86"/>
        <v>0</v>
      </c>
      <c r="L644" s="75">
        <f t="shared" si="92"/>
        <v>0</v>
      </c>
      <c r="M644" s="25">
        <f t="shared" si="87"/>
        <v>0</v>
      </c>
      <c r="N644" s="74">
        <f>SUM(N645)</f>
        <v>0</v>
      </c>
      <c r="O644" s="25">
        <f t="shared" si="88"/>
        <v>0</v>
      </c>
      <c r="P644" s="76">
        <f t="shared" si="90"/>
        <v>0</v>
      </c>
    </row>
    <row r="645" spans="1:16" ht="39" hidden="1" x14ac:dyDescent="0.25">
      <c r="A645" s="72">
        <v>3311401090730150</v>
      </c>
      <c r="B645" s="31" t="s">
        <v>733</v>
      </c>
      <c r="C645" s="73"/>
      <c r="D645" s="64"/>
      <c r="E645" s="64"/>
      <c r="F645" s="75">
        <f t="shared" si="85"/>
        <v>0</v>
      </c>
      <c r="G645" s="25">
        <f t="shared" si="91"/>
        <v>0</v>
      </c>
      <c r="H645" s="64"/>
      <c r="I645" s="76">
        <f t="shared" si="89"/>
        <v>0</v>
      </c>
      <c r="J645" s="64"/>
      <c r="K645" s="25">
        <f t="shared" si="86"/>
        <v>0</v>
      </c>
      <c r="L645" s="75">
        <f t="shared" si="92"/>
        <v>0</v>
      </c>
      <c r="M645" s="25">
        <f t="shared" si="87"/>
        <v>0</v>
      </c>
      <c r="N645" s="64"/>
      <c r="O645" s="25">
        <f t="shared" si="88"/>
        <v>0</v>
      </c>
      <c r="P645" s="76">
        <f t="shared" si="90"/>
        <v>0</v>
      </c>
    </row>
    <row r="646" spans="1:16" ht="26.25" hidden="1" x14ac:dyDescent="0.25">
      <c r="A646" s="72">
        <v>3311401090736</v>
      </c>
      <c r="B646" s="31" t="s">
        <v>734</v>
      </c>
      <c r="C646" s="73"/>
      <c r="D646" s="74">
        <f>SUM(D647)</f>
        <v>0</v>
      </c>
      <c r="E646" s="74">
        <f>SUM(E647)</f>
        <v>0</v>
      </c>
      <c r="F646" s="75">
        <f t="shared" si="85"/>
        <v>0</v>
      </c>
      <c r="G646" s="25">
        <f t="shared" si="91"/>
        <v>0</v>
      </c>
      <c r="H646" s="74">
        <f>SUM(H647)</f>
        <v>0</v>
      </c>
      <c r="I646" s="76">
        <f t="shared" si="89"/>
        <v>0</v>
      </c>
      <c r="J646" s="74">
        <f>SUM(J647)</f>
        <v>0</v>
      </c>
      <c r="K646" s="25">
        <f t="shared" si="86"/>
        <v>0</v>
      </c>
      <c r="L646" s="75">
        <f t="shared" si="92"/>
        <v>0</v>
      </c>
      <c r="M646" s="25">
        <f t="shared" si="87"/>
        <v>0</v>
      </c>
      <c r="N646" s="74">
        <f>SUM(N647)</f>
        <v>0</v>
      </c>
      <c r="O646" s="25">
        <f t="shared" si="88"/>
        <v>0</v>
      </c>
      <c r="P646" s="76">
        <f t="shared" si="90"/>
        <v>0</v>
      </c>
    </row>
    <row r="647" spans="1:16" ht="26.25" hidden="1" x14ac:dyDescent="0.25">
      <c r="A647" s="72">
        <v>3311401090736150</v>
      </c>
      <c r="B647" s="31" t="s">
        <v>734</v>
      </c>
      <c r="C647" s="73"/>
      <c r="D647" s="64"/>
      <c r="E647" s="64"/>
      <c r="F647" s="75">
        <f t="shared" si="85"/>
        <v>0</v>
      </c>
      <c r="G647" s="25">
        <f t="shared" si="91"/>
        <v>0</v>
      </c>
      <c r="H647" s="64"/>
      <c r="I647" s="76">
        <f t="shared" si="89"/>
        <v>0</v>
      </c>
      <c r="J647" s="64"/>
      <c r="K647" s="25">
        <f t="shared" si="86"/>
        <v>0</v>
      </c>
      <c r="L647" s="75">
        <f t="shared" si="92"/>
        <v>0</v>
      </c>
      <c r="M647" s="25">
        <f t="shared" si="87"/>
        <v>0</v>
      </c>
      <c r="N647" s="64"/>
      <c r="O647" s="25">
        <f t="shared" si="88"/>
        <v>0</v>
      </c>
      <c r="P647" s="76">
        <f t="shared" si="90"/>
        <v>0</v>
      </c>
    </row>
    <row r="648" spans="1:16" hidden="1" x14ac:dyDescent="0.25">
      <c r="A648" s="72">
        <v>3311401090754</v>
      </c>
      <c r="B648" s="80" t="s">
        <v>735</v>
      </c>
      <c r="C648" s="73"/>
      <c r="D648" s="74">
        <f>SUM(D649)</f>
        <v>0</v>
      </c>
      <c r="E648" s="74">
        <f>SUM(E649)</f>
        <v>0</v>
      </c>
      <c r="F648" s="75">
        <f t="shared" si="85"/>
        <v>0</v>
      </c>
      <c r="G648" s="25">
        <f t="shared" si="91"/>
        <v>0</v>
      </c>
      <c r="H648" s="74">
        <f>SUM(H649)</f>
        <v>0</v>
      </c>
      <c r="I648" s="76">
        <f t="shared" si="89"/>
        <v>0</v>
      </c>
      <c r="J648" s="74">
        <f>SUM(J649)</f>
        <v>0</v>
      </c>
      <c r="K648" s="25">
        <f t="shared" si="86"/>
        <v>0</v>
      </c>
      <c r="L648" s="75">
        <f t="shared" si="92"/>
        <v>0</v>
      </c>
      <c r="M648" s="25">
        <f t="shared" si="87"/>
        <v>0</v>
      </c>
      <c r="N648" s="74">
        <f>SUM(N649)</f>
        <v>0</v>
      </c>
      <c r="O648" s="25">
        <f t="shared" si="88"/>
        <v>0</v>
      </c>
      <c r="P648" s="76">
        <f t="shared" si="90"/>
        <v>0</v>
      </c>
    </row>
    <row r="649" spans="1:16" hidden="1" x14ac:dyDescent="0.25">
      <c r="A649" s="72">
        <v>3311401090754150</v>
      </c>
      <c r="B649" s="80" t="s">
        <v>736</v>
      </c>
      <c r="C649" s="73"/>
      <c r="D649" s="64"/>
      <c r="E649" s="64"/>
      <c r="F649" s="75">
        <f t="shared" si="85"/>
        <v>0</v>
      </c>
      <c r="G649" s="25">
        <f t="shared" si="91"/>
        <v>0</v>
      </c>
      <c r="H649" s="64"/>
      <c r="I649" s="76">
        <f t="shared" si="89"/>
        <v>0</v>
      </c>
      <c r="J649" s="64"/>
      <c r="K649" s="25">
        <f t="shared" si="86"/>
        <v>0</v>
      </c>
      <c r="L649" s="75">
        <f t="shared" si="92"/>
        <v>0</v>
      </c>
      <c r="M649" s="25">
        <f t="shared" si="87"/>
        <v>0</v>
      </c>
      <c r="N649" s="64"/>
      <c r="O649" s="25">
        <f t="shared" si="88"/>
        <v>0</v>
      </c>
      <c r="P649" s="76">
        <f t="shared" si="90"/>
        <v>0</v>
      </c>
    </row>
    <row r="650" spans="1:16" hidden="1" x14ac:dyDescent="0.25">
      <c r="A650" s="72">
        <v>331140110</v>
      </c>
      <c r="B650" s="31" t="s">
        <v>737</v>
      </c>
      <c r="C650" s="73"/>
      <c r="D650" s="74">
        <f>SUM(D651+D653+D655)</f>
        <v>0</v>
      </c>
      <c r="E650" s="74">
        <f>SUM(E651+E653+E655)</f>
        <v>0</v>
      </c>
      <c r="F650" s="75">
        <f t="shared" si="85"/>
        <v>0</v>
      </c>
      <c r="G650" s="25">
        <f t="shared" si="91"/>
        <v>0</v>
      </c>
      <c r="H650" s="74">
        <f>SUM(H651+H653+H655)</f>
        <v>0</v>
      </c>
      <c r="I650" s="76">
        <f t="shared" si="89"/>
        <v>0</v>
      </c>
      <c r="J650" s="74">
        <f>SUM(J651+J653+J655)</f>
        <v>0</v>
      </c>
      <c r="K650" s="25">
        <f t="shared" si="86"/>
        <v>0</v>
      </c>
      <c r="L650" s="75">
        <f t="shared" si="92"/>
        <v>0</v>
      </c>
      <c r="M650" s="25">
        <f t="shared" si="87"/>
        <v>0</v>
      </c>
      <c r="N650" s="74">
        <f>SUM(N651+N653+N655)</f>
        <v>0</v>
      </c>
      <c r="O650" s="25">
        <f t="shared" si="88"/>
        <v>0</v>
      </c>
      <c r="P650" s="76">
        <f t="shared" si="90"/>
        <v>0</v>
      </c>
    </row>
    <row r="651" spans="1:16" ht="26.25" hidden="1" x14ac:dyDescent="0.25">
      <c r="A651" s="72">
        <v>3311401100709</v>
      </c>
      <c r="B651" s="31" t="s">
        <v>738</v>
      </c>
      <c r="C651" s="73"/>
      <c r="D651" s="74">
        <f>SUM(D652)</f>
        <v>0</v>
      </c>
      <c r="E651" s="74">
        <f>SUM(E652)</f>
        <v>0</v>
      </c>
      <c r="F651" s="75">
        <f t="shared" si="85"/>
        <v>0</v>
      </c>
      <c r="G651" s="25">
        <f t="shared" si="91"/>
        <v>0</v>
      </c>
      <c r="H651" s="74">
        <f>SUM(H652)</f>
        <v>0</v>
      </c>
      <c r="I651" s="76">
        <f t="shared" si="89"/>
        <v>0</v>
      </c>
      <c r="J651" s="74">
        <f>SUM(J652)</f>
        <v>0</v>
      </c>
      <c r="K651" s="25">
        <f t="shared" si="86"/>
        <v>0</v>
      </c>
      <c r="L651" s="75">
        <f t="shared" si="92"/>
        <v>0</v>
      </c>
      <c r="M651" s="25">
        <f t="shared" si="87"/>
        <v>0</v>
      </c>
      <c r="N651" s="74">
        <f>SUM(N652)</f>
        <v>0</v>
      </c>
      <c r="O651" s="25">
        <f t="shared" si="88"/>
        <v>0</v>
      </c>
      <c r="P651" s="76">
        <f t="shared" si="90"/>
        <v>0</v>
      </c>
    </row>
    <row r="652" spans="1:16" ht="26.25" hidden="1" x14ac:dyDescent="0.25">
      <c r="A652" s="72">
        <v>3311401100709150</v>
      </c>
      <c r="B652" s="31" t="s">
        <v>738</v>
      </c>
      <c r="C652" s="73"/>
      <c r="D652" s="64"/>
      <c r="E652" s="64"/>
      <c r="F652" s="75">
        <f t="shared" si="85"/>
        <v>0</v>
      </c>
      <c r="G652" s="25">
        <f t="shared" si="91"/>
        <v>0</v>
      </c>
      <c r="H652" s="64"/>
      <c r="I652" s="76">
        <f t="shared" si="89"/>
        <v>0</v>
      </c>
      <c r="J652" s="64"/>
      <c r="K652" s="25">
        <f t="shared" si="86"/>
        <v>0</v>
      </c>
      <c r="L652" s="75">
        <f t="shared" si="92"/>
        <v>0</v>
      </c>
      <c r="M652" s="25">
        <f t="shared" si="87"/>
        <v>0</v>
      </c>
      <c r="N652" s="64"/>
      <c r="O652" s="25">
        <f t="shared" si="88"/>
        <v>0</v>
      </c>
      <c r="P652" s="76">
        <f t="shared" si="90"/>
        <v>0</v>
      </c>
    </row>
    <row r="653" spans="1:16" hidden="1" x14ac:dyDescent="0.25">
      <c r="A653" s="72">
        <v>3311401100801</v>
      </c>
      <c r="B653" s="31" t="s">
        <v>739</v>
      </c>
      <c r="C653" s="73"/>
      <c r="D653" s="74">
        <f>SUM(D654)</f>
        <v>0</v>
      </c>
      <c r="E653" s="74">
        <f>SUM(E654)</f>
        <v>0</v>
      </c>
      <c r="F653" s="75">
        <f t="shared" si="85"/>
        <v>0</v>
      </c>
      <c r="G653" s="25">
        <f t="shared" si="91"/>
        <v>0</v>
      </c>
      <c r="H653" s="74">
        <f>SUM(H654)</f>
        <v>0</v>
      </c>
      <c r="I653" s="76">
        <f t="shared" si="89"/>
        <v>0</v>
      </c>
      <c r="J653" s="74">
        <f>SUM(J654)</f>
        <v>0</v>
      </c>
      <c r="K653" s="25">
        <f t="shared" si="86"/>
        <v>0</v>
      </c>
      <c r="L653" s="75">
        <f t="shared" si="92"/>
        <v>0</v>
      </c>
      <c r="M653" s="25">
        <f t="shared" si="87"/>
        <v>0</v>
      </c>
      <c r="N653" s="74">
        <f>SUM(N654)</f>
        <v>0</v>
      </c>
      <c r="O653" s="25">
        <f t="shared" si="88"/>
        <v>0</v>
      </c>
      <c r="P653" s="76">
        <f t="shared" si="90"/>
        <v>0</v>
      </c>
    </row>
    <row r="654" spans="1:16" hidden="1" x14ac:dyDescent="0.25">
      <c r="A654" s="72">
        <v>3311401100801150</v>
      </c>
      <c r="B654" s="31" t="s">
        <v>739</v>
      </c>
      <c r="C654" s="73"/>
      <c r="D654" s="64"/>
      <c r="E654" s="64"/>
      <c r="F654" s="75">
        <f t="shared" si="85"/>
        <v>0</v>
      </c>
      <c r="G654" s="25">
        <f t="shared" si="91"/>
        <v>0</v>
      </c>
      <c r="H654" s="64"/>
      <c r="I654" s="76">
        <f t="shared" si="89"/>
        <v>0</v>
      </c>
      <c r="J654" s="64"/>
      <c r="K654" s="25">
        <f t="shared" si="86"/>
        <v>0</v>
      </c>
      <c r="L654" s="75">
        <f t="shared" si="92"/>
        <v>0</v>
      </c>
      <c r="M654" s="25">
        <f t="shared" si="87"/>
        <v>0</v>
      </c>
      <c r="N654" s="64"/>
      <c r="O654" s="25">
        <f t="shared" si="88"/>
        <v>0</v>
      </c>
      <c r="P654" s="76">
        <f t="shared" si="90"/>
        <v>0</v>
      </c>
    </row>
    <row r="655" spans="1:16" ht="26.25" hidden="1" x14ac:dyDescent="0.25">
      <c r="A655" s="72">
        <v>3311401100962</v>
      </c>
      <c r="B655" s="80" t="s">
        <v>740</v>
      </c>
      <c r="C655" s="73"/>
      <c r="D655" s="74">
        <f>SUM(D656)</f>
        <v>0</v>
      </c>
      <c r="E655" s="74">
        <f>SUM(E656)</f>
        <v>0</v>
      </c>
      <c r="F655" s="75">
        <f t="shared" si="85"/>
        <v>0</v>
      </c>
      <c r="G655" s="25">
        <f t="shared" si="91"/>
        <v>0</v>
      </c>
      <c r="H655" s="74">
        <f>SUM(H656)</f>
        <v>0</v>
      </c>
      <c r="I655" s="76">
        <f t="shared" si="89"/>
        <v>0</v>
      </c>
      <c r="J655" s="74">
        <f>SUM(J656)</f>
        <v>0</v>
      </c>
      <c r="K655" s="25">
        <f t="shared" si="86"/>
        <v>0</v>
      </c>
      <c r="L655" s="75">
        <f t="shared" si="92"/>
        <v>0</v>
      </c>
      <c r="M655" s="25">
        <f t="shared" si="87"/>
        <v>0</v>
      </c>
      <c r="N655" s="74">
        <f>SUM(N656)</f>
        <v>0</v>
      </c>
      <c r="O655" s="25">
        <f t="shared" si="88"/>
        <v>0</v>
      </c>
      <c r="P655" s="76">
        <f t="shared" si="90"/>
        <v>0</v>
      </c>
    </row>
    <row r="656" spans="1:16" ht="26.25" hidden="1" x14ac:dyDescent="0.25">
      <c r="A656" s="72">
        <v>3311401100962150</v>
      </c>
      <c r="B656" s="80" t="s">
        <v>741</v>
      </c>
      <c r="C656" s="73"/>
      <c r="D656" s="64"/>
      <c r="E656" s="64"/>
      <c r="F656" s="75">
        <f t="shared" si="85"/>
        <v>0</v>
      </c>
      <c r="G656" s="25">
        <f t="shared" si="91"/>
        <v>0</v>
      </c>
      <c r="H656" s="64"/>
      <c r="I656" s="76">
        <f t="shared" si="89"/>
        <v>0</v>
      </c>
      <c r="J656" s="64"/>
      <c r="K656" s="25">
        <f t="shared" si="86"/>
        <v>0</v>
      </c>
      <c r="L656" s="75">
        <f t="shared" si="92"/>
        <v>0</v>
      </c>
      <c r="M656" s="25">
        <f t="shared" si="87"/>
        <v>0</v>
      </c>
      <c r="N656" s="64"/>
      <c r="O656" s="25">
        <f t="shared" si="88"/>
        <v>0</v>
      </c>
      <c r="P656" s="76">
        <f t="shared" si="90"/>
        <v>0</v>
      </c>
    </row>
    <row r="657" spans="1:16" ht="26.25" hidden="1" x14ac:dyDescent="0.25">
      <c r="A657" s="100">
        <v>331140111</v>
      </c>
      <c r="B657" s="101" t="s">
        <v>742</v>
      </c>
      <c r="C657" s="73"/>
      <c r="D657" s="74">
        <f>SUM(D658+D660+D662+D664)</f>
        <v>0</v>
      </c>
      <c r="E657" s="74">
        <f>SUM(E658+E660+E662+E664)</f>
        <v>0</v>
      </c>
      <c r="F657" s="75">
        <f t="shared" si="85"/>
        <v>0</v>
      </c>
      <c r="G657" s="25">
        <f t="shared" si="91"/>
        <v>0</v>
      </c>
      <c r="H657" s="74">
        <f>SUM(H658+H660+H662+H664)</f>
        <v>0</v>
      </c>
      <c r="I657" s="76">
        <f t="shared" si="89"/>
        <v>0</v>
      </c>
      <c r="J657" s="74">
        <f>SUM(J658+J660+J662+J664)</f>
        <v>0</v>
      </c>
      <c r="K657" s="25">
        <f t="shared" si="86"/>
        <v>0</v>
      </c>
      <c r="L657" s="75">
        <f t="shared" si="92"/>
        <v>0</v>
      </c>
      <c r="M657" s="25">
        <f t="shared" si="87"/>
        <v>0</v>
      </c>
      <c r="N657" s="74">
        <f>SUM(N658+N660+N662+N664)</f>
        <v>0</v>
      </c>
      <c r="O657" s="25">
        <f t="shared" si="88"/>
        <v>0</v>
      </c>
      <c r="P657" s="76">
        <f t="shared" si="90"/>
        <v>0</v>
      </c>
    </row>
    <row r="658" spans="1:16" hidden="1" x14ac:dyDescent="0.25">
      <c r="A658" s="100">
        <v>3311401110378</v>
      </c>
      <c r="B658" s="101" t="s">
        <v>743</v>
      </c>
      <c r="C658" s="73"/>
      <c r="D658" s="74">
        <f>SUM(D659)</f>
        <v>0</v>
      </c>
      <c r="E658" s="74">
        <f>SUM(E659)</f>
        <v>0</v>
      </c>
      <c r="F658" s="75">
        <f t="shared" si="85"/>
        <v>0</v>
      </c>
      <c r="G658" s="25">
        <f t="shared" si="91"/>
        <v>0</v>
      </c>
      <c r="H658" s="74">
        <f>SUM(H659)</f>
        <v>0</v>
      </c>
      <c r="I658" s="76">
        <f t="shared" si="89"/>
        <v>0</v>
      </c>
      <c r="J658" s="74">
        <f>SUM(J659)</f>
        <v>0</v>
      </c>
      <c r="K658" s="25">
        <f t="shared" si="86"/>
        <v>0</v>
      </c>
      <c r="L658" s="75">
        <f t="shared" si="92"/>
        <v>0</v>
      </c>
      <c r="M658" s="25">
        <f t="shared" si="87"/>
        <v>0</v>
      </c>
      <c r="N658" s="74">
        <f>SUM(N659)</f>
        <v>0</v>
      </c>
      <c r="O658" s="25">
        <f t="shared" si="88"/>
        <v>0</v>
      </c>
      <c r="P658" s="76">
        <f t="shared" si="90"/>
        <v>0</v>
      </c>
    </row>
    <row r="659" spans="1:16" ht="26.25" hidden="1" x14ac:dyDescent="0.25">
      <c r="A659" s="100">
        <v>3311401110378150</v>
      </c>
      <c r="B659" s="101" t="s">
        <v>744</v>
      </c>
      <c r="C659" s="73"/>
      <c r="D659" s="64"/>
      <c r="E659" s="64"/>
      <c r="F659" s="75">
        <f t="shared" ref="F659:F722" si="93">SUM(D659+E659)</f>
        <v>0</v>
      </c>
      <c r="G659" s="25">
        <f t="shared" si="91"/>
        <v>0</v>
      </c>
      <c r="H659" s="64"/>
      <c r="I659" s="76">
        <f t="shared" si="89"/>
        <v>0</v>
      </c>
      <c r="J659" s="64"/>
      <c r="K659" s="25">
        <f t="shared" ref="K659:K722" si="94">IF(OR(J659=0,F659=0),0,J659/F659)*100</f>
        <v>0</v>
      </c>
      <c r="L659" s="75">
        <f t="shared" si="92"/>
        <v>0</v>
      </c>
      <c r="M659" s="25">
        <f t="shared" ref="M659:M722" si="95">IF(OR(L659=0,F659=0),0,L659/F659)*100</f>
        <v>0</v>
      </c>
      <c r="N659" s="64"/>
      <c r="O659" s="25">
        <f t="shared" ref="O659:O722" si="96">IF(OR(N659=0,F659=0),0,N659/F659)*100</f>
        <v>0</v>
      </c>
      <c r="P659" s="76">
        <f t="shared" si="90"/>
        <v>0</v>
      </c>
    </row>
    <row r="660" spans="1:16" hidden="1" x14ac:dyDescent="0.25">
      <c r="A660" s="100">
        <v>3311401110389</v>
      </c>
      <c r="B660" s="101" t="s">
        <v>745</v>
      </c>
      <c r="C660" s="73"/>
      <c r="D660" s="74">
        <f>SUM(D661)</f>
        <v>0</v>
      </c>
      <c r="E660" s="74">
        <f>SUM(E661)</f>
        <v>0</v>
      </c>
      <c r="F660" s="75">
        <f t="shared" si="93"/>
        <v>0</v>
      </c>
      <c r="G660" s="25">
        <f t="shared" si="91"/>
        <v>0</v>
      </c>
      <c r="H660" s="74">
        <f>SUM(H661)</f>
        <v>0</v>
      </c>
      <c r="I660" s="76">
        <f t="shared" ref="I660:I723" si="97">SUM(F660-H660)</f>
        <v>0</v>
      </c>
      <c r="J660" s="74">
        <f>SUM(J661)</f>
        <v>0</v>
      </c>
      <c r="K660" s="25">
        <f t="shared" si="94"/>
        <v>0</v>
      </c>
      <c r="L660" s="75">
        <f t="shared" si="92"/>
        <v>0</v>
      </c>
      <c r="M660" s="25">
        <f t="shared" si="95"/>
        <v>0</v>
      </c>
      <c r="N660" s="74">
        <f>SUM(N661)</f>
        <v>0</v>
      </c>
      <c r="O660" s="25">
        <f t="shared" si="96"/>
        <v>0</v>
      </c>
      <c r="P660" s="76">
        <f t="shared" si="90"/>
        <v>0</v>
      </c>
    </row>
    <row r="661" spans="1:16" ht="26.25" hidden="1" x14ac:dyDescent="0.25">
      <c r="A661" s="100">
        <v>3311401110389150</v>
      </c>
      <c r="B661" s="101" t="s">
        <v>746</v>
      </c>
      <c r="C661" s="73"/>
      <c r="D661" s="64"/>
      <c r="E661" s="64"/>
      <c r="F661" s="75">
        <f t="shared" si="93"/>
        <v>0</v>
      </c>
      <c r="G661" s="25">
        <f t="shared" si="91"/>
        <v>0</v>
      </c>
      <c r="H661" s="64"/>
      <c r="I661" s="76">
        <f t="shared" si="97"/>
        <v>0</v>
      </c>
      <c r="J661" s="64"/>
      <c r="K661" s="25">
        <f t="shared" si="94"/>
        <v>0</v>
      </c>
      <c r="L661" s="75">
        <f t="shared" si="92"/>
        <v>0</v>
      </c>
      <c r="M661" s="25">
        <f t="shared" si="95"/>
        <v>0</v>
      </c>
      <c r="N661" s="64"/>
      <c r="O661" s="25">
        <f t="shared" si="96"/>
        <v>0</v>
      </c>
      <c r="P661" s="76">
        <f t="shared" si="90"/>
        <v>0</v>
      </c>
    </row>
    <row r="662" spans="1:16" ht="26.25" hidden="1" x14ac:dyDescent="0.25">
      <c r="A662" s="72">
        <v>3311401110748</v>
      </c>
      <c r="B662" s="31" t="s">
        <v>747</v>
      </c>
      <c r="C662" s="73"/>
      <c r="D662" s="74">
        <f>SUM(D663)</f>
        <v>0</v>
      </c>
      <c r="E662" s="74">
        <f>SUM(E663)</f>
        <v>0</v>
      </c>
      <c r="F662" s="75">
        <f t="shared" si="93"/>
        <v>0</v>
      </c>
      <c r="G662" s="25">
        <f t="shared" si="91"/>
        <v>0</v>
      </c>
      <c r="H662" s="74">
        <f>SUM(H663)</f>
        <v>0</v>
      </c>
      <c r="I662" s="76">
        <f t="shared" si="97"/>
        <v>0</v>
      </c>
      <c r="J662" s="74">
        <f>SUM(J663)</f>
        <v>0</v>
      </c>
      <c r="K662" s="25">
        <f t="shared" si="94"/>
        <v>0</v>
      </c>
      <c r="L662" s="75">
        <f t="shared" si="92"/>
        <v>0</v>
      </c>
      <c r="M662" s="25">
        <f t="shared" si="95"/>
        <v>0</v>
      </c>
      <c r="N662" s="74">
        <f>SUM(N663)</f>
        <v>0</v>
      </c>
      <c r="O662" s="25">
        <f t="shared" si="96"/>
        <v>0</v>
      </c>
      <c r="P662" s="76">
        <f t="shared" si="90"/>
        <v>0</v>
      </c>
    </row>
    <row r="663" spans="1:16" ht="26.25" hidden="1" x14ac:dyDescent="0.25">
      <c r="A663" s="72">
        <v>3311401110748150</v>
      </c>
      <c r="B663" s="31" t="s">
        <v>747</v>
      </c>
      <c r="C663" s="73"/>
      <c r="D663" s="64"/>
      <c r="E663" s="64"/>
      <c r="F663" s="75">
        <f t="shared" si="93"/>
        <v>0</v>
      </c>
      <c r="G663" s="25">
        <f t="shared" si="91"/>
        <v>0</v>
      </c>
      <c r="H663" s="64"/>
      <c r="I663" s="76">
        <f t="shared" si="97"/>
        <v>0</v>
      </c>
      <c r="J663" s="64"/>
      <c r="K663" s="25">
        <f t="shared" si="94"/>
        <v>0</v>
      </c>
      <c r="L663" s="75">
        <f t="shared" si="92"/>
        <v>0</v>
      </c>
      <c r="M663" s="25">
        <f t="shared" si="95"/>
        <v>0</v>
      </c>
      <c r="N663" s="64"/>
      <c r="O663" s="25">
        <f t="shared" si="96"/>
        <v>0</v>
      </c>
      <c r="P663" s="76">
        <f t="shared" si="90"/>
        <v>0</v>
      </c>
    </row>
    <row r="664" spans="1:16" ht="39" hidden="1" x14ac:dyDescent="0.25">
      <c r="A664" s="72">
        <v>3311401110798</v>
      </c>
      <c r="B664" s="31" t="s">
        <v>748</v>
      </c>
      <c r="C664" s="73"/>
      <c r="D664" s="74">
        <f>SUM(D665)</f>
        <v>0</v>
      </c>
      <c r="E664" s="74">
        <f>SUM(E665)</f>
        <v>0</v>
      </c>
      <c r="F664" s="75">
        <f t="shared" si="93"/>
        <v>0</v>
      </c>
      <c r="G664" s="25">
        <f t="shared" si="91"/>
        <v>0</v>
      </c>
      <c r="H664" s="74">
        <f>SUM(H665)</f>
        <v>0</v>
      </c>
      <c r="I664" s="76">
        <f t="shared" si="97"/>
        <v>0</v>
      </c>
      <c r="J664" s="74">
        <f>SUM(J665)</f>
        <v>0</v>
      </c>
      <c r="K664" s="25">
        <f t="shared" si="94"/>
        <v>0</v>
      </c>
      <c r="L664" s="75">
        <f t="shared" si="92"/>
        <v>0</v>
      </c>
      <c r="M664" s="25">
        <f t="shared" si="95"/>
        <v>0</v>
      </c>
      <c r="N664" s="74">
        <f>SUM(N665)</f>
        <v>0</v>
      </c>
      <c r="O664" s="25">
        <f t="shared" si="96"/>
        <v>0</v>
      </c>
      <c r="P664" s="76">
        <f t="shared" si="90"/>
        <v>0</v>
      </c>
    </row>
    <row r="665" spans="1:16" ht="39" hidden="1" x14ac:dyDescent="0.25">
      <c r="A665" s="72">
        <v>3311401110798150</v>
      </c>
      <c r="B665" s="31" t="s">
        <v>748</v>
      </c>
      <c r="C665" s="73"/>
      <c r="D665" s="64"/>
      <c r="E665" s="64"/>
      <c r="F665" s="75">
        <f t="shared" si="93"/>
        <v>0</v>
      </c>
      <c r="G665" s="25">
        <f t="shared" si="91"/>
        <v>0</v>
      </c>
      <c r="H665" s="64"/>
      <c r="I665" s="76">
        <f t="shared" si="97"/>
        <v>0</v>
      </c>
      <c r="J665" s="64"/>
      <c r="K665" s="25">
        <f t="shared" si="94"/>
        <v>0</v>
      </c>
      <c r="L665" s="75">
        <f t="shared" si="92"/>
        <v>0</v>
      </c>
      <c r="M665" s="25">
        <f t="shared" si="95"/>
        <v>0</v>
      </c>
      <c r="N665" s="64"/>
      <c r="O665" s="25">
        <f t="shared" si="96"/>
        <v>0</v>
      </c>
      <c r="P665" s="76">
        <f t="shared" si="90"/>
        <v>0</v>
      </c>
    </row>
    <row r="666" spans="1:16" ht="26.25" hidden="1" x14ac:dyDescent="0.25">
      <c r="A666" s="100">
        <v>331140112</v>
      </c>
      <c r="B666" s="31" t="s">
        <v>749</v>
      </c>
      <c r="C666" s="73"/>
      <c r="D666" s="74">
        <f>SUM(D667+D669+D671+D673+D675+D677+D679)</f>
        <v>0</v>
      </c>
      <c r="E666" s="74">
        <f>SUM(E667+E669+E671+E673+E675+E677+E679)</f>
        <v>0</v>
      </c>
      <c r="F666" s="75">
        <f t="shared" si="93"/>
        <v>0</v>
      </c>
      <c r="G666" s="25">
        <f t="shared" si="91"/>
        <v>0</v>
      </c>
      <c r="H666" s="74">
        <f>SUM(H667+H669+H671+H673+H675+H677+H679)</f>
        <v>0</v>
      </c>
      <c r="I666" s="76">
        <f t="shared" si="97"/>
        <v>0</v>
      </c>
      <c r="J666" s="74">
        <f>SUM(J667+J669+J671+J673+J675+J677+J679)</f>
        <v>0</v>
      </c>
      <c r="K666" s="25">
        <f t="shared" si="94"/>
        <v>0</v>
      </c>
      <c r="L666" s="75">
        <f t="shared" si="92"/>
        <v>0</v>
      </c>
      <c r="M666" s="25">
        <f t="shared" si="95"/>
        <v>0</v>
      </c>
      <c r="N666" s="74">
        <f>SUM(N667+N669+N671+N673+N675+N677+N679)</f>
        <v>0</v>
      </c>
      <c r="O666" s="25">
        <f t="shared" si="96"/>
        <v>0</v>
      </c>
      <c r="P666" s="76">
        <f t="shared" ref="P666:P729" si="98">SUM(F666-N666)</f>
        <v>0</v>
      </c>
    </row>
    <row r="667" spans="1:16" ht="26.25" hidden="1" x14ac:dyDescent="0.25">
      <c r="A667" s="72">
        <v>3311401120689</v>
      </c>
      <c r="B667" s="31" t="s">
        <v>750</v>
      </c>
      <c r="C667" s="73"/>
      <c r="D667" s="74">
        <f>SUM(D668)</f>
        <v>0</v>
      </c>
      <c r="E667" s="74">
        <f>SUM(E668)</f>
        <v>0</v>
      </c>
      <c r="F667" s="75">
        <f t="shared" si="93"/>
        <v>0</v>
      </c>
      <c r="G667" s="25">
        <f t="shared" si="91"/>
        <v>0</v>
      </c>
      <c r="H667" s="74">
        <f>SUM(H668)</f>
        <v>0</v>
      </c>
      <c r="I667" s="76">
        <f t="shared" si="97"/>
        <v>0</v>
      </c>
      <c r="J667" s="74">
        <f>SUM(J668)</f>
        <v>0</v>
      </c>
      <c r="K667" s="25">
        <f t="shared" si="94"/>
        <v>0</v>
      </c>
      <c r="L667" s="75">
        <f t="shared" ref="L667:L730" si="99">SUM(N667-J667)</f>
        <v>0</v>
      </c>
      <c r="M667" s="25">
        <f t="shared" si="95"/>
        <v>0</v>
      </c>
      <c r="N667" s="74">
        <f>SUM(N668)</f>
        <v>0</v>
      </c>
      <c r="O667" s="25">
        <f t="shared" si="96"/>
        <v>0</v>
      </c>
      <c r="P667" s="76">
        <f t="shared" si="98"/>
        <v>0</v>
      </c>
    </row>
    <row r="668" spans="1:16" ht="26.25" hidden="1" x14ac:dyDescent="0.25">
      <c r="A668" s="72">
        <v>3311401120689160</v>
      </c>
      <c r="B668" s="31" t="s">
        <v>750</v>
      </c>
      <c r="C668" s="73"/>
      <c r="D668" s="64"/>
      <c r="E668" s="64"/>
      <c r="F668" s="75">
        <f t="shared" si="93"/>
        <v>0</v>
      </c>
      <c r="G668" s="25">
        <f t="shared" si="91"/>
        <v>0</v>
      </c>
      <c r="H668" s="64"/>
      <c r="I668" s="76">
        <f t="shared" si="97"/>
        <v>0</v>
      </c>
      <c r="J668" s="64"/>
      <c r="K668" s="25">
        <f t="shared" si="94"/>
        <v>0</v>
      </c>
      <c r="L668" s="75">
        <f t="shared" si="99"/>
        <v>0</v>
      </c>
      <c r="M668" s="25">
        <f t="shared" si="95"/>
        <v>0</v>
      </c>
      <c r="N668" s="64"/>
      <c r="O668" s="25">
        <f t="shared" si="96"/>
        <v>0</v>
      </c>
      <c r="P668" s="76">
        <f t="shared" si="98"/>
        <v>0</v>
      </c>
    </row>
    <row r="669" spans="1:16" hidden="1" x14ac:dyDescent="0.25">
      <c r="A669" s="72">
        <v>3311401120715</v>
      </c>
      <c r="B669" s="31" t="s">
        <v>751</v>
      </c>
      <c r="C669" s="73"/>
      <c r="D669" s="74">
        <f>SUM(D670)</f>
        <v>0</v>
      </c>
      <c r="E669" s="74">
        <f>SUM(E670)</f>
        <v>0</v>
      </c>
      <c r="F669" s="75">
        <f t="shared" si="93"/>
        <v>0</v>
      </c>
      <c r="G669" s="25">
        <f t="shared" si="91"/>
        <v>0</v>
      </c>
      <c r="H669" s="74">
        <f>SUM(H670)</f>
        <v>0</v>
      </c>
      <c r="I669" s="76">
        <f t="shared" si="97"/>
        <v>0</v>
      </c>
      <c r="J669" s="74">
        <f>SUM(J670)</f>
        <v>0</v>
      </c>
      <c r="K669" s="25">
        <f t="shared" si="94"/>
        <v>0</v>
      </c>
      <c r="L669" s="75">
        <f t="shared" si="99"/>
        <v>0</v>
      </c>
      <c r="M669" s="25">
        <f t="shared" si="95"/>
        <v>0</v>
      </c>
      <c r="N669" s="74">
        <f>SUM(N670)</f>
        <v>0</v>
      </c>
      <c r="O669" s="25">
        <f t="shared" si="96"/>
        <v>0</v>
      </c>
      <c r="P669" s="76">
        <f t="shared" si="98"/>
        <v>0</v>
      </c>
    </row>
    <row r="670" spans="1:16" hidden="1" x14ac:dyDescent="0.25">
      <c r="A670" s="72">
        <v>3311401120715160</v>
      </c>
      <c r="B670" s="31" t="s">
        <v>751</v>
      </c>
      <c r="C670" s="73"/>
      <c r="D670" s="64"/>
      <c r="E670" s="64"/>
      <c r="F670" s="75">
        <f t="shared" si="93"/>
        <v>0</v>
      </c>
      <c r="G670" s="25">
        <f t="shared" si="91"/>
        <v>0</v>
      </c>
      <c r="H670" s="64"/>
      <c r="I670" s="76">
        <f t="shared" si="97"/>
        <v>0</v>
      </c>
      <c r="J670" s="64"/>
      <c r="K670" s="25">
        <f t="shared" si="94"/>
        <v>0</v>
      </c>
      <c r="L670" s="75">
        <f t="shared" si="99"/>
        <v>0</v>
      </c>
      <c r="M670" s="25">
        <f t="shared" si="95"/>
        <v>0</v>
      </c>
      <c r="N670" s="64"/>
      <c r="O670" s="25">
        <f t="shared" si="96"/>
        <v>0</v>
      </c>
      <c r="P670" s="76">
        <f t="shared" si="98"/>
        <v>0</v>
      </c>
    </row>
    <row r="671" spans="1:16" hidden="1" x14ac:dyDescent="0.25">
      <c r="A671" s="72">
        <v>3311401120716</v>
      </c>
      <c r="B671" s="31" t="s">
        <v>752</v>
      </c>
      <c r="C671" s="73"/>
      <c r="D671" s="74">
        <f>SUM(D672)</f>
        <v>0</v>
      </c>
      <c r="E671" s="74">
        <f>SUM(E672)</f>
        <v>0</v>
      </c>
      <c r="F671" s="75">
        <f t="shared" si="93"/>
        <v>0</v>
      </c>
      <c r="G671" s="25">
        <f t="shared" ref="G671:G736" si="100">IF(OR(F671=0,F$7=0),0,F671/F$7)*100</f>
        <v>0</v>
      </c>
      <c r="H671" s="74">
        <f>SUM(H672)</f>
        <v>0</v>
      </c>
      <c r="I671" s="76">
        <f t="shared" si="97"/>
        <v>0</v>
      </c>
      <c r="J671" s="74">
        <f>SUM(J672)</f>
        <v>0</v>
      </c>
      <c r="K671" s="25">
        <f t="shared" si="94"/>
        <v>0</v>
      </c>
      <c r="L671" s="75">
        <f t="shared" si="99"/>
        <v>0</v>
      </c>
      <c r="M671" s="25">
        <f t="shared" si="95"/>
        <v>0</v>
      </c>
      <c r="N671" s="74">
        <f>SUM(N672)</f>
        <v>0</v>
      </c>
      <c r="O671" s="25">
        <f t="shared" si="96"/>
        <v>0</v>
      </c>
      <c r="P671" s="76">
        <f t="shared" si="98"/>
        <v>0</v>
      </c>
    </row>
    <row r="672" spans="1:16" hidden="1" x14ac:dyDescent="0.25">
      <c r="A672" s="72">
        <v>3311401120716150</v>
      </c>
      <c r="B672" s="31" t="s">
        <v>752</v>
      </c>
      <c r="C672" s="73"/>
      <c r="D672" s="64"/>
      <c r="E672" s="64"/>
      <c r="F672" s="75">
        <f t="shared" si="93"/>
        <v>0</v>
      </c>
      <c r="G672" s="25">
        <f t="shared" si="100"/>
        <v>0</v>
      </c>
      <c r="H672" s="64"/>
      <c r="I672" s="76">
        <f t="shared" si="97"/>
        <v>0</v>
      </c>
      <c r="J672" s="64"/>
      <c r="K672" s="25">
        <f t="shared" si="94"/>
        <v>0</v>
      </c>
      <c r="L672" s="75">
        <f t="shared" si="99"/>
        <v>0</v>
      </c>
      <c r="M672" s="25">
        <f t="shared" si="95"/>
        <v>0</v>
      </c>
      <c r="N672" s="64"/>
      <c r="O672" s="25">
        <f t="shared" si="96"/>
        <v>0</v>
      </c>
      <c r="P672" s="76">
        <f t="shared" si="98"/>
        <v>0</v>
      </c>
    </row>
    <row r="673" spans="1:16" ht="26.25" hidden="1" x14ac:dyDescent="0.25">
      <c r="A673" s="100">
        <v>3311401120725</v>
      </c>
      <c r="B673" s="31" t="s">
        <v>753</v>
      </c>
      <c r="C673" s="73"/>
      <c r="D673" s="74">
        <f>SUM(D674)</f>
        <v>0</v>
      </c>
      <c r="E673" s="74">
        <f>SUM(E674)</f>
        <v>0</v>
      </c>
      <c r="F673" s="75">
        <f t="shared" si="93"/>
        <v>0</v>
      </c>
      <c r="G673" s="25">
        <f t="shared" si="100"/>
        <v>0</v>
      </c>
      <c r="H673" s="74">
        <f>SUM(H674)</f>
        <v>0</v>
      </c>
      <c r="I673" s="76">
        <f t="shared" si="97"/>
        <v>0</v>
      </c>
      <c r="J673" s="74">
        <f>SUM(J674)</f>
        <v>0</v>
      </c>
      <c r="K673" s="25">
        <f t="shared" si="94"/>
        <v>0</v>
      </c>
      <c r="L673" s="75">
        <f t="shared" si="99"/>
        <v>0</v>
      </c>
      <c r="M673" s="25">
        <f t="shared" si="95"/>
        <v>0</v>
      </c>
      <c r="N673" s="74">
        <f>SUM(N674)</f>
        <v>0</v>
      </c>
      <c r="O673" s="25">
        <f t="shared" si="96"/>
        <v>0</v>
      </c>
      <c r="P673" s="76">
        <f t="shared" si="98"/>
        <v>0</v>
      </c>
    </row>
    <row r="674" spans="1:16" ht="26.25" hidden="1" x14ac:dyDescent="0.25">
      <c r="A674" s="100">
        <v>3311401120725160</v>
      </c>
      <c r="B674" s="31" t="s">
        <v>753</v>
      </c>
      <c r="C674" s="73"/>
      <c r="D674" s="64"/>
      <c r="E674" s="64"/>
      <c r="F674" s="75">
        <f t="shared" si="93"/>
        <v>0</v>
      </c>
      <c r="G674" s="25">
        <f t="shared" si="100"/>
        <v>0</v>
      </c>
      <c r="H674" s="64"/>
      <c r="I674" s="76">
        <f t="shared" si="97"/>
        <v>0</v>
      </c>
      <c r="J674" s="64"/>
      <c r="K674" s="25">
        <f t="shared" si="94"/>
        <v>0</v>
      </c>
      <c r="L674" s="75">
        <f t="shared" si="99"/>
        <v>0</v>
      </c>
      <c r="M674" s="25">
        <f t="shared" si="95"/>
        <v>0</v>
      </c>
      <c r="N674" s="64"/>
      <c r="O674" s="25">
        <f t="shared" si="96"/>
        <v>0</v>
      </c>
      <c r="P674" s="76">
        <f t="shared" si="98"/>
        <v>0</v>
      </c>
    </row>
    <row r="675" spans="1:16" hidden="1" x14ac:dyDescent="0.25">
      <c r="A675" s="100">
        <v>3311401120731</v>
      </c>
      <c r="B675" s="31" t="s">
        <v>754</v>
      </c>
      <c r="C675" s="73"/>
      <c r="D675" s="74">
        <f>SUM(D676)</f>
        <v>0</v>
      </c>
      <c r="E675" s="74">
        <f>SUM(E676)</f>
        <v>0</v>
      </c>
      <c r="F675" s="75">
        <f t="shared" si="93"/>
        <v>0</v>
      </c>
      <c r="G675" s="25">
        <f t="shared" si="100"/>
        <v>0</v>
      </c>
      <c r="H675" s="74">
        <f>SUM(H676)</f>
        <v>0</v>
      </c>
      <c r="I675" s="76">
        <f t="shared" si="97"/>
        <v>0</v>
      </c>
      <c r="J675" s="74">
        <f>SUM(J676)</f>
        <v>0</v>
      </c>
      <c r="K675" s="25">
        <f t="shared" si="94"/>
        <v>0</v>
      </c>
      <c r="L675" s="75">
        <f t="shared" si="99"/>
        <v>0</v>
      </c>
      <c r="M675" s="25">
        <f t="shared" si="95"/>
        <v>0</v>
      </c>
      <c r="N675" s="74">
        <f>SUM(N676)</f>
        <v>0</v>
      </c>
      <c r="O675" s="25">
        <f t="shared" si="96"/>
        <v>0</v>
      </c>
      <c r="P675" s="76">
        <f t="shared" si="98"/>
        <v>0</v>
      </c>
    </row>
    <row r="676" spans="1:16" hidden="1" x14ac:dyDescent="0.25">
      <c r="A676" s="100">
        <v>3311401120731160</v>
      </c>
      <c r="B676" s="31" t="s">
        <v>754</v>
      </c>
      <c r="C676" s="73"/>
      <c r="D676" s="64"/>
      <c r="E676" s="64"/>
      <c r="F676" s="75">
        <f t="shared" si="93"/>
        <v>0</v>
      </c>
      <c r="G676" s="25">
        <f t="shared" si="100"/>
        <v>0</v>
      </c>
      <c r="H676" s="64"/>
      <c r="I676" s="76">
        <f t="shared" si="97"/>
        <v>0</v>
      </c>
      <c r="J676" s="64"/>
      <c r="K676" s="25">
        <f t="shared" si="94"/>
        <v>0</v>
      </c>
      <c r="L676" s="75">
        <f t="shared" si="99"/>
        <v>0</v>
      </c>
      <c r="M676" s="25">
        <f t="shared" si="95"/>
        <v>0</v>
      </c>
      <c r="N676" s="64"/>
      <c r="O676" s="25">
        <f t="shared" si="96"/>
        <v>0</v>
      </c>
      <c r="P676" s="76">
        <f t="shared" si="98"/>
        <v>0</v>
      </c>
    </row>
    <row r="677" spans="1:16" hidden="1" x14ac:dyDescent="0.25">
      <c r="A677" s="100">
        <v>3311401120740</v>
      </c>
      <c r="B677" s="31" t="s">
        <v>755</v>
      </c>
      <c r="C677" s="73"/>
      <c r="D677" s="74">
        <f>SUM(D678)</f>
        <v>0</v>
      </c>
      <c r="E677" s="74">
        <f>SUM(E678)</f>
        <v>0</v>
      </c>
      <c r="F677" s="75">
        <f t="shared" si="93"/>
        <v>0</v>
      </c>
      <c r="G677" s="25">
        <f t="shared" si="100"/>
        <v>0</v>
      </c>
      <c r="H677" s="74">
        <f>SUM(H678)</f>
        <v>0</v>
      </c>
      <c r="I677" s="76">
        <f t="shared" si="97"/>
        <v>0</v>
      </c>
      <c r="J677" s="74">
        <f>SUM(J678)</f>
        <v>0</v>
      </c>
      <c r="K677" s="25">
        <f t="shared" si="94"/>
        <v>0</v>
      </c>
      <c r="L677" s="75">
        <f t="shared" si="99"/>
        <v>0</v>
      </c>
      <c r="M677" s="25">
        <f t="shared" si="95"/>
        <v>0</v>
      </c>
      <c r="N677" s="74">
        <f>SUM(N678)</f>
        <v>0</v>
      </c>
      <c r="O677" s="25">
        <f t="shared" si="96"/>
        <v>0</v>
      </c>
      <c r="P677" s="76">
        <f t="shared" si="98"/>
        <v>0</v>
      </c>
    </row>
    <row r="678" spans="1:16" hidden="1" x14ac:dyDescent="0.25">
      <c r="A678" s="100">
        <v>3311401120740160</v>
      </c>
      <c r="B678" s="31" t="s">
        <v>755</v>
      </c>
      <c r="C678" s="73"/>
      <c r="D678" s="64"/>
      <c r="E678" s="64"/>
      <c r="F678" s="75">
        <f t="shared" si="93"/>
        <v>0</v>
      </c>
      <c r="G678" s="25">
        <f t="shared" si="100"/>
        <v>0</v>
      </c>
      <c r="H678" s="64"/>
      <c r="I678" s="76">
        <f t="shared" si="97"/>
        <v>0</v>
      </c>
      <c r="J678" s="64"/>
      <c r="K678" s="25">
        <f t="shared" si="94"/>
        <v>0</v>
      </c>
      <c r="L678" s="75">
        <f t="shared" si="99"/>
        <v>0</v>
      </c>
      <c r="M678" s="25">
        <f t="shared" si="95"/>
        <v>0</v>
      </c>
      <c r="N678" s="64"/>
      <c r="O678" s="25">
        <f t="shared" si="96"/>
        <v>0</v>
      </c>
      <c r="P678" s="76">
        <f t="shared" si="98"/>
        <v>0</v>
      </c>
    </row>
    <row r="679" spans="1:16" ht="26.25" hidden="1" x14ac:dyDescent="0.25">
      <c r="A679" s="72">
        <v>3311401120752</v>
      </c>
      <c r="B679" s="31" t="s">
        <v>756</v>
      </c>
      <c r="C679" s="73"/>
      <c r="D679" s="74">
        <f>SUM(D680)</f>
        <v>0</v>
      </c>
      <c r="E679" s="74">
        <f>SUM(E680)</f>
        <v>0</v>
      </c>
      <c r="F679" s="75">
        <f t="shared" si="93"/>
        <v>0</v>
      </c>
      <c r="G679" s="25">
        <f t="shared" si="100"/>
        <v>0</v>
      </c>
      <c r="H679" s="74">
        <f>SUM(H680)</f>
        <v>0</v>
      </c>
      <c r="I679" s="76">
        <f t="shared" si="97"/>
        <v>0</v>
      </c>
      <c r="J679" s="74">
        <f>SUM(J680)</f>
        <v>0</v>
      </c>
      <c r="K679" s="25">
        <f t="shared" si="94"/>
        <v>0</v>
      </c>
      <c r="L679" s="75">
        <f t="shared" si="99"/>
        <v>0</v>
      </c>
      <c r="M679" s="25">
        <f t="shared" si="95"/>
        <v>0</v>
      </c>
      <c r="N679" s="74">
        <f>SUM(N680)</f>
        <v>0</v>
      </c>
      <c r="O679" s="25">
        <f t="shared" si="96"/>
        <v>0</v>
      </c>
      <c r="P679" s="76">
        <f t="shared" si="98"/>
        <v>0</v>
      </c>
    </row>
    <row r="680" spans="1:16" ht="26.25" hidden="1" x14ac:dyDescent="0.25">
      <c r="A680" s="72">
        <v>3311401120752160</v>
      </c>
      <c r="B680" s="31" t="s">
        <v>756</v>
      </c>
      <c r="C680" s="73"/>
      <c r="D680" s="64"/>
      <c r="E680" s="64"/>
      <c r="F680" s="75">
        <f t="shared" si="93"/>
        <v>0</v>
      </c>
      <c r="G680" s="25">
        <f t="shared" si="100"/>
        <v>0</v>
      </c>
      <c r="H680" s="64"/>
      <c r="I680" s="76">
        <f t="shared" si="97"/>
        <v>0</v>
      </c>
      <c r="J680" s="64"/>
      <c r="K680" s="25">
        <f t="shared" si="94"/>
        <v>0</v>
      </c>
      <c r="L680" s="75">
        <f t="shared" si="99"/>
        <v>0</v>
      </c>
      <c r="M680" s="25">
        <f t="shared" si="95"/>
        <v>0</v>
      </c>
      <c r="N680" s="64"/>
      <c r="O680" s="25">
        <f t="shared" si="96"/>
        <v>0</v>
      </c>
      <c r="P680" s="76">
        <f t="shared" si="98"/>
        <v>0</v>
      </c>
    </row>
    <row r="681" spans="1:16" hidden="1" x14ac:dyDescent="0.25">
      <c r="A681" s="100">
        <v>331140113</v>
      </c>
      <c r="B681" s="31" t="s">
        <v>757</v>
      </c>
      <c r="C681" s="73"/>
      <c r="D681" s="74">
        <f>SUM(D682+D684+D686+D688+D690)</f>
        <v>0</v>
      </c>
      <c r="E681" s="74">
        <f>SUM(E682+E684+E686+E688+E690)</f>
        <v>0</v>
      </c>
      <c r="F681" s="75">
        <f t="shared" si="93"/>
        <v>0</v>
      </c>
      <c r="G681" s="25">
        <f t="shared" si="100"/>
        <v>0</v>
      </c>
      <c r="H681" s="74">
        <f>SUM(H682+H684+H686+H688+H690)</f>
        <v>0</v>
      </c>
      <c r="I681" s="76">
        <f t="shared" si="97"/>
        <v>0</v>
      </c>
      <c r="J681" s="74">
        <f>SUM(J682+J684+J686+J688+J690)</f>
        <v>0</v>
      </c>
      <c r="K681" s="25">
        <f t="shared" si="94"/>
        <v>0</v>
      </c>
      <c r="L681" s="75">
        <f t="shared" si="99"/>
        <v>0</v>
      </c>
      <c r="M681" s="25">
        <f t="shared" si="95"/>
        <v>0</v>
      </c>
      <c r="N681" s="74">
        <f>SUM(N682+N684+N686+N688+N690)</f>
        <v>0</v>
      </c>
      <c r="O681" s="25">
        <f t="shared" si="96"/>
        <v>0</v>
      </c>
      <c r="P681" s="76">
        <f t="shared" si="98"/>
        <v>0</v>
      </c>
    </row>
    <row r="682" spans="1:16" hidden="1" x14ac:dyDescent="0.25">
      <c r="A682" s="100">
        <v>3311401130414</v>
      </c>
      <c r="B682" s="31" t="s">
        <v>758</v>
      </c>
      <c r="C682" s="73"/>
      <c r="D682" s="74">
        <f>SUM(D683)</f>
        <v>0</v>
      </c>
      <c r="E682" s="74">
        <f>SUM(E683)</f>
        <v>0</v>
      </c>
      <c r="F682" s="75">
        <f t="shared" si="93"/>
        <v>0</v>
      </c>
      <c r="G682" s="25">
        <f t="shared" si="100"/>
        <v>0</v>
      </c>
      <c r="H682" s="74">
        <f>SUM(H683)</f>
        <v>0</v>
      </c>
      <c r="I682" s="76">
        <f t="shared" si="97"/>
        <v>0</v>
      </c>
      <c r="J682" s="74">
        <f>SUM(J683)</f>
        <v>0</v>
      </c>
      <c r="K682" s="25">
        <f t="shared" si="94"/>
        <v>0</v>
      </c>
      <c r="L682" s="75">
        <f t="shared" si="99"/>
        <v>0</v>
      </c>
      <c r="M682" s="25">
        <f t="shared" si="95"/>
        <v>0</v>
      </c>
      <c r="N682" s="74">
        <f>SUM(N683)</f>
        <v>0</v>
      </c>
      <c r="O682" s="25">
        <f t="shared" si="96"/>
        <v>0</v>
      </c>
      <c r="P682" s="76">
        <f t="shared" si="98"/>
        <v>0</v>
      </c>
    </row>
    <row r="683" spans="1:16" hidden="1" x14ac:dyDescent="0.25">
      <c r="A683" s="100">
        <v>3311401130414160</v>
      </c>
      <c r="B683" s="31" t="s">
        <v>758</v>
      </c>
      <c r="C683" s="73"/>
      <c r="D683" s="64"/>
      <c r="E683" s="64"/>
      <c r="F683" s="75">
        <f t="shared" si="93"/>
        <v>0</v>
      </c>
      <c r="G683" s="25">
        <f t="shared" si="100"/>
        <v>0</v>
      </c>
      <c r="H683" s="64"/>
      <c r="I683" s="76">
        <f t="shared" si="97"/>
        <v>0</v>
      </c>
      <c r="J683" s="64"/>
      <c r="K683" s="25">
        <f t="shared" si="94"/>
        <v>0</v>
      </c>
      <c r="L683" s="75">
        <f t="shared" si="99"/>
        <v>0</v>
      </c>
      <c r="M683" s="25">
        <f t="shared" si="95"/>
        <v>0</v>
      </c>
      <c r="N683" s="64"/>
      <c r="O683" s="25">
        <f t="shared" si="96"/>
        <v>0</v>
      </c>
      <c r="P683" s="76">
        <f t="shared" si="98"/>
        <v>0</v>
      </c>
    </row>
    <row r="684" spans="1:16" ht="26.25" hidden="1" x14ac:dyDescent="0.25">
      <c r="A684" s="100">
        <v>3311401130604</v>
      </c>
      <c r="B684" s="31" t="s">
        <v>759</v>
      </c>
      <c r="C684" s="73"/>
      <c r="D684" s="74">
        <f>SUM(D685)</f>
        <v>0</v>
      </c>
      <c r="E684" s="74">
        <f>SUM(E685)</f>
        <v>0</v>
      </c>
      <c r="F684" s="75">
        <f t="shared" si="93"/>
        <v>0</v>
      </c>
      <c r="G684" s="25">
        <f t="shared" si="100"/>
        <v>0</v>
      </c>
      <c r="H684" s="74">
        <f>SUM(H685)</f>
        <v>0</v>
      </c>
      <c r="I684" s="76">
        <f t="shared" si="97"/>
        <v>0</v>
      </c>
      <c r="J684" s="74">
        <f>SUM(J685)</f>
        <v>0</v>
      </c>
      <c r="K684" s="25">
        <f t="shared" si="94"/>
        <v>0</v>
      </c>
      <c r="L684" s="75">
        <f t="shared" si="99"/>
        <v>0</v>
      </c>
      <c r="M684" s="25">
        <f t="shared" si="95"/>
        <v>0</v>
      </c>
      <c r="N684" s="74">
        <f>SUM(N685)</f>
        <v>0</v>
      </c>
      <c r="O684" s="25">
        <f t="shared" si="96"/>
        <v>0</v>
      </c>
      <c r="P684" s="76">
        <f t="shared" si="98"/>
        <v>0</v>
      </c>
    </row>
    <row r="685" spans="1:16" ht="26.25" hidden="1" x14ac:dyDescent="0.25">
      <c r="A685" s="100">
        <v>3311401130604160</v>
      </c>
      <c r="B685" s="31" t="s">
        <v>759</v>
      </c>
      <c r="C685" s="73"/>
      <c r="D685" s="64"/>
      <c r="E685" s="64"/>
      <c r="F685" s="75">
        <f t="shared" si="93"/>
        <v>0</v>
      </c>
      <c r="G685" s="25">
        <f t="shared" si="100"/>
        <v>0</v>
      </c>
      <c r="H685" s="64"/>
      <c r="I685" s="76">
        <f t="shared" si="97"/>
        <v>0</v>
      </c>
      <c r="J685" s="64"/>
      <c r="K685" s="25">
        <f t="shared" si="94"/>
        <v>0</v>
      </c>
      <c r="L685" s="75">
        <f t="shared" si="99"/>
        <v>0</v>
      </c>
      <c r="M685" s="25">
        <f t="shared" si="95"/>
        <v>0</v>
      </c>
      <c r="N685" s="64"/>
      <c r="O685" s="25">
        <f t="shared" si="96"/>
        <v>0</v>
      </c>
      <c r="P685" s="76">
        <f t="shared" si="98"/>
        <v>0</v>
      </c>
    </row>
    <row r="686" spans="1:16" ht="26.25" hidden="1" x14ac:dyDescent="0.25">
      <c r="A686" s="72">
        <v>3311401130686</v>
      </c>
      <c r="B686" s="31" t="s">
        <v>760</v>
      </c>
      <c r="C686" s="73"/>
      <c r="D686" s="74">
        <f>SUM(D687)</f>
        <v>0</v>
      </c>
      <c r="E686" s="74">
        <f>SUM(E687)</f>
        <v>0</v>
      </c>
      <c r="F686" s="75">
        <f t="shared" si="93"/>
        <v>0</v>
      </c>
      <c r="G686" s="25">
        <f t="shared" si="100"/>
        <v>0</v>
      </c>
      <c r="H686" s="74">
        <f>SUM(H687)</f>
        <v>0</v>
      </c>
      <c r="I686" s="76">
        <f t="shared" si="97"/>
        <v>0</v>
      </c>
      <c r="J686" s="74">
        <f>SUM(J687)</f>
        <v>0</v>
      </c>
      <c r="K686" s="25">
        <f t="shared" si="94"/>
        <v>0</v>
      </c>
      <c r="L686" s="75">
        <f t="shared" si="99"/>
        <v>0</v>
      </c>
      <c r="M686" s="25">
        <f t="shared" si="95"/>
        <v>0</v>
      </c>
      <c r="N686" s="74">
        <f>SUM(N687)</f>
        <v>0</v>
      </c>
      <c r="O686" s="25">
        <f t="shared" si="96"/>
        <v>0</v>
      </c>
      <c r="P686" s="76">
        <f t="shared" si="98"/>
        <v>0</v>
      </c>
    </row>
    <row r="687" spans="1:16" ht="26.25" hidden="1" x14ac:dyDescent="0.25">
      <c r="A687" s="72">
        <v>3311401130686160</v>
      </c>
      <c r="B687" s="31" t="s">
        <v>760</v>
      </c>
      <c r="C687" s="73"/>
      <c r="D687" s="64"/>
      <c r="E687" s="64"/>
      <c r="F687" s="75">
        <f t="shared" si="93"/>
        <v>0</v>
      </c>
      <c r="G687" s="25">
        <f t="shared" si="100"/>
        <v>0</v>
      </c>
      <c r="H687" s="64"/>
      <c r="I687" s="76">
        <f t="shared" si="97"/>
        <v>0</v>
      </c>
      <c r="J687" s="64"/>
      <c r="K687" s="25">
        <f t="shared" si="94"/>
        <v>0</v>
      </c>
      <c r="L687" s="75">
        <f t="shared" si="99"/>
        <v>0</v>
      </c>
      <c r="M687" s="25">
        <f t="shared" si="95"/>
        <v>0</v>
      </c>
      <c r="N687" s="64"/>
      <c r="O687" s="25">
        <f t="shared" si="96"/>
        <v>0</v>
      </c>
      <c r="P687" s="76">
        <f t="shared" si="98"/>
        <v>0</v>
      </c>
    </row>
    <row r="688" spans="1:16" ht="26.25" hidden="1" x14ac:dyDescent="0.25">
      <c r="A688" s="100">
        <v>3311401130884</v>
      </c>
      <c r="B688" s="31" t="s">
        <v>761</v>
      </c>
      <c r="C688" s="73"/>
      <c r="D688" s="74">
        <f>SUM(D689)</f>
        <v>0</v>
      </c>
      <c r="E688" s="74">
        <f>SUM(E689)</f>
        <v>0</v>
      </c>
      <c r="F688" s="75">
        <f t="shared" si="93"/>
        <v>0</v>
      </c>
      <c r="G688" s="25">
        <f t="shared" si="100"/>
        <v>0</v>
      </c>
      <c r="H688" s="74">
        <f>SUM(H689)</f>
        <v>0</v>
      </c>
      <c r="I688" s="76">
        <f t="shared" si="97"/>
        <v>0</v>
      </c>
      <c r="J688" s="74">
        <f>SUM(J689)</f>
        <v>0</v>
      </c>
      <c r="K688" s="25">
        <f t="shared" si="94"/>
        <v>0</v>
      </c>
      <c r="L688" s="75">
        <f t="shared" si="99"/>
        <v>0</v>
      </c>
      <c r="M688" s="25">
        <f t="shared" si="95"/>
        <v>0</v>
      </c>
      <c r="N688" s="74">
        <f>SUM(N689)</f>
        <v>0</v>
      </c>
      <c r="O688" s="25">
        <f t="shared" si="96"/>
        <v>0</v>
      </c>
      <c r="P688" s="76">
        <f t="shared" si="98"/>
        <v>0</v>
      </c>
    </row>
    <row r="689" spans="1:16" ht="26.25" hidden="1" x14ac:dyDescent="0.25">
      <c r="A689" s="100">
        <v>3311401130884160</v>
      </c>
      <c r="B689" s="31" t="s">
        <v>761</v>
      </c>
      <c r="C689" s="73"/>
      <c r="D689" s="64"/>
      <c r="E689" s="64"/>
      <c r="F689" s="75">
        <f t="shared" si="93"/>
        <v>0</v>
      </c>
      <c r="G689" s="25">
        <f t="shared" si="100"/>
        <v>0</v>
      </c>
      <c r="H689" s="64"/>
      <c r="I689" s="76">
        <f t="shared" si="97"/>
        <v>0</v>
      </c>
      <c r="J689" s="64"/>
      <c r="K689" s="25">
        <f t="shared" si="94"/>
        <v>0</v>
      </c>
      <c r="L689" s="75">
        <f t="shared" si="99"/>
        <v>0</v>
      </c>
      <c r="M689" s="25">
        <f t="shared" si="95"/>
        <v>0</v>
      </c>
      <c r="N689" s="64"/>
      <c r="O689" s="25">
        <f t="shared" si="96"/>
        <v>0</v>
      </c>
      <c r="P689" s="76">
        <f t="shared" si="98"/>
        <v>0</v>
      </c>
    </row>
    <row r="690" spans="1:16" ht="26.25" hidden="1" x14ac:dyDescent="0.25">
      <c r="A690" s="100">
        <v>3311401130968</v>
      </c>
      <c r="B690" s="80" t="s">
        <v>761</v>
      </c>
      <c r="C690" s="73"/>
      <c r="D690" s="74">
        <f>SUM(D691)</f>
        <v>0</v>
      </c>
      <c r="E690" s="74">
        <f>SUM(E691)</f>
        <v>0</v>
      </c>
      <c r="F690" s="75">
        <f t="shared" si="93"/>
        <v>0</v>
      </c>
      <c r="G690" s="25">
        <f t="shared" si="100"/>
        <v>0</v>
      </c>
      <c r="H690" s="74">
        <f>SUM(H691)</f>
        <v>0</v>
      </c>
      <c r="I690" s="76">
        <f t="shared" si="97"/>
        <v>0</v>
      </c>
      <c r="J690" s="74">
        <f>SUM(J691)</f>
        <v>0</v>
      </c>
      <c r="K690" s="25">
        <f t="shared" si="94"/>
        <v>0</v>
      </c>
      <c r="L690" s="75">
        <f t="shared" si="99"/>
        <v>0</v>
      </c>
      <c r="M690" s="25">
        <f t="shared" si="95"/>
        <v>0</v>
      </c>
      <c r="N690" s="74">
        <f>SUM(N691)</f>
        <v>0</v>
      </c>
      <c r="O690" s="25">
        <f t="shared" si="96"/>
        <v>0</v>
      </c>
      <c r="P690" s="76">
        <f t="shared" si="98"/>
        <v>0</v>
      </c>
    </row>
    <row r="691" spans="1:16" ht="26.25" hidden="1" x14ac:dyDescent="0.25">
      <c r="A691" s="100">
        <v>3311401130968160</v>
      </c>
      <c r="B691" s="80" t="s">
        <v>762</v>
      </c>
      <c r="C691" s="73"/>
      <c r="D691" s="64"/>
      <c r="E691" s="64"/>
      <c r="F691" s="75">
        <f t="shared" si="93"/>
        <v>0</v>
      </c>
      <c r="G691" s="25">
        <f t="shared" si="100"/>
        <v>0</v>
      </c>
      <c r="H691" s="64"/>
      <c r="I691" s="76">
        <f t="shared" si="97"/>
        <v>0</v>
      </c>
      <c r="J691" s="64"/>
      <c r="K691" s="25">
        <f t="shared" si="94"/>
        <v>0</v>
      </c>
      <c r="L691" s="75">
        <f t="shared" si="99"/>
        <v>0</v>
      </c>
      <c r="M691" s="25">
        <f t="shared" si="95"/>
        <v>0</v>
      </c>
      <c r="N691" s="64"/>
      <c r="O691" s="25">
        <f t="shared" si="96"/>
        <v>0</v>
      </c>
      <c r="P691" s="76">
        <f t="shared" si="98"/>
        <v>0</v>
      </c>
    </row>
    <row r="692" spans="1:16" ht="26.25" hidden="1" x14ac:dyDescent="0.25">
      <c r="A692" s="100">
        <v>331140114</v>
      </c>
      <c r="B692" s="31" t="s">
        <v>763</v>
      </c>
      <c r="C692" s="73"/>
      <c r="D692" s="74">
        <f>SUM(D693+D695)</f>
        <v>0</v>
      </c>
      <c r="E692" s="74">
        <f>SUM(E693+E695)</f>
        <v>0</v>
      </c>
      <c r="F692" s="75">
        <f t="shared" si="93"/>
        <v>0</v>
      </c>
      <c r="G692" s="25">
        <f t="shared" si="100"/>
        <v>0</v>
      </c>
      <c r="H692" s="74">
        <f>SUM(H693+H695)</f>
        <v>0</v>
      </c>
      <c r="I692" s="76">
        <f t="shared" si="97"/>
        <v>0</v>
      </c>
      <c r="J692" s="74">
        <f>SUM(J693+J695)</f>
        <v>0</v>
      </c>
      <c r="K692" s="25">
        <f t="shared" si="94"/>
        <v>0</v>
      </c>
      <c r="L692" s="75">
        <f t="shared" si="99"/>
        <v>0</v>
      </c>
      <c r="M692" s="25">
        <f t="shared" si="95"/>
        <v>0</v>
      </c>
      <c r="N692" s="74">
        <f>SUM(N693+N695)</f>
        <v>0</v>
      </c>
      <c r="O692" s="25">
        <f t="shared" si="96"/>
        <v>0</v>
      </c>
      <c r="P692" s="76">
        <f t="shared" si="98"/>
        <v>0</v>
      </c>
    </row>
    <row r="693" spans="1:16" ht="26.25" hidden="1" x14ac:dyDescent="0.25">
      <c r="A693" s="100">
        <v>3311401140582</v>
      </c>
      <c r="B693" s="31" t="s">
        <v>764</v>
      </c>
      <c r="C693" s="73"/>
      <c r="D693" s="74">
        <f>SUM(D694)</f>
        <v>0</v>
      </c>
      <c r="E693" s="74">
        <f>SUM(E694)</f>
        <v>0</v>
      </c>
      <c r="F693" s="75">
        <f t="shared" si="93"/>
        <v>0</v>
      </c>
      <c r="G693" s="25">
        <f t="shared" si="100"/>
        <v>0</v>
      </c>
      <c r="H693" s="74">
        <f>SUM(H694)</f>
        <v>0</v>
      </c>
      <c r="I693" s="76">
        <f t="shared" si="97"/>
        <v>0</v>
      </c>
      <c r="J693" s="74">
        <f>SUM(J694)</f>
        <v>0</v>
      </c>
      <c r="K693" s="25">
        <f t="shared" si="94"/>
        <v>0</v>
      </c>
      <c r="L693" s="75">
        <f t="shared" si="99"/>
        <v>0</v>
      </c>
      <c r="M693" s="25">
        <f t="shared" si="95"/>
        <v>0</v>
      </c>
      <c r="N693" s="74">
        <f>SUM(N694)</f>
        <v>0</v>
      </c>
      <c r="O693" s="25">
        <f t="shared" si="96"/>
        <v>0</v>
      </c>
      <c r="P693" s="76">
        <f t="shared" si="98"/>
        <v>0</v>
      </c>
    </row>
    <row r="694" spans="1:16" ht="26.25" hidden="1" x14ac:dyDescent="0.25">
      <c r="A694" s="100">
        <v>3311401140582170</v>
      </c>
      <c r="B694" s="31" t="s">
        <v>764</v>
      </c>
      <c r="C694" s="73"/>
      <c r="D694" s="64"/>
      <c r="E694" s="64"/>
      <c r="F694" s="75">
        <f t="shared" si="93"/>
        <v>0</v>
      </c>
      <c r="G694" s="25">
        <f t="shared" si="100"/>
        <v>0</v>
      </c>
      <c r="H694" s="64"/>
      <c r="I694" s="76">
        <f t="shared" si="97"/>
        <v>0</v>
      </c>
      <c r="J694" s="64"/>
      <c r="K694" s="25">
        <f t="shared" si="94"/>
        <v>0</v>
      </c>
      <c r="L694" s="75">
        <f t="shared" si="99"/>
        <v>0</v>
      </c>
      <c r="M694" s="25">
        <f t="shared" si="95"/>
        <v>0</v>
      </c>
      <c r="N694" s="64"/>
      <c r="O694" s="25">
        <f t="shared" si="96"/>
        <v>0</v>
      </c>
      <c r="P694" s="76">
        <f t="shared" si="98"/>
        <v>0</v>
      </c>
    </row>
    <row r="695" spans="1:16" hidden="1" x14ac:dyDescent="0.25">
      <c r="A695" s="100">
        <v>3311401140583</v>
      </c>
      <c r="B695" s="31" t="s">
        <v>765</v>
      </c>
      <c r="C695" s="73"/>
      <c r="D695" s="74">
        <f>SUM(D696)</f>
        <v>0</v>
      </c>
      <c r="E695" s="74">
        <f>SUM(E696)</f>
        <v>0</v>
      </c>
      <c r="F695" s="75">
        <f t="shared" si="93"/>
        <v>0</v>
      </c>
      <c r="G695" s="25">
        <f t="shared" si="100"/>
        <v>0</v>
      </c>
      <c r="H695" s="74">
        <f>SUM(H696)</f>
        <v>0</v>
      </c>
      <c r="I695" s="76">
        <f t="shared" si="97"/>
        <v>0</v>
      </c>
      <c r="J695" s="74">
        <f>SUM(J696)</f>
        <v>0</v>
      </c>
      <c r="K695" s="25">
        <f t="shared" si="94"/>
        <v>0</v>
      </c>
      <c r="L695" s="75">
        <f t="shared" si="99"/>
        <v>0</v>
      </c>
      <c r="M695" s="25">
        <f t="shared" si="95"/>
        <v>0</v>
      </c>
      <c r="N695" s="74">
        <f>SUM(N696)</f>
        <v>0</v>
      </c>
      <c r="O695" s="25">
        <f t="shared" si="96"/>
        <v>0</v>
      </c>
      <c r="P695" s="76">
        <f t="shared" si="98"/>
        <v>0</v>
      </c>
    </row>
    <row r="696" spans="1:16" hidden="1" x14ac:dyDescent="0.25">
      <c r="A696" s="100">
        <v>3311401140583170</v>
      </c>
      <c r="B696" s="31" t="s">
        <v>765</v>
      </c>
      <c r="C696" s="73"/>
      <c r="D696" s="64"/>
      <c r="E696" s="64"/>
      <c r="F696" s="75">
        <f t="shared" si="93"/>
        <v>0</v>
      </c>
      <c r="G696" s="25">
        <f t="shared" si="100"/>
        <v>0</v>
      </c>
      <c r="H696" s="64"/>
      <c r="I696" s="76">
        <f t="shared" si="97"/>
        <v>0</v>
      </c>
      <c r="J696" s="64"/>
      <c r="K696" s="25">
        <f t="shared" si="94"/>
        <v>0</v>
      </c>
      <c r="L696" s="75">
        <f t="shared" si="99"/>
        <v>0</v>
      </c>
      <c r="M696" s="25">
        <f t="shared" si="95"/>
        <v>0</v>
      </c>
      <c r="N696" s="64"/>
      <c r="O696" s="25">
        <f t="shared" si="96"/>
        <v>0</v>
      </c>
      <c r="P696" s="76">
        <f t="shared" si="98"/>
        <v>0</v>
      </c>
    </row>
    <row r="697" spans="1:16" hidden="1" x14ac:dyDescent="0.25">
      <c r="A697" s="100">
        <v>331140115</v>
      </c>
      <c r="B697" s="31" t="s">
        <v>766</v>
      </c>
      <c r="C697" s="73"/>
      <c r="D697" s="74">
        <f>SUM(D698+D700+D702+D704+D706+D708+D710+D712+D714+D716+D725+D727+D729+D731+D733+D735+D737+D739+D742+D744)</f>
        <v>0</v>
      </c>
      <c r="E697" s="74">
        <f>SUM(E698+E700+E702+E704+E706+E708+E710+E712+E714+E716+E725+E727+E729+E731+E733+E735+E737+E739+E742+E744)</f>
        <v>0</v>
      </c>
      <c r="F697" s="75">
        <f t="shared" si="93"/>
        <v>0</v>
      </c>
      <c r="G697" s="25">
        <f t="shared" si="100"/>
        <v>0</v>
      </c>
      <c r="H697" s="74">
        <f>SUM(H698+H700+H702+H704+H706+H708+H710+H712+H714+H716+H725+H727+H729+H731+H733+H735+H737+H739+H742+H744)</f>
        <v>0</v>
      </c>
      <c r="I697" s="76">
        <f t="shared" si="97"/>
        <v>0</v>
      </c>
      <c r="J697" s="74">
        <f>SUM(J698+J700+J702+J704+J706+J708+J710+J712+J714+J716+J725+J727+J729+J731+J733+J735+J737+J739+J742+J744)</f>
        <v>0</v>
      </c>
      <c r="K697" s="25">
        <f t="shared" si="94"/>
        <v>0</v>
      </c>
      <c r="L697" s="75">
        <f t="shared" si="99"/>
        <v>0</v>
      </c>
      <c r="M697" s="25">
        <f t="shared" si="95"/>
        <v>0</v>
      </c>
      <c r="N697" s="74">
        <f>SUM(N698+N700+N702+N704+N706+N708+N710+N712+N714+N716+N725+N727+N729+N731+N733+N735+N737+N739+N742+N744)</f>
        <v>0</v>
      </c>
      <c r="O697" s="25">
        <f t="shared" si="96"/>
        <v>0</v>
      </c>
      <c r="P697" s="76">
        <f t="shared" si="98"/>
        <v>0</v>
      </c>
    </row>
    <row r="698" spans="1:16" ht="39" hidden="1" x14ac:dyDescent="0.25">
      <c r="A698" s="100">
        <v>3311401150005</v>
      </c>
      <c r="B698" s="31" t="s">
        <v>767</v>
      </c>
      <c r="C698" s="73"/>
      <c r="D698" s="74">
        <f>SUM(D699)</f>
        <v>0</v>
      </c>
      <c r="E698" s="74">
        <f>SUM(E699)</f>
        <v>0</v>
      </c>
      <c r="F698" s="75">
        <f t="shared" si="93"/>
        <v>0</v>
      </c>
      <c r="G698" s="25">
        <f t="shared" si="100"/>
        <v>0</v>
      </c>
      <c r="H698" s="74">
        <f>SUM(H699)</f>
        <v>0</v>
      </c>
      <c r="I698" s="76">
        <f t="shared" si="97"/>
        <v>0</v>
      </c>
      <c r="J698" s="74">
        <f>SUM(J699)</f>
        <v>0</v>
      </c>
      <c r="K698" s="25">
        <f t="shared" si="94"/>
        <v>0</v>
      </c>
      <c r="L698" s="75">
        <f t="shared" si="99"/>
        <v>0</v>
      </c>
      <c r="M698" s="25">
        <f t="shared" si="95"/>
        <v>0</v>
      </c>
      <c r="N698" s="74">
        <f>SUM(N699)</f>
        <v>0</v>
      </c>
      <c r="O698" s="25">
        <f t="shared" si="96"/>
        <v>0</v>
      </c>
      <c r="P698" s="76">
        <f t="shared" si="98"/>
        <v>0</v>
      </c>
    </row>
    <row r="699" spans="1:16" hidden="1" x14ac:dyDescent="0.25">
      <c r="A699" s="100">
        <v>3311401150005170</v>
      </c>
      <c r="B699" s="31" t="s">
        <v>768</v>
      </c>
      <c r="C699" s="73"/>
      <c r="D699" s="64"/>
      <c r="E699" s="64"/>
      <c r="F699" s="75">
        <f t="shared" si="93"/>
        <v>0</v>
      </c>
      <c r="G699" s="25">
        <f t="shared" si="100"/>
        <v>0</v>
      </c>
      <c r="H699" s="64"/>
      <c r="I699" s="76">
        <f t="shared" si="97"/>
        <v>0</v>
      </c>
      <c r="J699" s="64"/>
      <c r="K699" s="25">
        <f t="shared" si="94"/>
        <v>0</v>
      </c>
      <c r="L699" s="75">
        <f t="shared" si="99"/>
        <v>0</v>
      </c>
      <c r="M699" s="25">
        <f t="shared" si="95"/>
        <v>0</v>
      </c>
      <c r="N699" s="64"/>
      <c r="O699" s="25">
        <f t="shared" si="96"/>
        <v>0</v>
      </c>
      <c r="P699" s="76">
        <f t="shared" si="98"/>
        <v>0</v>
      </c>
    </row>
    <row r="700" spans="1:16" ht="26.25" hidden="1" x14ac:dyDescent="0.25">
      <c r="A700" s="100">
        <v>3311401150025</v>
      </c>
      <c r="B700" s="31" t="s">
        <v>769</v>
      </c>
      <c r="C700" s="73"/>
      <c r="D700" s="74">
        <f>SUM(D701)</f>
        <v>0</v>
      </c>
      <c r="E700" s="74">
        <f>SUM(E701)</f>
        <v>0</v>
      </c>
      <c r="F700" s="75">
        <f t="shared" si="93"/>
        <v>0</v>
      </c>
      <c r="G700" s="25">
        <f t="shared" si="100"/>
        <v>0</v>
      </c>
      <c r="H700" s="74">
        <f>SUM(H701)</f>
        <v>0</v>
      </c>
      <c r="I700" s="76">
        <f t="shared" si="97"/>
        <v>0</v>
      </c>
      <c r="J700" s="74">
        <f>SUM(J701)</f>
        <v>0</v>
      </c>
      <c r="K700" s="25">
        <f t="shared" si="94"/>
        <v>0</v>
      </c>
      <c r="L700" s="75">
        <f t="shared" si="99"/>
        <v>0</v>
      </c>
      <c r="M700" s="25">
        <f t="shared" si="95"/>
        <v>0</v>
      </c>
      <c r="N700" s="74">
        <f>SUM(N701)</f>
        <v>0</v>
      </c>
      <c r="O700" s="25">
        <f t="shared" si="96"/>
        <v>0</v>
      </c>
      <c r="P700" s="76">
        <f t="shared" si="98"/>
        <v>0</v>
      </c>
    </row>
    <row r="701" spans="1:16" hidden="1" x14ac:dyDescent="0.25">
      <c r="A701" s="100">
        <v>3311401150025</v>
      </c>
      <c r="B701" s="31" t="s">
        <v>770</v>
      </c>
      <c r="C701" s="73"/>
      <c r="D701" s="64"/>
      <c r="E701" s="64"/>
      <c r="F701" s="75">
        <f t="shared" si="93"/>
        <v>0</v>
      </c>
      <c r="G701" s="25">
        <f t="shared" si="100"/>
        <v>0</v>
      </c>
      <c r="H701" s="64"/>
      <c r="I701" s="76">
        <f t="shared" si="97"/>
        <v>0</v>
      </c>
      <c r="J701" s="64"/>
      <c r="K701" s="25">
        <f t="shared" si="94"/>
        <v>0</v>
      </c>
      <c r="L701" s="75">
        <f t="shared" si="99"/>
        <v>0</v>
      </c>
      <c r="M701" s="25">
        <f t="shared" si="95"/>
        <v>0</v>
      </c>
      <c r="N701" s="64"/>
      <c r="O701" s="25">
        <f t="shared" si="96"/>
        <v>0</v>
      </c>
      <c r="P701" s="76">
        <f t="shared" si="98"/>
        <v>0</v>
      </c>
    </row>
    <row r="702" spans="1:16" ht="39" hidden="1" x14ac:dyDescent="0.25">
      <c r="A702" s="100">
        <v>3311401150031</v>
      </c>
      <c r="B702" s="31" t="s">
        <v>771</v>
      </c>
      <c r="C702" s="73"/>
      <c r="D702" s="74">
        <f>SUM(D703)</f>
        <v>0</v>
      </c>
      <c r="E702" s="74">
        <f>SUM(E703)</f>
        <v>0</v>
      </c>
      <c r="F702" s="75">
        <f t="shared" si="93"/>
        <v>0</v>
      </c>
      <c r="G702" s="25">
        <f t="shared" si="100"/>
        <v>0</v>
      </c>
      <c r="H702" s="74">
        <f>SUM(H703)</f>
        <v>0</v>
      </c>
      <c r="I702" s="76">
        <f t="shared" si="97"/>
        <v>0</v>
      </c>
      <c r="J702" s="74">
        <f>SUM(J703)</f>
        <v>0</v>
      </c>
      <c r="K702" s="25">
        <f t="shared" si="94"/>
        <v>0</v>
      </c>
      <c r="L702" s="75">
        <f t="shared" si="99"/>
        <v>0</v>
      </c>
      <c r="M702" s="25">
        <f t="shared" si="95"/>
        <v>0</v>
      </c>
      <c r="N702" s="74">
        <f>SUM(N703)</f>
        <v>0</v>
      </c>
      <c r="O702" s="25">
        <f t="shared" si="96"/>
        <v>0</v>
      </c>
      <c r="P702" s="76">
        <f t="shared" si="98"/>
        <v>0</v>
      </c>
    </row>
    <row r="703" spans="1:16" hidden="1" x14ac:dyDescent="0.25">
      <c r="A703" s="100">
        <v>3311401150031</v>
      </c>
      <c r="B703" s="31" t="s">
        <v>768</v>
      </c>
      <c r="C703" s="73"/>
      <c r="D703" s="64"/>
      <c r="E703" s="64"/>
      <c r="F703" s="75">
        <f t="shared" si="93"/>
        <v>0</v>
      </c>
      <c r="G703" s="25">
        <f t="shared" si="100"/>
        <v>0</v>
      </c>
      <c r="H703" s="64"/>
      <c r="I703" s="76">
        <f t="shared" si="97"/>
        <v>0</v>
      </c>
      <c r="J703" s="64"/>
      <c r="K703" s="25">
        <f t="shared" si="94"/>
        <v>0</v>
      </c>
      <c r="L703" s="75">
        <f t="shared" si="99"/>
        <v>0</v>
      </c>
      <c r="M703" s="25">
        <f t="shared" si="95"/>
        <v>0</v>
      </c>
      <c r="N703" s="64"/>
      <c r="O703" s="25">
        <f t="shared" si="96"/>
        <v>0</v>
      </c>
      <c r="P703" s="76">
        <f t="shared" si="98"/>
        <v>0</v>
      </c>
    </row>
    <row r="704" spans="1:16" ht="26.25" hidden="1" x14ac:dyDescent="0.25">
      <c r="A704" s="100">
        <v>3311401150051</v>
      </c>
      <c r="B704" s="31" t="s">
        <v>772</v>
      </c>
      <c r="C704" s="73"/>
      <c r="D704" s="74">
        <f>SUM(D705)</f>
        <v>0</v>
      </c>
      <c r="E704" s="74">
        <f>SUM(E705)</f>
        <v>0</v>
      </c>
      <c r="F704" s="75">
        <f t="shared" si="93"/>
        <v>0</v>
      </c>
      <c r="G704" s="25">
        <f t="shared" si="100"/>
        <v>0</v>
      </c>
      <c r="H704" s="74">
        <f>SUM(H705)</f>
        <v>0</v>
      </c>
      <c r="I704" s="76">
        <f t="shared" si="97"/>
        <v>0</v>
      </c>
      <c r="J704" s="74">
        <f>SUM(J705)</f>
        <v>0</v>
      </c>
      <c r="K704" s="25">
        <f t="shared" si="94"/>
        <v>0</v>
      </c>
      <c r="L704" s="75">
        <f t="shared" si="99"/>
        <v>0</v>
      </c>
      <c r="M704" s="25">
        <f t="shared" si="95"/>
        <v>0</v>
      </c>
      <c r="N704" s="74">
        <f>SUM(N705)</f>
        <v>0</v>
      </c>
      <c r="O704" s="25">
        <f t="shared" si="96"/>
        <v>0</v>
      </c>
      <c r="P704" s="76">
        <f t="shared" si="98"/>
        <v>0</v>
      </c>
    </row>
    <row r="705" spans="1:16" hidden="1" x14ac:dyDescent="0.25">
      <c r="A705" s="100">
        <v>3311401150051</v>
      </c>
      <c r="B705" s="31" t="s">
        <v>768</v>
      </c>
      <c r="C705" s="73"/>
      <c r="D705" s="64"/>
      <c r="E705" s="64"/>
      <c r="F705" s="75">
        <f t="shared" si="93"/>
        <v>0</v>
      </c>
      <c r="G705" s="25">
        <f t="shared" si="100"/>
        <v>0</v>
      </c>
      <c r="H705" s="64"/>
      <c r="I705" s="76">
        <f t="shared" si="97"/>
        <v>0</v>
      </c>
      <c r="J705" s="64"/>
      <c r="K705" s="25">
        <f t="shared" si="94"/>
        <v>0</v>
      </c>
      <c r="L705" s="75">
        <f t="shared" si="99"/>
        <v>0</v>
      </c>
      <c r="M705" s="25">
        <f t="shared" si="95"/>
        <v>0</v>
      </c>
      <c r="N705" s="64"/>
      <c r="O705" s="25">
        <f t="shared" si="96"/>
        <v>0</v>
      </c>
      <c r="P705" s="76">
        <f t="shared" si="98"/>
        <v>0</v>
      </c>
    </row>
    <row r="706" spans="1:16" ht="39" hidden="1" x14ac:dyDescent="0.25">
      <c r="A706" s="100">
        <v>3311401150052</v>
      </c>
      <c r="B706" s="31" t="s">
        <v>773</v>
      </c>
      <c r="C706" s="73"/>
      <c r="D706" s="74">
        <f>SUM(D707)</f>
        <v>0</v>
      </c>
      <c r="E706" s="74">
        <f>SUM(E707)</f>
        <v>0</v>
      </c>
      <c r="F706" s="75">
        <f t="shared" si="93"/>
        <v>0</v>
      </c>
      <c r="G706" s="25">
        <f t="shared" si="100"/>
        <v>0</v>
      </c>
      <c r="H706" s="74">
        <f>SUM(H707)</f>
        <v>0</v>
      </c>
      <c r="I706" s="76">
        <f t="shared" si="97"/>
        <v>0</v>
      </c>
      <c r="J706" s="74">
        <f>SUM(J707)</f>
        <v>0</v>
      </c>
      <c r="K706" s="25">
        <f t="shared" si="94"/>
        <v>0</v>
      </c>
      <c r="L706" s="75">
        <f t="shared" si="99"/>
        <v>0</v>
      </c>
      <c r="M706" s="25">
        <f t="shared" si="95"/>
        <v>0</v>
      </c>
      <c r="N706" s="74">
        <f>SUM(N707)</f>
        <v>0</v>
      </c>
      <c r="O706" s="25">
        <f t="shared" si="96"/>
        <v>0</v>
      </c>
      <c r="P706" s="76">
        <f t="shared" si="98"/>
        <v>0</v>
      </c>
    </row>
    <row r="707" spans="1:16" hidden="1" x14ac:dyDescent="0.25">
      <c r="A707" s="100">
        <v>3311401150052</v>
      </c>
      <c r="B707" s="31" t="s">
        <v>768</v>
      </c>
      <c r="C707" s="73"/>
      <c r="D707" s="64"/>
      <c r="E707" s="64"/>
      <c r="F707" s="75">
        <f t="shared" si="93"/>
        <v>0</v>
      </c>
      <c r="G707" s="25">
        <f t="shared" si="100"/>
        <v>0</v>
      </c>
      <c r="H707" s="64"/>
      <c r="I707" s="76">
        <f t="shared" si="97"/>
        <v>0</v>
      </c>
      <c r="J707" s="64"/>
      <c r="K707" s="25">
        <f t="shared" si="94"/>
        <v>0</v>
      </c>
      <c r="L707" s="75">
        <f t="shared" si="99"/>
        <v>0</v>
      </c>
      <c r="M707" s="25">
        <f t="shared" si="95"/>
        <v>0</v>
      </c>
      <c r="N707" s="64"/>
      <c r="O707" s="25">
        <f t="shared" si="96"/>
        <v>0</v>
      </c>
      <c r="P707" s="76">
        <f t="shared" si="98"/>
        <v>0</v>
      </c>
    </row>
    <row r="708" spans="1:16" ht="26.25" hidden="1" x14ac:dyDescent="0.25">
      <c r="A708" s="100">
        <v>3311401150053</v>
      </c>
      <c r="B708" s="31" t="s">
        <v>774</v>
      </c>
      <c r="C708" s="73"/>
      <c r="D708" s="74">
        <f>SUM(D709)</f>
        <v>0</v>
      </c>
      <c r="E708" s="74">
        <f>SUM(E709)</f>
        <v>0</v>
      </c>
      <c r="F708" s="75">
        <f t="shared" si="93"/>
        <v>0</v>
      </c>
      <c r="G708" s="25">
        <f t="shared" si="100"/>
        <v>0</v>
      </c>
      <c r="H708" s="74">
        <f>SUM(H709)</f>
        <v>0</v>
      </c>
      <c r="I708" s="76">
        <f t="shared" si="97"/>
        <v>0</v>
      </c>
      <c r="J708" s="74">
        <f>SUM(J709)</f>
        <v>0</v>
      </c>
      <c r="K708" s="25">
        <f t="shared" si="94"/>
        <v>0</v>
      </c>
      <c r="L708" s="75">
        <f t="shared" si="99"/>
        <v>0</v>
      </c>
      <c r="M708" s="25">
        <f t="shared" si="95"/>
        <v>0</v>
      </c>
      <c r="N708" s="74">
        <f>SUM(N709)</f>
        <v>0</v>
      </c>
      <c r="O708" s="25">
        <f t="shared" si="96"/>
        <v>0</v>
      </c>
      <c r="P708" s="76">
        <f t="shared" si="98"/>
        <v>0</v>
      </c>
    </row>
    <row r="709" spans="1:16" hidden="1" x14ac:dyDescent="0.25">
      <c r="A709" s="100">
        <v>3311401150053</v>
      </c>
      <c r="B709" s="31" t="s">
        <v>768</v>
      </c>
      <c r="C709" s="73"/>
      <c r="D709" s="64"/>
      <c r="E709" s="64"/>
      <c r="F709" s="75">
        <f t="shared" si="93"/>
        <v>0</v>
      </c>
      <c r="G709" s="25">
        <f t="shared" si="100"/>
        <v>0</v>
      </c>
      <c r="H709" s="64"/>
      <c r="I709" s="76">
        <f t="shared" si="97"/>
        <v>0</v>
      </c>
      <c r="J709" s="64"/>
      <c r="K709" s="25">
        <f t="shared" si="94"/>
        <v>0</v>
      </c>
      <c r="L709" s="75">
        <f t="shared" si="99"/>
        <v>0</v>
      </c>
      <c r="M709" s="25">
        <f t="shared" si="95"/>
        <v>0</v>
      </c>
      <c r="N709" s="64"/>
      <c r="O709" s="25">
        <f t="shared" si="96"/>
        <v>0</v>
      </c>
      <c r="P709" s="76">
        <f t="shared" si="98"/>
        <v>0</v>
      </c>
    </row>
    <row r="710" spans="1:16" ht="26.25" hidden="1" x14ac:dyDescent="0.25">
      <c r="A710" s="100">
        <v>3311401150052</v>
      </c>
      <c r="B710" s="31" t="s">
        <v>775</v>
      </c>
      <c r="C710" s="73"/>
      <c r="D710" s="74">
        <f>SUM(D711)</f>
        <v>0</v>
      </c>
      <c r="E710" s="74">
        <f>SUM(E711)</f>
        <v>0</v>
      </c>
      <c r="F710" s="75">
        <f t="shared" si="93"/>
        <v>0</v>
      </c>
      <c r="G710" s="25">
        <f t="shared" si="100"/>
        <v>0</v>
      </c>
      <c r="H710" s="74">
        <f>SUM(H711)</f>
        <v>0</v>
      </c>
      <c r="I710" s="76">
        <f t="shared" si="97"/>
        <v>0</v>
      </c>
      <c r="J710" s="74">
        <f>SUM(J711)</f>
        <v>0</v>
      </c>
      <c r="K710" s="25">
        <f t="shared" si="94"/>
        <v>0</v>
      </c>
      <c r="L710" s="75">
        <f t="shared" si="99"/>
        <v>0</v>
      </c>
      <c r="M710" s="25">
        <f t="shared" si="95"/>
        <v>0</v>
      </c>
      <c r="N710" s="74">
        <f>SUM(N711)</f>
        <v>0</v>
      </c>
      <c r="O710" s="25">
        <f t="shared" si="96"/>
        <v>0</v>
      </c>
      <c r="P710" s="76">
        <f t="shared" si="98"/>
        <v>0</v>
      </c>
    </row>
    <row r="711" spans="1:16" hidden="1" x14ac:dyDescent="0.25">
      <c r="A711" s="100">
        <v>3311401150052</v>
      </c>
      <c r="B711" s="31" t="s">
        <v>768</v>
      </c>
      <c r="C711" s="73"/>
      <c r="D711" s="64"/>
      <c r="E711" s="64"/>
      <c r="F711" s="75">
        <f t="shared" si="93"/>
        <v>0</v>
      </c>
      <c r="G711" s="25">
        <f t="shared" si="100"/>
        <v>0</v>
      </c>
      <c r="H711" s="64"/>
      <c r="I711" s="76">
        <f t="shared" si="97"/>
        <v>0</v>
      </c>
      <c r="J711" s="64"/>
      <c r="K711" s="25">
        <f t="shared" si="94"/>
        <v>0</v>
      </c>
      <c r="L711" s="75">
        <f t="shared" si="99"/>
        <v>0</v>
      </c>
      <c r="M711" s="25">
        <f t="shared" si="95"/>
        <v>0</v>
      </c>
      <c r="N711" s="64"/>
      <c r="O711" s="25">
        <f t="shared" si="96"/>
        <v>0</v>
      </c>
      <c r="P711" s="76">
        <f t="shared" si="98"/>
        <v>0</v>
      </c>
    </row>
    <row r="712" spans="1:16" ht="26.25" hidden="1" x14ac:dyDescent="0.25">
      <c r="A712" s="100">
        <v>3311401150021</v>
      </c>
      <c r="B712" s="31" t="s">
        <v>774</v>
      </c>
      <c r="C712" s="73"/>
      <c r="D712" s="74">
        <f>SUM(D713)</f>
        <v>0</v>
      </c>
      <c r="E712" s="74">
        <f>SUM(E713)</f>
        <v>0</v>
      </c>
      <c r="F712" s="75">
        <f t="shared" si="93"/>
        <v>0</v>
      </c>
      <c r="G712" s="25">
        <f t="shared" si="100"/>
        <v>0</v>
      </c>
      <c r="H712" s="74">
        <f>SUM(H713)</f>
        <v>0</v>
      </c>
      <c r="I712" s="76">
        <f t="shared" si="97"/>
        <v>0</v>
      </c>
      <c r="J712" s="74">
        <f>SUM(J713)</f>
        <v>0</v>
      </c>
      <c r="K712" s="25">
        <f t="shared" si="94"/>
        <v>0</v>
      </c>
      <c r="L712" s="75">
        <f t="shared" si="99"/>
        <v>0</v>
      </c>
      <c r="M712" s="25">
        <f t="shared" si="95"/>
        <v>0</v>
      </c>
      <c r="N712" s="74">
        <f>SUM(N713)</f>
        <v>0</v>
      </c>
      <c r="O712" s="25">
        <f t="shared" si="96"/>
        <v>0</v>
      </c>
      <c r="P712" s="76">
        <f t="shared" si="98"/>
        <v>0</v>
      </c>
    </row>
    <row r="713" spans="1:16" hidden="1" x14ac:dyDescent="0.25">
      <c r="A713" s="100">
        <v>3311401150021</v>
      </c>
      <c r="B713" s="31" t="s">
        <v>768</v>
      </c>
      <c r="C713" s="73"/>
      <c r="D713" s="64"/>
      <c r="E713" s="64"/>
      <c r="F713" s="75">
        <f t="shared" si="93"/>
        <v>0</v>
      </c>
      <c r="G713" s="25">
        <f t="shared" si="100"/>
        <v>0</v>
      </c>
      <c r="H713" s="64"/>
      <c r="I713" s="76">
        <f t="shared" si="97"/>
        <v>0</v>
      </c>
      <c r="J713" s="64"/>
      <c r="K713" s="25">
        <f t="shared" si="94"/>
        <v>0</v>
      </c>
      <c r="L713" s="75">
        <f t="shared" si="99"/>
        <v>0</v>
      </c>
      <c r="M713" s="25">
        <f t="shared" si="95"/>
        <v>0</v>
      </c>
      <c r="N713" s="64"/>
      <c r="O713" s="25">
        <f t="shared" si="96"/>
        <v>0</v>
      </c>
      <c r="P713" s="76">
        <f t="shared" si="98"/>
        <v>0</v>
      </c>
    </row>
    <row r="714" spans="1:16" ht="26.25" hidden="1" x14ac:dyDescent="0.25">
      <c r="A714" s="100">
        <v>3311401150022</v>
      </c>
      <c r="B714" s="31" t="s">
        <v>775</v>
      </c>
      <c r="C714" s="73"/>
      <c r="D714" s="74">
        <f>SUM(D715)</f>
        <v>0</v>
      </c>
      <c r="E714" s="74">
        <f>SUM(E715)</f>
        <v>0</v>
      </c>
      <c r="F714" s="75">
        <f t="shared" si="93"/>
        <v>0</v>
      </c>
      <c r="G714" s="25">
        <f t="shared" si="100"/>
        <v>0</v>
      </c>
      <c r="H714" s="74">
        <f>SUM(H715)</f>
        <v>0</v>
      </c>
      <c r="I714" s="76">
        <f t="shared" si="97"/>
        <v>0</v>
      </c>
      <c r="J714" s="74">
        <f>SUM(J715)</f>
        <v>0</v>
      </c>
      <c r="K714" s="25">
        <f t="shared" si="94"/>
        <v>0</v>
      </c>
      <c r="L714" s="75">
        <f t="shared" si="99"/>
        <v>0</v>
      </c>
      <c r="M714" s="25">
        <f t="shared" si="95"/>
        <v>0</v>
      </c>
      <c r="N714" s="74">
        <f>SUM(N715)</f>
        <v>0</v>
      </c>
      <c r="O714" s="25">
        <f t="shared" si="96"/>
        <v>0</v>
      </c>
      <c r="P714" s="76">
        <f t="shared" si="98"/>
        <v>0</v>
      </c>
    </row>
    <row r="715" spans="1:16" hidden="1" x14ac:dyDescent="0.25">
      <c r="A715" s="100">
        <v>3311401150022</v>
      </c>
      <c r="B715" s="31" t="s">
        <v>768</v>
      </c>
      <c r="C715" s="73"/>
      <c r="D715" s="64"/>
      <c r="E715" s="64"/>
      <c r="F715" s="75">
        <f t="shared" si="93"/>
        <v>0</v>
      </c>
      <c r="G715" s="25">
        <f t="shared" si="100"/>
        <v>0</v>
      </c>
      <c r="H715" s="64"/>
      <c r="I715" s="76">
        <f t="shared" si="97"/>
        <v>0</v>
      </c>
      <c r="J715" s="64"/>
      <c r="K715" s="25">
        <f t="shared" si="94"/>
        <v>0</v>
      </c>
      <c r="L715" s="75">
        <f t="shared" si="99"/>
        <v>0</v>
      </c>
      <c r="M715" s="25">
        <f t="shared" si="95"/>
        <v>0</v>
      </c>
      <c r="N715" s="64"/>
      <c r="O715" s="25">
        <f t="shared" si="96"/>
        <v>0</v>
      </c>
      <c r="P715" s="76">
        <f t="shared" si="98"/>
        <v>0</v>
      </c>
    </row>
    <row r="716" spans="1:16" hidden="1" x14ac:dyDescent="0.25">
      <c r="A716" s="100">
        <v>33114011557</v>
      </c>
      <c r="B716" s="31" t="s">
        <v>254</v>
      </c>
      <c r="C716" s="73"/>
      <c r="D716" s="74">
        <f>SUM(D717+D719+D721+D723)</f>
        <v>0</v>
      </c>
      <c r="E716" s="74">
        <f>SUM(E717+E719+E721+E723)</f>
        <v>0</v>
      </c>
      <c r="F716" s="75">
        <f t="shared" si="93"/>
        <v>0</v>
      </c>
      <c r="G716" s="25">
        <f t="shared" si="100"/>
        <v>0</v>
      </c>
      <c r="H716" s="74">
        <f>SUM(H717+H719+H721+H723)</f>
        <v>0</v>
      </c>
      <c r="I716" s="76">
        <f t="shared" si="97"/>
        <v>0</v>
      </c>
      <c r="J716" s="74">
        <f>SUM(J717+J719+J721+J723)</f>
        <v>0</v>
      </c>
      <c r="K716" s="25">
        <f t="shared" si="94"/>
        <v>0</v>
      </c>
      <c r="L716" s="75">
        <f t="shared" si="99"/>
        <v>0</v>
      </c>
      <c r="M716" s="25">
        <f t="shared" si="95"/>
        <v>0</v>
      </c>
      <c r="N716" s="74">
        <f>SUM(N717+N719+N721+N723)</f>
        <v>0</v>
      </c>
      <c r="O716" s="25">
        <f t="shared" si="96"/>
        <v>0</v>
      </c>
      <c r="P716" s="76">
        <f t="shared" si="98"/>
        <v>0</v>
      </c>
    </row>
    <row r="717" spans="1:16" hidden="1" x14ac:dyDescent="0.25">
      <c r="A717" s="100">
        <v>3311401155716</v>
      </c>
      <c r="B717" s="31" t="s">
        <v>776</v>
      </c>
      <c r="C717" s="73"/>
      <c r="D717" s="64">
        <f>SUM(D718)</f>
        <v>0</v>
      </c>
      <c r="E717" s="64">
        <f>SUM(E718)</f>
        <v>0</v>
      </c>
      <c r="F717" s="75">
        <f t="shared" si="93"/>
        <v>0</v>
      </c>
      <c r="G717" s="25">
        <f t="shared" si="100"/>
        <v>0</v>
      </c>
      <c r="H717" s="64">
        <f>SUM(H718)</f>
        <v>0</v>
      </c>
      <c r="I717" s="76">
        <f t="shared" si="97"/>
        <v>0</v>
      </c>
      <c r="J717" s="64">
        <f>SUM(J718)</f>
        <v>0</v>
      </c>
      <c r="K717" s="25">
        <f t="shared" si="94"/>
        <v>0</v>
      </c>
      <c r="L717" s="75">
        <f t="shared" si="99"/>
        <v>0</v>
      </c>
      <c r="M717" s="25">
        <f t="shared" si="95"/>
        <v>0</v>
      </c>
      <c r="N717" s="64">
        <f>SUM(N718)</f>
        <v>0</v>
      </c>
      <c r="O717" s="25">
        <f t="shared" si="96"/>
        <v>0</v>
      </c>
      <c r="P717" s="76">
        <f t="shared" si="98"/>
        <v>0</v>
      </c>
    </row>
    <row r="718" spans="1:16" ht="26.25" hidden="1" x14ac:dyDescent="0.25">
      <c r="A718" s="100">
        <v>3311401155716</v>
      </c>
      <c r="B718" s="31" t="s">
        <v>777</v>
      </c>
      <c r="C718" s="73"/>
      <c r="D718" s="64"/>
      <c r="E718" s="64"/>
      <c r="F718" s="75">
        <f t="shared" si="93"/>
        <v>0</v>
      </c>
      <c r="G718" s="25">
        <f t="shared" si="100"/>
        <v>0</v>
      </c>
      <c r="H718" s="64"/>
      <c r="I718" s="76">
        <f t="shared" si="97"/>
        <v>0</v>
      </c>
      <c r="J718" s="64"/>
      <c r="K718" s="25">
        <f t="shared" si="94"/>
        <v>0</v>
      </c>
      <c r="L718" s="75">
        <f t="shared" si="99"/>
        <v>0</v>
      </c>
      <c r="M718" s="25">
        <f t="shared" si="95"/>
        <v>0</v>
      </c>
      <c r="N718" s="64"/>
      <c r="O718" s="25">
        <f t="shared" si="96"/>
        <v>0</v>
      </c>
      <c r="P718" s="76">
        <f t="shared" si="98"/>
        <v>0</v>
      </c>
    </row>
    <row r="719" spans="1:16" hidden="1" x14ac:dyDescent="0.25">
      <c r="A719" s="100">
        <v>3311401155717</v>
      </c>
      <c r="B719" s="31" t="s">
        <v>778</v>
      </c>
      <c r="C719" s="73"/>
      <c r="D719" s="74">
        <f>SUM(D720)</f>
        <v>0</v>
      </c>
      <c r="E719" s="74">
        <f>SUM(E720)</f>
        <v>0</v>
      </c>
      <c r="F719" s="75">
        <f t="shared" si="93"/>
        <v>0</v>
      </c>
      <c r="G719" s="25">
        <f t="shared" si="100"/>
        <v>0</v>
      </c>
      <c r="H719" s="74">
        <f>SUM(H720)</f>
        <v>0</v>
      </c>
      <c r="I719" s="76">
        <f t="shared" si="97"/>
        <v>0</v>
      </c>
      <c r="J719" s="74">
        <f>SUM(J720)</f>
        <v>0</v>
      </c>
      <c r="K719" s="25">
        <f t="shared" si="94"/>
        <v>0</v>
      </c>
      <c r="L719" s="75">
        <f t="shared" si="99"/>
        <v>0</v>
      </c>
      <c r="M719" s="25">
        <f t="shared" si="95"/>
        <v>0</v>
      </c>
      <c r="N719" s="74">
        <f>SUM(N720)</f>
        <v>0</v>
      </c>
      <c r="O719" s="25">
        <f t="shared" si="96"/>
        <v>0</v>
      </c>
      <c r="P719" s="76">
        <f t="shared" si="98"/>
        <v>0</v>
      </c>
    </row>
    <row r="720" spans="1:16" ht="26.25" hidden="1" x14ac:dyDescent="0.25">
      <c r="A720" s="100">
        <v>3311401155717</v>
      </c>
      <c r="B720" s="31" t="s">
        <v>777</v>
      </c>
      <c r="C720" s="73"/>
      <c r="D720" s="64"/>
      <c r="E720" s="64"/>
      <c r="F720" s="75">
        <f t="shared" si="93"/>
        <v>0</v>
      </c>
      <c r="G720" s="25">
        <f t="shared" si="100"/>
        <v>0</v>
      </c>
      <c r="H720" s="64"/>
      <c r="I720" s="76">
        <f t="shared" si="97"/>
        <v>0</v>
      </c>
      <c r="J720" s="64"/>
      <c r="K720" s="25">
        <f t="shared" si="94"/>
        <v>0</v>
      </c>
      <c r="L720" s="75">
        <f t="shared" si="99"/>
        <v>0</v>
      </c>
      <c r="M720" s="25">
        <f t="shared" si="95"/>
        <v>0</v>
      </c>
      <c r="N720" s="64"/>
      <c r="O720" s="25">
        <f t="shared" si="96"/>
        <v>0</v>
      </c>
      <c r="P720" s="76">
        <f t="shared" si="98"/>
        <v>0</v>
      </c>
    </row>
    <row r="721" spans="1:16" hidden="1" x14ac:dyDescent="0.25">
      <c r="A721" s="100">
        <v>3311401155718</v>
      </c>
      <c r="B721" s="31" t="s">
        <v>779</v>
      </c>
      <c r="C721" s="73"/>
      <c r="D721" s="74">
        <f>SUM(D722)</f>
        <v>0</v>
      </c>
      <c r="E721" s="74">
        <f>SUM(E722)</f>
        <v>0</v>
      </c>
      <c r="F721" s="75">
        <f t="shared" si="93"/>
        <v>0</v>
      </c>
      <c r="G721" s="25">
        <f t="shared" si="100"/>
        <v>0</v>
      </c>
      <c r="H721" s="74">
        <f>SUM(H722)</f>
        <v>0</v>
      </c>
      <c r="I721" s="76">
        <f t="shared" si="97"/>
        <v>0</v>
      </c>
      <c r="J721" s="74">
        <f>SUM(J722)</f>
        <v>0</v>
      </c>
      <c r="K721" s="25">
        <f t="shared" si="94"/>
        <v>0</v>
      </c>
      <c r="L721" s="75">
        <f t="shared" si="99"/>
        <v>0</v>
      </c>
      <c r="M721" s="25">
        <f t="shared" si="95"/>
        <v>0</v>
      </c>
      <c r="N721" s="74">
        <f>SUM(N722)</f>
        <v>0</v>
      </c>
      <c r="O721" s="25">
        <f t="shared" si="96"/>
        <v>0</v>
      </c>
      <c r="P721" s="76">
        <f t="shared" si="98"/>
        <v>0</v>
      </c>
    </row>
    <row r="722" spans="1:16" ht="26.25" hidden="1" x14ac:dyDescent="0.25">
      <c r="A722" s="100">
        <v>3311401155718</v>
      </c>
      <c r="B722" s="31" t="s">
        <v>777</v>
      </c>
      <c r="C722" s="73"/>
      <c r="D722" s="64"/>
      <c r="E722" s="64"/>
      <c r="F722" s="75">
        <f t="shared" si="93"/>
        <v>0</v>
      </c>
      <c r="G722" s="25">
        <f t="shared" si="100"/>
        <v>0</v>
      </c>
      <c r="H722" s="64"/>
      <c r="I722" s="76">
        <f t="shared" si="97"/>
        <v>0</v>
      </c>
      <c r="J722" s="64"/>
      <c r="K722" s="25">
        <f t="shared" si="94"/>
        <v>0</v>
      </c>
      <c r="L722" s="75">
        <f t="shared" si="99"/>
        <v>0</v>
      </c>
      <c r="M722" s="25">
        <f t="shared" si="95"/>
        <v>0</v>
      </c>
      <c r="N722" s="64"/>
      <c r="O722" s="25">
        <f t="shared" si="96"/>
        <v>0</v>
      </c>
      <c r="P722" s="76">
        <f t="shared" si="98"/>
        <v>0</v>
      </c>
    </row>
    <row r="723" spans="1:16" ht="26.25" hidden="1" x14ac:dyDescent="0.25">
      <c r="A723" s="100">
        <v>3311401157334</v>
      </c>
      <c r="B723" s="31" t="s">
        <v>780</v>
      </c>
      <c r="C723" s="73"/>
      <c r="D723" s="74">
        <f>SUM(D724)</f>
        <v>0</v>
      </c>
      <c r="E723" s="74">
        <f>SUM(E724)</f>
        <v>0</v>
      </c>
      <c r="F723" s="75">
        <f t="shared" ref="F723:F786" si="101">SUM(D723+E723)</f>
        <v>0</v>
      </c>
      <c r="G723" s="25">
        <f t="shared" si="100"/>
        <v>0</v>
      </c>
      <c r="H723" s="74">
        <f>SUM(H724)</f>
        <v>0</v>
      </c>
      <c r="I723" s="76">
        <f t="shared" si="97"/>
        <v>0</v>
      </c>
      <c r="J723" s="74">
        <f>SUM(J724)</f>
        <v>0</v>
      </c>
      <c r="K723" s="25">
        <f t="shared" ref="K723:K786" si="102">IF(OR(J723=0,F723=0),0,J723/F723)*100</f>
        <v>0</v>
      </c>
      <c r="L723" s="75">
        <f t="shared" si="99"/>
        <v>0</v>
      </c>
      <c r="M723" s="25">
        <f t="shared" ref="M723:M786" si="103">IF(OR(L723=0,F723=0),0,L723/F723)*100</f>
        <v>0</v>
      </c>
      <c r="N723" s="74">
        <f>SUM(N724)</f>
        <v>0</v>
      </c>
      <c r="O723" s="25">
        <f t="shared" ref="O723:O786" si="104">IF(OR(N723=0,F723=0),0,N723/F723)*100</f>
        <v>0</v>
      </c>
      <c r="P723" s="76">
        <f t="shared" si="98"/>
        <v>0</v>
      </c>
    </row>
    <row r="724" spans="1:16" hidden="1" x14ac:dyDescent="0.25">
      <c r="A724" s="100">
        <v>3311401157334</v>
      </c>
      <c r="B724" s="31" t="s">
        <v>768</v>
      </c>
      <c r="C724" s="73"/>
      <c r="D724" s="64"/>
      <c r="E724" s="64"/>
      <c r="F724" s="75">
        <f t="shared" si="101"/>
        <v>0</v>
      </c>
      <c r="G724" s="25">
        <f t="shared" si="100"/>
        <v>0</v>
      </c>
      <c r="H724" s="64"/>
      <c r="I724" s="76">
        <f t="shared" ref="I724:I787" si="105">SUM(F724-H724)</f>
        <v>0</v>
      </c>
      <c r="J724" s="64"/>
      <c r="K724" s="25">
        <f t="shared" si="102"/>
        <v>0</v>
      </c>
      <c r="L724" s="75">
        <f t="shared" si="99"/>
        <v>0</v>
      </c>
      <c r="M724" s="25">
        <f t="shared" si="103"/>
        <v>0</v>
      </c>
      <c r="N724" s="64"/>
      <c r="O724" s="25">
        <f t="shared" si="104"/>
        <v>0</v>
      </c>
      <c r="P724" s="76">
        <f t="shared" si="98"/>
        <v>0</v>
      </c>
    </row>
    <row r="725" spans="1:16" hidden="1" x14ac:dyDescent="0.25">
      <c r="A725" s="100">
        <v>3311401150208</v>
      </c>
      <c r="B725" s="101" t="s">
        <v>781</v>
      </c>
      <c r="C725" s="73"/>
      <c r="D725" s="74">
        <f>SUM(D726)</f>
        <v>0</v>
      </c>
      <c r="E725" s="74">
        <f>SUM(E726)</f>
        <v>0</v>
      </c>
      <c r="F725" s="75">
        <f t="shared" si="101"/>
        <v>0</v>
      </c>
      <c r="G725" s="25">
        <f t="shared" si="100"/>
        <v>0</v>
      </c>
      <c r="H725" s="74">
        <f>SUM(H726)</f>
        <v>0</v>
      </c>
      <c r="I725" s="76">
        <f t="shared" si="105"/>
        <v>0</v>
      </c>
      <c r="J725" s="74">
        <f>SUM(J726)</f>
        <v>0</v>
      </c>
      <c r="K725" s="25">
        <f t="shared" si="102"/>
        <v>0</v>
      </c>
      <c r="L725" s="75">
        <f t="shared" si="99"/>
        <v>0</v>
      </c>
      <c r="M725" s="25">
        <f t="shared" si="103"/>
        <v>0</v>
      </c>
      <c r="N725" s="74">
        <f>SUM(N726)</f>
        <v>0</v>
      </c>
      <c r="O725" s="25">
        <f t="shared" si="104"/>
        <v>0</v>
      </c>
      <c r="P725" s="76">
        <f t="shared" si="98"/>
        <v>0</v>
      </c>
    </row>
    <row r="726" spans="1:16" hidden="1" x14ac:dyDescent="0.25">
      <c r="A726" s="100">
        <v>3311401150208170</v>
      </c>
      <c r="B726" s="101" t="s">
        <v>782</v>
      </c>
      <c r="C726" s="73"/>
      <c r="D726" s="64"/>
      <c r="E726" s="64"/>
      <c r="F726" s="75">
        <f t="shared" si="101"/>
        <v>0</v>
      </c>
      <c r="G726" s="25">
        <f t="shared" si="100"/>
        <v>0</v>
      </c>
      <c r="H726" s="64"/>
      <c r="I726" s="76">
        <f t="shared" si="105"/>
        <v>0</v>
      </c>
      <c r="J726" s="64"/>
      <c r="K726" s="25">
        <f t="shared" si="102"/>
        <v>0</v>
      </c>
      <c r="L726" s="75">
        <f t="shared" si="99"/>
        <v>0</v>
      </c>
      <c r="M726" s="25">
        <f t="shared" si="103"/>
        <v>0</v>
      </c>
      <c r="N726" s="64"/>
      <c r="O726" s="25">
        <f t="shared" si="104"/>
        <v>0</v>
      </c>
      <c r="P726" s="76">
        <f t="shared" si="98"/>
        <v>0</v>
      </c>
    </row>
    <row r="727" spans="1:16" hidden="1" x14ac:dyDescent="0.25">
      <c r="A727" s="72">
        <v>3311401150435</v>
      </c>
      <c r="B727" s="31" t="s">
        <v>783</v>
      </c>
      <c r="C727" s="73"/>
      <c r="D727" s="74">
        <f>SUM(D728)</f>
        <v>0</v>
      </c>
      <c r="E727" s="74">
        <f>SUM(E728)</f>
        <v>0</v>
      </c>
      <c r="F727" s="75">
        <f t="shared" si="101"/>
        <v>0</v>
      </c>
      <c r="G727" s="25">
        <f t="shared" si="100"/>
        <v>0</v>
      </c>
      <c r="H727" s="74">
        <f>SUM(H728)</f>
        <v>0</v>
      </c>
      <c r="I727" s="76">
        <f t="shared" si="105"/>
        <v>0</v>
      </c>
      <c r="J727" s="74">
        <f>SUM(J728)</f>
        <v>0</v>
      </c>
      <c r="K727" s="25">
        <f t="shared" si="102"/>
        <v>0</v>
      </c>
      <c r="L727" s="75">
        <f t="shared" si="99"/>
        <v>0</v>
      </c>
      <c r="M727" s="25">
        <f t="shared" si="103"/>
        <v>0</v>
      </c>
      <c r="N727" s="74">
        <f>SUM(N728)</f>
        <v>0</v>
      </c>
      <c r="O727" s="25">
        <f t="shared" si="104"/>
        <v>0</v>
      </c>
      <c r="P727" s="76">
        <f t="shared" si="98"/>
        <v>0</v>
      </c>
    </row>
    <row r="728" spans="1:16" ht="26.25" hidden="1" x14ac:dyDescent="0.25">
      <c r="A728" s="72">
        <v>3311401150435170</v>
      </c>
      <c r="B728" s="31" t="s">
        <v>784</v>
      </c>
      <c r="C728" s="73"/>
      <c r="D728" s="64"/>
      <c r="E728" s="64"/>
      <c r="F728" s="75">
        <f t="shared" si="101"/>
        <v>0</v>
      </c>
      <c r="G728" s="25">
        <f t="shared" si="100"/>
        <v>0</v>
      </c>
      <c r="H728" s="64"/>
      <c r="I728" s="76">
        <f t="shared" si="105"/>
        <v>0</v>
      </c>
      <c r="J728" s="64"/>
      <c r="K728" s="25">
        <f t="shared" si="102"/>
        <v>0</v>
      </c>
      <c r="L728" s="75">
        <f t="shared" si="99"/>
        <v>0</v>
      </c>
      <c r="M728" s="25">
        <f t="shared" si="103"/>
        <v>0</v>
      </c>
      <c r="N728" s="64"/>
      <c r="O728" s="25">
        <f t="shared" si="104"/>
        <v>0</v>
      </c>
      <c r="P728" s="76">
        <f t="shared" si="98"/>
        <v>0</v>
      </c>
    </row>
    <row r="729" spans="1:16" hidden="1" x14ac:dyDescent="0.25">
      <c r="A729" s="100">
        <v>3311401150471</v>
      </c>
      <c r="B729" s="101" t="s">
        <v>785</v>
      </c>
      <c r="C729" s="73"/>
      <c r="D729" s="74">
        <f>SUM(D730)</f>
        <v>0</v>
      </c>
      <c r="E729" s="74">
        <f>SUM(E730)</f>
        <v>0</v>
      </c>
      <c r="F729" s="75">
        <f t="shared" si="101"/>
        <v>0</v>
      </c>
      <c r="G729" s="25">
        <f t="shared" si="100"/>
        <v>0</v>
      </c>
      <c r="H729" s="74">
        <f>SUM(H730)</f>
        <v>0</v>
      </c>
      <c r="I729" s="76">
        <f t="shared" si="105"/>
        <v>0</v>
      </c>
      <c r="J729" s="74">
        <f>SUM(J730)</f>
        <v>0</v>
      </c>
      <c r="K729" s="25">
        <f t="shared" si="102"/>
        <v>0</v>
      </c>
      <c r="L729" s="75">
        <f t="shared" si="99"/>
        <v>0</v>
      </c>
      <c r="M729" s="25">
        <f t="shared" si="103"/>
        <v>0</v>
      </c>
      <c r="N729" s="74">
        <f>SUM(N730)</f>
        <v>0</v>
      </c>
      <c r="O729" s="25">
        <f t="shared" si="104"/>
        <v>0</v>
      </c>
      <c r="P729" s="76">
        <f t="shared" si="98"/>
        <v>0</v>
      </c>
    </row>
    <row r="730" spans="1:16" hidden="1" x14ac:dyDescent="0.25">
      <c r="A730" s="100">
        <v>3311401150471170</v>
      </c>
      <c r="B730" s="101" t="s">
        <v>786</v>
      </c>
      <c r="C730" s="73"/>
      <c r="D730" s="64"/>
      <c r="E730" s="64"/>
      <c r="F730" s="75">
        <f t="shared" si="101"/>
        <v>0</v>
      </c>
      <c r="G730" s="25">
        <f t="shared" si="100"/>
        <v>0</v>
      </c>
      <c r="H730" s="64"/>
      <c r="I730" s="76">
        <f t="shared" si="105"/>
        <v>0</v>
      </c>
      <c r="J730" s="64"/>
      <c r="K730" s="25">
        <f t="shared" si="102"/>
        <v>0</v>
      </c>
      <c r="L730" s="75">
        <f t="shared" si="99"/>
        <v>0</v>
      </c>
      <c r="M730" s="25">
        <f t="shared" si="103"/>
        <v>0</v>
      </c>
      <c r="N730" s="64"/>
      <c r="O730" s="25">
        <f t="shared" si="104"/>
        <v>0</v>
      </c>
      <c r="P730" s="76">
        <f t="shared" ref="P730:P793" si="106">SUM(F730-N730)</f>
        <v>0</v>
      </c>
    </row>
    <row r="731" spans="1:16" ht="26.25" hidden="1" x14ac:dyDescent="0.25">
      <c r="A731" s="72">
        <v>3311401150487</v>
      </c>
      <c r="B731" s="31" t="s">
        <v>787</v>
      </c>
      <c r="C731" s="73"/>
      <c r="D731" s="74">
        <f>SUM(D732)</f>
        <v>0</v>
      </c>
      <c r="E731" s="74">
        <f>SUM(E732)</f>
        <v>0</v>
      </c>
      <c r="F731" s="75">
        <f t="shared" si="101"/>
        <v>0</v>
      </c>
      <c r="G731" s="25">
        <f t="shared" si="100"/>
        <v>0</v>
      </c>
      <c r="H731" s="74">
        <f>SUM(H732)</f>
        <v>0</v>
      </c>
      <c r="I731" s="76">
        <f t="shared" si="105"/>
        <v>0</v>
      </c>
      <c r="J731" s="74">
        <f>SUM(J732)</f>
        <v>0</v>
      </c>
      <c r="K731" s="25">
        <f t="shared" si="102"/>
        <v>0</v>
      </c>
      <c r="L731" s="75">
        <f t="shared" ref="L731:L794" si="107">SUM(N731-J731)</f>
        <v>0</v>
      </c>
      <c r="M731" s="25">
        <f t="shared" si="103"/>
        <v>0</v>
      </c>
      <c r="N731" s="74">
        <f>SUM(N732)</f>
        <v>0</v>
      </c>
      <c r="O731" s="25">
        <f t="shared" si="104"/>
        <v>0</v>
      </c>
      <c r="P731" s="76">
        <f t="shared" si="106"/>
        <v>0</v>
      </c>
    </row>
    <row r="732" spans="1:16" ht="26.25" hidden="1" x14ac:dyDescent="0.25">
      <c r="A732" s="72">
        <v>3311401150487170</v>
      </c>
      <c r="B732" s="31" t="s">
        <v>787</v>
      </c>
      <c r="C732" s="73"/>
      <c r="D732" s="64"/>
      <c r="E732" s="64"/>
      <c r="F732" s="75">
        <f t="shared" si="101"/>
        <v>0</v>
      </c>
      <c r="G732" s="25">
        <f t="shared" si="100"/>
        <v>0</v>
      </c>
      <c r="H732" s="64"/>
      <c r="I732" s="76">
        <f t="shared" si="105"/>
        <v>0</v>
      </c>
      <c r="J732" s="64"/>
      <c r="K732" s="25">
        <f t="shared" si="102"/>
        <v>0</v>
      </c>
      <c r="L732" s="75">
        <f t="shared" si="107"/>
        <v>0</v>
      </c>
      <c r="M732" s="25">
        <f t="shared" si="103"/>
        <v>0</v>
      </c>
      <c r="N732" s="64"/>
      <c r="O732" s="25">
        <f t="shared" si="104"/>
        <v>0</v>
      </c>
      <c r="P732" s="76">
        <f t="shared" si="106"/>
        <v>0</v>
      </c>
    </row>
    <row r="733" spans="1:16" ht="39" hidden="1" x14ac:dyDescent="0.25">
      <c r="A733" s="72">
        <v>3311401150488</v>
      </c>
      <c r="B733" s="31" t="s">
        <v>788</v>
      </c>
      <c r="C733" s="73"/>
      <c r="D733" s="74">
        <f>SUM(D734)</f>
        <v>0</v>
      </c>
      <c r="E733" s="74">
        <f>SUM(E734)</f>
        <v>0</v>
      </c>
      <c r="F733" s="75">
        <f t="shared" si="101"/>
        <v>0</v>
      </c>
      <c r="G733" s="25">
        <f t="shared" si="100"/>
        <v>0</v>
      </c>
      <c r="H733" s="74">
        <f>SUM(H734)</f>
        <v>0</v>
      </c>
      <c r="I733" s="76">
        <f t="shared" si="105"/>
        <v>0</v>
      </c>
      <c r="J733" s="74">
        <f>SUM(J734)</f>
        <v>0</v>
      </c>
      <c r="K733" s="25">
        <f t="shared" si="102"/>
        <v>0</v>
      </c>
      <c r="L733" s="75">
        <f t="shared" si="107"/>
        <v>0</v>
      </c>
      <c r="M733" s="25">
        <f t="shared" si="103"/>
        <v>0</v>
      </c>
      <c r="N733" s="74">
        <f>SUM(N734)</f>
        <v>0</v>
      </c>
      <c r="O733" s="25">
        <f t="shared" si="104"/>
        <v>0</v>
      </c>
      <c r="P733" s="76">
        <f t="shared" si="106"/>
        <v>0</v>
      </c>
    </row>
    <row r="734" spans="1:16" ht="39" hidden="1" x14ac:dyDescent="0.25">
      <c r="A734" s="72">
        <v>3311401150488170</v>
      </c>
      <c r="B734" s="31" t="s">
        <v>788</v>
      </c>
      <c r="C734" s="73"/>
      <c r="D734" s="64"/>
      <c r="E734" s="64"/>
      <c r="F734" s="75">
        <f t="shared" si="101"/>
        <v>0</v>
      </c>
      <c r="G734" s="25">
        <f t="shared" si="100"/>
        <v>0</v>
      </c>
      <c r="H734" s="64"/>
      <c r="I734" s="76">
        <f t="shared" si="105"/>
        <v>0</v>
      </c>
      <c r="J734" s="64"/>
      <c r="K734" s="25">
        <f t="shared" si="102"/>
        <v>0</v>
      </c>
      <c r="L734" s="75">
        <f t="shared" si="107"/>
        <v>0</v>
      </c>
      <c r="M734" s="25">
        <f t="shared" si="103"/>
        <v>0</v>
      </c>
      <c r="N734" s="64"/>
      <c r="O734" s="25">
        <f t="shared" si="104"/>
        <v>0</v>
      </c>
      <c r="P734" s="76">
        <f t="shared" si="106"/>
        <v>0</v>
      </c>
    </row>
    <row r="735" spans="1:16" ht="26.25" hidden="1" x14ac:dyDescent="0.25">
      <c r="A735" s="100">
        <v>3311401150691</v>
      </c>
      <c r="B735" s="101" t="s">
        <v>789</v>
      </c>
      <c r="C735" s="73"/>
      <c r="D735" s="74">
        <f>SUM(D736)</f>
        <v>0</v>
      </c>
      <c r="E735" s="74">
        <f>SUM(E736)</f>
        <v>0</v>
      </c>
      <c r="F735" s="75">
        <f t="shared" si="101"/>
        <v>0</v>
      </c>
      <c r="G735" s="25">
        <f t="shared" si="100"/>
        <v>0</v>
      </c>
      <c r="H735" s="74">
        <f>SUM(H736)</f>
        <v>0</v>
      </c>
      <c r="I735" s="76">
        <f t="shared" si="105"/>
        <v>0</v>
      </c>
      <c r="J735" s="74">
        <f>SUM(J736)</f>
        <v>0</v>
      </c>
      <c r="K735" s="25">
        <f t="shared" si="102"/>
        <v>0</v>
      </c>
      <c r="L735" s="75">
        <f t="shared" si="107"/>
        <v>0</v>
      </c>
      <c r="M735" s="25">
        <f t="shared" si="103"/>
        <v>0</v>
      </c>
      <c r="N735" s="74">
        <f>SUM(N736)</f>
        <v>0</v>
      </c>
      <c r="O735" s="25">
        <f t="shared" si="104"/>
        <v>0</v>
      </c>
      <c r="P735" s="76">
        <f t="shared" si="106"/>
        <v>0</v>
      </c>
    </row>
    <row r="736" spans="1:16" ht="26.25" hidden="1" x14ac:dyDescent="0.25">
      <c r="A736" s="100">
        <v>3311401150691170</v>
      </c>
      <c r="B736" s="101" t="s">
        <v>790</v>
      </c>
      <c r="C736" s="73"/>
      <c r="D736" s="64"/>
      <c r="E736" s="64"/>
      <c r="F736" s="75">
        <f t="shared" si="101"/>
        <v>0</v>
      </c>
      <c r="G736" s="25">
        <f t="shared" si="100"/>
        <v>0</v>
      </c>
      <c r="H736" s="64"/>
      <c r="I736" s="76">
        <f t="shared" si="105"/>
        <v>0</v>
      </c>
      <c r="J736" s="64"/>
      <c r="K736" s="25">
        <f t="shared" si="102"/>
        <v>0</v>
      </c>
      <c r="L736" s="75">
        <f t="shared" si="107"/>
        <v>0</v>
      </c>
      <c r="M736" s="25">
        <f t="shared" si="103"/>
        <v>0</v>
      </c>
      <c r="N736" s="64"/>
      <c r="O736" s="25">
        <f t="shared" si="104"/>
        <v>0</v>
      </c>
      <c r="P736" s="76">
        <f t="shared" si="106"/>
        <v>0</v>
      </c>
    </row>
    <row r="737" spans="1:16" ht="26.25" hidden="1" x14ac:dyDescent="0.25">
      <c r="A737" s="72">
        <v>3311401150796</v>
      </c>
      <c r="B737" s="31" t="s">
        <v>791</v>
      </c>
      <c r="C737" s="73"/>
      <c r="D737" s="74">
        <f>SUM(D738)</f>
        <v>0</v>
      </c>
      <c r="E737" s="74">
        <f>SUM(E738)</f>
        <v>0</v>
      </c>
      <c r="F737" s="75">
        <f t="shared" si="101"/>
        <v>0</v>
      </c>
      <c r="G737" s="25">
        <f t="shared" ref="G737:G801" si="108">IF(OR(F737=0,F$7=0),0,F737/F$7)*100</f>
        <v>0</v>
      </c>
      <c r="H737" s="74">
        <f>SUM(H738)</f>
        <v>0</v>
      </c>
      <c r="I737" s="76">
        <f t="shared" si="105"/>
        <v>0</v>
      </c>
      <c r="J737" s="74">
        <f>SUM(J738)</f>
        <v>0</v>
      </c>
      <c r="K737" s="25">
        <f t="shared" si="102"/>
        <v>0</v>
      </c>
      <c r="L737" s="75">
        <f t="shared" si="107"/>
        <v>0</v>
      </c>
      <c r="M737" s="25">
        <f t="shared" si="103"/>
        <v>0</v>
      </c>
      <c r="N737" s="74">
        <f>SUM(N738)</f>
        <v>0</v>
      </c>
      <c r="O737" s="25">
        <f t="shared" si="104"/>
        <v>0</v>
      </c>
      <c r="P737" s="76">
        <f t="shared" si="106"/>
        <v>0</v>
      </c>
    </row>
    <row r="738" spans="1:16" ht="26.25" hidden="1" x14ac:dyDescent="0.25">
      <c r="A738" s="72">
        <v>3311401150796170</v>
      </c>
      <c r="B738" s="31" t="s">
        <v>791</v>
      </c>
      <c r="C738" s="73"/>
      <c r="D738" s="64"/>
      <c r="E738" s="64"/>
      <c r="F738" s="75">
        <f t="shared" si="101"/>
        <v>0</v>
      </c>
      <c r="G738" s="25">
        <f t="shared" si="108"/>
        <v>0</v>
      </c>
      <c r="H738" s="64"/>
      <c r="I738" s="76">
        <f t="shared" si="105"/>
        <v>0</v>
      </c>
      <c r="J738" s="64"/>
      <c r="K738" s="25">
        <f t="shared" si="102"/>
        <v>0</v>
      </c>
      <c r="L738" s="75">
        <f t="shared" si="107"/>
        <v>0</v>
      </c>
      <c r="M738" s="25">
        <f t="shared" si="103"/>
        <v>0</v>
      </c>
      <c r="N738" s="64"/>
      <c r="O738" s="25">
        <f t="shared" si="104"/>
        <v>0</v>
      </c>
      <c r="P738" s="76">
        <f t="shared" si="106"/>
        <v>0</v>
      </c>
    </row>
    <row r="739" spans="1:16" ht="39" hidden="1" x14ac:dyDescent="0.25">
      <c r="A739" s="72">
        <v>3311401150802</v>
      </c>
      <c r="B739" s="31" t="s">
        <v>792</v>
      </c>
      <c r="C739" s="73"/>
      <c r="D739" s="74">
        <f>SUM(D740:D741)</f>
        <v>0</v>
      </c>
      <c r="E739" s="74">
        <f>SUM(E740:E741)</f>
        <v>0</v>
      </c>
      <c r="F739" s="75">
        <f t="shared" si="101"/>
        <v>0</v>
      </c>
      <c r="G739" s="25">
        <f t="shared" si="108"/>
        <v>0</v>
      </c>
      <c r="H739" s="74">
        <f>SUM(H740:H741)</f>
        <v>0</v>
      </c>
      <c r="I739" s="76">
        <f t="shared" si="105"/>
        <v>0</v>
      </c>
      <c r="J739" s="74">
        <f>SUM(J740:J741)</f>
        <v>0</v>
      </c>
      <c r="K739" s="25">
        <f t="shared" si="102"/>
        <v>0</v>
      </c>
      <c r="L739" s="75">
        <f t="shared" si="107"/>
        <v>0</v>
      </c>
      <c r="M739" s="25">
        <f t="shared" si="103"/>
        <v>0</v>
      </c>
      <c r="N739" s="74">
        <f>SUM(N740:N741)</f>
        <v>0</v>
      </c>
      <c r="O739" s="25">
        <f t="shared" si="104"/>
        <v>0</v>
      </c>
      <c r="P739" s="76">
        <f t="shared" si="106"/>
        <v>0</v>
      </c>
    </row>
    <row r="740" spans="1:16" ht="39" hidden="1" x14ac:dyDescent="0.25">
      <c r="A740" s="72">
        <v>3311401150802170</v>
      </c>
      <c r="B740" s="31" t="s">
        <v>792</v>
      </c>
      <c r="C740" s="73"/>
      <c r="D740" s="64"/>
      <c r="E740" s="64"/>
      <c r="F740" s="75">
        <f t="shared" si="101"/>
        <v>0</v>
      </c>
      <c r="G740" s="25">
        <f t="shared" si="108"/>
        <v>0</v>
      </c>
      <c r="H740" s="64"/>
      <c r="I740" s="76">
        <f t="shared" si="105"/>
        <v>0</v>
      </c>
      <c r="J740" s="64"/>
      <c r="K740" s="25">
        <f t="shared" si="102"/>
        <v>0</v>
      </c>
      <c r="L740" s="75">
        <f t="shared" si="107"/>
        <v>0</v>
      </c>
      <c r="M740" s="25">
        <f t="shared" si="103"/>
        <v>0</v>
      </c>
      <c r="N740" s="64"/>
      <c r="O740" s="25">
        <f t="shared" si="104"/>
        <v>0</v>
      </c>
      <c r="P740" s="76">
        <f t="shared" si="106"/>
        <v>0</v>
      </c>
    </row>
    <row r="741" spans="1:16" ht="39" hidden="1" x14ac:dyDescent="0.25">
      <c r="A741" s="72">
        <v>3311401150802170</v>
      </c>
      <c r="B741" s="31" t="s">
        <v>792</v>
      </c>
      <c r="C741" s="73"/>
      <c r="D741" s="64"/>
      <c r="E741" s="64"/>
      <c r="F741" s="75">
        <f t="shared" si="101"/>
        <v>0</v>
      </c>
      <c r="G741" s="25">
        <f t="shared" si="108"/>
        <v>0</v>
      </c>
      <c r="H741" s="64"/>
      <c r="I741" s="76">
        <f t="shared" si="105"/>
        <v>0</v>
      </c>
      <c r="J741" s="64"/>
      <c r="K741" s="25">
        <f t="shared" si="102"/>
        <v>0</v>
      </c>
      <c r="L741" s="75">
        <f t="shared" si="107"/>
        <v>0</v>
      </c>
      <c r="M741" s="25">
        <f t="shared" si="103"/>
        <v>0</v>
      </c>
      <c r="N741" s="64"/>
      <c r="O741" s="25">
        <f t="shared" si="104"/>
        <v>0</v>
      </c>
      <c r="P741" s="76">
        <f t="shared" si="106"/>
        <v>0</v>
      </c>
    </row>
    <row r="742" spans="1:16" ht="26.25" hidden="1" x14ac:dyDescent="0.25">
      <c r="A742" s="72">
        <v>3311401150808</v>
      </c>
      <c r="B742" s="31" t="s">
        <v>793</v>
      </c>
      <c r="C742" s="73"/>
      <c r="D742" s="74">
        <f>SUM(D743)</f>
        <v>0</v>
      </c>
      <c r="E742" s="74">
        <f>SUM(E743)</f>
        <v>0</v>
      </c>
      <c r="F742" s="75">
        <f t="shared" si="101"/>
        <v>0</v>
      </c>
      <c r="G742" s="25">
        <f t="shared" si="108"/>
        <v>0</v>
      </c>
      <c r="H742" s="74">
        <f>SUM(H743)</f>
        <v>0</v>
      </c>
      <c r="I742" s="76">
        <f t="shared" si="105"/>
        <v>0</v>
      </c>
      <c r="J742" s="74">
        <f>SUM(J743)</f>
        <v>0</v>
      </c>
      <c r="K742" s="25">
        <f t="shared" si="102"/>
        <v>0</v>
      </c>
      <c r="L742" s="75">
        <f t="shared" si="107"/>
        <v>0</v>
      </c>
      <c r="M742" s="25">
        <f t="shared" si="103"/>
        <v>0</v>
      </c>
      <c r="N742" s="74">
        <f>SUM(N743)</f>
        <v>0</v>
      </c>
      <c r="O742" s="25">
        <f t="shared" si="104"/>
        <v>0</v>
      </c>
      <c r="P742" s="76">
        <f t="shared" si="106"/>
        <v>0</v>
      </c>
    </row>
    <row r="743" spans="1:16" ht="26.25" hidden="1" x14ac:dyDescent="0.25">
      <c r="A743" s="72">
        <v>3311401150808170</v>
      </c>
      <c r="B743" s="31" t="s">
        <v>793</v>
      </c>
      <c r="C743" s="73"/>
      <c r="D743" s="64"/>
      <c r="E743" s="64"/>
      <c r="F743" s="75">
        <f t="shared" si="101"/>
        <v>0</v>
      </c>
      <c r="G743" s="25">
        <f t="shared" si="108"/>
        <v>0</v>
      </c>
      <c r="H743" s="64"/>
      <c r="I743" s="76">
        <f t="shared" si="105"/>
        <v>0</v>
      </c>
      <c r="J743" s="64"/>
      <c r="K743" s="25">
        <f t="shared" si="102"/>
        <v>0</v>
      </c>
      <c r="L743" s="75">
        <f t="shared" si="107"/>
        <v>0</v>
      </c>
      <c r="M743" s="25">
        <f t="shared" si="103"/>
        <v>0</v>
      </c>
      <c r="N743" s="64"/>
      <c r="O743" s="25">
        <f t="shared" si="104"/>
        <v>0</v>
      </c>
      <c r="P743" s="76">
        <f t="shared" si="106"/>
        <v>0</v>
      </c>
    </row>
    <row r="744" spans="1:16" ht="26.25" hidden="1" x14ac:dyDescent="0.25">
      <c r="A744" s="100">
        <v>3311401157328</v>
      </c>
      <c r="B744" s="101" t="s">
        <v>794</v>
      </c>
      <c r="C744" s="73"/>
      <c r="D744" s="74">
        <f>SUM(D745)</f>
        <v>0</v>
      </c>
      <c r="E744" s="74">
        <f>SUM(E745)</f>
        <v>0</v>
      </c>
      <c r="F744" s="75">
        <f t="shared" si="101"/>
        <v>0</v>
      </c>
      <c r="G744" s="25">
        <f t="shared" si="108"/>
        <v>0</v>
      </c>
      <c r="H744" s="74">
        <f>SUM(H745)</f>
        <v>0</v>
      </c>
      <c r="I744" s="76">
        <f t="shared" si="105"/>
        <v>0</v>
      </c>
      <c r="J744" s="74">
        <f>SUM(J745)</f>
        <v>0</v>
      </c>
      <c r="K744" s="25">
        <f t="shared" si="102"/>
        <v>0</v>
      </c>
      <c r="L744" s="75">
        <f t="shared" si="107"/>
        <v>0</v>
      </c>
      <c r="M744" s="25">
        <f t="shared" si="103"/>
        <v>0</v>
      </c>
      <c r="N744" s="74">
        <f>SUM(N745)</f>
        <v>0</v>
      </c>
      <c r="O744" s="25">
        <f t="shared" si="104"/>
        <v>0</v>
      </c>
      <c r="P744" s="76">
        <f t="shared" si="106"/>
        <v>0</v>
      </c>
    </row>
    <row r="745" spans="1:16" ht="26.25" hidden="1" x14ac:dyDescent="0.25">
      <c r="A745" s="100">
        <v>3311401157328170</v>
      </c>
      <c r="B745" s="101" t="s">
        <v>795</v>
      </c>
      <c r="C745" s="73"/>
      <c r="D745" s="64"/>
      <c r="E745" s="64"/>
      <c r="F745" s="75">
        <f t="shared" si="101"/>
        <v>0</v>
      </c>
      <c r="G745" s="25">
        <f t="shared" si="108"/>
        <v>0</v>
      </c>
      <c r="H745" s="64"/>
      <c r="I745" s="76">
        <f t="shared" si="105"/>
        <v>0</v>
      </c>
      <c r="J745" s="64"/>
      <c r="K745" s="25">
        <f t="shared" si="102"/>
        <v>0</v>
      </c>
      <c r="L745" s="75">
        <f t="shared" si="107"/>
        <v>0</v>
      </c>
      <c r="M745" s="25">
        <f t="shared" si="103"/>
        <v>0</v>
      </c>
      <c r="N745" s="64"/>
      <c r="O745" s="25">
        <f t="shared" si="104"/>
        <v>0</v>
      </c>
      <c r="P745" s="76">
        <f t="shared" si="106"/>
        <v>0</v>
      </c>
    </row>
    <row r="746" spans="1:16" hidden="1" x14ac:dyDescent="0.25">
      <c r="A746" s="100">
        <v>331140116</v>
      </c>
      <c r="B746" s="31" t="s">
        <v>796</v>
      </c>
      <c r="C746" s="73"/>
      <c r="D746" s="74">
        <f>SUM(D747+D749+D751+D753+D755+D757)</f>
        <v>0</v>
      </c>
      <c r="E746" s="74">
        <f>SUM(E747+E749+E751+E753+E755+E757)</f>
        <v>0</v>
      </c>
      <c r="F746" s="75">
        <f t="shared" si="101"/>
        <v>0</v>
      </c>
      <c r="G746" s="25">
        <f t="shared" si="108"/>
        <v>0</v>
      </c>
      <c r="H746" s="74">
        <f>SUM(H747+H749+H751+H753+H755+H757)</f>
        <v>0</v>
      </c>
      <c r="I746" s="76">
        <f t="shared" si="105"/>
        <v>0</v>
      </c>
      <c r="J746" s="74">
        <f>SUM(J747+J749+J751+J753+J755+J757)</f>
        <v>0</v>
      </c>
      <c r="K746" s="25">
        <f t="shared" si="102"/>
        <v>0</v>
      </c>
      <c r="L746" s="75">
        <f t="shared" si="107"/>
        <v>0</v>
      </c>
      <c r="M746" s="25">
        <f t="shared" si="103"/>
        <v>0</v>
      </c>
      <c r="N746" s="74">
        <f>SUM(N747+N749+N751+N753+N755+N757)</f>
        <v>0</v>
      </c>
      <c r="O746" s="25">
        <f t="shared" si="104"/>
        <v>0</v>
      </c>
      <c r="P746" s="76">
        <f t="shared" si="106"/>
        <v>0</v>
      </c>
    </row>
    <row r="747" spans="1:16" hidden="1" x14ac:dyDescent="0.25">
      <c r="A747" s="100">
        <v>3311401160045</v>
      </c>
      <c r="B747" s="31" t="s">
        <v>796</v>
      </c>
      <c r="C747" s="73"/>
      <c r="D747" s="74">
        <f>SUM(D748)</f>
        <v>0</v>
      </c>
      <c r="E747" s="74">
        <f>SUM(E748)</f>
        <v>0</v>
      </c>
      <c r="F747" s="75">
        <f t="shared" si="101"/>
        <v>0</v>
      </c>
      <c r="G747" s="25">
        <f t="shared" si="108"/>
        <v>0</v>
      </c>
      <c r="H747" s="74">
        <f>SUM(H748)</f>
        <v>0</v>
      </c>
      <c r="I747" s="76">
        <f t="shared" si="105"/>
        <v>0</v>
      </c>
      <c r="J747" s="74">
        <f>SUM(J748)</f>
        <v>0</v>
      </c>
      <c r="K747" s="25">
        <f t="shared" si="102"/>
        <v>0</v>
      </c>
      <c r="L747" s="75">
        <f t="shared" si="107"/>
        <v>0</v>
      </c>
      <c r="M747" s="25">
        <f t="shared" si="103"/>
        <v>0</v>
      </c>
      <c r="N747" s="74">
        <f>SUM(N748)</f>
        <v>0</v>
      </c>
      <c r="O747" s="25">
        <f t="shared" si="104"/>
        <v>0</v>
      </c>
      <c r="P747" s="76">
        <f t="shared" si="106"/>
        <v>0</v>
      </c>
    </row>
    <row r="748" spans="1:16" hidden="1" x14ac:dyDescent="0.25">
      <c r="A748" s="100">
        <v>3311401160045</v>
      </c>
      <c r="B748" s="31" t="s">
        <v>797</v>
      </c>
      <c r="C748" s="73"/>
      <c r="D748" s="64"/>
      <c r="E748" s="64"/>
      <c r="F748" s="75">
        <f t="shared" si="101"/>
        <v>0</v>
      </c>
      <c r="G748" s="25">
        <f t="shared" si="108"/>
        <v>0</v>
      </c>
      <c r="H748" s="64"/>
      <c r="I748" s="76">
        <f t="shared" si="105"/>
        <v>0</v>
      </c>
      <c r="J748" s="64"/>
      <c r="K748" s="25">
        <f t="shared" si="102"/>
        <v>0</v>
      </c>
      <c r="L748" s="75">
        <f t="shared" si="107"/>
        <v>0</v>
      </c>
      <c r="M748" s="25">
        <f t="shared" si="103"/>
        <v>0</v>
      </c>
      <c r="N748" s="64"/>
      <c r="O748" s="25">
        <f t="shared" si="104"/>
        <v>0</v>
      </c>
      <c r="P748" s="76">
        <f t="shared" si="106"/>
        <v>0</v>
      </c>
    </row>
    <row r="749" spans="1:16" ht="26.25" hidden="1" x14ac:dyDescent="0.25">
      <c r="A749" s="100">
        <v>3311401160070</v>
      </c>
      <c r="B749" s="31" t="s">
        <v>798</v>
      </c>
      <c r="C749" s="73"/>
      <c r="D749" s="64">
        <f>SUM(D750)</f>
        <v>0</v>
      </c>
      <c r="E749" s="64">
        <f>SUM(E750)</f>
        <v>0</v>
      </c>
      <c r="F749" s="75">
        <f t="shared" si="101"/>
        <v>0</v>
      </c>
      <c r="G749" s="25">
        <f t="shared" si="108"/>
        <v>0</v>
      </c>
      <c r="H749" s="64">
        <f>SUM(H750)</f>
        <v>0</v>
      </c>
      <c r="I749" s="76">
        <f t="shared" si="105"/>
        <v>0</v>
      </c>
      <c r="J749" s="64">
        <f>SUM(J750)</f>
        <v>0</v>
      </c>
      <c r="K749" s="25">
        <f t="shared" si="102"/>
        <v>0</v>
      </c>
      <c r="L749" s="75">
        <f t="shared" si="107"/>
        <v>0</v>
      </c>
      <c r="M749" s="25">
        <f t="shared" si="103"/>
        <v>0</v>
      </c>
      <c r="N749" s="64">
        <f>SUM(N750)</f>
        <v>0</v>
      </c>
      <c r="O749" s="25">
        <f t="shared" si="104"/>
        <v>0</v>
      </c>
      <c r="P749" s="76">
        <f t="shared" si="106"/>
        <v>0</v>
      </c>
    </row>
    <row r="750" spans="1:16" hidden="1" x14ac:dyDescent="0.25">
      <c r="A750" s="100">
        <v>3311401160070170</v>
      </c>
      <c r="B750" s="31" t="s">
        <v>799</v>
      </c>
      <c r="C750" s="73"/>
      <c r="D750" s="64"/>
      <c r="E750" s="64"/>
      <c r="F750" s="75">
        <f t="shared" si="101"/>
        <v>0</v>
      </c>
      <c r="G750" s="25">
        <f t="shared" si="108"/>
        <v>0</v>
      </c>
      <c r="H750" s="64"/>
      <c r="I750" s="76">
        <f t="shared" si="105"/>
        <v>0</v>
      </c>
      <c r="J750" s="64"/>
      <c r="K750" s="25">
        <f t="shared" si="102"/>
        <v>0</v>
      </c>
      <c r="L750" s="75">
        <f t="shared" si="107"/>
        <v>0</v>
      </c>
      <c r="M750" s="25">
        <f t="shared" si="103"/>
        <v>0</v>
      </c>
      <c r="N750" s="64"/>
      <c r="O750" s="25">
        <f t="shared" si="104"/>
        <v>0</v>
      </c>
      <c r="P750" s="76">
        <f t="shared" si="106"/>
        <v>0</v>
      </c>
    </row>
    <row r="751" spans="1:16" ht="26.25" hidden="1" x14ac:dyDescent="0.25">
      <c r="A751" s="100">
        <v>3311401160440</v>
      </c>
      <c r="B751" s="31" t="s">
        <v>800</v>
      </c>
      <c r="C751" s="73"/>
      <c r="D751" s="74">
        <f>SUM(D752)</f>
        <v>0</v>
      </c>
      <c r="E751" s="74">
        <f>SUM(E752)</f>
        <v>0</v>
      </c>
      <c r="F751" s="75">
        <f t="shared" si="101"/>
        <v>0</v>
      </c>
      <c r="G751" s="25">
        <f t="shared" si="108"/>
        <v>0</v>
      </c>
      <c r="H751" s="74">
        <f>SUM(H752)</f>
        <v>0</v>
      </c>
      <c r="I751" s="76">
        <f t="shared" si="105"/>
        <v>0</v>
      </c>
      <c r="J751" s="74">
        <f>SUM(J752)</f>
        <v>0</v>
      </c>
      <c r="K751" s="25">
        <f t="shared" si="102"/>
        <v>0</v>
      </c>
      <c r="L751" s="75">
        <f t="shared" si="107"/>
        <v>0</v>
      </c>
      <c r="M751" s="25">
        <f t="shared" si="103"/>
        <v>0</v>
      </c>
      <c r="N751" s="74">
        <f>SUM(N752)</f>
        <v>0</v>
      </c>
      <c r="O751" s="25">
        <f t="shared" si="104"/>
        <v>0</v>
      </c>
      <c r="P751" s="76">
        <f t="shared" si="106"/>
        <v>0</v>
      </c>
    </row>
    <row r="752" spans="1:16" ht="26.25" hidden="1" x14ac:dyDescent="0.25">
      <c r="A752" s="100">
        <v>3311401160440170</v>
      </c>
      <c r="B752" s="31" t="s">
        <v>800</v>
      </c>
      <c r="C752" s="73"/>
      <c r="D752" s="64"/>
      <c r="E752" s="64"/>
      <c r="F752" s="75">
        <f t="shared" si="101"/>
        <v>0</v>
      </c>
      <c r="G752" s="25">
        <f t="shared" si="108"/>
        <v>0</v>
      </c>
      <c r="H752" s="64"/>
      <c r="I752" s="76">
        <f t="shared" si="105"/>
        <v>0</v>
      </c>
      <c r="J752" s="64"/>
      <c r="K752" s="25">
        <f t="shared" si="102"/>
        <v>0</v>
      </c>
      <c r="L752" s="75">
        <f t="shared" si="107"/>
        <v>0</v>
      </c>
      <c r="M752" s="25">
        <f t="shared" si="103"/>
        <v>0</v>
      </c>
      <c r="N752" s="64"/>
      <c r="O752" s="25">
        <f t="shared" si="104"/>
        <v>0</v>
      </c>
      <c r="P752" s="76">
        <f t="shared" si="106"/>
        <v>0</v>
      </c>
    </row>
    <row r="753" spans="1:16" hidden="1" x14ac:dyDescent="0.25">
      <c r="A753" s="100">
        <v>3311401160787</v>
      </c>
      <c r="B753" s="31" t="s">
        <v>801</v>
      </c>
      <c r="C753" s="73"/>
      <c r="D753" s="74">
        <f>SUM(D754)</f>
        <v>0</v>
      </c>
      <c r="E753" s="74">
        <f>SUM(E754)</f>
        <v>0</v>
      </c>
      <c r="F753" s="75">
        <f t="shared" si="101"/>
        <v>0</v>
      </c>
      <c r="G753" s="25">
        <f t="shared" si="108"/>
        <v>0</v>
      </c>
      <c r="H753" s="74">
        <f>SUM(H754)</f>
        <v>0</v>
      </c>
      <c r="I753" s="76">
        <f t="shared" si="105"/>
        <v>0</v>
      </c>
      <c r="J753" s="74">
        <f>SUM(J754)</f>
        <v>0</v>
      </c>
      <c r="K753" s="25">
        <f t="shared" si="102"/>
        <v>0</v>
      </c>
      <c r="L753" s="75">
        <f t="shared" si="107"/>
        <v>0</v>
      </c>
      <c r="M753" s="25">
        <f t="shared" si="103"/>
        <v>0</v>
      </c>
      <c r="N753" s="74">
        <f>SUM(N754)</f>
        <v>0</v>
      </c>
      <c r="O753" s="25">
        <f t="shared" si="104"/>
        <v>0</v>
      </c>
      <c r="P753" s="76">
        <f t="shared" si="106"/>
        <v>0</v>
      </c>
    </row>
    <row r="754" spans="1:16" hidden="1" x14ac:dyDescent="0.25">
      <c r="A754" s="100">
        <v>3311401160787170</v>
      </c>
      <c r="B754" s="31" t="s">
        <v>801</v>
      </c>
      <c r="C754" s="73"/>
      <c r="D754" s="64"/>
      <c r="E754" s="64"/>
      <c r="F754" s="75">
        <f t="shared" si="101"/>
        <v>0</v>
      </c>
      <c r="G754" s="25">
        <f t="shared" si="108"/>
        <v>0</v>
      </c>
      <c r="H754" s="64"/>
      <c r="I754" s="76">
        <f t="shared" si="105"/>
        <v>0</v>
      </c>
      <c r="J754" s="64"/>
      <c r="K754" s="25">
        <f t="shared" si="102"/>
        <v>0</v>
      </c>
      <c r="L754" s="75">
        <f t="shared" si="107"/>
        <v>0</v>
      </c>
      <c r="M754" s="25">
        <f t="shared" si="103"/>
        <v>0</v>
      </c>
      <c r="N754" s="64"/>
      <c r="O754" s="25">
        <f t="shared" si="104"/>
        <v>0</v>
      </c>
      <c r="P754" s="76">
        <f t="shared" si="106"/>
        <v>0</v>
      </c>
    </row>
    <row r="755" spans="1:16" hidden="1" x14ac:dyDescent="0.25">
      <c r="A755" s="72">
        <v>3311401160804</v>
      </c>
      <c r="B755" s="31" t="s">
        <v>802</v>
      </c>
      <c r="C755" s="73"/>
      <c r="D755" s="74">
        <f>SUM(D756)</f>
        <v>0</v>
      </c>
      <c r="E755" s="74">
        <f>SUM(E756)</f>
        <v>0</v>
      </c>
      <c r="F755" s="75">
        <f t="shared" si="101"/>
        <v>0</v>
      </c>
      <c r="G755" s="25">
        <f t="shared" si="108"/>
        <v>0</v>
      </c>
      <c r="H755" s="74">
        <f>SUM(H756)</f>
        <v>0</v>
      </c>
      <c r="I755" s="76">
        <f t="shared" si="105"/>
        <v>0</v>
      </c>
      <c r="J755" s="74">
        <f>SUM(J756)</f>
        <v>0</v>
      </c>
      <c r="K755" s="25">
        <f t="shared" si="102"/>
        <v>0</v>
      </c>
      <c r="L755" s="75">
        <f t="shared" si="107"/>
        <v>0</v>
      </c>
      <c r="M755" s="25">
        <f t="shared" si="103"/>
        <v>0</v>
      </c>
      <c r="N755" s="74">
        <f>SUM(N756)</f>
        <v>0</v>
      </c>
      <c r="O755" s="25">
        <f t="shared" si="104"/>
        <v>0</v>
      </c>
      <c r="P755" s="76">
        <f t="shared" si="106"/>
        <v>0</v>
      </c>
    </row>
    <row r="756" spans="1:16" hidden="1" x14ac:dyDescent="0.25">
      <c r="A756" s="72">
        <v>3311401160804170</v>
      </c>
      <c r="B756" s="31" t="s">
        <v>802</v>
      </c>
      <c r="C756" s="73"/>
      <c r="D756" s="64"/>
      <c r="E756" s="64"/>
      <c r="F756" s="75">
        <f t="shared" si="101"/>
        <v>0</v>
      </c>
      <c r="G756" s="25">
        <f t="shared" si="108"/>
        <v>0</v>
      </c>
      <c r="H756" s="64"/>
      <c r="I756" s="76">
        <f t="shared" si="105"/>
        <v>0</v>
      </c>
      <c r="J756" s="64"/>
      <c r="K756" s="25">
        <f t="shared" si="102"/>
        <v>0</v>
      </c>
      <c r="L756" s="75">
        <f t="shared" si="107"/>
        <v>0</v>
      </c>
      <c r="M756" s="25">
        <f t="shared" si="103"/>
        <v>0</v>
      </c>
      <c r="N756" s="64"/>
      <c r="O756" s="25">
        <f t="shared" si="104"/>
        <v>0</v>
      </c>
      <c r="P756" s="76">
        <f t="shared" si="106"/>
        <v>0</v>
      </c>
    </row>
    <row r="757" spans="1:16" ht="26.25" hidden="1" x14ac:dyDescent="0.25">
      <c r="A757" s="72">
        <v>3311401160805</v>
      </c>
      <c r="B757" s="31" t="s">
        <v>803</v>
      </c>
      <c r="C757" s="73"/>
      <c r="D757" s="74">
        <f>SUM(D758)</f>
        <v>0</v>
      </c>
      <c r="E757" s="74">
        <f>SUM(E758)</f>
        <v>0</v>
      </c>
      <c r="F757" s="75">
        <f t="shared" si="101"/>
        <v>0</v>
      </c>
      <c r="G757" s="25">
        <f t="shared" si="108"/>
        <v>0</v>
      </c>
      <c r="H757" s="74">
        <f>SUM(H758)</f>
        <v>0</v>
      </c>
      <c r="I757" s="76">
        <f t="shared" si="105"/>
        <v>0</v>
      </c>
      <c r="J757" s="74">
        <f>SUM(J758)</f>
        <v>0</v>
      </c>
      <c r="K757" s="25">
        <f t="shared" si="102"/>
        <v>0</v>
      </c>
      <c r="L757" s="75">
        <f t="shared" si="107"/>
        <v>0</v>
      </c>
      <c r="M757" s="25">
        <f t="shared" si="103"/>
        <v>0</v>
      </c>
      <c r="N757" s="74">
        <f>SUM(N758)</f>
        <v>0</v>
      </c>
      <c r="O757" s="25">
        <f t="shared" si="104"/>
        <v>0</v>
      </c>
      <c r="P757" s="76">
        <f t="shared" si="106"/>
        <v>0</v>
      </c>
    </row>
    <row r="758" spans="1:16" ht="26.25" hidden="1" x14ac:dyDescent="0.25">
      <c r="A758" s="72">
        <v>3311401160805170</v>
      </c>
      <c r="B758" s="31" t="s">
        <v>803</v>
      </c>
      <c r="C758" s="73"/>
      <c r="D758" s="64"/>
      <c r="E758" s="64"/>
      <c r="F758" s="75">
        <f t="shared" si="101"/>
        <v>0</v>
      </c>
      <c r="G758" s="25">
        <f t="shared" si="108"/>
        <v>0</v>
      </c>
      <c r="H758" s="64"/>
      <c r="I758" s="76">
        <f t="shared" si="105"/>
        <v>0</v>
      </c>
      <c r="J758" s="64"/>
      <c r="K758" s="25">
        <f t="shared" si="102"/>
        <v>0</v>
      </c>
      <c r="L758" s="75">
        <f t="shared" si="107"/>
        <v>0</v>
      </c>
      <c r="M758" s="25">
        <f t="shared" si="103"/>
        <v>0</v>
      </c>
      <c r="N758" s="64"/>
      <c r="O758" s="25">
        <f t="shared" si="104"/>
        <v>0</v>
      </c>
      <c r="P758" s="76">
        <f t="shared" si="106"/>
        <v>0</v>
      </c>
    </row>
    <row r="759" spans="1:16" ht="26.25" hidden="1" x14ac:dyDescent="0.25">
      <c r="A759" s="99">
        <v>3311402</v>
      </c>
      <c r="B759" s="67" t="s">
        <v>804</v>
      </c>
      <c r="C759" s="68"/>
      <c r="D759" s="69">
        <f>SUM(D760+D785+D797+D866+D903+D915+D924)</f>
        <v>0</v>
      </c>
      <c r="E759" s="69">
        <f>SUM(E760+E785+E797+E866+E903+E915+E924)</f>
        <v>0</v>
      </c>
      <c r="F759" s="75">
        <f t="shared" si="101"/>
        <v>0</v>
      </c>
      <c r="G759" s="20">
        <f t="shared" si="108"/>
        <v>0</v>
      </c>
      <c r="H759" s="69">
        <f>SUM(H760+H785+H797+H866+H903+H915+H924)</f>
        <v>0</v>
      </c>
      <c r="I759" s="76">
        <f t="shared" si="105"/>
        <v>0</v>
      </c>
      <c r="J759" s="69">
        <f>SUM(J760+J785+J797+J866+J903+J915+J924)</f>
        <v>0</v>
      </c>
      <c r="K759" s="25">
        <f t="shared" si="102"/>
        <v>0</v>
      </c>
      <c r="L759" s="75">
        <f t="shared" si="107"/>
        <v>0</v>
      </c>
      <c r="M759" s="25">
        <f t="shared" si="103"/>
        <v>0</v>
      </c>
      <c r="N759" s="69">
        <f>SUM(N760+N785+N797+N866+N903+N915+N924)</f>
        <v>0</v>
      </c>
      <c r="O759" s="25">
        <f t="shared" si="104"/>
        <v>0</v>
      </c>
      <c r="P759" s="76">
        <f t="shared" si="106"/>
        <v>0</v>
      </c>
    </row>
    <row r="760" spans="1:16" ht="39" hidden="1" x14ac:dyDescent="0.25">
      <c r="A760" s="72">
        <v>331140217</v>
      </c>
      <c r="B760" s="31" t="s">
        <v>805</v>
      </c>
      <c r="C760" s="73"/>
      <c r="D760" s="74">
        <f>SUM(D761+D763+D765+D767+D769+D771+D774+D779+D781+D783)</f>
        <v>0</v>
      </c>
      <c r="E760" s="74">
        <f>SUM(E761+E763+E765+E767+E769+E771+E774+E779+E781+E783)</f>
        <v>0</v>
      </c>
      <c r="F760" s="75">
        <f t="shared" si="101"/>
        <v>0</v>
      </c>
      <c r="G760" s="25">
        <f t="shared" si="108"/>
        <v>0</v>
      </c>
      <c r="H760" s="74">
        <f>SUM(H761+H763+H765+H767+H769+H771+H774+H779+H781+H783)</f>
        <v>0</v>
      </c>
      <c r="I760" s="76">
        <f t="shared" si="105"/>
        <v>0</v>
      </c>
      <c r="J760" s="74">
        <f>SUM(J761+J763+J765+J767+J769+J771+J774+J779+J781+J783)</f>
        <v>0</v>
      </c>
      <c r="K760" s="25">
        <f t="shared" si="102"/>
        <v>0</v>
      </c>
      <c r="L760" s="75">
        <f t="shared" si="107"/>
        <v>0</v>
      </c>
      <c r="M760" s="25">
        <f t="shared" si="103"/>
        <v>0</v>
      </c>
      <c r="N760" s="74">
        <f>SUM(N761+N763+N765+N767+N769+N771+N774+N779+N781+N783)</f>
        <v>0</v>
      </c>
      <c r="O760" s="25">
        <f t="shared" si="104"/>
        <v>0</v>
      </c>
      <c r="P760" s="76">
        <f t="shared" si="106"/>
        <v>0</v>
      </c>
    </row>
    <row r="761" spans="1:16" hidden="1" x14ac:dyDescent="0.25">
      <c r="A761" s="72">
        <v>3311402170054</v>
      </c>
      <c r="B761" s="31" t="s">
        <v>806</v>
      </c>
      <c r="C761" s="73"/>
      <c r="D761" s="74">
        <f>SUM(D762)</f>
        <v>0</v>
      </c>
      <c r="E761" s="74">
        <f>SUM(E762)</f>
        <v>0</v>
      </c>
      <c r="F761" s="75">
        <f t="shared" si="101"/>
        <v>0</v>
      </c>
      <c r="G761" s="25">
        <f t="shared" si="108"/>
        <v>0</v>
      </c>
      <c r="H761" s="74">
        <f>SUM(H762)</f>
        <v>0</v>
      </c>
      <c r="I761" s="76">
        <f t="shared" si="105"/>
        <v>0</v>
      </c>
      <c r="J761" s="74">
        <f>SUM(J762)</f>
        <v>0</v>
      </c>
      <c r="K761" s="25">
        <f t="shared" si="102"/>
        <v>0</v>
      </c>
      <c r="L761" s="75">
        <f t="shared" si="107"/>
        <v>0</v>
      </c>
      <c r="M761" s="25">
        <f t="shared" si="103"/>
        <v>0</v>
      </c>
      <c r="N761" s="74">
        <f>SUM(N762)</f>
        <v>0</v>
      </c>
      <c r="O761" s="25">
        <f t="shared" si="104"/>
        <v>0</v>
      </c>
      <c r="P761" s="76">
        <f t="shared" si="106"/>
        <v>0</v>
      </c>
    </row>
    <row r="762" spans="1:16" ht="26.25" hidden="1" x14ac:dyDescent="0.25">
      <c r="A762" s="72">
        <v>3311402170054</v>
      </c>
      <c r="B762" s="31" t="s">
        <v>807</v>
      </c>
      <c r="C762" s="73"/>
      <c r="D762" s="64"/>
      <c r="E762" s="64"/>
      <c r="F762" s="75">
        <f t="shared" si="101"/>
        <v>0</v>
      </c>
      <c r="G762" s="25">
        <f t="shared" si="108"/>
        <v>0</v>
      </c>
      <c r="H762" s="64"/>
      <c r="I762" s="76">
        <f t="shared" si="105"/>
        <v>0</v>
      </c>
      <c r="J762" s="64"/>
      <c r="K762" s="25">
        <f t="shared" si="102"/>
        <v>0</v>
      </c>
      <c r="L762" s="75">
        <f t="shared" si="107"/>
        <v>0</v>
      </c>
      <c r="M762" s="25">
        <f t="shared" si="103"/>
        <v>0</v>
      </c>
      <c r="N762" s="64"/>
      <c r="O762" s="25">
        <f t="shared" si="104"/>
        <v>0</v>
      </c>
      <c r="P762" s="76">
        <f t="shared" si="106"/>
        <v>0</v>
      </c>
    </row>
    <row r="763" spans="1:16" ht="51.75" hidden="1" x14ac:dyDescent="0.25">
      <c r="A763" s="72">
        <v>3311402170131</v>
      </c>
      <c r="B763" s="31" t="s">
        <v>808</v>
      </c>
      <c r="C763" s="73"/>
      <c r="D763" s="74">
        <f>SUM(D764)</f>
        <v>0</v>
      </c>
      <c r="E763" s="74">
        <f>SUM(E764)</f>
        <v>0</v>
      </c>
      <c r="F763" s="75">
        <f t="shared" si="101"/>
        <v>0</v>
      </c>
      <c r="G763" s="25">
        <f t="shared" si="108"/>
        <v>0</v>
      </c>
      <c r="H763" s="74">
        <f>SUM(H764)</f>
        <v>0</v>
      </c>
      <c r="I763" s="76">
        <f t="shared" si="105"/>
        <v>0</v>
      </c>
      <c r="J763" s="74">
        <f>SUM(J764)</f>
        <v>0</v>
      </c>
      <c r="K763" s="25">
        <f t="shared" si="102"/>
        <v>0</v>
      </c>
      <c r="L763" s="75">
        <f t="shared" si="107"/>
        <v>0</v>
      </c>
      <c r="M763" s="25">
        <f t="shared" si="103"/>
        <v>0</v>
      </c>
      <c r="N763" s="74">
        <f>SUM(N764)</f>
        <v>0</v>
      </c>
      <c r="O763" s="25">
        <f t="shared" si="104"/>
        <v>0</v>
      </c>
      <c r="P763" s="76">
        <f t="shared" si="106"/>
        <v>0</v>
      </c>
    </row>
    <row r="764" spans="1:16" ht="51.75" hidden="1" x14ac:dyDescent="0.25">
      <c r="A764" s="72">
        <v>3311402170131180</v>
      </c>
      <c r="B764" s="31" t="s">
        <v>808</v>
      </c>
      <c r="C764" s="73"/>
      <c r="D764" s="64"/>
      <c r="E764" s="64"/>
      <c r="F764" s="75">
        <f t="shared" si="101"/>
        <v>0</v>
      </c>
      <c r="G764" s="25">
        <f t="shared" si="108"/>
        <v>0</v>
      </c>
      <c r="H764" s="64"/>
      <c r="I764" s="76">
        <f t="shared" si="105"/>
        <v>0</v>
      </c>
      <c r="J764" s="64"/>
      <c r="K764" s="25">
        <f t="shared" si="102"/>
        <v>0</v>
      </c>
      <c r="L764" s="75">
        <f t="shared" si="107"/>
        <v>0</v>
      </c>
      <c r="M764" s="25">
        <f t="shared" si="103"/>
        <v>0</v>
      </c>
      <c r="N764" s="64"/>
      <c r="O764" s="25">
        <f t="shared" si="104"/>
        <v>0</v>
      </c>
      <c r="P764" s="76">
        <f t="shared" si="106"/>
        <v>0</v>
      </c>
    </row>
    <row r="765" spans="1:16" ht="26.25" hidden="1" x14ac:dyDescent="0.25">
      <c r="A765" s="72">
        <v>3311402170417</v>
      </c>
      <c r="B765" s="31" t="s">
        <v>809</v>
      </c>
      <c r="C765" s="73"/>
      <c r="D765" s="74">
        <f>SUM(D766)</f>
        <v>0</v>
      </c>
      <c r="E765" s="74">
        <f>SUM(E766)</f>
        <v>0</v>
      </c>
      <c r="F765" s="75">
        <f t="shared" si="101"/>
        <v>0</v>
      </c>
      <c r="G765" s="25">
        <f t="shared" si="108"/>
        <v>0</v>
      </c>
      <c r="H765" s="74">
        <f>SUM(H766)</f>
        <v>0</v>
      </c>
      <c r="I765" s="76">
        <f t="shared" si="105"/>
        <v>0</v>
      </c>
      <c r="J765" s="74">
        <f>SUM(J766)</f>
        <v>0</v>
      </c>
      <c r="K765" s="25">
        <f t="shared" si="102"/>
        <v>0</v>
      </c>
      <c r="L765" s="75">
        <f t="shared" si="107"/>
        <v>0</v>
      </c>
      <c r="M765" s="25">
        <f t="shared" si="103"/>
        <v>0</v>
      </c>
      <c r="N765" s="74">
        <f>SUM(N766)</f>
        <v>0</v>
      </c>
      <c r="O765" s="25">
        <f t="shared" si="104"/>
        <v>0</v>
      </c>
      <c r="P765" s="76">
        <f t="shared" si="106"/>
        <v>0</v>
      </c>
    </row>
    <row r="766" spans="1:16" ht="26.25" hidden="1" x14ac:dyDescent="0.25">
      <c r="A766" s="72">
        <v>3311402170417180</v>
      </c>
      <c r="B766" s="31" t="s">
        <v>809</v>
      </c>
      <c r="C766" s="73"/>
      <c r="D766" s="64"/>
      <c r="E766" s="64"/>
      <c r="F766" s="75">
        <f t="shared" si="101"/>
        <v>0</v>
      </c>
      <c r="G766" s="25">
        <f t="shared" si="108"/>
        <v>0</v>
      </c>
      <c r="H766" s="64"/>
      <c r="I766" s="76">
        <f t="shared" si="105"/>
        <v>0</v>
      </c>
      <c r="J766" s="64"/>
      <c r="K766" s="25">
        <f t="shared" si="102"/>
        <v>0</v>
      </c>
      <c r="L766" s="75">
        <f t="shared" si="107"/>
        <v>0</v>
      </c>
      <c r="M766" s="25">
        <f t="shared" si="103"/>
        <v>0</v>
      </c>
      <c r="N766" s="64"/>
      <c r="O766" s="25">
        <f t="shared" si="104"/>
        <v>0</v>
      </c>
      <c r="P766" s="76">
        <f t="shared" si="106"/>
        <v>0</v>
      </c>
    </row>
    <row r="767" spans="1:16" ht="26.25" hidden="1" x14ac:dyDescent="0.25">
      <c r="A767" s="72">
        <v>3311402170734</v>
      </c>
      <c r="B767" s="31" t="s">
        <v>810</v>
      </c>
      <c r="C767" s="73"/>
      <c r="D767" s="74">
        <f>SUM(D768)</f>
        <v>0</v>
      </c>
      <c r="E767" s="74">
        <f>SUM(E768)</f>
        <v>0</v>
      </c>
      <c r="F767" s="75">
        <f t="shared" si="101"/>
        <v>0</v>
      </c>
      <c r="G767" s="25">
        <f t="shared" si="108"/>
        <v>0</v>
      </c>
      <c r="H767" s="74">
        <f>SUM(H768)</f>
        <v>0</v>
      </c>
      <c r="I767" s="76">
        <f t="shared" si="105"/>
        <v>0</v>
      </c>
      <c r="J767" s="74">
        <f>SUM(J768)</f>
        <v>0</v>
      </c>
      <c r="K767" s="25">
        <f t="shared" si="102"/>
        <v>0</v>
      </c>
      <c r="L767" s="75">
        <f t="shared" si="107"/>
        <v>0</v>
      </c>
      <c r="M767" s="25">
        <f t="shared" si="103"/>
        <v>0</v>
      </c>
      <c r="N767" s="74">
        <f>SUM(N768)</f>
        <v>0</v>
      </c>
      <c r="O767" s="25">
        <f t="shared" si="104"/>
        <v>0</v>
      </c>
      <c r="P767" s="76">
        <f t="shared" si="106"/>
        <v>0</v>
      </c>
    </row>
    <row r="768" spans="1:16" ht="26.25" hidden="1" x14ac:dyDescent="0.25">
      <c r="A768" s="72">
        <v>3311402170734</v>
      </c>
      <c r="B768" s="31" t="s">
        <v>811</v>
      </c>
      <c r="C768" s="73"/>
      <c r="D768" s="64"/>
      <c r="E768" s="64"/>
      <c r="F768" s="75">
        <f t="shared" si="101"/>
        <v>0</v>
      </c>
      <c r="G768" s="25">
        <f t="shared" si="108"/>
        <v>0</v>
      </c>
      <c r="H768" s="64"/>
      <c r="I768" s="76">
        <f t="shared" si="105"/>
        <v>0</v>
      </c>
      <c r="J768" s="64"/>
      <c r="K768" s="25">
        <f t="shared" si="102"/>
        <v>0</v>
      </c>
      <c r="L768" s="75">
        <f t="shared" si="107"/>
        <v>0</v>
      </c>
      <c r="M768" s="25">
        <f t="shared" si="103"/>
        <v>0</v>
      </c>
      <c r="N768" s="64"/>
      <c r="O768" s="25">
        <f t="shared" si="104"/>
        <v>0</v>
      </c>
      <c r="P768" s="76">
        <f t="shared" si="106"/>
        <v>0</v>
      </c>
    </row>
    <row r="769" spans="1:16" ht="26.25" hidden="1" x14ac:dyDescent="0.25">
      <c r="A769" s="72">
        <v>3311402170807</v>
      </c>
      <c r="B769" s="31" t="s">
        <v>812</v>
      </c>
      <c r="C769" s="73"/>
      <c r="D769" s="74">
        <f>SUM(D770)</f>
        <v>0</v>
      </c>
      <c r="E769" s="74">
        <f>SUM(E770)</f>
        <v>0</v>
      </c>
      <c r="F769" s="75">
        <f t="shared" si="101"/>
        <v>0</v>
      </c>
      <c r="G769" s="25">
        <f t="shared" si="108"/>
        <v>0</v>
      </c>
      <c r="H769" s="74">
        <f>SUM(H770)</f>
        <v>0</v>
      </c>
      <c r="I769" s="76">
        <f t="shared" si="105"/>
        <v>0</v>
      </c>
      <c r="J769" s="74">
        <f>SUM(J770)</f>
        <v>0</v>
      </c>
      <c r="K769" s="25">
        <f t="shared" si="102"/>
        <v>0</v>
      </c>
      <c r="L769" s="75">
        <f t="shared" si="107"/>
        <v>0</v>
      </c>
      <c r="M769" s="25">
        <f t="shared" si="103"/>
        <v>0</v>
      </c>
      <c r="N769" s="74">
        <f>SUM(N770)</f>
        <v>0</v>
      </c>
      <c r="O769" s="25">
        <f t="shared" si="104"/>
        <v>0</v>
      </c>
      <c r="P769" s="76">
        <f t="shared" si="106"/>
        <v>0</v>
      </c>
    </row>
    <row r="770" spans="1:16" ht="26.25" hidden="1" x14ac:dyDescent="0.25">
      <c r="A770" s="72">
        <v>3311402170807180</v>
      </c>
      <c r="B770" s="31" t="s">
        <v>812</v>
      </c>
      <c r="C770" s="73"/>
      <c r="D770" s="64"/>
      <c r="E770" s="64"/>
      <c r="F770" s="75">
        <f t="shared" si="101"/>
        <v>0</v>
      </c>
      <c r="G770" s="25">
        <f t="shared" si="108"/>
        <v>0</v>
      </c>
      <c r="H770" s="64"/>
      <c r="I770" s="76">
        <f t="shared" si="105"/>
        <v>0</v>
      </c>
      <c r="J770" s="64"/>
      <c r="K770" s="25">
        <f t="shared" si="102"/>
        <v>0</v>
      </c>
      <c r="L770" s="75">
        <f t="shared" si="107"/>
        <v>0</v>
      </c>
      <c r="M770" s="25">
        <f t="shared" si="103"/>
        <v>0</v>
      </c>
      <c r="N770" s="64"/>
      <c r="O770" s="25">
        <f t="shared" si="104"/>
        <v>0</v>
      </c>
      <c r="P770" s="76">
        <f t="shared" si="106"/>
        <v>0</v>
      </c>
    </row>
    <row r="771" spans="1:16" ht="26.25" hidden="1" x14ac:dyDescent="0.25">
      <c r="A771" s="72">
        <v>3311402170820</v>
      </c>
      <c r="B771" s="31" t="s">
        <v>813</v>
      </c>
      <c r="C771" s="73"/>
      <c r="D771" s="74">
        <f>SUM(D772:D773)</f>
        <v>0</v>
      </c>
      <c r="E771" s="74">
        <f>SUM(E772:E773)</f>
        <v>0</v>
      </c>
      <c r="F771" s="75">
        <f t="shared" si="101"/>
        <v>0</v>
      </c>
      <c r="G771" s="25">
        <f t="shared" si="108"/>
        <v>0</v>
      </c>
      <c r="H771" s="74">
        <f>SUM(H772:H773)</f>
        <v>0</v>
      </c>
      <c r="I771" s="76">
        <f t="shared" si="105"/>
        <v>0</v>
      </c>
      <c r="J771" s="74">
        <f>SUM(J772:J773)</f>
        <v>0</v>
      </c>
      <c r="K771" s="25">
        <f t="shared" si="102"/>
        <v>0</v>
      </c>
      <c r="L771" s="75">
        <f t="shared" si="107"/>
        <v>0</v>
      </c>
      <c r="M771" s="25">
        <f t="shared" si="103"/>
        <v>0</v>
      </c>
      <c r="N771" s="74">
        <f>SUM(N772:N773)</f>
        <v>0</v>
      </c>
      <c r="O771" s="25">
        <f t="shared" si="104"/>
        <v>0</v>
      </c>
      <c r="P771" s="76">
        <f t="shared" si="106"/>
        <v>0</v>
      </c>
    </row>
    <row r="772" spans="1:16" ht="26.25" hidden="1" x14ac:dyDescent="0.25">
      <c r="A772" s="72">
        <v>3311402170820170</v>
      </c>
      <c r="B772" s="31" t="s">
        <v>813</v>
      </c>
      <c r="C772" s="73"/>
      <c r="D772" s="64"/>
      <c r="E772" s="64"/>
      <c r="F772" s="75">
        <f t="shared" si="101"/>
        <v>0</v>
      </c>
      <c r="G772" s="25">
        <f t="shared" si="108"/>
        <v>0</v>
      </c>
      <c r="H772" s="64"/>
      <c r="I772" s="76">
        <f t="shared" si="105"/>
        <v>0</v>
      </c>
      <c r="J772" s="64"/>
      <c r="K772" s="25">
        <f t="shared" si="102"/>
        <v>0</v>
      </c>
      <c r="L772" s="75">
        <f t="shared" si="107"/>
        <v>0</v>
      </c>
      <c r="M772" s="25">
        <f t="shared" si="103"/>
        <v>0</v>
      </c>
      <c r="N772" s="64"/>
      <c r="O772" s="25">
        <f t="shared" si="104"/>
        <v>0</v>
      </c>
      <c r="P772" s="76">
        <f t="shared" si="106"/>
        <v>0</v>
      </c>
    </row>
    <row r="773" spans="1:16" ht="26.25" hidden="1" x14ac:dyDescent="0.25">
      <c r="A773" s="72">
        <v>3311402170820180</v>
      </c>
      <c r="B773" s="31" t="s">
        <v>813</v>
      </c>
      <c r="C773" s="73"/>
      <c r="D773" s="64"/>
      <c r="E773" s="64"/>
      <c r="F773" s="75">
        <f t="shared" si="101"/>
        <v>0</v>
      </c>
      <c r="G773" s="25">
        <f t="shared" si="108"/>
        <v>0</v>
      </c>
      <c r="H773" s="64"/>
      <c r="I773" s="76">
        <f t="shared" si="105"/>
        <v>0</v>
      </c>
      <c r="J773" s="64"/>
      <c r="K773" s="25">
        <f t="shared" si="102"/>
        <v>0</v>
      </c>
      <c r="L773" s="75">
        <f t="shared" si="107"/>
        <v>0</v>
      </c>
      <c r="M773" s="25">
        <f t="shared" si="103"/>
        <v>0</v>
      </c>
      <c r="N773" s="64"/>
      <c r="O773" s="25">
        <f t="shared" si="104"/>
        <v>0</v>
      </c>
      <c r="P773" s="76">
        <f t="shared" si="106"/>
        <v>0</v>
      </c>
    </row>
    <row r="774" spans="1:16" ht="51.75" hidden="1" x14ac:dyDescent="0.25">
      <c r="A774" s="72">
        <v>3311402170821</v>
      </c>
      <c r="B774" s="31" t="s">
        <v>814</v>
      </c>
      <c r="C774" s="73"/>
      <c r="D774" s="74">
        <f>SUM(D775:D778)</f>
        <v>0</v>
      </c>
      <c r="E774" s="74">
        <f>SUM(E775:E778)</f>
        <v>0</v>
      </c>
      <c r="F774" s="75">
        <f t="shared" si="101"/>
        <v>0</v>
      </c>
      <c r="G774" s="25">
        <f t="shared" si="108"/>
        <v>0</v>
      </c>
      <c r="H774" s="74">
        <f>SUM(H775:H778)</f>
        <v>0</v>
      </c>
      <c r="I774" s="76">
        <f t="shared" si="105"/>
        <v>0</v>
      </c>
      <c r="J774" s="74">
        <f>SUM(J775:J778)</f>
        <v>0</v>
      </c>
      <c r="K774" s="25">
        <f t="shared" si="102"/>
        <v>0</v>
      </c>
      <c r="L774" s="75">
        <f t="shared" si="107"/>
        <v>0</v>
      </c>
      <c r="M774" s="25">
        <f t="shared" si="103"/>
        <v>0</v>
      </c>
      <c r="N774" s="74">
        <f>SUM(N775:N778)</f>
        <v>0</v>
      </c>
      <c r="O774" s="25">
        <f t="shared" si="104"/>
        <v>0</v>
      </c>
      <c r="P774" s="76">
        <f t="shared" si="106"/>
        <v>0</v>
      </c>
    </row>
    <row r="775" spans="1:16" ht="51.75" hidden="1" x14ac:dyDescent="0.25">
      <c r="A775" s="72">
        <v>3311402170821170</v>
      </c>
      <c r="B775" s="31" t="s">
        <v>814</v>
      </c>
      <c r="C775" s="73"/>
      <c r="D775" s="64"/>
      <c r="E775" s="64"/>
      <c r="F775" s="75">
        <f t="shared" si="101"/>
        <v>0</v>
      </c>
      <c r="G775" s="25">
        <f t="shared" si="108"/>
        <v>0</v>
      </c>
      <c r="H775" s="64"/>
      <c r="I775" s="76">
        <f t="shared" si="105"/>
        <v>0</v>
      </c>
      <c r="J775" s="64"/>
      <c r="K775" s="25">
        <f t="shared" si="102"/>
        <v>0</v>
      </c>
      <c r="L775" s="75">
        <f t="shared" si="107"/>
        <v>0</v>
      </c>
      <c r="M775" s="25">
        <f t="shared" si="103"/>
        <v>0</v>
      </c>
      <c r="N775" s="64"/>
      <c r="O775" s="25">
        <f t="shared" si="104"/>
        <v>0</v>
      </c>
      <c r="P775" s="76">
        <f t="shared" si="106"/>
        <v>0</v>
      </c>
    </row>
    <row r="776" spans="1:16" ht="51.75" hidden="1" x14ac:dyDescent="0.25">
      <c r="A776" s="72">
        <v>3311402170821180</v>
      </c>
      <c r="B776" s="31" t="s">
        <v>814</v>
      </c>
      <c r="C776" s="73"/>
      <c r="D776" s="64"/>
      <c r="E776" s="64"/>
      <c r="F776" s="75">
        <f t="shared" si="101"/>
        <v>0</v>
      </c>
      <c r="G776" s="25">
        <f t="shared" si="108"/>
        <v>0</v>
      </c>
      <c r="H776" s="64"/>
      <c r="I776" s="76">
        <f t="shared" si="105"/>
        <v>0</v>
      </c>
      <c r="J776" s="64"/>
      <c r="K776" s="25">
        <f t="shared" si="102"/>
        <v>0</v>
      </c>
      <c r="L776" s="75">
        <f t="shared" si="107"/>
        <v>0</v>
      </c>
      <c r="M776" s="25">
        <f t="shared" si="103"/>
        <v>0</v>
      </c>
      <c r="N776" s="64"/>
      <c r="O776" s="25">
        <f t="shared" si="104"/>
        <v>0</v>
      </c>
      <c r="P776" s="76">
        <f t="shared" si="106"/>
        <v>0</v>
      </c>
    </row>
    <row r="777" spans="1:16" ht="51.75" hidden="1" x14ac:dyDescent="0.25">
      <c r="A777" s="72">
        <v>3311402170821180</v>
      </c>
      <c r="B777" s="31" t="s">
        <v>814</v>
      </c>
      <c r="C777" s="73"/>
      <c r="D777" s="64"/>
      <c r="E777" s="64"/>
      <c r="F777" s="75">
        <f t="shared" si="101"/>
        <v>0</v>
      </c>
      <c r="G777" s="25">
        <f t="shared" si="108"/>
        <v>0</v>
      </c>
      <c r="H777" s="64"/>
      <c r="I777" s="76">
        <f t="shared" si="105"/>
        <v>0</v>
      </c>
      <c r="J777" s="64"/>
      <c r="K777" s="25">
        <f t="shared" si="102"/>
        <v>0</v>
      </c>
      <c r="L777" s="75">
        <f t="shared" si="107"/>
        <v>0</v>
      </c>
      <c r="M777" s="25">
        <f t="shared" si="103"/>
        <v>0</v>
      </c>
      <c r="N777" s="64"/>
      <c r="O777" s="25">
        <f t="shared" si="104"/>
        <v>0</v>
      </c>
      <c r="P777" s="76">
        <f t="shared" si="106"/>
        <v>0</v>
      </c>
    </row>
    <row r="778" spans="1:16" ht="51.75" hidden="1" x14ac:dyDescent="0.25">
      <c r="A778" s="72">
        <v>3311402170821180</v>
      </c>
      <c r="B778" s="31" t="s">
        <v>814</v>
      </c>
      <c r="C778" s="73"/>
      <c r="D778" s="64"/>
      <c r="E778" s="64"/>
      <c r="F778" s="75">
        <f t="shared" si="101"/>
        <v>0</v>
      </c>
      <c r="G778" s="25">
        <f t="shared" si="108"/>
        <v>0</v>
      </c>
      <c r="H778" s="64"/>
      <c r="I778" s="76">
        <f t="shared" si="105"/>
        <v>0</v>
      </c>
      <c r="J778" s="64"/>
      <c r="K778" s="25">
        <f t="shared" si="102"/>
        <v>0</v>
      </c>
      <c r="L778" s="75">
        <f t="shared" si="107"/>
        <v>0</v>
      </c>
      <c r="M778" s="25">
        <f t="shared" si="103"/>
        <v>0</v>
      </c>
      <c r="N778" s="64"/>
      <c r="O778" s="25">
        <f t="shared" si="104"/>
        <v>0</v>
      </c>
      <c r="P778" s="76">
        <f t="shared" si="106"/>
        <v>0</v>
      </c>
    </row>
    <row r="779" spans="1:16" ht="26.25" hidden="1" x14ac:dyDescent="0.25">
      <c r="A779" s="100">
        <v>3311402170863</v>
      </c>
      <c r="B779" s="31" t="s">
        <v>815</v>
      </c>
      <c r="C779" s="73"/>
      <c r="D779" s="74">
        <f>SUM(D780)</f>
        <v>0</v>
      </c>
      <c r="E779" s="74">
        <f>SUM(E780)</f>
        <v>0</v>
      </c>
      <c r="F779" s="75">
        <f t="shared" si="101"/>
        <v>0</v>
      </c>
      <c r="G779" s="25">
        <f t="shared" si="108"/>
        <v>0</v>
      </c>
      <c r="H779" s="74">
        <f>SUM(H780)</f>
        <v>0</v>
      </c>
      <c r="I779" s="76">
        <f t="shared" si="105"/>
        <v>0</v>
      </c>
      <c r="J779" s="74">
        <f>SUM(J780)</f>
        <v>0</v>
      </c>
      <c r="K779" s="25">
        <f t="shared" si="102"/>
        <v>0</v>
      </c>
      <c r="L779" s="75">
        <f t="shared" si="107"/>
        <v>0</v>
      </c>
      <c r="M779" s="25">
        <f t="shared" si="103"/>
        <v>0</v>
      </c>
      <c r="N779" s="74">
        <f>SUM(N780)</f>
        <v>0</v>
      </c>
      <c r="O779" s="25">
        <f t="shared" si="104"/>
        <v>0</v>
      </c>
      <c r="P779" s="76">
        <f t="shared" si="106"/>
        <v>0</v>
      </c>
    </row>
    <row r="780" spans="1:16" ht="26.25" hidden="1" x14ac:dyDescent="0.25">
      <c r="A780" s="100">
        <v>3311402170863180</v>
      </c>
      <c r="B780" s="31" t="s">
        <v>815</v>
      </c>
      <c r="C780" s="73"/>
      <c r="D780" s="64"/>
      <c r="E780" s="64"/>
      <c r="F780" s="75">
        <f t="shared" si="101"/>
        <v>0</v>
      </c>
      <c r="G780" s="25">
        <f t="shared" si="108"/>
        <v>0</v>
      </c>
      <c r="H780" s="64"/>
      <c r="I780" s="76">
        <f t="shared" si="105"/>
        <v>0</v>
      </c>
      <c r="J780" s="64"/>
      <c r="K780" s="25">
        <f t="shared" si="102"/>
        <v>0</v>
      </c>
      <c r="L780" s="75">
        <f t="shared" si="107"/>
        <v>0</v>
      </c>
      <c r="M780" s="25">
        <f t="shared" si="103"/>
        <v>0</v>
      </c>
      <c r="N780" s="64"/>
      <c r="O780" s="25">
        <f t="shared" si="104"/>
        <v>0</v>
      </c>
      <c r="P780" s="76">
        <f t="shared" si="106"/>
        <v>0</v>
      </c>
    </row>
    <row r="781" spans="1:16" ht="39" hidden="1" x14ac:dyDescent="0.25">
      <c r="A781" s="100">
        <v>3311402170864</v>
      </c>
      <c r="B781" s="31" t="s">
        <v>816</v>
      </c>
      <c r="C781" s="73"/>
      <c r="D781" s="74">
        <f>SUM(D782)</f>
        <v>0</v>
      </c>
      <c r="E781" s="74">
        <f>SUM(E782)</f>
        <v>0</v>
      </c>
      <c r="F781" s="75">
        <f t="shared" si="101"/>
        <v>0</v>
      </c>
      <c r="G781" s="25">
        <f t="shared" si="108"/>
        <v>0</v>
      </c>
      <c r="H781" s="74">
        <f>SUM(H782)</f>
        <v>0</v>
      </c>
      <c r="I781" s="76">
        <f t="shared" si="105"/>
        <v>0</v>
      </c>
      <c r="J781" s="74">
        <f>SUM(J782)</f>
        <v>0</v>
      </c>
      <c r="K781" s="25">
        <f t="shared" si="102"/>
        <v>0</v>
      </c>
      <c r="L781" s="75">
        <f t="shared" si="107"/>
        <v>0</v>
      </c>
      <c r="M781" s="25">
        <f t="shared" si="103"/>
        <v>0</v>
      </c>
      <c r="N781" s="74">
        <f>SUM(N782)</f>
        <v>0</v>
      </c>
      <c r="O781" s="25">
        <f t="shared" si="104"/>
        <v>0</v>
      </c>
      <c r="P781" s="76">
        <f t="shared" si="106"/>
        <v>0</v>
      </c>
    </row>
    <row r="782" spans="1:16" ht="39" hidden="1" x14ac:dyDescent="0.25">
      <c r="A782" s="100">
        <v>3311402170864180</v>
      </c>
      <c r="B782" s="31" t="s">
        <v>816</v>
      </c>
      <c r="C782" s="73"/>
      <c r="D782" s="64"/>
      <c r="E782" s="64"/>
      <c r="F782" s="75">
        <f t="shared" si="101"/>
        <v>0</v>
      </c>
      <c r="G782" s="25">
        <f t="shared" si="108"/>
        <v>0</v>
      </c>
      <c r="H782" s="64"/>
      <c r="I782" s="76">
        <f t="shared" si="105"/>
        <v>0</v>
      </c>
      <c r="J782" s="64"/>
      <c r="K782" s="25">
        <f t="shared" si="102"/>
        <v>0</v>
      </c>
      <c r="L782" s="75">
        <f t="shared" si="107"/>
        <v>0</v>
      </c>
      <c r="M782" s="25">
        <f t="shared" si="103"/>
        <v>0</v>
      </c>
      <c r="N782" s="64"/>
      <c r="O782" s="25">
        <f t="shared" si="104"/>
        <v>0</v>
      </c>
      <c r="P782" s="76">
        <f t="shared" si="106"/>
        <v>0</v>
      </c>
    </row>
    <row r="783" spans="1:16" ht="39" hidden="1" x14ac:dyDescent="0.25">
      <c r="A783" s="100">
        <v>3311402170865</v>
      </c>
      <c r="B783" s="31" t="s">
        <v>817</v>
      </c>
      <c r="C783" s="73"/>
      <c r="D783" s="74">
        <f>SUM(D784)</f>
        <v>0</v>
      </c>
      <c r="E783" s="74">
        <f>SUM(E784)</f>
        <v>0</v>
      </c>
      <c r="F783" s="75">
        <f t="shared" si="101"/>
        <v>0</v>
      </c>
      <c r="G783" s="25">
        <f t="shared" si="108"/>
        <v>0</v>
      </c>
      <c r="H783" s="74">
        <f>SUM(H784)</f>
        <v>0</v>
      </c>
      <c r="I783" s="76">
        <f t="shared" si="105"/>
        <v>0</v>
      </c>
      <c r="J783" s="74">
        <f>SUM(J784)</f>
        <v>0</v>
      </c>
      <c r="K783" s="25">
        <f t="shared" si="102"/>
        <v>0</v>
      </c>
      <c r="L783" s="75">
        <f t="shared" si="107"/>
        <v>0</v>
      </c>
      <c r="M783" s="25">
        <f t="shared" si="103"/>
        <v>0</v>
      </c>
      <c r="N783" s="74">
        <f>SUM(N784)</f>
        <v>0</v>
      </c>
      <c r="O783" s="25">
        <f t="shared" si="104"/>
        <v>0</v>
      </c>
      <c r="P783" s="76">
        <f t="shared" si="106"/>
        <v>0</v>
      </c>
    </row>
    <row r="784" spans="1:16" ht="39" hidden="1" x14ac:dyDescent="0.25">
      <c r="A784" s="100">
        <v>3311402170865180</v>
      </c>
      <c r="B784" s="31" t="s">
        <v>817</v>
      </c>
      <c r="C784" s="73"/>
      <c r="D784" s="64"/>
      <c r="E784" s="64"/>
      <c r="F784" s="75">
        <f t="shared" si="101"/>
        <v>0</v>
      </c>
      <c r="G784" s="25">
        <f t="shared" si="108"/>
        <v>0</v>
      </c>
      <c r="H784" s="64"/>
      <c r="I784" s="76">
        <f t="shared" si="105"/>
        <v>0</v>
      </c>
      <c r="J784" s="64"/>
      <c r="K784" s="25">
        <f t="shared" si="102"/>
        <v>0</v>
      </c>
      <c r="L784" s="75">
        <f t="shared" si="107"/>
        <v>0</v>
      </c>
      <c r="M784" s="25">
        <f t="shared" si="103"/>
        <v>0</v>
      </c>
      <c r="N784" s="64"/>
      <c r="O784" s="25">
        <f t="shared" si="104"/>
        <v>0</v>
      </c>
      <c r="P784" s="76">
        <f t="shared" si="106"/>
        <v>0</v>
      </c>
    </row>
    <row r="785" spans="1:16" ht="26.25" hidden="1" x14ac:dyDescent="0.25">
      <c r="A785" s="72">
        <v>331140218</v>
      </c>
      <c r="B785" s="31" t="s">
        <v>818</v>
      </c>
      <c r="C785" s="73"/>
      <c r="D785" s="74">
        <f>SUM(D786+D788+D790+D792+D794)</f>
        <v>0</v>
      </c>
      <c r="E785" s="74">
        <f>SUM(E786+E788+E790+E792+E794)</f>
        <v>0</v>
      </c>
      <c r="F785" s="75">
        <f t="shared" si="101"/>
        <v>0</v>
      </c>
      <c r="G785" s="25">
        <f t="shared" si="108"/>
        <v>0</v>
      </c>
      <c r="H785" s="74">
        <f>SUM(H786+H788+H790+H792+H794)</f>
        <v>0</v>
      </c>
      <c r="I785" s="76">
        <f t="shared" si="105"/>
        <v>0</v>
      </c>
      <c r="J785" s="74">
        <f>SUM(J786+J788+J790+J792+J794)</f>
        <v>0</v>
      </c>
      <c r="K785" s="25">
        <f t="shared" si="102"/>
        <v>0</v>
      </c>
      <c r="L785" s="75">
        <f t="shared" si="107"/>
        <v>0</v>
      </c>
      <c r="M785" s="25">
        <f t="shared" si="103"/>
        <v>0</v>
      </c>
      <c r="N785" s="74">
        <f>SUM(N786+N788+N790+N792+N794)</f>
        <v>0</v>
      </c>
      <c r="O785" s="25">
        <f t="shared" si="104"/>
        <v>0</v>
      </c>
      <c r="P785" s="76">
        <f t="shared" si="106"/>
        <v>0</v>
      </c>
    </row>
    <row r="786" spans="1:16" ht="26.25" hidden="1" x14ac:dyDescent="0.25">
      <c r="A786" s="72">
        <v>3311402180069</v>
      </c>
      <c r="B786" s="31" t="s">
        <v>819</v>
      </c>
      <c r="C786" s="73"/>
      <c r="D786" s="74">
        <f>SUM(D787)</f>
        <v>0</v>
      </c>
      <c r="E786" s="74">
        <f>SUM(E787)</f>
        <v>0</v>
      </c>
      <c r="F786" s="75">
        <f t="shared" si="101"/>
        <v>0</v>
      </c>
      <c r="G786" s="25">
        <f t="shared" si="108"/>
        <v>0</v>
      </c>
      <c r="H786" s="74">
        <f>SUM(H787)</f>
        <v>0</v>
      </c>
      <c r="I786" s="76">
        <f t="shared" si="105"/>
        <v>0</v>
      </c>
      <c r="J786" s="74">
        <f>SUM(J787)</f>
        <v>0</v>
      </c>
      <c r="K786" s="25">
        <f t="shared" si="102"/>
        <v>0</v>
      </c>
      <c r="L786" s="75">
        <f t="shared" si="107"/>
        <v>0</v>
      </c>
      <c r="M786" s="25">
        <f t="shared" si="103"/>
        <v>0</v>
      </c>
      <c r="N786" s="74">
        <f>SUM(N787)</f>
        <v>0</v>
      </c>
      <c r="O786" s="25">
        <f t="shared" si="104"/>
        <v>0</v>
      </c>
      <c r="P786" s="76">
        <f t="shared" si="106"/>
        <v>0</v>
      </c>
    </row>
    <row r="787" spans="1:16" ht="26.25" hidden="1" x14ac:dyDescent="0.25">
      <c r="A787" s="72">
        <v>3311402180069</v>
      </c>
      <c r="B787" s="31" t="s">
        <v>820</v>
      </c>
      <c r="C787" s="73"/>
      <c r="D787" s="64"/>
      <c r="E787" s="64"/>
      <c r="F787" s="75">
        <f t="shared" ref="F787:F852" si="109">SUM(D787+E787)</f>
        <v>0</v>
      </c>
      <c r="G787" s="25">
        <f t="shared" si="108"/>
        <v>0</v>
      </c>
      <c r="H787" s="64"/>
      <c r="I787" s="76">
        <f t="shared" si="105"/>
        <v>0</v>
      </c>
      <c r="J787" s="64"/>
      <c r="K787" s="25">
        <f t="shared" ref="K787:K852" si="110">IF(OR(J787=0,F787=0),0,J787/F787)*100</f>
        <v>0</v>
      </c>
      <c r="L787" s="75">
        <f t="shared" si="107"/>
        <v>0</v>
      </c>
      <c r="M787" s="25">
        <f t="shared" ref="M787:M852" si="111">IF(OR(L787=0,F787=0),0,L787/F787)*100</f>
        <v>0</v>
      </c>
      <c r="N787" s="64"/>
      <c r="O787" s="25">
        <f t="shared" ref="O787:O852" si="112">IF(OR(N787=0,F787=0),0,N787/F787)*100</f>
        <v>0</v>
      </c>
      <c r="P787" s="76">
        <f t="shared" si="106"/>
        <v>0</v>
      </c>
    </row>
    <row r="788" spans="1:16" ht="26.25" hidden="1" x14ac:dyDescent="0.25">
      <c r="A788" s="72">
        <v>3311402180075</v>
      </c>
      <c r="B788" s="31" t="s">
        <v>821</v>
      </c>
      <c r="C788" s="73"/>
      <c r="D788" s="74">
        <f>SUM(D789)</f>
        <v>0</v>
      </c>
      <c r="E788" s="74">
        <f>SUM(E789)</f>
        <v>0</v>
      </c>
      <c r="F788" s="75">
        <f t="shared" si="109"/>
        <v>0</v>
      </c>
      <c r="G788" s="25">
        <f t="shared" si="108"/>
        <v>0</v>
      </c>
      <c r="H788" s="74">
        <f>SUM(H789)</f>
        <v>0</v>
      </c>
      <c r="I788" s="76">
        <f t="shared" ref="I788:I853" si="113">SUM(F788-H788)</f>
        <v>0</v>
      </c>
      <c r="J788" s="74">
        <f>SUM(J789)</f>
        <v>0</v>
      </c>
      <c r="K788" s="25">
        <f t="shared" si="110"/>
        <v>0</v>
      </c>
      <c r="L788" s="75">
        <f t="shared" si="107"/>
        <v>0</v>
      </c>
      <c r="M788" s="25">
        <f t="shared" si="111"/>
        <v>0</v>
      </c>
      <c r="N788" s="74">
        <f>SUM(N789)</f>
        <v>0</v>
      </c>
      <c r="O788" s="25">
        <f t="shared" si="112"/>
        <v>0</v>
      </c>
      <c r="P788" s="76">
        <f t="shared" si="106"/>
        <v>0</v>
      </c>
    </row>
    <row r="789" spans="1:16" hidden="1" x14ac:dyDescent="0.25">
      <c r="A789" s="72">
        <v>3311402180075</v>
      </c>
      <c r="B789" s="31" t="s">
        <v>822</v>
      </c>
      <c r="C789" s="73"/>
      <c r="D789" s="64"/>
      <c r="E789" s="64"/>
      <c r="F789" s="75">
        <f t="shared" si="109"/>
        <v>0</v>
      </c>
      <c r="G789" s="25">
        <f t="shared" si="108"/>
        <v>0</v>
      </c>
      <c r="H789" s="64"/>
      <c r="I789" s="76">
        <f t="shared" si="113"/>
        <v>0</v>
      </c>
      <c r="J789" s="64"/>
      <c r="K789" s="25">
        <f t="shared" si="110"/>
        <v>0</v>
      </c>
      <c r="L789" s="75">
        <f t="shared" si="107"/>
        <v>0</v>
      </c>
      <c r="M789" s="25">
        <f t="shared" si="111"/>
        <v>0</v>
      </c>
      <c r="N789" s="64"/>
      <c r="O789" s="25">
        <f t="shared" si="112"/>
        <v>0</v>
      </c>
      <c r="P789" s="76">
        <f t="shared" si="106"/>
        <v>0</v>
      </c>
    </row>
    <row r="790" spans="1:16" ht="51.75" hidden="1" x14ac:dyDescent="0.25">
      <c r="A790" s="72">
        <v>3311402180803</v>
      </c>
      <c r="B790" s="31" t="s">
        <v>823</v>
      </c>
      <c r="C790" s="73"/>
      <c r="D790" s="74">
        <f>SUM(D791)</f>
        <v>0</v>
      </c>
      <c r="E790" s="74">
        <f>SUM(E791)</f>
        <v>0</v>
      </c>
      <c r="F790" s="75">
        <f t="shared" si="109"/>
        <v>0</v>
      </c>
      <c r="G790" s="25">
        <f t="shared" si="108"/>
        <v>0</v>
      </c>
      <c r="H790" s="74">
        <f>SUM(H791)</f>
        <v>0</v>
      </c>
      <c r="I790" s="76">
        <f t="shared" si="113"/>
        <v>0</v>
      </c>
      <c r="J790" s="74">
        <f>SUM(J791)</f>
        <v>0</v>
      </c>
      <c r="K790" s="25">
        <f t="shared" si="110"/>
        <v>0</v>
      </c>
      <c r="L790" s="75">
        <f t="shared" si="107"/>
        <v>0</v>
      </c>
      <c r="M790" s="25">
        <f t="shared" si="111"/>
        <v>0</v>
      </c>
      <c r="N790" s="74">
        <f>SUM(N791)</f>
        <v>0</v>
      </c>
      <c r="O790" s="25">
        <f t="shared" si="112"/>
        <v>0</v>
      </c>
      <c r="P790" s="76">
        <f t="shared" si="106"/>
        <v>0</v>
      </c>
    </row>
    <row r="791" spans="1:16" ht="51.75" hidden="1" x14ac:dyDescent="0.25">
      <c r="A791" s="72">
        <v>3311402180803180</v>
      </c>
      <c r="B791" s="31" t="s">
        <v>823</v>
      </c>
      <c r="C791" s="73"/>
      <c r="D791" s="64"/>
      <c r="E791" s="64"/>
      <c r="F791" s="75">
        <f t="shared" si="109"/>
        <v>0</v>
      </c>
      <c r="G791" s="25">
        <f t="shared" si="108"/>
        <v>0</v>
      </c>
      <c r="H791" s="64"/>
      <c r="I791" s="76">
        <f t="shared" si="113"/>
        <v>0</v>
      </c>
      <c r="J791" s="64"/>
      <c r="K791" s="25">
        <f t="shared" si="110"/>
        <v>0</v>
      </c>
      <c r="L791" s="75">
        <f t="shared" si="107"/>
        <v>0</v>
      </c>
      <c r="M791" s="25">
        <f t="shared" si="111"/>
        <v>0</v>
      </c>
      <c r="N791" s="64"/>
      <c r="O791" s="25">
        <f t="shared" si="112"/>
        <v>0</v>
      </c>
      <c r="P791" s="76">
        <f t="shared" si="106"/>
        <v>0</v>
      </c>
    </row>
    <row r="792" spans="1:16" ht="26.25" hidden="1" x14ac:dyDescent="0.25">
      <c r="A792" s="72">
        <v>3311402180806</v>
      </c>
      <c r="B792" s="31" t="s">
        <v>824</v>
      </c>
      <c r="C792" s="73"/>
      <c r="D792" s="74">
        <f>SUM(D793)</f>
        <v>0</v>
      </c>
      <c r="E792" s="74">
        <f>SUM(E793)</f>
        <v>0</v>
      </c>
      <c r="F792" s="75">
        <f t="shared" si="109"/>
        <v>0</v>
      </c>
      <c r="G792" s="25">
        <f t="shared" si="108"/>
        <v>0</v>
      </c>
      <c r="H792" s="74">
        <f>SUM(H793)</f>
        <v>0</v>
      </c>
      <c r="I792" s="76">
        <f t="shared" si="113"/>
        <v>0</v>
      </c>
      <c r="J792" s="74">
        <f>SUM(J793)</f>
        <v>0</v>
      </c>
      <c r="K792" s="25">
        <f t="shared" si="110"/>
        <v>0</v>
      </c>
      <c r="L792" s="75">
        <f t="shared" si="107"/>
        <v>0</v>
      </c>
      <c r="M792" s="25">
        <f t="shared" si="111"/>
        <v>0</v>
      </c>
      <c r="N792" s="74">
        <f>SUM(N793)</f>
        <v>0</v>
      </c>
      <c r="O792" s="25">
        <f t="shared" si="112"/>
        <v>0</v>
      </c>
      <c r="P792" s="76">
        <f t="shared" si="106"/>
        <v>0</v>
      </c>
    </row>
    <row r="793" spans="1:16" ht="26.25" hidden="1" x14ac:dyDescent="0.25">
      <c r="A793" s="72">
        <v>3311402180806180</v>
      </c>
      <c r="B793" s="31" t="s">
        <v>824</v>
      </c>
      <c r="C793" s="73"/>
      <c r="D793" s="64"/>
      <c r="E793" s="64"/>
      <c r="F793" s="75">
        <f t="shared" si="109"/>
        <v>0</v>
      </c>
      <c r="G793" s="25">
        <f t="shared" si="108"/>
        <v>0</v>
      </c>
      <c r="H793" s="64"/>
      <c r="I793" s="76">
        <f t="shared" si="113"/>
        <v>0</v>
      </c>
      <c r="J793" s="64"/>
      <c r="K793" s="25">
        <f t="shared" si="110"/>
        <v>0</v>
      </c>
      <c r="L793" s="75">
        <f t="shared" si="107"/>
        <v>0</v>
      </c>
      <c r="M793" s="25">
        <f t="shared" si="111"/>
        <v>0</v>
      </c>
      <c r="N793" s="64"/>
      <c r="O793" s="25">
        <f t="shared" si="112"/>
        <v>0</v>
      </c>
      <c r="P793" s="76">
        <f t="shared" si="106"/>
        <v>0</v>
      </c>
    </row>
    <row r="794" spans="1:16" ht="39" hidden="1" x14ac:dyDescent="0.25">
      <c r="A794" s="72">
        <v>3311402180811</v>
      </c>
      <c r="B794" s="31" t="s">
        <v>825</v>
      </c>
      <c r="C794" s="73"/>
      <c r="D794" s="74">
        <f>SUM(D795:D796)</f>
        <v>0</v>
      </c>
      <c r="E794" s="74">
        <f>SUM(E795:E796)</f>
        <v>0</v>
      </c>
      <c r="F794" s="75">
        <f t="shared" si="109"/>
        <v>0</v>
      </c>
      <c r="G794" s="25">
        <f t="shared" si="108"/>
        <v>0</v>
      </c>
      <c r="H794" s="74">
        <f>SUM(H795:H796)</f>
        <v>0</v>
      </c>
      <c r="I794" s="76">
        <f t="shared" si="113"/>
        <v>0</v>
      </c>
      <c r="J794" s="74">
        <f>SUM(J795:J796)</f>
        <v>0</v>
      </c>
      <c r="K794" s="25">
        <f t="shared" si="110"/>
        <v>0</v>
      </c>
      <c r="L794" s="75">
        <f t="shared" si="107"/>
        <v>0</v>
      </c>
      <c r="M794" s="25">
        <f t="shared" si="111"/>
        <v>0</v>
      </c>
      <c r="N794" s="74">
        <f>SUM(N795:N796)</f>
        <v>0</v>
      </c>
      <c r="O794" s="25">
        <f t="shared" si="112"/>
        <v>0</v>
      </c>
      <c r="P794" s="76">
        <f t="shared" ref="P794:P859" si="114">SUM(F794-N794)</f>
        <v>0</v>
      </c>
    </row>
    <row r="795" spans="1:16" ht="39" hidden="1" x14ac:dyDescent="0.25">
      <c r="A795" s="72">
        <v>3311402180811180</v>
      </c>
      <c r="B795" s="31" t="s">
        <v>825</v>
      </c>
      <c r="C795" s="73"/>
      <c r="D795" s="64"/>
      <c r="E795" s="64"/>
      <c r="F795" s="75">
        <f t="shared" si="109"/>
        <v>0</v>
      </c>
      <c r="G795" s="25">
        <f t="shared" si="108"/>
        <v>0</v>
      </c>
      <c r="H795" s="64"/>
      <c r="I795" s="76">
        <f t="shared" si="113"/>
        <v>0</v>
      </c>
      <c r="J795" s="64"/>
      <c r="K795" s="25">
        <f t="shared" si="110"/>
        <v>0</v>
      </c>
      <c r="L795" s="75">
        <f t="shared" ref="L795:L860" si="115">SUM(N795-J795)</f>
        <v>0</v>
      </c>
      <c r="M795" s="25">
        <f t="shared" si="111"/>
        <v>0</v>
      </c>
      <c r="N795" s="64"/>
      <c r="O795" s="25">
        <f t="shared" si="112"/>
        <v>0</v>
      </c>
      <c r="P795" s="76">
        <f t="shared" si="114"/>
        <v>0</v>
      </c>
    </row>
    <row r="796" spans="1:16" ht="39" hidden="1" x14ac:dyDescent="0.25">
      <c r="A796" s="72">
        <v>3311402180811180</v>
      </c>
      <c r="B796" s="31" t="s">
        <v>825</v>
      </c>
      <c r="C796" s="73"/>
      <c r="D796" s="64"/>
      <c r="E796" s="64"/>
      <c r="F796" s="75">
        <f t="shared" si="109"/>
        <v>0</v>
      </c>
      <c r="G796" s="25">
        <f t="shared" si="108"/>
        <v>0</v>
      </c>
      <c r="H796" s="64"/>
      <c r="I796" s="76">
        <f t="shared" si="113"/>
        <v>0</v>
      </c>
      <c r="J796" s="64"/>
      <c r="K796" s="25">
        <f t="shared" si="110"/>
        <v>0</v>
      </c>
      <c r="L796" s="75">
        <f t="shared" si="115"/>
        <v>0</v>
      </c>
      <c r="M796" s="25">
        <f t="shared" si="111"/>
        <v>0</v>
      </c>
      <c r="N796" s="64"/>
      <c r="O796" s="25">
        <f t="shared" si="112"/>
        <v>0</v>
      </c>
      <c r="P796" s="76">
        <f t="shared" si="114"/>
        <v>0</v>
      </c>
    </row>
    <row r="797" spans="1:16" hidden="1" x14ac:dyDescent="0.25">
      <c r="A797" s="72">
        <v>331140219</v>
      </c>
      <c r="B797" s="31" t="s">
        <v>826</v>
      </c>
      <c r="C797" s="73"/>
      <c r="D797" s="74">
        <f>SUM(D798+D800+D801+D808+D810+D812+D817+D819+D821+D824+D826+D828+D830+D832+D834+D836+D838+D839+D849+D851+D854+D856+D858+D860+D862+D864)</f>
        <v>0</v>
      </c>
      <c r="E797" s="74">
        <f>SUM(E798+E800+E801+E808+E810+E812+E817+E819+E821+E824+E826+E828+E830+E832+E834+E836+E838+E839+E849+E851+E854+E856+E858+E860+E862+E864)</f>
        <v>0</v>
      </c>
      <c r="F797" s="75">
        <f t="shared" si="109"/>
        <v>0</v>
      </c>
      <c r="G797" s="25">
        <f t="shared" si="108"/>
        <v>0</v>
      </c>
      <c r="H797" s="74">
        <f>SUM(H798+H800+H801+H808+H810+H812+H817+H819+H821+H824+H826+H828+H830+H832+H834+H836+H838+H839+H849+H851+H854+H856+H858+H860+H862+H864)</f>
        <v>0</v>
      </c>
      <c r="I797" s="76">
        <f t="shared" si="113"/>
        <v>0</v>
      </c>
      <c r="J797" s="74">
        <f>SUM(J798+J800+J801+J808+J810+J812+J817+J819+J821+J824+J826+J828+J830+J832+J834+J836+J838+J839+J849+J851+J854+J856+J858+J860+J862+J864)</f>
        <v>0</v>
      </c>
      <c r="K797" s="25">
        <f t="shared" si="110"/>
        <v>0</v>
      </c>
      <c r="L797" s="75">
        <f t="shared" si="115"/>
        <v>0</v>
      </c>
      <c r="M797" s="25">
        <f t="shared" si="111"/>
        <v>0</v>
      </c>
      <c r="N797" s="74">
        <f>SUM(N798+N800+N801+N808+N810+N812+N817+N819+N821+N824+N826+N828+N830+N832+N834+N836+N838+N839+N849+N851+N854+N856+N858+N860+N862+N864)</f>
        <v>0</v>
      </c>
      <c r="O797" s="25">
        <f t="shared" si="112"/>
        <v>0</v>
      </c>
      <c r="P797" s="76">
        <f t="shared" si="114"/>
        <v>0</v>
      </c>
    </row>
    <row r="798" spans="1:16" ht="39" hidden="1" x14ac:dyDescent="0.25">
      <c r="A798" s="72">
        <v>3311402190068</v>
      </c>
      <c r="B798" s="31" t="s">
        <v>827</v>
      </c>
      <c r="C798" s="73"/>
      <c r="D798" s="64">
        <f>SUM(D799)</f>
        <v>0</v>
      </c>
      <c r="E798" s="64">
        <f>SUM(E799)</f>
        <v>0</v>
      </c>
      <c r="F798" s="75">
        <f t="shared" si="109"/>
        <v>0</v>
      </c>
      <c r="G798" s="25">
        <f t="shared" si="108"/>
        <v>0</v>
      </c>
      <c r="H798" s="64">
        <f>SUM(H799)</f>
        <v>0</v>
      </c>
      <c r="I798" s="76">
        <f t="shared" si="113"/>
        <v>0</v>
      </c>
      <c r="J798" s="64">
        <f>SUM(J799)</f>
        <v>0</v>
      </c>
      <c r="K798" s="25">
        <f t="shared" si="110"/>
        <v>0</v>
      </c>
      <c r="L798" s="75">
        <f t="shared" si="115"/>
        <v>0</v>
      </c>
      <c r="M798" s="25">
        <f t="shared" si="111"/>
        <v>0</v>
      </c>
      <c r="N798" s="64">
        <f>SUM(N799)</f>
        <v>0</v>
      </c>
      <c r="O798" s="25">
        <f t="shared" si="112"/>
        <v>0</v>
      </c>
      <c r="P798" s="76">
        <f t="shared" si="114"/>
        <v>0</v>
      </c>
    </row>
    <row r="799" spans="1:16" ht="26.25" hidden="1" x14ac:dyDescent="0.25">
      <c r="A799" s="72">
        <v>3311402190068190</v>
      </c>
      <c r="B799" s="31" t="s">
        <v>828</v>
      </c>
      <c r="C799" s="73"/>
      <c r="D799" s="64"/>
      <c r="E799" s="64"/>
      <c r="F799" s="75">
        <f t="shared" si="109"/>
        <v>0</v>
      </c>
      <c r="G799" s="25">
        <f t="shared" si="108"/>
        <v>0</v>
      </c>
      <c r="H799" s="64"/>
      <c r="I799" s="76">
        <f t="shared" si="113"/>
        <v>0</v>
      </c>
      <c r="J799" s="64"/>
      <c r="K799" s="25">
        <f t="shared" si="110"/>
        <v>0</v>
      </c>
      <c r="L799" s="75">
        <f t="shared" si="115"/>
        <v>0</v>
      </c>
      <c r="M799" s="25">
        <f t="shared" si="111"/>
        <v>0</v>
      </c>
      <c r="N799" s="64"/>
      <c r="O799" s="25">
        <f t="shared" si="112"/>
        <v>0</v>
      </c>
      <c r="P799" s="76">
        <f t="shared" si="114"/>
        <v>0</v>
      </c>
    </row>
    <row r="800" spans="1:16" ht="26.25" hidden="1" x14ac:dyDescent="0.25">
      <c r="A800" s="72">
        <v>3311402190078</v>
      </c>
      <c r="B800" s="31" t="s">
        <v>1157</v>
      </c>
      <c r="C800" s="73"/>
      <c r="D800" s="64"/>
      <c r="E800" s="64"/>
      <c r="F800" s="75">
        <f t="shared" ref="F800" si="116">SUM(D800+E800)</f>
        <v>0</v>
      </c>
      <c r="G800" s="25">
        <f t="shared" ref="G800" si="117">IF(OR(F800=0,F$7=0),0,F800/F$7)*100</f>
        <v>0</v>
      </c>
      <c r="H800" s="64"/>
      <c r="I800" s="76">
        <f t="shared" si="113"/>
        <v>0</v>
      </c>
      <c r="J800" s="64"/>
      <c r="K800" s="25">
        <f t="shared" ref="K800" si="118">IF(OR(J800=0,F800=0),0,J800/F800)*100</f>
        <v>0</v>
      </c>
      <c r="L800" s="75">
        <f t="shared" ref="L800" si="119">SUM(N800-J800)</f>
        <v>0</v>
      </c>
      <c r="M800" s="25">
        <f t="shared" ref="M800" si="120">IF(OR(L800=0,F800=0),0,L800/F800)*100</f>
        <v>0</v>
      </c>
      <c r="N800" s="64"/>
      <c r="O800" s="25">
        <f t="shared" ref="O800" si="121">IF(OR(N800=0,F800=0),0,N800/F800)*100</f>
        <v>0</v>
      </c>
      <c r="P800" s="76">
        <f t="shared" ref="P800" si="122">SUM(F800-N800)</f>
        <v>0</v>
      </c>
    </row>
    <row r="801" spans="1:16" ht="26.25" hidden="1" x14ac:dyDescent="0.25">
      <c r="A801" s="72">
        <v>3311402190339</v>
      </c>
      <c r="B801" s="31" t="s">
        <v>829</v>
      </c>
      <c r="C801" s="73"/>
      <c r="D801" s="74">
        <f>SUM(D802:D807)</f>
        <v>0</v>
      </c>
      <c r="E801" s="74">
        <f>SUM(E802:E807)</f>
        <v>0</v>
      </c>
      <c r="F801" s="75">
        <f t="shared" si="109"/>
        <v>0</v>
      </c>
      <c r="G801" s="25">
        <f t="shared" si="108"/>
        <v>0</v>
      </c>
      <c r="H801" s="74">
        <f>SUM(H802:H807)</f>
        <v>0</v>
      </c>
      <c r="I801" s="76">
        <f t="shared" si="113"/>
        <v>0</v>
      </c>
      <c r="J801" s="74">
        <f>SUM(J802:J807)</f>
        <v>0</v>
      </c>
      <c r="K801" s="25">
        <f t="shared" si="110"/>
        <v>0</v>
      </c>
      <c r="L801" s="75">
        <f t="shared" si="115"/>
        <v>0</v>
      </c>
      <c r="M801" s="25">
        <f t="shared" si="111"/>
        <v>0</v>
      </c>
      <c r="N801" s="74">
        <f>SUM(N802:N807)</f>
        <v>0</v>
      </c>
      <c r="O801" s="25">
        <f t="shared" si="112"/>
        <v>0</v>
      </c>
      <c r="P801" s="76">
        <f t="shared" si="114"/>
        <v>0</v>
      </c>
    </row>
    <row r="802" spans="1:16" ht="26.25" hidden="1" x14ac:dyDescent="0.25">
      <c r="A802" s="72">
        <v>3311402190339180</v>
      </c>
      <c r="B802" s="31" t="s">
        <v>829</v>
      </c>
      <c r="C802" s="73"/>
      <c r="D802" s="64"/>
      <c r="E802" s="64"/>
      <c r="F802" s="75">
        <f t="shared" si="109"/>
        <v>0</v>
      </c>
      <c r="G802" s="25">
        <f t="shared" ref="G802:G885" si="123">IF(OR(F802=0,F$7=0),0,F802/F$7)*100</f>
        <v>0</v>
      </c>
      <c r="H802" s="64"/>
      <c r="I802" s="76">
        <f t="shared" si="113"/>
        <v>0</v>
      </c>
      <c r="J802" s="64"/>
      <c r="K802" s="25">
        <f t="shared" si="110"/>
        <v>0</v>
      </c>
      <c r="L802" s="75">
        <f t="shared" si="115"/>
        <v>0</v>
      </c>
      <c r="M802" s="25">
        <f t="shared" si="111"/>
        <v>0</v>
      </c>
      <c r="N802" s="64"/>
      <c r="O802" s="25">
        <f t="shared" si="112"/>
        <v>0</v>
      </c>
      <c r="P802" s="76">
        <f t="shared" si="114"/>
        <v>0</v>
      </c>
    </row>
    <row r="803" spans="1:16" ht="26.25" hidden="1" x14ac:dyDescent="0.25">
      <c r="A803" s="72">
        <v>3311402190339180</v>
      </c>
      <c r="B803" s="31" t="s">
        <v>829</v>
      </c>
      <c r="C803" s="73"/>
      <c r="D803" s="64"/>
      <c r="E803" s="64"/>
      <c r="F803" s="75">
        <f t="shared" si="109"/>
        <v>0</v>
      </c>
      <c r="G803" s="25">
        <f t="shared" si="123"/>
        <v>0</v>
      </c>
      <c r="H803" s="64"/>
      <c r="I803" s="76">
        <f t="shared" si="113"/>
        <v>0</v>
      </c>
      <c r="J803" s="64"/>
      <c r="K803" s="25">
        <f t="shared" si="110"/>
        <v>0</v>
      </c>
      <c r="L803" s="75">
        <f t="shared" si="115"/>
        <v>0</v>
      </c>
      <c r="M803" s="25">
        <f t="shared" si="111"/>
        <v>0</v>
      </c>
      <c r="N803" s="64"/>
      <c r="O803" s="25">
        <f t="shared" si="112"/>
        <v>0</v>
      </c>
      <c r="P803" s="76">
        <f t="shared" si="114"/>
        <v>0</v>
      </c>
    </row>
    <row r="804" spans="1:16" ht="26.25" hidden="1" x14ac:dyDescent="0.25">
      <c r="A804" s="72">
        <v>3311402190339190</v>
      </c>
      <c r="B804" s="31" t="s">
        <v>829</v>
      </c>
      <c r="C804" s="73"/>
      <c r="D804" s="64"/>
      <c r="E804" s="64"/>
      <c r="F804" s="75">
        <f t="shared" si="109"/>
        <v>0</v>
      </c>
      <c r="G804" s="25">
        <f t="shared" si="123"/>
        <v>0</v>
      </c>
      <c r="H804" s="64"/>
      <c r="I804" s="76">
        <f t="shared" si="113"/>
        <v>0</v>
      </c>
      <c r="J804" s="64"/>
      <c r="K804" s="25">
        <f t="shared" si="110"/>
        <v>0</v>
      </c>
      <c r="L804" s="75">
        <f t="shared" si="115"/>
        <v>0</v>
      </c>
      <c r="M804" s="25">
        <f t="shared" si="111"/>
        <v>0</v>
      </c>
      <c r="N804" s="64"/>
      <c r="O804" s="25">
        <f t="shared" si="112"/>
        <v>0</v>
      </c>
      <c r="P804" s="76">
        <f t="shared" si="114"/>
        <v>0</v>
      </c>
    </row>
    <row r="805" spans="1:16" ht="26.25" hidden="1" x14ac:dyDescent="0.25">
      <c r="A805" s="72">
        <v>3311402190339190</v>
      </c>
      <c r="B805" s="31" t="s">
        <v>829</v>
      </c>
      <c r="C805" s="73"/>
      <c r="D805" s="64"/>
      <c r="E805" s="64"/>
      <c r="F805" s="75">
        <f t="shared" si="109"/>
        <v>0</v>
      </c>
      <c r="G805" s="25">
        <f t="shared" si="123"/>
        <v>0</v>
      </c>
      <c r="H805" s="64"/>
      <c r="I805" s="76">
        <f t="shared" si="113"/>
        <v>0</v>
      </c>
      <c r="J805" s="64"/>
      <c r="K805" s="25">
        <f t="shared" si="110"/>
        <v>0</v>
      </c>
      <c r="L805" s="75">
        <f t="shared" si="115"/>
        <v>0</v>
      </c>
      <c r="M805" s="25">
        <f t="shared" si="111"/>
        <v>0</v>
      </c>
      <c r="N805" s="64"/>
      <c r="O805" s="25">
        <f t="shared" si="112"/>
        <v>0</v>
      </c>
      <c r="P805" s="76">
        <f t="shared" si="114"/>
        <v>0</v>
      </c>
    </row>
    <row r="806" spans="1:16" ht="26.25" hidden="1" x14ac:dyDescent="0.25">
      <c r="A806" s="72">
        <v>3311402190339190</v>
      </c>
      <c r="B806" s="31" t="s">
        <v>829</v>
      </c>
      <c r="C806" s="73"/>
      <c r="D806" s="64"/>
      <c r="E806" s="64"/>
      <c r="F806" s="75">
        <f t="shared" si="109"/>
        <v>0</v>
      </c>
      <c r="G806" s="25">
        <f t="shared" si="123"/>
        <v>0</v>
      </c>
      <c r="H806" s="64"/>
      <c r="I806" s="76">
        <f t="shared" si="113"/>
        <v>0</v>
      </c>
      <c r="J806" s="64"/>
      <c r="K806" s="25">
        <f t="shared" si="110"/>
        <v>0</v>
      </c>
      <c r="L806" s="75">
        <f t="shared" si="115"/>
        <v>0</v>
      </c>
      <c r="M806" s="25">
        <f t="shared" si="111"/>
        <v>0</v>
      </c>
      <c r="N806" s="64"/>
      <c r="O806" s="25">
        <f t="shared" si="112"/>
        <v>0</v>
      </c>
      <c r="P806" s="76">
        <f t="shared" si="114"/>
        <v>0</v>
      </c>
    </row>
    <row r="807" spans="1:16" ht="26.25" hidden="1" x14ac:dyDescent="0.25">
      <c r="A807" s="72">
        <v>3311402190339190</v>
      </c>
      <c r="B807" s="31" t="s">
        <v>829</v>
      </c>
      <c r="C807" s="73"/>
      <c r="D807" s="64"/>
      <c r="E807" s="64"/>
      <c r="F807" s="75">
        <f t="shared" si="109"/>
        <v>0</v>
      </c>
      <c r="G807" s="25">
        <f t="shared" si="123"/>
        <v>0</v>
      </c>
      <c r="H807" s="64"/>
      <c r="I807" s="76">
        <f t="shared" si="113"/>
        <v>0</v>
      </c>
      <c r="J807" s="64"/>
      <c r="K807" s="25">
        <f t="shared" si="110"/>
        <v>0</v>
      </c>
      <c r="L807" s="75">
        <f t="shared" si="115"/>
        <v>0</v>
      </c>
      <c r="M807" s="25">
        <f t="shared" si="111"/>
        <v>0</v>
      </c>
      <c r="N807" s="64"/>
      <c r="O807" s="25">
        <f t="shared" si="112"/>
        <v>0</v>
      </c>
      <c r="P807" s="76">
        <f t="shared" si="114"/>
        <v>0</v>
      </c>
    </row>
    <row r="808" spans="1:16" hidden="1" x14ac:dyDescent="0.25">
      <c r="A808" s="72">
        <v>3311402190348</v>
      </c>
      <c r="B808" s="31" t="s">
        <v>830</v>
      </c>
      <c r="C808" s="73"/>
      <c r="D808" s="74">
        <f>SUM(D809)</f>
        <v>0</v>
      </c>
      <c r="E808" s="74">
        <f>SUM(E809)</f>
        <v>0</v>
      </c>
      <c r="F808" s="75">
        <f t="shared" si="109"/>
        <v>0</v>
      </c>
      <c r="G808" s="25">
        <f t="shared" si="123"/>
        <v>0</v>
      </c>
      <c r="H808" s="74">
        <f>SUM(H809)</f>
        <v>0</v>
      </c>
      <c r="I808" s="76">
        <f t="shared" si="113"/>
        <v>0</v>
      </c>
      <c r="J808" s="74">
        <f>SUM(J809)</f>
        <v>0</v>
      </c>
      <c r="K808" s="25">
        <f t="shared" si="110"/>
        <v>0</v>
      </c>
      <c r="L808" s="75">
        <f t="shared" si="115"/>
        <v>0</v>
      </c>
      <c r="M808" s="25">
        <f t="shared" si="111"/>
        <v>0</v>
      </c>
      <c r="N808" s="74">
        <f>SUM(N809)</f>
        <v>0</v>
      </c>
      <c r="O808" s="25">
        <f t="shared" si="112"/>
        <v>0</v>
      </c>
      <c r="P808" s="76">
        <f t="shared" si="114"/>
        <v>0</v>
      </c>
    </row>
    <row r="809" spans="1:16" hidden="1" x14ac:dyDescent="0.25">
      <c r="A809" s="72">
        <v>3311402190348190</v>
      </c>
      <c r="B809" s="31" t="s">
        <v>830</v>
      </c>
      <c r="C809" s="73"/>
      <c r="D809" s="64"/>
      <c r="E809" s="64"/>
      <c r="F809" s="75">
        <f t="shared" si="109"/>
        <v>0</v>
      </c>
      <c r="G809" s="25">
        <f t="shared" si="123"/>
        <v>0</v>
      </c>
      <c r="H809" s="64"/>
      <c r="I809" s="76">
        <f t="shared" si="113"/>
        <v>0</v>
      </c>
      <c r="J809" s="64"/>
      <c r="K809" s="25">
        <f t="shared" si="110"/>
        <v>0</v>
      </c>
      <c r="L809" s="75">
        <f t="shared" si="115"/>
        <v>0</v>
      </c>
      <c r="M809" s="25">
        <f t="shared" si="111"/>
        <v>0</v>
      </c>
      <c r="N809" s="64"/>
      <c r="O809" s="25">
        <f t="shared" si="112"/>
        <v>0</v>
      </c>
      <c r="P809" s="76">
        <f t="shared" si="114"/>
        <v>0</v>
      </c>
    </row>
    <row r="810" spans="1:16" ht="26.25" hidden="1" x14ac:dyDescent="0.25">
      <c r="A810" s="100">
        <v>3311402190408</v>
      </c>
      <c r="B810" s="31" t="s">
        <v>831</v>
      </c>
      <c r="C810" s="73"/>
      <c r="D810" s="74">
        <f>SUM(D811)</f>
        <v>0</v>
      </c>
      <c r="E810" s="74">
        <f>SUM(E811)</f>
        <v>0</v>
      </c>
      <c r="F810" s="75">
        <f t="shared" si="109"/>
        <v>0</v>
      </c>
      <c r="G810" s="25">
        <f t="shared" si="123"/>
        <v>0</v>
      </c>
      <c r="H810" s="74">
        <f>SUM(H811)</f>
        <v>0</v>
      </c>
      <c r="I810" s="76">
        <f t="shared" si="113"/>
        <v>0</v>
      </c>
      <c r="J810" s="74">
        <f>SUM(J811)</f>
        <v>0</v>
      </c>
      <c r="K810" s="25">
        <f t="shared" si="110"/>
        <v>0</v>
      </c>
      <c r="L810" s="75">
        <f t="shared" si="115"/>
        <v>0</v>
      </c>
      <c r="M810" s="25">
        <f t="shared" si="111"/>
        <v>0</v>
      </c>
      <c r="N810" s="74">
        <f>SUM(N811)</f>
        <v>0</v>
      </c>
      <c r="O810" s="25">
        <f t="shared" si="112"/>
        <v>0</v>
      </c>
      <c r="P810" s="76">
        <f t="shared" si="114"/>
        <v>0</v>
      </c>
    </row>
    <row r="811" spans="1:16" ht="26.25" hidden="1" x14ac:dyDescent="0.25">
      <c r="A811" s="100">
        <v>3311402190408190</v>
      </c>
      <c r="B811" s="31" t="s">
        <v>831</v>
      </c>
      <c r="C811" s="73"/>
      <c r="D811" s="64"/>
      <c r="E811" s="64"/>
      <c r="F811" s="75">
        <f t="shared" si="109"/>
        <v>0</v>
      </c>
      <c r="G811" s="25">
        <f t="shared" si="123"/>
        <v>0</v>
      </c>
      <c r="H811" s="64"/>
      <c r="I811" s="76">
        <f t="shared" si="113"/>
        <v>0</v>
      </c>
      <c r="J811" s="64"/>
      <c r="K811" s="25">
        <f t="shared" si="110"/>
        <v>0</v>
      </c>
      <c r="L811" s="75">
        <f t="shared" si="115"/>
        <v>0</v>
      </c>
      <c r="M811" s="25">
        <f t="shared" si="111"/>
        <v>0</v>
      </c>
      <c r="N811" s="64"/>
      <c r="O811" s="25">
        <f t="shared" si="112"/>
        <v>0</v>
      </c>
      <c r="P811" s="76">
        <f t="shared" si="114"/>
        <v>0</v>
      </c>
    </row>
    <row r="812" spans="1:16" ht="26.25" hidden="1" x14ac:dyDescent="0.25">
      <c r="A812" s="100">
        <v>3311402190543</v>
      </c>
      <c r="B812" s="31" t="s">
        <v>832</v>
      </c>
      <c r="C812" s="73"/>
      <c r="D812" s="74">
        <f>SUM(D813:D816)</f>
        <v>0</v>
      </c>
      <c r="E812" s="74">
        <f>SUM(E813:E816)</f>
        <v>0</v>
      </c>
      <c r="F812" s="75">
        <f t="shared" si="109"/>
        <v>0</v>
      </c>
      <c r="G812" s="25">
        <f t="shared" si="123"/>
        <v>0</v>
      </c>
      <c r="H812" s="74">
        <f>SUM(H813:H816)</f>
        <v>0</v>
      </c>
      <c r="I812" s="76">
        <f t="shared" si="113"/>
        <v>0</v>
      </c>
      <c r="J812" s="74">
        <f>SUM(J813:J816)</f>
        <v>0</v>
      </c>
      <c r="K812" s="25">
        <f t="shared" si="110"/>
        <v>0</v>
      </c>
      <c r="L812" s="75">
        <f t="shared" si="115"/>
        <v>0</v>
      </c>
      <c r="M812" s="25">
        <f t="shared" si="111"/>
        <v>0</v>
      </c>
      <c r="N812" s="74">
        <f>SUM(N813:N816)</f>
        <v>0</v>
      </c>
      <c r="O812" s="25">
        <f t="shared" si="112"/>
        <v>0</v>
      </c>
      <c r="P812" s="76">
        <f t="shared" si="114"/>
        <v>0</v>
      </c>
    </row>
    <row r="813" spans="1:16" ht="26.25" hidden="1" x14ac:dyDescent="0.25">
      <c r="A813" s="100">
        <v>3311402190543180</v>
      </c>
      <c r="B813" s="31" t="s">
        <v>832</v>
      </c>
      <c r="C813" s="73"/>
      <c r="D813" s="64"/>
      <c r="E813" s="64"/>
      <c r="F813" s="75">
        <f t="shared" si="109"/>
        <v>0</v>
      </c>
      <c r="G813" s="25">
        <f t="shared" si="123"/>
        <v>0</v>
      </c>
      <c r="H813" s="64"/>
      <c r="I813" s="76">
        <f t="shared" si="113"/>
        <v>0</v>
      </c>
      <c r="J813" s="64"/>
      <c r="K813" s="25">
        <f t="shared" si="110"/>
        <v>0</v>
      </c>
      <c r="L813" s="75">
        <f t="shared" si="115"/>
        <v>0</v>
      </c>
      <c r="M813" s="25">
        <f t="shared" si="111"/>
        <v>0</v>
      </c>
      <c r="N813" s="64"/>
      <c r="O813" s="25">
        <f t="shared" si="112"/>
        <v>0</v>
      </c>
      <c r="P813" s="76">
        <f t="shared" si="114"/>
        <v>0</v>
      </c>
    </row>
    <row r="814" spans="1:16" ht="26.25" hidden="1" x14ac:dyDescent="0.25">
      <c r="A814" s="100">
        <v>3311402190543180</v>
      </c>
      <c r="B814" s="31" t="s">
        <v>832</v>
      </c>
      <c r="C814" s="73"/>
      <c r="D814" s="64"/>
      <c r="E814" s="64"/>
      <c r="F814" s="75">
        <f t="shared" si="109"/>
        <v>0</v>
      </c>
      <c r="G814" s="25">
        <f t="shared" si="123"/>
        <v>0</v>
      </c>
      <c r="H814" s="64"/>
      <c r="I814" s="76">
        <f t="shared" si="113"/>
        <v>0</v>
      </c>
      <c r="J814" s="64"/>
      <c r="K814" s="25">
        <f t="shared" si="110"/>
        <v>0</v>
      </c>
      <c r="L814" s="75">
        <f t="shared" si="115"/>
        <v>0</v>
      </c>
      <c r="M814" s="25">
        <f t="shared" si="111"/>
        <v>0</v>
      </c>
      <c r="N814" s="64"/>
      <c r="O814" s="25">
        <f t="shared" si="112"/>
        <v>0</v>
      </c>
      <c r="P814" s="76">
        <f t="shared" si="114"/>
        <v>0</v>
      </c>
    </row>
    <row r="815" spans="1:16" ht="26.25" hidden="1" x14ac:dyDescent="0.25">
      <c r="A815" s="100">
        <v>3311402190543180</v>
      </c>
      <c r="B815" s="31" t="s">
        <v>832</v>
      </c>
      <c r="C815" s="73"/>
      <c r="D815" s="64"/>
      <c r="E815" s="64"/>
      <c r="F815" s="75">
        <f t="shared" si="109"/>
        <v>0</v>
      </c>
      <c r="G815" s="25">
        <f t="shared" si="123"/>
        <v>0</v>
      </c>
      <c r="H815" s="64"/>
      <c r="I815" s="76">
        <f t="shared" si="113"/>
        <v>0</v>
      </c>
      <c r="J815" s="64"/>
      <c r="K815" s="25">
        <f t="shared" si="110"/>
        <v>0</v>
      </c>
      <c r="L815" s="75">
        <f t="shared" si="115"/>
        <v>0</v>
      </c>
      <c r="M815" s="25">
        <f t="shared" si="111"/>
        <v>0</v>
      </c>
      <c r="N815" s="64"/>
      <c r="O815" s="25">
        <f t="shared" si="112"/>
        <v>0</v>
      </c>
      <c r="P815" s="76">
        <f t="shared" si="114"/>
        <v>0</v>
      </c>
    </row>
    <row r="816" spans="1:16" ht="26.25" hidden="1" x14ac:dyDescent="0.25">
      <c r="A816" s="100">
        <v>3311402190543190</v>
      </c>
      <c r="B816" s="31" t="s">
        <v>832</v>
      </c>
      <c r="C816" s="73"/>
      <c r="D816" s="64"/>
      <c r="E816" s="64"/>
      <c r="F816" s="75">
        <f t="shared" si="109"/>
        <v>0</v>
      </c>
      <c r="G816" s="25">
        <f t="shared" si="123"/>
        <v>0</v>
      </c>
      <c r="H816" s="64"/>
      <c r="I816" s="76">
        <f t="shared" si="113"/>
        <v>0</v>
      </c>
      <c r="J816" s="64"/>
      <c r="K816" s="25">
        <f t="shared" si="110"/>
        <v>0</v>
      </c>
      <c r="L816" s="75">
        <f t="shared" si="115"/>
        <v>0</v>
      </c>
      <c r="M816" s="25">
        <f t="shared" si="111"/>
        <v>0</v>
      </c>
      <c r="N816" s="64"/>
      <c r="O816" s="25">
        <f t="shared" si="112"/>
        <v>0</v>
      </c>
      <c r="P816" s="76">
        <f t="shared" si="114"/>
        <v>0</v>
      </c>
    </row>
    <row r="817" spans="1:16" hidden="1" x14ac:dyDescent="0.25">
      <c r="A817" s="72">
        <v>3311402190585</v>
      </c>
      <c r="B817" s="31" t="s">
        <v>833</v>
      </c>
      <c r="C817" s="73"/>
      <c r="D817" s="74">
        <f>SUM(D818)</f>
        <v>0</v>
      </c>
      <c r="E817" s="74">
        <f>SUM(E818)</f>
        <v>0</v>
      </c>
      <c r="F817" s="75">
        <f t="shared" si="109"/>
        <v>0</v>
      </c>
      <c r="G817" s="25">
        <f t="shared" si="123"/>
        <v>0</v>
      </c>
      <c r="H817" s="74">
        <f>SUM(H818)</f>
        <v>0</v>
      </c>
      <c r="I817" s="76">
        <f t="shared" si="113"/>
        <v>0</v>
      </c>
      <c r="J817" s="74">
        <f>SUM(J818)</f>
        <v>0</v>
      </c>
      <c r="K817" s="25">
        <f t="shared" si="110"/>
        <v>0</v>
      </c>
      <c r="L817" s="75">
        <f t="shared" si="115"/>
        <v>0</v>
      </c>
      <c r="M817" s="25">
        <f t="shared" si="111"/>
        <v>0</v>
      </c>
      <c r="N817" s="74">
        <f>SUM(N818)</f>
        <v>0</v>
      </c>
      <c r="O817" s="25">
        <f t="shared" si="112"/>
        <v>0</v>
      </c>
      <c r="P817" s="76">
        <f t="shared" si="114"/>
        <v>0</v>
      </c>
    </row>
    <row r="818" spans="1:16" hidden="1" x14ac:dyDescent="0.25">
      <c r="A818" s="72">
        <v>3311402190585190</v>
      </c>
      <c r="B818" s="31" t="s">
        <v>833</v>
      </c>
      <c r="C818" s="73"/>
      <c r="D818" s="64"/>
      <c r="E818" s="64"/>
      <c r="F818" s="75">
        <f t="shared" si="109"/>
        <v>0</v>
      </c>
      <c r="G818" s="25">
        <f t="shared" si="123"/>
        <v>0</v>
      </c>
      <c r="H818" s="64"/>
      <c r="I818" s="76">
        <f t="shared" si="113"/>
        <v>0</v>
      </c>
      <c r="J818" s="64"/>
      <c r="K818" s="25">
        <f t="shared" si="110"/>
        <v>0</v>
      </c>
      <c r="L818" s="75">
        <f t="shared" si="115"/>
        <v>0</v>
      </c>
      <c r="M818" s="25">
        <f t="shared" si="111"/>
        <v>0</v>
      </c>
      <c r="N818" s="64"/>
      <c r="O818" s="25">
        <f t="shared" si="112"/>
        <v>0</v>
      </c>
      <c r="P818" s="76">
        <f t="shared" si="114"/>
        <v>0</v>
      </c>
    </row>
    <row r="819" spans="1:16" ht="26.25" hidden="1" x14ac:dyDescent="0.25">
      <c r="A819" s="72">
        <v>3311402190809</v>
      </c>
      <c r="B819" s="80" t="s">
        <v>834</v>
      </c>
      <c r="C819" s="73"/>
      <c r="D819" s="74">
        <f>SUM(D820)</f>
        <v>0</v>
      </c>
      <c r="E819" s="74">
        <f>SUM(E820)</f>
        <v>0</v>
      </c>
      <c r="F819" s="75">
        <f t="shared" si="109"/>
        <v>0</v>
      </c>
      <c r="G819" s="25">
        <f t="shared" si="123"/>
        <v>0</v>
      </c>
      <c r="H819" s="74">
        <f>SUM(H820)</f>
        <v>0</v>
      </c>
      <c r="I819" s="76">
        <f t="shared" si="113"/>
        <v>0</v>
      </c>
      <c r="J819" s="74">
        <f>SUM(J820)</f>
        <v>0</v>
      </c>
      <c r="K819" s="25">
        <f t="shared" si="110"/>
        <v>0</v>
      </c>
      <c r="L819" s="75">
        <f t="shared" si="115"/>
        <v>0</v>
      </c>
      <c r="M819" s="25">
        <f t="shared" si="111"/>
        <v>0</v>
      </c>
      <c r="N819" s="74">
        <f>SUM(N820)</f>
        <v>0</v>
      </c>
      <c r="O819" s="25">
        <f t="shared" si="112"/>
        <v>0</v>
      </c>
      <c r="P819" s="76">
        <f t="shared" si="114"/>
        <v>0</v>
      </c>
    </row>
    <row r="820" spans="1:16" ht="26.25" hidden="1" x14ac:dyDescent="0.25">
      <c r="A820" s="72">
        <v>3311402190809190</v>
      </c>
      <c r="B820" s="80" t="s">
        <v>835</v>
      </c>
      <c r="C820" s="73"/>
      <c r="D820" s="64"/>
      <c r="E820" s="64"/>
      <c r="F820" s="75">
        <f t="shared" si="109"/>
        <v>0</v>
      </c>
      <c r="G820" s="25">
        <f t="shared" si="123"/>
        <v>0</v>
      </c>
      <c r="H820" s="64"/>
      <c r="I820" s="76">
        <f t="shared" si="113"/>
        <v>0</v>
      </c>
      <c r="J820" s="64"/>
      <c r="K820" s="25">
        <f t="shared" si="110"/>
        <v>0</v>
      </c>
      <c r="L820" s="75">
        <f t="shared" si="115"/>
        <v>0</v>
      </c>
      <c r="M820" s="25">
        <f t="shared" si="111"/>
        <v>0</v>
      </c>
      <c r="N820" s="64"/>
      <c r="O820" s="25">
        <f t="shared" si="112"/>
        <v>0</v>
      </c>
      <c r="P820" s="76">
        <f t="shared" si="114"/>
        <v>0</v>
      </c>
    </row>
    <row r="821" spans="1:16" ht="26.25" hidden="1" x14ac:dyDescent="0.25">
      <c r="A821" s="72">
        <v>3311402190810</v>
      </c>
      <c r="B821" s="80" t="s">
        <v>836</v>
      </c>
      <c r="C821" s="73"/>
      <c r="D821" s="74">
        <f>SUM(D822+D823)</f>
        <v>0</v>
      </c>
      <c r="E821" s="74">
        <f>SUM(E822+E823)</f>
        <v>0</v>
      </c>
      <c r="F821" s="75">
        <f t="shared" si="109"/>
        <v>0</v>
      </c>
      <c r="G821" s="25">
        <f t="shared" si="123"/>
        <v>0</v>
      </c>
      <c r="H821" s="74">
        <f>SUM(H822+H823)</f>
        <v>0</v>
      </c>
      <c r="I821" s="76">
        <f t="shared" si="113"/>
        <v>0</v>
      </c>
      <c r="J821" s="74">
        <f>SUM(J822+J823)</f>
        <v>0</v>
      </c>
      <c r="K821" s="25">
        <f t="shared" si="110"/>
        <v>0</v>
      </c>
      <c r="L821" s="75">
        <f t="shared" si="115"/>
        <v>0</v>
      </c>
      <c r="M821" s="25">
        <f t="shared" si="111"/>
        <v>0</v>
      </c>
      <c r="N821" s="74">
        <f>SUM(N822+N823)</f>
        <v>0</v>
      </c>
      <c r="O821" s="25">
        <f t="shared" si="112"/>
        <v>0</v>
      </c>
      <c r="P821" s="76">
        <f t="shared" si="114"/>
        <v>0</v>
      </c>
    </row>
    <row r="822" spans="1:16" ht="26.25" hidden="1" x14ac:dyDescent="0.25">
      <c r="A822" s="72">
        <v>3311402190810190</v>
      </c>
      <c r="B822" s="80" t="s">
        <v>837</v>
      </c>
      <c r="C822" s="73"/>
      <c r="D822" s="64"/>
      <c r="E822" s="64"/>
      <c r="F822" s="75">
        <f t="shared" si="109"/>
        <v>0</v>
      </c>
      <c r="G822" s="25">
        <f t="shared" si="123"/>
        <v>0</v>
      </c>
      <c r="H822" s="64"/>
      <c r="I822" s="76">
        <f t="shared" si="113"/>
        <v>0</v>
      </c>
      <c r="J822" s="64"/>
      <c r="K822" s="25">
        <f t="shared" si="110"/>
        <v>0</v>
      </c>
      <c r="L822" s="75">
        <f t="shared" si="115"/>
        <v>0</v>
      </c>
      <c r="M822" s="25">
        <f t="shared" si="111"/>
        <v>0</v>
      </c>
      <c r="N822" s="64"/>
      <c r="O822" s="25">
        <f t="shared" si="112"/>
        <v>0</v>
      </c>
      <c r="P822" s="76">
        <f t="shared" si="114"/>
        <v>0</v>
      </c>
    </row>
    <row r="823" spans="1:16" ht="26.25" hidden="1" x14ac:dyDescent="0.25">
      <c r="A823" s="72">
        <v>3311402190810190</v>
      </c>
      <c r="B823" s="80" t="s">
        <v>838</v>
      </c>
      <c r="C823" s="73"/>
      <c r="D823" s="64"/>
      <c r="E823" s="64"/>
      <c r="F823" s="75">
        <f t="shared" si="109"/>
        <v>0</v>
      </c>
      <c r="G823" s="25">
        <f t="shared" si="123"/>
        <v>0</v>
      </c>
      <c r="H823" s="64"/>
      <c r="I823" s="76">
        <f t="shared" si="113"/>
        <v>0</v>
      </c>
      <c r="J823" s="64"/>
      <c r="K823" s="25">
        <f t="shared" si="110"/>
        <v>0</v>
      </c>
      <c r="L823" s="75">
        <f t="shared" si="115"/>
        <v>0</v>
      </c>
      <c r="M823" s="25">
        <f t="shared" si="111"/>
        <v>0</v>
      </c>
      <c r="N823" s="64"/>
      <c r="O823" s="25">
        <f t="shared" si="112"/>
        <v>0</v>
      </c>
      <c r="P823" s="76">
        <f t="shared" si="114"/>
        <v>0</v>
      </c>
    </row>
    <row r="824" spans="1:16" hidden="1" x14ac:dyDescent="0.25">
      <c r="A824" s="72">
        <v>3311402190845</v>
      </c>
      <c r="B824" s="80" t="s">
        <v>839</v>
      </c>
      <c r="C824" s="73"/>
      <c r="D824" s="74">
        <f>SUM(D825)</f>
        <v>0</v>
      </c>
      <c r="E824" s="74">
        <f>SUM(E825)</f>
        <v>0</v>
      </c>
      <c r="F824" s="75">
        <f t="shared" si="109"/>
        <v>0</v>
      </c>
      <c r="G824" s="25">
        <f t="shared" si="123"/>
        <v>0</v>
      </c>
      <c r="H824" s="74">
        <f>SUM(H825)</f>
        <v>0</v>
      </c>
      <c r="I824" s="76">
        <f t="shared" si="113"/>
        <v>0</v>
      </c>
      <c r="J824" s="74">
        <f>SUM(J825)</f>
        <v>0</v>
      </c>
      <c r="K824" s="25">
        <f t="shared" si="110"/>
        <v>0</v>
      </c>
      <c r="L824" s="75">
        <f t="shared" si="115"/>
        <v>0</v>
      </c>
      <c r="M824" s="25">
        <f t="shared" si="111"/>
        <v>0</v>
      </c>
      <c r="N824" s="74">
        <f>SUM(N825)</f>
        <v>0</v>
      </c>
      <c r="O824" s="25">
        <f t="shared" si="112"/>
        <v>0</v>
      </c>
      <c r="P824" s="76">
        <f t="shared" si="114"/>
        <v>0</v>
      </c>
    </row>
    <row r="825" spans="1:16" hidden="1" x14ac:dyDescent="0.25">
      <c r="A825" s="72">
        <v>3311402190845190</v>
      </c>
      <c r="B825" s="80" t="s">
        <v>840</v>
      </c>
      <c r="C825" s="73"/>
      <c r="D825" s="64"/>
      <c r="E825" s="64"/>
      <c r="F825" s="75">
        <f t="shared" si="109"/>
        <v>0</v>
      </c>
      <c r="G825" s="25">
        <f t="shared" si="123"/>
        <v>0</v>
      </c>
      <c r="H825" s="64"/>
      <c r="I825" s="76">
        <f t="shared" si="113"/>
        <v>0</v>
      </c>
      <c r="J825" s="64"/>
      <c r="K825" s="25">
        <f t="shared" si="110"/>
        <v>0</v>
      </c>
      <c r="L825" s="75">
        <f t="shared" si="115"/>
        <v>0</v>
      </c>
      <c r="M825" s="25">
        <f t="shared" si="111"/>
        <v>0</v>
      </c>
      <c r="N825" s="64"/>
      <c r="O825" s="25">
        <f t="shared" si="112"/>
        <v>0</v>
      </c>
      <c r="P825" s="76">
        <f t="shared" si="114"/>
        <v>0</v>
      </c>
    </row>
    <row r="826" spans="1:16" ht="26.25" hidden="1" x14ac:dyDescent="0.25">
      <c r="A826" s="72">
        <v>3311402190967</v>
      </c>
      <c r="B826" s="80" t="s">
        <v>841</v>
      </c>
      <c r="C826" s="73"/>
      <c r="D826" s="74">
        <f>SUM(D827)</f>
        <v>0</v>
      </c>
      <c r="E826" s="74">
        <f>SUM(E827)</f>
        <v>0</v>
      </c>
      <c r="F826" s="75">
        <f t="shared" si="109"/>
        <v>0</v>
      </c>
      <c r="G826" s="25">
        <f t="shared" si="123"/>
        <v>0</v>
      </c>
      <c r="H826" s="74">
        <f>SUM(H827)</f>
        <v>0</v>
      </c>
      <c r="I826" s="76">
        <f t="shared" si="113"/>
        <v>0</v>
      </c>
      <c r="J826" s="74">
        <f>SUM(J827)</f>
        <v>0</v>
      </c>
      <c r="K826" s="25">
        <f t="shared" si="110"/>
        <v>0</v>
      </c>
      <c r="L826" s="75">
        <f t="shared" si="115"/>
        <v>0</v>
      </c>
      <c r="M826" s="25">
        <f t="shared" si="111"/>
        <v>0</v>
      </c>
      <c r="N826" s="74">
        <f>SUM(N827)</f>
        <v>0</v>
      </c>
      <c r="O826" s="25">
        <f t="shared" si="112"/>
        <v>0</v>
      </c>
      <c r="P826" s="76">
        <f t="shared" si="114"/>
        <v>0</v>
      </c>
    </row>
    <row r="827" spans="1:16" ht="26.25" hidden="1" x14ac:dyDescent="0.25">
      <c r="A827" s="72">
        <v>3311402190967190</v>
      </c>
      <c r="B827" s="80" t="s">
        <v>842</v>
      </c>
      <c r="C827" s="73"/>
      <c r="D827" s="64"/>
      <c r="E827" s="64"/>
      <c r="F827" s="75">
        <f t="shared" si="109"/>
        <v>0</v>
      </c>
      <c r="G827" s="25">
        <f t="shared" si="123"/>
        <v>0</v>
      </c>
      <c r="H827" s="64"/>
      <c r="I827" s="76">
        <f t="shared" si="113"/>
        <v>0</v>
      </c>
      <c r="J827" s="64"/>
      <c r="K827" s="25">
        <f t="shared" si="110"/>
        <v>0</v>
      </c>
      <c r="L827" s="75">
        <f t="shared" si="115"/>
        <v>0</v>
      </c>
      <c r="M827" s="25">
        <f t="shared" si="111"/>
        <v>0</v>
      </c>
      <c r="N827" s="64"/>
      <c r="O827" s="25">
        <f t="shared" si="112"/>
        <v>0</v>
      </c>
      <c r="P827" s="76">
        <f t="shared" si="114"/>
        <v>0</v>
      </c>
    </row>
    <row r="828" spans="1:16" ht="26.25" hidden="1" x14ac:dyDescent="0.25">
      <c r="A828" s="72">
        <v>3311402191165</v>
      </c>
      <c r="B828" s="80" t="s">
        <v>843</v>
      </c>
      <c r="C828" s="73"/>
      <c r="D828" s="74">
        <f>SUM(D829)</f>
        <v>0</v>
      </c>
      <c r="E828" s="74">
        <f>SUM(E829)</f>
        <v>0</v>
      </c>
      <c r="F828" s="75">
        <f t="shared" si="109"/>
        <v>0</v>
      </c>
      <c r="G828" s="25">
        <f t="shared" si="123"/>
        <v>0</v>
      </c>
      <c r="H828" s="74">
        <f>SUM(H829)</f>
        <v>0</v>
      </c>
      <c r="I828" s="76">
        <f t="shared" si="113"/>
        <v>0</v>
      </c>
      <c r="J828" s="74">
        <f>SUM(J829)</f>
        <v>0</v>
      </c>
      <c r="K828" s="25">
        <f t="shared" si="110"/>
        <v>0</v>
      </c>
      <c r="L828" s="75">
        <f t="shared" si="115"/>
        <v>0</v>
      </c>
      <c r="M828" s="25">
        <f t="shared" si="111"/>
        <v>0</v>
      </c>
      <c r="N828" s="74">
        <f>SUM(N829)</f>
        <v>0</v>
      </c>
      <c r="O828" s="25">
        <f t="shared" si="112"/>
        <v>0</v>
      </c>
      <c r="P828" s="76">
        <f t="shared" si="114"/>
        <v>0</v>
      </c>
    </row>
    <row r="829" spans="1:16" ht="26.25" hidden="1" x14ac:dyDescent="0.25">
      <c r="A829" s="72">
        <v>3311402191165190</v>
      </c>
      <c r="B829" s="80" t="s">
        <v>844</v>
      </c>
      <c r="C829" s="73"/>
      <c r="D829" s="64"/>
      <c r="E829" s="64"/>
      <c r="F829" s="75">
        <f t="shared" si="109"/>
        <v>0</v>
      </c>
      <c r="G829" s="25">
        <f t="shared" si="123"/>
        <v>0</v>
      </c>
      <c r="H829" s="64"/>
      <c r="I829" s="76">
        <f t="shared" si="113"/>
        <v>0</v>
      </c>
      <c r="J829" s="64"/>
      <c r="K829" s="25">
        <f t="shared" si="110"/>
        <v>0</v>
      </c>
      <c r="L829" s="75">
        <f t="shared" si="115"/>
        <v>0</v>
      </c>
      <c r="M829" s="25">
        <f t="shared" si="111"/>
        <v>0</v>
      </c>
      <c r="N829" s="64"/>
      <c r="O829" s="25">
        <f t="shared" si="112"/>
        <v>0</v>
      </c>
      <c r="P829" s="76">
        <f t="shared" si="114"/>
        <v>0</v>
      </c>
    </row>
    <row r="830" spans="1:16" ht="26.25" hidden="1" x14ac:dyDescent="0.25">
      <c r="A830" s="72">
        <v>3311402196219</v>
      </c>
      <c r="B830" s="80" t="s">
        <v>845</v>
      </c>
      <c r="C830" s="73"/>
      <c r="D830" s="74">
        <f>SUM(D831)</f>
        <v>0</v>
      </c>
      <c r="E830" s="74">
        <f>SUM(E831)</f>
        <v>0</v>
      </c>
      <c r="F830" s="75">
        <f t="shared" si="109"/>
        <v>0</v>
      </c>
      <c r="G830" s="25">
        <f t="shared" si="123"/>
        <v>0</v>
      </c>
      <c r="H830" s="74">
        <f>SUM(H831)</f>
        <v>0</v>
      </c>
      <c r="I830" s="76">
        <f t="shared" si="113"/>
        <v>0</v>
      </c>
      <c r="J830" s="74">
        <f>SUM(J831)</f>
        <v>0</v>
      </c>
      <c r="K830" s="25">
        <f t="shared" si="110"/>
        <v>0</v>
      </c>
      <c r="L830" s="75">
        <f t="shared" si="115"/>
        <v>0</v>
      </c>
      <c r="M830" s="25">
        <f t="shared" si="111"/>
        <v>0</v>
      </c>
      <c r="N830" s="74">
        <f>SUM(N831)</f>
        <v>0</v>
      </c>
      <c r="O830" s="25">
        <f t="shared" si="112"/>
        <v>0</v>
      </c>
      <c r="P830" s="76">
        <f t="shared" si="114"/>
        <v>0</v>
      </c>
    </row>
    <row r="831" spans="1:16" ht="26.25" hidden="1" x14ac:dyDescent="0.25">
      <c r="A831" s="72">
        <v>3311402196219190</v>
      </c>
      <c r="B831" s="80" t="s">
        <v>846</v>
      </c>
      <c r="C831" s="73"/>
      <c r="D831" s="64"/>
      <c r="E831" s="64"/>
      <c r="F831" s="75">
        <f t="shared" si="109"/>
        <v>0</v>
      </c>
      <c r="G831" s="25">
        <f t="shared" si="123"/>
        <v>0</v>
      </c>
      <c r="H831" s="64"/>
      <c r="I831" s="76">
        <f t="shared" si="113"/>
        <v>0</v>
      </c>
      <c r="J831" s="64"/>
      <c r="K831" s="25">
        <f t="shared" si="110"/>
        <v>0</v>
      </c>
      <c r="L831" s="75">
        <f t="shared" si="115"/>
        <v>0</v>
      </c>
      <c r="M831" s="25">
        <f t="shared" si="111"/>
        <v>0</v>
      </c>
      <c r="N831" s="64"/>
      <c r="O831" s="25">
        <f t="shared" si="112"/>
        <v>0</v>
      </c>
      <c r="P831" s="76">
        <f t="shared" si="114"/>
        <v>0</v>
      </c>
    </row>
    <row r="832" spans="1:16" ht="26.25" hidden="1" x14ac:dyDescent="0.25">
      <c r="A832" s="72">
        <v>3311402197132</v>
      </c>
      <c r="B832" s="80" t="s">
        <v>847</v>
      </c>
      <c r="C832" s="73"/>
      <c r="D832" s="74">
        <f>SUM(D833)</f>
        <v>0</v>
      </c>
      <c r="E832" s="74">
        <f>SUM(E833)</f>
        <v>0</v>
      </c>
      <c r="F832" s="75">
        <f t="shared" si="109"/>
        <v>0</v>
      </c>
      <c r="G832" s="25">
        <f t="shared" si="123"/>
        <v>0</v>
      </c>
      <c r="H832" s="74">
        <f>SUM(H833)</f>
        <v>0</v>
      </c>
      <c r="I832" s="76">
        <f t="shared" si="113"/>
        <v>0</v>
      </c>
      <c r="J832" s="74">
        <f>SUM(J833)</f>
        <v>0</v>
      </c>
      <c r="K832" s="25">
        <f t="shared" si="110"/>
        <v>0</v>
      </c>
      <c r="L832" s="75">
        <f t="shared" si="115"/>
        <v>0</v>
      </c>
      <c r="M832" s="25">
        <f t="shared" si="111"/>
        <v>0</v>
      </c>
      <c r="N832" s="74">
        <f>SUM(N833)</f>
        <v>0</v>
      </c>
      <c r="O832" s="25">
        <f t="shared" si="112"/>
        <v>0</v>
      </c>
      <c r="P832" s="76">
        <f t="shared" si="114"/>
        <v>0</v>
      </c>
    </row>
    <row r="833" spans="1:16" ht="26.25" hidden="1" x14ac:dyDescent="0.25">
      <c r="A833" s="72">
        <v>3311402197132190</v>
      </c>
      <c r="B833" s="80" t="s">
        <v>848</v>
      </c>
      <c r="C833" s="73"/>
      <c r="D833" s="64"/>
      <c r="E833" s="64"/>
      <c r="F833" s="75">
        <f t="shared" si="109"/>
        <v>0</v>
      </c>
      <c r="G833" s="25">
        <f t="shared" si="123"/>
        <v>0</v>
      </c>
      <c r="H833" s="64"/>
      <c r="I833" s="76">
        <f t="shared" si="113"/>
        <v>0</v>
      </c>
      <c r="J833" s="64"/>
      <c r="K833" s="25">
        <f t="shared" si="110"/>
        <v>0</v>
      </c>
      <c r="L833" s="75">
        <f t="shared" si="115"/>
        <v>0</v>
      </c>
      <c r="M833" s="25">
        <f t="shared" si="111"/>
        <v>0</v>
      </c>
      <c r="N833" s="64"/>
      <c r="O833" s="25">
        <f t="shared" si="112"/>
        <v>0</v>
      </c>
      <c r="P833" s="76">
        <f t="shared" si="114"/>
        <v>0</v>
      </c>
    </row>
    <row r="834" spans="1:16" ht="39" hidden="1" x14ac:dyDescent="0.25">
      <c r="A834" s="72">
        <v>3311402197253</v>
      </c>
      <c r="B834" s="80" t="s">
        <v>849</v>
      </c>
      <c r="C834" s="73"/>
      <c r="D834" s="74">
        <f>SUM(D835)</f>
        <v>0</v>
      </c>
      <c r="E834" s="74">
        <f>SUM(E835)</f>
        <v>0</v>
      </c>
      <c r="F834" s="75">
        <f t="shared" si="109"/>
        <v>0</v>
      </c>
      <c r="G834" s="25">
        <f t="shared" si="123"/>
        <v>0</v>
      </c>
      <c r="H834" s="74">
        <f>SUM(H835)</f>
        <v>0</v>
      </c>
      <c r="I834" s="76">
        <f t="shared" si="113"/>
        <v>0</v>
      </c>
      <c r="J834" s="74">
        <f>SUM(J835)</f>
        <v>0</v>
      </c>
      <c r="K834" s="25">
        <f t="shared" si="110"/>
        <v>0</v>
      </c>
      <c r="L834" s="75">
        <f t="shared" si="115"/>
        <v>0</v>
      </c>
      <c r="M834" s="25">
        <f t="shared" si="111"/>
        <v>0</v>
      </c>
      <c r="N834" s="74">
        <f>SUM(N835)</f>
        <v>0</v>
      </c>
      <c r="O834" s="25">
        <f t="shared" si="112"/>
        <v>0</v>
      </c>
      <c r="P834" s="76">
        <f t="shared" si="114"/>
        <v>0</v>
      </c>
    </row>
    <row r="835" spans="1:16" ht="39" hidden="1" x14ac:dyDescent="0.25">
      <c r="A835" s="72">
        <v>3311402197253190</v>
      </c>
      <c r="B835" s="80" t="s">
        <v>850</v>
      </c>
      <c r="C835" s="73"/>
      <c r="D835" s="64"/>
      <c r="E835" s="64"/>
      <c r="F835" s="75">
        <f t="shared" si="109"/>
        <v>0</v>
      </c>
      <c r="G835" s="25">
        <f t="shared" si="123"/>
        <v>0</v>
      </c>
      <c r="H835" s="64"/>
      <c r="I835" s="76">
        <f t="shared" si="113"/>
        <v>0</v>
      </c>
      <c r="J835" s="64"/>
      <c r="K835" s="25">
        <f t="shared" si="110"/>
        <v>0</v>
      </c>
      <c r="L835" s="75">
        <f t="shared" si="115"/>
        <v>0</v>
      </c>
      <c r="M835" s="25">
        <f t="shared" si="111"/>
        <v>0</v>
      </c>
      <c r="N835" s="64"/>
      <c r="O835" s="25">
        <f t="shared" si="112"/>
        <v>0</v>
      </c>
      <c r="P835" s="76">
        <f t="shared" si="114"/>
        <v>0</v>
      </c>
    </row>
    <row r="836" spans="1:16" ht="26.25" hidden="1" x14ac:dyDescent="0.25">
      <c r="A836" s="72">
        <v>3311402197254</v>
      </c>
      <c r="B836" s="80" t="s">
        <v>851</v>
      </c>
      <c r="C836" s="73"/>
      <c r="D836" s="74">
        <f>SUM(D837)</f>
        <v>0</v>
      </c>
      <c r="E836" s="74">
        <f>SUM(E837)</f>
        <v>0</v>
      </c>
      <c r="F836" s="75">
        <f t="shared" si="109"/>
        <v>0</v>
      </c>
      <c r="G836" s="25">
        <f t="shared" si="123"/>
        <v>0</v>
      </c>
      <c r="H836" s="74">
        <f>SUM(H837)</f>
        <v>0</v>
      </c>
      <c r="I836" s="76">
        <f t="shared" si="113"/>
        <v>0</v>
      </c>
      <c r="J836" s="74">
        <f>SUM(J837)</f>
        <v>0</v>
      </c>
      <c r="K836" s="25">
        <f t="shared" si="110"/>
        <v>0</v>
      </c>
      <c r="L836" s="75">
        <f t="shared" si="115"/>
        <v>0</v>
      </c>
      <c r="M836" s="25">
        <f t="shared" si="111"/>
        <v>0</v>
      </c>
      <c r="N836" s="74">
        <f>SUM(N837)</f>
        <v>0</v>
      </c>
      <c r="O836" s="25">
        <f t="shared" si="112"/>
        <v>0</v>
      </c>
      <c r="P836" s="76">
        <f t="shared" si="114"/>
        <v>0</v>
      </c>
    </row>
    <row r="837" spans="1:16" ht="26.25" hidden="1" x14ac:dyDescent="0.25">
      <c r="A837" s="72">
        <v>3311402197254190</v>
      </c>
      <c r="B837" s="80" t="s">
        <v>852</v>
      </c>
      <c r="C837" s="73"/>
      <c r="D837" s="64"/>
      <c r="E837" s="64"/>
      <c r="F837" s="75">
        <f t="shared" si="109"/>
        <v>0</v>
      </c>
      <c r="G837" s="25">
        <f t="shared" si="123"/>
        <v>0</v>
      </c>
      <c r="H837" s="64"/>
      <c r="I837" s="76">
        <f t="shared" si="113"/>
        <v>0</v>
      </c>
      <c r="J837" s="64"/>
      <c r="K837" s="25">
        <f t="shared" si="110"/>
        <v>0</v>
      </c>
      <c r="L837" s="75">
        <f t="shared" si="115"/>
        <v>0</v>
      </c>
      <c r="M837" s="25">
        <f t="shared" si="111"/>
        <v>0</v>
      </c>
      <c r="N837" s="64"/>
      <c r="O837" s="25">
        <f t="shared" si="112"/>
        <v>0</v>
      </c>
      <c r="P837" s="76">
        <f t="shared" si="114"/>
        <v>0</v>
      </c>
    </row>
    <row r="838" spans="1:16" ht="26.25" hidden="1" x14ac:dyDescent="0.25">
      <c r="A838" s="72">
        <v>3311402197223</v>
      </c>
      <c r="B838" s="31" t="s">
        <v>853</v>
      </c>
      <c r="C838" s="73"/>
      <c r="D838" s="64"/>
      <c r="E838" s="64"/>
      <c r="F838" s="75">
        <f t="shared" si="109"/>
        <v>0</v>
      </c>
      <c r="G838" s="25">
        <f t="shared" si="123"/>
        <v>0</v>
      </c>
      <c r="H838" s="64"/>
      <c r="I838" s="76">
        <f t="shared" si="113"/>
        <v>0</v>
      </c>
      <c r="J838" s="64"/>
      <c r="K838" s="25">
        <f t="shared" si="110"/>
        <v>0</v>
      </c>
      <c r="L838" s="75">
        <f t="shared" si="115"/>
        <v>0</v>
      </c>
      <c r="M838" s="25">
        <f t="shared" si="111"/>
        <v>0</v>
      </c>
      <c r="N838" s="64"/>
      <c r="O838" s="25">
        <f t="shared" si="112"/>
        <v>0</v>
      </c>
      <c r="P838" s="76">
        <f t="shared" si="114"/>
        <v>0</v>
      </c>
    </row>
    <row r="839" spans="1:16" hidden="1" x14ac:dyDescent="0.25">
      <c r="A839" s="72">
        <v>3311402197251</v>
      </c>
      <c r="B839" s="31" t="s">
        <v>854</v>
      </c>
      <c r="C839" s="73"/>
      <c r="D839" s="74">
        <f>SUM(D840:D848)</f>
        <v>0</v>
      </c>
      <c r="E839" s="74">
        <f>SUM(E840:E848)</f>
        <v>0</v>
      </c>
      <c r="F839" s="75">
        <f t="shared" si="109"/>
        <v>0</v>
      </c>
      <c r="G839" s="25">
        <f t="shared" si="123"/>
        <v>0</v>
      </c>
      <c r="H839" s="74">
        <f>SUM(H840:H848)</f>
        <v>0</v>
      </c>
      <c r="I839" s="76">
        <f t="shared" si="113"/>
        <v>0</v>
      </c>
      <c r="J839" s="74">
        <f>SUM(J840:J848)</f>
        <v>0</v>
      </c>
      <c r="K839" s="25">
        <f t="shared" si="110"/>
        <v>0</v>
      </c>
      <c r="L839" s="75">
        <f t="shared" si="115"/>
        <v>0</v>
      </c>
      <c r="M839" s="25">
        <f t="shared" si="111"/>
        <v>0</v>
      </c>
      <c r="N839" s="74">
        <f>SUM(N840:N848)</f>
        <v>0</v>
      </c>
      <c r="O839" s="25">
        <f t="shared" si="112"/>
        <v>0</v>
      </c>
      <c r="P839" s="76">
        <f t="shared" si="114"/>
        <v>0</v>
      </c>
    </row>
    <row r="840" spans="1:16" ht="26.25" hidden="1" x14ac:dyDescent="0.25">
      <c r="A840" s="72">
        <v>331140219725101</v>
      </c>
      <c r="B840" s="31" t="s">
        <v>855</v>
      </c>
      <c r="C840" s="73"/>
      <c r="D840" s="64"/>
      <c r="E840" s="64"/>
      <c r="F840" s="75">
        <f t="shared" si="109"/>
        <v>0</v>
      </c>
      <c r="G840" s="25">
        <f t="shared" si="123"/>
        <v>0</v>
      </c>
      <c r="H840" s="64"/>
      <c r="I840" s="76">
        <f t="shared" si="113"/>
        <v>0</v>
      </c>
      <c r="J840" s="64"/>
      <c r="K840" s="25">
        <f t="shared" si="110"/>
        <v>0</v>
      </c>
      <c r="L840" s="75">
        <f t="shared" si="115"/>
        <v>0</v>
      </c>
      <c r="M840" s="25">
        <f t="shared" si="111"/>
        <v>0</v>
      </c>
      <c r="N840" s="64"/>
      <c r="O840" s="25">
        <f t="shared" si="112"/>
        <v>0</v>
      </c>
      <c r="P840" s="76">
        <f t="shared" si="114"/>
        <v>0</v>
      </c>
    </row>
    <row r="841" spans="1:16" ht="26.25" hidden="1" x14ac:dyDescent="0.25">
      <c r="A841" s="72">
        <v>331140219725102</v>
      </c>
      <c r="B841" s="31" t="s">
        <v>856</v>
      </c>
      <c r="C841" s="73"/>
      <c r="D841" s="64"/>
      <c r="E841" s="64"/>
      <c r="F841" s="75">
        <f t="shared" si="109"/>
        <v>0</v>
      </c>
      <c r="G841" s="25">
        <f t="shared" si="123"/>
        <v>0</v>
      </c>
      <c r="H841" s="64"/>
      <c r="I841" s="76">
        <f t="shared" si="113"/>
        <v>0</v>
      </c>
      <c r="J841" s="64"/>
      <c r="K841" s="25">
        <f t="shared" si="110"/>
        <v>0</v>
      </c>
      <c r="L841" s="75">
        <f t="shared" si="115"/>
        <v>0</v>
      </c>
      <c r="M841" s="25">
        <f t="shared" si="111"/>
        <v>0</v>
      </c>
      <c r="N841" s="64"/>
      <c r="O841" s="25">
        <f t="shared" si="112"/>
        <v>0</v>
      </c>
      <c r="P841" s="76">
        <f t="shared" si="114"/>
        <v>0</v>
      </c>
    </row>
    <row r="842" spans="1:16" ht="26.25" hidden="1" x14ac:dyDescent="0.25">
      <c r="A842" s="72">
        <v>331140219725103</v>
      </c>
      <c r="B842" s="31" t="s">
        <v>857</v>
      </c>
      <c r="C842" s="73"/>
      <c r="D842" s="64"/>
      <c r="E842" s="64"/>
      <c r="F842" s="75">
        <f t="shared" si="109"/>
        <v>0</v>
      </c>
      <c r="G842" s="25">
        <f t="shared" si="123"/>
        <v>0</v>
      </c>
      <c r="H842" s="64"/>
      <c r="I842" s="76">
        <f t="shared" si="113"/>
        <v>0</v>
      </c>
      <c r="J842" s="64"/>
      <c r="K842" s="25">
        <f t="shared" si="110"/>
        <v>0</v>
      </c>
      <c r="L842" s="75">
        <f t="shared" si="115"/>
        <v>0</v>
      </c>
      <c r="M842" s="25">
        <f t="shared" si="111"/>
        <v>0</v>
      </c>
      <c r="N842" s="64"/>
      <c r="O842" s="25">
        <f t="shared" si="112"/>
        <v>0</v>
      </c>
      <c r="P842" s="76">
        <f t="shared" si="114"/>
        <v>0</v>
      </c>
    </row>
    <row r="843" spans="1:16" ht="26.25" hidden="1" x14ac:dyDescent="0.25">
      <c r="A843" s="72">
        <v>331140219725104</v>
      </c>
      <c r="B843" s="31" t="s">
        <v>858</v>
      </c>
      <c r="C843" s="73"/>
      <c r="D843" s="64"/>
      <c r="E843" s="64"/>
      <c r="F843" s="75">
        <f t="shared" si="109"/>
        <v>0</v>
      </c>
      <c r="G843" s="25">
        <f t="shared" si="123"/>
        <v>0</v>
      </c>
      <c r="H843" s="64"/>
      <c r="I843" s="76">
        <f t="shared" si="113"/>
        <v>0</v>
      </c>
      <c r="J843" s="64"/>
      <c r="K843" s="25">
        <f t="shared" si="110"/>
        <v>0</v>
      </c>
      <c r="L843" s="75">
        <f t="shared" si="115"/>
        <v>0</v>
      </c>
      <c r="M843" s="25">
        <f t="shared" si="111"/>
        <v>0</v>
      </c>
      <c r="N843" s="64"/>
      <c r="O843" s="25">
        <f t="shared" si="112"/>
        <v>0</v>
      </c>
      <c r="P843" s="76">
        <f t="shared" si="114"/>
        <v>0</v>
      </c>
    </row>
    <row r="844" spans="1:16" ht="26.25" hidden="1" x14ac:dyDescent="0.25">
      <c r="A844" s="72">
        <v>331140219725105</v>
      </c>
      <c r="B844" s="31" t="s">
        <v>859</v>
      </c>
      <c r="C844" s="73"/>
      <c r="D844" s="64"/>
      <c r="E844" s="64"/>
      <c r="F844" s="75">
        <f t="shared" si="109"/>
        <v>0</v>
      </c>
      <c r="G844" s="25">
        <f t="shared" si="123"/>
        <v>0</v>
      </c>
      <c r="H844" s="64"/>
      <c r="I844" s="76">
        <f t="shared" si="113"/>
        <v>0</v>
      </c>
      <c r="J844" s="64"/>
      <c r="K844" s="25">
        <f t="shared" si="110"/>
        <v>0</v>
      </c>
      <c r="L844" s="75">
        <f t="shared" si="115"/>
        <v>0</v>
      </c>
      <c r="M844" s="25">
        <f t="shared" si="111"/>
        <v>0</v>
      </c>
      <c r="N844" s="64"/>
      <c r="O844" s="25">
        <f t="shared" si="112"/>
        <v>0</v>
      </c>
      <c r="P844" s="76">
        <f t="shared" si="114"/>
        <v>0</v>
      </c>
    </row>
    <row r="845" spans="1:16" ht="26.25" hidden="1" x14ac:dyDescent="0.25">
      <c r="A845" s="72">
        <v>331140219725106</v>
      </c>
      <c r="B845" s="31" t="s">
        <v>860</v>
      </c>
      <c r="C845" s="73"/>
      <c r="D845" s="64"/>
      <c r="E845" s="64"/>
      <c r="F845" s="75">
        <f t="shared" si="109"/>
        <v>0</v>
      </c>
      <c r="G845" s="25">
        <f t="shared" si="123"/>
        <v>0</v>
      </c>
      <c r="H845" s="64"/>
      <c r="I845" s="76">
        <f t="shared" si="113"/>
        <v>0</v>
      </c>
      <c r="J845" s="64"/>
      <c r="K845" s="25">
        <f t="shared" si="110"/>
        <v>0</v>
      </c>
      <c r="L845" s="75">
        <f t="shared" si="115"/>
        <v>0</v>
      </c>
      <c r="M845" s="25">
        <f t="shared" si="111"/>
        <v>0</v>
      </c>
      <c r="N845" s="64"/>
      <c r="O845" s="25">
        <f t="shared" si="112"/>
        <v>0</v>
      </c>
      <c r="P845" s="76">
        <f t="shared" si="114"/>
        <v>0</v>
      </c>
    </row>
    <row r="846" spans="1:16" ht="26.25" hidden="1" x14ac:dyDescent="0.25">
      <c r="A846" s="72">
        <v>331140219725107</v>
      </c>
      <c r="B846" s="31" t="s">
        <v>861</v>
      </c>
      <c r="C846" s="73"/>
      <c r="D846" s="64"/>
      <c r="E846" s="64"/>
      <c r="F846" s="75">
        <f t="shared" si="109"/>
        <v>0</v>
      </c>
      <c r="G846" s="25">
        <f t="shared" si="123"/>
        <v>0</v>
      </c>
      <c r="H846" s="64"/>
      <c r="I846" s="76">
        <f t="shared" si="113"/>
        <v>0</v>
      </c>
      <c r="J846" s="64"/>
      <c r="K846" s="25">
        <f t="shared" si="110"/>
        <v>0</v>
      </c>
      <c r="L846" s="75">
        <f t="shared" si="115"/>
        <v>0</v>
      </c>
      <c r="M846" s="25">
        <f t="shared" si="111"/>
        <v>0</v>
      </c>
      <c r="N846" s="64"/>
      <c r="O846" s="25">
        <f t="shared" si="112"/>
        <v>0</v>
      </c>
      <c r="P846" s="76">
        <f t="shared" si="114"/>
        <v>0</v>
      </c>
    </row>
    <row r="847" spans="1:16" ht="26.25" hidden="1" x14ac:dyDescent="0.25">
      <c r="A847" s="72">
        <v>331140219725108</v>
      </c>
      <c r="B847" s="31" t="s">
        <v>862</v>
      </c>
      <c r="C847" s="73"/>
      <c r="D847" s="64"/>
      <c r="E847" s="64"/>
      <c r="F847" s="75">
        <f t="shared" si="109"/>
        <v>0</v>
      </c>
      <c r="G847" s="25">
        <f t="shared" si="123"/>
        <v>0</v>
      </c>
      <c r="H847" s="64"/>
      <c r="I847" s="76">
        <f t="shared" si="113"/>
        <v>0</v>
      </c>
      <c r="J847" s="64"/>
      <c r="K847" s="25">
        <f t="shared" si="110"/>
        <v>0</v>
      </c>
      <c r="L847" s="75">
        <f t="shared" si="115"/>
        <v>0</v>
      </c>
      <c r="M847" s="25">
        <f t="shared" si="111"/>
        <v>0</v>
      </c>
      <c r="N847" s="64"/>
      <c r="O847" s="25">
        <f t="shared" si="112"/>
        <v>0</v>
      </c>
      <c r="P847" s="76">
        <f t="shared" si="114"/>
        <v>0</v>
      </c>
    </row>
    <row r="848" spans="1:16" ht="26.25" hidden="1" x14ac:dyDescent="0.25">
      <c r="A848" s="72">
        <v>331140219725109</v>
      </c>
      <c r="B848" s="31" t="s">
        <v>1155</v>
      </c>
      <c r="C848" s="73"/>
      <c r="D848" s="64"/>
      <c r="E848" s="64"/>
      <c r="F848" s="75">
        <f t="shared" ref="F848" si="124">SUM(D848+E848)</f>
        <v>0</v>
      </c>
      <c r="G848" s="25">
        <f t="shared" ref="G848" si="125">IF(OR(F848=0,F$7=0),0,F848/F$7)*100</f>
        <v>0</v>
      </c>
      <c r="H848" s="64"/>
      <c r="I848" s="76">
        <f t="shared" si="113"/>
        <v>0</v>
      </c>
      <c r="J848" s="64"/>
      <c r="K848" s="25">
        <f t="shared" ref="K848" si="126">IF(OR(J848=0,F848=0),0,J848/F848)*100</f>
        <v>0</v>
      </c>
      <c r="L848" s="75">
        <f t="shared" ref="L848" si="127">SUM(N848-J848)</f>
        <v>0</v>
      </c>
      <c r="M848" s="25">
        <f t="shared" ref="M848" si="128">IF(OR(L848=0,F848=0),0,L848/F848)*100</f>
        <v>0</v>
      </c>
      <c r="N848" s="64"/>
      <c r="O848" s="25">
        <f t="shared" ref="O848" si="129">IF(OR(N848=0,F848=0),0,N848/F848)*100</f>
        <v>0</v>
      </c>
      <c r="P848" s="76">
        <f t="shared" ref="P848" si="130">SUM(F848-N848)</f>
        <v>0</v>
      </c>
    </row>
    <row r="849" spans="1:16" ht="26.25" hidden="1" x14ac:dyDescent="0.25">
      <c r="A849" s="100">
        <v>3311402190809</v>
      </c>
      <c r="B849" s="31" t="s">
        <v>834</v>
      </c>
      <c r="C849" s="73"/>
      <c r="D849" s="74">
        <f>SUM(D850)</f>
        <v>0</v>
      </c>
      <c r="E849" s="74">
        <f>SUM(E850)</f>
        <v>0</v>
      </c>
      <c r="F849" s="75">
        <f t="shared" si="109"/>
        <v>0</v>
      </c>
      <c r="G849" s="25">
        <f t="shared" si="123"/>
        <v>0</v>
      </c>
      <c r="H849" s="74">
        <f>SUM(H850)</f>
        <v>0</v>
      </c>
      <c r="I849" s="76">
        <f t="shared" si="113"/>
        <v>0</v>
      </c>
      <c r="J849" s="74">
        <f>SUM(J850)</f>
        <v>0</v>
      </c>
      <c r="K849" s="25">
        <f t="shared" si="110"/>
        <v>0</v>
      </c>
      <c r="L849" s="75">
        <f t="shared" si="115"/>
        <v>0</v>
      </c>
      <c r="M849" s="25">
        <f t="shared" si="111"/>
        <v>0</v>
      </c>
      <c r="N849" s="74">
        <f>SUM(N850)</f>
        <v>0</v>
      </c>
      <c r="O849" s="25">
        <f t="shared" si="112"/>
        <v>0</v>
      </c>
      <c r="P849" s="76">
        <f t="shared" si="114"/>
        <v>0</v>
      </c>
    </row>
    <row r="850" spans="1:16" ht="26.25" hidden="1" x14ac:dyDescent="0.25">
      <c r="A850" s="100">
        <v>3311402190809190</v>
      </c>
      <c r="B850" s="31" t="s">
        <v>834</v>
      </c>
      <c r="C850" s="73"/>
      <c r="D850" s="64"/>
      <c r="E850" s="64"/>
      <c r="F850" s="75">
        <f t="shared" si="109"/>
        <v>0</v>
      </c>
      <c r="G850" s="25">
        <f t="shared" si="123"/>
        <v>0</v>
      </c>
      <c r="H850" s="64"/>
      <c r="I850" s="76">
        <f t="shared" si="113"/>
        <v>0</v>
      </c>
      <c r="J850" s="64"/>
      <c r="K850" s="25">
        <f t="shared" si="110"/>
        <v>0</v>
      </c>
      <c r="L850" s="75">
        <f t="shared" si="115"/>
        <v>0</v>
      </c>
      <c r="M850" s="25">
        <f t="shared" si="111"/>
        <v>0</v>
      </c>
      <c r="N850" s="64"/>
      <c r="O850" s="25">
        <f t="shared" si="112"/>
        <v>0</v>
      </c>
      <c r="P850" s="76">
        <f t="shared" si="114"/>
        <v>0</v>
      </c>
    </row>
    <row r="851" spans="1:16" ht="26.25" hidden="1" x14ac:dyDescent="0.25">
      <c r="A851" s="100">
        <v>3311402190810</v>
      </c>
      <c r="B851" s="31" t="s">
        <v>863</v>
      </c>
      <c r="C851" s="73"/>
      <c r="D851" s="74">
        <f>SUM(D852:D853)</f>
        <v>0</v>
      </c>
      <c r="E851" s="74">
        <f>SUM(E852:E853)</f>
        <v>0</v>
      </c>
      <c r="F851" s="75">
        <f t="shared" si="109"/>
        <v>0</v>
      </c>
      <c r="G851" s="25">
        <f t="shared" si="123"/>
        <v>0</v>
      </c>
      <c r="H851" s="74">
        <f>SUM(H852:H853)</f>
        <v>0</v>
      </c>
      <c r="I851" s="76">
        <f t="shared" si="113"/>
        <v>0</v>
      </c>
      <c r="J851" s="74">
        <f>SUM(J852:J853)</f>
        <v>0</v>
      </c>
      <c r="K851" s="25">
        <f t="shared" si="110"/>
        <v>0</v>
      </c>
      <c r="L851" s="75">
        <f t="shared" si="115"/>
        <v>0</v>
      </c>
      <c r="M851" s="25">
        <f t="shared" si="111"/>
        <v>0</v>
      </c>
      <c r="N851" s="74">
        <f>SUM(N852:N853)</f>
        <v>0</v>
      </c>
      <c r="O851" s="25">
        <f t="shared" si="112"/>
        <v>0</v>
      </c>
      <c r="P851" s="76">
        <f t="shared" si="114"/>
        <v>0</v>
      </c>
    </row>
    <row r="852" spans="1:16" ht="26.25" hidden="1" x14ac:dyDescent="0.25">
      <c r="A852" s="100">
        <v>3311402190810190</v>
      </c>
      <c r="B852" s="31" t="s">
        <v>863</v>
      </c>
      <c r="C852" s="73"/>
      <c r="D852" s="64"/>
      <c r="E852" s="64"/>
      <c r="F852" s="75">
        <f t="shared" si="109"/>
        <v>0</v>
      </c>
      <c r="G852" s="25">
        <f t="shared" si="123"/>
        <v>0</v>
      </c>
      <c r="H852" s="64"/>
      <c r="I852" s="76">
        <f t="shared" si="113"/>
        <v>0</v>
      </c>
      <c r="J852" s="64"/>
      <c r="K852" s="25">
        <f t="shared" si="110"/>
        <v>0</v>
      </c>
      <c r="L852" s="75">
        <f t="shared" si="115"/>
        <v>0</v>
      </c>
      <c r="M852" s="25">
        <f t="shared" si="111"/>
        <v>0</v>
      </c>
      <c r="N852" s="64"/>
      <c r="O852" s="25">
        <f t="shared" si="112"/>
        <v>0</v>
      </c>
      <c r="P852" s="76">
        <f t="shared" si="114"/>
        <v>0</v>
      </c>
    </row>
    <row r="853" spans="1:16" ht="26.25" hidden="1" x14ac:dyDescent="0.25">
      <c r="A853" s="100">
        <v>3311402190810190</v>
      </c>
      <c r="B853" s="31" t="s">
        <v>863</v>
      </c>
      <c r="C853" s="73"/>
      <c r="D853" s="64"/>
      <c r="E853" s="64"/>
      <c r="F853" s="75">
        <f t="shared" ref="F853:F916" si="131">SUM(D853+E853)</f>
        <v>0</v>
      </c>
      <c r="G853" s="25">
        <f t="shared" si="123"/>
        <v>0</v>
      </c>
      <c r="H853" s="64"/>
      <c r="I853" s="76">
        <f t="shared" si="113"/>
        <v>0</v>
      </c>
      <c r="J853" s="64"/>
      <c r="K853" s="25">
        <f t="shared" ref="K853:K916" si="132">IF(OR(J853=0,F853=0),0,J853/F853)*100</f>
        <v>0</v>
      </c>
      <c r="L853" s="75">
        <f t="shared" si="115"/>
        <v>0</v>
      </c>
      <c r="M853" s="25">
        <f t="shared" ref="M853:M916" si="133">IF(OR(L853=0,F853=0),0,L853/F853)*100</f>
        <v>0</v>
      </c>
      <c r="N853" s="64"/>
      <c r="O853" s="25">
        <f t="shared" ref="O853:O916" si="134">IF(OR(N853=0,F853=0),0,N853/F853)*100</f>
        <v>0</v>
      </c>
      <c r="P853" s="76">
        <f t="shared" si="114"/>
        <v>0</v>
      </c>
    </row>
    <row r="854" spans="1:16" hidden="1" x14ac:dyDescent="0.25">
      <c r="A854" s="100">
        <v>3311402190845</v>
      </c>
      <c r="B854" s="31" t="s">
        <v>864</v>
      </c>
      <c r="C854" s="73"/>
      <c r="D854" s="74">
        <f>SUM(D855)</f>
        <v>0</v>
      </c>
      <c r="E854" s="74">
        <f>SUM(E855)</f>
        <v>0</v>
      </c>
      <c r="F854" s="75">
        <f t="shared" si="131"/>
        <v>0</v>
      </c>
      <c r="G854" s="25">
        <f t="shared" si="123"/>
        <v>0</v>
      </c>
      <c r="H854" s="74">
        <f>SUM(H855)</f>
        <v>0</v>
      </c>
      <c r="I854" s="76">
        <f t="shared" ref="I854:I917" si="135">SUM(F854-H854)</f>
        <v>0</v>
      </c>
      <c r="J854" s="74">
        <f>SUM(J855)</f>
        <v>0</v>
      </c>
      <c r="K854" s="25">
        <f t="shared" si="132"/>
        <v>0</v>
      </c>
      <c r="L854" s="75">
        <f t="shared" si="115"/>
        <v>0</v>
      </c>
      <c r="M854" s="25">
        <f t="shared" si="133"/>
        <v>0</v>
      </c>
      <c r="N854" s="74">
        <f>SUM(N855)</f>
        <v>0</v>
      </c>
      <c r="O854" s="25">
        <f t="shared" si="134"/>
        <v>0</v>
      </c>
      <c r="P854" s="76">
        <f t="shared" si="114"/>
        <v>0</v>
      </c>
    </row>
    <row r="855" spans="1:16" hidden="1" x14ac:dyDescent="0.25">
      <c r="A855" s="100">
        <v>3311402190845190</v>
      </c>
      <c r="B855" s="31" t="s">
        <v>864</v>
      </c>
      <c r="C855" s="73"/>
      <c r="D855" s="64"/>
      <c r="E855" s="64"/>
      <c r="F855" s="75">
        <f t="shared" si="131"/>
        <v>0</v>
      </c>
      <c r="G855" s="25">
        <f t="shared" si="123"/>
        <v>0</v>
      </c>
      <c r="H855" s="64"/>
      <c r="I855" s="76">
        <f t="shared" si="135"/>
        <v>0</v>
      </c>
      <c r="J855" s="64"/>
      <c r="K855" s="25">
        <f t="shared" si="132"/>
        <v>0</v>
      </c>
      <c r="L855" s="75">
        <f t="shared" si="115"/>
        <v>0</v>
      </c>
      <c r="M855" s="25">
        <f t="shared" si="133"/>
        <v>0</v>
      </c>
      <c r="N855" s="64"/>
      <c r="O855" s="25">
        <f t="shared" si="134"/>
        <v>0</v>
      </c>
      <c r="P855" s="76">
        <f t="shared" si="114"/>
        <v>0</v>
      </c>
    </row>
    <row r="856" spans="1:16" ht="26.25" hidden="1" x14ac:dyDescent="0.25">
      <c r="A856" s="72">
        <v>3311402191165</v>
      </c>
      <c r="B856" s="31" t="s">
        <v>865</v>
      </c>
      <c r="C856" s="73"/>
      <c r="D856" s="74">
        <f>SUM(D857)</f>
        <v>0</v>
      </c>
      <c r="E856" s="74">
        <f>SUM(E857)</f>
        <v>0</v>
      </c>
      <c r="F856" s="75">
        <f t="shared" si="131"/>
        <v>0</v>
      </c>
      <c r="G856" s="25">
        <f t="shared" si="123"/>
        <v>0</v>
      </c>
      <c r="H856" s="74">
        <f>SUM(H857)</f>
        <v>0</v>
      </c>
      <c r="I856" s="76">
        <f t="shared" si="135"/>
        <v>0</v>
      </c>
      <c r="J856" s="74">
        <f>SUM(J857)</f>
        <v>0</v>
      </c>
      <c r="K856" s="25">
        <f t="shared" si="132"/>
        <v>0</v>
      </c>
      <c r="L856" s="75">
        <f t="shared" si="115"/>
        <v>0</v>
      </c>
      <c r="M856" s="25">
        <f t="shared" si="133"/>
        <v>0</v>
      </c>
      <c r="N856" s="74">
        <f>SUM(N857)</f>
        <v>0</v>
      </c>
      <c r="O856" s="25">
        <f t="shared" si="134"/>
        <v>0</v>
      </c>
      <c r="P856" s="76">
        <f t="shared" si="114"/>
        <v>0</v>
      </c>
    </row>
    <row r="857" spans="1:16" ht="26.25" hidden="1" x14ac:dyDescent="0.25">
      <c r="A857" s="72">
        <v>3311402191165190</v>
      </c>
      <c r="B857" s="31" t="s">
        <v>865</v>
      </c>
      <c r="C857" s="73"/>
      <c r="D857" s="64"/>
      <c r="E857" s="64"/>
      <c r="F857" s="75">
        <f t="shared" si="131"/>
        <v>0</v>
      </c>
      <c r="G857" s="25">
        <f t="shared" si="123"/>
        <v>0</v>
      </c>
      <c r="H857" s="64"/>
      <c r="I857" s="76">
        <f t="shared" si="135"/>
        <v>0</v>
      </c>
      <c r="J857" s="64"/>
      <c r="K857" s="25">
        <f t="shared" si="132"/>
        <v>0</v>
      </c>
      <c r="L857" s="75">
        <f t="shared" si="115"/>
        <v>0</v>
      </c>
      <c r="M857" s="25">
        <f t="shared" si="133"/>
        <v>0</v>
      </c>
      <c r="N857" s="64"/>
      <c r="O857" s="25">
        <f t="shared" si="134"/>
        <v>0</v>
      </c>
      <c r="P857" s="76">
        <f t="shared" si="114"/>
        <v>0</v>
      </c>
    </row>
    <row r="858" spans="1:16" ht="26.25" hidden="1" x14ac:dyDescent="0.25">
      <c r="A858" s="72">
        <v>3311402196219</v>
      </c>
      <c r="B858" s="31" t="s">
        <v>845</v>
      </c>
      <c r="C858" s="73"/>
      <c r="D858" s="74">
        <f>SUM(D859)</f>
        <v>0</v>
      </c>
      <c r="E858" s="74">
        <f>SUM(E859)</f>
        <v>0</v>
      </c>
      <c r="F858" s="75">
        <f t="shared" si="131"/>
        <v>0</v>
      </c>
      <c r="G858" s="25">
        <f t="shared" si="123"/>
        <v>0</v>
      </c>
      <c r="H858" s="74">
        <f>SUM(H859)</f>
        <v>0</v>
      </c>
      <c r="I858" s="76">
        <f t="shared" si="135"/>
        <v>0</v>
      </c>
      <c r="J858" s="74">
        <f>SUM(J859)</f>
        <v>0</v>
      </c>
      <c r="K858" s="25">
        <f t="shared" si="132"/>
        <v>0</v>
      </c>
      <c r="L858" s="75">
        <f t="shared" si="115"/>
        <v>0</v>
      </c>
      <c r="M858" s="25">
        <f t="shared" si="133"/>
        <v>0</v>
      </c>
      <c r="N858" s="74">
        <f>SUM(N859)</f>
        <v>0</v>
      </c>
      <c r="O858" s="25">
        <f t="shared" si="134"/>
        <v>0</v>
      </c>
      <c r="P858" s="76">
        <f t="shared" si="114"/>
        <v>0</v>
      </c>
    </row>
    <row r="859" spans="1:16" ht="26.25" hidden="1" x14ac:dyDescent="0.25">
      <c r="A859" s="72">
        <v>3311402196219190</v>
      </c>
      <c r="B859" s="31" t="s">
        <v>845</v>
      </c>
      <c r="C859" s="73"/>
      <c r="D859" s="64"/>
      <c r="E859" s="64"/>
      <c r="F859" s="75">
        <f t="shared" si="131"/>
        <v>0</v>
      </c>
      <c r="G859" s="25">
        <f t="shared" si="123"/>
        <v>0</v>
      </c>
      <c r="H859" s="64"/>
      <c r="I859" s="76">
        <f t="shared" si="135"/>
        <v>0</v>
      </c>
      <c r="J859" s="64"/>
      <c r="K859" s="25">
        <f t="shared" si="132"/>
        <v>0</v>
      </c>
      <c r="L859" s="75">
        <f t="shared" si="115"/>
        <v>0</v>
      </c>
      <c r="M859" s="25">
        <f t="shared" si="133"/>
        <v>0</v>
      </c>
      <c r="N859" s="64"/>
      <c r="O859" s="25">
        <f t="shared" si="134"/>
        <v>0</v>
      </c>
      <c r="P859" s="76">
        <f t="shared" si="114"/>
        <v>0</v>
      </c>
    </row>
    <row r="860" spans="1:16" ht="26.25" hidden="1" x14ac:dyDescent="0.25">
      <c r="A860" s="72">
        <v>3311402197132</v>
      </c>
      <c r="B860" s="31" t="s">
        <v>847</v>
      </c>
      <c r="C860" s="73"/>
      <c r="D860" s="74">
        <f>SUM(D861)</f>
        <v>0</v>
      </c>
      <c r="E860" s="74">
        <f>SUM(E861)</f>
        <v>0</v>
      </c>
      <c r="F860" s="75">
        <f t="shared" si="131"/>
        <v>0</v>
      </c>
      <c r="G860" s="25">
        <f t="shared" si="123"/>
        <v>0</v>
      </c>
      <c r="H860" s="74">
        <f>SUM(H861)</f>
        <v>0</v>
      </c>
      <c r="I860" s="76">
        <f t="shared" si="135"/>
        <v>0</v>
      </c>
      <c r="J860" s="74">
        <f>SUM(J861)</f>
        <v>0</v>
      </c>
      <c r="K860" s="25">
        <f t="shared" si="132"/>
        <v>0</v>
      </c>
      <c r="L860" s="75">
        <f t="shared" si="115"/>
        <v>0</v>
      </c>
      <c r="M860" s="25">
        <f t="shared" si="133"/>
        <v>0</v>
      </c>
      <c r="N860" s="74">
        <f>SUM(N861)</f>
        <v>0</v>
      </c>
      <c r="O860" s="25">
        <f t="shared" si="134"/>
        <v>0</v>
      </c>
      <c r="P860" s="76">
        <f t="shared" ref="P860:P923" si="136">SUM(F860-N860)</f>
        <v>0</v>
      </c>
    </row>
    <row r="861" spans="1:16" ht="26.25" hidden="1" x14ac:dyDescent="0.25">
      <c r="A861" s="72">
        <v>3311402197132190</v>
      </c>
      <c r="B861" s="31" t="s">
        <v>847</v>
      </c>
      <c r="C861" s="73"/>
      <c r="D861" s="64"/>
      <c r="E861" s="64"/>
      <c r="F861" s="75">
        <f t="shared" si="131"/>
        <v>0</v>
      </c>
      <c r="G861" s="25">
        <f t="shared" si="123"/>
        <v>0</v>
      </c>
      <c r="H861" s="64"/>
      <c r="I861" s="76">
        <f t="shared" si="135"/>
        <v>0</v>
      </c>
      <c r="J861" s="64"/>
      <c r="K861" s="25">
        <f t="shared" si="132"/>
        <v>0</v>
      </c>
      <c r="L861" s="75">
        <f t="shared" ref="L861:L924" si="137">SUM(N861-J861)</f>
        <v>0</v>
      </c>
      <c r="M861" s="25">
        <f t="shared" si="133"/>
        <v>0</v>
      </c>
      <c r="N861" s="64"/>
      <c r="O861" s="25">
        <f t="shared" si="134"/>
        <v>0</v>
      </c>
      <c r="P861" s="76">
        <f t="shared" si="136"/>
        <v>0</v>
      </c>
    </row>
    <row r="862" spans="1:16" ht="39" hidden="1" x14ac:dyDescent="0.25">
      <c r="A862" s="72">
        <v>3311402197253</v>
      </c>
      <c r="B862" s="31" t="s">
        <v>866</v>
      </c>
      <c r="C862" s="73"/>
      <c r="D862" s="74">
        <f>SUM(D863)</f>
        <v>0</v>
      </c>
      <c r="E862" s="74">
        <f>SUM(E863)</f>
        <v>0</v>
      </c>
      <c r="F862" s="75">
        <f t="shared" si="131"/>
        <v>0</v>
      </c>
      <c r="G862" s="25">
        <f t="shared" si="123"/>
        <v>0</v>
      </c>
      <c r="H862" s="74">
        <f>SUM(H863)</f>
        <v>0</v>
      </c>
      <c r="I862" s="76">
        <f t="shared" si="135"/>
        <v>0</v>
      </c>
      <c r="J862" s="74">
        <f>SUM(J863)</f>
        <v>0</v>
      </c>
      <c r="K862" s="25">
        <f t="shared" si="132"/>
        <v>0</v>
      </c>
      <c r="L862" s="75">
        <f t="shared" si="137"/>
        <v>0</v>
      </c>
      <c r="M862" s="25">
        <f t="shared" si="133"/>
        <v>0</v>
      </c>
      <c r="N862" s="74">
        <f>SUM(N863)</f>
        <v>0</v>
      </c>
      <c r="O862" s="25">
        <f t="shared" si="134"/>
        <v>0</v>
      </c>
      <c r="P862" s="76">
        <f t="shared" si="136"/>
        <v>0</v>
      </c>
    </row>
    <row r="863" spans="1:16" ht="39" hidden="1" x14ac:dyDescent="0.25">
      <c r="A863" s="72">
        <v>3311402197253190</v>
      </c>
      <c r="B863" s="31" t="s">
        <v>866</v>
      </c>
      <c r="C863" s="73"/>
      <c r="D863" s="64"/>
      <c r="E863" s="64"/>
      <c r="F863" s="75">
        <f t="shared" si="131"/>
        <v>0</v>
      </c>
      <c r="G863" s="25">
        <f t="shared" si="123"/>
        <v>0</v>
      </c>
      <c r="H863" s="64"/>
      <c r="I863" s="76">
        <f t="shared" si="135"/>
        <v>0</v>
      </c>
      <c r="J863" s="64"/>
      <c r="K863" s="25">
        <f t="shared" si="132"/>
        <v>0</v>
      </c>
      <c r="L863" s="75">
        <f t="shared" si="137"/>
        <v>0</v>
      </c>
      <c r="M863" s="25">
        <f t="shared" si="133"/>
        <v>0</v>
      </c>
      <c r="N863" s="64"/>
      <c r="O863" s="25">
        <f t="shared" si="134"/>
        <v>0</v>
      </c>
      <c r="P863" s="76">
        <f t="shared" si="136"/>
        <v>0</v>
      </c>
    </row>
    <row r="864" spans="1:16" ht="26.25" hidden="1" x14ac:dyDescent="0.25">
      <c r="A864" s="72">
        <v>3311402197254</v>
      </c>
      <c r="B864" s="31" t="s">
        <v>851</v>
      </c>
      <c r="C864" s="73"/>
      <c r="D864" s="74">
        <f>SUM(D865)</f>
        <v>0</v>
      </c>
      <c r="E864" s="74">
        <f>SUM(E865)</f>
        <v>0</v>
      </c>
      <c r="F864" s="75">
        <f t="shared" si="131"/>
        <v>0</v>
      </c>
      <c r="G864" s="25">
        <f t="shared" si="123"/>
        <v>0</v>
      </c>
      <c r="H864" s="74">
        <f>SUM(H865)</f>
        <v>0</v>
      </c>
      <c r="I864" s="76">
        <f t="shared" si="135"/>
        <v>0</v>
      </c>
      <c r="J864" s="74">
        <f>SUM(J865)</f>
        <v>0</v>
      </c>
      <c r="K864" s="25">
        <f t="shared" si="132"/>
        <v>0</v>
      </c>
      <c r="L864" s="75">
        <f t="shared" si="137"/>
        <v>0</v>
      </c>
      <c r="M864" s="25">
        <f t="shared" si="133"/>
        <v>0</v>
      </c>
      <c r="N864" s="74">
        <f>SUM(N865)</f>
        <v>0</v>
      </c>
      <c r="O864" s="25">
        <f t="shared" si="134"/>
        <v>0</v>
      </c>
      <c r="P864" s="76">
        <f t="shared" si="136"/>
        <v>0</v>
      </c>
    </row>
    <row r="865" spans="1:16" ht="26.25" hidden="1" x14ac:dyDescent="0.25">
      <c r="A865" s="72">
        <v>3311402197254190</v>
      </c>
      <c r="B865" s="31" t="s">
        <v>851</v>
      </c>
      <c r="C865" s="73"/>
      <c r="D865" s="64"/>
      <c r="E865" s="64"/>
      <c r="F865" s="75">
        <f t="shared" si="131"/>
        <v>0</v>
      </c>
      <c r="G865" s="25">
        <f t="shared" si="123"/>
        <v>0</v>
      </c>
      <c r="H865" s="64"/>
      <c r="I865" s="76">
        <f t="shared" si="135"/>
        <v>0</v>
      </c>
      <c r="J865" s="64"/>
      <c r="K865" s="25">
        <f t="shared" si="132"/>
        <v>0</v>
      </c>
      <c r="L865" s="75">
        <f t="shared" si="137"/>
        <v>0</v>
      </c>
      <c r="M865" s="25">
        <f t="shared" si="133"/>
        <v>0</v>
      </c>
      <c r="N865" s="64"/>
      <c r="O865" s="25">
        <f t="shared" si="134"/>
        <v>0</v>
      </c>
      <c r="P865" s="76">
        <f t="shared" si="136"/>
        <v>0</v>
      </c>
    </row>
    <row r="866" spans="1:16" hidden="1" x14ac:dyDescent="0.25">
      <c r="A866" s="100">
        <v>331140220</v>
      </c>
      <c r="B866" s="31" t="s">
        <v>867</v>
      </c>
      <c r="C866" s="73"/>
      <c r="D866" s="74">
        <f>SUM(D867+D869+D871+D873+D875+D877+D880+D883+D885+D887+D889+D891+D893+D895+D897+D899+D901)</f>
        <v>0</v>
      </c>
      <c r="E866" s="74">
        <f>SUM(E867+E869+E871+E873+E875+E877+E880+E883+E885+E887+E889+E891+E893+E895+E897+E899+E901)</f>
        <v>0</v>
      </c>
      <c r="F866" s="75">
        <f t="shared" si="131"/>
        <v>0</v>
      </c>
      <c r="G866" s="25">
        <f t="shared" si="123"/>
        <v>0</v>
      </c>
      <c r="H866" s="74">
        <f>SUM(H867+H869+H871+H873+H875+H877+H880+H883+H885+H887+H889+H891+H893+H895+H897+H899+H901)</f>
        <v>0</v>
      </c>
      <c r="I866" s="76">
        <f t="shared" si="135"/>
        <v>0</v>
      </c>
      <c r="J866" s="74">
        <f>SUM(J867+J869+J871+J873+J875+J877+J880+J883+J885+J887+J889+J891+J893+J895+J897+J899+J901)</f>
        <v>0</v>
      </c>
      <c r="K866" s="25">
        <f t="shared" si="132"/>
        <v>0</v>
      </c>
      <c r="L866" s="75">
        <f t="shared" si="137"/>
        <v>0</v>
      </c>
      <c r="M866" s="25">
        <f t="shared" si="133"/>
        <v>0</v>
      </c>
      <c r="N866" s="74">
        <f>SUM(N867+N869+N871+N873+N875+N877+N880+N883+N885+N887+N889+N891+N893+N895+N897+N899+N901)</f>
        <v>0</v>
      </c>
      <c r="O866" s="25">
        <f t="shared" si="134"/>
        <v>0</v>
      </c>
      <c r="P866" s="76">
        <f t="shared" si="136"/>
        <v>0</v>
      </c>
    </row>
    <row r="867" spans="1:16" ht="26.25" hidden="1" x14ac:dyDescent="0.25">
      <c r="A867" s="100">
        <v>3311402200067</v>
      </c>
      <c r="B867" s="31" t="s">
        <v>868</v>
      </c>
      <c r="C867" s="73"/>
      <c r="D867" s="74">
        <f>SUM(D868)</f>
        <v>0</v>
      </c>
      <c r="E867" s="74">
        <f>SUM(E868)</f>
        <v>0</v>
      </c>
      <c r="F867" s="75">
        <f t="shared" si="131"/>
        <v>0</v>
      </c>
      <c r="G867" s="25">
        <f t="shared" si="123"/>
        <v>0</v>
      </c>
      <c r="H867" s="74">
        <f>SUM(H868)</f>
        <v>0</v>
      </c>
      <c r="I867" s="76">
        <f t="shared" si="135"/>
        <v>0</v>
      </c>
      <c r="J867" s="74">
        <f>SUM(J868)</f>
        <v>0</v>
      </c>
      <c r="K867" s="25">
        <f t="shared" si="132"/>
        <v>0</v>
      </c>
      <c r="L867" s="75">
        <f t="shared" si="137"/>
        <v>0</v>
      </c>
      <c r="M867" s="25">
        <f t="shared" si="133"/>
        <v>0</v>
      </c>
      <c r="N867" s="74">
        <f>SUM(N868)</f>
        <v>0</v>
      </c>
      <c r="O867" s="25">
        <f t="shared" si="134"/>
        <v>0</v>
      </c>
      <c r="P867" s="76">
        <f t="shared" si="136"/>
        <v>0</v>
      </c>
    </row>
    <row r="868" spans="1:16" ht="26.25" hidden="1" x14ac:dyDescent="0.25">
      <c r="A868" s="100">
        <v>3311402200067</v>
      </c>
      <c r="B868" s="31" t="s">
        <v>869</v>
      </c>
      <c r="C868" s="73"/>
      <c r="D868" s="64"/>
      <c r="E868" s="64"/>
      <c r="F868" s="75">
        <f t="shared" si="131"/>
        <v>0</v>
      </c>
      <c r="G868" s="25">
        <f t="shared" si="123"/>
        <v>0</v>
      </c>
      <c r="H868" s="64"/>
      <c r="I868" s="76">
        <f t="shared" si="135"/>
        <v>0</v>
      </c>
      <c r="J868" s="64"/>
      <c r="K868" s="25">
        <f t="shared" si="132"/>
        <v>0</v>
      </c>
      <c r="L868" s="75">
        <f t="shared" si="137"/>
        <v>0</v>
      </c>
      <c r="M868" s="25">
        <f t="shared" si="133"/>
        <v>0</v>
      </c>
      <c r="N868" s="64"/>
      <c r="O868" s="25">
        <f t="shared" si="134"/>
        <v>0</v>
      </c>
      <c r="P868" s="76">
        <f t="shared" si="136"/>
        <v>0</v>
      </c>
    </row>
    <row r="869" spans="1:16" ht="26.25" hidden="1" x14ac:dyDescent="0.25">
      <c r="A869" s="100">
        <v>3311402203075</v>
      </c>
      <c r="B869" s="101" t="s">
        <v>870</v>
      </c>
      <c r="C869" s="73"/>
      <c r="D869" s="74">
        <f>SUM(D870)</f>
        <v>0</v>
      </c>
      <c r="E869" s="74">
        <f>SUM(E870)</f>
        <v>0</v>
      </c>
      <c r="F869" s="75">
        <f t="shared" si="131"/>
        <v>0</v>
      </c>
      <c r="G869" s="25">
        <f t="shared" si="123"/>
        <v>0</v>
      </c>
      <c r="H869" s="74">
        <f>SUM(H870)</f>
        <v>0</v>
      </c>
      <c r="I869" s="76">
        <f t="shared" si="135"/>
        <v>0</v>
      </c>
      <c r="J869" s="74">
        <f>SUM(J870)</f>
        <v>0</v>
      </c>
      <c r="K869" s="25">
        <f t="shared" si="132"/>
        <v>0</v>
      </c>
      <c r="L869" s="75">
        <f t="shared" si="137"/>
        <v>0</v>
      </c>
      <c r="M869" s="25">
        <f t="shared" si="133"/>
        <v>0</v>
      </c>
      <c r="N869" s="74">
        <f>SUM(N870)</f>
        <v>0</v>
      </c>
      <c r="O869" s="25">
        <f t="shared" si="134"/>
        <v>0</v>
      </c>
      <c r="P869" s="76">
        <f t="shared" si="136"/>
        <v>0</v>
      </c>
    </row>
    <row r="870" spans="1:16" ht="26.25" hidden="1" x14ac:dyDescent="0.25">
      <c r="A870" s="100">
        <v>3311402203075200</v>
      </c>
      <c r="B870" s="101" t="s">
        <v>871</v>
      </c>
      <c r="C870" s="73"/>
      <c r="D870" s="64"/>
      <c r="E870" s="64"/>
      <c r="F870" s="75">
        <f t="shared" si="131"/>
        <v>0</v>
      </c>
      <c r="G870" s="25">
        <f t="shared" si="123"/>
        <v>0</v>
      </c>
      <c r="H870" s="64"/>
      <c r="I870" s="76">
        <f t="shared" si="135"/>
        <v>0</v>
      </c>
      <c r="J870" s="64"/>
      <c r="K870" s="25">
        <f t="shared" si="132"/>
        <v>0</v>
      </c>
      <c r="L870" s="75">
        <f t="shared" si="137"/>
        <v>0</v>
      </c>
      <c r="M870" s="25">
        <f t="shared" si="133"/>
        <v>0</v>
      </c>
      <c r="N870" s="64"/>
      <c r="O870" s="25">
        <f t="shared" si="134"/>
        <v>0</v>
      </c>
      <c r="P870" s="76">
        <f t="shared" si="136"/>
        <v>0</v>
      </c>
    </row>
    <row r="871" spans="1:16" hidden="1" x14ac:dyDescent="0.25">
      <c r="A871" s="72">
        <v>3311402200412</v>
      </c>
      <c r="B871" s="31" t="s">
        <v>872</v>
      </c>
      <c r="C871" s="73"/>
      <c r="D871" s="74">
        <f>SUM(D872)</f>
        <v>0</v>
      </c>
      <c r="E871" s="74">
        <f>SUM(E872)</f>
        <v>0</v>
      </c>
      <c r="F871" s="75">
        <f t="shared" si="131"/>
        <v>0</v>
      </c>
      <c r="G871" s="25">
        <f t="shared" si="123"/>
        <v>0</v>
      </c>
      <c r="H871" s="74">
        <f>SUM(H872)</f>
        <v>0</v>
      </c>
      <c r="I871" s="76">
        <f t="shared" si="135"/>
        <v>0</v>
      </c>
      <c r="J871" s="74">
        <f>SUM(J872)</f>
        <v>0</v>
      </c>
      <c r="K871" s="25">
        <f t="shared" si="132"/>
        <v>0</v>
      </c>
      <c r="L871" s="75">
        <f t="shared" si="137"/>
        <v>0</v>
      </c>
      <c r="M871" s="25">
        <f t="shared" si="133"/>
        <v>0</v>
      </c>
      <c r="N871" s="74">
        <f>SUM(N872)</f>
        <v>0</v>
      </c>
      <c r="O871" s="25">
        <f t="shared" si="134"/>
        <v>0</v>
      </c>
      <c r="P871" s="76">
        <f t="shared" si="136"/>
        <v>0</v>
      </c>
    </row>
    <row r="872" spans="1:16" hidden="1" x14ac:dyDescent="0.25">
      <c r="A872" s="72">
        <v>3311402200412200</v>
      </c>
      <c r="B872" s="31" t="s">
        <v>873</v>
      </c>
      <c r="C872" s="73"/>
      <c r="D872" s="64"/>
      <c r="E872" s="64"/>
      <c r="F872" s="75">
        <f t="shared" si="131"/>
        <v>0</v>
      </c>
      <c r="G872" s="25">
        <f t="shared" si="123"/>
        <v>0</v>
      </c>
      <c r="H872" s="64"/>
      <c r="I872" s="76">
        <f t="shared" si="135"/>
        <v>0</v>
      </c>
      <c r="J872" s="64"/>
      <c r="K872" s="25">
        <f t="shared" si="132"/>
        <v>0</v>
      </c>
      <c r="L872" s="75">
        <f t="shared" si="137"/>
        <v>0</v>
      </c>
      <c r="M872" s="25">
        <f t="shared" si="133"/>
        <v>0</v>
      </c>
      <c r="N872" s="64"/>
      <c r="O872" s="25">
        <f t="shared" si="134"/>
        <v>0</v>
      </c>
      <c r="P872" s="76">
        <f t="shared" si="136"/>
        <v>0</v>
      </c>
    </row>
    <row r="873" spans="1:16" hidden="1" x14ac:dyDescent="0.25">
      <c r="A873" s="100">
        <v>3311402200680</v>
      </c>
      <c r="B873" s="101" t="s">
        <v>874</v>
      </c>
      <c r="C873" s="73"/>
      <c r="D873" s="74">
        <f>SUM(D874)</f>
        <v>0</v>
      </c>
      <c r="E873" s="74">
        <f>SUM(E874)</f>
        <v>0</v>
      </c>
      <c r="F873" s="75">
        <f t="shared" si="131"/>
        <v>0</v>
      </c>
      <c r="G873" s="25">
        <f t="shared" si="123"/>
        <v>0</v>
      </c>
      <c r="H873" s="74">
        <f>SUM(H874)</f>
        <v>0</v>
      </c>
      <c r="I873" s="76">
        <f t="shared" si="135"/>
        <v>0</v>
      </c>
      <c r="J873" s="74">
        <f>SUM(J874)</f>
        <v>0</v>
      </c>
      <c r="K873" s="25">
        <f t="shared" si="132"/>
        <v>0</v>
      </c>
      <c r="L873" s="75">
        <f t="shared" si="137"/>
        <v>0</v>
      </c>
      <c r="M873" s="25">
        <f t="shared" si="133"/>
        <v>0</v>
      </c>
      <c r="N873" s="74">
        <f>SUM(N874)</f>
        <v>0</v>
      </c>
      <c r="O873" s="25">
        <f t="shared" si="134"/>
        <v>0</v>
      </c>
      <c r="P873" s="76">
        <f t="shared" si="136"/>
        <v>0</v>
      </c>
    </row>
    <row r="874" spans="1:16" hidden="1" x14ac:dyDescent="0.25">
      <c r="A874" s="100">
        <v>3311402200680190</v>
      </c>
      <c r="B874" s="101" t="s">
        <v>874</v>
      </c>
      <c r="C874" s="73"/>
      <c r="D874" s="64"/>
      <c r="E874" s="64"/>
      <c r="F874" s="75">
        <f t="shared" si="131"/>
        <v>0</v>
      </c>
      <c r="G874" s="25">
        <f t="shared" si="123"/>
        <v>0</v>
      </c>
      <c r="H874" s="64"/>
      <c r="I874" s="76">
        <f t="shared" si="135"/>
        <v>0</v>
      </c>
      <c r="J874" s="64"/>
      <c r="K874" s="25">
        <f t="shared" si="132"/>
        <v>0</v>
      </c>
      <c r="L874" s="75">
        <f t="shared" si="137"/>
        <v>0</v>
      </c>
      <c r="M874" s="25">
        <f t="shared" si="133"/>
        <v>0</v>
      </c>
      <c r="N874" s="64"/>
      <c r="O874" s="25">
        <f t="shared" si="134"/>
        <v>0</v>
      </c>
      <c r="P874" s="76">
        <f t="shared" si="136"/>
        <v>0</v>
      </c>
    </row>
    <row r="875" spans="1:16" ht="26.25" hidden="1" x14ac:dyDescent="0.25">
      <c r="A875" s="100">
        <v>3311402200729</v>
      </c>
      <c r="B875" s="31" t="s">
        <v>875</v>
      </c>
      <c r="C875" s="73"/>
      <c r="D875" s="74">
        <f>SUM(D876)</f>
        <v>0</v>
      </c>
      <c r="E875" s="74">
        <f>SUM(E876)</f>
        <v>0</v>
      </c>
      <c r="F875" s="75">
        <f t="shared" si="131"/>
        <v>0</v>
      </c>
      <c r="G875" s="25">
        <f t="shared" si="123"/>
        <v>0</v>
      </c>
      <c r="H875" s="74">
        <f>SUM(H876)</f>
        <v>0</v>
      </c>
      <c r="I875" s="76">
        <f t="shared" si="135"/>
        <v>0</v>
      </c>
      <c r="J875" s="74">
        <f>SUM(J876)</f>
        <v>0</v>
      </c>
      <c r="K875" s="25">
        <f t="shared" si="132"/>
        <v>0</v>
      </c>
      <c r="L875" s="75">
        <f t="shared" si="137"/>
        <v>0</v>
      </c>
      <c r="M875" s="25">
        <f t="shared" si="133"/>
        <v>0</v>
      </c>
      <c r="N875" s="74">
        <f>SUM(N876)</f>
        <v>0</v>
      </c>
      <c r="O875" s="25">
        <f t="shared" si="134"/>
        <v>0</v>
      </c>
      <c r="P875" s="76">
        <f t="shared" si="136"/>
        <v>0</v>
      </c>
    </row>
    <row r="876" spans="1:16" ht="26.25" hidden="1" x14ac:dyDescent="0.25">
      <c r="A876" s="100">
        <v>3311402200729190</v>
      </c>
      <c r="B876" s="31" t="s">
        <v>875</v>
      </c>
      <c r="C876" s="73"/>
      <c r="D876" s="64"/>
      <c r="E876" s="64"/>
      <c r="F876" s="75">
        <f t="shared" si="131"/>
        <v>0</v>
      </c>
      <c r="G876" s="25">
        <f t="shared" si="123"/>
        <v>0</v>
      </c>
      <c r="H876" s="64"/>
      <c r="I876" s="76">
        <f t="shared" si="135"/>
        <v>0</v>
      </c>
      <c r="J876" s="64"/>
      <c r="K876" s="25">
        <f t="shared" si="132"/>
        <v>0</v>
      </c>
      <c r="L876" s="75">
        <f t="shared" si="137"/>
        <v>0</v>
      </c>
      <c r="M876" s="25">
        <f t="shared" si="133"/>
        <v>0</v>
      </c>
      <c r="N876" s="64"/>
      <c r="O876" s="25">
        <f t="shared" si="134"/>
        <v>0</v>
      </c>
      <c r="P876" s="76">
        <f t="shared" si="136"/>
        <v>0</v>
      </c>
    </row>
    <row r="877" spans="1:16" ht="26.25" hidden="1" x14ac:dyDescent="0.25">
      <c r="A877" s="72">
        <v>3311402200738</v>
      </c>
      <c r="B877" s="31" t="s">
        <v>876</v>
      </c>
      <c r="C877" s="73"/>
      <c r="D877" s="74">
        <f>SUM(D878:D879)</f>
        <v>0</v>
      </c>
      <c r="E877" s="74">
        <f>SUM(E878:E879)</f>
        <v>0</v>
      </c>
      <c r="F877" s="75">
        <f t="shared" si="131"/>
        <v>0</v>
      </c>
      <c r="G877" s="25">
        <f t="shared" si="123"/>
        <v>0</v>
      </c>
      <c r="H877" s="74">
        <f>SUM(H878:H879)</f>
        <v>0</v>
      </c>
      <c r="I877" s="76">
        <f t="shared" si="135"/>
        <v>0</v>
      </c>
      <c r="J877" s="74">
        <f>SUM(J878:J879)</f>
        <v>0</v>
      </c>
      <c r="K877" s="25">
        <f t="shared" si="132"/>
        <v>0</v>
      </c>
      <c r="L877" s="75">
        <f t="shared" si="137"/>
        <v>0</v>
      </c>
      <c r="M877" s="25">
        <f t="shared" si="133"/>
        <v>0</v>
      </c>
      <c r="N877" s="74">
        <f>SUM(N878:N879)</f>
        <v>0</v>
      </c>
      <c r="O877" s="25">
        <f t="shared" si="134"/>
        <v>0</v>
      </c>
      <c r="P877" s="76">
        <f t="shared" si="136"/>
        <v>0</v>
      </c>
    </row>
    <row r="878" spans="1:16" ht="26.25" hidden="1" x14ac:dyDescent="0.25">
      <c r="A878" s="72">
        <v>3311402200738200</v>
      </c>
      <c r="B878" s="31" t="s">
        <v>876</v>
      </c>
      <c r="C878" s="73"/>
      <c r="D878" s="64"/>
      <c r="E878" s="64"/>
      <c r="F878" s="75">
        <f t="shared" si="131"/>
        <v>0</v>
      </c>
      <c r="G878" s="25">
        <f t="shared" si="123"/>
        <v>0</v>
      </c>
      <c r="H878" s="64"/>
      <c r="I878" s="76">
        <f t="shared" si="135"/>
        <v>0</v>
      </c>
      <c r="J878" s="64"/>
      <c r="K878" s="25">
        <f t="shared" si="132"/>
        <v>0</v>
      </c>
      <c r="L878" s="75">
        <f t="shared" si="137"/>
        <v>0</v>
      </c>
      <c r="M878" s="25">
        <f t="shared" si="133"/>
        <v>0</v>
      </c>
      <c r="N878" s="64"/>
      <c r="O878" s="25">
        <f t="shared" si="134"/>
        <v>0</v>
      </c>
      <c r="P878" s="76">
        <f t="shared" si="136"/>
        <v>0</v>
      </c>
    </row>
    <row r="879" spans="1:16" ht="26.25" hidden="1" x14ac:dyDescent="0.25">
      <c r="A879" s="72">
        <v>3311402200738200</v>
      </c>
      <c r="B879" s="31" t="s">
        <v>876</v>
      </c>
      <c r="C879" s="73"/>
      <c r="D879" s="64"/>
      <c r="E879" s="64"/>
      <c r="F879" s="75">
        <f t="shared" si="131"/>
        <v>0</v>
      </c>
      <c r="G879" s="25">
        <f t="shared" si="123"/>
        <v>0</v>
      </c>
      <c r="H879" s="64"/>
      <c r="I879" s="76">
        <f t="shared" si="135"/>
        <v>0</v>
      </c>
      <c r="J879" s="64"/>
      <c r="K879" s="25">
        <f t="shared" si="132"/>
        <v>0</v>
      </c>
      <c r="L879" s="75">
        <f>SUM(N879-J879)</f>
        <v>0</v>
      </c>
      <c r="M879" s="25">
        <f t="shared" si="133"/>
        <v>0</v>
      </c>
      <c r="N879" s="64"/>
      <c r="O879" s="25">
        <f t="shared" si="134"/>
        <v>0</v>
      </c>
      <c r="P879" s="76">
        <f>SUM(F879-N879)</f>
        <v>0</v>
      </c>
    </row>
    <row r="880" spans="1:16" ht="39" hidden="1" x14ac:dyDescent="0.25">
      <c r="A880" s="100">
        <v>3311402200762</v>
      </c>
      <c r="B880" s="31" t="s">
        <v>877</v>
      </c>
      <c r="C880" s="73"/>
      <c r="D880" s="74">
        <f>SUM(D881:D882)</f>
        <v>0</v>
      </c>
      <c r="E880" s="74">
        <f>SUM(E881:E882)</f>
        <v>0</v>
      </c>
      <c r="F880" s="75">
        <f t="shared" si="131"/>
        <v>0</v>
      </c>
      <c r="G880" s="25">
        <f t="shared" si="123"/>
        <v>0</v>
      </c>
      <c r="H880" s="74">
        <f>SUM(H881:H882)</f>
        <v>0</v>
      </c>
      <c r="I880" s="76">
        <f t="shared" si="135"/>
        <v>0</v>
      </c>
      <c r="J880" s="74">
        <f>SUM(J881:J882)</f>
        <v>0</v>
      </c>
      <c r="K880" s="25">
        <f t="shared" si="132"/>
        <v>0</v>
      </c>
      <c r="L880" s="75">
        <f t="shared" si="137"/>
        <v>0</v>
      </c>
      <c r="M880" s="25">
        <f t="shared" si="133"/>
        <v>0</v>
      </c>
      <c r="N880" s="74">
        <f>SUM(N881:N882)</f>
        <v>0</v>
      </c>
      <c r="O880" s="25">
        <f t="shared" si="134"/>
        <v>0</v>
      </c>
      <c r="P880" s="76">
        <f t="shared" si="136"/>
        <v>0</v>
      </c>
    </row>
    <row r="881" spans="1:16" ht="39" hidden="1" x14ac:dyDescent="0.25">
      <c r="A881" s="100">
        <v>3311402200762190</v>
      </c>
      <c r="B881" s="31" t="s">
        <v>877</v>
      </c>
      <c r="C881" s="73"/>
      <c r="D881" s="64"/>
      <c r="E881" s="64"/>
      <c r="F881" s="75">
        <f t="shared" si="131"/>
        <v>0</v>
      </c>
      <c r="G881" s="25">
        <f t="shared" si="123"/>
        <v>0</v>
      </c>
      <c r="H881" s="64"/>
      <c r="I881" s="76">
        <f t="shared" si="135"/>
        <v>0</v>
      </c>
      <c r="J881" s="64"/>
      <c r="K881" s="25">
        <f t="shared" si="132"/>
        <v>0</v>
      </c>
      <c r="L881" s="75">
        <f>SUM(N881-J881)</f>
        <v>0</v>
      </c>
      <c r="M881" s="25">
        <f t="shared" si="133"/>
        <v>0</v>
      </c>
      <c r="N881" s="64"/>
      <c r="O881" s="25">
        <f t="shared" si="134"/>
        <v>0</v>
      </c>
      <c r="P881" s="76">
        <f>SUM(F881-N881)</f>
        <v>0</v>
      </c>
    </row>
    <row r="882" spans="1:16" ht="39" hidden="1" x14ac:dyDescent="0.25">
      <c r="A882" s="100">
        <v>3311402200762200</v>
      </c>
      <c r="B882" s="31" t="s">
        <v>877</v>
      </c>
      <c r="C882" s="73"/>
      <c r="D882" s="64"/>
      <c r="E882" s="64"/>
      <c r="F882" s="75">
        <f t="shared" si="131"/>
        <v>0</v>
      </c>
      <c r="G882" s="25">
        <f t="shared" si="123"/>
        <v>0</v>
      </c>
      <c r="H882" s="64"/>
      <c r="I882" s="76">
        <f t="shared" si="135"/>
        <v>0</v>
      </c>
      <c r="J882" s="64"/>
      <c r="K882" s="25">
        <f t="shared" si="132"/>
        <v>0</v>
      </c>
      <c r="L882" s="75">
        <f t="shared" si="137"/>
        <v>0</v>
      </c>
      <c r="M882" s="25">
        <f t="shared" si="133"/>
        <v>0</v>
      </c>
      <c r="N882" s="64"/>
      <c r="O882" s="25">
        <f t="shared" si="134"/>
        <v>0</v>
      </c>
      <c r="P882" s="76">
        <f t="shared" si="136"/>
        <v>0</v>
      </c>
    </row>
    <row r="883" spans="1:16" ht="39" hidden="1" x14ac:dyDescent="0.25">
      <c r="A883" s="100">
        <v>3311402200780</v>
      </c>
      <c r="B883" s="31" t="s">
        <v>878</v>
      </c>
      <c r="C883" s="73"/>
      <c r="D883" s="74">
        <f>SUM(D884)</f>
        <v>0</v>
      </c>
      <c r="E883" s="74">
        <f>SUM(E884)</f>
        <v>0</v>
      </c>
      <c r="F883" s="75">
        <f t="shared" si="131"/>
        <v>0</v>
      </c>
      <c r="G883" s="25">
        <f t="shared" si="123"/>
        <v>0</v>
      </c>
      <c r="H883" s="74">
        <f>SUM(H884)</f>
        <v>0</v>
      </c>
      <c r="I883" s="76">
        <f t="shared" si="135"/>
        <v>0</v>
      </c>
      <c r="J883" s="74">
        <f>SUM(J884)</f>
        <v>0</v>
      </c>
      <c r="K883" s="25">
        <f t="shared" si="132"/>
        <v>0</v>
      </c>
      <c r="L883" s="75">
        <f t="shared" si="137"/>
        <v>0</v>
      </c>
      <c r="M883" s="25">
        <f t="shared" si="133"/>
        <v>0</v>
      </c>
      <c r="N883" s="74">
        <f>SUM(N884)</f>
        <v>0</v>
      </c>
      <c r="O883" s="25">
        <f t="shared" si="134"/>
        <v>0</v>
      </c>
      <c r="P883" s="76">
        <f t="shared" si="136"/>
        <v>0</v>
      </c>
    </row>
    <row r="884" spans="1:16" ht="39" hidden="1" x14ac:dyDescent="0.25">
      <c r="A884" s="100">
        <v>3311402200780190</v>
      </c>
      <c r="B884" s="31" t="s">
        <v>878</v>
      </c>
      <c r="C884" s="73"/>
      <c r="D884" s="64"/>
      <c r="E884" s="64"/>
      <c r="F884" s="75">
        <f t="shared" si="131"/>
        <v>0</v>
      </c>
      <c r="G884" s="25">
        <f t="shared" si="123"/>
        <v>0</v>
      </c>
      <c r="H884" s="64"/>
      <c r="I884" s="76">
        <f t="shared" si="135"/>
        <v>0</v>
      </c>
      <c r="J884" s="64"/>
      <c r="K884" s="25">
        <f t="shared" si="132"/>
        <v>0</v>
      </c>
      <c r="L884" s="75">
        <f t="shared" si="137"/>
        <v>0</v>
      </c>
      <c r="M884" s="25">
        <f t="shared" si="133"/>
        <v>0</v>
      </c>
      <c r="N884" s="64"/>
      <c r="O884" s="25">
        <f t="shared" si="134"/>
        <v>0</v>
      </c>
      <c r="P884" s="76">
        <f t="shared" si="136"/>
        <v>0</v>
      </c>
    </row>
    <row r="885" spans="1:16" ht="39" hidden="1" x14ac:dyDescent="0.25">
      <c r="A885" s="100">
        <v>3311402200785</v>
      </c>
      <c r="B885" s="31" t="s">
        <v>879</v>
      </c>
      <c r="C885" s="73"/>
      <c r="D885" s="74">
        <f>SUM(D886)</f>
        <v>0</v>
      </c>
      <c r="E885" s="74">
        <f>SUM(E886)</f>
        <v>0</v>
      </c>
      <c r="F885" s="75">
        <f t="shared" si="131"/>
        <v>0</v>
      </c>
      <c r="G885" s="25">
        <f t="shared" si="123"/>
        <v>0</v>
      </c>
      <c r="H885" s="74">
        <f>SUM(H886)</f>
        <v>0</v>
      </c>
      <c r="I885" s="76">
        <f t="shared" si="135"/>
        <v>0</v>
      </c>
      <c r="J885" s="74">
        <f>SUM(J886)</f>
        <v>0</v>
      </c>
      <c r="K885" s="25">
        <f t="shared" si="132"/>
        <v>0</v>
      </c>
      <c r="L885" s="75">
        <f t="shared" si="137"/>
        <v>0</v>
      </c>
      <c r="M885" s="25">
        <f t="shared" si="133"/>
        <v>0</v>
      </c>
      <c r="N885" s="74">
        <f>SUM(N886)</f>
        <v>0</v>
      </c>
      <c r="O885" s="25">
        <f t="shared" si="134"/>
        <v>0</v>
      </c>
      <c r="P885" s="76">
        <f t="shared" si="136"/>
        <v>0</v>
      </c>
    </row>
    <row r="886" spans="1:16" ht="39" hidden="1" x14ac:dyDescent="0.25">
      <c r="A886" s="100">
        <v>3311402200785200</v>
      </c>
      <c r="B886" s="31" t="s">
        <v>879</v>
      </c>
      <c r="C886" s="73"/>
      <c r="D886" s="64"/>
      <c r="E886" s="64"/>
      <c r="F886" s="75">
        <f t="shared" si="131"/>
        <v>0</v>
      </c>
      <c r="G886" s="25">
        <f t="shared" ref="G886:G954" si="138">IF(OR(F886=0,F$7=0),0,F886/F$7)*100</f>
        <v>0</v>
      </c>
      <c r="H886" s="64"/>
      <c r="I886" s="76">
        <f t="shared" si="135"/>
        <v>0</v>
      </c>
      <c r="J886" s="64"/>
      <c r="K886" s="25">
        <f t="shared" si="132"/>
        <v>0</v>
      </c>
      <c r="L886" s="75">
        <f t="shared" si="137"/>
        <v>0</v>
      </c>
      <c r="M886" s="25">
        <f t="shared" si="133"/>
        <v>0</v>
      </c>
      <c r="N886" s="64"/>
      <c r="O886" s="25">
        <f t="shared" si="134"/>
        <v>0</v>
      </c>
      <c r="P886" s="76">
        <f t="shared" si="136"/>
        <v>0</v>
      </c>
    </row>
    <row r="887" spans="1:16" ht="26.25" hidden="1" x14ac:dyDescent="0.25">
      <c r="A887" s="100">
        <v>3311402200788</v>
      </c>
      <c r="B887" s="31" t="s">
        <v>880</v>
      </c>
      <c r="C887" s="73"/>
      <c r="D887" s="74">
        <f>SUM(D888)</f>
        <v>0</v>
      </c>
      <c r="E887" s="74">
        <f>SUM(E888)</f>
        <v>0</v>
      </c>
      <c r="F887" s="75">
        <f t="shared" si="131"/>
        <v>0</v>
      </c>
      <c r="G887" s="25">
        <f t="shared" si="138"/>
        <v>0</v>
      </c>
      <c r="H887" s="74">
        <f>SUM(H888)</f>
        <v>0</v>
      </c>
      <c r="I887" s="76">
        <f t="shared" si="135"/>
        <v>0</v>
      </c>
      <c r="J887" s="74">
        <f>SUM(J888)</f>
        <v>0</v>
      </c>
      <c r="K887" s="25">
        <f t="shared" si="132"/>
        <v>0</v>
      </c>
      <c r="L887" s="75">
        <f t="shared" si="137"/>
        <v>0</v>
      </c>
      <c r="M887" s="25">
        <f t="shared" si="133"/>
        <v>0</v>
      </c>
      <c r="N887" s="74">
        <f>SUM(N888)</f>
        <v>0</v>
      </c>
      <c r="O887" s="25">
        <f t="shared" si="134"/>
        <v>0</v>
      </c>
      <c r="P887" s="76">
        <f t="shared" si="136"/>
        <v>0</v>
      </c>
    </row>
    <row r="888" spans="1:16" ht="26.25" hidden="1" x14ac:dyDescent="0.25">
      <c r="A888" s="100">
        <v>3311402200788200</v>
      </c>
      <c r="B888" s="31" t="s">
        <v>880</v>
      </c>
      <c r="C888" s="73"/>
      <c r="D888" s="64"/>
      <c r="E888" s="64"/>
      <c r="F888" s="75">
        <f t="shared" si="131"/>
        <v>0</v>
      </c>
      <c r="G888" s="25">
        <f t="shared" si="138"/>
        <v>0</v>
      </c>
      <c r="H888" s="64"/>
      <c r="I888" s="76">
        <f t="shared" si="135"/>
        <v>0</v>
      </c>
      <c r="J888" s="64"/>
      <c r="K888" s="25">
        <f t="shared" si="132"/>
        <v>0</v>
      </c>
      <c r="L888" s="75">
        <f t="shared" si="137"/>
        <v>0</v>
      </c>
      <c r="M888" s="25">
        <f t="shared" si="133"/>
        <v>0</v>
      </c>
      <c r="N888" s="64"/>
      <c r="O888" s="25">
        <f t="shared" si="134"/>
        <v>0</v>
      </c>
      <c r="P888" s="76">
        <f t="shared" si="136"/>
        <v>0</v>
      </c>
    </row>
    <row r="889" spans="1:16" ht="51.75" hidden="1" x14ac:dyDescent="0.25">
      <c r="A889" s="100">
        <v>3311402200789</v>
      </c>
      <c r="B889" s="31" t="s">
        <v>881</v>
      </c>
      <c r="C889" s="73"/>
      <c r="D889" s="74">
        <f>SUM(D890)</f>
        <v>0</v>
      </c>
      <c r="E889" s="74">
        <f>SUM(E890)</f>
        <v>0</v>
      </c>
      <c r="F889" s="75">
        <f t="shared" si="131"/>
        <v>0</v>
      </c>
      <c r="G889" s="25">
        <f t="shared" si="138"/>
        <v>0</v>
      </c>
      <c r="H889" s="74">
        <f>SUM(H890)</f>
        <v>0</v>
      </c>
      <c r="I889" s="76">
        <f t="shared" si="135"/>
        <v>0</v>
      </c>
      <c r="J889" s="74">
        <f>SUM(J890)</f>
        <v>0</v>
      </c>
      <c r="K889" s="25">
        <f t="shared" si="132"/>
        <v>0</v>
      </c>
      <c r="L889" s="75">
        <f t="shared" si="137"/>
        <v>0</v>
      </c>
      <c r="M889" s="25">
        <f t="shared" si="133"/>
        <v>0</v>
      </c>
      <c r="N889" s="74">
        <f>SUM(N890)</f>
        <v>0</v>
      </c>
      <c r="O889" s="25">
        <f t="shared" si="134"/>
        <v>0</v>
      </c>
      <c r="P889" s="76">
        <f t="shared" si="136"/>
        <v>0</v>
      </c>
    </row>
    <row r="890" spans="1:16" ht="51.75" hidden="1" x14ac:dyDescent="0.25">
      <c r="A890" s="100">
        <v>3311402200789200</v>
      </c>
      <c r="B890" s="31" t="s">
        <v>881</v>
      </c>
      <c r="C890" s="73"/>
      <c r="D890" s="64"/>
      <c r="E890" s="64"/>
      <c r="F890" s="75">
        <f t="shared" si="131"/>
        <v>0</v>
      </c>
      <c r="G890" s="25">
        <f t="shared" si="138"/>
        <v>0</v>
      </c>
      <c r="H890" s="64"/>
      <c r="I890" s="76">
        <f t="shared" si="135"/>
        <v>0</v>
      </c>
      <c r="J890" s="64"/>
      <c r="K890" s="25">
        <f t="shared" si="132"/>
        <v>0</v>
      </c>
      <c r="L890" s="75">
        <f t="shared" si="137"/>
        <v>0</v>
      </c>
      <c r="M890" s="25">
        <f t="shared" si="133"/>
        <v>0</v>
      </c>
      <c r="N890" s="64"/>
      <c r="O890" s="25">
        <f t="shared" si="134"/>
        <v>0</v>
      </c>
      <c r="P890" s="76">
        <f t="shared" si="136"/>
        <v>0</v>
      </c>
    </row>
    <row r="891" spans="1:16" ht="39" hidden="1" x14ac:dyDescent="0.25">
      <c r="A891" s="100">
        <v>3311402200790</v>
      </c>
      <c r="B891" s="31" t="s">
        <v>882</v>
      </c>
      <c r="C891" s="73"/>
      <c r="D891" s="74">
        <f>SUM(D892)</f>
        <v>0</v>
      </c>
      <c r="E891" s="74">
        <f>SUM(E892)</f>
        <v>0</v>
      </c>
      <c r="F891" s="75">
        <f t="shared" si="131"/>
        <v>0</v>
      </c>
      <c r="G891" s="25">
        <f t="shared" si="138"/>
        <v>0</v>
      </c>
      <c r="H891" s="74">
        <f>SUM(H892)</f>
        <v>0</v>
      </c>
      <c r="I891" s="76">
        <f t="shared" si="135"/>
        <v>0</v>
      </c>
      <c r="J891" s="74">
        <f>SUM(J892)</f>
        <v>0</v>
      </c>
      <c r="K891" s="25">
        <f t="shared" si="132"/>
        <v>0</v>
      </c>
      <c r="L891" s="75">
        <f t="shared" si="137"/>
        <v>0</v>
      </c>
      <c r="M891" s="25">
        <f t="shared" si="133"/>
        <v>0</v>
      </c>
      <c r="N891" s="74">
        <f>SUM(N892)</f>
        <v>0</v>
      </c>
      <c r="O891" s="25">
        <f t="shared" si="134"/>
        <v>0</v>
      </c>
      <c r="P891" s="76">
        <f t="shared" si="136"/>
        <v>0</v>
      </c>
    </row>
    <row r="892" spans="1:16" ht="39" hidden="1" x14ac:dyDescent="0.25">
      <c r="A892" s="100">
        <v>3311402200790200</v>
      </c>
      <c r="B892" s="31" t="s">
        <v>882</v>
      </c>
      <c r="C892" s="73"/>
      <c r="D892" s="64"/>
      <c r="E892" s="64"/>
      <c r="F892" s="75">
        <f t="shared" si="131"/>
        <v>0</v>
      </c>
      <c r="G892" s="25">
        <f t="shared" si="138"/>
        <v>0</v>
      </c>
      <c r="H892" s="64"/>
      <c r="I892" s="76">
        <f t="shared" si="135"/>
        <v>0</v>
      </c>
      <c r="J892" s="64"/>
      <c r="K892" s="25">
        <f t="shared" si="132"/>
        <v>0</v>
      </c>
      <c r="L892" s="75">
        <f t="shared" si="137"/>
        <v>0</v>
      </c>
      <c r="M892" s="25">
        <f t="shared" si="133"/>
        <v>0</v>
      </c>
      <c r="N892" s="64"/>
      <c r="O892" s="25">
        <f t="shared" si="134"/>
        <v>0</v>
      </c>
      <c r="P892" s="76">
        <f t="shared" si="136"/>
        <v>0</v>
      </c>
    </row>
    <row r="893" spans="1:16" hidden="1" x14ac:dyDescent="0.25">
      <c r="A893" s="100">
        <v>3311402200793</v>
      </c>
      <c r="B893" s="31" t="s">
        <v>883</v>
      </c>
      <c r="C893" s="73"/>
      <c r="D893" s="74">
        <f>SUM(D894)</f>
        <v>0</v>
      </c>
      <c r="E893" s="74">
        <f>SUM(E894)</f>
        <v>0</v>
      </c>
      <c r="F893" s="75">
        <f t="shared" si="131"/>
        <v>0</v>
      </c>
      <c r="G893" s="25">
        <f t="shared" si="138"/>
        <v>0</v>
      </c>
      <c r="H893" s="74">
        <f>SUM(H894)</f>
        <v>0</v>
      </c>
      <c r="I893" s="76">
        <f t="shared" si="135"/>
        <v>0</v>
      </c>
      <c r="J893" s="74">
        <f>SUM(J894)</f>
        <v>0</v>
      </c>
      <c r="K893" s="25">
        <f t="shared" si="132"/>
        <v>0</v>
      </c>
      <c r="L893" s="75">
        <f t="shared" si="137"/>
        <v>0</v>
      </c>
      <c r="M893" s="25">
        <f t="shared" si="133"/>
        <v>0</v>
      </c>
      <c r="N893" s="74">
        <f>SUM(N894)</f>
        <v>0</v>
      </c>
      <c r="O893" s="25">
        <f t="shared" si="134"/>
        <v>0</v>
      </c>
      <c r="P893" s="76">
        <f t="shared" si="136"/>
        <v>0</v>
      </c>
    </row>
    <row r="894" spans="1:16" hidden="1" x14ac:dyDescent="0.25">
      <c r="A894" s="100">
        <v>3311402200793200</v>
      </c>
      <c r="B894" s="31" t="s">
        <v>883</v>
      </c>
      <c r="C894" s="73"/>
      <c r="D894" s="64"/>
      <c r="E894" s="64"/>
      <c r="F894" s="75">
        <f t="shared" si="131"/>
        <v>0</v>
      </c>
      <c r="G894" s="25">
        <f t="shared" si="138"/>
        <v>0</v>
      </c>
      <c r="H894" s="64"/>
      <c r="I894" s="76">
        <f t="shared" si="135"/>
        <v>0</v>
      </c>
      <c r="J894" s="64"/>
      <c r="K894" s="25">
        <f t="shared" si="132"/>
        <v>0</v>
      </c>
      <c r="L894" s="75">
        <f t="shared" si="137"/>
        <v>0</v>
      </c>
      <c r="M894" s="25">
        <f t="shared" si="133"/>
        <v>0</v>
      </c>
      <c r="N894" s="64"/>
      <c r="O894" s="25">
        <f t="shared" si="134"/>
        <v>0</v>
      </c>
      <c r="P894" s="76">
        <f t="shared" si="136"/>
        <v>0</v>
      </c>
    </row>
    <row r="895" spans="1:16" ht="39" hidden="1" x14ac:dyDescent="0.25">
      <c r="A895" s="100">
        <v>3311402200812</v>
      </c>
      <c r="B895" s="31" t="s">
        <v>884</v>
      </c>
      <c r="C895" s="73"/>
      <c r="D895" s="74">
        <f>SUM(D896)</f>
        <v>0</v>
      </c>
      <c r="E895" s="74">
        <f>SUM(E896)</f>
        <v>0</v>
      </c>
      <c r="F895" s="75">
        <f t="shared" si="131"/>
        <v>0</v>
      </c>
      <c r="G895" s="25">
        <f t="shared" si="138"/>
        <v>0</v>
      </c>
      <c r="H895" s="74">
        <f>SUM(H896)</f>
        <v>0</v>
      </c>
      <c r="I895" s="76">
        <f t="shared" si="135"/>
        <v>0</v>
      </c>
      <c r="J895" s="74">
        <f>SUM(J896)</f>
        <v>0</v>
      </c>
      <c r="K895" s="25">
        <f t="shared" si="132"/>
        <v>0</v>
      </c>
      <c r="L895" s="75">
        <f t="shared" si="137"/>
        <v>0</v>
      </c>
      <c r="M895" s="25">
        <f t="shared" si="133"/>
        <v>0</v>
      </c>
      <c r="N895" s="74">
        <f>SUM(N896)</f>
        <v>0</v>
      </c>
      <c r="O895" s="25">
        <f t="shared" si="134"/>
        <v>0</v>
      </c>
      <c r="P895" s="76">
        <f t="shared" si="136"/>
        <v>0</v>
      </c>
    </row>
    <row r="896" spans="1:16" ht="39" hidden="1" x14ac:dyDescent="0.25">
      <c r="A896" s="100">
        <v>3311402200812190</v>
      </c>
      <c r="B896" s="31" t="s">
        <v>884</v>
      </c>
      <c r="C896" s="73"/>
      <c r="D896" s="64"/>
      <c r="E896" s="64"/>
      <c r="F896" s="75">
        <f t="shared" si="131"/>
        <v>0</v>
      </c>
      <c r="G896" s="25">
        <f t="shared" si="138"/>
        <v>0</v>
      </c>
      <c r="H896" s="64"/>
      <c r="I896" s="76">
        <f t="shared" si="135"/>
        <v>0</v>
      </c>
      <c r="J896" s="64"/>
      <c r="K896" s="25">
        <f t="shared" si="132"/>
        <v>0</v>
      </c>
      <c r="L896" s="75">
        <f t="shared" si="137"/>
        <v>0</v>
      </c>
      <c r="M896" s="25">
        <f t="shared" si="133"/>
        <v>0</v>
      </c>
      <c r="N896" s="64"/>
      <c r="O896" s="25">
        <f t="shared" si="134"/>
        <v>0</v>
      </c>
      <c r="P896" s="76">
        <f t="shared" si="136"/>
        <v>0</v>
      </c>
    </row>
    <row r="897" spans="1:16" hidden="1" x14ac:dyDescent="0.25">
      <c r="A897" s="100">
        <v>3311402200970</v>
      </c>
      <c r="B897" s="80" t="s">
        <v>885</v>
      </c>
      <c r="C897" s="73"/>
      <c r="D897" s="74">
        <f>SUM(D898)</f>
        <v>0</v>
      </c>
      <c r="E897" s="74">
        <f>SUM(E898)</f>
        <v>0</v>
      </c>
      <c r="F897" s="75">
        <f t="shared" si="131"/>
        <v>0</v>
      </c>
      <c r="G897" s="25">
        <f t="shared" si="138"/>
        <v>0</v>
      </c>
      <c r="H897" s="74">
        <f>SUM(H898)</f>
        <v>0</v>
      </c>
      <c r="I897" s="76">
        <f t="shared" si="135"/>
        <v>0</v>
      </c>
      <c r="J897" s="74">
        <f>SUM(J898)</f>
        <v>0</v>
      </c>
      <c r="K897" s="25">
        <f t="shared" si="132"/>
        <v>0</v>
      </c>
      <c r="L897" s="75">
        <f t="shared" si="137"/>
        <v>0</v>
      </c>
      <c r="M897" s="25">
        <f t="shared" si="133"/>
        <v>0</v>
      </c>
      <c r="N897" s="74">
        <f>SUM(N898)</f>
        <v>0</v>
      </c>
      <c r="O897" s="25">
        <f t="shared" si="134"/>
        <v>0</v>
      </c>
      <c r="P897" s="76">
        <f t="shared" si="136"/>
        <v>0</v>
      </c>
    </row>
    <row r="898" spans="1:16" ht="26.25" hidden="1" x14ac:dyDescent="0.25">
      <c r="A898" s="100">
        <v>3311402200970190</v>
      </c>
      <c r="B898" s="80" t="s">
        <v>886</v>
      </c>
      <c r="C898" s="73"/>
      <c r="D898" s="64"/>
      <c r="E898" s="64"/>
      <c r="F898" s="75">
        <f t="shared" si="131"/>
        <v>0</v>
      </c>
      <c r="G898" s="25">
        <f t="shared" si="138"/>
        <v>0</v>
      </c>
      <c r="H898" s="64"/>
      <c r="I898" s="76">
        <f t="shared" si="135"/>
        <v>0</v>
      </c>
      <c r="J898" s="64"/>
      <c r="K898" s="25">
        <f t="shared" si="132"/>
        <v>0</v>
      </c>
      <c r="L898" s="75">
        <f t="shared" si="137"/>
        <v>0</v>
      </c>
      <c r="M898" s="25">
        <f t="shared" si="133"/>
        <v>0</v>
      </c>
      <c r="N898" s="64"/>
      <c r="O898" s="25">
        <f t="shared" si="134"/>
        <v>0</v>
      </c>
      <c r="P898" s="76">
        <f t="shared" si="136"/>
        <v>0</v>
      </c>
    </row>
    <row r="899" spans="1:16" ht="26.25" hidden="1" x14ac:dyDescent="0.25">
      <c r="A899" s="100">
        <v>3311402203075</v>
      </c>
      <c r="B899" s="31" t="s">
        <v>870</v>
      </c>
      <c r="C899" s="73"/>
      <c r="D899" s="74">
        <f>SUM(D900)</f>
        <v>0</v>
      </c>
      <c r="E899" s="74">
        <f>SUM(E900)</f>
        <v>0</v>
      </c>
      <c r="F899" s="75">
        <f t="shared" si="131"/>
        <v>0</v>
      </c>
      <c r="G899" s="25">
        <f t="shared" si="138"/>
        <v>0</v>
      </c>
      <c r="H899" s="74">
        <f>SUM(H900)</f>
        <v>0</v>
      </c>
      <c r="I899" s="76">
        <f t="shared" si="135"/>
        <v>0</v>
      </c>
      <c r="J899" s="74">
        <f>SUM(J900)</f>
        <v>0</v>
      </c>
      <c r="K899" s="25">
        <f t="shared" si="132"/>
        <v>0</v>
      </c>
      <c r="L899" s="75">
        <f t="shared" si="137"/>
        <v>0</v>
      </c>
      <c r="M899" s="25">
        <f t="shared" si="133"/>
        <v>0</v>
      </c>
      <c r="N899" s="74">
        <f>SUM(N900)</f>
        <v>0</v>
      </c>
      <c r="O899" s="25">
        <f t="shared" si="134"/>
        <v>0</v>
      </c>
      <c r="P899" s="76">
        <f t="shared" si="136"/>
        <v>0</v>
      </c>
    </row>
    <row r="900" spans="1:16" ht="26.25" hidden="1" x14ac:dyDescent="0.25">
      <c r="A900" s="100">
        <v>3.31140220030752E+16</v>
      </c>
      <c r="B900" s="31" t="s">
        <v>870</v>
      </c>
      <c r="C900" s="73"/>
      <c r="D900" s="64"/>
      <c r="E900" s="64"/>
      <c r="F900" s="75">
        <f t="shared" si="131"/>
        <v>0</v>
      </c>
      <c r="G900" s="25">
        <f t="shared" si="138"/>
        <v>0</v>
      </c>
      <c r="H900" s="64"/>
      <c r="I900" s="76">
        <f t="shared" si="135"/>
        <v>0</v>
      </c>
      <c r="J900" s="64"/>
      <c r="K900" s="25">
        <f t="shared" si="132"/>
        <v>0</v>
      </c>
      <c r="L900" s="75">
        <f t="shared" si="137"/>
        <v>0</v>
      </c>
      <c r="M900" s="25">
        <f t="shared" si="133"/>
        <v>0</v>
      </c>
      <c r="N900" s="64"/>
      <c r="O900" s="25">
        <f t="shared" si="134"/>
        <v>0</v>
      </c>
      <c r="P900" s="76">
        <f t="shared" si="136"/>
        <v>0</v>
      </c>
    </row>
    <row r="901" spans="1:16" hidden="1" x14ac:dyDescent="0.25">
      <c r="A901" s="100">
        <v>3311402207240</v>
      </c>
      <c r="B901" s="31" t="s">
        <v>887</v>
      </c>
      <c r="C901" s="73"/>
      <c r="D901" s="74">
        <f>SUM(D902)</f>
        <v>0</v>
      </c>
      <c r="E901" s="74">
        <f>SUM(E902)</f>
        <v>0</v>
      </c>
      <c r="F901" s="75">
        <f t="shared" si="131"/>
        <v>0</v>
      </c>
      <c r="G901" s="25">
        <f t="shared" si="138"/>
        <v>0</v>
      </c>
      <c r="H901" s="74">
        <f>SUM(H902)</f>
        <v>0</v>
      </c>
      <c r="I901" s="76">
        <f t="shared" si="135"/>
        <v>0</v>
      </c>
      <c r="J901" s="74">
        <f>SUM(J902)</f>
        <v>0</v>
      </c>
      <c r="K901" s="25">
        <f t="shared" si="132"/>
        <v>0</v>
      </c>
      <c r="L901" s="75">
        <f t="shared" si="137"/>
        <v>0</v>
      </c>
      <c r="M901" s="25">
        <f t="shared" si="133"/>
        <v>0</v>
      </c>
      <c r="N901" s="74">
        <f>SUM(N902)</f>
        <v>0</v>
      </c>
      <c r="O901" s="25">
        <f t="shared" si="134"/>
        <v>0</v>
      </c>
      <c r="P901" s="76">
        <f t="shared" si="136"/>
        <v>0</v>
      </c>
    </row>
    <row r="902" spans="1:16" hidden="1" x14ac:dyDescent="0.25">
      <c r="A902" s="100">
        <v>3311402207240200</v>
      </c>
      <c r="B902" s="31" t="s">
        <v>887</v>
      </c>
      <c r="C902" s="73"/>
      <c r="D902" s="64"/>
      <c r="E902" s="64"/>
      <c r="F902" s="75">
        <f t="shared" si="131"/>
        <v>0</v>
      </c>
      <c r="G902" s="25">
        <f t="shared" si="138"/>
        <v>0</v>
      </c>
      <c r="H902" s="64"/>
      <c r="I902" s="76">
        <f t="shared" si="135"/>
        <v>0</v>
      </c>
      <c r="J902" s="64"/>
      <c r="K902" s="25">
        <f t="shared" si="132"/>
        <v>0</v>
      </c>
      <c r="L902" s="75">
        <f t="shared" si="137"/>
        <v>0</v>
      </c>
      <c r="M902" s="25">
        <f t="shared" si="133"/>
        <v>0</v>
      </c>
      <c r="N902" s="64"/>
      <c r="O902" s="25">
        <f t="shared" si="134"/>
        <v>0</v>
      </c>
      <c r="P902" s="76">
        <f t="shared" si="136"/>
        <v>0</v>
      </c>
    </row>
    <row r="903" spans="1:16" hidden="1" x14ac:dyDescent="0.25">
      <c r="A903" s="100">
        <v>331140221</v>
      </c>
      <c r="B903" s="101" t="s">
        <v>888</v>
      </c>
      <c r="C903" s="73"/>
      <c r="D903" s="74">
        <f>SUM(D904+D911)</f>
        <v>0</v>
      </c>
      <c r="E903" s="74">
        <f>SUM(E904+E911)</f>
        <v>0</v>
      </c>
      <c r="F903" s="75">
        <f t="shared" si="131"/>
        <v>0</v>
      </c>
      <c r="G903" s="25">
        <f t="shared" si="138"/>
        <v>0</v>
      </c>
      <c r="H903" s="74">
        <f>SUM(H904+H911)</f>
        <v>0</v>
      </c>
      <c r="I903" s="76">
        <f t="shared" si="135"/>
        <v>0</v>
      </c>
      <c r="J903" s="74">
        <f>SUM(J904+J911)</f>
        <v>0</v>
      </c>
      <c r="K903" s="25">
        <f t="shared" si="132"/>
        <v>0</v>
      </c>
      <c r="L903" s="75">
        <f t="shared" si="137"/>
        <v>0</v>
      </c>
      <c r="M903" s="25">
        <f t="shared" si="133"/>
        <v>0</v>
      </c>
      <c r="N903" s="74">
        <f>SUM(N904+N911)</f>
        <v>0</v>
      </c>
      <c r="O903" s="25">
        <f t="shared" si="134"/>
        <v>0</v>
      </c>
      <c r="P903" s="76">
        <f t="shared" si="136"/>
        <v>0</v>
      </c>
    </row>
    <row r="904" spans="1:16" ht="26.25" hidden="1" x14ac:dyDescent="0.25">
      <c r="A904" s="100">
        <v>3311402210584</v>
      </c>
      <c r="B904" s="31" t="s">
        <v>889</v>
      </c>
      <c r="C904" s="73"/>
      <c r="D904" s="74">
        <f>SUM(D905:D910)</f>
        <v>0</v>
      </c>
      <c r="E904" s="74">
        <f>SUM(E905:E910)</f>
        <v>0</v>
      </c>
      <c r="F904" s="75">
        <f t="shared" si="131"/>
        <v>0</v>
      </c>
      <c r="G904" s="25">
        <f t="shared" si="138"/>
        <v>0</v>
      </c>
      <c r="H904" s="74">
        <f>SUM(H905:H910)</f>
        <v>0</v>
      </c>
      <c r="I904" s="76">
        <f t="shared" si="135"/>
        <v>0</v>
      </c>
      <c r="J904" s="74">
        <f>SUM(J905:J910)</f>
        <v>0</v>
      </c>
      <c r="K904" s="25">
        <f t="shared" si="132"/>
        <v>0</v>
      </c>
      <c r="L904" s="75">
        <f t="shared" si="137"/>
        <v>0</v>
      </c>
      <c r="M904" s="25">
        <f t="shared" si="133"/>
        <v>0</v>
      </c>
      <c r="N904" s="74">
        <f>SUM(N905:N910)</f>
        <v>0</v>
      </c>
      <c r="O904" s="25">
        <f t="shared" si="134"/>
        <v>0</v>
      </c>
      <c r="P904" s="76">
        <f t="shared" si="136"/>
        <v>0</v>
      </c>
    </row>
    <row r="905" spans="1:16" ht="26.25" hidden="1" x14ac:dyDescent="0.25">
      <c r="A905" s="100">
        <v>3311402210584200</v>
      </c>
      <c r="B905" s="31" t="s">
        <v>889</v>
      </c>
      <c r="C905" s="73"/>
      <c r="D905" s="64"/>
      <c r="E905" s="64"/>
      <c r="F905" s="75">
        <f t="shared" si="131"/>
        <v>0</v>
      </c>
      <c r="G905" s="25">
        <f t="shared" si="138"/>
        <v>0</v>
      </c>
      <c r="H905" s="64"/>
      <c r="I905" s="76">
        <f t="shared" si="135"/>
        <v>0</v>
      </c>
      <c r="J905" s="64"/>
      <c r="K905" s="25">
        <f t="shared" si="132"/>
        <v>0</v>
      </c>
      <c r="L905" s="75">
        <f t="shared" si="137"/>
        <v>0</v>
      </c>
      <c r="M905" s="25">
        <f t="shared" si="133"/>
        <v>0</v>
      </c>
      <c r="N905" s="64"/>
      <c r="O905" s="25">
        <f t="shared" si="134"/>
        <v>0</v>
      </c>
      <c r="P905" s="76">
        <f t="shared" si="136"/>
        <v>0</v>
      </c>
    </row>
    <row r="906" spans="1:16" ht="26.25" hidden="1" x14ac:dyDescent="0.25">
      <c r="A906" s="100">
        <v>3311402210584200</v>
      </c>
      <c r="B906" s="31" t="s">
        <v>889</v>
      </c>
      <c r="C906" s="73"/>
      <c r="D906" s="64"/>
      <c r="E906" s="64"/>
      <c r="F906" s="75">
        <f t="shared" si="131"/>
        <v>0</v>
      </c>
      <c r="G906" s="25">
        <f t="shared" si="138"/>
        <v>0</v>
      </c>
      <c r="H906" s="64"/>
      <c r="I906" s="76">
        <f t="shared" si="135"/>
        <v>0</v>
      </c>
      <c r="J906" s="64"/>
      <c r="K906" s="25">
        <f t="shared" si="132"/>
        <v>0</v>
      </c>
      <c r="L906" s="75">
        <f t="shared" si="137"/>
        <v>0</v>
      </c>
      <c r="M906" s="25">
        <f t="shared" si="133"/>
        <v>0</v>
      </c>
      <c r="N906" s="64"/>
      <c r="O906" s="25">
        <f t="shared" si="134"/>
        <v>0</v>
      </c>
      <c r="P906" s="76">
        <f t="shared" si="136"/>
        <v>0</v>
      </c>
    </row>
    <row r="907" spans="1:16" ht="26.25" hidden="1" x14ac:dyDescent="0.25">
      <c r="A907" s="100">
        <v>3311402210584200</v>
      </c>
      <c r="B907" s="31" t="s">
        <v>889</v>
      </c>
      <c r="C907" s="73"/>
      <c r="D907" s="64"/>
      <c r="E907" s="64"/>
      <c r="F907" s="75">
        <f t="shared" si="131"/>
        <v>0</v>
      </c>
      <c r="G907" s="25">
        <f t="shared" si="138"/>
        <v>0</v>
      </c>
      <c r="H907" s="64"/>
      <c r="I907" s="76">
        <f t="shared" si="135"/>
        <v>0</v>
      </c>
      <c r="J907" s="64"/>
      <c r="K907" s="25">
        <f t="shared" si="132"/>
        <v>0</v>
      </c>
      <c r="L907" s="75">
        <f t="shared" si="137"/>
        <v>0</v>
      </c>
      <c r="M907" s="25">
        <f t="shared" si="133"/>
        <v>0</v>
      </c>
      <c r="N907" s="64"/>
      <c r="O907" s="25">
        <f t="shared" si="134"/>
        <v>0</v>
      </c>
      <c r="P907" s="76">
        <f t="shared" si="136"/>
        <v>0</v>
      </c>
    </row>
    <row r="908" spans="1:16" ht="26.25" hidden="1" x14ac:dyDescent="0.25">
      <c r="A908" s="100">
        <v>3311402210584200</v>
      </c>
      <c r="B908" s="31" t="s">
        <v>889</v>
      </c>
      <c r="C908" s="73"/>
      <c r="D908" s="64"/>
      <c r="E908" s="64"/>
      <c r="F908" s="75">
        <f t="shared" si="131"/>
        <v>0</v>
      </c>
      <c r="G908" s="25">
        <f t="shared" si="138"/>
        <v>0</v>
      </c>
      <c r="H908" s="64"/>
      <c r="I908" s="76">
        <f t="shared" si="135"/>
        <v>0</v>
      </c>
      <c r="J908" s="64"/>
      <c r="K908" s="25">
        <f t="shared" si="132"/>
        <v>0</v>
      </c>
      <c r="L908" s="75">
        <f t="shared" si="137"/>
        <v>0</v>
      </c>
      <c r="M908" s="25">
        <f t="shared" si="133"/>
        <v>0</v>
      </c>
      <c r="N908" s="64"/>
      <c r="O908" s="25">
        <f t="shared" si="134"/>
        <v>0</v>
      </c>
      <c r="P908" s="76">
        <f t="shared" si="136"/>
        <v>0</v>
      </c>
    </row>
    <row r="909" spans="1:16" ht="26.25" hidden="1" x14ac:dyDescent="0.25">
      <c r="A909" s="100">
        <v>3311402210584200</v>
      </c>
      <c r="B909" s="31" t="s">
        <v>889</v>
      </c>
      <c r="C909" s="73"/>
      <c r="D909" s="64"/>
      <c r="E909" s="64"/>
      <c r="F909" s="75">
        <f t="shared" si="131"/>
        <v>0</v>
      </c>
      <c r="G909" s="25">
        <f t="shared" si="138"/>
        <v>0</v>
      </c>
      <c r="H909" s="64"/>
      <c r="I909" s="76">
        <f t="shared" si="135"/>
        <v>0</v>
      </c>
      <c r="J909" s="64"/>
      <c r="K909" s="25">
        <f t="shared" si="132"/>
        <v>0</v>
      </c>
      <c r="L909" s="75">
        <f t="shared" si="137"/>
        <v>0</v>
      </c>
      <c r="M909" s="25">
        <f t="shared" si="133"/>
        <v>0</v>
      </c>
      <c r="N909" s="64"/>
      <c r="O909" s="25">
        <f t="shared" si="134"/>
        <v>0</v>
      </c>
      <c r="P909" s="76">
        <f t="shared" si="136"/>
        <v>0</v>
      </c>
    </row>
    <row r="910" spans="1:16" ht="26.25" hidden="1" x14ac:dyDescent="0.25">
      <c r="A910" s="100">
        <v>3311402210584200</v>
      </c>
      <c r="B910" s="31" t="s">
        <v>889</v>
      </c>
      <c r="C910" s="73"/>
      <c r="D910" s="64"/>
      <c r="E910" s="64"/>
      <c r="F910" s="75">
        <f t="shared" si="131"/>
        <v>0</v>
      </c>
      <c r="G910" s="25">
        <f t="shared" si="138"/>
        <v>0</v>
      </c>
      <c r="H910" s="64"/>
      <c r="I910" s="76">
        <f t="shared" si="135"/>
        <v>0</v>
      </c>
      <c r="J910" s="64"/>
      <c r="K910" s="25">
        <f t="shared" si="132"/>
        <v>0</v>
      </c>
      <c r="L910" s="75">
        <f t="shared" si="137"/>
        <v>0</v>
      </c>
      <c r="M910" s="25">
        <f t="shared" si="133"/>
        <v>0</v>
      </c>
      <c r="N910" s="64"/>
      <c r="O910" s="25">
        <f t="shared" si="134"/>
        <v>0</v>
      </c>
      <c r="P910" s="76">
        <f t="shared" si="136"/>
        <v>0</v>
      </c>
    </row>
    <row r="911" spans="1:16" ht="26.25" hidden="1" x14ac:dyDescent="0.25">
      <c r="A911" s="72">
        <v>3311402210826</v>
      </c>
      <c r="B911" s="31" t="s">
        <v>890</v>
      </c>
      <c r="C911" s="73"/>
      <c r="D911" s="74">
        <f>SUM(D912:D914)</f>
        <v>0</v>
      </c>
      <c r="E911" s="74">
        <f>SUM(E912:E914)</f>
        <v>0</v>
      </c>
      <c r="F911" s="75">
        <f t="shared" si="131"/>
        <v>0</v>
      </c>
      <c r="G911" s="25">
        <f t="shared" si="138"/>
        <v>0</v>
      </c>
      <c r="H911" s="74">
        <f>SUM(H912:H914)</f>
        <v>0</v>
      </c>
      <c r="I911" s="76">
        <f t="shared" si="135"/>
        <v>0</v>
      </c>
      <c r="J911" s="74">
        <f>SUM(J912:J914)</f>
        <v>0</v>
      </c>
      <c r="K911" s="25">
        <f t="shared" si="132"/>
        <v>0</v>
      </c>
      <c r="L911" s="75">
        <f t="shared" si="137"/>
        <v>0</v>
      </c>
      <c r="M911" s="25">
        <f t="shared" si="133"/>
        <v>0</v>
      </c>
      <c r="N911" s="74">
        <f>SUM(N912:N914)</f>
        <v>0</v>
      </c>
      <c r="O911" s="25">
        <f t="shared" si="134"/>
        <v>0</v>
      </c>
      <c r="P911" s="76">
        <f t="shared" si="136"/>
        <v>0</v>
      </c>
    </row>
    <row r="912" spans="1:16" ht="26.25" hidden="1" x14ac:dyDescent="0.25">
      <c r="A912" s="72">
        <v>3311402210826200</v>
      </c>
      <c r="B912" s="31" t="s">
        <v>890</v>
      </c>
      <c r="C912" s="73"/>
      <c r="D912" s="64"/>
      <c r="E912" s="64"/>
      <c r="F912" s="75">
        <f t="shared" si="131"/>
        <v>0</v>
      </c>
      <c r="G912" s="25">
        <f t="shared" si="138"/>
        <v>0</v>
      </c>
      <c r="H912" s="64"/>
      <c r="I912" s="76">
        <f t="shared" si="135"/>
        <v>0</v>
      </c>
      <c r="J912" s="64"/>
      <c r="K912" s="25">
        <f t="shared" si="132"/>
        <v>0</v>
      </c>
      <c r="L912" s="75">
        <f t="shared" si="137"/>
        <v>0</v>
      </c>
      <c r="M912" s="25">
        <f t="shared" si="133"/>
        <v>0</v>
      </c>
      <c r="N912" s="64"/>
      <c r="O912" s="25">
        <f t="shared" si="134"/>
        <v>0</v>
      </c>
      <c r="P912" s="76">
        <f t="shared" si="136"/>
        <v>0</v>
      </c>
    </row>
    <row r="913" spans="1:16" ht="26.25" hidden="1" x14ac:dyDescent="0.25">
      <c r="A913" s="72">
        <v>3311402210826200</v>
      </c>
      <c r="B913" s="31" t="s">
        <v>890</v>
      </c>
      <c r="C913" s="73"/>
      <c r="D913" s="64"/>
      <c r="E913" s="64"/>
      <c r="F913" s="75">
        <f t="shared" si="131"/>
        <v>0</v>
      </c>
      <c r="G913" s="25">
        <f t="shared" si="138"/>
        <v>0</v>
      </c>
      <c r="H913" s="64"/>
      <c r="I913" s="76">
        <f t="shared" si="135"/>
        <v>0</v>
      </c>
      <c r="J913" s="64"/>
      <c r="K913" s="25">
        <f t="shared" si="132"/>
        <v>0</v>
      </c>
      <c r="L913" s="75">
        <f t="shared" si="137"/>
        <v>0</v>
      </c>
      <c r="M913" s="25">
        <f t="shared" si="133"/>
        <v>0</v>
      </c>
      <c r="N913" s="64"/>
      <c r="O913" s="25">
        <f t="shared" si="134"/>
        <v>0</v>
      </c>
      <c r="P913" s="76">
        <f t="shared" si="136"/>
        <v>0</v>
      </c>
    </row>
    <row r="914" spans="1:16" ht="26.25" hidden="1" x14ac:dyDescent="0.25">
      <c r="A914" s="72">
        <v>3311402210826200</v>
      </c>
      <c r="B914" s="31" t="s">
        <v>890</v>
      </c>
      <c r="C914" s="73"/>
      <c r="D914" s="64"/>
      <c r="E914" s="64"/>
      <c r="F914" s="75">
        <f t="shared" si="131"/>
        <v>0</v>
      </c>
      <c r="G914" s="25">
        <f t="shared" si="138"/>
        <v>0</v>
      </c>
      <c r="H914" s="64"/>
      <c r="I914" s="76">
        <f t="shared" si="135"/>
        <v>0</v>
      </c>
      <c r="J914" s="64"/>
      <c r="K914" s="25">
        <f t="shared" si="132"/>
        <v>0</v>
      </c>
      <c r="L914" s="75">
        <f t="shared" si="137"/>
        <v>0</v>
      </c>
      <c r="M914" s="25">
        <f t="shared" si="133"/>
        <v>0</v>
      </c>
      <c r="N914" s="64"/>
      <c r="O914" s="25">
        <f t="shared" si="134"/>
        <v>0</v>
      </c>
      <c r="P914" s="76">
        <f t="shared" si="136"/>
        <v>0</v>
      </c>
    </row>
    <row r="915" spans="1:16" hidden="1" x14ac:dyDescent="0.25">
      <c r="A915" s="100">
        <v>331140222</v>
      </c>
      <c r="B915" s="31" t="s">
        <v>891</v>
      </c>
      <c r="C915" s="73"/>
      <c r="D915" s="74">
        <f>SUM(D916+D918+D920+D923)</f>
        <v>0</v>
      </c>
      <c r="E915" s="74">
        <f>SUM(E916+E918+E920+E923)</f>
        <v>0</v>
      </c>
      <c r="F915" s="75">
        <f t="shared" si="131"/>
        <v>0</v>
      </c>
      <c r="G915" s="25">
        <f t="shared" si="138"/>
        <v>0</v>
      </c>
      <c r="H915" s="74">
        <f>SUM(H916+H918+H920+H923)</f>
        <v>0</v>
      </c>
      <c r="I915" s="76">
        <f t="shared" si="135"/>
        <v>0</v>
      </c>
      <c r="J915" s="74">
        <f>SUM(J916+J918+J920+J923)</f>
        <v>0</v>
      </c>
      <c r="K915" s="25">
        <f t="shared" si="132"/>
        <v>0</v>
      </c>
      <c r="L915" s="75">
        <f t="shared" si="137"/>
        <v>0</v>
      </c>
      <c r="M915" s="25">
        <f t="shared" si="133"/>
        <v>0</v>
      </c>
      <c r="N915" s="74">
        <f>SUM(N916+N918+N920+N923)</f>
        <v>0</v>
      </c>
      <c r="O915" s="25">
        <f t="shared" si="134"/>
        <v>0</v>
      </c>
      <c r="P915" s="76">
        <f t="shared" si="136"/>
        <v>0</v>
      </c>
    </row>
    <row r="916" spans="1:16" ht="26.25" hidden="1" x14ac:dyDescent="0.25">
      <c r="A916" s="72">
        <v>3311402220574</v>
      </c>
      <c r="B916" s="31" t="s">
        <v>892</v>
      </c>
      <c r="C916" s="73"/>
      <c r="D916" s="74">
        <f>SUM(D917)</f>
        <v>0</v>
      </c>
      <c r="E916" s="74">
        <f>SUM(E917)</f>
        <v>0</v>
      </c>
      <c r="F916" s="75">
        <f t="shared" si="131"/>
        <v>0</v>
      </c>
      <c r="G916" s="25">
        <f t="shared" si="138"/>
        <v>0</v>
      </c>
      <c r="H916" s="74">
        <f>SUM(H917)</f>
        <v>0</v>
      </c>
      <c r="I916" s="76">
        <f t="shared" si="135"/>
        <v>0</v>
      </c>
      <c r="J916" s="74">
        <f>SUM(J917)</f>
        <v>0</v>
      </c>
      <c r="K916" s="25">
        <f t="shared" si="132"/>
        <v>0</v>
      </c>
      <c r="L916" s="75">
        <f t="shared" si="137"/>
        <v>0</v>
      </c>
      <c r="M916" s="25">
        <f t="shared" si="133"/>
        <v>0</v>
      </c>
      <c r="N916" s="74">
        <f>SUM(N917)</f>
        <v>0</v>
      </c>
      <c r="O916" s="25">
        <f t="shared" si="134"/>
        <v>0</v>
      </c>
      <c r="P916" s="76">
        <f t="shared" si="136"/>
        <v>0</v>
      </c>
    </row>
    <row r="917" spans="1:16" ht="26.25" hidden="1" x14ac:dyDescent="0.25">
      <c r="A917" s="72">
        <v>3311402220574210</v>
      </c>
      <c r="B917" s="31" t="s">
        <v>892</v>
      </c>
      <c r="C917" s="73"/>
      <c r="D917" s="64"/>
      <c r="E917" s="64"/>
      <c r="F917" s="75">
        <f t="shared" ref="F917:F980" si="139">SUM(D917+E917)</f>
        <v>0</v>
      </c>
      <c r="G917" s="25">
        <f t="shared" si="138"/>
        <v>0</v>
      </c>
      <c r="H917" s="64"/>
      <c r="I917" s="76">
        <f t="shared" si="135"/>
        <v>0</v>
      </c>
      <c r="J917" s="64"/>
      <c r="K917" s="25">
        <f t="shared" ref="K917:K980" si="140">IF(OR(J917=0,F917=0),0,J917/F917)*100</f>
        <v>0</v>
      </c>
      <c r="L917" s="75">
        <f t="shared" si="137"/>
        <v>0</v>
      </c>
      <c r="M917" s="25">
        <f t="shared" ref="M917:M980" si="141">IF(OR(L917=0,F917=0),0,L917/F917)*100</f>
        <v>0</v>
      </c>
      <c r="N917" s="64"/>
      <c r="O917" s="25">
        <f t="shared" ref="O917:O980" si="142">IF(OR(N917=0,F917=0),0,N917/F917)*100</f>
        <v>0</v>
      </c>
      <c r="P917" s="76">
        <f t="shared" si="136"/>
        <v>0</v>
      </c>
    </row>
    <row r="918" spans="1:16" ht="26.25" hidden="1" x14ac:dyDescent="0.25">
      <c r="A918" s="72">
        <v>3311402220819</v>
      </c>
      <c r="B918" s="31" t="s">
        <v>893</v>
      </c>
      <c r="C918" s="73"/>
      <c r="D918" s="74">
        <f>SUM(D919)</f>
        <v>0</v>
      </c>
      <c r="E918" s="74">
        <f>SUM(E919)</f>
        <v>0</v>
      </c>
      <c r="F918" s="75">
        <f t="shared" si="139"/>
        <v>0</v>
      </c>
      <c r="G918" s="25">
        <f t="shared" si="138"/>
        <v>0</v>
      </c>
      <c r="H918" s="74">
        <f>SUM(H919)</f>
        <v>0</v>
      </c>
      <c r="I918" s="76">
        <f t="shared" ref="I918:I981" si="143">SUM(F918-H918)</f>
        <v>0</v>
      </c>
      <c r="J918" s="74">
        <f>SUM(J919)</f>
        <v>0</v>
      </c>
      <c r="K918" s="25">
        <f t="shared" si="140"/>
        <v>0</v>
      </c>
      <c r="L918" s="75">
        <f t="shared" si="137"/>
        <v>0</v>
      </c>
      <c r="M918" s="25">
        <f t="shared" si="141"/>
        <v>0</v>
      </c>
      <c r="N918" s="74">
        <f>SUM(N919)</f>
        <v>0</v>
      </c>
      <c r="O918" s="25">
        <f t="shared" si="142"/>
        <v>0</v>
      </c>
      <c r="P918" s="76">
        <f t="shared" si="136"/>
        <v>0</v>
      </c>
    </row>
    <row r="919" spans="1:16" ht="26.25" hidden="1" x14ac:dyDescent="0.25">
      <c r="A919" s="72">
        <v>3311402220819210</v>
      </c>
      <c r="B919" s="31" t="s">
        <v>893</v>
      </c>
      <c r="C919" s="73"/>
      <c r="D919" s="64"/>
      <c r="E919" s="64"/>
      <c r="F919" s="75">
        <f t="shared" si="139"/>
        <v>0</v>
      </c>
      <c r="G919" s="25">
        <f t="shared" si="138"/>
        <v>0</v>
      </c>
      <c r="H919" s="64"/>
      <c r="I919" s="76">
        <f t="shared" si="143"/>
        <v>0</v>
      </c>
      <c r="J919" s="64"/>
      <c r="K919" s="25">
        <f t="shared" si="140"/>
        <v>0</v>
      </c>
      <c r="L919" s="75">
        <f t="shared" si="137"/>
        <v>0</v>
      </c>
      <c r="M919" s="25">
        <f t="shared" si="141"/>
        <v>0</v>
      </c>
      <c r="N919" s="64"/>
      <c r="O919" s="25">
        <f t="shared" si="142"/>
        <v>0</v>
      </c>
      <c r="P919" s="76">
        <f t="shared" si="136"/>
        <v>0</v>
      </c>
    </row>
    <row r="920" spans="1:16" hidden="1" x14ac:dyDescent="0.25">
      <c r="A920" s="100">
        <v>3311402220885</v>
      </c>
      <c r="B920" s="101" t="s">
        <v>894</v>
      </c>
      <c r="C920" s="73"/>
      <c r="D920" s="74">
        <f>SUM(D921)</f>
        <v>0</v>
      </c>
      <c r="E920" s="74">
        <f>SUM(E921)</f>
        <v>0</v>
      </c>
      <c r="F920" s="75">
        <f t="shared" si="139"/>
        <v>0</v>
      </c>
      <c r="G920" s="25">
        <f t="shared" si="138"/>
        <v>0</v>
      </c>
      <c r="H920" s="74">
        <f>SUM(H921)</f>
        <v>0</v>
      </c>
      <c r="I920" s="76">
        <f t="shared" si="143"/>
        <v>0</v>
      </c>
      <c r="J920" s="74">
        <f>SUM(J921)</f>
        <v>0</v>
      </c>
      <c r="K920" s="25">
        <f t="shared" si="140"/>
        <v>0</v>
      </c>
      <c r="L920" s="75">
        <f t="shared" si="137"/>
        <v>0</v>
      </c>
      <c r="M920" s="25">
        <f t="shared" si="141"/>
        <v>0</v>
      </c>
      <c r="N920" s="74">
        <f>SUM(N921)</f>
        <v>0</v>
      </c>
      <c r="O920" s="25">
        <f t="shared" si="142"/>
        <v>0</v>
      </c>
      <c r="P920" s="76">
        <f t="shared" si="136"/>
        <v>0</v>
      </c>
    </row>
    <row r="921" spans="1:16" hidden="1" x14ac:dyDescent="0.25">
      <c r="A921" s="100">
        <v>3311402220885200</v>
      </c>
      <c r="B921" s="101" t="s">
        <v>895</v>
      </c>
      <c r="C921" s="73"/>
      <c r="D921" s="64"/>
      <c r="E921" s="64"/>
      <c r="F921" s="75">
        <f t="shared" si="139"/>
        <v>0</v>
      </c>
      <c r="G921" s="25">
        <f t="shared" si="138"/>
        <v>0</v>
      </c>
      <c r="H921" s="64"/>
      <c r="I921" s="76">
        <f t="shared" si="143"/>
        <v>0</v>
      </c>
      <c r="J921" s="64"/>
      <c r="K921" s="25">
        <f t="shared" si="140"/>
        <v>0</v>
      </c>
      <c r="L921" s="75">
        <f t="shared" si="137"/>
        <v>0</v>
      </c>
      <c r="M921" s="25">
        <f t="shared" si="141"/>
        <v>0</v>
      </c>
      <c r="N921" s="64"/>
      <c r="O921" s="25">
        <f t="shared" si="142"/>
        <v>0</v>
      </c>
      <c r="P921" s="76">
        <f t="shared" si="136"/>
        <v>0</v>
      </c>
    </row>
    <row r="922" spans="1:16" hidden="1" x14ac:dyDescent="0.25">
      <c r="A922" s="100">
        <v>3311402220961</v>
      </c>
      <c r="B922" s="101" t="s">
        <v>894</v>
      </c>
      <c r="C922" s="73"/>
      <c r="D922" s="74">
        <f>SUM(D923)</f>
        <v>0</v>
      </c>
      <c r="E922" s="74">
        <f>SUM(E923)</f>
        <v>0</v>
      </c>
      <c r="F922" s="75">
        <f t="shared" si="139"/>
        <v>0</v>
      </c>
      <c r="G922" s="25">
        <f t="shared" si="138"/>
        <v>0</v>
      </c>
      <c r="H922" s="74">
        <f>SUM(H923)</f>
        <v>0</v>
      </c>
      <c r="I922" s="76">
        <f t="shared" si="143"/>
        <v>0</v>
      </c>
      <c r="J922" s="74">
        <f>SUM(J923)</f>
        <v>0</v>
      </c>
      <c r="K922" s="25">
        <f t="shared" si="140"/>
        <v>0</v>
      </c>
      <c r="L922" s="75">
        <f t="shared" si="137"/>
        <v>0</v>
      </c>
      <c r="M922" s="25">
        <f t="shared" si="141"/>
        <v>0</v>
      </c>
      <c r="N922" s="74">
        <f>SUM(N923)</f>
        <v>0</v>
      </c>
      <c r="O922" s="25">
        <f t="shared" si="142"/>
        <v>0</v>
      </c>
      <c r="P922" s="76">
        <f t="shared" si="136"/>
        <v>0</v>
      </c>
    </row>
    <row r="923" spans="1:16" hidden="1" x14ac:dyDescent="0.25">
      <c r="A923" s="100">
        <v>3311402220961210</v>
      </c>
      <c r="B923" s="101" t="s">
        <v>895</v>
      </c>
      <c r="C923" s="73"/>
      <c r="D923" s="64"/>
      <c r="E923" s="64"/>
      <c r="F923" s="75">
        <f t="shared" si="139"/>
        <v>0</v>
      </c>
      <c r="G923" s="25">
        <f t="shared" si="138"/>
        <v>0</v>
      </c>
      <c r="H923" s="64"/>
      <c r="I923" s="76">
        <f t="shared" si="143"/>
        <v>0</v>
      </c>
      <c r="J923" s="64"/>
      <c r="K923" s="25">
        <f t="shared" si="140"/>
        <v>0</v>
      </c>
      <c r="L923" s="75">
        <f t="shared" si="137"/>
        <v>0</v>
      </c>
      <c r="M923" s="25">
        <f t="shared" si="141"/>
        <v>0</v>
      </c>
      <c r="N923" s="64"/>
      <c r="O923" s="25">
        <f t="shared" si="142"/>
        <v>0</v>
      </c>
      <c r="P923" s="76">
        <f t="shared" si="136"/>
        <v>0</v>
      </c>
    </row>
    <row r="924" spans="1:16" hidden="1" x14ac:dyDescent="0.25">
      <c r="A924" s="72">
        <v>331140223</v>
      </c>
      <c r="B924" s="31" t="s">
        <v>896</v>
      </c>
      <c r="C924" s="73"/>
      <c r="D924" s="74">
        <f>SUM(D925)</f>
        <v>0</v>
      </c>
      <c r="E924" s="74">
        <f>SUM(E925)</f>
        <v>0</v>
      </c>
      <c r="F924" s="75">
        <f t="shared" si="139"/>
        <v>0</v>
      </c>
      <c r="G924" s="25">
        <f t="shared" si="138"/>
        <v>0</v>
      </c>
      <c r="H924" s="74">
        <f>SUM(H925)</f>
        <v>0</v>
      </c>
      <c r="I924" s="76">
        <f t="shared" si="143"/>
        <v>0</v>
      </c>
      <c r="J924" s="74">
        <f>SUM(J925)</f>
        <v>0</v>
      </c>
      <c r="K924" s="25">
        <f t="shared" si="140"/>
        <v>0</v>
      </c>
      <c r="L924" s="75">
        <f t="shared" si="137"/>
        <v>0</v>
      </c>
      <c r="M924" s="25">
        <f t="shared" si="141"/>
        <v>0</v>
      </c>
      <c r="N924" s="74">
        <f>SUM(N925)</f>
        <v>0</v>
      </c>
      <c r="O924" s="25">
        <f t="shared" si="142"/>
        <v>0</v>
      </c>
      <c r="P924" s="76">
        <f t="shared" ref="P924:P987" si="144">SUM(F924-N924)</f>
        <v>0</v>
      </c>
    </row>
    <row r="925" spans="1:16" ht="26.25" hidden="1" x14ac:dyDescent="0.25">
      <c r="A925" s="72">
        <v>3311402230799</v>
      </c>
      <c r="B925" s="31" t="s">
        <v>897</v>
      </c>
      <c r="C925" s="73"/>
      <c r="D925" s="74">
        <f>SUM(D926:D927)</f>
        <v>0</v>
      </c>
      <c r="E925" s="74">
        <f>SUM(E926:E927)</f>
        <v>0</v>
      </c>
      <c r="F925" s="75">
        <f t="shared" si="139"/>
        <v>0</v>
      </c>
      <c r="G925" s="25">
        <f t="shared" si="138"/>
        <v>0</v>
      </c>
      <c r="H925" s="74">
        <f>SUM(H926:H927)</f>
        <v>0</v>
      </c>
      <c r="I925" s="76">
        <f t="shared" si="143"/>
        <v>0</v>
      </c>
      <c r="J925" s="74">
        <f>SUM(J926:J927)</f>
        <v>0</v>
      </c>
      <c r="K925" s="25">
        <f t="shared" si="140"/>
        <v>0</v>
      </c>
      <c r="L925" s="75">
        <f t="shared" ref="L925:L988" si="145">SUM(N925-J925)</f>
        <v>0</v>
      </c>
      <c r="M925" s="25">
        <f t="shared" si="141"/>
        <v>0</v>
      </c>
      <c r="N925" s="74">
        <f>SUM(N926:N927)</f>
        <v>0</v>
      </c>
      <c r="O925" s="25">
        <f t="shared" si="142"/>
        <v>0</v>
      </c>
      <c r="P925" s="76">
        <f t="shared" si="144"/>
        <v>0</v>
      </c>
    </row>
    <row r="926" spans="1:16" ht="26.25" hidden="1" x14ac:dyDescent="0.25">
      <c r="A926" s="72">
        <v>3311402230799210</v>
      </c>
      <c r="B926" s="31" t="s">
        <v>897</v>
      </c>
      <c r="C926" s="73"/>
      <c r="D926" s="64"/>
      <c r="E926" s="64"/>
      <c r="F926" s="75">
        <f t="shared" si="139"/>
        <v>0</v>
      </c>
      <c r="G926" s="25">
        <f t="shared" si="138"/>
        <v>0</v>
      </c>
      <c r="H926" s="64"/>
      <c r="I926" s="76">
        <f t="shared" si="143"/>
        <v>0</v>
      </c>
      <c r="J926" s="64"/>
      <c r="K926" s="25">
        <f t="shared" si="140"/>
        <v>0</v>
      </c>
      <c r="L926" s="75">
        <f t="shared" si="145"/>
        <v>0</v>
      </c>
      <c r="M926" s="25">
        <f t="shared" si="141"/>
        <v>0</v>
      </c>
      <c r="N926" s="64"/>
      <c r="O926" s="25">
        <f t="shared" si="142"/>
        <v>0</v>
      </c>
      <c r="P926" s="76">
        <f t="shared" si="144"/>
        <v>0</v>
      </c>
    </row>
    <row r="927" spans="1:16" ht="26.25" hidden="1" x14ac:dyDescent="0.25">
      <c r="A927" s="72">
        <v>3311402230799210</v>
      </c>
      <c r="B927" s="31" t="s">
        <v>897</v>
      </c>
      <c r="C927" s="73"/>
      <c r="D927" s="64"/>
      <c r="E927" s="64"/>
      <c r="F927" s="75">
        <f t="shared" si="139"/>
        <v>0</v>
      </c>
      <c r="G927" s="25">
        <f t="shared" si="138"/>
        <v>0</v>
      </c>
      <c r="H927" s="64"/>
      <c r="I927" s="76">
        <f t="shared" si="143"/>
        <v>0</v>
      </c>
      <c r="J927" s="64"/>
      <c r="K927" s="25">
        <f t="shared" si="140"/>
        <v>0</v>
      </c>
      <c r="L927" s="75">
        <f>SUM(N927-J927)</f>
        <v>0</v>
      </c>
      <c r="M927" s="25">
        <f t="shared" si="141"/>
        <v>0</v>
      </c>
      <c r="N927" s="64"/>
      <c r="O927" s="25">
        <f t="shared" si="142"/>
        <v>0</v>
      </c>
      <c r="P927" s="76">
        <f>SUM(F927-N927)</f>
        <v>0</v>
      </c>
    </row>
    <row r="928" spans="1:16" x14ac:dyDescent="0.25">
      <c r="A928" s="99">
        <v>3311403</v>
      </c>
      <c r="B928" s="67" t="s">
        <v>898</v>
      </c>
      <c r="C928" s="68"/>
      <c r="D928" s="69">
        <f>SUM(D929+D963+D971+D1043+D1053+D1066+D1072+D1077+D1234+D1257)</f>
        <v>4710756000</v>
      </c>
      <c r="E928" s="69">
        <f>SUM(E929+E963+E971+E1043+E1053+E1066+E1072+E1077+E1234+E1257)</f>
        <v>0</v>
      </c>
      <c r="F928" s="75">
        <f t="shared" si="139"/>
        <v>4710756000</v>
      </c>
      <c r="G928" s="20">
        <f t="shared" si="138"/>
        <v>13.161693648744565</v>
      </c>
      <c r="H928" s="69">
        <f>SUM(H929+H963+H971+H1043+H1053+H1066+H1072+H1077+H1234+H1257)</f>
        <v>0</v>
      </c>
      <c r="I928" s="76">
        <f t="shared" si="143"/>
        <v>4710756000</v>
      </c>
      <c r="J928" s="69">
        <f>SUM(J929+J963+J971+J1043+J1053+J1066+J1072+J1077+J1234+J1257)</f>
        <v>37294999</v>
      </c>
      <c r="K928" s="25">
        <f t="shared" si="140"/>
        <v>0.79169880588168873</v>
      </c>
      <c r="L928" s="75">
        <f t="shared" si="145"/>
        <v>264268401</v>
      </c>
      <c r="M928" s="25">
        <f t="shared" si="141"/>
        <v>5.6098936349070083</v>
      </c>
      <c r="N928" s="69">
        <f>SUM(N929+N963+N971+N1043+N1053+N1066+N1072+N1077+N1234+N1257)</f>
        <v>301563400</v>
      </c>
      <c r="O928" s="25">
        <f t="shared" si="142"/>
        <v>6.4015924407886979</v>
      </c>
      <c r="P928" s="76">
        <f t="shared" si="144"/>
        <v>4409192600</v>
      </c>
    </row>
    <row r="929" spans="1:16" hidden="1" x14ac:dyDescent="0.25">
      <c r="A929" s="100">
        <v>331140324</v>
      </c>
      <c r="B929" s="101" t="s">
        <v>899</v>
      </c>
      <c r="C929" s="73"/>
      <c r="D929" s="74">
        <f>SUM(D930+D932+D934+D936+D938+D940+D942+D944+D946+D948+D950+D952+D955+D957+D959)</f>
        <v>0</v>
      </c>
      <c r="E929" s="74">
        <f>SUM(E930+E932+E934+E936+E938+E940+E942+E944+E946+E948+E950+E952+E955+E957+E959)</f>
        <v>0</v>
      </c>
      <c r="F929" s="75">
        <f t="shared" si="139"/>
        <v>0</v>
      </c>
      <c r="G929" s="25">
        <f t="shared" si="138"/>
        <v>0</v>
      </c>
      <c r="H929" s="74">
        <f>SUM(H930+H932+H934+H936+H938+H940+H942+H944+H946+H948+H950+H952+H955+H957+H959)</f>
        <v>0</v>
      </c>
      <c r="I929" s="76">
        <f t="shared" si="143"/>
        <v>0</v>
      </c>
      <c r="J929" s="74">
        <f>SUM(J930+J932+J934+J936+J938+J940+J942+J944+J946+J948+J950+J952+J955+J957+J959)</f>
        <v>0</v>
      </c>
      <c r="K929" s="25">
        <f t="shared" si="140"/>
        <v>0</v>
      </c>
      <c r="L929" s="75">
        <f t="shared" si="145"/>
        <v>0</v>
      </c>
      <c r="M929" s="25">
        <f t="shared" si="141"/>
        <v>0</v>
      </c>
      <c r="N929" s="74">
        <f>SUM(N930+N932+N934+N936+N938+N940+N942+N944+N946+N948+N950+N952+N955+N957+N959)</f>
        <v>0</v>
      </c>
      <c r="O929" s="25">
        <f t="shared" si="142"/>
        <v>0</v>
      </c>
      <c r="P929" s="76">
        <f t="shared" si="144"/>
        <v>0</v>
      </c>
    </row>
    <row r="930" spans="1:16" hidden="1" x14ac:dyDescent="0.25">
      <c r="A930" s="100">
        <v>3311403240071</v>
      </c>
      <c r="B930" s="31" t="s">
        <v>900</v>
      </c>
      <c r="C930" s="73"/>
      <c r="D930" s="74">
        <f>SUM(D931)</f>
        <v>0</v>
      </c>
      <c r="E930" s="74">
        <f>SUM(E931)</f>
        <v>0</v>
      </c>
      <c r="F930" s="75">
        <f t="shared" si="139"/>
        <v>0</v>
      </c>
      <c r="G930" s="25">
        <f t="shared" si="138"/>
        <v>0</v>
      </c>
      <c r="H930" s="74">
        <f>SUM(H931)</f>
        <v>0</v>
      </c>
      <c r="I930" s="76">
        <f t="shared" si="143"/>
        <v>0</v>
      </c>
      <c r="J930" s="74">
        <f>SUM(J931)</f>
        <v>0</v>
      </c>
      <c r="K930" s="25">
        <f t="shared" si="140"/>
        <v>0</v>
      </c>
      <c r="L930" s="75">
        <f t="shared" si="145"/>
        <v>0</v>
      </c>
      <c r="M930" s="25">
        <f t="shared" si="141"/>
        <v>0</v>
      </c>
      <c r="N930" s="74">
        <f>SUM(N931)</f>
        <v>0</v>
      </c>
      <c r="O930" s="25">
        <f t="shared" si="142"/>
        <v>0</v>
      </c>
      <c r="P930" s="76">
        <f t="shared" si="144"/>
        <v>0</v>
      </c>
    </row>
    <row r="931" spans="1:16" hidden="1" x14ac:dyDescent="0.25">
      <c r="A931" s="100">
        <v>3311403240071</v>
      </c>
      <c r="B931" s="31" t="s">
        <v>900</v>
      </c>
      <c r="C931" s="73"/>
      <c r="D931" s="64"/>
      <c r="E931" s="64"/>
      <c r="F931" s="75">
        <f t="shared" si="139"/>
        <v>0</v>
      </c>
      <c r="G931" s="25">
        <f t="shared" si="138"/>
        <v>0</v>
      </c>
      <c r="H931" s="64"/>
      <c r="I931" s="76">
        <f t="shared" si="143"/>
        <v>0</v>
      </c>
      <c r="J931" s="64"/>
      <c r="K931" s="25">
        <f t="shared" si="140"/>
        <v>0</v>
      </c>
      <c r="L931" s="75">
        <f t="shared" si="145"/>
        <v>0</v>
      </c>
      <c r="M931" s="25">
        <f t="shared" si="141"/>
        <v>0</v>
      </c>
      <c r="N931" s="64"/>
      <c r="O931" s="25">
        <f t="shared" si="142"/>
        <v>0</v>
      </c>
      <c r="P931" s="76">
        <f t="shared" si="144"/>
        <v>0</v>
      </c>
    </row>
    <row r="932" spans="1:16" hidden="1" x14ac:dyDescent="0.25">
      <c r="A932" s="72">
        <v>3311403240304</v>
      </c>
      <c r="B932" s="31" t="s">
        <v>901</v>
      </c>
      <c r="C932" s="73"/>
      <c r="D932" s="74">
        <f>SUM(D933)</f>
        <v>0</v>
      </c>
      <c r="E932" s="74">
        <f>SUM(E933)</f>
        <v>0</v>
      </c>
      <c r="F932" s="75">
        <f t="shared" si="139"/>
        <v>0</v>
      </c>
      <c r="G932" s="25">
        <f t="shared" si="138"/>
        <v>0</v>
      </c>
      <c r="H932" s="74">
        <f>SUM(H933)</f>
        <v>0</v>
      </c>
      <c r="I932" s="76">
        <f t="shared" si="143"/>
        <v>0</v>
      </c>
      <c r="J932" s="74">
        <f>SUM(J933)</f>
        <v>0</v>
      </c>
      <c r="K932" s="25">
        <f t="shared" si="140"/>
        <v>0</v>
      </c>
      <c r="L932" s="75">
        <f t="shared" si="145"/>
        <v>0</v>
      </c>
      <c r="M932" s="25">
        <f t="shared" si="141"/>
        <v>0</v>
      </c>
      <c r="N932" s="74">
        <f>SUM(N933)</f>
        <v>0</v>
      </c>
      <c r="O932" s="25">
        <f t="shared" si="142"/>
        <v>0</v>
      </c>
      <c r="P932" s="76">
        <f t="shared" si="144"/>
        <v>0</v>
      </c>
    </row>
    <row r="933" spans="1:16" hidden="1" x14ac:dyDescent="0.25">
      <c r="A933" s="72">
        <v>3311403240304210</v>
      </c>
      <c r="B933" s="31" t="s">
        <v>901</v>
      </c>
      <c r="C933" s="73"/>
      <c r="D933" s="64"/>
      <c r="E933" s="64"/>
      <c r="F933" s="75">
        <f t="shared" si="139"/>
        <v>0</v>
      </c>
      <c r="G933" s="25">
        <f t="shared" si="138"/>
        <v>0</v>
      </c>
      <c r="H933" s="64"/>
      <c r="I933" s="76">
        <f t="shared" si="143"/>
        <v>0</v>
      </c>
      <c r="J933" s="64"/>
      <c r="K933" s="25">
        <f t="shared" si="140"/>
        <v>0</v>
      </c>
      <c r="L933" s="75">
        <f t="shared" si="145"/>
        <v>0</v>
      </c>
      <c r="M933" s="25">
        <f t="shared" si="141"/>
        <v>0</v>
      </c>
      <c r="N933" s="64"/>
      <c r="O933" s="25">
        <f t="shared" si="142"/>
        <v>0</v>
      </c>
      <c r="P933" s="76">
        <f t="shared" si="144"/>
        <v>0</v>
      </c>
    </row>
    <row r="934" spans="1:16" ht="26.25" hidden="1" x14ac:dyDescent="0.25">
      <c r="A934" s="72">
        <v>3311403240377</v>
      </c>
      <c r="B934" s="31" t="s">
        <v>902</v>
      </c>
      <c r="C934" s="73"/>
      <c r="D934" s="74">
        <f>SUM(D935)</f>
        <v>0</v>
      </c>
      <c r="E934" s="74">
        <f>SUM(E935)</f>
        <v>0</v>
      </c>
      <c r="F934" s="75">
        <f t="shared" si="139"/>
        <v>0</v>
      </c>
      <c r="G934" s="25">
        <f t="shared" si="138"/>
        <v>0</v>
      </c>
      <c r="H934" s="74">
        <f>SUM(H935)</f>
        <v>0</v>
      </c>
      <c r="I934" s="76">
        <f t="shared" si="143"/>
        <v>0</v>
      </c>
      <c r="J934" s="74">
        <f>SUM(J935)</f>
        <v>0</v>
      </c>
      <c r="K934" s="25">
        <f t="shared" si="140"/>
        <v>0</v>
      </c>
      <c r="L934" s="75">
        <f t="shared" si="145"/>
        <v>0</v>
      </c>
      <c r="M934" s="25">
        <f t="shared" si="141"/>
        <v>0</v>
      </c>
      <c r="N934" s="74">
        <f>SUM(N935)</f>
        <v>0</v>
      </c>
      <c r="O934" s="25">
        <f t="shared" si="142"/>
        <v>0</v>
      </c>
      <c r="P934" s="76">
        <f t="shared" si="144"/>
        <v>0</v>
      </c>
    </row>
    <row r="935" spans="1:16" ht="26.25" hidden="1" x14ac:dyDescent="0.25">
      <c r="A935" s="72">
        <v>3311403240377210</v>
      </c>
      <c r="B935" s="31" t="s">
        <v>902</v>
      </c>
      <c r="C935" s="73"/>
      <c r="D935" s="64"/>
      <c r="E935" s="64"/>
      <c r="F935" s="75">
        <f t="shared" si="139"/>
        <v>0</v>
      </c>
      <c r="G935" s="25">
        <f t="shared" si="138"/>
        <v>0</v>
      </c>
      <c r="H935" s="64"/>
      <c r="I935" s="76">
        <f t="shared" si="143"/>
        <v>0</v>
      </c>
      <c r="J935" s="64"/>
      <c r="K935" s="25">
        <f t="shared" si="140"/>
        <v>0</v>
      </c>
      <c r="L935" s="75">
        <f t="shared" si="145"/>
        <v>0</v>
      </c>
      <c r="M935" s="25">
        <f t="shared" si="141"/>
        <v>0</v>
      </c>
      <c r="N935" s="64"/>
      <c r="O935" s="25">
        <f t="shared" si="142"/>
        <v>0</v>
      </c>
      <c r="P935" s="76">
        <f t="shared" si="144"/>
        <v>0</v>
      </c>
    </row>
    <row r="936" spans="1:16" hidden="1" x14ac:dyDescent="0.25">
      <c r="A936" s="100">
        <v>3311403240446</v>
      </c>
      <c r="B936" s="31" t="s">
        <v>903</v>
      </c>
      <c r="C936" s="73"/>
      <c r="D936" s="74">
        <f>SUM(D937)</f>
        <v>0</v>
      </c>
      <c r="E936" s="74">
        <f>SUM(E937)</f>
        <v>0</v>
      </c>
      <c r="F936" s="75">
        <f t="shared" si="139"/>
        <v>0</v>
      </c>
      <c r="G936" s="25">
        <f t="shared" si="138"/>
        <v>0</v>
      </c>
      <c r="H936" s="74">
        <f>SUM(H937)</f>
        <v>0</v>
      </c>
      <c r="I936" s="76">
        <f t="shared" si="143"/>
        <v>0</v>
      </c>
      <c r="J936" s="74">
        <f>SUM(J937)</f>
        <v>0</v>
      </c>
      <c r="K936" s="25">
        <f t="shared" si="140"/>
        <v>0</v>
      </c>
      <c r="L936" s="75">
        <f t="shared" si="145"/>
        <v>0</v>
      </c>
      <c r="M936" s="25">
        <f t="shared" si="141"/>
        <v>0</v>
      </c>
      <c r="N936" s="74">
        <f>SUM(N937)</f>
        <v>0</v>
      </c>
      <c r="O936" s="25">
        <f t="shared" si="142"/>
        <v>0</v>
      </c>
      <c r="P936" s="76">
        <f t="shared" si="144"/>
        <v>0</v>
      </c>
    </row>
    <row r="937" spans="1:16" hidden="1" x14ac:dyDescent="0.25">
      <c r="A937" s="100">
        <v>3311403240446210</v>
      </c>
      <c r="B937" s="31" t="s">
        <v>903</v>
      </c>
      <c r="C937" s="73"/>
      <c r="D937" s="64"/>
      <c r="E937" s="64"/>
      <c r="F937" s="75">
        <f t="shared" si="139"/>
        <v>0</v>
      </c>
      <c r="G937" s="25">
        <f t="shared" si="138"/>
        <v>0</v>
      </c>
      <c r="H937" s="64"/>
      <c r="I937" s="76">
        <f t="shared" si="143"/>
        <v>0</v>
      </c>
      <c r="J937" s="64"/>
      <c r="K937" s="25">
        <f t="shared" si="140"/>
        <v>0</v>
      </c>
      <c r="L937" s="75">
        <f t="shared" si="145"/>
        <v>0</v>
      </c>
      <c r="M937" s="25">
        <f t="shared" si="141"/>
        <v>0</v>
      </c>
      <c r="N937" s="64"/>
      <c r="O937" s="25">
        <f t="shared" si="142"/>
        <v>0</v>
      </c>
      <c r="P937" s="76">
        <f t="shared" si="144"/>
        <v>0</v>
      </c>
    </row>
    <row r="938" spans="1:16" ht="26.25" hidden="1" x14ac:dyDescent="0.25">
      <c r="A938" s="72">
        <v>3311403240720</v>
      </c>
      <c r="B938" s="31" t="s">
        <v>904</v>
      </c>
      <c r="C938" s="73"/>
      <c r="D938" s="74">
        <f>SUM(D939)</f>
        <v>0</v>
      </c>
      <c r="E938" s="74">
        <f>SUM(E939)</f>
        <v>0</v>
      </c>
      <c r="F938" s="75">
        <f t="shared" si="139"/>
        <v>0</v>
      </c>
      <c r="G938" s="25">
        <f t="shared" si="138"/>
        <v>0</v>
      </c>
      <c r="H938" s="74">
        <f>SUM(H939)</f>
        <v>0</v>
      </c>
      <c r="I938" s="76">
        <f t="shared" si="143"/>
        <v>0</v>
      </c>
      <c r="J938" s="74">
        <f>SUM(J939)</f>
        <v>0</v>
      </c>
      <c r="K938" s="25">
        <f t="shared" si="140"/>
        <v>0</v>
      </c>
      <c r="L938" s="75">
        <f t="shared" si="145"/>
        <v>0</v>
      </c>
      <c r="M938" s="25">
        <f t="shared" si="141"/>
        <v>0</v>
      </c>
      <c r="N938" s="74">
        <f>SUM(N939)</f>
        <v>0</v>
      </c>
      <c r="O938" s="25">
        <f t="shared" si="142"/>
        <v>0</v>
      </c>
      <c r="P938" s="76">
        <f t="shared" si="144"/>
        <v>0</v>
      </c>
    </row>
    <row r="939" spans="1:16" ht="26.25" hidden="1" x14ac:dyDescent="0.25">
      <c r="A939" s="72">
        <v>3311403240720210</v>
      </c>
      <c r="B939" s="31" t="s">
        <v>904</v>
      </c>
      <c r="C939" s="73"/>
      <c r="D939" s="64"/>
      <c r="E939" s="64"/>
      <c r="F939" s="75">
        <f t="shared" si="139"/>
        <v>0</v>
      </c>
      <c r="G939" s="25">
        <f t="shared" si="138"/>
        <v>0</v>
      </c>
      <c r="H939" s="64"/>
      <c r="I939" s="76">
        <f t="shared" si="143"/>
        <v>0</v>
      </c>
      <c r="J939" s="64"/>
      <c r="K939" s="25">
        <f t="shared" si="140"/>
        <v>0</v>
      </c>
      <c r="L939" s="75">
        <f t="shared" si="145"/>
        <v>0</v>
      </c>
      <c r="M939" s="25">
        <f t="shared" si="141"/>
        <v>0</v>
      </c>
      <c r="N939" s="64"/>
      <c r="O939" s="25">
        <f t="shared" si="142"/>
        <v>0</v>
      </c>
      <c r="P939" s="76">
        <f t="shared" si="144"/>
        <v>0</v>
      </c>
    </row>
    <row r="940" spans="1:16" ht="26.25" hidden="1" x14ac:dyDescent="0.25">
      <c r="A940" s="72">
        <v>3311403240751</v>
      </c>
      <c r="B940" s="31" t="s">
        <v>905</v>
      </c>
      <c r="C940" s="73"/>
      <c r="D940" s="74">
        <f>SUM(D941)</f>
        <v>0</v>
      </c>
      <c r="E940" s="74">
        <f>SUM(E941)</f>
        <v>0</v>
      </c>
      <c r="F940" s="75">
        <f t="shared" si="139"/>
        <v>0</v>
      </c>
      <c r="G940" s="25">
        <f t="shared" si="138"/>
        <v>0</v>
      </c>
      <c r="H940" s="74">
        <f>SUM(H941)</f>
        <v>0</v>
      </c>
      <c r="I940" s="76">
        <f t="shared" si="143"/>
        <v>0</v>
      </c>
      <c r="J940" s="74">
        <f>SUM(J941)</f>
        <v>0</v>
      </c>
      <c r="K940" s="25">
        <f t="shared" si="140"/>
        <v>0</v>
      </c>
      <c r="L940" s="75">
        <f t="shared" si="145"/>
        <v>0</v>
      </c>
      <c r="M940" s="25">
        <f t="shared" si="141"/>
        <v>0</v>
      </c>
      <c r="N940" s="74">
        <f>SUM(N941)</f>
        <v>0</v>
      </c>
      <c r="O940" s="25">
        <f t="shared" si="142"/>
        <v>0</v>
      </c>
      <c r="P940" s="76">
        <f t="shared" si="144"/>
        <v>0</v>
      </c>
    </row>
    <row r="941" spans="1:16" ht="26.25" hidden="1" x14ac:dyDescent="0.25">
      <c r="A941" s="72">
        <v>3311403240751210</v>
      </c>
      <c r="B941" s="31" t="s">
        <v>905</v>
      </c>
      <c r="C941" s="73"/>
      <c r="D941" s="64"/>
      <c r="E941" s="64"/>
      <c r="F941" s="75">
        <f t="shared" si="139"/>
        <v>0</v>
      </c>
      <c r="G941" s="25">
        <f t="shared" si="138"/>
        <v>0</v>
      </c>
      <c r="H941" s="64"/>
      <c r="I941" s="76">
        <f t="shared" si="143"/>
        <v>0</v>
      </c>
      <c r="J941" s="64"/>
      <c r="K941" s="25">
        <f t="shared" si="140"/>
        <v>0</v>
      </c>
      <c r="L941" s="75">
        <f t="shared" si="145"/>
        <v>0</v>
      </c>
      <c r="M941" s="25">
        <f t="shared" si="141"/>
        <v>0</v>
      </c>
      <c r="N941" s="64"/>
      <c r="O941" s="25">
        <f t="shared" si="142"/>
        <v>0</v>
      </c>
      <c r="P941" s="76">
        <f t="shared" si="144"/>
        <v>0</v>
      </c>
    </row>
    <row r="942" spans="1:16" hidden="1" x14ac:dyDescent="0.25">
      <c r="A942" s="72">
        <v>3311403240755</v>
      </c>
      <c r="B942" s="31" t="s">
        <v>906</v>
      </c>
      <c r="C942" s="73"/>
      <c r="D942" s="74">
        <f>SUM(D943)</f>
        <v>0</v>
      </c>
      <c r="E942" s="74">
        <f>SUM(E943)</f>
        <v>0</v>
      </c>
      <c r="F942" s="75">
        <f t="shared" si="139"/>
        <v>0</v>
      </c>
      <c r="G942" s="25">
        <f t="shared" si="138"/>
        <v>0</v>
      </c>
      <c r="H942" s="74">
        <f>SUM(H943)</f>
        <v>0</v>
      </c>
      <c r="I942" s="76">
        <f t="shared" si="143"/>
        <v>0</v>
      </c>
      <c r="J942" s="74">
        <f>SUM(J943)</f>
        <v>0</v>
      </c>
      <c r="K942" s="25">
        <f t="shared" si="140"/>
        <v>0</v>
      </c>
      <c r="L942" s="75">
        <f t="shared" si="145"/>
        <v>0</v>
      </c>
      <c r="M942" s="25">
        <f t="shared" si="141"/>
        <v>0</v>
      </c>
      <c r="N942" s="74">
        <f>SUM(N943)</f>
        <v>0</v>
      </c>
      <c r="O942" s="25">
        <f t="shared" si="142"/>
        <v>0</v>
      </c>
      <c r="P942" s="76">
        <f t="shared" si="144"/>
        <v>0</v>
      </c>
    </row>
    <row r="943" spans="1:16" hidden="1" x14ac:dyDescent="0.25">
      <c r="A943" s="72">
        <v>3311403240755210</v>
      </c>
      <c r="B943" s="31" t="s">
        <v>907</v>
      </c>
      <c r="C943" s="73"/>
      <c r="D943" s="64"/>
      <c r="E943" s="64"/>
      <c r="F943" s="75">
        <f t="shared" si="139"/>
        <v>0</v>
      </c>
      <c r="G943" s="25">
        <f t="shared" si="138"/>
        <v>0</v>
      </c>
      <c r="H943" s="64"/>
      <c r="I943" s="76">
        <f t="shared" si="143"/>
        <v>0</v>
      </c>
      <c r="J943" s="64"/>
      <c r="K943" s="25">
        <f t="shared" si="140"/>
        <v>0</v>
      </c>
      <c r="L943" s="75">
        <f t="shared" si="145"/>
        <v>0</v>
      </c>
      <c r="M943" s="25">
        <f t="shared" si="141"/>
        <v>0</v>
      </c>
      <c r="N943" s="64"/>
      <c r="O943" s="25">
        <f t="shared" si="142"/>
        <v>0</v>
      </c>
      <c r="P943" s="76">
        <f t="shared" si="144"/>
        <v>0</v>
      </c>
    </row>
    <row r="944" spans="1:16" hidden="1" x14ac:dyDescent="0.25">
      <c r="A944" s="100">
        <v>3311403240770</v>
      </c>
      <c r="B944" s="31" t="s">
        <v>908</v>
      </c>
      <c r="C944" s="73"/>
      <c r="D944" s="74">
        <f>SUM(D945)</f>
        <v>0</v>
      </c>
      <c r="E944" s="74">
        <f>SUM(E945)</f>
        <v>0</v>
      </c>
      <c r="F944" s="75">
        <f t="shared" si="139"/>
        <v>0</v>
      </c>
      <c r="G944" s="25">
        <f t="shared" si="138"/>
        <v>0</v>
      </c>
      <c r="H944" s="74">
        <f>SUM(H945)</f>
        <v>0</v>
      </c>
      <c r="I944" s="76">
        <f t="shared" si="143"/>
        <v>0</v>
      </c>
      <c r="J944" s="74">
        <f>SUM(J945)</f>
        <v>0</v>
      </c>
      <c r="K944" s="25">
        <f t="shared" si="140"/>
        <v>0</v>
      </c>
      <c r="L944" s="75">
        <f t="shared" si="145"/>
        <v>0</v>
      </c>
      <c r="M944" s="25">
        <f t="shared" si="141"/>
        <v>0</v>
      </c>
      <c r="N944" s="74">
        <f>SUM(N945)</f>
        <v>0</v>
      </c>
      <c r="O944" s="25">
        <f t="shared" si="142"/>
        <v>0</v>
      </c>
      <c r="P944" s="76">
        <f t="shared" si="144"/>
        <v>0</v>
      </c>
    </row>
    <row r="945" spans="1:16" hidden="1" x14ac:dyDescent="0.25">
      <c r="A945" s="100">
        <v>3311403240770210</v>
      </c>
      <c r="B945" s="31" t="s">
        <v>908</v>
      </c>
      <c r="C945" s="73"/>
      <c r="D945" s="64"/>
      <c r="E945" s="64"/>
      <c r="F945" s="75">
        <f t="shared" si="139"/>
        <v>0</v>
      </c>
      <c r="G945" s="25">
        <f t="shared" si="138"/>
        <v>0</v>
      </c>
      <c r="H945" s="64"/>
      <c r="I945" s="76">
        <f t="shared" si="143"/>
        <v>0</v>
      </c>
      <c r="J945" s="64"/>
      <c r="K945" s="25">
        <f t="shared" si="140"/>
        <v>0</v>
      </c>
      <c r="L945" s="75">
        <f t="shared" si="145"/>
        <v>0</v>
      </c>
      <c r="M945" s="25">
        <f t="shared" si="141"/>
        <v>0</v>
      </c>
      <c r="N945" s="64"/>
      <c r="O945" s="25">
        <f t="shared" si="142"/>
        <v>0</v>
      </c>
      <c r="P945" s="76">
        <f t="shared" si="144"/>
        <v>0</v>
      </c>
    </row>
    <row r="946" spans="1:16" ht="26.25" hidden="1" x14ac:dyDescent="0.25">
      <c r="A946" s="100">
        <v>3311403240775</v>
      </c>
      <c r="B946" s="80" t="s">
        <v>909</v>
      </c>
      <c r="C946" s="73"/>
      <c r="D946" s="74">
        <f>SUM(D947)</f>
        <v>0</v>
      </c>
      <c r="E946" s="74">
        <f>SUM(E947)</f>
        <v>0</v>
      </c>
      <c r="F946" s="75">
        <f t="shared" si="139"/>
        <v>0</v>
      </c>
      <c r="G946" s="25">
        <f t="shared" si="138"/>
        <v>0</v>
      </c>
      <c r="H946" s="74">
        <f>SUM(H947)</f>
        <v>0</v>
      </c>
      <c r="I946" s="76">
        <f t="shared" si="143"/>
        <v>0</v>
      </c>
      <c r="J946" s="74">
        <f>SUM(J947)</f>
        <v>0</v>
      </c>
      <c r="K946" s="25">
        <f t="shared" si="140"/>
        <v>0</v>
      </c>
      <c r="L946" s="75">
        <f t="shared" si="145"/>
        <v>0</v>
      </c>
      <c r="M946" s="25">
        <f t="shared" si="141"/>
        <v>0</v>
      </c>
      <c r="N946" s="74">
        <f>SUM(N947)</f>
        <v>0</v>
      </c>
      <c r="O946" s="25">
        <f t="shared" si="142"/>
        <v>0</v>
      </c>
      <c r="P946" s="76">
        <f t="shared" si="144"/>
        <v>0</v>
      </c>
    </row>
    <row r="947" spans="1:16" ht="26.25" hidden="1" x14ac:dyDescent="0.25">
      <c r="A947" s="100">
        <v>3311403240775210</v>
      </c>
      <c r="B947" s="80" t="s">
        <v>910</v>
      </c>
      <c r="C947" s="73"/>
      <c r="D947" s="64"/>
      <c r="E947" s="64"/>
      <c r="F947" s="75">
        <f t="shared" si="139"/>
        <v>0</v>
      </c>
      <c r="G947" s="25">
        <f t="shared" si="138"/>
        <v>0</v>
      </c>
      <c r="H947" s="64"/>
      <c r="I947" s="76">
        <f t="shared" si="143"/>
        <v>0</v>
      </c>
      <c r="J947" s="64"/>
      <c r="K947" s="25">
        <f t="shared" si="140"/>
        <v>0</v>
      </c>
      <c r="L947" s="75">
        <f t="shared" si="145"/>
        <v>0</v>
      </c>
      <c r="M947" s="25">
        <f t="shared" si="141"/>
        <v>0</v>
      </c>
      <c r="N947" s="64"/>
      <c r="O947" s="25">
        <f t="shared" si="142"/>
        <v>0</v>
      </c>
      <c r="P947" s="76">
        <f t="shared" si="144"/>
        <v>0</v>
      </c>
    </row>
    <row r="948" spans="1:16" ht="26.25" hidden="1" x14ac:dyDescent="0.25">
      <c r="A948" s="72">
        <v>3311403240778</v>
      </c>
      <c r="B948" s="31" t="s">
        <v>911</v>
      </c>
      <c r="C948" s="73"/>
      <c r="D948" s="74">
        <f>SUM(D949)</f>
        <v>0</v>
      </c>
      <c r="E948" s="74">
        <f>SUM(E949)</f>
        <v>0</v>
      </c>
      <c r="F948" s="75">
        <f t="shared" si="139"/>
        <v>0</v>
      </c>
      <c r="G948" s="25">
        <f t="shared" si="138"/>
        <v>0</v>
      </c>
      <c r="H948" s="74">
        <f>SUM(H949)</f>
        <v>0</v>
      </c>
      <c r="I948" s="76">
        <f t="shared" si="143"/>
        <v>0</v>
      </c>
      <c r="J948" s="74">
        <f>SUM(J949)</f>
        <v>0</v>
      </c>
      <c r="K948" s="25">
        <f t="shared" si="140"/>
        <v>0</v>
      </c>
      <c r="L948" s="75">
        <f t="shared" si="145"/>
        <v>0</v>
      </c>
      <c r="M948" s="25">
        <f t="shared" si="141"/>
        <v>0</v>
      </c>
      <c r="N948" s="74">
        <f>SUM(N949)</f>
        <v>0</v>
      </c>
      <c r="O948" s="25">
        <f t="shared" si="142"/>
        <v>0</v>
      </c>
      <c r="P948" s="76">
        <f t="shared" si="144"/>
        <v>0</v>
      </c>
    </row>
    <row r="949" spans="1:16" ht="26.25" hidden="1" x14ac:dyDescent="0.25">
      <c r="A949" s="72">
        <v>3311403240778210</v>
      </c>
      <c r="B949" s="31" t="s">
        <v>911</v>
      </c>
      <c r="C949" s="73"/>
      <c r="D949" s="64"/>
      <c r="E949" s="64"/>
      <c r="F949" s="75">
        <f t="shared" si="139"/>
        <v>0</v>
      </c>
      <c r="G949" s="25">
        <f t="shared" si="138"/>
        <v>0</v>
      </c>
      <c r="H949" s="64"/>
      <c r="I949" s="76">
        <f t="shared" si="143"/>
        <v>0</v>
      </c>
      <c r="J949" s="64"/>
      <c r="K949" s="25">
        <f t="shared" si="140"/>
        <v>0</v>
      </c>
      <c r="L949" s="75">
        <f t="shared" si="145"/>
        <v>0</v>
      </c>
      <c r="M949" s="25">
        <f t="shared" si="141"/>
        <v>0</v>
      </c>
      <c r="N949" s="64"/>
      <c r="O949" s="25">
        <f t="shared" si="142"/>
        <v>0</v>
      </c>
      <c r="P949" s="76">
        <f t="shared" si="144"/>
        <v>0</v>
      </c>
    </row>
    <row r="950" spans="1:16" ht="26.25" hidden="1" x14ac:dyDescent="0.25">
      <c r="A950" s="72">
        <v>3311403240786</v>
      </c>
      <c r="B950" s="31" t="s">
        <v>912</v>
      </c>
      <c r="C950" s="73"/>
      <c r="D950" s="74">
        <f>SUM(D951)</f>
        <v>0</v>
      </c>
      <c r="E950" s="74">
        <f>SUM(E951)</f>
        <v>0</v>
      </c>
      <c r="F950" s="75">
        <f t="shared" si="139"/>
        <v>0</v>
      </c>
      <c r="G950" s="25">
        <f t="shared" si="138"/>
        <v>0</v>
      </c>
      <c r="H950" s="74">
        <f>SUM(H951)</f>
        <v>0</v>
      </c>
      <c r="I950" s="76">
        <f t="shared" si="143"/>
        <v>0</v>
      </c>
      <c r="J950" s="74">
        <f>SUM(J951)</f>
        <v>0</v>
      </c>
      <c r="K950" s="25">
        <f t="shared" si="140"/>
        <v>0</v>
      </c>
      <c r="L950" s="75">
        <f t="shared" si="145"/>
        <v>0</v>
      </c>
      <c r="M950" s="25">
        <f t="shared" si="141"/>
        <v>0</v>
      </c>
      <c r="N950" s="74">
        <f>SUM(N951)</f>
        <v>0</v>
      </c>
      <c r="O950" s="25">
        <f t="shared" si="142"/>
        <v>0</v>
      </c>
      <c r="P950" s="76">
        <f t="shared" si="144"/>
        <v>0</v>
      </c>
    </row>
    <row r="951" spans="1:16" ht="26.25" hidden="1" x14ac:dyDescent="0.25">
      <c r="A951" s="72">
        <v>3311403240786210</v>
      </c>
      <c r="B951" s="31" t="s">
        <v>912</v>
      </c>
      <c r="C951" s="73"/>
      <c r="D951" s="64"/>
      <c r="E951" s="64"/>
      <c r="F951" s="75">
        <f t="shared" si="139"/>
        <v>0</v>
      </c>
      <c r="G951" s="25">
        <f t="shared" si="138"/>
        <v>0</v>
      </c>
      <c r="H951" s="64"/>
      <c r="I951" s="76">
        <f t="shared" si="143"/>
        <v>0</v>
      </c>
      <c r="J951" s="64"/>
      <c r="K951" s="25">
        <f t="shared" si="140"/>
        <v>0</v>
      </c>
      <c r="L951" s="75">
        <f t="shared" si="145"/>
        <v>0</v>
      </c>
      <c r="M951" s="25">
        <f t="shared" si="141"/>
        <v>0</v>
      </c>
      <c r="N951" s="64"/>
      <c r="O951" s="25">
        <f t="shared" si="142"/>
        <v>0</v>
      </c>
      <c r="P951" s="76">
        <f t="shared" si="144"/>
        <v>0</v>
      </c>
    </row>
    <row r="952" spans="1:16" ht="51.75" hidden="1" x14ac:dyDescent="0.25">
      <c r="A952" s="72">
        <v>3311403240817</v>
      </c>
      <c r="B952" s="31" t="s">
        <v>913</v>
      </c>
      <c r="C952" s="73"/>
      <c r="D952" s="74">
        <f>SUM(D953:D954)</f>
        <v>0</v>
      </c>
      <c r="E952" s="74">
        <f>SUM(E953:E954)</f>
        <v>0</v>
      </c>
      <c r="F952" s="75">
        <f t="shared" si="139"/>
        <v>0</v>
      </c>
      <c r="G952" s="25">
        <f t="shared" si="138"/>
        <v>0</v>
      </c>
      <c r="H952" s="74">
        <f>SUM(H953:H954)</f>
        <v>0</v>
      </c>
      <c r="I952" s="76">
        <f t="shared" si="143"/>
        <v>0</v>
      </c>
      <c r="J952" s="74">
        <f>SUM(J953:J954)</f>
        <v>0</v>
      </c>
      <c r="K952" s="25">
        <f t="shared" si="140"/>
        <v>0</v>
      </c>
      <c r="L952" s="75">
        <f t="shared" si="145"/>
        <v>0</v>
      </c>
      <c r="M952" s="25">
        <f t="shared" si="141"/>
        <v>0</v>
      </c>
      <c r="N952" s="74">
        <f>SUM(N953:N954)</f>
        <v>0</v>
      </c>
      <c r="O952" s="25">
        <f t="shared" si="142"/>
        <v>0</v>
      </c>
      <c r="P952" s="76">
        <f t="shared" si="144"/>
        <v>0</v>
      </c>
    </row>
    <row r="953" spans="1:16" ht="51.75" hidden="1" x14ac:dyDescent="0.25">
      <c r="A953" s="72">
        <v>3311403240817210</v>
      </c>
      <c r="B953" s="31" t="s">
        <v>913</v>
      </c>
      <c r="C953" s="73"/>
      <c r="D953" s="64"/>
      <c r="E953" s="64"/>
      <c r="F953" s="75">
        <f t="shared" si="139"/>
        <v>0</v>
      </c>
      <c r="G953" s="25">
        <f t="shared" si="138"/>
        <v>0</v>
      </c>
      <c r="H953" s="64"/>
      <c r="I953" s="76">
        <f t="shared" si="143"/>
        <v>0</v>
      </c>
      <c r="J953" s="64"/>
      <c r="K953" s="25">
        <f t="shared" si="140"/>
        <v>0</v>
      </c>
      <c r="L953" s="75">
        <f t="shared" si="145"/>
        <v>0</v>
      </c>
      <c r="M953" s="25">
        <f t="shared" si="141"/>
        <v>0</v>
      </c>
      <c r="N953" s="64"/>
      <c r="O953" s="25">
        <f t="shared" si="142"/>
        <v>0</v>
      </c>
      <c r="P953" s="76">
        <f t="shared" si="144"/>
        <v>0</v>
      </c>
    </row>
    <row r="954" spans="1:16" ht="51.75" hidden="1" x14ac:dyDescent="0.25">
      <c r="A954" s="72">
        <v>3311403240817210</v>
      </c>
      <c r="B954" s="31" t="s">
        <v>913</v>
      </c>
      <c r="C954" s="73"/>
      <c r="D954" s="64"/>
      <c r="E954" s="64"/>
      <c r="F954" s="75">
        <f t="shared" si="139"/>
        <v>0</v>
      </c>
      <c r="G954" s="25">
        <f t="shared" si="138"/>
        <v>0</v>
      </c>
      <c r="H954" s="64"/>
      <c r="I954" s="76">
        <f t="shared" si="143"/>
        <v>0</v>
      </c>
      <c r="J954" s="64"/>
      <c r="K954" s="25">
        <f t="shared" si="140"/>
        <v>0</v>
      </c>
      <c r="L954" s="75">
        <f t="shared" si="145"/>
        <v>0</v>
      </c>
      <c r="M954" s="25">
        <f t="shared" si="141"/>
        <v>0</v>
      </c>
      <c r="N954" s="64"/>
      <c r="O954" s="25">
        <f t="shared" si="142"/>
        <v>0</v>
      </c>
      <c r="P954" s="76">
        <f t="shared" si="144"/>
        <v>0</v>
      </c>
    </row>
    <row r="955" spans="1:16" hidden="1" x14ac:dyDescent="0.25">
      <c r="A955" s="100">
        <v>3311403240853</v>
      </c>
      <c r="B955" s="31" t="s">
        <v>914</v>
      </c>
      <c r="C955" s="73"/>
      <c r="D955" s="74">
        <f>SUM(D956)</f>
        <v>0</v>
      </c>
      <c r="E955" s="74">
        <f>SUM(E956)</f>
        <v>0</v>
      </c>
      <c r="F955" s="75">
        <f t="shared" si="139"/>
        <v>0</v>
      </c>
      <c r="G955" s="25">
        <f t="shared" ref="G955:G1020" si="146">IF(OR(F955=0,F$7=0),0,F955/F$7)*100</f>
        <v>0</v>
      </c>
      <c r="H955" s="74">
        <f>SUM(H956)</f>
        <v>0</v>
      </c>
      <c r="I955" s="76">
        <f t="shared" si="143"/>
        <v>0</v>
      </c>
      <c r="J955" s="74">
        <f>SUM(J956)</f>
        <v>0</v>
      </c>
      <c r="K955" s="25">
        <f t="shared" si="140"/>
        <v>0</v>
      </c>
      <c r="L955" s="75">
        <f t="shared" si="145"/>
        <v>0</v>
      </c>
      <c r="M955" s="25">
        <f t="shared" si="141"/>
        <v>0</v>
      </c>
      <c r="N955" s="74">
        <f>SUM(N956)</f>
        <v>0</v>
      </c>
      <c r="O955" s="25">
        <f t="shared" si="142"/>
        <v>0</v>
      </c>
      <c r="P955" s="76">
        <f t="shared" si="144"/>
        <v>0</v>
      </c>
    </row>
    <row r="956" spans="1:16" hidden="1" x14ac:dyDescent="0.25">
      <c r="A956" s="100">
        <v>3311403240853210</v>
      </c>
      <c r="B956" s="31" t="s">
        <v>914</v>
      </c>
      <c r="C956" s="73"/>
      <c r="D956" s="64"/>
      <c r="E956" s="64"/>
      <c r="F956" s="75">
        <f t="shared" si="139"/>
        <v>0</v>
      </c>
      <c r="G956" s="25">
        <f t="shared" si="146"/>
        <v>0</v>
      </c>
      <c r="H956" s="64"/>
      <c r="I956" s="76">
        <f t="shared" si="143"/>
        <v>0</v>
      </c>
      <c r="J956" s="64"/>
      <c r="K956" s="25">
        <f t="shared" si="140"/>
        <v>0</v>
      </c>
      <c r="L956" s="75">
        <f t="shared" si="145"/>
        <v>0</v>
      </c>
      <c r="M956" s="25">
        <f t="shared" si="141"/>
        <v>0</v>
      </c>
      <c r="N956" s="64"/>
      <c r="O956" s="25">
        <f t="shared" si="142"/>
        <v>0</v>
      </c>
      <c r="P956" s="76">
        <f t="shared" si="144"/>
        <v>0</v>
      </c>
    </row>
    <row r="957" spans="1:16" hidden="1" x14ac:dyDescent="0.25">
      <c r="A957" s="100">
        <v>3311403240857</v>
      </c>
      <c r="B957" s="31" t="s">
        <v>915</v>
      </c>
      <c r="C957" s="73"/>
      <c r="D957" s="74">
        <f>SUM(D958)</f>
        <v>0</v>
      </c>
      <c r="E957" s="74">
        <f>SUM(E958)</f>
        <v>0</v>
      </c>
      <c r="F957" s="75">
        <f t="shared" si="139"/>
        <v>0</v>
      </c>
      <c r="G957" s="25">
        <f t="shared" si="146"/>
        <v>0</v>
      </c>
      <c r="H957" s="74">
        <f>SUM(H958)</f>
        <v>0</v>
      </c>
      <c r="I957" s="76">
        <f t="shared" si="143"/>
        <v>0</v>
      </c>
      <c r="J957" s="74">
        <f>SUM(J958)</f>
        <v>0</v>
      </c>
      <c r="K957" s="25">
        <f t="shared" si="140"/>
        <v>0</v>
      </c>
      <c r="L957" s="75">
        <f t="shared" si="145"/>
        <v>0</v>
      </c>
      <c r="M957" s="25">
        <f t="shared" si="141"/>
        <v>0</v>
      </c>
      <c r="N957" s="74">
        <f>SUM(N958)</f>
        <v>0</v>
      </c>
      <c r="O957" s="25">
        <f t="shared" si="142"/>
        <v>0</v>
      </c>
      <c r="P957" s="76">
        <f t="shared" si="144"/>
        <v>0</v>
      </c>
    </row>
    <row r="958" spans="1:16" hidden="1" x14ac:dyDescent="0.25">
      <c r="A958" s="100">
        <v>3311403240857210</v>
      </c>
      <c r="B958" s="31" t="s">
        <v>915</v>
      </c>
      <c r="C958" s="73"/>
      <c r="D958" s="64"/>
      <c r="E958" s="64"/>
      <c r="F958" s="75">
        <f t="shared" si="139"/>
        <v>0</v>
      </c>
      <c r="G958" s="25">
        <f t="shared" si="146"/>
        <v>0</v>
      </c>
      <c r="H958" s="64"/>
      <c r="I958" s="76">
        <f t="shared" si="143"/>
        <v>0</v>
      </c>
      <c r="J958" s="64"/>
      <c r="K958" s="25">
        <f t="shared" si="140"/>
        <v>0</v>
      </c>
      <c r="L958" s="75">
        <f t="shared" si="145"/>
        <v>0</v>
      </c>
      <c r="M958" s="25">
        <f t="shared" si="141"/>
        <v>0</v>
      </c>
      <c r="N958" s="64"/>
      <c r="O958" s="25">
        <f t="shared" si="142"/>
        <v>0</v>
      </c>
      <c r="P958" s="76">
        <f t="shared" si="144"/>
        <v>0</v>
      </c>
    </row>
    <row r="959" spans="1:16" ht="39" hidden="1" x14ac:dyDescent="0.25">
      <c r="A959" s="100">
        <v>3311403240870</v>
      </c>
      <c r="B959" s="31" t="s">
        <v>916</v>
      </c>
      <c r="C959" s="73"/>
      <c r="D959" s="74">
        <f>SUM(D960:D962)</f>
        <v>0</v>
      </c>
      <c r="E959" s="74">
        <f>SUM(E960:E962)</f>
        <v>0</v>
      </c>
      <c r="F959" s="75">
        <f t="shared" si="139"/>
        <v>0</v>
      </c>
      <c r="G959" s="25">
        <f t="shared" si="146"/>
        <v>0</v>
      </c>
      <c r="H959" s="74">
        <f>SUM(H960:H962)</f>
        <v>0</v>
      </c>
      <c r="I959" s="76">
        <f t="shared" si="143"/>
        <v>0</v>
      </c>
      <c r="J959" s="74">
        <f>SUM(J960:J962)</f>
        <v>0</v>
      </c>
      <c r="K959" s="25">
        <f t="shared" si="140"/>
        <v>0</v>
      </c>
      <c r="L959" s="75">
        <f t="shared" si="145"/>
        <v>0</v>
      </c>
      <c r="M959" s="25">
        <f t="shared" si="141"/>
        <v>0</v>
      </c>
      <c r="N959" s="74">
        <f>SUM(N960:N962)</f>
        <v>0</v>
      </c>
      <c r="O959" s="25">
        <f t="shared" si="142"/>
        <v>0</v>
      </c>
      <c r="P959" s="76">
        <f t="shared" si="144"/>
        <v>0</v>
      </c>
    </row>
    <row r="960" spans="1:16" ht="39" hidden="1" x14ac:dyDescent="0.25">
      <c r="A960" s="100">
        <v>3311403240870210</v>
      </c>
      <c r="B960" s="31" t="s">
        <v>916</v>
      </c>
      <c r="C960" s="73"/>
      <c r="D960" s="64"/>
      <c r="E960" s="64"/>
      <c r="F960" s="75">
        <f t="shared" si="139"/>
        <v>0</v>
      </c>
      <c r="G960" s="25">
        <f t="shared" si="146"/>
        <v>0</v>
      </c>
      <c r="H960" s="64"/>
      <c r="I960" s="76">
        <f t="shared" si="143"/>
        <v>0</v>
      </c>
      <c r="J960" s="64"/>
      <c r="K960" s="25">
        <f t="shared" si="140"/>
        <v>0</v>
      </c>
      <c r="L960" s="75">
        <f t="shared" si="145"/>
        <v>0</v>
      </c>
      <c r="M960" s="25">
        <f t="shared" si="141"/>
        <v>0</v>
      </c>
      <c r="N960" s="64"/>
      <c r="O960" s="25">
        <f t="shared" si="142"/>
        <v>0</v>
      </c>
      <c r="P960" s="76">
        <f t="shared" si="144"/>
        <v>0</v>
      </c>
    </row>
    <row r="961" spans="1:16" ht="39" hidden="1" x14ac:dyDescent="0.25">
      <c r="A961" s="100">
        <v>3311403240870210</v>
      </c>
      <c r="B961" s="31" t="s">
        <v>916</v>
      </c>
      <c r="C961" s="73"/>
      <c r="D961" s="64"/>
      <c r="E961" s="64"/>
      <c r="F961" s="75">
        <f t="shared" si="139"/>
        <v>0</v>
      </c>
      <c r="G961" s="25">
        <f t="shared" si="146"/>
        <v>0</v>
      </c>
      <c r="H961" s="64"/>
      <c r="I961" s="76">
        <f t="shared" si="143"/>
        <v>0</v>
      </c>
      <c r="J961" s="64"/>
      <c r="K961" s="25">
        <f t="shared" si="140"/>
        <v>0</v>
      </c>
      <c r="L961" s="75">
        <f t="shared" si="145"/>
        <v>0</v>
      </c>
      <c r="M961" s="25">
        <f t="shared" si="141"/>
        <v>0</v>
      </c>
      <c r="N961" s="64"/>
      <c r="O961" s="25">
        <f t="shared" si="142"/>
        <v>0</v>
      </c>
      <c r="P961" s="76">
        <f t="shared" si="144"/>
        <v>0</v>
      </c>
    </row>
    <row r="962" spans="1:16" ht="39" hidden="1" x14ac:dyDescent="0.25">
      <c r="A962" s="100">
        <v>3311403240870210</v>
      </c>
      <c r="B962" s="31" t="s">
        <v>916</v>
      </c>
      <c r="C962" s="73"/>
      <c r="D962" s="64"/>
      <c r="E962" s="64"/>
      <c r="F962" s="75">
        <f t="shared" si="139"/>
        <v>0</v>
      </c>
      <c r="G962" s="25">
        <f t="shared" si="146"/>
        <v>0</v>
      </c>
      <c r="H962" s="64"/>
      <c r="I962" s="76">
        <f t="shared" si="143"/>
        <v>0</v>
      </c>
      <c r="J962" s="64"/>
      <c r="K962" s="25">
        <f t="shared" si="140"/>
        <v>0</v>
      </c>
      <c r="L962" s="75">
        <f t="shared" si="145"/>
        <v>0</v>
      </c>
      <c r="M962" s="25">
        <f t="shared" si="141"/>
        <v>0</v>
      </c>
      <c r="N962" s="64"/>
      <c r="O962" s="25">
        <f t="shared" si="142"/>
        <v>0</v>
      </c>
      <c r="P962" s="76">
        <f t="shared" si="144"/>
        <v>0</v>
      </c>
    </row>
    <row r="963" spans="1:16" ht="39" hidden="1" x14ac:dyDescent="0.25">
      <c r="A963" s="72">
        <v>331140325</v>
      </c>
      <c r="B963" s="31" t="s">
        <v>917</v>
      </c>
      <c r="C963" s="73"/>
      <c r="D963" s="74">
        <f>SUM(D964+D966+D968)</f>
        <v>0</v>
      </c>
      <c r="E963" s="74">
        <f>SUM(E964+E966+E968)</f>
        <v>0</v>
      </c>
      <c r="F963" s="75">
        <f t="shared" si="139"/>
        <v>0</v>
      </c>
      <c r="G963" s="25">
        <f t="shared" si="146"/>
        <v>0</v>
      </c>
      <c r="H963" s="74">
        <f>SUM(H964+H966+H968)</f>
        <v>0</v>
      </c>
      <c r="I963" s="76">
        <f t="shared" si="143"/>
        <v>0</v>
      </c>
      <c r="J963" s="74">
        <f>SUM(J964+J966+J968)</f>
        <v>0</v>
      </c>
      <c r="K963" s="25">
        <f t="shared" si="140"/>
        <v>0</v>
      </c>
      <c r="L963" s="75">
        <f t="shared" si="145"/>
        <v>0</v>
      </c>
      <c r="M963" s="25">
        <f t="shared" si="141"/>
        <v>0</v>
      </c>
      <c r="N963" s="74">
        <f>SUM(N964+N966+N968)</f>
        <v>0</v>
      </c>
      <c r="O963" s="25">
        <f t="shared" si="142"/>
        <v>0</v>
      </c>
      <c r="P963" s="76">
        <f t="shared" si="144"/>
        <v>0</v>
      </c>
    </row>
    <row r="964" spans="1:16" hidden="1" x14ac:dyDescent="0.25">
      <c r="A964" s="72">
        <v>3311403250711</v>
      </c>
      <c r="B964" s="31" t="s">
        <v>918</v>
      </c>
      <c r="C964" s="73"/>
      <c r="D964" s="74">
        <f>SUM(D965)</f>
        <v>0</v>
      </c>
      <c r="E964" s="74">
        <f>SUM(E965)</f>
        <v>0</v>
      </c>
      <c r="F964" s="75">
        <f t="shared" si="139"/>
        <v>0</v>
      </c>
      <c r="G964" s="25">
        <f t="shared" si="146"/>
        <v>0</v>
      </c>
      <c r="H964" s="74">
        <f>SUM(H965)</f>
        <v>0</v>
      </c>
      <c r="I964" s="76">
        <f t="shared" si="143"/>
        <v>0</v>
      </c>
      <c r="J964" s="74">
        <f>SUM(J965)</f>
        <v>0</v>
      </c>
      <c r="K964" s="25">
        <f t="shared" si="140"/>
        <v>0</v>
      </c>
      <c r="L964" s="75">
        <f t="shared" si="145"/>
        <v>0</v>
      </c>
      <c r="M964" s="25">
        <f t="shared" si="141"/>
        <v>0</v>
      </c>
      <c r="N964" s="74">
        <f>SUM(N965)</f>
        <v>0</v>
      </c>
      <c r="O964" s="25">
        <f t="shared" si="142"/>
        <v>0</v>
      </c>
      <c r="P964" s="76">
        <f t="shared" si="144"/>
        <v>0</v>
      </c>
    </row>
    <row r="965" spans="1:16" hidden="1" x14ac:dyDescent="0.25">
      <c r="A965" s="72">
        <v>3311403250711220</v>
      </c>
      <c r="B965" s="31" t="s">
        <v>918</v>
      </c>
      <c r="C965" s="73"/>
      <c r="D965" s="64"/>
      <c r="E965" s="64"/>
      <c r="F965" s="75">
        <f t="shared" si="139"/>
        <v>0</v>
      </c>
      <c r="G965" s="25">
        <f t="shared" si="146"/>
        <v>0</v>
      </c>
      <c r="H965" s="64"/>
      <c r="I965" s="76">
        <f t="shared" si="143"/>
        <v>0</v>
      </c>
      <c r="J965" s="64"/>
      <c r="K965" s="25">
        <f t="shared" si="140"/>
        <v>0</v>
      </c>
      <c r="L965" s="75">
        <f t="shared" si="145"/>
        <v>0</v>
      </c>
      <c r="M965" s="25">
        <f t="shared" si="141"/>
        <v>0</v>
      </c>
      <c r="N965" s="64"/>
      <c r="O965" s="25">
        <f t="shared" si="142"/>
        <v>0</v>
      </c>
      <c r="P965" s="76">
        <f t="shared" si="144"/>
        <v>0</v>
      </c>
    </row>
    <row r="966" spans="1:16" ht="26.25" hidden="1" x14ac:dyDescent="0.25">
      <c r="A966" s="72">
        <v>3311403250753</v>
      </c>
      <c r="B966" s="31" t="s">
        <v>919</v>
      </c>
      <c r="C966" s="73"/>
      <c r="D966" s="74">
        <f>SUM(D967)</f>
        <v>0</v>
      </c>
      <c r="E966" s="74">
        <f>SUM(E967)</f>
        <v>0</v>
      </c>
      <c r="F966" s="75">
        <f t="shared" si="139"/>
        <v>0</v>
      </c>
      <c r="G966" s="25">
        <f t="shared" si="146"/>
        <v>0</v>
      </c>
      <c r="H966" s="74">
        <f>SUM(H967)</f>
        <v>0</v>
      </c>
      <c r="I966" s="76">
        <f t="shared" si="143"/>
        <v>0</v>
      </c>
      <c r="J966" s="74">
        <f>SUM(J967)</f>
        <v>0</v>
      </c>
      <c r="K966" s="25">
        <f t="shared" si="140"/>
        <v>0</v>
      </c>
      <c r="L966" s="75">
        <f t="shared" si="145"/>
        <v>0</v>
      </c>
      <c r="M966" s="25">
        <f t="shared" si="141"/>
        <v>0</v>
      </c>
      <c r="N966" s="74">
        <f>SUM(N967)</f>
        <v>0</v>
      </c>
      <c r="O966" s="25">
        <f t="shared" si="142"/>
        <v>0</v>
      </c>
      <c r="P966" s="76">
        <f t="shared" si="144"/>
        <v>0</v>
      </c>
    </row>
    <row r="967" spans="1:16" ht="26.25" hidden="1" x14ac:dyDescent="0.25">
      <c r="A967" s="72">
        <v>3311403250753220</v>
      </c>
      <c r="B967" s="31" t="s">
        <v>919</v>
      </c>
      <c r="C967" s="73"/>
      <c r="D967" s="64"/>
      <c r="E967" s="64"/>
      <c r="F967" s="75">
        <f t="shared" si="139"/>
        <v>0</v>
      </c>
      <c r="G967" s="25">
        <f t="shared" si="146"/>
        <v>0</v>
      </c>
      <c r="H967" s="64"/>
      <c r="I967" s="76">
        <f t="shared" si="143"/>
        <v>0</v>
      </c>
      <c r="J967" s="64"/>
      <c r="K967" s="25">
        <f t="shared" si="140"/>
        <v>0</v>
      </c>
      <c r="L967" s="75">
        <f t="shared" si="145"/>
        <v>0</v>
      </c>
      <c r="M967" s="25">
        <f t="shared" si="141"/>
        <v>0</v>
      </c>
      <c r="N967" s="64"/>
      <c r="O967" s="25">
        <f t="shared" si="142"/>
        <v>0</v>
      </c>
      <c r="P967" s="76">
        <f t="shared" si="144"/>
        <v>0</v>
      </c>
    </row>
    <row r="968" spans="1:16" ht="26.25" hidden="1" x14ac:dyDescent="0.25">
      <c r="A968" s="72">
        <v>3311403250823</v>
      </c>
      <c r="B968" s="31" t="s">
        <v>920</v>
      </c>
      <c r="C968" s="73"/>
      <c r="D968" s="74">
        <f>SUM(D969:D970)</f>
        <v>0</v>
      </c>
      <c r="E968" s="74">
        <f>SUM(E969:E970)</f>
        <v>0</v>
      </c>
      <c r="F968" s="75">
        <f t="shared" si="139"/>
        <v>0</v>
      </c>
      <c r="G968" s="25">
        <f t="shared" si="146"/>
        <v>0</v>
      </c>
      <c r="H968" s="74">
        <f>SUM(H969:H970)</f>
        <v>0</v>
      </c>
      <c r="I968" s="76">
        <f t="shared" si="143"/>
        <v>0</v>
      </c>
      <c r="J968" s="74">
        <f>SUM(J969:J970)</f>
        <v>0</v>
      </c>
      <c r="K968" s="25">
        <f t="shared" si="140"/>
        <v>0</v>
      </c>
      <c r="L968" s="75">
        <f t="shared" si="145"/>
        <v>0</v>
      </c>
      <c r="M968" s="25">
        <f t="shared" si="141"/>
        <v>0</v>
      </c>
      <c r="N968" s="74">
        <f>SUM(N969:N970)</f>
        <v>0</v>
      </c>
      <c r="O968" s="25">
        <f t="shared" si="142"/>
        <v>0</v>
      </c>
      <c r="P968" s="76">
        <f t="shared" si="144"/>
        <v>0</v>
      </c>
    </row>
    <row r="969" spans="1:16" ht="26.25" hidden="1" x14ac:dyDescent="0.25">
      <c r="A969" s="72">
        <v>3311403250823220</v>
      </c>
      <c r="B969" s="31" t="s">
        <v>920</v>
      </c>
      <c r="C969" s="73"/>
      <c r="D969" s="64"/>
      <c r="E969" s="64"/>
      <c r="F969" s="75">
        <f t="shared" si="139"/>
        <v>0</v>
      </c>
      <c r="G969" s="25">
        <f t="shared" si="146"/>
        <v>0</v>
      </c>
      <c r="H969" s="64"/>
      <c r="I969" s="76">
        <f t="shared" si="143"/>
        <v>0</v>
      </c>
      <c r="J969" s="64"/>
      <c r="K969" s="25">
        <f t="shared" si="140"/>
        <v>0</v>
      </c>
      <c r="L969" s="75">
        <f t="shared" si="145"/>
        <v>0</v>
      </c>
      <c r="M969" s="25">
        <f t="shared" si="141"/>
        <v>0</v>
      </c>
      <c r="N969" s="64"/>
      <c r="O969" s="25">
        <f t="shared" si="142"/>
        <v>0</v>
      </c>
      <c r="P969" s="76">
        <f t="shared" si="144"/>
        <v>0</v>
      </c>
    </row>
    <row r="970" spans="1:16" ht="26.25" hidden="1" x14ac:dyDescent="0.25">
      <c r="A970" s="72">
        <v>3311403250823220</v>
      </c>
      <c r="B970" s="31" t="s">
        <v>920</v>
      </c>
      <c r="C970" s="73"/>
      <c r="D970" s="64"/>
      <c r="E970" s="64"/>
      <c r="F970" s="75">
        <f t="shared" si="139"/>
        <v>0</v>
      </c>
      <c r="G970" s="25">
        <f t="shared" si="146"/>
        <v>0</v>
      </c>
      <c r="H970" s="64"/>
      <c r="I970" s="76">
        <f t="shared" si="143"/>
        <v>0</v>
      </c>
      <c r="J970" s="64"/>
      <c r="K970" s="25">
        <f t="shared" si="140"/>
        <v>0</v>
      </c>
      <c r="L970" s="75">
        <f t="shared" si="145"/>
        <v>0</v>
      </c>
      <c r="M970" s="25">
        <f t="shared" si="141"/>
        <v>0</v>
      </c>
      <c r="N970" s="64"/>
      <c r="O970" s="25">
        <f t="shared" si="142"/>
        <v>0</v>
      </c>
      <c r="P970" s="76">
        <f t="shared" si="144"/>
        <v>0</v>
      </c>
    </row>
    <row r="971" spans="1:16" ht="26.25" hidden="1" x14ac:dyDescent="0.25">
      <c r="A971" s="72">
        <v>331140326</v>
      </c>
      <c r="B971" s="31" t="s">
        <v>921</v>
      </c>
      <c r="C971" s="73"/>
      <c r="D971" s="74">
        <f>SUM(D972+D974+D977+D979+D981+D983+D985+D987+D989+D991+D993+D995+D997+D999+D1001+D1003+D1005+D1007+D1009+D1011+D1013+D1015+D1017+D1019+D1021+D1023+D1025+D1027+D1031+D1034+D1037+D1039+D1041)</f>
        <v>0</v>
      </c>
      <c r="E971" s="74">
        <f>SUM(E972+E974+E977+E979+E981+E983+E985+E987+E989+E991+E993+E995+E997+E999+E1001+E1003+E1005+E1007+E1009+E1011+E1013+E1015+E1017+E1019+E1021+E1023+E1025+E1027+E1031+E1034+E1037+E1039+E1041)</f>
        <v>0</v>
      </c>
      <c r="F971" s="75">
        <f t="shared" si="139"/>
        <v>0</v>
      </c>
      <c r="G971" s="25">
        <f t="shared" si="146"/>
        <v>0</v>
      </c>
      <c r="H971" s="74">
        <f>SUM(H972+H974+H977+H979+H981+H983+H985+H987+H989+H991+H993+H995+H997+H999+H1001+H1003+H1005+H1007+H1009+H1011+H1013+H1015+H1017+H1019+H1021+H1023+H1025+H1027+H1031+H1034+H1037+H1039+H1041)</f>
        <v>0</v>
      </c>
      <c r="I971" s="76">
        <f t="shared" si="143"/>
        <v>0</v>
      </c>
      <c r="J971" s="74">
        <f>SUM(J972+J974+J977+J979+J981+J983+J985+J987+J989+J991+J993+J995+J997+J999+J1001+J1003+J1005+J1007+J1009+J1011+J1013+J1015+J1017+J1019+J1021+J1023+J1025+J1027+J1031+J1034+J1037+J1039+J1041)</f>
        <v>0</v>
      </c>
      <c r="K971" s="25">
        <f t="shared" si="140"/>
        <v>0</v>
      </c>
      <c r="L971" s="75">
        <f t="shared" si="145"/>
        <v>0</v>
      </c>
      <c r="M971" s="25">
        <f t="shared" si="141"/>
        <v>0</v>
      </c>
      <c r="N971" s="74">
        <f>SUM(N972+N974+N977+N979+N981+N983+N985+N987+N989+N991+N993+N995+N997+N999+N1001+N1003+N1005+N1007+N1009+N1011+N1013+N1015+N1017+N1019+N1021+N1023+N1025+N1027+N1031+N1034+N1037+N1039+N1041)</f>
        <v>0</v>
      </c>
      <c r="O971" s="25">
        <f t="shared" si="142"/>
        <v>0</v>
      </c>
      <c r="P971" s="76">
        <f t="shared" si="144"/>
        <v>0</v>
      </c>
    </row>
    <row r="972" spans="1:16" hidden="1" x14ac:dyDescent="0.25">
      <c r="A972" s="72">
        <v>3311403260076</v>
      </c>
      <c r="B972" s="31" t="s">
        <v>922</v>
      </c>
      <c r="C972" s="73"/>
      <c r="D972" s="74">
        <f>SUM(D973)</f>
        <v>0</v>
      </c>
      <c r="E972" s="74">
        <f>SUM(E973)</f>
        <v>0</v>
      </c>
      <c r="F972" s="75">
        <f t="shared" si="139"/>
        <v>0</v>
      </c>
      <c r="G972" s="25">
        <f t="shared" si="146"/>
        <v>0</v>
      </c>
      <c r="H972" s="74">
        <f>SUM(H973)</f>
        <v>0</v>
      </c>
      <c r="I972" s="76">
        <f t="shared" si="143"/>
        <v>0</v>
      </c>
      <c r="J972" s="74">
        <f>SUM(J973)</f>
        <v>0</v>
      </c>
      <c r="K972" s="25">
        <f t="shared" si="140"/>
        <v>0</v>
      </c>
      <c r="L972" s="75">
        <f t="shared" si="145"/>
        <v>0</v>
      </c>
      <c r="M972" s="25">
        <f t="shared" si="141"/>
        <v>0</v>
      </c>
      <c r="N972" s="74">
        <f>SUM(N973)</f>
        <v>0</v>
      </c>
      <c r="O972" s="25">
        <f t="shared" si="142"/>
        <v>0</v>
      </c>
      <c r="P972" s="76">
        <f t="shared" si="144"/>
        <v>0</v>
      </c>
    </row>
    <row r="973" spans="1:16" hidden="1" x14ac:dyDescent="0.25">
      <c r="A973" s="72">
        <v>3311403260076</v>
      </c>
      <c r="B973" s="31" t="s">
        <v>922</v>
      </c>
      <c r="C973" s="73"/>
      <c r="D973" s="64"/>
      <c r="E973" s="64"/>
      <c r="F973" s="75">
        <f t="shared" si="139"/>
        <v>0</v>
      </c>
      <c r="G973" s="25">
        <f t="shared" si="146"/>
        <v>0</v>
      </c>
      <c r="H973" s="64"/>
      <c r="I973" s="76">
        <f t="shared" si="143"/>
        <v>0</v>
      </c>
      <c r="J973" s="64"/>
      <c r="K973" s="25">
        <f t="shared" si="140"/>
        <v>0</v>
      </c>
      <c r="L973" s="75">
        <f t="shared" si="145"/>
        <v>0</v>
      </c>
      <c r="M973" s="25">
        <f t="shared" si="141"/>
        <v>0</v>
      </c>
      <c r="N973" s="64"/>
      <c r="O973" s="25">
        <f t="shared" si="142"/>
        <v>0</v>
      </c>
      <c r="P973" s="76">
        <f t="shared" si="144"/>
        <v>0</v>
      </c>
    </row>
    <row r="974" spans="1:16" hidden="1" x14ac:dyDescent="0.25">
      <c r="A974" s="100">
        <v>3311403260226</v>
      </c>
      <c r="B974" s="101" t="s">
        <v>923</v>
      </c>
      <c r="C974" s="73"/>
      <c r="D974" s="74">
        <f>SUM(D975:D976)</f>
        <v>0</v>
      </c>
      <c r="E974" s="74">
        <f>SUM(E975:E976)</f>
        <v>0</v>
      </c>
      <c r="F974" s="75">
        <f t="shared" si="139"/>
        <v>0</v>
      </c>
      <c r="G974" s="25">
        <f t="shared" si="146"/>
        <v>0</v>
      </c>
      <c r="H974" s="74">
        <f>SUM(H975:H976)</f>
        <v>0</v>
      </c>
      <c r="I974" s="76">
        <f t="shared" si="143"/>
        <v>0</v>
      </c>
      <c r="J974" s="74">
        <f>SUM(J975:J976)</f>
        <v>0</v>
      </c>
      <c r="K974" s="25">
        <f t="shared" si="140"/>
        <v>0</v>
      </c>
      <c r="L974" s="75">
        <f t="shared" si="145"/>
        <v>0</v>
      </c>
      <c r="M974" s="25">
        <f t="shared" si="141"/>
        <v>0</v>
      </c>
      <c r="N974" s="74">
        <f>SUM(N975:N976)</f>
        <v>0</v>
      </c>
      <c r="O974" s="25">
        <f t="shared" si="142"/>
        <v>0</v>
      </c>
      <c r="P974" s="76">
        <f t="shared" si="144"/>
        <v>0</v>
      </c>
    </row>
    <row r="975" spans="1:16" hidden="1" x14ac:dyDescent="0.25">
      <c r="A975" s="100">
        <v>3311403260226220</v>
      </c>
      <c r="B975" s="101" t="s">
        <v>924</v>
      </c>
      <c r="C975" s="73"/>
      <c r="D975" s="64"/>
      <c r="E975" s="64"/>
      <c r="F975" s="75">
        <f t="shared" si="139"/>
        <v>0</v>
      </c>
      <c r="G975" s="25">
        <f t="shared" si="146"/>
        <v>0</v>
      </c>
      <c r="H975" s="64"/>
      <c r="I975" s="76">
        <f t="shared" si="143"/>
        <v>0</v>
      </c>
      <c r="J975" s="64"/>
      <c r="K975" s="25">
        <f t="shared" si="140"/>
        <v>0</v>
      </c>
      <c r="L975" s="75">
        <f t="shared" si="145"/>
        <v>0</v>
      </c>
      <c r="M975" s="25">
        <f t="shared" si="141"/>
        <v>0</v>
      </c>
      <c r="N975" s="64"/>
      <c r="O975" s="25">
        <f t="shared" si="142"/>
        <v>0</v>
      </c>
      <c r="P975" s="76">
        <f t="shared" si="144"/>
        <v>0</v>
      </c>
    </row>
    <row r="976" spans="1:16" hidden="1" x14ac:dyDescent="0.25">
      <c r="A976" s="100">
        <v>3311403260226220</v>
      </c>
      <c r="B976" s="101" t="s">
        <v>924</v>
      </c>
      <c r="C976" s="73"/>
      <c r="D976" s="64"/>
      <c r="E976" s="64"/>
      <c r="F976" s="75">
        <f t="shared" si="139"/>
        <v>0</v>
      </c>
      <c r="G976" s="25">
        <f t="shared" si="146"/>
        <v>0</v>
      </c>
      <c r="H976" s="64"/>
      <c r="I976" s="76">
        <f t="shared" si="143"/>
        <v>0</v>
      </c>
      <c r="J976" s="64"/>
      <c r="K976" s="25">
        <f t="shared" si="140"/>
        <v>0</v>
      </c>
      <c r="L976" s="75">
        <f>SUM(N976-J976)</f>
        <v>0</v>
      </c>
      <c r="M976" s="25">
        <f t="shared" si="141"/>
        <v>0</v>
      </c>
      <c r="N976" s="64"/>
      <c r="O976" s="25">
        <f t="shared" si="142"/>
        <v>0</v>
      </c>
      <c r="P976" s="76">
        <f>SUM(F976-N976)</f>
        <v>0</v>
      </c>
    </row>
    <row r="977" spans="1:16" hidden="1" x14ac:dyDescent="0.25">
      <c r="A977" s="100">
        <v>3311403260364</v>
      </c>
      <c r="B977" s="101" t="s">
        <v>925</v>
      </c>
      <c r="C977" s="73"/>
      <c r="D977" s="74">
        <f>SUM(D978)</f>
        <v>0</v>
      </c>
      <c r="E977" s="74">
        <f>SUM(E978)</f>
        <v>0</v>
      </c>
      <c r="F977" s="75">
        <f t="shared" si="139"/>
        <v>0</v>
      </c>
      <c r="G977" s="25">
        <f t="shared" si="146"/>
        <v>0</v>
      </c>
      <c r="H977" s="74">
        <f>SUM(H978)</f>
        <v>0</v>
      </c>
      <c r="I977" s="76">
        <f t="shared" si="143"/>
        <v>0</v>
      </c>
      <c r="J977" s="74">
        <f>SUM(J978)</f>
        <v>0</v>
      </c>
      <c r="K977" s="25">
        <f t="shared" si="140"/>
        <v>0</v>
      </c>
      <c r="L977" s="75">
        <f t="shared" si="145"/>
        <v>0</v>
      </c>
      <c r="M977" s="25">
        <f t="shared" si="141"/>
        <v>0</v>
      </c>
      <c r="N977" s="74">
        <f>SUM(N978)</f>
        <v>0</v>
      </c>
      <c r="O977" s="25">
        <f t="shared" si="142"/>
        <v>0</v>
      </c>
      <c r="P977" s="76">
        <f t="shared" si="144"/>
        <v>0</v>
      </c>
    </row>
    <row r="978" spans="1:16" hidden="1" x14ac:dyDescent="0.25">
      <c r="A978" s="100">
        <v>3311403260364220</v>
      </c>
      <c r="B978" s="101" t="s">
        <v>926</v>
      </c>
      <c r="C978" s="73"/>
      <c r="D978" s="64"/>
      <c r="E978" s="64"/>
      <c r="F978" s="75">
        <f t="shared" si="139"/>
        <v>0</v>
      </c>
      <c r="G978" s="25">
        <f t="shared" si="146"/>
        <v>0</v>
      </c>
      <c r="H978" s="64"/>
      <c r="I978" s="76">
        <f t="shared" si="143"/>
        <v>0</v>
      </c>
      <c r="J978" s="64"/>
      <c r="K978" s="25">
        <f t="shared" si="140"/>
        <v>0</v>
      </c>
      <c r="L978" s="75">
        <f t="shared" si="145"/>
        <v>0</v>
      </c>
      <c r="M978" s="25">
        <f t="shared" si="141"/>
        <v>0</v>
      </c>
      <c r="N978" s="64"/>
      <c r="O978" s="25">
        <f t="shared" si="142"/>
        <v>0</v>
      </c>
      <c r="P978" s="76">
        <f t="shared" si="144"/>
        <v>0</v>
      </c>
    </row>
    <row r="979" spans="1:16" hidden="1" x14ac:dyDescent="0.25">
      <c r="A979" s="72">
        <v>3311403260687</v>
      </c>
      <c r="B979" s="31" t="s">
        <v>927</v>
      </c>
      <c r="C979" s="73"/>
      <c r="D979" s="74">
        <f>SUM(D980)</f>
        <v>0</v>
      </c>
      <c r="E979" s="74">
        <f>SUM(E980)</f>
        <v>0</v>
      </c>
      <c r="F979" s="75">
        <f t="shared" si="139"/>
        <v>0</v>
      </c>
      <c r="G979" s="25">
        <f t="shared" si="146"/>
        <v>0</v>
      </c>
      <c r="H979" s="74">
        <f>SUM(H980)</f>
        <v>0</v>
      </c>
      <c r="I979" s="76">
        <f t="shared" si="143"/>
        <v>0</v>
      </c>
      <c r="J979" s="74">
        <f>SUM(J980)</f>
        <v>0</v>
      </c>
      <c r="K979" s="25">
        <f t="shared" si="140"/>
        <v>0</v>
      </c>
      <c r="L979" s="75">
        <f t="shared" si="145"/>
        <v>0</v>
      </c>
      <c r="M979" s="25">
        <f t="shared" si="141"/>
        <v>0</v>
      </c>
      <c r="N979" s="74">
        <f>SUM(N980)</f>
        <v>0</v>
      </c>
      <c r="O979" s="25">
        <f t="shared" si="142"/>
        <v>0</v>
      </c>
      <c r="P979" s="76">
        <f t="shared" si="144"/>
        <v>0</v>
      </c>
    </row>
    <row r="980" spans="1:16" hidden="1" x14ac:dyDescent="0.25">
      <c r="A980" s="72">
        <v>3311403260687220</v>
      </c>
      <c r="B980" s="31" t="s">
        <v>928</v>
      </c>
      <c r="C980" s="73"/>
      <c r="D980" s="64"/>
      <c r="E980" s="64"/>
      <c r="F980" s="75">
        <f t="shared" si="139"/>
        <v>0</v>
      </c>
      <c r="G980" s="25">
        <f t="shared" si="146"/>
        <v>0</v>
      </c>
      <c r="H980" s="64"/>
      <c r="I980" s="76">
        <f t="shared" si="143"/>
        <v>0</v>
      </c>
      <c r="J980" s="64"/>
      <c r="K980" s="25">
        <f t="shared" si="140"/>
        <v>0</v>
      </c>
      <c r="L980" s="75">
        <f t="shared" si="145"/>
        <v>0</v>
      </c>
      <c r="M980" s="25">
        <f t="shared" si="141"/>
        <v>0</v>
      </c>
      <c r="N980" s="64"/>
      <c r="O980" s="25">
        <f t="shared" si="142"/>
        <v>0</v>
      </c>
      <c r="P980" s="76">
        <f t="shared" si="144"/>
        <v>0</v>
      </c>
    </row>
    <row r="981" spans="1:16" ht="26.25" hidden="1" x14ac:dyDescent="0.25">
      <c r="A981" s="72">
        <v>3311403260695</v>
      </c>
      <c r="B981" s="31" t="s">
        <v>929</v>
      </c>
      <c r="C981" s="73"/>
      <c r="D981" s="74">
        <f>SUM(D982)</f>
        <v>0</v>
      </c>
      <c r="E981" s="74">
        <f>SUM(E982)</f>
        <v>0</v>
      </c>
      <c r="F981" s="75">
        <f t="shared" ref="F981:F1046" si="147">SUM(D981+E981)</f>
        <v>0</v>
      </c>
      <c r="G981" s="25">
        <f t="shared" si="146"/>
        <v>0</v>
      </c>
      <c r="H981" s="74">
        <f>SUM(H982)</f>
        <v>0</v>
      </c>
      <c r="I981" s="76">
        <f t="shared" si="143"/>
        <v>0</v>
      </c>
      <c r="J981" s="74">
        <f>SUM(J982)</f>
        <v>0</v>
      </c>
      <c r="K981" s="25">
        <f t="shared" ref="K981:K1046" si="148">IF(OR(J981=0,F981=0),0,J981/F981)*100</f>
        <v>0</v>
      </c>
      <c r="L981" s="75">
        <f t="shared" si="145"/>
        <v>0</v>
      </c>
      <c r="M981" s="25">
        <f t="shared" ref="M981:M1046" si="149">IF(OR(L981=0,F981=0),0,L981/F981)*100</f>
        <v>0</v>
      </c>
      <c r="N981" s="74">
        <f>SUM(N982)</f>
        <v>0</v>
      </c>
      <c r="O981" s="25">
        <f t="shared" ref="O981:O1046" si="150">IF(OR(N981=0,F981=0),0,N981/F981)*100</f>
        <v>0</v>
      </c>
      <c r="P981" s="76">
        <f t="shared" si="144"/>
        <v>0</v>
      </c>
    </row>
    <row r="982" spans="1:16" ht="26.25" hidden="1" x14ac:dyDescent="0.25">
      <c r="A982" s="72">
        <v>3311403260695220</v>
      </c>
      <c r="B982" s="31" t="s">
        <v>929</v>
      </c>
      <c r="C982" s="73"/>
      <c r="D982" s="64"/>
      <c r="E982" s="64"/>
      <c r="F982" s="75">
        <f t="shared" si="147"/>
        <v>0</v>
      </c>
      <c r="G982" s="25">
        <f t="shared" si="146"/>
        <v>0</v>
      </c>
      <c r="H982" s="64"/>
      <c r="I982" s="76">
        <f t="shared" ref="I982:I1047" si="151">SUM(F982-H982)</f>
        <v>0</v>
      </c>
      <c r="J982" s="64"/>
      <c r="K982" s="25">
        <f t="shared" si="148"/>
        <v>0</v>
      </c>
      <c r="L982" s="75">
        <f t="shared" si="145"/>
        <v>0</v>
      </c>
      <c r="M982" s="25">
        <f t="shared" si="149"/>
        <v>0</v>
      </c>
      <c r="N982" s="64"/>
      <c r="O982" s="25">
        <f t="shared" si="150"/>
        <v>0</v>
      </c>
      <c r="P982" s="76">
        <f t="shared" si="144"/>
        <v>0</v>
      </c>
    </row>
    <row r="983" spans="1:16" hidden="1" x14ac:dyDescent="0.25">
      <c r="A983" s="72">
        <v>3311403260696</v>
      </c>
      <c r="B983" s="31" t="s">
        <v>930</v>
      </c>
      <c r="C983" s="73"/>
      <c r="D983" s="74">
        <f>SUM(D984)</f>
        <v>0</v>
      </c>
      <c r="E983" s="74">
        <f>SUM(E984)</f>
        <v>0</v>
      </c>
      <c r="F983" s="75">
        <f t="shared" si="147"/>
        <v>0</v>
      </c>
      <c r="G983" s="25">
        <f t="shared" si="146"/>
        <v>0</v>
      </c>
      <c r="H983" s="74">
        <f>SUM(H984)</f>
        <v>0</v>
      </c>
      <c r="I983" s="76">
        <f t="shared" si="151"/>
        <v>0</v>
      </c>
      <c r="J983" s="74">
        <f>SUM(J984)</f>
        <v>0</v>
      </c>
      <c r="K983" s="25">
        <f t="shared" si="148"/>
        <v>0</v>
      </c>
      <c r="L983" s="75">
        <f t="shared" si="145"/>
        <v>0</v>
      </c>
      <c r="M983" s="25">
        <f t="shared" si="149"/>
        <v>0</v>
      </c>
      <c r="N983" s="74">
        <f>SUM(N984)</f>
        <v>0</v>
      </c>
      <c r="O983" s="25">
        <f t="shared" si="150"/>
        <v>0</v>
      </c>
      <c r="P983" s="76">
        <f t="shared" si="144"/>
        <v>0</v>
      </c>
    </row>
    <row r="984" spans="1:16" hidden="1" x14ac:dyDescent="0.25">
      <c r="A984" s="72">
        <v>3311403260696220</v>
      </c>
      <c r="B984" s="31" t="s">
        <v>930</v>
      </c>
      <c r="C984" s="73"/>
      <c r="D984" s="64"/>
      <c r="E984" s="64"/>
      <c r="F984" s="75">
        <f t="shared" si="147"/>
        <v>0</v>
      </c>
      <c r="G984" s="25">
        <f t="shared" si="146"/>
        <v>0</v>
      </c>
      <c r="H984" s="64"/>
      <c r="I984" s="76">
        <f t="shared" si="151"/>
        <v>0</v>
      </c>
      <c r="J984" s="64"/>
      <c r="K984" s="25">
        <f t="shared" si="148"/>
        <v>0</v>
      </c>
      <c r="L984" s="75">
        <f t="shared" si="145"/>
        <v>0</v>
      </c>
      <c r="M984" s="25">
        <f t="shared" si="149"/>
        <v>0</v>
      </c>
      <c r="N984" s="64"/>
      <c r="O984" s="25">
        <f t="shared" si="150"/>
        <v>0</v>
      </c>
      <c r="P984" s="76">
        <f t="shared" si="144"/>
        <v>0</v>
      </c>
    </row>
    <row r="985" spans="1:16" hidden="1" x14ac:dyDescent="0.25">
      <c r="A985" s="72">
        <v>3311403260697</v>
      </c>
      <c r="B985" s="31" t="s">
        <v>931</v>
      </c>
      <c r="C985" s="73"/>
      <c r="D985" s="74">
        <f>SUM(D986)</f>
        <v>0</v>
      </c>
      <c r="E985" s="74">
        <f>SUM(E986)</f>
        <v>0</v>
      </c>
      <c r="F985" s="75">
        <f t="shared" si="147"/>
        <v>0</v>
      </c>
      <c r="G985" s="25">
        <f t="shared" si="146"/>
        <v>0</v>
      </c>
      <c r="H985" s="74">
        <f>SUM(H986)</f>
        <v>0</v>
      </c>
      <c r="I985" s="76">
        <f t="shared" si="151"/>
        <v>0</v>
      </c>
      <c r="J985" s="74">
        <f>SUM(J986)</f>
        <v>0</v>
      </c>
      <c r="K985" s="25">
        <f t="shared" si="148"/>
        <v>0</v>
      </c>
      <c r="L985" s="75">
        <f t="shared" si="145"/>
        <v>0</v>
      </c>
      <c r="M985" s="25">
        <f t="shared" si="149"/>
        <v>0</v>
      </c>
      <c r="N985" s="74">
        <f>SUM(N986)</f>
        <v>0</v>
      </c>
      <c r="O985" s="25">
        <f t="shared" si="150"/>
        <v>0</v>
      </c>
      <c r="P985" s="76">
        <f t="shared" si="144"/>
        <v>0</v>
      </c>
    </row>
    <row r="986" spans="1:16" hidden="1" x14ac:dyDescent="0.25">
      <c r="A986" s="72">
        <v>3311403260697220</v>
      </c>
      <c r="B986" s="31" t="s">
        <v>932</v>
      </c>
      <c r="C986" s="73"/>
      <c r="D986" s="64"/>
      <c r="E986" s="64"/>
      <c r="F986" s="75">
        <f t="shared" si="147"/>
        <v>0</v>
      </c>
      <c r="G986" s="25">
        <f t="shared" si="146"/>
        <v>0</v>
      </c>
      <c r="H986" s="64"/>
      <c r="I986" s="76">
        <f t="shared" si="151"/>
        <v>0</v>
      </c>
      <c r="J986" s="64"/>
      <c r="K986" s="25">
        <f t="shared" si="148"/>
        <v>0</v>
      </c>
      <c r="L986" s="75">
        <f t="shared" si="145"/>
        <v>0</v>
      </c>
      <c r="M986" s="25">
        <f t="shared" si="149"/>
        <v>0</v>
      </c>
      <c r="N986" s="64"/>
      <c r="O986" s="25">
        <f t="shared" si="150"/>
        <v>0</v>
      </c>
      <c r="P986" s="76">
        <f t="shared" si="144"/>
        <v>0</v>
      </c>
    </row>
    <row r="987" spans="1:16" ht="51.75" hidden="1" x14ac:dyDescent="0.25">
      <c r="A987" s="72">
        <v>3311403260723</v>
      </c>
      <c r="B987" s="31" t="s">
        <v>933</v>
      </c>
      <c r="C987" s="73"/>
      <c r="D987" s="74">
        <f>SUM(D988)</f>
        <v>0</v>
      </c>
      <c r="E987" s="74">
        <f>SUM(E988)</f>
        <v>0</v>
      </c>
      <c r="F987" s="75">
        <f t="shared" si="147"/>
        <v>0</v>
      </c>
      <c r="G987" s="25">
        <f t="shared" si="146"/>
        <v>0</v>
      </c>
      <c r="H987" s="74">
        <f>SUM(H988)</f>
        <v>0</v>
      </c>
      <c r="I987" s="76">
        <f t="shared" si="151"/>
        <v>0</v>
      </c>
      <c r="J987" s="74">
        <f>SUM(J988)</f>
        <v>0</v>
      </c>
      <c r="K987" s="25">
        <f t="shared" si="148"/>
        <v>0</v>
      </c>
      <c r="L987" s="75">
        <f t="shared" si="145"/>
        <v>0</v>
      </c>
      <c r="M987" s="25">
        <f t="shared" si="149"/>
        <v>0</v>
      </c>
      <c r="N987" s="74">
        <f>SUM(N988)</f>
        <v>0</v>
      </c>
      <c r="O987" s="25">
        <f t="shared" si="150"/>
        <v>0</v>
      </c>
      <c r="P987" s="76">
        <f t="shared" si="144"/>
        <v>0</v>
      </c>
    </row>
    <row r="988" spans="1:16" ht="51.75" hidden="1" x14ac:dyDescent="0.25">
      <c r="A988" s="72">
        <v>3311403260723220</v>
      </c>
      <c r="B988" s="31" t="s">
        <v>933</v>
      </c>
      <c r="C988" s="73"/>
      <c r="D988" s="64"/>
      <c r="E988" s="64"/>
      <c r="F988" s="75">
        <f t="shared" si="147"/>
        <v>0</v>
      </c>
      <c r="G988" s="25">
        <f t="shared" si="146"/>
        <v>0</v>
      </c>
      <c r="H988" s="64"/>
      <c r="I988" s="76">
        <f t="shared" si="151"/>
        <v>0</v>
      </c>
      <c r="J988" s="64"/>
      <c r="K988" s="25">
        <f t="shared" si="148"/>
        <v>0</v>
      </c>
      <c r="L988" s="75">
        <f t="shared" si="145"/>
        <v>0</v>
      </c>
      <c r="M988" s="25">
        <f t="shared" si="149"/>
        <v>0</v>
      </c>
      <c r="N988" s="64"/>
      <c r="O988" s="25">
        <f t="shared" si="150"/>
        <v>0</v>
      </c>
      <c r="P988" s="76">
        <f t="shared" ref="P988:P1053" si="152">SUM(F988-N988)</f>
        <v>0</v>
      </c>
    </row>
    <row r="989" spans="1:16" ht="26.25" hidden="1" x14ac:dyDescent="0.25">
      <c r="A989" s="72">
        <v>3311403260732</v>
      </c>
      <c r="B989" s="31" t="s">
        <v>934</v>
      </c>
      <c r="C989" s="73"/>
      <c r="D989" s="74">
        <f>SUM(D990)</f>
        <v>0</v>
      </c>
      <c r="E989" s="74">
        <f>SUM(E990)</f>
        <v>0</v>
      </c>
      <c r="F989" s="75">
        <f t="shared" si="147"/>
        <v>0</v>
      </c>
      <c r="G989" s="25">
        <f t="shared" si="146"/>
        <v>0</v>
      </c>
      <c r="H989" s="74">
        <f>SUM(H990)</f>
        <v>0</v>
      </c>
      <c r="I989" s="76">
        <f t="shared" si="151"/>
        <v>0</v>
      </c>
      <c r="J989" s="74">
        <f>SUM(J990)</f>
        <v>0</v>
      </c>
      <c r="K989" s="25">
        <f t="shared" si="148"/>
        <v>0</v>
      </c>
      <c r="L989" s="75">
        <f t="shared" ref="L989:L1054" si="153">SUM(N989-J989)</f>
        <v>0</v>
      </c>
      <c r="M989" s="25">
        <f t="shared" si="149"/>
        <v>0</v>
      </c>
      <c r="N989" s="74">
        <f>SUM(N990)</f>
        <v>0</v>
      </c>
      <c r="O989" s="25">
        <f t="shared" si="150"/>
        <v>0</v>
      </c>
      <c r="P989" s="76">
        <f t="shared" si="152"/>
        <v>0</v>
      </c>
    </row>
    <row r="990" spans="1:16" ht="26.25" hidden="1" x14ac:dyDescent="0.25">
      <c r="A990" s="72">
        <v>3311403260732220</v>
      </c>
      <c r="B990" s="31" t="s">
        <v>934</v>
      </c>
      <c r="C990" s="73"/>
      <c r="D990" s="64"/>
      <c r="E990" s="64"/>
      <c r="F990" s="75">
        <f t="shared" si="147"/>
        <v>0</v>
      </c>
      <c r="G990" s="25">
        <f t="shared" si="146"/>
        <v>0</v>
      </c>
      <c r="H990" s="64"/>
      <c r="I990" s="76">
        <f t="shared" si="151"/>
        <v>0</v>
      </c>
      <c r="J990" s="64"/>
      <c r="K990" s="25">
        <f t="shared" si="148"/>
        <v>0</v>
      </c>
      <c r="L990" s="75">
        <f t="shared" si="153"/>
        <v>0</v>
      </c>
      <c r="M990" s="25">
        <f t="shared" si="149"/>
        <v>0</v>
      </c>
      <c r="N990" s="64"/>
      <c r="O990" s="25">
        <f t="shared" si="150"/>
        <v>0</v>
      </c>
      <c r="P990" s="76">
        <f t="shared" si="152"/>
        <v>0</v>
      </c>
    </row>
    <row r="991" spans="1:16" ht="26.25" hidden="1" x14ac:dyDescent="0.25">
      <c r="A991" s="72">
        <v>3311403260737</v>
      </c>
      <c r="B991" s="31" t="s">
        <v>935</v>
      </c>
      <c r="C991" s="73"/>
      <c r="D991" s="74">
        <f>SUM(D992)</f>
        <v>0</v>
      </c>
      <c r="E991" s="74">
        <f>SUM(E992)</f>
        <v>0</v>
      </c>
      <c r="F991" s="75">
        <f t="shared" si="147"/>
        <v>0</v>
      </c>
      <c r="G991" s="25">
        <f t="shared" si="146"/>
        <v>0</v>
      </c>
      <c r="H991" s="74">
        <f>SUM(H992)</f>
        <v>0</v>
      </c>
      <c r="I991" s="76">
        <f t="shared" si="151"/>
        <v>0</v>
      </c>
      <c r="J991" s="74">
        <f>SUM(J992)</f>
        <v>0</v>
      </c>
      <c r="K991" s="25">
        <f t="shared" si="148"/>
        <v>0</v>
      </c>
      <c r="L991" s="75">
        <f t="shared" si="153"/>
        <v>0</v>
      </c>
      <c r="M991" s="25">
        <f t="shared" si="149"/>
        <v>0</v>
      </c>
      <c r="N991" s="74">
        <f>SUM(N992)</f>
        <v>0</v>
      </c>
      <c r="O991" s="25">
        <f t="shared" si="150"/>
        <v>0</v>
      </c>
      <c r="P991" s="76">
        <f t="shared" si="152"/>
        <v>0</v>
      </c>
    </row>
    <row r="992" spans="1:16" ht="26.25" hidden="1" x14ac:dyDescent="0.25">
      <c r="A992" s="72">
        <v>3311403260737220</v>
      </c>
      <c r="B992" s="31" t="s">
        <v>935</v>
      </c>
      <c r="C992" s="73"/>
      <c r="D992" s="64"/>
      <c r="E992" s="64"/>
      <c r="F992" s="75">
        <f t="shared" si="147"/>
        <v>0</v>
      </c>
      <c r="G992" s="25">
        <f t="shared" si="146"/>
        <v>0</v>
      </c>
      <c r="H992" s="64"/>
      <c r="I992" s="76">
        <f t="shared" si="151"/>
        <v>0</v>
      </c>
      <c r="J992" s="64"/>
      <c r="K992" s="25">
        <f t="shared" si="148"/>
        <v>0</v>
      </c>
      <c r="L992" s="75">
        <f t="shared" si="153"/>
        <v>0</v>
      </c>
      <c r="M992" s="25">
        <f t="shared" si="149"/>
        <v>0</v>
      </c>
      <c r="N992" s="64"/>
      <c r="O992" s="25">
        <f t="shared" si="150"/>
        <v>0</v>
      </c>
      <c r="P992" s="76">
        <f t="shared" si="152"/>
        <v>0</v>
      </c>
    </row>
    <row r="993" spans="1:16" ht="26.25" hidden="1" x14ac:dyDescent="0.25">
      <c r="A993" s="72">
        <v>3311403260745</v>
      </c>
      <c r="B993" s="31" t="s">
        <v>936</v>
      </c>
      <c r="C993" s="73"/>
      <c r="D993" s="74">
        <f>SUM(D994)</f>
        <v>0</v>
      </c>
      <c r="E993" s="74">
        <f>SUM(E994)</f>
        <v>0</v>
      </c>
      <c r="F993" s="75">
        <f t="shared" si="147"/>
        <v>0</v>
      </c>
      <c r="G993" s="25">
        <f t="shared" si="146"/>
        <v>0</v>
      </c>
      <c r="H993" s="74">
        <f>SUM(H994)</f>
        <v>0</v>
      </c>
      <c r="I993" s="76">
        <f t="shared" si="151"/>
        <v>0</v>
      </c>
      <c r="J993" s="74">
        <f>SUM(J994)</f>
        <v>0</v>
      </c>
      <c r="K993" s="25">
        <f t="shared" si="148"/>
        <v>0</v>
      </c>
      <c r="L993" s="75">
        <f t="shared" si="153"/>
        <v>0</v>
      </c>
      <c r="M993" s="25">
        <f t="shared" si="149"/>
        <v>0</v>
      </c>
      <c r="N993" s="74">
        <f>SUM(N994)</f>
        <v>0</v>
      </c>
      <c r="O993" s="25">
        <f t="shared" si="150"/>
        <v>0</v>
      </c>
      <c r="P993" s="76">
        <f t="shared" si="152"/>
        <v>0</v>
      </c>
    </row>
    <row r="994" spans="1:16" ht="26.25" hidden="1" x14ac:dyDescent="0.25">
      <c r="A994" s="72">
        <v>3311403260745220</v>
      </c>
      <c r="B994" s="31" t="s">
        <v>936</v>
      </c>
      <c r="C994" s="73"/>
      <c r="D994" s="64"/>
      <c r="E994" s="64"/>
      <c r="F994" s="75">
        <f t="shared" si="147"/>
        <v>0</v>
      </c>
      <c r="G994" s="25">
        <f t="shared" si="146"/>
        <v>0</v>
      </c>
      <c r="H994" s="64"/>
      <c r="I994" s="76">
        <f t="shared" si="151"/>
        <v>0</v>
      </c>
      <c r="J994" s="64"/>
      <c r="K994" s="25">
        <f t="shared" si="148"/>
        <v>0</v>
      </c>
      <c r="L994" s="75">
        <f t="shared" si="153"/>
        <v>0</v>
      </c>
      <c r="M994" s="25">
        <f t="shared" si="149"/>
        <v>0</v>
      </c>
      <c r="N994" s="64"/>
      <c r="O994" s="25">
        <f t="shared" si="150"/>
        <v>0</v>
      </c>
      <c r="P994" s="76">
        <f t="shared" si="152"/>
        <v>0</v>
      </c>
    </row>
    <row r="995" spans="1:16" ht="26.25" hidden="1" x14ac:dyDescent="0.25">
      <c r="A995" s="100">
        <v>3311403260776</v>
      </c>
      <c r="B995" s="31" t="s">
        <v>937</v>
      </c>
      <c r="C995" s="73"/>
      <c r="D995" s="74">
        <f>SUM(D996)</f>
        <v>0</v>
      </c>
      <c r="E995" s="74">
        <f>SUM(E996)</f>
        <v>0</v>
      </c>
      <c r="F995" s="75">
        <f t="shared" si="147"/>
        <v>0</v>
      </c>
      <c r="G995" s="25">
        <f t="shared" si="146"/>
        <v>0</v>
      </c>
      <c r="H995" s="74">
        <f>SUM(H996)</f>
        <v>0</v>
      </c>
      <c r="I995" s="76">
        <f t="shared" si="151"/>
        <v>0</v>
      </c>
      <c r="J995" s="74">
        <f>SUM(J996)</f>
        <v>0</v>
      </c>
      <c r="K995" s="25">
        <f t="shared" si="148"/>
        <v>0</v>
      </c>
      <c r="L995" s="75">
        <f t="shared" si="153"/>
        <v>0</v>
      </c>
      <c r="M995" s="25">
        <f t="shared" si="149"/>
        <v>0</v>
      </c>
      <c r="N995" s="74">
        <f>SUM(N996)</f>
        <v>0</v>
      </c>
      <c r="O995" s="25">
        <f t="shared" si="150"/>
        <v>0</v>
      </c>
      <c r="P995" s="76">
        <f t="shared" si="152"/>
        <v>0</v>
      </c>
    </row>
    <row r="996" spans="1:16" ht="26.25" hidden="1" x14ac:dyDescent="0.25">
      <c r="A996" s="100">
        <v>3311403260776220</v>
      </c>
      <c r="B996" s="31" t="s">
        <v>937</v>
      </c>
      <c r="C996" s="73"/>
      <c r="D996" s="64"/>
      <c r="E996" s="64"/>
      <c r="F996" s="75">
        <f t="shared" si="147"/>
        <v>0</v>
      </c>
      <c r="G996" s="25">
        <f t="shared" si="146"/>
        <v>0</v>
      </c>
      <c r="H996" s="64"/>
      <c r="I996" s="76">
        <f t="shared" si="151"/>
        <v>0</v>
      </c>
      <c r="J996" s="64"/>
      <c r="K996" s="25">
        <f t="shared" si="148"/>
        <v>0</v>
      </c>
      <c r="L996" s="75">
        <f t="shared" si="153"/>
        <v>0</v>
      </c>
      <c r="M996" s="25">
        <f t="shared" si="149"/>
        <v>0</v>
      </c>
      <c r="N996" s="64"/>
      <c r="O996" s="25">
        <f t="shared" si="150"/>
        <v>0</v>
      </c>
      <c r="P996" s="76">
        <f t="shared" si="152"/>
        <v>0</v>
      </c>
    </row>
    <row r="997" spans="1:16" hidden="1" x14ac:dyDescent="0.25">
      <c r="A997" s="72">
        <v>3311403260935</v>
      </c>
      <c r="B997" s="31" t="s">
        <v>938</v>
      </c>
      <c r="C997" s="73"/>
      <c r="D997" s="74">
        <f>SUM(D998)</f>
        <v>0</v>
      </c>
      <c r="E997" s="74">
        <f>SUM(E998)</f>
        <v>0</v>
      </c>
      <c r="F997" s="75">
        <f t="shared" si="147"/>
        <v>0</v>
      </c>
      <c r="G997" s="25">
        <f t="shared" si="146"/>
        <v>0</v>
      </c>
      <c r="H997" s="74">
        <f>SUM(H998)</f>
        <v>0</v>
      </c>
      <c r="I997" s="76">
        <f t="shared" si="151"/>
        <v>0</v>
      </c>
      <c r="J997" s="74">
        <f>SUM(J998)</f>
        <v>0</v>
      </c>
      <c r="K997" s="25">
        <f t="shared" si="148"/>
        <v>0</v>
      </c>
      <c r="L997" s="75">
        <f t="shared" si="153"/>
        <v>0</v>
      </c>
      <c r="M997" s="25">
        <f t="shared" si="149"/>
        <v>0</v>
      </c>
      <c r="N997" s="74">
        <f>SUM(N998)</f>
        <v>0</v>
      </c>
      <c r="O997" s="25">
        <f t="shared" si="150"/>
        <v>0</v>
      </c>
      <c r="P997" s="76">
        <f t="shared" si="152"/>
        <v>0</v>
      </c>
    </row>
    <row r="998" spans="1:16" hidden="1" x14ac:dyDescent="0.25">
      <c r="A998" s="72">
        <v>3311403260935220</v>
      </c>
      <c r="B998" s="31" t="s">
        <v>939</v>
      </c>
      <c r="C998" s="73"/>
      <c r="D998" s="64"/>
      <c r="E998" s="64"/>
      <c r="F998" s="75">
        <f t="shared" si="147"/>
        <v>0</v>
      </c>
      <c r="G998" s="25">
        <f t="shared" si="146"/>
        <v>0</v>
      </c>
      <c r="H998" s="64"/>
      <c r="I998" s="76">
        <f t="shared" si="151"/>
        <v>0</v>
      </c>
      <c r="J998" s="64"/>
      <c r="K998" s="25">
        <f t="shared" si="148"/>
        <v>0</v>
      </c>
      <c r="L998" s="75">
        <f t="shared" si="153"/>
        <v>0</v>
      </c>
      <c r="M998" s="25">
        <f t="shared" si="149"/>
        <v>0</v>
      </c>
      <c r="N998" s="64"/>
      <c r="O998" s="25">
        <f t="shared" si="150"/>
        <v>0</v>
      </c>
      <c r="P998" s="76">
        <f t="shared" si="152"/>
        <v>0</v>
      </c>
    </row>
    <row r="999" spans="1:16" hidden="1" x14ac:dyDescent="0.25">
      <c r="A999" s="100">
        <v>3311403260937</v>
      </c>
      <c r="B999" s="101" t="s">
        <v>940</v>
      </c>
      <c r="C999" s="73"/>
      <c r="D999" s="74">
        <f>SUM(D1000)</f>
        <v>0</v>
      </c>
      <c r="E999" s="74">
        <f>SUM(E1000)</f>
        <v>0</v>
      </c>
      <c r="F999" s="75">
        <f t="shared" si="147"/>
        <v>0</v>
      </c>
      <c r="G999" s="25">
        <f t="shared" si="146"/>
        <v>0</v>
      </c>
      <c r="H999" s="74">
        <f>SUM(H1000)</f>
        <v>0</v>
      </c>
      <c r="I999" s="76">
        <f t="shared" si="151"/>
        <v>0</v>
      </c>
      <c r="J999" s="74">
        <f>SUM(J1000)</f>
        <v>0</v>
      </c>
      <c r="K999" s="25">
        <f t="shared" si="148"/>
        <v>0</v>
      </c>
      <c r="L999" s="75">
        <f t="shared" si="153"/>
        <v>0</v>
      </c>
      <c r="M999" s="25">
        <f t="shared" si="149"/>
        <v>0</v>
      </c>
      <c r="N999" s="74">
        <f>SUM(N1000)</f>
        <v>0</v>
      </c>
      <c r="O999" s="25">
        <f t="shared" si="150"/>
        <v>0</v>
      </c>
      <c r="P999" s="76">
        <f t="shared" si="152"/>
        <v>0</v>
      </c>
    </row>
    <row r="1000" spans="1:16" hidden="1" x14ac:dyDescent="0.25">
      <c r="A1000" s="100">
        <v>3311403260937220</v>
      </c>
      <c r="B1000" s="101" t="s">
        <v>941</v>
      </c>
      <c r="C1000" s="73"/>
      <c r="D1000" s="64"/>
      <c r="E1000" s="64"/>
      <c r="F1000" s="75">
        <f t="shared" si="147"/>
        <v>0</v>
      </c>
      <c r="G1000" s="25">
        <f t="shared" si="146"/>
        <v>0</v>
      </c>
      <c r="H1000" s="64"/>
      <c r="I1000" s="76">
        <f t="shared" si="151"/>
        <v>0</v>
      </c>
      <c r="J1000" s="64"/>
      <c r="K1000" s="25">
        <f t="shared" si="148"/>
        <v>0</v>
      </c>
      <c r="L1000" s="75">
        <f t="shared" si="153"/>
        <v>0</v>
      </c>
      <c r="M1000" s="25">
        <f t="shared" si="149"/>
        <v>0</v>
      </c>
      <c r="N1000" s="64"/>
      <c r="O1000" s="25">
        <f t="shared" si="150"/>
        <v>0</v>
      </c>
      <c r="P1000" s="76">
        <f t="shared" si="152"/>
        <v>0</v>
      </c>
    </row>
    <row r="1001" spans="1:16" hidden="1" x14ac:dyDescent="0.25">
      <c r="A1001" s="72">
        <v>3311403260939</v>
      </c>
      <c r="B1001" s="31" t="s">
        <v>942</v>
      </c>
      <c r="C1001" s="73"/>
      <c r="D1001" s="74">
        <f>SUM(D1002)</f>
        <v>0</v>
      </c>
      <c r="E1001" s="74">
        <f>SUM(E1002)</f>
        <v>0</v>
      </c>
      <c r="F1001" s="75">
        <f t="shared" si="147"/>
        <v>0</v>
      </c>
      <c r="G1001" s="25">
        <f t="shared" si="146"/>
        <v>0</v>
      </c>
      <c r="H1001" s="74">
        <f>SUM(H1002)</f>
        <v>0</v>
      </c>
      <c r="I1001" s="76">
        <f t="shared" si="151"/>
        <v>0</v>
      </c>
      <c r="J1001" s="74">
        <f>SUM(J1002)</f>
        <v>0</v>
      </c>
      <c r="K1001" s="25">
        <f t="shared" si="148"/>
        <v>0</v>
      </c>
      <c r="L1001" s="75">
        <f t="shared" si="153"/>
        <v>0</v>
      </c>
      <c r="M1001" s="25">
        <f t="shared" si="149"/>
        <v>0</v>
      </c>
      <c r="N1001" s="74">
        <f>SUM(N1002)</f>
        <v>0</v>
      </c>
      <c r="O1001" s="25">
        <f t="shared" si="150"/>
        <v>0</v>
      </c>
      <c r="P1001" s="76">
        <f t="shared" si="152"/>
        <v>0</v>
      </c>
    </row>
    <row r="1002" spans="1:16" hidden="1" x14ac:dyDescent="0.25">
      <c r="A1002" s="72">
        <v>3311403260939220</v>
      </c>
      <c r="B1002" s="31" t="s">
        <v>943</v>
      </c>
      <c r="C1002" s="73"/>
      <c r="D1002" s="64"/>
      <c r="E1002" s="64"/>
      <c r="F1002" s="75">
        <f t="shared" si="147"/>
        <v>0</v>
      </c>
      <c r="G1002" s="25">
        <f t="shared" si="146"/>
        <v>0</v>
      </c>
      <c r="H1002" s="64"/>
      <c r="I1002" s="76">
        <f t="shared" si="151"/>
        <v>0</v>
      </c>
      <c r="J1002" s="64"/>
      <c r="K1002" s="25">
        <f t="shared" si="148"/>
        <v>0</v>
      </c>
      <c r="L1002" s="75">
        <f t="shared" si="153"/>
        <v>0</v>
      </c>
      <c r="M1002" s="25">
        <f t="shared" si="149"/>
        <v>0</v>
      </c>
      <c r="N1002" s="64"/>
      <c r="O1002" s="25">
        <f t="shared" si="150"/>
        <v>0</v>
      </c>
      <c r="P1002" s="76">
        <f t="shared" si="152"/>
        <v>0</v>
      </c>
    </row>
    <row r="1003" spans="1:16" hidden="1" x14ac:dyDescent="0.25">
      <c r="A1003" s="72">
        <v>3311403260941</v>
      </c>
      <c r="B1003" s="31" t="s">
        <v>944</v>
      </c>
      <c r="C1003" s="73"/>
      <c r="D1003" s="74">
        <f>SUM(D1004)</f>
        <v>0</v>
      </c>
      <c r="E1003" s="74">
        <f>SUM(E1004)</f>
        <v>0</v>
      </c>
      <c r="F1003" s="75">
        <f t="shared" si="147"/>
        <v>0</v>
      </c>
      <c r="G1003" s="25">
        <f t="shared" si="146"/>
        <v>0</v>
      </c>
      <c r="H1003" s="74">
        <f>SUM(H1004)</f>
        <v>0</v>
      </c>
      <c r="I1003" s="76">
        <f t="shared" si="151"/>
        <v>0</v>
      </c>
      <c r="J1003" s="74">
        <f>SUM(J1004)</f>
        <v>0</v>
      </c>
      <c r="K1003" s="25">
        <f t="shared" si="148"/>
        <v>0</v>
      </c>
      <c r="L1003" s="75">
        <f t="shared" si="153"/>
        <v>0</v>
      </c>
      <c r="M1003" s="25">
        <f t="shared" si="149"/>
        <v>0</v>
      </c>
      <c r="N1003" s="74">
        <f>SUM(N1004)</f>
        <v>0</v>
      </c>
      <c r="O1003" s="25">
        <f t="shared" si="150"/>
        <v>0</v>
      </c>
      <c r="P1003" s="76">
        <f t="shared" si="152"/>
        <v>0</v>
      </c>
    </row>
    <row r="1004" spans="1:16" hidden="1" x14ac:dyDescent="0.25">
      <c r="A1004" s="72">
        <v>3311403260941220</v>
      </c>
      <c r="B1004" s="31" t="s">
        <v>945</v>
      </c>
      <c r="C1004" s="73"/>
      <c r="D1004" s="64"/>
      <c r="E1004" s="64"/>
      <c r="F1004" s="75">
        <f t="shared" si="147"/>
        <v>0</v>
      </c>
      <c r="G1004" s="25">
        <f t="shared" si="146"/>
        <v>0</v>
      </c>
      <c r="H1004" s="64"/>
      <c r="I1004" s="76">
        <f t="shared" si="151"/>
        <v>0</v>
      </c>
      <c r="J1004" s="64"/>
      <c r="K1004" s="25">
        <f t="shared" si="148"/>
        <v>0</v>
      </c>
      <c r="L1004" s="75">
        <f t="shared" si="153"/>
        <v>0</v>
      </c>
      <c r="M1004" s="25">
        <f t="shared" si="149"/>
        <v>0</v>
      </c>
      <c r="N1004" s="64"/>
      <c r="O1004" s="25">
        <f t="shared" si="150"/>
        <v>0</v>
      </c>
      <c r="P1004" s="76">
        <f t="shared" si="152"/>
        <v>0</v>
      </c>
    </row>
    <row r="1005" spans="1:16" hidden="1" x14ac:dyDescent="0.25">
      <c r="A1005" s="100">
        <v>3311403260942</v>
      </c>
      <c r="B1005" s="101" t="s">
        <v>946</v>
      </c>
      <c r="C1005" s="73"/>
      <c r="D1005" s="74">
        <f>SUM(D1006)</f>
        <v>0</v>
      </c>
      <c r="E1005" s="74">
        <f>SUM(E1006)</f>
        <v>0</v>
      </c>
      <c r="F1005" s="75">
        <f t="shared" si="147"/>
        <v>0</v>
      </c>
      <c r="G1005" s="25">
        <f t="shared" si="146"/>
        <v>0</v>
      </c>
      <c r="H1005" s="74">
        <f>SUM(H1006)</f>
        <v>0</v>
      </c>
      <c r="I1005" s="76">
        <f t="shared" si="151"/>
        <v>0</v>
      </c>
      <c r="J1005" s="74">
        <f>SUM(J1006)</f>
        <v>0</v>
      </c>
      <c r="K1005" s="25">
        <f t="shared" si="148"/>
        <v>0</v>
      </c>
      <c r="L1005" s="75">
        <f t="shared" si="153"/>
        <v>0</v>
      </c>
      <c r="M1005" s="25">
        <f t="shared" si="149"/>
        <v>0</v>
      </c>
      <c r="N1005" s="74">
        <f>SUM(N1006)</f>
        <v>0</v>
      </c>
      <c r="O1005" s="25">
        <f t="shared" si="150"/>
        <v>0</v>
      </c>
      <c r="P1005" s="76">
        <f t="shared" si="152"/>
        <v>0</v>
      </c>
    </row>
    <row r="1006" spans="1:16" hidden="1" x14ac:dyDescent="0.25">
      <c r="A1006" s="100">
        <v>3311403260942220</v>
      </c>
      <c r="B1006" s="101" t="s">
        <v>947</v>
      </c>
      <c r="C1006" s="73"/>
      <c r="D1006" s="64"/>
      <c r="E1006" s="64"/>
      <c r="F1006" s="75">
        <f t="shared" si="147"/>
        <v>0</v>
      </c>
      <c r="G1006" s="25">
        <f t="shared" si="146"/>
        <v>0</v>
      </c>
      <c r="H1006" s="64"/>
      <c r="I1006" s="76">
        <f t="shared" si="151"/>
        <v>0</v>
      </c>
      <c r="J1006" s="64"/>
      <c r="K1006" s="25">
        <f t="shared" si="148"/>
        <v>0</v>
      </c>
      <c r="L1006" s="75">
        <f t="shared" si="153"/>
        <v>0</v>
      </c>
      <c r="M1006" s="25">
        <f t="shared" si="149"/>
        <v>0</v>
      </c>
      <c r="N1006" s="64"/>
      <c r="O1006" s="25">
        <f t="shared" si="150"/>
        <v>0</v>
      </c>
      <c r="P1006" s="76">
        <f t="shared" si="152"/>
        <v>0</v>
      </c>
    </row>
    <row r="1007" spans="1:16" ht="39" hidden="1" x14ac:dyDescent="0.25">
      <c r="A1007" s="100">
        <v>3311403260943</v>
      </c>
      <c r="B1007" s="101" t="s">
        <v>948</v>
      </c>
      <c r="C1007" s="73"/>
      <c r="D1007" s="74">
        <f>SUM(D1008)</f>
        <v>0</v>
      </c>
      <c r="E1007" s="74">
        <f>SUM(E1008)</f>
        <v>0</v>
      </c>
      <c r="F1007" s="75">
        <f t="shared" si="147"/>
        <v>0</v>
      </c>
      <c r="G1007" s="25">
        <f t="shared" si="146"/>
        <v>0</v>
      </c>
      <c r="H1007" s="74">
        <f>SUM(H1008)</f>
        <v>0</v>
      </c>
      <c r="I1007" s="76">
        <f t="shared" si="151"/>
        <v>0</v>
      </c>
      <c r="J1007" s="74">
        <f>SUM(J1008)</f>
        <v>0</v>
      </c>
      <c r="K1007" s="25">
        <f t="shared" si="148"/>
        <v>0</v>
      </c>
      <c r="L1007" s="75">
        <f t="shared" si="153"/>
        <v>0</v>
      </c>
      <c r="M1007" s="25">
        <f t="shared" si="149"/>
        <v>0</v>
      </c>
      <c r="N1007" s="74">
        <f>SUM(N1008)</f>
        <v>0</v>
      </c>
      <c r="O1007" s="25">
        <f t="shared" si="150"/>
        <v>0</v>
      </c>
      <c r="P1007" s="76">
        <f t="shared" si="152"/>
        <v>0</v>
      </c>
    </row>
    <row r="1008" spans="1:16" ht="39" hidden="1" x14ac:dyDescent="0.25">
      <c r="A1008" s="100">
        <v>3311403260943220</v>
      </c>
      <c r="B1008" s="101" t="s">
        <v>949</v>
      </c>
      <c r="C1008" s="73"/>
      <c r="D1008" s="64"/>
      <c r="E1008" s="64"/>
      <c r="F1008" s="75">
        <f t="shared" si="147"/>
        <v>0</v>
      </c>
      <c r="G1008" s="25">
        <f t="shared" si="146"/>
        <v>0</v>
      </c>
      <c r="H1008" s="64"/>
      <c r="I1008" s="76">
        <f t="shared" si="151"/>
        <v>0</v>
      </c>
      <c r="J1008" s="64"/>
      <c r="K1008" s="25">
        <f t="shared" si="148"/>
        <v>0</v>
      </c>
      <c r="L1008" s="75">
        <f t="shared" si="153"/>
        <v>0</v>
      </c>
      <c r="M1008" s="25">
        <f t="shared" si="149"/>
        <v>0</v>
      </c>
      <c r="N1008" s="64"/>
      <c r="O1008" s="25">
        <f t="shared" si="150"/>
        <v>0</v>
      </c>
      <c r="P1008" s="76">
        <f t="shared" si="152"/>
        <v>0</v>
      </c>
    </row>
    <row r="1009" spans="1:16" ht="26.25" hidden="1" x14ac:dyDescent="0.25">
      <c r="A1009" s="100">
        <v>3311403260944</v>
      </c>
      <c r="B1009" s="101" t="s">
        <v>950</v>
      </c>
      <c r="C1009" s="73"/>
      <c r="D1009" s="74">
        <f>SUM(D1010)</f>
        <v>0</v>
      </c>
      <c r="E1009" s="74">
        <f>SUM(E1010)</f>
        <v>0</v>
      </c>
      <c r="F1009" s="75">
        <f t="shared" si="147"/>
        <v>0</v>
      </c>
      <c r="G1009" s="25">
        <f t="shared" si="146"/>
        <v>0</v>
      </c>
      <c r="H1009" s="74">
        <f>SUM(H1010)</f>
        <v>0</v>
      </c>
      <c r="I1009" s="76">
        <f t="shared" si="151"/>
        <v>0</v>
      </c>
      <c r="J1009" s="74">
        <f>SUM(J1010)</f>
        <v>0</v>
      </c>
      <c r="K1009" s="25">
        <f t="shared" si="148"/>
        <v>0</v>
      </c>
      <c r="L1009" s="75">
        <f t="shared" si="153"/>
        <v>0</v>
      </c>
      <c r="M1009" s="25">
        <f t="shared" si="149"/>
        <v>0</v>
      </c>
      <c r="N1009" s="74">
        <f>SUM(N1010)</f>
        <v>0</v>
      </c>
      <c r="O1009" s="25">
        <f t="shared" si="150"/>
        <v>0</v>
      </c>
      <c r="P1009" s="76">
        <f t="shared" si="152"/>
        <v>0</v>
      </c>
    </row>
    <row r="1010" spans="1:16" ht="26.25" hidden="1" x14ac:dyDescent="0.25">
      <c r="A1010" s="100">
        <v>3311403260944220</v>
      </c>
      <c r="B1010" s="101" t="s">
        <v>951</v>
      </c>
      <c r="C1010" s="73"/>
      <c r="D1010" s="64"/>
      <c r="E1010" s="64"/>
      <c r="F1010" s="75">
        <f t="shared" si="147"/>
        <v>0</v>
      </c>
      <c r="G1010" s="25">
        <f t="shared" si="146"/>
        <v>0</v>
      </c>
      <c r="H1010" s="64"/>
      <c r="I1010" s="76">
        <f t="shared" si="151"/>
        <v>0</v>
      </c>
      <c r="J1010" s="64"/>
      <c r="K1010" s="25">
        <f t="shared" si="148"/>
        <v>0</v>
      </c>
      <c r="L1010" s="75">
        <f t="shared" si="153"/>
        <v>0</v>
      </c>
      <c r="M1010" s="25">
        <f t="shared" si="149"/>
        <v>0</v>
      </c>
      <c r="N1010" s="64"/>
      <c r="O1010" s="25">
        <f t="shared" si="150"/>
        <v>0</v>
      </c>
      <c r="P1010" s="76">
        <f t="shared" si="152"/>
        <v>0</v>
      </c>
    </row>
    <row r="1011" spans="1:16" hidden="1" x14ac:dyDescent="0.25">
      <c r="A1011" s="72">
        <v>3311403260945</v>
      </c>
      <c r="B1011" s="31" t="s">
        <v>952</v>
      </c>
      <c r="C1011" s="73"/>
      <c r="D1011" s="74">
        <f>SUM(D1012)</f>
        <v>0</v>
      </c>
      <c r="E1011" s="74">
        <f>SUM(E1012)</f>
        <v>0</v>
      </c>
      <c r="F1011" s="75">
        <f t="shared" si="147"/>
        <v>0</v>
      </c>
      <c r="G1011" s="25">
        <f t="shared" si="146"/>
        <v>0</v>
      </c>
      <c r="H1011" s="74">
        <f>SUM(H1012)</f>
        <v>0</v>
      </c>
      <c r="I1011" s="76">
        <f t="shared" si="151"/>
        <v>0</v>
      </c>
      <c r="J1011" s="74">
        <f>SUM(J1012)</f>
        <v>0</v>
      </c>
      <c r="K1011" s="25">
        <f t="shared" si="148"/>
        <v>0</v>
      </c>
      <c r="L1011" s="75">
        <f t="shared" si="153"/>
        <v>0</v>
      </c>
      <c r="M1011" s="25">
        <f t="shared" si="149"/>
        <v>0</v>
      </c>
      <c r="N1011" s="74">
        <f>SUM(N1012)</f>
        <v>0</v>
      </c>
      <c r="O1011" s="25">
        <f t="shared" si="150"/>
        <v>0</v>
      </c>
      <c r="P1011" s="76">
        <f t="shared" si="152"/>
        <v>0</v>
      </c>
    </row>
    <row r="1012" spans="1:16" hidden="1" x14ac:dyDescent="0.25">
      <c r="A1012" s="72">
        <v>3311403260945220</v>
      </c>
      <c r="B1012" s="31" t="s">
        <v>953</v>
      </c>
      <c r="C1012" s="73"/>
      <c r="D1012" s="64"/>
      <c r="E1012" s="64"/>
      <c r="F1012" s="75">
        <f t="shared" si="147"/>
        <v>0</v>
      </c>
      <c r="G1012" s="25">
        <f t="shared" si="146"/>
        <v>0</v>
      </c>
      <c r="H1012" s="64"/>
      <c r="I1012" s="76">
        <f t="shared" si="151"/>
        <v>0</v>
      </c>
      <c r="J1012" s="64"/>
      <c r="K1012" s="25">
        <f t="shared" si="148"/>
        <v>0</v>
      </c>
      <c r="L1012" s="75">
        <f t="shared" si="153"/>
        <v>0</v>
      </c>
      <c r="M1012" s="25">
        <f t="shared" si="149"/>
        <v>0</v>
      </c>
      <c r="N1012" s="64"/>
      <c r="O1012" s="25">
        <f t="shared" si="150"/>
        <v>0</v>
      </c>
      <c r="P1012" s="76">
        <f t="shared" si="152"/>
        <v>0</v>
      </c>
    </row>
    <row r="1013" spans="1:16" ht="26.25" hidden="1" x14ac:dyDescent="0.25">
      <c r="A1013" s="100">
        <v>3311403260946</v>
      </c>
      <c r="B1013" s="101" t="s">
        <v>954</v>
      </c>
      <c r="C1013" s="73"/>
      <c r="D1013" s="74">
        <f>SUM(D1014)</f>
        <v>0</v>
      </c>
      <c r="E1013" s="74">
        <f>SUM(E1014)</f>
        <v>0</v>
      </c>
      <c r="F1013" s="75">
        <f t="shared" si="147"/>
        <v>0</v>
      </c>
      <c r="G1013" s="25">
        <f t="shared" si="146"/>
        <v>0</v>
      </c>
      <c r="H1013" s="74">
        <f>SUM(H1014)</f>
        <v>0</v>
      </c>
      <c r="I1013" s="76">
        <f t="shared" si="151"/>
        <v>0</v>
      </c>
      <c r="J1013" s="74">
        <f>SUM(J1014)</f>
        <v>0</v>
      </c>
      <c r="K1013" s="25">
        <f t="shared" si="148"/>
        <v>0</v>
      </c>
      <c r="L1013" s="75">
        <f t="shared" si="153"/>
        <v>0</v>
      </c>
      <c r="M1013" s="25">
        <f t="shared" si="149"/>
        <v>0</v>
      </c>
      <c r="N1013" s="74">
        <f>SUM(N1014)</f>
        <v>0</v>
      </c>
      <c r="O1013" s="25">
        <f t="shared" si="150"/>
        <v>0</v>
      </c>
      <c r="P1013" s="76">
        <f t="shared" si="152"/>
        <v>0</v>
      </c>
    </row>
    <row r="1014" spans="1:16" ht="26.25" hidden="1" x14ac:dyDescent="0.25">
      <c r="A1014" s="100">
        <v>3311403260946220</v>
      </c>
      <c r="B1014" s="101" t="s">
        <v>955</v>
      </c>
      <c r="C1014" s="73"/>
      <c r="D1014" s="64"/>
      <c r="E1014" s="64"/>
      <c r="F1014" s="75">
        <f t="shared" si="147"/>
        <v>0</v>
      </c>
      <c r="G1014" s="25">
        <f t="shared" si="146"/>
        <v>0</v>
      </c>
      <c r="H1014" s="64"/>
      <c r="I1014" s="76">
        <f t="shared" si="151"/>
        <v>0</v>
      </c>
      <c r="J1014" s="64"/>
      <c r="K1014" s="25">
        <f t="shared" si="148"/>
        <v>0</v>
      </c>
      <c r="L1014" s="75">
        <f t="shared" si="153"/>
        <v>0</v>
      </c>
      <c r="M1014" s="25">
        <f t="shared" si="149"/>
        <v>0</v>
      </c>
      <c r="N1014" s="64"/>
      <c r="O1014" s="25">
        <f t="shared" si="150"/>
        <v>0</v>
      </c>
      <c r="P1014" s="76">
        <f t="shared" si="152"/>
        <v>0</v>
      </c>
    </row>
    <row r="1015" spans="1:16" hidden="1" x14ac:dyDescent="0.25">
      <c r="A1015" s="100">
        <v>3311403260947</v>
      </c>
      <c r="B1015" s="101" t="s">
        <v>956</v>
      </c>
      <c r="C1015" s="73"/>
      <c r="D1015" s="74">
        <f>SUM(D1016)</f>
        <v>0</v>
      </c>
      <c r="E1015" s="74">
        <f>SUM(E1016)</f>
        <v>0</v>
      </c>
      <c r="F1015" s="75">
        <f t="shared" si="147"/>
        <v>0</v>
      </c>
      <c r="G1015" s="25">
        <f t="shared" si="146"/>
        <v>0</v>
      </c>
      <c r="H1015" s="74">
        <f>SUM(H1016)</f>
        <v>0</v>
      </c>
      <c r="I1015" s="76">
        <f t="shared" si="151"/>
        <v>0</v>
      </c>
      <c r="J1015" s="74">
        <f>SUM(J1016)</f>
        <v>0</v>
      </c>
      <c r="K1015" s="25">
        <f t="shared" si="148"/>
        <v>0</v>
      </c>
      <c r="L1015" s="75">
        <f t="shared" si="153"/>
        <v>0</v>
      </c>
      <c r="M1015" s="25">
        <f t="shared" si="149"/>
        <v>0</v>
      </c>
      <c r="N1015" s="74">
        <f>SUM(N1016)</f>
        <v>0</v>
      </c>
      <c r="O1015" s="25">
        <f t="shared" si="150"/>
        <v>0</v>
      </c>
      <c r="P1015" s="76">
        <f t="shared" si="152"/>
        <v>0</v>
      </c>
    </row>
    <row r="1016" spans="1:16" hidden="1" x14ac:dyDescent="0.25">
      <c r="A1016" s="100">
        <v>3311403260947220</v>
      </c>
      <c r="B1016" s="101" t="s">
        <v>957</v>
      </c>
      <c r="C1016" s="73"/>
      <c r="D1016" s="64"/>
      <c r="E1016" s="64"/>
      <c r="F1016" s="75">
        <f t="shared" si="147"/>
        <v>0</v>
      </c>
      <c r="G1016" s="25">
        <f t="shared" si="146"/>
        <v>0</v>
      </c>
      <c r="H1016" s="64"/>
      <c r="I1016" s="76">
        <f t="shared" si="151"/>
        <v>0</v>
      </c>
      <c r="J1016" s="64"/>
      <c r="K1016" s="25">
        <f t="shared" si="148"/>
        <v>0</v>
      </c>
      <c r="L1016" s="75">
        <f t="shared" si="153"/>
        <v>0</v>
      </c>
      <c r="M1016" s="25">
        <f t="shared" si="149"/>
        <v>0</v>
      </c>
      <c r="N1016" s="64"/>
      <c r="O1016" s="25">
        <f t="shared" si="150"/>
        <v>0</v>
      </c>
      <c r="P1016" s="76">
        <f t="shared" si="152"/>
        <v>0</v>
      </c>
    </row>
    <row r="1017" spans="1:16" hidden="1" x14ac:dyDescent="0.25">
      <c r="A1017" s="100">
        <v>3311403260949</v>
      </c>
      <c r="B1017" s="101" t="s">
        <v>958</v>
      </c>
      <c r="C1017" s="73"/>
      <c r="D1017" s="74">
        <f>SUM(D1018)</f>
        <v>0</v>
      </c>
      <c r="E1017" s="74">
        <f>SUM(E1018)</f>
        <v>0</v>
      </c>
      <c r="F1017" s="75">
        <f t="shared" si="147"/>
        <v>0</v>
      </c>
      <c r="G1017" s="25">
        <f t="shared" si="146"/>
        <v>0</v>
      </c>
      <c r="H1017" s="74">
        <f>SUM(H1018)</f>
        <v>0</v>
      </c>
      <c r="I1017" s="76">
        <f t="shared" si="151"/>
        <v>0</v>
      </c>
      <c r="J1017" s="74">
        <f>SUM(J1018)</f>
        <v>0</v>
      </c>
      <c r="K1017" s="25">
        <f t="shared" si="148"/>
        <v>0</v>
      </c>
      <c r="L1017" s="75">
        <f t="shared" si="153"/>
        <v>0</v>
      </c>
      <c r="M1017" s="25">
        <f t="shared" si="149"/>
        <v>0</v>
      </c>
      <c r="N1017" s="74">
        <f>SUM(N1018)</f>
        <v>0</v>
      </c>
      <c r="O1017" s="25">
        <f t="shared" si="150"/>
        <v>0</v>
      </c>
      <c r="P1017" s="76">
        <f t="shared" si="152"/>
        <v>0</v>
      </c>
    </row>
    <row r="1018" spans="1:16" hidden="1" x14ac:dyDescent="0.25">
      <c r="A1018" s="100">
        <v>3311403260949220</v>
      </c>
      <c r="B1018" s="101" t="s">
        <v>959</v>
      </c>
      <c r="C1018" s="73"/>
      <c r="D1018" s="64"/>
      <c r="E1018" s="64"/>
      <c r="F1018" s="75">
        <f t="shared" si="147"/>
        <v>0</v>
      </c>
      <c r="G1018" s="25">
        <f t="shared" si="146"/>
        <v>0</v>
      </c>
      <c r="H1018" s="64"/>
      <c r="I1018" s="76">
        <f t="shared" si="151"/>
        <v>0</v>
      </c>
      <c r="J1018" s="64"/>
      <c r="K1018" s="25">
        <f t="shared" si="148"/>
        <v>0</v>
      </c>
      <c r="L1018" s="75">
        <f t="shared" si="153"/>
        <v>0</v>
      </c>
      <c r="M1018" s="25">
        <f t="shared" si="149"/>
        <v>0</v>
      </c>
      <c r="N1018" s="64"/>
      <c r="O1018" s="25">
        <f t="shared" si="150"/>
        <v>0</v>
      </c>
      <c r="P1018" s="76">
        <f t="shared" si="152"/>
        <v>0</v>
      </c>
    </row>
    <row r="1019" spans="1:16" hidden="1" x14ac:dyDescent="0.25">
      <c r="A1019" s="72">
        <v>3311403260951</v>
      </c>
      <c r="B1019" s="31" t="s">
        <v>960</v>
      </c>
      <c r="C1019" s="73"/>
      <c r="D1019" s="74">
        <f>SUM(D1020)</f>
        <v>0</v>
      </c>
      <c r="E1019" s="74">
        <f>SUM(E1020)</f>
        <v>0</v>
      </c>
      <c r="F1019" s="75">
        <f t="shared" si="147"/>
        <v>0</v>
      </c>
      <c r="G1019" s="25">
        <f t="shared" si="146"/>
        <v>0</v>
      </c>
      <c r="H1019" s="74">
        <f>SUM(H1020)</f>
        <v>0</v>
      </c>
      <c r="I1019" s="76">
        <f t="shared" si="151"/>
        <v>0</v>
      </c>
      <c r="J1019" s="74">
        <f>SUM(J1020)</f>
        <v>0</v>
      </c>
      <c r="K1019" s="25">
        <f t="shared" si="148"/>
        <v>0</v>
      </c>
      <c r="L1019" s="75">
        <f t="shared" si="153"/>
        <v>0</v>
      </c>
      <c r="M1019" s="25">
        <f t="shared" si="149"/>
        <v>0</v>
      </c>
      <c r="N1019" s="74">
        <f>SUM(N1020)</f>
        <v>0</v>
      </c>
      <c r="O1019" s="25">
        <f t="shared" si="150"/>
        <v>0</v>
      </c>
      <c r="P1019" s="76">
        <f t="shared" si="152"/>
        <v>0</v>
      </c>
    </row>
    <row r="1020" spans="1:16" hidden="1" x14ac:dyDescent="0.25">
      <c r="A1020" s="72">
        <v>3311403260951220</v>
      </c>
      <c r="B1020" s="31" t="s">
        <v>953</v>
      </c>
      <c r="C1020" s="73"/>
      <c r="D1020" s="64"/>
      <c r="E1020" s="64"/>
      <c r="F1020" s="75">
        <f t="shared" si="147"/>
        <v>0</v>
      </c>
      <c r="G1020" s="25">
        <f t="shared" si="146"/>
        <v>0</v>
      </c>
      <c r="H1020" s="64"/>
      <c r="I1020" s="76">
        <f t="shared" si="151"/>
        <v>0</v>
      </c>
      <c r="J1020" s="64"/>
      <c r="K1020" s="25">
        <f t="shared" si="148"/>
        <v>0</v>
      </c>
      <c r="L1020" s="75">
        <f t="shared" si="153"/>
        <v>0</v>
      </c>
      <c r="M1020" s="25">
        <f t="shared" si="149"/>
        <v>0</v>
      </c>
      <c r="N1020" s="64"/>
      <c r="O1020" s="25">
        <f t="shared" si="150"/>
        <v>0</v>
      </c>
      <c r="P1020" s="76">
        <f t="shared" si="152"/>
        <v>0</v>
      </c>
    </row>
    <row r="1021" spans="1:16" hidden="1" x14ac:dyDescent="0.25">
      <c r="A1021" s="100">
        <v>3311403260952</v>
      </c>
      <c r="B1021" s="101" t="s">
        <v>961</v>
      </c>
      <c r="C1021" s="73"/>
      <c r="D1021" s="74">
        <f>SUM(D1022)</f>
        <v>0</v>
      </c>
      <c r="E1021" s="74">
        <f>SUM(E1022)</f>
        <v>0</v>
      </c>
      <c r="F1021" s="75">
        <f t="shared" si="147"/>
        <v>0</v>
      </c>
      <c r="G1021" s="25">
        <f t="shared" ref="G1021:G1097" si="154">IF(OR(F1021=0,F$7=0),0,F1021/F$7)*100</f>
        <v>0</v>
      </c>
      <c r="H1021" s="74">
        <f>SUM(H1022)</f>
        <v>0</v>
      </c>
      <c r="I1021" s="76">
        <f t="shared" si="151"/>
        <v>0</v>
      </c>
      <c r="J1021" s="74">
        <f>SUM(J1022)</f>
        <v>0</v>
      </c>
      <c r="K1021" s="25">
        <f t="shared" si="148"/>
        <v>0</v>
      </c>
      <c r="L1021" s="75">
        <f t="shared" si="153"/>
        <v>0</v>
      </c>
      <c r="M1021" s="25">
        <f t="shared" si="149"/>
        <v>0</v>
      </c>
      <c r="N1021" s="74">
        <f>SUM(N1022)</f>
        <v>0</v>
      </c>
      <c r="O1021" s="25">
        <f t="shared" si="150"/>
        <v>0</v>
      </c>
      <c r="P1021" s="76">
        <f t="shared" si="152"/>
        <v>0</v>
      </c>
    </row>
    <row r="1022" spans="1:16" hidden="1" x14ac:dyDescent="0.25">
      <c r="A1022" s="100">
        <v>3311403260952220</v>
      </c>
      <c r="B1022" s="101" t="s">
        <v>962</v>
      </c>
      <c r="C1022" s="73"/>
      <c r="D1022" s="64"/>
      <c r="E1022" s="64"/>
      <c r="F1022" s="75">
        <f t="shared" si="147"/>
        <v>0</v>
      </c>
      <c r="G1022" s="25">
        <f t="shared" si="154"/>
        <v>0</v>
      </c>
      <c r="H1022" s="64"/>
      <c r="I1022" s="76">
        <f t="shared" si="151"/>
        <v>0</v>
      </c>
      <c r="J1022" s="64"/>
      <c r="K1022" s="25">
        <f t="shared" si="148"/>
        <v>0</v>
      </c>
      <c r="L1022" s="75">
        <f t="shared" si="153"/>
        <v>0</v>
      </c>
      <c r="M1022" s="25">
        <f t="shared" si="149"/>
        <v>0</v>
      </c>
      <c r="N1022" s="64"/>
      <c r="O1022" s="25">
        <f t="shared" si="150"/>
        <v>0</v>
      </c>
      <c r="P1022" s="76">
        <f t="shared" si="152"/>
        <v>0</v>
      </c>
    </row>
    <row r="1023" spans="1:16" ht="26.25" hidden="1" x14ac:dyDescent="0.25">
      <c r="A1023" s="72">
        <v>3311403260953</v>
      </c>
      <c r="B1023" s="31" t="s">
        <v>963</v>
      </c>
      <c r="C1023" s="73"/>
      <c r="D1023" s="74">
        <f>SUM(D1024)</f>
        <v>0</v>
      </c>
      <c r="E1023" s="74">
        <f>SUM(E1024)</f>
        <v>0</v>
      </c>
      <c r="F1023" s="75">
        <f t="shared" si="147"/>
        <v>0</v>
      </c>
      <c r="G1023" s="25">
        <f t="shared" si="154"/>
        <v>0</v>
      </c>
      <c r="H1023" s="74">
        <f>SUM(H1024)</f>
        <v>0</v>
      </c>
      <c r="I1023" s="76">
        <f t="shared" si="151"/>
        <v>0</v>
      </c>
      <c r="J1023" s="74">
        <f>SUM(J1024)</f>
        <v>0</v>
      </c>
      <c r="K1023" s="25">
        <f t="shared" si="148"/>
        <v>0</v>
      </c>
      <c r="L1023" s="75">
        <f t="shared" si="153"/>
        <v>0</v>
      </c>
      <c r="M1023" s="25">
        <f t="shared" si="149"/>
        <v>0</v>
      </c>
      <c r="N1023" s="74">
        <f>SUM(N1024)</f>
        <v>0</v>
      </c>
      <c r="O1023" s="25">
        <f t="shared" si="150"/>
        <v>0</v>
      </c>
      <c r="P1023" s="76">
        <f t="shared" si="152"/>
        <v>0</v>
      </c>
    </row>
    <row r="1024" spans="1:16" ht="26.25" hidden="1" x14ac:dyDescent="0.25">
      <c r="A1024" s="72">
        <v>3311403260953220</v>
      </c>
      <c r="B1024" s="31" t="s">
        <v>964</v>
      </c>
      <c r="C1024" s="73"/>
      <c r="D1024" s="64"/>
      <c r="E1024" s="64"/>
      <c r="F1024" s="75">
        <f t="shared" si="147"/>
        <v>0</v>
      </c>
      <c r="G1024" s="25">
        <f t="shared" si="154"/>
        <v>0</v>
      </c>
      <c r="H1024" s="64"/>
      <c r="I1024" s="76">
        <f t="shared" si="151"/>
        <v>0</v>
      </c>
      <c r="J1024" s="64"/>
      <c r="K1024" s="25">
        <f t="shared" si="148"/>
        <v>0</v>
      </c>
      <c r="L1024" s="75">
        <f t="shared" si="153"/>
        <v>0</v>
      </c>
      <c r="M1024" s="25">
        <f t="shared" si="149"/>
        <v>0</v>
      </c>
      <c r="N1024" s="64"/>
      <c r="O1024" s="25">
        <f t="shared" si="150"/>
        <v>0</v>
      </c>
      <c r="P1024" s="76">
        <f t="shared" si="152"/>
        <v>0</v>
      </c>
    </row>
    <row r="1025" spans="1:16" hidden="1" x14ac:dyDescent="0.25">
      <c r="A1025" s="100">
        <v>3311403260955</v>
      </c>
      <c r="B1025" s="102" t="s">
        <v>965</v>
      </c>
      <c r="C1025" s="73"/>
      <c r="D1025" s="74">
        <f>SUM(D1026)</f>
        <v>0</v>
      </c>
      <c r="E1025" s="74">
        <f>SUM(E1026)</f>
        <v>0</v>
      </c>
      <c r="F1025" s="75">
        <f t="shared" si="147"/>
        <v>0</v>
      </c>
      <c r="G1025" s="25">
        <f t="shared" si="154"/>
        <v>0</v>
      </c>
      <c r="H1025" s="74">
        <f>SUM(H1026)</f>
        <v>0</v>
      </c>
      <c r="I1025" s="76">
        <f t="shared" si="151"/>
        <v>0</v>
      </c>
      <c r="J1025" s="74">
        <f>SUM(J1026)</f>
        <v>0</v>
      </c>
      <c r="K1025" s="25">
        <f t="shared" si="148"/>
        <v>0</v>
      </c>
      <c r="L1025" s="75">
        <f t="shared" si="153"/>
        <v>0</v>
      </c>
      <c r="M1025" s="25">
        <f t="shared" si="149"/>
        <v>0</v>
      </c>
      <c r="N1025" s="74">
        <f>SUM(N1026)</f>
        <v>0</v>
      </c>
      <c r="O1025" s="25">
        <f t="shared" si="150"/>
        <v>0</v>
      </c>
      <c r="P1025" s="76">
        <f t="shared" si="152"/>
        <v>0</v>
      </c>
    </row>
    <row r="1026" spans="1:16" hidden="1" x14ac:dyDescent="0.25">
      <c r="A1026" s="100">
        <v>3311403260955220</v>
      </c>
      <c r="B1026" s="102" t="s">
        <v>966</v>
      </c>
      <c r="C1026" s="73"/>
      <c r="D1026" s="64"/>
      <c r="E1026" s="64"/>
      <c r="F1026" s="75">
        <f t="shared" si="147"/>
        <v>0</v>
      </c>
      <c r="G1026" s="25">
        <f t="shared" si="154"/>
        <v>0</v>
      </c>
      <c r="H1026" s="64"/>
      <c r="I1026" s="76">
        <f t="shared" si="151"/>
        <v>0</v>
      </c>
      <c r="J1026" s="64"/>
      <c r="K1026" s="25">
        <f t="shared" si="148"/>
        <v>0</v>
      </c>
      <c r="L1026" s="75">
        <f t="shared" si="153"/>
        <v>0</v>
      </c>
      <c r="M1026" s="25">
        <f t="shared" si="149"/>
        <v>0</v>
      </c>
      <c r="N1026" s="64"/>
      <c r="O1026" s="25">
        <f t="shared" si="150"/>
        <v>0</v>
      </c>
      <c r="P1026" s="76">
        <f t="shared" si="152"/>
        <v>0</v>
      </c>
    </row>
    <row r="1027" spans="1:16" hidden="1" x14ac:dyDescent="0.25">
      <c r="A1027" s="72">
        <v>3311403260956</v>
      </c>
      <c r="B1027" s="31" t="s">
        <v>967</v>
      </c>
      <c r="C1027" s="73"/>
      <c r="D1027" s="74">
        <f>SUM(D1028:D1030)</f>
        <v>0</v>
      </c>
      <c r="E1027" s="74">
        <f>SUM(E1028:E1030)</f>
        <v>0</v>
      </c>
      <c r="F1027" s="75">
        <f t="shared" si="147"/>
        <v>0</v>
      </c>
      <c r="G1027" s="25">
        <f t="shared" si="154"/>
        <v>0</v>
      </c>
      <c r="H1027" s="74">
        <f>SUM(H1028:H1030)</f>
        <v>0</v>
      </c>
      <c r="I1027" s="76">
        <f t="shared" si="151"/>
        <v>0</v>
      </c>
      <c r="J1027" s="74">
        <f>SUM(J1028:J1030)</f>
        <v>0</v>
      </c>
      <c r="K1027" s="25">
        <f t="shared" si="148"/>
        <v>0</v>
      </c>
      <c r="L1027" s="75">
        <f t="shared" si="153"/>
        <v>0</v>
      </c>
      <c r="M1027" s="25">
        <f t="shared" si="149"/>
        <v>0</v>
      </c>
      <c r="N1027" s="74">
        <f>SUM(N1028:N1030)</f>
        <v>0</v>
      </c>
      <c r="O1027" s="25">
        <f t="shared" si="150"/>
        <v>0</v>
      </c>
      <c r="P1027" s="76">
        <f t="shared" si="152"/>
        <v>0</v>
      </c>
    </row>
    <row r="1028" spans="1:16" hidden="1" x14ac:dyDescent="0.25">
      <c r="A1028" s="72">
        <v>3311403260956220</v>
      </c>
      <c r="B1028" s="31" t="s">
        <v>968</v>
      </c>
      <c r="C1028" s="73"/>
      <c r="D1028" s="64"/>
      <c r="E1028" s="64"/>
      <c r="F1028" s="75">
        <f t="shared" si="147"/>
        <v>0</v>
      </c>
      <c r="G1028" s="25">
        <f t="shared" si="154"/>
        <v>0</v>
      </c>
      <c r="H1028" s="64"/>
      <c r="I1028" s="76">
        <f t="shared" si="151"/>
        <v>0</v>
      </c>
      <c r="J1028" s="64"/>
      <c r="K1028" s="25">
        <f t="shared" si="148"/>
        <v>0</v>
      </c>
      <c r="L1028" s="75">
        <f t="shared" si="153"/>
        <v>0</v>
      </c>
      <c r="M1028" s="25">
        <f t="shared" si="149"/>
        <v>0</v>
      </c>
      <c r="N1028" s="64"/>
      <c r="O1028" s="25">
        <f t="shared" si="150"/>
        <v>0</v>
      </c>
      <c r="P1028" s="76">
        <f t="shared" si="152"/>
        <v>0</v>
      </c>
    </row>
    <row r="1029" spans="1:16" hidden="1" x14ac:dyDescent="0.25">
      <c r="A1029" s="72">
        <v>3311403260956220</v>
      </c>
      <c r="B1029" s="31" t="s">
        <v>969</v>
      </c>
      <c r="C1029" s="73"/>
      <c r="D1029" s="64"/>
      <c r="E1029" s="64"/>
      <c r="F1029" s="75">
        <f t="shared" si="147"/>
        <v>0</v>
      </c>
      <c r="G1029" s="25">
        <f t="shared" si="154"/>
        <v>0</v>
      </c>
      <c r="H1029" s="64"/>
      <c r="I1029" s="76">
        <f t="shared" si="151"/>
        <v>0</v>
      </c>
      <c r="J1029" s="64"/>
      <c r="K1029" s="25">
        <f t="shared" si="148"/>
        <v>0</v>
      </c>
      <c r="L1029" s="75">
        <f t="shared" si="153"/>
        <v>0</v>
      </c>
      <c r="M1029" s="25">
        <f t="shared" si="149"/>
        <v>0</v>
      </c>
      <c r="N1029" s="64"/>
      <c r="O1029" s="25">
        <f t="shared" si="150"/>
        <v>0</v>
      </c>
      <c r="P1029" s="76">
        <f t="shared" si="152"/>
        <v>0</v>
      </c>
    </row>
    <row r="1030" spans="1:16" hidden="1" x14ac:dyDescent="0.25">
      <c r="A1030" s="72">
        <v>3311403260956220</v>
      </c>
      <c r="B1030" s="31" t="s">
        <v>970</v>
      </c>
      <c r="C1030" s="73"/>
      <c r="D1030" s="64"/>
      <c r="E1030" s="64"/>
      <c r="F1030" s="75">
        <f t="shared" si="147"/>
        <v>0</v>
      </c>
      <c r="G1030" s="25">
        <f t="shared" si="154"/>
        <v>0</v>
      </c>
      <c r="H1030" s="64"/>
      <c r="I1030" s="76">
        <f t="shared" si="151"/>
        <v>0</v>
      </c>
      <c r="J1030" s="64"/>
      <c r="K1030" s="25">
        <f t="shared" si="148"/>
        <v>0</v>
      </c>
      <c r="L1030" s="75">
        <f t="shared" si="153"/>
        <v>0</v>
      </c>
      <c r="M1030" s="25">
        <f t="shared" si="149"/>
        <v>0</v>
      </c>
      <c r="N1030" s="64"/>
      <c r="O1030" s="25">
        <f t="shared" si="150"/>
        <v>0</v>
      </c>
      <c r="P1030" s="76">
        <f t="shared" si="152"/>
        <v>0</v>
      </c>
    </row>
    <row r="1031" spans="1:16" hidden="1" x14ac:dyDescent="0.25">
      <c r="A1031" s="100">
        <v>3311403260958</v>
      </c>
      <c r="B1031" s="101" t="s">
        <v>971</v>
      </c>
      <c r="C1031" s="73"/>
      <c r="D1031" s="74">
        <f>SUM(D1032:D1033)</f>
        <v>0</v>
      </c>
      <c r="E1031" s="74">
        <f>SUM(E1032:E1033)</f>
        <v>0</v>
      </c>
      <c r="F1031" s="75">
        <f t="shared" si="147"/>
        <v>0</v>
      </c>
      <c r="G1031" s="25">
        <f t="shared" si="154"/>
        <v>0</v>
      </c>
      <c r="H1031" s="74">
        <f>SUM(H1032:H1033)</f>
        <v>0</v>
      </c>
      <c r="I1031" s="76">
        <f t="shared" si="151"/>
        <v>0</v>
      </c>
      <c r="J1031" s="74">
        <f>SUM(J1032:J1033)</f>
        <v>0</v>
      </c>
      <c r="K1031" s="25">
        <f t="shared" si="148"/>
        <v>0</v>
      </c>
      <c r="L1031" s="75">
        <f t="shared" si="153"/>
        <v>0</v>
      </c>
      <c r="M1031" s="25">
        <f t="shared" si="149"/>
        <v>0</v>
      </c>
      <c r="N1031" s="74">
        <f>SUM(N1032:N1033)</f>
        <v>0</v>
      </c>
      <c r="O1031" s="25">
        <f t="shared" si="150"/>
        <v>0</v>
      </c>
      <c r="P1031" s="76">
        <f t="shared" si="152"/>
        <v>0</v>
      </c>
    </row>
    <row r="1032" spans="1:16" hidden="1" x14ac:dyDescent="0.25">
      <c r="A1032" s="100">
        <v>3311403260958220</v>
      </c>
      <c r="B1032" s="101" t="s">
        <v>972</v>
      </c>
      <c r="C1032" s="73"/>
      <c r="D1032" s="64"/>
      <c r="E1032" s="64"/>
      <c r="F1032" s="75">
        <f t="shared" si="147"/>
        <v>0</v>
      </c>
      <c r="G1032" s="25">
        <f t="shared" si="154"/>
        <v>0</v>
      </c>
      <c r="H1032" s="64"/>
      <c r="I1032" s="76">
        <f t="shared" si="151"/>
        <v>0</v>
      </c>
      <c r="J1032" s="64"/>
      <c r="K1032" s="25">
        <f t="shared" si="148"/>
        <v>0</v>
      </c>
      <c r="L1032" s="75">
        <f t="shared" si="153"/>
        <v>0</v>
      </c>
      <c r="M1032" s="25">
        <f t="shared" si="149"/>
        <v>0</v>
      </c>
      <c r="N1032" s="64"/>
      <c r="O1032" s="25">
        <f t="shared" si="150"/>
        <v>0</v>
      </c>
      <c r="P1032" s="76">
        <f t="shared" si="152"/>
        <v>0</v>
      </c>
    </row>
    <row r="1033" spans="1:16" hidden="1" x14ac:dyDescent="0.25">
      <c r="A1033" s="100">
        <v>3311403260958220</v>
      </c>
      <c r="B1033" s="101" t="s">
        <v>973</v>
      </c>
      <c r="C1033" s="73"/>
      <c r="D1033" s="64"/>
      <c r="E1033" s="64"/>
      <c r="F1033" s="75">
        <f t="shared" si="147"/>
        <v>0</v>
      </c>
      <c r="G1033" s="25">
        <f t="shared" si="154"/>
        <v>0</v>
      </c>
      <c r="H1033" s="64"/>
      <c r="I1033" s="76">
        <f t="shared" si="151"/>
        <v>0</v>
      </c>
      <c r="J1033" s="64"/>
      <c r="K1033" s="25">
        <f t="shared" si="148"/>
        <v>0</v>
      </c>
      <c r="L1033" s="75">
        <f t="shared" si="153"/>
        <v>0</v>
      </c>
      <c r="M1033" s="25">
        <f t="shared" si="149"/>
        <v>0</v>
      </c>
      <c r="N1033" s="64"/>
      <c r="O1033" s="25">
        <f t="shared" si="150"/>
        <v>0</v>
      </c>
      <c r="P1033" s="76">
        <f t="shared" si="152"/>
        <v>0</v>
      </c>
    </row>
    <row r="1034" spans="1:16" ht="26.25" hidden="1" x14ac:dyDescent="0.25">
      <c r="A1034" s="100">
        <v>3311403260963</v>
      </c>
      <c r="B1034" s="80" t="s">
        <v>974</v>
      </c>
      <c r="C1034" s="73"/>
      <c r="D1034" s="74">
        <f>SUM(D1035:D1036)</f>
        <v>0</v>
      </c>
      <c r="E1034" s="74">
        <f>SUM(E1035:E1036)</f>
        <v>0</v>
      </c>
      <c r="F1034" s="75">
        <f t="shared" si="147"/>
        <v>0</v>
      </c>
      <c r="G1034" s="25">
        <f t="shared" si="154"/>
        <v>0</v>
      </c>
      <c r="H1034" s="74">
        <f>SUM(H1035:H1036)</f>
        <v>0</v>
      </c>
      <c r="I1034" s="76">
        <f t="shared" si="151"/>
        <v>0</v>
      </c>
      <c r="J1034" s="74">
        <f>SUM(J1035:J1036)</f>
        <v>0</v>
      </c>
      <c r="K1034" s="25">
        <f t="shared" si="148"/>
        <v>0</v>
      </c>
      <c r="L1034" s="75">
        <f t="shared" si="153"/>
        <v>0</v>
      </c>
      <c r="M1034" s="25">
        <f t="shared" si="149"/>
        <v>0</v>
      </c>
      <c r="N1034" s="74">
        <f>SUM(N1035:N1036)</f>
        <v>0</v>
      </c>
      <c r="O1034" s="25">
        <f t="shared" si="150"/>
        <v>0</v>
      </c>
      <c r="P1034" s="76">
        <f t="shared" si="152"/>
        <v>0</v>
      </c>
    </row>
    <row r="1035" spans="1:16" ht="26.25" hidden="1" x14ac:dyDescent="0.25">
      <c r="A1035" s="100">
        <v>3311403260963</v>
      </c>
      <c r="B1035" s="80" t="s">
        <v>975</v>
      </c>
      <c r="C1035" s="73"/>
      <c r="D1035" s="64"/>
      <c r="E1035" s="64"/>
      <c r="F1035" s="75">
        <f t="shared" si="147"/>
        <v>0</v>
      </c>
      <c r="G1035" s="25">
        <f t="shared" si="154"/>
        <v>0</v>
      </c>
      <c r="H1035" s="64"/>
      <c r="I1035" s="76">
        <f t="shared" si="151"/>
        <v>0</v>
      </c>
      <c r="J1035" s="64"/>
      <c r="K1035" s="25">
        <f t="shared" si="148"/>
        <v>0</v>
      </c>
      <c r="L1035" s="75">
        <f t="shared" si="153"/>
        <v>0</v>
      </c>
      <c r="M1035" s="25">
        <f t="shared" si="149"/>
        <v>0</v>
      </c>
      <c r="N1035" s="64"/>
      <c r="O1035" s="25">
        <f t="shared" si="150"/>
        <v>0</v>
      </c>
      <c r="P1035" s="76">
        <f t="shared" si="152"/>
        <v>0</v>
      </c>
    </row>
    <row r="1036" spans="1:16" ht="26.25" hidden="1" x14ac:dyDescent="0.25">
      <c r="A1036" s="100">
        <v>3311403260963</v>
      </c>
      <c r="B1036" s="80" t="s">
        <v>976</v>
      </c>
      <c r="C1036" s="73"/>
      <c r="D1036" s="64"/>
      <c r="E1036" s="64"/>
      <c r="F1036" s="75">
        <f t="shared" si="147"/>
        <v>0</v>
      </c>
      <c r="G1036" s="25">
        <f t="shared" si="154"/>
        <v>0</v>
      </c>
      <c r="H1036" s="64"/>
      <c r="I1036" s="76">
        <f t="shared" si="151"/>
        <v>0</v>
      </c>
      <c r="J1036" s="64"/>
      <c r="K1036" s="25">
        <f t="shared" si="148"/>
        <v>0</v>
      </c>
      <c r="L1036" s="75">
        <f t="shared" si="153"/>
        <v>0</v>
      </c>
      <c r="M1036" s="25">
        <f t="shared" si="149"/>
        <v>0</v>
      </c>
      <c r="N1036" s="64"/>
      <c r="O1036" s="25">
        <f t="shared" si="150"/>
        <v>0</v>
      </c>
      <c r="P1036" s="76">
        <f t="shared" si="152"/>
        <v>0</v>
      </c>
    </row>
    <row r="1037" spans="1:16" ht="26.25" hidden="1" x14ac:dyDescent="0.25">
      <c r="A1037" s="100">
        <v>3311403260964</v>
      </c>
      <c r="B1037" s="80" t="s">
        <v>977</v>
      </c>
      <c r="C1037" s="73"/>
      <c r="D1037" s="74">
        <f>SUM(D1038)</f>
        <v>0</v>
      </c>
      <c r="E1037" s="74">
        <f>SUM(E1038)</f>
        <v>0</v>
      </c>
      <c r="F1037" s="75">
        <f t="shared" si="147"/>
        <v>0</v>
      </c>
      <c r="G1037" s="25">
        <f t="shared" si="154"/>
        <v>0</v>
      </c>
      <c r="H1037" s="74">
        <f>SUM(H1038)</f>
        <v>0</v>
      </c>
      <c r="I1037" s="76">
        <f t="shared" si="151"/>
        <v>0</v>
      </c>
      <c r="J1037" s="74">
        <f>SUM(J1038)</f>
        <v>0</v>
      </c>
      <c r="K1037" s="25">
        <f t="shared" si="148"/>
        <v>0</v>
      </c>
      <c r="L1037" s="75">
        <f t="shared" si="153"/>
        <v>0</v>
      </c>
      <c r="M1037" s="25">
        <f t="shared" si="149"/>
        <v>0</v>
      </c>
      <c r="N1037" s="74">
        <f>SUM(N1038)</f>
        <v>0</v>
      </c>
      <c r="O1037" s="25">
        <f t="shared" si="150"/>
        <v>0</v>
      </c>
      <c r="P1037" s="76">
        <f t="shared" si="152"/>
        <v>0</v>
      </c>
    </row>
    <row r="1038" spans="1:16" ht="26.25" hidden="1" x14ac:dyDescent="0.25">
      <c r="A1038" s="100">
        <v>3311403260964</v>
      </c>
      <c r="B1038" s="80" t="s">
        <v>978</v>
      </c>
      <c r="C1038" s="73"/>
      <c r="D1038" s="64"/>
      <c r="E1038" s="64"/>
      <c r="F1038" s="75">
        <f t="shared" si="147"/>
        <v>0</v>
      </c>
      <c r="G1038" s="25">
        <f t="shared" si="154"/>
        <v>0</v>
      </c>
      <c r="H1038" s="64"/>
      <c r="I1038" s="76">
        <f t="shared" si="151"/>
        <v>0</v>
      </c>
      <c r="J1038" s="64"/>
      <c r="K1038" s="25">
        <f t="shared" si="148"/>
        <v>0</v>
      </c>
      <c r="L1038" s="75">
        <f t="shared" si="153"/>
        <v>0</v>
      </c>
      <c r="M1038" s="25">
        <f t="shared" si="149"/>
        <v>0</v>
      </c>
      <c r="N1038" s="64"/>
      <c r="O1038" s="25">
        <f t="shared" si="150"/>
        <v>0</v>
      </c>
      <c r="P1038" s="76">
        <f t="shared" si="152"/>
        <v>0</v>
      </c>
    </row>
    <row r="1039" spans="1:16" hidden="1" x14ac:dyDescent="0.25">
      <c r="A1039" s="100">
        <v>3311403260965</v>
      </c>
      <c r="B1039" s="80" t="s">
        <v>979</v>
      </c>
      <c r="C1039" s="73"/>
      <c r="D1039" s="74">
        <f>SUM(D1040)</f>
        <v>0</v>
      </c>
      <c r="E1039" s="74">
        <f>SUM(E1040)</f>
        <v>0</v>
      </c>
      <c r="F1039" s="75">
        <f t="shared" si="147"/>
        <v>0</v>
      </c>
      <c r="G1039" s="25">
        <f t="shared" si="154"/>
        <v>0</v>
      </c>
      <c r="H1039" s="74">
        <f>SUM(H1040)</f>
        <v>0</v>
      </c>
      <c r="I1039" s="76">
        <f t="shared" si="151"/>
        <v>0</v>
      </c>
      <c r="J1039" s="74">
        <f>SUM(J1040)</f>
        <v>0</v>
      </c>
      <c r="K1039" s="25">
        <f t="shared" si="148"/>
        <v>0</v>
      </c>
      <c r="L1039" s="75">
        <f t="shared" si="153"/>
        <v>0</v>
      </c>
      <c r="M1039" s="25">
        <f t="shared" si="149"/>
        <v>0</v>
      </c>
      <c r="N1039" s="74">
        <f>SUM(N1040)</f>
        <v>0</v>
      </c>
      <c r="O1039" s="25">
        <f t="shared" si="150"/>
        <v>0</v>
      </c>
      <c r="P1039" s="76">
        <f t="shared" si="152"/>
        <v>0</v>
      </c>
    </row>
    <row r="1040" spans="1:16" hidden="1" x14ac:dyDescent="0.25">
      <c r="A1040" s="100">
        <v>3311403260965</v>
      </c>
      <c r="B1040" s="80" t="s">
        <v>980</v>
      </c>
      <c r="C1040" s="73"/>
      <c r="D1040" s="64"/>
      <c r="E1040" s="64"/>
      <c r="F1040" s="75">
        <f t="shared" si="147"/>
        <v>0</v>
      </c>
      <c r="G1040" s="25">
        <f t="shared" si="154"/>
        <v>0</v>
      </c>
      <c r="H1040" s="64"/>
      <c r="I1040" s="76">
        <f t="shared" si="151"/>
        <v>0</v>
      </c>
      <c r="J1040" s="64"/>
      <c r="K1040" s="25">
        <f t="shared" si="148"/>
        <v>0</v>
      </c>
      <c r="L1040" s="75">
        <f t="shared" si="153"/>
        <v>0</v>
      </c>
      <c r="M1040" s="25">
        <f t="shared" si="149"/>
        <v>0</v>
      </c>
      <c r="N1040" s="64"/>
      <c r="O1040" s="25">
        <f t="shared" si="150"/>
        <v>0</v>
      </c>
      <c r="P1040" s="76">
        <f t="shared" si="152"/>
        <v>0</v>
      </c>
    </row>
    <row r="1041" spans="1:16" hidden="1" x14ac:dyDescent="0.25">
      <c r="A1041" s="100">
        <v>3311403260974</v>
      </c>
      <c r="B1041" s="80" t="s">
        <v>981</v>
      </c>
      <c r="C1041" s="73"/>
      <c r="D1041" s="74">
        <f>SUM(D1042)</f>
        <v>0</v>
      </c>
      <c r="E1041" s="74">
        <f>SUM(E1042)</f>
        <v>0</v>
      </c>
      <c r="F1041" s="75">
        <f>SUM(D1041+E1041)</f>
        <v>0</v>
      </c>
      <c r="G1041" s="25">
        <f>IF(OR(F1041=0,F$7=0),0,F1041/F$7)*100</f>
        <v>0</v>
      </c>
      <c r="H1041" s="74">
        <f>SUM(H1042)</f>
        <v>0</v>
      </c>
      <c r="I1041" s="76">
        <f>SUM(F1041-H1041)</f>
        <v>0</v>
      </c>
      <c r="J1041" s="74">
        <f>SUM(J1042)</f>
        <v>0</v>
      </c>
      <c r="K1041" s="25">
        <f>IF(OR(J1041=0,F1041=0),0,J1041/F1041)*100</f>
        <v>0</v>
      </c>
      <c r="L1041" s="75">
        <f>SUM(N1041-J1041)</f>
        <v>0</v>
      </c>
      <c r="M1041" s="25">
        <f>IF(OR(L1041=0,F1041=0),0,L1041/F1041)*100</f>
        <v>0</v>
      </c>
      <c r="N1041" s="74">
        <f>SUM(N1042)</f>
        <v>0</v>
      </c>
      <c r="O1041" s="25">
        <f>IF(OR(N1041=0,F1041=0),0,N1041/F1041)*100</f>
        <v>0</v>
      </c>
      <c r="P1041" s="76">
        <f>SUM(F1041-N1041)</f>
        <v>0</v>
      </c>
    </row>
    <row r="1042" spans="1:16" hidden="1" x14ac:dyDescent="0.25">
      <c r="A1042" s="100">
        <v>3311403260974220</v>
      </c>
      <c r="B1042" s="80" t="s">
        <v>982</v>
      </c>
      <c r="C1042" s="73"/>
      <c r="D1042" s="64"/>
      <c r="E1042" s="64"/>
      <c r="F1042" s="75">
        <f>SUM(D1042+E1042)</f>
        <v>0</v>
      </c>
      <c r="G1042" s="25">
        <f>IF(OR(F1042=0,F$7=0),0,F1042/F$7)*100</f>
        <v>0</v>
      </c>
      <c r="H1042" s="64"/>
      <c r="I1042" s="76">
        <f>SUM(F1042-H1042)</f>
        <v>0</v>
      </c>
      <c r="J1042" s="64"/>
      <c r="K1042" s="25">
        <f>IF(OR(J1042=0,F1042=0),0,J1042/F1042)*100</f>
        <v>0</v>
      </c>
      <c r="L1042" s="75">
        <f>SUM(N1042-J1042)</f>
        <v>0</v>
      </c>
      <c r="M1042" s="25">
        <f>IF(OR(L1042=0,F1042=0),0,L1042/F1042)*100</f>
        <v>0</v>
      </c>
      <c r="N1042" s="64"/>
      <c r="O1042" s="25">
        <f>IF(OR(N1042=0,F1042=0),0,N1042/F1042)*100</f>
        <v>0</v>
      </c>
      <c r="P1042" s="76">
        <f>SUM(F1042-N1042)</f>
        <v>0</v>
      </c>
    </row>
    <row r="1043" spans="1:16" hidden="1" x14ac:dyDescent="0.25">
      <c r="A1043" s="100">
        <v>331140327</v>
      </c>
      <c r="B1043" s="31" t="s">
        <v>983</v>
      </c>
      <c r="C1043" s="73"/>
      <c r="D1043" s="74">
        <f>SUM(D1044+D1046+D1049+D1051)</f>
        <v>0</v>
      </c>
      <c r="E1043" s="74">
        <f>SUM(E1044+E1046+E1049+E1051)</f>
        <v>0</v>
      </c>
      <c r="F1043" s="75">
        <f t="shared" si="147"/>
        <v>0</v>
      </c>
      <c r="G1043" s="25">
        <f t="shared" si="154"/>
        <v>0</v>
      </c>
      <c r="H1043" s="74">
        <f>SUM(H1044+H1046+H1049+H1051)</f>
        <v>0</v>
      </c>
      <c r="I1043" s="76">
        <f t="shared" si="151"/>
        <v>0</v>
      </c>
      <c r="J1043" s="74">
        <f>SUM(J1044+J1046+J1049+J1051)</f>
        <v>0</v>
      </c>
      <c r="K1043" s="25">
        <f t="shared" si="148"/>
        <v>0</v>
      </c>
      <c r="L1043" s="75">
        <f t="shared" si="153"/>
        <v>0</v>
      </c>
      <c r="M1043" s="25">
        <f t="shared" si="149"/>
        <v>0</v>
      </c>
      <c r="N1043" s="74">
        <f>SUM(N1044+N1046+N1049+N1051)</f>
        <v>0</v>
      </c>
      <c r="O1043" s="25">
        <f t="shared" si="150"/>
        <v>0</v>
      </c>
      <c r="P1043" s="76">
        <f t="shared" si="152"/>
        <v>0</v>
      </c>
    </row>
    <row r="1044" spans="1:16" ht="39" hidden="1" x14ac:dyDescent="0.25">
      <c r="A1044" s="100">
        <v>3311403270685</v>
      </c>
      <c r="B1044" s="31" t="s">
        <v>984</v>
      </c>
      <c r="C1044" s="73"/>
      <c r="D1044" s="74">
        <f>SUM(D1045)</f>
        <v>0</v>
      </c>
      <c r="E1044" s="74">
        <f>SUM(E1045)</f>
        <v>0</v>
      </c>
      <c r="F1044" s="75">
        <f t="shared" si="147"/>
        <v>0</v>
      </c>
      <c r="G1044" s="25">
        <f t="shared" si="154"/>
        <v>0</v>
      </c>
      <c r="H1044" s="74">
        <f>SUM(H1045)</f>
        <v>0</v>
      </c>
      <c r="I1044" s="76">
        <f t="shared" si="151"/>
        <v>0</v>
      </c>
      <c r="J1044" s="74">
        <f>SUM(J1045)</f>
        <v>0</v>
      </c>
      <c r="K1044" s="25">
        <f t="shared" si="148"/>
        <v>0</v>
      </c>
      <c r="L1044" s="75">
        <f t="shared" si="153"/>
        <v>0</v>
      </c>
      <c r="M1044" s="25">
        <f t="shared" si="149"/>
        <v>0</v>
      </c>
      <c r="N1044" s="74">
        <f>SUM(N1045)</f>
        <v>0</v>
      </c>
      <c r="O1044" s="25">
        <f t="shared" si="150"/>
        <v>0</v>
      </c>
      <c r="P1044" s="76">
        <f t="shared" si="152"/>
        <v>0</v>
      </c>
    </row>
    <row r="1045" spans="1:16" ht="39" hidden="1" x14ac:dyDescent="0.25">
      <c r="A1045" s="100">
        <v>3311403270685220</v>
      </c>
      <c r="B1045" s="31" t="s">
        <v>984</v>
      </c>
      <c r="C1045" s="73"/>
      <c r="D1045" s="64"/>
      <c r="E1045" s="64"/>
      <c r="F1045" s="75">
        <f t="shared" si="147"/>
        <v>0</v>
      </c>
      <c r="G1045" s="25">
        <f t="shared" si="154"/>
        <v>0</v>
      </c>
      <c r="H1045" s="64"/>
      <c r="I1045" s="76">
        <f t="shared" si="151"/>
        <v>0</v>
      </c>
      <c r="J1045" s="64"/>
      <c r="K1045" s="25">
        <f t="shared" si="148"/>
        <v>0</v>
      </c>
      <c r="L1045" s="75">
        <f t="shared" si="153"/>
        <v>0</v>
      </c>
      <c r="M1045" s="25">
        <f t="shared" si="149"/>
        <v>0</v>
      </c>
      <c r="N1045" s="64"/>
      <c r="O1045" s="25">
        <f t="shared" si="150"/>
        <v>0</v>
      </c>
      <c r="P1045" s="76">
        <f t="shared" si="152"/>
        <v>0</v>
      </c>
    </row>
    <row r="1046" spans="1:16" ht="26.25" hidden="1" x14ac:dyDescent="0.25">
      <c r="A1046" s="72">
        <v>3311403270830</v>
      </c>
      <c r="B1046" s="31" t="s">
        <v>985</v>
      </c>
      <c r="C1046" s="73"/>
      <c r="D1046" s="74">
        <f>SUM(D1047:D1048)</f>
        <v>0</v>
      </c>
      <c r="E1046" s="74">
        <f>SUM(E1047:E1048)</f>
        <v>0</v>
      </c>
      <c r="F1046" s="75">
        <f t="shared" si="147"/>
        <v>0</v>
      </c>
      <c r="G1046" s="25">
        <f t="shared" si="154"/>
        <v>0</v>
      </c>
      <c r="H1046" s="74">
        <f>SUM(H1047:H1048)</f>
        <v>0</v>
      </c>
      <c r="I1046" s="76">
        <f t="shared" si="151"/>
        <v>0</v>
      </c>
      <c r="J1046" s="74">
        <f>SUM(J1047:J1048)</f>
        <v>0</v>
      </c>
      <c r="K1046" s="25">
        <f t="shared" si="148"/>
        <v>0</v>
      </c>
      <c r="L1046" s="75">
        <f t="shared" si="153"/>
        <v>0</v>
      </c>
      <c r="M1046" s="25">
        <f t="shared" si="149"/>
        <v>0</v>
      </c>
      <c r="N1046" s="74">
        <f>SUM(N1047:N1048)</f>
        <v>0</v>
      </c>
      <c r="O1046" s="25">
        <f t="shared" si="150"/>
        <v>0</v>
      </c>
      <c r="P1046" s="76">
        <f t="shared" si="152"/>
        <v>0</v>
      </c>
    </row>
    <row r="1047" spans="1:16" ht="26.25" hidden="1" x14ac:dyDescent="0.25">
      <c r="A1047" s="72">
        <v>3311403270830220</v>
      </c>
      <c r="B1047" s="31" t="s">
        <v>985</v>
      </c>
      <c r="C1047" s="73"/>
      <c r="D1047" s="64"/>
      <c r="E1047" s="64"/>
      <c r="F1047" s="75">
        <f t="shared" ref="F1047:F1112" si="155">SUM(D1047+E1047)</f>
        <v>0</v>
      </c>
      <c r="G1047" s="25">
        <f t="shared" si="154"/>
        <v>0</v>
      </c>
      <c r="H1047" s="64"/>
      <c r="I1047" s="76">
        <f t="shared" si="151"/>
        <v>0</v>
      </c>
      <c r="J1047" s="64"/>
      <c r="K1047" s="25">
        <f t="shared" ref="K1047:K1112" si="156">IF(OR(J1047=0,F1047=0),0,J1047/F1047)*100</f>
        <v>0</v>
      </c>
      <c r="L1047" s="75">
        <f t="shared" si="153"/>
        <v>0</v>
      </c>
      <c r="M1047" s="25">
        <f t="shared" ref="M1047:M1112" si="157">IF(OR(L1047=0,F1047=0),0,L1047/F1047)*100</f>
        <v>0</v>
      </c>
      <c r="N1047" s="64"/>
      <c r="O1047" s="25">
        <f t="shared" ref="O1047:O1112" si="158">IF(OR(N1047=0,F1047=0),0,N1047/F1047)*100</f>
        <v>0</v>
      </c>
      <c r="P1047" s="76">
        <f t="shared" si="152"/>
        <v>0</v>
      </c>
    </row>
    <row r="1048" spans="1:16" ht="26.25" hidden="1" x14ac:dyDescent="0.25">
      <c r="A1048" s="72">
        <v>3311403270830220</v>
      </c>
      <c r="B1048" s="31" t="s">
        <v>985</v>
      </c>
      <c r="C1048" s="73"/>
      <c r="D1048" s="64"/>
      <c r="E1048" s="64"/>
      <c r="F1048" s="75">
        <f t="shared" si="155"/>
        <v>0</v>
      </c>
      <c r="G1048" s="25">
        <f t="shared" si="154"/>
        <v>0</v>
      </c>
      <c r="H1048" s="64"/>
      <c r="I1048" s="76">
        <f t="shared" ref="I1048:I1113" si="159">SUM(F1048-H1048)</f>
        <v>0</v>
      </c>
      <c r="J1048" s="64"/>
      <c r="K1048" s="25">
        <f t="shared" si="156"/>
        <v>0</v>
      </c>
      <c r="L1048" s="75">
        <f t="shared" si="153"/>
        <v>0</v>
      </c>
      <c r="M1048" s="25">
        <f t="shared" si="157"/>
        <v>0</v>
      </c>
      <c r="N1048" s="64"/>
      <c r="O1048" s="25">
        <f t="shared" si="158"/>
        <v>0</v>
      </c>
      <c r="P1048" s="76">
        <f t="shared" si="152"/>
        <v>0</v>
      </c>
    </row>
    <row r="1049" spans="1:16" ht="39" hidden="1" x14ac:dyDescent="0.25">
      <c r="A1049" s="72">
        <v>3311403270838</v>
      </c>
      <c r="B1049" s="31" t="s">
        <v>986</v>
      </c>
      <c r="C1049" s="73"/>
      <c r="D1049" s="74">
        <f>SUM(D1050)</f>
        <v>0</v>
      </c>
      <c r="E1049" s="74">
        <f>SUM(E1050)</f>
        <v>0</v>
      </c>
      <c r="F1049" s="75">
        <f t="shared" si="155"/>
        <v>0</v>
      </c>
      <c r="G1049" s="25">
        <f t="shared" si="154"/>
        <v>0</v>
      </c>
      <c r="H1049" s="74">
        <f>SUM(H1050)</f>
        <v>0</v>
      </c>
      <c r="I1049" s="76">
        <f t="shared" si="159"/>
        <v>0</v>
      </c>
      <c r="J1049" s="74">
        <f>SUM(J1050)</f>
        <v>0</v>
      </c>
      <c r="K1049" s="25">
        <f t="shared" si="156"/>
        <v>0</v>
      </c>
      <c r="L1049" s="75">
        <f t="shared" si="153"/>
        <v>0</v>
      </c>
      <c r="M1049" s="25">
        <f t="shared" si="157"/>
        <v>0</v>
      </c>
      <c r="N1049" s="74">
        <f>SUM(N1050)</f>
        <v>0</v>
      </c>
      <c r="O1049" s="25">
        <f t="shared" si="158"/>
        <v>0</v>
      </c>
      <c r="P1049" s="76">
        <f t="shared" si="152"/>
        <v>0</v>
      </c>
    </row>
    <row r="1050" spans="1:16" ht="39" hidden="1" x14ac:dyDescent="0.25">
      <c r="A1050" s="72">
        <v>3311403270838220</v>
      </c>
      <c r="B1050" s="31" t="s">
        <v>986</v>
      </c>
      <c r="C1050" s="73"/>
      <c r="D1050" s="64"/>
      <c r="E1050" s="64"/>
      <c r="F1050" s="75">
        <f t="shared" si="155"/>
        <v>0</v>
      </c>
      <c r="G1050" s="25">
        <f t="shared" si="154"/>
        <v>0</v>
      </c>
      <c r="H1050" s="64"/>
      <c r="I1050" s="76">
        <f t="shared" si="159"/>
        <v>0</v>
      </c>
      <c r="J1050" s="64"/>
      <c r="K1050" s="25">
        <f t="shared" si="156"/>
        <v>0</v>
      </c>
      <c r="L1050" s="75">
        <f t="shared" si="153"/>
        <v>0</v>
      </c>
      <c r="M1050" s="25">
        <f t="shared" si="157"/>
        <v>0</v>
      </c>
      <c r="N1050" s="64"/>
      <c r="O1050" s="25">
        <f t="shared" si="158"/>
        <v>0</v>
      </c>
      <c r="P1050" s="76">
        <f t="shared" si="152"/>
        <v>0</v>
      </c>
    </row>
    <row r="1051" spans="1:16" ht="26.25" hidden="1" x14ac:dyDescent="0.25">
      <c r="A1051" s="72">
        <v>3311403270840</v>
      </c>
      <c r="B1051" s="31" t="s">
        <v>987</v>
      </c>
      <c r="C1051" s="73"/>
      <c r="D1051" s="74">
        <f>SUM(D1052)</f>
        <v>0</v>
      </c>
      <c r="E1051" s="74">
        <f>SUM(E1052)</f>
        <v>0</v>
      </c>
      <c r="F1051" s="75">
        <f t="shared" si="155"/>
        <v>0</v>
      </c>
      <c r="G1051" s="25">
        <f t="shared" si="154"/>
        <v>0</v>
      </c>
      <c r="H1051" s="74">
        <f>SUM(H1052)</f>
        <v>0</v>
      </c>
      <c r="I1051" s="76">
        <f t="shared" si="159"/>
        <v>0</v>
      </c>
      <c r="J1051" s="74">
        <f>SUM(J1052)</f>
        <v>0</v>
      </c>
      <c r="K1051" s="25">
        <f t="shared" si="156"/>
        <v>0</v>
      </c>
      <c r="L1051" s="75">
        <f t="shared" si="153"/>
        <v>0</v>
      </c>
      <c r="M1051" s="25">
        <f t="shared" si="157"/>
        <v>0</v>
      </c>
      <c r="N1051" s="74">
        <f>SUM(N1052)</f>
        <v>0</v>
      </c>
      <c r="O1051" s="25">
        <f t="shared" si="158"/>
        <v>0</v>
      </c>
      <c r="P1051" s="76">
        <f t="shared" si="152"/>
        <v>0</v>
      </c>
    </row>
    <row r="1052" spans="1:16" ht="26.25" hidden="1" x14ac:dyDescent="0.25">
      <c r="A1052" s="72">
        <v>3311403270840220</v>
      </c>
      <c r="B1052" s="31" t="s">
        <v>987</v>
      </c>
      <c r="C1052" s="73"/>
      <c r="D1052" s="64"/>
      <c r="E1052" s="64"/>
      <c r="F1052" s="75">
        <f t="shared" si="155"/>
        <v>0</v>
      </c>
      <c r="G1052" s="25">
        <f t="shared" si="154"/>
        <v>0</v>
      </c>
      <c r="H1052" s="64"/>
      <c r="I1052" s="76">
        <f t="shared" si="159"/>
        <v>0</v>
      </c>
      <c r="J1052" s="64"/>
      <c r="K1052" s="25">
        <f t="shared" si="156"/>
        <v>0</v>
      </c>
      <c r="L1052" s="75">
        <f t="shared" si="153"/>
        <v>0</v>
      </c>
      <c r="M1052" s="25">
        <f t="shared" si="157"/>
        <v>0</v>
      </c>
      <c r="N1052" s="64"/>
      <c r="O1052" s="25">
        <f t="shared" si="158"/>
        <v>0</v>
      </c>
      <c r="P1052" s="76">
        <f t="shared" si="152"/>
        <v>0</v>
      </c>
    </row>
    <row r="1053" spans="1:16" hidden="1" x14ac:dyDescent="0.25">
      <c r="A1053" s="100">
        <v>331140328</v>
      </c>
      <c r="B1053" s="31" t="s">
        <v>988</v>
      </c>
      <c r="C1053" s="73"/>
      <c r="D1053" s="74">
        <f>SUM(D1054+D1056+D1058+D1060+D1062+D1064)</f>
        <v>0</v>
      </c>
      <c r="E1053" s="74">
        <f>SUM(E1054+E1056+E1058+E1060+E1062+E1064)</f>
        <v>0</v>
      </c>
      <c r="F1053" s="75">
        <f t="shared" si="155"/>
        <v>0</v>
      </c>
      <c r="G1053" s="25">
        <f t="shared" si="154"/>
        <v>0</v>
      </c>
      <c r="H1053" s="74">
        <f>SUM(H1054+H1056+H1058+H1060+H1062+H1064)</f>
        <v>0</v>
      </c>
      <c r="I1053" s="76">
        <f t="shared" si="159"/>
        <v>0</v>
      </c>
      <c r="J1053" s="74">
        <f>SUM(J1054+J1056+J1058+J1060+J1062+J1064)</f>
        <v>0</v>
      </c>
      <c r="K1053" s="25">
        <f t="shared" si="156"/>
        <v>0</v>
      </c>
      <c r="L1053" s="75">
        <f t="shared" si="153"/>
        <v>0</v>
      </c>
      <c r="M1053" s="25">
        <f t="shared" si="157"/>
        <v>0</v>
      </c>
      <c r="N1053" s="74">
        <f>SUM(N1054+N1056+N1058+N1060+N1062+N1064)</f>
        <v>0</v>
      </c>
      <c r="O1053" s="25">
        <f t="shared" si="158"/>
        <v>0</v>
      </c>
      <c r="P1053" s="76">
        <f t="shared" si="152"/>
        <v>0</v>
      </c>
    </row>
    <row r="1054" spans="1:16" ht="26.25" hidden="1" x14ac:dyDescent="0.25">
      <c r="A1054" s="100">
        <v>3311403280383</v>
      </c>
      <c r="B1054" s="31" t="s">
        <v>989</v>
      </c>
      <c r="C1054" s="73"/>
      <c r="D1054" s="74">
        <f>SUM(D1055)</f>
        <v>0</v>
      </c>
      <c r="E1054" s="74">
        <f>SUM(E1055)</f>
        <v>0</v>
      </c>
      <c r="F1054" s="75">
        <f t="shared" si="155"/>
        <v>0</v>
      </c>
      <c r="G1054" s="25">
        <f t="shared" si="154"/>
        <v>0</v>
      </c>
      <c r="H1054" s="74">
        <f>SUM(H1055)</f>
        <v>0</v>
      </c>
      <c r="I1054" s="76">
        <f t="shared" si="159"/>
        <v>0</v>
      </c>
      <c r="J1054" s="74">
        <f>SUM(J1055)</f>
        <v>0</v>
      </c>
      <c r="K1054" s="25">
        <f t="shared" si="156"/>
        <v>0</v>
      </c>
      <c r="L1054" s="75">
        <f t="shared" si="153"/>
        <v>0</v>
      </c>
      <c r="M1054" s="25">
        <f t="shared" si="157"/>
        <v>0</v>
      </c>
      <c r="N1054" s="74">
        <f>SUM(N1055)</f>
        <v>0</v>
      </c>
      <c r="O1054" s="25">
        <f t="shared" si="158"/>
        <v>0</v>
      </c>
      <c r="P1054" s="76">
        <f t="shared" ref="P1054:P1119" si="160">SUM(F1054-N1054)</f>
        <v>0</v>
      </c>
    </row>
    <row r="1055" spans="1:16" ht="26.25" hidden="1" x14ac:dyDescent="0.25">
      <c r="A1055" s="100">
        <v>3311403280383220</v>
      </c>
      <c r="B1055" s="31" t="s">
        <v>989</v>
      </c>
      <c r="C1055" s="73"/>
      <c r="D1055" s="64"/>
      <c r="E1055" s="64"/>
      <c r="F1055" s="75">
        <f t="shared" si="155"/>
        <v>0</v>
      </c>
      <c r="G1055" s="25">
        <f t="shared" si="154"/>
        <v>0</v>
      </c>
      <c r="H1055" s="64"/>
      <c r="I1055" s="76">
        <f t="shared" si="159"/>
        <v>0</v>
      </c>
      <c r="J1055" s="64"/>
      <c r="K1055" s="25">
        <f t="shared" si="156"/>
        <v>0</v>
      </c>
      <c r="L1055" s="75">
        <f t="shared" ref="L1055:L1120" si="161">SUM(N1055-J1055)</f>
        <v>0</v>
      </c>
      <c r="M1055" s="25">
        <f t="shared" si="157"/>
        <v>0</v>
      </c>
      <c r="N1055" s="64"/>
      <c r="O1055" s="25">
        <f t="shared" si="158"/>
        <v>0</v>
      </c>
      <c r="P1055" s="76">
        <f t="shared" si="160"/>
        <v>0</v>
      </c>
    </row>
    <row r="1056" spans="1:16" ht="26.25" hidden="1" x14ac:dyDescent="0.25">
      <c r="A1056" s="100">
        <v>3311403280681</v>
      </c>
      <c r="B1056" s="31" t="s">
        <v>990</v>
      </c>
      <c r="C1056" s="73"/>
      <c r="D1056" s="74">
        <f>SUM(D1057)</f>
        <v>0</v>
      </c>
      <c r="E1056" s="74">
        <f>SUM(E1057)</f>
        <v>0</v>
      </c>
      <c r="F1056" s="75">
        <f t="shared" si="155"/>
        <v>0</v>
      </c>
      <c r="G1056" s="25">
        <f t="shared" si="154"/>
        <v>0</v>
      </c>
      <c r="H1056" s="74">
        <f>SUM(H1057)</f>
        <v>0</v>
      </c>
      <c r="I1056" s="76">
        <f t="shared" si="159"/>
        <v>0</v>
      </c>
      <c r="J1056" s="74">
        <f>SUM(J1057)</f>
        <v>0</v>
      </c>
      <c r="K1056" s="25">
        <f t="shared" si="156"/>
        <v>0</v>
      </c>
      <c r="L1056" s="75">
        <f t="shared" si="161"/>
        <v>0</v>
      </c>
      <c r="M1056" s="25">
        <f t="shared" si="157"/>
        <v>0</v>
      </c>
      <c r="N1056" s="74">
        <f>SUM(N1057)</f>
        <v>0</v>
      </c>
      <c r="O1056" s="25">
        <f t="shared" si="158"/>
        <v>0</v>
      </c>
      <c r="P1056" s="76">
        <f t="shared" si="160"/>
        <v>0</v>
      </c>
    </row>
    <row r="1057" spans="1:16" ht="26.25" hidden="1" x14ac:dyDescent="0.25">
      <c r="A1057" s="100">
        <v>3311403280681220</v>
      </c>
      <c r="B1057" s="31" t="s">
        <v>990</v>
      </c>
      <c r="C1057" s="73"/>
      <c r="D1057" s="64"/>
      <c r="E1057" s="64"/>
      <c r="F1057" s="75">
        <f t="shared" si="155"/>
        <v>0</v>
      </c>
      <c r="G1057" s="25">
        <f t="shared" si="154"/>
        <v>0</v>
      </c>
      <c r="H1057" s="64"/>
      <c r="I1057" s="76">
        <f t="shared" si="159"/>
        <v>0</v>
      </c>
      <c r="J1057" s="64"/>
      <c r="K1057" s="25">
        <f t="shared" si="156"/>
        <v>0</v>
      </c>
      <c r="L1057" s="75">
        <f t="shared" si="161"/>
        <v>0</v>
      </c>
      <c r="M1057" s="25">
        <f t="shared" si="157"/>
        <v>0</v>
      </c>
      <c r="N1057" s="64"/>
      <c r="O1057" s="25">
        <f t="shared" si="158"/>
        <v>0</v>
      </c>
      <c r="P1057" s="76">
        <f t="shared" si="160"/>
        <v>0</v>
      </c>
    </row>
    <row r="1058" spans="1:16" ht="39" hidden="1" x14ac:dyDescent="0.25">
      <c r="A1058" s="100">
        <v>3311403280682</v>
      </c>
      <c r="B1058" s="31" t="s">
        <v>991</v>
      </c>
      <c r="C1058" s="73"/>
      <c r="D1058" s="74">
        <f>SUM(D1059)</f>
        <v>0</v>
      </c>
      <c r="E1058" s="74">
        <f>SUM(E1059)</f>
        <v>0</v>
      </c>
      <c r="F1058" s="75">
        <f t="shared" si="155"/>
        <v>0</v>
      </c>
      <c r="G1058" s="25">
        <f t="shared" si="154"/>
        <v>0</v>
      </c>
      <c r="H1058" s="74">
        <f>SUM(H1059)</f>
        <v>0</v>
      </c>
      <c r="I1058" s="76">
        <f t="shared" si="159"/>
        <v>0</v>
      </c>
      <c r="J1058" s="74">
        <f>SUM(J1059)</f>
        <v>0</v>
      </c>
      <c r="K1058" s="25">
        <f t="shared" si="156"/>
        <v>0</v>
      </c>
      <c r="L1058" s="75">
        <f t="shared" si="161"/>
        <v>0</v>
      </c>
      <c r="M1058" s="25">
        <f t="shared" si="157"/>
        <v>0</v>
      </c>
      <c r="N1058" s="74">
        <f>SUM(N1059)</f>
        <v>0</v>
      </c>
      <c r="O1058" s="25">
        <f t="shared" si="158"/>
        <v>0</v>
      </c>
      <c r="P1058" s="76">
        <f t="shared" si="160"/>
        <v>0</v>
      </c>
    </row>
    <row r="1059" spans="1:16" ht="39" hidden="1" x14ac:dyDescent="0.25">
      <c r="A1059" s="100">
        <v>3311403280682220</v>
      </c>
      <c r="B1059" s="31" t="s">
        <v>991</v>
      </c>
      <c r="C1059" s="73"/>
      <c r="D1059" s="64"/>
      <c r="E1059" s="64"/>
      <c r="F1059" s="75">
        <f t="shared" si="155"/>
        <v>0</v>
      </c>
      <c r="G1059" s="25">
        <f t="shared" si="154"/>
        <v>0</v>
      </c>
      <c r="H1059" s="64"/>
      <c r="I1059" s="76">
        <f t="shared" si="159"/>
        <v>0</v>
      </c>
      <c r="J1059" s="64"/>
      <c r="K1059" s="25">
        <f t="shared" si="156"/>
        <v>0</v>
      </c>
      <c r="L1059" s="75">
        <f t="shared" si="161"/>
        <v>0</v>
      </c>
      <c r="M1059" s="25">
        <f t="shared" si="157"/>
        <v>0</v>
      </c>
      <c r="N1059" s="64"/>
      <c r="O1059" s="25">
        <f t="shared" si="158"/>
        <v>0</v>
      </c>
      <c r="P1059" s="76">
        <f t="shared" si="160"/>
        <v>0</v>
      </c>
    </row>
    <row r="1060" spans="1:16" ht="26.25" hidden="1" x14ac:dyDescent="0.25">
      <c r="A1060" s="100">
        <v>3311403280683</v>
      </c>
      <c r="B1060" s="31" t="s">
        <v>992</v>
      </c>
      <c r="C1060" s="73"/>
      <c r="D1060" s="74">
        <f>SUM(D1061)</f>
        <v>0</v>
      </c>
      <c r="E1060" s="74">
        <f>SUM(E1061)</f>
        <v>0</v>
      </c>
      <c r="F1060" s="75">
        <f t="shared" si="155"/>
        <v>0</v>
      </c>
      <c r="G1060" s="25">
        <f t="shared" si="154"/>
        <v>0</v>
      </c>
      <c r="H1060" s="74">
        <f>SUM(H1061)</f>
        <v>0</v>
      </c>
      <c r="I1060" s="76">
        <f t="shared" si="159"/>
        <v>0</v>
      </c>
      <c r="J1060" s="74">
        <f>SUM(J1061)</f>
        <v>0</v>
      </c>
      <c r="K1060" s="25">
        <f t="shared" si="156"/>
        <v>0</v>
      </c>
      <c r="L1060" s="75">
        <f t="shared" si="161"/>
        <v>0</v>
      </c>
      <c r="M1060" s="25">
        <f t="shared" si="157"/>
        <v>0</v>
      </c>
      <c r="N1060" s="74">
        <f>SUM(N1061)</f>
        <v>0</v>
      </c>
      <c r="O1060" s="25">
        <f t="shared" si="158"/>
        <v>0</v>
      </c>
      <c r="P1060" s="76">
        <f t="shared" si="160"/>
        <v>0</v>
      </c>
    </row>
    <row r="1061" spans="1:16" ht="26.25" hidden="1" x14ac:dyDescent="0.25">
      <c r="A1061" s="100">
        <v>3311403280683220</v>
      </c>
      <c r="B1061" s="31" t="s">
        <v>992</v>
      </c>
      <c r="C1061" s="73"/>
      <c r="D1061" s="64"/>
      <c r="E1061" s="64"/>
      <c r="F1061" s="75">
        <f t="shared" si="155"/>
        <v>0</v>
      </c>
      <c r="G1061" s="25">
        <f t="shared" si="154"/>
        <v>0</v>
      </c>
      <c r="H1061" s="64"/>
      <c r="I1061" s="76">
        <f t="shared" si="159"/>
        <v>0</v>
      </c>
      <c r="J1061" s="64"/>
      <c r="K1061" s="25">
        <f t="shared" si="156"/>
        <v>0</v>
      </c>
      <c r="L1061" s="75">
        <f t="shared" si="161"/>
        <v>0</v>
      </c>
      <c r="M1061" s="25">
        <f t="shared" si="157"/>
        <v>0</v>
      </c>
      <c r="N1061" s="64"/>
      <c r="O1061" s="25">
        <f t="shared" si="158"/>
        <v>0</v>
      </c>
      <c r="P1061" s="76">
        <f t="shared" si="160"/>
        <v>0</v>
      </c>
    </row>
    <row r="1062" spans="1:16" ht="26.25" hidden="1" x14ac:dyDescent="0.25">
      <c r="A1062" s="72">
        <v>3311403280824</v>
      </c>
      <c r="B1062" s="31" t="s">
        <v>993</v>
      </c>
      <c r="C1062" s="73"/>
      <c r="D1062" s="74">
        <f>SUM(D1063)</f>
        <v>0</v>
      </c>
      <c r="E1062" s="74">
        <f>SUM(E1063)</f>
        <v>0</v>
      </c>
      <c r="F1062" s="75">
        <f t="shared" si="155"/>
        <v>0</v>
      </c>
      <c r="G1062" s="25">
        <f t="shared" si="154"/>
        <v>0</v>
      </c>
      <c r="H1062" s="74">
        <f>SUM(H1063)</f>
        <v>0</v>
      </c>
      <c r="I1062" s="76">
        <f t="shared" si="159"/>
        <v>0</v>
      </c>
      <c r="J1062" s="74">
        <f>SUM(J1063)</f>
        <v>0</v>
      </c>
      <c r="K1062" s="25">
        <f t="shared" si="156"/>
        <v>0</v>
      </c>
      <c r="L1062" s="75">
        <f t="shared" si="161"/>
        <v>0</v>
      </c>
      <c r="M1062" s="25">
        <f t="shared" si="157"/>
        <v>0</v>
      </c>
      <c r="N1062" s="74">
        <f>SUM(N1063)</f>
        <v>0</v>
      </c>
      <c r="O1062" s="25">
        <f t="shared" si="158"/>
        <v>0</v>
      </c>
      <c r="P1062" s="76">
        <f t="shared" si="160"/>
        <v>0</v>
      </c>
    </row>
    <row r="1063" spans="1:16" ht="26.25" hidden="1" x14ac:dyDescent="0.25">
      <c r="A1063" s="72">
        <v>3311403280824220</v>
      </c>
      <c r="B1063" s="31" t="s">
        <v>993</v>
      </c>
      <c r="C1063" s="73"/>
      <c r="D1063" s="64"/>
      <c r="E1063" s="64"/>
      <c r="F1063" s="75">
        <f t="shared" si="155"/>
        <v>0</v>
      </c>
      <c r="G1063" s="25">
        <f t="shared" si="154"/>
        <v>0</v>
      </c>
      <c r="H1063" s="64"/>
      <c r="I1063" s="76">
        <f t="shared" si="159"/>
        <v>0</v>
      </c>
      <c r="J1063" s="64"/>
      <c r="K1063" s="25">
        <f t="shared" si="156"/>
        <v>0</v>
      </c>
      <c r="L1063" s="75">
        <f t="shared" si="161"/>
        <v>0</v>
      </c>
      <c r="M1063" s="25">
        <f t="shared" si="157"/>
        <v>0</v>
      </c>
      <c r="N1063" s="64"/>
      <c r="O1063" s="25">
        <f t="shared" si="158"/>
        <v>0</v>
      </c>
      <c r="P1063" s="76">
        <f t="shared" si="160"/>
        <v>0</v>
      </c>
    </row>
    <row r="1064" spans="1:16" ht="26.25" hidden="1" x14ac:dyDescent="0.25">
      <c r="A1064" s="72">
        <v>3311403280834</v>
      </c>
      <c r="B1064" s="80" t="s">
        <v>994</v>
      </c>
      <c r="C1064" s="73"/>
      <c r="D1064" s="74">
        <f>SUM(D1065)</f>
        <v>0</v>
      </c>
      <c r="E1064" s="74">
        <f>SUM(E1065)</f>
        <v>0</v>
      </c>
      <c r="F1064" s="75">
        <f t="shared" si="155"/>
        <v>0</v>
      </c>
      <c r="G1064" s="25">
        <f t="shared" si="154"/>
        <v>0</v>
      </c>
      <c r="H1064" s="74">
        <f>SUM(H1065)</f>
        <v>0</v>
      </c>
      <c r="I1064" s="76">
        <f t="shared" si="159"/>
        <v>0</v>
      </c>
      <c r="J1064" s="74">
        <f>SUM(J1065)</f>
        <v>0</v>
      </c>
      <c r="K1064" s="25">
        <f t="shared" si="156"/>
        <v>0</v>
      </c>
      <c r="L1064" s="75">
        <f t="shared" si="161"/>
        <v>0</v>
      </c>
      <c r="M1064" s="25">
        <f t="shared" si="157"/>
        <v>0</v>
      </c>
      <c r="N1064" s="74">
        <f>SUM(N1065)</f>
        <v>0</v>
      </c>
      <c r="O1064" s="25">
        <f t="shared" si="158"/>
        <v>0</v>
      </c>
      <c r="P1064" s="76">
        <f t="shared" si="160"/>
        <v>0</v>
      </c>
    </row>
    <row r="1065" spans="1:16" ht="39" hidden="1" x14ac:dyDescent="0.25">
      <c r="A1065" s="72">
        <v>3311403280834220</v>
      </c>
      <c r="B1065" s="80" t="s">
        <v>995</v>
      </c>
      <c r="C1065" s="73"/>
      <c r="D1065" s="64"/>
      <c r="E1065" s="64"/>
      <c r="F1065" s="75">
        <f t="shared" si="155"/>
        <v>0</v>
      </c>
      <c r="G1065" s="25">
        <f t="shared" si="154"/>
        <v>0</v>
      </c>
      <c r="H1065" s="64"/>
      <c r="I1065" s="76">
        <f t="shared" si="159"/>
        <v>0</v>
      </c>
      <c r="J1065" s="64"/>
      <c r="K1065" s="25">
        <f t="shared" si="156"/>
        <v>0</v>
      </c>
      <c r="L1065" s="75">
        <f t="shared" si="161"/>
        <v>0</v>
      </c>
      <c r="M1065" s="25">
        <f t="shared" si="157"/>
        <v>0</v>
      </c>
      <c r="N1065" s="64"/>
      <c r="O1065" s="25">
        <f t="shared" si="158"/>
        <v>0</v>
      </c>
      <c r="P1065" s="76">
        <f t="shared" si="160"/>
        <v>0</v>
      </c>
    </row>
    <row r="1066" spans="1:16" hidden="1" x14ac:dyDescent="0.25">
      <c r="A1066" s="72">
        <v>331140329</v>
      </c>
      <c r="B1066" s="31" t="s">
        <v>996</v>
      </c>
      <c r="C1066" s="73"/>
      <c r="D1066" s="74">
        <f>SUM(D1067+D1069)</f>
        <v>0</v>
      </c>
      <c r="E1066" s="74">
        <f>SUM(E1067+E1069)</f>
        <v>0</v>
      </c>
      <c r="F1066" s="75">
        <f t="shared" si="155"/>
        <v>0</v>
      </c>
      <c r="G1066" s="25">
        <f t="shared" si="154"/>
        <v>0</v>
      </c>
      <c r="H1066" s="74">
        <f>SUM(H1067+H1069)</f>
        <v>0</v>
      </c>
      <c r="I1066" s="76">
        <f t="shared" si="159"/>
        <v>0</v>
      </c>
      <c r="J1066" s="74">
        <f>SUM(J1067+J1069)</f>
        <v>0</v>
      </c>
      <c r="K1066" s="25">
        <f t="shared" si="156"/>
        <v>0</v>
      </c>
      <c r="L1066" s="75">
        <f t="shared" si="161"/>
        <v>0</v>
      </c>
      <c r="M1066" s="25">
        <f t="shared" si="157"/>
        <v>0</v>
      </c>
      <c r="N1066" s="74">
        <f>SUM(N1067+N1069)</f>
        <v>0</v>
      </c>
      <c r="O1066" s="25">
        <f t="shared" si="158"/>
        <v>0</v>
      </c>
      <c r="P1066" s="76">
        <f t="shared" si="160"/>
        <v>0</v>
      </c>
    </row>
    <row r="1067" spans="1:16" ht="26.25" hidden="1" x14ac:dyDescent="0.25">
      <c r="A1067" s="72">
        <v>3311403290601</v>
      </c>
      <c r="B1067" s="31" t="s">
        <v>997</v>
      </c>
      <c r="C1067" s="73"/>
      <c r="D1067" s="74">
        <f>SUM(D1068)</f>
        <v>0</v>
      </c>
      <c r="E1067" s="74">
        <f>SUM(E1068)</f>
        <v>0</v>
      </c>
      <c r="F1067" s="75">
        <f t="shared" si="155"/>
        <v>0</v>
      </c>
      <c r="G1067" s="25">
        <f t="shared" si="154"/>
        <v>0</v>
      </c>
      <c r="H1067" s="74">
        <f>SUM(H1068)</f>
        <v>0</v>
      </c>
      <c r="I1067" s="76">
        <f t="shared" si="159"/>
        <v>0</v>
      </c>
      <c r="J1067" s="74">
        <f>SUM(J1068)</f>
        <v>0</v>
      </c>
      <c r="K1067" s="25">
        <f t="shared" si="156"/>
        <v>0</v>
      </c>
      <c r="L1067" s="75">
        <f t="shared" si="161"/>
        <v>0</v>
      </c>
      <c r="M1067" s="25">
        <f t="shared" si="157"/>
        <v>0</v>
      </c>
      <c r="N1067" s="74">
        <f>SUM(N1068)</f>
        <v>0</v>
      </c>
      <c r="O1067" s="25">
        <f t="shared" si="158"/>
        <v>0</v>
      </c>
      <c r="P1067" s="76">
        <f t="shared" si="160"/>
        <v>0</v>
      </c>
    </row>
    <row r="1068" spans="1:16" ht="26.25" hidden="1" x14ac:dyDescent="0.25">
      <c r="A1068" s="72">
        <v>3311403290601230</v>
      </c>
      <c r="B1068" s="31" t="s">
        <v>997</v>
      </c>
      <c r="C1068" s="73"/>
      <c r="D1068" s="64"/>
      <c r="E1068" s="64"/>
      <c r="F1068" s="75">
        <f t="shared" si="155"/>
        <v>0</v>
      </c>
      <c r="G1068" s="25">
        <f t="shared" si="154"/>
        <v>0</v>
      </c>
      <c r="H1068" s="64"/>
      <c r="I1068" s="76">
        <f t="shared" si="159"/>
        <v>0</v>
      </c>
      <c r="J1068" s="64"/>
      <c r="K1068" s="25">
        <f t="shared" si="156"/>
        <v>0</v>
      </c>
      <c r="L1068" s="75">
        <f t="shared" si="161"/>
        <v>0</v>
      </c>
      <c r="M1068" s="25">
        <f t="shared" si="157"/>
        <v>0</v>
      </c>
      <c r="N1068" s="64"/>
      <c r="O1068" s="25">
        <f t="shared" si="158"/>
        <v>0</v>
      </c>
      <c r="P1068" s="76">
        <f t="shared" si="160"/>
        <v>0</v>
      </c>
    </row>
    <row r="1069" spans="1:16" ht="39" hidden="1" x14ac:dyDescent="0.25">
      <c r="A1069" s="72">
        <v>3311403290815</v>
      </c>
      <c r="B1069" s="31" t="s">
        <v>998</v>
      </c>
      <c r="C1069" s="73"/>
      <c r="D1069" s="74">
        <f>SUM(D1070:D1071)</f>
        <v>0</v>
      </c>
      <c r="E1069" s="74">
        <f>SUM(E1070:E1071)</f>
        <v>0</v>
      </c>
      <c r="F1069" s="75">
        <f t="shared" si="155"/>
        <v>0</v>
      </c>
      <c r="G1069" s="25">
        <f t="shared" si="154"/>
        <v>0</v>
      </c>
      <c r="H1069" s="74">
        <f>SUM(H1070:H1071)</f>
        <v>0</v>
      </c>
      <c r="I1069" s="76">
        <f t="shared" si="159"/>
        <v>0</v>
      </c>
      <c r="J1069" s="74">
        <f>SUM(J1070:J1071)</f>
        <v>0</v>
      </c>
      <c r="K1069" s="25">
        <f t="shared" si="156"/>
        <v>0</v>
      </c>
      <c r="L1069" s="75">
        <f t="shared" si="161"/>
        <v>0</v>
      </c>
      <c r="M1069" s="25">
        <f t="shared" si="157"/>
        <v>0</v>
      </c>
      <c r="N1069" s="74">
        <f>SUM(N1070:N1071)</f>
        <v>0</v>
      </c>
      <c r="O1069" s="25">
        <f t="shared" si="158"/>
        <v>0</v>
      </c>
      <c r="P1069" s="76">
        <f t="shared" si="160"/>
        <v>0</v>
      </c>
    </row>
    <row r="1070" spans="1:16" ht="39" hidden="1" x14ac:dyDescent="0.25">
      <c r="A1070" s="72">
        <v>3311403290815230</v>
      </c>
      <c r="B1070" s="31" t="s">
        <v>998</v>
      </c>
      <c r="C1070" s="73"/>
      <c r="D1070" s="64"/>
      <c r="E1070" s="64"/>
      <c r="F1070" s="75">
        <f t="shared" si="155"/>
        <v>0</v>
      </c>
      <c r="G1070" s="25">
        <f t="shared" si="154"/>
        <v>0</v>
      </c>
      <c r="H1070" s="64"/>
      <c r="I1070" s="76">
        <f t="shared" si="159"/>
        <v>0</v>
      </c>
      <c r="J1070" s="64"/>
      <c r="K1070" s="25">
        <f t="shared" si="156"/>
        <v>0</v>
      </c>
      <c r="L1070" s="75">
        <f t="shared" si="161"/>
        <v>0</v>
      </c>
      <c r="M1070" s="25">
        <f t="shared" si="157"/>
        <v>0</v>
      </c>
      <c r="N1070" s="64"/>
      <c r="O1070" s="25">
        <f t="shared" si="158"/>
        <v>0</v>
      </c>
      <c r="P1070" s="76">
        <f t="shared" si="160"/>
        <v>0</v>
      </c>
    </row>
    <row r="1071" spans="1:16" ht="39" hidden="1" x14ac:dyDescent="0.25">
      <c r="A1071" s="72">
        <v>3311403290815230</v>
      </c>
      <c r="B1071" s="31" t="s">
        <v>998</v>
      </c>
      <c r="C1071" s="73"/>
      <c r="D1071" s="64"/>
      <c r="E1071" s="64"/>
      <c r="F1071" s="75">
        <f t="shared" si="155"/>
        <v>0</v>
      </c>
      <c r="G1071" s="25">
        <f t="shared" si="154"/>
        <v>0</v>
      </c>
      <c r="H1071" s="64"/>
      <c r="I1071" s="76">
        <f t="shared" si="159"/>
        <v>0</v>
      </c>
      <c r="J1071" s="64"/>
      <c r="K1071" s="25">
        <f t="shared" si="156"/>
        <v>0</v>
      </c>
      <c r="L1071" s="75">
        <f t="shared" si="161"/>
        <v>0</v>
      </c>
      <c r="M1071" s="25">
        <f t="shared" si="157"/>
        <v>0</v>
      </c>
      <c r="N1071" s="64"/>
      <c r="O1071" s="25">
        <f t="shared" si="158"/>
        <v>0</v>
      </c>
      <c r="P1071" s="76">
        <f t="shared" si="160"/>
        <v>0</v>
      </c>
    </row>
    <row r="1072" spans="1:16" ht="26.25" hidden="1" x14ac:dyDescent="0.25">
      <c r="A1072" s="100">
        <v>331140330</v>
      </c>
      <c r="B1072" s="31" t="s">
        <v>999</v>
      </c>
      <c r="C1072" s="73"/>
      <c r="D1072" s="74">
        <f>SUM(D1073+D1075)</f>
        <v>0</v>
      </c>
      <c r="E1072" s="74">
        <f>SUM(E1073+E1075)</f>
        <v>0</v>
      </c>
      <c r="F1072" s="75">
        <f t="shared" si="155"/>
        <v>0</v>
      </c>
      <c r="G1072" s="25">
        <f t="shared" si="154"/>
        <v>0</v>
      </c>
      <c r="H1072" s="74">
        <f>SUM(H1073+H1075)</f>
        <v>0</v>
      </c>
      <c r="I1072" s="76">
        <f t="shared" si="159"/>
        <v>0</v>
      </c>
      <c r="J1072" s="74">
        <f>SUM(J1073+J1075)</f>
        <v>0</v>
      </c>
      <c r="K1072" s="25">
        <f t="shared" si="156"/>
        <v>0</v>
      </c>
      <c r="L1072" s="75">
        <f t="shared" si="161"/>
        <v>0</v>
      </c>
      <c r="M1072" s="25">
        <f t="shared" si="157"/>
        <v>0</v>
      </c>
      <c r="N1072" s="74">
        <f>SUM(N1073+N1075)</f>
        <v>0</v>
      </c>
      <c r="O1072" s="25">
        <f t="shared" si="158"/>
        <v>0</v>
      </c>
      <c r="P1072" s="76">
        <f t="shared" si="160"/>
        <v>0</v>
      </c>
    </row>
    <row r="1073" spans="1:16" ht="26.25" hidden="1" x14ac:dyDescent="0.25">
      <c r="A1073" s="100">
        <v>3311403300886</v>
      </c>
      <c r="B1073" s="31" t="s">
        <v>1000</v>
      </c>
      <c r="C1073" s="73"/>
      <c r="D1073" s="74">
        <f>SUM(D1074)</f>
        <v>0</v>
      </c>
      <c r="E1073" s="74">
        <f>SUM(E1074)</f>
        <v>0</v>
      </c>
      <c r="F1073" s="75">
        <f t="shared" si="155"/>
        <v>0</v>
      </c>
      <c r="G1073" s="25">
        <f t="shared" si="154"/>
        <v>0</v>
      </c>
      <c r="H1073" s="74">
        <f>SUM(H1074)</f>
        <v>0</v>
      </c>
      <c r="I1073" s="76">
        <f t="shared" si="159"/>
        <v>0</v>
      </c>
      <c r="J1073" s="74">
        <f>SUM(J1074)</f>
        <v>0</v>
      </c>
      <c r="K1073" s="25">
        <f t="shared" si="156"/>
        <v>0</v>
      </c>
      <c r="L1073" s="75">
        <f t="shared" si="161"/>
        <v>0</v>
      </c>
      <c r="M1073" s="25">
        <f t="shared" si="157"/>
        <v>0</v>
      </c>
      <c r="N1073" s="74">
        <f>SUM(N1074)</f>
        <v>0</v>
      </c>
      <c r="O1073" s="25">
        <f t="shared" si="158"/>
        <v>0</v>
      </c>
      <c r="P1073" s="76">
        <f t="shared" si="160"/>
        <v>0</v>
      </c>
    </row>
    <row r="1074" spans="1:16" ht="26.25" hidden="1" x14ac:dyDescent="0.25">
      <c r="A1074" s="100">
        <v>3311403300886230</v>
      </c>
      <c r="B1074" s="31" t="s">
        <v>1000</v>
      </c>
      <c r="C1074" s="73"/>
      <c r="D1074" s="64"/>
      <c r="E1074" s="64"/>
      <c r="F1074" s="75">
        <f t="shared" si="155"/>
        <v>0</v>
      </c>
      <c r="G1074" s="25">
        <f t="shared" si="154"/>
        <v>0</v>
      </c>
      <c r="H1074" s="64"/>
      <c r="I1074" s="76">
        <f t="shared" si="159"/>
        <v>0</v>
      </c>
      <c r="J1074" s="64"/>
      <c r="K1074" s="25">
        <f t="shared" si="156"/>
        <v>0</v>
      </c>
      <c r="L1074" s="75">
        <f t="shared" si="161"/>
        <v>0</v>
      </c>
      <c r="M1074" s="25">
        <f t="shared" si="157"/>
        <v>0</v>
      </c>
      <c r="N1074" s="64"/>
      <c r="O1074" s="25">
        <f t="shared" si="158"/>
        <v>0</v>
      </c>
      <c r="P1074" s="76">
        <f t="shared" si="160"/>
        <v>0</v>
      </c>
    </row>
    <row r="1075" spans="1:16" hidden="1" x14ac:dyDescent="0.25">
      <c r="A1075" s="100">
        <v>3311403300887</v>
      </c>
      <c r="B1075" s="31" t="s">
        <v>1001</v>
      </c>
      <c r="C1075" s="73"/>
      <c r="D1075" s="74">
        <f>SUM(D1076)</f>
        <v>0</v>
      </c>
      <c r="E1075" s="74">
        <f>SUM(E1076)</f>
        <v>0</v>
      </c>
      <c r="F1075" s="75">
        <f t="shared" si="155"/>
        <v>0</v>
      </c>
      <c r="G1075" s="25">
        <f t="shared" si="154"/>
        <v>0</v>
      </c>
      <c r="H1075" s="74">
        <f>SUM(H1076)</f>
        <v>0</v>
      </c>
      <c r="I1075" s="76">
        <f t="shared" si="159"/>
        <v>0</v>
      </c>
      <c r="J1075" s="74">
        <f>SUM(J1076)</f>
        <v>0</v>
      </c>
      <c r="K1075" s="25">
        <f t="shared" si="156"/>
        <v>0</v>
      </c>
      <c r="L1075" s="75">
        <f t="shared" si="161"/>
        <v>0</v>
      </c>
      <c r="M1075" s="25">
        <f t="shared" si="157"/>
        <v>0</v>
      </c>
      <c r="N1075" s="74">
        <f>SUM(N1076)</f>
        <v>0</v>
      </c>
      <c r="O1075" s="25">
        <f t="shared" si="158"/>
        <v>0</v>
      </c>
      <c r="P1075" s="76">
        <f t="shared" si="160"/>
        <v>0</v>
      </c>
    </row>
    <row r="1076" spans="1:16" hidden="1" x14ac:dyDescent="0.25">
      <c r="A1076" s="100">
        <v>3311403300887230</v>
      </c>
      <c r="B1076" s="31" t="s">
        <v>1001</v>
      </c>
      <c r="C1076" s="73"/>
      <c r="D1076" s="64"/>
      <c r="E1076" s="64"/>
      <c r="F1076" s="75">
        <f t="shared" si="155"/>
        <v>0</v>
      </c>
      <c r="G1076" s="25">
        <f t="shared" si="154"/>
        <v>0</v>
      </c>
      <c r="H1076" s="64"/>
      <c r="I1076" s="76">
        <f t="shared" si="159"/>
        <v>0</v>
      </c>
      <c r="J1076" s="64"/>
      <c r="K1076" s="25">
        <f t="shared" si="156"/>
        <v>0</v>
      </c>
      <c r="L1076" s="75">
        <f t="shared" si="161"/>
        <v>0</v>
      </c>
      <c r="M1076" s="25">
        <f t="shared" si="157"/>
        <v>0</v>
      </c>
      <c r="N1076" s="64"/>
      <c r="O1076" s="25">
        <f t="shared" si="158"/>
        <v>0</v>
      </c>
      <c r="P1076" s="76">
        <f t="shared" si="160"/>
        <v>0</v>
      </c>
    </row>
    <row r="1077" spans="1:16" ht="26.25" x14ac:dyDescent="0.25">
      <c r="A1077" s="100">
        <v>331140331</v>
      </c>
      <c r="B1077" s="31" t="s">
        <v>1002</v>
      </c>
      <c r="C1077" s="73"/>
      <c r="D1077" s="74">
        <f>SUM(D1078+D1080+D1082+D1089+D1091+D1093+D1095+D1097+D1102+D1104+D1107+D1109+D1111+D1113+D1115+D1117+D1119+D1121+D1123+D1125+D1127+D1129+D1131+D1133+D1135+D1137+D1139+D1141+D1143+D1145+D1147+D1149+D1151+D1153+D1155+D1157+D1159+D1161+D1163+D1165+D1167+D1169+D1171+D1173+D1175+D1177+D1179+D1181+D1183+D1185+D1187+D1189+D1191+D1195+D1197+D1199+D1202+D1204+D1206+D1208+D1210+D1212+D1214+D1216+D1220+D1222+D1224+D1226+D1228+D1230+D1232)</f>
        <v>4710756000</v>
      </c>
      <c r="E1077" s="74">
        <f>SUM(E1078+E1080+E1082+E1089+E1091+E1093+E1095+E1097+E1102+E1104+E1107+E1109+E1111+E1113+E1115+E1117+E1119+E1121+E1123+E1125+E1127+E1129+E1131+E1133+E1135+E1137+E1139+E1141+E1143+E1145+E1147+E1149+E1151+E1153+E1155+E1157+E1159+E1161+E1163+E1165+E1167+E1169+E1171+E1173+E1175+E1177+E1179+E1181+E1183+E1185+E1187+E1189+E1191+E1195+E1197+E1199+E1202+E1204+E1206+E1208+E1210+E1212+E1214+E1216+E1220+E1222+E1224+E1226+E1228+E1230+E1232)</f>
        <v>0</v>
      </c>
      <c r="F1077" s="75">
        <f t="shared" si="155"/>
        <v>4710756000</v>
      </c>
      <c r="G1077" s="25">
        <f t="shared" si="154"/>
        <v>13.161693648744565</v>
      </c>
      <c r="H1077" s="74">
        <f>SUM(H1078+H1080+H1082+H1089+H1091+H1093+H1095+H1097+H1102+H1104+H1107+H1109+H1111+H1113+H1115+H1117+H1119+H1121+H1123+H1125+H1127+H1129+H1131+H1133+H1135+H1137+H1139+H1141+H1143+H1145+H1147+H1149+H1151+H1153+H1155+H1157+H1159+H1161+H1163+H1165+H1167+H1169+H1171+H1173+H1175+H1177+H1179+H1181+H1183+H1185+H1187+H1189+H1191+H1195+H1197+H1199+H1202+H1204+H1206+H1208+H1210+H1212+H1214+H1216+H1220+H1222+H1224+H1226+H1228+H1230+H1232)</f>
        <v>0</v>
      </c>
      <c r="I1077" s="76">
        <f t="shared" si="159"/>
        <v>4710756000</v>
      </c>
      <c r="J1077" s="74">
        <f>SUM(J1078+J1080+J1082+J1089+J1091+J1093+J1095+J1097+J1102+J1104+J1107+J1109+J1111+J1113+J1115+J1117+J1119+J1121+J1123+J1125+J1127+J1129+J1131+J1133+J1135+J1137+J1139+J1141+J1143+J1145+J1147+J1149+J1151+J1153+J1155+J1157+J1159+J1161+J1163+J1165+J1167+J1169+J1171+J1173+J1175+J1177+J1179+J1181+J1183+J1185+J1187+J1189+J1191+J1195+J1197+J1199+J1202+J1204+J1206+J1208+J1210+J1212+J1214+J1216+J1220+J1222+J1224+J1226+J1228+J1230+J1232)</f>
        <v>37294999</v>
      </c>
      <c r="K1077" s="25">
        <f t="shared" si="156"/>
        <v>0.79169880588168873</v>
      </c>
      <c r="L1077" s="75">
        <f t="shared" si="161"/>
        <v>264268401</v>
      </c>
      <c r="M1077" s="25">
        <f t="shared" si="157"/>
        <v>5.6098936349070083</v>
      </c>
      <c r="N1077" s="74">
        <f>SUM(N1078+N1080+N1082+N1089+N1091+N1093+N1095+N1097+N1102+N1104+N1107+N1109+N1111+N1113+N1115+N1117+N1119+N1121+N1123+N1125+N1127+N1129+N1131+N1133+N1135+N1137+N1139+N1141+N1143+N1145+N1147+N1149+N1151+N1153+N1155+N1157+N1159+N1161+N1163+N1165+N1167+N1169+N1171+N1173+N1175+N1177+N1179+N1181+N1183+N1185+N1187+N1189+N1191+N1195+N1197+N1199+N1202+N1204+N1206+N1208+N1210+N1212+N1214+N1216+N1220+N1222+N1224+N1226+N1228+N1230+N1232)</f>
        <v>301563400</v>
      </c>
      <c r="O1077" s="25">
        <f t="shared" si="158"/>
        <v>6.4015924407886979</v>
      </c>
      <c r="P1077" s="76">
        <f t="shared" si="160"/>
        <v>4409192600</v>
      </c>
    </row>
    <row r="1078" spans="1:16" x14ac:dyDescent="0.25">
      <c r="A1078" s="103">
        <v>3311403310009</v>
      </c>
      <c r="B1078" s="104" t="s">
        <v>1003</v>
      </c>
      <c r="C1078" s="73"/>
      <c r="D1078" s="74">
        <f>SUM(D1079)</f>
        <v>4000000000</v>
      </c>
      <c r="E1078" s="74">
        <f>SUM(E1079)</f>
        <v>30000000</v>
      </c>
      <c r="F1078" s="75">
        <f t="shared" si="155"/>
        <v>4030000000</v>
      </c>
      <c r="G1078" s="25">
        <f t="shared" si="154"/>
        <v>11.259684306391712</v>
      </c>
      <c r="H1078" s="74">
        <f>SUM(H1079)</f>
        <v>0</v>
      </c>
      <c r="I1078" s="76">
        <f>SUM(F1078-H1078)</f>
        <v>4030000000</v>
      </c>
      <c r="J1078" s="74">
        <f>SUM(J1079)</f>
        <v>0</v>
      </c>
      <c r="K1078" s="25">
        <f t="shared" si="156"/>
        <v>0</v>
      </c>
      <c r="L1078" s="75">
        <f>SUM(N1078-J1078)</f>
        <v>30000000</v>
      </c>
      <c r="M1078" s="25">
        <f t="shared" si="157"/>
        <v>0.74441687344913154</v>
      </c>
      <c r="N1078" s="74">
        <f>SUM(N1079)</f>
        <v>30000000</v>
      </c>
      <c r="O1078" s="25">
        <f t="shared" si="158"/>
        <v>0.74441687344913154</v>
      </c>
      <c r="P1078" s="76">
        <f>SUM(F1078-N1078)</f>
        <v>4000000000</v>
      </c>
    </row>
    <row r="1079" spans="1:16" x14ac:dyDescent="0.25">
      <c r="A1079" s="103">
        <v>3311403310009230</v>
      </c>
      <c r="B1079" s="104" t="s">
        <v>1004</v>
      </c>
      <c r="C1079" s="73"/>
      <c r="D1079" s="64">
        <v>4000000000</v>
      </c>
      <c r="E1079" s="64">
        <v>30000000</v>
      </c>
      <c r="F1079" s="75">
        <f t="shared" si="155"/>
        <v>4030000000</v>
      </c>
      <c r="G1079" s="25">
        <f t="shared" si="154"/>
        <v>11.259684306391712</v>
      </c>
      <c r="H1079" s="64"/>
      <c r="I1079" s="76">
        <f>SUM(F1079-H1079)</f>
        <v>4030000000</v>
      </c>
      <c r="J1079" s="64"/>
      <c r="K1079" s="25">
        <f t="shared" si="156"/>
        <v>0</v>
      </c>
      <c r="L1079" s="75">
        <f>SUM(N1079-J1079)</f>
        <v>30000000</v>
      </c>
      <c r="M1079" s="25">
        <f t="shared" si="157"/>
        <v>0.74441687344913154</v>
      </c>
      <c r="N1079" s="64">
        <v>30000000</v>
      </c>
      <c r="O1079" s="25">
        <f t="shared" si="158"/>
        <v>0.74441687344913154</v>
      </c>
      <c r="P1079" s="76">
        <f>SUM(F1079-N1079)</f>
        <v>4000000000</v>
      </c>
    </row>
    <row r="1080" spans="1:16" x14ac:dyDescent="0.25">
      <c r="A1080" s="100">
        <v>3311403310011</v>
      </c>
      <c r="B1080" s="31" t="s">
        <v>1005</v>
      </c>
      <c r="C1080" s="73"/>
      <c r="D1080" s="74">
        <f>SUM(D1081)</f>
        <v>710756000</v>
      </c>
      <c r="E1080" s="74">
        <f>SUM(E1081)</f>
        <v>-30000000</v>
      </c>
      <c r="F1080" s="75">
        <f t="shared" si="155"/>
        <v>680756000</v>
      </c>
      <c r="G1080" s="25">
        <f t="shared" si="154"/>
        <v>1.9020093423528526</v>
      </c>
      <c r="H1080" s="74">
        <f>SUM(H1081)</f>
        <v>0</v>
      </c>
      <c r="I1080" s="76">
        <f t="shared" si="159"/>
        <v>680756000</v>
      </c>
      <c r="J1080" s="74">
        <f>SUM(J1081)</f>
        <v>37294999</v>
      </c>
      <c r="K1080" s="25">
        <f t="shared" si="156"/>
        <v>5.4784679092068229</v>
      </c>
      <c r="L1080" s="75">
        <f t="shared" si="161"/>
        <v>234268401</v>
      </c>
      <c r="M1080" s="25">
        <f t="shared" si="157"/>
        <v>34.412976308692102</v>
      </c>
      <c r="N1080" s="74">
        <f>SUM(N1081)</f>
        <v>271563400</v>
      </c>
      <c r="O1080" s="25">
        <f t="shared" si="158"/>
        <v>39.891444217898922</v>
      </c>
      <c r="P1080" s="76">
        <f t="shared" si="160"/>
        <v>409192600</v>
      </c>
    </row>
    <row r="1081" spans="1:16" ht="26.25" x14ac:dyDescent="0.25">
      <c r="A1081" s="100">
        <v>3311403310011</v>
      </c>
      <c r="B1081" s="31" t="s">
        <v>1006</v>
      </c>
      <c r="C1081" s="73"/>
      <c r="D1081" s="64">
        <v>710756000</v>
      </c>
      <c r="E1081" s="64">
        <v>-30000000</v>
      </c>
      <c r="F1081" s="75">
        <f t="shared" si="155"/>
        <v>680756000</v>
      </c>
      <c r="G1081" s="25">
        <f t="shared" si="154"/>
        <v>1.9020093423528526</v>
      </c>
      <c r="H1081" s="64"/>
      <c r="I1081" s="76">
        <f t="shared" si="159"/>
        <v>680756000</v>
      </c>
      <c r="J1081" s="64">
        <v>37294999</v>
      </c>
      <c r="K1081" s="25">
        <f t="shared" si="156"/>
        <v>5.4784679092068229</v>
      </c>
      <c r="L1081" s="75">
        <f t="shared" si="161"/>
        <v>234268401</v>
      </c>
      <c r="M1081" s="25">
        <f t="shared" si="157"/>
        <v>34.412976308692102</v>
      </c>
      <c r="N1081" s="64">
        <v>271563400</v>
      </c>
      <c r="O1081" s="25">
        <f t="shared" si="158"/>
        <v>39.891444217898922</v>
      </c>
      <c r="P1081" s="76">
        <f t="shared" si="160"/>
        <v>409192600</v>
      </c>
    </row>
    <row r="1082" spans="1:16" hidden="1" x14ac:dyDescent="0.25">
      <c r="A1082" s="100">
        <v>3311403310014</v>
      </c>
      <c r="B1082" s="31" t="s">
        <v>1007</v>
      </c>
      <c r="C1082" s="73"/>
      <c r="D1082" s="74">
        <f>SUM(D1083:D1088)</f>
        <v>0</v>
      </c>
      <c r="E1082" s="74">
        <f>SUM(E1083:E1088)</f>
        <v>0</v>
      </c>
      <c r="F1082" s="75">
        <f t="shared" si="155"/>
        <v>0</v>
      </c>
      <c r="G1082" s="25">
        <f t="shared" si="154"/>
        <v>0</v>
      </c>
      <c r="H1082" s="74">
        <f>SUM(H1083:H1088)</f>
        <v>0</v>
      </c>
      <c r="I1082" s="76">
        <f t="shared" si="159"/>
        <v>0</v>
      </c>
      <c r="J1082" s="74">
        <f>SUM(J1083:J1088)</f>
        <v>0</v>
      </c>
      <c r="K1082" s="25">
        <f t="shared" si="156"/>
        <v>0</v>
      </c>
      <c r="L1082" s="75">
        <f t="shared" si="161"/>
        <v>0</v>
      </c>
      <c r="M1082" s="25">
        <f t="shared" si="157"/>
        <v>0</v>
      </c>
      <c r="N1082" s="74">
        <f>SUM(N1083:N1088)</f>
        <v>0</v>
      </c>
      <c r="O1082" s="25">
        <f t="shared" si="158"/>
        <v>0</v>
      </c>
      <c r="P1082" s="76">
        <f t="shared" si="160"/>
        <v>0</v>
      </c>
    </row>
    <row r="1083" spans="1:16" hidden="1" x14ac:dyDescent="0.25">
      <c r="A1083" s="100">
        <v>331140331001412</v>
      </c>
      <c r="B1083" s="31" t="s">
        <v>1008</v>
      </c>
      <c r="C1083" s="73"/>
      <c r="D1083" s="64"/>
      <c r="E1083" s="64"/>
      <c r="F1083" s="75">
        <f t="shared" si="155"/>
        <v>0</v>
      </c>
      <c r="G1083" s="25">
        <f t="shared" si="154"/>
        <v>0</v>
      </c>
      <c r="H1083" s="64"/>
      <c r="I1083" s="76">
        <f t="shared" si="159"/>
        <v>0</v>
      </c>
      <c r="J1083" s="64"/>
      <c r="K1083" s="25">
        <f t="shared" si="156"/>
        <v>0</v>
      </c>
      <c r="L1083" s="75">
        <f t="shared" si="161"/>
        <v>0</v>
      </c>
      <c r="M1083" s="25">
        <f t="shared" si="157"/>
        <v>0</v>
      </c>
      <c r="N1083" s="64"/>
      <c r="O1083" s="25">
        <f t="shared" si="158"/>
        <v>0</v>
      </c>
      <c r="P1083" s="76">
        <f t="shared" si="160"/>
        <v>0</v>
      </c>
    </row>
    <row r="1084" spans="1:16" ht="26.25" hidden="1" x14ac:dyDescent="0.25">
      <c r="A1084" s="100">
        <v>331140331001412</v>
      </c>
      <c r="B1084" s="31" t="s">
        <v>1009</v>
      </c>
      <c r="C1084" s="73"/>
      <c r="D1084" s="64"/>
      <c r="E1084" s="64"/>
      <c r="F1084" s="75">
        <f t="shared" si="155"/>
        <v>0</v>
      </c>
      <c r="G1084" s="25">
        <f t="shared" si="154"/>
        <v>0</v>
      </c>
      <c r="H1084" s="64"/>
      <c r="I1084" s="76">
        <f t="shared" si="159"/>
        <v>0</v>
      </c>
      <c r="J1084" s="64"/>
      <c r="K1084" s="25">
        <f t="shared" si="156"/>
        <v>0</v>
      </c>
      <c r="L1084" s="75">
        <f t="shared" si="161"/>
        <v>0</v>
      </c>
      <c r="M1084" s="25">
        <f t="shared" si="157"/>
        <v>0</v>
      </c>
      <c r="N1084" s="64"/>
      <c r="O1084" s="25">
        <f t="shared" si="158"/>
        <v>0</v>
      </c>
      <c r="P1084" s="76">
        <f t="shared" si="160"/>
        <v>0</v>
      </c>
    </row>
    <row r="1085" spans="1:16" hidden="1" x14ac:dyDescent="0.25">
      <c r="A1085" s="100">
        <v>331140331001422</v>
      </c>
      <c r="B1085" s="31" t="s">
        <v>1010</v>
      </c>
      <c r="C1085" s="73"/>
      <c r="D1085" s="64"/>
      <c r="E1085" s="64"/>
      <c r="F1085" s="75">
        <f t="shared" si="155"/>
        <v>0</v>
      </c>
      <c r="G1085" s="25">
        <f t="shared" si="154"/>
        <v>0</v>
      </c>
      <c r="H1085" s="64"/>
      <c r="I1085" s="76">
        <f t="shared" si="159"/>
        <v>0</v>
      </c>
      <c r="J1085" s="64"/>
      <c r="K1085" s="25">
        <f t="shared" si="156"/>
        <v>0</v>
      </c>
      <c r="L1085" s="75">
        <f t="shared" si="161"/>
        <v>0</v>
      </c>
      <c r="M1085" s="25">
        <f t="shared" si="157"/>
        <v>0</v>
      </c>
      <c r="N1085" s="64"/>
      <c r="O1085" s="25">
        <f t="shared" si="158"/>
        <v>0</v>
      </c>
      <c r="P1085" s="76">
        <f t="shared" si="160"/>
        <v>0</v>
      </c>
    </row>
    <row r="1086" spans="1:16" ht="26.25" hidden="1" x14ac:dyDescent="0.25">
      <c r="A1086" s="100">
        <v>331140331001422</v>
      </c>
      <c r="B1086" s="31" t="s">
        <v>1009</v>
      </c>
      <c r="C1086" s="73"/>
      <c r="D1086" s="64"/>
      <c r="E1086" s="64"/>
      <c r="F1086" s="75">
        <f t="shared" si="155"/>
        <v>0</v>
      </c>
      <c r="G1086" s="25">
        <f t="shared" si="154"/>
        <v>0</v>
      </c>
      <c r="H1086" s="64"/>
      <c r="I1086" s="76">
        <f t="shared" si="159"/>
        <v>0</v>
      </c>
      <c r="J1086" s="64"/>
      <c r="K1086" s="25">
        <f t="shared" si="156"/>
        <v>0</v>
      </c>
      <c r="L1086" s="75">
        <f t="shared" si="161"/>
        <v>0</v>
      </c>
      <c r="M1086" s="25">
        <f t="shared" si="157"/>
        <v>0</v>
      </c>
      <c r="N1086" s="64"/>
      <c r="O1086" s="25">
        <f t="shared" si="158"/>
        <v>0</v>
      </c>
      <c r="P1086" s="76">
        <f t="shared" si="160"/>
        <v>0</v>
      </c>
    </row>
    <row r="1087" spans="1:16" hidden="1" x14ac:dyDescent="0.25">
      <c r="A1087" s="100">
        <v>331140331001432</v>
      </c>
      <c r="B1087" s="31" t="s">
        <v>1011</v>
      </c>
      <c r="C1087" s="73"/>
      <c r="D1087" s="64"/>
      <c r="E1087" s="64"/>
      <c r="F1087" s="75">
        <f t="shared" si="155"/>
        <v>0</v>
      </c>
      <c r="G1087" s="25">
        <f t="shared" si="154"/>
        <v>0</v>
      </c>
      <c r="H1087" s="64"/>
      <c r="I1087" s="76">
        <f t="shared" si="159"/>
        <v>0</v>
      </c>
      <c r="J1087" s="64"/>
      <c r="K1087" s="25">
        <f t="shared" si="156"/>
        <v>0</v>
      </c>
      <c r="L1087" s="75">
        <f t="shared" si="161"/>
        <v>0</v>
      </c>
      <c r="M1087" s="25">
        <f t="shared" si="157"/>
        <v>0</v>
      </c>
      <c r="N1087" s="64"/>
      <c r="O1087" s="25">
        <f t="shared" si="158"/>
        <v>0</v>
      </c>
      <c r="P1087" s="76">
        <f t="shared" si="160"/>
        <v>0</v>
      </c>
    </row>
    <row r="1088" spans="1:16" ht="26.25" hidden="1" x14ac:dyDescent="0.25">
      <c r="A1088" s="100">
        <v>331140331001432</v>
      </c>
      <c r="B1088" s="31" t="s">
        <v>1012</v>
      </c>
      <c r="C1088" s="73"/>
      <c r="D1088" s="64"/>
      <c r="E1088" s="64"/>
      <c r="F1088" s="75">
        <f t="shared" si="155"/>
        <v>0</v>
      </c>
      <c r="G1088" s="25">
        <f t="shared" si="154"/>
        <v>0</v>
      </c>
      <c r="H1088" s="64"/>
      <c r="I1088" s="76">
        <f t="shared" si="159"/>
        <v>0</v>
      </c>
      <c r="J1088" s="64"/>
      <c r="K1088" s="25">
        <f t="shared" si="156"/>
        <v>0</v>
      </c>
      <c r="L1088" s="75">
        <f t="shared" si="161"/>
        <v>0</v>
      </c>
      <c r="M1088" s="25">
        <f t="shared" si="157"/>
        <v>0</v>
      </c>
      <c r="N1088" s="64"/>
      <c r="O1088" s="25">
        <f t="shared" si="158"/>
        <v>0</v>
      </c>
      <c r="P1088" s="76">
        <f t="shared" si="160"/>
        <v>0</v>
      </c>
    </row>
    <row r="1089" spans="1:16" hidden="1" x14ac:dyDescent="0.25">
      <c r="A1089" s="100">
        <v>3311403310034</v>
      </c>
      <c r="B1089" s="31" t="s">
        <v>1013</v>
      </c>
      <c r="C1089" s="73"/>
      <c r="D1089" s="74">
        <f>SUM(D1090)</f>
        <v>0</v>
      </c>
      <c r="E1089" s="74">
        <f>SUM(E1090)</f>
        <v>0</v>
      </c>
      <c r="F1089" s="75">
        <f t="shared" si="155"/>
        <v>0</v>
      </c>
      <c r="G1089" s="25">
        <f t="shared" si="154"/>
        <v>0</v>
      </c>
      <c r="H1089" s="74">
        <f>SUM(H1090)</f>
        <v>0</v>
      </c>
      <c r="I1089" s="76">
        <f t="shared" si="159"/>
        <v>0</v>
      </c>
      <c r="J1089" s="74">
        <f>SUM(J1090)</f>
        <v>0</v>
      </c>
      <c r="K1089" s="25">
        <f t="shared" si="156"/>
        <v>0</v>
      </c>
      <c r="L1089" s="75">
        <f t="shared" si="161"/>
        <v>0</v>
      </c>
      <c r="M1089" s="25">
        <f t="shared" si="157"/>
        <v>0</v>
      </c>
      <c r="N1089" s="74">
        <f>SUM(N1090)</f>
        <v>0</v>
      </c>
      <c r="O1089" s="25">
        <f t="shared" si="158"/>
        <v>0</v>
      </c>
      <c r="P1089" s="76">
        <f t="shared" si="160"/>
        <v>0</v>
      </c>
    </row>
    <row r="1090" spans="1:16" hidden="1" x14ac:dyDescent="0.25">
      <c r="A1090" s="100">
        <v>3311403310034</v>
      </c>
      <c r="B1090" s="31" t="s">
        <v>1013</v>
      </c>
      <c r="C1090" s="73"/>
      <c r="D1090" s="64"/>
      <c r="E1090" s="64"/>
      <c r="F1090" s="75">
        <f t="shared" si="155"/>
        <v>0</v>
      </c>
      <c r="G1090" s="25">
        <f t="shared" si="154"/>
        <v>0</v>
      </c>
      <c r="H1090" s="64"/>
      <c r="I1090" s="76">
        <f t="shared" si="159"/>
        <v>0</v>
      </c>
      <c r="J1090" s="64"/>
      <c r="K1090" s="25">
        <f t="shared" si="156"/>
        <v>0</v>
      </c>
      <c r="L1090" s="75">
        <f t="shared" si="161"/>
        <v>0</v>
      </c>
      <c r="M1090" s="25">
        <f t="shared" si="157"/>
        <v>0</v>
      </c>
      <c r="N1090" s="64"/>
      <c r="O1090" s="25">
        <f t="shared" si="158"/>
        <v>0</v>
      </c>
      <c r="P1090" s="76">
        <f t="shared" si="160"/>
        <v>0</v>
      </c>
    </row>
    <row r="1091" spans="1:16" ht="26.25" hidden="1" x14ac:dyDescent="0.25">
      <c r="A1091" s="100">
        <v>3311403310055</v>
      </c>
      <c r="B1091" s="31" t="s">
        <v>1014</v>
      </c>
      <c r="C1091" s="73"/>
      <c r="D1091" s="74">
        <f>SUM(D1092)</f>
        <v>0</v>
      </c>
      <c r="E1091" s="74">
        <f>SUM(E1092)</f>
        <v>0</v>
      </c>
      <c r="F1091" s="75">
        <f t="shared" si="155"/>
        <v>0</v>
      </c>
      <c r="G1091" s="25">
        <f t="shared" si="154"/>
        <v>0</v>
      </c>
      <c r="H1091" s="74">
        <f>SUM(H1092)</f>
        <v>0</v>
      </c>
      <c r="I1091" s="76">
        <f t="shared" si="159"/>
        <v>0</v>
      </c>
      <c r="J1091" s="74">
        <f>SUM(J1092)</f>
        <v>0</v>
      </c>
      <c r="K1091" s="25">
        <f t="shared" si="156"/>
        <v>0</v>
      </c>
      <c r="L1091" s="75">
        <f t="shared" si="161"/>
        <v>0</v>
      </c>
      <c r="M1091" s="25">
        <f t="shared" si="157"/>
        <v>0</v>
      </c>
      <c r="N1091" s="74">
        <f>SUM(N1092)</f>
        <v>0</v>
      </c>
      <c r="O1091" s="25">
        <f t="shared" si="158"/>
        <v>0</v>
      </c>
      <c r="P1091" s="76">
        <f t="shared" si="160"/>
        <v>0</v>
      </c>
    </row>
    <row r="1092" spans="1:16" ht="26.25" hidden="1" x14ac:dyDescent="0.25">
      <c r="A1092" s="100">
        <v>3311403310055</v>
      </c>
      <c r="B1092" s="31" t="s">
        <v>1015</v>
      </c>
      <c r="C1092" s="73"/>
      <c r="D1092" s="64"/>
      <c r="E1092" s="64"/>
      <c r="F1092" s="75">
        <f t="shared" si="155"/>
        <v>0</v>
      </c>
      <c r="G1092" s="25">
        <f t="shared" si="154"/>
        <v>0</v>
      </c>
      <c r="H1092" s="64"/>
      <c r="I1092" s="76">
        <f t="shared" si="159"/>
        <v>0</v>
      </c>
      <c r="J1092" s="64"/>
      <c r="K1092" s="25">
        <f t="shared" si="156"/>
        <v>0</v>
      </c>
      <c r="L1092" s="75">
        <f t="shared" si="161"/>
        <v>0</v>
      </c>
      <c r="M1092" s="25">
        <f t="shared" si="157"/>
        <v>0</v>
      </c>
      <c r="N1092" s="64"/>
      <c r="O1092" s="25">
        <f t="shared" si="158"/>
        <v>0</v>
      </c>
      <c r="P1092" s="76">
        <f t="shared" si="160"/>
        <v>0</v>
      </c>
    </row>
    <row r="1093" spans="1:16" hidden="1" x14ac:dyDescent="0.25">
      <c r="A1093" s="100">
        <v>3311403310074</v>
      </c>
      <c r="B1093" s="31" t="s">
        <v>1016</v>
      </c>
      <c r="C1093" s="73"/>
      <c r="D1093" s="74">
        <f>SUM(D1094)</f>
        <v>0</v>
      </c>
      <c r="E1093" s="74">
        <f>SUM(E1094)</f>
        <v>0</v>
      </c>
      <c r="F1093" s="75">
        <f t="shared" si="155"/>
        <v>0</v>
      </c>
      <c r="G1093" s="25">
        <f t="shared" si="154"/>
        <v>0</v>
      </c>
      <c r="H1093" s="74">
        <f>SUM(H1094)</f>
        <v>0</v>
      </c>
      <c r="I1093" s="76">
        <f t="shared" si="159"/>
        <v>0</v>
      </c>
      <c r="J1093" s="74">
        <f>SUM(J1094)</f>
        <v>0</v>
      </c>
      <c r="K1093" s="25">
        <f t="shared" si="156"/>
        <v>0</v>
      </c>
      <c r="L1093" s="75">
        <f t="shared" si="161"/>
        <v>0</v>
      </c>
      <c r="M1093" s="25">
        <f t="shared" si="157"/>
        <v>0</v>
      </c>
      <c r="N1093" s="74">
        <f>SUM(N1094)</f>
        <v>0</v>
      </c>
      <c r="O1093" s="25">
        <f t="shared" si="158"/>
        <v>0</v>
      </c>
      <c r="P1093" s="76">
        <f t="shared" si="160"/>
        <v>0</v>
      </c>
    </row>
    <row r="1094" spans="1:16" hidden="1" x14ac:dyDescent="0.25">
      <c r="A1094" s="100">
        <v>3311403310074</v>
      </c>
      <c r="B1094" s="31" t="s">
        <v>1016</v>
      </c>
      <c r="C1094" s="73"/>
      <c r="D1094" s="64"/>
      <c r="E1094" s="64"/>
      <c r="F1094" s="75">
        <f t="shared" si="155"/>
        <v>0</v>
      </c>
      <c r="G1094" s="25">
        <f t="shared" si="154"/>
        <v>0</v>
      </c>
      <c r="H1094" s="64"/>
      <c r="I1094" s="76">
        <f t="shared" si="159"/>
        <v>0</v>
      </c>
      <c r="J1094" s="64"/>
      <c r="K1094" s="25">
        <f t="shared" si="156"/>
        <v>0</v>
      </c>
      <c r="L1094" s="75">
        <f t="shared" si="161"/>
        <v>0</v>
      </c>
      <c r="M1094" s="25">
        <f t="shared" si="157"/>
        <v>0</v>
      </c>
      <c r="N1094" s="64"/>
      <c r="O1094" s="25">
        <f t="shared" si="158"/>
        <v>0</v>
      </c>
      <c r="P1094" s="76">
        <f t="shared" si="160"/>
        <v>0</v>
      </c>
    </row>
    <row r="1095" spans="1:16" ht="26.25" hidden="1" x14ac:dyDescent="0.25">
      <c r="A1095" s="100">
        <v>3311403310143</v>
      </c>
      <c r="B1095" s="31" t="s">
        <v>1017</v>
      </c>
      <c r="C1095" s="73"/>
      <c r="D1095" s="74">
        <f>SUM(D1096)</f>
        <v>0</v>
      </c>
      <c r="E1095" s="74">
        <f>SUM(E1096)</f>
        <v>0</v>
      </c>
      <c r="F1095" s="75">
        <f t="shared" si="155"/>
        <v>0</v>
      </c>
      <c r="G1095" s="25">
        <f t="shared" si="154"/>
        <v>0</v>
      </c>
      <c r="H1095" s="74">
        <f>SUM(H1096)</f>
        <v>0</v>
      </c>
      <c r="I1095" s="76">
        <f t="shared" si="159"/>
        <v>0</v>
      </c>
      <c r="J1095" s="74">
        <f>SUM(J1096)</f>
        <v>0</v>
      </c>
      <c r="K1095" s="25">
        <f t="shared" si="156"/>
        <v>0</v>
      </c>
      <c r="L1095" s="75">
        <f t="shared" si="161"/>
        <v>0</v>
      </c>
      <c r="M1095" s="25">
        <f t="shared" si="157"/>
        <v>0</v>
      </c>
      <c r="N1095" s="74">
        <f>SUM(N1096)</f>
        <v>0</v>
      </c>
      <c r="O1095" s="25">
        <f t="shared" si="158"/>
        <v>0</v>
      </c>
      <c r="P1095" s="76">
        <f t="shared" si="160"/>
        <v>0</v>
      </c>
    </row>
    <row r="1096" spans="1:16" ht="26.25" hidden="1" x14ac:dyDescent="0.25">
      <c r="A1096" s="100">
        <v>3311403310143240</v>
      </c>
      <c r="B1096" s="31" t="s">
        <v>1017</v>
      </c>
      <c r="C1096" s="73"/>
      <c r="D1096" s="64"/>
      <c r="E1096" s="64"/>
      <c r="F1096" s="75">
        <f t="shared" si="155"/>
        <v>0</v>
      </c>
      <c r="G1096" s="25">
        <f t="shared" si="154"/>
        <v>0</v>
      </c>
      <c r="H1096" s="64"/>
      <c r="I1096" s="76">
        <f t="shared" si="159"/>
        <v>0</v>
      </c>
      <c r="J1096" s="64"/>
      <c r="K1096" s="25">
        <f t="shared" si="156"/>
        <v>0</v>
      </c>
      <c r="L1096" s="75">
        <f t="shared" si="161"/>
        <v>0</v>
      </c>
      <c r="M1096" s="25">
        <f t="shared" si="157"/>
        <v>0</v>
      </c>
      <c r="N1096" s="64"/>
      <c r="O1096" s="25">
        <f t="shared" si="158"/>
        <v>0</v>
      </c>
      <c r="P1096" s="76">
        <f t="shared" si="160"/>
        <v>0</v>
      </c>
    </row>
    <row r="1097" spans="1:16" ht="26.25" hidden="1" x14ac:dyDescent="0.25">
      <c r="A1097" s="100">
        <v>3311403310232</v>
      </c>
      <c r="B1097" s="31" t="s">
        <v>1018</v>
      </c>
      <c r="C1097" s="73"/>
      <c r="D1097" s="74">
        <f>SUM(D1098:D1101)</f>
        <v>0</v>
      </c>
      <c r="E1097" s="74">
        <f>SUM(E1098:E1101)</f>
        <v>0</v>
      </c>
      <c r="F1097" s="75">
        <f t="shared" si="155"/>
        <v>0</v>
      </c>
      <c r="G1097" s="25">
        <f t="shared" si="154"/>
        <v>0</v>
      </c>
      <c r="H1097" s="74">
        <f>SUM(H1098:H1101)</f>
        <v>0</v>
      </c>
      <c r="I1097" s="76">
        <f t="shared" si="159"/>
        <v>0</v>
      </c>
      <c r="J1097" s="74">
        <f>SUM(J1098:J1101)</f>
        <v>0</v>
      </c>
      <c r="K1097" s="25">
        <f t="shared" si="156"/>
        <v>0</v>
      </c>
      <c r="L1097" s="75">
        <f t="shared" si="161"/>
        <v>0</v>
      </c>
      <c r="M1097" s="25">
        <f t="shared" si="157"/>
        <v>0</v>
      </c>
      <c r="N1097" s="74">
        <f>SUM(N1098:N1101)</f>
        <v>0</v>
      </c>
      <c r="O1097" s="25">
        <f t="shared" si="158"/>
        <v>0</v>
      </c>
      <c r="P1097" s="76">
        <f t="shared" si="160"/>
        <v>0</v>
      </c>
    </row>
    <row r="1098" spans="1:16" ht="26.25" hidden="1" x14ac:dyDescent="0.25">
      <c r="A1098" s="100">
        <v>3311403310232230</v>
      </c>
      <c r="B1098" s="31" t="s">
        <v>1018</v>
      </c>
      <c r="C1098" s="73"/>
      <c r="D1098" s="64"/>
      <c r="E1098" s="64"/>
      <c r="F1098" s="75">
        <f t="shared" si="155"/>
        <v>0</v>
      </c>
      <c r="G1098" s="25">
        <f t="shared" ref="G1098:G1161" si="162">IF(OR(F1098=0,F$7=0),0,F1098/F$7)*100</f>
        <v>0</v>
      </c>
      <c r="H1098" s="64"/>
      <c r="I1098" s="76">
        <f t="shared" si="159"/>
        <v>0</v>
      </c>
      <c r="J1098" s="64"/>
      <c r="K1098" s="25">
        <f t="shared" si="156"/>
        <v>0</v>
      </c>
      <c r="L1098" s="75">
        <f t="shared" si="161"/>
        <v>0</v>
      </c>
      <c r="M1098" s="25">
        <f t="shared" si="157"/>
        <v>0</v>
      </c>
      <c r="N1098" s="64"/>
      <c r="O1098" s="25">
        <f t="shared" si="158"/>
        <v>0</v>
      </c>
      <c r="P1098" s="76">
        <f t="shared" si="160"/>
        <v>0</v>
      </c>
    </row>
    <row r="1099" spans="1:16" ht="26.25" hidden="1" x14ac:dyDescent="0.25">
      <c r="A1099" s="100">
        <v>3311403310232230</v>
      </c>
      <c r="B1099" s="31" t="s">
        <v>1018</v>
      </c>
      <c r="C1099" s="73"/>
      <c r="D1099" s="64"/>
      <c r="E1099" s="64"/>
      <c r="F1099" s="75">
        <f t="shared" si="155"/>
        <v>0</v>
      </c>
      <c r="G1099" s="25">
        <f t="shared" si="162"/>
        <v>0</v>
      </c>
      <c r="H1099" s="64"/>
      <c r="I1099" s="76">
        <f t="shared" si="159"/>
        <v>0</v>
      </c>
      <c r="J1099" s="64"/>
      <c r="K1099" s="25">
        <f t="shared" si="156"/>
        <v>0</v>
      </c>
      <c r="L1099" s="75">
        <f t="shared" si="161"/>
        <v>0</v>
      </c>
      <c r="M1099" s="25">
        <f t="shared" si="157"/>
        <v>0</v>
      </c>
      <c r="N1099" s="64"/>
      <c r="O1099" s="25">
        <f t="shared" si="158"/>
        <v>0</v>
      </c>
      <c r="P1099" s="76">
        <f t="shared" si="160"/>
        <v>0</v>
      </c>
    </row>
    <row r="1100" spans="1:16" ht="26.25" hidden="1" x14ac:dyDescent="0.25">
      <c r="A1100" s="100">
        <v>3311403310232230</v>
      </c>
      <c r="B1100" s="31" t="s">
        <v>1018</v>
      </c>
      <c r="C1100" s="73"/>
      <c r="D1100" s="64"/>
      <c r="E1100" s="64"/>
      <c r="F1100" s="75">
        <f t="shared" si="155"/>
        <v>0</v>
      </c>
      <c r="G1100" s="25">
        <f t="shared" si="162"/>
        <v>0</v>
      </c>
      <c r="H1100" s="64"/>
      <c r="I1100" s="76">
        <f t="shared" si="159"/>
        <v>0</v>
      </c>
      <c r="J1100" s="64"/>
      <c r="K1100" s="25">
        <f t="shared" si="156"/>
        <v>0</v>
      </c>
      <c r="L1100" s="75">
        <f t="shared" si="161"/>
        <v>0</v>
      </c>
      <c r="M1100" s="25">
        <f t="shared" si="157"/>
        <v>0</v>
      </c>
      <c r="N1100" s="64"/>
      <c r="O1100" s="25">
        <f t="shared" si="158"/>
        <v>0</v>
      </c>
      <c r="P1100" s="76">
        <f t="shared" si="160"/>
        <v>0</v>
      </c>
    </row>
    <row r="1101" spans="1:16" ht="26.25" hidden="1" x14ac:dyDescent="0.25">
      <c r="A1101" s="100">
        <v>3311403310232230</v>
      </c>
      <c r="B1101" s="31" t="s">
        <v>1018</v>
      </c>
      <c r="C1101" s="73"/>
      <c r="D1101" s="64"/>
      <c r="E1101" s="64"/>
      <c r="F1101" s="75">
        <f t="shared" si="155"/>
        <v>0</v>
      </c>
      <c r="G1101" s="25">
        <f t="shared" si="162"/>
        <v>0</v>
      </c>
      <c r="H1101" s="64"/>
      <c r="I1101" s="76">
        <f t="shared" si="159"/>
        <v>0</v>
      </c>
      <c r="J1101" s="64"/>
      <c r="K1101" s="25">
        <f t="shared" si="156"/>
        <v>0</v>
      </c>
      <c r="L1101" s="75">
        <f t="shared" si="161"/>
        <v>0</v>
      </c>
      <c r="M1101" s="25">
        <f t="shared" si="157"/>
        <v>0</v>
      </c>
      <c r="N1101" s="64"/>
      <c r="O1101" s="25">
        <f t="shared" si="158"/>
        <v>0</v>
      </c>
      <c r="P1101" s="76">
        <f t="shared" si="160"/>
        <v>0</v>
      </c>
    </row>
    <row r="1102" spans="1:16" ht="39" hidden="1" x14ac:dyDescent="0.25">
      <c r="A1102" s="72">
        <v>3311403310272</v>
      </c>
      <c r="B1102" s="31" t="s">
        <v>1019</v>
      </c>
      <c r="C1102" s="73"/>
      <c r="D1102" s="74">
        <f>SUM(D1103)</f>
        <v>0</v>
      </c>
      <c r="E1102" s="74">
        <f>SUM(E1103)</f>
        <v>0</v>
      </c>
      <c r="F1102" s="75">
        <f t="shared" si="155"/>
        <v>0</v>
      </c>
      <c r="G1102" s="25">
        <f t="shared" si="162"/>
        <v>0</v>
      </c>
      <c r="H1102" s="74">
        <f>SUM(H1103)</f>
        <v>0</v>
      </c>
      <c r="I1102" s="76">
        <f t="shared" si="159"/>
        <v>0</v>
      </c>
      <c r="J1102" s="74">
        <f>SUM(J1103)</f>
        <v>0</v>
      </c>
      <c r="K1102" s="25">
        <f t="shared" si="156"/>
        <v>0</v>
      </c>
      <c r="L1102" s="75">
        <f t="shared" si="161"/>
        <v>0</v>
      </c>
      <c r="M1102" s="25">
        <f t="shared" si="157"/>
        <v>0</v>
      </c>
      <c r="N1102" s="74">
        <f>SUM(N1103)</f>
        <v>0</v>
      </c>
      <c r="O1102" s="25">
        <f t="shared" si="158"/>
        <v>0</v>
      </c>
      <c r="P1102" s="76">
        <f t="shared" si="160"/>
        <v>0</v>
      </c>
    </row>
    <row r="1103" spans="1:16" ht="39" hidden="1" x14ac:dyDescent="0.25">
      <c r="A1103" s="72">
        <v>3311403310272230</v>
      </c>
      <c r="B1103" s="31" t="s">
        <v>1019</v>
      </c>
      <c r="C1103" s="73"/>
      <c r="D1103" s="64"/>
      <c r="E1103" s="64"/>
      <c r="F1103" s="75">
        <f t="shared" si="155"/>
        <v>0</v>
      </c>
      <c r="G1103" s="25">
        <f t="shared" si="162"/>
        <v>0</v>
      </c>
      <c r="H1103" s="64"/>
      <c r="I1103" s="76">
        <f t="shared" si="159"/>
        <v>0</v>
      </c>
      <c r="J1103" s="64"/>
      <c r="K1103" s="25">
        <f t="shared" si="156"/>
        <v>0</v>
      </c>
      <c r="L1103" s="75">
        <f t="shared" si="161"/>
        <v>0</v>
      </c>
      <c r="M1103" s="25">
        <f t="shared" si="157"/>
        <v>0</v>
      </c>
      <c r="N1103" s="64"/>
      <c r="O1103" s="25">
        <f t="shared" si="158"/>
        <v>0</v>
      </c>
      <c r="P1103" s="76">
        <f t="shared" si="160"/>
        <v>0</v>
      </c>
    </row>
    <row r="1104" spans="1:16" hidden="1" x14ac:dyDescent="0.25">
      <c r="A1104" s="72">
        <v>3311403310311</v>
      </c>
      <c r="B1104" s="31" t="s">
        <v>654</v>
      </c>
      <c r="C1104" s="73"/>
      <c r="D1104" s="74">
        <f>SUM(D1105:D1106)</f>
        <v>0</v>
      </c>
      <c r="E1104" s="74">
        <f>SUM(E1105:E1106)</f>
        <v>0</v>
      </c>
      <c r="F1104" s="75">
        <f t="shared" si="155"/>
        <v>0</v>
      </c>
      <c r="G1104" s="25">
        <f t="shared" si="162"/>
        <v>0</v>
      </c>
      <c r="H1104" s="74">
        <f>SUM(H1105:H1106)</f>
        <v>0</v>
      </c>
      <c r="I1104" s="76">
        <f t="shared" si="159"/>
        <v>0</v>
      </c>
      <c r="J1104" s="74">
        <f>SUM(J1105:J1106)</f>
        <v>0</v>
      </c>
      <c r="K1104" s="25">
        <f t="shared" si="156"/>
        <v>0</v>
      </c>
      <c r="L1104" s="75">
        <f t="shared" si="161"/>
        <v>0</v>
      </c>
      <c r="M1104" s="25">
        <f t="shared" si="157"/>
        <v>0</v>
      </c>
      <c r="N1104" s="74">
        <f>SUM(N1105:N1106)</f>
        <v>0</v>
      </c>
      <c r="O1104" s="25">
        <f t="shared" si="158"/>
        <v>0</v>
      </c>
      <c r="P1104" s="76">
        <f t="shared" si="160"/>
        <v>0</v>
      </c>
    </row>
    <row r="1105" spans="1:16" hidden="1" x14ac:dyDescent="0.25">
      <c r="A1105" s="72">
        <v>3311403310311230</v>
      </c>
      <c r="B1105" s="31" t="s">
        <v>654</v>
      </c>
      <c r="C1105" s="73"/>
      <c r="D1105" s="64"/>
      <c r="E1105" s="64"/>
      <c r="F1105" s="75">
        <f t="shared" si="155"/>
        <v>0</v>
      </c>
      <c r="G1105" s="25">
        <f t="shared" si="162"/>
        <v>0</v>
      </c>
      <c r="H1105" s="64"/>
      <c r="I1105" s="76">
        <f t="shared" si="159"/>
        <v>0</v>
      </c>
      <c r="J1105" s="64"/>
      <c r="K1105" s="25">
        <f t="shared" si="156"/>
        <v>0</v>
      </c>
      <c r="L1105" s="75">
        <f t="shared" si="161"/>
        <v>0</v>
      </c>
      <c r="M1105" s="25">
        <f t="shared" si="157"/>
        <v>0</v>
      </c>
      <c r="N1105" s="64"/>
      <c r="O1105" s="25">
        <f t="shared" si="158"/>
        <v>0</v>
      </c>
      <c r="P1105" s="76">
        <f t="shared" si="160"/>
        <v>0</v>
      </c>
    </row>
    <row r="1106" spans="1:16" hidden="1" x14ac:dyDescent="0.25">
      <c r="A1106" s="72">
        <v>3311403310311230</v>
      </c>
      <c r="B1106" s="31" t="s">
        <v>654</v>
      </c>
      <c r="C1106" s="73"/>
      <c r="D1106" s="64"/>
      <c r="E1106" s="64"/>
      <c r="F1106" s="75">
        <f t="shared" si="155"/>
        <v>0</v>
      </c>
      <c r="G1106" s="25">
        <f t="shared" si="162"/>
        <v>0</v>
      </c>
      <c r="H1106" s="64"/>
      <c r="I1106" s="76">
        <f t="shared" si="159"/>
        <v>0</v>
      </c>
      <c r="J1106" s="64"/>
      <c r="K1106" s="25">
        <f t="shared" si="156"/>
        <v>0</v>
      </c>
      <c r="L1106" s="75">
        <f t="shared" si="161"/>
        <v>0</v>
      </c>
      <c r="M1106" s="25">
        <f t="shared" si="157"/>
        <v>0</v>
      </c>
      <c r="N1106" s="64"/>
      <c r="O1106" s="25">
        <f t="shared" si="158"/>
        <v>0</v>
      </c>
      <c r="P1106" s="76">
        <f t="shared" si="160"/>
        <v>0</v>
      </c>
    </row>
    <row r="1107" spans="1:16" ht="26.25" hidden="1" x14ac:dyDescent="0.25">
      <c r="A1107" s="72">
        <v>3311403310326</v>
      </c>
      <c r="B1107" s="31" t="s">
        <v>1020</v>
      </c>
      <c r="C1107" s="73"/>
      <c r="D1107" s="74">
        <f>SUM(D1108)</f>
        <v>0</v>
      </c>
      <c r="E1107" s="74">
        <f>SUM(E1108)</f>
        <v>0</v>
      </c>
      <c r="F1107" s="75">
        <f t="shared" si="155"/>
        <v>0</v>
      </c>
      <c r="G1107" s="25">
        <f t="shared" si="162"/>
        <v>0</v>
      </c>
      <c r="H1107" s="74">
        <f>SUM(H1108)</f>
        <v>0</v>
      </c>
      <c r="I1107" s="76">
        <f t="shared" si="159"/>
        <v>0</v>
      </c>
      <c r="J1107" s="74">
        <f>SUM(J1108)</f>
        <v>0</v>
      </c>
      <c r="K1107" s="25">
        <f t="shared" si="156"/>
        <v>0</v>
      </c>
      <c r="L1107" s="75">
        <f t="shared" si="161"/>
        <v>0</v>
      </c>
      <c r="M1107" s="25">
        <f t="shared" si="157"/>
        <v>0</v>
      </c>
      <c r="N1107" s="74">
        <f>SUM(N1108)</f>
        <v>0</v>
      </c>
      <c r="O1107" s="25">
        <f t="shared" si="158"/>
        <v>0</v>
      </c>
      <c r="P1107" s="76">
        <f t="shared" si="160"/>
        <v>0</v>
      </c>
    </row>
    <row r="1108" spans="1:16" ht="26.25" hidden="1" x14ac:dyDescent="0.25">
      <c r="A1108" s="72">
        <v>3311403310326230</v>
      </c>
      <c r="B1108" s="31" t="s">
        <v>1020</v>
      </c>
      <c r="C1108" s="73"/>
      <c r="D1108" s="64"/>
      <c r="E1108" s="64"/>
      <c r="F1108" s="75">
        <f t="shared" si="155"/>
        <v>0</v>
      </c>
      <c r="G1108" s="25">
        <f t="shared" si="162"/>
        <v>0</v>
      </c>
      <c r="H1108" s="64"/>
      <c r="I1108" s="76">
        <f t="shared" si="159"/>
        <v>0</v>
      </c>
      <c r="J1108" s="64"/>
      <c r="K1108" s="25">
        <f t="shared" si="156"/>
        <v>0</v>
      </c>
      <c r="L1108" s="75">
        <f t="shared" si="161"/>
        <v>0</v>
      </c>
      <c r="M1108" s="25">
        <f t="shared" si="157"/>
        <v>0</v>
      </c>
      <c r="N1108" s="64"/>
      <c r="O1108" s="25">
        <f t="shared" si="158"/>
        <v>0</v>
      </c>
      <c r="P1108" s="76">
        <f t="shared" si="160"/>
        <v>0</v>
      </c>
    </row>
    <row r="1109" spans="1:16" ht="26.25" hidden="1" x14ac:dyDescent="0.25">
      <c r="A1109" s="100">
        <v>3311403310353</v>
      </c>
      <c r="B1109" s="31" t="s">
        <v>1021</v>
      </c>
      <c r="C1109" s="73"/>
      <c r="D1109" s="74">
        <f>SUM(D1110)</f>
        <v>0</v>
      </c>
      <c r="E1109" s="74">
        <f>SUM(E1110)</f>
        <v>0</v>
      </c>
      <c r="F1109" s="75">
        <f t="shared" si="155"/>
        <v>0</v>
      </c>
      <c r="G1109" s="25">
        <f t="shared" si="162"/>
        <v>0</v>
      </c>
      <c r="H1109" s="74">
        <f>SUM(H1110)</f>
        <v>0</v>
      </c>
      <c r="I1109" s="76">
        <f t="shared" si="159"/>
        <v>0</v>
      </c>
      <c r="J1109" s="74">
        <f>SUM(J1110)</f>
        <v>0</v>
      </c>
      <c r="K1109" s="25">
        <f t="shared" si="156"/>
        <v>0</v>
      </c>
      <c r="L1109" s="75">
        <f t="shared" si="161"/>
        <v>0</v>
      </c>
      <c r="M1109" s="25">
        <f t="shared" si="157"/>
        <v>0</v>
      </c>
      <c r="N1109" s="74">
        <f>SUM(N1110)</f>
        <v>0</v>
      </c>
      <c r="O1109" s="25">
        <f t="shared" si="158"/>
        <v>0</v>
      </c>
      <c r="P1109" s="76">
        <f t="shared" si="160"/>
        <v>0</v>
      </c>
    </row>
    <row r="1110" spans="1:16" ht="26.25" hidden="1" x14ac:dyDescent="0.25">
      <c r="A1110" s="100">
        <v>3311403310353230</v>
      </c>
      <c r="B1110" s="31" t="s">
        <v>1021</v>
      </c>
      <c r="C1110" s="73"/>
      <c r="D1110" s="64"/>
      <c r="E1110" s="64"/>
      <c r="F1110" s="75">
        <f t="shared" si="155"/>
        <v>0</v>
      </c>
      <c r="G1110" s="25">
        <f t="shared" si="162"/>
        <v>0</v>
      </c>
      <c r="H1110" s="64"/>
      <c r="I1110" s="76">
        <f t="shared" si="159"/>
        <v>0</v>
      </c>
      <c r="J1110" s="64"/>
      <c r="K1110" s="25">
        <f t="shared" si="156"/>
        <v>0</v>
      </c>
      <c r="L1110" s="75">
        <f t="shared" si="161"/>
        <v>0</v>
      </c>
      <c r="M1110" s="25">
        <f t="shared" si="157"/>
        <v>0</v>
      </c>
      <c r="N1110" s="64"/>
      <c r="O1110" s="25">
        <f t="shared" si="158"/>
        <v>0</v>
      </c>
      <c r="P1110" s="76">
        <f t="shared" si="160"/>
        <v>0</v>
      </c>
    </row>
    <row r="1111" spans="1:16" hidden="1" x14ac:dyDescent="0.25">
      <c r="A1111" s="100">
        <v>3311403310358</v>
      </c>
      <c r="B1111" s="31" t="s">
        <v>1022</v>
      </c>
      <c r="C1111" s="73"/>
      <c r="D1111" s="74">
        <f>SUM(D1112)</f>
        <v>0</v>
      </c>
      <c r="E1111" s="74">
        <f>SUM(E1112)</f>
        <v>0</v>
      </c>
      <c r="F1111" s="75">
        <f t="shared" si="155"/>
        <v>0</v>
      </c>
      <c r="G1111" s="25">
        <f t="shared" si="162"/>
        <v>0</v>
      </c>
      <c r="H1111" s="74">
        <f>SUM(H1112)</f>
        <v>0</v>
      </c>
      <c r="I1111" s="76">
        <f t="shared" si="159"/>
        <v>0</v>
      </c>
      <c r="J1111" s="74">
        <f>SUM(J1112)</f>
        <v>0</v>
      </c>
      <c r="K1111" s="25">
        <f t="shared" si="156"/>
        <v>0</v>
      </c>
      <c r="L1111" s="75">
        <f t="shared" si="161"/>
        <v>0</v>
      </c>
      <c r="M1111" s="25">
        <f t="shared" si="157"/>
        <v>0</v>
      </c>
      <c r="N1111" s="74">
        <f>SUM(N1112)</f>
        <v>0</v>
      </c>
      <c r="O1111" s="25">
        <f t="shared" si="158"/>
        <v>0</v>
      </c>
      <c r="P1111" s="76">
        <f t="shared" si="160"/>
        <v>0</v>
      </c>
    </row>
    <row r="1112" spans="1:16" hidden="1" x14ac:dyDescent="0.25">
      <c r="A1112" s="100">
        <v>3311403310358240</v>
      </c>
      <c r="B1112" s="31" t="s">
        <v>1022</v>
      </c>
      <c r="C1112" s="73"/>
      <c r="D1112" s="64"/>
      <c r="E1112" s="64"/>
      <c r="F1112" s="75">
        <f t="shared" si="155"/>
        <v>0</v>
      </c>
      <c r="G1112" s="25">
        <f t="shared" si="162"/>
        <v>0</v>
      </c>
      <c r="H1112" s="64"/>
      <c r="I1112" s="76">
        <f t="shared" si="159"/>
        <v>0</v>
      </c>
      <c r="J1112" s="64"/>
      <c r="K1112" s="25">
        <f t="shared" si="156"/>
        <v>0</v>
      </c>
      <c r="L1112" s="75">
        <f t="shared" si="161"/>
        <v>0</v>
      </c>
      <c r="M1112" s="25">
        <f t="shared" si="157"/>
        <v>0</v>
      </c>
      <c r="N1112" s="64"/>
      <c r="O1112" s="25">
        <f t="shared" si="158"/>
        <v>0</v>
      </c>
      <c r="P1112" s="76">
        <f t="shared" si="160"/>
        <v>0</v>
      </c>
    </row>
    <row r="1113" spans="1:16" hidden="1" x14ac:dyDescent="0.25">
      <c r="A1113" s="100">
        <v>3311403310398</v>
      </c>
      <c r="B1113" s="101" t="s">
        <v>1007</v>
      </c>
      <c r="C1113" s="73"/>
      <c r="D1113" s="74">
        <f>SUM(D1114)</f>
        <v>0</v>
      </c>
      <c r="E1113" s="74">
        <f>SUM(E1114)</f>
        <v>0</v>
      </c>
      <c r="F1113" s="75">
        <f t="shared" ref="F1113:F1176" si="163">SUM(D1113+E1113)</f>
        <v>0</v>
      </c>
      <c r="G1113" s="25">
        <f t="shared" si="162"/>
        <v>0</v>
      </c>
      <c r="H1113" s="74">
        <f>SUM(H1114)</f>
        <v>0</v>
      </c>
      <c r="I1113" s="76">
        <f t="shared" si="159"/>
        <v>0</v>
      </c>
      <c r="J1113" s="74">
        <f>SUM(J1114)</f>
        <v>0</v>
      </c>
      <c r="K1113" s="25">
        <f t="shared" ref="K1113:K1176" si="164">IF(OR(J1113=0,F1113=0),0,J1113/F1113)*100</f>
        <v>0</v>
      </c>
      <c r="L1113" s="75">
        <f t="shared" si="161"/>
        <v>0</v>
      </c>
      <c r="M1113" s="25">
        <f t="shared" ref="M1113:M1176" si="165">IF(OR(L1113=0,F1113=0),0,L1113/F1113)*100</f>
        <v>0</v>
      </c>
      <c r="N1113" s="74">
        <f>SUM(N1114)</f>
        <v>0</v>
      </c>
      <c r="O1113" s="25">
        <f t="shared" ref="O1113:O1176" si="166">IF(OR(N1113=0,F1113=0),0,N1113/F1113)*100</f>
        <v>0</v>
      </c>
      <c r="P1113" s="76">
        <f t="shared" si="160"/>
        <v>0</v>
      </c>
    </row>
    <row r="1114" spans="1:16" hidden="1" x14ac:dyDescent="0.25">
      <c r="A1114" s="100">
        <v>3311403310398230</v>
      </c>
      <c r="B1114" s="101" t="s">
        <v>1023</v>
      </c>
      <c r="C1114" s="73"/>
      <c r="D1114" s="64"/>
      <c r="E1114" s="64"/>
      <c r="F1114" s="75">
        <f t="shared" si="163"/>
        <v>0</v>
      </c>
      <c r="G1114" s="25">
        <f t="shared" si="162"/>
        <v>0</v>
      </c>
      <c r="H1114" s="64"/>
      <c r="I1114" s="76">
        <f t="shared" ref="I1114:I1177" si="167">SUM(F1114-H1114)</f>
        <v>0</v>
      </c>
      <c r="J1114" s="64"/>
      <c r="K1114" s="25">
        <f t="shared" si="164"/>
        <v>0</v>
      </c>
      <c r="L1114" s="75">
        <f t="shared" si="161"/>
        <v>0</v>
      </c>
      <c r="M1114" s="25">
        <f t="shared" si="165"/>
        <v>0</v>
      </c>
      <c r="N1114" s="64"/>
      <c r="O1114" s="25">
        <f t="shared" si="166"/>
        <v>0</v>
      </c>
      <c r="P1114" s="76">
        <f t="shared" si="160"/>
        <v>0</v>
      </c>
    </row>
    <row r="1115" spans="1:16" ht="26.25" hidden="1" x14ac:dyDescent="0.25">
      <c r="A1115" s="100">
        <v>3311403310404</v>
      </c>
      <c r="B1115" s="101" t="s">
        <v>1024</v>
      </c>
      <c r="C1115" s="73"/>
      <c r="D1115" s="74">
        <f>SUM(D1116)</f>
        <v>0</v>
      </c>
      <c r="E1115" s="74">
        <f>SUM(E1116)</f>
        <v>0</v>
      </c>
      <c r="F1115" s="75">
        <f t="shared" si="163"/>
        <v>0</v>
      </c>
      <c r="G1115" s="25">
        <f t="shared" si="162"/>
        <v>0</v>
      </c>
      <c r="H1115" s="74">
        <f>SUM(H1116)</f>
        <v>0</v>
      </c>
      <c r="I1115" s="76">
        <f t="shared" si="167"/>
        <v>0</v>
      </c>
      <c r="J1115" s="74">
        <f>SUM(J1116)</f>
        <v>0</v>
      </c>
      <c r="K1115" s="25">
        <f t="shared" si="164"/>
        <v>0</v>
      </c>
      <c r="L1115" s="75">
        <f t="shared" si="161"/>
        <v>0</v>
      </c>
      <c r="M1115" s="25">
        <f t="shared" si="165"/>
        <v>0</v>
      </c>
      <c r="N1115" s="74">
        <f>SUM(N1116)</f>
        <v>0</v>
      </c>
      <c r="O1115" s="25">
        <f t="shared" si="166"/>
        <v>0</v>
      </c>
      <c r="P1115" s="76">
        <f t="shared" si="160"/>
        <v>0</v>
      </c>
    </row>
    <row r="1116" spans="1:16" ht="26.25" hidden="1" x14ac:dyDescent="0.25">
      <c r="A1116" s="100">
        <v>3311403310404230</v>
      </c>
      <c r="B1116" s="101" t="s">
        <v>1025</v>
      </c>
      <c r="C1116" s="73"/>
      <c r="D1116" s="64"/>
      <c r="E1116" s="64"/>
      <c r="F1116" s="75">
        <f t="shared" si="163"/>
        <v>0</v>
      </c>
      <c r="G1116" s="25">
        <f t="shared" si="162"/>
        <v>0</v>
      </c>
      <c r="H1116" s="64"/>
      <c r="I1116" s="76">
        <f t="shared" si="167"/>
        <v>0</v>
      </c>
      <c r="J1116" s="64"/>
      <c r="K1116" s="25">
        <f t="shared" si="164"/>
        <v>0</v>
      </c>
      <c r="L1116" s="75">
        <f t="shared" si="161"/>
        <v>0</v>
      </c>
      <c r="M1116" s="25">
        <f t="shared" si="165"/>
        <v>0</v>
      </c>
      <c r="N1116" s="64"/>
      <c r="O1116" s="25">
        <f t="shared" si="166"/>
        <v>0</v>
      </c>
      <c r="P1116" s="76">
        <f t="shared" si="160"/>
        <v>0</v>
      </c>
    </row>
    <row r="1117" spans="1:16" hidden="1" x14ac:dyDescent="0.25">
      <c r="A1117" s="72">
        <v>3311403310418</v>
      </c>
      <c r="B1117" s="31" t="s">
        <v>1026</v>
      </c>
      <c r="C1117" s="73"/>
      <c r="D1117" s="74">
        <f>SUM(D1118)</f>
        <v>0</v>
      </c>
      <c r="E1117" s="74">
        <f>SUM(E1118)</f>
        <v>0</v>
      </c>
      <c r="F1117" s="75">
        <f t="shared" si="163"/>
        <v>0</v>
      </c>
      <c r="G1117" s="25">
        <f t="shared" si="162"/>
        <v>0</v>
      </c>
      <c r="H1117" s="74">
        <f>SUM(H1118)</f>
        <v>0</v>
      </c>
      <c r="I1117" s="76">
        <f t="shared" si="167"/>
        <v>0</v>
      </c>
      <c r="J1117" s="74">
        <f>SUM(J1118)</f>
        <v>0</v>
      </c>
      <c r="K1117" s="25">
        <f t="shared" si="164"/>
        <v>0</v>
      </c>
      <c r="L1117" s="75">
        <f t="shared" si="161"/>
        <v>0</v>
      </c>
      <c r="M1117" s="25">
        <f t="shared" si="165"/>
        <v>0</v>
      </c>
      <c r="N1117" s="74">
        <f>SUM(N1118)</f>
        <v>0</v>
      </c>
      <c r="O1117" s="25">
        <f t="shared" si="166"/>
        <v>0</v>
      </c>
      <c r="P1117" s="76">
        <f t="shared" si="160"/>
        <v>0</v>
      </c>
    </row>
    <row r="1118" spans="1:16" hidden="1" x14ac:dyDescent="0.25">
      <c r="A1118" s="72">
        <v>3311403310418230</v>
      </c>
      <c r="B1118" s="31" t="s">
        <v>1026</v>
      </c>
      <c r="C1118" s="73"/>
      <c r="D1118" s="64"/>
      <c r="E1118" s="64"/>
      <c r="F1118" s="75">
        <f t="shared" si="163"/>
        <v>0</v>
      </c>
      <c r="G1118" s="25">
        <f t="shared" si="162"/>
        <v>0</v>
      </c>
      <c r="H1118" s="64"/>
      <c r="I1118" s="76">
        <f t="shared" si="167"/>
        <v>0</v>
      </c>
      <c r="J1118" s="64"/>
      <c r="K1118" s="25">
        <f t="shared" si="164"/>
        <v>0</v>
      </c>
      <c r="L1118" s="75">
        <f t="shared" si="161"/>
        <v>0</v>
      </c>
      <c r="M1118" s="25">
        <f t="shared" si="165"/>
        <v>0</v>
      </c>
      <c r="N1118" s="64"/>
      <c r="O1118" s="25">
        <f t="shared" si="166"/>
        <v>0</v>
      </c>
      <c r="P1118" s="76">
        <f t="shared" si="160"/>
        <v>0</v>
      </c>
    </row>
    <row r="1119" spans="1:16" hidden="1" x14ac:dyDescent="0.25">
      <c r="A1119" s="72">
        <v>3311403310429</v>
      </c>
      <c r="B1119" s="31" t="s">
        <v>1013</v>
      </c>
      <c r="C1119" s="73"/>
      <c r="D1119" s="74">
        <f>SUM(D1120)</f>
        <v>0</v>
      </c>
      <c r="E1119" s="74">
        <f>SUM(E1120)</f>
        <v>0</v>
      </c>
      <c r="F1119" s="75">
        <f t="shared" si="163"/>
        <v>0</v>
      </c>
      <c r="G1119" s="25">
        <f t="shared" si="162"/>
        <v>0</v>
      </c>
      <c r="H1119" s="74">
        <f>SUM(H1120)</f>
        <v>0</v>
      </c>
      <c r="I1119" s="76">
        <f t="shared" si="167"/>
        <v>0</v>
      </c>
      <c r="J1119" s="74">
        <f>SUM(J1120)</f>
        <v>0</v>
      </c>
      <c r="K1119" s="25">
        <f t="shared" si="164"/>
        <v>0</v>
      </c>
      <c r="L1119" s="75">
        <f t="shared" si="161"/>
        <v>0</v>
      </c>
      <c r="M1119" s="25">
        <f t="shared" si="165"/>
        <v>0</v>
      </c>
      <c r="N1119" s="74">
        <f>SUM(N1120)</f>
        <v>0</v>
      </c>
      <c r="O1119" s="25">
        <f t="shared" si="166"/>
        <v>0</v>
      </c>
      <c r="P1119" s="76">
        <f t="shared" si="160"/>
        <v>0</v>
      </c>
    </row>
    <row r="1120" spans="1:16" hidden="1" x14ac:dyDescent="0.25">
      <c r="A1120" s="72">
        <v>3311403310429230</v>
      </c>
      <c r="B1120" s="31" t="s">
        <v>1027</v>
      </c>
      <c r="C1120" s="73"/>
      <c r="D1120" s="64"/>
      <c r="E1120" s="64"/>
      <c r="F1120" s="75">
        <f t="shared" si="163"/>
        <v>0</v>
      </c>
      <c r="G1120" s="25">
        <f t="shared" si="162"/>
        <v>0</v>
      </c>
      <c r="H1120" s="64"/>
      <c r="I1120" s="76">
        <f t="shared" si="167"/>
        <v>0</v>
      </c>
      <c r="J1120" s="64"/>
      <c r="K1120" s="25">
        <f t="shared" si="164"/>
        <v>0</v>
      </c>
      <c r="L1120" s="75">
        <f t="shared" si="161"/>
        <v>0</v>
      </c>
      <c r="M1120" s="25">
        <f t="shared" si="165"/>
        <v>0</v>
      </c>
      <c r="N1120" s="64"/>
      <c r="O1120" s="25">
        <f t="shared" si="166"/>
        <v>0</v>
      </c>
      <c r="P1120" s="76">
        <f t="shared" ref="P1120:P1183" si="168">SUM(F1120-N1120)</f>
        <v>0</v>
      </c>
    </row>
    <row r="1121" spans="1:16" hidden="1" x14ac:dyDescent="0.25">
      <c r="A1121" s="100">
        <v>3311403310475</v>
      </c>
      <c r="B1121" s="101" t="s">
        <v>1013</v>
      </c>
      <c r="C1121" s="73"/>
      <c r="D1121" s="74">
        <f>SUM(D1122)</f>
        <v>0</v>
      </c>
      <c r="E1121" s="74">
        <f>SUM(E1122)</f>
        <v>0</v>
      </c>
      <c r="F1121" s="75">
        <f t="shared" si="163"/>
        <v>0</v>
      </c>
      <c r="G1121" s="25">
        <f t="shared" si="162"/>
        <v>0</v>
      </c>
      <c r="H1121" s="74">
        <f>SUM(H1122)</f>
        <v>0</v>
      </c>
      <c r="I1121" s="76">
        <f t="shared" si="167"/>
        <v>0</v>
      </c>
      <c r="J1121" s="74">
        <f>SUM(J1122)</f>
        <v>0</v>
      </c>
      <c r="K1121" s="25">
        <f t="shared" si="164"/>
        <v>0</v>
      </c>
      <c r="L1121" s="75">
        <f t="shared" ref="L1121:L1184" si="169">SUM(N1121-J1121)</f>
        <v>0</v>
      </c>
      <c r="M1121" s="25">
        <f t="shared" si="165"/>
        <v>0</v>
      </c>
      <c r="N1121" s="74">
        <f>SUM(N1122)</f>
        <v>0</v>
      </c>
      <c r="O1121" s="25">
        <f t="shared" si="166"/>
        <v>0</v>
      </c>
      <c r="P1121" s="76">
        <f t="shared" si="168"/>
        <v>0</v>
      </c>
    </row>
    <row r="1122" spans="1:16" hidden="1" x14ac:dyDescent="0.25">
      <c r="A1122" s="100">
        <v>3311403310475230</v>
      </c>
      <c r="B1122" s="101" t="s">
        <v>1027</v>
      </c>
      <c r="C1122" s="73"/>
      <c r="D1122" s="64"/>
      <c r="E1122" s="64"/>
      <c r="F1122" s="75">
        <f t="shared" si="163"/>
        <v>0</v>
      </c>
      <c r="G1122" s="25">
        <f t="shared" si="162"/>
        <v>0</v>
      </c>
      <c r="H1122" s="64"/>
      <c r="I1122" s="76">
        <f t="shared" si="167"/>
        <v>0</v>
      </c>
      <c r="J1122" s="64"/>
      <c r="K1122" s="25">
        <f t="shared" si="164"/>
        <v>0</v>
      </c>
      <c r="L1122" s="75">
        <f t="shared" si="169"/>
        <v>0</v>
      </c>
      <c r="M1122" s="25">
        <f t="shared" si="165"/>
        <v>0</v>
      </c>
      <c r="N1122" s="64"/>
      <c r="O1122" s="25">
        <f t="shared" si="166"/>
        <v>0</v>
      </c>
      <c r="P1122" s="76">
        <f t="shared" si="168"/>
        <v>0</v>
      </c>
    </row>
    <row r="1123" spans="1:16" hidden="1" x14ac:dyDescent="0.25">
      <c r="A1123" s="72">
        <v>3311403310483</v>
      </c>
      <c r="B1123" s="31" t="s">
        <v>1028</v>
      </c>
      <c r="C1123" s="73"/>
      <c r="D1123" s="74">
        <f>SUM(D1124)</f>
        <v>0</v>
      </c>
      <c r="E1123" s="74">
        <f>SUM(E1124)</f>
        <v>0</v>
      </c>
      <c r="F1123" s="75">
        <f t="shared" si="163"/>
        <v>0</v>
      </c>
      <c r="G1123" s="25">
        <f t="shared" si="162"/>
        <v>0</v>
      </c>
      <c r="H1123" s="74">
        <f>SUM(H1124)</f>
        <v>0</v>
      </c>
      <c r="I1123" s="76">
        <f t="shared" si="167"/>
        <v>0</v>
      </c>
      <c r="J1123" s="74">
        <f>SUM(J1124)</f>
        <v>0</v>
      </c>
      <c r="K1123" s="25">
        <f t="shared" si="164"/>
        <v>0</v>
      </c>
      <c r="L1123" s="75">
        <f t="shared" si="169"/>
        <v>0</v>
      </c>
      <c r="M1123" s="25">
        <f t="shared" si="165"/>
        <v>0</v>
      </c>
      <c r="N1123" s="74">
        <f>SUM(N1124)</f>
        <v>0</v>
      </c>
      <c r="O1123" s="25">
        <f t="shared" si="166"/>
        <v>0</v>
      </c>
      <c r="P1123" s="76">
        <f t="shared" si="168"/>
        <v>0</v>
      </c>
    </row>
    <row r="1124" spans="1:16" hidden="1" x14ac:dyDescent="0.25">
      <c r="A1124" s="72">
        <v>3311403310483230</v>
      </c>
      <c r="B1124" s="31" t="s">
        <v>1028</v>
      </c>
      <c r="C1124" s="73"/>
      <c r="D1124" s="64"/>
      <c r="E1124" s="64"/>
      <c r="F1124" s="75">
        <f t="shared" si="163"/>
        <v>0</v>
      </c>
      <c r="G1124" s="25">
        <f t="shared" si="162"/>
        <v>0</v>
      </c>
      <c r="H1124" s="64"/>
      <c r="I1124" s="76">
        <f t="shared" si="167"/>
        <v>0</v>
      </c>
      <c r="J1124" s="64"/>
      <c r="K1124" s="25">
        <f t="shared" si="164"/>
        <v>0</v>
      </c>
      <c r="L1124" s="75">
        <f t="shared" si="169"/>
        <v>0</v>
      </c>
      <c r="M1124" s="25">
        <f t="shared" si="165"/>
        <v>0</v>
      </c>
      <c r="N1124" s="64"/>
      <c r="O1124" s="25">
        <f t="shared" si="166"/>
        <v>0</v>
      </c>
      <c r="P1124" s="76">
        <f t="shared" si="168"/>
        <v>0</v>
      </c>
    </row>
    <row r="1125" spans="1:16" ht="26.25" hidden="1" x14ac:dyDescent="0.25">
      <c r="A1125" s="72">
        <v>3311403310484</v>
      </c>
      <c r="B1125" s="31" t="s">
        <v>1029</v>
      </c>
      <c r="C1125" s="73"/>
      <c r="D1125" s="74">
        <f>SUM(D1126)</f>
        <v>0</v>
      </c>
      <c r="E1125" s="74">
        <f>SUM(E1126)</f>
        <v>0</v>
      </c>
      <c r="F1125" s="75">
        <f t="shared" si="163"/>
        <v>0</v>
      </c>
      <c r="G1125" s="25">
        <f t="shared" si="162"/>
        <v>0</v>
      </c>
      <c r="H1125" s="74">
        <f>SUM(H1126)</f>
        <v>0</v>
      </c>
      <c r="I1125" s="76">
        <f t="shared" si="167"/>
        <v>0</v>
      </c>
      <c r="J1125" s="74">
        <f>SUM(J1126)</f>
        <v>0</v>
      </c>
      <c r="K1125" s="25">
        <f t="shared" si="164"/>
        <v>0</v>
      </c>
      <c r="L1125" s="75">
        <f t="shared" si="169"/>
        <v>0</v>
      </c>
      <c r="M1125" s="25">
        <f t="shared" si="165"/>
        <v>0</v>
      </c>
      <c r="N1125" s="74">
        <f>SUM(N1126)</f>
        <v>0</v>
      </c>
      <c r="O1125" s="25">
        <f t="shared" si="166"/>
        <v>0</v>
      </c>
      <c r="P1125" s="76">
        <f t="shared" si="168"/>
        <v>0</v>
      </c>
    </row>
    <row r="1126" spans="1:16" ht="26.25" hidden="1" x14ac:dyDescent="0.25">
      <c r="A1126" s="72">
        <v>3311403310484230</v>
      </c>
      <c r="B1126" s="31" t="s">
        <v>1029</v>
      </c>
      <c r="C1126" s="73"/>
      <c r="D1126" s="64"/>
      <c r="E1126" s="64"/>
      <c r="F1126" s="75">
        <f t="shared" si="163"/>
        <v>0</v>
      </c>
      <c r="G1126" s="25">
        <f t="shared" si="162"/>
        <v>0</v>
      </c>
      <c r="H1126" s="64"/>
      <c r="I1126" s="76">
        <f t="shared" si="167"/>
        <v>0</v>
      </c>
      <c r="J1126" s="64"/>
      <c r="K1126" s="25">
        <f t="shared" si="164"/>
        <v>0</v>
      </c>
      <c r="L1126" s="75">
        <f t="shared" si="169"/>
        <v>0</v>
      </c>
      <c r="M1126" s="25">
        <f t="shared" si="165"/>
        <v>0</v>
      </c>
      <c r="N1126" s="64"/>
      <c r="O1126" s="25">
        <f t="shared" si="166"/>
        <v>0</v>
      </c>
      <c r="P1126" s="76">
        <f t="shared" si="168"/>
        <v>0</v>
      </c>
    </row>
    <row r="1127" spans="1:16" ht="26.25" hidden="1" x14ac:dyDescent="0.25">
      <c r="A1127" s="72">
        <v>3311403310491</v>
      </c>
      <c r="B1127" s="31" t="s">
        <v>1030</v>
      </c>
      <c r="C1127" s="73"/>
      <c r="D1127" s="74">
        <f>SUM(D1128)</f>
        <v>0</v>
      </c>
      <c r="E1127" s="74">
        <f>SUM(E1128)</f>
        <v>0</v>
      </c>
      <c r="F1127" s="75">
        <f t="shared" si="163"/>
        <v>0</v>
      </c>
      <c r="G1127" s="25">
        <f t="shared" si="162"/>
        <v>0</v>
      </c>
      <c r="H1127" s="74">
        <f>SUM(H1128)</f>
        <v>0</v>
      </c>
      <c r="I1127" s="76">
        <f t="shared" si="167"/>
        <v>0</v>
      </c>
      <c r="J1127" s="74">
        <f>SUM(J1128)</f>
        <v>0</v>
      </c>
      <c r="K1127" s="25">
        <f t="shared" si="164"/>
        <v>0</v>
      </c>
      <c r="L1127" s="75">
        <f t="shared" si="169"/>
        <v>0</v>
      </c>
      <c r="M1127" s="25">
        <f t="shared" si="165"/>
        <v>0</v>
      </c>
      <c r="N1127" s="74">
        <f>SUM(N1128)</f>
        <v>0</v>
      </c>
      <c r="O1127" s="25">
        <f t="shared" si="166"/>
        <v>0</v>
      </c>
      <c r="P1127" s="76">
        <f t="shared" si="168"/>
        <v>0</v>
      </c>
    </row>
    <row r="1128" spans="1:16" ht="26.25" hidden="1" x14ac:dyDescent="0.25">
      <c r="A1128" s="72">
        <v>3311403310491230</v>
      </c>
      <c r="B1128" s="31" t="s">
        <v>1030</v>
      </c>
      <c r="C1128" s="73"/>
      <c r="D1128" s="64"/>
      <c r="E1128" s="64"/>
      <c r="F1128" s="75">
        <f t="shared" si="163"/>
        <v>0</v>
      </c>
      <c r="G1128" s="25">
        <f t="shared" si="162"/>
        <v>0</v>
      </c>
      <c r="H1128" s="64"/>
      <c r="I1128" s="76">
        <f t="shared" si="167"/>
        <v>0</v>
      </c>
      <c r="J1128" s="64"/>
      <c r="K1128" s="25">
        <f t="shared" si="164"/>
        <v>0</v>
      </c>
      <c r="L1128" s="75">
        <f t="shared" si="169"/>
        <v>0</v>
      </c>
      <c r="M1128" s="25">
        <f t="shared" si="165"/>
        <v>0</v>
      </c>
      <c r="N1128" s="64"/>
      <c r="O1128" s="25">
        <f t="shared" si="166"/>
        <v>0</v>
      </c>
      <c r="P1128" s="76">
        <f t="shared" si="168"/>
        <v>0</v>
      </c>
    </row>
    <row r="1129" spans="1:16" hidden="1" x14ac:dyDescent="0.25">
      <c r="A1129" s="100">
        <v>3311403310518</v>
      </c>
      <c r="B1129" s="101" t="s">
        <v>1013</v>
      </c>
      <c r="C1129" s="73"/>
      <c r="D1129" s="74">
        <f>SUM(D1130)</f>
        <v>0</v>
      </c>
      <c r="E1129" s="74">
        <f>SUM(E1130)</f>
        <v>0</v>
      </c>
      <c r="F1129" s="75">
        <f t="shared" si="163"/>
        <v>0</v>
      </c>
      <c r="G1129" s="25">
        <f t="shared" si="162"/>
        <v>0</v>
      </c>
      <c r="H1129" s="74">
        <f>SUM(H1130)</f>
        <v>0</v>
      </c>
      <c r="I1129" s="76">
        <f t="shared" si="167"/>
        <v>0</v>
      </c>
      <c r="J1129" s="74">
        <f>SUM(J1130)</f>
        <v>0</v>
      </c>
      <c r="K1129" s="25">
        <f t="shared" si="164"/>
        <v>0</v>
      </c>
      <c r="L1129" s="75">
        <f t="shared" si="169"/>
        <v>0</v>
      </c>
      <c r="M1129" s="25">
        <f t="shared" si="165"/>
        <v>0</v>
      </c>
      <c r="N1129" s="74">
        <f>SUM(N1130)</f>
        <v>0</v>
      </c>
      <c r="O1129" s="25">
        <f t="shared" si="166"/>
        <v>0</v>
      </c>
      <c r="P1129" s="76">
        <f t="shared" si="168"/>
        <v>0</v>
      </c>
    </row>
    <row r="1130" spans="1:16" hidden="1" x14ac:dyDescent="0.25">
      <c r="A1130" s="100">
        <v>3311403310518230</v>
      </c>
      <c r="B1130" s="101" t="s">
        <v>1027</v>
      </c>
      <c r="C1130" s="73"/>
      <c r="D1130" s="64"/>
      <c r="E1130" s="64"/>
      <c r="F1130" s="75">
        <f t="shared" si="163"/>
        <v>0</v>
      </c>
      <c r="G1130" s="25">
        <f t="shared" si="162"/>
        <v>0</v>
      </c>
      <c r="H1130" s="64"/>
      <c r="I1130" s="76">
        <f t="shared" si="167"/>
        <v>0</v>
      </c>
      <c r="J1130" s="64"/>
      <c r="K1130" s="25">
        <f t="shared" si="164"/>
        <v>0</v>
      </c>
      <c r="L1130" s="75">
        <f t="shared" si="169"/>
        <v>0</v>
      </c>
      <c r="M1130" s="25">
        <f t="shared" si="165"/>
        <v>0</v>
      </c>
      <c r="N1130" s="64"/>
      <c r="O1130" s="25">
        <f t="shared" si="166"/>
        <v>0</v>
      </c>
      <c r="P1130" s="76">
        <f t="shared" si="168"/>
        <v>0</v>
      </c>
    </row>
    <row r="1131" spans="1:16" ht="26.25" hidden="1" x14ac:dyDescent="0.25">
      <c r="A1131" s="72">
        <v>3311403310535</v>
      </c>
      <c r="B1131" s="31" t="s">
        <v>1031</v>
      </c>
      <c r="C1131" s="73"/>
      <c r="D1131" s="74">
        <f>SUM(D1132)</f>
        <v>0</v>
      </c>
      <c r="E1131" s="74">
        <f>SUM(E1132)</f>
        <v>0</v>
      </c>
      <c r="F1131" s="75">
        <f t="shared" si="163"/>
        <v>0</v>
      </c>
      <c r="G1131" s="25">
        <f t="shared" si="162"/>
        <v>0</v>
      </c>
      <c r="H1131" s="74">
        <f>SUM(H1132)</f>
        <v>0</v>
      </c>
      <c r="I1131" s="76">
        <f t="shared" si="167"/>
        <v>0</v>
      </c>
      <c r="J1131" s="74">
        <f>SUM(J1132)</f>
        <v>0</v>
      </c>
      <c r="K1131" s="25">
        <f t="shared" si="164"/>
        <v>0</v>
      </c>
      <c r="L1131" s="75">
        <f t="shared" si="169"/>
        <v>0</v>
      </c>
      <c r="M1131" s="25">
        <f t="shared" si="165"/>
        <v>0</v>
      </c>
      <c r="N1131" s="74">
        <f>SUM(N1132)</f>
        <v>0</v>
      </c>
      <c r="O1131" s="25">
        <f t="shared" si="166"/>
        <v>0</v>
      </c>
      <c r="P1131" s="76">
        <f t="shared" si="168"/>
        <v>0</v>
      </c>
    </row>
    <row r="1132" spans="1:16" ht="26.25" hidden="1" x14ac:dyDescent="0.25">
      <c r="A1132" s="72">
        <v>3311403310535240</v>
      </c>
      <c r="B1132" s="31" t="s">
        <v>1031</v>
      </c>
      <c r="C1132" s="73"/>
      <c r="D1132" s="64"/>
      <c r="E1132" s="64"/>
      <c r="F1132" s="75">
        <f t="shared" si="163"/>
        <v>0</v>
      </c>
      <c r="G1132" s="25">
        <f t="shared" si="162"/>
        <v>0</v>
      </c>
      <c r="H1132" s="64"/>
      <c r="I1132" s="76">
        <f t="shared" si="167"/>
        <v>0</v>
      </c>
      <c r="J1132" s="64"/>
      <c r="K1132" s="25">
        <f t="shared" si="164"/>
        <v>0</v>
      </c>
      <c r="L1132" s="75">
        <f t="shared" si="169"/>
        <v>0</v>
      </c>
      <c r="M1132" s="25">
        <f t="shared" si="165"/>
        <v>0</v>
      </c>
      <c r="N1132" s="64"/>
      <c r="O1132" s="25">
        <f t="shared" si="166"/>
        <v>0</v>
      </c>
      <c r="P1132" s="76">
        <f t="shared" si="168"/>
        <v>0</v>
      </c>
    </row>
    <row r="1133" spans="1:16" hidden="1" x14ac:dyDescent="0.25">
      <c r="A1133" s="100">
        <v>3311403310581</v>
      </c>
      <c r="B1133" s="31" t="s">
        <v>1032</v>
      </c>
      <c r="C1133" s="73"/>
      <c r="D1133" s="74">
        <f>SUM(D1134)</f>
        <v>0</v>
      </c>
      <c r="E1133" s="74">
        <f>SUM(E1134)</f>
        <v>0</v>
      </c>
      <c r="F1133" s="75">
        <f t="shared" si="163"/>
        <v>0</v>
      </c>
      <c r="G1133" s="25">
        <f t="shared" si="162"/>
        <v>0</v>
      </c>
      <c r="H1133" s="74">
        <f>SUM(H1134)</f>
        <v>0</v>
      </c>
      <c r="I1133" s="76">
        <f t="shared" si="167"/>
        <v>0</v>
      </c>
      <c r="J1133" s="74">
        <f>SUM(J1134)</f>
        <v>0</v>
      </c>
      <c r="K1133" s="25">
        <f t="shared" si="164"/>
        <v>0</v>
      </c>
      <c r="L1133" s="75">
        <f t="shared" si="169"/>
        <v>0</v>
      </c>
      <c r="M1133" s="25">
        <f t="shared" si="165"/>
        <v>0</v>
      </c>
      <c r="N1133" s="74">
        <f>SUM(N1134)</f>
        <v>0</v>
      </c>
      <c r="O1133" s="25">
        <f t="shared" si="166"/>
        <v>0</v>
      </c>
      <c r="P1133" s="76">
        <f t="shared" si="168"/>
        <v>0</v>
      </c>
    </row>
    <row r="1134" spans="1:16" hidden="1" x14ac:dyDescent="0.25">
      <c r="A1134" s="100">
        <v>3311403310581230</v>
      </c>
      <c r="B1134" s="31" t="s">
        <v>1032</v>
      </c>
      <c r="C1134" s="73"/>
      <c r="D1134" s="64"/>
      <c r="E1134" s="64"/>
      <c r="F1134" s="75">
        <f t="shared" si="163"/>
        <v>0</v>
      </c>
      <c r="G1134" s="25">
        <f t="shared" si="162"/>
        <v>0</v>
      </c>
      <c r="H1134" s="64"/>
      <c r="I1134" s="76">
        <f t="shared" si="167"/>
        <v>0</v>
      </c>
      <c r="J1134" s="64"/>
      <c r="K1134" s="25">
        <f t="shared" si="164"/>
        <v>0</v>
      </c>
      <c r="L1134" s="75">
        <f t="shared" si="169"/>
        <v>0</v>
      </c>
      <c r="M1134" s="25">
        <f t="shared" si="165"/>
        <v>0</v>
      </c>
      <c r="N1134" s="64"/>
      <c r="O1134" s="25">
        <f t="shared" si="166"/>
        <v>0</v>
      </c>
      <c r="P1134" s="76">
        <f t="shared" si="168"/>
        <v>0</v>
      </c>
    </row>
    <row r="1135" spans="1:16" ht="26.25" hidden="1" x14ac:dyDescent="0.25">
      <c r="A1135" s="100">
        <v>3311403310586</v>
      </c>
      <c r="B1135" s="31" t="s">
        <v>1033</v>
      </c>
      <c r="C1135" s="73"/>
      <c r="D1135" s="74">
        <f>SUM(D1136)</f>
        <v>0</v>
      </c>
      <c r="E1135" s="74">
        <f>SUM(E1136)</f>
        <v>0</v>
      </c>
      <c r="F1135" s="75">
        <f t="shared" si="163"/>
        <v>0</v>
      </c>
      <c r="G1135" s="25">
        <f t="shared" si="162"/>
        <v>0</v>
      </c>
      <c r="H1135" s="74">
        <f>SUM(H1136)</f>
        <v>0</v>
      </c>
      <c r="I1135" s="76">
        <f t="shared" si="167"/>
        <v>0</v>
      </c>
      <c r="J1135" s="74">
        <f>SUM(J1136)</f>
        <v>0</v>
      </c>
      <c r="K1135" s="25">
        <f t="shared" si="164"/>
        <v>0</v>
      </c>
      <c r="L1135" s="75">
        <f t="shared" si="169"/>
        <v>0</v>
      </c>
      <c r="M1135" s="25">
        <f t="shared" si="165"/>
        <v>0</v>
      </c>
      <c r="N1135" s="74">
        <f>SUM(N1136)</f>
        <v>0</v>
      </c>
      <c r="O1135" s="25">
        <f t="shared" si="166"/>
        <v>0</v>
      </c>
      <c r="P1135" s="76">
        <f t="shared" si="168"/>
        <v>0</v>
      </c>
    </row>
    <row r="1136" spans="1:16" ht="26.25" hidden="1" x14ac:dyDescent="0.25">
      <c r="A1136" s="100">
        <v>3311403310586230</v>
      </c>
      <c r="B1136" s="31" t="s">
        <v>1033</v>
      </c>
      <c r="C1136" s="73"/>
      <c r="D1136" s="64"/>
      <c r="E1136" s="64"/>
      <c r="F1136" s="75">
        <f t="shared" si="163"/>
        <v>0</v>
      </c>
      <c r="G1136" s="25">
        <f t="shared" si="162"/>
        <v>0</v>
      </c>
      <c r="H1136" s="64"/>
      <c r="I1136" s="76">
        <f t="shared" si="167"/>
        <v>0</v>
      </c>
      <c r="J1136" s="64"/>
      <c r="K1136" s="25">
        <f t="shared" si="164"/>
        <v>0</v>
      </c>
      <c r="L1136" s="75">
        <f t="shared" si="169"/>
        <v>0</v>
      </c>
      <c r="M1136" s="25">
        <f t="shared" si="165"/>
        <v>0</v>
      </c>
      <c r="N1136" s="64"/>
      <c r="O1136" s="25">
        <f t="shared" si="166"/>
        <v>0</v>
      </c>
      <c r="P1136" s="76">
        <f t="shared" si="168"/>
        <v>0</v>
      </c>
    </row>
    <row r="1137" spans="1:16" hidden="1" x14ac:dyDescent="0.25">
      <c r="A1137" s="100">
        <v>3311403310611</v>
      </c>
      <c r="B1137" s="31" t="s">
        <v>1013</v>
      </c>
      <c r="C1137" s="73"/>
      <c r="D1137" s="74">
        <f>SUM(D1138)</f>
        <v>0</v>
      </c>
      <c r="E1137" s="74">
        <f>SUM(E1138)</f>
        <v>0</v>
      </c>
      <c r="F1137" s="75">
        <f t="shared" si="163"/>
        <v>0</v>
      </c>
      <c r="G1137" s="25">
        <f t="shared" si="162"/>
        <v>0</v>
      </c>
      <c r="H1137" s="74">
        <f>SUM(H1138)</f>
        <v>0</v>
      </c>
      <c r="I1137" s="76">
        <f t="shared" si="167"/>
        <v>0</v>
      </c>
      <c r="J1137" s="74">
        <f>SUM(J1138)</f>
        <v>0</v>
      </c>
      <c r="K1137" s="25">
        <f t="shared" si="164"/>
        <v>0</v>
      </c>
      <c r="L1137" s="75">
        <f t="shared" si="169"/>
        <v>0</v>
      </c>
      <c r="M1137" s="25">
        <f t="shared" si="165"/>
        <v>0</v>
      </c>
      <c r="N1137" s="74">
        <f>SUM(N1138)</f>
        <v>0</v>
      </c>
      <c r="O1137" s="25">
        <f t="shared" si="166"/>
        <v>0</v>
      </c>
      <c r="P1137" s="76">
        <f t="shared" si="168"/>
        <v>0</v>
      </c>
    </row>
    <row r="1138" spans="1:16" hidden="1" x14ac:dyDescent="0.25">
      <c r="A1138" s="100">
        <v>3311403310611230</v>
      </c>
      <c r="B1138" s="31" t="s">
        <v>1013</v>
      </c>
      <c r="C1138" s="73"/>
      <c r="D1138" s="64"/>
      <c r="E1138" s="64"/>
      <c r="F1138" s="75">
        <f t="shared" si="163"/>
        <v>0</v>
      </c>
      <c r="G1138" s="25">
        <f t="shared" si="162"/>
        <v>0</v>
      </c>
      <c r="H1138" s="64"/>
      <c r="I1138" s="76">
        <f t="shared" si="167"/>
        <v>0</v>
      </c>
      <c r="J1138" s="64"/>
      <c r="K1138" s="25">
        <f t="shared" si="164"/>
        <v>0</v>
      </c>
      <c r="L1138" s="75">
        <f t="shared" si="169"/>
        <v>0</v>
      </c>
      <c r="M1138" s="25">
        <f t="shared" si="165"/>
        <v>0</v>
      </c>
      <c r="N1138" s="64"/>
      <c r="O1138" s="25">
        <f t="shared" si="166"/>
        <v>0</v>
      </c>
      <c r="P1138" s="76">
        <f t="shared" si="168"/>
        <v>0</v>
      </c>
    </row>
    <row r="1139" spans="1:16" ht="26.25" hidden="1" x14ac:dyDescent="0.25">
      <c r="A1139" s="72">
        <v>3311403310655</v>
      </c>
      <c r="B1139" s="31" t="s">
        <v>1034</v>
      </c>
      <c r="C1139" s="73"/>
      <c r="D1139" s="74">
        <f>SUM(D1140)</f>
        <v>0</v>
      </c>
      <c r="E1139" s="74">
        <f>SUM(E1140)</f>
        <v>0</v>
      </c>
      <c r="F1139" s="75">
        <f t="shared" si="163"/>
        <v>0</v>
      </c>
      <c r="G1139" s="25">
        <f t="shared" si="162"/>
        <v>0</v>
      </c>
      <c r="H1139" s="74">
        <f>SUM(H1140)</f>
        <v>0</v>
      </c>
      <c r="I1139" s="76">
        <f t="shared" si="167"/>
        <v>0</v>
      </c>
      <c r="J1139" s="74">
        <f>SUM(J1140)</f>
        <v>0</v>
      </c>
      <c r="K1139" s="25">
        <f t="shared" si="164"/>
        <v>0</v>
      </c>
      <c r="L1139" s="75">
        <f t="shared" si="169"/>
        <v>0</v>
      </c>
      <c r="M1139" s="25">
        <f t="shared" si="165"/>
        <v>0</v>
      </c>
      <c r="N1139" s="74">
        <f>SUM(N1140)</f>
        <v>0</v>
      </c>
      <c r="O1139" s="25">
        <f t="shared" si="166"/>
        <v>0</v>
      </c>
      <c r="P1139" s="76">
        <f t="shared" si="168"/>
        <v>0</v>
      </c>
    </row>
    <row r="1140" spans="1:16" ht="26.25" hidden="1" x14ac:dyDescent="0.25">
      <c r="A1140" s="72">
        <v>3311403310655230</v>
      </c>
      <c r="B1140" s="31" t="s">
        <v>1034</v>
      </c>
      <c r="C1140" s="73"/>
      <c r="D1140" s="64"/>
      <c r="E1140" s="64"/>
      <c r="F1140" s="75">
        <f t="shared" si="163"/>
        <v>0</v>
      </c>
      <c r="G1140" s="25">
        <f t="shared" si="162"/>
        <v>0</v>
      </c>
      <c r="H1140" s="64"/>
      <c r="I1140" s="76">
        <f t="shared" si="167"/>
        <v>0</v>
      </c>
      <c r="J1140" s="64"/>
      <c r="K1140" s="25">
        <f t="shared" si="164"/>
        <v>0</v>
      </c>
      <c r="L1140" s="75">
        <f t="shared" si="169"/>
        <v>0</v>
      </c>
      <c r="M1140" s="25">
        <f t="shared" si="165"/>
        <v>0</v>
      </c>
      <c r="N1140" s="64"/>
      <c r="O1140" s="25">
        <f t="shared" si="166"/>
        <v>0</v>
      </c>
      <c r="P1140" s="76">
        <f t="shared" si="168"/>
        <v>0</v>
      </c>
    </row>
    <row r="1141" spans="1:16" hidden="1" x14ac:dyDescent="0.25">
      <c r="A1141" s="100">
        <v>3311403310684</v>
      </c>
      <c r="B1141" s="31" t="s">
        <v>1035</v>
      </c>
      <c r="C1141" s="73"/>
      <c r="D1141" s="74">
        <f>SUM(D1142)</f>
        <v>0</v>
      </c>
      <c r="E1141" s="74">
        <f>SUM(E1142)</f>
        <v>0</v>
      </c>
      <c r="F1141" s="75">
        <f t="shared" si="163"/>
        <v>0</v>
      </c>
      <c r="G1141" s="25">
        <f t="shared" si="162"/>
        <v>0</v>
      </c>
      <c r="H1141" s="74">
        <f>SUM(H1142)</f>
        <v>0</v>
      </c>
      <c r="I1141" s="76">
        <f t="shared" si="167"/>
        <v>0</v>
      </c>
      <c r="J1141" s="74">
        <f>SUM(J1142)</f>
        <v>0</v>
      </c>
      <c r="K1141" s="25">
        <f t="shared" si="164"/>
        <v>0</v>
      </c>
      <c r="L1141" s="75">
        <f t="shared" si="169"/>
        <v>0</v>
      </c>
      <c r="M1141" s="25">
        <f t="shared" si="165"/>
        <v>0</v>
      </c>
      <c r="N1141" s="74">
        <f>SUM(N1142)</f>
        <v>0</v>
      </c>
      <c r="O1141" s="25">
        <f t="shared" si="166"/>
        <v>0</v>
      </c>
      <c r="P1141" s="76">
        <f t="shared" si="168"/>
        <v>0</v>
      </c>
    </row>
    <row r="1142" spans="1:16" hidden="1" x14ac:dyDescent="0.25">
      <c r="A1142" s="100">
        <v>3311403310684</v>
      </c>
      <c r="B1142" s="31" t="s">
        <v>1035</v>
      </c>
      <c r="C1142" s="73"/>
      <c r="D1142" s="64"/>
      <c r="E1142" s="64"/>
      <c r="F1142" s="75">
        <f t="shared" si="163"/>
        <v>0</v>
      </c>
      <c r="G1142" s="25">
        <f t="shared" si="162"/>
        <v>0</v>
      </c>
      <c r="H1142" s="64"/>
      <c r="I1142" s="76">
        <f t="shared" si="167"/>
        <v>0</v>
      </c>
      <c r="J1142" s="64"/>
      <c r="K1142" s="25">
        <f t="shared" si="164"/>
        <v>0</v>
      </c>
      <c r="L1142" s="75">
        <f t="shared" si="169"/>
        <v>0</v>
      </c>
      <c r="M1142" s="25">
        <f t="shared" si="165"/>
        <v>0</v>
      </c>
      <c r="N1142" s="64"/>
      <c r="O1142" s="25">
        <f t="shared" si="166"/>
        <v>0</v>
      </c>
      <c r="P1142" s="76">
        <f t="shared" si="168"/>
        <v>0</v>
      </c>
    </row>
    <row r="1143" spans="1:16" ht="26.25" hidden="1" x14ac:dyDescent="0.25">
      <c r="A1143" s="72">
        <v>3311403310688</v>
      </c>
      <c r="B1143" s="31" t="s">
        <v>1036</v>
      </c>
      <c r="C1143" s="73"/>
      <c r="D1143" s="74">
        <f>SUM(D1144)</f>
        <v>0</v>
      </c>
      <c r="E1143" s="74">
        <f>SUM(E1144)</f>
        <v>0</v>
      </c>
      <c r="F1143" s="75">
        <f t="shared" si="163"/>
        <v>0</v>
      </c>
      <c r="G1143" s="25">
        <f t="shared" si="162"/>
        <v>0</v>
      </c>
      <c r="H1143" s="74">
        <f>SUM(H1144)</f>
        <v>0</v>
      </c>
      <c r="I1143" s="76">
        <f t="shared" si="167"/>
        <v>0</v>
      </c>
      <c r="J1143" s="74">
        <f>SUM(J1144)</f>
        <v>0</v>
      </c>
      <c r="K1143" s="25">
        <f t="shared" si="164"/>
        <v>0</v>
      </c>
      <c r="L1143" s="75">
        <f t="shared" si="169"/>
        <v>0</v>
      </c>
      <c r="M1143" s="25">
        <f t="shared" si="165"/>
        <v>0</v>
      </c>
      <c r="N1143" s="74">
        <f>SUM(N1144)</f>
        <v>0</v>
      </c>
      <c r="O1143" s="25">
        <f t="shared" si="166"/>
        <v>0</v>
      </c>
      <c r="P1143" s="76">
        <f t="shared" si="168"/>
        <v>0</v>
      </c>
    </row>
    <row r="1144" spans="1:16" ht="26.25" hidden="1" x14ac:dyDescent="0.25">
      <c r="A1144" s="72">
        <v>3311403310688230</v>
      </c>
      <c r="B1144" s="31" t="s">
        <v>1036</v>
      </c>
      <c r="C1144" s="73"/>
      <c r="D1144" s="64"/>
      <c r="E1144" s="64"/>
      <c r="F1144" s="75">
        <f t="shared" si="163"/>
        <v>0</v>
      </c>
      <c r="G1144" s="25">
        <f t="shared" si="162"/>
        <v>0</v>
      </c>
      <c r="H1144" s="64"/>
      <c r="I1144" s="76">
        <f t="shared" si="167"/>
        <v>0</v>
      </c>
      <c r="J1144" s="64"/>
      <c r="K1144" s="25">
        <f t="shared" si="164"/>
        <v>0</v>
      </c>
      <c r="L1144" s="75">
        <f t="shared" si="169"/>
        <v>0</v>
      </c>
      <c r="M1144" s="25">
        <f t="shared" si="165"/>
        <v>0</v>
      </c>
      <c r="N1144" s="64"/>
      <c r="O1144" s="25">
        <f t="shared" si="166"/>
        <v>0</v>
      </c>
      <c r="P1144" s="76">
        <f t="shared" si="168"/>
        <v>0</v>
      </c>
    </row>
    <row r="1145" spans="1:16" ht="39" hidden="1" x14ac:dyDescent="0.25">
      <c r="A1145" s="72">
        <v>3311403310692</v>
      </c>
      <c r="B1145" s="31" t="s">
        <v>1037</v>
      </c>
      <c r="C1145" s="73"/>
      <c r="D1145" s="74">
        <f>SUM(D1146)</f>
        <v>0</v>
      </c>
      <c r="E1145" s="74">
        <f>SUM(E1146)</f>
        <v>0</v>
      </c>
      <c r="F1145" s="75">
        <f t="shared" si="163"/>
        <v>0</v>
      </c>
      <c r="G1145" s="25">
        <f t="shared" si="162"/>
        <v>0</v>
      </c>
      <c r="H1145" s="74">
        <f>SUM(H1146)</f>
        <v>0</v>
      </c>
      <c r="I1145" s="76">
        <f t="shared" si="167"/>
        <v>0</v>
      </c>
      <c r="J1145" s="74">
        <f>SUM(J1146)</f>
        <v>0</v>
      </c>
      <c r="K1145" s="25">
        <f t="shared" si="164"/>
        <v>0</v>
      </c>
      <c r="L1145" s="75">
        <f t="shared" si="169"/>
        <v>0</v>
      </c>
      <c r="M1145" s="25">
        <f t="shared" si="165"/>
        <v>0</v>
      </c>
      <c r="N1145" s="74">
        <f>SUM(N1146)</f>
        <v>0</v>
      </c>
      <c r="O1145" s="25">
        <f t="shared" si="166"/>
        <v>0</v>
      </c>
      <c r="P1145" s="76">
        <f t="shared" si="168"/>
        <v>0</v>
      </c>
    </row>
    <row r="1146" spans="1:16" ht="39" hidden="1" x14ac:dyDescent="0.25">
      <c r="A1146" s="72">
        <v>3311403310692230</v>
      </c>
      <c r="B1146" s="31" t="s">
        <v>1037</v>
      </c>
      <c r="C1146" s="73"/>
      <c r="D1146" s="64"/>
      <c r="E1146" s="64"/>
      <c r="F1146" s="75">
        <f t="shared" si="163"/>
        <v>0</v>
      </c>
      <c r="G1146" s="25">
        <f t="shared" si="162"/>
        <v>0</v>
      </c>
      <c r="H1146" s="64"/>
      <c r="I1146" s="76">
        <f t="shared" si="167"/>
        <v>0</v>
      </c>
      <c r="J1146" s="64"/>
      <c r="K1146" s="25">
        <f t="shared" si="164"/>
        <v>0</v>
      </c>
      <c r="L1146" s="75">
        <f t="shared" si="169"/>
        <v>0</v>
      </c>
      <c r="M1146" s="25">
        <f t="shared" si="165"/>
        <v>0</v>
      </c>
      <c r="N1146" s="64"/>
      <c r="O1146" s="25">
        <f t="shared" si="166"/>
        <v>0</v>
      </c>
      <c r="P1146" s="76">
        <f t="shared" si="168"/>
        <v>0</v>
      </c>
    </row>
    <row r="1147" spans="1:16" ht="26.25" hidden="1" x14ac:dyDescent="0.25">
      <c r="A1147" s="72">
        <v>3311403310693</v>
      </c>
      <c r="B1147" s="31" t="s">
        <v>1038</v>
      </c>
      <c r="C1147" s="73"/>
      <c r="D1147" s="74">
        <f>SUM(D1148)</f>
        <v>0</v>
      </c>
      <c r="E1147" s="74">
        <f>SUM(E1148)</f>
        <v>0</v>
      </c>
      <c r="F1147" s="75">
        <f t="shared" si="163"/>
        <v>0</v>
      </c>
      <c r="G1147" s="25">
        <f t="shared" si="162"/>
        <v>0</v>
      </c>
      <c r="H1147" s="74">
        <f>SUM(H1148)</f>
        <v>0</v>
      </c>
      <c r="I1147" s="76">
        <f t="shared" si="167"/>
        <v>0</v>
      </c>
      <c r="J1147" s="74">
        <f>SUM(J1148)</f>
        <v>0</v>
      </c>
      <c r="K1147" s="25">
        <f t="shared" si="164"/>
        <v>0</v>
      </c>
      <c r="L1147" s="75">
        <f t="shared" si="169"/>
        <v>0</v>
      </c>
      <c r="M1147" s="25">
        <f t="shared" si="165"/>
        <v>0</v>
      </c>
      <c r="N1147" s="74">
        <f>SUM(N1148)</f>
        <v>0</v>
      </c>
      <c r="O1147" s="25">
        <f t="shared" si="166"/>
        <v>0</v>
      </c>
      <c r="P1147" s="76">
        <f t="shared" si="168"/>
        <v>0</v>
      </c>
    </row>
    <row r="1148" spans="1:16" ht="26.25" hidden="1" x14ac:dyDescent="0.25">
      <c r="A1148" s="72">
        <v>3311403310693230</v>
      </c>
      <c r="B1148" s="31" t="s">
        <v>1038</v>
      </c>
      <c r="C1148" s="73"/>
      <c r="D1148" s="64"/>
      <c r="E1148" s="64"/>
      <c r="F1148" s="75">
        <f t="shared" si="163"/>
        <v>0</v>
      </c>
      <c r="G1148" s="25">
        <f t="shared" si="162"/>
        <v>0</v>
      </c>
      <c r="H1148" s="64"/>
      <c r="I1148" s="76">
        <f t="shared" si="167"/>
        <v>0</v>
      </c>
      <c r="J1148" s="64"/>
      <c r="K1148" s="25">
        <f t="shared" si="164"/>
        <v>0</v>
      </c>
      <c r="L1148" s="75">
        <f t="shared" si="169"/>
        <v>0</v>
      </c>
      <c r="M1148" s="25">
        <f t="shared" si="165"/>
        <v>0</v>
      </c>
      <c r="N1148" s="64"/>
      <c r="O1148" s="25">
        <f t="shared" si="166"/>
        <v>0</v>
      </c>
      <c r="P1148" s="76">
        <f t="shared" si="168"/>
        <v>0</v>
      </c>
    </row>
    <row r="1149" spans="1:16" hidden="1" x14ac:dyDescent="0.25">
      <c r="A1149" s="72">
        <v>3311403310698</v>
      </c>
      <c r="B1149" s="31" t="s">
        <v>1039</v>
      </c>
      <c r="C1149" s="73"/>
      <c r="D1149" s="74">
        <f>SUM(D1150)</f>
        <v>0</v>
      </c>
      <c r="E1149" s="74">
        <f>SUM(E1150)</f>
        <v>0</v>
      </c>
      <c r="F1149" s="75">
        <f t="shared" si="163"/>
        <v>0</v>
      </c>
      <c r="G1149" s="25">
        <f t="shared" si="162"/>
        <v>0</v>
      </c>
      <c r="H1149" s="74">
        <f>SUM(H1150)</f>
        <v>0</v>
      </c>
      <c r="I1149" s="76">
        <f t="shared" si="167"/>
        <v>0</v>
      </c>
      <c r="J1149" s="74">
        <f>SUM(J1150)</f>
        <v>0</v>
      </c>
      <c r="K1149" s="25">
        <f t="shared" si="164"/>
        <v>0</v>
      </c>
      <c r="L1149" s="75">
        <f t="shared" si="169"/>
        <v>0</v>
      </c>
      <c r="M1149" s="25">
        <f t="shared" si="165"/>
        <v>0</v>
      </c>
      <c r="N1149" s="74">
        <f>SUM(N1150)</f>
        <v>0</v>
      </c>
      <c r="O1149" s="25">
        <f t="shared" si="166"/>
        <v>0</v>
      </c>
      <c r="P1149" s="76">
        <f t="shared" si="168"/>
        <v>0</v>
      </c>
    </row>
    <row r="1150" spans="1:16" hidden="1" x14ac:dyDescent="0.25">
      <c r="A1150" s="72">
        <v>3311403310698230</v>
      </c>
      <c r="B1150" s="31" t="s">
        <v>1039</v>
      </c>
      <c r="C1150" s="73"/>
      <c r="D1150" s="64"/>
      <c r="E1150" s="64"/>
      <c r="F1150" s="75">
        <f t="shared" si="163"/>
        <v>0</v>
      </c>
      <c r="G1150" s="25">
        <f t="shared" si="162"/>
        <v>0</v>
      </c>
      <c r="H1150" s="64"/>
      <c r="I1150" s="76">
        <f t="shared" si="167"/>
        <v>0</v>
      </c>
      <c r="J1150" s="64"/>
      <c r="K1150" s="25">
        <f t="shared" si="164"/>
        <v>0</v>
      </c>
      <c r="L1150" s="75">
        <f t="shared" si="169"/>
        <v>0</v>
      </c>
      <c r="M1150" s="25">
        <f t="shared" si="165"/>
        <v>0</v>
      </c>
      <c r="N1150" s="64"/>
      <c r="O1150" s="25">
        <f t="shared" si="166"/>
        <v>0</v>
      </c>
      <c r="P1150" s="76">
        <f t="shared" si="168"/>
        <v>0</v>
      </c>
    </row>
    <row r="1151" spans="1:16" ht="26.25" hidden="1" x14ac:dyDescent="0.25">
      <c r="A1151" s="72">
        <v>3311403310699</v>
      </c>
      <c r="B1151" s="31" t="s">
        <v>1040</v>
      </c>
      <c r="C1151" s="73"/>
      <c r="D1151" s="74">
        <f>SUM(D1152)</f>
        <v>0</v>
      </c>
      <c r="E1151" s="74">
        <f>SUM(E1152)</f>
        <v>0</v>
      </c>
      <c r="F1151" s="75">
        <f t="shared" si="163"/>
        <v>0</v>
      </c>
      <c r="G1151" s="25">
        <f t="shared" si="162"/>
        <v>0</v>
      </c>
      <c r="H1151" s="74">
        <f>SUM(H1152)</f>
        <v>0</v>
      </c>
      <c r="I1151" s="76">
        <f t="shared" si="167"/>
        <v>0</v>
      </c>
      <c r="J1151" s="74">
        <f>SUM(J1152)</f>
        <v>0</v>
      </c>
      <c r="K1151" s="25">
        <f t="shared" si="164"/>
        <v>0</v>
      </c>
      <c r="L1151" s="75">
        <f t="shared" si="169"/>
        <v>0</v>
      </c>
      <c r="M1151" s="25">
        <f t="shared" si="165"/>
        <v>0</v>
      </c>
      <c r="N1151" s="74">
        <f>SUM(N1152)</f>
        <v>0</v>
      </c>
      <c r="O1151" s="25">
        <f t="shared" si="166"/>
        <v>0</v>
      </c>
      <c r="P1151" s="76">
        <f t="shared" si="168"/>
        <v>0</v>
      </c>
    </row>
    <row r="1152" spans="1:16" ht="26.25" hidden="1" x14ac:dyDescent="0.25">
      <c r="A1152" s="72">
        <v>3311403310699230</v>
      </c>
      <c r="B1152" s="31" t="s">
        <v>1040</v>
      </c>
      <c r="C1152" s="73"/>
      <c r="D1152" s="64"/>
      <c r="E1152" s="64"/>
      <c r="F1152" s="75">
        <f t="shared" si="163"/>
        <v>0</v>
      </c>
      <c r="G1152" s="25">
        <f t="shared" si="162"/>
        <v>0</v>
      </c>
      <c r="H1152" s="64"/>
      <c r="I1152" s="76">
        <f t="shared" si="167"/>
        <v>0</v>
      </c>
      <c r="J1152" s="64"/>
      <c r="K1152" s="25">
        <f t="shared" si="164"/>
        <v>0</v>
      </c>
      <c r="L1152" s="75">
        <f t="shared" si="169"/>
        <v>0</v>
      </c>
      <c r="M1152" s="25">
        <f t="shared" si="165"/>
        <v>0</v>
      </c>
      <c r="N1152" s="64"/>
      <c r="O1152" s="25">
        <f t="shared" si="166"/>
        <v>0</v>
      </c>
      <c r="P1152" s="76">
        <f t="shared" si="168"/>
        <v>0</v>
      </c>
    </row>
    <row r="1153" spans="1:16" hidden="1" x14ac:dyDescent="0.25">
      <c r="A1153" s="72">
        <v>3311403310700</v>
      </c>
      <c r="B1153" s="31" t="s">
        <v>1041</v>
      </c>
      <c r="C1153" s="73"/>
      <c r="D1153" s="74">
        <f>SUM(D1154)</f>
        <v>0</v>
      </c>
      <c r="E1153" s="74">
        <f>SUM(E1154)</f>
        <v>0</v>
      </c>
      <c r="F1153" s="75">
        <f t="shared" si="163"/>
        <v>0</v>
      </c>
      <c r="G1153" s="25">
        <f t="shared" si="162"/>
        <v>0</v>
      </c>
      <c r="H1153" s="74">
        <f>SUM(H1154)</f>
        <v>0</v>
      </c>
      <c r="I1153" s="76">
        <f t="shared" si="167"/>
        <v>0</v>
      </c>
      <c r="J1153" s="74">
        <f>SUM(J1154)</f>
        <v>0</v>
      </c>
      <c r="K1153" s="25">
        <f t="shared" si="164"/>
        <v>0</v>
      </c>
      <c r="L1153" s="75">
        <f t="shared" si="169"/>
        <v>0</v>
      </c>
      <c r="M1153" s="25">
        <f t="shared" si="165"/>
        <v>0</v>
      </c>
      <c r="N1153" s="74">
        <f>SUM(N1154)</f>
        <v>0</v>
      </c>
      <c r="O1153" s="25">
        <f t="shared" si="166"/>
        <v>0</v>
      </c>
      <c r="P1153" s="76">
        <f t="shared" si="168"/>
        <v>0</v>
      </c>
    </row>
    <row r="1154" spans="1:16" hidden="1" x14ac:dyDescent="0.25">
      <c r="A1154" s="72">
        <v>3311403310700230</v>
      </c>
      <c r="B1154" s="31" t="s">
        <v>1042</v>
      </c>
      <c r="C1154" s="73"/>
      <c r="D1154" s="64"/>
      <c r="E1154" s="64"/>
      <c r="F1154" s="75">
        <f t="shared" si="163"/>
        <v>0</v>
      </c>
      <c r="G1154" s="25">
        <f t="shared" si="162"/>
        <v>0</v>
      </c>
      <c r="H1154" s="64"/>
      <c r="I1154" s="76">
        <f t="shared" si="167"/>
        <v>0</v>
      </c>
      <c r="J1154" s="64"/>
      <c r="K1154" s="25">
        <f t="shared" si="164"/>
        <v>0</v>
      </c>
      <c r="L1154" s="75">
        <f t="shared" si="169"/>
        <v>0</v>
      </c>
      <c r="M1154" s="25">
        <f t="shared" si="165"/>
        <v>0</v>
      </c>
      <c r="N1154" s="64"/>
      <c r="O1154" s="25">
        <f t="shared" si="166"/>
        <v>0</v>
      </c>
      <c r="P1154" s="76">
        <f t="shared" si="168"/>
        <v>0</v>
      </c>
    </row>
    <row r="1155" spans="1:16" hidden="1" x14ac:dyDescent="0.25">
      <c r="A1155" s="72">
        <v>3311403310701</v>
      </c>
      <c r="B1155" s="31" t="s">
        <v>1043</v>
      </c>
      <c r="C1155" s="73"/>
      <c r="D1155" s="74">
        <f>SUM(D1156)</f>
        <v>0</v>
      </c>
      <c r="E1155" s="74">
        <f>SUM(E1156)</f>
        <v>0</v>
      </c>
      <c r="F1155" s="75">
        <f t="shared" si="163"/>
        <v>0</v>
      </c>
      <c r="G1155" s="25">
        <f t="shared" si="162"/>
        <v>0</v>
      </c>
      <c r="H1155" s="74">
        <f>SUM(H1156)</f>
        <v>0</v>
      </c>
      <c r="I1155" s="76">
        <f t="shared" si="167"/>
        <v>0</v>
      </c>
      <c r="J1155" s="74">
        <f>SUM(J1156)</f>
        <v>0</v>
      </c>
      <c r="K1155" s="25">
        <f t="shared" si="164"/>
        <v>0</v>
      </c>
      <c r="L1155" s="75">
        <f t="shared" si="169"/>
        <v>0</v>
      </c>
      <c r="M1155" s="25">
        <f t="shared" si="165"/>
        <v>0</v>
      </c>
      <c r="N1155" s="74">
        <f>SUM(N1156)</f>
        <v>0</v>
      </c>
      <c r="O1155" s="25">
        <f t="shared" si="166"/>
        <v>0</v>
      </c>
      <c r="P1155" s="76">
        <f t="shared" si="168"/>
        <v>0</v>
      </c>
    </row>
    <row r="1156" spans="1:16" hidden="1" x14ac:dyDescent="0.25">
      <c r="A1156" s="72">
        <v>3311403310701230</v>
      </c>
      <c r="B1156" s="31" t="s">
        <v>1043</v>
      </c>
      <c r="C1156" s="73"/>
      <c r="D1156" s="64"/>
      <c r="E1156" s="64"/>
      <c r="F1156" s="75">
        <f t="shared" si="163"/>
        <v>0</v>
      </c>
      <c r="G1156" s="25">
        <f t="shared" si="162"/>
        <v>0</v>
      </c>
      <c r="H1156" s="64"/>
      <c r="I1156" s="76">
        <f t="shared" si="167"/>
        <v>0</v>
      </c>
      <c r="J1156" s="64"/>
      <c r="K1156" s="25">
        <f t="shared" si="164"/>
        <v>0</v>
      </c>
      <c r="L1156" s="75">
        <f t="shared" si="169"/>
        <v>0</v>
      </c>
      <c r="M1156" s="25">
        <f t="shared" si="165"/>
        <v>0</v>
      </c>
      <c r="N1156" s="64"/>
      <c r="O1156" s="25">
        <f t="shared" si="166"/>
        <v>0</v>
      </c>
      <c r="P1156" s="76">
        <f t="shared" si="168"/>
        <v>0</v>
      </c>
    </row>
    <row r="1157" spans="1:16" hidden="1" x14ac:dyDescent="0.25">
      <c r="A1157" s="72">
        <v>3311403310703</v>
      </c>
      <c r="B1157" s="31" t="s">
        <v>1044</v>
      </c>
      <c r="C1157" s="73"/>
      <c r="D1157" s="74">
        <f>SUM(D1158)</f>
        <v>0</v>
      </c>
      <c r="E1157" s="74">
        <f>SUM(E1158)</f>
        <v>0</v>
      </c>
      <c r="F1157" s="75">
        <f t="shared" si="163"/>
        <v>0</v>
      </c>
      <c r="G1157" s="25">
        <f t="shared" si="162"/>
        <v>0</v>
      </c>
      <c r="H1157" s="74">
        <f>SUM(H1158)</f>
        <v>0</v>
      </c>
      <c r="I1157" s="76">
        <f t="shared" si="167"/>
        <v>0</v>
      </c>
      <c r="J1157" s="74">
        <f>SUM(J1158)</f>
        <v>0</v>
      </c>
      <c r="K1157" s="25">
        <f t="shared" si="164"/>
        <v>0</v>
      </c>
      <c r="L1157" s="75">
        <f t="shared" si="169"/>
        <v>0</v>
      </c>
      <c r="M1157" s="25">
        <f t="shared" si="165"/>
        <v>0</v>
      </c>
      <c r="N1157" s="74">
        <f>SUM(N1158)</f>
        <v>0</v>
      </c>
      <c r="O1157" s="25">
        <f t="shared" si="166"/>
        <v>0</v>
      </c>
      <c r="P1157" s="76">
        <f t="shared" si="168"/>
        <v>0</v>
      </c>
    </row>
    <row r="1158" spans="1:16" hidden="1" x14ac:dyDescent="0.25">
      <c r="A1158" s="72">
        <v>3311403310703230</v>
      </c>
      <c r="B1158" s="31" t="s">
        <v>1044</v>
      </c>
      <c r="C1158" s="73"/>
      <c r="D1158" s="64"/>
      <c r="E1158" s="64"/>
      <c r="F1158" s="75">
        <f t="shared" si="163"/>
        <v>0</v>
      </c>
      <c r="G1158" s="25">
        <f t="shared" si="162"/>
        <v>0</v>
      </c>
      <c r="H1158" s="64"/>
      <c r="I1158" s="76">
        <f t="shared" si="167"/>
        <v>0</v>
      </c>
      <c r="J1158" s="64"/>
      <c r="K1158" s="25">
        <f t="shared" si="164"/>
        <v>0</v>
      </c>
      <c r="L1158" s="75">
        <f t="shared" si="169"/>
        <v>0</v>
      </c>
      <c r="M1158" s="25">
        <f t="shared" si="165"/>
        <v>0</v>
      </c>
      <c r="N1158" s="64"/>
      <c r="O1158" s="25">
        <f t="shared" si="166"/>
        <v>0</v>
      </c>
      <c r="P1158" s="76">
        <f t="shared" si="168"/>
        <v>0</v>
      </c>
    </row>
    <row r="1159" spans="1:16" ht="26.25" hidden="1" x14ac:dyDescent="0.25">
      <c r="A1159" s="72">
        <v>3311403310704</v>
      </c>
      <c r="B1159" s="31" t="s">
        <v>1045</v>
      </c>
      <c r="C1159" s="73"/>
      <c r="D1159" s="74">
        <f>SUM(D1160)</f>
        <v>0</v>
      </c>
      <c r="E1159" s="74">
        <f>SUM(E1160)</f>
        <v>0</v>
      </c>
      <c r="F1159" s="75">
        <f t="shared" si="163"/>
        <v>0</v>
      </c>
      <c r="G1159" s="25">
        <f t="shared" si="162"/>
        <v>0</v>
      </c>
      <c r="H1159" s="74">
        <f>SUM(H1160)</f>
        <v>0</v>
      </c>
      <c r="I1159" s="76">
        <f t="shared" si="167"/>
        <v>0</v>
      </c>
      <c r="J1159" s="74">
        <f>SUM(J1160)</f>
        <v>0</v>
      </c>
      <c r="K1159" s="25">
        <f t="shared" si="164"/>
        <v>0</v>
      </c>
      <c r="L1159" s="75">
        <f t="shared" si="169"/>
        <v>0</v>
      </c>
      <c r="M1159" s="25">
        <f t="shared" si="165"/>
        <v>0</v>
      </c>
      <c r="N1159" s="74">
        <f>SUM(N1160)</f>
        <v>0</v>
      </c>
      <c r="O1159" s="25">
        <f t="shared" si="166"/>
        <v>0</v>
      </c>
      <c r="P1159" s="76">
        <f t="shared" si="168"/>
        <v>0</v>
      </c>
    </row>
    <row r="1160" spans="1:16" ht="26.25" hidden="1" x14ac:dyDescent="0.25">
      <c r="A1160" s="72">
        <v>3311403310704230</v>
      </c>
      <c r="B1160" s="31" t="s">
        <v>1045</v>
      </c>
      <c r="C1160" s="73"/>
      <c r="D1160" s="64"/>
      <c r="E1160" s="64"/>
      <c r="F1160" s="75">
        <f t="shared" si="163"/>
        <v>0</v>
      </c>
      <c r="G1160" s="25">
        <f t="shared" si="162"/>
        <v>0</v>
      </c>
      <c r="H1160" s="64"/>
      <c r="I1160" s="76">
        <f t="shared" si="167"/>
        <v>0</v>
      </c>
      <c r="J1160" s="64"/>
      <c r="K1160" s="25">
        <f t="shared" si="164"/>
        <v>0</v>
      </c>
      <c r="L1160" s="75">
        <f t="shared" si="169"/>
        <v>0</v>
      </c>
      <c r="M1160" s="25">
        <f t="shared" si="165"/>
        <v>0</v>
      </c>
      <c r="N1160" s="64"/>
      <c r="O1160" s="25">
        <f t="shared" si="166"/>
        <v>0</v>
      </c>
      <c r="P1160" s="76">
        <f t="shared" si="168"/>
        <v>0</v>
      </c>
    </row>
    <row r="1161" spans="1:16" hidden="1" x14ac:dyDescent="0.25">
      <c r="A1161" s="100">
        <v>3311403310710</v>
      </c>
      <c r="B1161" s="31" t="s">
        <v>1046</v>
      </c>
      <c r="C1161" s="73"/>
      <c r="D1161" s="74">
        <f>SUM(D1162)</f>
        <v>0</v>
      </c>
      <c r="E1161" s="74">
        <f>SUM(E1162)</f>
        <v>0</v>
      </c>
      <c r="F1161" s="75">
        <f t="shared" si="163"/>
        <v>0</v>
      </c>
      <c r="G1161" s="25">
        <f t="shared" si="162"/>
        <v>0</v>
      </c>
      <c r="H1161" s="74">
        <f>SUM(H1162)</f>
        <v>0</v>
      </c>
      <c r="I1161" s="76">
        <f t="shared" si="167"/>
        <v>0</v>
      </c>
      <c r="J1161" s="74">
        <f>SUM(J1162)</f>
        <v>0</v>
      </c>
      <c r="K1161" s="25">
        <f t="shared" si="164"/>
        <v>0</v>
      </c>
      <c r="L1161" s="75">
        <f t="shared" si="169"/>
        <v>0</v>
      </c>
      <c r="M1161" s="25">
        <f t="shared" si="165"/>
        <v>0</v>
      </c>
      <c r="N1161" s="74">
        <f>SUM(N1162)</f>
        <v>0</v>
      </c>
      <c r="O1161" s="25">
        <f t="shared" si="166"/>
        <v>0</v>
      </c>
      <c r="P1161" s="76">
        <f t="shared" si="168"/>
        <v>0</v>
      </c>
    </row>
    <row r="1162" spans="1:16" hidden="1" x14ac:dyDescent="0.25">
      <c r="A1162" s="100">
        <v>3311403310710230</v>
      </c>
      <c r="B1162" s="31" t="s">
        <v>1046</v>
      </c>
      <c r="C1162" s="73"/>
      <c r="D1162" s="64"/>
      <c r="E1162" s="64"/>
      <c r="F1162" s="75">
        <f t="shared" si="163"/>
        <v>0</v>
      </c>
      <c r="G1162" s="25">
        <f t="shared" ref="G1162:G1225" si="170">IF(OR(F1162=0,F$7=0),0,F1162/F$7)*100</f>
        <v>0</v>
      </c>
      <c r="H1162" s="64"/>
      <c r="I1162" s="76">
        <f t="shared" si="167"/>
        <v>0</v>
      </c>
      <c r="J1162" s="64"/>
      <c r="K1162" s="25">
        <f t="shared" si="164"/>
        <v>0</v>
      </c>
      <c r="L1162" s="75">
        <f t="shared" si="169"/>
        <v>0</v>
      </c>
      <c r="M1162" s="25">
        <f t="shared" si="165"/>
        <v>0</v>
      </c>
      <c r="N1162" s="64"/>
      <c r="O1162" s="25">
        <f t="shared" si="166"/>
        <v>0</v>
      </c>
      <c r="P1162" s="76">
        <f t="shared" si="168"/>
        <v>0</v>
      </c>
    </row>
    <row r="1163" spans="1:16" ht="26.25" hidden="1" x14ac:dyDescent="0.25">
      <c r="A1163" s="100">
        <v>3311403310712</v>
      </c>
      <c r="B1163" s="31" t="s">
        <v>1047</v>
      </c>
      <c r="C1163" s="73"/>
      <c r="D1163" s="74">
        <f>SUM(D1164)</f>
        <v>0</v>
      </c>
      <c r="E1163" s="74">
        <f>SUM(E1164)</f>
        <v>0</v>
      </c>
      <c r="F1163" s="75">
        <f t="shared" si="163"/>
        <v>0</v>
      </c>
      <c r="G1163" s="25">
        <f t="shared" si="170"/>
        <v>0</v>
      </c>
      <c r="H1163" s="74">
        <f>SUM(H1164)</f>
        <v>0</v>
      </c>
      <c r="I1163" s="76">
        <f t="shared" si="167"/>
        <v>0</v>
      </c>
      <c r="J1163" s="74">
        <f>SUM(J1164)</f>
        <v>0</v>
      </c>
      <c r="K1163" s="25">
        <f t="shared" si="164"/>
        <v>0</v>
      </c>
      <c r="L1163" s="75">
        <f t="shared" si="169"/>
        <v>0</v>
      </c>
      <c r="M1163" s="25">
        <f t="shared" si="165"/>
        <v>0</v>
      </c>
      <c r="N1163" s="74">
        <f>SUM(N1164)</f>
        <v>0</v>
      </c>
      <c r="O1163" s="25">
        <f t="shared" si="166"/>
        <v>0</v>
      </c>
      <c r="P1163" s="76">
        <f t="shared" si="168"/>
        <v>0</v>
      </c>
    </row>
    <row r="1164" spans="1:16" ht="26.25" hidden="1" x14ac:dyDescent="0.25">
      <c r="A1164" s="100">
        <v>3311403310712230</v>
      </c>
      <c r="B1164" s="31" t="s">
        <v>1047</v>
      </c>
      <c r="C1164" s="73"/>
      <c r="D1164" s="64"/>
      <c r="E1164" s="64"/>
      <c r="F1164" s="75">
        <f t="shared" si="163"/>
        <v>0</v>
      </c>
      <c r="G1164" s="25">
        <f t="shared" si="170"/>
        <v>0</v>
      </c>
      <c r="H1164" s="64"/>
      <c r="I1164" s="76">
        <f t="shared" si="167"/>
        <v>0</v>
      </c>
      <c r="J1164" s="64"/>
      <c r="K1164" s="25">
        <f t="shared" si="164"/>
        <v>0</v>
      </c>
      <c r="L1164" s="75">
        <f t="shared" si="169"/>
        <v>0</v>
      </c>
      <c r="M1164" s="25">
        <f t="shared" si="165"/>
        <v>0</v>
      </c>
      <c r="N1164" s="64"/>
      <c r="O1164" s="25">
        <f t="shared" si="166"/>
        <v>0</v>
      </c>
      <c r="P1164" s="76">
        <f t="shared" si="168"/>
        <v>0</v>
      </c>
    </row>
    <row r="1165" spans="1:16" ht="26.25" hidden="1" x14ac:dyDescent="0.25">
      <c r="A1165" s="72">
        <v>3311403310714</v>
      </c>
      <c r="B1165" s="31" t="s">
        <v>1048</v>
      </c>
      <c r="C1165" s="73"/>
      <c r="D1165" s="74">
        <f>SUM(D1166)</f>
        <v>0</v>
      </c>
      <c r="E1165" s="74">
        <f>SUM(E1166)</f>
        <v>0</v>
      </c>
      <c r="F1165" s="75">
        <f t="shared" si="163"/>
        <v>0</v>
      </c>
      <c r="G1165" s="25">
        <f t="shared" si="170"/>
        <v>0</v>
      </c>
      <c r="H1165" s="74">
        <f>SUM(H1166)</f>
        <v>0</v>
      </c>
      <c r="I1165" s="76">
        <f t="shared" si="167"/>
        <v>0</v>
      </c>
      <c r="J1165" s="74">
        <f>SUM(J1166)</f>
        <v>0</v>
      </c>
      <c r="K1165" s="25">
        <f t="shared" si="164"/>
        <v>0</v>
      </c>
      <c r="L1165" s="75">
        <f t="shared" si="169"/>
        <v>0</v>
      </c>
      <c r="M1165" s="25">
        <f t="shared" si="165"/>
        <v>0</v>
      </c>
      <c r="N1165" s="74">
        <f>SUM(N1166)</f>
        <v>0</v>
      </c>
      <c r="O1165" s="25">
        <f t="shared" si="166"/>
        <v>0</v>
      </c>
      <c r="P1165" s="76">
        <f t="shared" si="168"/>
        <v>0</v>
      </c>
    </row>
    <row r="1166" spans="1:16" ht="26.25" hidden="1" x14ac:dyDescent="0.25">
      <c r="A1166" s="72">
        <v>3311403310714230</v>
      </c>
      <c r="B1166" s="31" t="s">
        <v>1048</v>
      </c>
      <c r="C1166" s="73"/>
      <c r="D1166" s="64"/>
      <c r="E1166" s="64"/>
      <c r="F1166" s="75">
        <f t="shared" si="163"/>
        <v>0</v>
      </c>
      <c r="G1166" s="25">
        <f t="shared" si="170"/>
        <v>0</v>
      </c>
      <c r="H1166" s="64"/>
      <c r="I1166" s="76">
        <f t="shared" si="167"/>
        <v>0</v>
      </c>
      <c r="J1166" s="64"/>
      <c r="K1166" s="25">
        <f t="shared" si="164"/>
        <v>0</v>
      </c>
      <c r="L1166" s="75">
        <f t="shared" si="169"/>
        <v>0</v>
      </c>
      <c r="M1166" s="25">
        <f t="shared" si="165"/>
        <v>0</v>
      </c>
      <c r="N1166" s="64"/>
      <c r="O1166" s="25">
        <f t="shared" si="166"/>
        <v>0</v>
      </c>
      <c r="P1166" s="76">
        <f t="shared" si="168"/>
        <v>0</v>
      </c>
    </row>
    <row r="1167" spans="1:16" ht="26.25" hidden="1" x14ac:dyDescent="0.25">
      <c r="A1167" s="72">
        <v>3311403310728</v>
      </c>
      <c r="B1167" s="31" t="s">
        <v>1049</v>
      </c>
      <c r="C1167" s="73"/>
      <c r="D1167" s="74">
        <f>SUM(D1168)</f>
        <v>0</v>
      </c>
      <c r="E1167" s="74">
        <f>SUM(E1168)</f>
        <v>0</v>
      </c>
      <c r="F1167" s="75">
        <f t="shared" si="163"/>
        <v>0</v>
      </c>
      <c r="G1167" s="25">
        <f t="shared" si="170"/>
        <v>0</v>
      </c>
      <c r="H1167" s="74">
        <f>SUM(H1168)</f>
        <v>0</v>
      </c>
      <c r="I1167" s="76">
        <f t="shared" si="167"/>
        <v>0</v>
      </c>
      <c r="J1167" s="74">
        <f>SUM(J1168)</f>
        <v>0</v>
      </c>
      <c r="K1167" s="25">
        <f t="shared" si="164"/>
        <v>0</v>
      </c>
      <c r="L1167" s="75">
        <f t="shared" si="169"/>
        <v>0</v>
      </c>
      <c r="M1167" s="25">
        <f t="shared" si="165"/>
        <v>0</v>
      </c>
      <c r="N1167" s="74">
        <f>SUM(N1168)</f>
        <v>0</v>
      </c>
      <c r="O1167" s="25">
        <f t="shared" si="166"/>
        <v>0</v>
      </c>
      <c r="P1167" s="76">
        <f t="shared" si="168"/>
        <v>0</v>
      </c>
    </row>
    <row r="1168" spans="1:16" ht="26.25" hidden="1" x14ac:dyDescent="0.25">
      <c r="A1168" s="72">
        <v>3311403310728230</v>
      </c>
      <c r="B1168" s="31" t="s">
        <v>1049</v>
      </c>
      <c r="C1168" s="73"/>
      <c r="D1168" s="64"/>
      <c r="E1168" s="64"/>
      <c r="F1168" s="75">
        <f t="shared" si="163"/>
        <v>0</v>
      </c>
      <c r="G1168" s="25">
        <f t="shared" si="170"/>
        <v>0</v>
      </c>
      <c r="H1168" s="64"/>
      <c r="I1168" s="76">
        <f t="shared" si="167"/>
        <v>0</v>
      </c>
      <c r="J1168" s="64"/>
      <c r="K1168" s="25">
        <f t="shared" si="164"/>
        <v>0</v>
      </c>
      <c r="L1168" s="75">
        <f t="shared" si="169"/>
        <v>0</v>
      </c>
      <c r="M1168" s="25">
        <f t="shared" si="165"/>
        <v>0</v>
      </c>
      <c r="N1168" s="64"/>
      <c r="O1168" s="25">
        <f t="shared" si="166"/>
        <v>0</v>
      </c>
      <c r="P1168" s="76">
        <f t="shared" si="168"/>
        <v>0</v>
      </c>
    </row>
    <row r="1169" spans="1:16" ht="26.25" hidden="1" x14ac:dyDescent="0.25">
      <c r="A1169" s="100">
        <v>3311403310733</v>
      </c>
      <c r="B1169" s="31" t="s">
        <v>1050</v>
      </c>
      <c r="C1169" s="73"/>
      <c r="D1169" s="74">
        <f>SUM(D1170)</f>
        <v>0</v>
      </c>
      <c r="E1169" s="74">
        <f>SUM(E1170)</f>
        <v>0</v>
      </c>
      <c r="F1169" s="75">
        <f t="shared" si="163"/>
        <v>0</v>
      </c>
      <c r="G1169" s="25">
        <f t="shared" si="170"/>
        <v>0</v>
      </c>
      <c r="H1169" s="74">
        <f>SUM(H1170)</f>
        <v>0</v>
      </c>
      <c r="I1169" s="76">
        <f t="shared" si="167"/>
        <v>0</v>
      </c>
      <c r="J1169" s="74">
        <f>SUM(J1170)</f>
        <v>0</v>
      </c>
      <c r="K1169" s="25">
        <f t="shared" si="164"/>
        <v>0</v>
      </c>
      <c r="L1169" s="75">
        <f t="shared" si="169"/>
        <v>0</v>
      </c>
      <c r="M1169" s="25">
        <f t="shared" si="165"/>
        <v>0</v>
      </c>
      <c r="N1169" s="74">
        <f>SUM(N1170)</f>
        <v>0</v>
      </c>
      <c r="O1169" s="25">
        <f t="shared" si="166"/>
        <v>0</v>
      </c>
      <c r="P1169" s="76">
        <f t="shared" si="168"/>
        <v>0</v>
      </c>
    </row>
    <row r="1170" spans="1:16" ht="26.25" hidden="1" x14ac:dyDescent="0.25">
      <c r="A1170" s="100">
        <v>3311403310733230</v>
      </c>
      <c r="B1170" s="31" t="s">
        <v>1050</v>
      </c>
      <c r="C1170" s="73"/>
      <c r="D1170" s="64"/>
      <c r="E1170" s="64"/>
      <c r="F1170" s="75">
        <f t="shared" si="163"/>
        <v>0</v>
      </c>
      <c r="G1170" s="25">
        <f t="shared" si="170"/>
        <v>0</v>
      </c>
      <c r="H1170" s="64"/>
      <c r="I1170" s="76">
        <f t="shared" si="167"/>
        <v>0</v>
      </c>
      <c r="J1170" s="64"/>
      <c r="K1170" s="25">
        <f t="shared" si="164"/>
        <v>0</v>
      </c>
      <c r="L1170" s="75">
        <f t="shared" si="169"/>
        <v>0</v>
      </c>
      <c r="M1170" s="25">
        <f t="shared" si="165"/>
        <v>0</v>
      </c>
      <c r="N1170" s="64"/>
      <c r="O1170" s="25">
        <f t="shared" si="166"/>
        <v>0</v>
      </c>
      <c r="P1170" s="76">
        <f t="shared" si="168"/>
        <v>0</v>
      </c>
    </row>
    <row r="1171" spans="1:16" ht="26.25" hidden="1" x14ac:dyDescent="0.25">
      <c r="A1171" s="72">
        <v>3311403310744</v>
      </c>
      <c r="B1171" s="31" t="s">
        <v>1051</v>
      </c>
      <c r="C1171" s="73"/>
      <c r="D1171" s="74">
        <f>SUM(D1172)</f>
        <v>0</v>
      </c>
      <c r="E1171" s="74">
        <f>SUM(E1172)</f>
        <v>0</v>
      </c>
      <c r="F1171" s="75">
        <f t="shared" si="163"/>
        <v>0</v>
      </c>
      <c r="G1171" s="25">
        <f t="shared" si="170"/>
        <v>0</v>
      </c>
      <c r="H1171" s="74">
        <f>SUM(H1172)</f>
        <v>0</v>
      </c>
      <c r="I1171" s="76">
        <f t="shared" si="167"/>
        <v>0</v>
      </c>
      <c r="J1171" s="74">
        <f>SUM(J1172)</f>
        <v>0</v>
      </c>
      <c r="K1171" s="25">
        <f t="shared" si="164"/>
        <v>0</v>
      </c>
      <c r="L1171" s="75">
        <f t="shared" si="169"/>
        <v>0</v>
      </c>
      <c r="M1171" s="25">
        <f t="shared" si="165"/>
        <v>0</v>
      </c>
      <c r="N1171" s="74">
        <f>SUM(N1172)</f>
        <v>0</v>
      </c>
      <c r="O1171" s="25">
        <f t="shared" si="166"/>
        <v>0</v>
      </c>
      <c r="P1171" s="76">
        <f t="shared" si="168"/>
        <v>0</v>
      </c>
    </row>
    <row r="1172" spans="1:16" ht="26.25" hidden="1" x14ac:dyDescent="0.25">
      <c r="A1172" s="72">
        <v>3311403310744230</v>
      </c>
      <c r="B1172" s="31" t="s">
        <v>1051</v>
      </c>
      <c r="C1172" s="73"/>
      <c r="D1172" s="64"/>
      <c r="E1172" s="64"/>
      <c r="F1172" s="75">
        <f t="shared" si="163"/>
        <v>0</v>
      </c>
      <c r="G1172" s="25">
        <f t="shared" si="170"/>
        <v>0</v>
      </c>
      <c r="H1172" s="64"/>
      <c r="I1172" s="76">
        <f t="shared" si="167"/>
        <v>0</v>
      </c>
      <c r="J1172" s="64"/>
      <c r="K1172" s="25">
        <f t="shared" si="164"/>
        <v>0</v>
      </c>
      <c r="L1172" s="75">
        <f t="shared" si="169"/>
        <v>0</v>
      </c>
      <c r="M1172" s="25">
        <f t="shared" si="165"/>
        <v>0</v>
      </c>
      <c r="N1172" s="64"/>
      <c r="O1172" s="25">
        <f t="shared" si="166"/>
        <v>0</v>
      </c>
      <c r="P1172" s="76">
        <f t="shared" si="168"/>
        <v>0</v>
      </c>
    </row>
    <row r="1173" spans="1:16" ht="26.25" hidden="1" x14ac:dyDescent="0.25">
      <c r="A1173" s="72">
        <v>3311403310750</v>
      </c>
      <c r="B1173" s="31" t="s">
        <v>1052</v>
      </c>
      <c r="C1173" s="73"/>
      <c r="D1173" s="74">
        <f>SUM(D1174)</f>
        <v>0</v>
      </c>
      <c r="E1173" s="74">
        <f>SUM(E1174)</f>
        <v>0</v>
      </c>
      <c r="F1173" s="75">
        <f t="shared" si="163"/>
        <v>0</v>
      </c>
      <c r="G1173" s="25">
        <f t="shared" si="170"/>
        <v>0</v>
      </c>
      <c r="H1173" s="74">
        <f>SUM(H1174)</f>
        <v>0</v>
      </c>
      <c r="I1173" s="76">
        <f t="shared" si="167"/>
        <v>0</v>
      </c>
      <c r="J1173" s="74">
        <f>SUM(J1174)</f>
        <v>0</v>
      </c>
      <c r="K1173" s="25">
        <f t="shared" si="164"/>
        <v>0</v>
      </c>
      <c r="L1173" s="75">
        <f t="shared" si="169"/>
        <v>0</v>
      </c>
      <c r="M1173" s="25">
        <f t="shared" si="165"/>
        <v>0</v>
      </c>
      <c r="N1173" s="74">
        <f>SUM(N1174)</f>
        <v>0</v>
      </c>
      <c r="O1173" s="25">
        <f t="shared" si="166"/>
        <v>0</v>
      </c>
      <c r="P1173" s="76">
        <f t="shared" si="168"/>
        <v>0</v>
      </c>
    </row>
    <row r="1174" spans="1:16" ht="26.25" hidden="1" x14ac:dyDescent="0.25">
      <c r="A1174" s="72">
        <v>3311403310750230</v>
      </c>
      <c r="B1174" s="31" t="s">
        <v>1052</v>
      </c>
      <c r="C1174" s="73"/>
      <c r="D1174" s="64"/>
      <c r="E1174" s="64"/>
      <c r="F1174" s="75">
        <f t="shared" si="163"/>
        <v>0</v>
      </c>
      <c r="G1174" s="25">
        <f t="shared" si="170"/>
        <v>0</v>
      </c>
      <c r="H1174" s="64"/>
      <c r="I1174" s="76">
        <f t="shared" si="167"/>
        <v>0</v>
      </c>
      <c r="J1174" s="64"/>
      <c r="K1174" s="25">
        <f t="shared" si="164"/>
        <v>0</v>
      </c>
      <c r="L1174" s="75">
        <f t="shared" si="169"/>
        <v>0</v>
      </c>
      <c r="M1174" s="25">
        <f t="shared" si="165"/>
        <v>0</v>
      </c>
      <c r="N1174" s="64"/>
      <c r="O1174" s="25">
        <f t="shared" si="166"/>
        <v>0</v>
      </c>
      <c r="P1174" s="76">
        <f t="shared" si="168"/>
        <v>0</v>
      </c>
    </row>
    <row r="1175" spans="1:16" ht="26.25" hidden="1" x14ac:dyDescent="0.25">
      <c r="A1175" s="72">
        <v>3311403310758</v>
      </c>
      <c r="B1175" s="31" t="s">
        <v>1053</v>
      </c>
      <c r="C1175" s="73"/>
      <c r="D1175" s="74">
        <f>SUM(D1176)</f>
        <v>0</v>
      </c>
      <c r="E1175" s="74">
        <f>SUM(E1176)</f>
        <v>0</v>
      </c>
      <c r="F1175" s="75">
        <f t="shared" si="163"/>
        <v>0</v>
      </c>
      <c r="G1175" s="25">
        <f t="shared" si="170"/>
        <v>0</v>
      </c>
      <c r="H1175" s="74">
        <f>SUM(H1176)</f>
        <v>0</v>
      </c>
      <c r="I1175" s="76">
        <f t="shared" si="167"/>
        <v>0</v>
      </c>
      <c r="J1175" s="74">
        <f>SUM(J1176)</f>
        <v>0</v>
      </c>
      <c r="K1175" s="25">
        <f t="shared" si="164"/>
        <v>0</v>
      </c>
      <c r="L1175" s="75">
        <f t="shared" si="169"/>
        <v>0</v>
      </c>
      <c r="M1175" s="25">
        <f t="shared" si="165"/>
        <v>0</v>
      </c>
      <c r="N1175" s="74">
        <f>SUM(N1176)</f>
        <v>0</v>
      </c>
      <c r="O1175" s="25">
        <f t="shared" si="166"/>
        <v>0</v>
      </c>
      <c r="P1175" s="76">
        <f t="shared" si="168"/>
        <v>0</v>
      </c>
    </row>
    <row r="1176" spans="1:16" ht="26.25" hidden="1" x14ac:dyDescent="0.25">
      <c r="A1176" s="72">
        <v>3311403310758230</v>
      </c>
      <c r="B1176" s="31" t="s">
        <v>1053</v>
      </c>
      <c r="C1176" s="73"/>
      <c r="D1176" s="64"/>
      <c r="E1176" s="64"/>
      <c r="F1176" s="75">
        <f t="shared" si="163"/>
        <v>0</v>
      </c>
      <c r="G1176" s="25">
        <f t="shared" si="170"/>
        <v>0</v>
      </c>
      <c r="H1176" s="64"/>
      <c r="I1176" s="76">
        <f t="shared" si="167"/>
        <v>0</v>
      </c>
      <c r="J1176" s="64"/>
      <c r="K1176" s="25">
        <f t="shared" si="164"/>
        <v>0</v>
      </c>
      <c r="L1176" s="75">
        <f t="shared" si="169"/>
        <v>0</v>
      </c>
      <c r="M1176" s="25">
        <f t="shared" si="165"/>
        <v>0</v>
      </c>
      <c r="N1176" s="64"/>
      <c r="O1176" s="25">
        <f t="shared" si="166"/>
        <v>0</v>
      </c>
      <c r="P1176" s="76">
        <f t="shared" si="168"/>
        <v>0</v>
      </c>
    </row>
    <row r="1177" spans="1:16" hidden="1" x14ac:dyDescent="0.25">
      <c r="A1177" s="72">
        <v>3311403310761</v>
      </c>
      <c r="B1177" s="31" t="s">
        <v>1054</v>
      </c>
      <c r="C1177" s="73"/>
      <c r="D1177" s="74">
        <f>SUM(D1178)</f>
        <v>0</v>
      </c>
      <c r="E1177" s="74">
        <f>SUM(E1178)</f>
        <v>0</v>
      </c>
      <c r="F1177" s="75">
        <f t="shared" ref="F1177:F1240" si="171">SUM(D1177+E1177)</f>
        <v>0</v>
      </c>
      <c r="G1177" s="25">
        <f t="shared" si="170"/>
        <v>0</v>
      </c>
      <c r="H1177" s="74">
        <f>SUM(H1178)</f>
        <v>0</v>
      </c>
      <c r="I1177" s="76">
        <f t="shared" si="167"/>
        <v>0</v>
      </c>
      <c r="J1177" s="74">
        <f>SUM(J1178)</f>
        <v>0</v>
      </c>
      <c r="K1177" s="25">
        <f t="shared" ref="K1177:K1240" si="172">IF(OR(J1177=0,F1177=0),0,J1177/F1177)*100</f>
        <v>0</v>
      </c>
      <c r="L1177" s="75">
        <f t="shared" si="169"/>
        <v>0</v>
      </c>
      <c r="M1177" s="25">
        <f t="shared" ref="M1177:M1240" si="173">IF(OR(L1177=0,F1177=0),0,L1177/F1177)*100</f>
        <v>0</v>
      </c>
      <c r="N1177" s="74">
        <f>SUM(N1178)</f>
        <v>0</v>
      </c>
      <c r="O1177" s="25">
        <f t="shared" ref="O1177:O1240" si="174">IF(OR(N1177=0,F1177=0),0,N1177/F1177)*100</f>
        <v>0</v>
      </c>
      <c r="P1177" s="76">
        <f t="shared" si="168"/>
        <v>0</v>
      </c>
    </row>
    <row r="1178" spans="1:16" hidden="1" x14ac:dyDescent="0.25">
      <c r="A1178" s="72">
        <v>3311403310761230</v>
      </c>
      <c r="B1178" s="31" t="s">
        <v>1054</v>
      </c>
      <c r="C1178" s="73"/>
      <c r="D1178" s="64"/>
      <c r="E1178" s="64"/>
      <c r="F1178" s="75">
        <f t="shared" si="171"/>
        <v>0</v>
      </c>
      <c r="G1178" s="25">
        <f t="shared" si="170"/>
        <v>0</v>
      </c>
      <c r="H1178" s="64"/>
      <c r="I1178" s="76">
        <f t="shared" ref="I1178:I1241" si="175">SUM(F1178-H1178)</f>
        <v>0</v>
      </c>
      <c r="J1178" s="64"/>
      <c r="K1178" s="25">
        <f t="shared" si="172"/>
        <v>0</v>
      </c>
      <c r="L1178" s="75">
        <f t="shared" si="169"/>
        <v>0</v>
      </c>
      <c r="M1178" s="25">
        <f t="shared" si="173"/>
        <v>0</v>
      </c>
      <c r="N1178" s="64"/>
      <c r="O1178" s="25">
        <f t="shared" si="174"/>
        <v>0</v>
      </c>
      <c r="P1178" s="76">
        <f t="shared" si="168"/>
        <v>0</v>
      </c>
    </row>
    <row r="1179" spans="1:16" hidden="1" x14ac:dyDescent="0.25">
      <c r="A1179" s="72">
        <v>3311403310765</v>
      </c>
      <c r="B1179" s="31" t="s">
        <v>1055</v>
      </c>
      <c r="C1179" s="73"/>
      <c r="D1179" s="74">
        <f>SUM(D1180)</f>
        <v>0</v>
      </c>
      <c r="E1179" s="74">
        <f>SUM(E1180)</f>
        <v>0</v>
      </c>
      <c r="F1179" s="75">
        <f t="shared" si="171"/>
        <v>0</v>
      </c>
      <c r="G1179" s="25">
        <f t="shared" si="170"/>
        <v>0</v>
      </c>
      <c r="H1179" s="74">
        <f>SUM(H1180)</f>
        <v>0</v>
      </c>
      <c r="I1179" s="76">
        <f t="shared" si="175"/>
        <v>0</v>
      </c>
      <c r="J1179" s="74">
        <f>SUM(J1180)</f>
        <v>0</v>
      </c>
      <c r="K1179" s="25">
        <f t="shared" si="172"/>
        <v>0</v>
      </c>
      <c r="L1179" s="75">
        <f t="shared" si="169"/>
        <v>0</v>
      </c>
      <c r="M1179" s="25">
        <f t="shared" si="173"/>
        <v>0</v>
      </c>
      <c r="N1179" s="74">
        <f>SUM(N1180)</f>
        <v>0</v>
      </c>
      <c r="O1179" s="25">
        <f t="shared" si="174"/>
        <v>0</v>
      </c>
      <c r="P1179" s="76">
        <f t="shared" si="168"/>
        <v>0</v>
      </c>
    </row>
    <row r="1180" spans="1:16" hidden="1" x14ac:dyDescent="0.25">
      <c r="A1180" s="72">
        <v>3311403310765230</v>
      </c>
      <c r="B1180" s="31" t="s">
        <v>1055</v>
      </c>
      <c r="C1180" s="73"/>
      <c r="D1180" s="64"/>
      <c r="E1180" s="64"/>
      <c r="F1180" s="75">
        <f t="shared" si="171"/>
        <v>0</v>
      </c>
      <c r="G1180" s="25">
        <f t="shared" si="170"/>
        <v>0</v>
      </c>
      <c r="H1180" s="64"/>
      <c r="I1180" s="76">
        <f t="shared" si="175"/>
        <v>0</v>
      </c>
      <c r="J1180" s="64"/>
      <c r="K1180" s="25">
        <f t="shared" si="172"/>
        <v>0</v>
      </c>
      <c r="L1180" s="75">
        <f t="shared" si="169"/>
        <v>0</v>
      </c>
      <c r="M1180" s="25">
        <f t="shared" si="173"/>
        <v>0</v>
      </c>
      <c r="N1180" s="64"/>
      <c r="O1180" s="25">
        <f t="shared" si="174"/>
        <v>0</v>
      </c>
      <c r="P1180" s="76">
        <f t="shared" si="168"/>
        <v>0</v>
      </c>
    </row>
    <row r="1181" spans="1:16" ht="26.25" hidden="1" x14ac:dyDescent="0.25">
      <c r="A1181" s="100">
        <v>3311403310784</v>
      </c>
      <c r="B1181" s="31" t="s">
        <v>1056</v>
      </c>
      <c r="C1181" s="73"/>
      <c r="D1181" s="74">
        <f>SUM(D1182)</f>
        <v>0</v>
      </c>
      <c r="E1181" s="74">
        <f>SUM(E1182)</f>
        <v>0</v>
      </c>
      <c r="F1181" s="75">
        <f t="shared" si="171"/>
        <v>0</v>
      </c>
      <c r="G1181" s="25">
        <f t="shared" si="170"/>
        <v>0</v>
      </c>
      <c r="H1181" s="74">
        <f>SUM(H1182)</f>
        <v>0</v>
      </c>
      <c r="I1181" s="76">
        <f t="shared" si="175"/>
        <v>0</v>
      </c>
      <c r="J1181" s="74">
        <f>SUM(J1182)</f>
        <v>0</v>
      </c>
      <c r="K1181" s="25">
        <f t="shared" si="172"/>
        <v>0</v>
      </c>
      <c r="L1181" s="75">
        <f t="shared" si="169"/>
        <v>0</v>
      </c>
      <c r="M1181" s="25">
        <f t="shared" si="173"/>
        <v>0</v>
      </c>
      <c r="N1181" s="74">
        <f>SUM(N1182)</f>
        <v>0</v>
      </c>
      <c r="O1181" s="25">
        <f t="shared" si="174"/>
        <v>0</v>
      </c>
      <c r="P1181" s="76">
        <f t="shared" si="168"/>
        <v>0</v>
      </c>
    </row>
    <row r="1182" spans="1:16" ht="26.25" hidden="1" x14ac:dyDescent="0.25">
      <c r="A1182" s="100">
        <v>3311403310784230</v>
      </c>
      <c r="B1182" s="31" t="s">
        <v>1056</v>
      </c>
      <c r="C1182" s="73"/>
      <c r="D1182" s="64"/>
      <c r="E1182" s="64"/>
      <c r="F1182" s="75">
        <f t="shared" si="171"/>
        <v>0</v>
      </c>
      <c r="G1182" s="25">
        <f t="shared" si="170"/>
        <v>0</v>
      </c>
      <c r="H1182" s="64"/>
      <c r="I1182" s="76">
        <f t="shared" si="175"/>
        <v>0</v>
      </c>
      <c r="J1182" s="64"/>
      <c r="K1182" s="25">
        <f t="shared" si="172"/>
        <v>0</v>
      </c>
      <c r="L1182" s="75">
        <f t="shared" si="169"/>
        <v>0</v>
      </c>
      <c r="M1182" s="25">
        <f t="shared" si="173"/>
        <v>0</v>
      </c>
      <c r="N1182" s="64"/>
      <c r="O1182" s="25">
        <f t="shared" si="174"/>
        <v>0</v>
      </c>
      <c r="P1182" s="76">
        <f t="shared" si="168"/>
        <v>0</v>
      </c>
    </row>
    <row r="1183" spans="1:16" ht="26.25" hidden="1" x14ac:dyDescent="0.25">
      <c r="A1183" s="72">
        <v>3311403310791</v>
      </c>
      <c r="B1183" s="31" t="s">
        <v>1057</v>
      </c>
      <c r="C1183" s="73"/>
      <c r="D1183" s="74">
        <f>SUM(D1184)</f>
        <v>0</v>
      </c>
      <c r="E1183" s="74">
        <f>SUM(E1184)</f>
        <v>0</v>
      </c>
      <c r="F1183" s="75">
        <f t="shared" si="171"/>
        <v>0</v>
      </c>
      <c r="G1183" s="25">
        <f t="shared" si="170"/>
        <v>0</v>
      </c>
      <c r="H1183" s="74">
        <f>SUM(H1184)</f>
        <v>0</v>
      </c>
      <c r="I1183" s="76">
        <f t="shared" si="175"/>
        <v>0</v>
      </c>
      <c r="J1183" s="74">
        <f>SUM(J1184)</f>
        <v>0</v>
      </c>
      <c r="K1183" s="25">
        <f t="shared" si="172"/>
        <v>0</v>
      </c>
      <c r="L1183" s="75">
        <f t="shared" si="169"/>
        <v>0</v>
      </c>
      <c r="M1183" s="25">
        <f t="shared" si="173"/>
        <v>0</v>
      </c>
      <c r="N1183" s="74">
        <f>SUM(N1184)</f>
        <v>0</v>
      </c>
      <c r="O1183" s="25">
        <f t="shared" si="174"/>
        <v>0</v>
      </c>
      <c r="P1183" s="76">
        <f t="shared" si="168"/>
        <v>0</v>
      </c>
    </row>
    <row r="1184" spans="1:16" ht="26.25" hidden="1" x14ac:dyDescent="0.25">
      <c r="A1184" s="72">
        <v>3311403310791230</v>
      </c>
      <c r="B1184" s="31" t="s">
        <v>1057</v>
      </c>
      <c r="C1184" s="73"/>
      <c r="D1184" s="64"/>
      <c r="E1184" s="64"/>
      <c r="F1184" s="75">
        <f t="shared" si="171"/>
        <v>0</v>
      </c>
      <c r="G1184" s="25">
        <f t="shared" si="170"/>
        <v>0</v>
      </c>
      <c r="H1184" s="64"/>
      <c r="I1184" s="76">
        <f t="shared" si="175"/>
        <v>0</v>
      </c>
      <c r="J1184" s="64"/>
      <c r="K1184" s="25">
        <f t="shared" si="172"/>
        <v>0</v>
      </c>
      <c r="L1184" s="75">
        <f t="shared" si="169"/>
        <v>0</v>
      </c>
      <c r="M1184" s="25">
        <f t="shared" si="173"/>
        <v>0</v>
      </c>
      <c r="N1184" s="64"/>
      <c r="O1184" s="25">
        <f t="shared" si="174"/>
        <v>0</v>
      </c>
      <c r="P1184" s="76">
        <f t="shared" ref="P1184:P1247" si="176">SUM(F1184-N1184)</f>
        <v>0</v>
      </c>
    </row>
    <row r="1185" spans="1:16" ht="26.25" hidden="1" x14ac:dyDescent="0.25">
      <c r="A1185" s="100">
        <v>3311403310794</v>
      </c>
      <c r="B1185" s="31" t="s">
        <v>1058</v>
      </c>
      <c r="C1185" s="73"/>
      <c r="D1185" s="74">
        <f>SUM(D1186)</f>
        <v>0</v>
      </c>
      <c r="E1185" s="74">
        <f>SUM(E1186)</f>
        <v>0</v>
      </c>
      <c r="F1185" s="75">
        <f t="shared" si="171"/>
        <v>0</v>
      </c>
      <c r="G1185" s="25">
        <f t="shared" si="170"/>
        <v>0</v>
      </c>
      <c r="H1185" s="74">
        <f>SUM(H1186)</f>
        <v>0</v>
      </c>
      <c r="I1185" s="76">
        <f t="shared" si="175"/>
        <v>0</v>
      </c>
      <c r="J1185" s="74">
        <f>SUM(J1186)</f>
        <v>0</v>
      </c>
      <c r="K1185" s="25">
        <f t="shared" si="172"/>
        <v>0</v>
      </c>
      <c r="L1185" s="75">
        <f t="shared" ref="L1185:L1248" si="177">SUM(N1185-J1185)</f>
        <v>0</v>
      </c>
      <c r="M1185" s="25">
        <f t="shared" si="173"/>
        <v>0</v>
      </c>
      <c r="N1185" s="74">
        <f>SUM(N1186)</f>
        <v>0</v>
      </c>
      <c r="O1185" s="25">
        <f t="shared" si="174"/>
        <v>0</v>
      </c>
      <c r="P1185" s="76">
        <f t="shared" si="176"/>
        <v>0</v>
      </c>
    </row>
    <row r="1186" spans="1:16" ht="26.25" hidden="1" x14ac:dyDescent="0.25">
      <c r="A1186" s="100">
        <v>3311403310794230</v>
      </c>
      <c r="B1186" s="31" t="s">
        <v>1058</v>
      </c>
      <c r="C1186" s="73"/>
      <c r="D1186" s="64"/>
      <c r="E1186" s="64"/>
      <c r="F1186" s="75">
        <f t="shared" si="171"/>
        <v>0</v>
      </c>
      <c r="G1186" s="25">
        <f t="shared" si="170"/>
        <v>0</v>
      </c>
      <c r="H1186" s="64"/>
      <c r="I1186" s="76">
        <f t="shared" si="175"/>
        <v>0</v>
      </c>
      <c r="J1186" s="64"/>
      <c r="K1186" s="25">
        <f t="shared" si="172"/>
        <v>0</v>
      </c>
      <c r="L1186" s="75">
        <f t="shared" si="177"/>
        <v>0</v>
      </c>
      <c r="M1186" s="25">
        <f t="shared" si="173"/>
        <v>0</v>
      </c>
      <c r="N1186" s="64"/>
      <c r="O1186" s="25">
        <f t="shared" si="174"/>
        <v>0</v>
      </c>
      <c r="P1186" s="76">
        <f t="shared" si="176"/>
        <v>0</v>
      </c>
    </row>
    <row r="1187" spans="1:16" ht="26.25" hidden="1" x14ac:dyDescent="0.25">
      <c r="A1187" s="72">
        <v>3311403310800</v>
      </c>
      <c r="B1187" s="31" t="s">
        <v>1059</v>
      </c>
      <c r="C1187" s="73"/>
      <c r="D1187" s="74">
        <f>SUM(D1188)</f>
        <v>0</v>
      </c>
      <c r="E1187" s="74">
        <f>SUM(E1188)</f>
        <v>0</v>
      </c>
      <c r="F1187" s="75">
        <f t="shared" si="171"/>
        <v>0</v>
      </c>
      <c r="G1187" s="25">
        <f t="shared" si="170"/>
        <v>0</v>
      </c>
      <c r="H1187" s="74">
        <f>SUM(H1188)</f>
        <v>0</v>
      </c>
      <c r="I1187" s="76">
        <f t="shared" si="175"/>
        <v>0</v>
      </c>
      <c r="J1187" s="74">
        <f>SUM(J1188)</f>
        <v>0</v>
      </c>
      <c r="K1187" s="25">
        <f t="shared" si="172"/>
        <v>0</v>
      </c>
      <c r="L1187" s="75">
        <f t="shared" si="177"/>
        <v>0</v>
      </c>
      <c r="M1187" s="25">
        <f t="shared" si="173"/>
        <v>0</v>
      </c>
      <c r="N1187" s="74">
        <f>SUM(N1188)</f>
        <v>0</v>
      </c>
      <c r="O1187" s="25">
        <f t="shared" si="174"/>
        <v>0</v>
      </c>
      <c r="P1187" s="76">
        <f t="shared" si="176"/>
        <v>0</v>
      </c>
    </row>
    <row r="1188" spans="1:16" ht="26.25" hidden="1" x14ac:dyDescent="0.25">
      <c r="A1188" s="72">
        <v>3311403310800230</v>
      </c>
      <c r="B1188" s="31" t="s">
        <v>1059</v>
      </c>
      <c r="C1188" s="73"/>
      <c r="D1188" s="64"/>
      <c r="E1188" s="64"/>
      <c r="F1188" s="75">
        <f t="shared" si="171"/>
        <v>0</v>
      </c>
      <c r="G1188" s="25">
        <f t="shared" si="170"/>
        <v>0</v>
      </c>
      <c r="H1188" s="64"/>
      <c r="I1188" s="76">
        <f t="shared" si="175"/>
        <v>0</v>
      </c>
      <c r="J1188" s="64"/>
      <c r="K1188" s="25">
        <f t="shared" si="172"/>
        <v>0</v>
      </c>
      <c r="L1188" s="75">
        <f t="shared" si="177"/>
        <v>0</v>
      </c>
      <c r="M1188" s="25">
        <f t="shared" si="173"/>
        <v>0</v>
      </c>
      <c r="N1188" s="64"/>
      <c r="O1188" s="25">
        <f t="shared" si="174"/>
        <v>0</v>
      </c>
      <c r="P1188" s="76">
        <f t="shared" si="176"/>
        <v>0</v>
      </c>
    </row>
    <row r="1189" spans="1:16" hidden="1" x14ac:dyDescent="0.25">
      <c r="A1189" s="100">
        <v>3311403310818</v>
      </c>
      <c r="B1189" s="101" t="s">
        <v>1013</v>
      </c>
      <c r="C1189" s="73"/>
      <c r="D1189" s="74">
        <f>SUM(D1190)</f>
        <v>0</v>
      </c>
      <c r="E1189" s="74">
        <f>SUM(E1190)</f>
        <v>0</v>
      </c>
      <c r="F1189" s="75">
        <f t="shared" si="171"/>
        <v>0</v>
      </c>
      <c r="G1189" s="25">
        <f t="shared" si="170"/>
        <v>0</v>
      </c>
      <c r="H1189" s="74">
        <f>SUM(H1190)</f>
        <v>0</v>
      </c>
      <c r="I1189" s="76">
        <f t="shared" si="175"/>
        <v>0</v>
      </c>
      <c r="J1189" s="74">
        <f>SUM(J1190)</f>
        <v>0</v>
      </c>
      <c r="K1189" s="25">
        <f t="shared" si="172"/>
        <v>0</v>
      </c>
      <c r="L1189" s="75">
        <f t="shared" si="177"/>
        <v>0</v>
      </c>
      <c r="M1189" s="25">
        <f t="shared" si="173"/>
        <v>0</v>
      </c>
      <c r="N1189" s="74">
        <f>SUM(N1190)</f>
        <v>0</v>
      </c>
      <c r="O1189" s="25">
        <f t="shared" si="174"/>
        <v>0</v>
      </c>
      <c r="P1189" s="76">
        <f t="shared" si="176"/>
        <v>0</v>
      </c>
    </row>
    <row r="1190" spans="1:16" hidden="1" x14ac:dyDescent="0.25">
      <c r="A1190" s="100">
        <v>3311403310818230</v>
      </c>
      <c r="B1190" s="101" t="s">
        <v>1060</v>
      </c>
      <c r="C1190" s="73"/>
      <c r="D1190" s="64"/>
      <c r="E1190" s="64"/>
      <c r="F1190" s="75">
        <f t="shared" si="171"/>
        <v>0</v>
      </c>
      <c r="G1190" s="25">
        <f t="shared" si="170"/>
        <v>0</v>
      </c>
      <c r="H1190" s="64"/>
      <c r="I1190" s="76">
        <f t="shared" si="175"/>
        <v>0</v>
      </c>
      <c r="J1190" s="64"/>
      <c r="K1190" s="25">
        <f t="shared" si="172"/>
        <v>0</v>
      </c>
      <c r="L1190" s="75">
        <f t="shared" si="177"/>
        <v>0</v>
      </c>
      <c r="M1190" s="25">
        <f t="shared" si="173"/>
        <v>0</v>
      </c>
      <c r="N1190" s="64"/>
      <c r="O1190" s="25">
        <f t="shared" si="174"/>
        <v>0</v>
      </c>
      <c r="P1190" s="76">
        <f t="shared" si="176"/>
        <v>0</v>
      </c>
    </row>
    <row r="1191" spans="1:16" ht="26.25" hidden="1" x14ac:dyDescent="0.25">
      <c r="A1191" s="72">
        <v>3311403310822</v>
      </c>
      <c r="B1191" s="31" t="s">
        <v>1061</v>
      </c>
      <c r="C1191" s="73"/>
      <c r="D1191" s="74">
        <f>SUM(D1192:D1194)</f>
        <v>0</v>
      </c>
      <c r="E1191" s="74">
        <f>SUM(E1192:E1194)</f>
        <v>0</v>
      </c>
      <c r="F1191" s="75">
        <f t="shared" si="171"/>
        <v>0</v>
      </c>
      <c r="G1191" s="25">
        <f t="shared" si="170"/>
        <v>0</v>
      </c>
      <c r="H1191" s="74">
        <f>SUM(H1192:H1194)</f>
        <v>0</v>
      </c>
      <c r="I1191" s="76">
        <f t="shared" si="175"/>
        <v>0</v>
      </c>
      <c r="J1191" s="74">
        <f>SUM(J1192:J1194)</f>
        <v>0</v>
      </c>
      <c r="K1191" s="25">
        <f t="shared" si="172"/>
        <v>0</v>
      </c>
      <c r="L1191" s="75">
        <f t="shared" si="177"/>
        <v>0</v>
      </c>
      <c r="M1191" s="25">
        <f t="shared" si="173"/>
        <v>0</v>
      </c>
      <c r="N1191" s="74">
        <f>SUM(N1192:N1194)</f>
        <v>0</v>
      </c>
      <c r="O1191" s="25">
        <f t="shared" si="174"/>
        <v>0</v>
      </c>
      <c r="P1191" s="76">
        <f t="shared" si="176"/>
        <v>0</v>
      </c>
    </row>
    <row r="1192" spans="1:16" ht="26.25" hidden="1" x14ac:dyDescent="0.25">
      <c r="A1192" s="72">
        <v>3311403310822230</v>
      </c>
      <c r="B1192" s="31" t="s">
        <v>1061</v>
      </c>
      <c r="C1192" s="73"/>
      <c r="D1192" s="64"/>
      <c r="E1192" s="64"/>
      <c r="F1192" s="75">
        <f t="shared" si="171"/>
        <v>0</v>
      </c>
      <c r="G1192" s="25">
        <f t="shared" si="170"/>
        <v>0</v>
      </c>
      <c r="H1192" s="64"/>
      <c r="I1192" s="76">
        <f t="shared" si="175"/>
        <v>0</v>
      </c>
      <c r="J1192" s="64"/>
      <c r="K1192" s="25">
        <f t="shared" si="172"/>
        <v>0</v>
      </c>
      <c r="L1192" s="75">
        <f t="shared" si="177"/>
        <v>0</v>
      </c>
      <c r="M1192" s="25">
        <f t="shared" si="173"/>
        <v>0</v>
      </c>
      <c r="N1192" s="64"/>
      <c r="O1192" s="25">
        <f t="shared" si="174"/>
        <v>0</v>
      </c>
      <c r="P1192" s="76">
        <f t="shared" si="176"/>
        <v>0</v>
      </c>
    </row>
    <row r="1193" spans="1:16" ht="26.25" hidden="1" x14ac:dyDescent="0.25">
      <c r="A1193" s="72">
        <v>3311403310822230</v>
      </c>
      <c r="B1193" s="31" t="s">
        <v>1061</v>
      </c>
      <c r="C1193" s="73"/>
      <c r="D1193" s="64"/>
      <c r="E1193" s="64"/>
      <c r="F1193" s="75">
        <f t="shared" si="171"/>
        <v>0</v>
      </c>
      <c r="G1193" s="25">
        <f t="shared" si="170"/>
        <v>0</v>
      </c>
      <c r="H1193" s="64"/>
      <c r="I1193" s="76">
        <f t="shared" si="175"/>
        <v>0</v>
      </c>
      <c r="J1193" s="64"/>
      <c r="K1193" s="25">
        <f t="shared" si="172"/>
        <v>0</v>
      </c>
      <c r="L1193" s="75">
        <f t="shared" si="177"/>
        <v>0</v>
      </c>
      <c r="M1193" s="25">
        <f t="shared" si="173"/>
        <v>0</v>
      </c>
      <c r="N1193" s="64"/>
      <c r="O1193" s="25">
        <f t="shared" si="174"/>
        <v>0</v>
      </c>
      <c r="P1193" s="76">
        <f t="shared" si="176"/>
        <v>0</v>
      </c>
    </row>
    <row r="1194" spans="1:16" ht="26.25" hidden="1" x14ac:dyDescent="0.25">
      <c r="A1194" s="72">
        <v>3311403310822230</v>
      </c>
      <c r="B1194" s="31" t="s">
        <v>1061</v>
      </c>
      <c r="C1194" s="73"/>
      <c r="D1194" s="64"/>
      <c r="E1194" s="64"/>
      <c r="F1194" s="75">
        <f t="shared" si="171"/>
        <v>0</v>
      </c>
      <c r="G1194" s="25">
        <f t="shared" si="170"/>
        <v>0</v>
      </c>
      <c r="H1194" s="64"/>
      <c r="I1194" s="76">
        <f t="shared" si="175"/>
        <v>0</v>
      </c>
      <c r="J1194" s="64"/>
      <c r="K1194" s="25">
        <f t="shared" si="172"/>
        <v>0</v>
      </c>
      <c r="L1194" s="75">
        <f t="shared" si="177"/>
        <v>0</v>
      </c>
      <c r="M1194" s="25">
        <f t="shared" si="173"/>
        <v>0</v>
      </c>
      <c r="N1194" s="64"/>
      <c r="O1194" s="25">
        <f t="shared" si="174"/>
        <v>0</v>
      </c>
      <c r="P1194" s="76">
        <f t="shared" si="176"/>
        <v>0</v>
      </c>
    </row>
    <row r="1195" spans="1:16" ht="26.25" hidden="1" x14ac:dyDescent="0.25">
      <c r="A1195" s="72">
        <v>3311403310825</v>
      </c>
      <c r="B1195" s="31" t="s">
        <v>1062</v>
      </c>
      <c r="C1195" s="73"/>
      <c r="D1195" s="74">
        <f>SUM(D1196)</f>
        <v>0</v>
      </c>
      <c r="E1195" s="74">
        <f>SUM(E1196)</f>
        <v>0</v>
      </c>
      <c r="F1195" s="75">
        <f t="shared" si="171"/>
        <v>0</v>
      </c>
      <c r="G1195" s="25">
        <f t="shared" si="170"/>
        <v>0</v>
      </c>
      <c r="H1195" s="74">
        <f>SUM(H1196)</f>
        <v>0</v>
      </c>
      <c r="I1195" s="76">
        <f t="shared" si="175"/>
        <v>0</v>
      </c>
      <c r="J1195" s="74">
        <f>SUM(J1196)</f>
        <v>0</v>
      </c>
      <c r="K1195" s="25">
        <f t="shared" si="172"/>
        <v>0</v>
      </c>
      <c r="L1195" s="75">
        <f t="shared" si="177"/>
        <v>0</v>
      </c>
      <c r="M1195" s="25">
        <f t="shared" si="173"/>
        <v>0</v>
      </c>
      <c r="N1195" s="74">
        <f>SUM(N1196)</f>
        <v>0</v>
      </c>
      <c r="O1195" s="25">
        <f t="shared" si="174"/>
        <v>0</v>
      </c>
      <c r="P1195" s="76">
        <f t="shared" si="176"/>
        <v>0</v>
      </c>
    </row>
    <row r="1196" spans="1:16" ht="26.25" hidden="1" x14ac:dyDescent="0.25">
      <c r="A1196" s="72">
        <v>3311403310825230</v>
      </c>
      <c r="B1196" s="31" t="s">
        <v>1062</v>
      </c>
      <c r="C1196" s="73"/>
      <c r="D1196" s="64"/>
      <c r="E1196" s="64"/>
      <c r="F1196" s="75">
        <f t="shared" si="171"/>
        <v>0</v>
      </c>
      <c r="G1196" s="25">
        <f t="shared" si="170"/>
        <v>0</v>
      </c>
      <c r="H1196" s="64"/>
      <c r="I1196" s="76">
        <f t="shared" si="175"/>
        <v>0</v>
      </c>
      <c r="J1196" s="64"/>
      <c r="K1196" s="25">
        <f t="shared" si="172"/>
        <v>0</v>
      </c>
      <c r="L1196" s="75">
        <f t="shared" si="177"/>
        <v>0</v>
      </c>
      <c r="M1196" s="25">
        <f t="shared" si="173"/>
        <v>0</v>
      </c>
      <c r="N1196" s="64"/>
      <c r="O1196" s="25">
        <f t="shared" si="174"/>
        <v>0</v>
      </c>
      <c r="P1196" s="76">
        <f t="shared" si="176"/>
        <v>0</v>
      </c>
    </row>
    <row r="1197" spans="1:16" ht="64.5" hidden="1" x14ac:dyDescent="0.25">
      <c r="A1197" s="72">
        <v>3311403310835</v>
      </c>
      <c r="B1197" s="31" t="s">
        <v>1063</v>
      </c>
      <c r="C1197" s="73"/>
      <c r="D1197" s="74">
        <f>SUM(D1198)</f>
        <v>0</v>
      </c>
      <c r="E1197" s="74">
        <f>SUM(E1198)</f>
        <v>0</v>
      </c>
      <c r="F1197" s="75">
        <f t="shared" si="171"/>
        <v>0</v>
      </c>
      <c r="G1197" s="25">
        <f t="shared" si="170"/>
        <v>0</v>
      </c>
      <c r="H1197" s="74">
        <f>SUM(H1198)</f>
        <v>0</v>
      </c>
      <c r="I1197" s="76">
        <f t="shared" si="175"/>
        <v>0</v>
      </c>
      <c r="J1197" s="74">
        <f>SUM(J1198)</f>
        <v>0</v>
      </c>
      <c r="K1197" s="25">
        <f t="shared" si="172"/>
        <v>0</v>
      </c>
      <c r="L1197" s="75">
        <f t="shared" si="177"/>
        <v>0</v>
      </c>
      <c r="M1197" s="25">
        <f t="shared" si="173"/>
        <v>0</v>
      </c>
      <c r="N1197" s="74">
        <f>SUM(N1198)</f>
        <v>0</v>
      </c>
      <c r="O1197" s="25">
        <f t="shared" si="174"/>
        <v>0</v>
      </c>
      <c r="P1197" s="76">
        <f t="shared" si="176"/>
        <v>0</v>
      </c>
    </row>
    <row r="1198" spans="1:16" ht="64.5" hidden="1" x14ac:dyDescent="0.25">
      <c r="A1198" s="72">
        <v>3311403310835230</v>
      </c>
      <c r="B1198" s="31" t="s">
        <v>1063</v>
      </c>
      <c r="C1198" s="73"/>
      <c r="D1198" s="64"/>
      <c r="E1198" s="64"/>
      <c r="F1198" s="75">
        <f t="shared" si="171"/>
        <v>0</v>
      </c>
      <c r="G1198" s="25">
        <f t="shared" si="170"/>
        <v>0</v>
      </c>
      <c r="H1198" s="64"/>
      <c r="I1198" s="76">
        <f t="shared" si="175"/>
        <v>0</v>
      </c>
      <c r="J1198" s="64"/>
      <c r="K1198" s="25">
        <f t="shared" si="172"/>
        <v>0</v>
      </c>
      <c r="L1198" s="75">
        <f t="shared" si="177"/>
        <v>0</v>
      </c>
      <c r="M1198" s="25">
        <f t="shared" si="173"/>
        <v>0</v>
      </c>
      <c r="N1198" s="64"/>
      <c r="O1198" s="25">
        <f t="shared" si="174"/>
        <v>0</v>
      </c>
      <c r="P1198" s="76">
        <f t="shared" si="176"/>
        <v>0</v>
      </c>
    </row>
    <row r="1199" spans="1:16" ht="26.25" hidden="1" x14ac:dyDescent="0.25">
      <c r="A1199" s="72">
        <v>3311403310844</v>
      </c>
      <c r="B1199" s="31" t="s">
        <v>1064</v>
      </c>
      <c r="C1199" s="73"/>
      <c r="D1199" s="74">
        <f>SUM(D1200:D1201)</f>
        <v>0</v>
      </c>
      <c r="E1199" s="74">
        <f>SUM(E1200:E1201)</f>
        <v>0</v>
      </c>
      <c r="F1199" s="75">
        <f t="shared" si="171"/>
        <v>0</v>
      </c>
      <c r="G1199" s="25">
        <f t="shared" si="170"/>
        <v>0</v>
      </c>
      <c r="H1199" s="74">
        <f>SUM(H1200:H1201)</f>
        <v>0</v>
      </c>
      <c r="I1199" s="76">
        <f t="shared" si="175"/>
        <v>0</v>
      </c>
      <c r="J1199" s="74">
        <f>SUM(J1200:J1201)</f>
        <v>0</v>
      </c>
      <c r="K1199" s="25">
        <f t="shared" si="172"/>
        <v>0</v>
      </c>
      <c r="L1199" s="75">
        <f t="shared" si="177"/>
        <v>0</v>
      </c>
      <c r="M1199" s="25">
        <f t="shared" si="173"/>
        <v>0</v>
      </c>
      <c r="N1199" s="74">
        <f>SUM(N1200:N1201)</f>
        <v>0</v>
      </c>
      <c r="O1199" s="25">
        <f t="shared" si="174"/>
        <v>0</v>
      </c>
      <c r="P1199" s="76">
        <f t="shared" si="176"/>
        <v>0</v>
      </c>
    </row>
    <row r="1200" spans="1:16" ht="26.25" hidden="1" x14ac:dyDescent="0.25">
      <c r="A1200" s="72">
        <v>3311403310844230</v>
      </c>
      <c r="B1200" s="31" t="s">
        <v>1064</v>
      </c>
      <c r="C1200" s="73"/>
      <c r="D1200" s="64"/>
      <c r="E1200" s="64"/>
      <c r="F1200" s="75">
        <f t="shared" si="171"/>
        <v>0</v>
      </c>
      <c r="G1200" s="25">
        <f t="shared" si="170"/>
        <v>0</v>
      </c>
      <c r="H1200" s="64"/>
      <c r="I1200" s="76">
        <f t="shared" si="175"/>
        <v>0</v>
      </c>
      <c r="J1200" s="64"/>
      <c r="K1200" s="25">
        <f t="shared" si="172"/>
        <v>0</v>
      </c>
      <c r="L1200" s="75">
        <f t="shared" si="177"/>
        <v>0</v>
      </c>
      <c r="M1200" s="25">
        <f t="shared" si="173"/>
        <v>0</v>
      </c>
      <c r="N1200" s="64"/>
      <c r="O1200" s="25">
        <f t="shared" si="174"/>
        <v>0</v>
      </c>
      <c r="P1200" s="76">
        <f t="shared" si="176"/>
        <v>0</v>
      </c>
    </row>
    <row r="1201" spans="1:16" ht="26.25" hidden="1" x14ac:dyDescent="0.25">
      <c r="A1201" s="72">
        <v>3311403310844230</v>
      </c>
      <c r="B1201" s="31" t="s">
        <v>1064</v>
      </c>
      <c r="C1201" s="73"/>
      <c r="D1201" s="64"/>
      <c r="E1201" s="64"/>
      <c r="F1201" s="75">
        <f t="shared" si="171"/>
        <v>0</v>
      </c>
      <c r="G1201" s="25">
        <f t="shared" si="170"/>
        <v>0</v>
      </c>
      <c r="H1201" s="64"/>
      <c r="I1201" s="76">
        <f t="shared" si="175"/>
        <v>0</v>
      </c>
      <c r="J1201" s="64"/>
      <c r="K1201" s="25">
        <f t="shared" si="172"/>
        <v>0</v>
      </c>
      <c r="L1201" s="75">
        <f t="shared" si="177"/>
        <v>0</v>
      </c>
      <c r="M1201" s="25">
        <f t="shared" si="173"/>
        <v>0</v>
      </c>
      <c r="N1201" s="64"/>
      <c r="O1201" s="25">
        <f t="shared" si="174"/>
        <v>0</v>
      </c>
      <c r="P1201" s="76">
        <f t="shared" si="176"/>
        <v>0</v>
      </c>
    </row>
    <row r="1202" spans="1:16" hidden="1" x14ac:dyDescent="0.25">
      <c r="A1202" s="100">
        <v>3311403310866</v>
      </c>
      <c r="B1202" s="31" t="s">
        <v>1065</v>
      </c>
      <c r="C1202" s="73"/>
      <c r="D1202" s="74">
        <f>SUM(D1203)</f>
        <v>0</v>
      </c>
      <c r="E1202" s="74">
        <f>SUM(E1203)</f>
        <v>0</v>
      </c>
      <c r="F1202" s="75">
        <f t="shared" si="171"/>
        <v>0</v>
      </c>
      <c r="G1202" s="25">
        <f t="shared" si="170"/>
        <v>0</v>
      </c>
      <c r="H1202" s="74">
        <f>SUM(H1203)</f>
        <v>0</v>
      </c>
      <c r="I1202" s="76">
        <f t="shared" si="175"/>
        <v>0</v>
      </c>
      <c r="J1202" s="74">
        <f>SUM(J1203)</f>
        <v>0</v>
      </c>
      <c r="K1202" s="25">
        <f t="shared" si="172"/>
        <v>0</v>
      </c>
      <c r="L1202" s="75">
        <f t="shared" si="177"/>
        <v>0</v>
      </c>
      <c r="M1202" s="25">
        <f t="shared" si="173"/>
        <v>0</v>
      </c>
      <c r="N1202" s="74">
        <f>SUM(N1203)</f>
        <v>0</v>
      </c>
      <c r="O1202" s="25">
        <f t="shared" si="174"/>
        <v>0</v>
      </c>
      <c r="P1202" s="76">
        <f t="shared" si="176"/>
        <v>0</v>
      </c>
    </row>
    <row r="1203" spans="1:16" hidden="1" x14ac:dyDescent="0.25">
      <c r="A1203" s="100">
        <v>3311403310866230</v>
      </c>
      <c r="B1203" s="31" t="s">
        <v>1065</v>
      </c>
      <c r="C1203" s="73"/>
      <c r="D1203" s="64"/>
      <c r="E1203" s="64"/>
      <c r="F1203" s="75">
        <f t="shared" si="171"/>
        <v>0</v>
      </c>
      <c r="G1203" s="25">
        <f t="shared" si="170"/>
        <v>0</v>
      </c>
      <c r="H1203" s="64"/>
      <c r="I1203" s="76">
        <f t="shared" si="175"/>
        <v>0</v>
      </c>
      <c r="J1203" s="64"/>
      <c r="K1203" s="25">
        <f t="shared" si="172"/>
        <v>0</v>
      </c>
      <c r="L1203" s="75">
        <f t="shared" si="177"/>
        <v>0</v>
      </c>
      <c r="M1203" s="25">
        <f t="shared" si="173"/>
        <v>0</v>
      </c>
      <c r="N1203" s="64"/>
      <c r="O1203" s="25">
        <f t="shared" si="174"/>
        <v>0</v>
      </c>
      <c r="P1203" s="76">
        <f t="shared" si="176"/>
        <v>0</v>
      </c>
    </row>
    <row r="1204" spans="1:16" hidden="1" x14ac:dyDescent="0.25">
      <c r="A1204" s="100">
        <v>3311403310873</v>
      </c>
      <c r="B1204" s="31" t="s">
        <v>1066</v>
      </c>
      <c r="C1204" s="73"/>
      <c r="D1204" s="74">
        <f>SUM(D1205)</f>
        <v>0</v>
      </c>
      <c r="E1204" s="74">
        <f>SUM(E1205)</f>
        <v>0</v>
      </c>
      <c r="F1204" s="75">
        <f t="shared" si="171"/>
        <v>0</v>
      </c>
      <c r="G1204" s="25">
        <f t="shared" si="170"/>
        <v>0</v>
      </c>
      <c r="H1204" s="74">
        <f>SUM(H1205)</f>
        <v>0</v>
      </c>
      <c r="I1204" s="76">
        <f t="shared" si="175"/>
        <v>0</v>
      </c>
      <c r="J1204" s="74">
        <f>SUM(J1205)</f>
        <v>0</v>
      </c>
      <c r="K1204" s="25">
        <f t="shared" si="172"/>
        <v>0</v>
      </c>
      <c r="L1204" s="75">
        <f t="shared" si="177"/>
        <v>0</v>
      </c>
      <c r="M1204" s="25">
        <f t="shared" si="173"/>
        <v>0</v>
      </c>
      <c r="N1204" s="74">
        <f>SUM(N1205)</f>
        <v>0</v>
      </c>
      <c r="O1204" s="25">
        <f t="shared" si="174"/>
        <v>0</v>
      </c>
      <c r="P1204" s="76">
        <f t="shared" si="176"/>
        <v>0</v>
      </c>
    </row>
    <row r="1205" spans="1:16" hidden="1" x14ac:dyDescent="0.25">
      <c r="A1205" s="100">
        <v>3311403310873230</v>
      </c>
      <c r="B1205" s="31" t="s">
        <v>1066</v>
      </c>
      <c r="C1205" s="73"/>
      <c r="D1205" s="64"/>
      <c r="E1205" s="64"/>
      <c r="F1205" s="75">
        <f t="shared" si="171"/>
        <v>0</v>
      </c>
      <c r="G1205" s="25">
        <f t="shared" si="170"/>
        <v>0</v>
      </c>
      <c r="H1205" s="64"/>
      <c r="I1205" s="76">
        <f t="shared" si="175"/>
        <v>0</v>
      </c>
      <c r="J1205" s="64"/>
      <c r="K1205" s="25">
        <f t="shared" si="172"/>
        <v>0</v>
      </c>
      <c r="L1205" s="75">
        <f t="shared" si="177"/>
        <v>0</v>
      </c>
      <c r="M1205" s="25">
        <f t="shared" si="173"/>
        <v>0</v>
      </c>
      <c r="N1205" s="64"/>
      <c r="O1205" s="25">
        <f t="shared" si="174"/>
        <v>0</v>
      </c>
      <c r="P1205" s="76">
        <f t="shared" si="176"/>
        <v>0</v>
      </c>
    </row>
    <row r="1206" spans="1:16" ht="26.25" hidden="1" x14ac:dyDescent="0.25">
      <c r="A1206" s="100">
        <v>3311403310906</v>
      </c>
      <c r="B1206" s="31" t="s">
        <v>1067</v>
      </c>
      <c r="C1206" s="73"/>
      <c r="D1206" s="74">
        <f>SUM(D1207)</f>
        <v>0</v>
      </c>
      <c r="E1206" s="74">
        <f>SUM(E1207)</f>
        <v>0</v>
      </c>
      <c r="F1206" s="75">
        <f t="shared" si="171"/>
        <v>0</v>
      </c>
      <c r="G1206" s="25">
        <f t="shared" si="170"/>
        <v>0</v>
      </c>
      <c r="H1206" s="74">
        <f>SUM(H1207)</f>
        <v>0</v>
      </c>
      <c r="I1206" s="76">
        <f t="shared" si="175"/>
        <v>0</v>
      </c>
      <c r="J1206" s="74">
        <f>SUM(J1207)</f>
        <v>0</v>
      </c>
      <c r="K1206" s="25">
        <f t="shared" si="172"/>
        <v>0</v>
      </c>
      <c r="L1206" s="75">
        <f t="shared" si="177"/>
        <v>0</v>
      </c>
      <c r="M1206" s="25">
        <f t="shared" si="173"/>
        <v>0</v>
      </c>
      <c r="N1206" s="74">
        <f>SUM(N1207)</f>
        <v>0</v>
      </c>
      <c r="O1206" s="25">
        <f t="shared" si="174"/>
        <v>0</v>
      </c>
      <c r="P1206" s="76">
        <f t="shared" si="176"/>
        <v>0</v>
      </c>
    </row>
    <row r="1207" spans="1:16" ht="26.25" hidden="1" x14ac:dyDescent="0.25">
      <c r="A1207" s="100">
        <v>3311403310906230</v>
      </c>
      <c r="B1207" s="31" t="s">
        <v>1067</v>
      </c>
      <c r="C1207" s="73"/>
      <c r="D1207" s="64"/>
      <c r="E1207" s="64"/>
      <c r="F1207" s="75">
        <f t="shared" si="171"/>
        <v>0</v>
      </c>
      <c r="G1207" s="25">
        <f t="shared" si="170"/>
        <v>0</v>
      </c>
      <c r="H1207" s="64"/>
      <c r="I1207" s="76">
        <f t="shared" si="175"/>
        <v>0</v>
      </c>
      <c r="J1207" s="64"/>
      <c r="K1207" s="25">
        <f t="shared" si="172"/>
        <v>0</v>
      </c>
      <c r="L1207" s="75">
        <f t="shared" si="177"/>
        <v>0</v>
      </c>
      <c r="M1207" s="25">
        <f t="shared" si="173"/>
        <v>0</v>
      </c>
      <c r="N1207" s="64"/>
      <c r="O1207" s="25">
        <f t="shared" si="174"/>
        <v>0</v>
      </c>
      <c r="P1207" s="76">
        <f t="shared" si="176"/>
        <v>0</v>
      </c>
    </row>
    <row r="1208" spans="1:16" hidden="1" x14ac:dyDescent="0.25">
      <c r="A1208" s="100">
        <v>3311403310907</v>
      </c>
      <c r="B1208" s="31" t="s">
        <v>1013</v>
      </c>
      <c r="C1208" s="73"/>
      <c r="D1208" s="74">
        <f>SUM(D1209)</f>
        <v>0</v>
      </c>
      <c r="E1208" s="74">
        <f>SUM(E1209)</f>
        <v>0</v>
      </c>
      <c r="F1208" s="75">
        <f t="shared" si="171"/>
        <v>0</v>
      </c>
      <c r="G1208" s="25">
        <f t="shared" si="170"/>
        <v>0</v>
      </c>
      <c r="H1208" s="74">
        <f>SUM(H1209)</f>
        <v>0</v>
      </c>
      <c r="I1208" s="76">
        <f t="shared" si="175"/>
        <v>0</v>
      </c>
      <c r="J1208" s="74">
        <f>SUM(J1209)</f>
        <v>0</v>
      </c>
      <c r="K1208" s="25">
        <f t="shared" si="172"/>
        <v>0</v>
      </c>
      <c r="L1208" s="75">
        <f t="shared" si="177"/>
        <v>0</v>
      </c>
      <c r="M1208" s="25">
        <f t="shared" si="173"/>
        <v>0</v>
      </c>
      <c r="N1208" s="74">
        <f>SUM(N1209)</f>
        <v>0</v>
      </c>
      <c r="O1208" s="25">
        <f t="shared" si="174"/>
        <v>0</v>
      </c>
      <c r="P1208" s="76">
        <f t="shared" si="176"/>
        <v>0</v>
      </c>
    </row>
    <row r="1209" spans="1:16" hidden="1" x14ac:dyDescent="0.25">
      <c r="A1209" s="100">
        <v>3311403310907230</v>
      </c>
      <c r="B1209" s="31" t="s">
        <v>1013</v>
      </c>
      <c r="C1209" s="73"/>
      <c r="D1209" s="64"/>
      <c r="E1209" s="64"/>
      <c r="F1209" s="75">
        <f t="shared" si="171"/>
        <v>0</v>
      </c>
      <c r="G1209" s="25">
        <f t="shared" si="170"/>
        <v>0</v>
      </c>
      <c r="H1209" s="64"/>
      <c r="I1209" s="76">
        <f t="shared" si="175"/>
        <v>0</v>
      </c>
      <c r="J1209" s="64"/>
      <c r="K1209" s="25">
        <f t="shared" si="172"/>
        <v>0</v>
      </c>
      <c r="L1209" s="75">
        <f t="shared" si="177"/>
        <v>0</v>
      </c>
      <c r="M1209" s="25">
        <f t="shared" si="173"/>
        <v>0</v>
      </c>
      <c r="N1209" s="64"/>
      <c r="O1209" s="25">
        <f t="shared" si="174"/>
        <v>0</v>
      </c>
      <c r="P1209" s="76">
        <f t="shared" si="176"/>
        <v>0</v>
      </c>
    </row>
    <row r="1210" spans="1:16" ht="26.25" hidden="1" x14ac:dyDescent="0.25">
      <c r="A1210" s="72">
        <v>3311403310908</v>
      </c>
      <c r="B1210" s="31" t="s">
        <v>1068</v>
      </c>
      <c r="C1210" s="73"/>
      <c r="D1210" s="74">
        <f>SUM(D1211)</f>
        <v>0</v>
      </c>
      <c r="E1210" s="74">
        <f>SUM(E1211)</f>
        <v>0</v>
      </c>
      <c r="F1210" s="75">
        <f t="shared" si="171"/>
        <v>0</v>
      </c>
      <c r="G1210" s="25">
        <f t="shared" si="170"/>
        <v>0</v>
      </c>
      <c r="H1210" s="74">
        <f>SUM(H1211)</f>
        <v>0</v>
      </c>
      <c r="I1210" s="76">
        <f t="shared" si="175"/>
        <v>0</v>
      </c>
      <c r="J1210" s="74">
        <f>SUM(J1211)</f>
        <v>0</v>
      </c>
      <c r="K1210" s="25">
        <f t="shared" si="172"/>
        <v>0</v>
      </c>
      <c r="L1210" s="75">
        <f t="shared" si="177"/>
        <v>0</v>
      </c>
      <c r="M1210" s="25">
        <f t="shared" si="173"/>
        <v>0</v>
      </c>
      <c r="N1210" s="74">
        <f>SUM(N1211)</f>
        <v>0</v>
      </c>
      <c r="O1210" s="25">
        <f t="shared" si="174"/>
        <v>0</v>
      </c>
      <c r="P1210" s="76">
        <f t="shared" si="176"/>
        <v>0</v>
      </c>
    </row>
    <row r="1211" spans="1:16" ht="26.25" hidden="1" x14ac:dyDescent="0.25">
      <c r="A1211" s="72">
        <v>3311403310908230</v>
      </c>
      <c r="B1211" s="31" t="s">
        <v>1068</v>
      </c>
      <c r="C1211" s="73"/>
      <c r="D1211" s="64"/>
      <c r="E1211" s="64"/>
      <c r="F1211" s="75">
        <f t="shared" si="171"/>
        <v>0</v>
      </c>
      <c r="G1211" s="25">
        <f t="shared" si="170"/>
        <v>0</v>
      </c>
      <c r="H1211" s="64"/>
      <c r="I1211" s="76">
        <f t="shared" si="175"/>
        <v>0</v>
      </c>
      <c r="J1211" s="64"/>
      <c r="K1211" s="25">
        <f t="shared" si="172"/>
        <v>0</v>
      </c>
      <c r="L1211" s="75">
        <f t="shared" si="177"/>
        <v>0</v>
      </c>
      <c r="M1211" s="25">
        <f t="shared" si="173"/>
        <v>0</v>
      </c>
      <c r="N1211" s="64"/>
      <c r="O1211" s="25">
        <f t="shared" si="174"/>
        <v>0</v>
      </c>
      <c r="P1211" s="76">
        <f t="shared" si="176"/>
        <v>0</v>
      </c>
    </row>
    <row r="1212" spans="1:16" hidden="1" x14ac:dyDescent="0.25">
      <c r="A1212" s="72">
        <v>3311403311122</v>
      </c>
      <c r="B1212" s="31" t="s">
        <v>1069</v>
      </c>
      <c r="C1212" s="73"/>
      <c r="D1212" s="74">
        <f>SUM(D1213)</f>
        <v>0</v>
      </c>
      <c r="E1212" s="74">
        <f>SUM(E1213)</f>
        <v>0</v>
      </c>
      <c r="F1212" s="75">
        <f t="shared" si="171"/>
        <v>0</v>
      </c>
      <c r="G1212" s="25">
        <f t="shared" si="170"/>
        <v>0</v>
      </c>
      <c r="H1212" s="74">
        <f>SUM(H1213)</f>
        <v>0</v>
      </c>
      <c r="I1212" s="76">
        <f t="shared" si="175"/>
        <v>0</v>
      </c>
      <c r="J1212" s="74">
        <f>SUM(J1213)</f>
        <v>0</v>
      </c>
      <c r="K1212" s="25">
        <f t="shared" si="172"/>
        <v>0</v>
      </c>
      <c r="L1212" s="75">
        <f t="shared" si="177"/>
        <v>0</v>
      </c>
      <c r="M1212" s="25">
        <f t="shared" si="173"/>
        <v>0</v>
      </c>
      <c r="N1212" s="74">
        <f>SUM(N1213)</f>
        <v>0</v>
      </c>
      <c r="O1212" s="25">
        <f t="shared" si="174"/>
        <v>0</v>
      </c>
      <c r="P1212" s="76">
        <f t="shared" si="176"/>
        <v>0</v>
      </c>
    </row>
    <row r="1213" spans="1:16" hidden="1" x14ac:dyDescent="0.25">
      <c r="A1213" s="72">
        <v>3311403311122230</v>
      </c>
      <c r="B1213" s="31" t="s">
        <v>1069</v>
      </c>
      <c r="C1213" s="73"/>
      <c r="D1213" s="64"/>
      <c r="E1213" s="64"/>
      <c r="F1213" s="75">
        <f t="shared" si="171"/>
        <v>0</v>
      </c>
      <c r="G1213" s="25">
        <f t="shared" si="170"/>
        <v>0</v>
      </c>
      <c r="H1213" s="64"/>
      <c r="I1213" s="76">
        <f t="shared" si="175"/>
        <v>0</v>
      </c>
      <c r="J1213" s="64"/>
      <c r="K1213" s="25">
        <f t="shared" si="172"/>
        <v>0</v>
      </c>
      <c r="L1213" s="75">
        <f t="shared" si="177"/>
        <v>0</v>
      </c>
      <c r="M1213" s="25">
        <f t="shared" si="173"/>
        <v>0</v>
      </c>
      <c r="N1213" s="64"/>
      <c r="O1213" s="25">
        <f t="shared" si="174"/>
        <v>0</v>
      </c>
      <c r="P1213" s="76">
        <f t="shared" si="176"/>
        <v>0</v>
      </c>
    </row>
    <row r="1214" spans="1:16" ht="39" hidden="1" x14ac:dyDescent="0.25">
      <c r="A1214" s="72">
        <v>3311403316036</v>
      </c>
      <c r="B1214" s="31" t="s">
        <v>1070</v>
      </c>
      <c r="C1214" s="73"/>
      <c r="D1214" s="74">
        <f>SUM(D1215)</f>
        <v>0</v>
      </c>
      <c r="E1214" s="74">
        <f>SUM(E1215)</f>
        <v>0</v>
      </c>
      <c r="F1214" s="75">
        <f t="shared" si="171"/>
        <v>0</v>
      </c>
      <c r="G1214" s="25">
        <f t="shared" si="170"/>
        <v>0</v>
      </c>
      <c r="H1214" s="74">
        <f>SUM(H1215)</f>
        <v>0</v>
      </c>
      <c r="I1214" s="76">
        <f t="shared" si="175"/>
        <v>0</v>
      </c>
      <c r="J1214" s="74">
        <f>SUM(J1215)</f>
        <v>0</v>
      </c>
      <c r="K1214" s="25">
        <f t="shared" si="172"/>
        <v>0</v>
      </c>
      <c r="L1214" s="75">
        <f t="shared" si="177"/>
        <v>0</v>
      </c>
      <c r="M1214" s="25">
        <f t="shared" si="173"/>
        <v>0</v>
      </c>
      <c r="N1214" s="74">
        <f>SUM(N1215)</f>
        <v>0</v>
      </c>
      <c r="O1214" s="25">
        <f t="shared" si="174"/>
        <v>0</v>
      </c>
      <c r="P1214" s="76">
        <f t="shared" si="176"/>
        <v>0</v>
      </c>
    </row>
    <row r="1215" spans="1:16" ht="39" hidden="1" x14ac:dyDescent="0.25">
      <c r="A1215" s="72">
        <v>3311403316036230</v>
      </c>
      <c r="B1215" s="31" t="s">
        <v>1070</v>
      </c>
      <c r="C1215" s="73"/>
      <c r="D1215" s="64"/>
      <c r="E1215" s="64"/>
      <c r="F1215" s="75">
        <f t="shared" si="171"/>
        <v>0</v>
      </c>
      <c r="G1215" s="25">
        <f t="shared" si="170"/>
        <v>0</v>
      </c>
      <c r="H1215" s="64"/>
      <c r="I1215" s="76">
        <f t="shared" si="175"/>
        <v>0</v>
      </c>
      <c r="J1215" s="64"/>
      <c r="K1215" s="25">
        <f t="shared" si="172"/>
        <v>0</v>
      </c>
      <c r="L1215" s="75">
        <f t="shared" si="177"/>
        <v>0</v>
      </c>
      <c r="M1215" s="25">
        <f t="shared" si="173"/>
        <v>0</v>
      </c>
      <c r="N1215" s="64"/>
      <c r="O1215" s="25">
        <f t="shared" si="174"/>
        <v>0</v>
      </c>
      <c r="P1215" s="76">
        <f t="shared" si="176"/>
        <v>0</v>
      </c>
    </row>
    <row r="1216" spans="1:16" hidden="1" x14ac:dyDescent="0.25">
      <c r="A1216" s="72">
        <v>3311403316094</v>
      </c>
      <c r="B1216" s="31" t="s">
        <v>1013</v>
      </c>
      <c r="C1216" s="73"/>
      <c r="D1216" s="74">
        <f>SUM(D1217:D1219)</f>
        <v>0</v>
      </c>
      <c r="E1216" s="74">
        <f>SUM(E1217:E1219)</f>
        <v>0</v>
      </c>
      <c r="F1216" s="75">
        <f t="shared" si="171"/>
        <v>0</v>
      </c>
      <c r="G1216" s="25">
        <f t="shared" si="170"/>
        <v>0</v>
      </c>
      <c r="H1216" s="74">
        <f>SUM(H1217:H1219)</f>
        <v>0</v>
      </c>
      <c r="I1216" s="76">
        <f t="shared" si="175"/>
        <v>0</v>
      </c>
      <c r="J1216" s="74">
        <f>SUM(J1217:J1219)</f>
        <v>0</v>
      </c>
      <c r="K1216" s="25">
        <f t="shared" si="172"/>
        <v>0</v>
      </c>
      <c r="L1216" s="75">
        <f t="shared" si="177"/>
        <v>0</v>
      </c>
      <c r="M1216" s="25">
        <f t="shared" si="173"/>
        <v>0</v>
      </c>
      <c r="N1216" s="74">
        <f>SUM(N1217:N1219)</f>
        <v>0</v>
      </c>
      <c r="O1216" s="25">
        <f t="shared" si="174"/>
        <v>0</v>
      </c>
      <c r="P1216" s="76">
        <f t="shared" si="176"/>
        <v>0</v>
      </c>
    </row>
    <row r="1217" spans="1:16" hidden="1" x14ac:dyDescent="0.25">
      <c r="A1217" s="72">
        <v>3311403316094230</v>
      </c>
      <c r="B1217" s="31" t="s">
        <v>1027</v>
      </c>
      <c r="C1217" s="73"/>
      <c r="D1217" s="64"/>
      <c r="E1217" s="64"/>
      <c r="F1217" s="75">
        <f t="shared" si="171"/>
        <v>0</v>
      </c>
      <c r="G1217" s="25">
        <f t="shared" si="170"/>
        <v>0</v>
      </c>
      <c r="H1217" s="64"/>
      <c r="I1217" s="76">
        <f t="shared" si="175"/>
        <v>0</v>
      </c>
      <c r="J1217" s="64"/>
      <c r="K1217" s="25">
        <f t="shared" si="172"/>
        <v>0</v>
      </c>
      <c r="L1217" s="75">
        <f t="shared" si="177"/>
        <v>0</v>
      </c>
      <c r="M1217" s="25">
        <f t="shared" si="173"/>
        <v>0</v>
      </c>
      <c r="N1217" s="64"/>
      <c r="O1217" s="25">
        <f t="shared" si="174"/>
        <v>0</v>
      </c>
      <c r="P1217" s="76">
        <f t="shared" si="176"/>
        <v>0</v>
      </c>
    </row>
    <row r="1218" spans="1:16" hidden="1" x14ac:dyDescent="0.25">
      <c r="A1218" s="72">
        <v>3311403316094230</v>
      </c>
      <c r="B1218" s="31" t="s">
        <v>1071</v>
      </c>
      <c r="C1218" s="73"/>
      <c r="D1218" s="64"/>
      <c r="E1218" s="64"/>
      <c r="F1218" s="75">
        <f t="shared" si="171"/>
        <v>0</v>
      </c>
      <c r="G1218" s="25">
        <f t="shared" si="170"/>
        <v>0</v>
      </c>
      <c r="H1218" s="64"/>
      <c r="I1218" s="76">
        <f t="shared" si="175"/>
        <v>0</v>
      </c>
      <c r="J1218" s="64"/>
      <c r="K1218" s="25">
        <f t="shared" si="172"/>
        <v>0</v>
      </c>
      <c r="L1218" s="75">
        <f t="shared" si="177"/>
        <v>0</v>
      </c>
      <c r="M1218" s="25">
        <f t="shared" si="173"/>
        <v>0</v>
      </c>
      <c r="N1218" s="64"/>
      <c r="O1218" s="25">
        <f t="shared" si="174"/>
        <v>0</v>
      </c>
      <c r="P1218" s="76">
        <f t="shared" si="176"/>
        <v>0</v>
      </c>
    </row>
    <row r="1219" spans="1:16" hidden="1" x14ac:dyDescent="0.25">
      <c r="A1219" s="72">
        <v>3311403316094230</v>
      </c>
      <c r="B1219" s="31" t="s">
        <v>1072</v>
      </c>
      <c r="C1219" s="73"/>
      <c r="D1219" s="64"/>
      <c r="E1219" s="64"/>
      <c r="F1219" s="75">
        <f t="shared" si="171"/>
        <v>0</v>
      </c>
      <c r="G1219" s="25">
        <f t="shared" si="170"/>
        <v>0</v>
      </c>
      <c r="H1219" s="64"/>
      <c r="I1219" s="76">
        <f t="shared" si="175"/>
        <v>0</v>
      </c>
      <c r="J1219" s="64"/>
      <c r="K1219" s="25">
        <f t="shared" si="172"/>
        <v>0</v>
      </c>
      <c r="L1219" s="75">
        <f t="shared" si="177"/>
        <v>0</v>
      </c>
      <c r="M1219" s="25">
        <f t="shared" si="173"/>
        <v>0</v>
      </c>
      <c r="N1219" s="64"/>
      <c r="O1219" s="25">
        <f t="shared" si="174"/>
        <v>0</v>
      </c>
      <c r="P1219" s="76">
        <f t="shared" si="176"/>
        <v>0</v>
      </c>
    </row>
    <row r="1220" spans="1:16" ht="26.25" hidden="1" x14ac:dyDescent="0.25">
      <c r="A1220" s="100">
        <v>3311403317032</v>
      </c>
      <c r="B1220" s="31" t="s">
        <v>1073</v>
      </c>
      <c r="C1220" s="73"/>
      <c r="D1220" s="74">
        <f>SUM(D1221)</f>
        <v>0</v>
      </c>
      <c r="E1220" s="74">
        <f>SUM(E1221)</f>
        <v>0</v>
      </c>
      <c r="F1220" s="75">
        <f t="shared" si="171"/>
        <v>0</v>
      </c>
      <c r="G1220" s="25">
        <f t="shared" si="170"/>
        <v>0</v>
      </c>
      <c r="H1220" s="74">
        <f>SUM(H1221)</f>
        <v>0</v>
      </c>
      <c r="I1220" s="76">
        <f t="shared" si="175"/>
        <v>0</v>
      </c>
      <c r="J1220" s="74">
        <f>SUM(J1221)</f>
        <v>0</v>
      </c>
      <c r="K1220" s="25">
        <f t="shared" si="172"/>
        <v>0</v>
      </c>
      <c r="L1220" s="75">
        <f t="shared" si="177"/>
        <v>0</v>
      </c>
      <c r="M1220" s="25">
        <f t="shared" si="173"/>
        <v>0</v>
      </c>
      <c r="N1220" s="74">
        <f>SUM(N1221)</f>
        <v>0</v>
      </c>
      <c r="O1220" s="25">
        <f t="shared" si="174"/>
        <v>0</v>
      </c>
      <c r="P1220" s="76">
        <f t="shared" si="176"/>
        <v>0</v>
      </c>
    </row>
    <row r="1221" spans="1:16" ht="26.25" hidden="1" x14ac:dyDescent="0.25">
      <c r="A1221" s="100">
        <v>3311403317032230</v>
      </c>
      <c r="B1221" s="31" t="s">
        <v>1073</v>
      </c>
      <c r="C1221" s="73"/>
      <c r="D1221" s="64"/>
      <c r="E1221" s="64"/>
      <c r="F1221" s="75">
        <f t="shared" si="171"/>
        <v>0</v>
      </c>
      <c r="G1221" s="25">
        <f t="shared" si="170"/>
        <v>0</v>
      </c>
      <c r="H1221" s="64"/>
      <c r="I1221" s="76">
        <f t="shared" si="175"/>
        <v>0</v>
      </c>
      <c r="J1221" s="64"/>
      <c r="K1221" s="25">
        <f t="shared" si="172"/>
        <v>0</v>
      </c>
      <c r="L1221" s="75">
        <f t="shared" si="177"/>
        <v>0</v>
      </c>
      <c r="M1221" s="25">
        <f t="shared" si="173"/>
        <v>0</v>
      </c>
      <c r="N1221" s="64"/>
      <c r="O1221" s="25">
        <f t="shared" si="174"/>
        <v>0</v>
      </c>
      <c r="P1221" s="76">
        <f t="shared" si="176"/>
        <v>0</v>
      </c>
    </row>
    <row r="1222" spans="1:16" hidden="1" x14ac:dyDescent="0.25">
      <c r="A1222" s="72">
        <v>3311403317096</v>
      </c>
      <c r="B1222" s="31" t="s">
        <v>1074</v>
      </c>
      <c r="C1222" s="73"/>
      <c r="D1222" s="74">
        <f>SUM(D1223)</f>
        <v>0</v>
      </c>
      <c r="E1222" s="74">
        <f>SUM(E1223)</f>
        <v>0</v>
      </c>
      <c r="F1222" s="75">
        <f t="shared" si="171"/>
        <v>0</v>
      </c>
      <c r="G1222" s="25">
        <f t="shared" si="170"/>
        <v>0</v>
      </c>
      <c r="H1222" s="74">
        <f>SUM(H1223)</f>
        <v>0</v>
      </c>
      <c r="I1222" s="76">
        <f t="shared" si="175"/>
        <v>0</v>
      </c>
      <c r="J1222" s="74">
        <f>SUM(J1223)</f>
        <v>0</v>
      </c>
      <c r="K1222" s="25">
        <f t="shared" si="172"/>
        <v>0</v>
      </c>
      <c r="L1222" s="75">
        <f t="shared" si="177"/>
        <v>0</v>
      </c>
      <c r="M1222" s="25">
        <f t="shared" si="173"/>
        <v>0</v>
      </c>
      <c r="N1222" s="74">
        <f>SUM(N1223)</f>
        <v>0</v>
      </c>
      <c r="O1222" s="25">
        <f t="shared" si="174"/>
        <v>0</v>
      </c>
      <c r="P1222" s="76">
        <f t="shared" si="176"/>
        <v>0</v>
      </c>
    </row>
    <row r="1223" spans="1:16" hidden="1" x14ac:dyDescent="0.25">
      <c r="A1223" s="72">
        <v>3311403317096230</v>
      </c>
      <c r="B1223" s="31" t="s">
        <v>1074</v>
      </c>
      <c r="C1223" s="73"/>
      <c r="D1223" s="64"/>
      <c r="E1223" s="64"/>
      <c r="F1223" s="75">
        <f t="shared" si="171"/>
        <v>0</v>
      </c>
      <c r="G1223" s="25">
        <f t="shared" si="170"/>
        <v>0</v>
      </c>
      <c r="H1223" s="64"/>
      <c r="I1223" s="76">
        <f t="shared" si="175"/>
        <v>0</v>
      </c>
      <c r="J1223" s="64"/>
      <c r="K1223" s="25">
        <f t="shared" si="172"/>
        <v>0</v>
      </c>
      <c r="L1223" s="75">
        <f t="shared" si="177"/>
        <v>0</v>
      </c>
      <c r="M1223" s="25">
        <f t="shared" si="173"/>
        <v>0</v>
      </c>
      <c r="N1223" s="64"/>
      <c r="O1223" s="25">
        <f t="shared" si="174"/>
        <v>0</v>
      </c>
      <c r="P1223" s="76">
        <f t="shared" si="176"/>
        <v>0</v>
      </c>
    </row>
    <row r="1224" spans="1:16" hidden="1" x14ac:dyDescent="0.25">
      <c r="A1224" s="72">
        <v>3311403317219</v>
      </c>
      <c r="B1224" s="31" t="s">
        <v>1075</v>
      </c>
      <c r="C1224" s="73"/>
      <c r="D1224" s="74">
        <f>SUM(D1225)</f>
        <v>0</v>
      </c>
      <c r="E1224" s="74">
        <f>SUM(E1225)</f>
        <v>0</v>
      </c>
      <c r="F1224" s="75">
        <f t="shared" si="171"/>
        <v>0</v>
      </c>
      <c r="G1224" s="25">
        <f t="shared" si="170"/>
        <v>0</v>
      </c>
      <c r="H1224" s="74">
        <f>SUM(H1225)</f>
        <v>0</v>
      </c>
      <c r="I1224" s="76">
        <f t="shared" si="175"/>
        <v>0</v>
      </c>
      <c r="J1224" s="74">
        <f>SUM(J1225)</f>
        <v>0</v>
      </c>
      <c r="K1224" s="25">
        <f t="shared" si="172"/>
        <v>0</v>
      </c>
      <c r="L1224" s="75">
        <f t="shared" si="177"/>
        <v>0</v>
      </c>
      <c r="M1224" s="25">
        <f t="shared" si="173"/>
        <v>0</v>
      </c>
      <c r="N1224" s="74">
        <f>SUM(N1225)</f>
        <v>0</v>
      </c>
      <c r="O1224" s="25">
        <f t="shared" si="174"/>
        <v>0</v>
      </c>
      <c r="P1224" s="76">
        <f t="shared" si="176"/>
        <v>0</v>
      </c>
    </row>
    <row r="1225" spans="1:16" hidden="1" x14ac:dyDescent="0.25">
      <c r="A1225" s="72">
        <v>3311403317219230</v>
      </c>
      <c r="B1225" s="31" t="s">
        <v>1076</v>
      </c>
      <c r="C1225" s="73"/>
      <c r="D1225" s="64"/>
      <c r="E1225" s="64"/>
      <c r="F1225" s="75">
        <f t="shared" si="171"/>
        <v>0</v>
      </c>
      <c r="G1225" s="25">
        <f t="shared" si="170"/>
        <v>0</v>
      </c>
      <c r="H1225" s="64"/>
      <c r="I1225" s="76">
        <f t="shared" si="175"/>
        <v>0</v>
      </c>
      <c r="J1225" s="64"/>
      <c r="K1225" s="25">
        <f t="shared" si="172"/>
        <v>0</v>
      </c>
      <c r="L1225" s="75">
        <f t="shared" si="177"/>
        <v>0</v>
      </c>
      <c r="M1225" s="25">
        <f t="shared" si="173"/>
        <v>0</v>
      </c>
      <c r="N1225" s="64"/>
      <c r="O1225" s="25">
        <f t="shared" si="174"/>
        <v>0</v>
      </c>
      <c r="P1225" s="76">
        <f t="shared" si="176"/>
        <v>0</v>
      </c>
    </row>
    <row r="1226" spans="1:16" hidden="1" x14ac:dyDescent="0.25">
      <c r="A1226" s="72">
        <v>3311403317225</v>
      </c>
      <c r="B1226" s="31" t="s">
        <v>1013</v>
      </c>
      <c r="C1226" s="73"/>
      <c r="D1226" s="74">
        <f>SUM(D1227)</f>
        <v>0</v>
      </c>
      <c r="E1226" s="74">
        <f>SUM(E1227)</f>
        <v>0</v>
      </c>
      <c r="F1226" s="75">
        <f t="shared" si="171"/>
        <v>0</v>
      </c>
      <c r="G1226" s="25">
        <f t="shared" ref="G1226:G1290" si="178">IF(OR(F1226=0,F$7=0),0,F1226/F$7)*100</f>
        <v>0</v>
      </c>
      <c r="H1226" s="74">
        <f>SUM(H1227)</f>
        <v>0</v>
      </c>
      <c r="I1226" s="76">
        <f t="shared" si="175"/>
        <v>0</v>
      </c>
      <c r="J1226" s="74">
        <f>SUM(J1227)</f>
        <v>0</v>
      </c>
      <c r="K1226" s="25">
        <f t="shared" si="172"/>
        <v>0</v>
      </c>
      <c r="L1226" s="75">
        <f t="shared" si="177"/>
        <v>0</v>
      </c>
      <c r="M1226" s="25">
        <f t="shared" si="173"/>
        <v>0</v>
      </c>
      <c r="N1226" s="74">
        <f>SUM(N1227)</f>
        <v>0</v>
      </c>
      <c r="O1226" s="25">
        <f t="shared" si="174"/>
        <v>0</v>
      </c>
      <c r="P1226" s="76">
        <f t="shared" si="176"/>
        <v>0</v>
      </c>
    </row>
    <row r="1227" spans="1:16" hidden="1" x14ac:dyDescent="0.25">
      <c r="A1227" s="72">
        <v>3311403317225</v>
      </c>
      <c r="B1227" s="31" t="s">
        <v>1013</v>
      </c>
      <c r="C1227" s="73"/>
      <c r="D1227" s="64"/>
      <c r="E1227" s="64"/>
      <c r="F1227" s="75">
        <f t="shared" si="171"/>
        <v>0</v>
      </c>
      <c r="G1227" s="25">
        <f t="shared" si="178"/>
        <v>0</v>
      </c>
      <c r="H1227" s="64"/>
      <c r="I1227" s="76">
        <f t="shared" si="175"/>
        <v>0</v>
      </c>
      <c r="J1227" s="64"/>
      <c r="K1227" s="25">
        <f t="shared" si="172"/>
        <v>0</v>
      </c>
      <c r="L1227" s="75">
        <f t="shared" si="177"/>
        <v>0</v>
      </c>
      <c r="M1227" s="25">
        <f t="shared" si="173"/>
        <v>0</v>
      </c>
      <c r="N1227" s="64"/>
      <c r="O1227" s="25">
        <f t="shared" si="174"/>
        <v>0</v>
      </c>
      <c r="P1227" s="76">
        <f t="shared" si="176"/>
        <v>0</v>
      </c>
    </row>
    <row r="1228" spans="1:16" ht="26.25" hidden="1" x14ac:dyDescent="0.25">
      <c r="A1228" s="72">
        <v>3311403317377</v>
      </c>
      <c r="B1228" s="31" t="s">
        <v>1077</v>
      </c>
      <c r="C1228" s="73"/>
      <c r="D1228" s="74">
        <f>SUM(D1229)</f>
        <v>0</v>
      </c>
      <c r="E1228" s="74">
        <f>SUM(E1229)</f>
        <v>0</v>
      </c>
      <c r="F1228" s="75">
        <f t="shared" si="171"/>
        <v>0</v>
      </c>
      <c r="G1228" s="25">
        <f t="shared" si="178"/>
        <v>0</v>
      </c>
      <c r="H1228" s="74">
        <f>SUM(H1229)</f>
        <v>0</v>
      </c>
      <c r="I1228" s="76">
        <f t="shared" si="175"/>
        <v>0</v>
      </c>
      <c r="J1228" s="74">
        <f>SUM(J1229)</f>
        <v>0</v>
      </c>
      <c r="K1228" s="25">
        <f t="shared" si="172"/>
        <v>0</v>
      </c>
      <c r="L1228" s="75">
        <f t="shared" si="177"/>
        <v>0</v>
      </c>
      <c r="M1228" s="25">
        <f t="shared" si="173"/>
        <v>0</v>
      </c>
      <c r="N1228" s="74">
        <f>SUM(N1229)</f>
        <v>0</v>
      </c>
      <c r="O1228" s="25">
        <f t="shared" si="174"/>
        <v>0</v>
      </c>
      <c r="P1228" s="76">
        <f t="shared" si="176"/>
        <v>0</v>
      </c>
    </row>
    <row r="1229" spans="1:16" ht="26.25" hidden="1" x14ac:dyDescent="0.25">
      <c r="A1229" s="72">
        <v>3311403317377230</v>
      </c>
      <c r="B1229" s="31" t="s">
        <v>1077</v>
      </c>
      <c r="C1229" s="73"/>
      <c r="D1229" s="64"/>
      <c r="E1229" s="64"/>
      <c r="F1229" s="75">
        <f t="shared" si="171"/>
        <v>0</v>
      </c>
      <c r="G1229" s="25">
        <f t="shared" si="178"/>
        <v>0</v>
      </c>
      <c r="H1229" s="64"/>
      <c r="I1229" s="76">
        <f t="shared" si="175"/>
        <v>0</v>
      </c>
      <c r="J1229" s="64"/>
      <c r="K1229" s="25">
        <f t="shared" si="172"/>
        <v>0</v>
      </c>
      <c r="L1229" s="75">
        <f t="shared" si="177"/>
        <v>0</v>
      </c>
      <c r="M1229" s="25">
        <f t="shared" si="173"/>
        <v>0</v>
      </c>
      <c r="N1229" s="64"/>
      <c r="O1229" s="25">
        <f t="shared" si="174"/>
        <v>0</v>
      </c>
      <c r="P1229" s="76">
        <f t="shared" si="176"/>
        <v>0</v>
      </c>
    </row>
    <row r="1230" spans="1:16" ht="26.25" hidden="1" x14ac:dyDescent="0.25">
      <c r="A1230" s="72">
        <v>3311403317379</v>
      </c>
      <c r="B1230" s="31" t="s">
        <v>1078</v>
      </c>
      <c r="C1230" s="73"/>
      <c r="D1230" s="74">
        <f>SUM(D1231)</f>
        <v>0</v>
      </c>
      <c r="E1230" s="74">
        <f>SUM(E1231)</f>
        <v>0</v>
      </c>
      <c r="F1230" s="75">
        <f t="shared" si="171"/>
        <v>0</v>
      </c>
      <c r="G1230" s="25">
        <f t="shared" si="178"/>
        <v>0</v>
      </c>
      <c r="H1230" s="74">
        <f>SUM(H1231)</f>
        <v>0</v>
      </c>
      <c r="I1230" s="76">
        <f t="shared" si="175"/>
        <v>0</v>
      </c>
      <c r="J1230" s="74">
        <f>SUM(J1231)</f>
        <v>0</v>
      </c>
      <c r="K1230" s="25">
        <f t="shared" si="172"/>
        <v>0</v>
      </c>
      <c r="L1230" s="75">
        <f t="shared" si="177"/>
        <v>0</v>
      </c>
      <c r="M1230" s="25">
        <f t="shared" si="173"/>
        <v>0</v>
      </c>
      <c r="N1230" s="74">
        <f>SUM(N1231)</f>
        <v>0</v>
      </c>
      <c r="O1230" s="25">
        <f t="shared" si="174"/>
        <v>0</v>
      </c>
      <c r="P1230" s="76">
        <f t="shared" si="176"/>
        <v>0</v>
      </c>
    </row>
    <row r="1231" spans="1:16" ht="26.25" hidden="1" x14ac:dyDescent="0.25">
      <c r="A1231" s="72">
        <v>3311403317379230</v>
      </c>
      <c r="B1231" s="31" t="s">
        <v>1078</v>
      </c>
      <c r="C1231" s="73"/>
      <c r="D1231" s="64"/>
      <c r="E1231" s="64"/>
      <c r="F1231" s="75">
        <f t="shared" si="171"/>
        <v>0</v>
      </c>
      <c r="G1231" s="25">
        <f t="shared" si="178"/>
        <v>0</v>
      </c>
      <c r="H1231" s="64"/>
      <c r="I1231" s="76">
        <f t="shared" si="175"/>
        <v>0</v>
      </c>
      <c r="J1231" s="64"/>
      <c r="K1231" s="25">
        <f t="shared" si="172"/>
        <v>0</v>
      </c>
      <c r="L1231" s="75">
        <f t="shared" si="177"/>
        <v>0</v>
      </c>
      <c r="M1231" s="25">
        <f t="shared" si="173"/>
        <v>0</v>
      </c>
      <c r="N1231" s="64"/>
      <c r="O1231" s="25">
        <f t="shared" si="174"/>
        <v>0</v>
      </c>
      <c r="P1231" s="76">
        <f t="shared" si="176"/>
        <v>0</v>
      </c>
    </row>
    <row r="1232" spans="1:16" ht="64.5" hidden="1" x14ac:dyDescent="0.25">
      <c r="A1232" s="72">
        <v>3311403317379</v>
      </c>
      <c r="B1232" s="31" t="s">
        <v>1063</v>
      </c>
      <c r="C1232" s="73"/>
      <c r="D1232" s="74">
        <f>SUM(D1233)</f>
        <v>0</v>
      </c>
      <c r="E1232" s="74">
        <f>SUM(E1233)</f>
        <v>0</v>
      </c>
      <c r="F1232" s="75">
        <f t="shared" si="171"/>
        <v>0</v>
      </c>
      <c r="G1232" s="25">
        <f t="shared" si="178"/>
        <v>0</v>
      </c>
      <c r="H1232" s="74">
        <f>SUM(H1233)</f>
        <v>0</v>
      </c>
      <c r="I1232" s="76">
        <f t="shared" si="175"/>
        <v>0</v>
      </c>
      <c r="J1232" s="74">
        <f>SUM(J1233)</f>
        <v>0</v>
      </c>
      <c r="K1232" s="25">
        <f t="shared" si="172"/>
        <v>0</v>
      </c>
      <c r="L1232" s="75">
        <f t="shared" si="177"/>
        <v>0</v>
      </c>
      <c r="M1232" s="25">
        <f t="shared" si="173"/>
        <v>0</v>
      </c>
      <c r="N1232" s="74">
        <f>SUM(N1233)</f>
        <v>0</v>
      </c>
      <c r="O1232" s="25">
        <f t="shared" si="174"/>
        <v>0</v>
      </c>
      <c r="P1232" s="76">
        <f t="shared" si="176"/>
        <v>0</v>
      </c>
    </row>
    <row r="1233" spans="1:16" hidden="1" x14ac:dyDescent="0.25">
      <c r="A1233" s="72">
        <v>3311403317379230</v>
      </c>
      <c r="B1233" s="31" t="s">
        <v>1079</v>
      </c>
      <c r="C1233" s="73"/>
      <c r="D1233" s="64"/>
      <c r="E1233" s="64"/>
      <c r="F1233" s="75">
        <f t="shared" si="171"/>
        <v>0</v>
      </c>
      <c r="G1233" s="25">
        <f t="shared" si="178"/>
        <v>0</v>
      </c>
      <c r="H1233" s="64"/>
      <c r="I1233" s="76">
        <f t="shared" si="175"/>
        <v>0</v>
      </c>
      <c r="J1233" s="64"/>
      <c r="K1233" s="25">
        <f t="shared" si="172"/>
        <v>0</v>
      </c>
      <c r="L1233" s="75">
        <f t="shared" si="177"/>
        <v>0</v>
      </c>
      <c r="M1233" s="25">
        <f t="shared" si="173"/>
        <v>0</v>
      </c>
      <c r="N1233" s="64"/>
      <c r="O1233" s="25">
        <f t="shared" si="174"/>
        <v>0</v>
      </c>
      <c r="P1233" s="76">
        <f t="shared" si="176"/>
        <v>0</v>
      </c>
    </row>
    <row r="1234" spans="1:16" ht="26.25" hidden="1" x14ac:dyDescent="0.25">
      <c r="A1234" s="100">
        <v>331140332</v>
      </c>
      <c r="B1234" s="31" t="s">
        <v>1080</v>
      </c>
      <c r="C1234" s="73"/>
      <c r="D1234" s="74">
        <f>SUM(D1235+D1237+D1239+D1241+D1243+D1245+D1250+D1253+D1255)</f>
        <v>0</v>
      </c>
      <c r="E1234" s="74">
        <f>SUM(E1235+E1237+E1239+E1241+E1243+E1245+E1250+E1253+E1255)</f>
        <v>0</v>
      </c>
      <c r="F1234" s="75">
        <f t="shared" si="171"/>
        <v>0</v>
      </c>
      <c r="G1234" s="25">
        <f t="shared" si="178"/>
        <v>0</v>
      </c>
      <c r="H1234" s="74">
        <f>SUM(H1235+H1237+H1239+H1241+H1243+H1245+H1250+H1253+H1255)</f>
        <v>0</v>
      </c>
      <c r="I1234" s="76">
        <f t="shared" si="175"/>
        <v>0</v>
      </c>
      <c r="J1234" s="74">
        <f>SUM(J1235+J1237+J1239+J1241+J1243+J1245+J1250+J1253+J1255)</f>
        <v>0</v>
      </c>
      <c r="K1234" s="25">
        <f t="shared" si="172"/>
        <v>0</v>
      </c>
      <c r="L1234" s="75">
        <f t="shared" si="177"/>
        <v>0</v>
      </c>
      <c r="M1234" s="25">
        <f t="shared" si="173"/>
        <v>0</v>
      </c>
      <c r="N1234" s="74">
        <f>SUM(N1235+N1237+N1239+N1241+N1243+N1245+N1250+N1253+N1255)</f>
        <v>0</v>
      </c>
      <c r="O1234" s="25">
        <f t="shared" si="174"/>
        <v>0</v>
      </c>
      <c r="P1234" s="76">
        <f t="shared" si="176"/>
        <v>0</v>
      </c>
    </row>
    <row r="1235" spans="1:16" hidden="1" x14ac:dyDescent="0.25">
      <c r="A1235" s="100">
        <v>3311403320188</v>
      </c>
      <c r="B1235" s="31" t="s">
        <v>1081</v>
      </c>
      <c r="C1235" s="73"/>
      <c r="D1235" s="74">
        <f>SUM(D1236)</f>
        <v>0</v>
      </c>
      <c r="E1235" s="74">
        <f>SUM(E1236)</f>
        <v>0</v>
      </c>
      <c r="F1235" s="75">
        <f t="shared" si="171"/>
        <v>0</v>
      </c>
      <c r="G1235" s="25">
        <f t="shared" si="178"/>
        <v>0</v>
      </c>
      <c r="H1235" s="74">
        <f>SUM(H1236)</f>
        <v>0</v>
      </c>
      <c r="I1235" s="76">
        <f t="shared" si="175"/>
        <v>0</v>
      </c>
      <c r="J1235" s="74">
        <f>SUM(J1236)</f>
        <v>0</v>
      </c>
      <c r="K1235" s="25">
        <f t="shared" si="172"/>
        <v>0</v>
      </c>
      <c r="L1235" s="75">
        <f t="shared" si="177"/>
        <v>0</v>
      </c>
      <c r="M1235" s="25">
        <f t="shared" si="173"/>
        <v>0</v>
      </c>
      <c r="N1235" s="74">
        <f>SUM(N1236)</f>
        <v>0</v>
      </c>
      <c r="O1235" s="25">
        <f t="shared" si="174"/>
        <v>0</v>
      </c>
      <c r="P1235" s="76">
        <f t="shared" si="176"/>
        <v>0</v>
      </c>
    </row>
    <row r="1236" spans="1:16" hidden="1" x14ac:dyDescent="0.25">
      <c r="A1236" s="100">
        <v>3311403320188240</v>
      </c>
      <c r="B1236" s="101" t="s">
        <v>1082</v>
      </c>
      <c r="C1236" s="73"/>
      <c r="D1236" s="64"/>
      <c r="E1236" s="64"/>
      <c r="F1236" s="75">
        <f t="shared" si="171"/>
        <v>0</v>
      </c>
      <c r="G1236" s="25">
        <f t="shared" si="178"/>
        <v>0</v>
      </c>
      <c r="H1236" s="64"/>
      <c r="I1236" s="76">
        <f t="shared" si="175"/>
        <v>0</v>
      </c>
      <c r="J1236" s="64"/>
      <c r="K1236" s="25">
        <f t="shared" si="172"/>
        <v>0</v>
      </c>
      <c r="L1236" s="75">
        <f t="shared" si="177"/>
        <v>0</v>
      </c>
      <c r="M1236" s="25">
        <f t="shared" si="173"/>
        <v>0</v>
      </c>
      <c r="N1236" s="64"/>
      <c r="O1236" s="25">
        <f t="shared" si="174"/>
        <v>0</v>
      </c>
      <c r="P1236" s="76">
        <f t="shared" si="176"/>
        <v>0</v>
      </c>
    </row>
    <row r="1237" spans="1:16" hidden="1" x14ac:dyDescent="0.25">
      <c r="A1237" s="72">
        <v>3311403320690</v>
      </c>
      <c r="B1237" s="31" t="s">
        <v>1083</v>
      </c>
      <c r="C1237" s="73"/>
      <c r="D1237" s="74">
        <f>SUM(D1238)</f>
        <v>0</v>
      </c>
      <c r="E1237" s="74">
        <f>SUM(E1238)</f>
        <v>0</v>
      </c>
      <c r="F1237" s="75">
        <f t="shared" si="171"/>
        <v>0</v>
      </c>
      <c r="G1237" s="25">
        <f t="shared" si="178"/>
        <v>0</v>
      </c>
      <c r="H1237" s="74">
        <f>SUM(H1238)</f>
        <v>0</v>
      </c>
      <c r="I1237" s="76">
        <f t="shared" si="175"/>
        <v>0</v>
      </c>
      <c r="J1237" s="74">
        <f>SUM(J1238)</f>
        <v>0</v>
      </c>
      <c r="K1237" s="25">
        <f t="shared" si="172"/>
        <v>0</v>
      </c>
      <c r="L1237" s="75">
        <f t="shared" si="177"/>
        <v>0</v>
      </c>
      <c r="M1237" s="25">
        <f t="shared" si="173"/>
        <v>0</v>
      </c>
      <c r="N1237" s="74">
        <f>SUM(N1238)</f>
        <v>0</v>
      </c>
      <c r="O1237" s="25">
        <f t="shared" si="174"/>
        <v>0</v>
      </c>
      <c r="P1237" s="76">
        <f t="shared" si="176"/>
        <v>0</v>
      </c>
    </row>
    <row r="1238" spans="1:16" hidden="1" x14ac:dyDescent="0.25">
      <c r="A1238" s="72">
        <v>3311403320690240</v>
      </c>
      <c r="B1238" s="31" t="s">
        <v>1083</v>
      </c>
      <c r="C1238" s="73"/>
      <c r="D1238" s="64"/>
      <c r="E1238" s="64"/>
      <c r="F1238" s="75">
        <f t="shared" si="171"/>
        <v>0</v>
      </c>
      <c r="G1238" s="25">
        <f t="shared" si="178"/>
        <v>0</v>
      </c>
      <c r="H1238" s="64"/>
      <c r="I1238" s="76">
        <f t="shared" si="175"/>
        <v>0</v>
      </c>
      <c r="J1238" s="64"/>
      <c r="K1238" s="25">
        <f t="shared" si="172"/>
        <v>0</v>
      </c>
      <c r="L1238" s="75">
        <f t="shared" si="177"/>
        <v>0</v>
      </c>
      <c r="M1238" s="25">
        <f t="shared" si="173"/>
        <v>0</v>
      </c>
      <c r="N1238" s="64"/>
      <c r="O1238" s="25">
        <f t="shared" si="174"/>
        <v>0</v>
      </c>
      <c r="P1238" s="76">
        <f t="shared" si="176"/>
        <v>0</v>
      </c>
    </row>
    <row r="1239" spans="1:16" hidden="1" x14ac:dyDescent="0.25">
      <c r="A1239" s="72">
        <v>3311403320705</v>
      </c>
      <c r="B1239" s="31" t="s">
        <v>1084</v>
      </c>
      <c r="C1239" s="73"/>
      <c r="D1239" s="74">
        <f>SUM(D1240)</f>
        <v>0</v>
      </c>
      <c r="E1239" s="74">
        <f>SUM(E1240)</f>
        <v>0</v>
      </c>
      <c r="F1239" s="75">
        <f t="shared" si="171"/>
        <v>0</v>
      </c>
      <c r="G1239" s="25">
        <f t="shared" si="178"/>
        <v>0</v>
      </c>
      <c r="H1239" s="74">
        <f>SUM(H1240)</f>
        <v>0</v>
      </c>
      <c r="I1239" s="76">
        <f t="shared" si="175"/>
        <v>0</v>
      </c>
      <c r="J1239" s="74">
        <f>SUM(J1240)</f>
        <v>0</v>
      </c>
      <c r="K1239" s="25">
        <f t="shared" si="172"/>
        <v>0</v>
      </c>
      <c r="L1239" s="75">
        <f t="shared" si="177"/>
        <v>0</v>
      </c>
      <c r="M1239" s="25">
        <f t="shared" si="173"/>
        <v>0</v>
      </c>
      <c r="N1239" s="74">
        <f>SUM(N1240)</f>
        <v>0</v>
      </c>
      <c r="O1239" s="25">
        <f t="shared" si="174"/>
        <v>0</v>
      </c>
      <c r="P1239" s="76">
        <f t="shared" si="176"/>
        <v>0</v>
      </c>
    </row>
    <row r="1240" spans="1:16" hidden="1" x14ac:dyDescent="0.25">
      <c r="A1240" s="72">
        <v>3311403320705240</v>
      </c>
      <c r="B1240" s="31" t="s">
        <v>1084</v>
      </c>
      <c r="C1240" s="73"/>
      <c r="D1240" s="64"/>
      <c r="E1240" s="64"/>
      <c r="F1240" s="75">
        <f t="shared" si="171"/>
        <v>0</v>
      </c>
      <c r="G1240" s="25">
        <f t="shared" si="178"/>
        <v>0</v>
      </c>
      <c r="H1240" s="64"/>
      <c r="I1240" s="76">
        <f t="shared" si="175"/>
        <v>0</v>
      </c>
      <c r="J1240" s="64"/>
      <c r="K1240" s="25">
        <f t="shared" si="172"/>
        <v>0</v>
      </c>
      <c r="L1240" s="75">
        <f t="shared" si="177"/>
        <v>0</v>
      </c>
      <c r="M1240" s="25">
        <f t="shared" si="173"/>
        <v>0</v>
      </c>
      <c r="N1240" s="64"/>
      <c r="O1240" s="25">
        <f t="shared" si="174"/>
        <v>0</v>
      </c>
      <c r="P1240" s="76">
        <f t="shared" si="176"/>
        <v>0</v>
      </c>
    </row>
    <row r="1241" spans="1:16" hidden="1" x14ac:dyDescent="0.25">
      <c r="A1241" s="72">
        <v>3311403320734</v>
      </c>
      <c r="B1241" s="31" t="s">
        <v>1085</v>
      </c>
      <c r="C1241" s="73"/>
      <c r="D1241" s="74">
        <f>SUM(D1242)</f>
        <v>0</v>
      </c>
      <c r="E1241" s="74">
        <f>SUM(E1242)</f>
        <v>0</v>
      </c>
      <c r="F1241" s="75">
        <f t="shared" ref="F1241:F1310" si="179">SUM(D1241+E1241)</f>
        <v>0</v>
      </c>
      <c r="G1241" s="25">
        <f t="shared" si="178"/>
        <v>0</v>
      </c>
      <c r="H1241" s="74">
        <f>SUM(H1242)</f>
        <v>0</v>
      </c>
      <c r="I1241" s="76">
        <f t="shared" si="175"/>
        <v>0</v>
      </c>
      <c r="J1241" s="74">
        <f>SUM(J1242)</f>
        <v>0</v>
      </c>
      <c r="K1241" s="25">
        <f t="shared" ref="K1241:K1310" si="180">IF(OR(J1241=0,F1241=0),0,J1241/F1241)*100</f>
        <v>0</v>
      </c>
      <c r="L1241" s="75">
        <f t="shared" si="177"/>
        <v>0</v>
      </c>
      <c r="M1241" s="25">
        <f t="shared" ref="M1241:M1310" si="181">IF(OR(L1241=0,F1241=0),0,L1241/F1241)*100</f>
        <v>0</v>
      </c>
      <c r="N1241" s="74">
        <f>SUM(N1242)</f>
        <v>0</v>
      </c>
      <c r="O1241" s="25">
        <f t="shared" ref="O1241:O1310" si="182">IF(OR(N1241=0,F1241=0),0,N1241/F1241)*100</f>
        <v>0</v>
      </c>
      <c r="P1241" s="76">
        <f t="shared" si="176"/>
        <v>0</v>
      </c>
    </row>
    <row r="1242" spans="1:16" hidden="1" x14ac:dyDescent="0.25">
      <c r="A1242" s="72">
        <v>3311403320734240</v>
      </c>
      <c r="B1242" s="31" t="s">
        <v>1085</v>
      </c>
      <c r="C1242" s="73"/>
      <c r="D1242" s="64"/>
      <c r="E1242" s="64"/>
      <c r="F1242" s="75">
        <f t="shared" si="179"/>
        <v>0</v>
      </c>
      <c r="G1242" s="25">
        <f t="shared" si="178"/>
        <v>0</v>
      </c>
      <c r="H1242" s="64"/>
      <c r="I1242" s="76">
        <f t="shared" ref="I1242:I1311" si="183">SUM(F1242-H1242)</f>
        <v>0</v>
      </c>
      <c r="J1242" s="64"/>
      <c r="K1242" s="25">
        <f t="shared" si="180"/>
        <v>0</v>
      </c>
      <c r="L1242" s="75">
        <f t="shared" si="177"/>
        <v>0</v>
      </c>
      <c r="M1242" s="25">
        <f t="shared" si="181"/>
        <v>0</v>
      </c>
      <c r="N1242" s="64"/>
      <c r="O1242" s="25">
        <f t="shared" si="182"/>
        <v>0</v>
      </c>
      <c r="P1242" s="76">
        <f t="shared" si="176"/>
        <v>0</v>
      </c>
    </row>
    <row r="1243" spans="1:16" ht="26.25" hidden="1" x14ac:dyDescent="0.25">
      <c r="A1243" s="72">
        <v>3311403320759</v>
      </c>
      <c r="B1243" s="31" t="s">
        <v>1086</v>
      </c>
      <c r="C1243" s="73"/>
      <c r="D1243" s="74">
        <f>SUM(D1244)</f>
        <v>0</v>
      </c>
      <c r="E1243" s="74">
        <f>SUM(E1244)</f>
        <v>0</v>
      </c>
      <c r="F1243" s="75">
        <f t="shared" si="179"/>
        <v>0</v>
      </c>
      <c r="G1243" s="25">
        <f t="shared" si="178"/>
        <v>0</v>
      </c>
      <c r="H1243" s="74">
        <f>SUM(H1244)</f>
        <v>0</v>
      </c>
      <c r="I1243" s="76">
        <f t="shared" si="183"/>
        <v>0</v>
      </c>
      <c r="J1243" s="74">
        <f>SUM(J1244)</f>
        <v>0</v>
      </c>
      <c r="K1243" s="25">
        <f t="shared" si="180"/>
        <v>0</v>
      </c>
      <c r="L1243" s="75">
        <f t="shared" si="177"/>
        <v>0</v>
      </c>
      <c r="M1243" s="25">
        <f t="shared" si="181"/>
        <v>0</v>
      </c>
      <c r="N1243" s="74">
        <f>SUM(N1244)</f>
        <v>0</v>
      </c>
      <c r="O1243" s="25">
        <f t="shared" si="182"/>
        <v>0</v>
      </c>
      <c r="P1243" s="76">
        <f t="shared" si="176"/>
        <v>0</v>
      </c>
    </row>
    <row r="1244" spans="1:16" ht="26.25" hidden="1" x14ac:dyDescent="0.25">
      <c r="A1244" s="72">
        <v>3311403320759240</v>
      </c>
      <c r="B1244" s="31" t="s">
        <v>1086</v>
      </c>
      <c r="C1244" s="73"/>
      <c r="D1244" s="64"/>
      <c r="E1244" s="64"/>
      <c r="F1244" s="75">
        <f t="shared" si="179"/>
        <v>0</v>
      </c>
      <c r="G1244" s="25">
        <f t="shared" si="178"/>
        <v>0</v>
      </c>
      <c r="H1244" s="64"/>
      <c r="I1244" s="76">
        <f t="shared" si="183"/>
        <v>0</v>
      </c>
      <c r="J1244" s="64"/>
      <c r="K1244" s="25">
        <f t="shared" si="180"/>
        <v>0</v>
      </c>
      <c r="L1244" s="75">
        <f t="shared" si="177"/>
        <v>0</v>
      </c>
      <c r="M1244" s="25">
        <f t="shared" si="181"/>
        <v>0</v>
      </c>
      <c r="N1244" s="64"/>
      <c r="O1244" s="25">
        <f t="shared" si="182"/>
        <v>0</v>
      </c>
      <c r="P1244" s="76">
        <f t="shared" si="176"/>
        <v>0</v>
      </c>
    </row>
    <row r="1245" spans="1:16" ht="39" hidden="1" x14ac:dyDescent="0.25">
      <c r="A1245" s="72">
        <v>3311403320766</v>
      </c>
      <c r="B1245" s="31" t="s">
        <v>1087</v>
      </c>
      <c r="C1245" s="73"/>
      <c r="D1245" s="74">
        <f>SUM(D1246:D1249)</f>
        <v>0</v>
      </c>
      <c r="E1245" s="74">
        <f>SUM(E1246:E1249)</f>
        <v>0</v>
      </c>
      <c r="F1245" s="75">
        <f t="shared" si="179"/>
        <v>0</v>
      </c>
      <c r="G1245" s="25">
        <f t="shared" si="178"/>
        <v>0</v>
      </c>
      <c r="H1245" s="74">
        <f>SUM(H1246:H1249)</f>
        <v>0</v>
      </c>
      <c r="I1245" s="76">
        <f t="shared" si="183"/>
        <v>0</v>
      </c>
      <c r="J1245" s="74">
        <f>SUM(J1246:J1249)</f>
        <v>0</v>
      </c>
      <c r="K1245" s="25">
        <f t="shared" si="180"/>
        <v>0</v>
      </c>
      <c r="L1245" s="75">
        <f t="shared" si="177"/>
        <v>0</v>
      </c>
      <c r="M1245" s="25">
        <f t="shared" si="181"/>
        <v>0</v>
      </c>
      <c r="N1245" s="74">
        <f>SUM(N1246:N1249)</f>
        <v>0</v>
      </c>
      <c r="O1245" s="25">
        <f t="shared" si="182"/>
        <v>0</v>
      </c>
      <c r="P1245" s="76">
        <f t="shared" si="176"/>
        <v>0</v>
      </c>
    </row>
    <row r="1246" spans="1:16" ht="39" hidden="1" x14ac:dyDescent="0.25">
      <c r="A1246" s="72">
        <v>3311403320766240</v>
      </c>
      <c r="B1246" s="31" t="s">
        <v>1087</v>
      </c>
      <c r="C1246" s="73"/>
      <c r="D1246" s="64"/>
      <c r="E1246" s="64"/>
      <c r="F1246" s="75">
        <f t="shared" si="179"/>
        <v>0</v>
      </c>
      <c r="G1246" s="25">
        <f t="shared" si="178"/>
        <v>0</v>
      </c>
      <c r="H1246" s="64"/>
      <c r="I1246" s="76">
        <f t="shared" si="183"/>
        <v>0</v>
      </c>
      <c r="J1246" s="64"/>
      <c r="K1246" s="25">
        <f t="shared" si="180"/>
        <v>0</v>
      </c>
      <c r="L1246" s="75">
        <f t="shared" si="177"/>
        <v>0</v>
      </c>
      <c r="M1246" s="25">
        <f t="shared" si="181"/>
        <v>0</v>
      </c>
      <c r="N1246" s="64"/>
      <c r="O1246" s="25">
        <f t="shared" si="182"/>
        <v>0</v>
      </c>
      <c r="P1246" s="76">
        <f t="shared" si="176"/>
        <v>0</v>
      </c>
    </row>
    <row r="1247" spans="1:16" ht="39" hidden="1" x14ac:dyDescent="0.25">
      <c r="A1247" s="72">
        <v>3311403320766240</v>
      </c>
      <c r="B1247" s="31" t="s">
        <v>1087</v>
      </c>
      <c r="C1247" s="73"/>
      <c r="D1247" s="64"/>
      <c r="E1247" s="64"/>
      <c r="F1247" s="75">
        <f t="shared" si="179"/>
        <v>0</v>
      </c>
      <c r="G1247" s="25">
        <f t="shared" si="178"/>
        <v>0</v>
      </c>
      <c r="H1247" s="64"/>
      <c r="I1247" s="76">
        <f t="shared" si="183"/>
        <v>0</v>
      </c>
      <c r="J1247" s="64"/>
      <c r="K1247" s="25">
        <f t="shared" si="180"/>
        <v>0</v>
      </c>
      <c r="L1247" s="75">
        <f t="shared" si="177"/>
        <v>0</v>
      </c>
      <c r="M1247" s="25">
        <f t="shared" si="181"/>
        <v>0</v>
      </c>
      <c r="N1247" s="64"/>
      <c r="O1247" s="25">
        <f t="shared" si="182"/>
        <v>0</v>
      </c>
      <c r="P1247" s="76">
        <f t="shared" si="176"/>
        <v>0</v>
      </c>
    </row>
    <row r="1248" spans="1:16" ht="39" hidden="1" x14ac:dyDescent="0.25">
      <c r="A1248" s="72">
        <v>3311403320766240</v>
      </c>
      <c r="B1248" s="31" t="s">
        <v>1087</v>
      </c>
      <c r="C1248" s="73"/>
      <c r="D1248" s="64"/>
      <c r="E1248" s="64"/>
      <c r="F1248" s="75">
        <f t="shared" si="179"/>
        <v>0</v>
      </c>
      <c r="G1248" s="25">
        <f t="shared" si="178"/>
        <v>0</v>
      </c>
      <c r="H1248" s="64"/>
      <c r="I1248" s="76">
        <f t="shared" si="183"/>
        <v>0</v>
      </c>
      <c r="J1248" s="64"/>
      <c r="K1248" s="25">
        <f t="shared" si="180"/>
        <v>0</v>
      </c>
      <c r="L1248" s="75">
        <f t="shared" si="177"/>
        <v>0</v>
      </c>
      <c r="M1248" s="25">
        <f t="shared" si="181"/>
        <v>0</v>
      </c>
      <c r="N1248" s="64"/>
      <c r="O1248" s="25">
        <f t="shared" si="182"/>
        <v>0</v>
      </c>
      <c r="P1248" s="76">
        <f t="shared" ref="P1248:P1317" si="184">SUM(F1248-N1248)</f>
        <v>0</v>
      </c>
    </row>
    <row r="1249" spans="1:16" ht="39" hidden="1" x14ac:dyDescent="0.25">
      <c r="A1249" s="72">
        <v>3311403320766240</v>
      </c>
      <c r="B1249" s="31" t="s">
        <v>1087</v>
      </c>
      <c r="C1249" s="73"/>
      <c r="D1249" s="64"/>
      <c r="E1249" s="64"/>
      <c r="F1249" s="75">
        <f t="shared" si="179"/>
        <v>0</v>
      </c>
      <c r="G1249" s="25">
        <f t="shared" si="178"/>
        <v>0</v>
      </c>
      <c r="H1249" s="64"/>
      <c r="I1249" s="76">
        <f t="shared" si="183"/>
        <v>0</v>
      </c>
      <c r="J1249" s="64"/>
      <c r="K1249" s="25">
        <f t="shared" si="180"/>
        <v>0</v>
      </c>
      <c r="L1249" s="75">
        <f t="shared" ref="L1249:L1318" si="185">SUM(N1249-J1249)</f>
        <v>0</v>
      </c>
      <c r="M1249" s="25">
        <f t="shared" si="181"/>
        <v>0</v>
      </c>
      <c r="N1249" s="64"/>
      <c r="O1249" s="25">
        <f t="shared" si="182"/>
        <v>0</v>
      </c>
      <c r="P1249" s="76">
        <f t="shared" si="184"/>
        <v>0</v>
      </c>
    </row>
    <row r="1250" spans="1:16" ht="26.25" hidden="1" x14ac:dyDescent="0.25">
      <c r="A1250" s="72">
        <v>3311403320831</v>
      </c>
      <c r="B1250" s="31" t="s">
        <v>1088</v>
      </c>
      <c r="C1250" s="73"/>
      <c r="D1250" s="74">
        <f>SUM(D1251:D1252)</f>
        <v>0</v>
      </c>
      <c r="E1250" s="74">
        <f>SUM(E1251:E1252)</f>
        <v>0</v>
      </c>
      <c r="F1250" s="75">
        <f t="shared" si="179"/>
        <v>0</v>
      </c>
      <c r="G1250" s="25">
        <f t="shared" si="178"/>
        <v>0</v>
      </c>
      <c r="H1250" s="74">
        <f>SUM(H1251:H1252)</f>
        <v>0</v>
      </c>
      <c r="I1250" s="76">
        <f t="shared" si="183"/>
        <v>0</v>
      </c>
      <c r="J1250" s="74">
        <f>SUM(J1251:J1252)</f>
        <v>0</v>
      </c>
      <c r="K1250" s="25">
        <f t="shared" si="180"/>
        <v>0</v>
      </c>
      <c r="L1250" s="75">
        <f t="shared" si="185"/>
        <v>0</v>
      </c>
      <c r="M1250" s="25">
        <f t="shared" si="181"/>
        <v>0</v>
      </c>
      <c r="N1250" s="74">
        <f>SUM(N1251:N1252)</f>
        <v>0</v>
      </c>
      <c r="O1250" s="25">
        <f t="shared" si="182"/>
        <v>0</v>
      </c>
      <c r="P1250" s="76">
        <f t="shared" si="184"/>
        <v>0</v>
      </c>
    </row>
    <row r="1251" spans="1:16" ht="26.25" hidden="1" x14ac:dyDescent="0.25">
      <c r="A1251" s="72">
        <v>3311403320831240</v>
      </c>
      <c r="B1251" s="31" t="s">
        <v>1088</v>
      </c>
      <c r="C1251" s="73"/>
      <c r="D1251" s="64"/>
      <c r="E1251" s="64"/>
      <c r="F1251" s="75">
        <f t="shared" si="179"/>
        <v>0</v>
      </c>
      <c r="G1251" s="25">
        <f t="shared" si="178"/>
        <v>0</v>
      </c>
      <c r="H1251" s="64"/>
      <c r="I1251" s="76">
        <f t="shared" si="183"/>
        <v>0</v>
      </c>
      <c r="J1251" s="64"/>
      <c r="K1251" s="25">
        <f t="shared" si="180"/>
        <v>0</v>
      </c>
      <c r="L1251" s="75">
        <f t="shared" si="185"/>
        <v>0</v>
      </c>
      <c r="M1251" s="25">
        <f t="shared" si="181"/>
        <v>0</v>
      </c>
      <c r="N1251" s="64"/>
      <c r="O1251" s="25">
        <f t="shared" si="182"/>
        <v>0</v>
      </c>
      <c r="P1251" s="76">
        <f t="shared" si="184"/>
        <v>0</v>
      </c>
    </row>
    <row r="1252" spans="1:16" ht="26.25" hidden="1" x14ac:dyDescent="0.25">
      <c r="A1252" s="72">
        <v>3311403320831240</v>
      </c>
      <c r="B1252" s="31" t="s">
        <v>1088</v>
      </c>
      <c r="C1252" s="73"/>
      <c r="D1252" s="64"/>
      <c r="E1252" s="64"/>
      <c r="F1252" s="75">
        <f t="shared" si="179"/>
        <v>0</v>
      </c>
      <c r="G1252" s="25">
        <f t="shared" si="178"/>
        <v>0</v>
      </c>
      <c r="H1252" s="64"/>
      <c r="I1252" s="76">
        <f t="shared" si="183"/>
        <v>0</v>
      </c>
      <c r="J1252" s="64"/>
      <c r="K1252" s="25">
        <f t="shared" si="180"/>
        <v>0</v>
      </c>
      <c r="L1252" s="75">
        <f t="shared" si="185"/>
        <v>0</v>
      </c>
      <c r="M1252" s="25">
        <f t="shared" si="181"/>
        <v>0</v>
      </c>
      <c r="N1252" s="64"/>
      <c r="O1252" s="25">
        <f t="shared" si="182"/>
        <v>0</v>
      </c>
      <c r="P1252" s="76">
        <f t="shared" si="184"/>
        <v>0</v>
      </c>
    </row>
    <row r="1253" spans="1:16" hidden="1" x14ac:dyDescent="0.25">
      <c r="A1253" s="100">
        <v>3311403320954</v>
      </c>
      <c r="B1253" s="101" t="s">
        <v>1089</v>
      </c>
      <c r="C1253" s="73"/>
      <c r="D1253" s="74">
        <f>SUM(D1254)</f>
        <v>0</v>
      </c>
      <c r="E1253" s="74">
        <f>SUM(E1254)</f>
        <v>0</v>
      </c>
      <c r="F1253" s="75">
        <f t="shared" si="179"/>
        <v>0</v>
      </c>
      <c r="G1253" s="25">
        <f t="shared" si="178"/>
        <v>0</v>
      </c>
      <c r="H1253" s="74">
        <f>SUM(H1254)</f>
        <v>0</v>
      </c>
      <c r="I1253" s="76">
        <f t="shared" si="183"/>
        <v>0</v>
      </c>
      <c r="J1253" s="74">
        <f>SUM(J1254)</f>
        <v>0</v>
      </c>
      <c r="K1253" s="25">
        <f t="shared" si="180"/>
        <v>0</v>
      </c>
      <c r="L1253" s="75">
        <f t="shared" si="185"/>
        <v>0</v>
      </c>
      <c r="M1253" s="25">
        <f t="shared" si="181"/>
        <v>0</v>
      </c>
      <c r="N1253" s="74">
        <f>SUM(N1254)</f>
        <v>0</v>
      </c>
      <c r="O1253" s="25">
        <f t="shared" si="182"/>
        <v>0</v>
      </c>
      <c r="P1253" s="76">
        <f t="shared" si="184"/>
        <v>0</v>
      </c>
    </row>
    <row r="1254" spans="1:16" hidden="1" x14ac:dyDescent="0.25">
      <c r="A1254" s="100">
        <v>3311403320954240</v>
      </c>
      <c r="B1254" s="101" t="s">
        <v>1090</v>
      </c>
      <c r="C1254" s="73"/>
      <c r="D1254" s="64"/>
      <c r="E1254" s="64"/>
      <c r="F1254" s="75">
        <f t="shared" si="179"/>
        <v>0</v>
      </c>
      <c r="G1254" s="25">
        <f t="shared" si="178"/>
        <v>0</v>
      </c>
      <c r="H1254" s="64"/>
      <c r="I1254" s="76">
        <f t="shared" si="183"/>
        <v>0</v>
      </c>
      <c r="J1254" s="64"/>
      <c r="K1254" s="25">
        <f t="shared" si="180"/>
        <v>0</v>
      </c>
      <c r="L1254" s="75">
        <f t="shared" si="185"/>
        <v>0</v>
      </c>
      <c r="M1254" s="25">
        <f t="shared" si="181"/>
        <v>0</v>
      </c>
      <c r="N1254" s="64"/>
      <c r="O1254" s="25">
        <f t="shared" si="182"/>
        <v>0</v>
      </c>
      <c r="P1254" s="76">
        <f t="shared" si="184"/>
        <v>0</v>
      </c>
    </row>
    <row r="1255" spans="1:16" hidden="1" x14ac:dyDescent="0.25">
      <c r="A1255" s="72">
        <v>3311403320957</v>
      </c>
      <c r="B1255" s="31" t="s">
        <v>1091</v>
      </c>
      <c r="C1255" s="73"/>
      <c r="D1255" s="74">
        <f>SUM(D1256)</f>
        <v>0</v>
      </c>
      <c r="E1255" s="74">
        <f>SUM(E1256)</f>
        <v>0</v>
      </c>
      <c r="F1255" s="75">
        <f t="shared" si="179"/>
        <v>0</v>
      </c>
      <c r="G1255" s="25">
        <f t="shared" si="178"/>
        <v>0</v>
      </c>
      <c r="H1255" s="74">
        <f>SUM(H1256)</f>
        <v>0</v>
      </c>
      <c r="I1255" s="76">
        <f t="shared" si="183"/>
        <v>0</v>
      </c>
      <c r="J1255" s="74">
        <f>SUM(J1256)</f>
        <v>0</v>
      </c>
      <c r="K1255" s="25">
        <f t="shared" si="180"/>
        <v>0</v>
      </c>
      <c r="L1255" s="75">
        <f t="shared" si="185"/>
        <v>0</v>
      </c>
      <c r="M1255" s="25">
        <f t="shared" si="181"/>
        <v>0</v>
      </c>
      <c r="N1255" s="74">
        <f>SUM(N1256)</f>
        <v>0</v>
      </c>
      <c r="O1255" s="25">
        <f t="shared" si="182"/>
        <v>0</v>
      </c>
      <c r="P1255" s="76">
        <f t="shared" si="184"/>
        <v>0</v>
      </c>
    </row>
    <row r="1256" spans="1:16" hidden="1" x14ac:dyDescent="0.25">
      <c r="A1256" s="72">
        <v>3311403320957240</v>
      </c>
      <c r="B1256" s="31" t="s">
        <v>1092</v>
      </c>
      <c r="C1256" s="73"/>
      <c r="D1256" s="64"/>
      <c r="E1256" s="64"/>
      <c r="F1256" s="75">
        <f t="shared" si="179"/>
        <v>0</v>
      </c>
      <c r="G1256" s="25">
        <f t="shared" si="178"/>
        <v>0</v>
      </c>
      <c r="H1256" s="64"/>
      <c r="I1256" s="76">
        <f t="shared" si="183"/>
        <v>0</v>
      </c>
      <c r="J1256" s="64"/>
      <c r="K1256" s="25">
        <f t="shared" si="180"/>
        <v>0</v>
      </c>
      <c r="L1256" s="75">
        <f t="shared" si="185"/>
        <v>0</v>
      </c>
      <c r="M1256" s="25">
        <f t="shared" si="181"/>
        <v>0</v>
      </c>
      <c r="N1256" s="64"/>
      <c r="O1256" s="25">
        <f t="shared" si="182"/>
        <v>0</v>
      </c>
      <c r="P1256" s="76">
        <f t="shared" si="184"/>
        <v>0</v>
      </c>
    </row>
    <row r="1257" spans="1:16" hidden="1" x14ac:dyDescent="0.25">
      <c r="A1257" s="72">
        <v>331140333</v>
      </c>
      <c r="B1257" s="31" t="s">
        <v>1093</v>
      </c>
      <c r="C1257" s="73"/>
      <c r="D1257" s="74">
        <f>SUM(D1258)</f>
        <v>0</v>
      </c>
      <c r="E1257" s="74">
        <f>SUM(E1258)</f>
        <v>0</v>
      </c>
      <c r="F1257" s="75">
        <f t="shared" si="179"/>
        <v>0</v>
      </c>
      <c r="G1257" s="25">
        <f t="shared" si="178"/>
        <v>0</v>
      </c>
      <c r="H1257" s="74">
        <f>SUM(H1258)</f>
        <v>0</v>
      </c>
      <c r="I1257" s="76">
        <f t="shared" si="183"/>
        <v>0</v>
      </c>
      <c r="J1257" s="74">
        <f>SUM(J1258)</f>
        <v>0</v>
      </c>
      <c r="K1257" s="25">
        <f t="shared" si="180"/>
        <v>0</v>
      </c>
      <c r="L1257" s="75">
        <f t="shared" si="185"/>
        <v>0</v>
      </c>
      <c r="M1257" s="25">
        <f t="shared" si="181"/>
        <v>0</v>
      </c>
      <c r="N1257" s="74">
        <f>SUM(N1258)</f>
        <v>0</v>
      </c>
      <c r="O1257" s="25">
        <f t="shared" si="182"/>
        <v>0</v>
      </c>
      <c r="P1257" s="76">
        <f t="shared" si="184"/>
        <v>0</v>
      </c>
    </row>
    <row r="1258" spans="1:16" hidden="1" x14ac:dyDescent="0.25">
      <c r="A1258" s="72">
        <v>3311403330485</v>
      </c>
      <c r="B1258" s="31" t="s">
        <v>1093</v>
      </c>
      <c r="C1258" s="73"/>
      <c r="D1258" s="74">
        <f>SUM(D1259)</f>
        <v>0</v>
      </c>
      <c r="E1258" s="74">
        <f>SUM(E1259)</f>
        <v>0</v>
      </c>
      <c r="F1258" s="75">
        <f t="shared" si="179"/>
        <v>0</v>
      </c>
      <c r="G1258" s="25">
        <f t="shared" si="178"/>
        <v>0</v>
      </c>
      <c r="H1258" s="74">
        <f>SUM(H1259)</f>
        <v>0</v>
      </c>
      <c r="I1258" s="76">
        <f t="shared" si="183"/>
        <v>0</v>
      </c>
      <c r="J1258" s="74">
        <f>SUM(J1259)</f>
        <v>0</v>
      </c>
      <c r="K1258" s="25">
        <f t="shared" si="180"/>
        <v>0</v>
      </c>
      <c r="L1258" s="75">
        <f t="shared" si="185"/>
        <v>0</v>
      </c>
      <c r="M1258" s="25">
        <f t="shared" si="181"/>
        <v>0</v>
      </c>
      <c r="N1258" s="74">
        <f>SUM(N1259)</f>
        <v>0</v>
      </c>
      <c r="O1258" s="25">
        <f t="shared" si="182"/>
        <v>0</v>
      </c>
      <c r="P1258" s="76">
        <f t="shared" si="184"/>
        <v>0</v>
      </c>
    </row>
    <row r="1259" spans="1:16" hidden="1" x14ac:dyDescent="0.25">
      <c r="A1259" s="72">
        <v>3311403330485240</v>
      </c>
      <c r="B1259" s="31" t="s">
        <v>1093</v>
      </c>
      <c r="C1259" s="73"/>
      <c r="D1259" s="64"/>
      <c r="E1259" s="64"/>
      <c r="F1259" s="75">
        <f t="shared" si="179"/>
        <v>0</v>
      </c>
      <c r="G1259" s="25">
        <f t="shared" si="178"/>
        <v>0</v>
      </c>
      <c r="H1259" s="64"/>
      <c r="I1259" s="76">
        <f t="shared" si="183"/>
        <v>0</v>
      </c>
      <c r="J1259" s="64"/>
      <c r="K1259" s="25">
        <f t="shared" si="180"/>
        <v>0</v>
      </c>
      <c r="L1259" s="75">
        <f t="shared" si="185"/>
        <v>0</v>
      </c>
      <c r="M1259" s="25">
        <f t="shared" si="181"/>
        <v>0</v>
      </c>
      <c r="N1259" s="64"/>
      <c r="O1259" s="25">
        <f t="shared" si="182"/>
        <v>0</v>
      </c>
      <c r="P1259" s="76">
        <f t="shared" si="184"/>
        <v>0</v>
      </c>
    </row>
    <row r="1260" spans="1:16" hidden="1" x14ac:dyDescent="0.25">
      <c r="A1260" s="99">
        <v>332</v>
      </c>
      <c r="B1260" s="98" t="s">
        <v>1094</v>
      </c>
      <c r="C1260" s="68"/>
      <c r="D1260" s="69">
        <f>SUM(D1261+D1283+D1347+D1349)</f>
        <v>0</v>
      </c>
      <c r="E1260" s="69">
        <f>SUM(E1261+E1283+E1347+E1349)</f>
        <v>0</v>
      </c>
      <c r="F1260" s="75">
        <f t="shared" si="179"/>
        <v>0</v>
      </c>
      <c r="G1260" s="20">
        <f t="shared" si="178"/>
        <v>0</v>
      </c>
      <c r="H1260" s="69">
        <f>SUM(H1261+H1283+H1347+H1349)</f>
        <v>0</v>
      </c>
      <c r="I1260" s="76">
        <f t="shared" si="183"/>
        <v>0</v>
      </c>
      <c r="J1260" s="69">
        <f>SUM(J1261+J1283+J1347+J1349)</f>
        <v>0</v>
      </c>
      <c r="K1260" s="25">
        <f t="shared" si="180"/>
        <v>0</v>
      </c>
      <c r="L1260" s="75">
        <f t="shared" si="185"/>
        <v>0</v>
      </c>
      <c r="M1260" s="25">
        <f t="shared" si="181"/>
        <v>0</v>
      </c>
      <c r="N1260" s="69">
        <f>SUM(N1261+N1283+N1347+N1349)</f>
        <v>0</v>
      </c>
      <c r="O1260" s="25">
        <f t="shared" si="182"/>
        <v>0</v>
      </c>
      <c r="P1260" s="76">
        <f t="shared" si="184"/>
        <v>0</v>
      </c>
    </row>
    <row r="1261" spans="1:16" hidden="1" x14ac:dyDescent="0.25">
      <c r="A1261" s="72">
        <v>33201</v>
      </c>
      <c r="B1261" s="28" t="s">
        <v>1095</v>
      </c>
      <c r="C1261" s="73"/>
      <c r="D1261" s="74">
        <f>SUM(D1262:D1282)-D1278</f>
        <v>0</v>
      </c>
      <c r="E1261" s="74">
        <f>SUM(E1262:E1282)-E1278</f>
        <v>0</v>
      </c>
      <c r="F1261" s="75">
        <f t="shared" si="179"/>
        <v>0</v>
      </c>
      <c r="G1261" s="25">
        <f t="shared" si="178"/>
        <v>0</v>
      </c>
      <c r="H1261" s="74">
        <f>SUM(H1262:H1282)-H1278</f>
        <v>0</v>
      </c>
      <c r="I1261" s="76">
        <f t="shared" si="183"/>
        <v>0</v>
      </c>
      <c r="J1261" s="74">
        <f>SUM(J1262:J1282)-J1278</f>
        <v>0</v>
      </c>
      <c r="K1261" s="25">
        <f t="shared" si="180"/>
        <v>0</v>
      </c>
      <c r="L1261" s="75">
        <f t="shared" si="185"/>
        <v>0</v>
      </c>
      <c r="M1261" s="25">
        <f t="shared" si="181"/>
        <v>0</v>
      </c>
      <c r="N1261" s="74">
        <f>SUM(N1262:N1282)-N1278</f>
        <v>0</v>
      </c>
      <c r="O1261" s="25">
        <f t="shared" si="182"/>
        <v>0</v>
      </c>
      <c r="P1261" s="76">
        <f t="shared" si="184"/>
        <v>0</v>
      </c>
    </row>
    <row r="1262" spans="1:16" hidden="1" x14ac:dyDescent="0.25">
      <c r="A1262" s="72">
        <v>3320104</v>
      </c>
      <c r="B1262" s="31" t="s">
        <v>422</v>
      </c>
      <c r="C1262" s="73"/>
      <c r="D1262" s="64"/>
      <c r="E1262" s="64"/>
      <c r="F1262" s="75">
        <f t="shared" si="179"/>
        <v>0</v>
      </c>
      <c r="G1262" s="25">
        <f t="shared" si="178"/>
        <v>0</v>
      </c>
      <c r="H1262" s="64"/>
      <c r="I1262" s="76">
        <f t="shared" si="183"/>
        <v>0</v>
      </c>
      <c r="J1262" s="64"/>
      <c r="K1262" s="25">
        <f t="shared" si="180"/>
        <v>0</v>
      </c>
      <c r="L1262" s="75">
        <f t="shared" si="185"/>
        <v>0</v>
      </c>
      <c r="M1262" s="25">
        <f t="shared" si="181"/>
        <v>0</v>
      </c>
      <c r="N1262" s="64"/>
      <c r="O1262" s="25">
        <f t="shared" si="182"/>
        <v>0</v>
      </c>
      <c r="P1262" s="76">
        <f t="shared" si="184"/>
        <v>0</v>
      </c>
    </row>
    <row r="1263" spans="1:16" ht="26.25" hidden="1" x14ac:dyDescent="0.25">
      <c r="A1263" s="72">
        <v>3320105</v>
      </c>
      <c r="B1263" s="31" t="s">
        <v>423</v>
      </c>
      <c r="C1263" s="73"/>
      <c r="D1263" s="64"/>
      <c r="E1263" s="64"/>
      <c r="F1263" s="75">
        <f t="shared" si="179"/>
        <v>0</v>
      </c>
      <c r="G1263" s="25">
        <f t="shared" si="178"/>
        <v>0</v>
      </c>
      <c r="H1263" s="64"/>
      <c r="I1263" s="76">
        <f t="shared" si="183"/>
        <v>0</v>
      </c>
      <c r="J1263" s="64"/>
      <c r="K1263" s="25">
        <f t="shared" si="180"/>
        <v>0</v>
      </c>
      <c r="L1263" s="75">
        <f t="shared" si="185"/>
        <v>0</v>
      </c>
      <c r="M1263" s="25">
        <f t="shared" si="181"/>
        <v>0</v>
      </c>
      <c r="N1263" s="64"/>
      <c r="O1263" s="25">
        <f t="shared" si="182"/>
        <v>0</v>
      </c>
      <c r="P1263" s="76">
        <f t="shared" si="184"/>
        <v>0</v>
      </c>
    </row>
    <row r="1264" spans="1:16" hidden="1" x14ac:dyDescent="0.25">
      <c r="A1264" s="72">
        <v>3320107</v>
      </c>
      <c r="B1264" s="31" t="s">
        <v>424</v>
      </c>
      <c r="C1264" s="73"/>
      <c r="D1264" s="64"/>
      <c r="E1264" s="64"/>
      <c r="F1264" s="75">
        <f t="shared" si="179"/>
        <v>0</v>
      </c>
      <c r="G1264" s="25">
        <f t="shared" si="178"/>
        <v>0</v>
      </c>
      <c r="H1264" s="64"/>
      <c r="I1264" s="76">
        <f t="shared" si="183"/>
        <v>0</v>
      </c>
      <c r="J1264" s="64"/>
      <c r="K1264" s="25">
        <f t="shared" si="180"/>
        <v>0</v>
      </c>
      <c r="L1264" s="75">
        <f t="shared" si="185"/>
        <v>0</v>
      </c>
      <c r="M1264" s="25">
        <f t="shared" si="181"/>
        <v>0</v>
      </c>
      <c r="N1264" s="64"/>
      <c r="O1264" s="25">
        <f t="shared" si="182"/>
        <v>0</v>
      </c>
      <c r="P1264" s="76">
        <f t="shared" si="184"/>
        <v>0</v>
      </c>
    </row>
    <row r="1265" spans="1:16" hidden="1" x14ac:dyDescent="0.25">
      <c r="A1265" s="72">
        <v>3320109</v>
      </c>
      <c r="B1265" s="31" t="s">
        <v>425</v>
      </c>
      <c r="C1265" s="73"/>
      <c r="D1265" s="64"/>
      <c r="E1265" s="64"/>
      <c r="F1265" s="75">
        <f t="shared" si="179"/>
        <v>0</v>
      </c>
      <c r="G1265" s="25">
        <f t="shared" si="178"/>
        <v>0</v>
      </c>
      <c r="H1265" s="64"/>
      <c r="I1265" s="76">
        <f t="shared" si="183"/>
        <v>0</v>
      </c>
      <c r="J1265" s="64"/>
      <c r="K1265" s="25">
        <f t="shared" si="180"/>
        <v>0</v>
      </c>
      <c r="L1265" s="75">
        <f t="shared" si="185"/>
        <v>0</v>
      </c>
      <c r="M1265" s="25">
        <f t="shared" si="181"/>
        <v>0</v>
      </c>
      <c r="N1265" s="64"/>
      <c r="O1265" s="25">
        <f t="shared" si="182"/>
        <v>0</v>
      </c>
      <c r="P1265" s="76">
        <f t="shared" si="184"/>
        <v>0</v>
      </c>
    </row>
    <row r="1266" spans="1:16" ht="26.25" hidden="1" x14ac:dyDescent="0.25">
      <c r="A1266" s="72">
        <v>3320111</v>
      </c>
      <c r="B1266" s="31" t="s">
        <v>169</v>
      </c>
      <c r="C1266" s="73"/>
      <c r="D1266" s="64"/>
      <c r="E1266" s="64"/>
      <c r="F1266" s="75">
        <f t="shared" si="179"/>
        <v>0</v>
      </c>
      <c r="G1266" s="25">
        <f t="shared" si="178"/>
        <v>0</v>
      </c>
      <c r="H1266" s="64"/>
      <c r="I1266" s="76">
        <f t="shared" si="183"/>
        <v>0</v>
      </c>
      <c r="J1266" s="64"/>
      <c r="K1266" s="25">
        <f t="shared" si="180"/>
        <v>0</v>
      </c>
      <c r="L1266" s="75">
        <f t="shared" si="185"/>
        <v>0</v>
      </c>
      <c r="M1266" s="25">
        <f t="shared" si="181"/>
        <v>0</v>
      </c>
      <c r="N1266" s="64"/>
      <c r="O1266" s="25">
        <f t="shared" si="182"/>
        <v>0</v>
      </c>
      <c r="P1266" s="76">
        <f t="shared" si="184"/>
        <v>0</v>
      </c>
    </row>
    <row r="1267" spans="1:16" ht="26.25" hidden="1" x14ac:dyDescent="0.25">
      <c r="A1267" s="72">
        <v>3320114</v>
      </c>
      <c r="B1267" s="31" t="s">
        <v>1096</v>
      </c>
      <c r="C1267" s="73"/>
      <c r="D1267" s="64"/>
      <c r="E1267" s="64"/>
      <c r="F1267" s="75">
        <f t="shared" si="179"/>
        <v>0</v>
      </c>
      <c r="G1267" s="25">
        <f t="shared" si="178"/>
        <v>0</v>
      </c>
      <c r="H1267" s="64"/>
      <c r="I1267" s="76">
        <f t="shared" si="183"/>
        <v>0</v>
      </c>
      <c r="J1267" s="64"/>
      <c r="K1267" s="25">
        <f t="shared" si="180"/>
        <v>0</v>
      </c>
      <c r="L1267" s="75">
        <f t="shared" si="185"/>
        <v>0</v>
      </c>
      <c r="M1267" s="25">
        <f t="shared" si="181"/>
        <v>0</v>
      </c>
      <c r="N1267" s="64"/>
      <c r="O1267" s="25">
        <f t="shared" si="182"/>
        <v>0</v>
      </c>
      <c r="P1267" s="76">
        <f t="shared" si="184"/>
        <v>0</v>
      </c>
    </row>
    <row r="1268" spans="1:16" hidden="1" x14ac:dyDescent="0.25">
      <c r="A1268" s="72">
        <v>3320115</v>
      </c>
      <c r="B1268" s="31" t="s">
        <v>427</v>
      </c>
      <c r="C1268" s="73"/>
      <c r="D1268" s="64"/>
      <c r="E1268" s="64"/>
      <c r="F1268" s="75">
        <f t="shared" si="179"/>
        <v>0</v>
      </c>
      <c r="G1268" s="25">
        <f t="shared" si="178"/>
        <v>0</v>
      </c>
      <c r="H1268" s="64"/>
      <c r="I1268" s="76">
        <f t="shared" si="183"/>
        <v>0</v>
      </c>
      <c r="J1268" s="64"/>
      <c r="K1268" s="25">
        <f t="shared" si="180"/>
        <v>0</v>
      </c>
      <c r="L1268" s="75">
        <f t="shared" si="185"/>
        <v>0</v>
      </c>
      <c r="M1268" s="25">
        <f t="shared" si="181"/>
        <v>0</v>
      </c>
      <c r="N1268" s="64"/>
      <c r="O1268" s="25">
        <f t="shared" si="182"/>
        <v>0</v>
      </c>
      <c r="P1268" s="76">
        <f t="shared" si="184"/>
        <v>0</v>
      </c>
    </row>
    <row r="1269" spans="1:16" hidden="1" x14ac:dyDescent="0.25">
      <c r="A1269" s="72">
        <v>3320116</v>
      </c>
      <c r="B1269" s="31" t="s">
        <v>1097</v>
      </c>
      <c r="C1269" s="73"/>
      <c r="D1269" s="64"/>
      <c r="E1269" s="64"/>
      <c r="F1269" s="75">
        <f t="shared" si="179"/>
        <v>0</v>
      </c>
      <c r="G1269" s="25">
        <f t="shared" si="178"/>
        <v>0</v>
      </c>
      <c r="H1269" s="64"/>
      <c r="I1269" s="76">
        <f t="shared" si="183"/>
        <v>0</v>
      </c>
      <c r="J1269" s="64"/>
      <c r="K1269" s="25">
        <f t="shared" si="180"/>
        <v>0</v>
      </c>
      <c r="L1269" s="75">
        <f t="shared" si="185"/>
        <v>0</v>
      </c>
      <c r="M1269" s="25">
        <f t="shared" si="181"/>
        <v>0</v>
      </c>
      <c r="N1269" s="64"/>
      <c r="O1269" s="25">
        <f t="shared" si="182"/>
        <v>0</v>
      </c>
      <c r="P1269" s="76">
        <f t="shared" si="184"/>
        <v>0</v>
      </c>
    </row>
    <row r="1270" spans="1:16" hidden="1" x14ac:dyDescent="0.25">
      <c r="A1270" s="72">
        <v>3320117</v>
      </c>
      <c r="B1270" s="31" t="s">
        <v>429</v>
      </c>
      <c r="C1270" s="73"/>
      <c r="D1270" s="64"/>
      <c r="E1270" s="64"/>
      <c r="F1270" s="75">
        <f t="shared" si="179"/>
        <v>0</v>
      </c>
      <c r="G1270" s="25">
        <f t="shared" si="178"/>
        <v>0</v>
      </c>
      <c r="H1270" s="64"/>
      <c r="I1270" s="76">
        <f t="shared" si="183"/>
        <v>0</v>
      </c>
      <c r="J1270" s="64"/>
      <c r="K1270" s="25">
        <f t="shared" si="180"/>
        <v>0</v>
      </c>
      <c r="L1270" s="75">
        <f t="shared" si="185"/>
        <v>0</v>
      </c>
      <c r="M1270" s="25">
        <f t="shared" si="181"/>
        <v>0</v>
      </c>
      <c r="N1270" s="64"/>
      <c r="O1270" s="25">
        <f t="shared" si="182"/>
        <v>0</v>
      </c>
      <c r="P1270" s="76">
        <f t="shared" si="184"/>
        <v>0</v>
      </c>
    </row>
    <row r="1271" spans="1:16" hidden="1" x14ac:dyDescent="0.25">
      <c r="A1271" s="72">
        <v>3320118</v>
      </c>
      <c r="B1271" s="31" t="s">
        <v>430</v>
      </c>
      <c r="C1271" s="73"/>
      <c r="D1271" s="64"/>
      <c r="E1271" s="64"/>
      <c r="F1271" s="75">
        <f t="shared" si="179"/>
        <v>0</v>
      </c>
      <c r="G1271" s="25">
        <f t="shared" si="178"/>
        <v>0</v>
      </c>
      <c r="H1271" s="64"/>
      <c r="I1271" s="76">
        <f t="shared" si="183"/>
        <v>0</v>
      </c>
      <c r="J1271" s="64"/>
      <c r="K1271" s="25">
        <f t="shared" si="180"/>
        <v>0</v>
      </c>
      <c r="L1271" s="75">
        <f t="shared" si="185"/>
        <v>0</v>
      </c>
      <c r="M1271" s="25">
        <f t="shared" si="181"/>
        <v>0</v>
      </c>
      <c r="N1271" s="64"/>
      <c r="O1271" s="25">
        <f t="shared" si="182"/>
        <v>0</v>
      </c>
      <c r="P1271" s="76">
        <f t="shared" si="184"/>
        <v>0</v>
      </c>
    </row>
    <row r="1272" spans="1:16" ht="26.25" hidden="1" x14ac:dyDescent="0.25">
      <c r="A1272" s="72">
        <v>3320119</v>
      </c>
      <c r="B1272" s="31" t="s">
        <v>431</v>
      </c>
      <c r="C1272" s="73"/>
      <c r="D1272" s="64"/>
      <c r="E1272" s="64"/>
      <c r="F1272" s="75">
        <f t="shared" si="179"/>
        <v>0</v>
      </c>
      <c r="G1272" s="25">
        <f t="shared" si="178"/>
        <v>0</v>
      </c>
      <c r="H1272" s="64"/>
      <c r="I1272" s="76">
        <f t="shared" si="183"/>
        <v>0</v>
      </c>
      <c r="J1272" s="64"/>
      <c r="K1272" s="25">
        <f t="shared" si="180"/>
        <v>0</v>
      </c>
      <c r="L1272" s="75">
        <f t="shared" si="185"/>
        <v>0</v>
      </c>
      <c r="M1272" s="25">
        <f t="shared" si="181"/>
        <v>0</v>
      </c>
      <c r="N1272" s="64"/>
      <c r="O1272" s="25">
        <f t="shared" si="182"/>
        <v>0</v>
      </c>
      <c r="P1272" s="76">
        <f t="shared" si="184"/>
        <v>0</v>
      </c>
    </row>
    <row r="1273" spans="1:16" ht="26.25" hidden="1" x14ac:dyDescent="0.25">
      <c r="A1273" s="72">
        <v>3320120</v>
      </c>
      <c r="B1273" s="31" t="s">
        <v>432</v>
      </c>
      <c r="C1273" s="73"/>
      <c r="D1273" s="64"/>
      <c r="E1273" s="64"/>
      <c r="F1273" s="75">
        <f t="shared" si="179"/>
        <v>0</v>
      </c>
      <c r="G1273" s="25">
        <f t="shared" si="178"/>
        <v>0</v>
      </c>
      <c r="H1273" s="64"/>
      <c r="I1273" s="76">
        <f t="shared" si="183"/>
        <v>0</v>
      </c>
      <c r="J1273" s="64"/>
      <c r="K1273" s="25">
        <f t="shared" si="180"/>
        <v>0</v>
      </c>
      <c r="L1273" s="75">
        <f t="shared" si="185"/>
        <v>0</v>
      </c>
      <c r="M1273" s="25">
        <f t="shared" si="181"/>
        <v>0</v>
      </c>
      <c r="N1273" s="64"/>
      <c r="O1273" s="25">
        <f t="shared" si="182"/>
        <v>0</v>
      </c>
      <c r="P1273" s="76">
        <f t="shared" si="184"/>
        <v>0</v>
      </c>
    </row>
    <row r="1274" spans="1:16" hidden="1" x14ac:dyDescent="0.25">
      <c r="A1274" s="72">
        <v>3320121</v>
      </c>
      <c r="B1274" s="31" t="s">
        <v>433</v>
      </c>
      <c r="C1274" s="73"/>
      <c r="D1274" s="64"/>
      <c r="E1274" s="64"/>
      <c r="F1274" s="75">
        <f t="shared" si="179"/>
        <v>0</v>
      </c>
      <c r="G1274" s="25">
        <f t="shared" si="178"/>
        <v>0</v>
      </c>
      <c r="H1274" s="64"/>
      <c r="I1274" s="76">
        <f t="shared" si="183"/>
        <v>0</v>
      </c>
      <c r="J1274" s="64"/>
      <c r="K1274" s="25">
        <f t="shared" si="180"/>
        <v>0</v>
      </c>
      <c r="L1274" s="75">
        <f t="shared" si="185"/>
        <v>0</v>
      </c>
      <c r="M1274" s="25">
        <f t="shared" si="181"/>
        <v>0</v>
      </c>
      <c r="N1274" s="64"/>
      <c r="O1274" s="25">
        <f t="shared" si="182"/>
        <v>0</v>
      </c>
      <c r="P1274" s="76">
        <f t="shared" si="184"/>
        <v>0</v>
      </c>
    </row>
    <row r="1275" spans="1:16" ht="26.25" hidden="1" x14ac:dyDescent="0.25">
      <c r="A1275" s="72">
        <v>3320122</v>
      </c>
      <c r="B1275" s="31" t="s">
        <v>1098</v>
      </c>
      <c r="C1275" s="73"/>
      <c r="D1275" s="64"/>
      <c r="E1275" s="64"/>
      <c r="F1275" s="75">
        <f t="shared" si="179"/>
        <v>0</v>
      </c>
      <c r="G1275" s="25">
        <f t="shared" si="178"/>
        <v>0</v>
      </c>
      <c r="H1275" s="64"/>
      <c r="I1275" s="76">
        <f t="shared" si="183"/>
        <v>0</v>
      </c>
      <c r="J1275" s="64"/>
      <c r="K1275" s="25">
        <f t="shared" si="180"/>
        <v>0</v>
      </c>
      <c r="L1275" s="75">
        <f t="shared" si="185"/>
        <v>0</v>
      </c>
      <c r="M1275" s="25">
        <f t="shared" si="181"/>
        <v>0</v>
      </c>
      <c r="N1275" s="64"/>
      <c r="O1275" s="25">
        <f t="shared" si="182"/>
        <v>0</v>
      </c>
      <c r="P1275" s="76">
        <f t="shared" si="184"/>
        <v>0</v>
      </c>
    </row>
    <row r="1276" spans="1:16" ht="26.25" hidden="1" x14ac:dyDescent="0.25">
      <c r="A1276" s="72">
        <v>3320123</v>
      </c>
      <c r="B1276" s="31" t="s">
        <v>435</v>
      </c>
      <c r="C1276" s="73"/>
      <c r="D1276" s="64"/>
      <c r="E1276" s="64"/>
      <c r="F1276" s="75">
        <f t="shared" si="179"/>
        <v>0</v>
      </c>
      <c r="G1276" s="25">
        <f t="shared" si="178"/>
        <v>0</v>
      </c>
      <c r="H1276" s="64"/>
      <c r="I1276" s="76">
        <f t="shared" si="183"/>
        <v>0</v>
      </c>
      <c r="J1276" s="64"/>
      <c r="K1276" s="25">
        <f t="shared" si="180"/>
        <v>0</v>
      </c>
      <c r="L1276" s="75">
        <f t="shared" si="185"/>
        <v>0</v>
      </c>
      <c r="M1276" s="25">
        <f t="shared" si="181"/>
        <v>0</v>
      </c>
      <c r="N1276" s="64"/>
      <c r="O1276" s="25">
        <f t="shared" si="182"/>
        <v>0</v>
      </c>
      <c r="P1276" s="76">
        <f t="shared" si="184"/>
        <v>0</v>
      </c>
    </row>
    <row r="1277" spans="1:16" hidden="1" x14ac:dyDescent="0.25">
      <c r="A1277" s="72">
        <v>3320124</v>
      </c>
      <c r="B1277" s="31" t="s">
        <v>437</v>
      </c>
      <c r="C1277" s="73"/>
      <c r="D1277" s="64"/>
      <c r="E1277" s="64"/>
      <c r="F1277" s="75">
        <f t="shared" si="179"/>
        <v>0</v>
      </c>
      <c r="G1277" s="25">
        <f t="shared" si="178"/>
        <v>0</v>
      </c>
      <c r="H1277" s="64"/>
      <c r="I1277" s="76">
        <f t="shared" si="183"/>
        <v>0</v>
      </c>
      <c r="J1277" s="64"/>
      <c r="K1277" s="25">
        <f t="shared" si="180"/>
        <v>0</v>
      </c>
      <c r="L1277" s="75">
        <f t="shared" si="185"/>
        <v>0</v>
      </c>
      <c r="M1277" s="25">
        <f t="shared" si="181"/>
        <v>0</v>
      </c>
      <c r="N1277" s="64"/>
      <c r="O1277" s="25">
        <f t="shared" si="182"/>
        <v>0</v>
      </c>
      <c r="P1277" s="76">
        <f t="shared" si="184"/>
        <v>0</v>
      </c>
    </row>
    <row r="1278" spans="1:16" ht="26.25" hidden="1" x14ac:dyDescent="0.25">
      <c r="A1278" s="72">
        <v>3320125</v>
      </c>
      <c r="B1278" s="31" t="s">
        <v>438</v>
      </c>
      <c r="C1278" s="73"/>
      <c r="D1278" s="74">
        <f>SUM(D1279)</f>
        <v>0</v>
      </c>
      <c r="E1278" s="74">
        <f>SUM(E1279)</f>
        <v>0</v>
      </c>
      <c r="F1278" s="75">
        <f t="shared" si="179"/>
        <v>0</v>
      </c>
      <c r="G1278" s="25">
        <f t="shared" si="178"/>
        <v>0</v>
      </c>
      <c r="H1278" s="74">
        <f>SUM(H1279)</f>
        <v>0</v>
      </c>
      <c r="I1278" s="76">
        <f t="shared" si="183"/>
        <v>0</v>
      </c>
      <c r="J1278" s="74">
        <f>SUM(J1279)</f>
        <v>0</v>
      </c>
      <c r="K1278" s="25">
        <f t="shared" si="180"/>
        <v>0</v>
      </c>
      <c r="L1278" s="75">
        <f t="shared" si="185"/>
        <v>0</v>
      </c>
      <c r="M1278" s="25">
        <f t="shared" si="181"/>
        <v>0</v>
      </c>
      <c r="N1278" s="74">
        <f>SUM(N1279)</f>
        <v>0</v>
      </c>
      <c r="O1278" s="25">
        <f t="shared" si="182"/>
        <v>0</v>
      </c>
      <c r="P1278" s="76">
        <f t="shared" si="184"/>
        <v>0</v>
      </c>
    </row>
    <row r="1279" spans="1:16" hidden="1" x14ac:dyDescent="0.25">
      <c r="A1279" s="72">
        <v>332012503</v>
      </c>
      <c r="B1279" s="31" t="s">
        <v>1099</v>
      </c>
      <c r="C1279" s="73"/>
      <c r="D1279" s="64"/>
      <c r="E1279" s="64"/>
      <c r="F1279" s="75">
        <f t="shared" si="179"/>
        <v>0</v>
      </c>
      <c r="G1279" s="25">
        <f t="shared" si="178"/>
        <v>0</v>
      </c>
      <c r="H1279" s="64"/>
      <c r="I1279" s="76">
        <f t="shared" si="183"/>
        <v>0</v>
      </c>
      <c r="J1279" s="64"/>
      <c r="K1279" s="25">
        <f t="shared" si="180"/>
        <v>0</v>
      </c>
      <c r="L1279" s="75">
        <f t="shared" si="185"/>
        <v>0</v>
      </c>
      <c r="M1279" s="25">
        <f t="shared" si="181"/>
        <v>0</v>
      </c>
      <c r="N1279" s="64"/>
      <c r="O1279" s="25">
        <f t="shared" si="182"/>
        <v>0</v>
      </c>
      <c r="P1279" s="76">
        <f t="shared" si="184"/>
        <v>0</v>
      </c>
    </row>
    <row r="1280" spans="1:16" hidden="1" x14ac:dyDescent="0.25">
      <c r="A1280" s="72">
        <v>3320126</v>
      </c>
      <c r="B1280" s="31" t="s">
        <v>170</v>
      </c>
      <c r="C1280" s="73"/>
      <c r="D1280" s="64"/>
      <c r="E1280" s="64"/>
      <c r="F1280" s="75">
        <f t="shared" si="179"/>
        <v>0</v>
      </c>
      <c r="G1280" s="25">
        <f t="shared" si="178"/>
        <v>0</v>
      </c>
      <c r="H1280" s="64"/>
      <c r="I1280" s="76">
        <f t="shared" si="183"/>
        <v>0</v>
      </c>
      <c r="J1280" s="64"/>
      <c r="K1280" s="25">
        <f t="shared" si="180"/>
        <v>0</v>
      </c>
      <c r="L1280" s="75">
        <f t="shared" si="185"/>
        <v>0</v>
      </c>
      <c r="M1280" s="25">
        <f t="shared" si="181"/>
        <v>0</v>
      </c>
      <c r="N1280" s="64"/>
      <c r="O1280" s="25">
        <f t="shared" si="182"/>
        <v>0</v>
      </c>
      <c r="P1280" s="76">
        <f t="shared" si="184"/>
        <v>0</v>
      </c>
    </row>
    <row r="1281" spans="1:16" hidden="1" x14ac:dyDescent="0.25">
      <c r="A1281" s="72">
        <v>3320127</v>
      </c>
      <c r="B1281" s="31" t="s">
        <v>441</v>
      </c>
      <c r="C1281" s="73"/>
      <c r="D1281" s="64"/>
      <c r="E1281" s="64"/>
      <c r="F1281" s="75">
        <f t="shared" si="179"/>
        <v>0</v>
      </c>
      <c r="G1281" s="25">
        <f t="shared" si="178"/>
        <v>0</v>
      </c>
      <c r="H1281" s="64"/>
      <c r="I1281" s="76">
        <f t="shared" si="183"/>
        <v>0</v>
      </c>
      <c r="J1281" s="64"/>
      <c r="K1281" s="25">
        <f t="shared" si="180"/>
        <v>0</v>
      </c>
      <c r="L1281" s="75">
        <f t="shared" si="185"/>
        <v>0</v>
      </c>
      <c r="M1281" s="25">
        <f t="shared" si="181"/>
        <v>0</v>
      </c>
      <c r="N1281" s="64"/>
      <c r="O1281" s="25">
        <f t="shared" si="182"/>
        <v>0</v>
      </c>
      <c r="P1281" s="76">
        <f t="shared" si="184"/>
        <v>0</v>
      </c>
    </row>
    <row r="1282" spans="1:16" hidden="1" x14ac:dyDescent="0.25">
      <c r="A1282" s="72">
        <v>3320128</v>
      </c>
      <c r="B1282" s="31" t="s">
        <v>442</v>
      </c>
      <c r="C1282" s="73"/>
      <c r="D1282" s="64"/>
      <c r="E1282" s="64"/>
      <c r="F1282" s="75">
        <f t="shared" si="179"/>
        <v>0</v>
      </c>
      <c r="G1282" s="25">
        <f t="shared" si="178"/>
        <v>0</v>
      </c>
      <c r="H1282" s="64"/>
      <c r="I1282" s="76">
        <f t="shared" si="183"/>
        <v>0</v>
      </c>
      <c r="J1282" s="64"/>
      <c r="K1282" s="25">
        <f t="shared" si="180"/>
        <v>0</v>
      </c>
      <c r="L1282" s="75">
        <f t="shared" si="185"/>
        <v>0</v>
      </c>
      <c r="M1282" s="25">
        <f t="shared" si="181"/>
        <v>0</v>
      </c>
      <c r="N1282" s="64"/>
      <c r="O1282" s="25">
        <f t="shared" si="182"/>
        <v>0</v>
      </c>
      <c r="P1282" s="76">
        <f t="shared" si="184"/>
        <v>0</v>
      </c>
    </row>
    <row r="1283" spans="1:16" hidden="1" x14ac:dyDescent="0.25">
      <c r="A1283" s="100">
        <v>33202</v>
      </c>
      <c r="B1283" s="28" t="s">
        <v>443</v>
      </c>
      <c r="C1283" s="73"/>
      <c r="D1283" s="74">
        <f>SUM(D1284:D1346)-D1342-D1305-D1301-D1290-D1291-D1297-D1287-D1284-D1326</f>
        <v>0</v>
      </c>
      <c r="E1283" s="74">
        <f>SUM(E1284:E1346)-E1342-E1305-E1301-E1290-E1291-E1297-E1287-E1284-E1326</f>
        <v>0</v>
      </c>
      <c r="F1283" s="75">
        <f t="shared" si="179"/>
        <v>0</v>
      </c>
      <c r="G1283" s="25">
        <f t="shared" si="178"/>
        <v>0</v>
      </c>
      <c r="H1283" s="74">
        <f>SUM(H1284:H1346)-H1342-H1305-H1301-H1290-H1291-H1297-H1287-H1284-H1326</f>
        <v>0</v>
      </c>
      <c r="I1283" s="76">
        <f t="shared" si="183"/>
        <v>0</v>
      </c>
      <c r="J1283" s="74">
        <f>SUM(J1284:J1346)-J1342-J1305-J1301-J1290-J1291-J1297-J1287-J1284-J1326</f>
        <v>0</v>
      </c>
      <c r="K1283" s="25">
        <f t="shared" si="180"/>
        <v>0</v>
      </c>
      <c r="L1283" s="75">
        <f t="shared" si="185"/>
        <v>0</v>
      </c>
      <c r="M1283" s="25">
        <f t="shared" si="181"/>
        <v>0</v>
      </c>
      <c r="N1283" s="74">
        <f>SUM(N1284:N1346)-N1342-N1305-N1301-N1290-N1291-N1297-N1287-N1284-N1326</f>
        <v>0</v>
      </c>
      <c r="O1283" s="25">
        <f t="shared" si="182"/>
        <v>0</v>
      </c>
      <c r="P1283" s="76">
        <f t="shared" si="184"/>
        <v>0</v>
      </c>
    </row>
    <row r="1284" spans="1:16" hidden="1" x14ac:dyDescent="0.25">
      <c r="A1284" s="72">
        <v>3320202</v>
      </c>
      <c r="B1284" s="31" t="s">
        <v>1100</v>
      </c>
      <c r="C1284" s="73"/>
      <c r="D1284" s="74">
        <f>SUM(D1285)</f>
        <v>0</v>
      </c>
      <c r="E1284" s="74">
        <f>SUM(E1285)</f>
        <v>0</v>
      </c>
      <c r="F1284" s="75">
        <f t="shared" si="179"/>
        <v>0</v>
      </c>
      <c r="G1284" s="25">
        <f t="shared" si="178"/>
        <v>0</v>
      </c>
      <c r="H1284" s="74">
        <f>SUM(H1285)</f>
        <v>0</v>
      </c>
      <c r="I1284" s="76">
        <f t="shared" si="183"/>
        <v>0</v>
      </c>
      <c r="J1284" s="74">
        <f>SUM(J1285)</f>
        <v>0</v>
      </c>
      <c r="K1284" s="25">
        <f t="shared" si="180"/>
        <v>0</v>
      </c>
      <c r="L1284" s="75">
        <f t="shared" si="185"/>
        <v>0</v>
      </c>
      <c r="M1284" s="25">
        <f t="shared" si="181"/>
        <v>0</v>
      </c>
      <c r="N1284" s="74">
        <f>SUM(N1285)</f>
        <v>0</v>
      </c>
      <c r="O1284" s="25">
        <f t="shared" si="182"/>
        <v>0</v>
      </c>
      <c r="P1284" s="76">
        <f t="shared" si="184"/>
        <v>0</v>
      </c>
    </row>
    <row r="1285" spans="1:16" hidden="1" x14ac:dyDescent="0.25">
      <c r="A1285" s="72">
        <v>332020203</v>
      </c>
      <c r="B1285" s="31" t="s">
        <v>1101</v>
      </c>
      <c r="C1285" s="73"/>
      <c r="D1285" s="64"/>
      <c r="E1285" s="64"/>
      <c r="F1285" s="75">
        <f t="shared" si="179"/>
        <v>0</v>
      </c>
      <c r="G1285" s="25">
        <f t="shared" si="178"/>
        <v>0</v>
      </c>
      <c r="H1285" s="64"/>
      <c r="I1285" s="76">
        <f t="shared" si="183"/>
        <v>0</v>
      </c>
      <c r="J1285" s="64"/>
      <c r="K1285" s="25">
        <f t="shared" si="180"/>
        <v>0</v>
      </c>
      <c r="L1285" s="75">
        <f t="shared" si="185"/>
        <v>0</v>
      </c>
      <c r="M1285" s="25">
        <f t="shared" si="181"/>
        <v>0</v>
      </c>
      <c r="N1285" s="64"/>
      <c r="O1285" s="25">
        <f t="shared" si="182"/>
        <v>0</v>
      </c>
      <c r="P1285" s="76">
        <f t="shared" si="184"/>
        <v>0</v>
      </c>
    </row>
    <row r="1286" spans="1:16" ht="26.25" hidden="1" x14ac:dyDescent="0.25">
      <c r="A1286" s="72">
        <v>3320203</v>
      </c>
      <c r="B1286" s="31" t="s">
        <v>1102</v>
      </c>
      <c r="C1286" s="73"/>
      <c r="D1286" s="64"/>
      <c r="E1286" s="64"/>
      <c r="F1286" s="75">
        <f t="shared" si="179"/>
        <v>0</v>
      </c>
      <c r="G1286" s="25">
        <f t="shared" si="178"/>
        <v>0</v>
      </c>
      <c r="H1286" s="64"/>
      <c r="I1286" s="76">
        <f t="shared" si="183"/>
        <v>0</v>
      </c>
      <c r="J1286" s="64"/>
      <c r="K1286" s="25">
        <f t="shared" si="180"/>
        <v>0</v>
      </c>
      <c r="L1286" s="75">
        <f t="shared" si="185"/>
        <v>0</v>
      </c>
      <c r="M1286" s="25">
        <f t="shared" si="181"/>
        <v>0</v>
      </c>
      <c r="N1286" s="64"/>
      <c r="O1286" s="25">
        <f t="shared" si="182"/>
        <v>0</v>
      </c>
      <c r="P1286" s="76">
        <f t="shared" si="184"/>
        <v>0</v>
      </c>
    </row>
    <row r="1287" spans="1:16" hidden="1" x14ac:dyDescent="0.25">
      <c r="A1287" s="72">
        <v>3320205</v>
      </c>
      <c r="B1287" s="31" t="s">
        <v>1103</v>
      </c>
      <c r="C1287" s="73"/>
      <c r="D1287" s="74">
        <f>SUM(D1288:D1289)</f>
        <v>0</v>
      </c>
      <c r="E1287" s="74">
        <f>SUM(E1288:E1289)</f>
        <v>0</v>
      </c>
      <c r="F1287" s="75">
        <f t="shared" si="179"/>
        <v>0</v>
      </c>
      <c r="G1287" s="25">
        <f t="shared" si="178"/>
        <v>0</v>
      </c>
      <c r="H1287" s="74">
        <f>SUM(H1288:H1289)</f>
        <v>0</v>
      </c>
      <c r="I1287" s="76">
        <f t="shared" si="183"/>
        <v>0</v>
      </c>
      <c r="J1287" s="74">
        <f>SUM(J1288:J1289)</f>
        <v>0</v>
      </c>
      <c r="K1287" s="25">
        <f t="shared" si="180"/>
        <v>0</v>
      </c>
      <c r="L1287" s="75">
        <f t="shared" si="185"/>
        <v>0</v>
      </c>
      <c r="M1287" s="25">
        <f t="shared" si="181"/>
        <v>0</v>
      </c>
      <c r="N1287" s="74">
        <f>SUM(N1288:N1289)</f>
        <v>0</v>
      </c>
      <c r="O1287" s="25">
        <f t="shared" si="182"/>
        <v>0</v>
      </c>
      <c r="P1287" s="76">
        <f t="shared" si="184"/>
        <v>0</v>
      </c>
    </row>
    <row r="1288" spans="1:16" hidden="1" x14ac:dyDescent="0.25">
      <c r="A1288" s="72">
        <v>332020501</v>
      </c>
      <c r="B1288" s="31" t="s">
        <v>1104</v>
      </c>
      <c r="C1288" s="73"/>
      <c r="D1288" s="64"/>
      <c r="E1288" s="64"/>
      <c r="F1288" s="75">
        <f t="shared" si="179"/>
        <v>0</v>
      </c>
      <c r="G1288" s="25">
        <f t="shared" si="178"/>
        <v>0</v>
      </c>
      <c r="H1288" s="64"/>
      <c r="I1288" s="76">
        <f t="shared" si="183"/>
        <v>0</v>
      </c>
      <c r="J1288" s="64"/>
      <c r="K1288" s="25">
        <f t="shared" si="180"/>
        <v>0</v>
      </c>
      <c r="L1288" s="75">
        <f t="shared" si="185"/>
        <v>0</v>
      </c>
      <c r="M1288" s="25">
        <f t="shared" si="181"/>
        <v>0</v>
      </c>
      <c r="N1288" s="64"/>
      <c r="O1288" s="25">
        <f t="shared" si="182"/>
        <v>0</v>
      </c>
      <c r="P1288" s="76">
        <f t="shared" si="184"/>
        <v>0</v>
      </c>
    </row>
    <row r="1289" spans="1:16" hidden="1" x14ac:dyDescent="0.25">
      <c r="A1289" s="72">
        <v>332020502</v>
      </c>
      <c r="B1289" s="31" t="s">
        <v>1099</v>
      </c>
      <c r="C1289" s="73"/>
      <c r="D1289" s="64"/>
      <c r="E1289" s="64"/>
      <c r="F1289" s="75">
        <f t="shared" si="179"/>
        <v>0</v>
      </c>
      <c r="G1289" s="25">
        <f t="shared" si="178"/>
        <v>0</v>
      </c>
      <c r="H1289" s="64"/>
      <c r="I1289" s="76">
        <f t="shared" si="183"/>
        <v>0</v>
      </c>
      <c r="J1289" s="64"/>
      <c r="K1289" s="25">
        <f t="shared" si="180"/>
        <v>0</v>
      </c>
      <c r="L1289" s="75">
        <f t="shared" ref="L1289:L1300" si="186">SUM(N1289-J1289)</f>
        <v>0</v>
      </c>
      <c r="M1289" s="25">
        <f t="shared" si="181"/>
        <v>0</v>
      </c>
      <c r="N1289" s="64"/>
      <c r="O1289" s="25">
        <f t="shared" si="182"/>
        <v>0</v>
      </c>
      <c r="P1289" s="76">
        <f t="shared" ref="P1289:P1301" si="187">SUM(F1289-N1289)</f>
        <v>0</v>
      </c>
    </row>
    <row r="1290" spans="1:16" hidden="1" x14ac:dyDescent="0.25">
      <c r="A1290" s="72">
        <v>3320208</v>
      </c>
      <c r="B1290" s="31" t="s">
        <v>1105</v>
      </c>
      <c r="C1290" s="73"/>
      <c r="D1290" s="74">
        <f>SUM(D1292:D1297)</f>
        <v>0</v>
      </c>
      <c r="E1290" s="74">
        <f>SUM(E1292:E1297)</f>
        <v>0</v>
      </c>
      <c r="F1290" s="75">
        <f t="shared" si="179"/>
        <v>0</v>
      </c>
      <c r="G1290" s="25">
        <f t="shared" si="178"/>
        <v>0</v>
      </c>
      <c r="H1290" s="74">
        <f>SUM(H1292:H1297)</f>
        <v>0</v>
      </c>
      <c r="I1290" s="76">
        <f t="shared" si="183"/>
        <v>0</v>
      </c>
      <c r="J1290" s="74">
        <f>SUM(J1292:J1297)</f>
        <v>0</v>
      </c>
      <c r="K1290" s="25">
        <f t="shared" si="180"/>
        <v>0</v>
      </c>
      <c r="L1290" s="75">
        <f t="shared" si="186"/>
        <v>0</v>
      </c>
      <c r="M1290" s="25">
        <f t="shared" si="181"/>
        <v>0</v>
      </c>
      <c r="N1290" s="74">
        <f>SUM(N1292:N1297)</f>
        <v>0</v>
      </c>
      <c r="O1290" s="25">
        <f t="shared" si="182"/>
        <v>0</v>
      </c>
      <c r="P1290" s="76">
        <f t="shared" si="187"/>
        <v>0</v>
      </c>
    </row>
    <row r="1291" spans="1:16" hidden="1" x14ac:dyDescent="0.25">
      <c r="A1291" s="72">
        <v>332020801</v>
      </c>
      <c r="B1291" s="31" t="s">
        <v>1106</v>
      </c>
      <c r="C1291" s="73"/>
      <c r="D1291" s="64">
        <f>SUM(D1292:D1293)</f>
        <v>0</v>
      </c>
      <c r="E1291" s="64">
        <f>SUM(E1292:E1293)</f>
        <v>0</v>
      </c>
      <c r="F1291" s="75">
        <f t="shared" si="179"/>
        <v>0</v>
      </c>
      <c r="G1291" s="25">
        <f t="shared" ref="G1291:G1354" si="188">IF(OR(F1291=0,F$7=0),0,F1291/F$7)*100</f>
        <v>0</v>
      </c>
      <c r="H1291" s="64">
        <f>SUM(H1292:H1293)</f>
        <v>0</v>
      </c>
      <c r="I1291" s="76">
        <f t="shared" si="183"/>
        <v>0</v>
      </c>
      <c r="J1291" s="64">
        <f>SUM(J1292:J1293)</f>
        <v>0</v>
      </c>
      <c r="K1291" s="25">
        <f t="shared" si="180"/>
        <v>0</v>
      </c>
      <c r="L1291" s="75">
        <f t="shared" si="186"/>
        <v>0</v>
      </c>
      <c r="M1291" s="25">
        <f t="shared" si="181"/>
        <v>0</v>
      </c>
      <c r="N1291" s="64">
        <f>SUM(N1292:N1293)</f>
        <v>0</v>
      </c>
      <c r="O1291" s="25">
        <f t="shared" si="182"/>
        <v>0</v>
      </c>
      <c r="P1291" s="76">
        <f t="shared" si="187"/>
        <v>0</v>
      </c>
    </row>
    <row r="1292" spans="1:16" hidden="1" x14ac:dyDescent="0.25">
      <c r="A1292" s="72">
        <v>33202080101</v>
      </c>
      <c r="B1292" s="31" t="s">
        <v>1107</v>
      </c>
      <c r="C1292" s="73"/>
      <c r="D1292" s="64"/>
      <c r="E1292" s="64"/>
      <c r="F1292" s="75">
        <f t="shared" si="179"/>
        <v>0</v>
      </c>
      <c r="G1292" s="25">
        <f t="shared" si="188"/>
        <v>0</v>
      </c>
      <c r="H1292" s="64"/>
      <c r="I1292" s="76">
        <f t="shared" si="183"/>
        <v>0</v>
      </c>
      <c r="J1292" s="64"/>
      <c r="K1292" s="25">
        <f t="shared" si="180"/>
        <v>0</v>
      </c>
      <c r="L1292" s="75">
        <f t="shared" si="186"/>
        <v>0</v>
      </c>
      <c r="M1292" s="25">
        <f t="shared" si="181"/>
        <v>0</v>
      </c>
      <c r="N1292" s="64"/>
      <c r="O1292" s="25">
        <f t="shared" si="182"/>
        <v>0</v>
      </c>
      <c r="P1292" s="76">
        <f t="shared" si="187"/>
        <v>0</v>
      </c>
    </row>
    <row r="1293" spans="1:16" hidden="1" x14ac:dyDescent="0.25">
      <c r="A1293" s="72">
        <v>33202080102</v>
      </c>
      <c r="B1293" s="31" t="s">
        <v>1108</v>
      </c>
      <c r="C1293" s="73"/>
      <c r="D1293" s="64"/>
      <c r="E1293" s="64"/>
      <c r="F1293" s="75">
        <f t="shared" si="179"/>
        <v>0</v>
      </c>
      <c r="G1293" s="25">
        <f t="shared" si="188"/>
        <v>0</v>
      </c>
      <c r="H1293" s="64"/>
      <c r="I1293" s="76">
        <f t="shared" si="183"/>
        <v>0</v>
      </c>
      <c r="J1293" s="64"/>
      <c r="K1293" s="25">
        <f t="shared" si="180"/>
        <v>0</v>
      </c>
      <c r="L1293" s="75">
        <f t="shared" si="186"/>
        <v>0</v>
      </c>
      <c r="M1293" s="25">
        <f t="shared" si="181"/>
        <v>0</v>
      </c>
      <c r="N1293" s="64"/>
      <c r="O1293" s="25">
        <f t="shared" si="182"/>
        <v>0</v>
      </c>
      <c r="P1293" s="76">
        <f t="shared" si="187"/>
        <v>0</v>
      </c>
    </row>
    <row r="1294" spans="1:16" hidden="1" x14ac:dyDescent="0.25">
      <c r="A1294" s="72">
        <v>332020802</v>
      </c>
      <c r="B1294" s="31" t="s">
        <v>1109</v>
      </c>
      <c r="C1294" s="73"/>
      <c r="D1294" s="64"/>
      <c r="E1294" s="64"/>
      <c r="F1294" s="75">
        <f t="shared" si="179"/>
        <v>0</v>
      </c>
      <c r="G1294" s="25">
        <f t="shared" si="188"/>
        <v>0</v>
      </c>
      <c r="H1294" s="64"/>
      <c r="I1294" s="76">
        <f t="shared" si="183"/>
        <v>0</v>
      </c>
      <c r="J1294" s="64"/>
      <c r="K1294" s="25">
        <f t="shared" si="180"/>
        <v>0</v>
      </c>
      <c r="L1294" s="75">
        <f t="shared" si="186"/>
        <v>0</v>
      </c>
      <c r="M1294" s="25">
        <f t="shared" si="181"/>
        <v>0</v>
      </c>
      <c r="N1294" s="64"/>
      <c r="O1294" s="25">
        <f t="shared" si="182"/>
        <v>0</v>
      </c>
      <c r="P1294" s="76">
        <f t="shared" si="187"/>
        <v>0</v>
      </c>
    </row>
    <row r="1295" spans="1:16" hidden="1" x14ac:dyDescent="0.25">
      <c r="A1295" s="72">
        <v>332020803</v>
      </c>
      <c r="B1295" s="31" t="s">
        <v>1110</v>
      </c>
      <c r="C1295" s="73"/>
      <c r="D1295" s="64"/>
      <c r="E1295" s="64"/>
      <c r="F1295" s="75">
        <f t="shared" si="179"/>
        <v>0</v>
      </c>
      <c r="G1295" s="25">
        <f t="shared" si="188"/>
        <v>0</v>
      </c>
      <c r="H1295" s="64"/>
      <c r="I1295" s="76">
        <f t="shared" si="183"/>
        <v>0</v>
      </c>
      <c r="J1295" s="64"/>
      <c r="K1295" s="25">
        <f t="shared" si="180"/>
        <v>0</v>
      </c>
      <c r="L1295" s="75">
        <f t="shared" si="186"/>
        <v>0</v>
      </c>
      <c r="M1295" s="25">
        <f t="shared" si="181"/>
        <v>0</v>
      </c>
      <c r="N1295" s="64"/>
      <c r="O1295" s="25">
        <f t="shared" si="182"/>
        <v>0</v>
      </c>
      <c r="P1295" s="76">
        <f t="shared" si="187"/>
        <v>0</v>
      </c>
    </row>
    <row r="1296" spans="1:16" hidden="1" x14ac:dyDescent="0.25">
      <c r="A1296" s="72">
        <v>332020804</v>
      </c>
      <c r="B1296" s="80" t="s">
        <v>1111</v>
      </c>
      <c r="C1296" s="73"/>
      <c r="D1296" s="64"/>
      <c r="E1296" s="64"/>
      <c r="F1296" s="75">
        <f t="shared" si="179"/>
        <v>0</v>
      </c>
      <c r="G1296" s="25">
        <f t="shared" si="188"/>
        <v>0</v>
      </c>
      <c r="H1296" s="64"/>
      <c r="I1296" s="76">
        <f t="shared" si="183"/>
        <v>0</v>
      </c>
      <c r="J1296" s="64"/>
      <c r="K1296" s="25">
        <f t="shared" si="180"/>
        <v>0</v>
      </c>
      <c r="L1296" s="75">
        <f t="shared" si="186"/>
        <v>0</v>
      </c>
      <c r="M1296" s="25">
        <f t="shared" si="181"/>
        <v>0</v>
      </c>
      <c r="N1296" s="64"/>
      <c r="O1296" s="25">
        <f t="shared" si="182"/>
        <v>0</v>
      </c>
      <c r="P1296" s="76">
        <f t="shared" si="187"/>
        <v>0</v>
      </c>
    </row>
    <row r="1297" spans="1:16" ht="26.25" hidden="1" x14ac:dyDescent="0.25">
      <c r="A1297" s="72">
        <v>332020805</v>
      </c>
      <c r="B1297" s="80" t="s">
        <v>1112</v>
      </c>
      <c r="C1297" s="73"/>
      <c r="D1297" s="64">
        <f>SUM(D1298:D1300)</f>
        <v>0</v>
      </c>
      <c r="E1297" s="64">
        <f>SUM(E1298:E1300)</f>
        <v>0</v>
      </c>
      <c r="F1297" s="75">
        <f t="shared" si="179"/>
        <v>0</v>
      </c>
      <c r="G1297" s="25">
        <f t="shared" si="188"/>
        <v>0</v>
      </c>
      <c r="H1297" s="64">
        <f>SUM(H1298:H1300)</f>
        <v>0</v>
      </c>
      <c r="I1297" s="76">
        <f t="shared" si="183"/>
        <v>0</v>
      </c>
      <c r="J1297" s="64">
        <f>SUM(J1298:J1300)</f>
        <v>0</v>
      </c>
      <c r="K1297" s="25">
        <f t="shared" si="180"/>
        <v>0</v>
      </c>
      <c r="L1297" s="75">
        <f t="shared" si="186"/>
        <v>0</v>
      </c>
      <c r="M1297" s="25">
        <f t="shared" si="181"/>
        <v>0</v>
      </c>
      <c r="N1297" s="64">
        <f>SUM(N1298:N1300)</f>
        <v>0</v>
      </c>
      <c r="O1297" s="25">
        <f t="shared" si="182"/>
        <v>0</v>
      </c>
      <c r="P1297" s="76">
        <f t="shared" si="187"/>
        <v>0</v>
      </c>
    </row>
    <row r="1298" spans="1:16" hidden="1" x14ac:dyDescent="0.25">
      <c r="A1298" s="72">
        <v>33202080501</v>
      </c>
      <c r="B1298" s="80" t="s">
        <v>1113</v>
      </c>
      <c r="C1298" s="73"/>
      <c r="D1298" s="64"/>
      <c r="E1298" s="64"/>
      <c r="F1298" s="75">
        <f t="shared" si="179"/>
        <v>0</v>
      </c>
      <c r="G1298" s="25">
        <f t="shared" si="188"/>
        <v>0</v>
      </c>
      <c r="H1298" s="64"/>
      <c r="I1298" s="76">
        <f t="shared" si="183"/>
        <v>0</v>
      </c>
      <c r="J1298" s="64"/>
      <c r="K1298" s="25">
        <f t="shared" si="180"/>
        <v>0</v>
      </c>
      <c r="L1298" s="75">
        <f t="shared" si="186"/>
        <v>0</v>
      </c>
      <c r="M1298" s="25">
        <f t="shared" si="181"/>
        <v>0</v>
      </c>
      <c r="N1298" s="64"/>
      <c r="O1298" s="25">
        <f t="shared" si="182"/>
        <v>0</v>
      </c>
      <c r="P1298" s="76">
        <f t="shared" si="187"/>
        <v>0</v>
      </c>
    </row>
    <row r="1299" spans="1:16" hidden="1" x14ac:dyDescent="0.25">
      <c r="A1299" s="72">
        <v>33202080502</v>
      </c>
      <c r="B1299" s="80" t="s">
        <v>1114</v>
      </c>
      <c r="C1299" s="73"/>
      <c r="D1299" s="64"/>
      <c r="E1299" s="64"/>
      <c r="F1299" s="75">
        <f t="shared" si="179"/>
        <v>0</v>
      </c>
      <c r="G1299" s="25">
        <f t="shared" si="188"/>
        <v>0</v>
      </c>
      <c r="H1299" s="64"/>
      <c r="I1299" s="76">
        <f t="shared" si="183"/>
        <v>0</v>
      </c>
      <c r="J1299" s="64"/>
      <c r="K1299" s="25">
        <f t="shared" si="180"/>
        <v>0</v>
      </c>
      <c r="L1299" s="75">
        <f t="shared" si="186"/>
        <v>0</v>
      </c>
      <c r="M1299" s="25">
        <f t="shared" si="181"/>
        <v>0</v>
      </c>
      <c r="N1299" s="64"/>
      <c r="O1299" s="25">
        <f t="shared" si="182"/>
        <v>0</v>
      </c>
      <c r="P1299" s="76">
        <f t="shared" si="187"/>
        <v>0</v>
      </c>
    </row>
    <row r="1300" spans="1:16" hidden="1" x14ac:dyDescent="0.25">
      <c r="A1300" s="72">
        <v>33202080503</v>
      </c>
      <c r="B1300" s="80" t="s">
        <v>1115</v>
      </c>
      <c r="C1300" s="73"/>
      <c r="D1300" s="64"/>
      <c r="E1300" s="64"/>
      <c r="F1300" s="75">
        <f t="shared" si="179"/>
        <v>0</v>
      </c>
      <c r="G1300" s="25">
        <f t="shared" si="188"/>
        <v>0</v>
      </c>
      <c r="H1300" s="64"/>
      <c r="I1300" s="76">
        <f t="shared" si="183"/>
        <v>0</v>
      </c>
      <c r="J1300" s="64"/>
      <c r="K1300" s="25">
        <f t="shared" si="180"/>
        <v>0</v>
      </c>
      <c r="L1300" s="75">
        <f t="shared" si="186"/>
        <v>0</v>
      </c>
      <c r="M1300" s="25">
        <f t="shared" si="181"/>
        <v>0</v>
      </c>
      <c r="N1300" s="64"/>
      <c r="O1300" s="25">
        <f t="shared" si="182"/>
        <v>0</v>
      </c>
      <c r="P1300" s="76">
        <f t="shared" si="187"/>
        <v>0</v>
      </c>
    </row>
    <row r="1301" spans="1:16" hidden="1" x14ac:dyDescent="0.25">
      <c r="A1301" s="72">
        <v>3320209</v>
      </c>
      <c r="B1301" s="31" t="s">
        <v>1116</v>
      </c>
      <c r="C1301" s="73"/>
      <c r="D1301" s="74">
        <f>SUM(D1302:D1303)</f>
        <v>0</v>
      </c>
      <c r="E1301" s="74">
        <f>SUM(E1302:E1303)</f>
        <v>0</v>
      </c>
      <c r="F1301" s="75">
        <f t="shared" si="179"/>
        <v>0</v>
      </c>
      <c r="G1301" s="25">
        <f t="shared" si="188"/>
        <v>0</v>
      </c>
      <c r="H1301" s="74">
        <f>SUM(H1302:H1303)</f>
        <v>0</v>
      </c>
      <c r="I1301" s="76">
        <f t="shared" si="183"/>
        <v>0</v>
      </c>
      <c r="J1301" s="74">
        <f>SUM(J1302:J1303)</f>
        <v>0</v>
      </c>
      <c r="K1301" s="25">
        <f t="shared" si="180"/>
        <v>0</v>
      </c>
      <c r="L1301" s="75">
        <f t="shared" si="185"/>
        <v>0</v>
      </c>
      <c r="M1301" s="25">
        <f t="shared" si="181"/>
        <v>0</v>
      </c>
      <c r="N1301" s="74">
        <f>SUM(N1302:N1303)</f>
        <v>0</v>
      </c>
      <c r="O1301" s="25">
        <f t="shared" si="182"/>
        <v>0</v>
      </c>
      <c r="P1301" s="76">
        <f t="shared" si="187"/>
        <v>0</v>
      </c>
    </row>
    <row r="1302" spans="1:16" hidden="1" x14ac:dyDescent="0.25">
      <c r="A1302" s="72">
        <v>332020901</v>
      </c>
      <c r="B1302" s="31" t="s">
        <v>1104</v>
      </c>
      <c r="C1302" s="73"/>
      <c r="D1302" s="64"/>
      <c r="E1302" s="64"/>
      <c r="F1302" s="75">
        <f t="shared" si="179"/>
        <v>0</v>
      </c>
      <c r="G1302" s="25">
        <f t="shared" si="188"/>
        <v>0</v>
      </c>
      <c r="H1302" s="64"/>
      <c r="I1302" s="76">
        <f t="shared" si="183"/>
        <v>0</v>
      </c>
      <c r="J1302" s="64"/>
      <c r="K1302" s="25">
        <f t="shared" si="180"/>
        <v>0</v>
      </c>
      <c r="L1302" s="75">
        <f t="shared" si="185"/>
        <v>0</v>
      </c>
      <c r="M1302" s="25">
        <f t="shared" si="181"/>
        <v>0</v>
      </c>
      <c r="N1302" s="64"/>
      <c r="O1302" s="25">
        <f t="shared" si="182"/>
        <v>0</v>
      </c>
      <c r="P1302" s="76">
        <f t="shared" si="184"/>
        <v>0</v>
      </c>
    </row>
    <row r="1303" spans="1:16" hidden="1" x14ac:dyDescent="0.25">
      <c r="A1303" s="72">
        <v>332020902</v>
      </c>
      <c r="B1303" s="31" t="s">
        <v>1099</v>
      </c>
      <c r="C1303" s="73"/>
      <c r="D1303" s="64"/>
      <c r="E1303" s="64"/>
      <c r="F1303" s="75">
        <f t="shared" si="179"/>
        <v>0</v>
      </c>
      <c r="G1303" s="25">
        <f t="shared" si="188"/>
        <v>0</v>
      </c>
      <c r="H1303" s="64"/>
      <c r="I1303" s="76">
        <f t="shared" si="183"/>
        <v>0</v>
      </c>
      <c r="J1303" s="64"/>
      <c r="K1303" s="25">
        <f t="shared" si="180"/>
        <v>0</v>
      </c>
      <c r="L1303" s="75">
        <f t="shared" si="185"/>
        <v>0</v>
      </c>
      <c r="M1303" s="25">
        <f t="shared" si="181"/>
        <v>0</v>
      </c>
      <c r="N1303" s="64"/>
      <c r="O1303" s="25">
        <f t="shared" si="182"/>
        <v>0</v>
      </c>
      <c r="P1303" s="76">
        <f t="shared" si="184"/>
        <v>0</v>
      </c>
    </row>
    <row r="1304" spans="1:16" hidden="1" x14ac:dyDescent="0.25">
      <c r="A1304" s="72">
        <v>3320211</v>
      </c>
      <c r="B1304" s="31" t="s">
        <v>1117</v>
      </c>
      <c r="C1304" s="73"/>
      <c r="D1304" s="64"/>
      <c r="E1304" s="64"/>
      <c r="F1304" s="75">
        <f t="shared" si="179"/>
        <v>0</v>
      </c>
      <c r="G1304" s="25">
        <f t="shared" si="188"/>
        <v>0</v>
      </c>
      <c r="H1304" s="64"/>
      <c r="I1304" s="76">
        <f t="shared" si="183"/>
        <v>0</v>
      </c>
      <c r="J1304" s="64"/>
      <c r="K1304" s="25">
        <f t="shared" si="180"/>
        <v>0</v>
      </c>
      <c r="L1304" s="75">
        <f t="shared" si="185"/>
        <v>0</v>
      </c>
      <c r="M1304" s="25">
        <f t="shared" si="181"/>
        <v>0</v>
      </c>
      <c r="N1304" s="64"/>
      <c r="O1304" s="25">
        <f t="shared" si="182"/>
        <v>0</v>
      </c>
      <c r="P1304" s="76">
        <f t="shared" si="184"/>
        <v>0</v>
      </c>
    </row>
    <row r="1305" spans="1:16" hidden="1" x14ac:dyDescent="0.25">
      <c r="A1305" s="72">
        <v>3320212</v>
      </c>
      <c r="B1305" s="31" t="s">
        <v>1118</v>
      </c>
      <c r="C1305" s="73"/>
      <c r="D1305" s="74">
        <f>SUM(D1306:D1325)</f>
        <v>0</v>
      </c>
      <c r="E1305" s="74">
        <f>SUM(E1306:E1325)</f>
        <v>0</v>
      </c>
      <c r="F1305" s="75">
        <f t="shared" si="179"/>
        <v>0</v>
      </c>
      <c r="G1305" s="25">
        <f t="shared" si="188"/>
        <v>0</v>
      </c>
      <c r="H1305" s="74">
        <f>SUM(H1306:H1325)</f>
        <v>0</v>
      </c>
      <c r="I1305" s="76">
        <f t="shared" si="183"/>
        <v>0</v>
      </c>
      <c r="J1305" s="74">
        <f>SUM(J1306:J1325)</f>
        <v>0</v>
      </c>
      <c r="K1305" s="25">
        <f t="shared" si="180"/>
        <v>0</v>
      </c>
      <c r="L1305" s="75">
        <f t="shared" si="185"/>
        <v>0</v>
      </c>
      <c r="M1305" s="25">
        <f t="shared" si="181"/>
        <v>0</v>
      </c>
      <c r="N1305" s="74">
        <f>SUM(N1306:N1325)</f>
        <v>0</v>
      </c>
      <c r="O1305" s="25">
        <f t="shared" si="182"/>
        <v>0</v>
      </c>
      <c r="P1305" s="76">
        <f t="shared" si="184"/>
        <v>0</v>
      </c>
    </row>
    <row r="1306" spans="1:16" hidden="1" x14ac:dyDescent="0.25">
      <c r="A1306" s="72">
        <v>332021201</v>
      </c>
      <c r="B1306" s="31" t="s">
        <v>454</v>
      </c>
      <c r="C1306" s="73"/>
      <c r="D1306" s="64"/>
      <c r="E1306" s="64"/>
      <c r="F1306" s="75">
        <f t="shared" si="179"/>
        <v>0</v>
      </c>
      <c r="G1306" s="25">
        <f t="shared" si="188"/>
        <v>0</v>
      </c>
      <c r="H1306" s="64"/>
      <c r="I1306" s="76">
        <f t="shared" si="183"/>
        <v>0</v>
      </c>
      <c r="J1306" s="64"/>
      <c r="K1306" s="25">
        <f t="shared" si="180"/>
        <v>0</v>
      </c>
      <c r="L1306" s="75">
        <f t="shared" si="185"/>
        <v>0</v>
      </c>
      <c r="M1306" s="25">
        <f t="shared" si="181"/>
        <v>0</v>
      </c>
      <c r="N1306" s="64"/>
      <c r="O1306" s="25">
        <f t="shared" si="182"/>
        <v>0</v>
      </c>
      <c r="P1306" s="76">
        <f t="shared" si="184"/>
        <v>0</v>
      </c>
    </row>
    <row r="1307" spans="1:16" hidden="1" x14ac:dyDescent="0.25">
      <c r="A1307" s="72">
        <v>332021202</v>
      </c>
      <c r="B1307" s="31" t="s">
        <v>455</v>
      </c>
      <c r="C1307" s="73"/>
      <c r="D1307" s="64"/>
      <c r="E1307" s="64"/>
      <c r="F1307" s="75">
        <f t="shared" si="179"/>
        <v>0</v>
      </c>
      <c r="G1307" s="25">
        <f t="shared" si="188"/>
        <v>0</v>
      </c>
      <c r="H1307" s="64"/>
      <c r="I1307" s="76">
        <f t="shared" si="183"/>
        <v>0</v>
      </c>
      <c r="J1307" s="64"/>
      <c r="K1307" s="25">
        <f t="shared" si="180"/>
        <v>0</v>
      </c>
      <c r="L1307" s="75">
        <f t="shared" si="185"/>
        <v>0</v>
      </c>
      <c r="M1307" s="25">
        <f t="shared" si="181"/>
        <v>0</v>
      </c>
      <c r="N1307" s="64"/>
      <c r="O1307" s="25">
        <f t="shared" si="182"/>
        <v>0</v>
      </c>
      <c r="P1307" s="76">
        <f t="shared" si="184"/>
        <v>0</v>
      </c>
    </row>
    <row r="1308" spans="1:16" hidden="1" x14ac:dyDescent="0.25">
      <c r="A1308" s="72">
        <v>332021203</v>
      </c>
      <c r="B1308" s="31" t="s">
        <v>456</v>
      </c>
      <c r="C1308" s="73"/>
      <c r="D1308" s="64"/>
      <c r="E1308" s="64"/>
      <c r="F1308" s="75">
        <f t="shared" si="179"/>
        <v>0</v>
      </c>
      <c r="G1308" s="25">
        <f t="shared" si="188"/>
        <v>0</v>
      </c>
      <c r="H1308" s="64"/>
      <c r="I1308" s="76">
        <f t="shared" si="183"/>
        <v>0</v>
      </c>
      <c r="J1308" s="64"/>
      <c r="K1308" s="25">
        <f t="shared" si="180"/>
        <v>0</v>
      </c>
      <c r="L1308" s="75">
        <f t="shared" si="185"/>
        <v>0</v>
      </c>
      <c r="M1308" s="25">
        <f t="shared" si="181"/>
        <v>0</v>
      </c>
      <c r="N1308" s="64"/>
      <c r="O1308" s="25">
        <f t="shared" si="182"/>
        <v>0</v>
      </c>
      <c r="P1308" s="76">
        <f t="shared" si="184"/>
        <v>0</v>
      </c>
    </row>
    <row r="1309" spans="1:16" hidden="1" x14ac:dyDescent="0.25">
      <c r="A1309" s="72">
        <v>332021204</v>
      </c>
      <c r="B1309" s="31" t="s">
        <v>457</v>
      </c>
      <c r="C1309" s="73"/>
      <c r="D1309" s="64"/>
      <c r="E1309" s="64"/>
      <c r="F1309" s="75">
        <f t="shared" si="179"/>
        <v>0</v>
      </c>
      <c r="G1309" s="25">
        <f t="shared" si="188"/>
        <v>0</v>
      </c>
      <c r="H1309" s="64"/>
      <c r="I1309" s="76">
        <f t="shared" si="183"/>
        <v>0</v>
      </c>
      <c r="J1309" s="64"/>
      <c r="K1309" s="25">
        <f t="shared" si="180"/>
        <v>0</v>
      </c>
      <c r="L1309" s="75">
        <f t="shared" si="185"/>
        <v>0</v>
      </c>
      <c r="M1309" s="25">
        <f t="shared" si="181"/>
        <v>0</v>
      </c>
      <c r="N1309" s="64"/>
      <c r="O1309" s="25">
        <f t="shared" si="182"/>
        <v>0</v>
      </c>
      <c r="P1309" s="76">
        <f t="shared" si="184"/>
        <v>0</v>
      </c>
    </row>
    <row r="1310" spans="1:16" hidden="1" x14ac:dyDescent="0.25">
      <c r="A1310" s="72">
        <v>332021205</v>
      </c>
      <c r="B1310" s="31" t="s">
        <v>458</v>
      </c>
      <c r="C1310" s="73"/>
      <c r="D1310" s="64"/>
      <c r="E1310" s="64"/>
      <c r="F1310" s="75">
        <f t="shared" si="179"/>
        <v>0</v>
      </c>
      <c r="G1310" s="25">
        <f t="shared" si="188"/>
        <v>0</v>
      </c>
      <c r="H1310" s="64"/>
      <c r="I1310" s="76">
        <f t="shared" si="183"/>
        <v>0</v>
      </c>
      <c r="J1310" s="64"/>
      <c r="K1310" s="25">
        <f t="shared" si="180"/>
        <v>0</v>
      </c>
      <c r="L1310" s="75">
        <f t="shared" si="185"/>
        <v>0</v>
      </c>
      <c r="M1310" s="25">
        <f t="shared" si="181"/>
        <v>0</v>
      </c>
      <c r="N1310" s="64"/>
      <c r="O1310" s="25">
        <f t="shared" si="182"/>
        <v>0</v>
      </c>
      <c r="P1310" s="76">
        <f t="shared" si="184"/>
        <v>0</v>
      </c>
    </row>
    <row r="1311" spans="1:16" hidden="1" x14ac:dyDescent="0.25">
      <c r="A1311" s="72">
        <v>332021206</v>
      </c>
      <c r="B1311" s="31" t="s">
        <v>459</v>
      </c>
      <c r="C1311" s="73"/>
      <c r="D1311" s="64"/>
      <c r="E1311" s="64"/>
      <c r="F1311" s="75">
        <f t="shared" ref="F1311:F1376" si="189">SUM(D1311+E1311)</f>
        <v>0</v>
      </c>
      <c r="G1311" s="25">
        <f t="shared" si="188"/>
        <v>0</v>
      </c>
      <c r="H1311" s="64"/>
      <c r="I1311" s="76">
        <f t="shared" si="183"/>
        <v>0</v>
      </c>
      <c r="J1311" s="64"/>
      <c r="K1311" s="25">
        <f t="shared" ref="K1311:K1376" si="190">IF(OR(J1311=0,F1311=0),0,J1311/F1311)*100</f>
        <v>0</v>
      </c>
      <c r="L1311" s="75">
        <f t="shared" si="185"/>
        <v>0</v>
      </c>
      <c r="M1311" s="25">
        <f t="shared" ref="M1311:M1376" si="191">IF(OR(L1311=0,F1311=0),0,L1311/F1311)*100</f>
        <v>0</v>
      </c>
      <c r="N1311" s="64"/>
      <c r="O1311" s="25">
        <f t="shared" ref="O1311:O1376" si="192">IF(OR(N1311=0,F1311=0),0,N1311/F1311)*100</f>
        <v>0</v>
      </c>
      <c r="P1311" s="76">
        <f t="shared" si="184"/>
        <v>0</v>
      </c>
    </row>
    <row r="1312" spans="1:16" hidden="1" x14ac:dyDescent="0.25">
      <c r="A1312" s="72">
        <v>332021207</v>
      </c>
      <c r="B1312" s="31" t="s">
        <v>460</v>
      </c>
      <c r="C1312" s="73"/>
      <c r="D1312" s="64"/>
      <c r="E1312" s="64"/>
      <c r="F1312" s="75">
        <f t="shared" si="189"/>
        <v>0</v>
      </c>
      <c r="G1312" s="25">
        <f t="shared" si="188"/>
        <v>0</v>
      </c>
      <c r="H1312" s="64"/>
      <c r="I1312" s="76">
        <f t="shared" ref="I1312:I1376" si="193">SUM(F1312-H1312)</f>
        <v>0</v>
      </c>
      <c r="J1312" s="64"/>
      <c r="K1312" s="25">
        <f t="shared" si="190"/>
        <v>0</v>
      </c>
      <c r="L1312" s="75">
        <f t="shared" si="185"/>
        <v>0</v>
      </c>
      <c r="M1312" s="25">
        <f t="shared" si="191"/>
        <v>0</v>
      </c>
      <c r="N1312" s="64"/>
      <c r="O1312" s="25">
        <f t="shared" si="192"/>
        <v>0</v>
      </c>
      <c r="P1312" s="76">
        <f t="shared" si="184"/>
        <v>0</v>
      </c>
    </row>
    <row r="1313" spans="1:16" hidden="1" x14ac:dyDescent="0.25">
      <c r="A1313" s="72">
        <v>332021208</v>
      </c>
      <c r="B1313" s="31" t="s">
        <v>461</v>
      </c>
      <c r="C1313" s="73"/>
      <c r="D1313" s="64"/>
      <c r="E1313" s="64"/>
      <c r="F1313" s="75">
        <f t="shared" si="189"/>
        <v>0</v>
      </c>
      <c r="G1313" s="25">
        <f t="shared" si="188"/>
        <v>0</v>
      </c>
      <c r="H1313" s="64"/>
      <c r="I1313" s="76">
        <f t="shared" si="193"/>
        <v>0</v>
      </c>
      <c r="J1313" s="64"/>
      <c r="K1313" s="25">
        <f t="shared" si="190"/>
        <v>0</v>
      </c>
      <c r="L1313" s="75">
        <f t="shared" si="185"/>
        <v>0</v>
      </c>
      <c r="M1313" s="25">
        <f t="shared" si="191"/>
        <v>0</v>
      </c>
      <c r="N1313" s="64"/>
      <c r="O1313" s="25">
        <f t="shared" si="192"/>
        <v>0</v>
      </c>
      <c r="P1313" s="76">
        <f t="shared" si="184"/>
        <v>0</v>
      </c>
    </row>
    <row r="1314" spans="1:16" hidden="1" x14ac:dyDescent="0.25">
      <c r="A1314" s="72">
        <v>332021209</v>
      </c>
      <c r="B1314" s="31" t="s">
        <v>462</v>
      </c>
      <c r="C1314" s="73"/>
      <c r="D1314" s="64"/>
      <c r="E1314" s="64"/>
      <c r="F1314" s="75">
        <f t="shared" si="189"/>
        <v>0</v>
      </c>
      <c r="G1314" s="25">
        <f t="shared" si="188"/>
        <v>0</v>
      </c>
      <c r="H1314" s="64"/>
      <c r="I1314" s="76">
        <f t="shared" si="193"/>
        <v>0</v>
      </c>
      <c r="J1314" s="64"/>
      <c r="K1314" s="25">
        <f t="shared" si="190"/>
        <v>0</v>
      </c>
      <c r="L1314" s="75">
        <f t="shared" si="185"/>
        <v>0</v>
      </c>
      <c r="M1314" s="25">
        <f t="shared" si="191"/>
        <v>0</v>
      </c>
      <c r="N1314" s="64"/>
      <c r="O1314" s="25">
        <f t="shared" si="192"/>
        <v>0</v>
      </c>
      <c r="P1314" s="76">
        <f t="shared" si="184"/>
        <v>0</v>
      </c>
    </row>
    <row r="1315" spans="1:16" hidden="1" x14ac:dyDescent="0.25">
      <c r="A1315" s="72">
        <v>332021210</v>
      </c>
      <c r="B1315" s="31" t="s">
        <v>463</v>
      </c>
      <c r="C1315" s="73"/>
      <c r="D1315" s="64"/>
      <c r="E1315" s="64"/>
      <c r="F1315" s="75">
        <f t="shared" si="189"/>
        <v>0</v>
      </c>
      <c r="G1315" s="25">
        <f t="shared" si="188"/>
        <v>0</v>
      </c>
      <c r="H1315" s="64"/>
      <c r="I1315" s="76">
        <f t="shared" si="193"/>
        <v>0</v>
      </c>
      <c r="J1315" s="64"/>
      <c r="K1315" s="25">
        <f t="shared" si="190"/>
        <v>0</v>
      </c>
      <c r="L1315" s="75">
        <f t="shared" si="185"/>
        <v>0</v>
      </c>
      <c r="M1315" s="25">
        <f t="shared" si="191"/>
        <v>0</v>
      </c>
      <c r="N1315" s="64"/>
      <c r="O1315" s="25">
        <f t="shared" si="192"/>
        <v>0</v>
      </c>
      <c r="P1315" s="76">
        <f t="shared" si="184"/>
        <v>0</v>
      </c>
    </row>
    <row r="1316" spans="1:16" hidden="1" x14ac:dyDescent="0.25">
      <c r="A1316" s="72">
        <v>332021211</v>
      </c>
      <c r="B1316" s="31" t="s">
        <v>464</v>
      </c>
      <c r="C1316" s="73"/>
      <c r="D1316" s="64"/>
      <c r="E1316" s="64"/>
      <c r="F1316" s="75">
        <f t="shared" si="189"/>
        <v>0</v>
      </c>
      <c r="G1316" s="25">
        <f t="shared" si="188"/>
        <v>0</v>
      </c>
      <c r="H1316" s="64"/>
      <c r="I1316" s="76">
        <f t="shared" si="193"/>
        <v>0</v>
      </c>
      <c r="J1316" s="64"/>
      <c r="K1316" s="25">
        <f t="shared" si="190"/>
        <v>0</v>
      </c>
      <c r="L1316" s="75">
        <f t="shared" si="185"/>
        <v>0</v>
      </c>
      <c r="M1316" s="25">
        <f t="shared" si="191"/>
        <v>0</v>
      </c>
      <c r="N1316" s="64"/>
      <c r="O1316" s="25">
        <f t="shared" si="192"/>
        <v>0</v>
      </c>
      <c r="P1316" s="76">
        <f t="shared" si="184"/>
        <v>0</v>
      </c>
    </row>
    <row r="1317" spans="1:16" hidden="1" x14ac:dyDescent="0.25">
      <c r="A1317" s="72">
        <v>332021212</v>
      </c>
      <c r="B1317" s="31" t="s">
        <v>1119</v>
      </c>
      <c r="C1317" s="73"/>
      <c r="D1317" s="64"/>
      <c r="E1317" s="64"/>
      <c r="F1317" s="75">
        <f t="shared" si="189"/>
        <v>0</v>
      </c>
      <c r="G1317" s="25">
        <f t="shared" si="188"/>
        <v>0</v>
      </c>
      <c r="H1317" s="64"/>
      <c r="I1317" s="76">
        <f t="shared" si="193"/>
        <v>0</v>
      </c>
      <c r="J1317" s="64"/>
      <c r="K1317" s="25">
        <f t="shared" si="190"/>
        <v>0</v>
      </c>
      <c r="L1317" s="75">
        <f t="shared" si="185"/>
        <v>0</v>
      </c>
      <c r="M1317" s="25">
        <f t="shared" si="191"/>
        <v>0</v>
      </c>
      <c r="N1317" s="64"/>
      <c r="O1317" s="25">
        <f t="shared" si="192"/>
        <v>0</v>
      </c>
      <c r="P1317" s="76">
        <f t="shared" si="184"/>
        <v>0</v>
      </c>
    </row>
    <row r="1318" spans="1:16" hidden="1" x14ac:dyDescent="0.25">
      <c r="A1318" s="72">
        <v>332021213</v>
      </c>
      <c r="B1318" s="31" t="s">
        <v>466</v>
      </c>
      <c r="C1318" s="73"/>
      <c r="D1318" s="64"/>
      <c r="E1318" s="64"/>
      <c r="F1318" s="75">
        <f t="shared" si="189"/>
        <v>0</v>
      </c>
      <c r="G1318" s="25">
        <f t="shared" si="188"/>
        <v>0</v>
      </c>
      <c r="H1318" s="64"/>
      <c r="I1318" s="76">
        <f t="shared" si="193"/>
        <v>0</v>
      </c>
      <c r="J1318" s="64"/>
      <c r="K1318" s="25">
        <f t="shared" si="190"/>
        <v>0</v>
      </c>
      <c r="L1318" s="75">
        <f t="shared" si="185"/>
        <v>0</v>
      </c>
      <c r="M1318" s="25">
        <f t="shared" si="191"/>
        <v>0</v>
      </c>
      <c r="N1318" s="64"/>
      <c r="O1318" s="25">
        <f t="shared" si="192"/>
        <v>0</v>
      </c>
      <c r="P1318" s="76">
        <f t="shared" ref="P1318:P1376" si="194">SUM(F1318-N1318)</f>
        <v>0</v>
      </c>
    </row>
    <row r="1319" spans="1:16" hidden="1" x14ac:dyDescent="0.25">
      <c r="A1319" s="72">
        <v>332021214</v>
      </c>
      <c r="B1319" s="31" t="s">
        <v>467</v>
      </c>
      <c r="C1319" s="73"/>
      <c r="D1319" s="64"/>
      <c r="E1319" s="64"/>
      <c r="F1319" s="75">
        <f t="shared" si="189"/>
        <v>0</v>
      </c>
      <c r="G1319" s="25">
        <f t="shared" si="188"/>
        <v>0</v>
      </c>
      <c r="H1319" s="64"/>
      <c r="I1319" s="76">
        <f t="shared" si="193"/>
        <v>0</v>
      </c>
      <c r="J1319" s="64"/>
      <c r="K1319" s="25">
        <f t="shared" si="190"/>
        <v>0</v>
      </c>
      <c r="L1319" s="75">
        <f t="shared" ref="L1319:L1376" si="195">SUM(N1319-J1319)</f>
        <v>0</v>
      </c>
      <c r="M1319" s="25">
        <f t="shared" si="191"/>
        <v>0</v>
      </c>
      <c r="N1319" s="64"/>
      <c r="O1319" s="25">
        <f t="shared" si="192"/>
        <v>0</v>
      </c>
      <c r="P1319" s="76">
        <f t="shared" si="194"/>
        <v>0</v>
      </c>
    </row>
    <row r="1320" spans="1:16" hidden="1" x14ac:dyDescent="0.25">
      <c r="A1320" s="72">
        <v>332021215</v>
      </c>
      <c r="B1320" s="31" t="s">
        <v>468</v>
      </c>
      <c r="C1320" s="73"/>
      <c r="D1320" s="64"/>
      <c r="E1320" s="64"/>
      <c r="F1320" s="75">
        <f t="shared" si="189"/>
        <v>0</v>
      </c>
      <c r="G1320" s="25">
        <f t="shared" si="188"/>
        <v>0</v>
      </c>
      <c r="H1320" s="64"/>
      <c r="I1320" s="76">
        <f t="shared" si="193"/>
        <v>0</v>
      </c>
      <c r="J1320" s="64"/>
      <c r="K1320" s="25">
        <f t="shared" si="190"/>
        <v>0</v>
      </c>
      <c r="L1320" s="75">
        <f t="shared" si="195"/>
        <v>0</v>
      </c>
      <c r="M1320" s="25">
        <f t="shared" si="191"/>
        <v>0</v>
      </c>
      <c r="N1320" s="64"/>
      <c r="O1320" s="25">
        <f t="shared" si="192"/>
        <v>0</v>
      </c>
      <c r="P1320" s="76">
        <f t="shared" si="194"/>
        <v>0</v>
      </c>
    </row>
    <row r="1321" spans="1:16" hidden="1" x14ac:dyDescent="0.25">
      <c r="A1321" s="72">
        <v>332021216</v>
      </c>
      <c r="B1321" s="31" t="s">
        <v>469</v>
      </c>
      <c r="C1321" s="73"/>
      <c r="D1321" s="64"/>
      <c r="E1321" s="64"/>
      <c r="F1321" s="75">
        <f t="shared" si="189"/>
        <v>0</v>
      </c>
      <c r="G1321" s="25">
        <f t="shared" si="188"/>
        <v>0</v>
      </c>
      <c r="H1321" s="64"/>
      <c r="I1321" s="76">
        <f t="shared" si="193"/>
        <v>0</v>
      </c>
      <c r="J1321" s="64"/>
      <c r="K1321" s="25">
        <f t="shared" si="190"/>
        <v>0</v>
      </c>
      <c r="L1321" s="75">
        <f t="shared" si="195"/>
        <v>0</v>
      </c>
      <c r="M1321" s="25">
        <f t="shared" si="191"/>
        <v>0</v>
      </c>
      <c r="N1321" s="64"/>
      <c r="O1321" s="25">
        <f t="shared" si="192"/>
        <v>0</v>
      </c>
      <c r="P1321" s="76">
        <f t="shared" si="194"/>
        <v>0</v>
      </c>
    </row>
    <row r="1322" spans="1:16" hidden="1" x14ac:dyDescent="0.25">
      <c r="A1322" s="72">
        <v>332021217</v>
      </c>
      <c r="B1322" s="31" t="s">
        <v>1120</v>
      </c>
      <c r="C1322" s="73"/>
      <c r="D1322" s="64"/>
      <c r="E1322" s="64"/>
      <c r="F1322" s="75">
        <f t="shared" si="189"/>
        <v>0</v>
      </c>
      <c r="G1322" s="25">
        <f t="shared" si="188"/>
        <v>0</v>
      </c>
      <c r="H1322" s="64"/>
      <c r="I1322" s="76">
        <f t="shared" si="193"/>
        <v>0</v>
      </c>
      <c r="J1322" s="64"/>
      <c r="K1322" s="25">
        <f t="shared" si="190"/>
        <v>0</v>
      </c>
      <c r="L1322" s="75">
        <f t="shared" si="195"/>
        <v>0</v>
      </c>
      <c r="M1322" s="25">
        <f t="shared" si="191"/>
        <v>0</v>
      </c>
      <c r="N1322" s="64"/>
      <c r="O1322" s="25">
        <f t="shared" si="192"/>
        <v>0</v>
      </c>
      <c r="P1322" s="76">
        <f t="shared" si="194"/>
        <v>0</v>
      </c>
    </row>
    <row r="1323" spans="1:16" hidden="1" x14ac:dyDescent="0.25">
      <c r="A1323" s="72">
        <v>332021218</v>
      </c>
      <c r="B1323" s="31" t="s">
        <v>471</v>
      </c>
      <c r="C1323" s="73"/>
      <c r="D1323" s="64"/>
      <c r="E1323" s="64"/>
      <c r="F1323" s="75">
        <f t="shared" si="189"/>
        <v>0</v>
      </c>
      <c r="G1323" s="25">
        <f t="shared" si="188"/>
        <v>0</v>
      </c>
      <c r="H1323" s="64"/>
      <c r="I1323" s="76">
        <f t="shared" si="193"/>
        <v>0</v>
      </c>
      <c r="J1323" s="64"/>
      <c r="K1323" s="25">
        <f t="shared" si="190"/>
        <v>0</v>
      </c>
      <c r="L1323" s="75">
        <f t="shared" si="195"/>
        <v>0</v>
      </c>
      <c r="M1323" s="25">
        <f t="shared" si="191"/>
        <v>0</v>
      </c>
      <c r="N1323" s="64"/>
      <c r="O1323" s="25">
        <f t="shared" si="192"/>
        <v>0</v>
      </c>
      <c r="P1323" s="76">
        <f t="shared" si="194"/>
        <v>0</v>
      </c>
    </row>
    <row r="1324" spans="1:16" hidden="1" x14ac:dyDescent="0.25">
      <c r="A1324" s="72">
        <v>332021219</v>
      </c>
      <c r="B1324" s="31" t="s">
        <v>472</v>
      </c>
      <c r="C1324" s="73"/>
      <c r="D1324" s="64"/>
      <c r="E1324" s="64"/>
      <c r="F1324" s="75">
        <f t="shared" si="189"/>
        <v>0</v>
      </c>
      <c r="G1324" s="25">
        <f t="shared" si="188"/>
        <v>0</v>
      </c>
      <c r="H1324" s="64"/>
      <c r="I1324" s="76">
        <f t="shared" si="193"/>
        <v>0</v>
      </c>
      <c r="J1324" s="64"/>
      <c r="K1324" s="25">
        <f t="shared" si="190"/>
        <v>0</v>
      </c>
      <c r="L1324" s="75">
        <f t="shared" si="195"/>
        <v>0</v>
      </c>
      <c r="M1324" s="25">
        <f t="shared" si="191"/>
        <v>0</v>
      </c>
      <c r="N1324" s="64"/>
      <c r="O1324" s="25">
        <f t="shared" si="192"/>
        <v>0</v>
      </c>
      <c r="P1324" s="76">
        <f t="shared" si="194"/>
        <v>0</v>
      </c>
    </row>
    <row r="1325" spans="1:16" hidden="1" x14ac:dyDescent="0.25">
      <c r="A1325" s="72">
        <v>332021220</v>
      </c>
      <c r="B1325" s="31" t="s">
        <v>473</v>
      </c>
      <c r="C1325" s="73"/>
      <c r="D1325" s="64"/>
      <c r="E1325" s="64"/>
      <c r="F1325" s="75">
        <f t="shared" si="189"/>
        <v>0</v>
      </c>
      <c r="G1325" s="25">
        <f t="shared" si="188"/>
        <v>0</v>
      </c>
      <c r="H1325" s="64"/>
      <c r="I1325" s="76">
        <f t="shared" si="193"/>
        <v>0</v>
      </c>
      <c r="J1325" s="64"/>
      <c r="K1325" s="25">
        <f t="shared" si="190"/>
        <v>0</v>
      </c>
      <c r="L1325" s="75">
        <f t="shared" si="195"/>
        <v>0</v>
      </c>
      <c r="M1325" s="25">
        <f t="shared" si="191"/>
        <v>0</v>
      </c>
      <c r="N1325" s="64"/>
      <c r="O1325" s="25">
        <f t="shared" si="192"/>
        <v>0</v>
      </c>
      <c r="P1325" s="76">
        <f t="shared" si="194"/>
        <v>0</v>
      </c>
    </row>
    <row r="1326" spans="1:16" hidden="1" x14ac:dyDescent="0.25">
      <c r="A1326" s="72">
        <v>3320216</v>
      </c>
      <c r="B1326" s="28" t="s">
        <v>1121</v>
      </c>
      <c r="C1326" s="73"/>
      <c r="D1326" s="74">
        <f>SUM(D1327:D1329)</f>
        <v>0</v>
      </c>
      <c r="E1326" s="74">
        <f>SUM(E1327:E1329)</f>
        <v>0</v>
      </c>
      <c r="F1326" s="75">
        <f t="shared" si="189"/>
        <v>0</v>
      </c>
      <c r="G1326" s="25">
        <f t="shared" si="188"/>
        <v>0</v>
      </c>
      <c r="H1326" s="74">
        <f>SUM(H1327:H1329)</f>
        <v>0</v>
      </c>
      <c r="I1326" s="76">
        <f t="shared" si="193"/>
        <v>0</v>
      </c>
      <c r="J1326" s="74">
        <f>SUM(J1327:J1329)</f>
        <v>0</v>
      </c>
      <c r="K1326" s="25">
        <f t="shared" si="190"/>
        <v>0</v>
      </c>
      <c r="L1326" s="75">
        <f t="shared" si="195"/>
        <v>0</v>
      </c>
      <c r="M1326" s="25">
        <f t="shared" si="191"/>
        <v>0</v>
      </c>
      <c r="N1326" s="74">
        <f>SUM(N1327:N1329)</f>
        <v>0</v>
      </c>
      <c r="O1326" s="25">
        <f t="shared" si="192"/>
        <v>0</v>
      </c>
      <c r="P1326" s="76">
        <f t="shared" si="194"/>
        <v>0</v>
      </c>
    </row>
    <row r="1327" spans="1:16" hidden="1" x14ac:dyDescent="0.25">
      <c r="A1327" s="72">
        <v>332021601</v>
      </c>
      <c r="B1327" s="80" t="s">
        <v>1122</v>
      </c>
      <c r="C1327" s="73"/>
      <c r="D1327" s="64"/>
      <c r="E1327" s="64"/>
      <c r="F1327" s="75">
        <f t="shared" si="189"/>
        <v>0</v>
      </c>
      <c r="G1327" s="25">
        <f t="shared" si="188"/>
        <v>0</v>
      </c>
      <c r="H1327" s="64"/>
      <c r="I1327" s="76">
        <f t="shared" si="193"/>
        <v>0</v>
      </c>
      <c r="J1327" s="64"/>
      <c r="K1327" s="25">
        <f t="shared" si="190"/>
        <v>0</v>
      </c>
      <c r="L1327" s="75">
        <f t="shared" si="195"/>
        <v>0</v>
      </c>
      <c r="M1327" s="25">
        <f t="shared" si="191"/>
        <v>0</v>
      </c>
      <c r="N1327" s="64"/>
      <c r="O1327" s="25">
        <f t="shared" si="192"/>
        <v>0</v>
      </c>
      <c r="P1327" s="76">
        <f t="shared" si="194"/>
        <v>0</v>
      </c>
    </row>
    <row r="1328" spans="1:16" hidden="1" x14ac:dyDescent="0.25">
      <c r="A1328" s="72">
        <v>332021602</v>
      </c>
      <c r="B1328" s="80" t="s">
        <v>1123</v>
      </c>
      <c r="C1328" s="73"/>
      <c r="D1328" s="64"/>
      <c r="E1328" s="64"/>
      <c r="F1328" s="75">
        <f t="shared" si="189"/>
        <v>0</v>
      </c>
      <c r="G1328" s="25">
        <f t="shared" si="188"/>
        <v>0</v>
      </c>
      <c r="H1328" s="64"/>
      <c r="I1328" s="76">
        <f t="shared" si="193"/>
        <v>0</v>
      </c>
      <c r="J1328" s="64"/>
      <c r="K1328" s="25">
        <f t="shared" si="190"/>
        <v>0</v>
      </c>
      <c r="L1328" s="75">
        <f t="shared" si="195"/>
        <v>0</v>
      </c>
      <c r="M1328" s="25">
        <f t="shared" si="191"/>
        <v>0</v>
      </c>
      <c r="N1328" s="64"/>
      <c r="O1328" s="25">
        <f t="shared" si="192"/>
        <v>0</v>
      </c>
      <c r="P1328" s="76">
        <f t="shared" si="194"/>
        <v>0</v>
      </c>
    </row>
    <row r="1329" spans="1:16" hidden="1" x14ac:dyDescent="0.25">
      <c r="A1329" s="72">
        <v>332021603</v>
      </c>
      <c r="B1329" s="80" t="s">
        <v>399</v>
      </c>
      <c r="C1329" s="73"/>
      <c r="D1329" s="64"/>
      <c r="E1329" s="64"/>
      <c r="F1329" s="75">
        <f t="shared" si="189"/>
        <v>0</v>
      </c>
      <c r="G1329" s="25">
        <f t="shared" si="188"/>
        <v>0</v>
      </c>
      <c r="H1329" s="64"/>
      <c r="I1329" s="76">
        <f t="shared" si="193"/>
        <v>0</v>
      </c>
      <c r="J1329" s="64"/>
      <c r="K1329" s="25">
        <f t="shared" si="190"/>
        <v>0</v>
      </c>
      <c r="L1329" s="75">
        <f t="shared" si="195"/>
        <v>0</v>
      </c>
      <c r="M1329" s="25">
        <f t="shared" si="191"/>
        <v>0</v>
      </c>
      <c r="N1329" s="64"/>
      <c r="O1329" s="25">
        <f t="shared" si="192"/>
        <v>0</v>
      </c>
      <c r="P1329" s="76">
        <f t="shared" si="194"/>
        <v>0</v>
      </c>
    </row>
    <row r="1330" spans="1:16" ht="26.25" hidden="1" x14ac:dyDescent="0.25">
      <c r="A1330" s="72">
        <v>3320219</v>
      </c>
      <c r="B1330" s="31" t="s">
        <v>1124</v>
      </c>
      <c r="C1330" s="73"/>
      <c r="D1330" s="64"/>
      <c r="E1330" s="64"/>
      <c r="F1330" s="75">
        <f t="shared" si="189"/>
        <v>0</v>
      </c>
      <c r="G1330" s="25">
        <f t="shared" si="188"/>
        <v>0</v>
      </c>
      <c r="H1330" s="64"/>
      <c r="I1330" s="76">
        <f t="shared" si="193"/>
        <v>0</v>
      </c>
      <c r="J1330" s="64"/>
      <c r="K1330" s="25">
        <f t="shared" si="190"/>
        <v>0</v>
      </c>
      <c r="L1330" s="75">
        <f t="shared" si="195"/>
        <v>0</v>
      </c>
      <c r="M1330" s="25">
        <f t="shared" si="191"/>
        <v>0</v>
      </c>
      <c r="N1330" s="64"/>
      <c r="O1330" s="25">
        <f t="shared" si="192"/>
        <v>0</v>
      </c>
      <c r="P1330" s="76">
        <f t="shared" si="194"/>
        <v>0</v>
      </c>
    </row>
    <row r="1331" spans="1:16" hidden="1" x14ac:dyDescent="0.25">
      <c r="A1331" s="82">
        <v>3320220</v>
      </c>
      <c r="B1331" s="31" t="s">
        <v>1125</v>
      </c>
      <c r="C1331" s="73"/>
      <c r="D1331" s="64"/>
      <c r="E1331" s="64"/>
      <c r="F1331" s="75">
        <f t="shared" si="189"/>
        <v>0</v>
      </c>
      <c r="G1331" s="25">
        <f t="shared" si="188"/>
        <v>0</v>
      </c>
      <c r="H1331" s="64"/>
      <c r="I1331" s="76">
        <f t="shared" si="193"/>
        <v>0</v>
      </c>
      <c r="J1331" s="64"/>
      <c r="K1331" s="25">
        <f t="shared" si="190"/>
        <v>0</v>
      </c>
      <c r="L1331" s="75">
        <f t="shared" si="195"/>
        <v>0</v>
      </c>
      <c r="M1331" s="25">
        <f t="shared" si="191"/>
        <v>0</v>
      </c>
      <c r="N1331" s="64"/>
      <c r="O1331" s="25">
        <f t="shared" si="192"/>
        <v>0</v>
      </c>
      <c r="P1331" s="76">
        <f t="shared" si="194"/>
        <v>0</v>
      </c>
    </row>
    <row r="1332" spans="1:16" hidden="1" x14ac:dyDescent="0.25">
      <c r="A1332" s="82">
        <v>3320221</v>
      </c>
      <c r="B1332" s="31" t="s">
        <v>1126</v>
      </c>
      <c r="C1332" s="73"/>
      <c r="D1332" s="64"/>
      <c r="E1332" s="64"/>
      <c r="F1332" s="75">
        <f t="shared" si="189"/>
        <v>0</v>
      </c>
      <c r="G1332" s="25">
        <f t="shared" si="188"/>
        <v>0</v>
      </c>
      <c r="H1332" s="64"/>
      <c r="I1332" s="76">
        <f t="shared" si="193"/>
        <v>0</v>
      </c>
      <c r="J1332" s="64"/>
      <c r="K1332" s="25">
        <f t="shared" si="190"/>
        <v>0</v>
      </c>
      <c r="L1332" s="75">
        <f t="shared" si="195"/>
        <v>0</v>
      </c>
      <c r="M1332" s="25">
        <f t="shared" si="191"/>
        <v>0</v>
      </c>
      <c r="N1332" s="64"/>
      <c r="O1332" s="25">
        <f t="shared" si="192"/>
        <v>0</v>
      </c>
      <c r="P1332" s="76">
        <f t="shared" si="194"/>
        <v>0</v>
      </c>
    </row>
    <row r="1333" spans="1:16" hidden="1" x14ac:dyDescent="0.25">
      <c r="A1333" s="82">
        <v>3320222</v>
      </c>
      <c r="B1333" s="31" t="s">
        <v>1127</v>
      </c>
      <c r="C1333" s="73"/>
      <c r="D1333" s="64"/>
      <c r="E1333" s="64"/>
      <c r="F1333" s="75">
        <f t="shared" si="189"/>
        <v>0</v>
      </c>
      <c r="G1333" s="25">
        <f t="shared" si="188"/>
        <v>0</v>
      </c>
      <c r="H1333" s="64"/>
      <c r="I1333" s="76">
        <f t="shared" si="193"/>
        <v>0</v>
      </c>
      <c r="J1333" s="64"/>
      <c r="K1333" s="25">
        <f t="shared" si="190"/>
        <v>0</v>
      </c>
      <c r="L1333" s="75">
        <f t="shared" si="195"/>
        <v>0</v>
      </c>
      <c r="M1333" s="25">
        <f t="shared" si="191"/>
        <v>0</v>
      </c>
      <c r="N1333" s="64"/>
      <c r="O1333" s="25">
        <f t="shared" si="192"/>
        <v>0</v>
      </c>
      <c r="P1333" s="76">
        <f t="shared" si="194"/>
        <v>0</v>
      </c>
    </row>
    <row r="1334" spans="1:16" hidden="1" x14ac:dyDescent="0.25">
      <c r="A1334" s="82">
        <v>3320223</v>
      </c>
      <c r="B1334" s="31" t="s">
        <v>1128</v>
      </c>
      <c r="C1334" s="73"/>
      <c r="D1334" s="64"/>
      <c r="E1334" s="64"/>
      <c r="F1334" s="75">
        <f t="shared" si="189"/>
        <v>0</v>
      </c>
      <c r="G1334" s="25">
        <f t="shared" si="188"/>
        <v>0</v>
      </c>
      <c r="H1334" s="64"/>
      <c r="I1334" s="76">
        <f t="shared" si="193"/>
        <v>0</v>
      </c>
      <c r="J1334" s="64"/>
      <c r="K1334" s="25">
        <f t="shared" si="190"/>
        <v>0</v>
      </c>
      <c r="L1334" s="75">
        <f t="shared" si="195"/>
        <v>0</v>
      </c>
      <c r="M1334" s="25">
        <f t="shared" si="191"/>
        <v>0</v>
      </c>
      <c r="N1334" s="64"/>
      <c r="O1334" s="25">
        <f t="shared" si="192"/>
        <v>0</v>
      </c>
      <c r="P1334" s="76">
        <f t="shared" si="194"/>
        <v>0</v>
      </c>
    </row>
    <row r="1335" spans="1:16" hidden="1" x14ac:dyDescent="0.25">
      <c r="A1335" s="82">
        <v>3320224</v>
      </c>
      <c r="B1335" s="31" t="s">
        <v>1129</v>
      </c>
      <c r="C1335" s="73"/>
      <c r="D1335" s="64"/>
      <c r="E1335" s="64"/>
      <c r="F1335" s="75">
        <f t="shared" si="189"/>
        <v>0</v>
      </c>
      <c r="G1335" s="25">
        <f t="shared" si="188"/>
        <v>0</v>
      </c>
      <c r="H1335" s="64"/>
      <c r="I1335" s="76">
        <f t="shared" si="193"/>
        <v>0</v>
      </c>
      <c r="J1335" s="64"/>
      <c r="K1335" s="25">
        <f t="shared" si="190"/>
        <v>0</v>
      </c>
      <c r="L1335" s="75">
        <f t="shared" si="195"/>
        <v>0</v>
      </c>
      <c r="M1335" s="25">
        <f t="shared" si="191"/>
        <v>0</v>
      </c>
      <c r="N1335" s="64"/>
      <c r="O1335" s="25">
        <f t="shared" si="192"/>
        <v>0</v>
      </c>
      <c r="P1335" s="76">
        <f t="shared" si="194"/>
        <v>0</v>
      </c>
    </row>
    <row r="1336" spans="1:16" hidden="1" x14ac:dyDescent="0.25">
      <c r="A1336" s="82">
        <v>3320225</v>
      </c>
      <c r="B1336" s="31" t="s">
        <v>1130</v>
      </c>
      <c r="C1336" s="73"/>
      <c r="D1336" s="64"/>
      <c r="E1336" s="64"/>
      <c r="F1336" s="75">
        <f t="shared" si="189"/>
        <v>0</v>
      </c>
      <c r="G1336" s="25">
        <f t="shared" si="188"/>
        <v>0</v>
      </c>
      <c r="H1336" s="64"/>
      <c r="I1336" s="76">
        <f t="shared" si="193"/>
        <v>0</v>
      </c>
      <c r="J1336" s="64"/>
      <c r="K1336" s="25">
        <f t="shared" si="190"/>
        <v>0</v>
      </c>
      <c r="L1336" s="75">
        <f t="shared" si="195"/>
        <v>0</v>
      </c>
      <c r="M1336" s="25">
        <f t="shared" si="191"/>
        <v>0</v>
      </c>
      <c r="N1336" s="64"/>
      <c r="O1336" s="25">
        <f t="shared" si="192"/>
        <v>0</v>
      </c>
      <c r="P1336" s="76">
        <f t="shared" si="194"/>
        <v>0</v>
      </c>
    </row>
    <row r="1337" spans="1:16" hidden="1" x14ac:dyDescent="0.25">
      <c r="A1337" s="82">
        <v>3320226</v>
      </c>
      <c r="B1337" s="31" t="s">
        <v>1131</v>
      </c>
      <c r="C1337" s="105"/>
      <c r="D1337" s="64"/>
      <c r="E1337" s="64"/>
      <c r="F1337" s="75">
        <f t="shared" si="189"/>
        <v>0</v>
      </c>
      <c r="G1337" s="25">
        <f t="shared" si="188"/>
        <v>0</v>
      </c>
      <c r="H1337" s="64"/>
      <c r="I1337" s="76">
        <f t="shared" si="193"/>
        <v>0</v>
      </c>
      <c r="J1337" s="64"/>
      <c r="K1337" s="25">
        <f t="shared" si="190"/>
        <v>0</v>
      </c>
      <c r="L1337" s="75">
        <f t="shared" si="195"/>
        <v>0</v>
      </c>
      <c r="M1337" s="25">
        <f t="shared" si="191"/>
        <v>0</v>
      </c>
      <c r="N1337" s="64"/>
      <c r="O1337" s="25">
        <f t="shared" si="192"/>
        <v>0</v>
      </c>
      <c r="P1337" s="76">
        <f t="shared" si="194"/>
        <v>0</v>
      </c>
    </row>
    <row r="1338" spans="1:16" hidden="1" x14ac:dyDescent="0.25">
      <c r="A1338" s="82">
        <v>3320227</v>
      </c>
      <c r="B1338" s="31" t="s">
        <v>1132</v>
      </c>
      <c r="C1338" s="105"/>
      <c r="D1338" s="64"/>
      <c r="E1338" s="64"/>
      <c r="F1338" s="75">
        <f t="shared" si="189"/>
        <v>0</v>
      </c>
      <c r="G1338" s="25">
        <f t="shared" si="188"/>
        <v>0</v>
      </c>
      <c r="H1338" s="64"/>
      <c r="I1338" s="76">
        <f t="shared" si="193"/>
        <v>0</v>
      </c>
      <c r="J1338" s="64"/>
      <c r="K1338" s="25">
        <f t="shared" si="190"/>
        <v>0</v>
      </c>
      <c r="L1338" s="75">
        <f t="shared" si="195"/>
        <v>0</v>
      </c>
      <c r="M1338" s="25">
        <f t="shared" si="191"/>
        <v>0</v>
      </c>
      <c r="N1338" s="64"/>
      <c r="O1338" s="25">
        <f t="shared" si="192"/>
        <v>0</v>
      </c>
      <c r="P1338" s="76">
        <f t="shared" si="194"/>
        <v>0</v>
      </c>
    </row>
    <row r="1339" spans="1:16" hidden="1" x14ac:dyDescent="0.25">
      <c r="A1339" s="82">
        <v>3320228</v>
      </c>
      <c r="B1339" s="31" t="s">
        <v>1133</v>
      </c>
      <c r="C1339" s="105"/>
      <c r="D1339" s="64"/>
      <c r="E1339" s="64"/>
      <c r="F1339" s="75">
        <f t="shared" ref="F1339:F1341" si="196">SUM(D1339+E1339)</f>
        <v>0</v>
      </c>
      <c r="G1339" s="25">
        <f t="shared" si="188"/>
        <v>0</v>
      </c>
      <c r="H1339" s="64"/>
      <c r="I1339" s="76">
        <f t="shared" si="193"/>
        <v>0</v>
      </c>
      <c r="J1339" s="64"/>
      <c r="K1339" s="25">
        <f t="shared" si="190"/>
        <v>0</v>
      </c>
      <c r="L1339" s="75">
        <f t="shared" ref="L1339:L1341" si="197">SUM(N1339-J1339)</f>
        <v>0</v>
      </c>
      <c r="M1339" s="25">
        <f t="shared" si="191"/>
        <v>0</v>
      </c>
      <c r="N1339" s="64"/>
      <c r="O1339" s="25">
        <f t="shared" si="192"/>
        <v>0</v>
      </c>
      <c r="P1339" s="76">
        <f t="shared" ref="P1339:P1341" si="198">SUM(F1339-N1339)</f>
        <v>0</v>
      </c>
    </row>
    <row r="1340" spans="1:16" ht="26.25" hidden="1" x14ac:dyDescent="0.25">
      <c r="A1340" s="82">
        <v>3320229</v>
      </c>
      <c r="B1340" s="31" t="s">
        <v>475</v>
      </c>
      <c r="C1340" s="105"/>
      <c r="D1340" s="64"/>
      <c r="E1340" s="64"/>
      <c r="F1340" s="75">
        <f t="shared" si="196"/>
        <v>0</v>
      </c>
      <c r="G1340" s="25">
        <f t="shared" si="188"/>
        <v>0</v>
      </c>
      <c r="H1340" s="64"/>
      <c r="I1340" s="76">
        <f t="shared" si="193"/>
        <v>0</v>
      </c>
      <c r="J1340" s="64"/>
      <c r="K1340" s="25">
        <f t="shared" si="190"/>
        <v>0</v>
      </c>
      <c r="L1340" s="75">
        <f t="shared" si="197"/>
        <v>0</v>
      </c>
      <c r="M1340" s="25">
        <f t="shared" si="191"/>
        <v>0</v>
      </c>
      <c r="N1340" s="64"/>
      <c r="O1340" s="25">
        <f t="shared" si="192"/>
        <v>0</v>
      </c>
      <c r="P1340" s="76">
        <f t="shared" si="198"/>
        <v>0</v>
      </c>
    </row>
    <row r="1341" spans="1:16" hidden="1" x14ac:dyDescent="0.25">
      <c r="A1341" s="82">
        <v>3320230</v>
      </c>
      <c r="B1341" s="31" t="s">
        <v>1134</v>
      </c>
      <c r="C1341" s="105"/>
      <c r="D1341" s="64"/>
      <c r="E1341" s="64"/>
      <c r="F1341" s="75">
        <f t="shared" si="196"/>
        <v>0</v>
      </c>
      <c r="G1341" s="25">
        <f t="shared" si="188"/>
        <v>0</v>
      </c>
      <c r="H1341" s="64"/>
      <c r="I1341" s="76">
        <f t="shared" si="193"/>
        <v>0</v>
      </c>
      <c r="J1341" s="64"/>
      <c r="K1341" s="25">
        <f t="shared" si="190"/>
        <v>0</v>
      </c>
      <c r="L1341" s="75">
        <f t="shared" si="197"/>
        <v>0</v>
      </c>
      <c r="M1341" s="25">
        <f t="shared" si="191"/>
        <v>0</v>
      </c>
      <c r="N1341" s="64"/>
      <c r="O1341" s="25">
        <f t="shared" si="192"/>
        <v>0</v>
      </c>
      <c r="P1341" s="76">
        <f t="shared" si="198"/>
        <v>0</v>
      </c>
    </row>
    <row r="1342" spans="1:16" hidden="1" x14ac:dyDescent="0.25">
      <c r="A1342" s="100">
        <v>3320299</v>
      </c>
      <c r="B1342" s="31" t="s">
        <v>1135</v>
      </c>
      <c r="C1342" s="105"/>
      <c r="D1342" s="74">
        <f>SUM(D1343:D1346)</f>
        <v>0</v>
      </c>
      <c r="E1342" s="74">
        <f>SUM(E1343:E1346)</f>
        <v>0</v>
      </c>
      <c r="F1342" s="75">
        <f t="shared" si="189"/>
        <v>0</v>
      </c>
      <c r="G1342" s="25">
        <f t="shared" si="188"/>
        <v>0</v>
      </c>
      <c r="H1342" s="74">
        <f>SUM(H1343:H1346)</f>
        <v>0</v>
      </c>
      <c r="I1342" s="76">
        <f t="shared" si="193"/>
        <v>0</v>
      </c>
      <c r="J1342" s="74">
        <f>SUM(J1343:J1346)</f>
        <v>0</v>
      </c>
      <c r="K1342" s="25">
        <f t="shared" si="190"/>
        <v>0</v>
      </c>
      <c r="L1342" s="75">
        <f t="shared" si="195"/>
        <v>0</v>
      </c>
      <c r="M1342" s="25">
        <f t="shared" si="191"/>
        <v>0</v>
      </c>
      <c r="N1342" s="74">
        <f>SUM(N1343:N1346)</f>
        <v>0</v>
      </c>
      <c r="O1342" s="25">
        <f t="shared" si="192"/>
        <v>0</v>
      </c>
      <c r="P1342" s="76">
        <f t="shared" si="194"/>
        <v>0</v>
      </c>
    </row>
    <row r="1343" spans="1:16" hidden="1" x14ac:dyDescent="0.25">
      <c r="A1343" s="100">
        <v>332029903</v>
      </c>
      <c r="B1343" s="31" t="s">
        <v>1136</v>
      </c>
      <c r="C1343" s="73"/>
      <c r="D1343" s="64"/>
      <c r="E1343" s="64"/>
      <c r="F1343" s="75">
        <f t="shared" si="189"/>
        <v>0</v>
      </c>
      <c r="G1343" s="25">
        <f t="shared" si="188"/>
        <v>0</v>
      </c>
      <c r="H1343" s="64"/>
      <c r="I1343" s="76">
        <f t="shared" si="193"/>
        <v>0</v>
      </c>
      <c r="J1343" s="64"/>
      <c r="K1343" s="25">
        <f t="shared" si="190"/>
        <v>0</v>
      </c>
      <c r="L1343" s="75">
        <f t="shared" si="195"/>
        <v>0</v>
      </c>
      <c r="M1343" s="25">
        <f t="shared" si="191"/>
        <v>0</v>
      </c>
      <c r="N1343" s="64"/>
      <c r="O1343" s="25">
        <f t="shared" si="192"/>
        <v>0</v>
      </c>
      <c r="P1343" s="76">
        <f t="shared" si="194"/>
        <v>0</v>
      </c>
    </row>
    <row r="1344" spans="1:16" hidden="1" x14ac:dyDescent="0.25">
      <c r="A1344" s="72">
        <v>332029905</v>
      </c>
      <c r="B1344" s="31" t="s">
        <v>1137</v>
      </c>
      <c r="C1344" s="73"/>
      <c r="D1344" s="64"/>
      <c r="E1344" s="64"/>
      <c r="F1344" s="75">
        <f t="shared" si="189"/>
        <v>0</v>
      </c>
      <c r="G1344" s="25">
        <f t="shared" si="188"/>
        <v>0</v>
      </c>
      <c r="H1344" s="64"/>
      <c r="I1344" s="76">
        <f t="shared" si="193"/>
        <v>0</v>
      </c>
      <c r="J1344" s="64"/>
      <c r="K1344" s="25">
        <f t="shared" si="190"/>
        <v>0</v>
      </c>
      <c r="L1344" s="75">
        <f t="shared" si="195"/>
        <v>0</v>
      </c>
      <c r="M1344" s="25">
        <f t="shared" si="191"/>
        <v>0</v>
      </c>
      <c r="N1344" s="64"/>
      <c r="O1344" s="25">
        <f t="shared" si="192"/>
        <v>0</v>
      </c>
      <c r="P1344" s="76">
        <f t="shared" si="194"/>
        <v>0</v>
      </c>
    </row>
    <row r="1345" spans="1:16" hidden="1" x14ac:dyDescent="0.25">
      <c r="A1345" s="72">
        <v>332029907</v>
      </c>
      <c r="B1345" s="31" t="s">
        <v>1138</v>
      </c>
      <c r="C1345" s="73"/>
      <c r="D1345" s="64"/>
      <c r="E1345" s="64"/>
      <c r="F1345" s="75">
        <f t="shared" si="189"/>
        <v>0</v>
      </c>
      <c r="G1345" s="25">
        <f t="shared" si="188"/>
        <v>0</v>
      </c>
      <c r="H1345" s="64"/>
      <c r="I1345" s="76">
        <f t="shared" si="193"/>
        <v>0</v>
      </c>
      <c r="J1345" s="64"/>
      <c r="K1345" s="25">
        <f t="shared" si="190"/>
        <v>0</v>
      </c>
      <c r="L1345" s="75">
        <f t="shared" si="195"/>
        <v>0</v>
      </c>
      <c r="M1345" s="25">
        <f t="shared" si="191"/>
        <v>0</v>
      </c>
      <c r="N1345" s="64"/>
      <c r="O1345" s="25">
        <f t="shared" si="192"/>
        <v>0</v>
      </c>
      <c r="P1345" s="76">
        <f t="shared" si="194"/>
        <v>0</v>
      </c>
    </row>
    <row r="1346" spans="1:16" hidden="1" x14ac:dyDescent="0.25">
      <c r="A1346" s="72">
        <v>332029908</v>
      </c>
      <c r="B1346" s="31" t="s">
        <v>1139</v>
      </c>
      <c r="C1346" s="73"/>
      <c r="D1346" s="64"/>
      <c r="E1346" s="64"/>
      <c r="F1346" s="75">
        <f t="shared" si="189"/>
        <v>0</v>
      </c>
      <c r="G1346" s="25">
        <f t="shared" si="188"/>
        <v>0</v>
      </c>
      <c r="H1346" s="64"/>
      <c r="I1346" s="76">
        <f t="shared" si="193"/>
        <v>0</v>
      </c>
      <c r="J1346" s="64"/>
      <c r="K1346" s="25">
        <f t="shared" si="190"/>
        <v>0</v>
      </c>
      <c r="L1346" s="75">
        <f t="shared" si="195"/>
        <v>0</v>
      </c>
      <c r="M1346" s="25">
        <f t="shared" si="191"/>
        <v>0</v>
      </c>
      <c r="N1346" s="64"/>
      <c r="O1346" s="25">
        <f t="shared" si="192"/>
        <v>0</v>
      </c>
      <c r="P1346" s="76">
        <f t="shared" si="194"/>
        <v>0</v>
      </c>
    </row>
    <row r="1347" spans="1:16" hidden="1" x14ac:dyDescent="0.25">
      <c r="A1347" s="72">
        <v>33203</v>
      </c>
      <c r="B1347" s="31" t="s">
        <v>477</v>
      </c>
      <c r="C1347" s="73"/>
      <c r="D1347" s="74">
        <f>SUM(D1348)</f>
        <v>0</v>
      </c>
      <c r="E1347" s="74">
        <f>SUM(E1348)</f>
        <v>0</v>
      </c>
      <c r="F1347" s="75">
        <f t="shared" si="189"/>
        <v>0</v>
      </c>
      <c r="G1347" s="25">
        <f t="shared" si="188"/>
        <v>0</v>
      </c>
      <c r="H1347" s="74">
        <f>SUM(H1348)</f>
        <v>0</v>
      </c>
      <c r="I1347" s="76">
        <f t="shared" si="193"/>
        <v>0</v>
      </c>
      <c r="J1347" s="74">
        <f>SUM(J1348)</f>
        <v>0</v>
      </c>
      <c r="K1347" s="25">
        <f t="shared" si="190"/>
        <v>0</v>
      </c>
      <c r="L1347" s="75">
        <f t="shared" si="195"/>
        <v>0</v>
      </c>
      <c r="M1347" s="25">
        <f t="shared" si="191"/>
        <v>0</v>
      </c>
      <c r="N1347" s="74">
        <f>SUM(N1348)</f>
        <v>0</v>
      </c>
      <c r="O1347" s="25">
        <f t="shared" si="192"/>
        <v>0</v>
      </c>
      <c r="P1347" s="76">
        <f t="shared" si="194"/>
        <v>0</v>
      </c>
    </row>
    <row r="1348" spans="1:16" hidden="1" x14ac:dyDescent="0.25">
      <c r="A1348" s="72">
        <v>3320301</v>
      </c>
      <c r="B1348" s="31" t="s">
        <v>1140</v>
      </c>
      <c r="C1348" s="73"/>
      <c r="D1348" s="64"/>
      <c r="E1348" s="64"/>
      <c r="F1348" s="75">
        <f t="shared" si="189"/>
        <v>0</v>
      </c>
      <c r="G1348" s="25">
        <f t="shared" si="188"/>
        <v>0</v>
      </c>
      <c r="H1348" s="64"/>
      <c r="I1348" s="76">
        <f t="shared" si="193"/>
        <v>0</v>
      </c>
      <c r="J1348" s="64"/>
      <c r="K1348" s="25">
        <f t="shared" si="190"/>
        <v>0</v>
      </c>
      <c r="L1348" s="75">
        <f t="shared" si="195"/>
        <v>0</v>
      </c>
      <c r="M1348" s="25">
        <f t="shared" si="191"/>
        <v>0</v>
      </c>
      <c r="N1348" s="64"/>
      <c r="O1348" s="25">
        <f t="shared" si="192"/>
        <v>0</v>
      </c>
      <c r="P1348" s="76">
        <f t="shared" si="194"/>
        <v>0</v>
      </c>
    </row>
    <row r="1349" spans="1:16" ht="26.25" hidden="1" x14ac:dyDescent="0.25">
      <c r="A1349" s="72">
        <v>33208</v>
      </c>
      <c r="B1349" s="31" t="s">
        <v>1141</v>
      </c>
      <c r="C1349" s="73"/>
      <c r="D1349" s="74">
        <f>SUM(D1350:D1357)</f>
        <v>0</v>
      </c>
      <c r="E1349" s="74">
        <f>SUM(E1350:E1357)</f>
        <v>0</v>
      </c>
      <c r="F1349" s="75">
        <f t="shared" si="189"/>
        <v>0</v>
      </c>
      <c r="G1349" s="25">
        <f t="shared" si="188"/>
        <v>0</v>
      </c>
      <c r="H1349" s="74">
        <f>SUM(H1350:H1357)</f>
        <v>0</v>
      </c>
      <c r="I1349" s="76">
        <f t="shared" si="193"/>
        <v>0</v>
      </c>
      <c r="J1349" s="74">
        <f>SUM(J1350:J1357)</f>
        <v>0</v>
      </c>
      <c r="K1349" s="25">
        <f t="shared" si="190"/>
        <v>0</v>
      </c>
      <c r="L1349" s="75">
        <f t="shared" si="195"/>
        <v>0</v>
      </c>
      <c r="M1349" s="25">
        <f t="shared" si="191"/>
        <v>0</v>
      </c>
      <c r="N1349" s="74">
        <f>SUM(N1350:N1357)</f>
        <v>0</v>
      </c>
      <c r="O1349" s="25">
        <f t="shared" si="192"/>
        <v>0</v>
      </c>
      <c r="P1349" s="76">
        <f t="shared" si="194"/>
        <v>0</v>
      </c>
    </row>
    <row r="1350" spans="1:16" hidden="1" x14ac:dyDescent="0.25">
      <c r="A1350" s="72">
        <v>3320804</v>
      </c>
      <c r="B1350" s="31" t="s">
        <v>422</v>
      </c>
      <c r="C1350" s="73"/>
      <c r="D1350" s="64"/>
      <c r="E1350" s="64"/>
      <c r="F1350" s="75">
        <f t="shared" si="189"/>
        <v>0</v>
      </c>
      <c r="G1350" s="25">
        <f t="shared" si="188"/>
        <v>0</v>
      </c>
      <c r="H1350" s="64"/>
      <c r="I1350" s="76">
        <f t="shared" si="193"/>
        <v>0</v>
      </c>
      <c r="J1350" s="64"/>
      <c r="K1350" s="25">
        <f t="shared" si="190"/>
        <v>0</v>
      </c>
      <c r="L1350" s="75">
        <f t="shared" si="195"/>
        <v>0</v>
      </c>
      <c r="M1350" s="25">
        <f t="shared" si="191"/>
        <v>0</v>
      </c>
      <c r="N1350" s="64"/>
      <c r="O1350" s="25">
        <f t="shared" si="192"/>
        <v>0</v>
      </c>
      <c r="P1350" s="76">
        <f t="shared" si="194"/>
        <v>0</v>
      </c>
    </row>
    <row r="1351" spans="1:16" hidden="1" x14ac:dyDescent="0.25">
      <c r="A1351" s="72">
        <v>3320807</v>
      </c>
      <c r="B1351" s="31" t="s">
        <v>424</v>
      </c>
      <c r="C1351" s="73"/>
      <c r="D1351" s="64"/>
      <c r="E1351" s="64"/>
      <c r="F1351" s="75">
        <f t="shared" si="189"/>
        <v>0</v>
      </c>
      <c r="G1351" s="25">
        <f t="shared" si="188"/>
        <v>0</v>
      </c>
      <c r="H1351" s="64"/>
      <c r="I1351" s="76">
        <f t="shared" si="193"/>
        <v>0</v>
      </c>
      <c r="J1351" s="64"/>
      <c r="K1351" s="25">
        <f t="shared" si="190"/>
        <v>0</v>
      </c>
      <c r="L1351" s="75">
        <f t="shared" si="195"/>
        <v>0</v>
      </c>
      <c r="M1351" s="25">
        <f t="shared" si="191"/>
        <v>0</v>
      </c>
      <c r="N1351" s="64"/>
      <c r="O1351" s="25">
        <f t="shared" si="192"/>
        <v>0</v>
      </c>
      <c r="P1351" s="76">
        <f t="shared" si="194"/>
        <v>0</v>
      </c>
    </row>
    <row r="1352" spans="1:16" hidden="1" x14ac:dyDescent="0.25">
      <c r="A1352" s="72">
        <v>3320809</v>
      </c>
      <c r="B1352" s="31" t="s">
        <v>425</v>
      </c>
      <c r="C1352" s="73"/>
      <c r="D1352" s="64"/>
      <c r="E1352" s="64"/>
      <c r="F1352" s="75">
        <f t="shared" si="189"/>
        <v>0</v>
      </c>
      <c r="G1352" s="25">
        <f t="shared" si="188"/>
        <v>0</v>
      </c>
      <c r="H1352" s="64"/>
      <c r="I1352" s="76">
        <f t="shared" si="193"/>
        <v>0</v>
      </c>
      <c r="J1352" s="64"/>
      <c r="K1352" s="25">
        <f t="shared" si="190"/>
        <v>0</v>
      </c>
      <c r="L1352" s="75">
        <f t="shared" si="195"/>
        <v>0</v>
      </c>
      <c r="M1352" s="25">
        <f t="shared" si="191"/>
        <v>0</v>
      </c>
      <c r="N1352" s="64"/>
      <c r="O1352" s="25">
        <f t="shared" si="192"/>
        <v>0</v>
      </c>
      <c r="P1352" s="76">
        <f t="shared" si="194"/>
        <v>0</v>
      </c>
    </row>
    <row r="1353" spans="1:16" ht="26.25" hidden="1" x14ac:dyDescent="0.25">
      <c r="A1353" s="72">
        <v>3320814</v>
      </c>
      <c r="B1353" s="31" t="s">
        <v>426</v>
      </c>
      <c r="C1353" s="73"/>
      <c r="D1353" s="64"/>
      <c r="E1353" s="64"/>
      <c r="F1353" s="75">
        <f t="shared" si="189"/>
        <v>0</v>
      </c>
      <c r="G1353" s="25">
        <f t="shared" si="188"/>
        <v>0</v>
      </c>
      <c r="H1353" s="64"/>
      <c r="I1353" s="76">
        <f t="shared" si="193"/>
        <v>0</v>
      </c>
      <c r="J1353" s="64"/>
      <c r="K1353" s="25">
        <f t="shared" si="190"/>
        <v>0</v>
      </c>
      <c r="L1353" s="75">
        <f t="shared" si="195"/>
        <v>0</v>
      </c>
      <c r="M1353" s="25">
        <f t="shared" si="191"/>
        <v>0</v>
      </c>
      <c r="N1353" s="64"/>
      <c r="O1353" s="25">
        <f t="shared" si="192"/>
        <v>0</v>
      </c>
      <c r="P1353" s="76">
        <f t="shared" si="194"/>
        <v>0</v>
      </c>
    </row>
    <row r="1354" spans="1:16" hidden="1" x14ac:dyDescent="0.25">
      <c r="A1354" s="72">
        <v>3320817</v>
      </c>
      <c r="B1354" s="31" t="s">
        <v>429</v>
      </c>
      <c r="C1354" s="73"/>
      <c r="D1354" s="64"/>
      <c r="E1354" s="64"/>
      <c r="F1354" s="75">
        <f t="shared" si="189"/>
        <v>0</v>
      </c>
      <c r="G1354" s="25">
        <f t="shared" si="188"/>
        <v>0</v>
      </c>
      <c r="H1354" s="64"/>
      <c r="I1354" s="76">
        <f t="shared" si="193"/>
        <v>0</v>
      </c>
      <c r="J1354" s="64"/>
      <c r="K1354" s="25">
        <f t="shared" si="190"/>
        <v>0</v>
      </c>
      <c r="L1354" s="75">
        <f t="shared" si="195"/>
        <v>0</v>
      </c>
      <c r="M1354" s="25">
        <f t="shared" si="191"/>
        <v>0</v>
      </c>
      <c r="N1354" s="64"/>
      <c r="O1354" s="25">
        <f t="shared" si="192"/>
        <v>0</v>
      </c>
      <c r="P1354" s="76">
        <f t="shared" si="194"/>
        <v>0</v>
      </c>
    </row>
    <row r="1355" spans="1:16" ht="26.25" hidden="1" x14ac:dyDescent="0.25">
      <c r="A1355" s="72">
        <v>3320820</v>
      </c>
      <c r="B1355" s="31" t="s">
        <v>432</v>
      </c>
      <c r="C1355" s="73"/>
      <c r="D1355" s="64"/>
      <c r="E1355" s="64"/>
      <c r="F1355" s="75">
        <f t="shared" si="189"/>
        <v>0</v>
      </c>
      <c r="G1355" s="25">
        <f t="shared" ref="G1355:G1376" si="199">IF(OR(F1355=0,F$7=0),0,F1355/F$7)*100</f>
        <v>0</v>
      </c>
      <c r="H1355" s="64"/>
      <c r="I1355" s="76">
        <f t="shared" si="193"/>
        <v>0</v>
      </c>
      <c r="J1355" s="64"/>
      <c r="K1355" s="25">
        <f t="shared" si="190"/>
        <v>0</v>
      </c>
      <c r="L1355" s="75">
        <f t="shared" si="195"/>
        <v>0</v>
      </c>
      <c r="M1355" s="25">
        <f t="shared" si="191"/>
        <v>0</v>
      </c>
      <c r="N1355" s="64"/>
      <c r="O1355" s="25">
        <f t="shared" si="192"/>
        <v>0</v>
      </c>
      <c r="P1355" s="76">
        <f t="shared" si="194"/>
        <v>0</v>
      </c>
    </row>
    <row r="1356" spans="1:16" ht="26.25" hidden="1" x14ac:dyDescent="0.25">
      <c r="A1356" s="72">
        <v>3320822</v>
      </c>
      <c r="B1356" s="31" t="s">
        <v>1098</v>
      </c>
      <c r="C1356" s="73"/>
      <c r="D1356" s="64"/>
      <c r="E1356" s="64"/>
      <c r="F1356" s="75">
        <f t="shared" si="189"/>
        <v>0</v>
      </c>
      <c r="G1356" s="25">
        <f t="shared" si="199"/>
        <v>0</v>
      </c>
      <c r="H1356" s="64"/>
      <c r="I1356" s="76">
        <f t="shared" si="193"/>
        <v>0</v>
      </c>
      <c r="J1356" s="64"/>
      <c r="K1356" s="25">
        <f t="shared" si="190"/>
        <v>0</v>
      </c>
      <c r="L1356" s="75">
        <f t="shared" si="195"/>
        <v>0</v>
      </c>
      <c r="M1356" s="25">
        <f t="shared" si="191"/>
        <v>0</v>
      </c>
      <c r="N1356" s="64"/>
      <c r="O1356" s="25">
        <f t="shared" si="192"/>
        <v>0</v>
      </c>
      <c r="P1356" s="76">
        <f t="shared" si="194"/>
        <v>0</v>
      </c>
    </row>
    <row r="1357" spans="1:16" ht="26.25" hidden="1" x14ac:dyDescent="0.25">
      <c r="A1357" s="72">
        <v>3320823</v>
      </c>
      <c r="B1357" s="31" t="s">
        <v>435</v>
      </c>
      <c r="C1357" s="73"/>
      <c r="D1357" s="64"/>
      <c r="E1357" s="64"/>
      <c r="F1357" s="75">
        <f t="shared" si="189"/>
        <v>0</v>
      </c>
      <c r="G1357" s="25">
        <f t="shared" si="199"/>
        <v>0</v>
      </c>
      <c r="H1357" s="64"/>
      <c r="I1357" s="76">
        <f t="shared" si="193"/>
        <v>0</v>
      </c>
      <c r="J1357" s="64"/>
      <c r="K1357" s="25">
        <f t="shared" si="190"/>
        <v>0</v>
      </c>
      <c r="L1357" s="75">
        <f t="shared" si="195"/>
        <v>0</v>
      </c>
      <c r="M1357" s="25">
        <f t="shared" si="191"/>
        <v>0</v>
      </c>
      <c r="N1357" s="64"/>
      <c r="O1357" s="25">
        <f t="shared" si="192"/>
        <v>0</v>
      </c>
      <c r="P1357" s="76">
        <f t="shared" si="194"/>
        <v>0</v>
      </c>
    </row>
    <row r="1358" spans="1:16" x14ac:dyDescent="0.25">
      <c r="A1358" s="66">
        <v>333</v>
      </c>
      <c r="B1358" s="67" t="s">
        <v>489</v>
      </c>
      <c r="C1358" s="68"/>
      <c r="D1358" s="69">
        <f>SUM(D1359+D1363+D1372)</f>
        <v>100000000</v>
      </c>
      <c r="E1358" s="69">
        <f>SUM(E1359+E1363+E1372)</f>
        <v>864987109</v>
      </c>
      <c r="F1358" s="75">
        <f t="shared" si="189"/>
        <v>964987109</v>
      </c>
      <c r="G1358" s="20">
        <f t="shared" si="199"/>
        <v>2.696141490589977</v>
      </c>
      <c r="H1358" s="69">
        <f>SUM(H1359+H1363+H1372)</f>
        <v>0</v>
      </c>
      <c r="I1358" s="76">
        <f t="shared" si="193"/>
        <v>964987109</v>
      </c>
      <c r="J1358" s="69">
        <f>SUM(J1359+J1363+J1372)</f>
        <v>693679001</v>
      </c>
      <c r="K1358" s="25">
        <f t="shared" si="190"/>
        <v>71.884794577084861</v>
      </c>
      <c r="L1358" s="75">
        <f t="shared" si="195"/>
        <v>271308108</v>
      </c>
      <c r="M1358" s="25">
        <f t="shared" si="191"/>
        <v>28.115205422915135</v>
      </c>
      <c r="N1358" s="69">
        <f>SUM(N1359+N1363+N1372)</f>
        <v>964987109</v>
      </c>
      <c r="O1358" s="25">
        <f t="shared" si="192"/>
        <v>100</v>
      </c>
      <c r="P1358" s="76">
        <f t="shared" si="194"/>
        <v>0</v>
      </c>
    </row>
    <row r="1359" spans="1:16" hidden="1" x14ac:dyDescent="0.25">
      <c r="A1359" s="72">
        <v>33301</v>
      </c>
      <c r="B1359" s="31" t="s">
        <v>1142</v>
      </c>
      <c r="C1359" s="73"/>
      <c r="D1359" s="74">
        <f>SUM(D1360:D1362)</f>
        <v>0</v>
      </c>
      <c r="E1359" s="74">
        <f>SUM(E1360:E1362)</f>
        <v>0</v>
      </c>
      <c r="F1359" s="75">
        <f t="shared" si="189"/>
        <v>0</v>
      </c>
      <c r="G1359" s="25">
        <f t="shared" si="199"/>
        <v>0</v>
      </c>
      <c r="H1359" s="74">
        <f>SUM(H1360:H1362)</f>
        <v>0</v>
      </c>
      <c r="I1359" s="76">
        <f t="shared" si="193"/>
        <v>0</v>
      </c>
      <c r="J1359" s="74">
        <f>SUM(J1360:J1362)</f>
        <v>0</v>
      </c>
      <c r="K1359" s="25">
        <f t="shared" si="190"/>
        <v>0</v>
      </c>
      <c r="L1359" s="75">
        <f t="shared" si="195"/>
        <v>0</v>
      </c>
      <c r="M1359" s="25">
        <f t="shared" si="191"/>
        <v>0</v>
      </c>
      <c r="N1359" s="74">
        <f>SUM(N1360:N1362)</f>
        <v>0</v>
      </c>
      <c r="O1359" s="25">
        <f t="shared" si="192"/>
        <v>0</v>
      </c>
      <c r="P1359" s="76">
        <f t="shared" si="194"/>
        <v>0</v>
      </c>
    </row>
    <row r="1360" spans="1:16" hidden="1" x14ac:dyDescent="0.25">
      <c r="A1360" s="72">
        <v>3330101</v>
      </c>
      <c r="B1360" s="31" t="s">
        <v>1143</v>
      </c>
      <c r="C1360" s="73"/>
      <c r="D1360" s="64"/>
      <c r="E1360" s="64"/>
      <c r="F1360" s="75">
        <f t="shared" si="189"/>
        <v>0</v>
      </c>
      <c r="G1360" s="25">
        <f t="shared" si="199"/>
        <v>0</v>
      </c>
      <c r="H1360" s="64"/>
      <c r="I1360" s="76">
        <f t="shared" si="193"/>
        <v>0</v>
      </c>
      <c r="J1360" s="64"/>
      <c r="K1360" s="25">
        <f t="shared" si="190"/>
        <v>0</v>
      </c>
      <c r="L1360" s="75">
        <f t="shared" si="195"/>
        <v>0</v>
      </c>
      <c r="M1360" s="25">
        <f t="shared" si="191"/>
        <v>0</v>
      </c>
      <c r="N1360" s="64"/>
      <c r="O1360" s="25">
        <f t="shared" si="192"/>
        <v>0</v>
      </c>
      <c r="P1360" s="76">
        <f t="shared" si="194"/>
        <v>0</v>
      </c>
    </row>
    <row r="1361" spans="1:17" hidden="1" x14ac:dyDescent="0.25">
      <c r="A1361" s="72">
        <v>3330102</v>
      </c>
      <c r="B1361" s="31" t="s">
        <v>1144</v>
      </c>
      <c r="C1361" s="73"/>
      <c r="D1361" s="64"/>
      <c r="E1361" s="64"/>
      <c r="F1361" s="75">
        <f t="shared" si="189"/>
        <v>0</v>
      </c>
      <c r="G1361" s="25">
        <f t="shared" si="199"/>
        <v>0</v>
      </c>
      <c r="H1361" s="64"/>
      <c r="I1361" s="76">
        <f t="shared" si="193"/>
        <v>0</v>
      </c>
      <c r="J1361" s="64"/>
      <c r="K1361" s="25">
        <f t="shared" si="190"/>
        <v>0</v>
      </c>
      <c r="L1361" s="75">
        <f t="shared" si="195"/>
        <v>0</v>
      </c>
      <c r="M1361" s="25">
        <f t="shared" si="191"/>
        <v>0</v>
      </c>
      <c r="N1361" s="64"/>
      <c r="O1361" s="25">
        <f t="shared" si="192"/>
        <v>0</v>
      </c>
      <c r="P1361" s="76">
        <f t="shared" si="194"/>
        <v>0</v>
      </c>
    </row>
    <row r="1362" spans="1:17" hidden="1" x14ac:dyDescent="0.25">
      <c r="A1362" s="72">
        <v>3330103</v>
      </c>
      <c r="B1362" s="31" t="s">
        <v>1013</v>
      </c>
      <c r="C1362" s="73"/>
      <c r="D1362" s="64"/>
      <c r="E1362" s="64"/>
      <c r="F1362" s="75">
        <f t="shared" si="189"/>
        <v>0</v>
      </c>
      <c r="G1362" s="25">
        <f t="shared" si="199"/>
        <v>0</v>
      </c>
      <c r="H1362" s="64"/>
      <c r="I1362" s="76">
        <f t="shared" si="193"/>
        <v>0</v>
      </c>
      <c r="J1362" s="64"/>
      <c r="K1362" s="25">
        <f t="shared" si="190"/>
        <v>0</v>
      </c>
      <c r="L1362" s="75">
        <f t="shared" si="195"/>
        <v>0</v>
      </c>
      <c r="M1362" s="25">
        <f t="shared" si="191"/>
        <v>0</v>
      </c>
      <c r="N1362" s="64"/>
      <c r="O1362" s="25">
        <f t="shared" si="192"/>
        <v>0</v>
      </c>
      <c r="P1362" s="76">
        <f t="shared" si="194"/>
        <v>0</v>
      </c>
    </row>
    <row r="1363" spans="1:17" hidden="1" x14ac:dyDescent="0.25">
      <c r="A1363" s="72">
        <v>33302</v>
      </c>
      <c r="B1363" s="31" t="s">
        <v>1145</v>
      </c>
      <c r="C1363" s="73"/>
      <c r="D1363" s="74">
        <f>SUM(D1364:D1371)</f>
        <v>0</v>
      </c>
      <c r="E1363" s="74">
        <f>SUM(E1364:E1371)</f>
        <v>0</v>
      </c>
      <c r="F1363" s="75">
        <f t="shared" si="189"/>
        <v>0</v>
      </c>
      <c r="G1363" s="25">
        <f t="shared" si="199"/>
        <v>0</v>
      </c>
      <c r="H1363" s="74">
        <f>SUM(H1364:H1371)</f>
        <v>0</v>
      </c>
      <c r="I1363" s="76">
        <f t="shared" si="193"/>
        <v>0</v>
      </c>
      <c r="J1363" s="74">
        <f>SUM(J1364:J1371)</f>
        <v>0</v>
      </c>
      <c r="K1363" s="25">
        <f t="shared" si="190"/>
        <v>0</v>
      </c>
      <c r="L1363" s="75">
        <f t="shared" si="195"/>
        <v>0</v>
      </c>
      <c r="M1363" s="25">
        <f t="shared" si="191"/>
        <v>0</v>
      </c>
      <c r="N1363" s="74">
        <f>SUM(N1364:N1371)</f>
        <v>0</v>
      </c>
      <c r="O1363" s="25">
        <f t="shared" si="192"/>
        <v>0</v>
      </c>
      <c r="P1363" s="76">
        <f t="shared" si="194"/>
        <v>0</v>
      </c>
    </row>
    <row r="1364" spans="1:17" hidden="1" x14ac:dyDescent="0.25">
      <c r="A1364" s="72">
        <v>3330201</v>
      </c>
      <c r="B1364" s="31" t="s">
        <v>1146</v>
      </c>
      <c r="C1364" s="73"/>
      <c r="D1364" s="64"/>
      <c r="E1364" s="64"/>
      <c r="F1364" s="75">
        <f t="shared" si="189"/>
        <v>0</v>
      </c>
      <c r="G1364" s="25">
        <f t="shared" si="199"/>
        <v>0</v>
      </c>
      <c r="H1364" s="64"/>
      <c r="I1364" s="76">
        <f t="shared" si="193"/>
        <v>0</v>
      </c>
      <c r="J1364" s="64"/>
      <c r="K1364" s="25">
        <f t="shared" si="190"/>
        <v>0</v>
      </c>
      <c r="L1364" s="75">
        <f t="shared" si="195"/>
        <v>0</v>
      </c>
      <c r="M1364" s="25">
        <f t="shared" si="191"/>
        <v>0</v>
      </c>
      <c r="N1364" s="64"/>
      <c r="O1364" s="25">
        <f t="shared" si="192"/>
        <v>0</v>
      </c>
      <c r="P1364" s="76">
        <f t="shared" si="194"/>
        <v>0</v>
      </c>
    </row>
    <row r="1365" spans="1:17" hidden="1" x14ac:dyDescent="0.25">
      <c r="A1365" s="72">
        <v>3330202</v>
      </c>
      <c r="B1365" s="31" t="s">
        <v>1147</v>
      </c>
      <c r="C1365" s="73"/>
      <c r="D1365" s="64"/>
      <c r="E1365" s="64"/>
      <c r="F1365" s="75">
        <f t="shared" si="189"/>
        <v>0</v>
      </c>
      <c r="G1365" s="25">
        <f t="shared" si="199"/>
        <v>0</v>
      </c>
      <c r="H1365" s="64"/>
      <c r="I1365" s="76">
        <f t="shared" si="193"/>
        <v>0</v>
      </c>
      <c r="J1365" s="64"/>
      <c r="K1365" s="25">
        <f t="shared" si="190"/>
        <v>0</v>
      </c>
      <c r="L1365" s="75">
        <f t="shared" si="195"/>
        <v>0</v>
      </c>
      <c r="M1365" s="25">
        <f t="shared" si="191"/>
        <v>0</v>
      </c>
      <c r="N1365" s="64"/>
      <c r="O1365" s="25">
        <f t="shared" si="192"/>
        <v>0</v>
      </c>
      <c r="P1365" s="76">
        <f t="shared" si="194"/>
        <v>0</v>
      </c>
    </row>
    <row r="1366" spans="1:17" s="106" customFormat="1" hidden="1" x14ac:dyDescent="0.25">
      <c r="A1366" s="72">
        <v>3330203</v>
      </c>
      <c r="B1366" s="31" t="s">
        <v>1148</v>
      </c>
      <c r="C1366" s="73"/>
      <c r="D1366" s="64"/>
      <c r="E1366" s="64"/>
      <c r="F1366" s="75">
        <f t="shared" si="189"/>
        <v>0</v>
      </c>
      <c r="G1366" s="25">
        <f t="shared" si="199"/>
        <v>0</v>
      </c>
      <c r="H1366" s="64"/>
      <c r="I1366" s="76">
        <f t="shared" si="193"/>
        <v>0</v>
      </c>
      <c r="J1366" s="64"/>
      <c r="K1366" s="25">
        <f t="shared" si="190"/>
        <v>0</v>
      </c>
      <c r="L1366" s="75">
        <f t="shared" si="195"/>
        <v>0</v>
      </c>
      <c r="M1366" s="25">
        <f t="shared" si="191"/>
        <v>0</v>
      </c>
      <c r="N1366" s="64"/>
      <c r="O1366" s="25">
        <f t="shared" si="192"/>
        <v>0</v>
      </c>
      <c r="P1366" s="76">
        <f t="shared" si="194"/>
        <v>0</v>
      </c>
      <c r="Q1366" s="49"/>
    </row>
    <row r="1367" spans="1:17" hidden="1" x14ac:dyDescent="0.25">
      <c r="A1367" s="72">
        <v>3330204</v>
      </c>
      <c r="B1367" s="31" t="s">
        <v>1149</v>
      </c>
      <c r="C1367" s="73"/>
      <c r="D1367" s="64"/>
      <c r="E1367" s="64"/>
      <c r="F1367" s="75">
        <f t="shared" si="189"/>
        <v>0</v>
      </c>
      <c r="G1367" s="25">
        <f t="shared" si="199"/>
        <v>0</v>
      </c>
      <c r="H1367" s="64"/>
      <c r="I1367" s="76">
        <f t="shared" si="193"/>
        <v>0</v>
      </c>
      <c r="J1367" s="64"/>
      <c r="K1367" s="25">
        <f t="shared" si="190"/>
        <v>0</v>
      </c>
      <c r="L1367" s="75">
        <f t="shared" si="195"/>
        <v>0</v>
      </c>
      <c r="M1367" s="25">
        <f t="shared" si="191"/>
        <v>0</v>
      </c>
      <c r="N1367" s="64"/>
      <c r="O1367" s="25">
        <f t="shared" si="192"/>
        <v>0</v>
      </c>
      <c r="P1367" s="76">
        <f t="shared" si="194"/>
        <v>0</v>
      </c>
    </row>
    <row r="1368" spans="1:17" hidden="1" x14ac:dyDescent="0.25">
      <c r="A1368" s="72">
        <v>3330205</v>
      </c>
      <c r="B1368" s="31" t="s">
        <v>1150</v>
      </c>
      <c r="C1368" s="73"/>
      <c r="D1368" s="64"/>
      <c r="E1368" s="64"/>
      <c r="F1368" s="75">
        <f t="shared" si="189"/>
        <v>0</v>
      </c>
      <c r="G1368" s="25">
        <f t="shared" si="199"/>
        <v>0</v>
      </c>
      <c r="H1368" s="64"/>
      <c r="I1368" s="76">
        <f t="shared" si="193"/>
        <v>0</v>
      </c>
      <c r="J1368" s="64"/>
      <c r="K1368" s="25">
        <f t="shared" si="190"/>
        <v>0</v>
      </c>
      <c r="L1368" s="75">
        <f t="shared" si="195"/>
        <v>0</v>
      </c>
      <c r="M1368" s="25">
        <f t="shared" si="191"/>
        <v>0</v>
      </c>
      <c r="N1368" s="64"/>
      <c r="O1368" s="25">
        <f t="shared" si="192"/>
        <v>0</v>
      </c>
      <c r="P1368" s="76">
        <f t="shared" si="194"/>
        <v>0</v>
      </c>
    </row>
    <row r="1369" spans="1:17" hidden="1" x14ac:dyDescent="0.25">
      <c r="A1369" s="72">
        <v>3330206</v>
      </c>
      <c r="B1369" s="31" t="s">
        <v>1151</v>
      </c>
      <c r="C1369" s="73"/>
      <c r="D1369" s="64"/>
      <c r="E1369" s="64"/>
      <c r="F1369" s="75">
        <f t="shared" si="189"/>
        <v>0</v>
      </c>
      <c r="G1369" s="25">
        <f t="shared" si="199"/>
        <v>0</v>
      </c>
      <c r="H1369" s="64"/>
      <c r="I1369" s="76">
        <f t="shared" si="193"/>
        <v>0</v>
      </c>
      <c r="J1369" s="64"/>
      <c r="K1369" s="25">
        <f t="shared" si="190"/>
        <v>0</v>
      </c>
      <c r="L1369" s="75">
        <f t="shared" si="195"/>
        <v>0</v>
      </c>
      <c r="M1369" s="25">
        <f t="shared" si="191"/>
        <v>0</v>
      </c>
      <c r="N1369" s="64"/>
      <c r="O1369" s="25">
        <f t="shared" si="192"/>
        <v>0</v>
      </c>
      <c r="P1369" s="76">
        <f t="shared" si="194"/>
        <v>0</v>
      </c>
    </row>
    <row r="1370" spans="1:17" ht="26.25" hidden="1" x14ac:dyDescent="0.25">
      <c r="A1370" s="72">
        <v>3330207</v>
      </c>
      <c r="B1370" s="31" t="s">
        <v>1152</v>
      </c>
      <c r="C1370" s="73"/>
      <c r="D1370" s="64"/>
      <c r="E1370" s="64"/>
      <c r="F1370" s="75">
        <f t="shared" si="189"/>
        <v>0</v>
      </c>
      <c r="G1370" s="25">
        <f t="shared" si="199"/>
        <v>0</v>
      </c>
      <c r="H1370" s="64"/>
      <c r="I1370" s="76">
        <f t="shared" si="193"/>
        <v>0</v>
      </c>
      <c r="J1370" s="64"/>
      <c r="K1370" s="25">
        <f t="shared" si="190"/>
        <v>0</v>
      </c>
      <c r="L1370" s="75">
        <f t="shared" si="195"/>
        <v>0</v>
      </c>
      <c r="M1370" s="25">
        <f t="shared" si="191"/>
        <v>0</v>
      </c>
      <c r="N1370" s="64"/>
      <c r="O1370" s="25">
        <f t="shared" si="192"/>
        <v>0</v>
      </c>
      <c r="P1370" s="76">
        <f t="shared" si="194"/>
        <v>0</v>
      </c>
    </row>
    <row r="1371" spans="1:17" hidden="1" x14ac:dyDescent="0.25">
      <c r="A1371" s="72">
        <v>3330208</v>
      </c>
      <c r="B1371" s="31" t="s">
        <v>1156</v>
      </c>
      <c r="C1371" s="73"/>
      <c r="D1371" s="64"/>
      <c r="E1371" s="64"/>
      <c r="F1371" s="75">
        <f t="shared" ref="F1371" si="200">SUM(D1371+E1371)</f>
        <v>0</v>
      </c>
      <c r="G1371" s="25">
        <f t="shared" ref="G1371" si="201">IF(OR(F1371=0,F$7=0),0,F1371/F$7)*100</f>
        <v>0</v>
      </c>
      <c r="H1371" s="64"/>
      <c r="I1371" s="76">
        <f t="shared" si="193"/>
        <v>0</v>
      </c>
      <c r="J1371" s="64"/>
      <c r="K1371" s="25">
        <f t="shared" ref="K1371" si="202">IF(OR(J1371=0,F1371=0),0,J1371/F1371)*100</f>
        <v>0</v>
      </c>
      <c r="L1371" s="75">
        <f t="shared" ref="L1371" si="203">SUM(N1371-J1371)</f>
        <v>0</v>
      </c>
      <c r="M1371" s="25">
        <f t="shared" ref="M1371" si="204">IF(OR(L1371=0,F1371=0),0,L1371/F1371)*100</f>
        <v>0</v>
      </c>
      <c r="N1371" s="64"/>
      <c r="O1371" s="25">
        <f t="shared" ref="O1371" si="205">IF(OR(N1371=0,F1371=0),0,N1371/F1371)*100</f>
        <v>0</v>
      </c>
      <c r="P1371" s="76">
        <f t="shared" ref="P1371" si="206">SUM(F1371-N1371)</f>
        <v>0</v>
      </c>
    </row>
    <row r="1372" spans="1:17" x14ac:dyDescent="0.25">
      <c r="A1372" s="72">
        <v>33303</v>
      </c>
      <c r="B1372" s="31" t="s">
        <v>489</v>
      </c>
      <c r="C1372" s="73"/>
      <c r="D1372" s="64">
        <v>100000000</v>
      </c>
      <c r="E1372" s="64">
        <v>864987109</v>
      </c>
      <c r="F1372" s="75">
        <f t="shared" si="189"/>
        <v>964987109</v>
      </c>
      <c r="G1372" s="25">
        <f t="shared" si="199"/>
        <v>2.696141490589977</v>
      </c>
      <c r="H1372" s="64"/>
      <c r="I1372" s="76">
        <f t="shared" si="193"/>
        <v>964987109</v>
      </c>
      <c r="J1372" s="64">
        <v>693679001</v>
      </c>
      <c r="K1372" s="25">
        <f t="shared" si="190"/>
        <v>71.884794577084861</v>
      </c>
      <c r="L1372" s="75">
        <f t="shared" si="195"/>
        <v>271308108</v>
      </c>
      <c r="M1372" s="25">
        <f t="shared" si="191"/>
        <v>28.115205422915135</v>
      </c>
      <c r="N1372" s="64">
        <v>964987109</v>
      </c>
      <c r="O1372" s="25">
        <f t="shared" si="192"/>
        <v>100</v>
      </c>
      <c r="P1372" s="76">
        <f t="shared" si="194"/>
        <v>0</v>
      </c>
    </row>
    <row r="1373" spans="1:17" hidden="1" x14ac:dyDescent="0.25">
      <c r="A1373" s="72">
        <v>334</v>
      </c>
      <c r="B1373" s="31" t="s">
        <v>298</v>
      </c>
      <c r="C1373" s="73"/>
      <c r="D1373" s="74">
        <f>SUM(D1374)</f>
        <v>0</v>
      </c>
      <c r="E1373" s="74">
        <f>SUM(E1374)</f>
        <v>0</v>
      </c>
      <c r="F1373" s="75">
        <f t="shared" si="189"/>
        <v>0</v>
      </c>
      <c r="G1373" s="25">
        <f t="shared" si="199"/>
        <v>0</v>
      </c>
      <c r="H1373" s="74">
        <f>SUM(H1374)</f>
        <v>0</v>
      </c>
      <c r="I1373" s="76">
        <f t="shared" si="193"/>
        <v>0</v>
      </c>
      <c r="J1373" s="74">
        <f>SUM(J1374)</f>
        <v>0</v>
      </c>
      <c r="K1373" s="25">
        <f t="shared" si="190"/>
        <v>0</v>
      </c>
      <c r="L1373" s="75">
        <f t="shared" si="195"/>
        <v>0</v>
      </c>
      <c r="M1373" s="25">
        <f t="shared" si="191"/>
        <v>0</v>
      </c>
      <c r="N1373" s="74">
        <f>SUM(N1374)</f>
        <v>0</v>
      </c>
      <c r="O1373" s="25">
        <f t="shared" si="192"/>
        <v>0</v>
      </c>
      <c r="P1373" s="76">
        <f t="shared" si="194"/>
        <v>0</v>
      </c>
    </row>
    <row r="1374" spans="1:17" hidden="1" x14ac:dyDescent="0.25">
      <c r="A1374" s="72">
        <v>33401</v>
      </c>
      <c r="B1374" s="31" t="s">
        <v>1153</v>
      </c>
      <c r="C1374" s="73"/>
      <c r="D1374" s="64"/>
      <c r="E1374" s="64"/>
      <c r="F1374" s="75">
        <f t="shared" si="189"/>
        <v>0</v>
      </c>
      <c r="G1374" s="25">
        <f t="shared" si="199"/>
        <v>0</v>
      </c>
      <c r="H1374" s="64"/>
      <c r="I1374" s="76">
        <f t="shared" si="193"/>
        <v>0</v>
      </c>
      <c r="J1374" s="64"/>
      <c r="K1374" s="25">
        <f t="shared" si="190"/>
        <v>0</v>
      </c>
      <c r="L1374" s="75">
        <f t="shared" si="195"/>
        <v>0</v>
      </c>
      <c r="M1374" s="25">
        <f t="shared" si="191"/>
        <v>0</v>
      </c>
      <c r="N1374" s="64"/>
      <c r="O1374" s="25">
        <f t="shared" si="192"/>
        <v>0</v>
      </c>
      <c r="P1374" s="76">
        <f t="shared" si="194"/>
        <v>0</v>
      </c>
    </row>
    <row r="1375" spans="1:17" hidden="1" x14ac:dyDescent="0.25">
      <c r="A1375" s="72">
        <v>335</v>
      </c>
      <c r="B1375" s="31" t="s">
        <v>490</v>
      </c>
      <c r="C1375" s="73"/>
      <c r="D1375" s="64"/>
      <c r="E1375" s="64"/>
      <c r="F1375" s="75">
        <f t="shared" si="189"/>
        <v>0</v>
      </c>
      <c r="G1375" s="25">
        <f t="shared" si="199"/>
        <v>0</v>
      </c>
      <c r="H1375" s="64"/>
      <c r="I1375" s="76">
        <f t="shared" si="193"/>
        <v>0</v>
      </c>
      <c r="J1375" s="64"/>
      <c r="K1375" s="25">
        <f t="shared" si="190"/>
        <v>0</v>
      </c>
      <c r="L1375" s="75">
        <f t="shared" si="195"/>
        <v>0</v>
      </c>
      <c r="M1375" s="25">
        <f t="shared" si="191"/>
        <v>0</v>
      </c>
      <c r="N1375" s="64"/>
      <c r="O1375" s="25">
        <f t="shared" si="192"/>
        <v>0</v>
      </c>
      <c r="P1375" s="76">
        <f t="shared" si="194"/>
        <v>0</v>
      </c>
    </row>
    <row r="1376" spans="1:17" hidden="1" x14ac:dyDescent="0.25">
      <c r="A1376" s="72"/>
      <c r="B1376" s="67" t="s">
        <v>1154</v>
      </c>
      <c r="C1376" s="73"/>
      <c r="D1376" s="64"/>
      <c r="E1376" s="64"/>
      <c r="F1376" s="75">
        <f t="shared" si="189"/>
        <v>0</v>
      </c>
      <c r="G1376" s="20">
        <f t="shared" si="199"/>
        <v>0</v>
      </c>
      <c r="H1376" s="64"/>
      <c r="I1376" s="76">
        <f t="shared" si="193"/>
        <v>0</v>
      </c>
      <c r="J1376" s="64"/>
      <c r="K1376" s="25">
        <f t="shared" si="190"/>
        <v>0</v>
      </c>
      <c r="L1376" s="75">
        <f t="shared" si="195"/>
        <v>0</v>
      </c>
      <c r="M1376" s="25">
        <f t="shared" si="191"/>
        <v>0</v>
      </c>
      <c r="N1376" s="64"/>
      <c r="O1376" s="25">
        <f t="shared" si="192"/>
        <v>0</v>
      </c>
      <c r="P1376" s="76">
        <f t="shared" si="194"/>
        <v>0</v>
      </c>
    </row>
    <row r="1377" spans="1:17" ht="16.5" thickBot="1" x14ac:dyDescent="0.3">
      <c r="A1377" s="107"/>
      <c r="B1377" s="108" t="s">
        <v>320</v>
      </c>
      <c r="C1377" s="109"/>
      <c r="D1377" s="110">
        <f>SUM(D8+D1376)</f>
        <v>35791412000</v>
      </c>
      <c r="E1377" s="110">
        <f>SUM(E8+E1376)</f>
        <v>0</v>
      </c>
      <c r="F1377" s="111">
        <f>SUM(D1377+E1377)</f>
        <v>35791412000</v>
      </c>
      <c r="G1377" s="46">
        <f>IF(OR(F1377=0,F$7=0),0,F1377/F$7)*100</f>
        <v>100</v>
      </c>
      <c r="H1377" s="110">
        <f>SUM(H8+H1376)</f>
        <v>0</v>
      </c>
      <c r="I1377" s="112">
        <f>SUM(F1377-H1377)</f>
        <v>35791412000</v>
      </c>
      <c r="J1377" s="110">
        <f>SUM(J8+J1376)</f>
        <v>5130664175</v>
      </c>
      <c r="K1377" s="46">
        <f>IF(OR(J1377=0,F1377=0),0,J1377/F1377)*100</f>
        <v>14.334902951020764</v>
      </c>
      <c r="L1377" s="111">
        <f>SUM(N1377-J1377)</f>
        <v>8808778094</v>
      </c>
      <c r="M1377" s="46">
        <f>IF(OR(L1377=0,F1377=0),0,L1377/F1377)*100</f>
        <v>24.611429395409157</v>
      </c>
      <c r="N1377" s="110">
        <f>SUM(N8+N1376)</f>
        <v>13939442269</v>
      </c>
      <c r="O1377" s="46">
        <f>IF(OR(N1377=0,F1377=0),0,N1377/F1377)*100</f>
        <v>38.946332346429919</v>
      </c>
      <c r="P1377" s="112">
        <f>SUM(F1377-N1377)</f>
        <v>21851969731</v>
      </c>
      <c r="Q1377" s="106"/>
    </row>
    <row r="1379" spans="1:17" x14ac:dyDescent="0.25">
      <c r="D1379" s="114"/>
      <c r="E1379" s="114"/>
      <c r="F1379" s="114"/>
      <c r="J1379" s="114">
        <v>5130664175</v>
      </c>
      <c r="K1379" s="115"/>
      <c r="L1379" s="114"/>
      <c r="M1379" s="115"/>
      <c r="N1379" s="114"/>
    </row>
    <row r="1380" spans="1:17" x14ac:dyDescent="0.25">
      <c r="D1380" s="114"/>
      <c r="E1380" s="114"/>
      <c r="F1380" s="114"/>
      <c r="G1380" s="115"/>
      <c r="H1380" s="115"/>
      <c r="I1380" s="115"/>
      <c r="J1380" s="114">
        <f>+J1377-J1379</f>
        <v>0</v>
      </c>
      <c r="K1380" s="115"/>
      <c r="L1380" s="115"/>
      <c r="M1380" s="115"/>
      <c r="N1380" s="114"/>
      <c r="O1380" s="115"/>
    </row>
    <row r="1381" spans="1:17" x14ac:dyDescent="0.25">
      <c r="D1381" s="114"/>
      <c r="E1381" s="115"/>
      <c r="F1381" s="114"/>
      <c r="G1381" s="115"/>
      <c r="H1381" s="114"/>
      <c r="I1381" s="114"/>
      <c r="J1381" s="114"/>
      <c r="K1381" s="115"/>
      <c r="L1381" s="114"/>
      <c r="M1381" s="115"/>
      <c r="N1381" s="114"/>
      <c r="O1381" s="115"/>
    </row>
    <row r="1382" spans="1:17" x14ac:dyDescent="0.25">
      <c r="D1382" s="114"/>
      <c r="E1382" s="115"/>
      <c r="F1382" s="114"/>
      <c r="G1382" s="115"/>
      <c r="H1382" s="115"/>
      <c r="I1382" s="115"/>
      <c r="J1382" s="115"/>
      <c r="K1382" s="115"/>
      <c r="L1382" s="115"/>
      <c r="M1382" s="115"/>
      <c r="N1382" s="115"/>
      <c r="O1382" s="115"/>
    </row>
    <row r="1384" spans="1:17" x14ac:dyDescent="0.25">
      <c r="F1384" s="65"/>
    </row>
  </sheetData>
  <mergeCells count="11">
    <mergeCell ref="A5:B5"/>
    <mergeCell ref="C5:C6"/>
    <mergeCell ref="D5:I5"/>
    <mergeCell ref="J5:O5"/>
    <mergeCell ref="P5:P6"/>
    <mergeCell ref="D4:P4"/>
    <mergeCell ref="D1:P1"/>
    <mergeCell ref="A2:B2"/>
    <mergeCell ref="D2:P2"/>
    <mergeCell ref="A3:B3"/>
    <mergeCell ref="D3:P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84"/>
  <sheetViews>
    <sheetView workbookViewId="0">
      <pane xSplit="4" ySplit="7" topLeftCell="E8" activePane="bottomRight" state="frozen"/>
      <selection activeCell="A1377" sqref="A1377"/>
      <selection pane="topRight" activeCell="A1377" sqref="A1377"/>
      <selection pane="bottomLeft" activeCell="A1377" sqref="A1377"/>
      <selection pane="bottomRight" activeCell="A1377" sqref="A1377"/>
    </sheetView>
  </sheetViews>
  <sheetFormatPr baseColWidth="10" defaultRowHeight="15.75" x14ac:dyDescent="0.25"/>
  <cols>
    <col min="1" max="1" width="15.75" style="49" bestFit="1" customWidth="1"/>
    <col min="2" max="2" width="39.25" style="113" customWidth="1"/>
    <col min="3" max="3" width="6" style="49" hidden="1" customWidth="1"/>
    <col min="4" max="4" width="12.875" style="49" bestFit="1" customWidth="1"/>
    <col min="5" max="5" width="11.625" style="49" bestFit="1" customWidth="1"/>
    <col min="6" max="6" width="13.875" style="49" bestFit="1" customWidth="1"/>
    <col min="7" max="7" width="5.875" style="49" bestFit="1" customWidth="1"/>
    <col min="8" max="8" width="9.25" style="49" bestFit="1" customWidth="1"/>
    <col min="9" max="9" width="13.875" style="49" bestFit="1" customWidth="1"/>
    <col min="10" max="10" width="12" style="49" bestFit="1" customWidth="1"/>
    <col min="11" max="11" width="5.75" style="49" customWidth="1"/>
    <col min="12" max="12" width="12.125" style="49" bestFit="1" customWidth="1"/>
    <col min="13" max="13" width="5.75" style="49" bestFit="1" customWidth="1"/>
    <col min="14" max="14" width="12" style="49" bestFit="1" customWidth="1"/>
    <col min="15" max="15" width="5.375" style="49" bestFit="1" customWidth="1"/>
    <col min="16" max="16" width="13" style="49" bestFit="1" customWidth="1"/>
    <col min="17" max="17" width="11" style="49" customWidth="1"/>
    <col min="18" max="250" width="11" style="49"/>
    <col min="251" max="251" width="15.75" style="49" bestFit="1" customWidth="1"/>
    <col min="252" max="252" width="26.125" style="49" customWidth="1"/>
    <col min="253" max="253" width="11" style="49" customWidth="1"/>
    <col min="254" max="254" width="12" style="49" customWidth="1"/>
    <col min="255" max="255" width="12.125" style="49" customWidth="1"/>
    <col min="256" max="256" width="11" style="49"/>
    <col min="257" max="257" width="5.625" style="49" customWidth="1"/>
    <col min="258" max="258" width="9.75" style="49" customWidth="1"/>
    <col min="259" max="259" width="11" style="49"/>
    <col min="260" max="260" width="11.125" style="49" customWidth="1"/>
    <col min="261" max="261" width="5.75" style="49" customWidth="1"/>
    <col min="262" max="262" width="11.5" style="49" customWidth="1"/>
    <col min="263" max="263" width="5.75" style="49" customWidth="1"/>
    <col min="264" max="264" width="12" style="49" bestFit="1" customWidth="1"/>
    <col min="265" max="265" width="5.375" style="49" customWidth="1"/>
    <col min="266" max="266" width="12.375" style="49" customWidth="1"/>
    <col min="267" max="268" width="11" style="49"/>
    <col min="269" max="269" width="13.875" style="49" customWidth="1"/>
    <col min="270" max="506" width="11" style="49"/>
    <col min="507" max="507" width="15.75" style="49" bestFit="1" customWidth="1"/>
    <col min="508" max="508" width="26.125" style="49" customWidth="1"/>
    <col min="509" max="509" width="11" style="49" customWidth="1"/>
    <col min="510" max="510" width="12" style="49" customWidth="1"/>
    <col min="511" max="511" width="12.125" style="49" customWidth="1"/>
    <col min="512" max="512" width="11" style="49"/>
    <col min="513" max="513" width="5.625" style="49" customWidth="1"/>
    <col min="514" max="514" width="9.75" style="49" customWidth="1"/>
    <col min="515" max="515" width="11" style="49"/>
    <col min="516" max="516" width="11.125" style="49" customWidth="1"/>
    <col min="517" max="517" width="5.75" style="49" customWidth="1"/>
    <col min="518" max="518" width="11.5" style="49" customWidth="1"/>
    <col min="519" max="519" width="5.75" style="49" customWidth="1"/>
    <col min="520" max="520" width="12" style="49" bestFit="1" customWidth="1"/>
    <col min="521" max="521" width="5.375" style="49" customWidth="1"/>
    <col min="522" max="522" width="12.375" style="49" customWidth="1"/>
    <col min="523" max="524" width="11" style="49"/>
    <col min="525" max="525" width="13.875" style="49" customWidth="1"/>
    <col min="526" max="762" width="11" style="49"/>
    <col min="763" max="763" width="15.75" style="49" bestFit="1" customWidth="1"/>
    <col min="764" max="764" width="26.125" style="49" customWidth="1"/>
    <col min="765" max="765" width="11" style="49" customWidth="1"/>
    <col min="766" max="766" width="12" style="49" customWidth="1"/>
    <col min="767" max="767" width="12.125" style="49" customWidth="1"/>
    <col min="768" max="768" width="11" style="49"/>
    <col min="769" max="769" width="5.625" style="49" customWidth="1"/>
    <col min="770" max="770" width="9.75" style="49" customWidth="1"/>
    <col min="771" max="771" width="11" style="49"/>
    <col min="772" max="772" width="11.125" style="49" customWidth="1"/>
    <col min="773" max="773" width="5.75" style="49" customWidth="1"/>
    <col min="774" max="774" width="11.5" style="49" customWidth="1"/>
    <col min="775" max="775" width="5.75" style="49" customWidth="1"/>
    <col min="776" max="776" width="12" style="49" bestFit="1" customWidth="1"/>
    <col min="777" max="777" width="5.375" style="49" customWidth="1"/>
    <col min="778" max="778" width="12.375" style="49" customWidth="1"/>
    <col min="779" max="780" width="11" style="49"/>
    <col min="781" max="781" width="13.875" style="49" customWidth="1"/>
    <col min="782" max="1018" width="11" style="49"/>
    <col min="1019" max="1019" width="15.75" style="49" bestFit="1" customWidth="1"/>
    <col min="1020" max="1020" width="26.125" style="49" customWidth="1"/>
    <col min="1021" max="1021" width="11" style="49" customWidth="1"/>
    <col min="1022" max="1022" width="12" style="49" customWidth="1"/>
    <col min="1023" max="1023" width="12.125" style="49" customWidth="1"/>
    <col min="1024" max="1024" width="11" style="49"/>
    <col min="1025" max="1025" width="5.625" style="49" customWidth="1"/>
    <col min="1026" max="1026" width="9.75" style="49" customWidth="1"/>
    <col min="1027" max="1027" width="11" style="49"/>
    <col min="1028" max="1028" width="11.125" style="49" customWidth="1"/>
    <col min="1029" max="1029" width="5.75" style="49" customWidth="1"/>
    <col min="1030" max="1030" width="11.5" style="49" customWidth="1"/>
    <col min="1031" max="1031" width="5.75" style="49" customWidth="1"/>
    <col min="1032" max="1032" width="12" style="49" bestFit="1" customWidth="1"/>
    <col min="1033" max="1033" width="5.375" style="49" customWidth="1"/>
    <col min="1034" max="1034" width="12.375" style="49" customWidth="1"/>
    <col min="1035" max="1036" width="11" style="49"/>
    <col min="1037" max="1037" width="13.875" style="49" customWidth="1"/>
    <col min="1038" max="1274" width="11" style="49"/>
    <col min="1275" max="1275" width="15.75" style="49" bestFit="1" customWidth="1"/>
    <col min="1276" max="1276" width="26.125" style="49" customWidth="1"/>
    <col min="1277" max="1277" width="11" style="49" customWidth="1"/>
    <col min="1278" max="1278" width="12" style="49" customWidth="1"/>
    <col min="1279" max="1279" width="12.125" style="49" customWidth="1"/>
    <col min="1280" max="1280" width="11" style="49"/>
    <col min="1281" max="1281" width="5.625" style="49" customWidth="1"/>
    <col min="1282" max="1282" width="9.75" style="49" customWidth="1"/>
    <col min="1283" max="1283" width="11" style="49"/>
    <col min="1284" max="1284" width="11.125" style="49" customWidth="1"/>
    <col min="1285" max="1285" width="5.75" style="49" customWidth="1"/>
    <col min="1286" max="1286" width="11.5" style="49" customWidth="1"/>
    <col min="1287" max="1287" width="5.75" style="49" customWidth="1"/>
    <col min="1288" max="1288" width="12" style="49" bestFit="1" customWidth="1"/>
    <col min="1289" max="1289" width="5.375" style="49" customWidth="1"/>
    <col min="1290" max="1290" width="12.375" style="49" customWidth="1"/>
    <col min="1291" max="1292" width="11" style="49"/>
    <col min="1293" max="1293" width="13.875" style="49" customWidth="1"/>
    <col min="1294" max="1530" width="11" style="49"/>
    <col min="1531" max="1531" width="15.75" style="49" bestFit="1" customWidth="1"/>
    <col min="1532" max="1532" width="26.125" style="49" customWidth="1"/>
    <col min="1533" max="1533" width="11" style="49" customWidth="1"/>
    <col min="1534" max="1534" width="12" style="49" customWidth="1"/>
    <col min="1535" max="1535" width="12.125" style="49" customWidth="1"/>
    <col min="1536" max="1536" width="11" style="49"/>
    <col min="1537" max="1537" width="5.625" style="49" customWidth="1"/>
    <col min="1538" max="1538" width="9.75" style="49" customWidth="1"/>
    <col min="1539" max="1539" width="11" style="49"/>
    <col min="1540" max="1540" width="11.125" style="49" customWidth="1"/>
    <col min="1541" max="1541" width="5.75" style="49" customWidth="1"/>
    <col min="1542" max="1542" width="11.5" style="49" customWidth="1"/>
    <col min="1543" max="1543" width="5.75" style="49" customWidth="1"/>
    <col min="1544" max="1544" width="12" style="49" bestFit="1" customWidth="1"/>
    <col min="1545" max="1545" width="5.375" style="49" customWidth="1"/>
    <col min="1546" max="1546" width="12.375" style="49" customWidth="1"/>
    <col min="1547" max="1548" width="11" style="49"/>
    <col min="1549" max="1549" width="13.875" style="49" customWidth="1"/>
    <col min="1550" max="1786" width="11" style="49"/>
    <col min="1787" max="1787" width="15.75" style="49" bestFit="1" customWidth="1"/>
    <col min="1788" max="1788" width="26.125" style="49" customWidth="1"/>
    <col min="1789" max="1789" width="11" style="49" customWidth="1"/>
    <col min="1790" max="1790" width="12" style="49" customWidth="1"/>
    <col min="1791" max="1791" width="12.125" style="49" customWidth="1"/>
    <col min="1792" max="1792" width="11" style="49"/>
    <col min="1793" max="1793" width="5.625" style="49" customWidth="1"/>
    <col min="1794" max="1794" width="9.75" style="49" customWidth="1"/>
    <col min="1795" max="1795" width="11" style="49"/>
    <col min="1796" max="1796" width="11.125" style="49" customWidth="1"/>
    <col min="1797" max="1797" width="5.75" style="49" customWidth="1"/>
    <col min="1798" max="1798" width="11.5" style="49" customWidth="1"/>
    <col min="1799" max="1799" width="5.75" style="49" customWidth="1"/>
    <col min="1800" max="1800" width="12" style="49" bestFit="1" customWidth="1"/>
    <col min="1801" max="1801" width="5.375" style="49" customWidth="1"/>
    <col min="1802" max="1802" width="12.375" style="49" customWidth="1"/>
    <col min="1803" max="1804" width="11" style="49"/>
    <col min="1805" max="1805" width="13.875" style="49" customWidth="1"/>
    <col min="1806" max="2042" width="11" style="49"/>
    <col min="2043" max="2043" width="15.75" style="49" bestFit="1" customWidth="1"/>
    <col min="2044" max="2044" width="26.125" style="49" customWidth="1"/>
    <col min="2045" max="2045" width="11" style="49" customWidth="1"/>
    <col min="2046" max="2046" width="12" style="49" customWidth="1"/>
    <col min="2047" max="2047" width="12.125" style="49" customWidth="1"/>
    <col min="2048" max="2048" width="11" style="49"/>
    <col min="2049" max="2049" width="5.625" style="49" customWidth="1"/>
    <col min="2050" max="2050" width="9.75" style="49" customWidth="1"/>
    <col min="2051" max="2051" width="11" style="49"/>
    <col min="2052" max="2052" width="11.125" style="49" customWidth="1"/>
    <col min="2053" max="2053" width="5.75" style="49" customWidth="1"/>
    <col min="2054" max="2054" width="11.5" style="49" customWidth="1"/>
    <col min="2055" max="2055" width="5.75" style="49" customWidth="1"/>
    <col min="2056" max="2056" width="12" style="49" bestFit="1" customWidth="1"/>
    <col min="2057" max="2057" width="5.375" style="49" customWidth="1"/>
    <col min="2058" max="2058" width="12.375" style="49" customWidth="1"/>
    <col min="2059" max="2060" width="11" style="49"/>
    <col min="2061" max="2061" width="13.875" style="49" customWidth="1"/>
    <col min="2062" max="2298" width="11" style="49"/>
    <col min="2299" max="2299" width="15.75" style="49" bestFit="1" customWidth="1"/>
    <col min="2300" max="2300" width="26.125" style="49" customWidth="1"/>
    <col min="2301" max="2301" width="11" style="49" customWidth="1"/>
    <col min="2302" max="2302" width="12" style="49" customWidth="1"/>
    <col min="2303" max="2303" width="12.125" style="49" customWidth="1"/>
    <col min="2304" max="2304" width="11" style="49"/>
    <col min="2305" max="2305" width="5.625" style="49" customWidth="1"/>
    <col min="2306" max="2306" width="9.75" style="49" customWidth="1"/>
    <col min="2307" max="2307" width="11" style="49"/>
    <col min="2308" max="2308" width="11.125" style="49" customWidth="1"/>
    <col min="2309" max="2309" width="5.75" style="49" customWidth="1"/>
    <col min="2310" max="2310" width="11.5" style="49" customWidth="1"/>
    <col min="2311" max="2311" width="5.75" style="49" customWidth="1"/>
    <col min="2312" max="2312" width="12" style="49" bestFit="1" customWidth="1"/>
    <col min="2313" max="2313" width="5.375" style="49" customWidth="1"/>
    <col min="2314" max="2314" width="12.375" style="49" customWidth="1"/>
    <col min="2315" max="2316" width="11" style="49"/>
    <col min="2317" max="2317" width="13.875" style="49" customWidth="1"/>
    <col min="2318" max="2554" width="11" style="49"/>
    <col min="2555" max="2555" width="15.75" style="49" bestFit="1" customWidth="1"/>
    <col min="2556" max="2556" width="26.125" style="49" customWidth="1"/>
    <col min="2557" max="2557" width="11" style="49" customWidth="1"/>
    <col min="2558" max="2558" width="12" style="49" customWidth="1"/>
    <col min="2559" max="2559" width="12.125" style="49" customWidth="1"/>
    <col min="2560" max="2560" width="11" style="49"/>
    <col min="2561" max="2561" width="5.625" style="49" customWidth="1"/>
    <col min="2562" max="2562" width="9.75" style="49" customWidth="1"/>
    <col min="2563" max="2563" width="11" style="49"/>
    <col min="2564" max="2564" width="11.125" style="49" customWidth="1"/>
    <col min="2565" max="2565" width="5.75" style="49" customWidth="1"/>
    <col min="2566" max="2566" width="11.5" style="49" customWidth="1"/>
    <col min="2567" max="2567" width="5.75" style="49" customWidth="1"/>
    <col min="2568" max="2568" width="12" style="49" bestFit="1" customWidth="1"/>
    <col min="2569" max="2569" width="5.375" style="49" customWidth="1"/>
    <col min="2570" max="2570" width="12.375" style="49" customWidth="1"/>
    <col min="2571" max="2572" width="11" style="49"/>
    <col min="2573" max="2573" width="13.875" style="49" customWidth="1"/>
    <col min="2574" max="2810" width="11" style="49"/>
    <col min="2811" max="2811" width="15.75" style="49" bestFit="1" customWidth="1"/>
    <col min="2812" max="2812" width="26.125" style="49" customWidth="1"/>
    <col min="2813" max="2813" width="11" style="49" customWidth="1"/>
    <col min="2814" max="2814" width="12" style="49" customWidth="1"/>
    <col min="2815" max="2815" width="12.125" style="49" customWidth="1"/>
    <col min="2816" max="2816" width="11" style="49"/>
    <col min="2817" max="2817" width="5.625" style="49" customWidth="1"/>
    <col min="2818" max="2818" width="9.75" style="49" customWidth="1"/>
    <col min="2819" max="2819" width="11" style="49"/>
    <col min="2820" max="2820" width="11.125" style="49" customWidth="1"/>
    <col min="2821" max="2821" width="5.75" style="49" customWidth="1"/>
    <col min="2822" max="2822" width="11.5" style="49" customWidth="1"/>
    <col min="2823" max="2823" width="5.75" style="49" customWidth="1"/>
    <col min="2824" max="2824" width="12" style="49" bestFit="1" customWidth="1"/>
    <col min="2825" max="2825" width="5.375" style="49" customWidth="1"/>
    <col min="2826" max="2826" width="12.375" style="49" customWidth="1"/>
    <col min="2827" max="2828" width="11" style="49"/>
    <col min="2829" max="2829" width="13.875" style="49" customWidth="1"/>
    <col min="2830" max="3066" width="11" style="49"/>
    <col min="3067" max="3067" width="15.75" style="49" bestFit="1" customWidth="1"/>
    <col min="3068" max="3068" width="26.125" style="49" customWidth="1"/>
    <col min="3069" max="3069" width="11" style="49" customWidth="1"/>
    <col min="3070" max="3070" width="12" style="49" customWidth="1"/>
    <col min="3071" max="3071" width="12.125" style="49" customWidth="1"/>
    <col min="3072" max="3072" width="11" style="49"/>
    <col min="3073" max="3073" width="5.625" style="49" customWidth="1"/>
    <col min="3074" max="3074" width="9.75" style="49" customWidth="1"/>
    <col min="3075" max="3075" width="11" style="49"/>
    <col min="3076" max="3076" width="11.125" style="49" customWidth="1"/>
    <col min="3077" max="3077" width="5.75" style="49" customWidth="1"/>
    <col min="3078" max="3078" width="11.5" style="49" customWidth="1"/>
    <col min="3079" max="3079" width="5.75" style="49" customWidth="1"/>
    <col min="3080" max="3080" width="12" style="49" bestFit="1" customWidth="1"/>
    <col min="3081" max="3081" width="5.375" style="49" customWidth="1"/>
    <col min="3082" max="3082" width="12.375" style="49" customWidth="1"/>
    <col min="3083" max="3084" width="11" style="49"/>
    <col min="3085" max="3085" width="13.875" style="49" customWidth="1"/>
    <col min="3086" max="3322" width="11" style="49"/>
    <col min="3323" max="3323" width="15.75" style="49" bestFit="1" customWidth="1"/>
    <col min="3324" max="3324" width="26.125" style="49" customWidth="1"/>
    <col min="3325" max="3325" width="11" style="49" customWidth="1"/>
    <col min="3326" max="3326" width="12" style="49" customWidth="1"/>
    <col min="3327" max="3327" width="12.125" style="49" customWidth="1"/>
    <col min="3328" max="3328" width="11" style="49"/>
    <col min="3329" max="3329" width="5.625" style="49" customWidth="1"/>
    <col min="3330" max="3330" width="9.75" style="49" customWidth="1"/>
    <col min="3331" max="3331" width="11" style="49"/>
    <col min="3332" max="3332" width="11.125" style="49" customWidth="1"/>
    <col min="3333" max="3333" width="5.75" style="49" customWidth="1"/>
    <col min="3334" max="3334" width="11.5" style="49" customWidth="1"/>
    <col min="3335" max="3335" width="5.75" style="49" customWidth="1"/>
    <col min="3336" max="3336" width="12" style="49" bestFit="1" customWidth="1"/>
    <col min="3337" max="3337" width="5.375" style="49" customWidth="1"/>
    <col min="3338" max="3338" width="12.375" style="49" customWidth="1"/>
    <col min="3339" max="3340" width="11" style="49"/>
    <col min="3341" max="3341" width="13.875" style="49" customWidth="1"/>
    <col min="3342" max="3578" width="11" style="49"/>
    <col min="3579" max="3579" width="15.75" style="49" bestFit="1" customWidth="1"/>
    <col min="3580" max="3580" width="26.125" style="49" customWidth="1"/>
    <col min="3581" max="3581" width="11" style="49" customWidth="1"/>
    <col min="3582" max="3582" width="12" style="49" customWidth="1"/>
    <col min="3583" max="3583" width="12.125" style="49" customWidth="1"/>
    <col min="3584" max="3584" width="11" style="49"/>
    <col min="3585" max="3585" width="5.625" style="49" customWidth="1"/>
    <col min="3586" max="3586" width="9.75" style="49" customWidth="1"/>
    <col min="3587" max="3587" width="11" style="49"/>
    <col min="3588" max="3588" width="11.125" style="49" customWidth="1"/>
    <col min="3589" max="3589" width="5.75" style="49" customWidth="1"/>
    <col min="3590" max="3590" width="11.5" style="49" customWidth="1"/>
    <col min="3591" max="3591" width="5.75" style="49" customWidth="1"/>
    <col min="3592" max="3592" width="12" style="49" bestFit="1" customWidth="1"/>
    <col min="3593" max="3593" width="5.375" style="49" customWidth="1"/>
    <col min="3594" max="3594" width="12.375" style="49" customWidth="1"/>
    <col min="3595" max="3596" width="11" style="49"/>
    <col min="3597" max="3597" width="13.875" style="49" customWidth="1"/>
    <col min="3598" max="3834" width="11" style="49"/>
    <col min="3835" max="3835" width="15.75" style="49" bestFit="1" customWidth="1"/>
    <col min="3836" max="3836" width="26.125" style="49" customWidth="1"/>
    <col min="3837" max="3837" width="11" style="49" customWidth="1"/>
    <col min="3838" max="3838" width="12" style="49" customWidth="1"/>
    <col min="3839" max="3839" width="12.125" style="49" customWidth="1"/>
    <col min="3840" max="3840" width="11" style="49"/>
    <col min="3841" max="3841" width="5.625" style="49" customWidth="1"/>
    <col min="3842" max="3842" width="9.75" style="49" customWidth="1"/>
    <col min="3843" max="3843" width="11" style="49"/>
    <col min="3844" max="3844" width="11.125" style="49" customWidth="1"/>
    <col min="3845" max="3845" width="5.75" style="49" customWidth="1"/>
    <col min="3846" max="3846" width="11.5" style="49" customWidth="1"/>
    <col min="3847" max="3847" width="5.75" style="49" customWidth="1"/>
    <col min="3848" max="3848" width="12" style="49" bestFit="1" customWidth="1"/>
    <col min="3849" max="3849" width="5.375" style="49" customWidth="1"/>
    <col min="3850" max="3850" width="12.375" style="49" customWidth="1"/>
    <col min="3851" max="3852" width="11" style="49"/>
    <col min="3853" max="3853" width="13.875" style="49" customWidth="1"/>
    <col min="3854" max="4090" width="11" style="49"/>
    <col min="4091" max="4091" width="15.75" style="49" bestFit="1" customWidth="1"/>
    <col min="4092" max="4092" width="26.125" style="49" customWidth="1"/>
    <col min="4093" max="4093" width="11" style="49" customWidth="1"/>
    <col min="4094" max="4094" width="12" style="49" customWidth="1"/>
    <col min="4095" max="4095" width="12.125" style="49" customWidth="1"/>
    <col min="4096" max="4096" width="11" style="49"/>
    <col min="4097" max="4097" width="5.625" style="49" customWidth="1"/>
    <col min="4098" max="4098" width="9.75" style="49" customWidth="1"/>
    <col min="4099" max="4099" width="11" style="49"/>
    <col min="4100" max="4100" width="11.125" style="49" customWidth="1"/>
    <col min="4101" max="4101" width="5.75" style="49" customWidth="1"/>
    <col min="4102" max="4102" width="11.5" style="49" customWidth="1"/>
    <col min="4103" max="4103" width="5.75" style="49" customWidth="1"/>
    <col min="4104" max="4104" width="12" style="49" bestFit="1" customWidth="1"/>
    <col min="4105" max="4105" width="5.375" style="49" customWidth="1"/>
    <col min="4106" max="4106" width="12.375" style="49" customWidth="1"/>
    <col min="4107" max="4108" width="11" style="49"/>
    <col min="4109" max="4109" width="13.875" style="49" customWidth="1"/>
    <col min="4110" max="4346" width="11" style="49"/>
    <col min="4347" max="4347" width="15.75" style="49" bestFit="1" customWidth="1"/>
    <col min="4348" max="4348" width="26.125" style="49" customWidth="1"/>
    <col min="4349" max="4349" width="11" style="49" customWidth="1"/>
    <col min="4350" max="4350" width="12" style="49" customWidth="1"/>
    <col min="4351" max="4351" width="12.125" style="49" customWidth="1"/>
    <col min="4352" max="4352" width="11" style="49"/>
    <col min="4353" max="4353" width="5.625" style="49" customWidth="1"/>
    <col min="4354" max="4354" width="9.75" style="49" customWidth="1"/>
    <col min="4355" max="4355" width="11" style="49"/>
    <col min="4356" max="4356" width="11.125" style="49" customWidth="1"/>
    <col min="4357" max="4357" width="5.75" style="49" customWidth="1"/>
    <col min="4358" max="4358" width="11.5" style="49" customWidth="1"/>
    <col min="4359" max="4359" width="5.75" style="49" customWidth="1"/>
    <col min="4360" max="4360" width="12" style="49" bestFit="1" customWidth="1"/>
    <col min="4361" max="4361" width="5.375" style="49" customWidth="1"/>
    <col min="4362" max="4362" width="12.375" style="49" customWidth="1"/>
    <col min="4363" max="4364" width="11" style="49"/>
    <col min="4365" max="4365" width="13.875" style="49" customWidth="1"/>
    <col min="4366" max="4602" width="11" style="49"/>
    <col min="4603" max="4603" width="15.75" style="49" bestFit="1" customWidth="1"/>
    <col min="4604" max="4604" width="26.125" style="49" customWidth="1"/>
    <col min="4605" max="4605" width="11" style="49" customWidth="1"/>
    <col min="4606" max="4606" width="12" style="49" customWidth="1"/>
    <col min="4607" max="4607" width="12.125" style="49" customWidth="1"/>
    <col min="4608" max="4608" width="11" style="49"/>
    <col min="4609" max="4609" width="5.625" style="49" customWidth="1"/>
    <col min="4610" max="4610" width="9.75" style="49" customWidth="1"/>
    <col min="4611" max="4611" width="11" style="49"/>
    <col min="4612" max="4612" width="11.125" style="49" customWidth="1"/>
    <col min="4613" max="4613" width="5.75" style="49" customWidth="1"/>
    <col min="4614" max="4614" width="11.5" style="49" customWidth="1"/>
    <col min="4615" max="4615" width="5.75" style="49" customWidth="1"/>
    <col min="4616" max="4616" width="12" style="49" bestFit="1" customWidth="1"/>
    <col min="4617" max="4617" width="5.375" style="49" customWidth="1"/>
    <col min="4618" max="4618" width="12.375" style="49" customWidth="1"/>
    <col min="4619" max="4620" width="11" style="49"/>
    <col min="4621" max="4621" width="13.875" style="49" customWidth="1"/>
    <col min="4622" max="4858" width="11" style="49"/>
    <col min="4859" max="4859" width="15.75" style="49" bestFit="1" customWidth="1"/>
    <col min="4860" max="4860" width="26.125" style="49" customWidth="1"/>
    <col min="4861" max="4861" width="11" style="49" customWidth="1"/>
    <col min="4862" max="4862" width="12" style="49" customWidth="1"/>
    <col min="4863" max="4863" width="12.125" style="49" customWidth="1"/>
    <col min="4864" max="4864" width="11" style="49"/>
    <col min="4865" max="4865" width="5.625" style="49" customWidth="1"/>
    <col min="4866" max="4866" width="9.75" style="49" customWidth="1"/>
    <col min="4867" max="4867" width="11" style="49"/>
    <col min="4868" max="4868" width="11.125" style="49" customWidth="1"/>
    <col min="4869" max="4869" width="5.75" style="49" customWidth="1"/>
    <col min="4870" max="4870" width="11.5" style="49" customWidth="1"/>
    <col min="4871" max="4871" width="5.75" style="49" customWidth="1"/>
    <col min="4872" max="4872" width="12" style="49" bestFit="1" customWidth="1"/>
    <col min="4873" max="4873" width="5.375" style="49" customWidth="1"/>
    <col min="4874" max="4874" width="12.375" style="49" customWidth="1"/>
    <col min="4875" max="4876" width="11" style="49"/>
    <col min="4877" max="4877" width="13.875" style="49" customWidth="1"/>
    <col min="4878" max="5114" width="11" style="49"/>
    <col min="5115" max="5115" width="15.75" style="49" bestFit="1" customWidth="1"/>
    <col min="5116" max="5116" width="26.125" style="49" customWidth="1"/>
    <col min="5117" max="5117" width="11" style="49" customWidth="1"/>
    <col min="5118" max="5118" width="12" style="49" customWidth="1"/>
    <col min="5119" max="5119" width="12.125" style="49" customWidth="1"/>
    <col min="5120" max="5120" width="11" style="49"/>
    <col min="5121" max="5121" width="5.625" style="49" customWidth="1"/>
    <col min="5122" max="5122" width="9.75" style="49" customWidth="1"/>
    <col min="5123" max="5123" width="11" style="49"/>
    <col min="5124" max="5124" width="11.125" style="49" customWidth="1"/>
    <col min="5125" max="5125" width="5.75" style="49" customWidth="1"/>
    <col min="5126" max="5126" width="11.5" style="49" customWidth="1"/>
    <col min="5127" max="5127" width="5.75" style="49" customWidth="1"/>
    <col min="5128" max="5128" width="12" style="49" bestFit="1" customWidth="1"/>
    <col min="5129" max="5129" width="5.375" style="49" customWidth="1"/>
    <col min="5130" max="5130" width="12.375" style="49" customWidth="1"/>
    <col min="5131" max="5132" width="11" style="49"/>
    <col min="5133" max="5133" width="13.875" style="49" customWidth="1"/>
    <col min="5134" max="5370" width="11" style="49"/>
    <col min="5371" max="5371" width="15.75" style="49" bestFit="1" customWidth="1"/>
    <col min="5372" max="5372" width="26.125" style="49" customWidth="1"/>
    <col min="5373" max="5373" width="11" style="49" customWidth="1"/>
    <col min="5374" max="5374" width="12" style="49" customWidth="1"/>
    <col min="5375" max="5375" width="12.125" style="49" customWidth="1"/>
    <col min="5376" max="5376" width="11" style="49"/>
    <col min="5377" max="5377" width="5.625" style="49" customWidth="1"/>
    <col min="5378" max="5378" width="9.75" style="49" customWidth="1"/>
    <col min="5379" max="5379" width="11" style="49"/>
    <col min="5380" max="5380" width="11.125" style="49" customWidth="1"/>
    <col min="5381" max="5381" width="5.75" style="49" customWidth="1"/>
    <col min="5382" max="5382" width="11.5" style="49" customWidth="1"/>
    <col min="5383" max="5383" width="5.75" style="49" customWidth="1"/>
    <col min="5384" max="5384" width="12" style="49" bestFit="1" customWidth="1"/>
    <col min="5385" max="5385" width="5.375" style="49" customWidth="1"/>
    <col min="5386" max="5386" width="12.375" style="49" customWidth="1"/>
    <col min="5387" max="5388" width="11" style="49"/>
    <col min="5389" max="5389" width="13.875" style="49" customWidth="1"/>
    <col min="5390" max="5626" width="11" style="49"/>
    <col min="5627" max="5627" width="15.75" style="49" bestFit="1" customWidth="1"/>
    <col min="5628" max="5628" width="26.125" style="49" customWidth="1"/>
    <col min="5629" max="5629" width="11" style="49" customWidth="1"/>
    <col min="5630" max="5630" width="12" style="49" customWidth="1"/>
    <col min="5631" max="5631" width="12.125" style="49" customWidth="1"/>
    <col min="5632" max="5632" width="11" style="49"/>
    <col min="5633" max="5633" width="5.625" style="49" customWidth="1"/>
    <col min="5634" max="5634" width="9.75" style="49" customWidth="1"/>
    <col min="5635" max="5635" width="11" style="49"/>
    <col min="5636" max="5636" width="11.125" style="49" customWidth="1"/>
    <col min="5637" max="5637" width="5.75" style="49" customWidth="1"/>
    <col min="5638" max="5638" width="11.5" style="49" customWidth="1"/>
    <col min="5639" max="5639" width="5.75" style="49" customWidth="1"/>
    <col min="5640" max="5640" width="12" style="49" bestFit="1" customWidth="1"/>
    <col min="5641" max="5641" width="5.375" style="49" customWidth="1"/>
    <col min="5642" max="5642" width="12.375" style="49" customWidth="1"/>
    <col min="5643" max="5644" width="11" style="49"/>
    <col min="5645" max="5645" width="13.875" style="49" customWidth="1"/>
    <col min="5646" max="5882" width="11" style="49"/>
    <col min="5883" max="5883" width="15.75" style="49" bestFit="1" customWidth="1"/>
    <col min="5884" max="5884" width="26.125" style="49" customWidth="1"/>
    <col min="5885" max="5885" width="11" style="49" customWidth="1"/>
    <col min="5886" max="5886" width="12" style="49" customWidth="1"/>
    <col min="5887" max="5887" width="12.125" style="49" customWidth="1"/>
    <col min="5888" max="5888" width="11" style="49"/>
    <col min="5889" max="5889" width="5.625" style="49" customWidth="1"/>
    <col min="5890" max="5890" width="9.75" style="49" customWidth="1"/>
    <col min="5891" max="5891" width="11" style="49"/>
    <col min="5892" max="5892" width="11.125" style="49" customWidth="1"/>
    <col min="5893" max="5893" width="5.75" style="49" customWidth="1"/>
    <col min="5894" max="5894" width="11.5" style="49" customWidth="1"/>
    <col min="5895" max="5895" width="5.75" style="49" customWidth="1"/>
    <col min="5896" max="5896" width="12" style="49" bestFit="1" customWidth="1"/>
    <col min="5897" max="5897" width="5.375" style="49" customWidth="1"/>
    <col min="5898" max="5898" width="12.375" style="49" customWidth="1"/>
    <col min="5899" max="5900" width="11" style="49"/>
    <col min="5901" max="5901" width="13.875" style="49" customWidth="1"/>
    <col min="5902" max="6138" width="11" style="49"/>
    <col min="6139" max="6139" width="15.75" style="49" bestFit="1" customWidth="1"/>
    <col min="6140" max="6140" width="26.125" style="49" customWidth="1"/>
    <col min="6141" max="6141" width="11" style="49" customWidth="1"/>
    <col min="6142" max="6142" width="12" style="49" customWidth="1"/>
    <col min="6143" max="6143" width="12.125" style="49" customWidth="1"/>
    <col min="6144" max="6144" width="11" style="49"/>
    <col min="6145" max="6145" width="5.625" style="49" customWidth="1"/>
    <col min="6146" max="6146" width="9.75" style="49" customWidth="1"/>
    <col min="6147" max="6147" width="11" style="49"/>
    <col min="6148" max="6148" width="11.125" style="49" customWidth="1"/>
    <col min="6149" max="6149" width="5.75" style="49" customWidth="1"/>
    <col min="6150" max="6150" width="11.5" style="49" customWidth="1"/>
    <col min="6151" max="6151" width="5.75" style="49" customWidth="1"/>
    <col min="6152" max="6152" width="12" style="49" bestFit="1" customWidth="1"/>
    <col min="6153" max="6153" width="5.375" style="49" customWidth="1"/>
    <col min="6154" max="6154" width="12.375" style="49" customWidth="1"/>
    <col min="6155" max="6156" width="11" style="49"/>
    <col min="6157" max="6157" width="13.875" style="49" customWidth="1"/>
    <col min="6158" max="6394" width="11" style="49"/>
    <col min="6395" max="6395" width="15.75" style="49" bestFit="1" customWidth="1"/>
    <col min="6396" max="6396" width="26.125" style="49" customWidth="1"/>
    <col min="6397" max="6397" width="11" style="49" customWidth="1"/>
    <col min="6398" max="6398" width="12" style="49" customWidth="1"/>
    <col min="6399" max="6399" width="12.125" style="49" customWidth="1"/>
    <col min="6400" max="6400" width="11" style="49"/>
    <col min="6401" max="6401" width="5.625" style="49" customWidth="1"/>
    <col min="6402" max="6402" width="9.75" style="49" customWidth="1"/>
    <col min="6403" max="6403" width="11" style="49"/>
    <col min="6404" max="6404" width="11.125" style="49" customWidth="1"/>
    <col min="6405" max="6405" width="5.75" style="49" customWidth="1"/>
    <col min="6406" max="6406" width="11.5" style="49" customWidth="1"/>
    <col min="6407" max="6407" width="5.75" style="49" customWidth="1"/>
    <col min="6408" max="6408" width="12" style="49" bestFit="1" customWidth="1"/>
    <col min="6409" max="6409" width="5.375" style="49" customWidth="1"/>
    <col min="6410" max="6410" width="12.375" style="49" customWidth="1"/>
    <col min="6411" max="6412" width="11" style="49"/>
    <col min="6413" max="6413" width="13.875" style="49" customWidth="1"/>
    <col min="6414" max="6650" width="11" style="49"/>
    <col min="6651" max="6651" width="15.75" style="49" bestFit="1" customWidth="1"/>
    <col min="6652" max="6652" width="26.125" style="49" customWidth="1"/>
    <col min="6653" max="6653" width="11" style="49" customWidth="1"/>
    <col min="6654" max="6654" width="12" style="49" customWidth="1"/>
    <col min="6655" max="6655" width="12.125" style="49" customWidth="1"/>
    <col min="6656" max="6656" width="11" style="49"/>
    <col min="6657" max="6657" width="5.625" style="49" customWidth="1"/>
    <col min="6658" max="6658" width="9.75" style="49" customWidth="1"/>
    <col min="6659" max="6659" width="11" style="49"/>
    <col min="6660" max="6660" width="11.125" style="49" customWidth="1"/>
    <col min="6661" max="6661" width="5.75" style="49" customWidth="1"/>
    <col min="6662" max="6662" width="11.5" style="49" customWidth="1"/>
    <col min="6663" max="6663" width="5.75" style="49" customWidth="1"/>
    <col min="6664" max="6664" width="12" style="49" bestFit="1" customWidth="1"/>
    <col min="6665" max="6665" width="5.375" style="49" customWidth="1"/>
    <col min="6666" max="6666" width="12.375" style="49" customWidth="1"/>
    <col min="6667" max="6668" width="11" style="49"/>
    <col min="6669" max="6669" width="13.875" style="49" customWidth="1"/>
    <col min="6670" max="6906" width="11" style="49"/>
    <col min="6907" max="6907" width="15.75" style="49" bestFit="1" customWidth="1"/>
    <col min="6908" max="6908" width="26.125" style="49" customWidth="1"/>
    <col min="6909" max="6909" width="11" style="49" customWidth="1"/>
    <col min="6910" max="6910" width="12" style="49" customWidth="1"/>
    <col min="6911" max="6911" width="12.125" style="49" customWidth="1"/>
    <col min="6912" max="6912" width="11" style="49"/>
    <col min="6913" max="6913" width="5.625" style="49" customWidth="1"/>
    <col min="6914" max="6914" width="9.75" style="49" customWidth="1"/>
    <col min="6915" max="6915" width="11" style="49"/>
    <col min="6916" max="6916" width="11.125" style="49" customWidth="1"/>
    <col min="6917" max="6917" width="5.75" style="49" customWidth="1"/>
    <col min="6918" max="6918" width="11.5" style="49" customWidth="1"/>
    <col min="6919" max="6919" width="5.75" style="49" customWidth="1"/>
    <col min="6920" max="6920" width="12" style="49" bestFit="1" customWidth="1"/>
    <col min="6921" max="6921" width="5.375" style="49" customWidth="1"/>
    <col min="6922" max="6922" width="12.375" style="49" customWidth="1"/>
    <col min="6923" max="6924" width="11" style="49"/>
    <col min="6925" max="6925" width="13.875" style="49" customWidth="1"/>
    <col min="6926" max="7162" width="11" style="49"/>
    <col min="7163" max="7163" width="15.75" style="49" bestFit="1" customWidth="1"/>
    <col min="7164" max="7164" width="26.125" style="49" customWidth="1"/>
    <col min="7165" max="7165" width="11" style="49" customWidth="1"/>
    <col min="7166" max="7166" width="12" style="49" customWidth="1"/>
    <col min="7167" max="7167" width="12.125" style="49" customWidth="1"/>
    <col min="7168" max="7168" width="11" style="49"/>
    <col min="7169" max="7169" width="5.625" style="49" customWidth="1"/>
    <col min="7170" max="7170" width="9.75" style="49" customWidth="1"/>
    <col min="7171" max="7171" width="11" style="49"/>
    <col min="7172" max="7172" width="11.125" style="49" customWidth="1"/>
    <col min="7173" max="7173" width="5.75" style="49" customWidth="1"/>
    <col min="7174" max="7174" width="11.5" style="49" customWidth="1"/>
    <col min="7175" max="7175" width="5.75" style="49" customWidth="1"/>
    <col min="7176" max="7176" width="12" style="49" bestFit="1" customWidth="1"/>
    <col min="7177" max="7177" width="5.375" style="49" customWidth="1"/>
    <col min="7178" max="7178" width="12.375" style="49" customWidth="1"/>
    <col min="7179" max="7180" width="11" style="49"/>
    <col min="7181" max="7181" width="13.875" style="49" customWidth="1"/>
    <col min="7182" max="7418" width="11" style="49"/>
    <col min="7419" max="7419" width="15.75" style="49" bestFit="1" customWidth="1"/>
    <col min="7420" max="7420" width="26.125" style="49" customWidth="1"/>
    <col min="7421" max="7421" width="11" style="49" customWidth="1"/>
    <col min="7422" max="7422" width="12" style="49" customWidth="1"/>
    <col min="7423" max="7423" width="12.125" style="49" customWidth="1"/>
    <col min="7424" max="7424" width="11" style="49"/>
    <col min="7425" max="7425" width="5.625" style="49" customWidth="1"/>
    <col min="7426" max="7426" width="9.75" style="49" customWidth="1"/>
    <col min="7427" max="7427" width="11" style="49"/>
    <col min="7428" max="7428" width="11.125" style="49" customWidth="1"/>
    <col min="7429" max="7429" width="5.75" style="49" customWidth="1"/>
    <col min="7430" max="7430" width="11.5" style="49" customWidth="1"/>
    <col min="7431" max="7431" width="5.75" style="49" customWidth="1"/>
    <col min="7432" max="7432" width="12" style="49" bestFit="1" customWidth="1"/>
    <col min="7433" max="7433" width="5.375" style="49" customWidth="1"/>
    <col min="7434" max="7434" width="12.375" style="49" customWidth="1"/>
    <col min="7435" max="7436" width="11" style="49"/>
    <col min="7437" max="7437" width="13.875" style="49" customWidth="1"/>
    <col min="7438" max="7674" width="11" style="49"/>
    <col min="7675" max="7675" width="15.75" style="49" bestFit="1" customWidth="1"/>
    <col min="7676" max="7676" width="26.125" style="49" customWidth="1"/>
    <col min="7677" max="7677" width="11" style="49" customWidth="1"/>
    <col min="7678" max="7678" width="12" style="49" customWidth="1"/>
    <col min="7679" max="7679" width="12.125" style="49" customWidth="1"/>
    <col min="7680" max="7680" width="11" style="49"/>
    <col min="7681" max="7681" width="5.625" style="49" customWidth="1"/>
    <col min="7682" max="7682" width="9.75" style="49" customWidth="1"/>
    <col min="7683" max="7683" width="11" style="49"/>
    <col min="7684" max="7684" width="11.125" style="49" customWidth="1"/>
    <col min="7685" max="7685" width="5.75" style="49" customWidth="1"/>
    <col min="7686" max="7686" width="11.5" style="49" customWidth="1"/>
    <col min="7687" max="7687" width="5.75" style="49" customWidth="1"/>
    <col min="7688" max="7688" width="12" style="49" bestFit="1" customWidth="1"/>
    <col min="7689" max="7689" width="5.375" style="49" customWidth="1"/>
    <col min="7690" max="7690" width="12.375" style="49" customWidth="1"/>
    <col min="7691" max="7692" width="11" style="49"/>
    <col min="7693" max="7693" width="13.875" style="49" customWidth="1"/>
    <col min="7694" max="7930" width="11" style="49"/>
    <col min="7931" max="7931" width="15.75" style="49" bestFit="1" customWidth="1"/>
    <col min="7932" max="7932" width="26.125" style="49" customWidth="1"/>
    <col min="7933" max="7933" width="11" style="49" customWidth="1"/>
    <col min="7934" max="7934" width="12" style="49" customWidth="1"/>
    <col min="7935" max="7935" width="12.125" style="49" customWidth="1"/>
    <col min="7936" max="7936" width="11" style="49"/>
    <col min="7937" max="7937" width="5.625" style="49" customWidth="1"/>
    <col min="7938" max="7938" width="9.75" style="49" customWidth="1"/>
    <col min="7939" max="7939" width="11" style="49"/>
    <col min="7940" max="7940" width="11.125" style="49" customWidth="1"/>
    <col min="7941" max="7941" width="5.75" style="49" customWidth="1"/>
    <col min="7942" max="7942" width="11.5" style="49" customWidth="1"/>
    <col min="7943" max="7943" width="5.75" style="49" customWidth="1"/>
    <col min="7944" max="7944" width="12" style="49" bestFit="1" customWidth="1"/>
    <col min="7945" max="7945" width="5.375" style="49" customWidth="1"/>
    <col min="7946" max="7946" width="12.375" style="49" customWidth="1"/>
    <col min="7947" max="7948" width="11" style="49"/>
    <col min="7949" max="7949" width="13.875" style="49" customWidth="1"/>
    <col min="7950" max="8186" width="11" style="49"/>
    <col min="8187" max="8187" width="15.75" style="49" bestFit="1" customWidth="1"/>
    <col min="8188" max="8188" width="26.125" style="49" customWidth="1"/>
    <col min="8189" max="8189" width="11" style="49" customWidth="1"/>
    <col min="8190" max="8190" width="12" style="49" customWidth="1"/>
    <col min="8191" max="8191" width="12.125" style="49" customWidth="1"/>
    <col min="8192" max="8192" width="11" style="49"/>
    <col min="8193" max="8193" width="5.625" style="49" customWidth="1"/>
    <col min="8194" max="8194" width="9.75" style="49" customWidth="1"/>
    <col min="8195" max="8195" width="11" style="49"/>
    <col min="8196" max="8196" width="11.125" style="49" customWidth="1"/>
    <col min="8197" max="8197" width="5.75" style="49" customWidth="1"/>
    <col min="8198" max="8198" width="11.5" style="49" customWidth="1"/>
    <col min="8199" max="8199" width="5.75" style="49" customWidth="1"/>
    <col min="8200" max="8200" width="12" style="49" bestFit="1" customWidth="1"/>
    <col min="8201" max="8201" width="5.375" style="49" customWidth="1"/>
    <col min="8202" max="8202" width="12.375" style="49" customWidth="1"/>
    <col min="8203" max="8204" width="11" style="49"/>
    <col min="8205" max="8205" width="13.875" style="49" customWidth="1"/>
    <col min="8206" max="8442" width="11" style="49"/>
    <col min="8443" max="8443" width="15.75" style="49" bestFit="1" customWidth="1"/>
    <col min="8444" max="8444" width="26.125" style="49" customWidth="1"/>
    <col min="8445" max="8445" width="11" style="49" customWidth="1"/>
    <col min="8446" max="8446" width="12" style="49" customWidth="1"/>
    <col min="8447" max="8447" width="12.125" style="49" customWidth="1"/>
    <col min="8448" max="8448" width="11" style="49"/>
    <col min="8449" max="8449" width="5.625" style="49" customWidth="1"/>
    <col min="8450" max="8450" width="9.75" style="49" customWidth="1"/>
    <col min="8451" max="8451" width="11" style="49"/>
    <col min="8452" max="8452" width="11.125" style="49" customWidth="1"/>
    <col min="8453" max="8453" width="5.75" style="49" customWidth="1"/>
    <col min="8454" max="8454" width="11.5" style="49" customWidth="1"/>
    <col min="8455" max="8455" width="5.75" style="49" customWidth="1"/>
    <col min="8456" max="8456" width="12" style="49" bestFit="1" customWidth="1"/>
    <col min="8457" max="8457" width="5.375" style="49" customWidth="1"/>
    <col min="8458" max="8458" width="12.375" style="49" customWidth="1"/>
    <col min="8459" max="8460" width="11" style="49"/>
    <col min="8461" max="8461" width="13.875" style="49" customWidth="1"/>
    <col min="8462" max="8698" width="11" style="49"/>
    <col min="8699" max="8699" width="15.75" style="49" bestFit="1" customWidth="1"/>
    <col min="8700" max="8700" width="26.125" style="49" customWidth="1"/>
    <col min="8701" max="8701" width="11" style="49" customWidth="1"/>
    <col min="8702" max="8702" width="12" style="49" customWidth="1"/>
    <col min="8703" max="8703" width="12.125" style="49" customWidth="1"/>
    <col min="8704" max="8704" width="11" style="49"/>
    <col min="8705" max="8705" width="5.625" style="49" customWidth="1"/>
    <col min="8706" max="8706" width="9.75" style="49" customWidth="1"/>
    <col min="8707" max="8707" width="11" style="49"/>
    <col min="8708" max="8708" width="11.125" style="49" customWidth="1"/>
    <col min="8709" max="8709" width="5.75" style="49" customWidth="1"/>
    <col min="8710" max="8710" width="11.5" style="49" customWidth="1"/>
    <col min="8711" max="8711" width="5.75" style="49" customWidth="1"/>
    <col min="8712" max="8712" width="12" style="49" bestFit="1" customWidth="1"/>
    <col min="8713" max="8713" width="5.375" style="49" customWidth="1"/>
    <col min="8714" max="8714" width="12.375" style="49" customWidth="1"/>
    <col min="8715" max="8716" width="11" style="49"/>
    <col min="8717" max="8717" width="13.875" style="49" customWidth="1"/>
    <col min="8718" max="8954" width="11" style="49"/>
    <col min="8955" max="8955" width="15.75" style="49" bestFit="1" customWidth="1"/>
    <col min="8956" max="8956" width="26.125" style="49" customWidth="1"/>
    <col min="8957" max="8957" width="11" style="49" customWidth="1"/>
    <col min="8958" max="8958" width="12" style="49" customWidth="1"/>
    <col min="8959" max="8959" width="12.125" style="49" customWidth="1"/>
    <col min="8960" max="8960" width="11" style="49"/>
    <col min="8961" max="8961" width="5.625" style="49" customWidth="1"/>
    <col min="8962" max="8962" width="9.75" style="49" customWidth="1"/>
    <col min="8963" max="8963" width="11" style="49"/>
    <col min="8964" max="8964" width="11.125" style="49" customWidth="1"/>
    <col min="8965" max="8965" width="5.75" style="49" customWidth="1"/>
    <col min="8966" max="8966" width="11.5" style="49" customWidth="1"/>
    <col min="8967" max="8967" width="5.75" style="49" customWidth="1"/>
    <col min="8968" max="8968" width="12" style="49" bestFit="1" customWidth="1"/>
    <col min="8969" max="8969" width="5.375" style="49" customWidth="1"/>
    <col min="8970" max="8970" width="12.375" style="49" customWidth="1"/>
    <col min="8971" max="8972" width="11" style="49"/>
    <col min="8973" max="8973" width="13.875" style="49" customWidth="1"/>
    <col min="8974" max="9210" width="11" style="49"/>
    <col min="9211" max="9211" width="15.75" style="49" bestFit="1" customWidth="1"/>
    <col min="9212" max="9212" width="26.125" style="49" customWidth="1"/>
    <col min="9213" max="9213" width="11" style="49" customWidth="1"/>
    <col min="9214" max="9214" width="12" style="49" customWidth="1"/>
    <col min="9215" max="9215" width="12.125" style="49" customWidth="1"/>
    <col min="9216" max="9216" width="11" style="49"/>
    <col min="9217" max="9217" width="5.625" style="49" customWidth="1"/>
    <col min="9218" max="9218" width="9.75" style="49" customWidth="1"/>
    <col min="9219" max="9219" width="11" style="49"/>
    <col min="9220" max="9220" width="11.125" style="49" customWidth="1"/>
    <col min="9221" max="9221" width="5.75" style="49" customWidth="1"/>
    <col min="9222" max="9222" width="11.5" style="49" customWidth="1"/>
    <col min="9223" max="9223" width="5.75" style="49" customWidth="1"/>
    <col min="9224" max="9224" width="12" style="49" bestFit="1" customWidth="1"/>
    <col min="9225" max="9225" width="5.375" style="49" customWidth="1"/>
    <col min="9226" max="9226" width="12.375" style="49" customWidth="1"/>
    <col min="9227" max="9228" width="11" style="49"/>
    <col min="9229" max="9229" width="13.875" style="49" customWidth="1"/>
    <col min="9230" max="9466" width="11" style="49"/>
    <col min="9467" max="9467" width="15.75" style="49" bestFit="1" customWidth="1"/>
    <col min="9468" max="9468" width="26.125" style="49" customWidth="1"/>
    <col min="9469" max="9469" width="11" style="49" customWidth="1"/>
    <col min="9470" max="9470" width="12" style="49" customWidth="1"/>
    <col min="9471" max="9471" width="12.125" style="49" customWidth="1"/>
    <col min="9472" max="9472" width="11" style="49"/>
    <col min="9473" max="9473" width="5.625" style="49" customWidth="1"/>
    <col min="9474" max="9474" width="9.75" style="49" customWidth="1"/>
    <col min="9475" max="9475" width="11" style="49"/>
    <col min="9476" max="9476" width="11.125" style="49" customWidth="1"/>
    <col min="9477" max="9477" width="5.75" style="49" customWidth="1"/>
    <col min="9478" max="9478" width="11.5" style="49" customWidth="1"/>
    <col min="9479" max="9479" width="5.75" style="49" customWidth="1"/>
    <col min="9480" max="9480" width="12" style="49" bestFit="1" customWidth="1"/>
    <col min="9481" max="9481" width="5.375" style="49" customWidth="1"/>
    <col min="9482" max="9482" width="12.375" style="49" customWidth="1"/>
    <col min="9483" max="9484" width="11" style="49"/>
    <col min="9485" max="9485" width="13.875" style="49" customWidth="1"/>
    <col min="9486" max="9722" width="11" style="49"/>
    <col min="9723" max="9723" width="15.75" style="49" bestFit="1" customWidth="1"/>
    <col min="9724" max="9724" width="26.125" style="49" customWidth="1"/>
    <col min="9725" max="9725" width="11" style="49" customWidth="1"/>
    <col min="9726" max="9726" width="12" style="49" customWidth="1"/>
    <col min="9727" max="9727" width="12.125" style="49" customWidth="1"/>
    <col min="9728" max="9728" width="11" style="49"/>
    <col min="9729" max="9729" width="5.625" style="49" customWidth="1"/>
    <col min="9730" max="9730" width="9.75" style="49" customWidth="1"/>
    <col min="9731" max="9731" width="11" style="49"/>
    <col min="9732" max="9732" width="11.125" style="49" customWidth="1"/>
    <col min="9733" max="9733" width="5.75" style="49" customWidth="1"/>
    <col min="9734" max="9734" width="11.5" style="49" customWidth="1"/>
    <col min="9735" max="9735" width="5.75" style="49" customWidth="1"/>
    <col min="9736" max="9736" width="12" style="49" bestFit="1" customWidth="1"/>
    <col min="9737" max="9737" width="5.375" style="49" customWidth="1"/>
    <col min="9738" max="9738" width="12.375" style="49" customWidth="1"/>
    <col min="9739" max="9740" width="11" style="49"/>
    <col min="9741" max="9741" width="13.875" style="49" customWidth="1"/>
    <col min="9742" max="9978" width="11" style="49"/>
    <col min="9979" max="9979" width="15.75" style="49" bestFit="1" customWidth="1"/>
    <col min="9980" max="9980" width="26.125" style="49" customWidth="1"/>
    <col min="9981" max="9981" width="11" style="49" customWidth="1"/>
    <col min="9982" max="9982" width="12" style="49" customWidth="1"/>
    <col min="9983" max="9983" width="12.125" style="49" customWidth="1"/>
    <col min="9984" max="9984" width="11" style="49"/>
    <col min="9985" max="9985" width="5.625" style="49" customWidth="1"/>
    <col min="9986" max="9986" width="9.75" style="49" customWidth="1"/>
    <col min="9987" max="9987" width="11" style="49"/>
    <col min="9988" max="9988" width="11.125" style="49" customWidth="1"/>
    <col min="9989" max="9989" width="5.75" style="49" customWidth="1"/>
    <col min="9990" max="9990" width="11.5" style="49" customWidth="1"/>
    <col min="9991" max="9991" width="5.75" style="49" customWidth="1"/>
    <col min="9992" max="9992" width="12" style="49" bestFit="1" customWidth="1"/>
    <col min="9993" max="9993" width="5.375" style="49" customWidth="1"/>
    <col min="9994" max="9994" width="12.375" style="49" customWidth="1"/>
    <col min="9995" max="9996" width="11" style="49"/>
    <col min="9997" max="9997" width="13.875" style="49" customWidth="1"/>
    <col min="9998" max="10234" width="11" style="49"/>
    <col min="10235" max="10235" width="15.75" style="49" bestFit="1" customWidth="1"/>
    <col min="10236" max="10236" width="26.125" style="49" customWidth="1"/>
    <col min="10237" max="10237" width="11" style="49" customWidth="1"/>
    <col min="10238" max="10238" width="12" style="49" customWidth="1"/>
    <col min="10239" max="10239" width="12.125" style="49" customWidth="1"/>
    <col min="10240" max="10240" width="11" style="49"/>
    <col min="10241" max="10241" width="5.625" style="49" customWidth="1"/>
    <col min="10242" max="10242" width="9.75" style="49" customWidth="1"/>
    <col min="10243" max="10243" width="11" style="49"/>
    <col min="10244" max="10244" width="11.125" style="49" customWidth="1"/>
    <col min="10245" max="10245" width="5.75" style="49" customWidth="1"/>
    <col min="10246" max="10246" width="11.5" style="49" customWidth="1"/>
    <col min="10247" max="10247" width="5.75" style="49" customWidth="1"/>
    <col min="10248" max="10248" width="12" style="49" bestFit="1" customWidth="1"/>
    <col min="10249" max="10249" width="5.375" style="49" customWidth="1"/>
    <col min="10250" max="10250" width="12.375" style="49" customWidth="1"/>
    <col min="10251" max="10252" width="11" style="49"/>
    <col min="10253" max="10253" width="13.875" style="49" customWidth="1"/>
    <col min="10254" max="10490" width="11" style="49"/>
    <col min="10491" max="10491" width="15.75" style="49" bestFit="1" customWidth="1"/>
    <col min="10492" max="10492" width="26.125" style="49" customWidth="1"/>
    <col min="10493" max="10493" width="11" style="49" customWidth="1"/>
    <col min="10494" max="10494" width="12" style="49" customWidth="1"/>
    <col min="10495" max="10495" width="12.125" style="49" customWidth="1"/>
    <col min="10496" max="10496" width="11" style="49"/>
    <col min="10497" max="10497" width="5.625" style="49" customWidth="1"/>
    <col min="10498" max="10498" width="9.75" style="49" customWidth="1"/>
    <col min="10499" max="10499" width="11" style="49"/>
    <col min="10500" max="10500" width="11.125" style="49" customWidth="1"/>
    <col min="10501" max="10501" width="5.75" style="49" customWidth="1"/>
    <col min="10502" max="10502" width="11.5" style="49" customWidth="1"/>
    <col min="10503" max="10503" width="5.75" style="49" customWidth="1"/>
    <col min="10504" max="10504" width="12" style="49" bestFit="1" customWidth="1"/>
    <col min="10505" max="10505" width="5.375" style="49" customWidth="1"/>
    <col min="10506" max="10506" width="12.375" style="49" customWidth="1"/>
    <col min="10507" max="10508" width="11" style="49"/>
    <col min="10509" max="10509" width="13.875" style="49" customWidth="1"/>
    <col min="10510" max="10746" width="11" style="49"/>
    <col min="10747" max="10747" width="15.75" style="49" bestFit="1" customWidth="1"/>
    <col min="10748" max="10748" width="26.125" style="49" customWidth="1"/>
    <col min="10749" max="10749" width="11" style="49" customWidth="1"/>
    <col min="10750" max="10750" width="12" style="49" customWidth="1"/>
    <col min="10751" max="10751" width="12.125" style="49" customWidth="1"/>
    <col min="10752" max="10752" width="11" style="49"/>
    <col min="10753" max="10753" width="5.625" style="49" customWidth="1"/>
    <col min="10754" max="10754" width="9.75" style="49" customWidth="1"/>
    <col min="10755" max="10755" width="11" style="49"/>
    <col min="10756" max="10756" width="11.125" style="49" customWidth="1"/>
    <col min="10757" max="10757" width="5.75" style="49" customWidth="1"/>
    <col min="10758" max="10758" width="11.5" style="49" customWidth="1"/>
    <col min="10759" max="10759" width="5.75" style="49" customWidth="1"/>
    <col min="10760" max="10760" width="12" style="49" bestFit="1" customWidth="1"/>
    <col min="10761" max="10761" width="5.375" style="49" customWidth="1"/>
    <col min="10762" max="10762" width="12.375" style="49" customWidth="1"/>
    <col min="10763" max="10764" width="11" style="49"/>
    <col min="10765" max="10765" width="13.875" style="49" customWidth="1"/>
    <col min="10766" max="11002" width="11" style="49"/>
    <col min="11003" max="11003" width="15.75" style="49" bestFit="1" customWidth="1"/>
    <col min="11004" max="11004" width="26.125" style="49" customWidth="1"/>
    <col min="11005" max="11005" width="11" style="49" customWidth="1"/>
    <col min="11006" max="11006" width="12" style="49" customWidth="1"/>
    <col min="11007" max="11007" width="12.125" style="49" customWidth="1"/>
    <col min="11008" max="11008" width="11" style="49"/>
    <col min="11009" max="11009" width="5.625" style="49" customWidth="1"/>
    <col min="11010" max="11010" width="9.75" style="49" customWidth="1"/>
    <col min="11011" max="11011" width="11" style="49"/>
    <col min="11012" max="11012" width="11.125" style="49" customWidth="1"/>
    <col min="11013" max="11013" width="5.75" style="49" customWidth="1"/>
    <col min="11014" max="11014" width="11.5" style="49" customWidth="1"/>
    <col min="11015" max="11015" width="5.75" style="49" customWidth="1"/>
    <col min="11016" max="11016" width="12" style="49" bestFit="1" customWidth="1"/>
    <col min="11017" max="11017" width="5.375" style="49" customWidth="1"/>
    <col min="11018" max="11018" width="12.375" style="49" customWidth="1"/>
    <col min="11019" max="11020" width="11" style="49"/>
    <col min="11021" max="11021" width="13.875" style="49" customWidth="1"/>
    <col min="11022" max="11258" width="11" style="49"/>
    <col min="11259" max="11259" width="15.75" style="49" bestFit="1" customWidth="1"/>
    <col min="11260" max="11260" width="26.125" style="49" customWidth="1"/>
    <col min="11261" max="11261" width="11" style="49" customWidth="1"/>
    <col min="11262" max="11262" width="12" style="49" customWidth="1"/>
    <col min="11263" max="11263" width="12.125" style="49" customWidth="1"/>
    <col min="11264" max="11264" width="11" style="49"/>
    <col min="11265" max="11265" width="5.625" style="49" customWidth="1"/>
    <col min="11266" max="11266" width="9.75" style="49" customWidth="1"/>
    <col min="11267" max="11267" width="11" style="49"/>
    <col min="11268" max="11268" width="11.125" style="49" customWidth="1"/>
    <col min="11269" max="11269" width="5.75" style="49" customWidth="1"/>
    <col min="11270" max="11270" width="11.5" style="49" customWidth="1"/>
    <col min="11271" max="11271" width="5.75" style="49" customWidth="1"/>
    <col min="11272" max="11272" width="12" style="49" bestFit="1" customWidth="1"/>
    <col min="11273" max="11273" width="5.375" style="49" customWidth="1"/>
    <col min="11274" max="11274" width="12.375" style="49" customWidth="1"/>
    <col min="11275" max="11276" width="11" style="49"/>
    <col min="11277" max="11277" width="13.875" style="49" customWidth="1"/>
    <col min="11278" max="11514" width="11" style="49"/>
    <col min="11515" max="11515" width="15.75" style="49" bestFit="1" customWidth="1"/>
    <col min="11516" max="11516" width="26.125" style="49" customWidth="1"/>
    <col min="11517" max="11517" width="11" style="49" customWidth="1"/>
    <col min="11518" max="11518" width="12" style="49" customWidth="1"/>
    <col min="11519" max="11519" width="12.125" style="49" customWidth="1"/>
    <col min="11520" max="11520" width="11" style="49"/>
    <col min="11521" max="11521" width="5.625" style="49" customWidth="1"/>
    <col min="11522" max="11522" width="9.75" style="49" customWidth="1"/>
    <col min="11523" max="11523" width="11" style="49"/>
    <col min="11524" max="11524" width="11.125" style="49" customWidth="1"/>
    <col min="11525" max="11525" width="5.75" style="49" customWidth="1"/>
    <col min="11526" max="11526" width="11.5" style="49" customWidth="1"/>
    <col min="11527" max="11527" width="5.75" style="49" customWidth="1"/>
    <col min="11528" max="11528" width="12" style="49" bestFit="1" customWidth="1"/>
    <col min="11529" max="11529" width="5.375" style="49" customWidth="1"/>
    <col min="11530" max="11530" width="12.375" style="49" customWidth="1"/>
    <col min="11531" max="11532" width="11" style="49"/>
    <col min="11533" max="11533" width="13.875" style="49" customWidth="1"/>
    <col min="11534" max="11770" width="11" style="49"/>
    <col min="11771" max="11771" width="15.75" style="49" bestFit="1" customWidth="1"/>
    <col min="11772" max="11772" width="26.125" style="49" customWidth="1"/>
    <col min="11773" max="11773" width="11" style="49" customWidth="1"/>
    <col min="11774" max="11774" width="12" style="49" customWidth="1"/>
    <col min="11775" max="11775" width="12.125" style="49" customWidth="1"/>
    <col min="11776" max="11776" width="11" style="49"/>
    <col min="11777" max="11777" width="5.625" style="49" customWidth="1"/>
    <col min="11778" max="11778" width="9.75" style="49" customWidth="1"/>
    <col min="11779" max="11779" width="11" style="49"/>
    <col min="11780" max="11780" width="11.125" style="49" customWidth="1"/>
    <col min="11781" max="11781" width="5.75" style="49" customWidth="1"/>
    <col min="11782" max="11782" width="11.5" style="49" customWidth="1"/>
    <col min="11783" max="11783" width="5.75" style="49" customWidth="1"/>
    <col min="11784" max="11784" width="12" style="49" bestFit="1" customWidth="1"/>
    <col min="11785" max="11785" width="5.375" style="49" customWidth="1"/>
    <col min="11786" max="11786" width="12.375" style="49" customWidth="1"/>
    <col min="11787" max="11788" width="11" style="49"/>
    <col min="11789" max="11789" width="13.875" style="49" customWidth="1"/>
    <col min="11790" max="12026" width="11" style="49"/>
    <col min="12027" max="12027" width="15.75" style="49" bestFit="1" customWidth="1"/>
    <col min="12028" max="12028" width="26.125" style="49" customWidth="1"/>
    <col min="12029" max="12029" width="11" style="49" customWidth="1"/>
    <col min="12030" max="12030" width="12" style="49" customWidth="1"/>
    <col min="12031" max="12031" width="12.125" style="49" customWidth="1"/>
    <col min="12032" max="12032" width="11" style="49"/>
    <col min="12033" max="12033" width="5.625" style="49" customWidth="1"/>
    <col min="12034" max="12034" width="9.75" style="49" customWidth="1"/>
    <col min="12035" max="12035" width="11" style="49"/>
    <col min="12036" max="12036" width="11.125" style="49" customWidth="1"/>
    <col min="12037" max="12037" width="5.75" style="49" customWidth="1"/>
    <col min="12038" max="12038" width="11.5" style="49" customWidth="1"/>
    <col min="12039" max="12039" width="5.75" style="49" customWidth="1"/>
    <col min="12040" max="12040" width="12" style="49" bestFit="1" customWidth="1"/>
    <col min="12041" max="12041" width="5.375" style="49" customWidth="1"/>
    <col min="12042" max="12042" width="12.375" style="49" customWidth="1"/>
    <col min="12043" max="12044" width="11" style="49"/>
    <col min="12045" max="12045" width="13.875" style="49" customWidth="1"/>
    <col min="12046" max="12282" width="11" style="49"/>
    <col min="12283" max="12283" width="15.75" style="49" bestFit="1" customWidth="1"/>
    <col min="12284" max="12284" width="26.125" style="49" customWidth="1"/>
    <col min="12285" max="12285" width="11" style="49" customWidth="1"/>
    <col min="12286" max="12286" width="12" style="49" customWidth="1"/>
    <col min="12287" max="12287" width="12.125" style="49" customWidth="1"/>
    <col min="12288" max="12288" width="11" style="49"/>
    <col min="12289" max="12289" width="5.625" style="49" customWidth="1"/>
    <col min="12290" max="12290" width="9.75" style="49" customWidth="1"/>
    <col min="12291" max="12291" width="11" style="49"/>
    <col min="12292" max="12292" width="11.125" style="49" customWidth="1"/>
    <col min="12293" max="12293" width="5.75" style="49" customWidth="1"/>
    <col min="12294" max="12294" width="11.5" style="49" customWidth="1"/>
    <col min="12295" max="12295" width="5.75" style="49" customWidth="1"/>
    <col min="12296" max="12296" width="12" style="49" bestFit="1" customWidth="1"/>
    <col min="12297" max="12297" width="5.375" style="49" customWidth="1"/>
    <col min="12298" max="12298" width="12.375" style="49" customWidth="1"/>
    <col min="12299" max="12300" width="11" style="49"/>
    <col min="12301" max="12301" width="13.875" style="49" customWidth="1"/>
    <col min="12302" max="12538" width="11" style="49"/>
    <col min="12539" max="12539" width="15.75" style="49" bestFit="1" customWidth="1"/>
    <col min="12540" max="12540" width="26.125" style="49" customWidth="1"/>
    <col min="12541" max="12541" width="11" style="49" customWidth="1"/>
    <col min="12542" max="12542" width="12" style="49" customWidth="1"/>
    <col min="12543" max="12543" width="12.125" style="49" customWidth="1"/>
    <col min="12544" max="12544" width="11" style="49"/>
    <col min="12545" max="12545" width="5.625" style="49" customWidth="1"/>
    <col min="12546" max="12546" width="9.75" style="49" customWidth="1"/>
    <col min="12547" max="12547" width="11" style="49"/>
    <col min="12548" max="12548" width="11.125" style="49" customWidth="1"/>
    <col min="12549" max="12549" width="5.75" style="49" customWidth="1"/>
    <col min="12550" max="12550" width="11.5" style="49" customWidth="1"/>
    <col min="12551" max="12551" width="5.75" style="49" customWidth="1"/>
    <col min="12552" max="12552" width="12" style="49" bestFit="1" customWidth="1"/>
    <col min="12553" max="12553" width="5.375" style="49" customWidth="1"/>
    <col min="12554" max="12554" width="12.375" style="49" customWidth="1"/>
    <col min="12555" max="12556" width="11" style="49"/>
    <col min="12557" max="12557" width="13.875" style="49" customWidth="1"/>
    <col min="12558" max="12794" width="11" style="49"/>
    <col min="12795" max="12795" width="15.75" style="49" bestFit="1" customWidth="1"/>
    <col min="12796" max="12796" width="26.125" style="49" customWidth="1"/>
    <col min="12797" max="12797" width="11" style="49" customWidth="1"/>
    <col min="12798" max="12798" width="12" style="49" customWidth="1"/>
    <col min="12799" max="12799" width="12.125" style="49" customWidth="1"/>
    <col min="12800" max="12800" width="11" style="49"/>
    <col min="12801" max="12801" width="5.625" style="49" customWidth="1"/>
    <col min="12802" max="12802" width="9.75" style="49" customWidth="1"/>
    <col min="12803" max="12803" width="11" style="49"/>
    <col min="12804" max="12804" width="11.125" style="49" customWidth="1"/>
    <col min="12805" max="12805" width="5.75" style="49" customWidth="1"/>
    <col min="12806" max="12806" width="11.5" style="49" customWidth="1"/>
    <col min="12807" max="12807" width="5.75" style="49" customWidth="1"/>
    <col min="12808" max="12808" width="12" style="49" bestFit="1" customWidth="1"/>
    <col min="12809" max="12809" width="5.375" style="49" customWidth="1"/>
    <col min="12810" max="12810" width="12.375" style="49" customWidth="1"/>
    <col min="12811" max="12812" width="11" style="49"/>
    <col min="12813" max="12813" width="13.875" style="49" customWidth="1"/>
    <col min="12814" max="13050" width="11" style="49"/>
    <col min="13051" max="13051" width="15.75" style="49" bestFit="1" customWidth="1"/>
    <col min="13052" max="13052" width="26.125" style="49" customWidth="1"/>
    <col min="13053" max="13053" width="11" style="49" customWidth="1"/>
    <col min="13054" max="13054" width="12" style="49" customWidth="1"/>
    <col min="13055" max="13055" width="12.125" style="49" customWidth="1"/>
    <col min="13056" max="13056" width="11" style="49"/>
    <col min="13057" max="13057" width="5.625" style="49" customWidth="1"/>
    <col min="13058" max="13058" width="9.75" style="49" customWidth="1"/>
    <col min="13059" max="13059" width="11" style="49"/>
    <col min="13060" max="13060" width="11.125" style="49" customWidth="1"/>
    <col min="13061" max="13061" width="5.75" style="49" customWidth="1"/>
    <col min="13062" max="13062" width="11.5" style="49" customWidth="1"/>
    <col min="13063" max="13063" width="5.75" style="49" customWidth="1"/>
    <col min="13064" max="13064" width="12" style="49" bestFit="1" customWidth="1"/>
    <col min="13065" max="13065" width="5.375" style="49" customWidth="1"/>
    <col min="13066" max="13066" width="12.375" style="49" customWidth="1"/>
    <col min="13067" max="13068" width="11" style="49"/>
    <col min="13069" max="13069" width="13.875" style="49" customWidth="1"/>
    <col min="13070" max="13306" width="11" style="49"/>
    <col min="13307" max="13307" width="15.75" style="49" bestFit="1" customWidth="1"/>
    <col min="13308" max="13308" width="26.125" style="49" customWidth="1"/>
    <col min="13309" max="13309" width="11" style="49" customWidth="1"/>
    <col min="13310" max="13310" width="12" style="49" customWidth="1"/>
    <col min="13311" max="13311" width="12.125" style="49" customWidth="1"/>
    <col min="13312" max="13312" width="11" style="49"/>
    <col min="13313" max="13313" width="5.625" style="49" customWidth="1"/>
    <col min="13314" max="13314" width="9.75" style="49" customWidth="1"/>
    <col min="13315" max="13315" width="11" style="49"/>
    <col min="13316" max="13316" width="11.125" style="49" customWidth="1"/>
    <col min="13317" max="13317" width="5.75" style="49" customWidth="1"/>
    <col min="13318" max="13318" width="11.5" style="49" customWidth="1"/>
    <col min="13319" max="13319" width="5.75" style="49" customWidth="1"/>
    <col min="13320" max="13320" width="12" style="49" bestFit="1" customWidth="1"/>
    <col min="13321" max="13321" width="5.375" style="49" customWidth="1"/>
    <col min="13322" max="13322" width="12.375" style="49" customWidth="1"/>
    <col min="13323" max="13324" width="11" style="49"/>
    <col min="13325" max="13325" width="13.875" style="49" customWidth="1"/>
    <col min="13326" max="13562" width="11" style="49"/>
    <col min="13563" max="13563" width="15.75" style="49" bestFit="1" customWidth="1"/>
    <col min="13564" max="13564" width="26.125" style="49" customWidth="1"/>
    <col min="13565" max="13565" width="11" style="49" customWidth="1"/>
    <col min="13566" max="13566" width="12" style="49" customWidth="1"/>
    <col min="13567" max="13567" width="12.125" style="49" customWidth="1"/>
    <col min="13568" max="13568" width="11" style="49"/>
    <col min="13569" max="13569" width="5.625" style="49" customWidth="1"/>
    <col min="13570" max="13570" width="9.75" style="49" customWidth="1"/>
    <col min="13571" max="13571" width="11" style="49"/>
    <col min="13572" max="13572" width="11.125" style="49" customWidth="1"/>
    <col min="13573" max="13573" width="5.75" style="49" customWidth="1"/>
    <col min="13574" max="13574" width="11.5" style="49" customWidth="1"/>
    <col min="13575" max="13575" width="5.75" style="49" customWidth="1"/>
    <col min="13576" max="13576" width="12" style="49" bestFit="1" customWidth="1"/>
    <col min="13577" max="13577" width="5.375" style="49" customWidth="1"/>
    <col min="13578" max="13578" width="12.375" style="49" customWidth="1"/>
    <col min="13579" max="13580" width="11" style="49"/>
    <col min="13581" max="13581" width="13.875" style="49" customWidth="1"/>
    <col min="13582" max="13818" width="11" style="49"/>
    <col min="13819" max="13819" width="15.75" style="49" bestFit="1" customWidth="1"/>
    <col min="13820" max="13820" width="26.125" style="49" customWidth="1"/>
    <col min="13821" max="13821" width="11" style="49" customWidth="1"/>
    <col min="13822" max="13822" width="12" style="49" customWidth="1"/>
    <col min="13823" max="13823" width="12.125" style="49" customWidth="1"/>
    <col min="13824" max="13824" width="11" style="49"/>
    <col min="13825" max="13825" width="5.625" style="49" customWidth="1"/>
    <col min="13826" max="13826" width="9.75" style="49" customWidth="1"/>
    <col min="13827" max="13827" width="11" style="49"/>
    <col min="13828" max="13828" width="11.125" style="49" customWidth="1"/>
    <col min="13829" max="13829" width="5.75" style="49" customWidth="1"/>
    <col min="13830" max="13830" width="11.5" style="49" customWidth="1"/>
    <col min="13831" max="13831" width="5.75" style="49" customWidth="1"/>
    <col min="13832" max="13832" width="12" style="49" bestFit="1" customWidth="1"/>
    <col min="13833" max="13833" width="5.375" style="49" customWidth="1"/>
    <col min="13834" max="13834" width="12.375" style="49" customWidth="1"/>
    <col min="13835" max="13836" width="11" style="49"/>
    <col min="13837" max="13837" width="13.875" style="49" customWidth="1"/>
    <col min="13838" max="14074" width="11" style="49"/>
    <col min="14075" max="14075" width="15.75" style="49" bestFit="1" customWidth="1"/>
    <col min="14076" max="14076" width="26.125" style="49" customWidth="1"/>
    <col min="14077" max="14077" width="11" style="49" customWidth="1"/>
    <col min="14078" max="14078" width="12" style="49" customWidth="1"/>
    <col min="14079" max="14079" width="12.125" style="49" customWidth="1"/>
    <col min="14080" max="14080" width="11" style="49"/>
    <col min="14081" max="14081" width="5.625" style="49" customWidth="1"/>
    <col min="14082" max="14082" width="9.75" style="49" customWidth="1"/>
    <col min="14083" max="14083" width="11" style="49"/>
    <col min="14084" max="14084" width="11.125" style="49" customWidth="1"/>
    <col min="14085" max="14085" width="5.75" style="49" customWidth="1"/>
    <col min="14086" max="14086" width="11.5" style="49" customWidth="1"/>
    <col min="14087" max="14087" width="5.75" style="49" customWidth="1"/>
    <col min="14088" max="14088" width="12" style="49" bestFit="1" customWidth="1"/>
    <col min="14089" max="14089" width="5.375" style="49" customWidth="1"/>
    <col min="14090" max="14090" width="12.375" style="49" customWidth="1"/>
    <col min="14091" max="14092" width="11" style="49"/>
    <col min="14093" max="14093" width="13.875" style="49" customWidth="1"/>
    <col min="14094" max="14330" width="11" style="49"/>
    <col min="14331" max="14331" width="15.75" style="49" bestFit="1" customWidth="1"/>
    <col min="14332" max="14332" width="26.125" style="49" customWidth="1"/>
    <col min="14333" max="14333" width="11" style="49" customWidth="1"/>
    <col min="14334" max="14334" width="12" style="49" customWidth="1"/>
    <col min="14335" max="14335" width="12.125" style="49" customWidth="1"/>
    <col min="14336" max="14336" width="11" style="49"/>
    <col min="14337" max="14337" width="5.625" style="49" customWidth="1"/>
    <col min="14338" max="14338" width="9.75" style="49" customWidth="1"/>
    <col min="14339" max="14339" width="11" style="49"/>
    <col min="14340" max="14340" width="11.125" style="49" customWidth="1"/>
    <col min="14341" max="14341" width="5.75" style="49" customWidth="1"/>
    <col min="14342" max="14342" width="11.5" style="49" customWidth="1"/>
    <col min="14343" max="14343" width="5.75" style="49" customWidth="1"/>
    <col min="14344" max="14344" width="12" style="49" bestFit="1" customWidth="1"/>
    <col min="14345" max="14345" width="5.375" style="49" customWidth="1"/>
    <col min="14346" max="14346" width="12.375" style="49" customWidth="1"/>
    <col min="14347" max="14348" width="11" style="49"/>
    <col min="14349" max="14349" width="13.875" style="49" customWidth="1"/>
    <col min="14350" max="14586" width="11" style="49"/>
    <col min="14587" max="14587" width="15.75" style="49" bestFit="1" customWidth="1"/>
    <col min="14588" max="14588" width="26.125" style="49" customWidth="1"/>
    <col min="14589" max="14589" width="11" style="49" customWidth="1"/>
    <col min="14590" max="14590" width="12" style="49" customWidth="1"/>
    <col min="14591" max="14591" width="12.125" style="49" customWidth="1"/>
    <col min="14592" max="14592" width="11" style="49"/>
    <col min="14593" max="14593" width="5.625" style="49" customWidth="1"/>
    <col min="14594" max="14594" width="9.75" style="49" customWidth="1"/>
    <col min="14595" max="14595" width="11" style="49"/>
    <col min="14596" max="14596" width="11.125" style="49" customWidth="1"/>
    <col min="14597" max="14597" width="5.75" style="49" customWidth="1"/>
    <col min="14598" max="14598" width="11.5" style="49" customWidth="1"/>
    <col min="14599" max="14599" width="5.75" style="49" customWidth="1"/>
    <col min="14600" max="14600" width="12" style="49" bestFit="1" customWidth="1"/>
    <col min="14601" max="14601" width="5.375" style="49" customWidth="1"/>
    <col min="14602" max="14602" width="12.375" style="49" customWidth="1"/>
    <col min="14603" max="14604" width="11" style="49"/>
    <col min="14605" max="14605" width="13.875" style="49" customWidth="1"/>
    <col min="14606" max="14842" width="11" style="49"/>
    <col min="14843" max="14843" width="15.75" style="49" bestFit="1" customWidth="1"/>
    <col min="14844" max="14844" width="26.125" style="49" customWidth="1"/>
    <col min="14845" max="14845" width="11" style="49" customWidth="1"/>
    <col min="14846" max="14846" width="12" style="49" customWidth="1"/>
    <col min="14847" max="14847" width="12.125" style="49" customWidth="1"/>
    <col min="14848" max="14848" width="11" style="49"/>
    <col min="14849" max="14849" width="5.625" style="49" customWidth="1"/>
    <col min="14850" max="14850" width="9.75" style="49" customWidth="1"/>
    <col min="14851" max="14851" width="11" style="49"/>
    <col min="14852" max="14852" width="11.125" style="49" customWidth="1"/>
    <col min="14853" max="14853" width="5.75" style="49" customWidth="1"/>
    <col min="14854" max="14854" width="11.5" style="49" customWidth="1"/>
    <col min="14855" max="14855" width="5.75" style="49" customWidth="1"/>
    <col min="14856" max="14856" width="12" style="49" bestFit="1" customWidth="1"/>
    <col min="14857" max="14857" width="5.375" style="49" customWidth="1"/>
    <col min="14858" max="14858" width="12.375" style="49" customWidth="1"/>
    <col min="14859" max="14860" width="11" style="49"/>
    <col min="14861" max="14861" width="13.875" style="49" customWidth="1"/>
    <col min="14862" max="15098" width="11" style="49"/>
    <col min="15099" max="15099" width="15.75" style="49" bestFit="1" customWidth="1"/>
    <col min="15100" max="15100" width="26.125" style="49" customWidth="1"/>
    <col min="15101" max="15101" width="11" style="49" customWidth="1"/>
    <col min="15102" max="15102" width="12" style="49" customWidth="1"/>
    <col min="15103" max="15103" width="12.125" style="49" customWidth="1"/>
    <col min="15104" max="15104" width="11" style="49"/>
    <col min="15105" max="15105" width="5.625" style="49" customWidth="1"/>
    <col min="15106" max="15106" width="9.75" style="49" customWidth="1"/>
    <col min="15107" max="15107" width="11" style="49"/>
    <col min="15108" max="15108" width="11.125" style="49" customWidth="1"/>
    <col min="15109" max="15109" width="5.75" style="49" customWidth="1"/>
    <col min="15110" max="15110" width="11.5" style="49" customWidth="1"/>
    <col min="15111" max="15111" width="5.75" style="49" customWidth="1"/>
    <col min="15112" max="15112" width="12" style="49" bestFit="1" customWidth="1"/>
    <col min="15113" max="15113" width="5.375" style="49" customWidth="1"/>
    <col min="15114" max="15114" width="12.375" style="49" customWidth="1"/>
    <col min="15115" max="15116" width="11" style="49"/>
    <col min="15117" max="15117" width="13.875" style="49" customWidth="1"/>
    <col min="15118" max="15354" width="11" style="49"/>
    <col min="15355" max="15355" width="15.75" style="49" bestFit="1" customWidth="1"/>
    <col min="15356" max="15356" width="26.125" style="49" customWidth="1"/>
    <col min="15357" max="15357" width="11" style="49" customWidth="1"/>
    <col min="15358" max="15358" width="12" style="49" customWidth="1"/>
    <col min="15359" max="15359" width="12.125" style="49" customWidth="1"/>
    <col min="15360" max="15360" width="11" style="49"/>
    <col min="15361" max="15361" width="5.625" style="49" customWidth="1"/>
    <col min="15362" max="15362" width="9.75" style="49" customWidth="1"/>
    <col min="15363" max="15363" width="11" style="49"/>
    <col min="15364" max="15364" width="11.125" style="49" customWidth="1"/>
    <col min="15365" max="15365" width="5.75" style="49" customWidth="1"/>
    <col min="15366" max="15366" width="11.5" style="49" customWidth="1"/>
    <col min="15367" max="15367" width="5.75" style="49" customWidth="1"/>
    <col min="15368" max="15368" width="12" style="49" bestFit="1" customWidth="1"/>
    <col min="15369" max="15369" width="5.375" style="49" customWidth="1"/>
    <col min="15370" max="15370" width="12.375" style="49" customWidth="1"/>
    <col min="15371" max="15372" width="11" style="49"/>
    <col min="15373" max="15373" width="13.875" style="49" customWidth="1"/>
    <col min="15374" max="15610" width="11" style="49"/>
    <col min="15611" max="15611" width="15.75" style="49" bestFit="1" customWidth="1"/>
    <col min="15612" max="15612" width="26.125" style="49" customWidth="1"/>
    <col min="15613" max="15613" width="11" style="49" customWidth="1"/>
    <col min="15614" max="15614" width="12" style="49" customWidth="1"/>
    <col min="15615" max="15615" width="12.125" style="49" customWidth="1"/>
    <col min="15616" max="15616" width="11" style="49"/>
    <col min="15617" max="15617" width="5.625" style="49" customWidth="1"/>
    <col min="15618" max="15618" width="9.75" style="49" customWidth="1"/>
    <col min="15619" max="15619" width="11" style="49"/>
    <col min="15620" max="15620" width="11.125" style="49" customWidth="1"/>
    <col min="15621" max="15621" width="5.75" style="49" customWidth="1"/>
    <col min="15622" max="15622" width="11.5" style="49" customWidth="1"/>
    <col min="15623" max="15623" width="5.75" style="49" customWidth="1"/>
    <col min="15624" max="15624" width="12" style="49" bestFit="1" customWidth="1"/>
    <col min="15625" max="15625" width="5.375" style="49" customWidth="1"/>
    <col min="15626" max="15626" width="12.375" style="49" customWidth="1"/>
    <col min="15627" max="15628" width="11" style="49"/>
    <col min="15629" max="15629" width="13.875" style="49" customWidth="1"/>
    <col min="15630" max="15866" width="11" style="49"/>
    <col min="15867" max="15867" width="15.75" style="49" bestFit="1" customWidth="1"/>
    <col min="15868" max="15868" width="26.125" style="49" customWidth="1"/>
    <col min="15869" max="15869" width="11" style="49" customWidth="1"/>
    <col min="15870" max="15870" width="12" style="49" customWidth="1"/>
    <col min="15871" max="15871" width="12.125" style="49" customWidth="1"/>
    <col min="15872" max="15872" width="11" style="49"/>
    <col min="15873" max="15873" width="5.625" style="49" customWidth="1"/>
    <col min="15874" max="15874" width="9.75" style="49" customWidth="1"/>
    <col min="15875" max="15875" width="11" style="49"/>
    <col min="15876" max="15876" width="11.125" style="49" customWidth="1"/>
    <col min="15877" max="15877" width="5.75" style="49" customWidth="1"/>
    <col min="15878" max="15878" width="11.5" style="49" customWidth="1"/>
    <col min="15879" max="15879" width="5.75" style="49" customWidth="1"/>
    <col min="15880" max="15880" width="12" style="49" bestFit="1" customWidth="1"/>
    <col min="15881" max="15881" width="5.375" style="49" customWidth="1"/>
    <col min="15882" max="15882" width="12.375" style="49" customWidth="1"/>
    <col min="15883" max="15884" width="11" style="49"/>
    <col min="15885" max="15885" width="13.875" style="49" customWidth="1"/>
    <col min="15886" max="16122" width="11" style="49"/>
    <col min="16123" max="16123" width="15.75" style="49" bestFit="1" customWidth="1"/>
    <col min="16124" max="16124" width="26.125" style="49" customWidth="1"/>
    <col min="16125" max="16125" width="11" style="49" customWidth="1"/>
    <col min="16126" max="16126" width="12" style="49" customWidth="1"/>
    <col min="16127" max="16127" width="12.125" style="49" customWidth="1"/>
    <col min="16128" max="16128" width="11" style="49"/>
    <col min="16129" max="16129" width="5.625" style="49" customWidth="1"/>
    <col min="16130" max="16130" width="9.75" style="49" customWidth="1"/>
    <col min="16131" max="16131" width="11" style="49"/>
    <col min="16132" max="16132" width="11.125" style="49" customWidth="1"/>
    <col min="16133" max="16133" width="5.75" style="49" customWidth="1"/>
    <col min="16134" max="16134" width="11.5" style="49" customWidth="1"/>
    <col min="16135" max="16135" width="5.75" style="49" customWidth="1"/>
    <col min="16136" max="16136" width="12" style="49" bestFit="1" customWidth="1"/>
    <col min="16137" max="16137" width="5.375" style="49" customWidth="1"/>
    <col min="16138" max="16138" width="12.375" style="49" customWidth="1"/>
    <col min="16139" max="16140" width="11" style="49"/>
    <col min="16141" max="16141" width="13.875" style="49" customWidth="1"/>
    <col min="16142" max="16384" width="11" style="49"/>
  </cols>
  <sheetData>
    <row r="1" spans="1:16" x14ac:dyDescent="0.25">
      <c r="A1" s="47"/>
      <c r="B1" s="48"/>
      <c r="C1" s="48"/>
      <c r="D1" s="216" t="s">
        <v>1251</v>
      </c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</row>
    <row r="2" spans="1:16" x14ac:dyDescent="0.25">
      <c r="A2" s="213" t="s">
        <v>306</v>
      </c>
      <c r="B2" s="213"/>
      <c r="C2" s="50"/>
      <c r="D2" s="217" t="s">
        <v>1334</v>
      </c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</row>
    <row r="3" spans="1:16" x14ac:dyDescent="0.25">
      <c r="A3" s="213" t="s">
        <v>308</v>
      </c>
      <c r="B3" s="213"/>
      <c r="C3" s="50"/>
      <c r="D3" s="217" t="s">
        <v>1328</v>
      </c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</row>
    <row r="4" spans="1:16" ht="27.75" thickBot="1" x14ac:dyDescent="0.3">
      <c r="A4" s="51"/>
      <c r="B4" s="52"/>
      <c r="C4" s="50"/>
      <c r="D4" s="215" t="s">
        <v>4</v>
      </c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</row>
    <row r="5" spans="1:16" x14ac:dyDescent="0.25">
      <c r="A5" s="218" t="s">
        <v>5</v>
      </c>
      <c r="B5" s="219"/>
      <c r="C5" s="220" t="s">
        <v>309</v>
      </c>
      <c r="D5" s="222" t="s">
        <v>0</v>
      </c>
      <c r="E5" s="222"/>
      <c r="F5" s="222"/>
      <c r="G5" s="222"/>
      <c r="H5" s="222"/>
      <c r="I5" s="219"/>
      <c r="J5" s="223" t="s">
        <v>310</v>
      </c>
      <c r="K5" s="222"/>
      <c r="L5" s="222"/>
      <c r="M5" s="222"/>
      <c r="N5" s="222"/>
      <c r="O5" s="222"/>
      <c r="P5" s="219" t="s">
        <v>311</v>
      </c>
    </row>
    <row r="6" spans="1:16" ht="16.5" thickBot="1" x14ac:dyDescent="0.3">
      <c r="A6" s="53" t="s">
        <v>8</v>
      </c>
      <c r="B6" s="54" t="s">
        <v>9</v>
      </c>
      <c r="C6" s="221"/>
      <c r="D6" s="55" t="s">
        <v>10</v>
      </c>
      <c r="E6" s="55" t="s">
        <v>312</v>
      </c>
      <c r="F6" s="55" t="s">
        <v>313</v>
      </c>
      <c r="G6" s="55" t="s">
        <v>6</v>
      </c>
      <c r="H6" s="55" t="s">
        <v>314</v>
      </c>
      <c r="I6" s="54" t="s">
        <v>315</v>
      </c>
      <c r="J6" s="56" t="s">
        <v>316</v>
      </c>
      <c r="K6" s="55" t="s">
        <v>317</v>
      </c>
      <c r="L6" s="55" t="s">
        <v>318</v>
      </c>
      <c r="M6" s="55" t="s">
        <v>317</v>
      </c>
      <c r="N6" s="55" t="s">
        <v>319</v>
      </c>
      <c r="O6" s="55" t="s">
        <v>14</v>
      </c>
      <c r="P6" s="224"/>
    </row>
    <row r="7" spans="1:16" x14ac:dyDescent="0.25">
      <c r="A7" s="57"/>
      <c r="B7" s="58" t="s">
        <v>320</v>
      </c>
      <c r="C7" s="59"/>
      <c r="D7" s="60">
        <f>SUM(D8+D1376)</f>
        <v>107871842353</v>
      </c>
      <c r="E7" s="60">
        <f>SUM(E8+E1376)</f>
        <v>0</v>
      </c>
      <c r="F7" s="61">
        <f>SUM(D7+E7)</f>
        <v>107871842353</v>
      </c>
      <c r="G7" s="62">
        <f>IF(OR(F7=0,F$7=0),0,F7/F$7)*100</f>
        <v>100</v>
      </c>
      <c r="H7" s="60">
        <f>SUM(H8+H1376)</f>
        <v>0</v>
      </c>
      <c r="I7" s="63">
        <f>SUM(F7-H7)</f>
        <v>107871842353</v>
      </c>
      <c r="J7" s="60">
        <f>SUM(J8+J1376)</f>
        <v>25924174180</v>
      </c>
      <c r="K7" s="62">
        <f>IF(OR(J7=0,F7=0),0,J7/F7)*100</f>
        <v>24.032382885577952</v>
      </c>
      <c r="L7" s="61">
        <f>SUM(N7-J7)</f>
        <v>8379887088</v>
      </c>
      <c r="M7" s="62">
        <f>IF(OR(L7=0,F7=0),0,L7/F7)*100</f>
        <v>7.7683730111678662</v>
      </c>
      <c r="N7" s="60">
        <f>SUM(N8+N1376)</f>
        <v>34304061268</v>
      </c>
      <c r="O7" s="62">
        <f>IF(OR(N7=0,F7=0),0,N7/F7)*100</f>
        <v>31.800755896745819</v>
      </c>
      <c r="P7" s="63">
        <f>SUM(F7-N7)</f>
        <v>73567781085</v>
      </c>
    </row>
    <row r="8" spans="1:16" x14ac:dyDescent="0.25">
      <c r="A8" s="66">
        <v>3</v>
      </c>
      <c r="B8" s="67" t="s">
        <v>321</v>
      </c>
      <c r="C8" s="68"/>
      <c r="D8" s="69">
        <f>SUM(D9+D190+D375+D395)</f>
        <v>107871842353</v>
      </c>
      <c r="E8" s="69">
        <f>SUM(E9+E190+E375+E395)</f>
        <v>0</v>
      </c>
      <c r="F8" s="70">
        <f t="shared" ref="F8:F71" si="0">SUM(D8+E8)</f>
        <v>107871842353</v>
      </c>
      <c r="G8" s="20">
        <f t="shared" ref="G8:G71" si="1">IF(OR(F8=0,F$7=0),0,F8/F$7)*100</f>
        <v>100</v>
      </c>
      <c r="H8" s="69">
        <f>SUM(H9+H190+H375+H395)</f>
        <v>0</v>
      </c>
      <c r="I8" s="71">
        <f t="shared" ref="I8:I71" si="2">SUM(F8-H8)</f>
        <v>107871842353</v>
      </c>
      <c r="J8" s="69">
        <f>SUM(J9+J190+J375+J395)</f>
        <v>25924174180</v>
      </c>
      <c r="K8" s="20">
        <f t="shared" ref="K8:K71" si="3">IF(OR(J8=0,F8=0),0,J8/F8)*100</f>
        <v>24.032382885577952</v>
      </c>
      <c r="L8" s="70">
        <f t="shared" ref="L8:L79" si="4">SUM(N8-J8)</f>
        <v>8379887088</v>
      </c>
      <c r="M8" s="20">
        <f t="shared" ref="M8:M71" si="5">IF(OR(L8=0,F8=0),0,L8/F8)*100</f>
        <v>7.7683730111678662</v>
      </c>
      <c r="N8" s="69">
        <f>SUM(N9+N190+N375+N395)</f>
        <v>34304061268</v>
      </c>
      <c r="O8" s="20">
        <f t="shared" ref="O8:O71" si="6">IF(OR(N8=0,F8=0),0,N8/F8)*100</f>
        <v>31.800755896745819</v>
      </c>
      <c r="P8" s="71">
        <f t="shared" ref="P8:P79" si="7">SUM(F8-N8)</f>
        <v>73567781085</v>
      </c>
    </row>
    <row r="9" spans="1:16" x14ac:dyDescent="0.25">
      <c r="A9" s="66">
        <v>31</v>
      </c>
      <c r="B9" s="67" t="s">
        <v>322</v>
      </c>
      <c r="C9" s="68"/>
      <c r="D9" s="69">
        <f>SUM(D10+D64+D109+D185+D187+D186)</f>
        <v>10424196483</v>
      </c>
      <c r="E9" s="69">
        <f>SUM(E10+E64+E109+E185+E187+E186)</f>
        <v>0</v>
      </c>
      <c r="F9" s="70">
        <f t="shared" si="0"/>
        <v>10424196483</v>
      </c>
      <c r="G9" s="20">
        <f t="shared" si="1"/>
        <v>9.6635009244468471</v>
      </c>
      <c r="H9" s="69">
        <f>SUM(H10+H64+H109+H185+H187+H186)</f>
        <v>0</v>
      </c>
      <c r="I9" s="71">
        <f t="shared" si="2"/>
        <v>10424196483</v>
      </c>
      <c r="J9" s="69">
        <f>SUM(J10+J64+J109+J185+J187+J186)</f>
        <v>1423457323</v>
      </c>
      <c r="K9" s="20">
        <f t="shared" si="3"/>
        <v>13.655319384294074</v>
      </c>
      <c r="L9" s="70">
        <f t="shared" si="4"/>
        <v>1941054382</v>
      </c>
      <c r="M9" s="20">
        <f t="shared" si="5"/>
        <v>18.620661891451419</v>
      </c>
      <c r="N9" s="69">
        <f>SUM(N10+N64+N109+N185+N187+N186)</f>
        <v>3364511705</v>
      </c>
      <c r="O9" s="20">
        <f t="shared" si="6"/>
        <v>32.275981275745494</v>
      </c>
      <c r="P9" s="71">
        <f t="shared" si="7"/>
        <v>7059684778</v>
      </c>
    </row>
    <row r="10" spans="1:16" x14ac:dyDescent="0.25">
      <c r="A10" s="66">
        <v>311</v>
      </c>
      <c r="B10" s="67" t="s">
        <v>323</v>
      </c>
      <c r="C10" s="68"/>
      <c r="D10" s="69">
        <f>SUM(D11+D37+D46)</f>
        <v>7887527828</v>
      </c>
      <c r="E10" s="69">
        <f>SUM(E11+E37+E46)</f>
        <v>-401728788</v>
      </c>
      <c r="F10" s="70">
        <f t="shared" si="0"/>
        <v>7485799040</v>
      </c>
      <c r="G10" s="20">
        <f t="shared" si="1"/>
        <v>6.9395301653451495</v>
      </c>
      <c r="H10" s="69">
        <f>SUM(H11+H37+H46)</f>
        <v>0</v>
      </c>
      <c r="I10" s="71">
        <f t="shared" si="2"/>
        <v>7485799040</v>
      </c>
      <c r="J10" s="69">
        <f>SUM(J11+J37+J46)</f>
        <v>938605142</v>
      </c>
      <c r="K10" s="20">
        <f t="shared" si="3"/>
        <v>12.538476346808263</v>
      </c>
      <c r="L10" s="70">
        <f t="shared" si="4"/>
        <v>1028863486</v>
      </c>
      <c r="M10" s="20">
        <f t="shared" si="5"/>
        <v>13.744203932036092</v>
      </c>
      <c r="N10" s="69">
        <f>SUM(N11+N37+N46)</f>
        <v>1967468628</v>
      </c>
      <c r="O10" s="20">
        <f t="shared" si="6"/>
        <v>26.282680278844357</v>
      </c>
      <c r="P10" s="71">
        <f t="shared" si="7"/>
        <v>5518330412</v>
      </c>
    </row>
    <row r="11" spans="1:16" x14ac:dyDescent="0.25">
      <c r="A11" s="72">
        <v>31101</v>
      </c>
      <c r="B11" s="31" t="s">
        <v>324</v>
      </c>
      <c r="C11" s="73"/>
      <c r="D11" s="74">
        <f>SUM(D12:D36)-D30</f>
        <v>4761505708</v>
      </c>
      <c r="E11" s="74">
        <f>SUM(E12:E36)-E30</f>
        <v>-401728788</v>
      </c>
      <c r="F11" s="75">
        <f t="shared" si="0"/>
        <v>4359776920</v>
      </c>
      <c r="G11" s="25">
        <f t="shared" si="1"/>
        <v>4.0416264568218443</v>
      </c>
      <c r="H11" s="74">
        <f>SUM(H12:H36)-H30</f>
        <v>0</v>
      </c>
      <c r="I11" s="76">
        <f t="shared" si="2"/>
        <v>4359776920</v>
      </c>
      <c r="J11" s="74">
        <f>SUM(J12:J36)-J30</f>
        <v>627597908</v>
      </c>
      <c r="K11" s="25">
        <f t="shared" si="3"/>
        <v>14.395183962761104</v>
      </c>
      <c r="L11" s="75">
        <f t="shared" si="4"/>
        <v>0</v>
      </c>
      <c r="M11" s="25">
        <f t="shared" si="5"/>
        <v>0</v>
      </c>
      <c r="N11" s="74">
        <f>SUM(N12:N36)-N30</f>
        <v>627597908</v>
      </c>
      <c r="O11" s="25">
        <f t="shared" si="6"/>
        <v>14.395183962761104</v>
      </c>
      <c r="P11" s="76">
        <f t="shared" si="7"/>
        <v>3732179012</v>
      </c>
    </row>
    <row r="12" spans="1:16" x14ac:dyDescent="0.25">
      <c r="A12" s="72">
        <v>3110101</v>
      </c>
      <c r="B12" s="31" t="s">
        <v>325</v>
      </c>
      <c r="C12" s="73"/>
      <c r="D12" s="64">
        <v>3038725721</v>
      </c>
      <c r="E12" s="64">
        <v>-401728788</v>
      </c>
      <c r="F12" s="75">
        <f t="shared" si="0"/>
        <v>2636996933</v>
      </c>
      <c r="G12" s="25">
        <f t="shared" si="1"/>
        <v>2.4445646569849866</v>
      </c>
      <c r="H12" s="64"/>
      <c r="I12" s="76">
        <f t="shared" si="2"/>
        <v>2636996933</v>
      </c>
      <c r="J12" s="64">
        <v>435260935</v>
      </c>
      <c r="K12" s="25">
        <f t="shared" si="3"/>
        <v>16.505932545959467</v>
      </c>
      <c r="L12" s="75">
        <f t="shared" si="4"/>
        <v>0</v>
      </c>
      <c r="M12" s="25">
        <f t="shared" si="5"/>
        <v>0</v>
      </c>
      <c r="N12" s="64">
        <v>435260935</v>
      </c>
      <c r="O12" s="25">
        <f t="shared" si="6"/>
        <v>16.505932545959467</v>
      </c>
      <c r="P12" s="76">
        <f t="shared" si="7"/>
        <v>2201735998</v>
      </c>
    </row>
    <row r="13" spans="1:16" x14ac:dyDescent="0.25">
      <c r="A13" s="72">
        <v>3110104</v>
      </c>
      <c r="B13" s="31" t="s">
        <v>326</v>
      </c>
      <c r="C13" s="73"/>
      <c r="D13" s="64">
        <v>232576861</v>
      </c>
      <c r="E13" s="64"/>
      <c r="F13" s="75">
        <f t="shared" si="0"/>
        <v>232576861</v>
      </c>
      <c r="G13" s="25">
        <f t="shared" si="1"/>
        <v>0.21560479169245583</v>
      </c>
      <c r="H13" s="64"/>
      <c r="I13" s="76">
        <f t="shared" si="2"/>
        <v>232576861</v>
      </c>
      <c r="J13" s="64">
        <v>58075552</v>
      </c>
      <c r="K13" s="25">
        <f t="shared" si="3"/>
        <v>24.970477179154983</v>
      </c>
      <c r="L13" s="75">
        <f t="shared" si="4"/>
        <v>0</v>
      </c>
      <c r="M13" s="25">
        <f t="shared" si="5"/>
        <v>0</v>
      </c>
      <c r="N13" s="64">
        <v>58075552</v>
      </c>
      <c r="O13" s="25">
        <f t="shared" si="6"/>
        <v>24.970477179154983</v>
      </c>
      <c r="P13" s="76">
        <f t="shared" si="7"/>
        <v>174501309</v>
      </c>
    </row>
    <row r="14" spans="1:16" ht="26.25" x14ac:dyDescent="0.25">
      <c r="A14" s="72">
        <v>3110105</v>
      </c>
      <c r="B14" s="31" t="s">
        <v>327</v>
      </c>
      <c r="C14" s="73"/>
      <c r="D14" s="64">
        <v>117244348</v>
      </c>
      <c r="E14" s="64"/>
      <c r="F14" s="75">
        <f t="shared" si="0"/>
        <v>117244348</v>
      </c>
      <c r="G14" s="25">
        <f t="shared" si="1"/>
        <v>0.10868855620017075</v>
      </c>
      <c r="H14" s="64"/>
      <c r="I14" s="76">
        <f t="shared" si="2"/>
        <v>117244348</v>
      </c>
      <c r="J14" s="64">
        <v>3038237</v>
      </c>
      <c r="K14" s="25">
        <f t="shared" si="3"/>
        <v>2.5913718245931991</v>
      </c>
      <c r="L14" s="75">
        <f t="shared" si="4"/>
        <v>0</v>
      </c>
      <c r="M14" s="25">
        <f t="shared" si="5"/>
        <v>0</v>
      </c>
      <c r="N14" s="64">
        <v>3038237</v>
      </c>
      <c r="O14" s="25">
        <f t="shared" si="6"/>
        <v>2.5913718245931991</v>
      </c>
      <c r="P14" s="76">
        <f t="shared" si="7"/>
        <v>114206111</v>
      </c>
    </row>
    <row r="15" spans="1:16" x14ac:dyDescent="0.25">
      <c r="A15" s="72">
        <v>3110106</v>
      </c>
      <c r="B15" s="31" t="s">
        <v>328</v>
      </c>
      <c r="C15" s="73"/>
      <c r="D15" s="64">
        <v>3205440</v>
      </c>
      <c r="E15" s="64"/>
      <c r="F15" s="75">
        <f t="shared" si="0"/>
        <v>3205440</v>
      </c>
      <c r="G15" s="25">
        <f t="shared" si="1"/>
        <v>2.9715261462861763E-3</v>
      </c>
      <c r="H15" s="64"/>
      <c r="I15" s="76">
        <f t="shared" si="2"/>
        <v>3205440</v>
      </c>
      <c r="J15" s="64">
        <v>1221000</v>
      </c>
      <c r="K15" s="25">
        <f t="shared" si="3"/>
        <v>38.091494459418989</v>
      </c>
      <c r="L15" s="75">
        <f t="shared" si="4"/>
        <v>0</v>
      </c>
      <c r="M15" s="25">
        <f t="shared" si="5"/>
        <v>0</v>
      </c>
      <c r="N15" s="64">
        <v>1221000</v>
      </c>
      <c r="O15" s="25">
        <f t="shared" si="6"/>
        <v>38.091494459418989</v>
      </c>
      <c r="P15" s="76">
        <f t="shared" si="7"/>
        <v>1984440</v>
      </c>
    </row>
    <row r="16" spans="1:16" x14ac:dyDescent="0.25">
      <c r="A16" s="72">
        <v>3110107</v>
      </c>
      <c r="B16" s="31" t="s">
        <v>329</v>
      </c>
      <c r="C16" s="73"/>
      <c r="D16" s="64">
        <v>2250612</v>
      </c>
      <c r="E16" s="64"/>
      <c r="F16" s="75">
        <f t="shared" si="0"/>
        <v>2250612</v>
      </c>
      <c r="G16" s="25">
        <f t="shared" si="1"/>
        <v>2.0863757871447987E-3</v>
      </c>
      <c r="H16" s="64"/>
      <c r="I16" s="76">
        <f t="shared" si="2"/>
        <v>2250612</v>
      </c>
      <c r="J16" s="64">
        <v>784591</v>
      </c>
      <c r="K16" s="25">
        <f t="shared" si="3"/>
        <v>34.861228856862041</v>
      </c>
      <c r="L16" s="75">
        <f t="shared" si="4"/>
        <v>0</v>
      </c>
      <c r="M16" s="25">
        <f t="shared" si="5"/>
        <v>0</v>
      </c>
      <c r="N16" s="64">
        <v>784591</v>
      </c>
      <c r="O16" s="25">
        <f t="shared" si="6"/>
        <v>34.861228856862041</v>
      </c>
      <c r="P16" s="76">
        <f t="shared" si="7"/>
        <v>1466021</v>
      </c>
    </row>
    <row r="17" spans="1:16" x14ac:dyDescent="0.25">
      <c r="A17" s="72">
        <v>3110108</v>
      </c>
      <c r="B17" s="31" t="s">
        <v>330</v>
      </c>
      <c r="C17" s="73"/>
      <c r="D17" s="64">
        <v>96174716</v>
      </c>
      <c r="E17" s="64"/>
      <c r="F17" s="75">
        <f t="shared" si="0"/>
        <v>96174716</v>
      </c>
      <c r="G17" s="25">
        <f t="shared" si="1"/>
        <v>8.9156460019731279E-2</v>
      </c>
      <c r="H17" s="64"/>
      <c r="I17" s="76">
        <f t="shared" si="2"/>
        <v>96174716</v>
      </c>
      <c r="J17" s="64">
        <v>13646228</v>
      </c>
      <c r="K17" s="25">
        <f t="shared" si="3"/>
        <v>14.188997449184045</v>
      </c>
      <c r="L17" s="75">
        <f t="shared" si="4"/>
        <v>0</v>
      </c>
      <c r="M17" s="25">
        <f t="shared" si="5"/>
        <v>0</v>
      </c>
      <c r="N17" s="64">
        <v>13646228</v>
      </c>
      <c r="O17" s="25">
        <f t="shared" si="6"/>
        <v>14.188997449184045</v>
      </c>
      <c r="P17" s="76">
        <f t="shared" si="7"/>
        <v>82528488</v>
      </c>
    </row>
    <row r="18" spans="1:16" hidden="1" x14ac:dyDescent="0.25">
      <c r="A18" s="72">
        <v>3110111</v>
      </c>
      <c r="B18" s="31" t="s">
        <v>331</v>
      </c>
      <c r="C18" s="73"/>
      <c r="D18" s="64"/>
      <c r="E18" s="64"/>
      <c r="F18" s="75">
        <f t="shared" si="0"/>
        <v>0</v>
      </c>
      <c r="G18" s="25">
        <f t="shared" si="1"/>
        <v>0</v>
      </c>
      <c r="H18" s="64"/>
      <c r="I18" s="76">
        <f t="shared" si="2"/>
        <v>0</v>
      </c>
      <c r="J18" s="64"/>
      <c r="K18" s="25">
        <f t="shared" si="3"/>
        <v>0</v>
      </c>
      <c r="L18" s="75">
        <f t="shared" si="4"/>
        <v>0</v>
      </c>
      <c r="M18" s="25">
        <f t="shared" si="5"/>
        <v>0</v>
      </c>
      <c r="N18" s="64"/>
      <c r="O18" s="25">
        <f t="shared" si="6"/>
        <v>0</v>
      </c>
      <c r="P18" s="76">
        <f t="shared" si="7"/>
        <v>0</v>
      </c>
    </row>
    <row r="19" spans="1:16" x14ac:dyDescent="0.25">
      <c r="A19" s="72">
        <v>3110112</v>
      </c>
      <c r="B19" s="31" t="s">
        <v>332</v>
      </c>
      <c r="C19" s="73"/>
      <c r="D19" s="64">
        <v>223684165</v>
      </c>
      <c r="E19" s="64"/>
      <c r="F19" s="75">
        <f t="shared" si="0"/>
        <v>223684165</v>
      </c>
      <c r="G19" s="25">
        <f t="shared" si="1"/>
        <v>0.20736103149885543</v>
      </c>
      <c r="H19" s="64"/>
      <c r="I19" s="76">
        <f t="shared" si="2"/>
        <v>223684165</v>
      </c>
      <c r="J19" s="64">
        <v>4394553</v>
      </c>
      <c r="K19" s="25">
        <f t="shared" si="3"/>
        <v>1.964624093976433</v>
      </c>
      <c r="L19" s="75">
        <f t="shared" si="4"/>
        <v>0</v>
      </c>
      <c r="M19" s="25">
        <f t="shared" si="5"/>
        <v>0</v>
      </c>
      <c r="N19" s="64">
        <v>4394553</v>
      </c>
      <c r="O19" s="25">
        <f t="shared" si="6"/>
        <v>1.964624093976433</v>
      </c>
      <c r="P19" s="76">
        <f t="shared" si="7"/>
        <v>219289612</v>
      </c>
    </row>
    <row r="20" spans="1:16" x14ac:dyDescent="0.25">
      <c r="A20" s="72">
        <v>3110113</v>
      </c>
      <c r="B20" s="31" t="s">
        <v>333</v>
      </c>
      <c r="C20" s="73"/>
      <c r="D20" s="64">
        <v>336721509</v>
      </c>
      <c r="E20" s="64"/>
      <c r="F20" s="75">
        <f t="shared" si="0"/>
        <v>336721509</v>
      </c>
      <c r="G20" s="25">
        <f t="shared" si="1"/>
        <v>0.31214958570755841</v>
      </c>
      <c r="H20" s="64"/>
      <c r="I20" s="76">
        <f t="shared" si="2"/>
        <v>336721509</v>
      </c>
      <c r="J20" s="64">
        <v>1774179</v>
      </c>
      <c r="K20" s="25">
        <f t="shared" si="3"/>
        <v>0.5268980307402934</v>
      </c>
      <c r="L20" s="75">
        <f t="shared" si="4"/>
        <v>0</v>
      </c>
      <c r="M20" s="25">
        <f t="shared" si="5"/>
        <v>0</v>
      </c>
      <c r="N20" s="64">
        <v>1774179</v>
      </c>
      <c r="O20" s="25">
        <f t="shared" si="6"/>
        <v>0.5268980307402934</v>
      </c>
      <c r="P20" s="76">
        <f t="shared" si="7"/>
        <v>334947330</v>
      </c>
    </row>
    <row r="21" spans="1:16" x14ac:dyDescent="0.25">
      <c r="A21" s="72">
        <v>3110114</v>
      </c>
      <c r="B21" s="31" t="s">
        <v>334</v>
      </c>
      <c r="C21" s="73"/>
      <c r="D21" s="64">
        <v>161626318</v>
      </c>
      <c r="E21" s="64"/>
      <c r="F21" s="75">
        <f t="shared" si="0"/>
        <v>161626318</v>
      </c>
      <c r="G21" s="25">
        <f t="shared" si="1"/>
        <v>0.14983179528082385</v>
      </c>
      <c r="H21" s="64"/>
      <c r="I21" s="76">
        <f t="shared" si="2"/>
        <v>161626318</v>
      </c>
      <c r="J21" s="64">
        <v>12697168</v>
      </c>
      <c r="K21" s="25">
        <f t="shared" si="3"/>
        <v>7.8558790159409559</v>
      </c>
      <c r="L21" s="75">
        <f t="shared" si="4"/>
        <v>0</v>
      </c>
      <c r="M21" s="25">
        <f t="shared" si="5"/>
        <v>0</v>
      </c>
      <c r="N21" s="64">
        <v>12697168</v>
      </c>
      <c r="O21" s="25">
        <f t="shared" si="6"/>
        <v>7.8558790159409559</v>
      </c>
      <c r="P21" s="76">
        <f t="shared" si="7"/>
        <v>148929150</v>
      </c>
    </row>
    <row r="22" spans="1:16" x14ac:dyDescent="0.25">
      <c r="A22" s="72">
        <v>3110115</v>
      </c>
      <c r="B22" s="31" t="s">
        <v>335</v>
      </c>
      <c r="C22" s="73"/>
      <c r="D22" s="64">
        <v>282414208</v>
      </c>
      <c r="E22" s="64"/>
      <c r="F22" s="75">
        <f t="shared" si="0"/>
        <v>282414208</v>
      </c>
      <c r="G22" s="25">
        <f t="shared" si="1"/>
        <v>0.26180530696400578</v>
      </c>
      <c r="H22" s="64"/>
      <c r="I22" s="76">
        <f t="shared" si="2"/>
        <v>282414208</v>
      </c>
      <c r="J22" s="64">
        <v>68230621</v>
      </c>
      <c r="K22" s="25">
        <f t="shared" si="3"/>
        <v>24.159769256368293</v>
      </c>
      <c r="L22" s="75">
        <f t="shared" si="4"/>
        <v>0</v>
      </c>
      <c r="M22" s="25">
        <f t="shared" si="5"/>
        <v>0</v>
      </c>
      <c r="N22" s="64">
        <v>68230621</v>
      </c>
      <c r="O22" s="25">
        <f t="shared" si="6"/>
        <v>24.159769256368293</v>
      </c>
      <c r="P22" s="76">
        <f t="shared" si="7"/>
        <v>214183587</v>
      </c>
    </row>
    <row r="23" spans="1:16" hidden="1" x14ac:dyDescent="0.25">
      <c r="A23" s="72">
        <v>3110116</v>
      </c>
      <c r="B23" s="31" t="s">
        <v>336</v>
      </c>
      <c r="C23" s="73"/>
      <c r="D23" s="64"/>
      <c r="E23" s="64"/>
      <c r="F23" s="75">
        <f t="shared" si="0"/>
        <v>0</v>
      </c>
      <c r="G23" s="25">
        <f t="shared" si="1"/>
        <v>0</v>
      </c>
      <c r="H23" s="64"/>
      <c r="I23" s="76">
        <f t="shared" si="2"/>
        <v>0</v>
      </c>
      <c r="J23" s="64"/>
      <c r="K23" s="25">
        <f t="shared" si="3"/>
        <v>0</v>
      </c>
      <c r="L23" s="75">
        <f t="shared" si="4"/>
        <v>0</v>
      </c>
      <c r="M23" s="25">
        <f t="shared" si="5"/>
        <v>0</v>
      </c>
      <c r="N23" s="64"/>
      <c r="O23" s="25">
        <f t="shared" si="6"/>
        <v>0</v>
      </c>
      <c r="P23" s="76">
        <f t="shared" si="7"/>
        <v>0</v>
      </c>
    </row>
    <row r="24" spans="1:16" hidden="1" x14ac:dyDescent="0.25">
      <c r="A24" s="72">
        <v>3110117</v>
      </c>
      <c r="B24" s="31" t="s">
        <v>337</v>
      </c>
      <c r="C24" s="73"/>
      <c r="D24" s="64"/>
      <c r="E24" s="64"/>
      <c r="F24" s="75">
        <f t="shared" si="0"/>
        <v>0</v>
      </c>
      <c r="G24" s="25">
        <f t="shared" si="1"/>
        <v>0</v>
      </c>
      <c r="H24" s="64"/>
      <c r="I24" s="76">
        <f t="shared" si="2"/>
        <v>0</v>
      </c>
      <c r="J24" s="64"/>
      <c r="K24" s="25">
        <f t="shared" si="3"/>
        <v>0</v>
      </c>
      <c r="L24" s="75">
        <f t="shared" si="4"/>
        <v>0</v>
      </c>
      <c r="M24" s="25">
        <f t="shared" si="5"/>
        <v>0</v>
      </c>
      <c r="N24" s="64"/>
      <c r="O24" s="25">
        <f t="shared" si="6"/>
        <v>0</v>
      </c>
      <c r="P24" s="76">
        <f t="shared" si="7"/>
        <v>0</v>
      </c>
    </row>
    <row r="25" spans="1:16" hidden="1" x14ac:dyDescent="0.25">
      <c r="A25" s="72">
        <v>3110118</v>
      </c>
      <c r="B25" s="31" t="s">
        <v>338</v>
      </c>
      <c r="C25" s="73"/>
      <c r="D25" s="64"/>
      <c r="E25" s="64"/>
      <c r="F25" s="75">
        <f t="shared" si="0"/>
        <v>0</v>
      </c>
      <c r="G25" s="25">
        <f t="shared" si="1"/>
        <v>0</v>
      </c>
      <c r="H25" s="64"/>
      <c r="I25" s="76">
        <f t="shared" si="2"/>
        <v>0</v>
      </c>
      <c r="J25" s="64"/>
      <c r="K25" s="25">
        <f t="shared" si="3"/>
        <v>0</v>
      </c>
      <c r="L25" s="75">
        <f t="shared" si="4"/>
        <v>0</v>
      </c>
      <c r="M25" s="25">
        <f t="shared" si="5"/>
        <v>0</v>
      </c>
      <c r="N25" s="64"/>
      <c r="O25" s="25">
        <f t="shared" si="6"/>
        <v>0</v>
      </c>
      <c r="P25" s="76">
        <f t="shared" si="7"/>
        <v>0</v>
      </c>
    </row>
    <row r="26" spans="1:16" x14ac:dyDescent="0.25">
      <c r="A26" s="72">
        <v>3110120</v>
      </c>
      <c r="B26" s="31" t="s">
        <v>339</v>
      </c>
      <c r="C26" s="73"/>
      <c r="D26" s="64">
        <v>16881810</v>
      </c>
      <c r="E26" s="64"/>
      <c r="F26" s="75">
        <f t="shared" si="0"/>
        <v>16881810</v>
      </c>
      <c r="G26" s="25">
        <f t="shared" si="1"/>
        <v>1.564987640125394E-2</v>
      </c>
      <c r="H26" s="64"/>
      <c r="I26" s="76">
        <f t="shared" si="2"/>
        <v>16881810</v>
      </c>
      <c r="J26" s="64">
        <v>990221</v>
      </c>
      <c r="K26" s="25">
        <f t="shared" si="3"/>
        <v>5.8656091971180819</v>
      </c>
      <c r="L26" s="75">
        <f t="shared" si="4"/>
        <v>0</v>
      </c>
      <c r="M26" s="25">
        <f t="shared" si="5"/>
        <v>0</v>
      </c>
      <c r="N26" s="64">
        <v>990221</v>
      </c>
      <c r="O26" s="25">
        <f t="shared" si="6"/>
        <v>5.8656091971180819</v>
      </c>
      <c r="P26" s="76">
        <f t="shared" si="7"/>
        <v>15891589</v>
      </c>
    </row>
    <row r="27" spans="1:16" x14ac:dyDescent="0.25">
      <c r="A27" s="72">
        <v>3110121</v>
      </c>
      <c r="B27" s="31" t="s">
        <v>340</v>
      </c>
      <c r="C27" s="73"/>
      <c r="D27" s="64">
        <v>100000000</v>
      </c>
      <c r="E27" s="64"/>
      <c r="F27" s="75">
        <f t="shared" si="0"/>
        <v>100000000</v>
      </c>
      <c r="G27" s="25">
        <f t="shared" si="1"/>
        <v>9.2702597655428765E-2</v>
      </c>
      <c r="H27" s="64"/>
      <c r="I27" s="76">
        <f t="shared" si="2"/>
        <v>100000000</v>
      </c>
      <c r="J27" s="64">
        <v>8475808</v>
      </c>
      <c r="K27" s="25">
        <f t="shared" si="3"/>
        <v>8.4758080000000007</v>
      </c>
      <c r="L27" s="75">
        <f t="shared" si="4"/>
        <v>0</v>
      </c>
      <c r="M27" s="25">
        <f t="shared" si="5"/>
        <v>0</v>
      </c>
      <c r="N27" s="64">
        <v>8475808</v>
      </c>
      <c r="O27" s="25">
        <f t="shared" si="6"/>
        <v>8.4758080000000007</v>
      </c>
      <c r="P27" s="76">
        <f t="shared" si="7"/>
        <v>91524192</v>
      </c>
    </row>
    <row r="28" spans="1:16" hidden="1" x14ac:dyDescent="0.25">
      <c r="A28" s="72">
        <v>3110123</v>
      </c>
      <c r="B28" s="31" t="s">
        <v>341</v>
      </c>
      <c r="C28" s="73"/>
      <c r="D28" s="64"/>
      <c r="E28" s="64"/>
      <c r="F28" s="75">
        <f t="shared" si="0"/>
        <v>0</v>
      </c>
      <c r="G28" s="25">
        <f t="shared" si="1"/>
        <v>0</v>
      </c>
      <c r="H28" s="64"/>
      <c r="I28" s="76">
        <f t="shared" si="2"/>
        <v>0</v>
      </c>
      <c r="J28" s="64"/>
      <c r="K28" s="25">
        <f t="shared" si="3"/>
        <v>0</v>
      </c>
      <c r="L28" s="75">
        <f t="shared" si="4"/>
        <v>0</v>
      </c>
      <c r="M28" s="25">
        <f t="shared" si="5"/>
        <v>0</v>
      </c>
      <c r="N28" s="64"/>
      <c r="O28" s="25">
        <f t="shared" si="6"/>
        <v>0</v>
      </c>
      <c r="P28" s="76">
        <f t="shared" si="7"/>
        <v>0</v>
      </c>
    </row>
    <row r="29" spans="1:16" hidden="1" x14ac:dyDescent="0.25">
      <c r="A29" s="72">
        <v>3110124</v>
      </c>
      <c r="B29" s="31" t="s">
        <v>342</v>
      </c>
      <c r="C29" s="73"/>
      <c r="D29" s="64"/>
      <c r="E29" s="64"/>
      <c r="F29" s="75">
        <f t="shared" si="0"/>
        <v>0</v>
      </c>
      <c r="G29" s="25">
        <f t="shared" si="1"/>
        <v>0</v>
      </c>
      <c r="H29" s="64"/>
      <c r="I29" s="76">
        <f t="shared" si="2"/>
        <v>0</v>
      </c>
      <c r="J29" s="64"/>
      <c r="K29" s="25">
        <f t="shared" si="3"/>
        <v>0</v>
      </c>
      <c r="L29" s="75">
        <f t="shared" si="4"/>
        <v>0</v>
      </c>
      <c r="M29" s="25">
        <f t="shared" si="5"/>
        <v>0</v>
      </c>
      <c r="N29" s="64"/>
      <c r="O29" s="25">
        <f t="shared" si="6"/>
        <v>0</v>
      </c>
      <c r="P29" s="76">
        <f t="shared" si="7"/>
        <v>0</v>
      </c>
    </row>
    <row r="30" spans="1:16" x14ac:dyDescent="0.25">
      <c r="A30" s="72">
        <v>3110125</v>
      </c>
      <c r="B30" s="31" t="s">
        <v>343</v>
      </c>
      <c r="C30" s="73"/>
      <c r="D30" s="74">
        <f>SUM(D31:D33)</f>
        <v>150000000</v>
      </c>
      <c r="E30" s="74">
        <f>SUM(E31:E33)</f>
        <v>0</v>
      </c>
      <c r="F30" s="75">
        <f t="shared" si="0"/>
        <v>150000000</v>
      </c>
      <c r="G30" s="25">
        <f t="shared" si="1"/>
        <v>0.13905389648314315</v>
      </c>
      <c r="H30" s="74">
        <f>SUM(H31:H33)</f>
        <v>0</v>
      </c>
      <c r="I30" s="76">
        <f t="shared" si="2"/>
        <v>150000000</v>
      </c>
      <c r="J30" s="74">
        <f>SUM(J31:J33)</f>
        <v>19008815</v>
      </c>
      <c r="K30" s="25">
        <f t="shared" si="3"/>
        <v>12.672543333333333</v>
      </c>
      <c r="L30" s="75">
        <f t="shared" si="4"/>
        <v>0</v>
      </c>
      <c r="M30" s="25">
        <f t="shared" si="5"/>
        <v>0</v>
      </c>
      <c r="N30" s="74">
        <f>SUM(N31:N33)</f>
        <v>19008815</v>
      </c>
      <c r="O30" s="25">
        <f t="shared" si="6"/>
        <v>12.672543333333333</v>
      </c>
      <c r="P30" s="76">
        <f t="shared" si="7"/>
        <v>130991185</v>
      </c>
    </row>
    <row r="31" spans="1:16" x14ac:dyDescent="0.25">
      <c r="A31" s="72">
        <v>311012501</v>
      </c>
      <c r="B31" s="31" t="s">
        <v>344</v>
      </c>
      <c r="C31" s="73"/>
      <c r="D31" s="64">
        <v>150000000</v>
      </c>
      <c r="E31" s="64"/>
      <c r="F31" s="75">
        <f t="shared" si="0"/>
        <v>150000000</v>
      </c>
      <c r="G31" s="25">
        <f t="shared" si="1"/>
        <v>0.13905389648314315</v>
      </c>
      <c r="H31" s="64"/>
      <c r="I31" s="76">
        <f t="shared" si="2"/>
        <v>150000000</v>
      </c>
      <c r="J31" s="64">
        <v>19008815</v>
      </c>
      <c r="K31" s="25">
        <f t="shared" si="3"/>
        <v>12.672543333333333</v>
      </c>
      <c r="L31" s="75">
        <f t="shared" si="4"/>
        <v>0</v>
      </c>
      <c r="M31" s="25">
        <f t="shared" si="5"/>
        <v>0</v>
      </c>
      <c r="N31" s="64">
        <v>19008815</v>
      </c>
      <c r="O31" s="25">
        <f t="shared" si="6"/>
        <v>12.672543333333333</v>
      </c>
      <c r="P31" s="76">
        <f t="shared" si="7"/>
        <v>130991185</v>
      </c>
    </row>
    <row r="32" spans="1:16" hidden="1" x14ac:dyDescent="0.25">
      <c r="A32" s="72">
        <v>311012502</v>
      </c>
      <c r="B32" s="31" t="s">
        <v>345</v>
      </c>
      <c r="C32" s="73"/>
      <c r="D32" s="64"/>
      <c r="E32" s="64"/>
      <c r="F32" s="75">
        <f t="shared" si="0"/>
        <v>0</v>
      </c>
      <c r="G32" s="25">
        <f t="shared" si="1"/>
        <v>0</v>
      </c>
      <c r="H32" s="64"/>
      <c r="I32" s="76">
        <f t="shared" si="2"/>
        <v>0</v>
      </c>
      <c r="J32" s="64"/>
      <c r="K32" s="25">
        <f t="shared" si="3"/>
        <v>0</v>
      </c>
      <c r="L32" s="75">
        <f t="shared" si="4"/>
        <v>0</v>
      </c>
      <c r="M32" s="25">
        <f t="shared" si="5"/>
        <v>0</v>
      </c>
      <c r="N32" s="64"/>
      <c r="O32" s="25">
        <f t="shared" si="6"/>
        <v>0</v>
      </c>
      <c r="P32" s="76">
        <f t="shared" si="7"/>
        <v>0</v>
      </c>
    </row>
    <row r="33" spans="1:16" hidden="1" x14ac:dyDescent="0.25">
      <c r="A33" s="72">
        <v>311012503</v>
      </c>
      <c r="B33" s="31" t="s">
        <v>346</v>
      </c>
      <c r="C33" s="73"/>
      <c r="D33" s="64"/>
      <c r="E33" s="64"/>
      <c r="F33" s="75">
        <f t="shared" si="0"/>
        <v>0</v>
      </c>
      <c r="G33" s="25">
        <f t="shared" si="1"/>
        <v>0</v>
      </c>
      <c r="H33" s="64"/>
      <c r="I33" s="76">
        <f t="shared" si="2"/>
        <v>0</v>
      </c>
      <c r="J33" s="64"/>
      <c r="K33" s="25">
        <f t="shared" si="3"/>
        <v>0</v>
      </c>
      <c r="L33" s="75">
        <f t="shared" si="4"/>
        <v>0</v>
      </c>
      <c r="M33" s="25">
        <f t="shared" si="5"/>
        <v>0</v>
      </c>
      <c r="N33" s="64"/>
      <c r="O33" s="25">
        <f t="shared" si="6"/>
        <v>0</v>
      </c>
      <c r="P33" s="76">
        <f t="shared" si="7"/>
        <v>0</v>
      </c>
    </row>
    <row r="34" spans="1:16" hidden="1" x14ac:dyDescent="0.25">
      <c r="A34" s="72">
        <v>3110126</v>
      </c>
      <c r="B34" s="31" t="s">
        <v>347</v>
      </c>
      <c r="C34" s="73"/>
      <c r="D34" s="64"/>
      <c r="E34" s="64"/>
      <c r="F34" s="75">
        <f t="shared" si="0"/>
        <v>0</v>
      </c>
      <c r="G34" s="25">
        <f t="shared" si="1"/>
        <v>0</v>
      </c>
      <c r="H34" s="64"/>
      <c r="I34" s="76">
        <f t="shared" si="2"/>
        <v>0</v>
      </c>
      <c r="J34" s="64"/>
      <c r="K34" s="25">
        <f t="shared" si="3"/>
        <v>0</v>
      </c>
      <c r="L34" s="75">
        <f t="shared" si="4"/>
        <v>0</v>
      </c>
      <c r="M34" s="25">
        <f t="shared" si="5"/>
        <v>0</v>
      </c>
      <c r="N34" s="64"/>
      <c r="O34" s="25">
        <f t="shared" si="6"/>
        <v>0</v>
      </c>
      <c r="P34" s="76">
        <f t="shared" si="7"/>
        <v>0</v>
      </c>
    </row>
    <row r="35" spans="1:16" hidden="1" x14ac:dyDescent="0.25">
      <c r="A35" s="72">
        <v>3110127</v>
      </c>
      <c r="B35" s="28" t="s">
        <v>348</v>
      </c>
      <c r="C35" s="73"/>
      <c r="D35" s="64"/>
      <c r="E35" s="64"/>
      <c r="F35" s="75">
        <f t="shared" si="0"/>
        <v>0</v>
      </c>
      <c r="G35" s="25">
        <f t="shared" si="1"/>
        <v>0</v>
      </c>
      <c r="H35" s="64"/>
      <c r="I35" s="76">
        <f t="shared" si="2"/>
        <v>0</v>
      </c>
      <c r="J35" s="64"/>
      <c r="K35" s="25">
        <f t="shared" si="3"/>
        <v>0</v>
      </c>
      <c r="L35" s="75">
        <f t="shared" si="4"/>
        <v>0</v>
      </c>
      <c r="M35" s="25">
        <f t="shared" si="5"/>
        <v>0</v>
      </c>
      <c r="N35" s="64"/>
      <c r="O35" s="25">
        <f t="shared" si="6"/>
        <v>0</v>
      </c>
      <c r="P35" s="76">
        <f t="shared" si="7"/>
        <v>0</v>
      </c>
    </row>
    <row r="36" spans="1:16" ht="26.25" hidden="1" x14ac:dyDescent="0.25">
      <c r="A36" s="72">
        <v>3110128</v>
      </c>
      <c r="B36" s="31" t="s">
        <v>349</v>
      </c>
      <c r="C36" s="73"/>
      <c r="D36" s="64"/>
      <c r="E36" s="64"/>
      <c r="F36" s="75">
        <f t="shared" si="0"/>
        <v>0</v>
      </c>
      <c r="G36" s="25">
        <f t="shared" si="1"/>
        <v>0</v>
      </c>
      <c r="H36" s="64"/>
      <c r="I36" s="76">
        <f t="shared" si="2"/>
        <v>0</v>
      </c>
      <c r="J36" s="64"/>
      <c r="K36" s="25">
        <f t="shared" si="3"/>
        <v>0</v>
      </c>
      <c r="L36" s="75">
        <f t="shared" si="4"/>
        <v>0</v>
      </c>
      <c r="M36" s="25">
        <f t="shared" si="5"/>
        <v>0</v>
      </c>
      <c r="N36" s="64"/>
      <c r="O36" s="25">
        <f t="shared" si="6"/>
        <v>0</v>
      </c>
      <c r="P36" s="76">
        <f t="shared" si="7"/>
        <v>0</v>
      </c>
    </row>
    <row r="37" spans="1:16" x14ac:dyDescent="0.25">
      <c r="A37" s="66">
        <v>31102</v>
      </c>
      <c r="B37" s="67" t="s">
        <v>350</v>
      </c>
      <c r="C37" s="68"/>
      <c r="D37" s="69">
        <f>SUM(D38:D45)-D40</f>
        <v>1846834237</v>
      </c>
      <c r="E37" s="69">
        <f>SUM(E38:E45)-E40</f>
        <v>0</v>
      </c>
      <c r="F37" s="75">
        <f t="shared" si="0"/>
        <v>1846834237</v>
      </c>
      <c r="G37" s="20">
        <f t="shared" si="1"/>
        <v>1.7120633120888178</v>
      </c>
      <c r="H37" s="69">
        <f>SUM(H38:H45)-H40</f>
        <v>0</v>
      </c>
      <c r="I37" s="71">
        <f t="shared" si="2"/>
        <v>1846834237</v>
      </c>
      <c r="J37" s="69">
        <f>SUM(J38:J45)-J40</f>
        <v>134698145</v>
      </c>
      <c r="K37" s="20">
        <f t="shared" si="3"/>
        <v>7.293461551741852</v>
      </c>
      <c r="L37" s="70">
        <f t="shared" si="4"/>
        <v>1028863486</v>
      </c>
      <c r="M37" s="20">
        <f t="shared" si="5"/>
        <v>55.709574004393978</v>
      </c>
      <c r="N37" s="69">
        <f>SUM(N38:N45)-N40</f>
        <v>1163561631</v>
      </c>
      <c r="O37" s="20">
        <f t="shared" si="6"/>
        <v>63.003035556135835</v>
      </c>
      <c r="P37" s="71">
        <f t="shared" si="7"/>
        <v>683272606</v>
      </c>
    </row>
    <row r="38" spans="1:16" hidden="1" x14ac:dyDescent="0.25">
      <c r="A38" s="72">
        <v>3110201</v>
      </c>
      <c r="B38" s="28" t="s">
        <v>351</v>
      </c>
      <c r="C38" s="73"/>
      <c r="D38" s="64"/>
      <c r="E38" s="64"/>
      <c r="F38" s="75">
        <f t="shared" si="0"/>
        <v>0</v>
      </c>
      <c r="G38" s="25">
        <f t="shared" si="1"/>
        <v>0</v>
      </c>
      <c r="H38" s="64"/>
      <c r="I38" s="76">
        <f t="shared" si="2"/>
        <v>0</v>
      </c>
      <c r="J38" s="64"/>
      <c r="K38" s="25">
        <f t="shared" si="3"/>
        <v>0</v>
      </c>
      <c r="L38" s="75">
        <f t="shared" si="4"/>
        <v>0</v>
      </c>
      <c r="M38" s="25">
        <f t="shared" si="5"/>
        <v>0</v>
      </c>
      <c r="N38" s="64"/>
      <c r="O38" s="25">
        <f t="shared" si="6"/>
        <v>0</v>
      </c>
      <c r="P38" s="76">
        <f t="shared" si="7"/>
        <v>0</v>
      </c>
    </row>
    <row r="39" spans="1:16" hidden="1" x14ac:dyDescent="0.25">
      <c r="A39" s="72">
        <v>3110202</v>
      </c>
      <c r="B39" s="28" t="s">
        <v>352</v>
      </c>
      <c r="C39" s="73"/>
      <c r="D39" s="64"/>
      <c r="E39" s="64"/>
      <c r="F39" s="75">
        <f t="shared" si="0"/>
        <v>0</v>
      </c>
      <c r="G39" s="25">
        <f t="shared" si="1"/>
        <v>0</v>
      </c>
      <c r="H39" s="64"/>
      <c r="I39" s="76">
        <f t="shared" si="2"/>
        <v>0</v>
      </c>
      <c r="J39" s="64"/>
      <c r="K39" s="25">
        <f t="shared" si="3"/>
        <v>0</v>
      </c>
      <c r="L39" s="75">
        <f t="shared" si="4"/>
        <v>0</v>
      </c>
      <c r="M39" s="25">
        <f t="shared" si="5"/>
        <v>0</v>
      </c>
      <c r="N39" s="64"/>
      <c r="O39" s="25">
        <f t="shared" si="6"/>
        <v>0</v>
      </c>
      <c r="P39" s="76">
        <f t="shared" si="7"/>
        <v>0</v>
      </c>
    </row>
    <row r="40" spans="1:16" x14ac:dyDescent="0.25">
      <c r="A40" s="72">
        <v>3110203</v>
      </c>
      <c r="B40" s="31" t="s">
        <v>353</v>
      </c>
      <c r="C40" s="73"/>
      <c r="D40" s="74">
        <f>SUM(D41:D42)</f>
        <v>1489082115</v>
      </c>
      <c r="E40" s="74">
        <f>SUM(E41:E42)</f>
        <v>0</v>
      </c>
      <c r="F40" s="75">
        <f t="shared" si="0"/>
        <v>1489082115</v>
      </c>
      <c r="G40" s="25">
        <f t="shared" si="1"/>
        <v>1.3804178018273991</v>
      </c>
      <c r="H40" s="74">
        <f>SUM(H41:H42)</f>
        <v>0</v>
      </c>
      <c r="I40" s="76">
        <f t="shared" si="2"/>
        <v>1489082115</v>
      </c>
      <c r="J40" s="74">
        <f>SUM(J41:J42)</f>
        <v>123453661</v>
      </c>
      <c r="K40" s="25">
        <f t="shared" si="3"/>
        <v>8.2905878565333513</v>
      </c>
      <c r="L40" s="75">
        <f t="shared" si="4"/>
        <v>774538394</v>
      </c>
      <c r="M40" s="25">
        <f t="shared" si="5"/>
        <v>52.014485044029954</v>
      </c>
      <c r="N40" s="74">
        <f>SUM(N41:N42)</f>
        <v>897992055</v>
      </c>
      <c r="O40" s="25">
        <f t="shared" si="6"/>
        <v>60.305072900563303</v>
      </c>
      <c r="P40" s="76">
        <f t="shared" si="7"/>
        <v>591090060</v>
      </c>
    </row>
    <row r="41" spans="1:16" x14ac:dyDescent="0.25">
      <c r="A41" s="72">
        <v>311020301</v>
      </c>
      <c r="B41" s="28" t="s">
        <v>354</v>
      </c>
      <c r="C41" s="73"/>
      <c r="D41" s="64">
        <v>1489082115</v>
      </c>
      <c r="E41" s="64"/>
      <c r="F41" s="75">
        <f t="shared" si="0"/>
        <v>1489082115</v>
      </c>
      <c r="G41" s="25">
        <f t="shared" si="1"/>
        <v>1.3804178018273991</v>
      </c>
      <c r="H41" s="64"/>
      <c r="I41" s="76">
        <f t="shared" si="2"/>
        <v>1489082115</v>
      </c>
      <c r="J41" s="64">
        <v>123453661</v>
      </c>
      <c r="K41" s="25">
        <f t="shared" si="3"/>
        <v>8.2905878565333513</v>
      </c>
      <c r="L41" s="75">
        <f t="shared" si="4"/>
        <v>774538394</v>
      </c>
      <c r="M41" s="25">
        <f t="shared" si="5"/>
        <v>52.014485044029954</v>
      </c>
      <c r="N41" s="64">
        <v>897992055</v>
      </c>
      <c r="O41" s="25">
        <f t="shared" si="6"/>
        <v>60.305072900563303</v>
      </c>
      <c r="P41" s="76">
        <f t="shared" si="7"/>
        <v>591090060</v>
      </c>
    </row>
    <row r="42" spans="1:16" hidden="1" x14ac:dyDescent="0.25">
      <c r="A42" s="72">
        <v>311020302</v>
      </c>
      <c r="B42" s="28" t="s">
        <v>355</v>
      </c>
      <c r="C42" s="73"/>
      <c r="D42" s="64"/>
      <c r="E42" s="64"/>
      <c r="F42" s="75">
        <f t="shared" si="0"/>
        <v>0</v>
      </c>
      <c r="G42" s="25">
        <f t="shared" si="1"/>
        <v>0</v>
      </c>
      <c r="H42" s="64"/>
      <c r="I42" s="76">
        <f t="shared" si="2"/>
        <v>0</v>
      </c>
      <c r="J42" s="64"/>
      <c r="K42" s="25">
        <f t="shared" si="3"/>
        <v>0</v>
      </c>
      <c r="L42" s="75">
        <f t="shared" si="4"/>
        <v>0</v>
      </c>
      <c r="M42" s="25">
        <f t="shared" si="5"/>
        <v>0</v>
      </c>
      <c r="N42" s="64"/>
      <c r="O42" s="25">
        <f t="shared" si="6"/>
        <v>0</v>
      </c>
      <c r="P42" s="76">
        <f t="shared" si="7"/>
        <v>0</v>
      </c>
    </row>
    <row r="43" spans="1:16" x14ac:dyDescent="0.25">
      <c r="A43" s="72">
        <v>3110204</v>
      </c>
      <c r="B43" s="31" t="s">
        <v>356</v>
      </c>
      <c r="C43" s="73"/>
      <c r="D43" s="64">
        <v>343192122</v>
      </c>
      <c r="E43" s="64"/>
      <c r="F43" s="75">
        <f t="shared" si="0"/>
        <v>343192122</v>
      </c>
      <c r="G43" s="25">
        <f t="shared" si="1"/>
        <v>0.31814801204278825</v>
      </c>
      <c r="H43" s="64"/>
      <c r="I43" s="76">
        <f t="shared" si="2"/>
        <v>343192122</v>
      </c>
      <c r="J43" s="64">
        <v>8814570</v>
      </c>
      <c r="K43" s="25">
        <f t="shared" si="3"/>
        <v>2.5684068587098858</v>
      </c>
      <c r="L43" s="75">
        <f t="shared" si="4"/>
        <v>254325092</v>
      </c>
      <c r="M43" s="25">
        <f t="shared" si="5"/>
        <v>74.105748849328194</v>
      </c>
      <c r="N43" s="64">
        <v>263139662</v>
      </c>
      <c r="O43" s="25">
        <f t="shared" si="6"/>
        <v>76.674155708038072</v>
      </c>
      <c r="P43" s="76">
        <f t="shared" si="7"/>
        <v>80052460</v>
      </c>
    </row>
    <row r="44" spans="1:16" hidden="1" x14ac:dyDescent="0.25">
      <c r="A44" s="72">
        <v>3110205</v>
      </c>
      <c r="B44" s="28" t="s">
        <v>357</v>
      </c>
      <c r="C44" s="73"/>
      <c r="D44" s="64"/>
      <c r="E44" s="64"/>
      <c r="F44" s="75">
        <f t="shared" si="0"/>
        <v>0</v>
      </c>
      <c r="G44" s="25">
        <f t="shared" si="1"/>
        <v>0</v>
      </c>
      <c r="H44" s="64"/>
      <c r="I44" s="76">
        <f t="shared" si="2"/>
        <v>0</v>
      </c>
      <c r="J44" s="64"/>
      <c r="K44" s="25">
        <f t="shared" si="3"/>
        <v>0</v>
      </c>
      <c r="L44" s="75">
        <f t="shared" si="4"/>
        <v>0</v>
      </c>
      <c r="M44" s="25">
        <f t="shared" si="5"/>
        <v>0</v>
      </c>
      <c r="N44" s="64"/>
      <c r="O44" s="25">
        <f t="shared" si="6"/>
        <v>0</v>
      </c>
      <c r="P44" s="76">
        <f t="shared" si="7"/>
        <v>0</v>
      </c>
    </row>
    <row r="45" spans="1:16" x14ac:dyDescent="0.25">
      <c r="A45" s="72">
        <v>3110299</v>
      </c>
      <c r="B45" s="28" t="s">
        <v>358</v>
      </c>
      <c r="C45" s="73"/>
      <c r="D45" s="64">
        <v>14560000</v>
      </c>
      <c r="E45" s="64"/>
      <c r="F45" s="75">
        <f t="shared" si="0"/>
        <v>14560000</v>
      </c>
      <c r="G45" s="25">
        <f t="shared" si="1"/>
        <v>1.349749821863043E-2</v>
      </c>
      <c r="H45" s="64"/>
      <c r="I45" s="76">
        <f t="shared" si="2"/>
        <v>14560000</v>
      </c>
      <c r="J45" s="64">
        <v>2429914</v>
      </c>
      <c r="K45" s="25">
        <f t="shared" si="3"/>
        <v>16.688969780219782</v>
      </c>
      <c r="L45" s="75">
        <f t="shared" si="4"/>
        <v>0</v>
      </c>
      <c r="M45" s="25">
        <f t="shared" si="5"/>
        <v>0</v>
      </c>
      <c r="N45" s="64">
        <v>2429914</v>
      </c>
      <c r="O45" s="25">
        <f t="shared" si="6"/>
        <v>16.688969780219782</v>
      </c>
      <c r="P45" s="76">
        <f t="shared" si="7"/>
        <v>12130086</v>
      </c>
    </row>
    <row r="46" spans="1:16" x14ac:dyDescent="0.25">
      <c r="A46" s="66">
        <v>31103</v>
      </c>
      <c r="B46" s="67" t="s">
        <v>359</v>
      </c>
      <c r="C46" s="68"/>
      <c r="D46" s="69">
        <f>SUM(D47+D53+D63)</f>
        <v>1279187883</v>
      </c>
      <c r="E46" s="69">
        <f>SUM(E47+E53+E63)</f>
        <v>0</v>
      </c>
      <c r="F46" s="75">
        <f t="shared" si="0"/>
        <v>1279187883</v>
      </c>
      <c r="G46" s="20">
        <f t="shared" si="1"/>
        <v>1.185840396434487</v>
      </c>
      <c r="H46" s="69">
        <f>SUM(H47+H53+H63)</f>
        <v>0</v>
      </c>
      <c r="I46" s="71">
        <f t="shared" si="2"/>
        <v>1279187883</v>
      </c>
      <c r="J46" s="69">
        <f>SUM(J47+J53+J63)</f>
        <v>176309089</v>
      </c>
      <c r="K46" s="20">
        <f t="shared" si="3"/>
        <v>13.782892360308576</v>
      </c>
      <c r="L46" s="70">
        <f t="shared" si="4"/>
        <v>0</v>
      </c>
      <c r="M46" s="20">
        <f t="shared" si="5"/>
        <v>0</v>
      </c>
      <c r="N46" s="69">
        <f>SUM(N47+N53+N63)</f>
        <v>176309089</v>
      </c>
      <c r="O46" s="20">
        <f t="shared" si="6"/>
        <v>13.782892360308576</v>
      </c>
      <c r="P46" s="71">
        <f t="shared" si="7"/>
        <v>1102878794</v>
      </c>
    </row>
    <row r="47" spans="1:16" x14ac:dyDescent="0.25">
      <c r="A47" s="72">
        <v>3110301</v>
      </c>
      <c r="B47" s="31" t="s">
        <v>360</v>
      </c>
      <c r="C47" s="73"/>
      <c r="D47" s="74">
        <f>SUM(D48:D52)</f>
        <v>734538360</v>
      </c>
      <c r="E47" s="74">
        <f>SUM(E48:E52)</f>
        <v>0</v>
      </c>
      <c r="F47" s="75">
        <f t="shared" si="0"/>
        <v>734538360</v>
      </c>
      <c r="G47" s="25">
        <f t="shared" si="1"/>
        <v>0.68093614049558504</v>
      </c>
      <c r="H47" s="74">
        <f>SUM(H48:H52)</f>
        <v>0</v>
      </c>
      <c r="I47" s="76">
        <f t="shared" si="2"/>
        <v>734538360</v>
      </c>
      <c r="J47" s="74">
        <f>SUM(J48:J52)</f>
        <v>115613867</v>
      </c>
      <c r="K47" s="25">
        <f t="shared" si="3"/>
        <v>15.73966361675107</v>
      </c>
      <c r="L47" s="75">
        <f t="shared" si="4"/>
        <v>0</v>
      </c>
      <c r="M47" s="25">
        <f t="shared" si="5"/>
        <v>0</v>
      </c>
      <c r="N47" s="74">
        <f>SUM(N48:N52)</f>
        <v>115613867</v>
      </c>
      <c r="O47" s="25">
        <f t="shared" si="6"/>
        <v>15.73966361675107</v>
      </c>
      <c r="P47" s="76">
        <f t="shared" si="7"/>
        <v>618924493</v>
      </c>
    </row>
    <row r="48" spans="1:16" x14ac:dyDescent="0.25">
      <c r="A48" s="72">
        <v>311030101</v>
      </c>
      <c r="B48" s="31" t="s">
        <v>361</v>
      </c>
      <c r="C48" s="73"/>
      <c r="D48" s="64">
        <v>60000000</v>
      </c>
      <c r="E48" s="64"/>
      <c r="F48" s="75">
        <f t="shared" si="0"/>
        <v>60000000</v>
      </c>
      <c r="G48" s="25">
        <f t="shared" si="1"/>
        <v>5.5621558593257264E-2</v>
      </c>
      <c r="H48" s="64"/>
      <c r="I48" s="76">
        <f t="shared" si="2"/>
        <v>60000000</v>
      </c>
      <c r="J48" s="64">
        <v>13633301</v>
      </c>
      <c r="K48" s="25">
        <f t="shared" si="3"/>
        <v>22.722168333333332</v>
      </c>
      <c r="L48" s="75">
        <f t="shared" si="4"/>
        <v>0</v>
      </c>
      <c r="M48" s="25">
        <f t="shared" si="5"/>
        <v>0</v>
      </c>
      <c r="N48" s="64">
        <v>13633301</v>
      </c>
      <c r="O48" s="25">
        <f t="shared" si="6"/>
        <v>22.722168333333332</v>
      </c>
      <c r="P48" s="76">
        <f t="shared" si="7"/>
        <v>46366699</v>
      </c>
    </row>
    <row r="49" spans="1:16" x14ac:dyDescent="0.25">
      <c r="A49" s="72">
        <v>311030102</v>
      </c>
      <c r="B49" s="31" t="s">
        <v>362</v>
      </c>
      <c r="C49" s="73"/>
      <c r="D49" s="64">
        <v>366000000</v>
      </c>
      <c r="E49" s="64"/>
      <c r="F49" s="75">
        <f t="shared" si="0"/>
        <v>366000000</v>
      </c>
      <c r="G49" s="25">
        <f t="shared" si="1"/>
        <v>0.33929150741886932</v>
      </c>
      <c r="H49" s="64"/>
      <c r="I49" s="76">
        <f t="shared" si="2"/>
        <v>366000000</v>
      </c>
      <c r="J49" s="64">
        <v>53272200</v>
      </c>
      <c r="K49" s="25">
        <f t="shared" si="3"/>
        <v>14.555245901639344</v>
      </c>
      <c r="L49" s="75">
        <f t="shared" si="4"/>
        <v>0</v>
      </c>
      <c r="M49" s="25">
        <f t="shared" si="5"/>
        <v>0</v>
      </c>
      <c r="N49" s="64">
        <v>53272200</v>
      </c>
      <c r="O49" s="25">
        <f t="shared" si="6"/>
        <v>14.555245901639344</v>
      </c>
      <c r="P49" s="76">
        <f t="shared" si="7"/>
        <v>312727800</v>
      </c>
    </row>
    <row r="50" spans="1:16" x14ac:dyDescent="0.25">
      <c r="A50" s="72">
        <v>311030103</v>
      </c>
      <c r="B50" s="31" t="s">
        <v>363</v>
      </c>
      <c r="C50" s="73"/>
      <c r="D50" s="64">
        <v>141675210</v>
      </c>
      <c r="E50" s="64"/>
      <c r="F50" s="75">
        <f t="shared" si="0"/>
        <v>141675210</v>
      </c>
      <c r="G50" s="25">
        <f t="shared" si="1"/>
        <v>0.1313365999037838</v>
      </c>
      <c r="H50" s="64"/>
      <c r="I50" s="76">
        <f t="shared" si="2"/>
        <v>141675210</v>
      </c>
      <c r="J50" s="64">
        <v>24524966</v>
      </c>
      <c r="K50" s="25">
        <f t="shared" si="3"/>
        <v>17.310696769039552</v>
      </c>
      <c r="L50" s="75">
        <f t="shared" si="4"/>
        <v>0</v>
      </c>
      <c r="M50" s="25">
        <f t="shared" si="5"/>
        <v>0</v>
      </c>
      <c r="N50" s="64">
        <v>24524966</v>
      </c>
      <c r="O50" s="25">
        <f t="shared" si="6"/>
        <v>17.310696769039552</v>
      </c>
      <c r="P50" s="76">
        <f t="shared" si="7"/>
        <v>117150244</v>
      </c>
    </row>
    <row r="51" spans="1:16" hidden="1" x14ac:dyDescent="0.25">
      <c r="A51" s="72">
        <v>311030104</v>
      </c>
      <c r="B51" s="31" t="s">
        <v>364</v>
      </c>
      <c r="C51" s="73"/>
      <c r="D51" s="64"/>
      <c r="E51" s="64"/>
      <c r="F51" s="75">
        <f t="shared" si="0"/>
        <v>0</v>
      </c>
      <c r="G51" s="25">
        <f t="shared" si="1"/>
        <v>0</v>
      </c>
      <c r="H51" s="64"/>
      <c r="I51" s="76">
        <f t="shared" si="2"/>
        <v>0</v>
      </c>
      <c r="J51" s="64"/>
      <c r="K51" s="25">
        <f t="shared" si="3"/>
        <v>0</v>
      </c>
      <c r="L51" s="75">
        <f t="shared" si="4"/>
        <v>0</v>
      </c>
      <c r="M51" s="25">
        <f t="shared" si="5"/>
        <v>0</v>
      </c>
      <c r="N51" s="64"/>
      <c r="O51" s="25">
        <f t="shared" si="6"/>
        <v>0</v>
      </c>
      <c r="P51" s="76">
        <f t="shared" si="7"/>
        <v>0</v>
      </c>
    </row>
    <row r="52" spans="1:16" x14ac:dyDescent="0.25">
      <c r="A52" s="72">
        <v>311030105</v>
      </c>
      <c r="B52" s="31" t="s">
        <v>365</v>
      </c>
      <c r="C52" s="73"/>
      <c r="D52" s="64">
        <v>166863150</v>
      </c>
      <c r="E52" s="64"/>
      <c r="F52" s="75">
        <f t="shared" si="0"/>
        <v>166863150</v>
      </c>
      <c r="G52" s="25">
        <f t="shared" si="1"/>
        <v>0.1546864745796746</v>
      </c>
      <c r="H52" s="64"/>
      <c r="I52" s="76">
        <f t="shared" si="2"/>
        <v>166863150</v>
      </c>
      <c r="J52" s="64">
        <v>24183400</v>
      </c>
      <c r="K52" s="25">
        <f t="shared" si="3"/>
        <v>14.492954256227334</v>
      </c>
      <c r="L52" s="75">
        <f t="shared" si="4"/>
        <v>0</v>
      </c>
      <c r="M52" s="25">
        <f t="shared" si="5"/>
        <v>0</v>
      </c>
      <c r="N52" s="64">
        <v>24183400</v>
      </c>
      <c r="O52" s="25">
        <f t="shared" si="6"/>
        <v>14.492954256227334</v>
      </c>
      <c r="P52" s="76">
        <f t="shared" si="7"/>
        <v>142679750</v>
      </c>
    </row>
    <row r="53" spans="1:16" x14ac:dyDescent="0.25">
      <c r="A53" s="72">
        <v>3110302</v>
      </c>
      <c r="B53" s="31" t="s">
        <v>366</v>
      </c>
      <c r="C53" s="73"/>
      <c r="D53" s="74">
        <f>SUM(D54:D62)</f>
        <v>544649523</v>
      </c>
      <c r="E53" s="74">
        <f>SUM(E54:E62)</f>
        <v>0</v>
      </c>
      <c r="F53" s="75">
        <f t="shared" si="0"/>
        <v>544649523</v>
      </c>
      <c r="G53" s="25">
        <f t="shared" si="1"/>
        <v>0.50490425593890198</v>
      </c>
      <c r="H53" s="74">
        <f>SUM(H54:H62)</f>
        <v>0</v>
      </c>
      <c r="I53" s="76">
        <f t="shared" si="2"/>
        <v>544649523</v>
      </c>
      <c r="J53" s="74">
        <f>SUM(J54:J62)</f>
        <v>60695222</v>
      </c>
      <c r="K53" s="25">
        <f t="shared" si="3"/>
        <v>11.143904370958202</v>
      </c>
      <c r="L53" s="75">
        <f t="shared" si="4"/>
        <v>0</v>
      </c>
      <c r="M53" s="25">
        <f t="shared" si="5"/>
        <v>0</v>
      </c>
      <c r="N53" s="74">
        <f>SUM(N54:N62)</f>
        <v>60695222</v>
      </c>
      <c r="O53" s="25">
        <f t="shared" si="6"/>
        <v>11.143904370958202</v>
      </c>
      <c r="P53" s="76">
        <f t="shared" si="7"/>
        <v>483954301</v>
      </c>
    </row>
    <row r="54" spans="1:16" x14ac:dyDescent="0.25">
      <c r="A54" s="72">
        <v>311030201</v>
      </c>
      <c r="B54" s="31" t="s">
        <v>367</v>
      </c>
      <c r="C54" s="73"/>
      <c r="D54" s="64">
        <v>349467336</v>
      </c>
      <c r="E54" s="64"/>
      <c r="F54" s="75">
        <f t="shared" si="0"/>
        <v>349467336</v>
      </c>
      <c r="G54" s="25">
        <f t="shared" si="1"/>
        <v>0.32396529842922539</v>
      </c>
      <c r="H54" s="64"/>
      <c r="I54" s="76">
        <f t="shared" si="2"/>
        <v>349467336</v>
      </c>
      <c r="J54" s="64">
        <v>24047535</v>
      </c>
      <c r="K54" s="25">
        <f t="shared" si="3"/>
        <v>6.881196759401857</v>
      </c>
      <c r="L54" s="75">
        <f t="shared" si="4"/>
        <v>0</v>
      </c>
      <c r="M54" s="25">
        <f t="shared" si="5"/>
        <v>0</v>
      </c>
      <c r="N54" s="64">
        <v>24047535</v>
      </c>
      <c r="O54" s="25">
        <f t="shared" si="6"/>
        <v>6.881196759401857</v>
      </c>
      <c r="P54" s="76">
        <f t="shared" si="7"/>
        <v>325419801</v>
      </c>
    </row>
    <row r="55" spans="1:16" x14ac:dyDescent="0.25">
      <c r="A55" s="72">
        <v>311030202</v>
      </c>
      <c r="B55" s="31" t="s">
        <v>368</v>
      </c>
      <c r="C55" s="73"/>
      <c r="D55" s="64">
        <v>83249427</v>
      </c>
      <c r="E55" s="64"/>
      <c r="F55" s="75">
        <f t="shared" si="0"/>
        <v>83249427</v>
      </c>
      <c r="G55" s="25">
        <f t="shared" si="1"/>
        <v>7.7174381362259889E-2</v>
      </c>
      <c r="H55" s="64"/>
      <c r="I55" s="76">
        <f t="shared" si="2"/>
        <v>83249427</v>
      </c>
      <c r="J55" s="64">
        <v>17705000</v>
      </c>
      <c r="K55" s="25">
        <f t="shared" si="3"/>
        <v>21.267413648384633</v>
      </c>
      <c r="L55" s="75">
        <f t="shared" si="4"/>
        <v>0</v>
      </c>
      <c r="M55" s="25">
        <f t="shared" si="5"/>
        <v>0</v>
      </c>
      <c r="N55" s="64">
        <v>17705000</v>
      </c>
      <c r="O55" s="25">
        <f t="shared" si="6"/>
        <v>21.267413648384633</v>
      </c>
      <c r="P55" s="76">
        <f t="shared" si="7"/>
        <v>65544427</v>
      </c>
    </row>
    <row r="56" spans="1:16" hidden="1" x14ac:dyDescent="0.25">
      <c r="A56" s="72">
        <v>311030203</v>
      </c>
      <c r="B56" s="31" t="s">
        <v>369</v>
      </c>
      <c r="C56" s="73"/>
      <c r="D56" s="64"/>
      <c r="E56" s="64"/>
      <c r="F56" s="75">
        <f t="shared" si="0"/>
        <v>0</v>
      </c>
      <c r="G56" s="25">
        <f t="shared" si="1"/>
        <v>0</v>
      </c>
      <c r="H56" s="64"/>
      <c r="I56" s="76">
        <f t="shared" si="2"/>
        <v>0</v>
      </c>
      <c r="J56" s="64"/>
      <c r="K56" s="25">
        <f t="shared" si="3"/>
        <v>0</v>
      </c>
      <c r="L56" s="75">
        <f t="shared" si="4"/>
        <v>0</v>
      </c>
      <c r="M56" s="25">
        <f t="shared" si="5"/>
        <v>0</v>
      </c>
      <c r="N56" s="64"/>
      <c r="O56" s="25">
        <f t="shared" si="6"/>
        <v>0</v>
      </c>
      <c r="P56" s="76">
        <f t="shared" si="7"/>
        <v>0</v>
      </c>
    </row>
    <row r="57" spans="1:16" x14ac:dyDescent="0.25">
      <c r="A57" s="72">
        <v>311030204</v>
      </c>
      <c r="B57" s="31" t="s">
        <v>370</v>
      </c>
      <c r="C57" s="73"/>
      <c r="D57" s="64">
        <v>19542350</v>
      </c>
      <c r="E57" s="64"/>
      <c r="F57" s="75">
        <f t="shared" si="0"/>
        <v>19542350</v>
      </c>
      <c r="G57" s="25">
        <f t="shared" si="1"/>
        <v>1.8116266092915684E-2</v>
      </c>
      <c r="H57" s="64"/>
      <c r="I57" s="76">
        <f t="shared" si="2"/>
        <v>19542350</v>
      </c>
      <c r="J57" s="64">
        <v>2958887</v>
      </c>
      <c r="K57" s="25">
        <f t="shared" si="3"/>
        <v>15.140896565663803</v>
      </c>
      <c r="L57" s="75">
        <f t="shared" si="4"/>
        <v>0</v>
      </c>
      <c r="M57" s="25">
        <f t="shared" si="5"/>
        <v>0</v>
      </c>
      <c r="N57" s="64">
        <v>2958887</v>
      </c>
      <c r="O57" s="25">
        <f t="shared" si="6"/>
        <v>15.140896565663803</v>
      </c>
      <c r="P57" s="76">
        <f t="shared" si="7"/>
        <v>16583463</v>
      </c>
    </row>
    <row r="58" spans="1:16" hidden="1" x14ac:dyDescent="0.25">
      <c r="A58" s="72">
        <v>311030205</v>
      </c>
      <c r="B58" s="28" t="s">
        <v>371</v>
      </c>
      <c r="C58" s="73"/>
      <c r="D58" s="64"/>
      <c r="E58" s="64"/>
      <c r="F58" s="75">
        <f t="shared" si="0"/>
        <v>0</v>
      </c>
      <c r="G58" s="25">
        <f t="shared" si="1"/>
        <v>0</v>
      </c>
      <c r="H58" s="64"/>
      <c r="I58" s="76">
        <f t="shared" si="2"/>
        <v>0</v>
      </c>
      <c r="J58" s="64"/>
      <c r="K58" s="25">
        <f t="shared" si="3"/>
        <v>0</v>
      </c>
      <c r="L58" s="75">
        <f t="shared" si="4"/>
        <v>0</v>
      </c>
      <c r="M58" s="25">
        <f t="shared" si="5"/>
        <v>0</v>
      </c>
      <c r="N58" s="64"/>
      <c r="O58" s="25">
        <f t="shared" si="6"/>
        <v>0</v>
      </c>
      <c r="P58" s="76">
        <f t="shared" si="7"/>
        <v>0</v>
      </c>
    </row>
    <row r="59" spans="1:16" x14ac:dyDescent="0.25">
      <c r="A59" s="72">
        <v>311030206</v>
      </c>
      <c r="B59" s="28" t="s">
        <v>372</v>
      </c>
      <c r="C59" s="73"/>
      <c r="D59" s="64">
        <v>55434245</v>
      </c>
      <c r="E59" s="64"/>
      <c r="F59" s="75">
        <f t="shared" si="0"/>
        <v>55434245</v>
      </c>
      <c r="G59" s="25">
        <f t="shared" si="1"/>
        <v>5.1388985105674648E-2</v>
      </c>
      <c r="H59" s="64"/>
      <c r="I59" s="76">
        <f t="shared" si="2"/>
        <v>55434245</v>
      </c>
      <c r="J59" s="64">
        <v>9589800</v>
      </c>
      <c r="K59" s="25">
        <f t="shared" si="3"/>
        <v>17.299414829226954</v>
      </c>
      <c r="L59" s="75">
        <f t="shared" si="4"/>
        <v>0</v>
      </c>
      <c r="M59" s="25">
        <f t="shared" si="5"/>
        <v>0</v>
      </c>
      <c r="N59" s="64">
        <v>9589800</v>
      </c>
      <c r="O59" s="25">
        <f t="shared" si="6"/>
        <v>17.299414829226954</v>
      </c>
      <c r="P59" s="76">
        <f t="shared" si="7"/>
        <v>45844445</v>
      </c>
    </row>
    <row r="60" spans="1:16" x14ac:dyDescent="0.25">
      <c r="A60" s="72">
        <v>311030207</v>
      </c>
      <c r="B60" s="28" t="s">
        <v>373</v>
      </c>
      <c r="C60" s="73"/>
      <c r="D60" s="64">
        <v>36956165</v>
      </c>
      <c r="E60" s="64"/>
      <c r="F60" s="75">
        <f t="shared" si="0"/>
        <v>36956165</v>
      </c>
      <c r="G60" s="25">
        <f t="shared" si="1"/>
        <v>3.4259324948826393E-2</v>
      </c>
      <c r="H60" s="64"/>
      <c r="I60" s="76">
        <f t="shared" si="2"/>
        <v>36956165</v>
      </c>
      <c r="J60" s="64">
        <v>6394000</v>
      </c>
      <c r="K60" s="25">
        <f t="shared" si="3"/>
        <v>17.301578775828066</v>
      </c>
      <c r="L60" s="75">
        <f t="shared" si="4"/>
        <v>0</v>
      </c>
      <c r="M60" s="25">
        <f t="shared" si="5"/>
        <v>0</v>
      </c>
      <c r="N60" s="64">
        <v>6394000</v>
      </c>
      <c r="O60" s="25">
        <f t="shared" si="6"/>
        <v>17.301578775828066</v>
      </c>
      <c r="P60" s="76">
        <f t="shared" si="7"/>
        <v>30562165</v>
      </c>
    </row>
    <row r="61" spans="1:16" hidden="1" x14ac:dyDescent="0.25">
      <c r="A61" s="72">
        <v>311030208</v>
      </c>
      <c r="B61" s="28" t="s">
        <v>374</v>
      </c>
      <c r="C61" s="73"/>
      <c r="D61" s="64"/>
      <c r="E61" s="64"/>
      <c r="F61" s="75">
        <f t="shared" si="0"/>
        <v>0</v>
      </c>
      <c r="G61" s="25">
        <f t="shared" si="1"/>
        <v>0</v>
      </c>
      <c r="H61" s="64"/>
      <c r="I61" s="76">
        <f t="shared" si="2"/>
        <v>0</v>
      </c>
      <c r="J61" s="64"/>
      <c r="K61" s="25">
        <f t="shared" si="3"/>
        <v>0</v>
      </c>
      <c r="L61" s="75">
        <f t="shared" si="4"/>
        <v>0</v>
      </c>
      <c r="M61" s="25">
        <f t="shared" si="5"/>
        <v>0</v>
      </c>
      <c r="N61" s="64"/>
      <c r="O61" s="25">
        <f t="shared" si="6"/>
        <v>0</v>
      </c>
      <c r="P61" s="76">
        <f t="shared" si="7"/>
        <v>0</v>
      </c>
    </row>
    <row r="62" spans="1:16" hidden="1" x14ac:dyDescent="0.25">
      <c r="A62" s="72">
        <v>311030209</v>
      </c>
      <c r="B62" s="31" t="s">
        <v>80</v>
      </c>
      <c r="C62" s="73"/>
      <c r="D62" s="64"/>
      <c r="E62" s="64"/>
      <c r="F62" s="75">
        <f t="shared" si="0"/>
        <v>0</v>
      </c>
      <c r="G62" s="25">
        <f t="shared" si="1"/>
        <v>0</v>
      </c>
      <c r="H62" s="64"/>
      <c r="I62" s="76">
        <f t="shared" si="2"/>
        <v>0</v>
      </c>
      <c r="J62" s="64"/>
      <c r="K62" s="25">
        <f t="shared" si="3"/>
        <v>0</v>
      </c>
      <c r="L62" s="75">
        <f t="shared" si="4"/>
        <v>0</v>
      </c>
      <c r="M62" s="25">
        <f t="shared" si="5"/>
        <v>0</v>
      </c>
      <c r="N62" s="64"/>
      <c r="O62" s="25">
        <f t="shared" si="6"/>
        <v>0</v>
      </c>
      <c r="P62" s="76">
        <f t="shared" si="7"/>
        <v>0</v>
      </c>
    </row>
    <row r="63" spans="1:16" hidden="1" x14ac:dyDescent="0.25">
      <c r="A63" s="72">
        <v>3110303</v>
      </c>
      <c r="B63" s="31" t="s">
        <v>375</v>
      </c>
      <c r="C63" s="73"/>
      <c r="D63" s="64"/>
      <c r="E63" s="64"/>
      <c r="F63" s="75">
        <f t="shared" si="0"/>
        <v>0</v>
      </c>
      <c r="G63" s="25">
        <f t="shared" si="1"/>
        <v>0</v>
      </c>
      <c r="H63" s="64"/>
      <c r="I63" s="76">
        <f t="shared" si="2"/>
        <v>0</v>
      </c>
      <c r="J63" s="64"/>
      <c r="K63" s="25">
        <f>IF(OR(J63=0,F63=0),0,J63/F63)*100</f>
        <v>0</v>
      </c>
      <c r="L63" s="75">
        <f>SUM(N63-J63)</f>
        <v>0</v>
      </c>
      <c r="M63" s="25">
        <f>IF(OR(L63=0,F63=0),0,L63/F63)*100</f>
        <v>0</v>
      </c>
      <c r="N63" s="64"/>
      <c r="O63" s="25">
        <f>IF(OR(N63=0,F63=0),0,N63/F63)*100</f>
        <v>0</v>
      </c>
      <c r="P63" s="76">
        <f>SUM(F63-N63)</f>
        <v>0</v>
      </c>
    </row>
    <row r="64" spans="1:16" x14ac:dyDescent="0.25">
      <c r="A64" s="77">
        <v>312</v>
      </c>
      <c r="B64" s="67" t="s">
        <v>376</v>
      </c>
      <c r="C64" s="68"/>
      <c r="D64" s="69">
        <f>SUM(D65+D71+D102)</f>
        <v>1935870000</v>
      </c>
      <c r="E64" s="69">
        <f>SUM(E65+E71+E102)</f>
        <v>0</v>
      </c>
      <c r="F64" s="75">
        <f t="shared" si="0"/>
        <v>1935870000</v>
      </c>
      <c r="G64" s="20">
        <f t="shared" si="1"/>
        <v>1.794601777232149</v>
      </c>
      <c r="H64" s="69">
        <f>SUM(H65+H71+H102)</f>
        <v>0</v>
      </c>
      <c r="I64" s="71">
        <f t="shared" si="2"/>
        <v>1935870000</v>
      </c>
      <c r="J64" s="69">
        <f>SUM(J65+J71+J102)</f>
        <v>42866107</v>
      </c>
      <c r="K64" s="20">
        <f t="shared" si="3"/>
        <v>2.2143071073987408</v>
      </c>
      <c r="L64" s="70">
        <f t="shared" si="4"/>
        <v>396257798</v>
      </c>
      <c r="M64" s="20">
        <f t="shared" si="5"/>
        <v>20.469235950761156</v>
      </c>
      <c r="N64" s="69">
        <f>SUM(N65+N71+N102)</f>
        <v>439123905</v>
      </c>
      <c r="O64" s="20">
        <f t="shared" si="6"/>
        <v>22.683543058159898</v>
      </c>
      <c r="P64" s="71">
        <f t="shared" si="7"/>
        <v>1496746095</v>
      </c>
    </row>
    <row r="65" spans="1:16" x14ac:dyDescent="0.25">
      <c r="A65" s="72">
        <v>31201</v>
      </c>
      <c r="B65" s="31" t="s">
        <v>377</v>
      </c>
      <c r="C65" s="73"/>
      <c r="D65" s="74">
        <f>SUM(D66:D70)</f>
        <v>300840000</v>
      </c>
      <c r="E65" s="74">
        <f>SUM(E66:E70)</f>
        <v>0</v>
      </c>
      <c r="F65" s="75">
        <f t="shared" si="0"/>
        <v>300840000</v>
      </c>
      <c r="G65" s="25">
        <f t="shared" si="1"/>
        <v>0.27888649478659194</v>
      </c>
      <c r="H65" s="74">
        <f>SUM(H66:H70)</f>
        <v>0</v>
      </c>
      <c r="I65" s="76">
        <f t="shared" si="2"/>
        <v>300840000</v>
      </c>
      <c r="J65" s="74">
        <f>SUM(J66:J70)</f>
        <v>352000</v>
      </c>
      <c r="K65" s="25">
        <f t="shared" si="3"/>
        <v>0.11700571732482382</v>
      </c>
      <c r="L65" s="75">
        <f t="shared" si="4"/>
        <v>9031605</v>
      </c>
      <c r="M65" s="25">
        <f t="shared" si="5"/>
        <v>3.0021290386916633</v>
      </c>
      <c r="N65" s="74">
        <f>SUM(N66:N70)</f>
        <v>9383605</v>
      </c>
      <c r="O65" s="25">
        <f t="shared" si="6"/>
        <v>3.119134756016487</v>
      </c>
      <c r="P65" s="76">
        <f t="shared" si="7"/>
        <v>291456395</v>
      </c>
    </row>
    <row r="66" spans="1:16" x14ac:dyDescent="0.25">
      <c r="A66" s="72">
        <v>3120101</v>
      </c>
      <c r="B66" s="31" t="s">
        <v>378</v>
      </c>
      <c r="C66" s="73"/>
      <c r="D66" s="64">
        <v>10400000</v>
      </c>
      <c r="E66" s="64"/>
      <c r="F66" s="75">
        <f t="shared" si="0"/>
        <v>10400000</v>
      </c>
      <c r="G66" s="25">
        <f t="shared" si="1"/>
        <v>9.6410701561645933E-3</v>
      </c>
      <c r="H66" s="64"/>
      <c r="I66" s="76">
        <f t="shared" si="2"/>
        <v>10400000</v>
      </c>
      <c r="J66" s="64"/>
      <c r="K66" s="25">
        <f t="shared" si="3"/>
        <v>0</v>
      </c>
      <c r="L66" s="75">
        <f t="shared" si="4"/>
        <v>8857605</v>
      </c>
      <c r="M66" s="25">
        <f t="shared" si="5"/>
        <v>85.169278846153844</v>
      </c>
      <c r="N66" s="64">
        <v>8857605</v>
      </c>
      <c r="O66" s="25">
        <f t="shared" si="6"/>
        <v>85.169278846153844</v>
      </c>
      <c r="P66" s="76">
        <f t="shared" si="7"/>
        <v>1542395</v>
      </c>
    </row>
    <row r="67" spans="1:16" x14ac:dyDescent="0.25">
      <c r="A67" s="72">
        <v>3120102</v>
      </c>
      <c r="B67" s="31" t="s">
        <v>379</v>
      </c>
      <c r="C67" s="73"/>
      <c r="D67" s="64">
        <v>153440000</v>
      </c>
      <c r="E67" s="64"/>
      <c r="F67" s="75">
        <f t="shared" si="0"/>
        <v>153440000</v>
      </c>
      <c r="G67" s="25">
        <f t="shared" si="1"/>
        <v>0.14224286584248991</v>
      </c>
      <c r="H67" s="64"/>
      <c r="I67" s="76">
        <f t="shared" si="2"/>
        <v>153440000</v>
      </c>
      <c r="J67" s="64"/>
      <c r="K67" s="25">
        <f t="shared" si="3"/>
        <v>0</v>
      </c>
      <c r="L67" s="75">
        <f t="shared" si="4"/>
        <v>174000</v>
      </c>
      <c r="M67" s="25">
        <f t="shared" si="5"/>
        <v>0.11339937434827947</v>
      </c>
      <c r="N67" s="64">
        <v>174000</v>
      </c>
      <c r="O67" s="25">
        <f t="shared" si="6"/>
        <v>0.11339937434827947</v>
      </c>
      <c r="P67" s="76">
        <f t="shared" si="7"/>
        <v>153266000</v>
      </c>
    </row>
    <row r="68" spans="1:16" x14ac:dyDescent="0.25">
      <c r="A68" s="72">
        <v>3120103</v>
      </c>
      <c r="B68" s="31" t="s">
        <v>380</v>
      </c>
      <c r="C68" s="73"/>
      <c r="D68" s="64">
        <v>8000000</v>
      </c>
      <c r="E68" s="64"/>
      <c r="F68" s="75">
        <f t="shared" si="0"/>
        <v>8000000</v>
      </c>
      <c r="G68" s="25">
        <f t="shared" si="1"/>
        <v>7.4162078124343014E-3</v>
      </c>
      <c r="H68" s="64"/>
      <c r="I68" s="76">
        <f t="shared" si="2"/>
        <v>8000000</v>
      </c>
      <c r="J68" s="64"/>
      <c r="K68" s="25">
        <f t="shared" si="3"/>
        <v>0</v>
      </c>
      <c r="L68" s="75">
        <f t="shared" si="4"/>
        <v>0</v>
      </c>
      <c r="M68" s="25">
        <f t="shared" si="5"/>
        <v>0</v>
      </c>
      <c r="N68" s="64"/>
      <c r="O68" s="25">
        <f t="shared" si="6"/>
        <v>0</v>
      </c>
      <c r="P68" s="76">
        <f t="shared" si="7"/>
        <v>8000000</v>
      </c>
    </row>
    <row r="69" spans="1:16" x14ac:dyDescent="0.25">
      <c r="A69" s="72">
        <v>3120104</v>
      </c>
      <c r="B69" s="31" t="s">
        <v>381</v>
      </c>
      <c r="C69" s="73"/>
      <c r="D69" s="64">
        <v>129000000</v>
      </c>
      <c r="E69" s="64"/>
      <c r="F69" s="75">
        <f t="shared" si="0"/>
        <v>129000000</v>
      </c>
      <c r="G69" s="25">
        <f t="shared" si="1"/>
        <v>0.1195863509755031</v>
      </c>
      <c r="H69" s="64"/>
      <c r="I69" s="76">
        <f t="shared" si="2"/>
        <v>129000000</v>
      </c>
      <c r="J69" s="64">
        <v>352000</v>
      </c>
      <c r="K69" s="25">
        <f t="shared" si="3"/>
        <v>0.27286821705426356</v>
      </c>
      <c r="L69" s="75">
        <f t="shared" si="4"/>
        <v>0</v>
      </c>
      <c r="M69" s="25">
        <f t="shared" si="5"/>
        <v>0</v>
      </c>
      <c r="N69" s="64">
        <v>352000</v>
      </c>
      <c r="O69" s="25">
        <f t="shared" si="6"/>
        <v>0.27286821705426356</v>
      </c>
      <c r="P69" s="76">
        <f t="shared" si="7"/>
        <v>128648000</v>
      </c>
    </row>
    <row r="70" spans="1:16" hidden="1" x14ac:dyDescent="0.25">
      <c r="A70" s="72">
        <v>3120105</v>
      </c>
      <c r="B70" s="31" t="s">
        <v>382</v>
      </c>
      <c r="C70" s="73"/>
      <c r="D70" s="64"/>
      <c r="E70" s="64"/>
      <c r="F70" s="75">
        <f t="shared" si="0"/>
        <v>0</v>
      </c>
      <c r="G70" s="25">
        <f t="shared" si="1"/>
        <v>0</v>
      </c>
      <c r="H70" s="64"/>
      <c r="I70" s="76">
        <f t="shared" si="2"/>
        <v>0</v>
      </c>
      <c r="J70" s="64"/>
      <c r="K70" s="25">
        <f t="shared" si="3"/>
        <v>0</v>
      </c>
      <c r="L70" s="75">
        <f t="shared" si="4"/>
        <v>0</v>
      </c>
      <c r="M70" s="25">
        <f t="shared" si="5"/>
        <v>0</v>
      </c>
      <c r="N70" s="64"/>
      <c r="O70" s="25">
        <f t="shared" si="6"/>
        <v>0</v>
      </c>
      <c r="P70" s="76">
        <f t="shared" si="7"/>
        <v>0</v>
      </c>
    </row>
    <row r="71" spans="1:16" x14ac:dyDescent="0.25">
      <c r="A71" s="72">
        <v>31202</v>
      </c>
      <c r="B71" s="31" t="s">
        <v>383</v>
      </c>
      <c r="C71" s="73"/>
      <c r="D71" s="74">
        <f>SUM(D72:D101)-D76-D79-D84-D90-D96</f>
        <v>1240380000</v>
      </c>
      <c r="E71" s="74">
        <f>SUM(E72:E101)-E76-E79-E84-E90-E96</f>
        <v>0</v>
      </c>
      <c r="F71" s="75">
        <f t="shared" si="0"/>
        <v>1240380000</v>
      </c>
      <c r="G71" s="25">
        <f t="shared" si="1"/>
        <v>1.1498644807984075</v>
      </c>
      <c r="H71" s="74">
        <f>SUM(H72:H101)-H76-H79-H84-H90-H96</f>
        <v>0</v>
      </c>
      <c r="I71" s="76">
        <f t="shared" si="2"/>
        <v>1240380000</v>
      </c>
      <c r="J71" s="74">
        <f>SUM(J72:J101)-J76-J79-J84-J90-J96</f>
        <v>14660777</v>
      </c>
      <c r="K71" s="25">
        <f t="shared" si="3"/>
        <v>1.1819585127138459</v>
      </c>
      <c r="L71" s="75">
        <f t="shared" si="4"/>
        <v>387225193</v>
      </c>
      <c r="M71" s="25">
        <f t="shared" si="5"/>
        <v>31.21827125558297</v>
      </c>
      <c r="N71" s="74">
        <f>SUM(N72:N101)-N76-N79-N84-N90-N96</f>
        <v>401885970</v>
      </c>
      <c r="O71" s="25">
        <f t="shared" si="6"/>
        <v>32.400229768296811</v>
      </c>
      <c r="P71" s="76">
        <f t="shared" si="7"/>
        <v>838494030</v>
      </c>
    </row>
    <row r="72" spans="1:16" x14ac:dyDescent="0.25">
      <c r="A72" s="72">
        <v>3120201</v>
      </c>
      <c r="B72" s="31" t="s">
        <v>384</v>
      </c>
      <c r="C72" s="73"/>
      <c r="D72" s="64">
        <v>69000000</v>
      </c>
      <c r="E72" s="64"/>
      <c r="F72" s="75">
        <f t="shared" ref="F72:F135" si="8">SUM(D72+E72)</f>
        <v>69000000</v>
      </c>
      <c r="G72" s="25">
        <f t="shared" ref="G72:G135" si="9">IF(OR(F72=0,F$7=0),0,F72/F$7)*100</f>
        <v>6.3964792382245853E-2</v>
      </c>
      <c r="H72" s="64"/>
      <c r="I72" s="76">
        <f t="shared" ref="I72:I135" si="10">SUM(F72-H72)</f>
        <v>69000000</v>
      </c>
      <c r="J72" s="64"/>
      <c r="K72" s="25">
        <f t="shared" ref="K72:K135" si="11">IF(OR(J72=0,F72=0),0,J72/F72)*100</f>
        <v>0</v>
      </c>
      <c r="L72" s="75">
        <f t="shared" si="4"/>
        <v>9080000</v>
      </c>
      <c r="M72" s="25">
        <f t="shared" ref="M72:M135" si="12">IF(OR(L72=0,F72=0),0,L72/F72)*100</f>
        <v>13.159420289855072</v>
      </c>
      <c r="N72" s="64">
        <v>9080000</v>
      </c>
      <c r="O72" s="25">
        <f t="shared" ref="O72:O135" si="13">IF(OR(N72=0,F72=0),0,N72/F72)*100</f>
        <v>13.159420289855072</v>
      </c>
      <c r="P72" s="76">
        <f t="shared" si="7"/>
        <v>59920000</v>
      </c>
    </row>
    <row r="73" spans="1:16" x14ac:dyDescent="0.25">
      <c r="A73" s="72">
        <v>3120202</v>
      </c>
      <c r="B73" s="31" t="s">
        <v>385</v>
      </c>
      <c r="C73" s="73"/>
      <c r="D73" s="64">
        <v>35000000</v>
      </c>
      <c r="E73" s="64"/>
      <c r="F73" s="75">
        <f t="shared" si="8"/>
        <v>35000000</v>
      </c>
      <c r="G73" s="25">
        <f t="shared" si="9"/>
        <v>3.2445909179400073E-2</v>
      </c>
      <c r="H73" s="64"/>
      <c r="I73" s="76">
        <f t="shared" si="10"/>
        <v>35000000</v>
      </c>
      <c r="J73" s="64"/>
      <c r="K73" s="25">
        <f t="shared" si="11"/>
        <v>0</v>
      </c>
      <c r="L73" s="75">
        <f t="shared" si="4"/>
        <v>0</v>
      </c>
      <c r="M73" s="25">
        <f t="shared" si="12"/>
        <v>0</v>
      </c>
      <c r="N73" s="64"/>
      <c r="O73" s="25">
        <f t="shared" si="13"/>
        <v>0</v>
      </c>
      <c r="P73" s="76">
        <f t="shared" si="7"/>
        <v>35000000</v>
      </c>
    </row>
    <row r="74" spans="1:16" x14ac:dyDescent="0.25">
      <c r="A74" s="72">
        <v>3120203</v>
      </c>
      <c r="B74" s="31" t="s">
        <v>386</v>
      </c>
      <c r="C74" s="73"/>
      <c r="D74" s="64">
        <v>165860000</v>
      </c>
      <c r="E74" s="64"/>
      <c r="F74" s="75">
        <f t="shared" si="8"/>
        <v>165860000</v>
      </c>
      <c r="G74" s="25">
        <f t="shared" si="9"/>
        <v>0.15375652847129417</v>
      </c>
      <c r="H74" s="64"/>
      <c r="I74" s="76">
        <f t="shared" si="10"/>
        <v>165860000</v>
      </c>
      <c r="J74" s="64">
        <v>6082554</v>
      </c>
      <c r="K74" s="25">
        <f t="shared" si="11"/>
        <v>3.6672820450982759</v>
      </c>
      <c r="L74" s="75">
        <f t="shared" si="4"/>
        <v>60000000</v>
      </c>
      <c r="M74" s="25">
        <f t="shared" si="12"/>
        <v>36.175087423127941</v>
      </c>
      <c r="N74" s="64">
        <v>66082554</v>
      </c>
      <c r="O74" s="25">
        <f t="shared" si="13"/>
        <v>39.84236946822621</v>
      </c>
      <c r="P74" s="76">
        <f t="shared" si="7"/>
        <v>99777446</v>
      </c>
    </row>
    <row r="75" spans="1:16" x14ac:dyDescent="0.25">
      <c r="A75" s="72">
        <v>3120204</v>
      </c>
      <c r="B75" s="31" t="s">
        <v>387</v>
      </c>
      <c r="C75" s="73"/>
      <c r="D75" s="64">
        <v>78180000</v>
      </c>
      <c r="E75" s="64"/>
      <c r="F75" s="75">
        <f t="shared" si="8"/>
        <v>78180000</v>
      </c>
      <c r="G75" s="25">
        <f t="shared" si="9"/>
        <v>7.2474890847014209E-2</v>
      </c>
      <c r="H75" s="64"/>
      <c r="I75" s="76">
        <f t="shared" si="10"/>
        <v>78180000</v>
      </c>
      <c r="J75" s="64"/>
      <c r="K75" s="25">
        <f t="shared" si="11"/>
        <v>0</v>
      </c>
      <c r="L75" s="75">
        <f t="shared" si="4"/>
        <v>0</v>
      </c>
      <c r="M75" s="25">
        <f t="shared" si="12"/>
        <v>0</v>
      </c>
      <c r="N75" s="64"/>
      <c r="O75" s="25">
        <f t="shared" si="13"/>
        <v>0</v>
      </c>
      <c r="P75" s="76">
        <f t="shared" si="7"/>
        <v>78180000</v>
      </c>
    </row>
    <row r="76" spans="1:16" x14ac:dyDescent="0.25">
      <c r="A76" s="72">
        <v>3120205</v>
      </c>
      <c r="B76" s="31" t="s">
        <v>388</v>
      </c>
      <c r="C76" s="73"/>
      <c r="D76" s="74">
        <f>SUM(D77:D78)</f>
        <v>260100000</v>
      </c>
      <c r="E76" s="74">
        <f>SUM(E77:E78)</f>
        <v>0</v>
      </c>
      <c r="F76" s="75">
        <f t="shared" si="8"/>
        <v>260100000</v>
      </c>
      <c r="G76" s="25">
        <f t="shared" si="9"/>
        <v>0.24111945650177025</v>
      </c>
      <c r="H76" s="74">
        <f>SUM(H77:H78)</f>
        <v>0</v>
      </c>
      <c r="I76" s="76">
        <f t="shared" si="10"/>
        <v>260100000</v>
      </c>
      <c r="J76" s="74">
        <f>SUM(J77:J78)</f>
        <v>480426</v>
      </c>
      <c r="K76" s="25">
        <f t="shared" si="11"/>
        <v>0.18470818915801615</v>
      </c>
      <c r="L76" s="75">
        <f t="shared" si="4"/>
        <v>1500000</v>
      </c>
      <c r="M76" s="25">
        <f t="shared" si="12"/>
        <v>0.57670126874279126</v>
      </c>
      <c r="N76" s="74">
        <f>SUM(N77:N78)</f>
        <v>1980426</v>
      </c>
      <c r="O76" s="25">
        <f t="shared" si="13"/>
        <v>0.76140945790080738</v>
      </c>
      <c r="P76" s="76">
        <f t="shared" si="7"/>
        <v>258119574</v>
      </c>
    </row>
    <row r="77" spans="1:16" x14ac:dyDescent="0.25">
      <c r="A77" s="72">
        <v>312020501</v>
      </c>
      <c r="B77" s="31" t="s">
        <v>389</v>
      </c>
      <c r="C77" s="73"/>
      <c r="D77" s="64">
        <v>260100000</v>
      </c>
      <c r="E77" s="64"/>
      <c r="F77" s="75">
        <f t="shared" si="8"/>
        <v>260100000</v>
      </c>
      <c r="G77" s="25">
        <f t="shared" si="9"/>
        <v>0.24111945650177025</v>
      </c>
      <c r="H77" s="64"/>
      <c r="I77" s="76">
        <f t="shared" si="10"/>
        <v>260100000</v>
      </c>
      <c r="J77" s="64">
        <v>480426</v>
      </c>
      <c r="K77" s="25">
        <f t="shared" si="11"/>
        <v>0.18470818915801615</v>
      </c>
      <c r="L77" s="75">
        <f t="shared" si="4"/>
        <v>1500000</v>
      </c>
      <c r="M77" s="25">
        <f t="shared" si="12"/>
        <v>0.57670126874279126</v>
      </c>
      <c r="N77" s="64">
        <v>1980426</v>
      </c>
      <c r="O77" s="25">
        <f t="shared" si="13"/>
        <v>0.76140945790080738</v>
      </c>
      <c r="P77" s="76">
        <f t="shared" si="7"/>
        <v>258119574</v>
      </c>
    </row>
    <row r="78" spans="1:16" hidden="1" x14ac:dyDescent="0.25">
      <c r="A78" s="72">
        <v>312020502</v>
      </c>
      <c r="B78" s="28" t="s">
        <v>390</v>
      </c>
      <c r="C78" s="73"/>
      <c r="D78" s="64"/>
      <c r="E78" s="64"/>
      <c r="F78" s="75">
        <f t="shared" si="8"/>
        <v>0</v>
      </c>
      <c r="G78" s="25">
        <f t="shared" si="9"/>
        <v>0</v>
      </c>
      <c r="H78" s="64"/>
      <c r="I78" s="76">
        <f t="shared" si="10"/>
        <v>0</v>
      </c>
      <c r="J78" s="64"/>
      <c r="K78" s="25">
        <f t="shared" si="11"/>
        <v>0</v>
      </c>
      <c r="L78" s="75">
        <f t="shared" si="4"/>
        <v>0</v>
      </c>
      <c r="M78" s="25">
        <f t="shared" si="12"/>
        <v>0</v>
      </c>
      <c r="N78" s="64"/>
      <c r="O78" s="25">
        <f t="shared" si="13"/>
        <v>0</v>
      </c>
      <c r="P78" s="76">
        <f t="shared" si="7"/>
        <v>0</v>
      </c>
    </row>
    <row r="79" spans="1:16" x14ac:dyDescent="0.25">
      <c r="A79" s="72">
        <v>3120206</v>
      </c>
      <c r="B79" s="31" t="s">
        <v>391</v>
      </c>
      <c r="C79" s="73"/>
      <c r="D79" s="74">
        <f>SUM(D80:D82)</f>
        <v>400000000</v>
      </c>
      <c r="E79" s="74">
        <f>SUM(E80:E82)</f>
        <v>0</v>
      </c>
      <c r="F79" s="75">
        <f t="shared" si="8"/>
        <v>400000000</v>
      </c>
      <c r="G79" s="25">
        <f t="shared" si="9"/>
        <v>0.37081039062171506</v>
      </c>
      <c r="H79" s="74">
        <f>SUM(H80:H82)</f>
        <v>0</v>
      </c>
      <c r="I79" s="76">
        <f t="shared" si="10"/>
        <v>400000000</v>
      </c>
      <c r="J79" s="74">
        <f>SUM(J80:J82)</f>
        <v>0</v>
      </c>
      <c r="K79" s="25">
        <f t="shared" si="11"/>
        <v>0</v>
      </c>
      <c r="L79" s="75">
        <f t="shared" si="4"/>
        <v>307501194</v>
      </c>
      <c r="M79" s="25">
        <f t="shared" si="12"/>
        <v>76.8752985</v>
      </c>
      <c r="N79" s="74">
        <f>SUM(N80:N82)</f>
        <v>307501194</v>
      </c>
      <c r="O79" s="25">
        <f t="shared" si="13"/>
        <v>76.8752985</v>
      </c>
      <c r="P79" s="76">
        <f t="shared" si="7"/>
        <v>92498806</v>
      </c>
    </row>
    <row r="80" spans="1:16" x14ac:dyDescent="0.25">
      <c r="A80" s="72">
        <v>312020601</v>
      </c>
      <c r="B80" s="28" t="s">
        <v>392</v>
      </c>
      <c r="C80" s="73"/>
      <c r="D80" s="64">
        <v>400000000</v>
      </c>
      <c r="E80" s="64"/>
      <c r="F80" s="75">
        <f t="shared" si="8"/>
        <v>400000000</v>
      </c>
      <c r="G80" s="25">
        <f t="shared" si="9"/>
        <v>0.37081039062171506</v>
      </c>
      <c r="H80" s="64"/>
      <c r="I80" s="76">
        <f t="shared" si="10"/>
        <v>400000000</v>
      </c>
      <c r="J80" s="64"/>
      <c r="K80" s="25">
        <f t="shared" si="11"/>
        <v>0</v>
      </c>
      <c r="L80" s="75">
        <f t="shared" ref="L80:L143" si="14">SUM(N80-J80)</f>
        <v>307501194</v>
      </c>
      <c r="M80" s="25">
        <f t="shared" si="12"/>
        <v>76.8752985</v>
      </c>
      <c r="N80" s="64">
        <v>307501194</v>
      </c>
      <c r="O80" s="25">
        <f t="shared" si="13"/>
        <v>76.8752985</v>
      </c>
      <c r="P80" s="76">
        <f t="shared" ref="P80:P143" si="15">SUM(F80-N80)</f>
        <v>92498806</v>
      </c>
    </row>
    <row r="81" spans="1:16" hidden="1" x14ac:dyDescent="0.25">
      <c r="A81" s="72">
        <v>312020602</v>
      </c>
      <c r="B81" s="28" t="s">
        <v>393</v>
      </c>
      <c r="C81" s="73"/>
      <c r="D81" s="64"/>
      <c r="E81" s="64"/>
      <c r="F81" s="75">
        <f t="shared" si="8"/>
        <v>0</v>
      </c>
      <c r="G81" s="25">
        <f t="shared" si="9"/>
        <v>0</v>
      </c>
      <c r="H81" s="64"/>
      <c r="I81" s="76">
        <f t="shared" si="10"/>
        <v>0</v>
      </c>
      <c r="J81" s="64"/>
      <c r="K81" s="25">
        <f t="shared" si="11"/>
        <v>0</v>
      </c>
      <c r="L81" s="75">
        <f t="shared" si="14"/>
        <v>0</v>
      </c>
      <c r="M81" s="25">
        <f t="shared" si="12"/>
        <v>0</v>
      </c>
      <c r="N81" s="64"/>
      <c r="O81" s="25">
        <f t="shared" si="13"/>
        <v>0</v>
      </c>
      <c r="P81" s="76">
        <f t="shared" si="15"/>
        <v>0</v>
      </c>
    </row>
    <row r="82" spans="1:16" hidden="1" x14ac:dyDescent="0.25">
      <c r="A82" s="72">
        <v>312020603</v>
      </c>
      <c r="B82" s="28" t="s">
        <v>394</v>
      </c>
      <c r="C82" s="73"/>
      <c r="D82" s="64"/>
      <c r="E82" s="64"/>
      <c r="F82" s="75">
        <f t="shared" si="8"/>
        <v>0</v>
      </c>
      <c r="G82" s="25">
        <f t="shared" si="9"/>
        <v>0</v>
      </c>
      <c r="H82" s="64"/>
      <c r="I82" s="76">
        <f t="shared" si="10"/>
        <v>0</v>
      </c>
      <c r="J82" s="64"/>
      <c r="K82" s="25">
        <f t="shared" si="11"/>
        <v>0</v>
      </c>
      <c r="L82" s="75">
        <f t="shared" si="14"/>
        <v>0</v>
      </c>
      <c r="M82" s="25">
        <f t="shared" si="12"/>
        <v>0</v>
      </c>
      <c r="N82" s="64"/>
      <c r="O82" s="25">
        <f t="shared" si="13"/>
        <v>0</v>
      </c>
      <c r="P82" s="76">
        <f t="shared" si="15"/>
        <v>0</v>
      </c>
    </row>
    <row r="83" spans="1:16" hidden="1" x14ac:dyDescent="0.25">
      <c r="A83" s="72">
        <v>3120207</v>
      </c>
      <c r="B83" s="28" t="s">
        <v>395</v>
      </c>
      <c r="C83" s="73"/>
      <c r="D83" s="64"/>
      <c r="E83" s="64"/>
      <c r="F83" s="75">
        <f t="shared" si="8"/>
        <v>0</v>
      </c>
      <c r="G83" s="25">
        <f t="shared" si="9"/>
        <v>0</v>
      </c>
      <c r="H83" s="64"/>
      <c r="I83" s="76">
        <f t="shared" si="10"/>
        <v>0</v>
      </c>
      <c r="J83" s="64"/>
      <c r="K83" s="25">
        <f t="shared" si="11"/>
        <v>0</v>
      </c>
      <c r="L83" s="75">
        <f t="shared" si="14"/>
        <v>0</v>
      </c>
      <c r="M83" s="25">
        <f t="shared" si="12"/>
        <v>0</v>
      </c>
      <c r="N83" s="64"/>
      <c r="O83" s="25">
        <f t="shared" si="13"/>
        <v>0</v>
      </c>
      <c r="P83" s="76">
        <f t="shared" si="15"/>
        <v>0</v>
      </c>
    </row>
    <row r="84" spans="1:16" x14ac:dyDescent="0.25">
      <c r="A84" s="72">
        <v>3120208</v>
      </c>
      <c r="B84" s="31" t="s">
        <v>396</v>
      </c>
      <c r="C84" s="73"/>
      <c r="D84" s="74">
        <f>SUM(D85:D89)</f>
        <v>52500000</v>
      </c>
      <c r="E84" s="74">
        <f>SUM(E85:E89)</f>
        <v>0</v>
      </c>
      <c r="F84" s="75">
        <f t="shared" si="8"/>
        <v>52500000</v>
      </c>
      <c r="G84" s="25">
        <f t="shared" si="9"/>
        <v>4.866886376910011E-2</v>
      </c>
      <c r="H84" s="74">
        <f>SUM(H85:H89)</f>
        <v>0</v>
      </c>
      <c r="I84" s="76">
        <f t="shared" si="10"/>
        <v>52500000</v>
      </c>
      <c r="J84" s="74">
        <f>SUM(J85:J89)</f>
        <v>7458250</v>
      </c>
      <c r="K84" s="25">
        <f t="shared" si="11"/>
        <v>14.206190476190475</v>
      </c>
      <c r="L84" s="75">
        <f t="shared" si="14"/>
        <v>0</v>
      </c>
      <c r="M84" s="25">
        <f t="shared" si="12"/>
        <v>0</v>
      </c>
      <c r="N84" s="74">
        <f>SUM(N85:N89)</f>
        <v>7458250</v>
      </c>
      <c r="O84" s="25">
        <f t="shared" si="13"/>
        <v>14.206190476190475</v>
      </c>
      <c r="P84" s="76">
        <f t="shared" si="15"/>
        <v>45041750</v>
      </c>
    </row>
    <row r="85" spans="1:16" hidden="1" x14ac:dyDescent="0.25">
      <c r="A85" s="72">
        <v>312020801</v>
      </c>
      <c r="B85" s="31" t="s">
        <v>397</v>
      </c>
      <c r="C85" s="73"/>
      <c r="D85" s="64"/>
      <c r="E85" s="64"/>
      <c r="F85" s="75">
        <f t="shared" si="8"/>
        <v>0</v>
      </c>
      <c r="G85" s="25">
        <f t="shared" si="9"/>
        <v>0</v>
      </c>
      <c r="H85" s="64"/>
      <c r="I85" s="76">
        <f t="shared" si="10"/>
        <v>0</v>
      </c>
      <c r="J85" s="64"/>
      <c r="K85" s="25">
        <f t="shared" si="11"/>
        <v>0</v>
      </c>
      <c r="L85" s="75">
        <f t="shared" si="14"/>
        <v>0</v>
      </c>
      <c r="M85" s="25">
        <f t="shared" si="12"/>
        <v>0</v>
      </c>
      <c r="N85" s="64"/>
      <c r="O85" s="25">
        <f t="shared" si="13"/>
        <v>0</v>
      </c>
      <c r="P85" s="76">
        <f t="shared" si="15"/>
        <v>0</v>
      </c>
    </row>
    <row r="86" spans="1:16" hidden="1" x14ac:dyDescent="0.25">
      <c r="A86" s="72">
        <v>312020802</v>
      </c>
      <c r="B86" s="31" t="s">
        <v>398</v>
      </c>
      <c r="C86" s="73"/>
      <c r="D86" s="64"/>
      <c r="E86" s="64"/>
      <c r="F86" s="75">
        <f t="shared" si="8"/>
        <v>0</v>
      </c>
      <c r="G86" s="25">
        <f t="shared" si="9"/>
        <v>0</v>
      </c>
      <c r="H86" s="64"/>
      <c r="I86" s="76">
        <f t="shared" si="10"/>
        <v>0</v>
      </c>
      <c r="J86" s="64"/>
      <c r="K86" s="25">
        <f t="shared" si="11"/>
        <v>0</v>
      </c>
      <c r="L86" s="75">
        <f t="shared" si="14"/>
        <v>0</v>
      </c>
      <c r="M86" s="25">
        <f t="shared" si="12"/>
        <v>0</v>
      </c>
      <c r="N86" s="64"/>
      <c r="O86" s="25">
        <f t="shared" si="13"/>
        <v>0</v>
      </c>
      <c r="P86" s="76">
        <f t="shared" si="15"/>
        <v>0</v>
      </c>
    </row>
    <row r="87" spans="1:16" hidden="1" x14ac:dyDescent="0.25">
      <c r="A87" s="72">
        <v>312020803</v>
      </c>
      <c r="B87" s="31" t="s">
        <v>399</v>
      </c>
      <c r="C87" s="73"/>
      <c r="D87" s="64"/>
      <c r="E87" s="64"/>
      <c r="F87" s="75">
        <f t="shared" si="8"/>
        <v>0</v>
      </c>
      <c r="G87" s="25">
        <f t="shared" si="9"/>
        <v>0</v>
      </c>
      <c r="H87" s="64"/>
      <c r="I87" s="76">
        <f t="shared" si="10"/>
        <v>0</v>
      </c>
      <c r="J87" s="64"/>
      <c r="K87" s="25">
        <f t="shared" si="11"/>
        <v>0</v>
      </c>
      <c r="L87" s="75">
        <f t="shared" si="14"/>
        <v>0</v>
      </c>
      <c r="M87" s="25">
        <f t="shared" si="12"/>
        <v>0</v>
      </c>
      <c r="N87" s="64"/>
      <c r="O87" s="25">
        <f t="shared" si="13"/>
        <v>0</v>
      </c>
      <c r="P87" s="76">
        <f t="shared" si="15"/>
        <v>0</v>
      </c>
    </row>
    <row r="88" spans="1:16" x14ac:dyDescent="0.25">
      <c r="A88" s="72">
        <v>312020804</v>
      </c>
      <c r="B88" s="31" t="s">
        <v>400</v>
      </c>
      <c r="C88" s="73"/>
      <c r="D88" s="64">
        <v>52500000</v>
      </c>
      <c r="E88" s="64"/>
      <c r="F88" s="75">
        <f t="shared" si="8"/>
        <v>52500000</v>
      </c>
      <c r="G88" s="25">
        <f t="shared" si="9"/>
        <v>4.866886376910011E-2</v>
      </c>
      <c r="H88" s="64"/>
      <c r="I88" s="76">
        <f t="shared" si="10"/>
        <v>52500000</v>
      </c>
      <c r="J88" s="64">
        <v>7458250</v>
      </c>
      <c r="K88" s="25">
        <f t="shared" si="11"/>
        <v>14.206190476190475</v>
      </c>
      <c r="L88" s="75">
        <f t="shared" si="14"/>
        <v>0</v>
      </c>
      <c r="M88" s="25">
        <f t="shared" si="12"/>
        <v>0</v>
      </c>
      <c r="N88" s="64">
        <v>7458250</v>
      </c>
      <c r="O88" s="25">
        <f t="shared" si="13"/>
        <v>14.206190476190475</v>
      </c>
      <c r="P88" s="76">
        <f t="shared" si="15"/>
        <v>45041750</v>
      </c>
    </row>
    <row r="89" spans="1:16" hidden="1" x14ac:dyDescent="0.25">
      <c r="A89" s="72">
        <v>312020805</v>
      </c>
      <c r="B89" s="31" t="s">
        <v>401</v>
      </c>
      <c r="C89" s="73"/>
      <c r="D89" s="64"/>
      <c r="E89" s="64"/>
      <c r="F89" s="75">
        <f t="shared" si="8"/>
        <v>0</v>
      </c>
      <c r="G89" s="25">
        <f t="shared" si="9"/>
        <v>0</v>
      </c>
      <c r="H89" s="64"/>
      <c r="I89" s="76">
        <f t="shared" si="10"/>
        <v>0</v>
      </c>
      <c r="J89" s="64"/>
      <c r="K89" s="25">
        <f t="shared" si="11"/>
        <v>0</v>
      </c>
      <c r="L89" s="75">
        <f t="shared" si="14"/>
        <v>0</v>
      </c>
      <c r="M89" s="25">
        <f t="shared" si="12"/>
        <v>0</v>
      </c>
      <c r="N89" s="64"/>
      <c r="O89" s="25">
        <f t="shared" si="13"/>
        <v>0</v>
      </c>
      <c r="P89" s="76">
        <f t="shared" si="15"/>
        <v>0</v>
      </c>
    </row>
    <row r="90" spans="1:16" x14ac:dyDescent="0.25">
      <c r="A90" s="72">
        <v>3120209</v>
      </c>
      <c r="B90" s="31" t="s">
        <v>402</v>
      </c>
      <c r="C90" s="73"/>
      <c r="D90" s="74">
        <f>SUM(D91:D92)</f>
        <v>66560000</v>
      </c>
      <c r="E90" s="74">
        <f>SUM(E91:E92)</f>
        <v>0</v>
      </c>
      <c r="F90" s="75">
        <f t="shared" si="8"/>
        <v>66560000</v>
      </c>
      <c r="G90" s="25">
        <f t="shared" si="9"/>
        <v>6.1702848999453393E-2</v>
      </c>
      <c r="H90" s="74">
        <f>SUM(H91:H92)</f>
        <v>0</v>
      </c>
      <c r="I90" s="76">
        <f t="shared" si="10"/>
        <v>66560000</v>
      </c>
      <c r="J90" s="74">
        <f>SUM(J91:J92)</f>
        <v>0</v>
      </c>
      <c r="K90" s="25">
        <f t="shared" si="11"/>
        <v>0</v>
      </c>
      <c r="L90" s="75">
        <f t="shared" si="14"/>
        <v>2340000</v>
      </c>
      <c r="M90" s="25">
        <f t="shared" si="12"/>
        <v>3.515625</v>
      </c>
      <c r="N90" s="74">
        <f>SUM(N91:N92)</f>
        <v>2340000</v>
      </c>
      <c r="O90" s="25">
        <f t="shared" si="13"/>
        <v>3.515625</v>
      </c>
      <c r="P90" s="76">
        <f t="shared" si="15"/>
        <v>64220000</v>
      </c>
    </row>
    <row r="91" spans="1:16" x14ac:dyDescent="0.25">
      <c r="A91" s="72">
        <v>312020901</v>
      </c>
      <c r="B91" s="28" t="s">
        <v>403</v>
      </c>
      <c r="C91" s="73"/>
      <c r="D91" s="64">
        <v>66560000</v>
      </c>
      <c r="E91" s="64"/>
      <c r="F91" s="75">
        <f t="shared" si="8"/>
        <v>66560000</v>
      </c>
      <c r="G91" s="25">
        <f t="shared" si="9"/>
        <v>6.1702848999453393E-2</v>
      </c>
      <c r="H91" s="64"/>
      <c r="I91" s="76">
        <f t="shared" si="10"/>
        <v>66560000</v>
      </c>
      <c r="J91" s="64"/>
      <c r="K91" s="25">
        <f t="shared" si="11"/>
        <v>0</v>
      </c>
      <c r="L91" s="75">
        <f t="shared" si="14"/>
        <v>2340000</v>
      </c>
      <c r="M91" s="25">
        <f t="shared" si="12"/>
        <v>3.515625</v>
      </c>
      <c r="N91" s="64">
        <v>2340000</v>
      </c>
      <c r="O91" s="25">
        <f t="shared" si="13"/>
        <v>3.515625</v>
      </c>
      <c r="P91" s="76">
        <f t="shared" si="15"/>
        <v>64220000</v>
      </c>
    </row>
    <row r="92" spans="1:16" hidden="1" x14ac:dyDescent="0.25">
      <c r="A92" s="72">
        <v>312020902</v>
      </c>
      <c r="B92" s="28" t="s">
        <v>404</v>
      </c>
      <c r="C92" s="73"/>
      <c r="D92" s="64"/>
      <c r="E92" s="64"/>
      <c r="F92" s="75">
        <f t="shared" si="8"/>
        <v>0</v>
      </c>
      <c r="G92" s="25">
        <f t="shared" si="9"/>
        <v>0</v>
      </c>
      <c r="H92" s="64"/>
      <c r="I92" s="76">
        <f t="shared" si="10"/>
        <v>0</v>
      </c>
      <c r="J92" s="64"/>
      <c r="K92" s="25">
        <f t="shared" si="11"/>
        <v>0</v>
      </c>
      <c r="L92" s="75">
        <f t="shared" si="14"/>
        <v>0</v>
      </c>
      <c r="M92" s="25">
        <f t="shared" si="12"/>
        <v>0</v>
      </c>
      <c r="N92" s="64"/>
      <c r="O92" s="25">
        <f t="shared" si="13"/>
        <v>0</v>
      </c>
      <c r="P92" s="76">
        <f t="shared" si="15"/>
        <v>0</v>
      </c>
    </row>
    <row r="93" spans="1:16" x14ac:dyDescent="0.25">
      <c r="A93" s="72">
        <v>3120210</v>
      </c>
      <c r="B93" s="31" t="s">
        <v>405</v>
      </c>
      <c r="C93" s="73"/>
      <c r="D93" s="64">
        <v>60000000</v>
      </c>
      <c r="E93" s="64"/>
      <c r="F93" s="75">
        <f t="shared" si="8"/>
        <v>60000000</v>
      </c>
      <c r="G93" s="25">
        <f t="shared" si="9"/>
        <v>5.5621558593257264E-2</v>
      </c>
      <c r="H93" s="64"/>
      <c r="I93" s="76">
        <f t="shared" si="10"/>
        <v>60000000</v>
      </c>
      <c r="J93" s="64"/>
      <c r="K93" s="25">
        <f t="shared" si="11"/>
        <v>0</v>
      </c>
      <c r="L93" s="75">
        <f t="shared" si="14"/>
        <v>0</v>
      </c>
      <c r="M93" s="25">
        <f t="shared" si="12"/>
        <v>0</v>
      </c>
      <c r="N93" s="64"/>
      <c r="O93" s="25">
        <f t="shared" si="13"/>
        <v>0</v>
      </c>
      <c r="P93" s="76">
        <f t="shared" si="15"/>
        <v>60000000</v>
      </c>
    </row>
    <row r="94" spans="1:16" x14ac:dyDescent="0.25">
      <c r="A94" s="72">
        <v>3120211</v>
      </c>
      <c r="B94" s="31" t="s">
        <v>406</v>
      </c>
      <c r="C94" s="73"/>
      <c r="D94" s="64">
        <v>41800000</v>
      </c>
      <c r="E94" s="64"/>
      <c r="F94" s="75">
        <f t="shared" si="8"/>
        <v>41800000</v>
      </c>
      <c r="G94" s="25">
        <f t="shared" si="9"/>
        <v>3.874968581996923E-2</v>
      </c>
      <c r="H94" s="64"/>
      <c r="I94" s="76">
        <f t="shared" si="10"/>
        <v>41800000</v>
      </c>
      <c r="J94" s="64">
        <v>302247</v>
      </c>
      <c r="K94" s="25">
        <f t="shared" si="11"/>
        <v>0.72307894736842104</v>
      </c>
      <c r="L94" s="75">
        <f t="shared" si="14"/>
        <v>6803999</v>
      </c>
      <c r="M94" s="25">
        <f t="shared" si="12"/>
        <v>16.27750956937799</v>
      </c>
      <c r="N94" s="64">
        <v>7106246</v>
      </c>
      <c r="O94" s="25">
        <f t="shared" si="13"/>
        <v>17.000588516746411</v>
      </c>
      <c r="P94" s="76">
        <f t="shared" si="15"/>
        <v>34693754</v>
      </c>
    </row>
    <row r="95" spans="1:16" x14ac:dyDescent="0.25">
      <c r="A95" s="72">
        <v>3120212</v>
      </c>
      <c r="B95" s="31" t="s">
        <v>407</v>
      </c>
      <c r="C95" s="73"/>
      <c r="D95" s="64">
        <v>11380000</v>
      </c>
      <c r="E95" s="64"/>
      <c r="F95" s="75">
        <f t="shared" si="8"/>
        <v>11380000</v>
      </c>
      <c r="G95" s="25">
        <f t="shared" si="9"/>
        <v>1.0549555613187794E-2</v>
      </c>
      <c r="H95" s="64"/>
      <c r="I95" s="76">
        <f t="shared" si="10"/>
        <v>11380000</v>
      </c>
      <c r="J95" s="64">
        <v>337300</v>
      </c>
      <c r="K95" s="25">
        <f t="shared" si="11"/>
        <v>2.9639718804920911</v>
      </c>
      <c r="L95" s="75">
        <f t="shared" si="14"/>
        <v>0</v>
      </c>
      <c r="M95" s="25">
        <f t="shared" si="12"/>
        <v>0</v>
      </c>
      <c r="N95" s="64">
        <v>337300</v>
      </c>
      <c r="O95" s="25">
        <f t="shared" si="13"/>
        <v>2.9639718804920911</v>
      </c>
      <c r="P95" s="76">
        <f t="shared" si="15"/>
        <v>11042700</v>
      </c>
    </row>
    <row r="96" spans="1:16" hidden="1" x14ac:dyDescent="0.25">
      <c r="A96" s="72">
        <v>3120213</v>
      </c>
      <c r="B96" s="31" t="s">
        <v>408</v>
      </c>
      <c r="C96" s="73"/>
      <c r="D96" s="74">
        <f>SUM(D97:D98)</f>
        <v>0</v>
      </c>
      <c r="E96" s="74">
        <f>SUM(E97:E98)</f>
        <v>0</v>
      </c>
      <c r="F96" s="75">
        <f t="shared" si="8"/>
        <v>0</v>
      </c>
      <c r="G96" s="25">
        <f t="shared" si="9"/>
        <v>0</v>
      </c>
      <c r="H96" s="74">
        <f>SUM(H97:H98)</f>
        <v>0</v>
      </c>
      <c r="I96" s="76">
        <f t="shared" si="10"/>
        <v>0</v>
      </c>
      <c r="J96" s="74">
        <f>SUM(J97:J98)</f>
        <v>0</v>
      </c>
      <c r="K96" s="25">
        <f t="shared" si="11"/>
        <v>0</v>
      </c>
      <c r="L96" s="75">
        <f t="shared" si="14"/>
        <v>0</v>
      </c>
      <c r="M96" s="25">
        <f t="shared" si="12"/>
        <v>0</v>
      </c>
      <c r="N96" s="74">
        <f>SUM(N97:N98)</f>
        <v>0</v>
      </c>
      <c r="O96" s="25">
        <f t="shared" si="13"/>
        <v>0</v>
      </c>
      <c r="P96" s="76">
        <f t="shared" si="15"/>
        <v>0</v>
      </c>
    </row>
    <row r="97" spans="1:16" hidden="1" x14ac:dyDescent="0.25">
      <c r="A97" s="72">
        <v>312021302</v>
      </c>
      <c r="B97" s="31" t="s">
        <v>409</v>
      </c>
      <c r="C97" s="73"/>
      <c r="D97" s="64"/>
      <c r="E97" s="64"/>
      <c r="F97" s="75">
        <f t="shared" si="8"/>
        <v>0</v>
      </c>
      <c r="G97" s="25">
        <f t="shared" si="9"/>
        <v>0</v>
      </c>
      <c r="H97" s="64"/>
      <c r="I97" s="76">
        <f t="shared" si="10"/>
        <v>0</v>
      </c>
      <c r="J97" s="64"/>
      <c r="K97" s="25">
        <f t="shared" si="11"/>
        <v>0</v>
      </c>
      <c r="L97" s="75">
        <f t="shared" si="14"/>
        <v>0</v>
      </c>
      <c r="M97" s="25">
        <f t="shared" si="12"/>
        <v>0</v>
      </c>
      <c r="N97" s="64"/>
      <c r="O97" s="25">
        <f t="shared" si="13"/>
        <v>0</v>
      </c>
      <c r="P97" s="76">
        <f t="shared" si="15"/>
        <v>0</v>
      </c>
    </row>
    <row r="98" spans="1:16" hidden="1" x14ac:dyDescent="0.25">
      <c r="A98" s="72">
        <v>312021399</v>
      </c>
      <c r="B98" s="28" t="s">
        <v>410</v>
      </c>
      <c r="C98" s="73"/>
      <c r="D98" s="64"/>
      <c r="E98" s="64"/>
      <c r="F98" s="75">
        <f t="shared" si="8"/>
        <v>0</v>
      </c>
      <c r="G98" s="25">
        <f t="shared" si="9"/>
        <v>0</v>
      </c>
      <c r="H98" s="64"/>
      <c r="I98" s="76">
        <f t="shared" si="10"/>
        <v>0</v>
      </c>
      <c r="J98" s="64"/>
      <c r="K98" s="25">
        <f t="shared" si="11"/>
        <v>0</v>
      </c>
      <c r="L98" s="75">
        <f t="shared" si="14"/>
        <v>0</v>
      </c>
      <c r="M98" s="25">
        <f t="shared" si="12"/>
        <v>0</v>
      </c>
      <c r="N98" s="64"/>
      <c r="O98" s="25">
        <f t="shared" si="13"/>
        <v>0</v>
      </c>
      <c r="P98" s="76">
        <f t="shared" si="15"/>
        <v>0</v>
      </c>
    </row>
    <row r="99" spans="1:16" hidden="1" x14ac:dyDescent="0.25">
      <c r="A99" s="72">
        <v>3120215</v>
      </c>
      <c r="B99" s="28" t="s">
        <v>411</v>
      </c>
      <c r="C99" s="73"/>
      <c r="D99" s="64"/>
      <c r="E99" s="64"/>
      <c r="F99" s="75">
        <f t="shared" si="8"/>
        <v>0</v>
      </c>
      <c r="G99" s="25">
        <f t="shared" si="9"/>
        <v>0</v>
      </c>
      <c r="H99" s="64"/>
      <c r="I99" s="76">
        <f t="shared" si="10"/>
        <v>0</v>
      </c>
      <c r="J99" s="64"/>
      <c r="K99" s="25">
        <f t="shared" si="11"/>
        <v>0</v>
      </c>
      <c r="L99" s="75">
        <f t="shared" si="14"/>
        <v>0</v>
      </c>
      <c r="M99" s="25">
        <f t="shared" si="12"/>
        <v>0</v>
      </c>
      <c r="N99" s="64"/>
      <c r="O99" s="25">
        <f t="shared" si="13"/>
        <v>0</v>
      </c>
      <c r="P99" s="76">
        <f t="shared" si="15"/>
        <v>0</v>
      </c>
    </row>
    <row r="100" spans="1:16" hidden="1" x14ac:dyDescent="0.25">
      <c r="A100" s="72">
        <v>3120217</v>
      </c>
      <c r="B100" s="31" t="s">
        <v>412</v>
      </c>
      <c r="C100" s="73"/>
      <c r="D100" s="64"/>
      <c r="E100" s="64"/>
      <c r="F100" s="75">
        <f t="shared" si="8"/>
        <v>0</v>
      </c>
      <c r="G100" s="25">
        <f t="shared" si="9"/>
        <v>0</v>
      </c>
      <c r="H100" s="64"/>
      <c r="I100" s="76">
        <f t="shared" si="10"/>
        <v>0</v>
      </c>
      <c r="J100" s="64"/>
      <c r="K100" s="25">
        <f t="shared" si="11"/>
        <v>0</v>
      </c>
      <c r="L100" s="75">
        <f t="shared" si="14"/>
        <v>0</v>
      </c>
      <c r="M100" s="25">
        <f t="shared" si="12"/>
        <v>0</v>
      </c>
      <c r="N100" s="64"/>
      <c r="O100" s="25">
        <f t="shared" si="13"/>
        <v>0</v>
      </c>
      <c r="P100" s="76">
        <f t="shared" si="15"/>
        <v>0</v>
      </c>
    </row>
    <row r="101" spans="1:16" hidden="1" x14ac:dyDescent="0.25">
      <c r="A101" s="72">
        <v>3120218</v>
      </c>
      <c r="B101" s="31" t="s">
        <v>413</v>
      </c>
      <c r="C101" s="73"/>
      <c r="D101" s="64"/>
      <c r="E101" s="64"/>
      <c r="F101" s="75">
        <f t="shared" si="8"/>
        <v>0</v>
      </c>
      <c r="G101" s="25">
        <f t="shared" si="9"/>
        <v>0</v>
      </c>
      <c r="H101" s="64"/>
      <c r="I101" s="76">
        <f t="shared" si="10"/>
        <v>0</v>
      </c>
      <c r="J101" s="64"/>
      <c r="K101" s="25">
        <f t="shared" si="11"/>
        <v>0</v>
      </c>
      <c r="L101" s="75">
        <f t="shared" si="14"/>
        <v>0</v>
      </c>
      <c r="M101" s="25">
        <f t="shared" si="12"/>
        <v>0</v>
      </c>
      <c r="N101" s="64"/>
      <c r="O101" s="25">
        <f t="shared" si="13"/>
        <v>0</v>
      </c>
      <c r="P101" s="76">
        <f t="shared" si="15"/>
        <v>0</v>
      </c>
    </row>
    <row r="102" spans="1:16" x14ac:dyDescent="0.25">
      <c r="A102" s="72">
        <v>31203</v>
      </c>
      <c r="B102" s="28" t="s">
        <v>414</v>
      </c>
      <c r="C102" s="73"/>
      <c r="D102" s="64">
        <f>SUM(D104:D108)</f>
        <v>394650000</v>
      </c>
      <c r="E102" s="64">
        <f>SUM(E104:E108)</f>
        <v>0</v>
      </c>
      <c r="F102" s="75">
        <f t="shared" si="8"/>
        <v>394650000</v>
      </c>
      <c r="G102" s="25">
        <f t="shared" si="9"/>
        <v>0.36585080164714967</v>
      </c>
      <c r="H102" s="64">
        <f>SUM(H104:H108)</f>
        <v>0</v>
      </c>
      <c r="I102" s="76">
        <f t="shared" si="10"/>
        <v>394650000</v>
      </c>
      <c r="J102" s="64">
        <f>SUM(J104:J108)</f>
        <v>27853330</v>
      </c>
      <c r="K102" s="25">
        <f t="shared" si="11"/>
        <v>7.0577296338527811</v>
      </c>
      <c r="L102" s="75">
        <f t="shared" si="14"/>
        <v>1000</v>
      </c>
      <c r="M102" s="25">
        <f t="shared" si="12"/>
        <v>2.533890789306981E-4</v>
      </c>
      <c r="N102" s="64">
        <f>SUM(N104:N108)</f>
        <v>27854330</v>
      </c>
      <c r="O102" s="25">
        <f t="shared" si="13"/>
        <v>7.0579830229317118</v>
      </c>
      <c r="P102" s="76">
        <f t="shared" si="15"/>
        <v>366795670</v>
      </c>
    </row>
    <row r="103" spans="1:16" x14ac:dyDescent="0.25">
      <c r="A103" s="72">
        <v>3120301</v>
      </c>
      <c r="B103" s="28" t="s">
        <v>415</v>
      </c>
      <c r="C103" s="73"/>
      <c r="D103" s="74">
        <f>SUM(D104)</f>
        <v>70200000</v>
      </c>
      <c r="E103" s="74">
        <f>SUM(E104)</f>
        <v>0</v>
      </c>
      <c r="F103" s="75">
        <f t="shared" si="8"/>
        <v>70200000</v>
      </c>
      <c r="G103" s="25">
        <f t="shared" si="9"/>
        <v>6.5077223554110997E-2</v>
      </c>
      <c r="H103" s="74">
        <f>SUM(H104)</f>
        <v>0</v>
      </c>
      <c r="I103" s="76">
        <f t="shared" si="10"/>
        <v>70200000</v>
      </c>
      <c r="J103" s="74">
        <f>SUM(J104)</f>
        <v>3000000</v>
      </c>
      <c r="K103" s="25">
        <f t="shared" si="11"/>
        <v>4.2735042735042734</v>
      </c>
      <c r="L103" s="75">
        <f t="shared" si="14"/>
        <v>0</v>
      </c>
      <c r="M103" s="25">
        <f t="shared" si="12"/>
        <v>0</v>
      </c>
      <c r="N103" s="74">
        <f>SUM(N104)</f>
        <v>3000000</v>
      </c>
      <c r="O103" s="25">
        <f t="shared" si="13"/>
        <v>4.2735042735042734</v>
      </c>
      <c r="P103" s="76">
        <f t="shared" si="15"/>
        <v>67200000</v>
      </c>
    </row>
    <row r="104" spans="1:16" x14ac:dyDescent="0.25">
      <c r="A104" s="72">
        <v>312030102</v>
      </c>
      <c r="B104" s="31" t="s">
        <v>416</v>
      </c>
      <c r="C104" s="73"/>
      <c r="D104" s="64">
        <v>70200000</v>
      </c>
      <c r="E104" s="64"/>
      <c r="F104" s="75">
        <f t="shared" si="8"/>
        <v>70200000</v>
      </c>
      <c r="G104" s="25">
        <f t="shared" si="9"/>
        <v>6.5077223554110997E-2</v>
      </c>
      <c r="H104" s="64"/>
      <c r="I104" s="76">
        <f t="shared" si="10"/>
        <v>70200000</v>
      </c>
      <c r="J104" s="64">
        <v>3000000</v>
      </c>
      <c r="K104" s="25">
        <f t="shared" si="11"/>
        <v>4.2735042735042734</v>
      </c>
      <c r="L104" s="75">
        <f t="shared" si="14"/>
        <v>0</v>
      </c>
      <c r="M104" s="25">
        <f t="shared" si="12"/>
        <v>0</v>
      </c>
      <c r="N104" s="64">
        <v>3000000</v>
      </c>
      <c r="O104" s="25">
        <f t="shared" si="13"/>
        <v>4.2735042735042734</v>
      </c>
      <c r="P104" s="76">
        <f t="shared" si="15"/>
        <v>67200000</v>
      </c>
    </row>
    <row r="105" spans="1:16" ht="25.5" x14ac:dyDescent="0.25">
      <c r="A105" s="72">
        <v>3120302</v>
      </c>
      <c r="B105" s="28" t="s">
        <v>417</v>
      </c>
      <c r="C105" s="73"/>
      <c r="D105" s="64">
        <v>324450000</v>
      </c>
      <c r="E105" s="64"/>
      <c r="F105" s="75">
        <f t="shared" si="8"/>
        <v>324450000</v>
      </c>
      <c r="G105" s="25">
        <f t="shared" si="9"/>
        <v>0.30077357809303862</v>
      </c>
      <c r="H105" s="64"/>
      <c r="I105" s="76">
        <f t="shared" si="10"/>
        <v>324450000</v>
      </c>
      <c r="J105" s="64">
        <v>24853330</v>
      </c>
      <c r="K105" s="25">
        <f t="shared" si="11"/>
        <v>7.6601417783942054</v>
      </c>
      <c r="L105" s="75">
        <f t="shared" si="14"/>
        <v>1000</v>
      </c>
      <c r="M105" s="25">
        <f t="shared" si="12"/>
        <v>3.0821390044691012E-4</v>
      </c>
      <c r="N105" s="64">
        <v>24854330</v>
      </c>
      <c r="O105" s="25">
        <f t="shared" si="13"/>
        <v>7.6604499922946534</v>
      </c>
      <c r="P105" s="76">
        <f t="shared" si="15"/>
        <v>299595670</v>
      </c>
    </row>
    <row r="106" spans="1:16" hidden="1" x14ac:dyDescent="0.25">
      <c r="A106" s="72">
        <v>3120303</v>
      </c>
      <c r="B106" s="28" t="s">
        <v>418</v>
      </c>
      <c r="C106" s="73"/>
      <c r="D106" s="64"/>
      <c r="E106" s="64"/>
      <c r="F106" s="75">
        <f t="shared" si="8"/>
        <v>0</v>
      </c>
      <c r="G106" s="25">
        <f t="shared" si="9"/>
        <v>0</v>
      </c>
      <c r="H106" s="64"/>
      <c r="I106" s="76">
        <f t="shared" si="10"/>
        <v>0</v>
      </c>
      <c r="J106" s="64"/>
      <c r="K106" s="25">
        <f t="shared" si="11"/>
        <v>0</v>
      </c>
      <c r="L106" s="75">
        <f t="shared" si="14"/>
        <v>0</v>
      </c>
      <c r="M106" s="25">
        <f t="shared" si="12"/>
        <v>0</v>
      </c>
      <c r="N106" s="64"/>
      <c r="O106" s="25">
        <f t="shared" si="13"/>
        <v>0</v>
      </c>
      <c r="P106" s="76">
        <f t="shared" si="15"/>
        <v>0</v>
      </c>
    </row>
    <row r="107" spans="1:16" hidden="1" x14ac:dyDescent="0.25">
      <c r="A107" s="72">
        <v>3120306</v>
      </c>
      <c r="B107" s="78" t="s">
        <v>419</v>
      </c>
      <c r="C107" s="73"/>
      <c r="D107" s="64"/>
      <c r="E107" s="64"/>
      <c r="F107" s="75">
        <f t="shared" si="8"/>
        <v>0</v>
      </c>
      <c r="G107" s="25">
        <f t="shared" si="9"/>
        <v>0</v>
      </c>
      <c r="H107" s="64"/>
      <c r="I107" s="76">
        <f t="shared" si="10"/>
        <v>0</v>
      </c>
      <c r="J107" s="64"/>
      <c r="K107" s="25">
        <f t="shared" si="11"/>
        <v>0</v>
      </c>
      <c r="L107" s="75">
        <f t="shared" si="14"/>
        <v>0</v>
      </c>
      <c r="M107" s="25">
        <f t="shared" si="12"/>
        <v>0</v>
      </c>
      <c r="N107" s="64"/>
      <c r="O107" s="25">
        <f t="shared" si="13"/>
        <v>0</v>
      </c>
      <c r="P107" s="76">
        <f t="shared" si="15"/>
        <v>0</v>
      </c>
    </row>
    <row r="108" spans="1:16" hidden="1" x14ac:dyDescent="0.25">
      <c r="A108" s="72">
        <v>3120399</v>
      </c>
      <c r="B108" s="28" t="s">
        <v>414</v>
      </c>
      <c r="C108" s="73"/>
      <c r="D108" s="64"/>
      <c r="E108" s="64"/>
      <c r="F108" s="75">
        <f t="shared" si="8"/>
        <v>0</v>
      </c>
      <c r="G108" s="25">
        <f t="shared" si="9"/>
        <v>0</v>
      </c>
      <c r="H108" s="64"/>
      <c r="I108" s="76">
        <f t="shared" si="10"/>
        <v>0</v>
      </c>
      <c r="J108" s="64"/>
      <c r="K108" s="25">
        <f t="shared" si="11"/>
        <v>0</v>
      </c>
      <c r="L108" s="75">
        <f t="shared" si="14"/>
        <v>0</v>
      </c>
      <c r="M108" s="25">
        <f t="shared" si="12"/>
        <v>0</v>
      </c>
      <c r="N108" s="64"/>
      <c r="O108" s="25">
        <f t="shared" si="13"/>
        <v>0</v>
      </c>
      <c r="P108" s="76">
        <f t="shared" si="15"/>
        <v>0</v>
      </c>
    </row>
    <row r="109" spans="1:16" hidden="1" x14ac:dyDescent="0.25">
      <c r="A109" s="66">
        <v>313</v>
      </c>
      <c r="B109" s="26" t="s">
        <v>420</v>
      </c>
      <c r="C109" s="68"/>
      <c r="D109" s="69">
        <f>SUM(D110+D137+D171+D173+D180+D176)</f>
        <v>0</v>
      </c>
      <c r="E109" s="69">
        <f>SUM(E110+E137+E171+E173+E180+E176)</f>
        <v>0</v>
      </c>
      <c r="F109" s="75">
        <f t="shared" si="8"/>
        <v>0</v>
      </c>
      <c r="G109" s="20">
        <f t="shared" si="9"/>
        <v>0</v>
      </c>
      <c r="H109" s="69">
        <f>SUM(H110+H137+H171+H173+H180+H176)</f>
        <v>0</v>
      </c>
      <c r="I109" s="71">
        <f t="shared" si="10"/>
        <v>0</v>
      </c>
      <c r="J109" s="69">
        <f>SUM(J110+J137+J171+J173+J180+J176)</f>
        <v>0</v>
      </c>
      <c r="K109" s="20">
        <f t="shared" si="11"/>
        <v>0</v>
      </c>
      <c r="L109" s="70">
        <f t="shared" si="14"/>
        <v>0</v>
      </c>
      <c r="M109" s="20">
        <f t="shared" si="12"/>
        <v>0</v>
      </c>
      <c r="N109" s="69">
        <f>SUM(N110+N137+N171+N173+N180+N176)</f>
        <v>0</v>
      </c>
      <c r="O109" s="20">
        <f t="shared" si="13"/>
        <v>0</v>
      </c>
      <c r="P109" s="71">
        <f t="shared" si="15"/>
        <v>0</v>
      </c>
    </row>
    <row r="110" spans="1:16" hidden="1" x14ac:dyDescent="0.25">
      <c r="A110" s="72">
        <v>31301</v>
      </c>
      <c r="B110" s="26" t="s">
        <v>421</v>
      </c>
      <c r="C110" s="73"/>
      <c r="D110" s="69">
        <f>SUM(D111:D136)-D125-D129</f>
        <v>0</v>
      </c>
      <c r="E110" s="69">
        <f>SUM(E111:E136)-E125-E129</f>
        <v>0</v>
      </c>
      <c r="F110" s="75">
        <f t="shared" si="8"/>
        <v>0</v>
      </c>
      <c r="G110" s="20">
        <f t="shared" si="9"/>
        <v>0</v>
      </c>
      <c r="H110" s="69">
        <f>SUM(H111:H136)-H125-H129</f>
        <v>0</v>
      </c>
      <c r="I110" s="71">
        <f t="shared" si="10"/>
        <v>0</v>
      </c>
      <c r="J110" s="69">
        <f>SUM(J111:J136)-J125-J129</f>
        <v>0</v>
      </c>
      <c r="K110" s="20">
        <f t="shared" si="11"/>
        <v>0</v>
      </c>
      <c r="L110" s="70">
        <f t="shared" si="14"/>
        <v>0</v>
      </c>
      <c r="M110" s="20">
        <f t="shared" si="12"/>
        <v>0</v>
      </c>
      <c r="N110" s="69">
        <f>SUM(N111:N136)-N125-N129</f>
        <v>0</v>
      </c>
      <c r="O110" s="20">
        <f t="shared" si="13"/>
        <v>0</v>
      </c>
      <c r="P110" s="71">
        <f t="shared" si="15"/>
        <v>0</v>
      </c>
    </row>
    <row r="111" spans="1:16" hidden="1" x14ac:dyDescent="0.25">
      <c r="A111" s="72">
        <v>3130104</v>
      </c>
      <c r="B111" s="28" t="s">
        <v>422</v>
      </c>
      <c r="C111" s="73"/>
      <c r="D111" s="64"/>
      <c r="E111" s="64"/>
      <c r="F111" s="75">
        <f t="shared" si="8"/>
        <v>0</v>
      </c>
      <c r="G111" s="20">
        <f t="shared" si="9"/>
        <v>0</v>
      </c>
      <c r="H111" s="64"/>
      <c r="I111" s="71">
        <f t="shared" si="10"/>
        <v>0</v>
      </c>
      <c r="J111" s="64"/>
      <c r="K111" s="20">
        <f t="shared" si="11"/>
        <v>0</v>
      </c>
      <c r="L111" s="70">
        <f t="shared" si="14"/>
        <v>0</v>
      </c>
      <c r="M111" s="20">
        <f t="shared" si="12"/>
        <v>0</v>
      </c>
      <c r="N111" s="64"/>
      <c r="O111" s="20">
        <f t="shared" si="13"/>
        <v>0</v>
      </c>
      <c r="P111" s="71">
        <f t="shared" si="15"/>
        <v>0</v>
      </c>
    </row>
    <row r="112" spans="1:16" ht="25.5" hidden="1" x14ac:dyDescent="0.25">
      <c r="A112" s="72">
        <v>3130105</v>
      </c>
      <c r="B112" s="28" t="s">
        <v>423</v>
      </c>
      <c r="C112" s="73"/>
      <c r="D112" s="64"/>
      <c r="E112" s="64"/>
      <c r="F112" s="75">
        <f t="shared" si="8"/>
        <v>0</v>
      </c>
      <c r="G112" s="20">
        <f t="shared" si="9"/>
        <v>0</v>
      </c>
      <c r="H112" s="64"/>
      <c r="I112" s="71">
        <f t="shared" si="10"/>
        <v>0</v>
      </c>
      <c r="J112" s="64"/>
      <c r="K112" s="20">
        <f t="shared" si="11"/>
        <v>0</v>
      </c>
      <c r="L112" s="70">
        <f t="shared" si="14"/>
        <v>0</v>
      </c>
      <c r="M112" s="20">
        <f t="shared" si="12"/>
        <v>0</v>
      </c>
      <c r="N112" s="64"/>
      <c r="O112" s="20">
        <f t="shared" si="13"/>
        <v>0</v>
      </c>
      <c r="P112" s="71">
        <f t="shared" si="15"/>
        <v>0</v>
      </c>
    </row>
    <row r="113" spans="1:16" hidden="1" x14ac:dyDescent="0.25">
      <c r="A113" s="72">
        <v>3130107</v>
      </c>
      <c r="B113" s="28" t="s">
        <v>424</v>
      </c>
      <c r="C113" s="73"/>
      <c r="D113" s="64"/>
      <c r="E113" s="64"/>
      <c r="F113" s="75">
        <f t="shared" si="8"/>
        <v>0</v>
      </c>
      <c r="G113" s="20">
        <f t="shared" si="9"/>
        <v>0</v>
      </c>
      <c r="H113" s="64"/>
      <c r="I113" s="71">
        <f t="shared" si="10"/>
        <v>0</v>
      </c>
      <c r="J113" s="64"/>
      <c r="K113" s="20">
        <f t="shared" si="11"/>
        <v>0</v>
      </c>
      <c r="L113" s="70">
        <f t="shared" si="14"/>
        <v>0</v>
      </c>
      <c r="M113" s="20">
        <f t="shared" si="12"/>
        <v>0</v>
      </c>
      <c r="N113" s="64"/>
      <c r="O113" s="20">
        <f t="shared" si="13"/>
        <v>0</v>
      </c>
      <c r="P113" s="71">
        <f t="shared" si="15"/>
        <v>0</v>
      </c>
    </row>
    <row r="114" spans="1:16" hidden="1" x14ac:dyDescent="0.25">
      <c r="A114" s="72">
        <v>3130109</v>
      </c>
      <c r="B114" s="28" t="s">
        <v>425</v>
      </c>
      <c r="C114" s="73"/>
      <c r="D114" s="64"/>
      <c r="E114" s="64"/>
      <c r="F114" s="75">
        <f t="shared" si="8"/>
        <v>0</v>
      </c>
      <c r="G114" s="20">
        <f t="shared" si="9"/>
        <v>0</v>
      </c>
      <c r="H114" s="64"/>
      <c r="I114" s="71">
        <f t="shared" si="10"/>
        <v>0</v>
      </c>
      <c r="J114" s="64"/>
      <c r="K114" s="20">
        <f t="shared" si="11"/>
        <v>0</v>
      </c>
      <c r="L114" s="70">
        <f t="shared" si="14"/>
        <v>0</v>
      </c>
      <c r="M114" s="20">
        <f t="shared" si="12"/>
        <v>0</v>
      </c>
      <c r="N114" s="64"/>
      <c r="O114" s="20">
        <f t="shared" si="13"/>
        <v>0</v>
      </c>
      <c r="P114" s="71">
        <f t="shared" si="15"/>
        <v>0</v>
      </c>
    </row>
    <row r="115" spans="1:16" ht="25.5" hidden="1" x14ac:dyDescent="0.25">
      <c r="A115" s="72">
        <v>3130111</v>
      </c>
      <c r="B115" s="28" t="s">
        <v>169</v>
      </c>
      <c r="C115" s="73"/>
      <c r="D115" s="64"/>
      <c r="E115" s="64"/>
      <c r="F115" s="75">
        <f t="shared" si="8"/>
        <v>0</v>
      </c>
      <c r="G115" s="20">
        <f t="shared" si="9"/>
        <v>0</v>
      </c>
      <c r="H115" s="64"/>
      <c r="I115" s="71">
        <f t="shared" si="10"/>
        <v>0</v>
      </c>
      <c r="J115" s="64"/>
      <c r="K115" s="20">
        <f t="shared" si="11"/>
        <v>0</v>
      </c>
      <c r="L115" s="70">
        <f t="shared" si="14"/>
        <v>0</v>
      </c>
      <c r="M115" s="20">
        <f t="shared" si="12"/>
        <v>0</v>
      </c>
      <c r="N115" s="64"/>
      <c r="O115" s="20">
        <f t="shared" si="13"/>
        <v>0</v>
      </c>
      <c r="P115" s="71">
        <f t="shared" si="15"/>
        <v>0</v>
      </c>
    </row>
    <row r="116" spans="1:16" ht="25.5" hidden="1" x14ac:dyDescent="0.25">
      <c r="A116" s="72">
        <v>3130114</v>
      </c>
      <c r="B116" s="28" t="s">
        <v>426</v>
      </c>
      <c r="C116" s="73"/>
      <c r="D116" s="64"/>
      <c r="E116" s="64"/>
      <c r="F116" s="75">
        <f t="shared" si="8"/>
        <v>0</v>
      </c>
      <c r="G116" s="20">
        <f t="shared" si="9"/>
        <v>0</v>
      </c>
      <c r="H116" s="64"/>
      <c r="I116" s="71">
        <f t="shared" si="10"/>
        <v>0</v>
      </c>
      <c r="J116" s="64"/>
      <c r="K116" s="20">
        <f t="shared" si="11"/>
        <v>0</v>
      </c>
      <c r="L116" s="70">
        <f t="shared" si="14"/>
        <v>0</v>
      </c>
      <c r="M116" s="20">
        <f t="shared" si="12"/>
        <v>0</v>
      </c>
      <c r="N116" s="64"/>
      <c r="O116" s="20">
        <f t="shared" si="13"/>
        <v>0</v>
      </c>
      <c r="P116" s="71">
        <f t="shared" si="15"/>
        <v>0</v>
      </c>
    </row>
    <row r="117" spans="1:16" hidden="1" x14ac:dyDescent="0.25">
      <c r="A117" s="72">
        <v>3130115</v>
      </c>
      <c r="B117" s="28" t="s">
        <v>427</v>
      </c>
      <c r="C117" s="73"/>
      <c r="D117" s="64"/>
      <c r="E117" s="64"/>
      <c r="F117" s="75">
        <f t="shared" si="8"/>
        <v>0</v>
      </c>
      <c r="G117" s="20">
        <f t="shared" si="9"/>
        <v>0</v>
      </c>
      <c r="H117" s="64"/>
      <c r="I117" s="71">
        <f t="shared" si="10"/>
        <v>0</v>
      </c>
      <c r="J117" s="64"/>
      <c r="K117" s="20">
        <f t="shared" si="11"/>
        <v>0</v>
      </c>
      <c r="L117" s="70">
        <f t="shared" si="14"/>
        <v>0</v>
      </c>
      <c r="M117" s="20">
        <f t="shared" si="12"/>
        <v>0</v>
      </c>
      <c r="N117" s="64"/>
      <c r="O117" s="20">
        <f t="shared" si="13"/>
        <v>0</v>
      </c>
      <c r="P117" s="71">
        <f t="shared" si="15"/>
        <v>0</v>
      </c>
    </row>
    <row r="118" spans="1:16" hidden="1" x14ac:dyDescent="0.25">
      <c r="A118" s="72">
        <v>3130116</v>
      </c>
      <c r="B118" s="28" t="s">
        <v>428</v>
      </c>
      <c r="C118" s="73"/>
      <c r="D118" s="64"/>
      <c r="E118" s="64"/>
      <c r="F118" s="75">
        <f t="shared" si="8"/>
        <v>0</v>
      </c>
      <c r="G118" s="20">
        <f t="shared" si="9"/>
        <v>0</v>
      </c>
      <c r="H118" s="64"/>
      <c r="I118" s="71">
        <f t="shared" si="10"/>
        <v>0</v>
      </c>
      <c r="J118" s="64"/>
      <c r="K118" s="20">
        <f t="shared" si="11"/>
        <v>0</v>
      </c>
      <c r="L118" s="70">
        <f t="shared" si="14"/>
        <v>0</v>
      </c>
      <c r="M118" s="20">
        <f t="shared" si="12"/>
        <v>0</v>
      </c>
      <c r="N118" s="64"/>
      <c r="O118" s="20">
        <f t="shared" si="13"/>
        <v>0</v>
      </c>
      <c r="P118" s="71">
        <f t="shared" si="15"/>
        <v>0</v>
      </c>
    </row>
    <row r="119" spans="1:16" hidden="1" x14ac:dyDescent="0.25">
      <c r="A119" s="72">
        <v>3130117</v>
      </c>
      <c r="B119" s="28" t="s">
        <v>429</v>
      </c>
      <c r="C119" s="73"/>
      <c r="D119" s="64"/>
      <c r="E119" s="64"/>
      <c r="F119" s="75">
        <f t="shared" si="8"/>
        <v>0</v>
      </c>
      <c r="G119" s="20">
        <f t="shared" si="9"/>
        <v>0</v>
      </c>
      <c r="H119" s="64"/>
      <c r="I119" s="71">
        <f t="shared" si="10"/>
        <v>0</v>
      </c>
      <c r="J119" s="64"/>
      <c r="K119" s="20">
        <f t="shared" si="11"/>
        <v>0</v>
      </c>
      <c r="L119" s="70">
        <f t="shared" si="14"/>
        <v>0</v>
      </c>
      <c r="M119" s="20">
        <f t="shared" si="12"/>
        <v>0</v>
      </c>
      <c r="N119" s="64"/>
      <c r="O119" s="20">
        <f t="shared" si="13"/>
        <v>0</v>
      </c>
      <c r="P119" s="71">
        <f t="shared" si="15"/>
        <v>0</v>
      </c>
    </row>
    <row r="120" spans="1:16" hidden="1" x14ac:dyDescent="0.25">
      <c r="A120" s="72">
        <v>3130118</v>
      </c>
      <c r="B120" s="28" t="s">
        <v>430</v>
      </c>
      <c r="C120" s="73"/>
      <c r="D120" s="64"/>
      <c r="E120" s="64"/>
      <c r="F120" s="75">
        <f t="shared" si="8"/>
        <v>0</v>
      </c>
      <c r="G120" s="20">
        <f t="shared" si="9"/>
        <v>0</v>
      </c>
      <c r="H120" s="64"/>
      <c r="I120" s="71">
        <f t="shared" si="10"/>
        <v>0</v>
      </c>
      <c r="J120" s="64"/>
      <c r="K120" s="20">
        <f t="shared" si="11"/>
        <v>0</v>
      </c>
      <c r="L120" s="70">
        <f t="shared" si="14"/>
        <v>0</v>
      </c>
      <c r="M120" s="20">
        <f t="shared" si="12"/>
        <v>0</v>
      </c>
      <c r="N120" s="64"/>
      <c r="O120" s="20">
        <f t="shared" si="13"/>
        <v>0</v>
      </c>
      <c r="P120" s="71">
        <f t="shared" si="15"/>
        <v>0</v>
      </c>
    </row>
    <row r="121" spans="1:16" ht="25.5" hidden="1" x14ac:dyDescent="0.25">
      <c r="A121" s="72">
        <v>3130119</v>
      </c>
      <c r="B121" s="28" t="s">
        <v>431</v>
      </c>
      <c r="C121" s="73"/>
      <c r="D121" s="64"/>
      <c r="E121" s="64"/>
      <c r="F121" s="75">
        <f t="shared" si="8"/>
        <v>0</v>
      </c>
      <c r="G121" s="20">
        <f t="shared" si="9"/>
        <v>0</v>
      </c>
      <c r="H121" s="64"/>
      <c r="I121" s="71">
        <f t="shared" si="10"/>
        <v>0</v>
      </c>
      <c r="J121" s="64"/>
      <c r="K121" s="20">
        <f t="shared" si="11"/>
        <v>0</v>
      </c>
      <c r="L121" s="70">
        <f t="shared" si="14"/>
        <v>0</v>
      </c>
      <c r="M121" s="20">
        <f t="shared" si="12"/>
        <v>0</v>
      </c>
      <c r="N121" s="64"/>
      <c r="O121" s="20">
        <f t="shared" si="13"/>
        <v>0</v>
      </c>
      <c r="P121" s="71">
        <f t="shared" si="15"/>
        <v>0</v>
      </c>
    </row>
    <row r="122" spans="1:16" ht="25.5" hidden="1" x14ac:dyDescent="0.25">
      <c r="A122" s="72">
        <v>3130120</v>
      </c>
      <c r="B122" s="28" t="s">
        <v>432</v>
      </c>
      <c r="C122" s="73"/>
      <c r="D122" s="64"/>
      <c r="E122" s="64"/>
      <c r="F122" s="75">
        <f t="shared" si="8"/>
        <v>0</v>
      </c>
      <c r="G122" s="20">
        <f t="shared" si="9"/>
        <v>0</v>
      </c>
      <c r="H122" s="64"/>
      <c r="I122" s="71">
        <f t="shared" si="10"/>
        <v>0</v>
      </c>
      <c r="J122" s="64"/>
      <c r="K122" s="20">
        <f t="shared" si="11"/>
        <v>0</v>
      </c>
      <c r="L122" s="70">
        <f t="shared" si="14"/>
        <v>0</v>
      </c>
      <c r="M122" s="20">
        <f t="shared" si="12"/>
        <v>0</v>
      </c>
      <c r="N122" s="64"/>
      <c r="O122" s="20">
        <f t="shared" si="13"/>
        <v>0</v>
      </c>
      <c r="P122" s="71">
        <f t="shared" si="15"/>
        <v>0</v>
      </c>
    </row>
    <row r="123" spans="1:16" hidden="1" x14ac:dyDescent="0.25">
      <c r="A123" s="72">
        <v>3130121</v>
      </c>
      <c r="B123" s="28" t="s">
        <v>433</v>
      </c>
      <c r="C123" s="73"/>
      <c r="D123" s="64"/>
      <c r="E123" s="64"/>
      <c r="F123" s="75">
        <f t="shared" si="8"/>
        <v>0</v>
      </c>
      <c r="G123" s="20">
        <f t="shared" si="9"/>
        <v>0</v>
      </c>
      <c r="H123" s="64"/>
      <c r="I123" s="71">
        <f t="shared" si="10"/>
        <v>0</v>
      </c>
      <c r="J123" s="64"/>
      <c r="K123" s="20">
        <f t="shared" si="11"/>
        <v>0</v>
      </c>
      <c r="L123" s="70">
        <f t="shared" si="14"/>
        <v>0</v>
      </c>
      <c r="M123" s="20">
        <f t="shared" si="12"/>
        <v>0</v>
      </c>
      <c r="N123" s="64"/>
      <c r="O123" s="20">
        <f t="shared" si="13"/>
        <v>0</v>
      </c>
      <c r="P123" s="71">
        <f t="shared" si="15"/>
        <v>0</v>
      </c>
    </row>
    <row r="124" spans="1:16" ht="25.5" hidden="1" x14ac:dyDescent="0.25">
      <c r="A124" s="72">
        <v>3130122</v>
      </c>
      <c r="B124" s="28" t="s">
        <v>434</v>
      </c>
      <c r="C124" s="73"/>
      <c r="D124" s="64"/>
      <c r="E124" s="64"/>
      <c r="F124" s="75">
        <f t="shared" si="8"/>
        <v>0</v>
      </c>
      <c r="G124" s="20">
        <f t="shared" si="9"/>
        <v>0</v>
      </c>
      <c r="H124" s="64"/>
      <c r="I124" s="71">
        <f t="shared" si="10"/>
        <v>0</v>
      </c>
      <c r="J124" s="64"/>
      <c r="K124" s="20">
        <f t="shared" si="11"/>
        <v>0</v>
      </c>
      <c r="L124" s="70">
        <f t="shared" si="14"/>
        <v>0</v>
      </c>
      <c r="M124" s="20">
        <f t="shared" si="12"/>
        <v>0</v>
      </c>
      <c r="N124" s="64"/>
      <c r="O124" s="20">
        <f t="shared" si="13"/>
        <v>0</v>
      </c>
      <c r="P124" s="71">
        <f t="shared" si="15"/>
        <v>0</v>
      </c>
    </row>
    <row r="125" spans="1:16" ht="25.5" hidden="1" x14ac:dyDescent="0.25">
      <c r="A125" s="72">
        <v>3130123</v>
      </c>
      <c r="B125" s="28" t="s">
        <v>435</v>
      </c>
      <c r="C125" s="73"/>
      <c r="D125" s="69">
        <f>SUM(D126:D127)</f>
        <v>0</v>
      </c>
      <c r="E125" s="69">
        <f>SUM(E126:E127)</f>
        <v>0</v>
      </c>
      <c r="F125" s="75">
        <f t="shared" si="8"/>
        <v>0</v>
      </c>
      <c r="G125" s="20">
        <f t="shared" si="9"/>
        <v>0</v>
      </c>
      <c r="H125" s="69">
        <f>SUM(H126:H127)</f>
        <v>0</v>
      </c>
      <c r="I125" s="71">
        <f t="shared" si="10"/>
        <v>0</v>
      </c>
      <c r="J125" s="69">
        <f>SUM(J126:J127)</f>
        <v>0</v>
      </c>
      <c r="K125" s="20">
        <f t="shared" si="11"/>
        <v>0</v>
      </c>
      <c r="L125" s="70">
        <f t="shared" si="14"/>
        <v>0</v>
      </c>
      <c r="M125" s="20">
        <f t="shared" si="12"/>
        <v>0</v>
      </c>
      <c r="N125" s="69">
        <f>SUM(N126:N127)</f>
        <v>0</v>
      </c>
      <c r="O125" s="20">
        <f t="shared" si="13"/>
        <v>0</v>
      </c>
      <c r="P125" s="71">
        <f t="shared" si="15"/>
        <v>0</v>
      </c>
    </row>
    <row r="126" spans="1:16" hidden="1" x14ac:dyDescent="0.25">
      <c r="A126" s="72">
        <v>313012301</v>
      </c>
      <c r="B126" s="31" t="s">
        <v>322</v>
      </c>
      <c r="C126" s="73"/>
      <c r="D126" s="64"/>
      <c r="E126" s="64"/>
      <c r="F126" s="75">
        <f t="shared" si="8"/>
        <v>0</v>
      </c>
      <c r="G126" s="20">
        <f t="shared" si="9"/>
        <v>0</v>
      </c>
      <c r="H126" s="64"/>
      <c r="I126" s="71">
        <f t="shared" si="10"/>
        <v>0</v>
      </c>
      <c r="J126" s="64"/>
      <c r="K126" s="20">
        <f t="shared" si="11"/>
        <v>0</v>
      </c>
      <c r="L126" s="70">
        <f t="shared" si="14"/>
        <v>0</v>
      </c>
      <c r="M126" s="20">
        <f t="shared" si="12"/>
        <v>0</v>
      </c>
      <c r="N126" s="64"/>
      <c r="O126" s="20">
        <f t="shared" si="13"/>
        <v>0</v>
      </c>
      <c r="P126" s="71">
        <f t="shared" si="15"/>
        <v>0</v>
      </c>
    </row>
    <row r="127" spans="1:16" hidden="1" x14ac:dyDescent="0.25">
      <c r="A127" s="72">
        <v>313012302</v>
      </c>
      <c r="B127" s="31" t="s">
        <v>436</v>
      </c>
      <c r="C127" s="73"/>
      <c r="D127" s="64"/>
      <c r="E127" s="64"/>
      <c r="F127" s="75">
        <f t="shared" si="8"/>
        <v>0</v>
      </c>
      <c r="G127" s="20">
        <f t="shared" si="9"/>
        <v>0</v>
      </c>
      <c r="H127" s="64"/>
      <c r="I127" s="71">
        <f t="shared" si="10"/>
        <v>0</v>
      </c>
      <c r="J127" s="64"/>
      <c r="K127" s="20">
        <f t="shared" si="11"/>
        <v>0</v>
      </c>
      <c r="L127" s="70">
        <f t="shared" si="14"/>
        <v>0</v>
      </c>
      <c r="M127" s="20">
        <f t="shared" si="12"/>
        <v>0</v>
      </c>
      <c r="N127" s="64"/>
      <c r="O127" s="20">
        <f t="shared" si="13"/>
        <v>0</v>
      </c>
      <c r="P127" s="71">
        <f t="shared" si="15"/>
        <v>0</v>
      </c>
    </row>
    <row r="128" spans="1:16" hidden="1" x14ac:dyDescent="0.25">
      <c r="A128" s="79">
        <v>3130124</v>
      </c>
      <c r="B128" s="28" t="s">
        <v>437</v>
      </c>
      <c r="C128" s="73"/>
      <c r="D128" s="64"/>
      <c r="E128" s="64"/>
      <c r="F128" s="75">
        <f t="shared" si="8"/>
        <v>0</v>
      </c>
      <c r="G128" s="20">
        <f t="shared" si="9"/>
        <v>0</v>
      </c>
      <c r="H128" s="64"/>
      <c r="I128" s="71">
        <f t="shared" si="10"/>
        <v>0</v>
      </c>
      <c r="J128" s="64"/>
      <c r="K128" s="20">
        <f t="shared" si="11"/>
        <v>0</v>
      </c>
      <c r="L128" s="70">
        <f t="shared" si="14"/>
        <v>0</v>
      </c>
      <c r="M128" s="20">
        <f t="shared" si="12"/>
        <v>0</v>
      </c>
      <c r="N128" s="64"/>
      <c r="O128" s="20">
        <f t="shared" si="13"/>
        <v>0</v>
      </c>
      <c r="P128" s="71">
        <f t="shared" si="15"/>
        <v>0</v>
      </c>
    </row>
    <row r="129" spans="1:16" ht="25.5" hidden="1" x14ac:dyDescent="0.25">
      <c r="A129" s="79">
        <v>3130125</v>
      </c>
      <c r="B129" s="28" t="s">
        <v>438</v>
      </c>
      <c r="C129" s="73"/>
      <c r="D129" s="69">
        <f>SUM(D130:D133)</f>
        <v>0</v>
      </c>
      <c r="E129" s="69">
        <f>SUM(E130:E133)</f>
        <v>0</v>
      </c>
      <c r="F129" s="75">
        <f t="shared" si="8"/>
        <v>0</v>
      </c>
      <c r="G129" s="20">
        <f t="shared" si="9"/>
        <v>0</v>
      </c>
      <c r="H129" s="69">
        <f>SUM(H130:H133)</f>
        <v>0</v>
      </c>
      <c r="I129" s="71">
        <f t="shared" si="10"/>
        <v>0</v>
      </c>
      <c r="J129" s="69">
        <f>SUM(J130:J133)</f>
        <v>0</v>
      </c>
      <c r="K129" s="20">
        <f t="shared" si="11"/>
        <v>0</v>
      </c>
      <c r="L129" s="70">
        <f t="shared" si="14"/>
        <v>0</v>
      </c>
      <c r="M129" s="20">
        <f t="shared" si="12"/>
        <v>0</v>
      </c>
      <c r="N129" s="69">
        <f>SUM(N130:N133)</f>
        <v>0</v>
      </c>
      <c r="O129" s="20">
        <f t="shared" si="13"/>
        <v>0</v>
      </c>
      <c r="P129" s="71">
        <f t="shared" si="15"/>
        <v>0</v>
      </c>
    </row>
    <row r="130" spans="1:16" hidden="1" x14ac:dyDescent="0.25">
      <c r="A130" s="72">
        <v>313012503</v>
      </c>
      <c r="B130" s="31" t="s">
        <v>322</v>
      </c>
      <c r="C130" s="73"/>
      <c r="D130" s="64"/>
      <c r="E130" s="64"/>
      <c r="F130" s="75">
        <f t="shared" si="8"/>
        <v>0</v>
      </c>
      <c r="G130" s="20">
        <f t="shared" si="9"/>
        <v>0</v>
      </c>
      <c r="H130" s="64"/>
      <c r="I130" s="71">
        <f t="shared" si="10"/>
        <v>0</v>
      </c>
      <c r="J130" s="64"/>
      <c r="K130" s="20">
        <f t="shared" si="11"/>
        <v>0</v>
      </c>
      <c r="L130" s="70">
        <f t="shared" si="14"/>
        <v>0</v>
      </c>
      <c r="M130" s="20">
        <f t="shared" si="12"/>
        <v>0</v>
      </c>
      <c r="N130" s="64"/>
      <c r="O130" s="20">
        <f t="shared" si="13"/>
        <v>0</v>
      </c>
      <c r="P130" s="71">
        <f t="shared" si="15"/>
        <v>0</v>
      </c>
    </row>
    <row r="131" spans="1:16" hidden="1" x14ac:dyDescent="0.25">
      <c r="A131" s="72">
        <v>313012504</v>
      </c>
      <c r="B131" s="28" t="s">
        <v>439</v>
      </c>
      <c r="C131" s="73"/>
      <c r="D131" s="64"/>
      <c r="E131" s="64"/>
      <c r="F131" s="75">
        <f t="shared" si="8"/>
        <v>0</v>
      </c>
      <c r="G131" s="20">
        <f t="shared" si="9"/>
        <v>0</v>
      </c>
      <c r="H131" s="64"/>
      <c r="I131" s="71">
        <f t="shared" si="10"/>
        <v>0</v>
      </c>
      <c r="J131" s="64"/>
      <c r="K131" s="20">
        <f t="shared" si="11"/>
        <v>0</v>
      </c>
      <c r="L131" s="70">
        <f t="shared" si="14"/>
        <v>0</v>
      </c>
      <c r="M131" s="20">
        <f t="shared" si="12"/>
        <v>0</v>
      </c>
      <c r="N131" s="64"/>
      <c r="O131" s="20">
        <f t="shared" si="13"/>
        <v>0</v>
      </c>
      <c r="P131" s="71">
        <f t="shared" si="15"/>
        <v>0</v>
      </c>
    </row>
    <row r="132" spans="1:16" ht="26.25" hidden="1" x14ac:dyDescent="0.25">
      <c r="A132" s="72">
        <v>313012505</v>
      </c>
      <c r="B132" s="31" t="s">
        <v>440</v>
      </c>
      <c r="C132" s="73"/>
      <c r="D132" s="64"/>
      <c r="E132" s="64"/>
      <c r="F132" s="75">
        <f t="shared" si="8"/>
        <v>0</v>
      </c>
      <c r="G132" s="20">
        <f t="shared" si="9"/>
        <v>0</v>
      </c>
      <c r="H132" s="64"/>
      <c r="I132" s="71">
        <f t="shared" si="10"/>
        <v>0</v>
      </c>
      <c r="J132" s="64"/>
      <c r="K132" s="20">
        <f t="shared" si="11"/>
        <v>0</v>
      </c>
      <c r="L132" s="70">
        <f t="shared" si="14"/>
        <v>0</v>
      </c>
      <c r="M132" s="20">
        <f t="shared" si="12"/>
        <v>0</v>
      </c>
      <c r="N132" s="64"/>
      <c r="O132" s="20">
        <f t="shared" si="13"/>
        <v>0</v>
      </c>
      <c r="P132" s="71">
        <f t="shared" si="15"/>
        <v>0</v>
      </c>
    </row>
    <row r="133" spans="1:16" hidden="1" x14ac:dyDescent="0.25">
      <c r="A133" s="72">
        <v>313012507</v>
      </c>
      <c r="B133" s="28" t="s">
        <v>251</v>
      </c>
      <c r="C133" s="73"/>
      <c r="D133" s="64"/>
      <c r="E133" s="64"/>
      <c r="F133" s="75">
        <f t="shared" si="8"/>
        <v>0</v>
      </c>
      <c r="G133" s="20">
        <f t="shared" si="9"/>
        <v>0</v>
      </c>
      <c r="H133" s="64"/>
      <c r="I133" s="71">
        <f t="shared" si="10"/>
        <v>0</v>
      </c>
      <c r="J133" s="64"/>
      <c r="K133" s="20">
        <f t="shared" si="11"/>
        <v>0</v>
      </c>
      <c r="L133" s="70">
        <f t="shared" si="14"/>
        <v>0</v>
      </c>
      <c r="M133" s="20">
        <f t="shared" si="12"/>
        <v>0</v>
      </c>
      <c r="N133" s="64"/>
      <c r="O133" s="20">
        <f t="shared" si="13"/>
        <v>0</v>
      </c>
      <c r="P133" s="71">
        <f t="shared" si="15"/>
        <v>0</v>
      </c>
    </row>
    <row r="134" spans="1:16" hidden="1" x14ac:dyDescent="0.25">
      <c r="A134" s="72">
        <v>3130126</v>
      </c>
      <c r="B134" s="28" t="s">
        <v>170</v>
      </c>
      <c r="C134" s="73"/>
      <c r="D134" s="64"/>
      <c r="E134" s="64"/>
      <c r="F134" s="75">
        <f t="shared" si="8"/>
        <v>0</v>
      </c>
      <c r="G134" s="20">
        <f t="shared" si="9"/>
        <v>0</v>
      </c>
      <c r="H134" s="64"/>
      <c r="I134" s="71">
        <f t="shared" si="10"/>
        <v>0</v>
      </c>
      <c r="J134" s="64"/>
      <c r="K134" s="20">
        <f t="shared" si="11"/>
        <v>0</v>
      </c>
      <c r="L134" s="70">
        <f t="shared" si="14"/>
        <v>0</v>
      </c>
      <c r="M134" s="20">
        <f t="shared" si="12"/>
        <v>0</v>
      </c>
      <c r="N134" s="64"/>
      <c r="O134" s="20">
        <f t="shared" si="13"/>
        <v>0</v>
      </c>
      <c r="P134" s="71">
        <f t="shared" si="15"/>
        <v>0</v>
      </c>
    </row>
    <row r="135" spans="1:16" hidden="1" x14ac:dyDescent="0.25">
      <c r="A135" s="72">
        <v>3130127</v>
      </c>
      <c r="B135" s="28" t="s">
        <v>441</v>
      </c>
      <c r="C135" s="73"/>
      <c r="D135" s="64"/>
      <c r="E135" s="64"/>
      <c r="F135" s="75">
        <f t="shared" si="8"/>
        <v>0</v>
      </c>
      <c r="G135" s="20">
        <f t="shared" si="9"/>
        <v>0</v>
      </c>
      <c r="H135" s="64"/>
      <c r="I135" s="71">
        <f t="shared" si="10"/>
        <v>0</v>
      </c>
      <c r="J135" s="64"/>
      <c r="K135" s="20">
        <f t="shared" si="11"/>
        <v>0</v>
      </c>
      <c r="L135" s="70">
        <f t="shared" si="14"/>
        <v>0</v>
      </c>
      <c r="M135" s="20">
        <f t="shared" si="12"/>
        <v>0</v>
      </c>
      <c r="N135" s="64"/>
      <c r="O135" s="20">
        <f t="shared" si="13"/>
        <v>0</v>
      </c>
      <c r="P135" s="71">
        <f t="shared" si="15"/>
        <v>0</v>
      </c>
    </row>
    <row r="136" spans="1:16" hidden="1" x14ac:dyDescent="0.25">
      <c r="A136" s="72">
        <v>3130128</v>
      </c>
      <c r="B136" s="28" t="s">
        <v>442</v>
      </c>
      <c r="C136" s="73"/>
      <c r="D136" s="64"/>
      <c r="E136" s="64"/>
      <c r="F136" s="75">
        <f t="shared" ref="F136:F201" si="16">SUM(D136+E136)</f>
        <v>0</v>
      </c>
      <c r="G136" s="20">
        <f t="shared" ref="G136:G202" si="17">IF(OR(F136=0,F$7=0),0,F136/F$7)*100</f>
        <v>0</v>
      </c>
      <c r="H136" s="64"/>
      <c r="I136" s="71">
        <f t="shared" ref="I136:I202" si="18">SUM(F136-H136)</f>
        <v>0</v>
      </c>
      <c r="J136" s="64"/>
      <c r="K136" s="20">
        <f t="shared" ref="K136:K201" si="19">IF(OR(J136=0,F136=0),0,J136/F136)*100</f>
        <v>0</v>
      </c>
      <c r="L136" s="70">
        <f t="shared" si="14"/>
        <v>0</v>
      </c>
      <c r="M136" s="20">
        <f t="shared" ref="M136:M201" si="20">IF(OR(L136=0,F136=0),0,L136/F136)*100</f>
        <v>0</v>
      </c>
      <c r="N136" s="64"/>
      <c r="O136" s="20">
        <f t="shared" ref="O136:O201" si="21">IF(OR(N136=0,F136=0),0,N136/F136)*100</f>
        <v>0</v>
      </c>
      <c r="P136" s="71">
        <f t="shared" si="15"/>
        <v>0</v>
      </c>
    </row>
    <row r="137" spans="1:16" hidden="1" x14ac:dyDescent="0.25">
      <c r="A137" s="72">
        <v>31302</v>
      </c>
      <c r="B137" s="26" t="s">
        <v>443</v>
      </c>
      <c r="C137" s="73"/>
      <c r="D137" s="69">
        <f>SUM(D138:D170)-D147</f>
        <v>0</v>
      </c>
      <c r="E137" s="69">
        <f>SUM(E138:E170)-E147</f>
        <v>0</v>
      </c>
      <c r="F137" s="75">
        <f t="shared" si="16"/>
        <v>0</v>
      </c>
      <c r="G137" s="20">
        <f t="shared" si="17"/>
        <v>0</v>
      </c>
      <c r="H137" s="69">
        <f>SUM(H138:H170)-H147</f>
        <v>0</v>
      </c>
      <c r="I137" s="71">
        <f t="shared" si="18"/>
        <v>0</v>
      </c>
      <c r="J137" s="69">
        <f>SUM(J138:J170)-J147</f>
        <v>0</v>
      </c>
      <c r="K137" s="20">
        <f t="shared" si="19"/>
        <v>0</v>
      </c>
      <c r="L137" s="70">
        <f t="shared" si="14"/>
        <v>0</v>
      </c>
      <c r="M137" s="20">
        <f t="shared" si="20"/>
        <v>0</v>
      </c>
      <c r="N137" s="69">
        <f>SUM(N138:N170)-N147</f>
        <v>0</v>
      </c>
      <c r="O137" s="20">
        <f t="shared" si="21"/>
        <v>0</v>
      </c>
      <c r="P137" s="71">
        <f t="shared" si="15"/>
        <v>0</v>
      </c>
    </row>
    <row r="138" spans="1:16" hidden="1" x14ac:dyDescent="0.25">
      <c r="A138" s="72">
        <v>3130201</v>
      </c>
      <c r="B138" s="28" t="s">
        <v>444</v>
      </c>
      <c r="C138" s="73"/>
      <c r="D138" s="64"/>
      <c r="E138" s="64"/>
      <c r="F138" s="75">
        <f t="shared" si="16"/>
        <v>0</v>
      </c>
      <c r="G138" s="25">
        <f t="shared" si="17"/>
        <v>0</v>
      </c>
      <c r="H138" s="64"/>
      <c r="I138" s="76">
        <f t="shared" si="18"/>
        <v>0</v>
      </c>
      <c r="J138" s="64"/>
      <c r="K138" s="25">
        <f t="shared" si="19"/>
        <v>0</v>
      </c>
      <c r="L138" s="75">
        <f t="shared" si="14"/>
        <v>0</v>
      </c>
      <c r="M138" s="25">
        <f t="shared" si="20"/>
        <v>0</v>
      </c>
      <c r="N138" s="64"/>
      <c r="O138" s="25">
        <f t="shared" si="21"/>
        <v>0</v>
      </c>
      <c r="P138" s="76">
        <f t="shared" si="15"/>
        <v>0</v>
      </c>
    </row>
    <row r="139" spans="1:16" hidden="1" x14ac:dyDescent="0.25">
      <c r="A139" s="72">
        <v>3130202</v>
      </c>
      <c r="B139" s="28" t="s">
        <v>445</v>
      </c>
      <c r="C139" s="73"/>
      <c r="D139" s="64"/>
      <c r="E139" s="64"/>
      <c r="F139" s="75">
        <f t="shared" si="16"/>
        <v>0</v>
      </c>
      <c r="G139" s="25">
        <f t="shared" si="17"/>
        <v>0</v>
      </c>
      <c r="H139" s="64"/>
      <c r="I139" s="76">
        <f t="shared" si="18"/>
        <v>0</v>
      </c>
      <c r="J139" s="64"/>
      <c r="K139" s="25">
        <f t="shared" si="19"/>
        <v>0</v>
      </c>
      <c r="L139" s="75">
        <f t="shared" si="14"/>
        <v>0</v>
      </c>
      <c r="M139" s="25">
        <f t="shared" si="20"/>
        <v>0</v>
      </c>
      <c r="N139" s="64"/>
      <c r="O139" s="25">
        <f t="shared" si="21"/>
        <v>0</v>
      </c>
      <c r="P139" s="76">
        <f t="shared" si="15"/>
        <v>0</v>
      </c>
    </row>
    <row r="140" spans="1:16" hidden="1" x14ac:dyDescent="0.25">
      <c r="A140" s="72">
        <v>3130203</v>
      </c>
      <c r="B140" s="28" t="s">
        <v>446</v>
      </c>
      <c r="C140" s="73"/>
      <c r="D140" s="64"/>
      <c r="E140" s="64"/>
      <c r="F140" s="75">
        <f t="shared" si="16"/>
        <v>0</v>
      </c>
      <c r="G140" s="25">
        <f t="shared" si="17"/>
        <v>0</v>
      </c>
      <c r="H140" s="64"/>
      <c r="I140" s="76">
        <f t="shared" si="18"/>
        <v>0</v>
      </c>
      <c r="J140" s="64"/>
      <c r="K140" s="25">
        <f t="shared" si="19"/>
        <v>0</v>
      </c>
      <c r="L140" s="75">
        <f t="shared" si="14"/>
        <v>0</v>
      </c>
      <c r="M140" s="25">
        <f t="shared" si="20"/>
        <v>0</v>
      </c>
      <c r="N140" s="64"/>
      <c r="O140" s="25">
        <f t="shared" si="21"/>
        <v>0</v>
      </c>
      <c r="P140" s="76">
        <f t="shared" si="15"/>
        <v>0</v>
      </c>
    </row>
    <row r="141" spans="1:16" hidden="1" x14ac:dyDescent="0.25">
      <c r="A141" s="72">
        <v>3130204</v>
      </c>
      <c r="B141" s="28" t="s">
        <v>447</v>
      </c>
      <c r="C141" s="73"/>
      <c r="D141" s="64"/>
      <c r="E141" s="64"/>
      <c r="F141" s="75">
        <f t="shared" si="16"/>
        <v>0</v>
      </c>
      <c r="G141" s="25">
        <f t="shared" si="17"/>
        <v>0</v>
      </c>
      <c r="H141" s="64"/>
      <c r="I141" s="76">
        <f t="shared" si="18"/>
        <v>0</v>
      </c>
      <c r="J141" s="64"/>
      <c r="K141" s="25">
        <f t="shared" si="19"/>
        <v>0</v>
      </c>
      <c r="L141" s="75">
        <f t="shared" si="14"/>
        <v>0</v>
      </c>
      <c r="M141" s="25">
        <f t="shared" si="20"/>
        <v>0</v>
      </c>
      <c r="N141" s="64"/>
      <c r="O141" s="25">
        <f t="shared" si="21"/>
        <v>0</v>
      </c>
      <c r="P141" s="76">
        <f t="shared" si="15"/>
        <v>0</v>
      </c>
    </row>
    <row r="142" spans="1:16" hidden="1" x14ac:dyDescent="0.25">
      <c r="A142" s="72">
        <v>3130206</v>
      </c>
      <c r="B142" s="28" t="s">
        <v>448</v>
      </c>
      <c r="C142" s="73"/>
      <c r="D142" s="64"/>
      <c r="E142" s="64"/>
      <c r="F142" s="75">
        <f t="shared" si="16"/>
        <v>0</v>
      </c>
      <c r="G142" s="25">
        <f t="shared" si="17"/>
        <v>0</v>
      </c>
      <c r="H142" s="64"/>
      <c r="I142" s="76">
        <f t="shared" si="18"/>
        <v>0</v>
      </c>
      <c r="J142" s="64"/>
      <c r="K142" s="25">
        <f t="shared" si="19"/>
        <v>0</v>
      </c>
      <c r="L142" s="75">
        <f t="shared" si="14"/>
        <v>0</v>
      </c>
      <c r="M142" s="25">
        <f t="shared" si="20"/>
        <v>0</v>
      </c>
      <c r="N142" s="64"/>
      <c r="O142" s="25">
        <f t="shared" si="21"/>
        <v>0</v>
      </c>
      <c r="P142" s="76">
        <f t="shared" si="15"/>
        <v>0</v>
      </c>
    </row>
    <row r="143" spans="1:16" hidden="1" x14ac:dyDescent="0.25">
      <c r="A143" s="72">
        <v>3130207</v>
      </c>
      <c r="B143" s="80" t="s">
        <v>449</v>
      </c>
      <c r="C143" s="73"/>
      <c r="D143" s="64"/>
      <c r="E143" s="64"/>
      <c r="F143" s="75">
        <f t="shared" si="16"/>
        <v>0</v>
      </c>
      <c r="G143" s="25">
        <f t="shared" si="17"/>
        <v>0</v>
      </c>
      <c r="H143" s="64"/>
      <c r="I143" s="76">
        <f t="shared" si="18"/>
        <v>0</v>
      </c>
      <c r="J143" s="64"/>
      <c r="K143" s="25">
        <f t="shared" si="19"/>
        <v>0</v>
      </c>
      <c r="L143" s="75">
        <f t="shared" si="14"/>
        <v>0</v>
      </c>
      <c r="M143" s="25">
        <f t="shared" si="20"/>
        <v>0</v>
      </c>
      <c r="N143" s="64"/>
      <c r="O143" s="25">
        <f t="shared" si="21"/>
        <v>0</v>
      </c>
      <c r="P143" s="76">
        <f t="shared" si="15"/>
        <v>0</v>
      </c>
    </row>
    <row r="144" spans="1:16" hidden="1" x14ac:dyDescent="0.25">
      <c r="A144" s="72">
        <v>3130212</v>
      </c>
      <c r="B144" s="28" t="s">
        <v>450</v>
      </c>
      <c r="C144" s="73"/>
      <c r="D144" s="64"/>
      <c r="E144" s="64"/>
      <c r="F144" s="75">
        <f t="shared" si="16"/>
        <v>0</v>
      </c>
      <c r="G144" s="25">
        <f t="shared" si="17"/>
        <v>0</v>
      </c>
      <c r="H144" s="64"/>
      <c r="I144" s="76">
        <f t="shared" si="18"/>
        <v>0</v>
      </c>
      <c r="J144" s="64"/>
      <c r="K144" s="25">
        <f t="shared" si="19"/>
        <v>0</v>
      </c>
      <c r="L144" s="75">
        <f t="shared" ref="L144:L209" si="22">SUM(N144-J144)</f>
        <v>0</v>
      </c>
      <c r="M144" s="25">
        <f t="shared" si="20"/>
        <v>0</v>
      </c>
      <c r="N144" s="64"/>
      <c r="O144" s="25">
        <f t="shared" si="21"/>
        <v>0</v>
      </c>
      <c r="P144" s="76">
        <f t="shared" ref="P144:P209" si="23">SUM(F144-N144)</f>
        <v>0</v>
      </c>
    </row>
    <row r="145" spans="1:16" hidden="1" x14ac:dyDescent="0.25">
      <c r="A145" s="72">
        <v>3130214</v>
      </c>
      <c r="B145" s="28" t="s">
        <v>451</v>
      </c>
      <c r="C145" s="73"/>
      <c r="D145" s="64"/>
      <c r="E145" s="64"/>
      <c r="F145" s="75">
        <f t="shared" si="16"/>
        <v>0</v>
      </c>
      <c r="G145" s="25">
        <f t="shared" si="17"/>
        <v>0</v>
      </c>
      <c r="H145" s="64"/>
      <c r="I145" s="76">
        <f t="shared" si="18"/>
        <v>0</v>
      </c>
      <c r="J145" s="64"/>
      <c r="K145" s="25">
        <f t="shared" si="19"/>
        <v>0</v>
      </c>
      <c r="L145" s="75">
        <f t="shared" si="22"/>
        <v>0</v>
      </c>
      <c r="M145" s="25">
        <f t="shared" si="20"/>
        <v>0</v>
      </c>
      <c r="N145" s="64"/>
      <c r="O145" s="25">
        <f t="shared" si="21"/>
        <v>0</v>
      </c>
      <c r="P145" s="76">
        <f t="shared" si="23"/>
        <v>0</v>
      </c>
    </row>
    <row r="146" spans="1:16" hidden="1" x14ac:dyDescent="0.25">
      <c r="A146" s="72">
        <v>3130215</v>
      </c>
      <c r="B146" s="28" t="s">
        <v>452</v>
      </c>
      <c r="C146" s="73"/>
      <c r="D146" s="64"/>
      <c r="E146" s="64"/>
      <c r="F146" s="75">
        <f t="shared" si="16"/>
        <v>0</v>
      </c>
      <c r="G146" s="25">
        <f t="shared" si="17"/>
        <v>0</v>
      </c>
      <c r="H146" s="64"/>
      <c r="I146" s="76">
        <f t="shared" si="18"/>
        <v>0</v>
      </c>
      <c r="J146" s="64"/>
      <c r="K146" s="25">
        <f t="shared" si="19"/>
        <v>0</v>
      </c>
      <c r="L146" s="75">
        <f t="shared" si="22"/>
        <v>0</v>
      </c>
      <c r="M146" s="25">
        <f t="shared" si="20"/>
        <v>0</v>
      </c>
      <c r="N146" s="64"/>
      <c r="O146" s="25">
        <f t="shared" si="21"/>
        <v>0</v>
      </c>
      <c r="P146" s="76">
        <f t="shared" si="23"/>
        <v>0</v>
      </c>
    </row>
    <row r="147" spans="1:16" hidden="1" x14ac:dyDescent="0.25">
      <c r="A147" s="72">
        <v>3130219</v>
      </c>
      <c r="B147" s="28" t="s">
        <v>453</v>
      </c>
      <c r="C147" s="73"/>
      <c r="D147" s="74">
        <f>SUM(D148:D167)</f>
        <v>0</v>
      </c>
      <c r="E147" s="74">
        <f>SUM(E148:E167)</f>
        <v>0</v>
      </c>
      <c r="F147" s="75">
        <f t="shared" si="16"/>
        <v>0</v>
      </c>
      <c r="G147" s="25">
        <f t="shared" si="17"/>
        <v>0</v>
      </c>
      <c r="H147" s="74">
        <f>SUM(H148:H167)</f>
        <v>0</v>
      </c>
      <c r="I147" s="76">
        <f t="shared" si="18"/>
        <v>0</v>
      </c>
      <c r="J147" s="74">
        <f>SUM(J148:J167)</f>
        <v>0</v>
      </c>
      <c r="K147" s="25">
        <f t="shared" si="19"/>
        <v>0</v>
      </c>
      <c r="L147" s="75">
        <f t="shared" si="22"/>
        <v>0</v>
      </c>
      <c r="M147" s="25">
        <f t="shared" si="20"/>
        <v>0</v>
      </c>
      <c r="N147" s="74">
        <f>SUM(N148:N167)</f>
        <v>0</v>
      </c>
      <c r="O147" s="25">
        <f t="shared" si="21"/>
        <v>0</v>
      </c>
      <c r="P147" s="76">
        <f t="shared" si="23"/>
        <v>0</v>
      </c>
    </row>
    <row r="148" spans="1:16" hidden="1" x14ac:dyDescent="0.25">
      <c r="A148" s="72">
        <v>313021901</v>
      </c>
      <c r="B148" s="28" t="s">
        <v>454</v>
      </c>
      <c r="C148" s="73"/>
      <c r="D148" s="64"/>
      <c r="E148" s="64"/>
      <c r="F148" s="75">
        <f t="shared" si="16"/>
        <v>0</v>
      </c>
      <c r="G148" s="25">
        <f t="shared" si="17"/>
        <v>0</v>
      </c>
      <c r="H148" s="64"/>
      <c r="I148" s="76">
        <f t="shared" si="18"/>
        <v>0</v>
      </c>
      <c r="J148" s="64"/>
      <c r="K148" s="25">
        <f t="shared" si="19"/>
        <v>0</v>
      </c>
      <c r="L148" s="75">
        <f t="shared" si="22"/>
        <v>0</v>
      </c>
      <c r="M148" s="25">
        <f t="shared" si="20"/>
        <v>0</v>
      </c>
      <c r="N148" s="64"/>
      <c r="O148" s="25">
        <f t="shared" si="21"/>
        <v>0</v>
      </c>
      <c r="P148" s="76">
        <f t="shared" si="23"/>
        <v>0</v>
      </c>
    </row>
    <row r="149" spans="1:16" hidden="1" x14ac:dyDescent="0.25">
      <c r="A149" s="72">
        <v>313021902</v>
      </c>
      <c r="B149" s="28" t="s">
        <v>455</v>
      </c>
      <c r="C149" s="73"/>
      <c r="D149" s="64"/>
      <c r="E149" s="64"/>
      <c r="F149" s="75">
        <f t="shared" si="16"/>
        <v>0</v>
      </c>
      <c r="G149" s="25">
        <f t="shared" si="17"/>
        <v>0</v>
      </c>
      <c r="H149" s="64"/>
      <c r="I149" s="76">
        <f t="shared" si="18"/>
        <v>0</v>
      </c>
      <c r="J149" s="64"/>
      <c r="K149" s="25">
        <f t="shared" si="19"/>
        <v>0</v>
      </c>
      <c r="L149" s="75">
        <f t="shared" si="22"/>
        <v>0</v>
      </c>
      <c r="M149" s="25">
        <f t="shared" si="20"/>
        <v>0</v>
      </c>
      <c r="N149" s="64"/>
      <c r="O149" s="25">
        <f t="shared" si="21"/>
        <v>0</v>
      </c>
      <c r="P149" s="76">
        <f t="shared" si="23"/>
        <v>0</v>
      </c>
    </row>
    <row r="150" spans="1:16" hidden="1" x14ac:dyDescent="0.25">
      <c r="A150" s="72">
        <v>313021903</v>
      </c>
      <c r="B150" s="28" t="s">
        <v>456</v>
      </c>
      <c r="C150" s="73"/>
      <c r="D150" s="64"/>
      <c r="E150" s="64"/>
      <c r="F150" s="75">
        <f t="shared" si="16"/>
        <v>0</v>
      </c>
      <c r="G150" s="25">
        <f t="shared" si="17"/>
        <v>0</v>
      </c>
      <c r="H150" s="64"/>
      <c r="I150" s="76">
        <f t="shared" si="18"/>
        <v>0</v>
      </c>
      <c r="J150" s="64"/>
      <c r="K150" s="25">
        <f t="shared" si="19"/>
        <v>0</v>
      </c>
      <c r="L150" s="75">
        <f t="shared" si="22"/>
        <v>0</v>
      </c>
      <c r="M150" s="25">
        <f t="shared" si="20"/>
        <v>0</v>
      </c>
      <c r="N150" s="64"/>
      <c r="O150" s="25">
        <f t="shared" si="21"/>
        <v>0</v>
      </c>
      <c r="P150" s="76">
        <f t="shared" si="23"/>
        <v>0</v>
      </c>
    </row>
    <row r="151" spans="1:16" hidden="1" x14ac:dyDescent="0.25">
      <c r="A151" s="72">
        <v>313021904</v>
      </c>
      <c r="B151" s="28" t="s">
        <v>457</v>
      </c>
      <c r="C151" s="73"/>
      <c r="D151" s="64"/>
      <c r="E151" s="64"/>
      <c r="F151" s="75">
        <f t="shared" si="16"/>
        <v>0</v>
      </c>
      <c r="G151" s="25">
        <f t="shared" si="17"/>
        <v>0</v>
      </c>
      <c r="H151" s="64"/>
      <c r="I151" s="76">
        <f t="shared" si="18"/>
        <v>0</v>
      </c>
      <c r="J151" s="64"/>
      <c r="K151" s="25">
        <f t="shared" si="19"/>
        <v>0</v>
      </c>
      <c r="L151" s="75">
        <f t="shared" si="22"/>
        <v>0</v>
      </c>
      <c r="M151" s="25">
        <f t="shared" si="20"/>
        <v>0</v>
      </c>
      <c r="N151" s="64"/>
      <c r="O151" s="25">
        <f t="shared" si="21"/>
        <v>0</v>
      </c>
      <c r="P151" s="76">
        <f t="shared" si="23"/>
        <v>0</v>
      </c>
    </row>
    <row r="152" spans="1:16" hidden="1" x14ac:dyDescent="0.25">
      <c r="A152" s="72">
        <v>313021905</v>
      </c>
      <c r="B152" s="28" t="s">
        <v>458</v>
      </c>
      <c r="C152" s="73"/>
      <c r="D152" s="64"/>
      <c r="E152" s="64"/>
      <c r="F152" s="75">
        <f t="shared" si="16"/>
        <v>0</v>
      </c>
      <c r="G152" s="25">
        <f t="shared" si="17"/>
        <v>0</v>
      </c>
      <c r="H152" s="64"/>
      <c r="I152" s="76">
        <f t="shared" si="18"/>
        <v>0</v>
      </c>
      <c r="J152" s="64"/>
      <c r="K152" s="25">
        <f t="shared" si="19"/>
        <v>0</v>
      </c>
      <c r="L152" s="75">
        <f t="shared" si="22"/>
        <v>0</v>
      </c>
      <c r="M152" s="25">
        <f t="shared" si="20"/>
        <v>0</v>
      </c>
      <c r="N152" s="64"/>
      <c r="O152" s="25">
        <f t="shared" si="21"/>
        <v>0</v>
      </c>
      <c r="P152" s="76">
        <f t="shared" si="23"/>
        <v>0</v>
      </c>
    </row>
    <row r="153" spans="1:16" hidden="1" x14ac:dyDescent="0.25">
      <c r="A153" s="72">
        <v>313021906</v>
      </c>
      <c r="B153" s="28" t="s">
        <v>459</v>
      </c>
      <c r="C153" s="73"/>
      <c r="D153" s="64"/>
      <c r="E153" s="64"/>
      <c r="F153" s="75">
        <f t="shared" si="16"/>
        <v>0</v>
      </c>
      <c r="G153" s="25">
        <f t="shared" si="17"/>
        <v>0</v>
      </c>
      <c r="H153" s="64"/>
      <c r="I153" s="76">
        <f t="shared" si="18"/>
        <v>0</v>
      </c>
      <c r="J153" s="64"/>
      <c r="K153" s="25">
        <f t="shared" si="19"/>
        <v>0</v>
      </c>
      <c r="L153" s="75">
        <f t="shared" si="22"/>
        <v>0</v>
      </c>
      <c r="M153" s="25">
        <f t="shared" si="20"/>
        <v>0</v>
      </c>
      <c r="N153" s="64"/>
      <c r="O153" s="25">
        <f t="shared" si="21"/>
        <v>0</v>
      </c>
      <c r="P153" s="76">
        <f t="shared" si="23"/>
        <v>0</v>
      </c>
    </row>
    <row r="154" spans="1:16" hidden="1" x14ac:dyDescent="0.25">
      <c r="A154" s="72">
        <v>313021907</v>
      </c>
      <c r="B154" s="28" t="s">
        <v>460</v>
      </c>
      <c r="C154" s="73"/>
      <c r="D154" s="64"/>
      <c r="E154" s="64"/>
      <c r="F154" s="75">
        <f t="shared" si="16"/>
        <v>0</v>
      </c>
      <c r="G154" s="25">
        <f t="shared" si="17"/>
        <v>0</v>
      </c>
      <c r="H154" s="64"/>
      <c r="I154" s="76">
        <f t="shared" si="18"/>
        <v>0</v>
      </c>
      <c r="J154" s="64"/>
      <c r="K154" s="25">
        <f t="shared" si="19"/>
        <v>0</v>
      </c>
      <c r="L154" s="75">
        <f t="shared" si="22"/>
        <v>0</v>
      </c>
      <c r="M154" s="25">
        <f t="shared" si="20"/>
        <v>0</v>
      </c>
      <c r="N154" s="64"/>
      <c r="O154" s="25">
        <f t="shared" si="21"/>
        <v>0</v>
      </c>
      <c r="P154" s="76">
        <f t="shared" si="23"/>
        <v>0</v>
      </c>
    </row>
    <row r="155" spans="1:16" hidden="1" x14ac:dyDescent="0.25">
      <c r="A155" s="72">
        <v>313021908</v>
      </c>
      <c r="B155" s="28" t="s">
        <v>461</v>
      </c>
      <c r="C155" s="73"/>
      <c r="D155" s="64"/>
      <c r="E155" s="64"/>
      <c r="F155" s="75">
        <f t="shared" si="16"/>
        <v>0</v>
      </c>
      <c r="G155" s="25">
        <f t="shared" si="17"/>
        <v>0</v>
      </c>
      <c r="H155" s="64"/>
      <c r="I155" s="76">
        <f t="shared" si="18"/>
        <v>0</v>
      </c>
      <c r="J155" s="64"/>
      <c r="K155" s="25">
        <f t="shared" si="19"/>
        <v>0</v>
      </c>
      <c r="L155" s="75">
        <f t="shared" si="22"/>
        <v>0</v>
      </c>
      <c r="M155" s="25">
        <f t="shared" si="20"/>
        <v>0</v>
      </c>
      <c r="N155" s="64"/>
      <c r="O155" s="25">
        <f t="shared" si="21"/>
        <v>0</v>
      </c>
      <c r="P155" s="76">
        <f t="shared" si="23"/>
        <v>0</v>
      </c>
    </row>
    <row r="156" spans="1:16" hidden="1" x14ac:dyDescent="0.25">
      <c r="A156" s="72">
        <v>313021909</v>
      </c>
      <c r="B156" s="28" t="s">
        <v>462</v>
      </c>
      <c r="C156" s="73"/>
      <c r="D156" s="64"/>
      <c r="E156" s="64"/>
      <c r="F156" s="75">
        <f t="shared" si="16"/>
        <v>0</v>
      </c>
      <c r="G156" s="25">
        <f t="shared" si="17"/>
        <v>0</v>
      </c>
      <c r="H156" s="64"/>
      <c r="I156" s="76">
        <f t="shared" si="18"/>
        <v>0</v>
      </c>
      <c r="J156" s="64"/>
      <c r="K156" s="25">
        <f t="shared" si="19"/>
        <v>0</v>
      </c>
      <c r="L156" s="75">
        <f t="shared" si="22"/>
        <v>0</v>
      </c>
      <c r="M156" s="25">
        <f t="shared" si="20"/>
        <v>0</v>
      </c>
      <c r="N156" s="64"/>
      <c r="O156" s="25">
        <f t="shared" si="21"/>
        <v>0</v>
      </c>
      <c r="P156" s="76">
        <f t="shared" si="23"/>
        <v>0</v>
      </c>
    </row>
    <row r="157" spans="1:16" hidden="1" x14ac:dyDescent="0.25">
      <c r="A157" s="72">
        <v>313021910</v>
      </c>
      <c r="B157" s="28" t="s">
        <v>463</v>
      </c>
      <c r="C157" s="73"/>
      <c r="D157" s="64"/>
      <c r="E157" s="64"/>
      <c r="F157" s="75">
        <f t="shared" si="16"/>
        <v>0</v>
      </c>
      <c r="G157" s="25">
        <f t="shared" si="17"/>
        <v>0</v>
      </c>
      <c r="H157" s="64"/>
      <c r="I157" s="76">
        <f t="shared" si="18"/>
        <v>0</v>
      </c>
      <c r="J157" s="64"/>
      <c r="K157" s="25">
        <f t="shared" si="19"/>
        <v>0</v>
      </c>
      <c r="L157" s="75">
        <f t="shared" si="22"/>
        <v>0</v>
      </c>
      <c r="M157" s="25">
        <f t="shared" si="20"/>
        <v>0</v>
      </c>
      <c r="N157" s="64"/>
      <c r="O157" s="25">
        <f t="shared" si="21"/>
        <v>0</v>
      </c>
      <c r="P157" s="76">
        <f t="shared" si="23"/>
        <v>0</v>
      </c>
    </row>
    <row r="158" spans="1:16" hidden="1" x14ac:dyDescent="0.25">
      <c r="A158" s="72">
        <v>313021911</v>
      </c>
      <c r="B158" s="28" t="s">
        <v>464</v>
      </c>
      <c r="C158" s="73"/>
      <c r="D158" s="64"/>
      <c r="E158" s="64"/>
      <c r="F158" s="75">
        <f t="shared" si="16"/>
        <v>0</v>
      </c>
      <c r="G158" s="25">
        <f t="shared" si="17"/>
        <v>0</v>
      </c>
      <c r="H158" s="64"/>
      <c r="I158" s="76">
        <f t="shared" si="18"/>
        <v>0</v>
      </c>
      <c r="J158" s="64"/>
      <c r="K158" s="25">
        <f t="shared" si="19"/>
        <v>0</v>
      </c>
      <c r="L158" s="75">
        <f t="shared" si="22"/>
        <v>0</v>
      </c>
      <c r="M158" s="25">
        <f t="shared" si="20"/>
        <v>0</v>
      </c>
      <c r="N158" s="64"/>
      <c r="O158" s="25">
        <f t="shared" si="21"/>
        <v>0</v>
      </c>
      <c r="P158" s="76">
        <f t="shared" si="23"/>
        <v>0</v>
      </c>
    </row>
    <row r="159" spans="1:16" hidden="1" x14ac:dyDescent="0.25">
      <c r="A159" s="72">
        <v>313021912</v>
      </c>
      <c r="B159" s="28" t="s">
        <v>465</v>
      </c>
      <c r="C159" s="73"/>
      <c r="D159" s="64"/>
      <c r="E159" s="64"/>
      <c r="F159" s="75">
        <f t="shared" si="16"/>
        <v>0</v>
      </c>
      <c r="G159" s="25">
        <f t="shared" si="17"/>
        <v>0</v>
      </c>
      <c r="H159" s="64"/>
      <c r="I159" s="76">
        <f t="shared" si="18"/>
        <v>0</v>
      </c>
      <c r="J159" s="64"/>
      <c r="K159" s="25">
        <f t="shared" si="19"/>
        <v>0</v>
      </c>
      <c r="L159" s="75">
        <f t="shared" si="22"/>
        <v>0</v>
      </c>
      <c r="M159" s="25">
        <f t="shared" si="20"/>
        <v>0</v>
      </c>
      <c r="N159" s="64"/>
      <c r="O159" s="25">
        <f t="shared" si="21"/>
        <v>0</v>
      </c>
      <c r="P159" s="76">
        <f t="shared" si="23"/>
        <v>0</v>
      </c>
    </row>
    <row r="160" spans="1:16" hidden="1" x14ac:dyDescent="0.25">
      <c r="A160" s="72">
        <v>313021913</v>
      </c>
      <c r="B160" s="28" t="s">
        <v>466</v>
      </c>
      <c r="C160" s="73"/>
      <c r="D160" s="64"/>
      <c r="E160" s="64"/>
      <c r="F160" s="75">
        <f t="shared" si="16"/>
        <v>0</v>
      </c>
      <c r="G160" s="25">
        <f t="shared" si="17"/>
        <v>0</v>
      </c>
      <c r="H160" s="64"/>
      <c r="I160" s="76">
        <f t="shared" si="18"/>
        <v>0</v>
      </c>
      <c r="J160" s="64"/>
      <c r="K160" s="25">
        <f t="shared" si="19"/>
        <v>0</v>
      </c>
      <c r="L160" s="75">
        <f t="shared" si="22"/>
        <v>0</v>
      </c>
      <c r="M160" s="25">
        <f t="shared" si="20"/>
        <v>0</v>
      </c>
      <c r="N160" s="64"/>
      <c r="O160" s="25">
        <f t="shared" si="21"/>
        <v>0</v>
      </c>
      <c r="P160" s="76">
        <f t="shared" si="23"/>
        <v>0</v>
      </c>
    </row>
    <row r="161" spans="1:16" hidden="1" x14ac:dyDescent="0.25">
      <c r="A161" s="72">
        <v>313021914</v>
      </c>
      <c r="B161" s="28" t="s">
        <v>467</v>
      </c>
      <c r="C161" s="73"/>
      <c r="D161" s="64"/>
      <c r="E161" s="64"/>
      <c r="F161" s="75">
        <f t="shared" si="16"/>
        <v>0</v>
      </c>
      <c r="G161" s="25">
        <f t="shared" si="17"/>
        <v>0</v>
      </c>
      <c r="H161" s="64"/>
      <c r="I161" s="76">
        <f t="shared" si="18"/>
        <v>0</v>
      </c>
      <c r="J161" s="64"/>
      <c r="K161" s="25">
        <f t="shared" si="19"/>
        <v>0</v>
      </c>
      <c r="L161" s="75">
        <f t="shared" si="22"/>
        <v>0</v>
      </c>
      <c r="M161" s="25">
        <f t="shared" si="20"/>
        <v>0</v>
      </c>
      <c r="N161" s="64"/>
      <c r="O161" s="25">
        <f t="shared" si="21"/>
        <v>0</v>
      </c>
      <c r="P161" s="76">
        <f t="shared" si="23"/>
        <v>0</v>
      </c>
    </row>
    <row r="162" spans="1:16" hidden="1" x14ac:dyDescent="0.25">
      <c r="A162" s="72">
        <v>313021915</v>
      </c>
      <c r="B162" s="28" t="s">
        <v>468</v>
      </c>
      <c r="C162" s="73"/>
      <c r="D162" s="64"/>
      <c r="E162" s="64"/>
      <c r="F162" s="75">
        <f t="shared" si="16"/>
        <v>0</v>
      </c>
      <c r="G162" s="25">
        <f t="shared" si="17"/>
        <v>0</v>
      </c>
      <c r="H162" s="64"/>
      <c r="I162" s="76">
        <f t="shared" si="18"/>
        <v>0</v>
      </c>
      <c r="J162" s="64"/>
      <c r="K162" s="25">
        <f t="shared" si="19"/>
        <v>0</v>
      </c>
      <c r="L162" s="75">
        <f t="shared" si="22"/>
        <v>0</v>
      </c>
      <c r="M162" s="25">
        <f t="shared" si="20"/>
        <v>0</v>
      </c>
      <c r="N162" s="64"/>
      <c r="O162" s="25">
        <f t="shared" si="21"/>
        <v>0</v>
      </c>
      <c r="P162" s="76">
        <f t="shared" si="23"/>
        <v>0</v>
      </c>
    </row>
    <row r="163" spans="1:16" hidden="1" x14ac:dyDescent="0.25">
      <c r="A163" s="72">
        <v>313021916</v>
      </c>
      <c r="B163" s="28" t="s">
        <v>469</v>
      </c>
      <c r="C163" s="73"/>
      <c r="D163" s="64"/>
      <c r="E163" s="64"/>
      <c r="F163" s="75">
        <f t="shared" si="16"/>
        <v>0</v>
      </c>
      <c r="G163" s="25">
        <f t="shared" si="17"/>
        <v>0</v>
      </c>
      <c r="H163" s="64"/>
      <c r="I163" s="76">
        <f t="shared" si="18"/>
        <v>0</v>
      </c>
      <c r="J163" s="64"/>
      <c r="K163" s="25">
        <f t="shared" si="19"/>
        <v>0</v>
      </c>
      <c r="L163" s="75">
        <f t="shared" si="22"/>
        <v>0</v>
      </c>
      <c r="M163" s="25">
        <f t="shared" si="20"/>
        <v>0</v>
      </c>
      <c r="N163" s="64"/>
      <c r="O163" s="25">
        <f t="shared" si="21"/>
        <v>0</v>
      </c>
      <c r="P163" s="76">
        <f t="shared" si="23"/>
        <v>0</v>
      </c>
    </row>
    <row r="164" spans="1:16" hidden="1" x14ac:dyDescent="0.25">
      <c r="A164" s="72">
        <v>313021917</v>
      </c>
      <c r="B164" s="28" t="s">
        <v>470</v>
      </c>
      <c r="C164" s="73"/>
      <c r="D164" s="64"/>
      <c r="E164" s="64"/>
      <c r="F164" s="75">
        <f t="shared" si="16"/>
        <v>0</v>
      </c>
      <c r="G164" s="25">
        <f t="shared" si="17"/>
        <v>0</v>
      </c>
      <c r="H164" s="64"/>
      <c r="I164" s="76">
        <f t="shared" si="18"/>
        <v>0</v>
      </c>
      <c r="J164" s="64"/>
      <c r="K164" s="25">
        <f t="shared" si="19"/>
        <v>0</v>
      </c>
      <c r="L164" s="75">
        <f t="shared" si="22"/>
        <v>0</v>
      </c>
      <c r="M164" s="25">
        <f t="shared" si="20"/>
        <v>0</v>
      </c>
      <c r="N164" s="64"/>
      <c r="O164" s="25">
        <f t="shared" si="21"/>
        <v>0</v>
      </c>
      <c r="P164" s="76">
        <f t="shared" si="23"/>
        <v>0</v>
      </c>
    </row>
    <row r="165" spans="1:16" hidden="1" x14ac:dyDescent="0.25">
      <c r="A165" s="72">
        <v>313021918</v>
      </c>
      <c r="B165" s="28" t="s">
        <v>471</v>
      </c>
      <c r="C165" s="73"/>
      <c r="D165" s="64"/>
      <c r="E165" s="64"/>
      <c r="F165" s="75">
        <f t="shared" si="16"/>
        <v>0</v>
      </c>
      <c r="G165" s="25">
        <f t="shared" si="17"/>
        <v>0</v>
      </c>
      <c r="H165" s="64"/>
      <c r="I165" s="76">
        <f t="shared" si="18"/>
        <v>0</v>
      </c>
      <c r="J165" s="64"/>
      <c r="K165" s="25">
        <f t="shared" si="19"/>
        <v>0</v>
      </c>
      <c r="L165" s="75">
        <f t="shared" si="22"/>
        <v>0</v>
      </c>
      <c r="M165" s="25">
        <f t="shared" si="20"/>
        <v>0</v>
      </c>
      <c r="N165" s="64"/>
      <c r="O165" s="25">
        <f t="shared" si="21"/>
        <v>0</v>
      </c>
      <c r="P165" s="76">
        <f t="shared" si="23"/>
        <v>0</v>
      </c>
    </row>
    <row r="166" spans="1:16" hidden="1" x14ac:dyDescent="0.25">
      <c r="A166" s="72">
        <v>313021919</v>
      </c>
      <c r="B166" s="28" t="s">
        <v>472</v>
      </c>
      <c r="C166" s="73"/>
      <c r="D166" s="64"/>
      <c r="E166" s="64"/>
      <c r="F166" s="75">
        <f t="shared" si="16"/>
        <v>0</v>
      </c>
      <c r="G166" s="25">
        <f t="shared" si="17"/>
        <v>0</v>
      </c>
      <c r="H166" s="64"/>
      <c r="I166" s="76">
        <f t="shared" si="18"/>
        <v>0</v>
      </c>
      <c r="J166" s="64"/>
      <c r="K166" s="25">
        <f t="shared" si="19"/>
        <v>0</v>
      </c>
      <c r="L166" s="75">
        <f t="shared" si="22"/>
        <v>0</v>
      </c>
      <c r="M166" s="25">
        <f t="shared" si="20"/>
        <v>0</v>
      </c>
      <c r="N166" s="64"/>
      <c r="O166" s="25">
        <f t="shared" si="21"/>
        <v>0</v>
      </c>
      <c r="P166" s="76">
        <f t="shared" si="23"/>
        <v>0</v>
      </c>
    </row>
    <row r="167" spans="1:16" hidden="1" x14ac:dyDescent="0.25">
      <c r="A167" s="72">
        <v>313021920</v>
      </c>
      <c r="B167" s="28" t="s">
        <v>473</v>
      </c>
      <c r="C167" s="73"/>
      <c r="D167" s="64"/>
      <c r="E167" s="64"/>
      <c r="F167" s="75">
        <f t="shared" si="16"/>
        <v>0</v>
      </c>
      <c r="G167" s="25">
        <f t="shared" si="17"/>
        <v>0</v>
      </c>
      <c r="H167" s="64"/>
      <c r="I167" s="76">
        <f t="shared" si="18"/>
        <v>0</v>
      </c>
      <c r="J167" s="64"/>
      <c r="K167" s="25">
        <f t="shared" si="19"/>
        <v>0</v>
      </c>
      <c r="L167" s="75">
        <f t="shared" si="22"/>
        <v>0</v>
      </c>
      <c r="M167" s="25">
        <f t="shared" si="20"/>
        <v>0</v>
      </c>
      <c r="N167" s="64"/>
      <c r="O167" s="25">
        <f t="shared" si="21"/>
        <v>0</v>
      </c>
      <c r="P167" s="76">
        <f t="shared" si="23"/>
        <v>0</v>
      </c>
    </row>
    <row r="168" spans="1:16" hidden="1" x14ac:dyDescent="0.25">
      <c r="A168" s="72">
        <v>3130221</v>
      </c>
      <c r="B168" s="28" t="s">
        <v>474</v>
      </c>
      <c r="C168" s="73"/>
      <c r="D168" s="64"/>
      <c r="E168" s="64"/>
      <c r="F168" s="75">
        <f t="shared" si="16"/>
        <v>0</v>
      </c>
      <c r="G168" s="25">
        <f t="shared" si="17"/>
        <v>0</v>
      </c>
      <c r="H168" s="64"/>
      <c r="I168" s="76">
        <f t="shared" si="18"/>
        <v>0</v>
      </c>
      <c r="J168" s="64"/>
      <c r="K168" s="25">
        <f t="shared" si="19"/>
        <v>0</v>
      </c>
      <c r="L168" s="75">
        <f t="shared" si="22"/>
        <v>0</v>
      </c>
      <c r="M168" s="25">
        <f t="shared" si="20"/>
        <v>0</v>
      </c>
      <c r="N168" s="64"/>
      <c r="O168" s="25">
        <f t="shared" si="21"/>
        <v>0</v>
      </c>
      <c r="P168" s="76">
        <f t="shared" si="23"/>
        <v>0</v>
      </c>
    </row>
    <row r="169" spans="1:16" ht="25.5" hidden="1" x14ac:dyDescent="0.25">
      <c r="A169" s="72">
        <v>3130222</v>
      </c>
      <c r="B169" s="28" t="s">
        <v>475</v>
      </c>
      <c r="C169" s="73"/>
      <c r="D169" s="64"/>
      <c r="E169" s="64"/>
      <c r="F169" s="75">
        <f t="shared" ref="F169" si="24">SUM(D169+E169)</f>
        <v>0</v>
      </c>
      <c r="G169" s="25">
        <f t="shared" si="17"/>
        <v>0</v>
      </c>
      <c r="H169" s="64"/>
      <c r="I169" s="76">
        <f t="shared" si="18"/>
        <v>0</v>
      </c>
      <c r="J169" s="64"/>
      <c r="K169" s="25">
        <f t="shared" si="19"/>
        <v>0</v>
      </c>
      <c r="L169" s="75">
        <f t="shared" ref="L169" si="25">SUM(N169-J169)</f>
        <v>0</v>
      </c>
      <c r="M169" s="25">
        <f t="shared" si="20"/>
        <v>0</v>
      </c>
      <c r="N169" s="64"/>
      <c r="O169" s="25">
        <f t="shared" si="21"/>
        <v>0</v>
      </c>
      <c r="P169" s="76">
        <f t="shared" ref="P169" si="26">SUM(F169-N169)</f>
        <v>0</v>
      </c>
    </row>
    <row r="170" spans="1:16" hidden="1" x14ac:dyDescent="0.25">
      <c r="A170" s="72">
        <v>3130299</v>
      </c>
      <c r="B170" s="28" t="s">
        <v>476</v>
      </c>
      <c r="C170" s="73"/>
      <c r="D170" s="64"/>
      <c r="E170" s="64"/>
      <c r="F170" s="75">
        <f t="shared" si="16"/>
        <v>0</v>
      </c>
      <c r="G170" s="25">
        <f t="shared" si="17"/>
        <v>0</v>
      </c>
      <c r="H170" s="64"/>
      <c r="I170" s="76">
        <f t="shared" si="18"/>
        <v>0</v>
      </c>
      <c r="J170" s="64"/>
      <c r="K170" s="25">
        <f t="shared" si="19"/>
        <v>0</v>
      </c>
      <c r="L170" s="75">
        <f t="shared" si="22"/>
        <v>0</v>
      </c>
      <c r="M170" s="25">
        <f t="shared" si="20"/>
        <v>0</v>
      </c>
      <c r="N170" s="64"/>
      <c r="O170" s="25">
        <f t="shared" si="21"/>
        <v>0</v>
      </c>
      <c r="P170" s="76">
        <f t="shared" si="23"/>
        <v>0</v>
      </c>
    </row>
    <row r="171" spans="1:16" hidden="1" x14ac:dyDescent="0.25">
      <c r="A171" s="72">
        <v>31303</v>
      </c>
      <c r="B171" s="28" t="s">
        <v>477</v>
      </c>
      <c r="C171" s="73"/>
      <c r="D171" s="64">
        <f>SUM(D172)</f>
        <v>0</v>
      </c>
      <c r="E171" s="64">
        <f>SUM(E172)</f>
        <v>0</v>
      </c>
      <c r="F171" s="75">
        <f t="shared" si="16"/>
        <v>0</v>
      </c>
      <c r="G171" s="25">
        <f t="shared" si="17"/>
        <v>0</v>
      </c>
      <c r="H171" s="64">
        <f>SUM(H172)</f>
        <v>0</v>
      </c>
      <c r="I171" s="76">
        <f t="shared" si="18"/>
        <v>0</v>
      </c>
      <c r="J171" s="64">
        <f>SUM(J172)</f>
        <v>0</v>
      </c>
      <c r="K171" s="25">
        <f t="shared" si="19"/>
        <v>0</v>
      </c>
      <c r="L171" s="75">
        <f t="shared" si="22"/>
        <v>0</v>
      </c>
      <c r="M171" s="25">
        <f t="shared" si="20"/>
        <v>0</v>
      </c>
      <c r="N171" s="64">
        <f>SUM(N172)</f>
        <v>0</v>
      </c>
      <c r="O171" s="25">
        <f t="shared" si="21"/>
        <v>0</v>
      </c>
      <c r="P171" s="76">
        <f t="shared" si="23"/>
        <v>0</v>
      </c>
    </row>
    <row r="172" spans="1:16" hidden="1" x14ac:dyDescent="0.25">
      <c r="A172" s="72">
        <v>3130301</v>
      </c>
      <c r="B172" s="28" t="s">
        <v>478</v>
      </c>
      <c r="C172" s="73"/>
      <c r="D172" s="64"/>
      <c r="E172" s="64"/>
      <c r="F172" s="75">
        <f t="shared" si="16"/>
        <v>0</v>
      </c>
      <c r="G172" s="25">
        <f t="shared" si="17"/>
        <v>0</v>
      </c>
      <c r="H172" s="64"/>
      <c r="I172" s="76">
        <f t="shared" si="18"/>
        <v>0</v>
      </c>
      <c r="J172" s="64"/>
      <c r="K172" s="25">
        <f t="shared" si="19"/>
        <v>0</v>
      </c>
      <c r="L172" s="75">
        <f t="shared" si="22"/>
        <v>0</v>
      </c>
      <c r="M172" s="25">
        <f t="shared" si="20"/>
        <v>0</v>
      </c>
      <c r="N172" s="64"/>
      <c r="O172" s="25">
        <f t="shared" si="21"/>
        <v>0</v>
      </c>
      <c r="P172" s="76">
        <f t="shared" si="23"/>
        <v>0</v>
      </c>
    </row>
    <row r="173" spans="1:16" hidden="1" x14ac:dyDescent="0.25">
      <c r="A173" s="72">
        <v>31304</v>
      </c>
      <c r="B173" s="28" t="s">
        <v>479</v>
      </c>
      <c r="C173" s="73"/>
      <c r="D173" s="64">
        <f>SUM(D174)</f>
        <v>0</v>
      </c>
      <c r="E173" s="64">
        <f>SUM(E174)</f>
        <v>0</v>
      </c>
      <c r="F173" s="75">
        <f t="shared" si="16"/>
        <v>0</v>
      </c>
      <c r="G173" s="25">
        <f t="shared" si="17"/>
        <v>0</v>
      </c>
      <c r="H173" s="64">
        <f>SUM(H174)</f>
        <v>0</v>
      </c>
      <c r="I173" s="76">
        <f t="shared" si="18"/>
        <v>0</v>
      </c>
      <c r="J173" s="64">
        <f>SUM(J174)</f>
        <v>0</v>
      </c>
      <c r="K173" s="25">
        <f t="shared" si="19"/>
        <v>0</v>
      </c>
      <c r="L173" s="75">
        <f t="shared" si="22"/>
        <v>0</v>
      </c>
      <c r="M173" s="25">
        <f t="shared" si="20"/>
        <v>0</v>
      </c>
      <c r="N173" s="64">
        <f>SUM(N174)</f>
        <v>0</v>
      </c>
      <c r="O173" s="25">
        <f t="shared" si="21"/>
        <v>0</v>
      </c>
      <c r="P173" s="76">
        <f t="shared" si="23"/>
        <v>0</v>
      </c>
    </row>
    <row r="174" spans="1:16" hidden="1" x14ac:dyDescent="0.25">
      <c r="A174" s="81">
        <v>3130401</v>
      </c>
      <c r="B174" s="28" t="s">
        <v>480</v>
      </c>
      <c r="C174" s="73"/>
      <c r="D174" s="64"/>
      <c r="E174" s="64"/>
      <c r="F174" s="75">
        <f t="shared" si="16"/>
        <v>0</v>
      </c>
      <c r="G174" s="25">
        <f t="shared" si="17"/>
        <v>0</v>
      </c>
      <c r="H174" s="64"/>
      <c r="I174" s="76">
        <f t="shared" si="18"/>
        <v>0</v>
      </c>
      <c r="J174" s="64"/>
      <c r="K174" s="25">
        <f t="shared" si="19"/>
        <v>0</v>
      </c>
      <c r="L174" s="75">
        <f t="shared" si="22"/>
        <v>0</v>
      </c>
      <c r="M174" s="25">
        <f t="shared" si="20"/>
        <v>0</v>
      </c>
      <c r="N174" s="64"/>
      <c r="O174" s="25">
        <f t="shared" si="21"/>
        <v>0</v>
      </c>
      <c r="P174" s="76">
        <f t="shared" si="23"/>
        <v>0</v>
      </c>
    </row>
    <row r="175" spans="1:16" hidden="1" x14ac:dyDescent="0.25">
      <c r="A175" s="72">
        <v>313040101</v>
      </c>
      <c r="B175" s="28" t="s">
        <v>233</v>
      </c>
      <c r="C175" s="73"/>
      <c r="D175" s="64"/>
      <c r="E175" s="64"/>
      <c r="F175" s="75">
        <f t="shared" si="16"/>
        <v>0</v>
      </c>
      <c r="G175" s="25">
        <f t="shared" si="17"/>
        <v>0</v>
      </c>
      <c r="H175" s="64"/>
      <c r="I175" s="76">
        <f t="shared" si="18"/>
        <v>0</v>
      </c>
      <c r="J175" s="64"/>
      <c r="K175" s="25">
        <f t="shared" si="19"/>
        <v>0</v>
      </c>
      <c r="L175" s="75">
        <f t="shared" si="22"/>
        <v>0</v>
      </c>
      <c r="M175" s="25">
        <f t="shared" si="20"/>
        <v>0</v>
      </c>
      <c r="N175" s="64"/>
      <c r="O175" s="25">
        <f t="shared" si="21"/>
        <v>0</v>
      </c>
      <c r="P175" s="76">
        <f t="shared" si="23"/>
        <v>0</v>
      </c>
    </row>
    <row r="176" spans="1:16" hidden="1" x14ac:dyDescent="0.25">
      <c r="A176" s="82">
        <v>31305</v>
      </c>
      <c r="B176" s="28" t="s">
        <v>481</v>
      </c>
      <c r="C176" s="73"/>
      <c r="D176" s="64">
        <f>SUM(D177:D179)</f>
        <v>0</v>
      </c>
      <c r="E176" s="64">
        <f>SUM(E177:E179)</f>
        <v>0</v>
      </c>
      <c r="F176" s="75">
        <f t="shared" si="16"/>
        <v>0</v>
      </c>
      <c r="G176" s="25">
        <f t="shared" si="17"/>
        <v>0</v>
      </c>
      <c r="H176" s="64">
        <f>SUM(H177:H179)</f>
        <v>0</v>
      </c>
      <c r="I176" s="76">
        <f t="shared" si="18"/>
        <v>0</v>
      </c>
      <c r="J176" s="64">
        <f>SUM(J177:J179)</f>
        <v>0</v>
      </c>
      <c r="K176" s="25">
        <f t="shared" si="19"/>
        <v>0</v>
      </c>
      <c r="L176" s="75">
        <f t="shared" si="22"/>
        <v>0</v>
      </c>
      <c r="M176" s="25">
        <f t="shared" si="20"/>
        <v>0</v>
      </c>
      <c r="N176" s="64">
        <f>SUM(N177:N179)</f>
        <v>0</v>
      </c>
      <c r="O176" s="25">
        <f t="shared" si="21"/>
        <v>0</v>
      </c>
      <c r="P176" s="76">
        <f t="shared" si="23"/>
        <v>0</v>
      </c>
    </row>
    <row r="177" spans="1:16" hidden="1" x14ac:dyDescent="0.25">
      <c r="A177" s="82">
        <v>3130501</v>
      </c>
      <c r="B177" s="28" t="s">
        <v>482</v>
      </c>
      <c r="C177" s="73"/>
      <c r="D177" s="64"/>
      <c r="E177" s="64"/>
      <c r="F177" s="75">
        <f t="shared" si="16"/>
        <v>0</v>
      </c>
      <c r="G177" s="25">
        <f t="shared" si="17"/>
        <v>0</v>
      </c>
      <c r="H177" s="64"/>
      <c r="I177" s="76">
        <f t="shared" si="18"/>
        <v>0</v>
      </c>
      <c r="J177" s="64"/>
      <c r="K177" s="25">
        <f t="shared" si="19"/>
        <v>0</v>
      </c>
      <c r="L177" s="75">
        <f t="shared" si="22"/>
        <v>0</v>
      </c>
      <c r="M177" s="25">
        <f t="shared" si="20"/>
        <v>0</v>
      </c>
      <c r="N177" s="64"/>
      <c r="O177" s="25">
        <f t="shared" si="21"/>
        <v>0</v>
      </c>
      <c r="P177" s="76">
        <f t="shared" si="23"/>
        <v>0</v>
      </c>
    </row>
    <row r="178" spans="1:16" hidden="1" x14ac:dyDescent="0.25">
      <c r="A178" s="82">
        <v>3130502</v>
      </c>
      <c r="B178" s="28" t="s">
        <v>483</v>
      </c>
      <c r="C178" s="73"/>
      <c r="D178" s="64"/>
      <c r="E178" s="64"/>
      <c r="F178" s="75">
        <f t="shared" si="16"/>
        <v>0</v>
      </c>
      <c r="G178" s="25">
        <f t="shared" si="17"/>
        <v>0</v>
      </c>
      <c r="H178" s="64"/>
      <c r="I178" s="76">
        <f t="shared" si="18"/>
        <v>0</v>
      </c>
      <c r="J178" s="64"/>
      <c r="K178" s="25">
        <f t="shared" si="19"/>
        <v>0</v>
      </c>
      <c r="L178" s="75">
        <f t="shared" si="22"/>
        <v>0</v>
      </c>
      <c r="M178" s="25">
        <f t="shared" si="20"/>
        <v>0</v>
      </c>
      <c r="N178" s="64"/>
      <c r="O178" s="25">
        <f t="shared" si="21"/>
        <v>0</v>
      </c>
      <c r="P178" s="76">
        <f t="shared" si="23"/>
        <v>0</v>
      </c>
    </row>
    <row r="179" spans="1:16" hidden="1" x14ac:dyDescent="0.25">
      <c r="A179" s="82">
        <v>3130503</v>
      </c>
      <c r="B179" s="28" t="s">
        <v>484</v>
      </c>
      <c r="C179" s="73"/>
      <c r="D179" s="64"/>
      <c r="E179" s="64"/>
      <c r="F179" s="75">
        <f t="shared" si="16"/>
        <v>0</v>
      </c>
      <c r="G179" s="25">
        <f t="shared" si="17"/>
        <v>0</v>
      </c>
      <c r="H179" s="64"/>
      <c r="I179" s="76">
        <f t="shared" si="18"/>
        <v>0</v>
      </c>
      <c r="J179" s="64"/>
      <c r="K179" s="25">
        <f t="shared" si="19"/>
        <v>0</v>
      </c>
      <c r="L179" s="75">
        <f t="shared" si="22"/>
        <v>0</v>
      </c>
      <c r="M179" s="25">
        <f t="shared" si="20"/>
        <v>0</v>
      </c>
      <c r="N179" s="64"/>
      <c r="O179" s="25">
        <f t="shared" si="21"/>
        <v>0</v>
      </c>
      <c r="P179" s="76">
        <f t="shared" si="23"/>
        <v>0</v>
      </c>
    </row>
    <row r="180" spans="1:16" hidden="1" x14ac:dyDescent="0.25">
      <c r="A180" s="82">
        <v>31306</v>
      </c>
      <c r="B180" s="28" t="s">
        <v>443</v>
      </c>
      <c r="C180" s="73"/>
      <c r="D180" s="64">
        <f>SUM(D181:D184)</f>
        <v>0</v>
      </c>
      <c r="E180" s="64">
        <f>SUM(E181:E184)</f>
        <v>0</v>
      </c>
      <c r="F180" s="75">
        <f t="shared" si="16"/>
        <v>0</v>
      </c>
      <c r="G180" s="25">
        <f t="shared" si="17"/>
        <v>0</v>
      </c>
      <c r="H180" s="64">
        <f>SUM(H181:H184)</f>
        <v>0</v>
      </c>
      <c r="I180" s="76">
        <f t="shared" si="18"/>
        <v>0</v>
      </c>
      <c r="J180" s="64">
        <f>SUM(J181:J184)</f>
        <v>0</v>
      </c>
      <c r="K180" s="25">
        <f t="shared" si="19"/>
        <v>0</v>
      </c>
      <c r="L180" s="75">
        <f t="shared" si="22"/>
        <v>0</v>
      </c>
      <c r="M180" s="25">
        <f t="shared" si="20"/>
        <v>0</v>
      </c>
      <c r="N180" s="64">
        <f>SUM(N181:N184)</f>
        <v>0</v>
      </c>
      <c r="O180" s="25">
        <f t="shared" si="21"/>
        <v>0</v>
      </c>
      <c r="P180" s="76">
        <f t="shared" si="23"/>
        <v>0</v>
      </c>
    </row>
    <row r="181" spans="1:16" hidden="1" x14ac:dyDescent="0.25">
      <c r="A181" s="82">
        <v>3130601</v>
      </c>
      <c r="B181" s="28" t="s">
        <v>485</v>
      </c>
      <c r="C181" s="73"/>
      <c r="D181" s="64"/>
      <c r="E181" s="64"/>
      <c r="F181" s="75">
        <f t="shared" si="16"/>
        <v>0</v>
      </c>
      <c r="G181" s="25">
        <f t="shared" si="17"/>
        <v>0</v>
      </c>
      <c r="H181" s="64"/>
      <c r="I181" s="76">
        <f t="shared" si="18"/>
        <v>0</v>
      </c>
      <c r="J181" s="64"/>
      <c r="K181" s="25">
        <f t="shared" si="19"/>
        <v>0</v>
      </c>
      <c r="L181" s="75">
        <f t="shared" si="22"/>
        <v>0</v>
      </c>
      <c r="M181" s="25">
        <f t="shared" si="20"/>
        <v>0</v>
      </c>
      <c r="N181" s="64"/>
      <c r="O181" s="25">
        <f t="shared" si="21"/>
        <v>0</v>
      </c>
      <c r="P181" s="76">
        <f t="shared" si="23"/>
        <v>0</v>
      </c>
    </row>
    <row r="182" spans="1:16" hidden="1" x14ac:dyDescent="0.25">
      <c r="A182" s="82">
        <v>3130602</v>
      </c>
      <c r="B182" s="28" t="s">
        <v>486</v>
      </c>
      <c r="C182" s="73"/>
      <c r="D182" s="64"/>
      <c r="E182" s="64"/>
      <c r="F182" s="75">
        <f t="shared" si="16"/>
        <v>0</v>
      </c>
      <c r="G182" s="25">
        <f t="shared" si="17"/>
        <v>0</v>
      </c>
      <c r="H182" s="64"/>
      <c r="I182" s="76">
        <f t="shared" si="18"/>
        <v>0</v>
      </c>
      <c r="J182" s="64"/>
      <c r="K182" s="25">
        <f t="shared" si="19"/>
        <v>0</v>
      </c>
      <c r="L182" s="75">
        <f t="shared" si="22"/>
        <v>0</v>
      </c>
      <c r="M182" s="25">
        <f t="shared" si="20"/>
        <v>0</v>
      </c>
      <c r="N182" s="64"/>
      <c r="O182" s="25">
        <f t="shared" si="21"/>
        <v>0</v>
      </c>
      <c r="P182" s="76">
        <f t="shared" si="23"/>
        <v>0</v>
      </c>
    </row>
    <row r="183" spans="1:16" hidden="1" x14ac:dyDescent="0.25">
      <c r="A183" s="82">
        <v>3130603</v>
      </c>
      <c r="B183" s="28" t="s">
        <v>487</v>
      </c>
      <c r="C183" s="73"/>
      <c r="D183" s="64"/>
      <c r="E183" s="64"/>
      <c r="F183" s="75">
        <f t="shared" si="16"/>
        <v>0</v>
      </c>
      <c r="G183" s="25">
        <f t="shared" si="17"/>
        <v>0</v>
      </c>
      <c r="H183" s="64"/>
      <c r="I183" s="76">
        <f t="shared" si="18"/>
        <v>0</v>
      </c>
      <c r="J183" s="64"/>
      <c r="K183" s="25">
        <f t="shared" si="19"/>
        <v>0</v>
      </c>
      <c r="L183" s="75">
        <f t="shared" si="22"/>
        <v>0</v>
      </c>
      <c r="M183" s="25">
        <f t="shared" si="20"/>
        <v>0</v>
      </c>
      <c r="N183" s="64"/>
      <c r="O183" s="25">
        <f t="shared" si="21"/>
        <v>0</v>
      </c>
      <c r="P183" s="76">
        <f t="shared" si="23"/>
        <v>0</v>
      </c>
    </row>
    <row r="184" spans="1:16" hidden="1" x14ac:dyDescent="0.25">
      <c r="A184" s="82">
        <v>3130604</v>
      </c>
      <c r="B184" s="83" t="s">
        <v>488</v>
      </c>
      <c r="C184" s="73"/>
      <c r="D184" s="64"/>
      <c r="E184" s="64"/>
      <c r="F184" s="75">
        <f t="shared" si="16"/>
        <v>0</v>
      </c>
      <c r="G184" s="25">
        <f t="shared" si="17"/>
        <v>0</v>
      </c>
      <c r="H184" s="64"/>
      <c r="I184" s="76">
        <f t="shared" si="18"/>
        <v>0</v>
      </c>
      <c r="J184" s="64"/>
      <c r="K184" s="25">
        <f t="shared" si="19"/>
        <v>0</v>
      </c>
      <c r="L184" s="75">
        <f t="shared" si="22"/>
        <v>0</v>
      </c>
      <c r="M184" s="25">
        <f t="shared" si="20"/>
        <v>0</v>
      </c>
      <c r="N184" s="64"/>
      <c r="O184" s="25">
        <f t="shared" si="21"/>
        <v>0</v>
      </c>
      <c r="P184" s="76">
        <f t="shared" si="23"/>
        <v>0</v>
      </c>
    </row>
    <row r="185" spans="1:16" x14ac:dyDescent="0.25">
      <c r="A185" s="66">
        <v>314</v>
      </c>
      <c r="B185" s="84" t="s">
        <v>489</v>
      </c>
      <c r="C185" s="68"/>
      <c r="D185" s="64">
        <v>600798655</v>
      </c>
      <c r="E185" s="64">
        <v>401728788</v>
      </c>
      <c r="F185" s="75">
        <f t="shared" si="16"/>
        <v>1002527443</v>
      </c>
      <c r="G185" s="20">
        <f t="shared" si="17"/>
        <v>0.92936898186954808</v>
      </c>
      <c r="H185" s="64"/>
      <c r="I185" s="76">
        <f t="shared" si="18"/>
        <v>1002527443</v>
      </c>
      <c r="J185" s="64">
        <v>441986074</v>
      </c>
      <c r="K185" s="25">
        <f t="shared" si="19"/>
        <v>44.087179566614616</v>
      </c>
      <c r="L185" s="75">
        <f t="shared" si="22"/>
        <v>515933098</v>
      </c>
      <c r="M185" s="25">
        <f t="shared" si="20"/>
        <v>51.463239395831685</v>
      </c>
      <c r="N185" s="64">
        <v>957919172</v>
      </c>
      <c r="O185" s="25">
        <f t="shared" si="21"/>
        <v>95.550418962446287</v>
      </c>
      <c r="P185" s="76">
        <f t="shared" si="23"/>
        <v>44608271</v>
      </c>
    </row>
    <row r="186" spans="1:16" hidden="1" x14ac:dyDescent="0.25">
      <c r="A186" s="72">
        <v>315</v>
      </c>
      <c r="B186" s="28" t="s">
        <v>490</v>
      </c>
      <c r="C186" s="73"/>
      <c r="D186" s="64"/>
      <c r="E186" s="64"/>
      <c r="F186" s="75">
        <f t="shared" si="16"/>
        <v>0</v>
      </c>
      <c r="G186" s="25">
        <f t="shared" si="17"/>
        <v>0</v>
      </c>
      <c r="H186" s="64"/>
      <c r="I186" s="76">
        <f t="shared" si="18"/>
        <v>0</v>
      </c>
      <c r="J186" s="64"/>
      <c r="K186" s="25">
        <f t="shared" si="19"/>
        <v>0</v>
      </c>
      <c r="L186" s="75">
        <f>SUM(N186-J186)</f>
        <v>0</v>
      </c>
      <c r="M186" s="25">
        <f t="shared" si="20"/>
        <v>0</v>
      </c>
      <c r="N186" s="64"/>
      <c r="O186" s="25">
        <f t="shared" si="21"/>
        <v>0</v>
      </c>
      <c r="P186" s="76">
        <f>SUM(F186-N186)</f>
        <v>0</v>
      </c>
    </row>
    <row r="187" spans="1:16" hidden="1" x14ac:dyDescent="0.25">
      <c r="A187" s="72">
        <v>317</v>
      </c>
      <c r="B187" s="28" t="s">
        <v>491</v>
      </c>
      <c r="C187" s="73"/>
      <c r="D187" s="74">
        <f>SUM(D188)</f>
        <v>0</v>
      </c>
      <c r="E187" s="74">
        <f>SUM(E188)</f>
        <v>0</v>
      </c>
      <c r="F187" s="75">
        <f t="shared" si="16"/>
        <v>0</v>
      </c>
      <c r="G187" s="25">
        <f t="shared" si="17"/>
        <v>0</v>
      </c>
      <c r="H187" s="74">
        <f>SUM(H188)</f>
        <v>0</v>
      </c>
      <c r="I187" s="76">
        <f t="shared" si="18"/>
        <v>0</v>
      </c>
      <c r="J187" s="74">
        <f>SUM(J188)</f>
        <v>0</v>
      </c>
      <c r="K187" s="25">
        <f t="shared" si="19"/>
        <v>0</v>
      </c>
      <c r="L187" s="75">
        <f t="shared" si="22"/>
        <v>0</v>
      </c>
      <c r="M187" s="25">
        <f t="shared" si="20"/>
        <v>0</v>
      </c>
      <c r="N187" s="74">
        <f>SUM(N188)</f>
        <v>0</v>
      </c>
      <c r="O187" s="25">
        <f t="shared" si="21"/>
        <v>0</v>
      </c>
      <c r="P187" s="76">
        <f t="shared" si="23"/>
        <v>0</v>
      </c>
    </row>
    <row r="188" spans="1:16" hidden="1" x14ac:dyDescent="0.25">
      <c r="A188" s="72">
        <v>31701</v>
      </c>
      <c r="B188" s="28" t="s">
        <v>492</v>
      </c>
      <c r="C188" s="73"/>
      <c r="D188" s="64"/>
      <c r="E188" s="64"/>
      <c r="F188" s="75">
        <f t="shared" si="16"/>
        <v>0</v>
      </c>
      <c r="G188" s="25">
        <f t="shared" si="17"/>
        <v>0</v>
      </c>
      <c r="H188" s="64"/>
      <c r="I188" s="76">
        <f t="shared" si="18"/>
        <v>0</v>
      </c>
      <c r="J188" s="64"/>
      <c r="K188" s="25">
        <f t="shared" si="19"/>
        <v>0</v>
      </c>
      <c r="L188" s="75">
        <f t="shared" si="22"/>
        <v>0</v>
      </c>
      <c r="M188" s="25">
        <f t="shared" si="20"/>
        <v>0</v>
      </c>
      <c r="N188" s="64"/>
      <c r="O188" s="25">
        <f t="shared" si="21"/>
        <v>0</v>
      </c>
      <c r="P188" s="76">
        <f t="shared" si="23"/>
        <v>0</v>
      </c>
    </row>
    <row r="189" spans="1:16" hidden="1" x14ac:dyDescent="0.25">
      <c r="A189" s="72">
        <v>31702</v>
      </c>
      <c r="B189" s="28" t="s">
        <v>493</v>
      </c>
      <c r="C189" s="85"/>
      <c r="D189" s="64"/>
      <c r="E189" s="64"/>
      <c r="F189" s="75">
        <f>SUM(D189+E189)</f>
        <v>0</v>
      </c>
      <c r="G189" s="25">
        <f t="shared" si="17"/>
        <v>0</v>
      </c>
      <c r="H189" s="64"/>
      <c r="I189" s="76">
        <f t="shared" si="18"/>
        <v>0</v>
      </c>
      <c r="J189" s="64"/>
      <c r="K189" s="25">
        <f t="shared" si="19"/>
        <v>0</v>
      </c>
      <c r="L189" s="75">
        <f>SUM(N189-J189)</f>
        <v>0</v>
      </c>
      <c r="M189" s="25">
        <f t="shared" si="20"/>
        <v>0</v>
      </c>
      <c r="N189" s="64"/>
      <c r="O189" s="25">
        <f t="shared" si="21"/>
        <v>0</v>
      </c>
      <c r="P189" s="76">
        <f>SUM(F189-N189)</f>
        <v>0</v>
      </c>
    </row>
    <row r="190" spans="1:16" s="88" customFormat="1" hidden="1" x14ac:dyDescent="0.25">
      <c r="A190" s="86">
        <v>319</v>
      </c>
      <c r="B190" s="67" t="s">
        <v>494</v>
      </c>
      <c r="C190" s="87"/>
      <c r="D190" s="18">
        <f>SUM(D191+D279+D374)</f>
        <v>0</v>
      </c>
      <c r="E190" s="18">
        <f>SUM(E191+E279+E374)</f>
        <v>0</v>
      </c>
      <c r="F190" s="70">
        <f t="shared" si="16"/>
        <v>0</v>
      </c>
      <c r="G190" s="20">
        <f t="shared" si="17"/>
        <v>0</v>
      </c>
      <c r="H190" s="18">
        <f>SUM(H191+H279+H374)</f>
        <v>0</v>
      </c>
      <c r="I190" s="71">
        <f t="shared" si="18"/>
        <v>0</v>
      </c>
      <c r="J190" s="18">
        <f>SUM(J191+J279+J374)</f>
        <v>0</v>
      </c>
      <c r="K190" s="20">
        <f t="shared" si="19"/>
        <v>0</v>
      </c>
      <c r="L190" s="70">
        <f t="shared" si="22"/>
        <v>0</v>
      </c>
      <c r="M190" s="20">
        <f t="shared" si="20"/>
        <v>0</v>
      </c>
      <c r="N190" s="18">
        <f>SUM(N191+N279+N374)</f>
        <v>0</v>
      </c>
      <c r="O190" s="20">
        <f t="shared" si="21"/>
        <v>0</v>
      </c>
      <c r="P190" s="71">
        <f t="shared" si="23"/>
        <v>0</v>
      </c>
    </row>
    <row r="191" spans="1:16" hidden="1" x14ac:dyDescent="0.25">
      <c r="A191" s="91">
        <v>3191</v>
      </c>
      <c r="B191" s="31" t="s">
        <v>495</v>
      </c>
      <c r="C191" s="92"/>
      <c r="D191" s="23">
        <f>SUM(D192+D234+D240+D247+D249+D255)</f>
        <v>0</v>
      </c>
      <c r="E191" s="23">
        <f>SUM(E192+E234+E240+E247+E249+E255)</f>
        <v>0</v>
      </c>
      <c r="F191" s="75">
        <f t="shared" si="16"/>
        <v>0</v>
      </c>
      <c r="G191" s="25">
        <f t="shared" si="17"/>
        <v>0</v>
      </c>
      <c r="H191" s="23">
        <f>SUM(H192+H234+H240+H247+H249+H255)</f>
        <v>0</v>
      </c>
      <c r="I191" s="76">
        <f t="shared" si="18"/>
        <v>0</v>
      </c>
      <c r="J191" s="23">
        <f>SUM(J192+J234+J240+J247+J249+J255)</f>
        <v>0</v>
      </c>
      <c r="K191" s="25">
        <f t="shared" si="19"/>
        <v>0</v>
      </c>
      <c r="L191" s="75">
        <f t="shared" si="22"/>
        <v>0</v>
      </c>
      <c r="M191" s="25">
        <f t="shared" si="20"/>
        <v>0</v>
      </c>
      <c r="N191" s="23">
        <f>SUM(N192+N234+N240+N247+N249+N255)</f>
        <v>0</v>
      </c>
      <c r="O191" s="25">
        <f t="shared" si="21"/>
        <v>0</v>
      </c>
      <c r="P191" s="76">
        <f t="shared" si="23"/>
        <v>0</v>
      </c>
    </row>
    <row r="192" spans="1:16" hidden="1" x14ac:dyDescent="0.25">
      <c r="A192" s="91">
        <v>319101</v>
      </c>
      <c r="B192" s="31" t="s">
        <v>323</v>
      </c>
      <c r="C192" s="92"/>
      <c r="D192" s="23">
        <f>SUM(D193+D216+D218)</f>
        <v>0</v>
      </c>
      <c r="E192" s="23">
        <f>SUM(E193+E216+E218)</f>
        <v>0</v>
      </c>
      <c r="F192" s="75">
        <f t="shared" si="16"/>
        <v>0</v>
      </c>
      <c r="G192" s="25">
        <f t="shared" si="17"/>
        <v>0</v>
      </c>
      <c r="H192" s="23">
        <f>SUM(H193+H216+H218)</f>
        <v>0</v>
      </c>
      <c r="I192" s="76">
        <f t="shared" si="18"/>
        <v>0</v>
      </c>
      <c r="J192" s="23">
        <f>SUM(J193+J216+J218)</f>
        <v>0</v>
      </c>
      <c r="K192" s="25">
        <f t="shared" si="19"/>
        <v>0</v>
      </c>
      <c r="L192" s="75">
        <f t="shared" si="22"/>
        <v>0</v>
      </c>
      <c r="M192" s="25">
        <f t="shared" si="20"/>
        <v>0</v>
      </c>
      <c r="N192" s="23">
        <f>SUM(N193+N216+N218)</f>
        <v>0</v>
      </c>
      <c r="O192" s="25">
        <f t="shared" si="21"/>
        <v>0</v>
      </c>
      <c r="P192" s="76">
        <f t="shared" si="23"/>
        <v>0</v>
      </c>
    </row>
    <row r="193" spans="1:16" hidden="1" x14ac:dyDescent="0.25">
      <c r="A193" s="91">
        <v>31910101</v>
      </c>
      <c r="B193" s="31" t="s">
        <v>324</v>
      </c>
      <c r="C193" s="92"/>
      <c r="D193" s="23">
        <f>SUM(D194:D215)-D211</f>
        <v>0</v>
      </c>
      <c r="E193" s="23">
        <f>SUM(E194:E215)-E211</f>
        <v>0</v>
      </c>
      <c r="F193" s="75">
        <f t="shared" si="16"/>
        <v>0</v>
      </c>
      <c r="G193" s="25">
        <f t="shared" si="17"/>
        <v>0</v>
      </c>
      <c r="H193" s="23">
        <f>SUM(H194:H215)-H211</f>
        <v>0</v>
      </c>
      <c r="I193" s="76">
        <f t="shared" si="18"/>
        <v>0</v>
      </c>
      <c r="J193" s="23">
        <f>SUM(J194:J215)-J211</f>
        <v>0</v>
      </c>
      <c r="K193" s="25">
        <f t="shared" si="19"/>
        <v>0</v>
      </c>
      <c r="L193" s="75">
        <f t="shared" si="22"/>
        <v>0</v>
      </c>
      <c r="M193" s="25">
        <f t="shared" si="20"/>
        <v>0</v>
      </c>
      <c r="N193" s="23">
        <f>SUM(N194:N215)-N211</f>
        <v>0</v>
      </c>
      <c r="O193" s="25">
        <f t="shared" si="21"/>
        <v>0</v>
      </c>
      <c r="P193" s="76">
        <f t="shared" si="23"/>
        <v>0</v>
      </c>
    </row>
    <row r="194" spans="1:16" hidden="1" x14ac:dyDescent="0.25">
      <c r="A194" s="91">
        <v>3191010101</v>
      </c>
      <c r="B194" s="31" t="s">
        <v>325</v>
      </c>
      <c r="C194" s="92"/>
      <c r="D194" s="64"/>
      <c r="E194" s="64"/>
      <c r="F194" s="75">
        <f t="shared" si="16"/>
        <v>0</v>
      </c>
      <c r="G194" s="25">
        <f t="shared" si="17"/>
        <v>0</v>
      </c>
      <c r="H194" s="64"/>
      <c r="I194" s="76">
        <f t="shared" si="18"/>
        <v>0</v>
      </c>
      <c r="J194" s="64"/>
      <c r="K194" s="25">
        <f t="shared" si="19"/>
        <v>0</v>
      </c>
      <c r="L194" s="75">
        <f t="shared" si="22"/>
        <v>0</v>
      </c>
      <c r="M194" s="25">
        <f t="shared" si="20"/>
        <v>0</v>
      </c>
      <c r="N194" s="64"/>
      <c r="O194" s="25">
        <f t="shared" si="21"/>
        <v>0</v>
      </c>
      <c r="P194" s="76">
        <f t="shared" si="23"/>
        <v>0</v>
      </c>
    </row>
    <row r="195" spans="1:16" hidden="1" x14ac:dyDescent="0.25">
      <c r="A195" s="91">
        <v>3191010102</v>
      </c>
      <c r="B195" s="31" t="s">
        <v>326</v>
      </c>
      <c r="C195" s="92"/>
      <c r="D195" s="64"/>
      <c r="E195" s="64"/>
      <c r="F195" s="75">
        <f t="shared" si="16"/>
        <v>0</v>
      </c>
      <c r="G195" s="25">
        <f t="shared" si="17"/>
        <v>0</v>
      </c>
      <c r="H195" s="64"/>
      <c r="I195" s="76">
        <f t="shared" si="18"/>
        <v>0</v>
      </c>
      <c r="J195" s="64"/>
      <c r="K195" s="25">
        <f t="shared" si="19"/>
        <v>0</v>
      </c>
      <c r="L195" s="75">
        <f t="shared" si="22"/>
        <v>0</v>
      </c>
      <c r="M195" s="25">
        <f t="shared" si="20"/>
        <v>0</v>
      </c>
      <c r="N195" s="64"/>
      <c r="O195" s="25">
        <f t="shared" si="21"/>
        <v>0</v>
      </c>
      <c r="P195" s="76">
        <f t="shared" si="23"/>
        <v>0</v>
      </c>
    </row>
    <row r="196" spans="1:16" ht="26.25" hidden="1" x14ac:dyDescent="0.25">
      <c r="A196" s="91">
        <v>3191010103</v>
      </c>
      <c r="B196" s="31" t="s">
        <v>496</v>
      </c>
      <c r="C196" s="92"/>
      <c r="D196" s="64"/>
      <c r="E196" s="64"/>
      <c r="F196" s="75">
        <f t="shared" si="16"/>
        <v>0</v>
      </c>
      <c r="G196" s="25">
        <f t="shared" si="17"/>
        <v>0</v>
      </c>
      <c r="H196" s="64"/>
      <c r="I196" s="76">
        <f t="shared" si="18"/>
        <v>0</v>
      </c>
      <c r="J196" s="64"/>
      <c r="K196" s="25">
        <f t="shared" si="19"/>
        <v>0</v>
      </c>
      <c r="L196" s="75">
        <f t="shared" si="22"/>
        <v>0</v>
      </c>
      <c r="M196" s="25">
        <f t="shared" si="20"/>
        <v>0</v>
      </c>
      <c r="N196" s="64"/>
      <c r="O196" s="25">
        <f t="shared" si="21"/>
        <v>0</v>
      </c>
      <c r="P196" s="76">
        <f t="shared" si="23"/>
        <v>0</v>
      </c>
    </row>
    <row r="197" spans="1:16" hidden="1" x14ac:dyDescent="0.25">
      <c r="A197" s="91">
        <v>3191010104</v>
      </c>
      <c r="B197" s="31" t="s">
        <v>328</v>
      </c>
      <c r="C197" s="92"/>
      <c r="D197" s="64"/>
      <c r="E197" s="64"/>
      <c r="F197" s="75">
        <f t="shared" si="16"/>
        <v>0</v>
      </c>
      <c r="G197" s="25">
        <f t="shared" si="17"/>
        <v>0</v>
      </c>
      <c r="H197" s="64"/>
      <c r="I197" s="76">
        <f t="shared" si="18"/>
        <v>0</v>
      </c>
      <c r="J197" s="64"/>
      <c r="K197" s="25">
        <f t="shared" si="19"/>
        <v>0</v>
      </c>
      <c r="L197" s="75">
        <f t="shared" si="22"/>
        <v>0</v>
      </c>
      <c r="M197" s="25">
        <f t="shared" si="20"/>
        <v>0</v>
      </c>
      <c r="N197" s="64"/>
      <c r="O197" s="25">
        <f t="shared" si="21"/>
        <v>0</v>
      </c>
      <c r="P197" s="76">
        <f t="shared" si="23"/>
        <v>0</v>
      </c>
    </row>
    <row r="198" spans="1:16" hidden="1" x14ac:dyDescent="0.25">
      <c r="A198" s="91">
        <v>3191010105</v>
      </c>
      <c r="B198" s="31" t="s">
        <v>329</v>
      </c>
      <c r="C198" s="92"/>
      <c r="D198" s="64"/>
      <c r="E198" s="64"/>
      <c r="F198" s="75">
        <f t="shared" si="16"/>
        <v>0</v>
      </c>
      <c r="G198" s="25">
        <f t="shared" si="17"/>
        <v>0</v>
      </c>
      <c r="H198" s="64"/>
      <c r="I198" s="76">
        <f t="shared" si="18"/>
        <v>0</v>
      </c>
      <c r="J198" s="64"/>
      <c r="K198" s="25">
        <f t="shared" si="19"/>
        <v>0</v>
      </c>
      <c r="L198" s="75">
        <f t="shared" si="22"/>
        <v>0</v>
      </c>
      <c r="M198" s="25">
        <f t="shared" si="20"/>
        <v>0</v>
      </c>
      <c r="N198" s="64"/>
      <c r="O198" s="25">
        <f t="shared" si="21"/>
        <v>0</v>
      </c>
      <c r="P198" s="76">
        <f t="shared" si="23"/>
        <v>0</v>
      </c>
    </row>
    <row r="199" spans="1:16" hidden="1" x14ac:dyDescent="0.25">
      <c r="A199" s="91">
        <v>3191010106</v>
      </c>
      <c r="B199" s="31" t="s">
        <v>330</v>
      </c>
      <c r="C199" s="92"/>
      <c r="D199" s="64"/>
      <c r="E199" s="64"/>
      <c r="F199" s="75">
        <f t="shared" si="16"/>
        <v>0</v>
      </c>
      <c r="G199" s="25">
        <f t="shared" si="17"/>
        <v>0</v>
      </c>
      <c r="H199" s="64"/>
      <c r="I199" s="76">
        <f t="shared" si="18"/>
        <v>0</v>
      </c>
      <c r="J199" s="64"/>
      <c r="K199" s="25">
        <f t="shared" si="19"/>
        <v>0</v>
      </c>
      <c r="L199" s="75">
        <f t="shared" si="22"/>
        <v>0</v>
      </c>
      <c r="M199" s="25">
        <f t="shared" si="20"/>
        <v>0</v>
      </c>
      <c r="N199" s="64"/>
      <c r="O199" s="25">
        <f t="shared" si="21"/>
        <v>0</v>
      </c>
      <c r="P199" s="76">
        <f t="shared" si="23"/>
        <v>0</v>
      </c>
    </row>
    <row r="200" spans="1:16" hidden="1" x14ac:dyDescent="0.25">
      <c r="A200" s="91">
        <v>3191010107</v>
      </c>
      <c r="B200" s="31" t="s">
        <v>331</v>
      </c>
      <c r="C200" s="92"/>
      <c r="D200" s="64"/>
      <c r="E200" s="64"/>
      <c r="F200" s="75">
        <f t="shared" si="16"/>
        <v>0</v>
      </c>
      <c r="G200" s="25">
        <f t="shared" si="17"/>
        <v>0</v>
      </c>
      <c r="H200" s="64"/>
      <c r="I200" s="76">
        <f t="shared" si="18"/>
        <v>0</v>
      </c>
      <c r="J200" s="64"/>
      <c r="K200" s="25">
        <f t="shared" si="19"/>
        <v>0</v>
      </c>
      <c r="L200" s="75">
        <f t="shared" si="22"/>
        <v>0</v>
      </c>
      <c r="M200" s="25">
        <f t="shared" si="20"/>
        <v>0</v>
      </c>
      <c r="N200" s="64"/>
      <c r="O200" s="25">
        <f t="shared" si="21"/>
        <v>0</v>
      </c>
      <c r="P200" s="76">
        <f t="shared" si="23"/>
        <v>0</v>
      </c>
    </row>
    <row r="201" spans="1:16" hidden="1" x14ac:dyDescent="0.25">
      <c r="A201" s="91">
        <v>3191010108</v>
      </c>
      <c r="B201" s="31" t="s">
        <v>332</v>
      </c>
      <c r="C201" s="92"/>
      <c r="D201" s="64"/>
      <c r="E201" s="64"/>
      <c r="F201" s="75">
        <f t="shared" si="16"/>
        <v>0</v>
      </c>
      <c r="G201" s="25">
        <f t="shared" si="17"/>
        <v>0</v>
      </c>
      <c r="H201" s="64"/>
      <c r="I201" s="76">
        <f t="shared" si="18"/>
        <v>0</v>
      </c>
      <c r="J201" s="64"/>
      <c r="K201" s="25">
        <f t="shared" si="19"/>
        <v>0</v>
      </c>
      <c r="L201" s="75">
        <f t="shared" si="22"/>
        <v>0</v>
      </c>
      <c r="M201" s="25">
        <f t="shared" si="20"/>
        <v>0</v>
      </c>
      <c r="N201" s="64"/>
      <c r="O201" s="25">
        <f t="shared" si="21"/>
        <v>0</v>
      </c>
      <c r="P201" s="76">
        <f t="shared" si="23"/>
        <v>0</v>
      </c>
    </row>
    <row r="202" spans="1:16" hidden="1" x14ac:dyDescent="0.25">
      <c r="A202" s="91">
        <v>3191010109</v>
      </c>
      <c r="B202" s="31" t="s">
        <v>333</v>
      </c>
      <c r="C202" s="92"/>
      <c r="D202" s="64"/>
      <c r="E202" s="64"/>
      <c r="F202" s="75">
        <f t="shared" ref="F202:F266" si="27">SUM(D202+E202)</f>
        <v>0</v>
      </c>
      <c r="G202" s="25">
        <f t="shared" si="17"/>
        <v>0</v>
      </c>
      <c r="H202" s="64"/>
      <c r="I202" s="76">
        <f t="shared" si="18"/>
        <v>0</v>
      </c>
      <c r="J202" s="64"/>
      <c r="K202" s="25">
        <f t="shared" ref="K202:K266" si="28">IF(OR(J202=0,F202=0),0,J202/F202)*100</f>
        <v>0</v>
      </c>
      <c r="L202" s="75">
        <f t="shared" si="22"/>
        <v>0</v>
      </c>
      <c r="M202" s="25">
        <f t="shared" ref="M202:M266" si="29">IF(OR(L202=0,F202=0),0,L202/F202)*100</f>
        <v>0</v>
      </c>
      <c r="N202" s="64"/>
      <c r="O202" s="25">
        <f t="shared" ref="O202:O266" si="30">IF(OR(N202=0,F202=0),0,N202/F202)*100</f>
        <v>0</v>
      </c>
      <c r="P202" s="76">
        <f t="shared" si="23"/>
        <v>0</v>
      </c>
    </row>
    <row r="203" spans="1:16" hidden="1" x14ac:dyDescent="0.25">
      <c r="A203" s="91">
        <v>3191010110</v>
      </c>
      <c r="B203" s="31" t="s">
        <v>334</v>
      </c>
      <c r="C203" s="92"/>
      <c r="D203" s="64"/>
      <c r="E203" s="64"/>
      <c r="F203" s="75">
        <f t="shared" si="27"/>
        <v>0</v>
      </c>
      <c r="G203" s="25">
        <f t="shared" ref="G203:G279" si="31">IF(OR(F203=0,F$7=0),0,F203/F$7)*100</f>
        <v>0</v>
      </c>
      <c r="H203" s="64"/>
      <c r="I203" s="76">
        <f t="shared" ref="I203:I279" si="32">SUM(F203-H203)</f>
        <v>0</v>
      </c>
      <c r="J203" s="64"/>
      <c r="K203" s="25">
        <f t="shared" si="28"/>
        <v>0</v>
      </c>
      <c r="L203" s="75">
        <f t="shared" si="22"/>
        <v>0</v>
      </c>
      <c r="M203" s="25">
        <f t="shared" si="29"/>
        <v>0</v>
      </c>
      <c r="N203" s="64"/>
      <c r="O203" s="25">
        <f t="shared" si="30"/>
        <v>0</v>
      </c>
      <c r="P203" s="76">
        <f t="shared" si="23"/>
        <v>0</v>
      </c>
    </row>
    <row r="204" spans="1:16" hidden="1" x14ac:dyDescent="0.25">
      <c r="A204" s="91">
        <v>3191010111</v>
      </c>
      <c r="B204" s="31" t="s">
        <v>335</v>
      </c>
      <c r="C204" s="92"/>
      <c r="D204" s="64"/>
      <c r="E204" s="64"/>
      <c r="F204" s="75">
        <f t="shared" si="27"/>
        <v>0</v>
      </c>
      <c r="G204" s="25">
        <f t="shared" si="31"/>
        <v>0</v>
      </c>
      <c r="H204" s="64"/>
      <c r="I204" s="76">
        <f t="shared" si="32"/>
        <v>0</v>
      </c>
      <c r="J204" s="64"/>
      <c r="K204" s="25">
        <f t="shared" si="28"/>
        <v>0</v>
      </c>
      <c r="L204" s="75">
        <f t="shared" si="22"/>
        <v>0</v>
      </c>
      <c r="M204" s="25">
        <f t="shared" si="29"/>
        <v>0</v>
      </c>
      <c r="N204" s="64"/>
      <c r="O204" s="25">
        <f t="shared" si="30"/>
        <v>0</v>
      </c>
      <c r="P204" s="76">
        <f t="shared" si="23"/>
        <v>0</v>
      </c>
    </row>
    <row r="205" spans="1:16" hidden="1" x14ac:dyDescent="0.25">
      <c r="A205" s="91">
        <v>3191010112</v>
      </c>
      <c r="B205" s="31" t="s">
        <v>336</v>
      </c>
      <c r="C205" s="92"/>
      <c r="D205" s="64"/>
      <c r="E205" s="64"/>
      <c r="F205" s="75">
        <f t="shared" si="27"/>
        <v>0</v>
      </c>
      <c r="G205" s="25">
        <f t="shared" si="31"/>
        <v>0</v>
      </c>
      <c r="H205" s="64"/>
      <c r="I205" s="76">
        <f t="shared" si="32"/>
        <v>0</v>
      </c>
      <c r="J205" s="64"/>
      <c r="K205" s="25">
        <f t="shared" si="28"/>
        <v>0</v>
      </c>
      <c r="L205" s="75">
        <f t="shared" si="22"/>
        <v>0</v>
      </c>
      <c r="M205" s="25">
        <f t="shared" si="29"/>
        <v>0</v>
      </c>
      <c r="N205" s="64"/>
      <c r="O205" s="25">
        <f t="shared" si="30"/>
        <v>0</v>
      </c>
      <c r="P205" s="76">
        <f t="shared" si="23"/>
        <v>0</v>
      </c>
    </row>
    <row r="206" spans="1:16" hidden="1" x14ac:dyDescent="0.25">
      <c r="A206" s="91">
        <v>3191010114</v>
      </c>
      <c r="B206" s="31" t="s">
        <v>338</v>
      </c>
      <c r="C206" s="92"/>
      <c r="D206" s="64"/>
      <c r="E206" s="64"/>
      <c r="F206" s="75">
        <f t="shared" si="27"/>
        <v>0</v>
      </c>
      <c r="G206" s="25">
        <f t="shared" si="31"/>
        <v>0</v>
      </c>
      <c r="H206" s="64"/>
      <c r="I206" s="76">
        <f t="shared" si="32"/>
        <v>0</v>
      </c>
      <c r="J206" s="64"/>
      <c r="K206" s="25">
        <f t="shared" si="28"/>
        <v>0</v>
      </c>
      <c r="L206" s="75">
        <f t="shared" si="22"/>
        <v>0</v>
      </c>
      <c r="M206" s="25">
        <f t="shared" si="29"/>
        <v>0</v>
      </c>
      <c r="N206" s="64"/>
      <c r="O206" s="25">
        <f t="shared" si="30"/>
        <v>0</v>
      </c>
      <c r="P206" s="76">
        <f t="shared" si="23"/>
        <v>0</v>
      </c>
    </row>
    <row r="207" spans="1:16" hidden="1" x14ac:dyDescent="0.25">
      <c r="A207" s="91">
        <v>3191010115</v>
      </c>
      <c r="B207" s="31" t="s">
        <v>339</v>
      </c>
      <c r="C207" s="92"/>
      <c r="D207" s="64"/>
      <c r="E207" s="64"/>
      <c r="F207" s="75">
        <f t="shared" si="27"/>
        <v>0</v>
      </c>
      <c r="G207" s="25">
        <f t="shared" si="31"/>
        <v>0</v>
      </c>
      <c r="H207" s="64"/>
      <c r="I207" s="76">
        <f t="shared" si="32"/>
        <v>0</v>
      </c>
      <c r="J207" s="64"/>
      <c r="K207" s="25">
        <f t="shared" si="28"/>
        <v>0</v>
      </c>
      <c r="L207" s="75">
        <f t="shared" si="22"/>
        <v>0</v>
      </c>
      <c r="M207" s="25">
        <f t="shared" si="29"/>
        <v>0</v>
      </c>
      <c r="N207" s="64"/>
      <c r="O207" s="25">
        <f t="shared" si="30"/>
        <v>0</v>
      </c>
      <c r="P207" s="76">
        <f t="shared" si="23"/>
        <v>0</v>
      </c>
    </row>
    <row r="208" spans="1:16" hidden="1" x14ac:dyDescent="0.25">
      <c r="A208" s="91">
        <v>3191010116</v>
      </c>
      <c r="B208" s="31" t="s">
        <v>340</v>
      </c>
      <c r="C208" s="92"/>
      <c r="D208" s="64"/>
      <c r="E208" s="64"/>
      <c r="F208" s="75">
        <f t="shared" si="27"/>
        <v>0</v>
      </c>
      <c r="G208" s="25">
        <f t="shared" si="31"/>
        <v>0</v>
      </c>
      <c r="H208" s="64"/>
      <c r="I208" s="76">
        <f t="shared" si="32"/>
        <v>0</v>
      </c>
      <c r="J208" s="64"/>
      <c r="K208" s="25">
        <f t="shared" si="28"/>
        <v>0</v>
      </c>
      <c r="L208" s="75">
        <f t="shared" si="22"/>
        <v>0</v>
      </c>
      <c r="M208" s="25">
        <f t="shared" si="29"/>
        <v>0</v>
      </c>
      <c r="N208" s="64"/>
      <c r="O208" s="25">
        <f t="shared" si="30"/>
        <v>0</v>
      </c>
      <c r="P208" s="76">
        <f t="shared" si="23"/>
        <v>0</v>
      </c>
    </row>
    <row r="209" spans="1:16" hidden="1" x14ac:dyDescent="0.25">
      <c r="A209" s="91">
        <v>3191010117</v>
      </c>
      <c r="B209" s="31" t="s">
        <v>341</v>
      </c>
      <c r="C209" s="92"/>
      <c r="D209" s="64"/>
      <c r="E209" s="64"/>
      <c r="F209" s="75">
        <f t="shared" si="27"/>
        <v>0</v>
      </c>
      <c r="G209" s="25">
        <f t="shared" si="31"/>
        <v>0</v>
      </c>
      <c r="H209" s="64"/>
      <c r="I209" s="76">
        <f t="shared" si="32"/>
        <v>0</v>
      </c>
      <c r="J209" s="64"/>
      <c r="K209" s="25">
        <f t="shared" si="28"/>
        <v>0</v>
      </c>
      <c r="L209" s="75">
        <f t="shared" si="22"/>
        <v>0</v>
      </c>
      <c r="M209" s="25">
        <f t="shared" si="29"/>
        <v>0</v>
      </c>
      <c r="N209" s="64"/>
      <c r="O209" s="25">
        <f t="shared" si="30"/>
        <v>0</v>
      </c>
      <c r="P209" s="76">
        <f t="shared" si="23"/>
        <v>0</v>
      </c>
    </row>
    <row r="210" spans="1:16" hidden="1" x14ac:dyDescent="0.25">
      <c r="A210" s="91">
        <v>3191010118</v>
      </c>
      <c r="B210" s="31" t="s">
        <v>497</v>
      </c>
      <c r="C210" s="92"/>
      <c r="D210" s="64"/>
      <c r="E210" s="64"/>
      <c r="F210" s="75">
        <f t="shared" si="27"/>
        <v>0</v>
      </c>
      <c r="G210" s="25">
        <f t="shared" si="31"/>
        <v>0</v>
      </c>
      <c r="H210" s="64"/>
      <c r="I210" s="76">
        <f t="shared" si="32"/>
        <v>0</v>
      </c>
      <c r="J210" s="64"/>
      <c r="K210" s="25">
        <f t="shared" si="28"/>
        <v>0</v>
      </c>
      <c r="L210" s="75">
        <f t="shared" ref="L210:L286" si="33">SUM(N210-J210)</f>
        <v>0</v>
      </c>
      <c r="M210" s="25">
        <f t="shared" si="29"/>
        <v>0</v>
      </c>
      <c r="N210" s="64"/>
      <c r="O210" s="25">
        <f t="shared" si="30"/>
        <v>0</v>
      </c>
      <c r="P210" s="76">
        <f t="shared" ref="P210:P286" si="34">SUM(F210-N210)</f>
        <v>0</v>
      </c>
    </row>
    <row r="211" spans="1:16" hidden="1" x14ac:dyDescent="0.25">
      <c r="A211" s="91">
        <v>3191010119</v>
      </c>
      <c r="B211" s="31" t="s">
        <v>498</v>
      </c>
      <c r="C211" s="92"/>
      <c r="D211" s="23">
        <f>SUM(D212:D213)</f>
        <v>0</v>
      </c>
      <c r="E211" s="23">
        <f>SUM(E212:E213)</f>
        <v>0</v>
      </c>
      <c r="F211" s="75">
        <f t="shared" si="27"/>
        <v>0</v>
      </c>
      <c r="G211" s="25">
        <f t="shared" si="31"/>
        <v>0</v>
      </c>
      <c r="H211" s="23">
        <f>SUM(H212:H213)</f>
        <v>0</v>
      </c>
      <c r="I211" s="76">
        <f t="shared" si="32"/>
        <v>0</v>
      </c>
      <c r="J211" s="23">
        <f>SUM(J212:J213)</f>
        <v>0</v>
      </c>
      <c r="K211" s="25">
        <f t="shared" si="28"/>
        <v>0</v>
      </c>
      <c r="L211" s="75">
        <f t="shared" si="33"/>
        <v>0</v>
      </c>
      <c r="M211" s="25">
        <f t="shared" si="29"/>
        <v>0</v>
      </c>
      <c r="N211" s="23">
        <f>SUM(N212:N213)</f>
        <v>0</v>
      </c>
      <c r="O211" s="25">
        <f t="shared" si="30"/>
        <v>0</v>
      </c>
      <c r="P211" s="76">
        <f t="shared" si="34"/>
        <v>0</v>
      </c>
    </row>
    <row r="212" spans="1:16" hidden="1" x14ac:dyDescent="0.25">
      <c r="A212" s="91">
        <v>319101011901</v>
      </c>
      <c r="B212" s="31" t="s">
        <v>344</v>
      </c>
      <c r="C212" s="92"/>
      <c r="D212" s="64"/>
      <c r="E212" s="64"/>
      <c r="F212" s="75">
        <f t="shared" si="27"/>
        <v>0</v>
      </c>
      <c r="G212" s="25">
        <f t="shared" si="31"/>
        <v>0</v>
      </c>
      <c r="H212" s="64"/>
      <c r="I212" s="76">
        <f t="shared" si="32"/>
        <v>0</v>
      </c>
      <c r="J212" s="64"/>
      <c r="K212" s="25">
        <f t="shared" si="28"/>
        <v>0</v>
      </c>
      <c r="L212" s="75">
        <f t="shared" si="33"/>
        <v>0</v>
      </c>
      <c r="M212" s="25">
        <f t="shared" si="29"/>
        <v>0</v>
      </c>
      <c r="N212" s="64"/>
      <c r="O212" s="25">
        <f t="shared" si="30"/>
        <v>0</v>
      </c>
      <c r="P212" s="76">
        <f t="shared" si="34"/>
        <v>0</v>
      </c>
    </row>
    <row r="213" spans="1:16" hidden="1" x14ac:dyDescent="0.25">
      <c r="A213" s="91">
        <v>319101011903</v>
      </c>
      <c r="B213" s="31" t="s">
        <v>346</v>
      </c>
      <c r="C213" s="92"/>
      <c r="D213" s="64"/>
      <c r="E213" s="64"/>
      <c r="F213" s="75">
        <f t="shared" si="27"/>
        <v>0</v>
      </c>
      <c r="G213" s="25">
        <f t="shared" si="31"/>
        <v>0</v>
      </c>
      <c r="H213" s="64"/>
      <c r="I213" s="76">
        <f t="shared" si="32"/>
        <v>0</v>
      </c>
      <c r="J213" s="64"/>
      <c r="K213" s="25">
        <f t="shared" si="28"/>
        <v>0</v>
      </c>
      <c r="L213" s="75">
        <f t="shared" si="33"/>
        <v>0</v>
      </c>
      <c r="M213" s="25">
        <f t="shared" si="29"/>
        <v>0</v>
      </c>
      <c r="N213" s="64"/>
      <c r="O213" s="25">
        <f t="shared" si="30"/>
        <v>0</v>
      </c>
      <c r="P213" s="76">
        <f t="shared" si="34"/>
        <v>0</v>
      </c>
    </row>
    <row r="214" spans="1:16" hidden="1" x14ac:dyDescent="0.25">
      <c r="A214" s="91">
        <v>3191010120</v>
      </c>
      <c r="B214" s="31" t="s">
        <v>347</v>
      </c>
      <c r="C214" s="92"/>
      <c r="D214" s="64"/>
      <c r="E214" s="64"/>
      <c r="F214" s="75">
        <f t="shared" si="27"/>
        <v>0</v>
      </c>
      <c r="G214" s="25">
        <f t="shared" si="31"/>
        <v>0</v>
      </c>
      <c r="H214" s="64"/>
      <c r="I214" s="76">
        <f t="shared" si="32"/>
        <v>0</v>
      </c>
      <c r="J214" s="64"/>
      <c r="K214" s="25">
        <f t="shared" si="28"/>
        <v>0</v>
      </c>
      <c r="L214" s="75">
        <f t="shared" si="33"/>
        <v>0</v>
      </c>
      <c r="M214" s="25">
        <f t="shared" si="29"/>
        <v>0</v>
      </c>
      <c r="N214" s="64"/>
      <c r="O214" s="25">
        <f t="shared" si="30"/>
        <v>0</v>
      </c>
      <c r="P214" s="76">
        <f t="shared" si="34"/>
        <v>0</v>
      </c>
    </row>
    <row r="215" spans="1:16" ht="26.25" hidden="1" x14ac:dyDescent="0.25">
      <c r="A215" s="91">
        <v>3191010122</v>
      </c>
      <c r="B215" s="31" t="s">
        <v>349</v>
      </c>
      <c r="C215" s="92"/>
      <c r="D215" s="64"/>
      <c r="E215" s="64"/>
      <c r="F215" s="75">
        <f t="shared" si="27"/>
        <v>0</v>
      </c>
      <c r="G215" s="25">
        <f t="shared" si="31"/>
        <v>0</v>
      </c>
      <c r="H215" s="64"/>
      <c r="I215" s="76">
        <f t="shared" si="32"/>
        <v>0</v>
      </c>
      <c r="J215" s="64"/>
      <c r="K215" s="25">
        <f t="shared" si="28"/>
        <v>0</v>
      </c>
      <c r="L215" s="75">
        <f t="shared" si="33"/>
        <v>0</v>
      </c>
      <c r="M215" s="25">
        <f t="shared" si="29"/>
        <v>0</v>
      </c>
      <c r="N215" s="64"/>
      <c r="O215" s="25">
        <f t="shared" si="30"/>
        <v>0</v>
      </c>
      <c r="P215" s="76">
        <f t="shared" si="34"/>
        <v>0</v>
      </c>
    </row>
    <row r="216" spans="1:16" hidden="1" x14ac:dyDescent="0.25">
      <c r="A216" s="91">
        <v>31910102</v>
      </c>
      <c r="B216" s="31" t="s">
        <v>350</v>
      </c>
      <c r="C216" s="92"/>
      <c r="D216" s="23">
        <f>SUM(D217)</f>
        <v>0</v>
      </c>
      <c r="E216" s="23">
        <f>SUM(E217)</f>
        <v>0</v>
      </c>
      <c r="F216" s="75">
        <f t="shared" si="27"/>
        <v>0</v>
      </c>
      <c r="G216" s="25">
        <f t="shared" si="31"/>
        <v>0</v>
      </c>
      <c r="H216" s="23">
        <f>SUM(H217)</f>
        <v>0</v>
      </c>
      <c r="I216" s="76">
        <f t="shared" si="32"/>
        <v>0</v>
      </c>
      <c r="J216" s="23">
        <f>SUM(J217)</f>
        <v>0</v>
      </c>
      <c r="K216" s="25">
        <f t="shared" si="28"/>
        <v>0</v>
      </c>
      <c r="L216" s="75">
        <f t="shared" si="33"/>
        <v>0</v>
      </c>
      <c r="M216" s="25">
        <f t="shared" si="29"/>
        <v>0</v>
      </c>
      <c r="N216" s="23">
        <f>SUM(N217)</f>
        <v>0</v>
      </c>
      <c r="O216" s="25">
        <f t="shared" si="30"/>
        <v>0</v>
      </c>
      <c r="P216" s="76">
        <f t="shared" si="34"/>
        <v>0</v>
      </c>
    </row>
    <row r="217" spans="1:16" hidden="1" x14ac:dyDescent="0.25">
      <c r="A217" s="91">
        <v>3191010299</v>
      </c>
      <c r="B217" s="31" t="s">
        <v>358</v>
      </c>
      <c r="C217" s="92"/>
      <c r="D217" s="64"/>
      <c r="E217" s="64"/>
      <c r="F217" s="75">
        <f t="shared" si="27"/>
        <v>0</v>
      </c>
      <c r="G217" s="25">
        <f t="shared" si="31"/>
        <v>0</v>
      </c>
      <c r="H217" s="64"/>
      <c r="I217" s="76">
        <f t="shared" si="32"/>
        <v>0</v>
      </c>
      <c r="J217" s="64"/>
      <c r="K217" s="25">
        <f t="shared" si="28"/>
        <v>0</v>
      </c>
      <c r="L217" s="75">
        <f t="shared" si="33"/>
        <v>0</v>
      </c>
      <c r="M217" s="25">
        <f t="shared" si="29"/>
        <v>0</v>
      </c>
      <c r="N217" s="64"/>
      <c r="O217" s="25">
        <f t="shared" si="30"/>
        <v>0</v>
      </c>
      <c r="P217" s="76">
        <f t="shared" si="34"/>
        <v>0</v>
      </c>
    </row>
    <row r="218" spans="1:16" hidden="1" x14ac:dyDescent="0.25">
      <c r="A218" s="91">
        <v>31910103</v>
      </c>
      <c r="B218" s="31" t="s">
        <v>499</v>
      </c>
      <c r="C218" s="92"/>
      <c r="D218" s="23">
        <f>SUM(D219+D225)</f>
        <v>0</v>
      </c>
      <c r="E218" s="23">
        <f>SUM(E219+E225)</f>
        <v>0</v>
      </c>
      <c r="F218" s="75">
        <f t="shared" si="27"/>
        <v>0</v>
      </c>
      <c r="G218" s="25">
        <f t="shared" si="31"/>
        <v>0</v>
      </c>
      <c r="H218" s="23">
        <f>SUM(H219+H225)</f>
        <v>0</v>
      </c>
      <c r="I218" s="76">
        <f t="shared" si="32"/>
        <v>0</v>
      </c>
      <c r="J218" s="23">
        <f>SUM(J219+J225)</f>
        <v>0</v>
      </c>
      <c r="K218" s="25">
        <f t="shared" si="28"/>
        <v>0</v>
      </c>
      <c r="L218" s="75">
        <f t="shared" si="33"/>
        <v>0</v>
      </c>
      <c r="M218" s="25">
        <f t="shared" si="29"/>
        <v>0</v>
      </c>
      <c r="N218" s="23">
        <f>SUM(N219+N225)</f>
        <v>0</v>
      </c>
      <c r="O218" s="25">
        <f t="shared" si="30"/>
        <v>0</v>
      </c>
      <c r="P218" s="76">
        <f t="shared" si="34"/>
        <v>0</v>
      </c>
    </row>
    <row r="219" spans="1:16" hidden="1" x14ac:dyDescent="0.25">
      <c r="A219" s="91">
        <v>3191010301</v>
      </c>
      <c r="B219" s="31" t="s">
        <v>360</v>
      </c>
      <c r="C219" s="92"/>
      <c r="D219" s="23">
        <f>SUM(D220:D224)</f>
        <v>0</v>
      </c>
      <c r="E219" s="23">
        <f>SUM(E220:E224)</f>
        <v>0</v>
      </c>
      <c r="F219" s="75">
        <f t="shared" si="27"/>
        <v>0</v>
      </c>
      <c r="G219" s="25">
        <f t="shared" si="31"/>
        <v>0</v>
      </c>
      <c r="H219" s="23">
        <f>SUM(H220:H224)</f>
        <v>0</v>
      </c>
      <c r="I219" s="76">
        <f t="shared" si="32"/>
        <v>0</v>
      </c>
      <c r="J219" s="23">
        <f>SUM(J220:J224)</f>
        <v>0</v>
      </c>
      <c r="K219" s="25">
        <f t="shared" si="28"/>
        <v>0</v>
      </c>
      <c r="L219" s="75">
        <f t="shared" si="33"/>
        <v>0</v>
      </c>
      <c r="M219" s="25">
        <f t="shared" si="29"/>
        <v>0</v>
      </c>
      <c r="N219" s="23">
        <f>SUM(N220:N224)</f>
        <v>0</v>
      </c>
      <c r="O219" s="25">
        <f t="shared" si="30"/>
        <v>0</v>
      </c>
      <c r="P219" s="76">
        <f t="shared" si="34"/>
        <v>0</v>
      </c>
    </row>
    <row r="220" spans="1:16" hidden="1" x14ac:dyDescent="0.25">
      <c r="A220" s="91">
        <v>319101030101</v>
      </c>
      <c r="B220" s="31" t="s">
        <v>361</v>
      </c>
      <c r="C220" s="92"/>
      <c r="D220" s="64"/>
      <c r="E220" s="64"/>
      <c r="F220" s="75">
        <f t="shared" si="27"/>
        <v>0</v>
      </c>
      <c r="G220" s="25">
        <f t="shared" si="31"/>
        <v>0</v>
      </c>
      <c r="H220" s="64"/>
      <c r="I220" s="76">
        <f t="shared" si="32"/>
        <v>0</v>
      </c>
      <c r="J220" s="64"/>
      <c r="K220" s="25">
        <f t="shared" si="28"/>
        <v>0</v>
      </c>
      <c r="L220" s="75">
        <f t="shared" si="33"/>
        <v>0</v>
      </c>
      <c r="M220" s="25">
        <f t="shared" si="29"/>
        <v>0</v>
      </c>
      <c r="N220" s="64"/>
      <c r="O220" s="25">
        <f t="shared" si="30"/>
        <v>0</v>
      </c>
      <c r="P220" s="76">
        <f t="shared" si="34"/>
        <v>0</v>
      </c>
    </row>
    <row r="221" spans="1:16" hidden="1" x14ac:dyDescent="0.25">
      <c r="A221" s="91">
        <v>319101030102</v>
      </c>
      <c r="B221" s="31" t="s">
        <v>362</v>
      </c>
      <c r="C221" s="92"/>
      <c r="D221" s="64"/>
      <c r="E221" s="64"/>
      <c r="F221" s="75">
        <f t="shared" si="27"/>
        <v>0</v>
      </c>
      <c r="G221" s="25">
        <f t="shared" si="31"/>
        <v>0</v>
      </c>
      <c r="H221" s="64"/>
      <c r="I221" s="76">
        <f t="shared" si="32"/>
        <v>0</v>
      </c>
      <c r="J221" s="64"/>
      <c r="K221" s="25">
        <f t="shared" si="28"/>
        <v>0</v>
      </c>
      <c r="L221" s="75">
        <f t="shared" si="33"/>
        <v>0</v>
      </c>
      <c r="M221" s="25">
        <f t="shared" si="29"/>
        <v>0</v>
      </c>
      <c r="N221" s="64"/>
      <c r="O221" s="25">
        <f t="shared" si="30"/>
        <v>0</v>
      </c>
      <c r="P221" s="76">
        <f t="shared" si="34"/>
        <v>0</v>
      </c>
    </row>
    <row r="222" spans="1:16" hidden="1" x14ac:dyDescent="0.25">
      <c r="A222" s="91">
        <v>319101030103</v>
      </c>
      <c r="B222" s="31" t="s">
        <v>363</v>
      </c>
      <c r="C222" s="92"/>
      <c r="D222" s="64"/>
      <c r="E222" s="64"/>
      <c r="F222" s="75">
        <f t="shared" si="27"/>
        <v>0</v>
      </c>
      <c r="G222" s="25">
        <f t="shared" si="31"/>
        <v>0</v>
      </c>
      <c r="H222" s="64"/>
      <c r="I222" s="76">
        <f t="shared" si="32"/>
        <v>0</v>
      </c>
      <c r="J222" s="64"/>
      <c r="K222" s="25">
        <f t="shared" si="28"/>
        <v>0</v>
      </c>
      <c r="L222" s="75">
        <f t="shared" si="33"/>
        <v>0</v>
      </c>
      <c r="M222" s="25">
        <f t="shared" si="29"/>
        <v>0</v>
      </c>
      <c r="N222" s="64"/>
      <c r="O222" s="25">
        <f t="shared" si="30"/>
        <v>0</v>
      </c>
      <c r="P222" s="76">
        <f t="shared" si="34"/>
        <v>0</v>
      </c>
    </row>
    <row r="223" spans="1:16" hidden="1" x14ac:dyDescent="0.25">
      <c r="A223" s="91">
        <v>319101030104</v>
      </c>
      <c r="B223" s="31" t="s">
        <v>364</v>
      </c>
      <c r="C223" s="92"/>
      <c r="D223" s="64"/>
      <c r="E223" s="64"/>
      <c r="F223" s="75">
        <f t="shared" si="27"/>
        <v>0</v>
      </c>
      <c r="G223" s="25">
        <f t="shared" si="31"/>
        <v>0</v>
      </c>
      <c r="H223" s="64"/>
      <c r="I223" s="76">
        <f t="shared" si="32"/>
        <v>0</v>
      </c>
      <c r="J223" s="64"/>
      <c r="K223" s="25">
        <f t="shared" si="28"/>
        <v>0</v>
      </c>
      <c r="L223" s="75">
        <f t="shared" si="33"/>
        <v>0</v>
      </c>
      <c r="M223" s="25">
        <f t="shared" si="29"/>
        <v>0</v>
      </c>
      <c r="N223" s="64"/>
      <c r="O223" s="25">
        <f t="shared" si="30"/>
        <v>0</v>
      </c>
      <c r="P223" s="76">
        <f t="shared" si="34"/>
        <v>0</v>
      </c>
    </row>
    <row r="224" spans="1:16" hidden="1" x14ac:dyDescent="0.25">
      <c r="A224" s="91">
        <v>319101030105</v>
      </c>
      <c r="B224" s="31" t="s">
        <v>365</v>
      </c>
      <c r="C224" s="92"/>
      <c r="D224" s="64"/>
      <c r="E224" s="64"/>
      <c r="F224" s="75">
        <f t="shared" si="27"/>
        <v>0</v>
      </c>
      <c r="G224" s="25">
        <f t="shared" si="31"/>
        <v>0</v>
      </c>
      <c r="H224" s="64"/>
      <c r="I224" s="76">
        <f t="shared" si="32"/>
        <v>0</v>
      </c>
      <c r="J224" s="64"/>
      <c r="K224" s="25">
        <f t="shared" si="28"/>
        <v>0</v>
      </c>
      <c r="L224" s="75">
        <f t="shared" si="33"/>
        <v>0</v>
      </c>
      <c r="M224" s="25">
        <f t="shared" si="29"/>
        <v>0</v>
      </c>
      <c r="N224" s="64"/>
      <c r="O224" s="25">
        <f t="shared" si="30"/>
        <v>0</v>
      </c>
      <c r="P224" s="76">
        <f t="shared" si="34"/>
        <v>0</v>
      </c>
    </row>
    <row r="225" spans="1:16" hidden="1" x14ac:dyDescent="0.25">
      <c r="A225" s="91">
        <v>3191010302</v>
      </c>
      <c r="B225" s="31" t="s">
        <v>366</v>
      </c>
      <c r="C225" s="92"/>
      <c r="D225" s="23">
        <f>SUM(D226:D233)</f>
        <v>0</v>
      </c>
      <c r="E225" s="23">
        <f>SUM(E226:E233)</f>
        <v>0</v>
      </c>
      <c r="F225" s="75">
        <f t="shared" si="27"/>
        <v>0</v>
      </c>
      <c r="G225" s="25">
        <f t="shared" si="31"/>
        <v>0</v>
      </c>
      <c r="H225" s="23">
        <f>SUM(H226:H233)</f>
        <v>0</v>
      </c>
      <c r="I225" s="76">
        <f t="shared" si="32"/>
        <v>0</v>
      </c>
      <c r="J225" s="23">
        <f>SUM(J226:J233)</f>
        <v>0</v>
      </c>
      <c r="K225" s="25">
        <f t="shared" si="28"/>
        <v>0</v>
      </c>
      <c r="L225" s="75">
        <f t="shared" si="33"/>
        <v>0</v>
      </c>
      <c r="M225" s="25">
        <f t="shared" si="29"/>
        <v>0</v>
      </c>
      <c r="N225" s="23">
        <f>SUM(N226:N233)</f>
        <v>0</v>
      </c>
      <c r="O225" s="25">
        <f t="shared" si="30"/>
        <v>0</v>
      </c>
      <c r="P225" s="76">
        <f t="shared" si="34"/>
        <v>0</v>
      </c>
    </row>
    <row r="226" spans="1:16" hidden="1" x14ac:dyDescent="0.25">
      <c r="A226" s="91">
        <v>319101030201</v>
      </c>
      <c r="B226" s="31" t="s">
        <v>367</v>
      </c>
      <c r="C226" s="92"/>
      <c r="D226" s="64"/>
      <c r="E226" s="64"/>
      <c r="F226" s="75">
        <f t="shared" si="27"/>
        <v>0</v>
      </c>
      <c r="G226" s="25">
        <f t="shared" si="31"/>
        <v>0</v>
      </c>
      <c r="H226" s="64"/>
      <c r="I226" s="76">
        <f t="shared" si="32"/>
        <v>0</v>
      </c>
      <c r="J226" s="64"/>
      <c r="K226" s="25">
        <f t="shared" si="28"/>
        <v>0</v>
      </c>
      <c r="L226" s="75">
        <f t="shared" si="33"/>
        <v>0</v>
      </c>
      <c r="M226" s="25">
        <f t="shared" si="29"/>
        <v>0</v>
      </c>
      <c r="N226" s="64"/>
      <c r="O226" s="25">
        <f t="shared" si="30"/>
        <v>0</v>
      </c>
      <c r="P226" s="76">
        <f t="shared" si="34"/>
        <v>0</v>
      </c>
    </row>
    <row r="227" spans="1:16" hidden="1" x14ac:dyDescent="0.25">
      <c r="A227" s="91">
        <v>319101030202</v>
      </c>
      <c r="B227" s="31" t="s">
        <v>368</v>
      </c>
      <c r="C227" s="92"/>
      <c r="D227" s="64"/>
      <c r="E227" s="64"/>
      <c r="F227" s="75">
        <f t="shared" si="27"/>
        <v>0</v>
      </c>
      <c r="G227" s="25">
        <f t="shared" si="31"/>
        <v>0</v>
      </c>
      <c r="H227" s="64"/>
      <c r="I227" s="76">
        <f t="shared" si="32"/>
        <v>0</v>
      </c>
      <c r="J227" s="64"/>
      <c r="K227" s="25">
        <f t="shared" si="28"/>
        <v>0</v>
      </c>
      <c r="L227" s="75">
        <f t="shared" si="33"/>
        <v>0</v>
      </c>
      <c r="M227" s="25">
        <f t="shared" si="29"/>
        <v>0</v>
      </c>
      <c r="N227" s="64"/>
      <c r="O227" s="25">
        <f t="shared" si="30"/>
        <v>0</v>
      </c>
      <c r="P227" s="76">
        <f t="shared" si="34"/>
        <v>0</v>
      </c>
    </row>
    <row r="228" spans="1:16" hidden="1" x14ac:dyDescent="0.25">
      <c r="A228" s="91">
        <v>319101030203</v>
      </c>
      <c r="B228" s="31" t="s">
        <v>500</v>
      </c>
      <c r="C228" s="92"/>
      <c r="D228" s="64"/>
      <c r="E228" s="64"/>
      <c r="F228" s="75">
        <f t="shared" si="27"/>
        <v>0</v>
      </c>
      <c r="G228" s="25">
        <f t="shared" si="31"/>
        <v>0</v>
      </c>
      <c r="H228" s="64"/>
      <c r="I228" s="76">
        <f t="shared" si="32"/>
        <v>0</v>
      </c>
      <c r="J228" s="64"/>
      <c r="K228" s="25">
        <f t="shared" si="28"/>
        <v>0</v>
      </c>
      <c r="L228" s="75">
        <f t="shared" si="33"/>
        <v>0</v>
      </c>
      <c r="M228" s="25">
        <f t="shared" si="29"/>
        <v>0</v>
      </c>
      <c r="N228" s="64"/>
      <c r="O228" s="25">
        <f t="shared" si="30"/>
        <v>0</v>
      </c>
      <c r="P228" s="76">
        <f t="shared" si="34"/>
        <v>0</v>
      </c>
    </row>
    <row r="229" spans="1:16" hidden="1" x14ac:dyDescent="0.25">
      <c r="A229" s="91">
        <v>319101030204</v>
      </c>
      <c r="B229" s="31" t="s">
        <v>370</v>
      </c>
      <c r="C229" s="92"/>
      <c r="D229" s="64"/>
      <c r="E229" s="64"/>
      <c r="F229" s="75">
        <f t="shared" si="27"/>
        <v>0</v>
      </c>
      <c r="G229" s="25">
        <f t="shared" si="31"/>
        <v>0</v>
      </c>
      <c r="H229" s="64"/>
      <c r="I229" s="76">
        <f t="shared" si="32"/>
        <v>0</v>
      </c>
      <c r="J229" s="64"/>
      <c r="K229" s="25">
        <f t="shared" si="28"/>
        <v>0</v>
      </c>
      <c r="L229" s="75">
        <f t="shared" si="33"/>
        <v>0</v>
      </c>
      <c r="M229" s="25">
        <f t="shared" si="29"/>
        <v>0</v>
      </c>
      <c r="N229" s="64"/>
      <c r="O229" s="25">
        <f t="shared" si="30"/>
        <v>0</v>
      </c>
      <c r="P229" s="76">
        <f t="shared" si="34"/>
        <v>0</v>
      </c>
    </row>
    <row r="230" spans="1:16" hidden="1" x14ac:dyDescent="0.25">
      <c r="A230" s="91">
        <v>319101030206</v>
      </c>
      <c r="B230" s="31" t="s">
        <v>501</v>
      </c>
      <c r="C230" s="92"/>
      <c r="D230" s="64"/>
      <c r="E230" s="64"/>
      <c r="F230" s="75">
        <f t="shared" si="27"/>
        <v>0</v>
      </c>
      <c r="G230" s="25">
        <f t="shared" si="31"/>
        <v>0</v>
      </c>
      <c r="H230" s="64"/>
      <c r="I230" s="76">
        <f t="shared" si="32"/>
        <v>0</v>
      </c>
      <c r="J230" s="64"/>
      <c r="K230" s="25">
        <f t="shared" si="28"/>
        <v>0</v>
      </c>
      <c r="L230" s="75">
        <f t="shared" si="33"/>
        <v>0</v>
      </c>
      <c r="M230" s="25">
        <f t="shared" si="29"/>
        <v>0</v>
      </c>
      <c r="N230" s="64"/>
      <c r="O230" s="25">
        <f t="shared" si="30"/>
        <v>0</v>
      </c>
      <c r="P230" s="76">
        <f t="shared" si="34"/>
        <v>0</v>
      </c>
    </row>
    <row r="231" spans="1:16" hidden="1" x14ac:dyDescent="0.25">
      <c r="A231" s="91">
        <v>319101030207</v>
      </c>
      <c r="B231" s="31" t="s">
        <v>502</v>
      </c>
      <c r="C231" s="92"/>
      <c r="D231" s="64"/>
      <c r="E231" s="64"/>
      <c r="F231" s="75">
        <f t="shared" si="27"/>
        <v>0</v>
      </c>
      <c r="G231" s="25">
        <f t="shared" si="31"/>
        <v>0</v>
      </c>
      <c r="H231" s="64"/>
      <c r="I231" s="76">
        <f t="shared" si="32"/>
        <v>0</v>
      </c>
      <c r="J231" s="64"/>
      <c r="K231" s="25">
        <f t="shared" si="28"/>
        <v>0</v>
      </c>
      <c r="L231" s="75">
        <f t="shared" si="33"/>
        <v>0</v>
      </c>
      <c r="M231" s="25">
        <f t="shared" si="29"/>
        <v>0</v>
      </c>
      <c r="N231" s="64"/>
      <c r="O231" s="25">
        <f t="shared" si="30"/>
        <v>0</v>
      </c>
      <c r="P231" s="76">
        <f t="shared" si="34"/>
        <v>0</v>
      </c>
    </row>
    <row r="232" spans="1:16" hidden="1" x14ac:dyDescent="0.25">
      <c r="A232" s="91">
        <v>319101030208</v>
      </c>
      <c r="B232" s="31" t="s">
        <v>80</v>
      </c>
      <c r="C232" s="92"/>
      <c r="D232" s="64"/>
      <c r="E232" s="64"/>
      <c r="F232" s="75">
        <f t="shared" si="27"/>
        <v>0</v>
      </c>
      <c r="G232" s="25">
        <f t="shared" si="31"/>
        <v>0</v>
      </c>
      <c r="H232" s="64"/>
      <c r="I232" s="76">
        <f t="shared" si="32"/>
        <v>0</v>
      </c>
      <c r="J232" s="64"/>
      <c r="K232" s="25">
        <f t="shared" si="28"/>
        <v>0</v>
      </c>
      <c r="L232" s="75">
        <f t="shared" si="33"/>
        <v>0</v>
      </c>
      <c r="M232" s="25">
        <f t="shared" si="29"/>
        <v>0</v>
      </c>
      <c r="N232" s="64"/>
      <c r="O232" s="25">
        <f t="shared" si="30"/>
        <v>0</v>
      </c>
      <c r="P232" s="76">
        <f t="shared" si="34"/>
        <v>0</v>
      </c>
    </row>
    <row r="233" spans="1:16" hidden="1" x14ac:dyDescent="0.25">
      <c r="A233" s="91">
        <v>319101030299</v>
      </c>
      <c r="B233" s="31" t="s">
        <v>375</v>
      </c>
      <c r="C233" s="92"/>
      <c r="D233" s="64"/>
      <c r="E233" s="64"/>
      <c r="F233" s="75">
        <f t="shared" si="27"/>
        <v>0</v>
      </c>
      <c r="G233" s="25">
        <f t="shared" si="31"/>
        <v>0</v>
      </c>
      <c r="H233" s="64"/>
      <c r="I233" s="76">
        <f t="shared" si="32"/>
        <v>0</v>
      </c>
      <c r="J233" s="64"/>
      <c r="K233" s="25">
        <f t="shared" si="28"/>
        <v>0</v>
      </c>
      <c r="L233" s="75">
        <f t="shared" si="33"/>
        <v>0</v>
      </c>
      <c r="M233" s="25">
        <f t="shared" si="29"/>
        <v>0</v>
      </c>
      <c r="N233" s="64"/>
      <c r="O233" s="25">
        <f t="shared" si="30"/>
        <v>0</v>
      </c>
      <c r="P233" s="76">
        <f t="shared" si="34"/>
        <v>0</v>
      </c>
    </row>
    <row r="234" spans="1:16" hidden="1" x14ac:dyDescent="0.25">
      <c r="A234" s="93">
        <v>319102</v>
      </c>
      <c r="B234" s="31" t="s">
        <v>503</v>
      </c>
      <c r="C234" s="92"/>
      <c r="D234" s="23">
        <f>SUM(D235:D238)</f>
        <v>0</v>
      </c>
      <c r="E234" s="23">
        <f>SUM(E235:E238)</f>
        <v>0</v>
      </c>
      <c r="F234" s="75">
        <f t="shared" si="27"/>
        <v>0</v>
      </c>
      <c r="G234" s="25">
        <f t="shared" si="31"/>
        <v>0</v>
      </c>
      <c r="H234" s="23">
        <f>SUM(H235:H238)</f>
        <v>0</v>
      </c>
      <c r="I234" s="76">
        <f t="shared" si="32"/>
        <v>0</v>
      </c>
      <c r="J234" s="23">
        <f>SUM(J235:J238)</f>
        <v>0</v>
      </c>
      <c r="K234" s="25">
        <f t="shared" si="28"/>
        <v>0</v>
      </c>
      <c r="L234" s="75">
        <f t="shared" si="33"/>
        <v>0</v>
      </c>
      <c r="M234" s="25">
        <f t="shared" si="29"/>
        <v>0</v>
      </c>
      <c r="N234" s="23">
        <f>SUM(N235:N238)</f>
        <v>0</v>
      </c>
      <c r="O234" s="25">
        <f t="shared" si="30"/>
        <v>0</v>
      </c>
      <c r="P234" s="76">
        <f t="shared" si="34"/>
        <v>0</v>
      </c>
    </row>
    <row r="235" spans="1:16" hidden="1" x14ac:dyDescent="0.25">
      <c r="A235" s="93">
        <v>31910201</v>
      </c>
      <c r="B235" s="31" t="s">
        <v>504</v>
      </c>
      <c r="C235" s="92"/>
      <c r="D235" s="64"/>
      <c r="E235" s="64"/>
      <c r="F235" s="75">
        <f t="shared" si="27"/>
        <v>0</v>
      </c>
      <c r="G235" s="25">
        <f t="shared" si="31"/>
        <v>0</v>
      </c>
      <c r="H235" s="64"/>
      <c r="I235" s="76">
        <f t="shared" si="32"/>
        <v>0</v>
      </c>
      <c r="J235" s="64"/>
      <c r="K235" s="25">
        <f t="shared" si="28"/>
        <v>0</v>
      </c>
      <c r="L235" s="75">
        <f t="shared" si="33"/>
        <v>0</v>
      </c>
      <c r="M235" s="25">
        <f t="shared" si="29"/>
        <v>0</v>
      </c>
      <c r="N235" s="64"/>
      <c r="O235" s="25">
        <f t="shared" si="30"/>
        <v>0</v>
      </c>
      <c r="P235" s="76">
        <f t="shared" si="34"/>
        <v>0</v>
      </c>
    </row>
    <row r="236" spans="1:16" hidden="1" x14ac:dyDescent="0.25">
      <c r="A236" s="93">
        <v>31910202</v>
      </c>
      <c r="B236" s="31" t="s">
        <v>505</v>
      </c>
      <c r="C236" s="92"/>
      <c r="D236" s="64"/>
      <c r="E236" s="64"/>
      <c r="F236" s="75">
        <f t="shared" si="27"/>
        <v>0</v>
      </c>
      <c r="G236" s="25">
        <f t="shared" si="31"/>
        <v>0</v>
      </c>
      <c r="H236" s="64"/>
      <c r="I236" s="76">
        <f t="shared" si="32"/>
        <v>0</v>
      </c>
      <c r="J236" s="64"/>
      <c r="K236" s="25">
        <f t="shared" si="28"/>
        <v>0</v>
      </c>
      <c r="L236" s="75">
        <f t="shared" si="33"/>
        <v>0</v>
      </c>
      <c r="M236" s="25">
        <f t="shared" si="29"/>
        <v>0</v>
      </c>
      <c r="N236" s="64"/>
      <c r="O236" s="25">
        <f t="shared" si="30"/>
        <v>0</v>
      </c>
      <c r="P236" s="76">
        <f t="shared" si="34"/>
        <v>0</v>
      </c>
    </row>
    <row r="237" spans="1:16" hidden="1" x14ac:dyDescent="0.25">
      <c r="A237" s="93">
        <v>31910203</v>
      </c>
      <c r="B237" s="31" t="s">
        <v>506</v>
      </c>
      <c r="C237" s="92"/>
      <c r="D237" s="64"/>
      <c r="E237" s="64"/>
      <c r="F237" s="75">
        <f t="shared" si="27"/>
        <v>0</v>
      </c>
      <c r="G237" s="25">
        <f t="shared" si="31"/>
        <v>0</v>
      </c>
      <c r="H237" s="64"/>
      <c r="I237" s="76">
        <f t="shared" si="32"/>
        <v>0</v>
      </c>
      <c r="J237" s="64"/>
      <c r="K237" s="25">
        <f t="shared" si="28"/>
        <v>0</v>
      </c>
      <c r="L237" s="75">
        <f t="shared" si="33"/>
        <v>0</v>
      </c>
      <c r="M237" s="25">
        <f t="shared" si="29"/>
        <v>0</v>
      </c>
      <c r="N237" s="64"/>
      <c r="O237" s="25">
        <f t="shared" si="30"/>
        <v>0</v>
      </c>
      <c r="P237" s="76">
        <f t="shared" si="34"/>
        <v>0</v>
      </c>
    </row>
    <row r="238" spans="1:16" hidden="1" x14ac:dyDescent="0.25">
      <c r="A238" s="93">
        <v>31910204</v>
      </c>
      <c r="B238" s="31" t="s">
        <v>507</v>
      </c>
      <c r="C238" s="92"/>
      <c r="D238" s="64"/>
      <c r="E238" s="64"/>
      <c r="F238" s="75">
        <f t="shared" si="27"/>
        <v>0</v>
      </c>
      <c r="G238" s="25">
        <f t="shared" si="31"/>
        <v>0</v>
      </c>
      <c r="H238" s="64"/>
      <c r="I238" s="76">
        <f t="shared" si="32"/>
        <v>0</v>
      </c>
      <c r="J238" s="64"/>
      <c r="K238" s="25">
        <f t="shared" si="28"/>
        <v>0</v>
      </c>
      <c r="L238" s="75">
        <f t="shared" si="33"/>
        <v>0</v>
      </c>
      <c r="M238" s="25">
        <f t="shared" si="29"/>
        <v>0</v>
      </c>
      <c r="N238" s="64"/>
      <c r="O238" s="25">
        <f t="shared" si="30"/>
        <v>0</v>
      </c>
      <c r="P238" s="76">
        <f t="shared" si="34"/>
        <v>0</v>
      </c>
    </row>
    <row r="239" spans="1:16" x14ac:dyDescent="0.25">
      <c r="A239" s="93">
        <v>31910205</v>
      </c>
      <c r="B239" s="31" t="s">
        <v>1340</v>
      </c>
      <c r="C239" s="92"/>
      <c r="D239" s="64"/>
      <c r="E239" s="64"/>
      <c r="F239" s="75"/>
      <c r="G239" s="25"/>
      <c r="H239" s="64"/>
      <c r="I239" s="76"/>
      <c r="J239" s="64"/>
      <c r="K239" s="25"/>
      <c r="L239" s="75"/>
      <c r="M239" s="25"/>
      <c r="N239" s="64"/>
      <c r="O239" s="25"/>
      <c r="P239" s="76"/>
    </row>
    <row r="240" spans="1:16" hidden="1" x14ac:dyDescent="0.25">
      <c r="A240" s="93">
        <v>319103</v>
      </c>
      <c r="B240" s="31" t="s">
        <v>508</v>
      </c>
      <c r="C240" s="92"/>
      <c r="D240" s="23">
        <f>SUM(D241:D246)</f>
        <v>0</v>
      </c>
      <c r="E240" s="23">
        <f>SUM(E241:E246)</f>
        <v>0</v>
      </c>
      <c r="F240" s="75">
        <f t="shared" si="27"/>
        <v>0</v>
      </c>
      <c r="G240" s="25">
        <f t="shared" si="31"/>
        <v>0</v>
      </c>
      <c r="H240" s="23">
        <f>SUM(H241:H246)</f>
        <v>0</v>
      </c>
      <c r="I240" s="76">
        <f t="shared" si="32"/>
        <v>0</v>
      </c>
      <c r="J240" s="23">
        <f>SUM(J241:J246)</f>
        <v>0</v>
      </c>
      <c r="K240" s="25">
        <f t="shared" si="28"/>
        <v>0</v>
      </c>
      <c r="L240" s="75">
        <f t="shared" si="33"/>
        <v>0</v>
      </c>
      <c r="M240" s="25">
        <f t="shared" si="29"/>
        <v>0</v>
      </c>
      <c r="N240" s="23">
        <f>SUM(N241:N246)</f>
        <v>0</v>
      </c>
      <c r="O240" s="25">
        <f t="shared" si="30"/>
        <v>0</v>
      </c>
      <c r="P240" s="76">
        <f t="shared" si="34"/>
        <v>0</v>
      </c>
    </row>
    <row r="241" spans="1:16" hidden="1" x14ac:dyDescent="0.25">
      <c r="A241" s="91">
        <v>31910301</v>
      </c>
      <c r="B241" s="94" t="s">
        <v>509</v>
      </c>
      <c r="C241" s="92"/>
      <c r="D241" s="64"/>
      <c r="E241" s="64"/>
      <c r="F241" s="75">
        <f t="shared" si="27"/>
        <v>0</v>
      </c>
      <c r="G241" s="25">
        <f t="shared" si="31"/>
        <v>0</v>
      </c>
      <c r="H241" s="64"/>
      <c r="I241" s="76">
        <f t="shared" si="32"/>
        <v>0</v>
      </c>
      <c r="J241" s="64"/>
      <c r="K241" s="25">
        <f t="shared" si="28"/>
        <v>0</v>
      </c>
      <c r="L241" s="75">
        <f t="shared" si="33"/>
        <v>0</v>
      </c>
      <c r="M241" s="25">
        <f t="shared" si="29"/>
        <v>0</v>
      </c>
      <c r="N241" s="64"/>
      <c r="O241" s="25">
        <f t="shared" si="30"/>
        <v>0</v>
      </c>
      <c r="P241" s="76">
        <f t="shared" si="34"/>
        <v>0</v>
      </c>
    </row>
    <row r="242" spans="1:16" hidden="1" x14ac:dyDescent="0.25">
      <c r="A242" s="91">
        <v>31910302</v>
      </c>
      <c r="B242" s="31" t="s">
        <v>510</v>
      </c>
      <c r="C242" s="92"/>
      <c r="D242" s="64"/>
      <c r="E242" s="64"/>
      <c r="F242" s="75">
        <f t="shared" si="27"/>
        <v>0</v>
      </c>
      <c r="G242" s="25">
        <f t="shared" si="31"/>
        <v>0</v>
      </c>
      <c r="H242" s="64"/>
      <c r="I242" s="76">
        <f t="shared" si="32"/>
        <v>0</v>
      </c>
      <c r="J242" s="64"/>
      <c r="K242" s="25">
        <f t="shared" si="28"/>
        <v>0</v>
      </c>
      <c r="L242" s="75">
        <f t="shared" si="33"/>
        <v>0</v>
      </c>
      <c r="M242" s="25">
        <f t="shared" si="29"/>
        <v>0</v>
      </c>
      <c r="N242" s="64"/>
      <c r="O242" s="25">
        <f t="shared" si="30"/>
        <v>0</v>
      </c>
      <c r="P242" s="76">
        <f t="shared" si="34"/>
        <v>0</v>
      </c>
    </row>
    <row r="243" spans="1:16" hidden="1" x14ac:dyDescent="0.25">
      <c r="A243" s="91">
        <v>31910303</v>
      </c>
      <c r="B243" s="31" t="s">
        <v>395</v>
      </c>
      <c r="C243" s="92"/>
      <c r="D243" s="64"/>
      <c r="E243" s="64"/>
      <c r="F243" s="75">
        <f t="shared" si="27"/>
        <v>0</v>
      </c>
      <c r="G243" s="25">
        <f t="shared" si="31"/>
        <v>0</v>
      </c>
      <c r="H243" s="64"/>
      <c r="I243" s="76">
        <f t="shared" si="32"/>
        <v>0</v>
      </c>
      <c r="J243" s="64"/>
      <c r="K243" s="25">
        <f t="shared" si="28"/>
        <v>0</v>
      </c>
      <c r="L243" s="75">
        <f t="shared" si="33"/>
        <v>0</v>
      </c>
      <c r="M243" s="25">
        <f t="shared" si="29"/>
        <v>0</v>
      </c>
      <c r="N243" s="64"/>
      <c r="O243" s="25">
        <f t="shared" si="30"/>
        <v>0</v>
      </c>
      <c r="P243" s="76">
        <f t="shared" si="34"/>
        <v>0</v>
      </c>
    </row>
    <row r="244" spans="1:16" hidden="1" x14ac:dyDescent="0.25">
      <c r="A244" s="91">
        <v>31910304</v>
      </c>
      <c r="B244" s="31" t="s">
        <v>511</v>
      </c>
      <c r="C244" s="92"/>
      <c r="D244" s="64"/>
      <c r="E244" s="64"/>
      <c r="F244" s="75">
        <f t="shared" si="27"/>
        <v>0</v>
      </c>
      <c r="G244" s="25">
        <f t="shared" si="31"/>
        <v>0</v>
      </c>
      <c r="H244" s="64"/>
      <c r="I244" s="76">
        <f t="shared" si="32"/>
        <v>0</v>
      </c>
      <c r="J244" s="64"/>
      <c r="K244" s="25">
        <f t="shared" si="28"/>
        <v>0</v>
      </c>
      <c r="L244" s="75">
        <f t="shared" si="33"/>
        <v>0</v>
      </c>
      <c r="M244" s="25">
        <f t="shared" si="29"/>
        <v>0</v>
      </c>
      <c r="N244" s="64"/>
      <c r="O244" s="25">
        <f t="shared" si="30"/>
        <v>0</v>
      </c>
      <c r="P244" s="76">
        <f t="shared" si="34"/>
        <v>0</v>
      </c>
    </row>
    <row r="245" spans="1:16" hidden="1" x14ac:dyDescent="0.25">
      <c r="A245" s="91">
        <v>31910305</v>
      </c>
      <c r="B245" s="31" t="s">
        <v>512</v>
      </c>
      <c r="C245" s="92"/>
      <c r="D245" s="64"/>
      <c r="E245" s="64"/>
      <c r="F245" s="75">
        <f t="shared" si="27"/>
        <v>0</v>
      </c>
      <c r="G245" s="25">
        <f t="shared" si="31"/>
        <v>0</v>
      </c>
      <c r="H245" s="64"/>
      <c r="I245" s="76">
        <f t="shared" si="32"/>
        <v>0</v>
      </c>
      <c r="J245" s="64"/>
      <c r="K245" s="25">
        <f t="shared" si="28"/>
        <v>0</v>
      </c>
      <c r="L245" s="75">
        <f t="shared" si="33"/>
        <v>0</v>
      </c>
      <c r="M245" s="25">
        <f t="shared" si="29"/>
        <v>0</v>
      </c>
      <c r="N245" s="64"/>
      <c r="O245" s="25">
        <f t="shared" si="30"/>
        <v>0</v>
      </c>
      <c r="P245" s="76">
        <f t="shared" si="34"/>
        <v>0</v>
      </c>
    </row>
    <row r="246" spans="1:16" hidden="1" x14ac:dyDescent="0.25">
      <c r="A246" s="91">
        <v>31910306</v>
      </c>
      <c r="B246" s="31" t="s">
        <v>513</v>
      </c>
      <c r="C246" s="92"/>
      <c r="D246" s="64"/>
      <c r="E246" s="64"/>
      <c r="F246" s="75">
        <f t="shared" si="27"/>
        <v>0</v>
      </c>
      <c r="G246" s="25">
        <f t="shared" si="31"/>
        <v>0</v>
      </c>
      <c r="H246" s="64"/>
      <c r="I246" s="76">
        <f t="shared" si="32"/>
        <v>0</v>
      </c>
      <c r="J246" s="64"/>
      <c r="K246" s="25">
        <f t="shared" si="28"/>
        <v>0</v>
      </c>
      <c r="L246" s="75">
        <f t="shared" si="33"/>
        <v>0</v>
      </c>
      <c r="M246" s="25">
        <f t="shared" si="29"/>
        <v>0</v>
      </c>
      <c r="N246" s="64"/>
      <c r="O246" s="25">
        <f t="shared" si="30"/>
        <v>0</v>
      </c>
      <c r="P246" s="76">
        <f t="shared" si="34"/>
        <v>0</v>
      </c>
    </row>
    <row r="247" spans="1:16" hidden="1" x14ac:dyDescent="0.25">
      <c r="A247" s="91">
        <v>319104</v>
      </c>
      <c r="B247" s="31" t="s">
        <v>514</v>
      </c>
      <c r="C247" s="92"/>
      <c r="D247" s="23">
        <f>SUM(D248)</f>
        <v>0</v>
      </c>
      <c r="E247" s="23">
        <f>SUM(E248)</f>
        <v>0</v>
      </c>
      <c r="F247" s="75">
        <f t="shared" si="27"/>
        <v>0</v>
      </c>
      <c r="G247" s="25">
        <f t="shared" si="31"/>
        <v>0</v>
      </c>
      <c r="H247" s="23">
        <f>SUM(H248)</f>
        <v>0</v>
      </c>
      <c r="I247" s="76">
        <f t="shared" si="32"/>
        <v>0</v>
      </c>
      <c r="J247" s="23">
        <f>SUM(J248)</f>
        <v>0</v>
      </c>
      <c r="K247" s="25">
        <f t="shared" si="28"/>
        <v>0</v>
      </c>
      <c r="L247" s="75">
        <f t="shared" si="33"/>
        <v>0</v>
      </c>
      <c r="M247" s="25">
        <f t="shared" si="29"/>
        <v>0</v>
      </c>
      <c r="N247" s="23">
        <f>SUM(N248)</f>
        <v>0</v>
      </c>
      <c r="O247" s="25">
        <f t="shared" si="30"/>
        <v>0</v>
      </c>
      <c r="P247" s="76">
        <f t="shared" si="34"/>
        <v>0</v>
      </c>
    </row>
    <row r="248" spans="1:16" hidden="1" x14ac:dyDescent="0.25">
      <c r="A248" s="91">
        <v>31910401</v>
      </c>
      <c r="B248" s="31" t="s">
        <v>515</v>
      </c>
      <c r="C248" s="92"/>
      <c r="D248" s="64"/>
      <c r="E248" s="64"/>
      <c r="F248" s="75">
        <f t="shared" si="27"/>
        <v>0</v>
      </c>
      <c r="G248" s="25">
        <f t="shared" si="31"/>
        <v>0</v>
      </c>
      <c r="H248" s="64"/>
      <c r="I248" s="76">
        <f t="shared" si="32"/>
        <v>0</v>
      </c>
      <c r="J248" s="64"/>
      <c r="K248" s="25">
        <f t="shared" si="28"/>
        <v>0</v>
      </c>
      <c r="L248" s="75">
        <f t="shared" si="33"/>
        <v>0</v>
      </c>
      <c r="M248" s="25">
        <f t="shared" si="29"/>
        <v>0</v>
      </c>
      <c r="N248" s="64"/>
      <c r="O248" s="25">
        <f t="shared" si="30"/>
        <v>0</v>
      </c>
      <c r="P248" s="76">
        <f t="shared" si="34"/>
        <v>0</v>
      </c>
    </row>
    <row r="249" spans="1:16" hidden="1" x14ac:dyDescent="0.25">
      <c r="A249" s="38">
        <v>319105</v>
      </c>
      <c r="B249" s="31" t="s">
        <v>516</v>
      </c>
      <c r="C249" s="92"/>
      <c r="D249" s="23">
        <f>SUM(D250:D254)</f>
        <v>0</v>
      </c>
      <c r="E249" s="23">
        <f>SUM(E250:E254)</f>
        <v>0</v>
      </c>
      <c r="F249" s="75">
        <f t="shared" si="27"/>
        <v>0</v>
      </c>
      <c r="G249" s="25">
        <f t="shared" si="31"/>
        <v>0</v>
      </c>
      <c r="H249" s="23">
        <f>SUM(H250:H254)</f>
        <v>0</v>
      </c>
      <c r="I249" s="76">
        <f t="shared" si="32"/>
        <v>0</v>
      </c>
      <c r="J249" s="23">
        <f>SUM(J250:J254)</f>
        <v>0</v>
      </c>
      <c r="K249" s="25">
        <f t="shared" si="28"/>
        <v>0</v>
      </c>
      <c r="L249" s="75">
        <f t="shared" si="33"/>
        <v>0</v>
      </c>
      <c r="M249" s="25">
        <f t="shared" si="29"/>
        <v>0</v>
      </c>
      <c r="N249" s="23">
        <f>SUM(N250:N254)</f>
        <v>0</v>
      </c>
      <c r="O249" s="25">
        <f t="shared" si="30"/>
        <v>0</v>
      </c>
      <c r="P249" s="76">
        <f t="shared" si="34"/>
        <v>0</v>
      </c>
    </row>
    <row r="250" spans="1:16" hidden="1" x14ac:dyDescent="0.25">
      <c r="A250" s="95">
        <v>31910501</v>
      </c>
      <c r="B250" s="31" t="s">
        <v>517</v>
      </c>
      <c r="C250" s="92"/>
      <c r="D250" s="64"/>
      <c r="E250" s="64"/>
      <c r="F250" s="75">
        <f t="shared" si="27"/>
        <v>0</v>
      </c>
      <c r="G250" s="25">
        <f t="shared" si="31"/>
        <v>0</v>
      </c>
      <c r="H250" s="64"/>
      <c r="I250" s="76">
        <f t="shared" si="32"/>
        <v>0</v>
      </c>
      <c r="J250" s="64"/>
      <c r="K250" s="25">
        <f t="shared" si="28"/>
        <v>0</v>
      </c>
      <c r="L250" s="75">
        <f t="shared" si="33"/>
        <v>0</v>
      </c>
      <c r="M250" s="25">
        <f t="shared" si="29"/>
        <v>0</v>
      </c>
      <c r="N250" s="64"/>
      <c r="O250" s="25">
        <f t="shared" si="30"/>
        <v>0</v>
      </c>
      <c r="P250" s="76">
        <f t="shared" si="34"/>
        <v>0</v>
      </c>
    </row>
    <row r="251" spans="1:16" hidden="1" x14ac:dyDescent="0.25">
      <c r="A251" s="95">
        <v>31910502</v>
      </c>
      <c r="B251" s="31" t="s">
        <v>518</v>
      </c>
      <c r="C251" s="92"/>
      <c r="D251" s="64"/>
      <c r="E251" s="64"/>
      <c r="F251" s="75">
        <f t="shared" si="27"/>
        <v>0</v>
      </c>
      <c r="G251" s="25">
        <f t="shared" si="31"/>
        <v>0</v>
      </c>
      <c r="H251" s="64"/>
      <c r="I251" s="76">
        <f t="shared" si="32"/>
        <v>0</v>
      </c>
      <c r="J251" s="64"/>
      <c r="K251" s="25">
        <f t="shared" si="28"/>
        <v>0</v>
      </c>
      <c r="L251" s="75">
        <f t="shared" si="33"/>
        <v>0</v>
      </c>
      <c r="M251" s="25">
        <f t="shared" si="29"/>
        <v>0</v>
      </c>
      <c r="N251" s="64"/>
      <c r="O251" s="25">
        <f t="shared" si="30"/>
        <v>0</v>
      </c>
      <c r="P251" s="76">
        <f t="shared" si="34"/>
        <v>0</v>
      </c>
    </row>
    <row r="252" spans="1:16" hidden="1" x14ac:dyDescent="0.25">
      <c r="A252" s="95">
        <v>31910503</v>
      </c>
      <c r="B252" s="31" t="s">
        <v>519</v>
      </c>
      <c r="C252" s="92"/>
      <c r="D252" s="64"/>
      <c r="E252" s="64"/>
      <c r="F252" s="75">
        <f t="shared" si="27"/>
        <v>0</v>
      </c>
      <c r="G252" s="25">
        <f t="shared" si="31"/>
        <v>0</v>
      </c>
      <c r="H252" s="64"/>
      <c r="I252" s="76">
        <f t="shared" si="32"/>
        <v>0</v>
      </c>
      <c r="J252" s="64"/>
      <c r="K252" s="25">
        <f t="shared" si="28"/>
        <v>0</v>
      </c>
      <c r="L252" s="75">
        <f t="shared" si="33"/>
        <v>0</v>
      </c>
      <c r="M252" s="25">
        <f t="shared" si="29"/>
        <v>0</v>
      </c>
      <c r="N252" s="64"/>
      <c r="O252" s="25">
        <f t="shared" si="30"/>
        <v>0</v>
      </c>
      <c r="P252" s="76">
        <f t="shared" si="34"/>
        <v>0</v>
      </c>
    </row>
    <row r="253" spans="1:16" hidden="1" x14ac:dyDescent="0.25">
      <c r="A253" s="95">
        <v>31910504</v>
      </c>
      <c r="B253" s="31" t="s">
        <v>520</v>
      </c>
      <c r="C253" s="92"/>
      <c r="D253" s="64"/>
      <c r="E253" s="64"/>
      <c r="F253" s="75">
        <f t="shared" si="27"/>
        <v>0</v>
      </c>
      <c r="G253" s="25">
        <f t="shared" si="31"/>
        <v>0</v>
      </c>
      <c r="H253" s="64"/>
      <c r="I253" s="76">
        <f t="shared" si="32"/>
        <v>0</v>
      </c>
      <c r="J253" s="64"/>
      <c r="K253" s="25">
        <f t="shared" si="28"/>
        <v>0</v>
      </c>
      <c r="L253" s="75">
        <f t="shared" si="33"/>
        <v>0</v>
      </c>
      <c r="M253" s="25">
        <f t="shared" si="29"/>
        <v>0</v>
      </c>
      <c r="N253" s="64"/>
      <c r="O253" s="25">
        <f t="shared" si="30"/>
        <v>0</v>
      </c>
      <c r="P253" s="76">
        <f t="shared" si="34"/>
        <v>0</v>
      </c>
    </row>
    <row r="254" spans="1:16" hidden="1" x14ac:dyDescent="0.25">
      <c r="A254" s="95">
        <v>31910505</v>
      </c>
      <c r="B254" s="31" t="s">
        <v>521</v>
      </c>
      <c r="C254" s="92"/>
      <c r="D254" s="64"/>
      <c r="E254" s="64"/>
      <c r="F254" s="75">
        <f t="shared" si="27"/>
        <v>0</v>
      </c>
      <c r="G254" s="25">
        <f t="shared" si="31"/>
        <v>0</v>
      </c>
      <c r="H254" s="64"/>
      <c r="I254" s="76">
        <f t="shared" si="32"/>
        <v>0</v>
      </c>
      <c r="J254" s="64"/>
      <c r="K254" s="25">
        <f t="shared" si="28"/>
        <v>0</v>
      </c>
      <c r="L254" s="75">
        <f t="shared" si="33"/>
        <v>0</v>
      </c>
      <c r="M254" s="25">
        <f t="shared" si="29"/>
        <v>0</v>
      </c>
      <c r="N254" s="64"/>
      <c r="O254" s="25">
        <f t="shared" si="30"/>
        <v>0</v>
      </c>
      <c r="P254" s="76">
        <f t="shared" si="34"/>
        <v>0</v>
      </c>
    </row>
    <row r="255" spans="1:16" hidden="1" x14ac:dyDescent="0.25">
      <c r="A255" s="95">
        <v>319106</v>
      </c>
      <c r="B255" s="31" t="s">
        <v>522</v>
      </c>
      <c r="C255" s="92"/>
      <c r="D255" s="23">
        <f>SUM(D256:D278)-D263-D267-D269-D273</f>
        <v>0</v>
      </c>
      <c r="E255" s="23">
        <f>SUM(E256:E278)-E263-E267-E269-E273</f>
        <v>0</v>
      </c>
      <c r="F255" s="75">
        <f t="shared" si="27"/>
        <v>0</v>
      </c>
      <c r="G255" s="25">
        <f t="shared" si="31"/>
        <v>0</v>
      </c>
      <c r="H255" s="23">
        <f>SUM(H256:H278)-H263-H267-H269-H273</f>
        <v>0</v>
      </c>
      <c r="I255" s="76">
        <f t="shared" si="32"/>
        <v>0</v>
      </c>
      <c r="J255" s="23">
        <f>SUM(J256:J278)-J263-J267-J269-J273</f>
        <v>0</v>
      </c>
      <c r="K255" s="25">
        <f t="shared" si="28"/>
        <v>0</v>
      </c>
      <c r="L255" s="75">
        <f t="shared" si="33"/>
        <v>0</v>
      </c>
      <c r="M255" s="25">
        <f t="shared" si="29"/>
        <v>0</v>
      </c>
      <c r="N255" s="23">
        <f>SUM(N256:N278)-N263-N267-N269-N273</f>
        <v>0</v>
      </c>
      <c r="O255" s="25">
        <f t="shared" si="30"/>
        <v>0</v>
      </c>
      <c r="P255" s="76">
        <f t="shared" si="34"/>
        <v>0</v>
      </c>
    </row>
    <row r="256" spans="1:16" hidden="1" x14ac:dyDescent="0.25">
      <c r="A256" s="95">
        <v>31910601</v>
      </c>
      <c r="B256" s="31" t="s">
        <v>523</v>
      </c>
      <c r="C256" s="92"/>
      <c r="D256" s="64"/>
      <c r="E256" s="64"/>
      <c r="F256" s="75">
        <f t="shared" si="27"/>
        <v>0</v>
      </c>
      <c r="G256" s="25">
        <f t="shared" si="31"/>
        <v>0</v>
      </c>
      <c r="H256" s="64"/>
      <c r="I256" s="76">
        <f t="shared" si="32"/>
        <v>0</v>
      </c>
      <c r="J256" s="64"/>
      <c r="K256" s="25">
        <f t="shared" si="28"/>
        <v>0</v>
      </c>
      <c r="L256" s="75">
        <f t="shared" si="33"/>
        <v>0</v>
      </c>
      <c r="M256" s="25">
        <f t="shared" si="29"/>
        <v>0</v>
      </c>
      <c r="N256" s="64"/>
      <c r="O256" s="25">
        <f t="shared" si="30"/>
        <v>0</v>
      </c>
      <c r="P256" s="76">
        <f t="shared" si="34"/>
        <v>0</v>
      </c>
    </row>
    <row r="257" spans="1:16" hidden="1" x14ac:dyDescent="0.25">
      <c r="A257" s="95">
        <v>31910602</v>
      </c>
      <c r="B257" s="31" t="s">
        <v>524</v>
      </c>
      <c r="C257" s="92"/>
      <c r="D257" s="64"/>
      <c r="E257" s="64"/>
      <c r="F257" s="75">
        <f t="shared" si="27"/>
        <v>0</v>
      </c>
      <c r="G257" s="25">
        <f t="shared" si="31"/>
        <v>0</v>
      </c>
      <c r="H257" s="64"/>
      <c r="I257" s="76">
        <f t="shared" si="32"/>
        <v>0</v>
      </c>
      <c r="J257" s="64"/>
      <c r="K257" s="25">
        <f t="shared" si="28"/>
        <v>0</v>
      </c>
      <c r="L257" s="75">
        <f t="shared" si="33"/>
        <v>0</v>
      </c>
      <c r="M257" s="25">
        <f t="shared" si="29"/>
        <v>0</v>
      </c>
      <c r="N257" s="64"/>
      <c r="O257" s="25">
        <f t="shared" si="30"/>
        <v>0</v>
      </c>
      <c r="P257" s="76">
        <f t="shared" si="34"/>
        <v>0</v>
      </c>
    </row>
    <row r="258" spans="1:16" hidden="1" x14ac:dyDescent="0.25">
      <c r="A258" s="95">
        <v>31910603</v>
      </c>
      <c r="B258" s="31" t="s">
        <v>525</v>
      </c>
      <c r="C258" s="92"/>
      <c r="D258" s="64"/>
      <c r="E258" s="64"/>
      <c r="F258" s="75">
        <f t="shared" si="27"/>
        <v>0</v>
      </c>
      <c r="G258" s="25">
        <f t="shared" si="31"/>
        <v>0</v>
      </c>
      <c r="H258" s="64"/>
      <c r="I258" s="76">
        <f t="shared" si="32"/>
        <v>0</v>
      </c>
      <c r="J258" s="64"/>
      <c r="K258" s="25">
        <f t="shared" si="28"/>
        <v>0</v>
      </c>
      <c r="L258" s="75">
        <f t="shared" si="33"/>
        <v>0</v>
      </c>
      <c r="M258" s="25">
        <f t="shared" si="29"/>
        <v>0</v>
      </c>
      <c r="N258" s="64"/>
      <c r="O258" s="25">
        <f t="shared" si="30"/>
        <v>0</v>
      </c>
      <c r="P258" s="76">
        <f t="shared" si="34"/>
        <v>0</v>
      </c>
    </row>
    <row r="259" spans="1:16" hidden="1" x14ac:dyDescent="0.25">
      <c r="A259" s="95">
        <v>31910604</v>
      </c>
      <c r="B259" s="31" t="s">
        <v>526</v>
      </c>
      <c r="C259" s="92"/>
      <c r="D259" s="64"/>
      <c r="E259" s="64"/>
      <c r="F259" s="75">
        <f t="shared" si="27"/>
        <v>0</v>
      </c>
      <c r="G259" s="25">
        <f t="shared" si="31"/>
        <v>0</v>
      </c>
      <c r="H259" s="64"/>
      <c r="I259" s="76">
        <f t="shared" si="32"/>
        <v>0</v>
      </c>
      <c r="J259" s="64"/>
      <c r="K259" s="25">
        <f t="shared" si="28"/>
        <v>0</v>
      </c>
      <c r="L259" s="75">
        <f t="shared" si="33"/>
        <v>0</v>
      </c>
      <c r="M259" s="25">
        <f t="shared" si="29"/>
        <v>0</v>
      </c>
      <c r="N259" s="64"/>
      <c r="O259" s="25">
        <f t="shared" si="30"/>
        <v>0</v>
      </c>
      <c r="P259" s="76">
        <f t="shared" si="34"/>
        <v>0</v>
      </c>
    </row>
    <row r="260" spans="1:16" hidden="1" x14ac:dyDescent="0.25">
      <c r="A260" s="95">
        <v>31910605</v>
      </c>
      <c r="B260" s="31" t="s">
        <v>527</v>
      </c>
      <c r="C260" s="92"/>
      <c r="D260" s="64"/>
      <c r="E260" s="64"/>
      <c r="F260" s="75">
        <f t="shared" si="27"/>
        <v>0</v>
      </c>
      <c r="G260" s="25">
        <f t="shared" si="31"/>
        <v>0</v>
      </c>
      <c r="H260" s="64"/>
      <c r="I260" s="76">
        <f t="shared" si="32"/>
        <v>0</v>
      </c>
      <c r="J260" s="64"/>
      <c r="K260" s="25">
        <f t="shared" si="28"/>
        <v>0</v>
      </c>
      <c r="L260" s="75">
        <f t="shared" si="33"/>
        <v>0</v>
      </c>
      <c r="M260" s="25">
        <f t="shared" si="29"/>
        <v>0</v>
      </c>
      <c r="N260" s="64"/>
      <c r="O260" s="25">
        <f t="shared" si="30"/>
        <v>0</v>
      </c>
      <c r="P260" s="76">
        <f t="shared" si="34"/>
        <v>0</v>
      </c>
    </row>
    <row r="261" spans="1:16" hidden="1" x14ac:dyDescent="0.25">
      <c r="A261" s="95">
        <v>31910606</v>
      </c>
      <c r="B261" s="31" t="s">
        <v>528</v>
      </c>
      <c r="C261" s="92"/>
      <c r="D261" s="64"/>
      <c r="E261" s="64"/>
      <c r="F261" s="75">
        <f t="shared" si="27"/>
        <v>0</v>
      </c>
      <c r="G261" s="25">
        <f t="shared" si="31"/>
        <v>0</v>
      </c>
      <c r="H261" s="64"/>
      <c r="I261" s="76">
        <f t="shared" si="32"/>
        <v>0</v>
      </c>
      <c r="J261" s="64"/>
      <c r="K261" s="25">
        <f t="shared" si="28"/>
        <v>0</v>
      </c>
      <c r="L261" s="75">
        <f t="shared" si="33"/>
        <v>0</v>
      </c>
      <c r="M261" s="25">
        <f t="shared" si="29"/>
        <v>0</v>
      </c>
      <c r="N261" s="64"/>
      <c r="O261" s="25">
        <f t="shared" si="30"/>
        <v>0</v>
      </c>
      <c r="P261" s="76">
        <f t="shared" si="34"/>
        <v>0</v>
      </c>
    </row>
    <row r="262" spans="1:16" hidden="1" x14ac:dyDescent="0.25">
      <c r="A262" s="95">
        <v>31910607</v>
      </c>
      <c r="B262" s="31" t="s">
        <v>529</v>
      </c>
      <c r="C262" s="92"/>
      <c r="D262" s="64"/>
      <c r="E262" s="64"/>
      <c r="F262" s="75">
        <f t="shared" si="27"/>
        <v>0</v>
      </c>
      <c r="G262" s="25">
        <f t="shared" si="31"/>
        <v>0</v>
      </c>
      <c r="H262" s="64"/>
      <c r="I262" s="76">
        <f t="shared" si="32"/>
        <v>0</v>
      </c>
      <c r="J262" s="64"/>
      <c r="K262" s="25">
        <f t="shared" si="28"/>
        <v>0</v>
      </c>
      <c r="L262" s="75">
        <f t="shared" si="33"/>
        <v>0</v>
      </c>
      <c r="M262" s="25">
        <f t="shared" si="29"/>
        <v>0</v>
      </c>
      <c r="N262" s="64"/>
      <c r="O262" s="25">
        <f t="shared" si="30"/>
        <v>0</v>
      </c>
      <c r="P262" s="76">
        <f t="shared" si="34"/>
        <v>0</v>
      </c>
    </row>
    <row r="263" spans="1:16" hidden="1" x14ac:dyDescent="0.25">
      <c r="A263" s="95">
        <v>31910608</v>
      </c>
      <c r="B263" s="31" t="s">
        <v>530</v>
      </c>
      <c r="C263" s="92"/>
      <c r="D263" s="23">
        <f>SUM(D264:D265)</f>
        <v>0</v>
      </c>
      <c r="E263" s="23">
        <f>SUM(E264:E265)</f>
        <v>0</v>
      </c>
      <c r="F263" s="75">
        <f t="shared" si="27"/>
        <v>0</v>
      </c>
      <c r="G263" s="25">
        <f t="shared" si="31"/>
        <v>0</v>
      </c>
      <c r="H263" s="23">
        <f>SUM(H264:H265)</f>
        <v>0</v>
      </c>
      <c r="I263" s="76">
        <f t="shared" si="32"/>
        <v>0</v>
      </c>
      <c r="J263" s="23">
        <f>SUM(J264:J265)</f>
        <v>0</v>
      </c>
      <c r="K263" s="25">
        <f t="shared" si="28"/>
        <v>0</v>
      </c>
      <c r="L263" s="75">
        <f t="shared" si="33"/>
        <v>0</v>
      </c>
      <c r="M263" s="25">
        <f t="shared" si="29"/>
        <v>0</v>
      </c>
      <c r="N263" s="23">
        <f>SUM(N264:N265)</f>
        <v>0</v>
      </c>
      <c r="O263" s="25">
        <f t="shared" si="30"/>
        <v>0</v>
      </c>
      <c r="P263" s="76">
        <f t="shared" si="34"/>
        <v>0</v>
      </c>
    </row>
    <row r="264" spans="1:16" hidden="1" x14ac:dyDescent="0.25">
      <c r="A264" s="95">
        <v>3191060801</v>
      </c>
      <c r="B264" s="31" t="s">
        <v>531</v>
      </c>
      <c r="C264" s="92"/>
      <c r="D264" s="64"/>
      <c r="E264" s="64"/>
      <c r="F264" s="75">
        <f t="shared" si="27"/>
        <v>0</v>
      </c>
      <c r="G264" s="25">
        <f t="shared" si="31"/>
        <v>0</v>
      </c>
      <c r="H264" s="64"/>
      <c r="I264" s="76">
        <f t="shared" si="32"/>
        <v>0</v>
      </c>
      <c r="J264" s="64"/>
      <c r="K264" s="25">
        <f t="shared" si="28"/>
        <v>0</v>
      </c>
      <c r="L264" s="75">
        <f t="shared" si="33"/>
        <v>0</v>
      </c>
      <c r="M264" s="25">
        <f t="shared" si="29"/>
        <v>0</v>
      </c>
      <c r="N264" s="64"/>
      <c r="O264" s="25">
        <f t="shared" si="30"/>
        <v>0</v>
      </c>
      <c r="P264" s="76">
        <f t="shared" si="34"/>
        <v>0</v>
      </c>
    </row>
    <row r="265" spans="1:16" hidden="1" x14ac:dyDescent="0.25">
      <c r="A265" s="95">
        <v>3191060802</v>
      </c>
      <c r="B265" s="31" t="s">
        <v>532</v>
      </c>
      <c r="C265" s="92"/>
      <c r="D265" s="64"/>
      <c r="E265" s="64"/>
      <c r="F265" s="75">
        <f t="shared" si="27"/>
        <v>0</v>
      </c>
      <c r="G265" s="25">
        <f t="shared" si="31"/>
        <v>0</v>
      </c>
      <c r="H265" s="64"/>
      <c r="I265" s="76">
        <f t="shared" si="32"/>
        <v>0</v>
      </c>
      <c r="J265" s="64"/>
      <c r="K265" s="25">
        <f t="shared" si="28"/>
        <v>0</v>
      </c>
      <c r="L265" s="75">
        <f t="shared" si="33"/>
        <v>0</v>
      </c>
      <c r="M265" s="25">
        <f t="shared" si="29"/>
        <v>0</v>
      </c>
      <c r="N265" s="64"/>
      <c r="O265" s="25">
        <f t="shared" si="30"/>
        <v>0</v>
      </c>
      <c r="P265" s="76">
        <f t="shared" si="34"/>
        <v>0</v>
      </c>
    </row>
    <row r="266" spans="1:16" hidden="1" x14ac:dyDescent="0.25">
      <c r="A266" s="95">
        <v>31910609</v>
      </c>
      <c r="B266" s="31" t="s">
        <v>533</v>
      </c>
      <c r="C266" s="92"/>
      <c r="D266" s="64"/>
      <c r="E266" s="64"/>
      <c r="F266" s="75">
        <f t="shared" si="27"/>
        <v>0</v>
      </c>
      <c r="G266" s="25">
        <f t="shared" si="31"/>
        <v>0</v>
      </c>
      <c r="H266" s="64"/>
      <c r="I266" s="76">
        <f t="shared" si="32"/>
        <v>0</v>
      </c>
      <c r="J266" s="64"/>
      <c r="K266" s="25">
        <f t="shared" si="28"/>
        <v>0</v>
      </c>
      <c r="L266" s="75">
        <f t="shared" si="33"/>
        <v>0</v>
      </c>
      <c r="M266" s="25">
        <f t="shared" si="29"/>
        <v>0</v>
      </c>
      <c r="N266" s="64"/>
      <c r="O266" s="25">
        <f t="shared" si="30"/>
        <v>0</v>
      </c>
      <c r="P266" s="76">
        <f t="shared" si="34"/>
        <v>0</v>
      </c>
    </row>
    <row r="267" spans="1:16" hidden="1" x14ac:dyDescent="0.25">
      <c r="A267" s="95">
        <v>31910610</v>
      </c>
      <c r="B267" s="31" t="s">
        <v>1174</v>
      </c>
      <c r="C267" s="92"/>
      <c r="D267" s="64">
        <f>SUM(D268)</f>
        <v>0</v>
      </c>
      <c r="E267" s="64">
        <f>SUM(E268)</f>
        <v>0</v>
      </c>
      <c r="F267" s="75">
        <f t="shared" ref="F267:F278" si="35">SUM(D267+E267)</f>
        <v>0</v>
      </c>
      <c r="G267" s="25">
        <f t="shared" ref="G267:G278" si="36">IF(OR(F267=0,F$7=0),0,F267/F$7)*100</f>
        <v>0</v>
      </c>
      <c r="H267" s="64">
        <f>SUM(H268)</f>
        <v>0</v>
      </c>
      <c r="I267" s="76">
        <f t="shared" ref="I267:I278" si="37">SUM(F267-H267)</f>
        <v>0</v>
      </c>
      <c r="J267" s="64">
        <f>SUM(J268)</f>
        <v>0</v>
      </c>
      <c r="K267" s="25">
        <f t="shared" ref="K267:K278" si="38">IF(OR(J267=0,F267=0),0,J267/F267)*100</f>
        <v>0</v>
      </c>
      <c r="L267" s="75">
        <f t="shared" ref="L267:L278" si="39">SUM(N267-J267)</f>
        <v>0</v>
      </c>
      <c r="M267" s="25">
        <f t="shared" ref="M267:M278" si="40">IF(OR(L267=0,F267=0),0,L267/F267)*100</f>
        <v>0</v>
      </c>
      <c r="N267" s="64">
        <f>SUM(N268)</f>
        <v>0</v>
      </c>
      <c r="O267" s="25">
        <f t="shared" ref="O267:O278" si="41">IF(OR(N267=0,F267=0),0,N267/F267)*100</f>
        <v>0</v>
      </c>
      <c r="P267" s="76">
        <f t="shared" ref="P267:P278" si="42">SUM(F267-N267)</f>
        <v>0</v>
      </c>
    </row>
    <row r="268" spans="1:16" hidden="1" x14ac:dyDescent="0.25">
      <c r="A268" s="95">
        <v>3191061001</v>
      </c>
      <c r="B268" s="116" t="s">
        <v>1170</v>
      </c>
      <c r="C268" s="92"/>
      <c r="D268" s="64"/>
      <c r="E268" s="64"/>
      <c r="F268" s="75">
        <f t="shared" si="35"/>
        <v>0</v>
      </c>
      <c r="G268" s="25">
        <f t="shared" si="36"/>
        <v>0</v>
      </c>
      <c r="H268" s="64"/>
      <c r="I268" s="76">
        <f t="shared" si="37"/>
        <v>0</v>
      </c>
      <c r="J268" s="64"/>
      <c r="K268" s="25">
        <f t="shared" si="38"/>
        <v>0</v>
      </c>
      <c r="L268" s="75">
        <f t="shared" si="39"/>
        <v>0</v>
      </c>
      <c r="M268" s="25">
        <f t="shared" si="40"/>
        <v>0</v>
      </c>
      <c r="N268" s="64"/>
      <c r="O268" s="25">
        <f t="shared" si="41"/>
        <v>0</v>
      </c>
      <c r="P268" s="76">
        <f t="shared" si="42"/>
        <v>0</v>
      </c>
    </row>
    <row r="269" spans="1:16" x14ac:dyDescent="0.25">
      <c r="A269" s="95">
        <v>31910611</v>
      </c>
      <c r="B269" s="116" t="s">
        <v>1175</v>
      </c>
      <c r="C269" s="92"/>
      <c r="D269" s="64">
        <f>SUM(D270:D272)</f>
        <v>0</v>
      </c>
      <c r="E269" s="64">
        <f>SUM(E270:E272)</f>
        <v>0</v>
      </c>
      <c r="F269" s="75">
        <f t="shared" si="35"/>
        <v>0</v>
      </c>
      <c r="G269" s="25">
        <f t="shared" si="36"/>
        <v>0</v>
      </c>
      <c r="H269" s="64">
        <f>SUM(H270:H272)</f>
        <v>0</v>
      </c>
      <c r="I269" s="76">
        <f t="shared" si="37"/>
        <v>0</v>
      </c>
      <c r="J269" s="64">
        <f>SUM(J270:J272)</f>
        <v>0</v>
      </c>
      <c r="K269" s="25">
        <f t="shared" si="38"/>
        <v>0</v>
      </c>
      <c r="L269" s="75">
        <f t="shared" si="39"/>
        <v>0</v>
      </c>
      <c r="M269" s="25">
        <f t="shared" si="40"/>
        <v>0</v>
      </c>
      <c r="N269" s="64">
        <f>SUM(N270:N272)</f>
        <v>0</v>
      </c>
      <c r="O269" s="25">
        <f t="shared" si="41"/>
        <v>0</v>
      </c>
      <c r="P269" s="76">
        <f t="shared" si="42"/>
        <v>0</v>
      </c>
    </row>
    <row r="270" spans="1:16" x14ac:dyDescent="0.25">
      <c r="A270" s="95">
        <v>3191061101</v>
      </c>
      <c r="B270" s="31" t="s">
        <v>543</v>
      </c>
      <c r="C270" s="92"/>
      <c r="D270" s="64"/>
      <c r="E270" s="64"/>
      <c r="F270" s="75">
        <f t="shared" si="35"/>
        <v>0</v>
      </c>
      <c r="G270" s="25">
        <f t="shared" si="36"/>
        <v>0</v>
      </c>
      <c r="H270" s="64"/>
      <c r="I270" s="76">
        <f t="shared" si="37"/>
        <v>0</v>
      </c>
      <c r="J270" s="64"/>
      <c r="K270" s="25">
        <f t="shared" si="38"/>
        <v>0</v>
      </c>
      <c r="L270" s="75">
        <f t="shared" si="39"/>
        <v>0</v>
      </c>
      <c r="M270" s="25">
        <f t="shared" si="40"/>
        <v>0</v>
      </c>
      <c r="N270" s="64"/>
      <c r="O270" s="25">
        <f t="shared" si="41"/>
        <v>0</v>
      </c>
      <c r="P270" s="76">
        <f t="shared" si="42"/>
        <v>0</v>
      </c>
    </row>
    <row r="271" spans="1:16" x14ac:dyDescent="0.25">
      <c r="A271" s="95">
        <v>3191061102</v>
      </c>
      <c r="B271" s="116" t="s">
        <v>1170</v>
      </c>
      <c r="C271" s="92"/>
      <c r="D271" s="64"/>
      <c r="E271" s="64"/>
      <c r="F271" s="75">
        <f t="shared" si="35"/>
        <v>0</v>
      </c>
      <c r="G271" s="25">
        <f t="shared" si="36"/>
        <v>0</v>
      </c>
      <c r="H271" s="64"/>
      <c r="I271" s="76">
        <f t="shared" si="37"/>
        <v>0</v>
      </c>
      <c r="J271" s="64"/>
      <c r="K271" s="25">
        <f t="shared" si="38"/>
        <v>0</v>
      </c>
      <c r="L271" s="75">
        <f t="shared" si="39"/>
        <v>0</v>
      </c>
      <c r="M271" s="25">
        <f t="shared" si="40"/>
        <v>0</v>
      </c>
      <c r="N271" s="64"/>
      <c r="O271" s="25">
        <f t="shared" si="41"/>
        <v>0</v>
      </c>
      <c r="P271" s="76">
        <f t="shared" si="42"/>
        <v>0</v>
      </c>
    </row>
    <row r="272" spans="1:16" x14ac:dyDescent="0.25">
      <c r="A272" s="95">
        <v>3191061103</v>
      </c>
      <c r="B272" s="116" t="s">
        <v>1171</v>
      </c>
      <c r="C272" s="92"/>
      <c r="D272" s="64"/>
      <c r="E272" s="64"/>
      <c r="F272" s="75">
        <f t="shared" si="35"/>
        <v>0</v>
      </c>
      <c r="G272" s="25">
        <f t="shared" si="36"/>
        <v>0</v>
      </c>
      <c r="H272" s="64"/>
      <c r="I272" s="76">
        <f t="shared" si="37"/>
        <v>0</v>
      </c>
      <c r="J272" s="64"/>
      <c r="K272" s="25">
        <f t="shared" si="38"/>
        <v>0</v>
      </c>
      <c r="L272" s="75">
        <f t="shared" si="39"/>
        <v>0</v>
      </c>
      <c r="M272" s="25">
        <f t="shared" si="40"/>
        <v>0</v>
      </c>
      <c r="N272" s="64"/>
      <c r="O272" s="25">
        <f t="shared" si="41"/>
        <v>0</v>
      </c>
      <c r="P272" s="76">
        <f t="shared" si="42"/>
        <v>0</v>
      </c>
    </row>
    <row r="273" spans="1:16" x14ac:dyDescent="0.25">
      <c r="A273" s="95">
        <v>31910612</v>
      </c>
      <c r="B273" s="116" t="s">
        <v>1172</v>
      </c>
      <c r="C273" s="92"/>
      <c r="D273" s="64">
        <f>SUM(D274:D278)</f>
        <v>0</v>
      </c>
      <c r="E273" s="64">
        <f>SUM(E274:E278)</f>
        <v>0</v>
      </c>
      <c r="F273" s="75">
        <f t="shared" si="35"/>
        <v>0</v>
      </c>
      <c r="G273" s="25">
        <f t="shared" si="36"/>
        <v>0</v>
      </c>
      <c r="H273" s="64">
        <f>SUM(H274:H278)</f>
        <v>0</v>
      </c>
      <c r="I273" s="76">
        <f t="shared" si="37"/>
        <v>0</v>
      </c>
      <c r="J273" s="64">
        <f>SUM(J274:J278)</f>
        <v>0</v>
      </c>
      <c r="K273" s="25">
        <f t="shared" si="38"/>
        <v>0</v>
      </c>
      <c r="L273" s="75">
        <f t="shared" si="39"/>
        <v>0</v>
      </c>
      <c r="M273" s="25">
        <f t="shared" si="40"/>
        <v>0</v>
      </c>
      <c r="N273" s="64">
        <f>SUM(N274:N278)</f>
        <v>0</v>
      </c>
      <c r="O273" s="25">
        <f t="shared" si="41"/>
        <v>0</v>
      </c>
      <c r="P273" s="76">
        <f t="shared" si="42"/>
        <v>0</v>
      </c>
    </row>
    <row r="274" spans="1:16" x14ac:dyDescent="0.25">
      <c r="A274" s="95">
        <v>3191061201</v>
      </c>
      <c r="B274" s="31" t="s">
        <v>543</v>
      </c>
      <c r="C274" s="92"/>
      <c r="D274" s="64"/>
      <c r="E274" s="64"/>
      <c r="F274" s="75">
        <f t="shared" si="35"/>
        <v>0</v>
      </c>
      <c r="G274" s="25">
        <f t="shared" si="36"/>
        <v>0</v>
      </c>
      <c r="H274" s="64"/>
      <c r="I274" s="76">
        <f t="shared" si="37"/>
        <v>0</v>
      </c>
      <c r="J274" s="64"/>
      <c r="K274" s="25">
        <f t="shared" si="38"/>
        <v>0</v>
      </c>
      <c r="L274" s="75">
        <f t="shared" si="39"/>
        <v>0</v>
      </c>
      <c r="M274" s="25">
        <f t="shared" si="40"/>
        <v>0</v>
      </c>
      <c r="N274" s="64"/>
      <c r="O274" s="25">
        <f t="shared" si="41"/>
        <v>0</v>
      </c>
      <c r="P274" s="76">
        <f t="shared" si="42"/>
        <v>0</v>
      </c>
    </row>
    <row r="275" spans="1:16" x14ac:dyDescent="0.25">
      <c r="A275" s="95">
        <v>3191061202</v>
      </c>
      <c r="B275" s="116" t="s">
        <v>1173</v>
      </c>
      <c r="C275" s="92"/>
      <c r="D275" s="64"/>
      <c r="E275" s="64"/>
      <c r="F275" s="75">
        <f t="shared" si="35"/>
        <v>0</v>
      </c>
      <c r="G275" s="25">
        <f t="shared" si="36"/>
        <v>0</v>
      </c>
      <c r="H275" s="64"/>
      <c r="I275" s="76">
        <f t="shared" si="37"/>
        <v>0</v>
      </c>
      <c r="J275" s="64"/>
      <c r="K275" s="25">
        <f t="shared" si="38"/>
        <v>0</v>
      </c>
      <c r="L275" s="75">
        <f t="shared" si="39"/>
        <v>0</v>
      </c>
      <c r="M275" s="25">
        <f t="shared" si="40"/>
        <v>0</v>
      </c>
      <c r="N275" s="64"/>
      <c r="O275" s="25">
        <f t="shared" si="41"/>
        <v>0</v>
      </c>
      <c r="P275" s="76">
        <f t="shared" si="42"/>
        <v>0</v>
      </c>
    </row>
    <row r="276" spans="1:16" x14ac:dyDescent="0.25">
      <c r="A276" s="95">
        <v>3191061203</v>
      </c>
      <c r="B276" s="116" t="s">
        <v>1170</v>
      </c>
      <c r="C276" s="92"/>
      <c r="D276" s="64"/>
      <c r="E276" s="64"/>
      <c r="F276" s="75">
        <f t="shared" si="35"/>
        <v>0</v>
      </c>
      <c r="G276" s="25">
        <f t="shared" si="36"/>
        <v>0</v>
      </c>
      <c r="H276" s="64"/>
      <c r="I276" s="76">
        <f t="shared" si="37"/>
        <v>0</v>
      </c>
      <c r="J276" s="64"/>
      <c r="K276" s="25">
        <f t="shared" si="38"/>
        <v>0</v>
      </c>
      <c r="L276" s="75">
        <f t="shared" si="39"/>
        <v>0</v>
      </c>
      <c r="M276" s="25">
        <f t="shared" si="40"/>
        <v>0</v>
      </c>
      <c r="N276" s="64"/>
      <c r="O276" s="25">
        <f t="shared" si="41"/>
        <v>0</v>
      </c>
      <c r="P276" s="76">
        <f t="shared" si="42"/>
        <v>0</v>
      </c>
    </row>
    <row r="277" spans="1:16" x14ac:dyDescent="0.25">
      <c r="A277" s="95">
        <v>3191061204</v>
      </c>
      <c r="B277" s="116" t="s">
        <v>68</v>
      </c>
      <c r="C277" s="92"/>
      <c r="D277" s="64"/>
      <c r="E277" s="64"/>
      <c r="F277" s="75">
        <f t="shared" si="35"/>
        <v>0</v>
      </c>
      <c r="G277" s="25">
        <f t="shared" si="36"/>
        <v>0</v>
      </c>
      <c r="H277" s="64"/>
      <c r="I277" s="76">
        <f t="shared" si="37"/>
        <v>0</v>
      </c>
      <c r="J277" s="64"/>
      <c r="K277" s="25">
        <f t="shared" si="38"/>
        <v>0</v>
      </c>
      <c r="L277" s="75">
        <f t="shared" si="39"/>
        <v>0</v>
      </c>
      <c r="M277" s="25">
        <f t="shared" si="40"/>
        <v>0</v>
      </c>
      <c r="N277" s="64"/>
      <c r="O277" s="25">
        <f t="shared" si="41"/>
        <v>0</v>
      </c>
      <c r="P277" s="76">
        <f t="shared" si="42"/>
        <v>0</v>
      </c>
    </row>
    <row r="278" spans="1:16" x14ac:dyDescent="0.25">
      <c r="A278" s="95">
        <v>3191061205</v>
      </c>
      <c r="B278" s="116" t="s">
        <v>1171</v>
      </c>
      <c r="C278" s="92"/>
      <c r="D278" s="64"/>
      <c r="E278" s="64"/>
      <c r="F278" s="75">
        <f t="shared" si="35"/>
        <v>0</v>
      </c>
      <c r="G278" s="25">
        <f t="shared" si="36"/>
        <v>0</v>
      </c>
      <c r="H278" s="64"/>
      <c r="I278" s="76">
        <f t="shared" si="37"/>
        <v>0</v>
      </c>
      <c r="J278" s="64"/>
      <c r="K278" s="25">
        <f t="shared" si="38"/>
        <v>0</v>
      </c>
      <c r="L278" s="75">
        <f t="shared" si="39"/>
        <v>0</v>
      </c>
      <c r="M278" s="25">
        <f t="shared" si="40"/>
        <v>0</v>
      </c>
      <c r="N278" s="64"/>
      <c r="O278" s="25">
        <f t="shared" si="41"/>
        <v>0</v>
      </c>
      <c r="P278" s="76">
        <f t="shared" si="42"/>
        <v>0</v>
      </c>
    </row>
    <row r="279" spans="1:16" hidden="1" x14ac:dyDescent="0.25">
      <c r="A279" s="95">
        <v>3192</v>
      </c>
      <c r="B279" s="31" t="s">
        <v>534</v>
      </c>
      <c r="C279" s="92"/>
      <c r="D279" s="23">
        <f>SUM(D280)</f>
        <v>0</v>
      </c>
      <c r="E279" s="23">
        <f>SUM(E280)</f>
        <v>0</v>
      </c>
      <c r="F279" s="75">
        <f t="shared" ref="F279:F398" si="43">SUM(D279+E279)</f>
        <v>0</v>
      </c>
      <c r="G279" s="25">
        <f t="shared" si="31"/>
        <v>0</v>
      </c>
      <c r="H279" s="23">
        <f>SUM(H280)</f>
        <v>0</v>
      </c>
      <c r="I279" s="76">
        <f t="shared" si="32"/>
        <v>0</v>
      </c>
      <c r="J279" s="23">
        <f>SUM(J280)</f>
        <v>0</v>
      </c>
      <c r="K279" s="25">
        <f t="shared" ref="K279:K398" si="44">IF(OR(J279=0,F279=0),0,J279/F279)*100</f>
        <v>0</v>
      </c>
      <c r="L279" s="75">
        <f t="shared" si="33"/>
        <v>0</v>
      </c>
      <c r="M279" s="25">
        <f t="shared" ref="M279:M398" si="45">IF(OR(L279=0,F279=0),0,L279/F279)*100</f>
        <v>0</v>
      </c>
      <c r="N279" s="23">
        <f>SUM(N280)</f>
        <v>0</v>
      </c>
      <c r="O279" s="25">
        <f t="shared" ref="O279:O398" si="46">IF(OR(N279=0,F279=0),0,N279/F279)*100</f>
        <v>0</v>
      </c>
      <c r="P279" s="76">
        <f t="shared" si="34"/>
        <v>0</v>
      </c>
    </row>
    <row r="280" spans="1:16" x14ac:dyDescent="0.25">
      <c r="A280" s="95">
        <v>319201</v>
      </c>
      <c r="B280" s="31" t="s">
        <v>535</v>
      </c>
      <c r="C280" s="92"/>
      <c r="D280" s="23">
        <f>SUM(D281:D286)+SUM(D363:D371)</f>
        <v>0</v>
      </c>
      <c r="E280" s="23">
        <f>SUM(E281:E286)+SUM(E363:E371)</f>
        <v>0</v>
      </c>
      <c r="F280" s="75">
        <f t="shared" si="43"/>
        <v>0</v>
      </c>
      <c r="G280" s="25">
        <f t="shared" ref="G280:G399" si="47">IF(OR(F280=0,F$7=0),0,F280/F$7)*100</f>
        <v>0</v>
      </c>
      <c r="H280" s="23">
        <f>SUM(H281:H286)+SUM(H363:H371)</f>
        <v>0</v>
      </c>
      <c r="I280" s="76">
        <f t="shared" ref="I280:I399" si="48">SUM(F280-H280)</f>
        <v>0</v>
      </c>
      <c r="J280" s="23">
        <f>SUM(J281:J286)+SUM(J363:J371)</f>
        <v>0</v>
      </c>
      <c r="K280" s="25">
        <f t="shared" si="44"/>
        <v>0</v>
      </c>
      <c r="L280" s="75">
        <f t="shared" si="33"/>
        <v>0</v>
      </c>
      <c r="M280" s="25">
        <f t="shared" si="45"/>
        <v>0</v>
      </c>
      <c r="N280" s="23">
        <f>SUM(N281:N286)+SUM(N363:N371)</f>
        <v>0</v>
      </c>
      <c r="O280" s="25">
        <f t="shared" si="46"/>
        <v>0</v>
      </c>
      <c r="P280" s="76">
        <f t="shared" si="34"/>
        <v>0</v>
      </c>
    </row>
    <row r="281" spans="1:16" x14ac:dyDescent="0.25">
      <c r="A281" s="95">
        <v>31920101</v>
      </c>
      <c r="B281" s="31" t="s">
        <v>536</v>
      </c>
      <c r="C281" s="92"/>
      <c r="D281" s="64"/>
      <c r="E281" s="64"/>
      <c r="F281" s="75">
        <f t="shared" si="43"/>
        <v>0</v>
      </c>
      <c r="G281" s="25">
        <f t="shared" si="47"/>
        <v>0</v>
      </c>
      <c r="H281" s="64"/>
      <c r="I281" s="76">
        <f t="shared" si="48"/>
        <v>0</v>
      </c>
      <c r="J281" s="64"/>
      <c r="K281" s="25">
        <f t="shared" si="44"/>
        <v>0</v>
      </c>
      <c r="L281" s="75">
        <f t="shared" si="33"/>
        <v>0</v>
      </c>
      <c r="M281" s="25">
        <f t="shared" si="45"/>
        <v>0</v>
      </c>
      <c r="N281" s="64"/>
      <c r="O281" s="25">
        <f t="shared" si="46"/>
        <v>0</v>
      </c>
      <c r="P281" s="76">
        <f t="shared" si="34"/>
        <v>0</v>
      </c>
    </row>
    <row r="282" spans="1:16" x14ac:dyDescent="0.25">
      <c r="A282" s="95">
        <v>31920102</v>
      </c>
      <c r="B282" s="31" t="s">
        <v>537</v>
      </c>
      <c r="C282" s="92"/>
      <c r="D282" s="64"/>
      <c r="E282" s="64"/>
      <c r="F282" s="75">
        <f t="shared" si="43"/>
        <v>0</v>
      </c>
      <c r="G282" s="25">
        <f t="shared" si="47"/>
        <v>0</v>
      </c>
      <c r="H282" s="64"/>
      <c r="I282" s="76">
        <f t="shared" si="48"/>
        <v>0</v>
      </c>
      <c r="J282" s="64"/>
      <c r="K282" s="25">
        <f t="shared" si="44"/>
        <v>0</v>
      </c>
      <c r="L282" s="75">
        <f t="shared" si="33"/>
        <v>0</v>
      </c>
      <c r="M282" s="25">
        <f t="shared" si="45"/>
        <v>0</v>
      </c>
      <c r="N282" s="64"/>
      <c r="O282" s="25">
        <f t="shared" si="46"/>
        <v>0</v>
      </c>
      <c r="P282" s="76">
        <f t="shared" si="34"/>
        <v>0</v>
      </c>
    </row>
    <row r="283" spans="1:16" x14ac:dyDescent="0.25">
      <c r="A283" s="95">
        <v>31920103</v>
      </c>
      <c r="B283" s="31" t="s">
        <v>538</v>
      </c>
      <c r="C283" s="92"/>
      <c r="D283" s="64"/>
      <c r="E283" s="64"/>
      <c r="F283" s="75">
        <f t="shared" si="43"/>
        <v>0</v>
      </c>
      <c r="G283" s="25">
        <f t="shared" si="47"/>
        <v>0</v>
      </c>
      <c r="H283" s="64"/>
      <c r="I283" s="76">
        <f t="shared" si="48"/>
        <v>0</v>
      </c>
      <c r="J283" s="64"/>
      <c r="K283" s="25">
        <f t="shared" si="44"/>
        <v>0</v>
      </c>
      <c r="L283" s="75">
        <f t="shared" si="33"/>
        <v>0</v>
      </c>
      <c r="M283" s="25">
        <f t="shared" si="45"/>
        <v>0</v>
      </c>
      <c r="N283" s="64"/>
      <c r="O283" s="25">
        <f t="shared" si="46"/>
        <v>0</v>
      </c>
      <c r="P283" s="76">
        <f t="shared" si="34"/>
        <v>0</v>
      </c>
    </row>
    <row r="284" spans="1:16" x14ac:dyDescent="0.25">
      <c r="A284" s="95">
        <v>31920104</v>
      </c>
      <c r="B284" s="31" t="s">
        <v>539</v>
      </c>
      <c r="C284" s="92"/>
      <c r="D284" s="64"/>
      <c r="E284" s="64"/>
      <c r="F284" s="75">
        <f t="shared" si="43"/>
        <v>0</v>
      </c>
      <c r="G284" s="25">
        <f t="shared" si="47"/>
        <v>0</v>
      </c>
      <c r="H284" s="64"/>
      <c r="I284" s="76">
        <f t="shared" si="48"/>
        <v>0</v>
      </c>
      <c r="J284" s="64"/>
      <c r="K284" s="25">
        <f t="shared" si="44"/>
        <v>0</v>
      </c>
      <c r="L284" s="75">
        <f t="shared" si="33"/>
        <v>0</v>
      </c>
      <c r="M284" s="25">
        <f t="shared" si="45"/>
        <v>0</v>
      </c>
      <c r="N284" s="64"/>
      <c r="O284" s="25">
        <f t="shared" si="46"/>
        <v>0</v>
      </c>
      <c r="P284" s="76">
        <f t="shared" si="34"/>
        <v>0</v>
      </c>
    </row>
    <row r="285" spans="1:16" hidden="1" x14ac:dyDescent="0.25">
      <c r="A285" s="95">
        <v>31920105</v>
      </c>
      <c r="B285" s="31" t="s">
        <v>540</v>
      </c>
      <c r="C285" s="92"/>
      <c r="D285" s="64"/>
      <c r="E285" s="64"/>
      <c r="F285" s="75">
        <f t="shared" si="43"/>
        <v>0</v>
      </c>
      <c r="G285" s="25">
        <f t="shared" si="47"/>
        <v>0</v>
      </c>
      <c r="H285" s="64"/>
      <c r="I285" s="76">
        <f t="shared" si="48"/>
        <v>0</v>
      </c>
      <c r="J285" s="64"/>
      <c r="K285" s="25">
        <f t="shared" si="44"/>
        <v>0</v>
      </c>
      <c r="L285" s="75">
        <f t="shared" si="33"/>
        <v>0</v>
      </c>
      <c r="M285" s="25">
        <f t="shared" si="45"/>
        <v>0</v>
      </c>
      <c r="N285" s="64"/>
      <c r="O285" s="25">
        <f t="shared" si="46"/>
        <v>0</v>
      </c>
      <c r="P285" s="76">
        <f t="shared" si="34"/>
        <v>0</v>
      </c>
    </row>
    <row r="286" spans="1:16" x14ac:dyDescent="0.25">
      <c r="A286" s="95">
        <v>31920106</v>
      </c>
      <c r="B286" s="31" t="s">
        <v>541</v>
      </c>
      <c r="C286" s="92"/>
      <c r="D286" s="23">
        <f>SUM(D287+D294+D301+D308+D311+D314+D320+D326+D332+D338+D344+D350+D355)</f>
        <v>0</v>
      </c>
      <c r="E286" s="23">
        <f>SUM(E287+E294+E301+E308+E311+E314+E320+E326+E332+E338+E344+E350+E355)</f>
        <v>0</v>
      </c>
      <c r="F286" s="75">
        <f t="shared" si="43"/>
        <v>0</v>
      </c>
      <c r="G286" s="25">
        <f t="shared" si="47"/>
        <v>0</v>
      </c>
      <c r="H286" s="23">
        <f>SUM(H287+H294+H301+H308+H311+H314+H320+H326+H332+H338+H344+H350+H355)</f>
        <v>0</v>
      </c>
      <c r="I286" s="76">
        <f t="shared" si="48"/>
        <v>0</v>
      </c>
      <c r="J286" s="23">
        <f>SUM(J287+J294+J301+J308+J311+J314+J320+J326+J332+J338+J344+J350+J355)</f>
        <v>0</v>
      </c>
      <c r="K286" s="25">
        <f t="shared" si="44"/>
        <v>0</v>
      </c>
      <c r="L286" s="75">
        <f t="shared" si="33"/>
        <v>0</v>
      </c>
      <c r="M286" s="25">
        <f t="shared" si="45"/>
        <v>0</v>
      </c>
      <c r="N286" s="23">
        <f>SUM(N287+N294+N301+N308+N311+N314+N320+N326+N332+N338+N344+N350+N355)</f>
        <v>0</v>
      </c>
      <c r="O286" s="25">
        <f t="shared" si="46"/>
        <v>0</v>
      </c>
      <c r="P286" s="76">
        <f t="shared" si="34"/>
        <v>0</v>
      </c>
    </row>
    <row r="287" spans="1:16" hidden="1" x14ac:dyDescent="0.25">
      <c r="A287" s="95">
        <v>3192010601</v>
      </c>
      <c r="B287" s="31" t="s">
        <v>542</v>
      </c>
      <c r="C287" s="92"/>
      <c r="D287" s="23">
        <f>SUM(D288:D293)</f>
        <v>0</v>
      </c>
      <c r="E287" s="23">
        <f>SUM(E288:E293)</f>
        <v>0</v>
      </c>
      <c r="F287" s="75">
        <f t="shared" si="43"/>
        <v>0</v>
      </c>
      <c r="G287" s="25">
        <f t="shared" si="47"/>
        <v>0</v>
      </c>
      <c r="H287" s="23">
        <f>SUM(H288:H293)</f>
        <v>0</v>
      </c>
      <c r="I287" s="76">
        <f t="shared" si="48"/>
        <v>0</v>
      </c>
      <c r="J287" s="23">
        <f>SUM(J288:J293)</f>
        <v>0</v>
      </c>
      <c r="K287" s="25">
        <f t="shared" si="44"/>
        <v>0</v>
      </c>
      <c r="L287" s="75">
        <f t="shared" ref="L287:L406" si="49">SUM(N287-J287)</f>
        <v>0</v>
      </c>
      <c r="M287" s="25">
        <f t="shared" si="45"/>
        <v>0</v>
      </c>
      <c r="N287" s="23">
        <f>SUM(N288:N293)</f>
        <v>0</v>
      </c>
      <c r="O287" s="25">
        <f t="shared" si="46"/>
        <v>0</v>
      </c>
      <c r="P287" s="76">
        <f t="shared" ref="P287:P406" si="50">SUM(F287-N287)</f>
        <v>0</v>
      </c>
    </row>
    <row r="288" spans="1:16" hidden="1" x14ac:dyDescent="0.25">
      <c r="A288" s="95">
        <v>319201060101</v>
      </c>
      <c r="B288" s="31" t="s">
        <v>543</v>
      </c>
      <c r="C288" s="92"/>
      <c r="D288" s="64"/>
      <c r="E288" s="64"/>
      <c r="F288" s="75">
        <f t="shared" si="43"/>
        <v>0</v>
      </c>
      <c r="G288" s="25">
        <f t="shared" si="47"/>
        <v>0</v>
      </c>
      <c r="H288" s="64"/>
      <c r="I288" s="76">
        <f t="shared" si="48"/>
        <v>0</v>
      </c>
      <c r="J288" s="64"/>
      <c r="K288" s="25">
        <f t="shared" si="44"/>
        <v>0</v>
      </c>
      <c r="L288" s="75">
        <f t="shared" si="49"/>
        <v>0</v>
      </c>
      <c r="M288" s="25">
        <f t="shared" si="45"/>
        <v>0</v>
      </c>
      <c r="N288" s="64"/>
      <c r="O288" s="25">
        <f t="shared" si="46"/>
        <v>0</v>
      </c>
      <c r="P288" s="76">
        <f t="shared" si="50"/>
        <v>0</v>
      </c>
    </row>
    <row r="289" spans="1:16" hidden="1" x14ac:dyDescent="0.25">
      <c r="A289" s="95">
        <v>319201060102</v>
      </c>
      <c r="B289" s="31" t="s">
        <v>380</v>
      </c>
      <c r="C289" s="92"/>
      <c r="D289" s="64"/>
      <c r="E289" s="64"/>
      <c r="F289" s="75">
        <f t="shared" si="43"/>
        <v>0</v>
      </c>
      <c r="G289" s="25">
        <f t="shared" si="47"/>
        <v>0</v>
      </c>
      <c r="H289" s="64"/>
      <c r="I289" s="76">
        <f t="shared" si="48"/>
        <v>0</v>
      </c>
      <c r="J289" s="64"/>
      <c r="K289" s="25">
        <f t="shared" si="44"/>
        <v>0</v>
      </c>
      <c r="L289" s="75">
        <f t="shared" si="49"/>
        <v>0</v>
      </c>
      <c r="M289" s="25">
        <f t="shared" si="45"/>
        <v>0</v>
      </c>
      <c r="N289" s="64"/>
      <c r="O289" s="25">
        <f t="shared" si="46"/>
        <v>0</v>
      </c>
      <c r="P289" s="76">
        <f t="shared" si="50"/>
        <v>0</v>
      </c>
    </row>
    <row r="290" spans="1:16" hidden="1" x14ac:dyDescent="0.25">
      <c r="A290" s="95">
        <v>319201060103</v>
      </c>
      <c r="B290" s="31" t="s">
        <v>544</v>
      </c>
      <c r="C290" s="92"/>
      <c r="D290" s="64"/>
      <c r="E290" s="64"/>
      <c r="F290" s="75">
        <f t="shared" si="43"/>
        <v>0</v>
      </c>
      <c r="G290" s="25">
        <f t="shared" si="47"/>
        <v>0</v>
      </c>
      <c r="H290" s="64"/>
      <c r="I290" s="76">
        <f t="shared" si="48"/>
        <v>0</v>
      </c>
      <c r="J290" s="64"/>
      <c r="K290" s="25">
        <f t="shared" si="44"/>
        <v>0</v>
      </c>
      <c r="L290" s="75">
        <f t="shared" si="49"/>
        <v>0</v>
      </c>
      <c r="M290" s="25">
        <f t="shared" si="45"/>
        <v>0</v>
      </c>
      <c r="N290" s="64"/>
      <c r="O290" s="25">
        <f t="shared" si="46"/>
        <v>0</v>
      </c>
      <c r="P290" s="76">
        <f t="shared" si="50"/>
        <v>0</v>
      </c>
    </row>
    <row r="291" spans="1:16" hidden="1" x14ac:dyDescent="0.25">
      <c r="A291" s="95">
        <v>319201060104</v>
      </c>
      <c r="B291" s="31" t="s">
        <v>68</v>
      </c>
      <c r="C291" s="92"/>
      <c r="D291" s="64"/>
      <c r="E291" s="64"/>
      <c r="F291" s="75">
        <f t="shared" si="43"/>
        <v>0</v>
      </c>
      <c r="G291" s="25">
        <f t="shared" si="47"/>
        <v>0</v>
      </c>
      <c r="H291" s="64"/>
      <c r="I291" s="76">
        <f t="shared" si="48"/>
        <v>0</v>
      </c>
      <c r="J291" s="64"/>
      <c r="K291" s="25">
        <f t="shared" si="44"/>
        <v>0</v>
      </c>
      <c r="L291" s="75">
        <f t="shared" si="49"/>
        <v>0</v>
      </c>
      <c r="M291" s="25">
        <f t="shared" si="45"/>
        <v>0</v>
      </c>
      <c r="N291" s="64"/>
      <c r="O291" s="25">
        <f t="shared" si="46"/>
        <v>0</v>
      </c>
      <c r="P291" s="76">
        <f t="shared" si="50"/>
        <v>0</v>
      </c>
    </row>
    <row r="292" spans="1:16" hidden="1" x14ac:dyDescent="0.25">
      <c r="A292" s="95">
        <v>319201060105</v>
      </c>
      <c r="B292" s="31" t="s">
        <v>414</v>
      </c>
      <c r="C292" s="92"/>
      <c r="D292" s="64"/>
      <c r="E292" s="64"/>
      <c r="F292" s="75">
        <f t="shared" si="43"/>
        <v>0</v>
      </c>
      <c r="G292" s="25">
        <f t="shared" si="47"/>
        <v>0</v>
      </c>
      <c r="H292" s="64"/>
      <c r="I292" s="76">
        <f t="shared" si="48"/>
        <v>0</v>
      </c>
      <c r="J292" s="64"/>
      <c r="K292" s="25">
        <f t="shared" si="44"/>
        <v>0</v>
      </c>
      <c r="L292" s="75">
        <f t="shared" si="49"/>
        <v>0</v>
      </c>
      <c r="M292" s="25">
        <f t="shared" si="45"/>
        <v>0</v>
      </c>
      <c r="N292" s="64"/>
      <c r="O292" s="25">
        <f t="shared" si="46"/>
        <v>0</v>
      </c>
      <c r="P292" s="76">
        <f t="shared" si="50"/>
        <v>0</v>
      </c>
    </row>
    <row r="293" spans="1:16" x14ac:dyDescent="0.25">
      <c r="A293" s="95">
        <v>319201060106</v>
      </c>
      <c r="B293" s="31" t="s">
        <v>1158</v>
      </c>
      <c r="C293" s="92"/>
      <c r="D293" s="64"/>
      <c r="E293" s="64"/>
      <c r="F293" s="75"/>
      <c r="G293" s="25"/>
      <c r="H293" s="64"/>
      <c r="I293" s="76"/>
      <c r="J293" s="64"/>
      <c r="K293" s="25"/>
      <c r="L293" s="75"/>
      <c r="M293" s="25"/>
      <c r="N293" s="64"/>
      <c r="O293" s="25"/>
      <c r="P293" s="76"/>
    </row>
    <row r="294" spans="1:16" hidden="1" x14ac:dyDescent="0.25">
      <c r="A294" s="95">
        <v>3192010602</v>
      </c>
      <c r="B294" s="31" t="s">
        <v>545</v>
      </c>
      <c r="C294" s="92"/>
      <c r="D294" s="23">
        <f>SUM(D295:D300)</f>
        <v>0</v>
      </c>
      <c r="E294" s="23">
        <f>SUM(E295:E300)</f>
        <v>0</v>
      </c>
      <c r="F294" s="75">
        <f t="shared" si="43"/>
        <v>0</v>
      </c>
      <c r="G294" s="25">
        <f t="shared" si="47"/>
        <v>0</v>
      </c>
      <c r="H294" s="23">
        <f>SUM(H295:H300)</f>
        <v>0</v>
      </c>
      <c r="I294" s="76">
        <f t="shared" si="48"/>
        <v>0</v>
      </c>
      <c r="J294" s="23">
        <f>SUM(J295:J300)</f>
        <v>0</v>
      </c>
      <c r="K294" s="25">
        <f t="shared" si="44"/>
        <v>0</v>
      </c>
      <c r="L294" s="75">
        <f t="shared" si="49"/>
        <v>0</v>
      </c>
      <c r="M294" s="25">
        <f t="shared" si="45"/>
        <v>0</v>
      </c>
      <c r="N294" s="23">
        <f>SUM(N295:N300)</f>
        <v>0</v>
      </c>
      <c r="O294" s="25">
        <f t="shared" si="46"/>
        <v>0</v>
      </c>
      <c r="P294" s="76">
        <f t="shared" si="50"/>
        <v>0</v>
      </c>
    </row>
    <row r="295" spans="1:16" hidden="1" x14ac:dyDescent="0.25">
      <c r="A295" s="95">
        <v>319201060201</v>
      </c>
      <c r="B295" s="31" t="s">
        <v>543</v>
      </c>
      <c r="C295" s="92"/>
      <c r="D295" s="64"/>
      <c r="E295" s="64"/>
      <c r="F295" s="75">
        <f t="shared" si="43"/>
        <v>0</v>
      </c>
      <c r="G295" s="25">
        <f t="shared" si="47"/>
        <v>0</v>
      </c>
      <c r="H295" s="64"/>
      <c r="I295" s="76">
        <f t="shared" si="48"/>
        <v>0</v>
      </c>
      <c r="J295" s="64"/>
      <c r="K295" s="25">
        <f t="shared" si="44"/>
        <v>0</v>
      </c>
      <c r="L295" s="75">
        <f t="shared" si="49"/>
        <v>0</v>
      </c>
      <c r="M295" s="25">
        <f t="shared" si="45"/>
        <v>0</v>
      </c>
      <c r="N295" s="64"/>
      <c r="O295" s="25">
        <f t="shared" si="46"/>
        <v>0</v>
      </c>
      <c r="P295" s="76">
        <f t="shared" si="50"/>
        <v>0</v>
      </c>
    </row>
    <row r="296" spans="1:16" hidden="1" x14ac:dyDescent="0.25">
      <c r="A296" s="95">
        <v>319201060202</v>
      </c>
      <c r="B296" s="31" t="s">
        <v>380</v>
      </c>
      <c r="C296" s="92"/>
      <c r="D296" s="64"/>
      <c r="E296" s="64"/>
      <c r="F296" s="75">
        <f t="shared" si="43"/>
        <v>0</v>
      </c>
      <c r="G296" s="25">
        <f t="shared" si="47"/>
        <v>0</v>
      </c>
      <c r="H296" s="64"/>
      <c r="I296" s="76">
        <f t="shared" si="48"/>
        <v>0</v>
      </c>
      <c r="J296" s="64"/>
      <c r="K296" s="25">
        <f t="shared" si="44"/>
        <v>0</v>
      </c>
      <c r="L296" s="75">
        <f t="shared" si="49"/>
        <v>0</v>
      </c>
      <c r="M296" s="25">
        <f t="shared" si="45"/>
        <v>0</v>
      </c>
      <c r="N296" s="64"/>
      <c r="O296" s="25">
        <f t="shared" si="46"/>
        <v>0</v>
      </c>
      <c r="P296" s="76">
        <f t="shared" si="50"/>
        <v>0</v>
      </c>
    </row>
    <row r="297" spans="1:16" hidden="1" x14ac:dyDescent="0.25">
      <c r="A297" s="95">
        <v>319201060203</v>
      </c>
      <c r="B297" s="31" t="s">
        <v>544</v>
      </c>
      <c r="C297" s="92"/>
      <c r="D297" s="64"/>
      <c r="E297" s="64"/>
      <c r="F297" s="75">
        <f t="shared" si="43"/>
        <v>0</v>
      </c>
      <c r="G297" s="25">
        <f t="shared" si="47"/>
        <v>0</v>
      </c>
      <c r="H297" s="64"/>
      <c r="I297" s="76">
        <f t="shared" si="48"/>
        <v>0</v>
      </c>
      <c r="J297" s="64"/>
      <c r="K297" s="25">
        <f t="shared" si="44"/>
        <v>0</v>
      </c>
      <c r="L297" s="75">
        <f t="shared" si="49"/>
        <v>0</v>
      </c>
      <c r="M297" s="25">
        <f t="shared" si="45"/>
        <v>0</v>
      </c>
      <c r="N297" s="64"/>
      <c r="O297" s="25">
        <f t="shared" si="46"/>
        <v>0</v>
      </c>
      <c r="P297" s="76">
        <f t="shared" si="50"/>
        <v>0</v>
      </c>
    </row>
    <row r="298" spans="1:16" hidden="1" x14ac:dyDescent="0.25">
      <c r="A298" s="95">
        <v>319201060204</v>
      </c>
      <c r="B298" s="31" t="s">
        <v>68</v>
      </c>
      <c r="C298" s="92"/>
      <c r="D298" s="64"/>
      <c r="E298" s="64"/>
      <c r="F298" s="75">
        <f t="shared" si="43"/>
        <v>0</v>
      </c>
      <c r="G298" s="25">
        <f t="shared" si="47"/>
        <v>0</v>
      </c>
      <c r="H298" s="64"/>
      <c r="I298" s="76">
        <f t="shared" si="48"/>
        <v>0</v>
      </c>
      <c r="J298" s="64"/>
      <c r="K298" s="25">
        <f t="shared" si="44"/>
        <v>0</v>
      </c>
      <c r="L298" s="75">
        <f t="shared" si="49"/>
        <v>0</v>
      </c>
      <c r="M298" s="25">
        <f t="shared" si="45"/>
        <v>0</v>
      </c>
      <c r="N298" s="64"/>
      <c r="O298" s="25">
        <f t="shared" si="46"/>
        <v>0</v>
      </c>
      <c r="P298" s="76">
        <f t="shared" si="50"/>
        <v>0</v>
      </c>
    </row>
    <row r="299" spans="1:16" hidden="1" x14ac:dyDescent="0.25">
      <c r="A299" s="95">
        <v>319201060205</v>
      </c>
      <c r="B299" s="31" t="s">
        <v>414</v>
      </c>
      <c r="C299" s="92"/>
      <c r="D299" s="64"/>
      <c r="E299" s="64"/>
      <c r="F299" s="75">
        <f t="shared" si="43"/>
        <v>0</v>
      </c>
      <c r="G299" s="25">
        <f t="shared" si="47"/>
        <v>0</v>
      </c>
      <c r="H299" s="64"/>
      <c r="I299" s="76">
        <f t="shared" si="48"/>
        <v>0</v>
      </c>
      <c r="J299" s="64"/>
      <c r="K299" s="25">
        <f t="shared" si="44"/>
        <v>0</v>
      </c>
      <c r="L299" s="75">
        <f t="shared" si="49"/>
        <v>0</v>
      </c>
      <c r="M299" s="25">
        <f t="shared" si="45"/>
        <v>0</v>
      </c>
      <c r="N299" s="64"/>
      <c r="O299" s="25">
        <f t="shared" si="46"/>
        <v>0</v>
      </c>
      <c r="P299" s="76">
        <f t="shared" si="50"/>
        <v>0</v>
      </c>
    </row>
    <row r="300" spans="1:16" x14ac:dyDescent="0.25">
      <c r="A300" s="95">
        <v>319201060206</v>
      </c>
      <c r="B300" s="31" t="s">
        <v>1158</v>
      </c>
      <c r="C300" s="92"/>
      <c r="D300" s="64"/>
      <c r="E300" s="64"/>
      <c r="F300" s="75"/>
      <c r="G300" s="25"/>
      <c r="H300" s="64"/>
      <c r="I300" s="76"/>
      <c r="J300" s="64"/>
      <c r="K300" s="25"/>
      <c r="L300" s="75"/>
      <c r="M300" s="25"/>
      <c r="N300" s="64"/>
      <c r="O300" s="25"/>
      <c r="P300" s="76"/>
    </row>
    <row r="301" spans="1:16" hidden="1" x14ac:dyDescent="0.25">
      <c r="A301" s="95">
        <v>3192010603</v>
      </c>
      <c r="B301" s="31" t="s">
        <v>546</v>
      </c>
      <c r="C301" s="92"/>
      <c r="D301" s="23">
        <f>SUM(D302:D307)</f>
        <v>0</v>
      </c>
      <c r="E301" s="23">
        <f>SUM(E302:E307)</f>
        <v>0</v>
      </c>
      <c r="F301" s="75">
        <f t="shared" si="43"/>
        <v>0</v>
      </c>
      <c r="G301" s="25">
        <f t="shared" si="47"/>
        <v>0</v>
      </c>
      <c r="H301" s="23">
        <f>SUM(H302:H307)</f>
        <v>0</v>
      </c>
      <c r="I301" s="76">
        <f t="shared" si="48"/>
        <v>0</v>
      </c>
      <c r="J301" s="23">
        <f>SUM(J302:J307)</f>
        <v>0</v>
      </c>
      <c r="K301" s="25">
        <f t="shared" si="44"/>
        <v>0</v>
      </c>
      <c r="L301" s="75">
        <f t="shared" si="49"/>
        <v>0</v>
      </c>
      <c r="M301" s="25">
        <f t="shared" si="45"/>
        <v>0</v>
      </c>
      <c r="N301" s="23">
        <f>SUM(N302:N307)</f>
        <v>0</v>
      </c>
      <c r="O301" s="25">
        <f t="shared" si="46"/>
        <v>0</v>
      </c>
      <c r="P301" s="76">
        <f t="shared" si="50"/>
        <v>0</v>
      </c>
    </row>
    <row r="302" spans="1:16" hidden="1" x14ac:dyDescent="0.25">
      <c r="A302" s="95">
        <v>319201060301</v>
      </c>
      <c r="B302" s="31" t="s">
        <v>547</v>
      </c>
      <c r="C302" s="92"/>
      <c r="D302" s="64"/>
      <c r="E302" s="64"/>
      <c r="F302" s="75">
        <f t="shared" si="43"/>
        <v>0</v>
      </c>
      <c r="G302" s="25">
        <f t="shared" si="47"/>
        <v>0</v>
      </c>
      <c r="H302" s="64"/>
      <c r="I302" s="76">
        <f t="shared" si="48"/>
        <v>0</v>
      </c>
      <c r="J302" s="64"/>
      <c r="K302" s="25">
        <f t="shared" si="44"/>
        <v>0</v>
      </c>
      <c r="L302" s="75">
        <f t="shared" si="49"/>
        <v>0</v>
      </c>
      <c r="M302" s="25">
        <f t="shared" si="45"/>
        <v>0</v>
      </c>
      <c r="N302" s="64"/>
      <c r="O302" s="25">
        <f t="shared" si="46"/>
        <v>0</v>
      </c>
      <c r="P302" s="76">
        <f t="shared" si="50"/>
        <v>0</v>
      </c>
    </row>
    <row r="303" spans="1:16" hidden="1" x14ac:dyDescent="0.25">
      <c r="A303" s="95">
        <v>319201060302</v>
      </c>
      <c r="B303" s="31" t="s">
        <v>380</v>
      </c>
      <c r="C303" s="92"/>
      <c r="D303" s="64"/>
      <c r="E303" s="64"/>
      <c r="F303" s="75">
        <f t="shared" si="43"/>
        <v>0</v>
      </c>
      <c r="G303" s="25">
        <f t="shared" si="47"/>
        <v>0</v>
      </c>
      <c r="H303" s="64"/>
      <c r="I303" s="76">
        <f t="shared" si="48"/>
        <v>0</v>
      </c>
      <c r="J303" s="64"/>
      <c r="K303" s="25">
        <f t="shared" si="44"/>
        <v>0</v>
      </c>
      <c r="L303" s="75">
        <f t="shared" si="49"/>
        <v>0</v>
      </c>
      <c r="M303" s="25">
        <f t="shared" si="45"/>
        <v>0</v>
      </c>
      <c r="N303" s="64"/>
      <c r="O303" s="25">
        <f t="shared" si="46"/>
        <v>0</v>
      </c>
      <c r="P303" s="76">
        <f t="shared" si="50"/>
        <v>0</v>
      </c>
    </row>
    <row r="304" spans="1:16" hidden="1" x14ac:dyDescent="0.25">
      <c r="A304" s="95">
        <v>319201060303</v>
      </c>
      <c r="B304" s="31" t="s">
        <v>544</v>
      </c>
      <c r="C304" s="92"/>
      <c r="D304" s="64"/>
      <c r="E304" s="64"/>
      <c r="F304" s="75">
        <f t="shared" si="43"/>
        <v>0</v>
      </c>
      <c r="G304" s="25">
        <f t="shared" si="47"/>
        <v>0</v>
      </c>
      <c r="H304" s="64"/>
      <c r="I304" s="76">
        <f t="shared" si="48"/>
        <v>0</v>
      </c>
      <c r="J304" s="64"/>
      <c r="K304" s="25">
        <f t="shared" si="44"/>
        <v>0</v>
      </c>
      <c r="L304" s="75">
        <f t="shared" si="49"/>
        <v>0</v>
      </c>
      <c r="M304" s="25">
        <f t="shared" si="45"/>
        <v>0</v>
      </c>
      <c r="N304" s="64"/>
      <c r="O304" s="25">
        <f t="shared" si="46"/>
        <v>0</v>
      </c>
      <c r="P304" s="76">
        <f t="shared" si="50"/>
        <v>0</v>
      </c>
    </row>
    <row r="305" spans="1:16" hidden="1" x14ac:dyDescent="0.25">
      <c r="A305" s="95">
        <v>319201060304</v>
      </c>
      <c r="B305" s="31" t="s">
        <v>68</v>
      </c>
      <c r="C305" s="73"/>
      <c r="D305" s="64"/>
      <c r="E305" s="64"/>
      <c r="F305" s="75">
        <f t="shared" si="43"/>
        <v>0</v>
      </c>
      <c r="G305" s="25">
        <f t="shared" si="47"/>
        <v>0</v>
      </c>
      <c r="H305" s="64"/>
      <c r="I305" s="76">
        <f t="shared" si="48"/>
        <v>0</v>
      </c>
      <c r="J305" s="64"/>
      <c r="K305" s="25">
        <f t="shared" si="44"/>
        <v>0</v>
      </c>
      <c r="L305" s="75">
        <f t="shared" si="49"/>
        <v>0</v>
      </c>
      <c r="M305" s="25">
        <f t="shared" si="45"/>
        <v>0</v>
      </c>
      <c r="N305" s="64"/>
      <c r="O305" s="25">
        <f t="shared" si="46"/>
        <v>0</v>
      </c>
      <c r="P305" s="76">
        <f t="shared" si="50"/>
        <v>0</v>
      </c>
    </row>
    <row r="306" spans="1:16" hidden="1" x14ac:dyDescent="0.25">
      <c r="A306" s="95">
        <v>319201060305</v>
      </c>
      <c r="B306" s="31" t="s">
        <v>414</v>
      </c>
      <c r="C306" s="73"/>
      <c r="D306" s="64"/>
      <c r="E306" s="64"/>
      <c r="F306" s="75">
        <f t="shared" si="43"/>
        <v>0</v>
      </c>
      <c r="G306" s="25">
        <f t="shared" si="47"/>
        <v>0</v>
      </c>
      <c r="H306" s="64"/>
      <c r="I306" s="76">
        <f t="shared" si="48"/>
        <v>0</v>
      </c>
      <c r="J306" s="64"/>
      <c r="K306" s="25">
        <f t="shared" si="44"/>
        <v>0</v>
      </c>
      <c r="L306" s="75">
        <f t="shared" si="49"/>
        <v>0</v>
      </c>
      <c r="M306" s="25">
        <f t="shared" si="45"/>
        <v>0</v>
      </c>
      <c r="N306" s="64"/>
      <c r="O306" s="25">
        <f t="shared" si="46"/>
        <v>0</v>
      </c>
      <c r="P306" s="76">
        <f t="shared" si="50"/>
        <v>0</v>
      </c>
    </row>
    <row r="307" spans="1:16" x14ac:dyDescent="0.25">
      <c r="A307" s="95">
        <v>319201060306</v>
      </c>
      <c r="B307" s="31" t="s">
        <v>1158</v>
      </c>
      <c r="C307" s="73"/>
      <c r="D307" s="64"/>
      <c r="E307" s="64"/>
      <c r="F307" s="75"/>
      <c r="G307" s="25"/>
      <c r="H307" s="64"/>
      <c r="I307" s="76"/>
      <c r="J307" s="64"/>
      <c r="K307" s="25"/>
      <c r="L307" s="75"/>
      <c r="M307" s="25"/>
      <c r="N307" s="64"/>
      <c r="O307" s="25"/>
      <c r="P307" s="76"/>
    </row>
    <row r="308" spans="1:16" hidden="1" x14ac:dyDescent="0.25">
      <c r="A308" s="95">
        <v>3192010604</v>
      </c>
      <c r="B308" s="31" t="s">
        <v>1159</v>
      </c>
      <c r="C308" s="73"/>
      <c r="D308" s="23">
        <f>SUM(D309:D310)</f>
        <v>0</v>
      </c>
      <c r="E308" s="23">
        <f>SUM(E309:E310)</f>
        <v>0</v>
      </c>
      <c r="F308" s="75">
        <f t="shared" si="43"/>
        <v>0</v>
      </c>
      <c r="G308" s="25">
        <f t="shared" si="47"/>
        <v>0</v>
      </c>
      <c r="H308" s="23">
        <f>SUM(H309:H310)</f>
        <v>0</v>
      </c>
      <c r="I308" s="76">
        <f t="shared" si="48"/>
        <v>0</v>
      </c>
      <c r="J308" s="23">
        <f>SUM(J309:J310)</f>
        <v>0</v>
      </c>
      <c r="K308" s="25">
        <f t="shared" si="44"/>
        <v>0</v>
      </c>
      <c r="L308" s="75">
        <f t="shared" si="49"/>
        <v>0</v>
      </c>
      <c r="M308" s="25">
        <f t="shared" si="45"/>
        <v>0</v>
      </c>
      <c r="N308" s="23">
        <f>SUM(N309:N310)</f>
        <v>0</v>
      </c>
      <c r="O308" s="25">
        <f t="shared" si="46"/>
        <v>0</v>
      </c>
      <c r="P308" s="76">
        <f t="shared" si="50"/>
        <v>0</v>
      </c>
    </row>
    <row r="309" spans="1:16" hidden="1" x14ac:dyDescent="0.25">
      <c r="A309" s="95">
        <v>319201060401</v>
      </c>
      <c r="B309" s="31" t="s">
        <v>548</v>
      </c>
      <c r="C309" s="73"/>
      <c r="D309" s="64"/>
      <c r="E309" s="64"/>
      <c r="F309" s="75">
        <f t="shared" si="43"/>
        <v>0</v>
      </c>
      <c r="G309" s="25">
        <f t="shared" si="47"/>
        <v>0</v>
      </c>
      <c r="H309" s="64"/>
      <c r="I309" s="76">
        <f t="shared" si="48"/>
        <v>0</v>
      </c>
      <c r="J309" s="64"/>
      <c r="K309" s="25">
        <f t="shared" si="44"/>
        <v>0</v>
      </c>
      <c r="L309" s="75">
        <f t="shared" si="49"/>
        <v>0</v>
      </c>
      <c r="M309" s="25">
        <f t="shared" si="45"/>
        <v>0</v>
      </c>
      <c r="N309" s="64"/>
      <c r="O309" s="25">
        <f t="shared" si="46"/>
        <v>0</v>
      </c>
      <c r="P309" s="76">
        <f t="shared" si="50"/>
        <v>0</v>
      </c>
    </row>
    <row r="310" spans="1:16" hidden="1" x14ac:dyDescent="0.25">
      <c r="A310" s="95">
        <v>319201060402</v>
      </c>
      <c r="B310" s="31" t="s">
        <v>1158</v>
      </c>
      <c r="C310" s="73"/>
      <c r="D310" s="64"/>
      <c r="E310" s="64"/>
      <c r="F310" s="75">
        <f t="shared" si="43"/>
        <v>0</v>
      </c>
      <c r="G310" s="25">
        <f t="shared" si="47"/>
        <v>0</v>
      </c>
      <c r="H310" s="64"/>
      <c r="I310" s="76">
        <f t="shared" si="48"/>
        <v>0</v>
      </c>
      <c r="J310" s="64"/>
      <c r="K310" s="25">
        <f t="shared" si="44"/>
        <v>0</v>
      </c>
      <c r="L310" s="75">
        <f t="shared" si="49"/>
        <v>0</v>
      </c>
      <c r="M310" s="25">
        <f t="shared" si="45"/>
        <v>0</v>
      </c>
      <c r="N310" s="64"/>
      <c r="O310" s="25">
        <f t="shared" si="46"/>
        <v>0</v>
      </c>
      <c r="P310" s="76">
        <f t="shared" si="50"/>
        <v>0</v>
      </c>
    </row>
    <row r="311" spans="1:16" x14ac:dyDescent="0.25">
      <c r="A311" s="95">
        <v>3192010605</v>
      </c>
      <c r="B311" s="31" t="s">
        <v>1160</v>
      </c>
      <c r="C311" s="73"/>
      <c r="D311" s="23">
        <f>SUM(D312:D313)</f>
        <v>0</v>
      </c>
      <c r="E311" s="23">
        <f>SUM(E312:E313)</f>
        <v>0</v>
      </c>
      <c r="F311" s="75">
        <f t="shared" ref="F311:F361" si="51">SUM(D311+E311)</f>
        <v>0</v>
      </c>
      <c r="G311" s="25">
        <f t="shared" ref="G311:G361" si="52">IF(OR(F311=0,F$7=0),0,F311/F$7)*100</f>
        <v>0</v>
      </c>
      <c r="H311" s="23">
        <f>SUM(H312:H313)</f>
        <v>0</v>
      </c>
      <c r="I311" s="76">
        <f t="shared" si="48"/>
        <v>0</v>
      </c>
      <c r="J311" s="23">
        <f>SUM(J312:J313)</f>
        <v>0</v>
      </c>
      <c r="K311" s="25">
        <f t="shared" ref="K311:K361" si="53">IF(OR(J311=0,F311=0),0,J311/F311)*100</f>
        <v>0</v>
      </c>
      <c r="L311" s="75">
        <f t="shared" ref="L311:L361" si="54">SUM(N311-J311)</f>
        <v>0</v>
      </c>
      <c r="M311" s="25">
        <f t="shared" ref="M311:M361" si="55">IF(OR(L311=0,F311=0),0,L311/F311)*100</f>
        <v>0</v>
      </c>
      <c r="N311" s="23">
        <f>SUM(N312:N313)</f>
        <v>0</v>
      </c>
      <c r="O311" s="25">
        <f t="shared" ref="O311:O361" si="56">IF(OR(N311=0,F311=0),0,N311/F311)*100</f>
        <v>0</v>
      </c>
      <c r="P311" s="76">
        <f t="shared" ref="P311:P361" si="57">SUM(F311-N311)</f>
        <v>0</v>
      </c>
    </row>
    <row r="312" spans="1:16" x14ac:dyDescent="0.25">
      <c r="A312" s="95">
        <v>319201060501</v>
      </c>
      <c r="B312" s="31" t="s">
        <v>548</v>
      </c>
      <c r="C312" s="73"/>
      <c r="D312" s="64"/>
      <c r="E312" s="64"/>
      <c r="F312" s="75">
        <f t="shared" si="51"/>
        <v>0</v>
      </c>
      <c r="G312" s="25">
        <f t="shared" si="52"/>
        <v>0</v>
      </c>
      <c r="H312" s="64"/>
      <c r="I312" s="76">
        <f t="shared" si="48"/>
        <v>0</v>
      </c>
      <c r="J312" s="64"/>
      <c r="K312" s="25">
        <f t="shared" si="53"/>
        <v>0</v>
      </c>
      <c r="L312" s="75">
        <f t="shared" si="54"/>
        <v>0</v>
      </c>
      <c r="M312" s="25">
        <f t="shared" si="55"/>
        <v>0</v>
      </c>
      <c r="N312" s="64"/>
      <c r="O312" s="25">
        <f t="shared" si="56"/>
        <v>0</v>
      </c>
      <c r="P312" s="76">
        <f t="shared" si="57"/>
        <v>0</v>
      </c>
    </row>
    <row r="313" spans="1:16" x14ac:dyDescent="0.25">
      <c r="A313" s="95">
        <v>319201060502</v>
      </c>
      <c r="B313" s="31" t="s">
        <v>1158</v>
      </c>
      <c r="C313" s="73"/>
      <c r="D313" s="64"/>
      <c r="E313" s="64"/>
      <c r="F313" s="75">
        <f t="shared" si="51"/>
        <v>0</v>
      </c>
      <c r="G313" s="25">
        <f t="shared" si="52"/>
        <v>0</v>
      </c>
      <c r="H313" s="64"/>
      <c r="I313" s="76">
        <f t="shared" si="48"/>
        <v>0</v>
      </c>
      <c r="J313" s="64"/>
      <c r="K313" s="25">
        <f t="shared" si="53"/>
        <v>0</v>
      </c>
      <c r="L313" s="75">
        <f t="shared" si="54"/>
        <v>0</v>
      </c>
      <c r="M313" s="25">
        <f t="shared" si="55"/>
        <v>0</v>
      </c>
      <c r="N313" s="64"/>
      <c r="O313" s="25">
        <f t="shared" si="56"/>
        <v>0</v>
      </c>
      <c r="P313" s="76">
        <f t="shared" si="57"/>
        <v>0</v>
      </c>
    </row>
    <row r="314" spans="1:16" x14ac:dyDescent="0.25">
      <c r="A314" s="95">
        <v>3192010606</v>
      </c>
      <c r="B314" s="31" t="s">
        <v>1161</v>
      </c>
      <c r="C314" s="73"/>
      <c r="D314" s="23">
        <f>SUM(D315:D319)</f>
        <v>0</v>
      </c>
      <c r="E314" s="23">
        <f>SUM(E315:E319)</f>
        <v>0</v>
      </c>
      <c r="F314" s="75">
        <f t="shared" si="51"/>
        <v>0</v>
      </c>
      <c r="G314" s="25">
        <f t="shared" si="52"/>
        <v>0</v>
      </c>
      <c r="H314" s="23">
        <f>SUM(H315:H319)</f>
        <v>0</v>
      </c>
      <c r="I314" s="76">
        <f t="shared" si="48"/>
        <v>0</v>
      </c>
      <c r="J314" s="23">
        <f>SUM(J315:J319)</f>
        <v>0</v>
      </c>
      <c r="K314" s="25">
        <f t="shared" si="53"/>
        <v>0</v>
      </c>
      <c r="L314" s="75">
        <f t="shared" si="54"/>
        <v>0</v>
      </c>
      <c r="M314" s="25">
        <f t="shared" si="55"/>
        <v>0</v>
      </c>
      <c r="N314" s="23">
        <f>SUM(N315:N319)</f>
        <v>0</v>
      </c>
      <c r="O314" s="25">
        <f t="shared" si="56"/>
        <v>0</v>
      </c>
      <c r="P314" s="76">
        <f t="shared" si="57"/>
        <v>0</v>
      </c>
    </row>
    <row r="315" spans="1:16" x14ac:dyDescent="0.25">
      <c r="A315" s="95">
        <v>319201060601</v>
      </c>
      <c r="B315" s="31" t="s">
        <v>543</v>
      </c>
      <c r="C315" s="73"/>
      <c r="D315" s="64"/>
      <c r="E315" s="64"/>
      <c r="F315" s="75">
        <f t="shared" si="51"/>
        <v>0</v>
      </c>
      <c r="G315" s="25">
        <f t="shared" si="52"/>
        <v>0</v>
      </c>
      <c r="H315" s="64"/>
      <c r="I315" s="76">
        <f t="shared" si="48"/>
        <v>0</v>
      </c>
      <c r="J315" s="64"/>
      <c r="K315" s="25">
        <f t="shared" si="53"/>
        <v>0</v>
      </c>
      <c r="L315" s="75">
        <f t="shared" si="54"/>
        <v>0</v>
      </c>
      <c r="M315" s="25">
        <f t="shared" si="55"/>
        <v>0</v>
      </c>
      <c r="N315" s="64"/>
      <c r="O315" s="25">
        <f t="shared" si="56"/>
        <v>0</v>
      </c>
      <c r="P315" s="76">
        <f t="shared" si="57"/>
        <v>0</v>
      </c>
    </row>
    <row r="316" spans="1:16" x14ac:dyDescent="0.25">
      <c r="A316" s="95">
        <v>319201060602</v>
      </c>
      <c r="B316" s="31" t="s">
        <v>380</v>
      </c>
      <c r="C316" s="73"/>
      <c r="D316" s="64"/>
      <c r="E316" s="64"/>
      <c r="F316" s="75">
        <f t="shared" si="51"/>
        <v>0</v>
      </c>
      <c r="G316" s="25">
        <f t="shared" si="52"/>
        <v>0</v>
      </c>
      <c r="H316" s="64"/>
      <c r="I316" s="76">
        <f t="shared" si="48"/>
        <v>0</v>
      </c>
      <c r="J316" s="64"/>
      <c r="K316" s="25">
        <f t="shared" si="53"/>
        <v>0</v>
      </c>
      <c r="L316" s="75">
        <f t="shared" si="54"/>
        <v>0</v>
      </c>
      <c r="M316" s="25">
        <f t="shared" si="55"/>
        <v>0</v>
      </c>
      <c r="N316" s="64"/>
      <c r="O316" s="25">
        <f t="shared" si="56"/>
        <v>0</v>
      </c>
      <c r="P316" s="76">
        <f t="shared" si="57"/>
        <v>0</v>
      </c>
    </row>
    <row r="317" spans="1:16" x14ac:dyDescent="0.25">
      <c r="A317" s="95">
        <v>319201060603</v>
      </c>
      <c r="B317" s="31" t="s">
        <v>544</v>
      </c>
      <c r="C317" s="73"/>
      <c r="D317" s="64"/>
      <c r="E317" s="64"/>
      <c r="F317" s="75">
        <f t="shared" si="51"/>
        <v>0</v>
      </c>
      <c r="G317" s="25">
        <f t="shared" si="52"/>
        <v>0</v>
      </c>
      <c r="H317" s="64"/>
      <c r="I317" s="76">
        <f t="shared" si="48"/>
        <v>0</v>
      </c>
      <c r="J317" s="64"/>
      <c r="K317" s="25">
        <f t="shared" si="53"/>
        <v>0</v>
      </c>
      <c r="L317" s="75">
        <f t="shared" si="54"/>
        <v>0</v>
      </c>
      <c r="M317" s="25">
        <f t="shared" si="55"/>
        <v>0</v>
      </c>
      <c r="N317" s="64"/>
      <c r="O317" s="25">
        <f t="shared" si="56"/>
        <v>0</v>
      </c>
      <c r="P317" s="76">
        <f t="shared" si="57"/>
        <v>0</v>
      </c>
    </row>
    <row r="318" spans="1:16" x14ac:dyDescent="0.25">
      <c r="A318" s="95">
        <v>319201060604</v>
      </c>
      <c r="B318" s="31" t="s">
        <v>68</v>
      </c>
      <c r="C318" s="73"/>
      <c r="D318" s="64"/>
      <c r="E318" s="64"/>
      <c r="F318" s="75">
        <f t="shared" si="51"/>
        <v>0</v>
      </c>
      <c r="G318" s="25">
        <f t="shared" si="52"/>
        <v>0</v>
      </c>
      <c r="H318" s="64"/>
      <c r="I318" s="76">
        <f t="shared" si="48"/>
        <v>0</v>
      </c>
      <c r="J318" s="64"/>
      <c r="K318" s="25">
        <f t="shared" si="53"/>
        <v>0</v>
      </c>
      <c r="L318" s="75">
        <f t="shared" si="54"/>
        <v>0</v>
      </c>
      <c r="M318" s="25">
        <f t="shared" si="55"/>
        <v>0</v>
      </c>
      <c r="N318" s="64"/>
      <c r="O318" s="25">
        <f t="shared" si="56"/>
        <v>0</v>
      </c>
      <c r="P318" s="76">
        <f t="shared" si="57"/>
        <v>0</v>
      </c>
    </row>
    <row r="319" spans="1:16" x14ac:dyDescent="0.25">
      <c r="A319" s="95">
        <v>319201060605</v>
      </c>
      <c r="B319" s="31" t="s">
        <v>414</v>
      </c>
      <c r="C319" s="73"/>
      <c r="D319" s="64"/>
      <c r="E319" s="64"/>
      <c r="F319" s="75">
        <f t="shared" si="51"/>
        <v>0</v>
      </c>
      <c r="G319" s="25">
        <f t="shared" si="52"/>
        <v>0</v>
      </c>
      <c r="H319" s="64"/>
      <c r="I319" s="76">
        <f t="shared" si="48"/>
        <v>0</v>
      </c>
      <c r="J319" s="64"/>
      <c r="K319" s="25">
        <f t="shared" si="53"/>
        <v>0</v>
      </c>
      <c r="L319" s="75">
        <f t="shared" si="54"/>
        <v>0</v>
      </c>
      <c r="M319" s="25">
        <f t="shared" si="55"/>
        <v>0</v>
      </c>
      <c r="N319" s="64"/>
      <c r="O319" s="25">
        <f t="shared" si="56"/>
        <v>0</v>
      </c>
      <c r="P319" s="76">
        <f t="shared" si="57"/>
        <v>0</v>
      </c>
    </row>
    <row r="320" spans="1:16" x14ac:dyDescent="0.25">
      <c r="A320" s="95">
        <v>3192010607</v>
      </c>
      <c r="B320" s="31" t="s">
        <v>1162</v>
      </c>
      <c r="C320" s="73"/>
      <c r="D320" s="23">
        <f>SUM(D321:D325)</f>
        <v>0</v>
      </c>
      <c r="E320" s="23">
        <f>SUM(E321:E325)</f>
        <v>0</v>
      </c>
      <c r="F320" s="75">
        <f t="shared" si="51"/>
        <v>0</v>
      </c>
      <c r="G320" s="25">
        <f t="shared" si="52"/>
        <v>0</v>
      </c>
      <c r="H320" s="23">
        <f>SUM(H321:H325)</f>
        <v>0</v>
      </c>
      <c r="I320" s="76">
        <f t="shared" si="48"/>
        <v>0</v>
      </c>
      <c r="J320" s="23">
        <f>SUM(J321:J325)</f>
        <v>0</v>
      </c>
      <c r="K320" s="25">
        <f t="shared" si="53"/>
        <v>0</v>
      </c>
      <c r="L320" s="75">
        <f t="shared" si="54"/>
        <v>0</v>
      </c>
      <c r="M320" s="25">
        <f t="shared" si="55"/>
        <v>0</v>
      </c>
      <c r="N320" s="23">
        <f>SUM(N321:N325)</f>
        <v>0</v>
      </c>
      <c r="O320" s="25">
        <f t="shared" si="56"/>
        <v>0</v>
      </c>
      <c r="P320" s="76">
        <f t="shared" si="57"/>
        <v>0</v>
      </c>
    </row>
    <row r="321" spans="1:16" x14ac:dyDescent="0.25">
      <c r="A321" s="95">
        <v>319201060701</v>
      </c>
      <c r="B321" s="31" t="s">
        <v>543</v>
      </c>
      <c r="C321" s="73"/>
      <c r="D321" s="64"/>
      <c r="E321" s="64"/>
      <c r="F321" s="75">
        <f t="shared" si="51"/>
        <v>0</v>
      </c>
      <c r="G321" s="25">
        <f t="shared" si="52"/>
        <v>0</v>
      </c>
      <c r="H321" s="64"/>
      <c r="I321" s="76">
        <f t="shared" si="48"/>
        <v>0</v>
      </c>
      <c r="J321" s="64"/>
      <c r="K321" s="25">
        <f t="shared" si="53"/>
        <v>0</v>
      </c>
      <c r="L321" s="75">
        <f t="shared" si="54"/>
        <v>0</v>
      </c>
      <c r="M321" s="25">
        <f t="shared" si="55"/>
        <v>0</v>
      </c>
      <c r="N321" s="64"/>
      <c r="O321" s="25">
        <f t="shared" si="56"/>
        <v>0</v>
      </c>
      <c r="P321" s="76">
        <f t="shared" si="57"/>
        <v>0</v>
      </c>
    </row>
    <row r="322" spans="1:16" x14ac:dyDescent="0.25">
      <c r="A322" s="95">
        <v>319201060702</v>
      </c>
      <c r="B322" s="31" t="s">
        <v>380</v>
      </c>
      <c r="C322" s="73"/>
      <c r="D322" s="64"/>
      <c r="E322" s="64"/>
      <c r="F322" s="75">
        <f t="shared" si="51"/>
        <v>0</v>
      </c>
      <c r="G322" s="25">
        <f t="shared" si="52"/>
        <v>0</v>
      </c>
      <c r="H322" s="64"/>
      <c r="I322" s="76">
        <f t="shared" si="48"/>
        <v>0</v>
      </c>
      <c r="J322" s="64"/>
      <c r="K322" s="25">
        <f t="shared" si="53"/>
        <v>0</v>
      </c>
      <c r="L322" s="75">
        <f t="shared" si="54"/>
        <v>0</v>
      </c>
      <c r="M322" s="25">
        <f t="shared" si="55"/>
        <v>0</v>
      </c>
      <c r="N322" s="64"/>
      <c r="O322" s="25">
        <f t="shared" si="56"/>
        <v>0</v>
      </c>
      <c r="P322" s="76">
        <f t="shared" si="57"/>
        <v>0</v>
      </c>
    </row>
    <row r="323" spans="1:16" x14ac:dyDescent="0.25">
      <c r="A323" s="95">
        <v>319201060703</v>
      </c>
      <c r="B323" s="31" t="s">
        <v>544</v>
      </c>
      <c r="C323" s="73"/>
      <c r="D323" s="64"/>
      <c r="E323" s="64"/>
      <c r="F323" s="75">
        <f t="shared" si="51"/>
        <v>0</v>
      </c>
      <c r="G323" s="25">
        <f t="shared" si="52"/>
        <v>0</v>
      </c>
      <c r="H323" s="64"/>
      <c r="I323" s="76">
        <f t="shared" si="48"/>
        <v>0</v>
      </c>
      <c r="J323" s="64"/>
      <c r="K323" s="25">
        <f t="shared" si="53"/>
        <v>0</v>
      </c>
      <c r="L323" s="75">
        <f t="shared" si="54"/>
        <v>0</v>
      </c>
      <c r="M323" s="25">
        <f t="shared" si="55"/>
        <v>0</v>
      </c>
      <c r="N323" s="64"/>
      <c r="O323" s="25">
        <f t="shared" si="56"/>
        <v>0</v>
      </c>
      <c r="P323" s="76">
        <f t="shared" si="57"/>
        <v>0</v>
      </c>
    </row>
    <row r="324" spans="1:16" x14ac:dyDescent="0.25">
      <c r="A324" s="95">
        <v>319201060704</v>
      </c>
      <c r="B324" s="31" t="s">
        <v>68</v>
      </c>
      <c r="C324" s="73"/>
      <c r="D324" s="64"/>
      <c r="E324" s="64"/>
      <c r="F324" s="75">
        <f t="shared" si="51"/>
        <v>0</v>
      </c>
      <c r="G324" s="25">
        <f t="shared" si="52"/>
        <v>0</v>
      </c>
      <c r="H324" s="64"/>
      <c r="I324" s="76">
        <f t="shared" si="48"/>
        <v>0</v>
      </c>
      <c r="J324" s="64"/>
      <c r="K324" s="25">
        <f t="shared" si="53"/>
        <v>0</v>
      </c>
      <c r="L324" s="75">
        <f t="shared" si="54"/>
        <v>0</v>
      </c>
      <c r="M324" s="25">
        <f t="shared" si="55"/>
        <v>0</v>
      </c>
      <c r="N324" s="64"/>
      <c r="O324" s="25">
        <f t="shared" si="56"/>
        <v>0</v>
      </c>
      <c r="P324" s="76">
        <f t="shared" si="57"/>
        <v>0</v>
      </c>
    </row>
    <row r="325" spans="1:16" x14ac:dyDescent="0.25">
      <c r="A325" s="95">
        <v>319201060705</v>
      </c>
      <c r="B325" s="31" t="s">
        <v>414</v>
      </c>
      <c r="C325" s="73"/>
      <c r="D325" s="64"/>
      <c r="E325" s="64"/>
      <c r="F325" s="75">
        <f t="shared" si="51"/>
        <v>0</v>
      </c>
      <c r="G325" s="25">
        <f t="shared" si="52"/>
        <v>0</v>
      </c>
      <c r="H325" s="64"/>
      <c r="I325" s="76">
        <f t="shared" si="48"/>
        <v>0</v>
      </c>
      <c r="J325" s="64"/>
      <c r="K325" s="25">
        <f t="shared" si="53"/>
        <v>0</v>
      </c>
      <c r="L325" s="75">
        <f t="shared" si="54"/>
        <v>0</v>
      </c>
      <c r="M325" s="25">
        <f t="shared" si="55"/>
        <v>0</v>
      </c>
      <c r="N325" s="64"/>
      <c r="O325" s="25">
        <f t="shared" si="56"/>
        <v>0</v>
      </c>
      <c r="P325" s="76">
        <f t="shared" si="57"/>
        <v>0</v>
      </c>
    </row>
    <row r="326" spans="1:16" x14ac:dyDescent="0.25">
      <c r="A326" s="95">
        <v>3192010608</v>
      </c>
      <c r="B326" s="95" t="s">
        <v>1163</v>
      </c>
      <c r="C326" s="73"/>
      <c r="D326" s="23">
        <f>SUM(D327:D331)</f>
        <v>0</v>
      </c>
      <c r="E326" s="23">
        <f>SUM(E327:E331)</f>
        <v>0</v>
      </c>
      <c r="F326" s="75">
        <f t="shared" si="51"/>
        <v>0</v>
      </c>
      <c r="G326" s="25">
        <f t="shared" si="52"/>
        <v>0</v>
      </c>
      <c r="H326" s="23">
        <f>SUM(H327:H331)</f>
        <v>0</v>
      </c>
      <c r="I326" s="76">
        <f t="shared" si="48"/>
        <v>0</v>
      </c>
      <c r="J326" s="23">
        <f>SUM(J327:J331)</f>
        <v>0</v>
      </c>
      <c r="K326" s="25">
        <f t="shared" si="53"/>
        <v>0</v>
      </c>
      <c r="L326" s="75">
        <f t="shared" si="54"/>
        <v>0</v>
      </c>
      <c r="M326" s="25">
        <f t="shared" si="55"/>
        <v>0</v>
      </c>
      <c r="N326" s="23">
        <f>SUM(N327:N331)</f>
        <v>0</v>
      </c>
      <c r="O326" s="25">
        <f t="shared" si="56"/>
        <v>0</v>
      </c>
      <c r="P326" s="76">
        <f t="shared" si="57"/>
        <v>0</v>
      </c>
    </row>
    <row r="327" spans="1:16" x14ac:dyDescent="0.25">
      <c r="A327" s="95">
        <v>319201060801</v>
      </c>
      <c r="B327" s="31" t="s">
        <v>547</v>
      </c>
      <c r="C327" s="73"/>
      <c r="D327" s="64"/>
      <c r="E327" s="64"/>
      <c r="F327" s="75">
        <f t="shared" si="51"/>
        <v>0</v>
      </c>
      <c r="G327" s="25">
        <f t="shared" si="52"/>
        <v>0</v>
      </c>
      <c r="H327" s="64"/>
      <c r="I327" s="76">
        <f t="shared" si="48"/>
        <v>0</v>
      </c>
      <c r="J327" s="64"/>
      <c r="K327" s="25">
        <f t="shared" si="53"/>
        <v>0</v>
      </c>
      <c r="L327" s="75">
        <f t="shared" si="54"/>
        <v>0</v>
      </c>
      <c r="M327" s="25">
        <f t="shared" si="55"/>
        <v>0</v>
      </c>
      <c r="N327" s="64"/>
      <c r="O327" s="25">
        <f t="shared" si="56"/>
        <v>0</v>
      </c>
      <c r="P327" s="76">
        <f t="shared" si="57"/>
        <v>0</v>
      </c>
    </row>
    <row r="328" spans="1:16" x14ac:dyDescent="0.25">
      <c r="A328" s="95">
        <v>319201060802</v>
      </c>
      <c r="B328" s="31" t="s">
        <v>380</v>
      </c>
      <c r="C328" s="73"/>
      <c r="D328" s="64"/>
      <c r="E328" s="64"/>
      <c r="F328" s="75">
        <f t="shared" si="51"/>
        <v>0</v>
      </c>
      <c r="G328" s="25">
        <f t="shared" si="52"/>
        <v>0</v>
      </c>
      <c r="H328" s="64"/>
      <c r="I328" s="76">
        <f t="shared" si="48"/>
        <v>0</v>
      </c>
      <c r="J328" s="64"/>
      <c r="K328" s="25">
        <f t="shared" si="53"/>
        <v>0</v>
      </c>
      <c r="L328" s="75">
        <f t="shared" si="54"/>
        <v>0</v>
      </c>
      <c r="M328" s="25">
        <f t="shared" si="55"/>
        <v>0</v>
      </c>
      <c r="N328" s="64"/>
      <c r="O328" s="25">
        <f t="shared" si="56"/>
        <v>0</v>
      </c>
      <c r="P328" s="76">
        <f t="shared" si="57"/>
        <v>0</v>
      </c>
    </row>
    <row r="329" spans="1:16" x14ac:dyDescent="0.25">
      <c r="A329" s="95">
        <v>319201060803</v>
      </c>
      <c r="B329" s="31" t="s">
        <v>544</v>
      </c>
      <c r="C329" s="73"/>
      <c r="D329" s="64"/>
      <c r="E329" s="64"/>
      <c r="F329" s="75">
        <f t="shared" si="51"/>
        <v>0</v>
      </c>
      <c r="G329" s="25">
        <f t="shared" si="52"/>
        <v>0</v>
      </c>
      <c r="H329" s="64"/>
      <c r="I329" s="76">
        <f t="shared" si="48"/>
        <v>0</v>
      </c>
      <c r="J329" s="64"/>
      <c r="K329" s="25">
        <f t="shared" si="53"/>
        <v>0</v>
      </c>
      <c r="L329" s="75">
        <f t="shared" si="54"/>
        <v>0</v>
      </c>
      <c r="M329" s="25">
        <f t="shared" si="55"/>
        <v>0</v>
      </c>
      <c r="N329" s="64"/>
      <c r="O329" s="25">
        <f t="shared" si="56"/>
        <v>0</v>
      </c>
      <c r="P329" s="76">
        <f t="shared" si="57"/>
        <v>0</v>
      </c>
    </row>
    <row r="330" spans="1:16" x14ac:dyDescent="0.25">
      <c r="A330" s="95">
        <v>319201060804</v>
      </c>
      <c r="B330" s="31" t="s">
        <v>68</v>
      </c>
      <c r="C330" s="73"/>
      <c r="D330" s="64"/>
      <c r="E330" s="64"/>
      <c r="F330" s="75">
        <f t="shared" si="51"/>
        <v>0</v>
      </c>
      <c r="G330" s="25">
        <f t="shared" si="52"/>
        <v>0</v>
      </c>
      <c r="H330" s="64"/>
      <c r="I330" s="76">
        <f t="shared" si="48"/>
        <v>0</v>
      </c>
      <c r="J330" s="64"/>
      <c r="K330" s="25">
        <f t="shared" si="53"/>
        <v>0</v>
      </c>
      <c r="L330" s="75">
        <f t="shared" si="54"/>
        <v>0</v>
      </c>
      <c r="M330" s="25">
        <f t="shared" si="55"/>
        <v>0</v>
      </c>
      <c r="N330" s="64"/>
      <c r="O330" s="25">
        <f t="shared" si="56"/>
        <v>0</v>
      </c>
      <c r="P330" s="76">
        <f t="shared" si="57"/>
        <v>0</v>
      </c>
    </row>
    <row r="331" spans="1:16" x14ac:dyDescent="0.25">
      <c r="A331" s="95">
        <v>319201060805</v>
      </c>
      <c r="B331" s="31" t="s">
        <v>414</v>
      </c>
      <c r="C331" s="73"/>
      <c r="D331" s="64"/>
      <c r="E331" s="64"/>
      <c r="F331" s="75">
        <f t="shared" si="51"/>
        <v>0</v>
      </c>
      <c r="G331" s="25">
        <f t="shared" si="52"/>
        <v>0</v>
      </c>
      <c r="H331" s="64"/>
      <c r="I331" s="76">
        <f t="shared" si="48"/>
        <v>0</v>
      </c>
      <c r="J331" s="64"/>
      <c r="K331" s="25">
        <f t="shared" si="53"/>
        <v>0</v>
      </c>
      <c r="L331" s="75">
        <f t="shared" si="54"/>
        <v>0</v>
      </c>
      <c r="M331" s="25">
        <f t="shared" si="55"/>
        <v>0</v>
      </c>
      <c r="N331" s="64"/>
      <c r="O331" s="25">
        <f t="shared" si="56"/>
        <v>0</v>
      </c>
      <c r="P331" s="76">
        <f t="shared" si="57"/>
        <v>0</v>
      </c>
    </row>
    <row r="332" spans="1:16" x14ac:dyDescent="0.25">
      <c r="A332" s="95">
        <v>3192010610</v>
      </c>
      <c r="B332" s="31" t="s">
        <v>1164</v>
      </c>
      <c r="C332" s="73"/>
      <c r="D332" s="23">
        <f>SUM(D333:D337)</f>
        <v>0</v>
      </c>
      <c r="E332" s="23">
        <f>SUM(E333:E337)</f>
        <v>0</v>
      </c>
      <c r="F332" s="75">
        <f t="shared" si="51"/>
        <v>0</v>
      </c>
      <c r="G332" s="25">
        <f t="shared" si="52"/>
        <v>0</v>
      </c>
      <c r="H332" s="23">
        <f>SUM(H333:H337)</f>
        <v>0</v>
      </c>
      <c r="I332" s="76">
        <f t="shared" si="48"/>
        <v>0</v>
      </c>
      <c r="J332" s="23">
        <f>SUM(J333:J337)</f>
        <v>0</v>
      </c>
      <c r="K332" s="25">
        <f t="shared" si="53"/>
        <v>0</v>
      </c>
      <c r="L332" s="75">
        <f t="shared" si="54"/>
        <v>0</v>
      </c>
      <c r="M332" s="25">
        <f t="shared" si="55"/>
        <v>0</v>
      </c>
      <c r="N332" s="23">
        <f>SUM(N333:N337)</f>
        <v>0</v>
      </c>
      <c r="O332" s="25">
        <f t="shared" si="56"/>
        <v>0</v>
      </c>
      <c r="P332" s="76">
        <f t="shared" si="57"/>
        <v>0</v>
      </c>
    </row>
    <row r="333" spans="1:16" x14ac:dyDescent="0.25">
      <c r="A333" s="95">
        <v>319201061001</v>
      </c>
      <c r="B333" s="31" t="s">
        <v>543</v>
      </c>
      <c r="C333" s="73"/>
      <c r="D333" s="64"/>
      <c r="E333" s="64"/>
      <c r="F333" s="75">
        <f t="shared" si="51"/>
        <v>0</v>
      </c>
      <c r="G333" s="25">
        <f t="shared" si="52"/>
        <v>0</v>
      </c>
      <c r="H333" s="64"/>
      <c r="I333" s="76">
        <f t="shared" si="48"/>
        <v>0</v>
      </c>
      <c r="J333" s="64"/>
      <c r="K333" s="25">
        <f t="shared" si="53"/>
        <v>0</v>
      </c>
      <c r="L333" s="75">
        <f t="shared" si="54"/>
        <v>0</v>
      </c>
      <c r="M333" s="25">
        <f t="shared" si="55"/>
        <v>0</v>
      </c>
      <c r="N333" s="64"/>
      <c r="O333" s="25">
        <f t="shared" si="56"/>
        <v>0</v>
      </c>
      <c r="P333" s="76">
        <f t="shared" si="57"/>
        <v>0</v>
      </c>
    </row>
    <row r="334" spans="1:16" x14ac:dyDescent="0.25">
      <c r="A334" s="95">
        <v>319201061002</v>
      </c>
      <c r="B334" s="31" t="s">
        <v>380</v>
      </c>
      <c r="C334" s="73"/>
      <c r="D334" s="64"/>
      <c r="E334" s="64"/>
      <c r="F334" s="75">
        <f t="shared" si="51"/>
        <v>0</v>
      </c>
      <c r="G334" s="25">
        <f t="shared" si="52"/>
        <v>0</v>
      </c>
      <c r="H334" s="64"/>
      <c r="I334" s="76">
        <f t="shared" si="48"/>
        <v>0</v>
      </c>
      <c r="J334" s="64"/>
      <c r="K334" s="25">
        <f t="shared" si="53"/>
        <v>0</v>
      </c>
      <c r="L334" s="75">
        <f t="shared" si="54"/>
        <v>0</v>
      </c>
      <c r="M334" s="25">
        <f t="shared" si="55"/>
        <v>0</v>
      </c>
      <c r="N334" s="64"/>
      <c r="O334" s="25">
        <f t="shared" si="56"/>
        <v>0</v>
      </c>
      <c r="P334" s="76">
        <f t="shared" si="57"/>
        <v>0</v>
      </c>
    </row>
    <row r="335" spans="1:16" x14ac:dyDescent="0.25">
      <c r="A335" s="95">
        <v>319201061003</v>
      </c>
      <c r="B335" s="31" t="s">
        <v>544</v>
      </c>
      <c r="C335" s="73"/>
      <c r="D335" s="64"/>
      <c r="E335" s="64"/>
      <c r="F335" s="75">
        <f t="shared" si="51"/>
        <v>0</v>
      </c>
      <c r="G335" s="25">
        <f t="shared" si="52"/>
        <v>0</v>
      </c>
      <c r="H335" s="64"/>
      <c r="I335" s="76">
        <f t="shared" si="48"/>
        <v>0</v>
      </c>
      <c r="J335" s="64"/>
      <c r="K335" s="25">
        <f t="shared" si="53"/>
        <v>0</v>
      </c>
      <c r="L335" s="75">
        <f t="shared" si="54"/>
        <v>0</v>
      </c>
      <c r="M335" s="25">
        <f t="shared" si="55"/>
        <v>0</v>
      </c>
      <c r="N335" s="64"/>
      <c r="O335" s="25">
        <f t="shared" si="56"/>
        <v>0</v>
      </c>
      <c r="P335" s="76">
        <f t="shared" si="57"/>
        <v>0</v>
      </c>
    </row>
    <row r="336" spans="1:16" x14ac:dyDescent="0.25">
      <c r="A336" s="95">
        <v>319201061004</v>
      </c>
      <c r="B336" s="31" t="s">
        <v>68</v>
      </c>
      <c r="C336" s="73"/>
      <c r="D336" s="64"/>
      <c r="E336" s="64"/>
      <c r="F336" s="75">
        <f t="shared" si="51"/>
        <v>0</v>
      </c>
      <c r="G336" s="25">
        <f t="shared" si="52"/>
        <v>0</v>
      </c>
      <c r="H336" s="64"/>
      <c r="I336" s="76">
        <f t="shared" si="48"/>
        <v>0</v>
      </c>
      <c r="J336" s="64"/>
      <c r="K336" s="25">
        <f t="shared" si="53"/>
        <v>0</v>
      </c>
      <c r="L336" s="75">
        <f t="shared" si="54"/>
        <v>0</v>
      </c>
      <c r="M336" s="25">
        <f t="shared" si="55"/>
        <v>0</v>
      </c>
      <c r="N336" s="64"/>
      <c r="O336" s="25">
        <f t="shared" si="56"/>
        <v>0</v>
      </c>
      <c r="P336" s="76">
        <f t="shared" si="57"/>
        <v>0</v>
      </c>
    </row>
    <row r="337" spans="1:16" x14ac:dyDescent="0.25">
      <c r="A337" s="95">
        <v>319201061005</v>
      </c>
      <c r="B337" s="31" t="s">
        <v>414</v>
      </c>
      <c r="C337" s="73"/>
      <c r="D337" s="64"/>
      <c r="E337" s="64"/>
      <c r="F337" s="75">
        <f t="shared" si="51"/>
        <v>0</v>
      </c>
      <c r="G337" s="25">
        <f t="shared" si="52"/>
        <v>0</v>
      </c>
      <c r="H337" s="64"/>
      <c r="I337" s="76">
        <f t="shared" si="48"/>
        <v>0</v>
      </c>
      <c r="J337" s="64"/>
      <c r="K337" s="25">
        <f t="shared" si="53"/>
        <v>0</v>
      </c>
      <c r="L337" s="75">
        <f t="shared" si="54"/>
        <v>0</v>
      </c>
      <c r="M337" s="25">
        <f t="shared" si="55"/>
        <v>0</v>
      </c>
      <c r="N337" s="64"/>
      <c r="O337" s="25">
        <f t="shared" si="56"/>
        <v>0</v>
      </c>
      <c r="P337" s="76">
        <f t="shared" si="57"/>
        <v>0</v>
      </c>
    </row>
    <row r="338" spans="1:16" x14ac:dyDescent="0.25">
      <c r="A338" s="95">
        <v>3192010611</v>
      </c>
      <c r="B338" s="31" t="s">
        <v>1165</v>
      </c>
      <c r="C338" s="73"/>
      <c r="D338" s="23">
        <f>SUM(D339:D343)</f>
        <v>0</v>
      </c>
      <c r="E338" s="23">
        <f>SUM(E339:E343)</f>
        <v>0</v>
      </c>
      <c r="F338" s="75">
        <f t="shared" si="51"/>
        <v>0</v>
      </c>
      <c r="G338" s="25">
        <f t="shared" si="52"/>
        <v>0</v>
      </c>
      <c r="H338" s="23">
        <f>SUM(H339:H343)</f>
        <v>0</v>
      </c>
      <c r="I338" s="76">
        <f t="shared" si="48"/>
        <v>0</v>
      </c>
      <c r="J338" s="23">
        <f>SUM(J339:J343)</f>
        <v>0</v>
      </c>
      <c r="K338" s="25">
        <f t="shared" si="53"/>
        <v>0</v>
      </c>
      <c r="L338" s="75">
        <f t="shared" si="54"/>
        <v>0</v>
      </c>
      <c r="M338" s="25">
        <f t="shared" si="55"/>
        <v>0</v>
      </c>
      <c r="N338" s="23">
        <f>SUM(N339:N343)</f>
        <v>0</v>
      </c>
      <c r="O338" s="25">
        <f t="shared" si="56"/>
        <v>0</v>
      </c>
      <c r="P338" s="76">
        <f t="shared" si="57"/>
        <v>0</v>
      </c>
    </row>
    <row r="339" spans="1:16" x14ac:dyDescent="0.25">
      <c r="A339" s="95">
        <v>319201061101</v>
      </c>
      <c r="B339" s="31" t="s">
        <v>543</v>
      </c>
      <c r="C339" s="73"/>
      <c r="D339" s="64"/>
      <c r="E339" s="64"/>
      <c r="F339" s="75">
        <f t="shared" si="51"/>
        <v>0</v>
      </c>
      <c r="G339" s="25">
        <f t="shared" si="52"/>
        <v>0</v>
      </c>
      <c r="H339" s="64"/>
      <c r="I339" s="76">
        <f t="shared" si="48"/>
        <v>0</v>
      </c>
      <c r="J339" s="64"/>
      <c r="K339" s="25">
        <f t="shared" si="53"/>
        <v>0</v>
      </c>
      <c r="L339" s="75">
        <f t="shared" si="54"/>
        <v>0</v>
      </c>
      <c r="M339" s="25">
        <f t="shared" si="55"/>
        <v>0</v>
      </c>
      <c r="N339" s="64"/>
      <c r="O339" s="25">
        <f t="shared" si="56"/>
        <v>0</v>
      </c>
      <c r="P339" s="76">
        <f t="shared" si="57"/>
        <v>0</v>
      </c>
    </row>
    <row r="340" spans="1:16" x14ac:dyDescent="0.25">
      <c r="A340" s="95">
        <v>319201061102</v>
      </c>
      <c r="B340" s="31" t="s">
        <v>380</v>
      </c>
      <c r="C340" s="73"/>
      <c r="D340" s="64"/>
      <c r="E340" s="64"/>
      <c r="F340" s="75">
        <f t="shared" si="51"/>
        <v>0</v>
      </c>
      <c r="G340" s="25">
        <f t="shared" si="52"/>
        <v>0</v>
      </c>
      <c r="H340" s="64"/>
      <c r="I340" s="76">
        <f t="shared" si="48"/>
        <v>0</v>
      </c>
      <c r="J340" s="64"/>
      <c r="K340" s="25">
        <f t="shared" si="53"/>
        <v>0</v>
      </c>
      <c r="L340" s="75">
        <f t="shared" si="54"/>
        <v>0</v>
      </c>
      <c r="M340" s="25">
        <f t="shared" si="55"/>
        <v>0</v>
      </c>
      <c r="N340" s="64"/>
      <c r="O340" s="25">
        <f t="shared" si="56"/>
        <v>0</v>
      </c>
      <c r="P340" s="76">
        <f t="shared" si="57"/>
        <v>0</v>
      </c>
    </row>
    <row r="341" spans="1:16" x14ac:dyDescent="0.25">
      <c r="A341" s="95">
        <v>319201061103</v>
      </c>
      <c r="B341" s="31" t="s">
        <v>544</v>
      </c>
      <c r="C341" s="73"/>
      <c r="D341" s="64"/>
      <c r="E341" s="64"/>
      <c r="F341" s="75">
        <f t="shared" si="51"/>
        <v>0</v>
      </c>
      <c r="G341" s="25">
        <f t="shared" si="52"/>
        <v>0</v>
      </c>
      <c r="H341" s="64"/>
      <c r="I341" s="76">
        <f t="shared" si="48"/>
        <v>0</v>
      </c>
      <c r="J341" s="64"/>
      <c r="K341" s="25">
        <f t="shared" si="53"/>
        <v>0</v>
      </c>
      <c r="L341" s="75">
        <f t="shared" si="54"/>
        <v>0</v>
      </c>
      <c r="M341" s="25">
        <f t="shared" si="55"/>
        <v>0</v>
      </c>
      <c r="N341" s="64"/>
      <c r="O341" s="25">
        <f t="shared" si="56"/>
        <v>0</v>
      </c>
      <c r="P341" s="76">
        <f t="shared" si="57"/>
        <v>0</v>
      </c>
    </row>
    <row r="342" spans="1:16" x14ac:dyDescent="0.25">
      <c r="A342" s="95">
        <v>319201061104</v>
      </c>
      <c r="B342" s="31" t="s">
        <v>68</v>
      </c>
      <c r="C342" s="73"/>
      <c r="D342" s="64"/>
      <c r="E342" s="64"/>
      <c r="F342" s="75">
        <f t="shared" si="51"/>
        <v>0</v>
      </c>
      <c r="G342" s="25">
        <f t="shared" si="52"/>
        <v>0</v>
      </c>
      <c r="H342" s="64"/>
      <c r="I342" s="76">
        <f t="shared" si="48"/>
        <v>0</v>
      </c>
      <c r="J342" s="64"/>
      <c r="K342" s="25">
        <f t="shared" si="53"/>
        <v>0</v>
      </c>
      <c r="L342" s="75">
        <f t="shared" si="54"/>
        <v>0</v>
      </c>
      <c r="M342" s="25">
        <f t="shared" si="55"/>
        <v>0</v>
      </c>
      <c r="N342" s="64"/>
      <c r="O342" s="25">
        <f t="shared" si="56"/>
        <v>0</v>
      </c>
      <c r="P342" s="76">
        <f t="shared" si="57"/>
        <v>0</v>
      </c>
    </row>
    <row r="343" spans="1:16" x14ac:dyDescent="0.25">
      <c r="A343" s="95">
        <v>319201061105</v>
      </c>
      <c r="B343" s="31" t="s">
        <v>414</v>
      </c>
      <c r="C343" s="73"/>
      <c r="D343" s="64"/>
      <c r="E343" s="64"/>
      <c r="F343" s="75">
        <f t="shared" si="51"/>
        <v>0</v>
      </c>
      <c r="G343" s="25">
        <f t="shared" si="52"/>
        <v>0</v>
      </c>
      <c r="H343" s="64"/>
      <c r="I343" s="76">
        <f t="shared" si="48"/>
        <v>0</v>
      </c>
      <c r="J343" s="64"/>
      <c r="K343" s="25">
        <f t="shared" si="53"/>
        <v>0</v>
      </c>
      <c r="L343" s="75">
        <f t="shared" si="54"/>
        <v>0</v>
      </c>
      <c r="M343" s="25">
        <f t="shared" si="55"/>
        <v>0</v>
      </c>
      <c r="N343" s="64"/>
      <c r="O343" s="25">
        <f t="shared" si="56"/>
        <v>0</v>
      </c>
      <c r="P343" s="76">
        <f t="shared" si="57"/>
        <v>0</v>
      </c>
    </row>
    <row r="344" spans="1:16" x14ac:dyDescent="0.25">
      <c r="A344" s="95">
        <v>3192010612</v>
      </c>
      <c r="B344" s="31" t="s">
        <v>1166</v>
      </c>
      <c r="C344" s="73"/>
      <c r="D344" s="23">
        <f>SUM(D345:D349)</f>
        <v>0</v>
      </c>
      <c r="E344" s="23">
        <f>SUM(E345:E349)</f>
        <v>0</v>
      </c>
      <c r="F344" s="75">
        <f t="shared" si="51"/>
        <v>0</v>
      </c>
      <c r="G344" s="25">
        <f t="shared" si="52"/>
        <v>0</v>
      </c>
      <c r="H344" s="23">
        <f>SUM(H345:H349)</f>
        <v>0</v>
      </c>
      <c r="I344" s="76">
        <f t="shared" si="48"/>
        <v>0</v>
      </c>
      <c r="J344" s="23">
        <f>SUM(J345:J349)</f>
        <v>0</v>
      </c>
      <c r="K344" s="25">
        <f t="shared" si="53"/>
        <v>0</v>
      </c>
      <c r="L344" s="75">
        <f t="shared" si="54"/>
        <v>0</v>
      </c>
      <c r="M344" s="25">
        <f t="shared" si="55"/>
        <v>0</v>
      </c>
      <c r="N344" s="23">
        <f>SUM(N345:N349)</f>
        <v>0</v>
      </c>
      <c r="O344" s="25">
        <f t="shared" si="56"/>
        <v>0</v>
      </c>
      <c r="P344" s="76">
        <f t="shared" si="57"/>
        <v>0</v>
      </c>
    </row>
    <row r="345" spans="1:16" x14ac:dyDescent="0.25">
      <c r="A345" s="95">
        <v>319201061201</v>
      </c>
      <c r="B345" s="31" t="s">
        <v>547</v>
      </c>
      <c r="C345" s="73"/>
      <c r="D345" s="64"/>
      <c r="E345" s="64"/>
      <c r="F345" s="75">
        <f t="shared" si="51"/>
        <v>0</v>
      </c>
      <c r="G345" s="25">
        <f t="shared" si="52"/>
        <v>0</v>
      </c>
      <c r="H345" s="64"/>
      <c r="I345" s="76">
        <f t="shared" si="48"/>
        <v>0</v>
      </c>
      <c r="J345" s="64"/>
      <c r="K345" s="25">
        <f t="shared" si="53"/>
        <v>0</v>
      </c>
      <c r="L345" s="75">
        <f t="shared" si="54"/>
        <v>0</v>
      </c>
      <c r="M345" s="25">
        <f t="shared" si="55"/>
        <v>0</v>
      </c>
      <c r="N345" s="64"/>
      <c r="O345" s="25">
        <f t="shared" si="56"/>
        <v>0</v>
      </c>
      <c r="P345" s="76">
        <f t="shared" si="57"/>
        <v>0</v>
      </c>
    </row>
    <row r="346" spans="1:16" x14ac:dyDescent="0.25">
      <c r="A346" s="95">
        <v>319201061202</v>
      </c>
      <c r="B346" s="31" t="s">
        <v>380</v>
      </c>
      <c r="C346" s="73"/>
      <c r="D346" s="64"/>
      <c r="E346" s="64"/>
      <c r="F346" s="75">
        <f t="shared" si="51"/>
        <v>0</v>
      </c>
      <c r="G346" s="25">
        <f t="shared" si="52"/>
        <v>0</v>
      </c>
      <c r="H346" s="64"/>
      <c r="I346" s="76">
        <f t="shared" si="48"/>
        <v>0</v>
      </c>
      <c r="J346" s="64"/>
      <c r="K346" s="25">
        <f t="shared" si="53"/>
        <v>0</v>
      </c>
      <c r="L346" s="75">
        <f t="shared" si="54"/>
        <v>0</v>
      </c>
      <c r="M346" s="25">
        <f t="shared" si="55"/>
        <v>0</v>
      </c>
      <c r="N346" s="64"/>
      <c r="O346" s="25">
        <f t="shared" si="56"/>
        <v>0</v>
      </c>
      <c r="P346" s="76">
        <f t="shared" si="57"/>
        <v>0</v>
      </c>
    </row>
    <row r="347" spans="1:16" x14ac:dyDescent="0.25">
      <c r="A347" s="95">
        <v>319201061203</v>
      </c>
      <c r="B347" s="31" t="s">
        <v>544</v>
      </c>
      <c r="C347" s="73"/>
      <c r="D347" s="64"/>
      <c r="E347" s="64"/>
      <c r="F347" s="75">
        <f t="shared" si="51"/>
        <v>0</v>
      </c>
      <c r="G347" s="25">
        <f t="shared" si="52"/>
        <v>0</v>
      </c>
      <c r="H347" s="64"/>
      <c r="I347" s="76">
        <f t="shared" si="48"/>
        <v>0</v>
      </c>
      <c r="J347" s="64"/>
      <c r="K347" s="25">
        <f t="shared" si="53"/>
        <v>0</v>
      </c>
      <c r="L347" s="75">
        <f t="shared" si="54"/>
        <v>0</v>
      </c>
      <c r="M347" s="25">
        <f t="shared" si="55"/>
        <v>0</v>
      </c>
      <c r="N347" s="64"/>
      <c r="O347" s="25">
        <f t="shared" si="56"/>
        <v>0</v>
      </c>
      <c r="P347" s="76">
        <f t="shared" si="57"/>
        <v>0</v>
      </c>
    </row>
    <row r="348" spans="1:16" x14ac:dyDescent="0.25">
      <c r="A348" s="95">
        <v>319201061204</v>
      </c>
      <c r="B348" s="31" t="s">
        <v>68</v>
      </c>
      <c r="C348" s="73"/>
      <c r="D348" s="64"/>
      <c r="E348" s="64"/>
      <c r="F348" s="75">
        <f t="shared" si="51"/>
        <v>0</v>
      </c>
      <c r="G348" s="25">
        <f t="shared" si="52"/>
        <v>0</v>
      </c>
      <c r="H348" s="64"/>
      <c r="I348" s="76">
        <f t="shared" si="48"/>
        <v>0</v>
      </c>
      <c r="J348" s="64"/>
      <c r="K348" s="25">
        <f t="shared" si="53"/>
        <v>0</v>
      </c>
      <c r="L348" s="75">
        <f t="shared" si="54"/>
        <v>0</v>
      </c>
      <c r="M348" s="25">
        <f t="shared" si="55"/>
        <v>0</v>
      </c>
      <c r="N348" s="64"/>
      <c r="O348" s="25">
        <f t="shared" si="56"/>
        <v>0</v>
      </c>
      <c r="P348" s="76">
        <f t="shared" si="57"/>
        <v>0</v>
      </c>
    </row>
    <row r="349" spans="1:16" x14ac:dyDescent="0.25">
      <c r="A349" s="95">
        <v>319201061205</v>
      </c>
      <c r="B349" s="31" t="s">
        <v>414</v>
      </c>
      <c r="C349" s="73"/>
      <c r="D349" s="64"/>
      <c r="E349" s="64"/>
      <c r="F349" s="75">
        <f t="shared" si="51"/>
        <v>0</v>
      </c>
      <c r="G349" s="25">
        <f t="shared" si="52"/>
        <v>0</v>
      </c>
      <c r="H349" s="64"/>
      <c r="I349" s="76">
        <f t="shared" si="48"/>
        <v>0</v>
      </c>
      <c r="J349" s="64"/>
      <c r="K349" s="25">
        <f t="shared" si="53"/>
        <v>0</v>
      </c>
      <c r="L349" s="75">
        <f t="shared" si="54"/>
        <v>0</v>
      </c>
      <c r="M349" s="25">
        <f t="shared" si="55"/>
        <v>0</v>
      </c>
      <c r="N349" s="64"/>
      <c r="O349" s="25">
        <f t="shared" si="56"/>
        <v>0</v>
      </c>
      <c r="P349" s="76">
        <f t="shared" si="57"/>
        <v>0</v>
      </c>
    </row>
    <row r="350" spans="1:16" x14ac:dyDescent="0.25">
      <c r="A350" s="95">
        <v>3192010613</v>
      </c>
      <c r="B350" s="31" t="s">
        <v>1167</v>
      </c>
      <c r="C350" s="73"/>
      <c r="D350" s="23">
        <f>SUM(D351:D354)</f>
        <v>0</v>
      </c>
      <c r="E350" s="23">
        <f>SUM(E351:E354)</f>
        <v>0</v>
      </c>
      <c r="F350" s="75">
        <f t="shared" si="51"/>
        <v>0</v>
      </c>
      <c r="G350" s="25">
        <f t="shared" si="52"/>
        <v>0</v>
      </c>
      <c r="H350" s="23">
        <f>SUM(H351:H354)</f>
        <v>0</v>
      </c>
      <c r="I350" s="76">
        <f t="shared" si="48"/>
        <v>0</v>
      </c>
      <c r="J350" s="23">
        <f>SUM(J351:J354)</f>
        <v>0</v>
      </c>
      <c r="K350" s="25">
        <f t="shared" si="53"/>
        <v>0</v>
      </c>
      <c r="L350" s="75">
        <f t="shared" si="54"/>
        <v>0</v>
      </c>
      <c r="M350" s="25">
        <f t="shared" si="55"/>
        <v>0</v>
      </c>
      <c r="N350" s="23">
        <f>SUM(N351:N354)</f>
        <v>0</v>
      </c>
      <c r="O350" s="25">
        <f t="shared" si="56"/>
        <v>0</v>
      </c>
      <c r="P350" s="76">
        <f t="shared" si="57"/>
        <v>0</v>
      </c>
    </row>
    <row r="351" spans="1:16" x14ac:dyDescent="0.25">
      <c r="A351" s="95">
        <v>319201061301</v>
      </c>
      <c r="B351" s="31" t="s">
        <v>547</v>
      </c>
      <c r="C351" s="73"/>
      <c r="D351" s="64"/>
      <c r="E351" s="64"/>
      <c r="F351" s="75">
        <f t="shared" si="51"/>
        <v>0</v>
      </c>
      <c r="G351" s="25">
        <f t="shared" si="52"/>
        <v>0</v>
      </c>
      <c r="H351" s="64"/>
      <c r="I351" s="76">
        <f t="shared" si="48"/>
        <v>0</v>
      </c>
      <c r="J351" s="64"/>
      <c r="K351" s="25">
        <f t="shared" si="53"/>
        <v>0</v>
      </c>
      <c r="L351" s="75">
        <f t="shared" si="54"/>
        <v>0</v>
      </c>
      <c r="M351" s="25">
        <f t="shared" si="55"/>
        <v>0</v>
      </c>
      <c r="N351" s="64"/>
      <c r="O351" s="25">
        <f t="shared" si="56"/>
        <v>0</v>
      </c>
      <c r="P351" s="76">
        <f t="shared" si="57"/>
        <v>0</v>
      </c>
    </row>
    <row r="352" spans="1:16" x14ac:dyDescent="0.25">
      <c r="A352" s="95">
        <v>319201061302</v>
      </c>
      <c r="B352" s="31" t="s">
        <v>380</v>
      </c>
      <c r="C352" s="73"/>
      <c r="D352" s="64"/>
      <c r="E352" s="64"/>
      <c r="F352" s="75">
        <f t="shared" si="51"/>
        <v>0</v>
      </c>
      <c r="G352" s="25">
        <f t="shared" si="52"/>
        <v>0</v>
      </c>
      <c r="H352" s="64"/>
      <c r="I352" s="76">
        <f t="shared" si="48"/>
        <v>0</v>
      </c>
      <c r="J352" s="64"/>
      <c r="K352" s="25">
        <f t="shared" si="53"/>
        <v>0</v>
      </c>
      <c r="L352" s="75">
        <f t="shared" si="54"/>
        <v>0</v>
      </c>
      <c r="M352" s="25">
        <f t="shared" si="55"/>
        <v>0</v>
      </c>
      <c r="N352" s="64"/>
      <c r="O352" s="25">
        <f t="shared" si="56"/>
        <v>0</v>
      </c>
      <c r="P352" s="76">
        <f t="shared" si="57"/>
        <v>0</v>
      </c>
    </row>
    <row r="353" spans="1:16" x14ac:dyDescent="0.25">
      <c r="A353" s="95">
        <v>319201061303</v>
      </c>
      <c r="B353" s="31" t="s">
        <v>544</v>
      </c>
      <c r="C353" s="73"/>
      <c r="D353" s="64"/>
      <c r="E353" s="64"/>
      <c r="F353" s="75">
        <f t="shared" si="51"/>
        <v>0</v>
      </c>
      <c r="G353" s="25">
        <f t="shared" si="52"/>
        <v>0</v>
      </c>
      <c r="H353" s="64"/>
      <c r="I353" s="76">
        <f t="shared" si="48"/>
        <v>0</v>
      </c>
      <c r="J353" s="64"/>
      <c r="K353" s="25">
        <f t="shared" si="53"/>
        <v>0</v>
      </c>
      <c r="L353" s="75">
        <f t="shared" si="54"/>
        <v>0</v>
      </c>
      <c r="M353" s="25">
        <f t="shared" si="55"/>
        <v>0</v>
      </c>
      <c r="N353" s="64"/>
      <c r="O353" s="25">
        <f t="shared" si="56"/>
        <v>0</v>
      </c>
      <c r="P353" s="76">
        <f t="shared" si="57"/>
        <v>0</v>
      </c>
    </row>
    <row r="354" spans="1:16" x14ac:dyDescent="0.25">
      <c r="A354" s="95">
        <v>319201061304</v>
      </c>
      <c r="B354" s="31" t="s">
        <v>414</v>
      </c>
      <c r="C354" s="73"/>
      <c r="D354" s="64"/>
      <c r="E354" s="64"/>
      <c r="F354" s="75">
        <f t="shared" si="51"/>
        <v>0</v>
      </c>
      <c r="G354" s="25">
        <f t="shared" si="52"/>
        <v>0</v>
      </c>
      <c r="H354" s="64"/>
      <c r="I354" s="76">
        <f t="shared" si="48"/>
        <v>0</v>
      </c>
      <c r="J354" s="64"/>
      <c r="K354" s="25">
        <f t="shared" si="53"/>
        <v>0</v>
      </c>
      <c r="L354" s="75">
        <f t="shared" si="54"/>
        <v>0</v>
      </c>
      <c r="M354" s="25">
        <f t="shared" si="55"/>
        <v>0</v>
      </c>
      <c r="N354" s="64"/>
      <c r="O354" s="25">
        <f t="shared" si="56"/>
        <v>0</v>
      </c>
      <c r="P354" s="76">
        <f t="shared" si="57"/>
        <v>0</v>
      </c>
    </row>
    <row r="355" spans="1:16" x14ac:dyDescent="0.25">
      <c r="A355" s="95">
        <v>3192010614</v>
      </c>
      <c r="B355" s="31" t="s">
        <v>1168</v>
      </c>
      <c r="C355" s="73"/>
      <c r="D355" s="23">
        <f>SUM(D356:D361)</f>
        <v>0</v>
      </c>
      <c r="E355" s="23">
        <f>SUM(E356:E361)</f>
        <v>0</v>
      </c>
      <c r="F355" s="75">
        <f t="shared" si="51"/>
        <v>0</v>
      </c>
      <c r="G355" s="25">
        <f t="shared" si="52"/>
        <v>0</v>
      </c>
      <c r="H355" s="23">
        <f>SUM(H356:H361)</f>
        <v>0</v>
      </c>
      <c r="I355" s="76">
        <f t="shared" si="48"/>
        <v>0</v>
      </c>
      <c r="J355" s="23">
        <f>SUM(J356:J361)</f>
        <v>0</v>
      </c>
      <c r="K355" s="25">
        <f t="shared" si="53"/>
        <v>0</v>
      </c>
      <c r="L355" s="75">
        <f t="shared" si="54"/>
        <v>0</v>
      </c>
      <c r="M355" s="25">
        <f t="shared" si="55"/>
        <v>0</v>
      </c>
      <c r="N355" s="23">
        <f>SUM(N356:N361)</f>
        <v>0</v>
      </c>
      <c r="O355" s="25">
        <f t="shared" si="56"/>
        <v>0</v>
      </c>
      <c r="P355" s="76">
        <f t="shared" si="57"/>
        <v>0</v>
      </c>
    </row>
    <row r="356" spans="1:16" x14ac:dyDescent="0.25">
      <c r="A356" s="95">
        <v>319201061401</v>
      </c>
      <c r="B356" s="31" t="s">
        <v>547</v>
      </c>
      <c r="C356" s="73"/>
      <c r="D356" s="64"/>
      <c r="E356" s="64"/>
      <c r="F356" s="75">
        <f t="shared" si="51"/>
        <v>0</v>
      </c>
      <c r="G356" s="25">
        <f t="shared" si="52"/>
        <v>0</v>
      </c>
      <c r="H356" s="64"/>
      <c r="I356" s="76">
        <f t="shared" si="48"/>
        <v>0</v>
      </c>
      <c r="J356" s="64"/>
      <c r="K356" s="25">
        <f t="shared" si="53"/>
        <v>0</v>
      </c>
      <c r="L356" s="75">
        <f t="shared" si="54"/>
        <v>0</v>
      </c>
      <c r="M356" s="25">
        <f t="shared" si="55"/>
        <v>0</v>
      </c>
      <c r="N356" s="64"/>
      <c r="O356" s="25">
        <f t="shared" si="56"/>
        <v>0</v>
      </c>
      <c r="P356" s="76">
        <f t="shared" si="57"/>
        <v>0</v>
      </c>
    </row>
    <row r="357" spans="1:16" x14ac:dyDescent="0.25">
      <c r="A357" s="95">
        <v>319201061402</v>
      </c>
      <c r="B357" s="31" t="s">
        <v>380</v>
      </c>
      <c r="C357" s="73"/>
      <c r="D357" s="64"/>
      <c r="E357" s="64"/>
      <c r="F357" s="75">
        <f t="shared" si="51"/>
        <v>0</v>
      </c>
      <c r="G357" s="25">
        <f t="shared" si="52"/>
        <v>0</v>
      </c>
      <c r="H357" s="64"/>
      <c r="I357" s="76">
        <f t="shared" si="48"/>
        <v>0</v>
      </c>
      <c r="J357" s="64"/>
      <c r="K357" s="25">
        <f t="shared" si="53"/>
        <v>0</v>
      </c>
      <c r="L357" s="75">
        <f t="shared" si="54"/>
        <v>0</v>
      </c>
      <c r="M357" s="25">
        <f t="shared" si="55"/>
        <v>0</v>
      </c>
      <c r="N357" s="64"/>
      <c r="O357" s="25">
        <f t="shared" si="56"/>
        <v>0</v>
      </c>
      <c r="P357" s="76">
        <f t="shared" si="57"/>
        <v>0</v>
      </c>
    </row>
    <row r="358" spans="1:16" x14ac:dyDescent="0.25">
      <c r="A358" s="95">
        <v>319201061403</v>
      </c>
      <c r="B358" s="31" t="s">
        <v>544</v>
      </c>
      <c r="C358" s="73"/>
      <c r="D358" s="64"/>
      <c r="E358" s="64"/>
      <c r="F358" s="75">
        <f t="shared" si="51"/>
        <v>0</v>
      </c>
      <c r="G358" s="25">
        <f t="shared" si="52"/>
        <v>0</v>
      </c>
      <c r="H358" s="64"/>
      <c r="I358" s="76">
        <f t="shared" si="48"/>
        <v>0</v>
      </c>
      <c r="J358" s="64"/>
      <c r="K358" s="25">
        <f t="shared" si="53"/>
        <v>0</v>
      </c>
      <c r="L358" s="75">
        <f t="shared" si="54"/>
        <v>0</v>
      </c>
      <c r="M358" s="25">
        <f t="shared" si="55"/>
        <v>0</v>
      </c>
      <c r="N358" s="64"/>
      <c r="O358" s="25">
        <f t="shared" si="56"/>
        <v>0</v>
      </c>
      <c r="P358" s="76">
        <f t="shared" si="57"/>
        <v>0</v>
      </c>
    </row>
    <row r="359" spans="1:16" x14ac:dyDescent="0.25">
      <c r="A359" s="95">
        <v>319201061404</v>
      </c>
      <c r="B359" s="31" t="s">
        <v>68</v>
      </c>
      <c r="C359" s="73"/>
      <c r="D359" s="64"/>
      <c r="E359" s="64"/>
      <c r="F359" s="75">
        <f t="shared" si="51"/>
        <v>0</v>
      </c>
      <c r="G359" s="25">
        <f t="shared" si="52"/>
        <v>0</v>
      </c>
      <c r="H359" s="64"/>
      <c r="I359" s="76">
        <f t="shared" si="48"/>
        <v>0</v>
      </c>
      <c r="J359" s="64"/>
      <c r="K359" s="25">
        <f t="shared" si="53"/>
        <v>0</v>
      </c>
      <c r="L359" s="75">
        <f t="shared" si="54"/>
        <v>0</v>
      </c>
      <c r="M359" s="25">
        <f t="shared" si="55"/>
        <v>0</v>
      </c>
      <c r="N359" s="64"/>
      <c r="O359" s="25">
        <f t="shared" si="56"/>
        <v>0</v>
      </c>
      <c r="P359" s="76">
        <f t="shared" si="57"/>
        <v>0</v>
      </c>
    </row>
    <row r="360" spans="1:16" x14ac:dyDescent="0.25">
      <c r="A360" s="95">
        <v>319201061405</v>
      </c>
      <c r="B360" s="31" t="s">
        <v>414</v>
      </c>
      <c r="C360" s="73"/>
      <c r="D360" s="64"/>
      <c r="E360" s="64"/>
      <c r="F360" s="75">
        <f t="shared" si="51"/>
        <v>0</v>
      </c>
      <c r="G360" s="25">
        <f t="shared" si="52"/>
        <v>0</v>
      </c>
      <c r="H360" s="64"/>
      <c r="I360" s="76">
        <f t="shared" si="48"/>
        <v>0</v>
      </c>
      <c r="J360" s="64"/>
      <c r="K360" s="25">
        <f t="shared" si="53"/>
        <v>0</v>
      </c>
      <c r="L360" s="75">
        <f t="shared" si="54"/>
        <v>0</v>
      </c>
      <c r="M360" s="25">
        <f t="shared" si="55"/>
        <v>0</v>
      </c>
      <c r="N360" s="64"/>
      <c r="O360" s="25">
        <f t="shared" si="56"/>
        <v>0</v>
      </c>
      <c r="P360" s="76">
        <f t="shared" si="57"/>
        <v>0</v>
      </c>
    </row>
    <row r="361" spans="1:16" x14ac:dyDescent="0.25">
      <c r="A361" s="95">
        <v>319201061406</v>
      </c>
      <c r="B361" s="31" t="s">
        <v>1158</v>
      </c>
      <c r="C361" s="73"/>
      <c r="D361" s="64"/>
      <c r="E361" s="64"/>
      <c r="F361" s="75">
        <f t="shared" si="51"/>
        <v>0</v>
      </c>
      <c r="G361" s="25">
        <f t="shared" si="52"/>
        <v>0</v>
      </c>
      <c r="H361" s="64"/>
      <c r="I361" s="76">
        <f t="shared" si="48"/>
        <v>0</v>
      </c>
      <c r="J361" s="64"/>
      <c r="K361" s="25">
        <f t="shared" si="53"/>
        <v>0</v>
      </c>
      <c r="L361" s="75">
        <f t="shared" si="54"/>
        <v>0</v>
      </c>
      <c r="M361" s="25">
        <f t="shared" si="55"/>
        <v>0</v>
      </c>
      <c r="N361" s="64"/>
      <c r="O361" s="25">
        <f t="shared" si="56"/>
        <v>0</v>
      </c>
      <c r="P361" s="76">
        <f t="shared" si="57"/>
        <v>0</v>
      </c>
    </row>
    <row r="362" spans="1:16" x14ac:dyDescent="0.25">
      <c r="A362" s="95">
        <v>31920107</v>
      </c>
      <c r="B362" s="31" t="s">
        <v>549</v>
      </c>
      <c r="C362" s="73"/>
      <c r="D362" s="23">
        <f>SUM(D363:D364)</f>
        <v>0</v>
      </c>
      <c r="E362" s="23">
        <f>SUM(E363:E364)</f>
        <v>0</v>
      </c>
      <c r="F362" s="75">
        <f t="shared" si="43"/>
        <v>0</v>
      </c>
      <c r="G362" s="25">
        <f t="shared" si="47"/>
        <v>0</v>
      </c>
      <c r="H362" s="23">
        <f>SUM(H363:H364)</f>
        <v>0</v>
      </c>
      <c r="I362" s="76">
        <f t="shared" si="48"/>
        <v>0</v>
      </c>
      <c r="J362" s="23">
        <f>SUM(J363:J364)</f>
        <v>0</v>
      </c>
      <c r="K362" s="25">
        <f t="shared" si="44"/>
        <v>0</v>
      </c>
      <c r="L362" s="75">
        <f t="shared" si="49"/>
        <v>0</v>
      </c>
      <c r="M362" s="25">
        <f t="shared" si="45"/>
        <v>0</v>
      </c>
      <c r="N362" s="23">
        <f>SUM(N363:N364)</f>
        <v>0</v>
      </c>
      <c r="O362" s="25">
        <f t="shared" si="46"/>
        <v>0</v>
      </c>
      <c r="P362" s="76">
        <f t="shared" si="50"/>
        <v>0</v>
      </c>
    </row>
    <row r="363" spans="1:16" x14ac:dyDescent="0.25">
      <c r="A363" s="95">
        <v>3192010701</v>
      </c>
      <c r="B363" s="31" t="s">
        <v>550</v>
      </c>
      <c r="C363" s="73"/>
      <c r="D363" s="64"/>
      <c r="E363" s="64"/>
      <c r="F363" s="75">
        <f t="shared" si="43"/>
        <v>0</v>
      </c>
      <c r="G363" s="25">
        <f t="shared" si="47"/>
        <v>0</v>
      </c>
      <c r="H363" s="64"/>
      <c r="I363" s="76">
        <f t="shared" si="48"/>
        <v>0</v>
      </c>
      <c r="J363" s="64"/>
      <c r="K363" s="25">
        <f t="shared" si="44"/>
        <v>0</v>
      </c>
      <c r="L363" s="75">
        <f t="shared" si="49"/>
        <v>0</v>
      </c>
      <c r="M363" s="25">
        <f t="shared" si="45"/>
        <v>0</v>
      </c>
      <c r="N363" s="64"/>
      <c r="O363" s="25">
        <f t="shared" si="46"/>
        <v>0</v>
      </c>
      <c r="P363" s="76">
        <f t="shared" si="50"/>
        <v>0</v>
      </c>
    </row>
    <row r="364" spans="1:16" x14ac:dyDescent="0.25">
      <c r="A364" s="95">
        <v>3192010702</v>
      </c>
      <c r="B364" s="31" t="s">
        <v>551</v>
      </c>
      <c r="C364" s="73"/>
      <c r="D364" s="64"/>
      <c r="E364" s="64"/>
      <c r="F364" s="75">
        <f t="shared" si="43"/>
        <v>0</v>
      </c>
      <c r="G364" s="25">
        <f t="shared" si="47"/>
        <v>0</v>
      </c>
      <c r="H364" s="64"/>
      <c r="I364" s="76">
        <f t="shared" si="48"/>
        <v>0</v>
      </c>
      <c r="J364" s="64"/>
      <c r="K364" s="25">
        <f t="shared" si="44"/>
        <v>0</v>
      </c>
      <c r="L364" s="75">
        <f t="shared" si="49"/>
        <v>0</v>
      </c>
      <c r="M364" s="25">
        <f t="shared" si="45"/>
        <v>0</v>
      </c>
      <c r="N364" s="64"/>
      <c r="O364" s="25">
        <f t="shared" si="46"/>
        <v>0</v>
      </c>
      <c r="P364" s="76">
        <f t="shared" si="50"/>
        <v>0</v>
      </c>
    </row>
    <row r="365" spans="1:16" x14ac:dyDescent="0.25">
      <c r="A365" s="95">
        <v>31920108</v>
      </c>
      <c r="B365" s="31" t="s">
        <v>552</v>
      </c>
      <c r="C365" s="73"/>
      <c r="D365" s="64"/>
      <c r="E365" s="64"/>
      <c r="F365" s="75">
        <f t="shared" si="43"/>
        <v>0</v>
      </c>
      <c r="G365" s="25">
        <f t="shared" si="47"/>
        <v>0</v>
      </c>
      <c r="H365" s="64"/>
      <c r="I365" s="76">
        <f t="shared" si="48"/>
        <v>0</v>
      </c>
      <c r="J365" s="64"/>
      <c r="K365" s="25">
        <f t="shared" si="44"/>
        <v>0</v>
      </c>
      <c r="L365" s="75">
        <f t="shared" si="49"/>
        <v>0</v>
      </c>
      <c r="M365" s="25">
        <f t="shared" si="45"/>
        <v>0</v>
      </c>
      <c r="N365" s="64"/>
      <c r="O365" s="25">
        <f t="shared" si="46"/>
        <v>0</v>
      </c>
      <c r="P365" s="76">
        <f t="shared" si="50"/>
        <v>0</v>
      </c>
    </row>
    <row r="366" spans="1:16" x14ac:dyDescent="0.25">
      <c r="A366" s="95">
        <v>31920109</v>
      </c>
      <c r="B366" s="31" t="s">
        <v>553</v>
      </c>
      <c r="C366" s="73"/>
      <c r="D366" s="64"/>
      <c r="E366" s="64"/>
      <c r="F366" s="75">
        <f t="shared" si="43"/>
        <v>0</v>
      </c>
      <c r="G366" s="25">
        <f t="shared" si="47"/>
        <v>0</v>
      </c>
      <c r="H366" s="64"/>
      <c r="I366" s="76">
        <f t="shared" si="48"/>
        <v>0</v>
      </c>
      <c r="J366" s="64"/>
      <c r="K366" s="25">
        <f t="shared" si="44"/>
        <v>0</v>
      </c>
      <c r="L366" s="75">
        <f t="shared" si="49"/>
        <v>0</v>
      </c>
      <c r="M366" s="25">
        <f t="shared" si="45"/>
        <v>0</v>
      </c>
      <c r="N366" s="64"/>
      <c r="O366" s="25">
        <f t="shared" si="46"/>
        <v>0</v>
      </c>
      <c r="P366" s="76">
        <f t="shared" si="50"/>
        <v>0</v>
      </c>
    </row>
    <row r="367" spans="1:16" x14ac:dyDescent="0.25">
      <c r="A367" s="95">
        <v>31920110</v>
      </c>
      <c r="B367" s="31" t="s">
        <v>554</v>
      </c>
      <c r="C367" s="73"/>
      <c r="D367" s="64"/>
      <c r="E367" s="64"/>
      <c r="F367" s="75">
        <f t="shared" si="43"/>
        <v>0</v>
      </c>
      <c r="G367" s="25">
        <f t="shared" si="47"/>
        <v>0</v>
      </c>
      <c r="H367" s="64"/>
      <c r="I367" s="76">
        <f t="shared" si="48"/>
        <v>0</v>
      </c>
      <c r="J367" s="64"/>
      <c r="K367" s="25">
        <f t="shared" si="44"/>
        <v>0</v>
      </c>
      <c r="L367" s="75">
        <f t="shared" si="49"/>
        <v>0</v>
      </c>
      <c r="M367" s="25">
        <f t="shared" si="45"/>
        <v>0</v>
      </c>
      <c r="N367" s="64"/>
      <c r="O367" s="25">
        <f t="shared" si="46"/>
        <v>0</v>
      </c>
      <c r="P367" s="76">
        <f t="shared" si="50"/>
        <v>0</v>
      </c>
    </row>
    <row r="368" spans="1:16" x14ac:dyDescent="0.25">
      <c r="A368" s="95">
        <v>31920111</v>
      </c>
      <c r="B368" s="31" t="s">
        <v>555</v>
      </c>
      <c r="C368" s="73"/>
      <c r="D368" s="64"/>
      <c r="E368" s="64"/>
      <c r="F368" s="75">
        <f t="shared" si="43"/>
        <v>0</v>
      </c>
      <c r="G368" s="25">
        <f t="shared" si="47"/>
        <v>0</v>
      </c>
      <c r="H368" s="64"/>
      <c r="I368" s="76">
        <f t="shared" si="48"/>
        <v>0</v>
      </c>
      <c r="J368" s="64"/>
      <c r="K368" s="25">
        <f t="shared" si="44"/>
        <v>0</v>
      </c>
      <c r="L368" s="75">
        <f t="shared" si="49"/>
        <v>0</v>
      </c>
      <c r="M368" s="25">
        <f t="shared" si="45"/>
        <v>0</v>
      </c>
      <c r="N368" s="64"/>
      <c r="O368" s="25">
        <f t="shared" si="46"/>
        <v>0</v>
      </c>
      <c r="P368" s="76">
        <f t="shared" si="50"/>
        <v>0</v>
      </c>
    </row>
    <row r="369" spans="1:16" x14ac:dyDescent="0.25">
      <c r="A369" s="95">
        <v>31920112</v>
      </c>
      <c r="B369" s="31" t="s">
        <v>556</v>
      </c>
      <c r="C369" s="73"/>
      <c r="D369" s="64"/>
      <c r="E369" s="64"/>
      <c r="F369" s="75">
        <f t="shared" si="43"/>
        <v>0</v>
      </c>
      <c r="G369" s="25">
        <f t="shared" si="47"/>
        <v>0</v>
      </c>
      <c r="H369" s="64"/>
      <c r="I369" s="76">
        <f t="shared" si="48"/>
        <v>0</v>
      </c>
      <c r="J369" s="64"/>
      <c r="K369" s="25">
        <f t="shared" si="44"/>
        <v>0</v>
      </c>
      <c r="L369" s="75">
        <f t="shared" si="49"/>
        <v>0</v>
      </c>
      <c r="M369" s="25">
        <f t="shared" si="45"/>
        <v>0</v>
      </c>
      <c r="N369" s="64"/>
      <c r="O369" s="25">
        <f t="shared" si="46"/>
        <v>0</v>
      </c>
      <c r="P369" s="76">
        <f t="shared" si="50"/>
        <v>0</v>
      </c>
    </row>
    <row r="370" spans="1:16" x14ac:dyDescent="0.25">
      <c r="A370" s="95">
        <v>31920113</v>
      </c>
      <c r="B370" s="31" t="s">
        <v>557</v>
      </c>
      <c r="C370" s="73"/>
      <c r="D370" s="64"/>
      <c r="E370" s="64"/>
      <c r="F370" s="75">
        <f t="shared" si="43"/>
        <v>0</v>
      </c>
      <c r="G370" s="25">
        <f t="shared" si="47"/>
        <v>0</v>
      </c>
      <c r="H370" s="64"/>
      <c r="I370" s="76">
        <f t="shared" si="48"/>
        <v>0</v>
      </c>
      <c r="J370" s="64"/>
      <c r="K370" s="25">
        <f t="shared" si="44"/>
        <v>0</v>
      </c>
      <c r="L370" s="75">
        <f t="shared" si="49"/>
        <v>0</v>
      </c>
      <c r="M370" s="25">
        <f t="shared" si="45"/>
        <v>0</v>
      </c>
      <c r="N370" s="64"/>
      <c r="O370" s="25">
        <f t="shared" si="46"/>
        <v>0</v>
      </c>
      <c r="P370" s="76">
        <f t="shared" si="50"/>
        <v>0</v>
      </c>
    </row>
    <row r="371" spans="1:16" x14ac:dyDescent="0.25">
      <c r="A371" s="95">
        <v>31920114</v>
      </c>
      <c r="B371" s="31" t="s">
        <v>558</v>
      </c>
      <c r="C371" s="73"/>
      <c r="D371" s="23">
        <f>SUM(D372:D373)</f>
        <v>0</v>
      </c>
      <c r="E371" s="23">
        <f>SUM(E372:E373)</f>
        <v>0</v>
      </c>
      <c r="F371" s="75">
        <f t="shared" si="43"/>
        <v>0</v>
      </c>
      <c r="G371" s="25">
        <f t="shared" si="47"/>
        <v>0</v>
      </c>
      <c r="H371" s="23">
        <f>SUM(H372:H373)</f>
        <v>0</v>
      </c>
      <c r="I371" s="76">
        <f t="shared" si="48"/>
        <v>0</v>
      </c>
      <c r="J371" s="23">
        <f>SUM(J372:J373)</f>
        <v>0</v>
      </c>
      <c r="K371" s="25">
        <f t="shared" si="44"/>
        <v>0</v>
      </c>
      <c r="L371" s="75">
        <f t="shared" si="49"/>
        <v>0</v>
      </c>
      <c r="M371" s="25">
        <f t="shared" si="45"/>
        <v>0</v>
      </c>
      <c r="N371" s="23">
        <f>SUM(N372:N373)</f>
        <v>0</v>
      </c>
      <c r="O371" s="25">
        <f t="shared" si="46"/>
        <v>0</v>
      </c>
      <c r="P371" s="76">
        <f t="shared" si="50"/>
        <v>0</v>
      </c>
    </row>
    <row r="372" spans="1:16" x14ac:dyDescent="0.25">
      <c r="A372" s="95">
        <v>3192011401</v>
      </c>
      <c r="B372" s="31" t="s">
        <v>559</v>
      </c>
      <c r="C372" s="73"/>
      <c r="D372" s="64"/>
      <c r="E372" s="64"/>
      <c r="F372" s="75">
        <f t="shared" si="43"/>
        <v>0</v>
      </c>
      <c r="G372" s="25">
        <f t="shared" si="47"/>
        <v>0</v>
      </c>
      <c r="H372" s="64"/>
      <c r="I372" s="76">
        <f t="shared" si="48"/>
        <v>0</v>
      </c>
      <c r="J372" s="64"/>
      <c r="K372" s="25">
        <f t="shared" si="44"/>
        <v>0</v>
      </c>
      <c r="L372" s="75">
        <f t="shared" si="49"/>
        <v>0</v>
      </c>
      <c r="M372" s="25">
        <f t="shared" si="45"/>
        <v>0</v>
      </c>
      <c r="N372" s="64"/>
      <c r="O372" s="25">
        <f t="shared" si="46"/>
        <v>0</v>
      </c>
      <c r="P372" s="76">
        <f t="shared" si="50"/>
        <v>0</v>
      </c>
    </row>
    <row r="373" spans="1:16" x14ac:dyDescent="0.25">
      <c r="A373" s="95">
        <v>3192011403</v>
      </c>
      <c r="B373" s="31" t="s">
        <v>560</v>
      </c>
      <c r="C373" s="73"/>
      <c r="D373" s="64"/>
      <c r="E373" s="64"/>
      <c r="F373" s="75">
        <f t="shared" si="43"/>
        <v>0</v>
      </c>
      <c r="G373" s="25">
        <f t="shared" si="47"/>
        <v>0</v>
      </c>
      <c r="H373" s="64"/>
      <c r="I373" s="76">
        <f t="shared" si="48"/>
        <v>0</v>
      </c>
      <c r="J373" s="64"/>
      <c r="K373" s="25">
        <f t="shared" si="44"/>
        <v>0</v>
      </c>
      <c r="L373" s="75">
        <f t="shared" si="49"/>
        <v>0</v>
      </c>
      <c r="M373" s="25">
        <f t="shared" si="45"/>
        <v>0</v>
      </c>
      <c r="N373" s="64"/>
      <c r="O373" s="25">
        <f t="shared" si="46"/>
        <v>0</v>
      </c>
      <c r="P373" s="76">
        <f t="shared" si="50"/>
        <v>0</v>
      </c>
    </row>
    <row r="374" spans="1:16" x14ac:dyDescent="0.25">
      <c r="A374" s="96">
        <v>3193</v>
      </c>
      <c r="B374" s="67" t="s">
        <v>561</v>
      </c>
      <c r="C374" s="68"/>
      <c r="D374" s="64"/>
      <c r="E374" s="64"/>
      <c r="F374" s="75">
        <f t="shared" si="43"/>
        <v>0</v>
      </c>
      <c r="G374" s="20">
        <f t="shared" si="47"/>
        <v>0</v>
      </c>
      <c r="H374" s="64"/>
      <c r="I374" s="76">
        <f t="shared" si="48"/>
        <v>0</v>
      </c>
      <c r="J374" s="64"/>
      <c r="K374" s="25">
        <f t="shared" si="44"/>
        <v>0</v>
      </c>
      <c r="L374" s="75">
        <f t="shared" si="49"/>
        <v>0</v>
      </c>
      <c r="M374" s="25">
        <f t="shared" si="45"/>
        <v>0</v>
      </c>
      <c r="N374" s="64"/>
      <c r="O374" s="25">
        <f t="shared" si="46"/>
        <v>0</v>
      </c>
      <c r="P374" s="76">
        <f t="shared" si="50"/>
        <v>0</v>
      </c>
    </row>
    <row r="375" spans="1:16" hidden="1" x14ac:dyDescent="0.25">
      <c r="A375" s="66">
        <v>32</v>
      </c>
      <c r="B375" s="26" t="s">
        <v>562</v>
      </c>
      <c r="C375" s="68"/>
      <c r="D375" s="69">
        <f>SUM(D376+D380+D384+D386+D392)+D393+D394</f>
        <v>0</v>
      </c>
      <c r="E375" s="69">
        <f>SUM(E376+E380+E384+E386+E392)+E393+E394</f>
        <v>0</v>
      </c>
      <c r="F375" s="70">
        <f t="shared" si="43"/>
        <v>0</v>
      </c>
      <c r="G375" s="20">
        <f t="shared" si="47"/>
        <v>0</v>
      </c>
      <c r="H375" s="69">
        <f>SUM(H376+H380+H384+H386+H392)+H393+H394</f>
        <v>0</v>
      </c>
      <c r="I375" s="71">
        <f t="shared" si="48"/>
        <v>0</v>
      </c>
      <c r="J375" s="69">
        <f>SUM(J376+J380+J384+J386+J392)+J393+J394</f>
        <v>0</v>
      </c>
      <c r="K375" s="20">
        <f t="shared" si="44"/>
        <v>0</v>
      </c>
      <c r="L375" s="70">
        <f t="shared" si="49"/>
        <v>0</v>
      </c>
      <c r="M375" s="20">
        <f t="shared" si="45"/>
        <v>0</v>
      </c>
      <c r="N375" s="69">
        <f>SUM(N376+N380+N384+N386+N392)+N393+N394</f>
        <v>0</v>
      </c>
      <c r="O375" s="20">
        <f t="shared" si="46"/>
        <v>0</v>
      </c>
      <c r="P375" s="71">
        <f t="shared" si="50"/>
        <v>0</v>
      </c>
    </row>
    <row r="376" spans="1:16" hidden="1" x14ac:dyDescent="0.25">
      <c r="A376" s="72">
        <v>321</v>
      </c>
      <c r="B376" s="27" t="s">
        <v>563</v>
      </c>
      <c r="C376" s="73"/>
      <c r="D376" s="74">
        <f>SUM(D377:D379)</f>
        <v>0</v>
      </c>
      <c r="E376" s="74">
        <f>SUM(E377:E379)</f>
        <v>0</v>
      </c>
      <c r="F376" s="75">
        <f t="shared" si="43"/>
        <v>0</v>
      </c>
      <c r="G376" s="25">
        <f t="shared" si="47"/>
        <v>0</v>
      </c>
      <c r="H376" s="74">
        <f>SUM(H377:H379)</f>
        <v>0</v>
      </c>
      <c r="I376" s="76">
        <f t="shared" si="48"/>
        <v>0</v>
      </c>
      <c r="J376" s="74">
        <f>SUM(J377:J379)</f>
        <v>0</v>
      </c>
      <c r="K376" s="25">
        <f t="shared" si="44"/>
        <v>0</v>
      </c>
      <c r="L376" s="75">
        <f t="shared" si="49"/>
        <v>0</v>
      </c>
      <c r="M376" s="25">
        <f t="shared" si="45"/>
        <v>0</v>
      </c>
      <c r="N376" s="74">
        <f>SUM(N377:N379)</f>
        <v>0</v>
      </c>
      <c r="O376" s="25">
        <f t="shared" si="46"/>
        <v>0</v>
      </c>
      <c r="P376" s="76">
        <f t="shared" si="50"/>
        <v>0</v>
      </c>
    </row>
    <row r="377" spans="1:16" hidden="1" x14ac:dyDescent="0.25">
      <c r="A377" s="72">
        <v>32101</v>
      </c>
      <c r="B377" s="28" t="s">
        <v>564</v>
      </c>
      <c r="C377" s="73"/>
      <c r="D377" s="64"/>
      <c r="E377" s="64"/>
      <c r="F377" s="75">
        <f t="shared" si="43"/>
        <v>0</v>
      </c>
      <c r="G377" s="25">
        <f t="shared" si="47"/>
        <v>0</v>
      </c>
      <c r="H377" s="64"/>
      <c r="I377" s="76">
        <f t="shared" si="48"/>
        <v>0</v>
      </c>
      <c r="J377" s="64"/>
      <c r="K377" s="25">
        <f t="shared" si="44"/>
        <v>0</v>
      </c>
      <c r="L377" s="75">
        <f t="shared" si="49"/>
        <v>0</v>
      </c>
      <c r="M377" s="25">
        <f t="shared" si="45"/>
        <v>0</v>
      </c>
      <c r="N377" s="64"/>
      <c r="O377" s="25">
        <f t="shared" si="46"/>
        <v>0</v>
      </c>
      <c r="P377" s="76">
        <f t="shared" si="50"/>
        <v>0</v>
      </c>
    </row>
    <row r="378" spans="1:16" hidden="1" x14ac:dyDescent="0.25">
      <c r="A378" s="72">
        <v>32102</v>
      </c>
      <c r="B378" s="28" t="s">
        <v>565</v>
      </c>
      <c r="C378" s="73"/>
      <c r="D378" s="64"/>
      <c r="E378" s="64"/>
      <c r="F378" s="75">
        <f t="shared" si="43"/>
        <v>0</v>
      </c>
      <c r="G378" s="25">
        <f t="shared" si="47"/>
        <v>0</v>
      </c>
      <c r="H378" s="64"/>
      <c r="I378" s="76">
        <f t="shared" si="48"/>
        <v>0</v>
      </c>
      <c r="J378" s="64"/>
      <c r="K378" s="25">
        <f t="shared" si="44"/>
        <v>0</v>
      </c>
      <c r="L378" s="75">
        <f t="shared" si="49"/>
        <v>0</v>
      </c>
      <c r="M378" s="25">
        <f t="shared" si="45"/>
        <v>0</v>
      </c>
      <c r="N378" s="64"/>
      <c r="O378" s="25">
        <f t="shared" si="46"/>
        <v>0</v>
      </c>
      <c r="P378" s="76">
        <f t="shared" si="50"/>
        <v>0</v>
      </c>
    </row>
    <row r="379" spans="1:16" hidden="1" x14ac:dyDescent="0.25">
      <c r="A379" s="72">
        <v>32103</v>
      </c>
      <c r="B379" s="28" t="s">
        <v>566</v>
      </c>
      <c r="C379" s="73"/>
      <c r="D379" s="64"/>
      <c r="E379" s="64"/>
      <c r="F379" s="75">
        <f t="shared" si="43"/>
        <v>0</v>
      </c>
      <c r="G379" s="25">
        <f t="shared" si="47"/>
        <v>0</v>
      </c>
      <c r="H379" s="64"/>
      <c r="I379" s="76">
        <f t="shared" si="48"/>
        <v>0</v>
      </c>
      <c r="J379" s="64"/>
      <c r="K379" s="25">
        <f t="shared" si="44"/>
        <v>0</v>
      </c>
      <c r="L379" s="75">
        <f t="shared" si="49"/>
        <v>0</v>
      </c>
      <c r="M379" s="25">
        <f t="shared" si="45"/>
        <v>0</v>
      </c>
      <c r="N379" s="64"/>
      <c r="O379" s="25">
        <f t="shared" si="46"/>
        <v>0</v>
      </c>
      <c r="P379" s="76">
        <f t="shared" si="50"/>
        <v>0</v>
      </c>
    </row>
    <row r="380" spans="1:16" hidden="1" x14ac:dyDescent="0.25">
      <c r="A380" s="72">
        <v>322</v>
      </c>
      <c r="B380" s="27" t="s">
        <v>567</v>
      </c>
      <c r="C380" s="73"/>
      <c r="D380" s="74">
        <f>SUM(D381:D383)</f>
        <v>0</v>
      </c>
      <c r="E380" s="74">
        <f>SUM(E381:E383)</f>
        <v>0</v>
      </c>
      <c r="F380" s="75">
        <f t="shared" si="43"/>
        <v>0</v>
      </c>
      <c r="G380" s="25">
        <f t="shared" si="47"/>
        <v>0</v>
      </c>
      <c r="H380" s="74">
        <f>SUM(H381:H383)</f>
        <v>0</v>
      </c>
      <c r="I380" s="76">
        <f t="shared" si="48"/>
        <v>0</v>
      </c>
      <c r="J380" s="74">
        <f>SUM(J381:J383)</f>
        <v>0</v>
      </c>
      <c r="K380" s="25">
        <f t="shared" si="44"/>
        <v>0</v>
      </c>
      <c r="L380" s="75">
        <f t="shared" si="49"/>
        <v>0</v>
      </c>
      <c r="M380" s="25">
        <f t="shared" si="45"/>
        <v>0</v>
      </c>
      <c r="N380" s="74">
        <f>SUM(N381:N383)</f>
        <v>0</v>
      </c>
      <c r="O380" s="25">
        <f t="shared" si="46"/>
        <v>0</v>
      </c>
      <c r="P380" s="76">
        <f t="shared" si="50"/>
        <v>0</v>
      </c>
    </row>
    <row r="381" spans="1:16" hidden="1" x14ac:dyDescent="0.25">
      <c r="A381" s="72">
        <v>32201</v>
      </c>
      <c r="B381" s="28" t="s">
        <v>564</v>
      </c>
      <c r="C381" s="73"/>
      <c r="D381" s="64"/>
      <c r="E381" s="64"/>
      <c r="F381" s="75">
        <f t="shared" si="43"/>
        <v>0</v>
      </c>
      <c r="G381" s="25">
        <f t="shared" si="47"/>
        <v>0</v>
      </c>
      <c r="H381" s="64"/>
      <c r="I381" s="76">
        <f t="shared" si="48"/>
        <v>0</v>
      </c>
      <c r="J381" s="64"/>
      <c r="K381" s="25">
        <f t="shared" si="44"/>
        <v>0</v>
      </c>
      <c r="L381" s="75">
        <f t="shared" si="49"/>
        <v>0</v>
      </c>
      <c r="M381" s="25">
        <f t="shared" si="45"/>
        <v>0</v>
      </c>
      <c r="N381" s="64"/>
      <c r="O381" s="25">
        <f t="shared" si="46"/>
        <v>0</v>
      </c>
      <c r="P381" s="76">
        <f t="shared" si="50"/>
        <v>0</v>
      </c>
    </row>
    <row r="382" spans="1:16" hidden="1" x14ac:dyDescent="0.25">
      <c r="A382" s="72">
        <v>32202</v>
      </c>
      <c r="B382" s="28" t="s">
        <v>565</v>
      </c>
      <c r="C382" s="73"/>
      <c r="D382" s="64"/>
      <c r="E382" s="64"/>
      <c r="F382" s="75">
        <f t="shared" si="43"/>
        <v>0</v>
      </c>
      <c r="G382" s="25">
        <f t="shared" si="47"/>
        <v>0</v>
      </c>
      <c r="H382" s="64"/>
      <c r="I382" s="76">
        <f t="shared" si="48"/>
        <v>0</v>
      </c>
      <c r="J382" s="64"/>
      <c r="K382" s="25">
        <f t="shared" si="44"/>
        <v>0</v>
      </c>
      <c r="L382" s="75">
        <f t="shared" si="49"/>
        <v>0</v>
      </c>
      <c r="M382" s="25">
        <f t="shared" si="45"/>
        <v>0</v>
      </c>
      <c r="N382" s="64"/>
      <c r="O382" s="25">
        <f t="shared" si="46"/>
        <v>0</v>
      </c>
      <c r="P382" s="76">
        <f t="shared" si="50"/>
        <v>0</v>
      </c>
    </row>
    <row r="383" spans="1:16" hidden="1" x14ac:dyDescent="0.25">
      <c r="A383" s="72">
        <v>32203</v>
      </c>
      <c r="B383" s="28" t="s">
        <v>566</v>
      </c>
      <c r="C383" s="73"/>
      <c r="D383" s="64"/>
      <c r="E383" s="64"/>
      <c r="F383" s="75">
        <f t="shared" si="43"/>
        <v>0</v>
      </c>
      <c r="G383" s="25">
        <f t="shared" si="47"/>
        <v>0</v>
      </c>
      <c r="H383" s="64"/>
      <c r="I383" s="76">
        <f t="shared" si="48"/>
        <v>0</v>
      </c>
      <c r="J383" s="64"/>
      <c r="K383" s="25">
        <f t="shared" si="44"/>
        <v>0</v>
      </c>
      <c r="L383" s="75">
        <f t="shared" si="49"/>
        <v>0</v>
      </c>
      <c r="M383" s="25">
        <f t="shared" si="45"/>
        <v>0</v>
      </c>
      <c r="N383" s="64"/>
      <c r="O383" s="25">
        <f t="shared" si="46"/>
        <v>0</v>
      </c>
      <c r="P383" s="76">
        <f t="shared" si="50"/>
        <v>0</v>
      </c>
    </row>
    <row r="384" spans="1:16" hidden="1" x14ac:dyDescent="0.25">
      <c r="A384" s="72">
        <v>323</v>
      </c>
      <c r="B384" s="28" t="s">
        <v>568</v>
      </c>
      <c r="C384" s="73"/>
      <c r="D384" s="64">
        <f>SUM(D385)</f>
        <v>0</v>
      </c>
      <c r="E384" s="64">
        <f>SUM(E385)</f>
        <v>0</v>
      </c>
      <c r="F384" s="75">
        <f t="shared" ref="F384:F385" si="58">SUM(D384+E384)</f>
        <v>0</v>
      </c>
      <c r="G384" s="25">
        <f t="shared" si="47"/>
        <v>0</v>
      </c>
      <c r="H384" s="64">
        <f>SUM(H385)</f>
        <v>0</v>
      </c>
      <c r="I384" s="76">
        <f t="shared" si="48"/>
        <v>0</v>
      </c>
      <c r="J384" s="64">
        <f>SUM(J385)</f>
        <v>0</v>
      </c>
      <c r="K384" s="25">
        <f t="shared" si="44"/>
        <v>0</v>
      </c>
      <c r="L384" s="75">
        <f t="shared" ref="L384:L385" si="59">SUM(N384-J384)</f>
        <v>0</v>
      </c>
      <c r="M384" s="25">
        <f t="shared" si="45"/>
        <v>0</v>
      </c>
      <c r="N384" s="64">
        <f>SUM(N385)</f>
        <v>0</v>
      </c>
      <c r="O384" s="25">
        <f t="shared" si="46"/>
        <v>0</v>
      </c>
      <c r="P384" s="76">
        <f t="shared" ref="P384:P385" si="60">SUM(F384-N384)</f>
        <v>0</v>
      </c>
    </row>
    <row r="385" spans="1:16" hidden="1" x14ac:dyDescent="0.25">
      <c r="A385" s="72">
        <v>32301</v>
      </c>
      <c r="B385" s="31" t="s">
        <v>569</v>
      </c>
      <c r="C385" s="73"/>
      <c r="D385" s="64"/>
      <c r="E385" s="64"/>
      <c r="F385" s="75">
        <f t="shared" si="58"/>
        <v>0</v>
      </c>
      <c r="G385" s="25">
        <f t="shared" si="47"/>
        <v>0</v>
      </c>
      <c r="H385" s="64"/>
      <c r="I385" s="76">
        <f t="shared" si="48"/>
        <v>0</v>
      </c>
      <c r="J385" s="64"/>
      <c r="K385" s="25">
        <f t="shared" si="44"/>
        <v>0</v>
      </c>
      <c r="L385" s="75">
        <f t="shared" si="59"/>
        <v>0</v>
      </c>
      <c r="M385" s="25">
        <f t="shared" si="45"/>
        <v>0</v>
      </c>
      <c r="N385" s="64"/>
      <c r="O385" s="25">
        <f t="shared" si="46"/>
        <v>0</v>
      </c>
      <c r="P385" s="76">
        <f t="shared" si="60"/>
        <v>0</v>
      </c>
    </row>
    <row r="386" spans="1:16" hidden="1" x14ac:dyDescent="0.25">
      <c r="A386" s="97">
        <v>325</v>
      </c>
      <c r="B386" s="98" t="s">
        <v>570</v>
      </c>
      <c r="C386" s="68"/>
      <c r="D386" s="69">
        <f>SUM(D387+D390)</f>
        <v>0</v>
      </c>
      <c r="E386" s="69">
        <f>SUM(E387+E390)</f>
        <v>0</v>
      </c>
      <c r="F386" s="75">
        <f t="shared" si="43"/>
        <v>0</v>
      </c>
      <c r="G386" s="20">
        <f t="shared" si="47"/>
        <v>0</v>
      </c>
      <c r="H386" s="69">
        <f>SUM(H387+H390)</f>
        <v>0</v>
      </c>
      <c r="I386" s="76">
        <f t="shared" si="48"/>
        <v>0</v>
      </c>
      <c r="J386" s="69">
        <f>SUM(J387+J390)</f>
        <v>0</v>
      </c>
      <c r="K386" s="25">
        <f t="shared" si="44"/>
        <v>0</v>
      </c>
      <c r="L386" s="75">
        <f t="shared" si="49"/>
        <v>0</v>
      </c>
      <c r="M386" s="25">
        <f t="shared" si="45"/>
        <v>0</v>
      </c>
      <c r="N386" s="69">
        <f>SUM(N387+N390)</f>
        <v>0</v>
      </c>
      <c r="O386" s="25">
        <f t="shared" si="46"/>
        <v>0</v>
      </c>
      <c r="P386" s="76">
        <f t="shared" si="50"/>
        <v>0</v>
      </c>
    </row>
    <row r="387" spans="1:16" hidden="1" x14ac:dyDescent="0.25">
      <c r="A387" s="72">
        <v>32501</v>
      </c>
      <c r="B387" s="28" t="s">
        <v>421</v>
      </c>
      <c r="C387" s="73"/>
      <c r="D387" s="74">
        <f>SUM(D388)</f>
        <v>0</v>
      </c>
      <c r="E387" s="74">
        <f>SUM(E388)</f>
        <v>0</v>
      </c>
      <c r="F387" s="75">
        <f t="shared" si="43"/>
        <v>0</v>
      </c>
      <c r="G387" s="25">
        <f t="shared" si="47"/>
        <v>0</v>
      </c>
      <c r="H387" s="74">
        <f>SUM(H388)</f>
        <v>0</v>
      </c>
      <c r="I387" s="76">
        <f t="shared" si="48"/>
        <v>0</v>
      </c>
      <c r="J387" s="74">
        <f>SUM(J388)</f>
        <v>0</v>
      </c>
      <c r="K387" s="25">
        <f t="shared" si="44"/>
        <v>0</v>
      </c>
      <c r="L387" s="75">
        <f t="shared" si="49"/>
        <v>0</v>
      </c>
      <c r="M387" s="25">
        <f t="shared" si="45"/>
        <v>0</v>
      </c>
      <c r="N387" s="74">
        <f>SUM(N388)</f>
        <v>0</v>
      </c>
      <c r="O387" s="25">
        <f t="shared" si="46"/>
        <v>0</v>
      </c>
      <c r="P387" s="76">
        <f t="shared" si="50"/>
        <v>0</v>
      </c>
    </row>
    <row r="388" spans="1:16" hidden="1" x14ac:dyDescent="0.25">
      <c r="A388" s="72">
        <v>3250105</v>
      </c>
      <c r="B388" s="31" t="s">
        <v>571</v>
      </c>
      <c r="C388" s="73"/>
      <c r="D388" s="74">
        <f>SUM(D389)</f>
        <v>0</v>
      </c>
      <c r="E388" s="74">
        <f>SUM(E389)</f>
        <v>0</v>
      </c>
      <c r="F388" s="75">
        <f t="shared" si="43"/>
        <v>0</v>
      </c>
      <c r="G388" s="25">
        <f t="shared" si="47"/>
        <v>0</v>
      </c>
      <c r="H388" s="74">
        <f>SUM(H389)</f>
        <v>0</v>
      </c>
      <c r="I388" s="76">
        <f t="shared" si="48"/>
        <v>0</v>
      </c>
      <c r="J388" s="74">
        <f>SUM(J389)</f>
        <v>0</v>
      </c>
      <c r="K388" s="25">
        <f t="shared" si="44"/>
        <v>0</v>
      </c>
      <c r="L388" s="75">
        <f t="shared" si="49"/>
        <v>0</v>
      </c>
      <c r="M388" s="25">
        <f t="shared" si="45"/>
        <v>0</v>
      </c>
      <c r="N388" s="74">
        <f>SUM(N389)</f>
        <v>0</v>
      </c>
      <c r="O388" s="25">
        <f t="shared" si="46"/>
        <v>0</v>
      </c>
      <c r="P388" s="76">
        <f t="shared" si="50"/>
        <v>0</v>
      </c>
    </row>
    <row r="389" spans="1:16" hidden="1" x14ac:dyDescent="0.25">
      <c r="A389" s="72">
        <v>325010501</v>
      </c>
      <c r="B389" s="31" t="s">
        <v>569</v>
      </c>
      <c r="C389" s="73"/>
      <c r="D389" s="64"/>
      <c r="E389" s="64"/>
      <c r="F389" s="75">
        <f t="shared" si="43"/>
        <v>0</v>
      </c>
      <c r="G389" s="25">
        <f t="shared" si="47"/>
        <v>0</v>
      </c>
      <c r="H389" s="64"/>
      <c r="I389" s="76">
        <f t="shared" si="48"/>
        <v>0</v>
      </c>
      <c r="J389" s="64"/>
      <c r="K389" s="25">
        <f t="shared" si="44"/>
        <v>0</v>
      </c>
      <c r="L389" s="75">
        <f t="shared" si="49"/>
        <v>0</v>
      </c>
      <c r="M389" s="25">
        <f t="shared" si="45"/>
        <v>0</v>
      </c>
      <c r="N389" s="64"/>
      <c r="O389" s="25">
        <f t="shared" si="46"/>
        <v>0</v>
      </c>
      <c r="P389" s="76">
        <f t="shared" si="50"/>
        <v>0</v>
      </c>
    </row>
    <row r="390" spans="1:16" hidden="1" x14ac:dyDescent="0.25">
      <c r="A390" s="72">
        <v>32502</v>
      </c>
      <c r="B390" s="28" t="s">
        <v>443</v>
      </c>
      <c r="C390" s="73"/>
      <c r="D390" s="74">
        <f>SUM(D391)</f>
        <v>0</v>
      </c>
      <c r="E390" s="74">
        <f>SUM(E391)</f>
        <v>0</v>
      </c>
      <c r="F390" s="75">
        <f t="shared" si="43"/>
        <v>0</v>
      </c>
      <c r="G390" s="25">
        <f t="shared" si="47"/>
        <v>0</v>
      </c>
      <c r="H390" s="74">
        <f>SUM(H391)</f>
        <v>0</v>
      </c>
      <c r="I390" s="76">
        <f t="shared" si="48"/>
        <v>0</v>
      </c>
      <c r="J390" s="74">
        <f>SUM(J391)</f>
        <v>0</v>
      </c>
      <c r="K390" s="25">
        <f t="shared" si="44"/>
        <v>0</v>
      </c>
      <c r="L390" s="75">
        <f t="shared" si="49"/>
        <v>0</v>
      </c>
      <c r="M390" s="25">
        <f t="shared" si="45"/>
        <v>0</v>
      </c>
      <c r="N390" s="74">
        <f>SUM(N391)</f>
        <v>0</v>
      </c>
      <c r="O390" s="25">
        <f t="shared" si="46"/>
        <v>0</v>
      </c>
      <c r="P390" s="76">
        <f t="shared" si="50"/>
        <v>0</v>
      </c>
    </row>
    <row r="391" spans="1:16" hidden="1" x14ac:dyDescent="0.25">
      <c r="A391" s="72">
        <v>3250202</v>
      </c>
      <c r="B391" s="31" t="s">
        <v>572</v>
      </c>
      <c r="C391" s="73"/>
      <c r="D391" s="64"/>
      <c r="E391" s="64"/>
      <c r="F391" s="75">
        <f t="shared" si="43"/>
        <v>0</v>
      </c>
      <c r="G391" s="25">
        <f t="shared" si="47"/>
        <v>0</v>
      </c>
      <c r="H391" s="64"/>
      <c r="I391" s="76">
        <f t="shared" si="48"/>
        <v>0</v>
      </c>
      <c r="J391" s="64"/>
      <c r="K391" s="25">
        <f t="shared" si="44"/>
        <v>0</v>
      </c>
      <c r="L391" s="75">
        <f t="shared" si="49"/>
        <v>0</v>
      </c>
      <c r="M391" s="25">
        <f t="shared" si="45"/>
        <v>0</v>
      </c>
      <c r="N391" s="64"/>
      <c r="O391" s="25">
        <f t="shared" si="46"/>
        <v>0</v>
      </c>
      <c r="P391" s="76">
        <f t="shared" si="50"/>
        <v>0</v>
      </c>
    </row>
    <row r="392" spans="1:16" hidden="1" x14ac:dyDescent="0.25">
      <c r="A392" s="72">
        <v>327</v>
      </c>
      <c r="B392" s="31" t="s">
        <v>573</v>
      </c>
      <c r="C392" s="73"/>
      <c r="D392" s="64"/>
      <c r="E392" s="64"/>
      <c r="F392" s="75">
        <f t="shared" si="43"/>
        <v>0</v>
      </c>
      <c r="G392" s="25">
        <f t="shared" si="47"/>
        <v>0</v>
      </c>
      <c r="H392" s="64"/>
      <c r="I392" s="76">
        <f t="shared" si="48"/>
        <v>0</v>
      </c>
      <c r="J392" s="64"/>
      <c r="K392" s="25">
        <f t="shared" si="44"/>
        <v>0</v>
      </c>
      <c r="L392" s="75">
        <f t="shared" si="49"/>
        <v>0</v>
      </c>
      <c r="M392" s="25">
        <f t="shared" si="45"/>
        <v>0</v>
      </c>
      <c r="N392" s="64"/>
      <c r="O392" s="25">
        <f t="shared" si="46"/>
        <v>0</v>
      </c>
      <c r="P392" s="76">
        <f t="shared" si="50"/>
        <v>0</v>
      </c>
    </row>
    <row r="393" spans="1:16" hidden="1" x14ac:dyDescent="0.25">
      <c r="A393" s="72">
        <v>328</v>
      </c>
      <c r="B393" s="31" t="s">
        <v>489</v>
      </c>
      <c r="C393" s="73"/>
      <c r="D393" s="64"/>
      <c r="E393" s="64"/>
      <c r="F393" s="75">
        <f t="shared" si="43"/>
        <v>0</v>
      </c>
      <c r="G393" s="25">
        <f t="shared" si="47"/>
        <v>0</v>
      </c>
      <c r="H393" s="64"/>
      <c r="I393" s="76">
        <f t="shared" si="48"/>
        <v>0</v>
      </c>
      <c r="J393" s="64"/>
      <c r="K393" s="25">
        <f t="shared" si="44"/>
        <v>0</v>
      </c>
      <c r="L393" s="75">
        <f t="shared" si="49"/>
        <v>0</v>
      </c>
      <c r="M393" s="25">
        <f t="shared" si="45"/>
        <v>0</v>
      </c>
      <c r="N393" s="64"/>
      <c r="O393" s="25">
        <f t="shared" si="46"/>
        <v>0</v>
      </c>
      <c r="P393" s="76">
        <f t="shared" si="50"/>
        <v>0</v>
      </c>
    </row>
    <row r="394" spans="1:16" hidden="1" x14ac:dyDescent="0.25">
      <c r="A394" s="72">
        <v>329</v>
      </c>
      <c r="B394" s="31" t="s">
        <v>526</v>
      </c>
      <c r="C394" s="73"/>
      <c r="D394" s="64"/>
      <c r="E394" s="64"/>
      <c r="F394" s="75">
        <f t="shared" si="43"/>
        <v>0</v>
      </c>
      <c r="G394" s="25">
        <f t="shared" si="47"/>
        <v>0</v>
      </c>
      <c r="H394" s="64"/>
      <c r="I394" s="76">
        <f t="shared" si="48"/>
        <v>0</v>
      </c>
      <c r="J394" s="64"/>
      <c r="K394" s="25">
        <f t="shared" si="44"/>
        <v>0</v>
      </c>
      <c r="L394" s="75">
        <f t="shared" si="49"/>
        <v>0</v>
      </c>
      <c r="M394" s="25">
        <f t="shared" si="45"/>
        <v>0</v>
      </c>
      <c r="N394" s="64"/>
      <c r="O394" s="25">
        <f t="shared" si="46"/>
        <v>0</v>
      </c>
      <c r="P394" s="76">
        <f t="shared" si="50"/>
        <v>0</v>
      </c>
    </row>
    <row r="395" spans="1:16" x14ac:dyDescent="0.25">
      <c r="A395" s="99">
        <v>33</v>
      </c>
      <c r="B395" s="67" t="s">
        <v>574</v>
      </c>
      <c r="C395" s="73"/>
      <c r="D395" s="69">
        <f>SUM(D396+D1260+D1358+D1373+D1375)</f>
        <v>97447645870</v>
      </c>
      <c r="E395" s="69">
        <f>SUM(E396+E1260+E1358+E1373+E1375)</f>
        <v>0</v>
      </c>
      <c r="F395" s="75">
        <f t="shared" si="43"/>
        <v>97447645870</v>
      </c>
      <c r="G395" s="20">
        <f t="shared" si="47"/>
        <v>90.336499075553149</v>
      </c>
      <c r="H395" s="69">
        <f>SUM(H396+H1260+H1358+H1373+H1375)</f>
        <v>0</v>
      </c>
      <c r="I395" s="76">
        <f t="shared" si="48"/>
        <v>97447645870</v>
      </c>
      <c r="J395" s="69">
        <f>SUM(J396+J1260+J1358+J1373+J1375)</f>
        <v>24500716857</v>
      </c>
      <c r="K395" s="25">
        <f t="shared" si="44"/>
        <v>25.142440987938457</v>
      </c>
      <c r="L395" s="75">
        <f t="shared" si="49"/>
        <v>6438832706</v>
      </c>
      <c r="M395" s="25">
        <f t="shared" si="45"/>
        <v>6.6074789683372366</v>
      </c>
      <c r="N395" s="69">
        <f>SUM(N396+N1260+N1358+N1373+N1375)</f>
        <v>30939549563</v>
      </c>
      <c r="O395" s="25">
        <f t="shared" si="46"/>
        <v>31.749919956275697</v>
      </c>
      <c r="P395" s="76">
        <f t="shared" si="50"/>
        <v>66508096307</v>
      </c>
    </row>
    <row r="396" spans="1:16" x14ac:dyDescent="0.25">
      <c r="A396" s="99">
        <v>331</v>
      </c>
      <c r="B396" s="67" t="s">
        <v>575</v>
      </c>
      <c r="C396" s="73"/>
      <c r="D396" s="69">
        <f>SUM(D397)</f>
        <v>91976528557</v>
      </c>
      <c r="E396" s="69">
        <f>SUM(E397)</f>
        <v>-4909383880</v>
      </c>
      <c r="F396" s="75">
        <f t="shared" si="43"/>
        <v>87067144677</v>
      </c>
      <c r="G396" s="20">
        <f t="shared" si="47"/>
        <v>80.713504819989382</v>
      </c>
      <c r="H396" s="69">
        <f>SUM(H397)</f>
        <v>0</v>
      </c>
      <c r="I396" s="76">
        <f t="shared" si="48"/>
        <v>87067144677</v>
      </c>
      <c r="J396" s="69">
        <f>SUM(J397)</f>
        <v>18832442767</v>
      </c>
      <c r="K396" s="25">
        <f t="shared" si="44"/>
        <v>21.629792543288552</v>
      </c>
      <c r="L396" s="75">
        <f t="shared" si="49"/>
        <v>1909457347</v>
      </c>
      <c r="M396" s="25">
        <f t="shared" si="45"/>
        <v>2.1930859844820545</v>
      </c>
      <c r="N396" s="69">
        <f>SUM(N397)</f>
        <v>20741900114</v>
      </c>
      <c r="O396" s="25">
        <f t="shared" si="46"/>
        <v>23.822878527770605</v>
      </c>
      <c r="P396" s="76">
        <f t="shared" si="50"/>
        <v>66325244563</v>
      </c>
    </row>
    <row r="397" spans="1:16" x14ac:dyDescent="0.25">
      <c r="A397" s="99">
        <v>33114</v>
      </c>
      <c r="B397" s="67" t="s">
        <v>576</v>
      </c>
      <c r="C397" s="73"/>
      <c r="D397" s="69">
        <f>SUM(D398+D759+D928)</f>
        <v>91976528557</v>
      </c>
      <c r="E397" s="69">
        <f>SUM(E398+E759+E928)</f>
        <v>-4909383880</v>
      </c>
      <c r="F397" s="75">
        <f t="shared" si="43"/>
        <v>87067144677</v>
      </c>
      <c r="G397" s="20">
        <f t="shared" si="47"/>
        <v>80.713504819989382</v>
      </c>
      <c r="H397" s="69">
        <f>SUM(H398+H759+H928)</f>
        <v>0</v>
      </c>
      <c r="I397" s="76">
        <f t="shared" si="48"/>
        <v>87067144677</v>
      </c>
      <c r="J397" s="69">
        <f>SUM(J398+J759+J928)</f>
        <v>18832442767</v>
      </c>
      <c r="K397" s="25">
        <f t="shared" si="44"/>
        <v>21.629792543288552</v>
      </c>
      <c r="L397" s="75">
        <f t="shared" si="49"/>
        <v>1909457347</v>
      </c>
      <c r="M397" s="25">
        <f t="shared" si="45"/>
        <v>2.1930859844820545</v>
      </c>
      <c r="N397" s="69">
        <f>SUM(N398+N759+N928)</f>
        <v>20741900114</v>
      </c>
      <c r="O397" s="25">
        <f t="shared" si="46"/>
        <v>23.822878527770605</v>
      </c>
      <c r="P397" s="76">
        <f t="shared" si="50"/>
        <v>66325244563</v>
      </c>
    </row>
    <row r="398" spans="1:16" ht="39" x14ac:dyDescent="0.25">
      <c r="A398" s="99">
        <v>3311401</v>
      </c>
      <c r="B398" s="67" t="s">
        <v>577</v>
      </c>
      <c r="C398" s="73"/>
      <c r="D398" s="69">
        <f>SUM(D399+D414+D441+D495+D510+D560+D564+D582+D641+D650+D657+D666+D681+D692+D697+D746)</f>
        <v>89620988557</v>
      </c>
      <c r="E398" s="69">
        <f>SUM(E399+E414+E441+E495+E510+E560+E564+E582+E641+E650+E657+E666+E681+E692+E697+E746)</f>
        <v>-5076626040</v>
      </c>
      <c r="F398" s="75">
        <f t="shared" si="43"/>
        <v>84544362517</v>
      </c>
      <c r="G398" s="20">
        <f t="shared" si="47"/>
        <v>78.374820224481638</v>
      </c>
      <c r="H398" s="69">
        <f>SUM(H399+H414+H441+H495+H510+H560+H564+H582+H641+H650+H657+H666+H681+H692+H697+H746)</f>
        <v>0</v>
      </c>
      <c r="I398" s="76">
        <f t="shared" si="48"/>
        <v>84544362517</v>
      </c>
      <c r="J398" s="69">
        <f>SUM(J399+J414+J441+J495+J510+J560+J564+J582+J641+J650+J657+J666+J681+J692+J697+J746)</f>
        <v>18802951016</v>
      </c>
      <c r="K398" s="25">
        <f t="shared" si="44"/>
        <v>22.240336855362937</v>
      </c>
      <c r="L398" s="75">
        <f t="shared" si="49"/>
        <v>1709467478</v>
      </c>
      <c r="M398" s="25">
        <f t="shared" si="45"/>
        <v>2.0219768972251271</v>
      </c>
      <c r="N398" s="69">
        <f>SUM(N399+N414+N441+N495+N510+N560+N564+N582+N641+N650+N657+N666+N681+N692+N697+N746)</f>
        <v>20512418494</v>
      </c>
      <c r="O398" s="25">
        <f t="shared" si="46"/>
        <v>24.262313752588067</v>
      </c>
      <c r="P398" s="76">
        <f t="shared" si="50"/>
        <v>64031944023</v>
      </c>
    </row>
    <row r="399" spans="1:16" ht="26.25" hidden="1" x14ac:dyDescent="0.25">
      <c r="A399" s="100">
        <v>331140101</v>
      </c>
      <c r="B399" s="67" t="s">
        <v>578</v>
      </c>
      <c r="C399" s="73"/>
      <c r="D399" s="69">
        <f>SUM(D400+D404+D406+D410+D412)</f>
        <v>0</v>
      </c>
      <c r="E399" s="69">
        <f>SUM(E400+E404+E406+E410+E412)</f>
        <v>0</v>
      </c>
      <c r="F399" s="75">
        <f t="shared" ref="F399:F462" si="61">SUM(D399+E399)</f>
        <v>0</v>
      </c>
      <c r="G399" s="20">
        <f t="shared" si="47"/>
        <v>0</v>
      </c>
      <c r="H399" s="69">
        <f>SUM(H400+H404+H406+H410+H412)</f>
        <v>0</v>
      </c>
      <c r="I399" s="76">
        <f t="shared" si="48"/>
        <v>0</v>
      </c>
      <c r="J399" s="69">
        <f>SUM(J400+J404+J406+J410+J412)</f>
        <v>0</v>
      </c>
      <c r="K399" s="25">
        <f t="shared" ref="K399:K462" si="62">IF(OR(J399=0,F399=0),0,J399/F399)*100</f>
        <v>0</v>
      </c>
      <c r="L399" s="75">
        <f t="shared" si="49"/>
        <v>0</v>
      </c>
      <c r="M399" s="25">
        <f t="shared" ref="M399:M462" si="63">IF(OR(L399=0,F399=0),0,L399/F399)*100</f>
        <v>0</v>
      </c>
      <c r="N399" s="69">
        <f>SUM(N400+N404+N406+N410+N412)</f>
        <v>0</v>
      </c>
      <c r="O399" s="25">
        <f t="shared" ref="O399:O462" si="64">IF(OR(N399=0,F399=0),0,N399/F399)*100</f>
        <v>0</v>
      </c>
      <c r="P399" s="76">
        <f t="shared" si="50"/>
        <v>0</v>
      </c>
    </row>
    <row r="400" spans="1:16" hidden="1" x14ac:dyDescent="0.25">
      <c r="A400" s="72">
        <v>3311401010735</v>
      </c>
      <c r="B400" s="31" t="s">
        <v>579</v>
      </c>
      <c r="C400" s="73"/>
      <c r="D400" s="74">
        <f>SUM(D401:D403)</f>
        <v>0</v>
      </c>
      <c r="E400" s="74">
        <f>SUM(E401:E403)</f>
        <v>0</v>
      </c>
      <c r="F400" s="75">
        <f t="shared" si="61"/>
        <v>0</v>
      </c>
      <c r="G400" s="25">
        <f t="shared" ref="G400:G463" si="65">IF(OR(F400=0,F$7=0),0,F400/F$7)*100</f>
        <v>0</v>
      </c>
      <c r="H400" s="74">
        <f>SUM(H401:H403)</f>
        <v>0</v>
      </c>
      <c r="I400" s="76">
        <f t="shared" ref="I400:I463" si="66">SUM(F400-H400)</f>
        <v>0</v>
      </c>
      <c r="J400" s="74">
        <f>SUM(J401:J403)</f>
        <v>0</v>
      </c>
      <c r="K400" s="25">
        <f t="shared" si="62"/>
        <v>0</v>
      </c>
      <c r="L400" s="75">
        <f t="shared" si="49"/>
        <v>0</v>
      </c>
      <c r="M400" s="25">
        <f t="shared" si="63"/>
        <v>0</v>
      </c>
      <c r="N400" s="74">
        <f>SUM(N401:N403)</f>
        <v>0</v>
      </c>
      <c r="O400" s="25">
        <f t="shared" si="64"/>
        <v>0</v>
      </c>
      <c r="P400" s="76">
        <f t="shared" si="50"/>
        <v>0</v>
      </c>
    </row>
    <row r="401" spans="1:16" ht="26.25" hidden="1" x14ac:dyDescent="0.25">
      <c r="A401" s="72">
        <v>3311401010735100</v>
      </c>
      <c r="B401" s="31" t="s">
        <v>580</v>
      </c>
      <c r="C401" s="73"/>
      <c r="D401" s="64"/>
      <c r="E401" s="64"/>
      <c r="F401" s="75">
        <f t="shared" si="61"/>
        <v>0</v>
      </c>
      <c r="G401" s="25">
        <f t="shared" si="65"/>
        <v>0</v>
      </c>
      <c r="H401" s="64"/>
      <c r="I401" s="76">
        <f t="shared" si="66"/>
        <v>0</v>
      </c>
      <c r="J401" s="64"/>
      <c r="K401" s="25">
        <f t="shared" si="62"/>
        <v>0</v>
      </c>
      <c r="L401" s="75">
        <f t="shared" si="49"/>
        <v>0</v>
      </c>
      <c r="M401" s="25">
        <f t="shared" si="63"/>
        <v>0</v>
      </c>
      <c r="N401" s="64"/>
      <c r="O401" s="25">
        <f t="shared" si="64"/>
        <v>0</v>
      </c>
      <c r="P401" s="76">
        <f t="shared" si="50"/>
        <v>0</v>
      </c>
    </row>
    <row r="402" spans="1:16" ht="26.25" hidden="1" x14ac:dyDescent="0.25">
      <c r="A402" s="72">
        <v>3311401010735100</v>
      </c>
      <c r="B402" s="31" t="s">
        <v>581</v>
      </c>
      <c r="C402" s="73"/>
      <c r="D402" s="64"/>
      <c r="E402" s="64"/>
      <c r="F402" s="75">
        <f t="shared" si="61"/>
        <v>0</v>
      </c>
      <c r="G402" s="25">
        <f t="shared" si="65"/>
        <v>0</v>
      </c>
      <c r="H402" s="64"/>
      <c r="I402" s="76">
        <f t="shared" si="66"/>
        <v>0</v>
      </c>
      <c r="J402" s="64"/>
      <c r="K402" s="25">
        <f t="shared" si="62"/>
        <v>0</v>
      </c>
      <c r="L402" s="75">
        <f t="shared" si="49"/>
        <v>0</v>
      </c>
      <c r="M402" s="25">
        <f t="shared" si="63"/>
        <v>0</v>
      </c>
      <c r="N402" s="64"/>
      <c r="O402" s="25">
        <f t="shared" si="64"/>
        <v>0</v>
      </c>
      <c r="P402" s="76">
        <f t="shared" si="50"/>
        <v>0</v>
      </c>
    </row>
    <row r="403" spans="1:16" ht="26.25" hidden="1" x14ac:dyDescent="0.25">
      <c r="A403" s="72">
        <v>3311401010735100</v>
      </c>
      <c r="B403" s="31" t="s">
        <v>582</v>
      </c>
      <c r="C403" s="73"/>
      <c r="D403" s="64"/>
      <c r="E403" s="64"/>
      <c r="F403" s="75">
        <f t="shared" si="61"/>
        <v>0</v>
      </c>
      <c r="G403" s="25">
        <f t="shared" si="65"/>
        <v>0</v>
      </c>
      <c r="H403" s="64"/>
      <c r="I403" s="76">
        <f t="shared" si="66"/>
        <v>0</v>
      </c>
      <c r="J403" s="64"/>
      <c r="K403" s="25">
        <f t="shared" si="62"/>
        <v>0</v>
      </c>
      <c r="L403" s="75">
        <f t="shared" si="49"/>
        <v>0</v>
      </c>
      <c r="M403" s="25">
        <f t="shared" si="63"/>
        <v>0</v>
      </c>
      <c r="N403" s="64"/>
      <c r="O403" s="25">
        <f t="shared" si="64"/>
        <v>0</v>
      </c>
      <c r="P403" s="76">
        <f t="shared" si="50"/>
        <v>0</v>
      </c>
    </row>
    <row r="404" spans="1:16" hidden="1" x14ac:dyDescent="0.25">
      <c r="A404" s="72">
        <v>3311401010739</v>
      </c>
      <c r="B404" s="31" t="s">
        <v>583</v>
      </c>
      <c r="C404" s="73"/>
      <c r="D404" s="74">
        <f>SUM(D405)</f>
        <v>0</v>
      </c>
      <c r="E404" s="74">
        <f>SUM(E405)</f>
        <v>0</v>
      </c>
      <c r="F404" s="75">
        <f t="shared" si="61"/>
        <v>0</v>
      </c>
      <c r="G404" s="25">
        <f t="shared" si="65"/>
        <v>0</v>
      </c>
      <c r="H404" s="74">
        <f>SUM(H405)</f>
        <v>0</v>
      </c>
      <c r="I404" s="76">
        <f t="shared" si="66"/>
        <v>0</v>
      </c>
      <c r="J404" s="74">
        <f>SUM(J405)</f>
        <v>0</v>
      </c>
      <c r="K404" s="25">
        <f t="shared" si="62"/>
        <v>0</v>
      </c>
      <c r="L404" s="75">
        <f t="shared" si="49"/>
        <v>0</v>
      </c>
      <c r="M404" s="25">
        <f t="shared" si="63"/>
        <v>0</v>
      </c>
      <c r="N404" s="74">
        <f>SUM(N405)</f>
        <v>0</v>
      </c>
      <c r="O404" s="25">
        <f t="shared" si="64"/>
        <v>0</v>
      </c>
      <c r="P404" s="76">
        <f t="shared" si="50"/>
        <v>0</v>
      </c>
    </row>
    <row r="405" spans="1:16" hidden="1" x14ac:dyDescent="0.25">
      <c r="A405" s="72">
        <v>3311401010739100</v>
      </c>
      <c r="B405" s="31" t="s">
        <v>584</v>
      </c>
      <c r="C405" s="73"/>
      <c r="D405" s="64"/>
      <c r="E405" s="64"/>
      <c r="F405" s="75">
        <f t="shared" si="61"/>
        <v>0</v>
      </c>
      <c r="G405" s="25">
        <f t="shared" si="65"/>
        <v>0</v>
      </c>
      <c r="H405" s="64"/>
      <c r="I405" s="76">
        <f t="shared" si="66"/>
        <v>0</v>
      </c>
      <c r="J405" s="64"/>
      <c r="K405" s="25">
        <f t="shared" si="62"/>
        <v>0</v>
      </c>
      <c r="L405" s="75">
        <f t="shared" si="49"/>
        <v>0</v>
      </c>
      <c r="M405" s="25">
        <f t="shared" si="63"/>
        <v>0</v>
      </c>
      <c r="N405" s="64"/>
      <c r="O405" s="25">
        <f t="shared" si="64"/>
        <v>0</v>
      </c>
      <c r="P405" s="76">
        <f t="shared" si="50"/>
        <v>0</v>
      </c>
    </row>
    <row r="406" spans="1:16" ht="26.25" hidden="1" x14ac:dyDescent="0.25">
      <c r="A406" s="72">
        <v>3311401010901</v>
      </c>
      <c r="B406" s="31" t="s">
        <v>585</v>
      </c>
      <c r="C406" s="73"/>
      <c r="D406" s="74">
        <f>SUM(D407:D409)</f>
        <v>0</v>
      </c>
      <c r="E406" s="74">
        <f>SUM(E407:E409)</f>
        <v>0</v>
      </c>
      <c r="F406" s="75">
        <f t="shared" si="61"/>
        <v>0</v>
      </c>
      <c r="G406" s="25">
        <f t="shared" si="65"/>
        <v>0</v>
      </c>
      <c r="H406" s="74">
        <f>SUM(H407:H409)</f>
        <v>0</v>
      </c>
      <c r="I406" s="76">
        <f t="shared" si="66"/>
        <v>0</v>
      </c>
      <c r="J406" s="74">
        <f>SUM(J407:J409)</f>
        <v>0</v>
      </c>
      <c r="K406" s="25">
        <f t="shared" si="62"/>
        <v>0</v>
      </c>
      <c r="L406" s="75">
        <f t="shared" si="49"/>
        <v>0</v>
      </c>
      <c r="M406" s="25">
        <f t="shared" si="63"/>
        <v>0</v>
      </c>
      <c r="N406" s="74">
        <f>SUM(N407:N409)</f>
        <v>0</v>
      </c>
      <c r="O406" s="25">
        <f t="shared" si="64"/>
        <v>0</v>
      </c>
      <c r="P406" s="76">
        <f t="shared" si="50"/>
        <v>0</v>
      </c>
    </row>
    <row r="407" spans="1:16" ht="26.25" hidden="1" x14ac:dyDescent="0.25">
      <c r="A407" s="72">
        <v>3311401010901100</v>
      </c>
      <c r="B407" s="31" t="s">
        <v>585</v>
      </c>
      <c r="C407" s="73"/>
      <c r="D407" s="64"/>
      <c r="E407" s="64"/>
      <c r="F407" s="75">
        <f t="shared" si="61"/>
        <v>0</v>
      </c>
      <c r="G407" s="25">
        <f t="shared" si="65"/>
        <v>0</v>
      </c>
      <c r="H407" s="64"/>
      <c r="I407" s="76">
        <f t="shared" si="66"/>
        <v>0</v>
      </c>
      <c r="J407" s="64"/>
      <c r="K407" s="25">
        <f t="shared" si="62"/>
        <v>0</v>
      </c>
      <c r="L407" s="75">
        <f t="shared" ref="L407:L470" si="67">SUM(N407-J407)</f>
        <v>0</v>
      </c>
      <c r="M407" s="25">
        <f t="shared" si="63"/>
        <v>0</v>
      </c>
      <c r="N407" s="64"/>
      <c r="O407" s="25">
        <f t="shared" si="64"/>
        <v>0</v>
      </c>
      <c r="P407" s="76">
        <f t="shared" ref="P407:P470" si="68">SUM(F407-N407)</f>
        <v>0</v>
      </c>
    </row>
    <row r="408" spans="1:16" ht="26.25" hidden="1" x14ac:dyDescent="0.25">
      <c r="A408" s="72">
        <v>3311401010901100</v>
      </c>
      <c r="B408" s="31" t="s">
        <v>585</v>
      </c>
      <c r="C408" s="73"/>
      <c r="D408" s="64"/>
      <c r="E408" s="64"/>
      <c r="F408" s="75">
        <f t="shared" si="61"/>
        <v>0</v>
      </c>
      <c r="G408" s="25">
        <f t="shared" si="65"/>
        <v>0</v>
      </c>
      <c r="H408" s="64"/>
      <c r="I408" s="76">
        <f t="shared" si="66"/>
        <v>0</v>
      </c>
      <c r="J408" s="64"/>
      <c r="K408" s="25">
        <f t="shared" si="62"/>
        <v>0</v>
      </c>
      <c r="L408" s="75">
        <f t="shared" si="67"/>
        <v>0</v>
      </c>
      <c r="M408" s="25">
        <f t="shared" si="63"/>
        <v>0</v>
      </c>
      <c r="N408" s="64"/>
      <c r="O408" s="25">
        <f t="shared" si="64"/>
        <v>0</v>
      </c>
      <c r="P408" s="76">
        <f t="shared" si="68"/>
        <v>0</v>
      </c>
    </row>
    <row r="409" spans="1:16" ht="26.25" hidden="1" x14ac:dyDescent="0.25">
      <c r="A409" s="72">
        <v>3311401010901100</v>
      </c>
      <c r="B409" s="31" t="s">
        <v>585</v>
      </c>
      <c r="C409" s="73"/>
      <c r="D409" s="64"/>
      <c r="E409" s="64"/>
      <c r="F409" s="75">
        <f t="shared" si="61"/>
        <v>0</v>
      </c>
      <c r="G409" s="25">
        <f t="shared" si="65"/>
        <v>0</v>
      </c>
      <c r="H409" s="64"/>
      <c r="I409" s="76">
        <f t="shared" si="66"/>
        <v>0</v>
      </c>
      <c r="J409" s="64"/>
      <c r="K409" s="25">
        <f t="shared" si="62"/>
        <v>0</v>
      </c>
      <c r="L409" s="75">
        <f t="shared" si="67"/>
        <v>0</v>
      </c>
      <c r="M409" s="25">
        <f t="shared" si="63"/>
        <v>0</v>
      </c>
      <c r="N409" s="64"/>
      <c r="O409" s="25">
        <f t="shared" si="64"/>
        <v>0</v>
      </c>
      <c r="P409" s="76">
        <f t="shared" si="68"/>
        <v>0</v>
      </c>
    </row>
    <row r="410" spans="1:16" ht="26.25" hidden="1" x14ac:dyDescent="0.25">
      <c r="A410" s="100">
        <v>3311401010914</v>
      </c>
      <c r="B410" s="101" t="s">
        <v>586</v>
      </c>
      <c r="C410" s="73"/>
      <c r="D410" s="74">
        <f>SUM(D411)</f>
        <v>0</v>
      </c>
      <c r="E410" s="74">
        <f>SUM(E411)</f>
        <v>0</v>
      </c>
      <c r="F410" s="75">
        <f t="shared" si="61"/>
        <v>0</v>
      </c>
      <c r="G410" s="25">
        <f t="shared" si="65"/>
        <v>0</v>
      </c>
      <c r="H410" s="74">
        <f>SUM(H411)</f>
        <v>0</v>
      </c>
      <c r="I410" s="76">
        <f t="shared" si="66"/>
        <v>0</v>
      </c>
      <c r="J410" s="74">
        <f>SUM(J411)</f>
        <v>0</v>
      </c>
      <c r="K410" s="25">
        <f t="shared" si="62"/>
        <v>0</v>
      </c>
      <c r="L410" s="75">
        <f t="shared" si="67"/>
        <v>0</v>
      </c>
      <c r="M410" s="25">
        <f t="shared" si="63"/>
        <v>0</v>
      </c>
      <c r="N410" s="74">
        <f>SUM(N411)</f>
        <v>0</v>
      </c>
      <c r="O410" s="25">
        <f t="shared" si="64"/>
        <v>0</v>
      </c>
      <c r="P410" s="76">
        <f t="shared" si="68"/>
        <v>0</v>
      </c>
    </row>
    <row r="411" spans="1:16" ht="26.25" hidden="1" x14ac:dyDescent="0.25">
      <c r="A411" s="100">
        <v>3311401010914100</v>
      </c>
      <c r="B411" s="101" t="s">
        <v>586</v>
      </c>
      <c r="C411" s="73"/>
      <c r="D411" s="64"/>
      <c r="E411" s="64"/>
      <c r="F411" s="75">
        <f t="shared" si="61"/>
        <v>0</v>
      </c>
      <c r="G411" s="25">
        <f t="shared" si="65"/>
        <v>0</v>
      </c>
      <c r="H411" s="64"/>
      <c r="I411" s="76">
        <f t="shared" si="66"/>
        <v>0</v>
      </c>
      <c r="J411" s="64"/>
      <c r="K411" s="25">
        <f t="shared" si="62"/>
        <v>0</v>
      </c>
      <c r="L411" s="75">
        <f t="shared" si="67"/>
        <v>0</v>
      </c>
      <c r="M411" s="25">
        <f t="shared" si="63"/>
        <v>0</v>
      </c>
      <c r="N411" s="64"/>
      <c r="O411" s="25">
        <f t="shared" si="64"/>
        <v>0</v>
      </c>
      <c r="P411" s="76">
        <f t="shared" si="68"/>
        <v>0</v>
      </c>
    </row>
    <row r="412" spans="1:16" hidden="1" x14ac:dyDescent="0.25">
      <c r="A412" s="72">
        <v>3311401010926</v>
      </c>
      <c r="B412" s="31" t="s">
        <v>587</v>
      </c>
      <c r="C412" s="73"/>
      <c r="D412" s="74">
        <f>SUM(D413)</f>
        <v>0</v>
      </c>
      <c r="E412" s="74">
        <f>SUM(E413)</f>
        <v>0</v>
      </c>
      <c r="F412" s="75">
        <f t="shared" si="61"/>
        <v>0</v>
      </c>
      <c r="G412" s="25">
        <f t="shared" si="65"/>
        <v>0</v>
      </c>
      <c r="H412" s="74">
        <f>SUM(H413)</f>
        <v>0</v>
      </c>
      <c r="I412" s="76">
        <f t="shared" si="66"/>
        <v>0</v>
      </c>
      <c r="J412" s="74">
        <f>SUM(J413)</f>
        <v>0</v>
      </c>
      <c r="K412" s="25">
        <f t="shared" si="62"/>
        <v>0</v>
      </c>
      <c r="L412" s="75">
        <f t="shared" si="67"/>
        <v>0</v>
      </c>
      <c r="M412" s="25">
        <f t="shared" si="63"/>
        <v>0</v>
      </c>
      <c r="N412" s="74">
        <f>SUM(N413)</f>
        <v>0</v>
      </c>
      <c r="O412" s="25">
        <f t="shared" si="64"/>
        <v>0</v>
      </c>
      <c r="P412" s="76">
        <f t="shared" si="68"/>
        <v>0</v>
      </c>
    </row>
    <row r="413" spans="1:16" hidden="1" x14ac:dyDescent="0.25">
      <c r="A413" s="72">
        <v>3311401010926100</v>
      </c>
      <c r="B413" s="31" t="s">
        <v>588</v>
      </c>
      <c r="C413" s="73"/>
      <c r="D413" s="64"/>
      <c r="E413" s="64"/>
      <c r="F413" s="75">
        <f t="shared" si="61"/>
        <v>0</v>
      </c>
      <c r="G413" s="25">
        <f t="shared" si="65"/>
        <v>0</v>
      </c>
      <c r="H413" s="64"/>
      <c r="I413" s="76">
        <f t="shared" si="66"/>
        <v>0</v>
      </c>
      <c r="J413" s="64"/>
      <c r="K413" s="25">
        <f t="shared" si="62"/>
        <v>0</v>
      </c>
      <c r="L413" s="75">
        <f t="shared" si="67"/>
        <v>0</v>
      </c>
      <c r="M413" s="25">
        <f t="shared" si="63"/>
        <v>0</v>
      </c>
      <c r="N413" s="64"/>
      <c r="O413" s="25">
        <f t="shared" si="64"/>
        <v>0</v>
      </c>
      <c r="P413" s="76">
        <f t="shared" si="68"/>
        <v>0</v>
      </c>
    </row>
    <row r="414" spans="1:16" ht="26.25" hidden="1" x14ac:dyDescent="0.25">
      <c r="A414" s="100">
        <v>331140102</v>
      </c>
      <c r="B414" s="101" t="s">
        <v>589</v>
      </c>
      <c r="C414" s="73"/>
      <c r="D414" s="74">
        <f>SUM(D415+D417+D419+D421+D423+D425+D427+D429+D431+D433+D435+D437+D439)</f>
        <v>0</v>
      </c>
      <c r="E414" s="74">
        <f>SUM(E415+E417+E419+E421+E423+E425+E427+E429+E431+E433+E435+E437+E439)</f>
        <v>0</v>
      </c>
      <c r="F414" s="75">
        <f t="shared" si="61"/>
        <v>0</v>
      </c>
      <c r="G414" s="25">
        <f t="shared" si="65"/>
        <v>0</v>
      </c>
      <c r="H414" s="74">
        <f>SUM(H415+H417+H419+H421+H423+H425+H427+H429+H431+H433+H435+H437+H439)</f>
        <v>0</v>
      </c>
      <c r="I414" s="76">
        <f t="shared" si="66"/>
        <v>0</v>
      </c>
      <c r="J414" s="74">
        <f>SUM(J415+J417+J419+J421+J423+J425+J427+J429+J431+J433+J435+J437+J439)</f>
        <v>0</v>
      </c>
      <c r="K414" s="25">
        <f t="shared" si="62"/>
        <v>0</v>
      </c>
      <c r="L414" s="75">
        <f t="shared" si="67"/>
        <v>0</v>
      </c>
      <c r="M414" s="25">
        <f t="shared" si="63"/>
        <v>0</v>
      </c>
      <c r="N414" s="74">
        <f>SUM(N415+N417+N419+N421+N423+N425+N427+N429+N431+N433+N435+N437+N439)</f>
        <v>0</v>
      </c>
      <c r="O414" s="25">
        <f t="shared" si="64"/>
        <v>0</v>
      </c>
      <c r="P414" s="76">
        <f t="shared" si="68"/>
        <v>0</v>
      </c>
    </row>
    <row r="415" spans="1:16" hidden="1" x14ac:dyDescent="0.25">
      <c r="A415" s="100">
        <v>3311401020869</v>
      </c>
      <c r="B415" s="101" t="s">
        <v>590</v>
      </c>
      <c r="C415" s="73"/>
      <c r="D415" s="74">
        <f>SUM(D416)</f>
        <v>0</v>
      </c>
      <c r="E415" s="74">
        <f>SUM(E416)</f>
        <v>0</v>
      </c>
      <c r="F415" s="75">
        <f t="shared" si="61"/>
        <v>0</v>
      </c>
      <c r="G415" s="25">
        <f t="shared" si="65"/>
        <v>0</v>
      </c>
      <c r="H415" s="74">
        <f>SUM(H416)</f>
        <v>0</v>
      </c>
      <c r="I415" s="76">
        <f t="shared" si="66"/>
        <v>0</v>
      </c>
      <c r="J415" s="74">
        <f>SUM(J416)</f>
        <v>0</v>
      </c>
      <c r="K415" s="25">
        <f t="shared" si="62"/>
        <v>0</v>
      </c>
      <c r="L415" s="75">
        <f t="shared" si="67"/>
        <v>0</v>
      </c>
      <c r="M415" s="25">
        <f t="shared" si="63"/>
        <v>0</v>
      </c>
      <c r="N415" s="74">
        <f>SUM(N416)</f>
        <v>0</v>
      </c>
      <c r="O415" s="25">
        <f t="shared" si="64"/>
        <v>0</v>
      </c>
      <c r="P415" s="76">
        <f t="shared" si="68"/>
        <v>0</v>
      </c>
    </row>
    <row r="416" spans="1:16" hidden="1" x14ac:dyDescent="0.25">
      <c r="A416" s="100">
        <v>3311401020869100</v>
      </c>
      <c r="B416" s="101" t="s">
        <v>591</v>
      </c>
      <c r="C416" s="73"/>
      <c r="D416" s="64"/>
      <c r="E416" s="64"/>
      <c r="F416" s="75">
        <f t="shared" si="61"/>
        <v>0</v>
      </c>
      <c r="G416" s="25">
        <f t="shared" si="65"/>
        <v>0</v>
      </c>
      <c r="H416" s="64"/>
      <c r="I416" s="76">
        <f t="shared" si="66"/>
        <v>0</v>
      </c>
      <c r="J416" s="64"/>
      <c r="K416" s="25">
        <f t="shared" si="62"/>
        <v>0</v>
      </c>
      <c r="L416" s="75">
        <f t="shared" si="67"/>
        <v>0</v>
      </c>
      <c r="M416" s="25">
        <f t="shared" si="63"/>
        <v>0</v>
      </c>
      <c r="N416" s="64"/>
      <c r="O416" s="25">
        <f t="shared" si="64"/>
        <v>0</v>
      </c>
      <c r="P416" s="76">
        <f t="shared" si="68"/>
        <v>0</v>
      </c>
    </row>
    <row r="417" spans="1:16" hidden="1" x14ac:dyDescent="0.25">
      <c r="A417" s="100">
        <v>3311401020872</v>
      </c>
      <c r="B417" s="101" t="s">
        <v>592</v>
      </c>
      <c r="C417" s="73"/>
      <c r="D417" s="74">
        <f>SUM(D418)</f>
        <v>0</v>
      </c>
      <c r="E417" s="74">
        <f>SUM(E418)</f>
        <v>0</v>
      </c>
      <c r="F417" s="75">
        <f t="shared" si="61"/>
        <v>0</v>
      </c>
      <c r="G417" s="25">
        <f t="shared" si="65"/>
        <v>0</v>
      </c>
      <c r="H417" s="74">
        <f>SUM(H418)</f>
        <v>0</v>
      </c>
      <c r="I417" s="76">
        <f t="shared" si="66"/>
        <v>0</v>
      </c>
      <c r="J417" s="74">
        <f>SUM(J418)</f>
        <v>0</v>
      </c>
      <c r="K417" s="25">
        <f t="shared" si="62"/>
        <v>0</v>
      </c>
      <c r="L417" s="75">
        <f t="shared" si="67"/>
        <v>0</v>
      </c>
      <c r="M417" s="25">
        <f t="shared" si="63"/>
        <v>0</v>
      </c>
      <c r="N417" s="74">
        <f>SUM(N418)</f>
        <v>0</v>
      </c>
      <c r="O417" s="25">
        <f t="shared" si="64"/>
        <v>0</v>
      </c>
      <c r="P417" s="76">
        <f t="shared" si="68"/>
        <v>0</v>
      </c>
    </row>
    <row r="418" spans="1:16" hidden="1" x14ac:dyDescent="0.25">
      <c r="A418" s="100">
        <v>3311401020872100</v>
      </c>
      <c r="B418" s="101" t="s">
        <v>593</v>
      </c>
      <c r="C418" s="73"/>
      <c r="D418" s="64"/>
      <c r="E418" s="64"/>
      <c r="F418" s="75">
        <f t="shared" si="61"/>
        <v>0</v>
      </c>
      <c r="G418" s="25">
        <f t="shared" si="65"/>
        <v>0</v>
      </c>
      <c r="H418" s="64"/>
      <c r="I418" s="76">
        <f t="shared" si="66"/>
        <v>0</v>
      </c>
      <c r="J418" s="64"/>
      <c r="K418" s="25">
        <f t="shared" si="62"/>
        <v>0</v>
      </c>
      <c r="L418" s="75">
        <f t="shared" si="67"/>
        <v>0</v>
      </c>
      <c r="M418" s="25">
        <f t="shared" si="63"/>
        <v>0</v>
      </c>
      <c r="N418" s="64"/>
      <c r="O418" s="25">
        <f t="shared" si="64"/>
        <v>0</v>
      </c>
      <c r="P418" s="76">
        <f t="shared" si="68"/>
        <v>0</v>
      </c>
    </row>
    <row r="419" spans="1:16" hidden="1" x14ac:dyDescent="0.25">
      <c r="A419" s="100">
        <v>3311401020874</v>
      </c>
      <c r="B419" s="101" t="s">
        <v>594</v>
      </c>
      <c r="C419" s="73"/>
      <c r="D419" s="74">
        <f>SUM(D420)</f>
        <v>0</v>
      </c>
      <c r="E419" s="74">
        <f>SUM(E420)</f>
        <v>0</v>
      </c>
      <c r="F419" s="75">
        <f t="shared" si="61"/>
        <v>0</v>
      </c>
      <c r="G419" s="25">
        <f t="shared" si="65"/>
        <v>0</v>
      </c>
      <c r="H419" s="74">
        <f>SUM(H420)</f>
        <v>0</v>
      </c>
      <c r="I419" s="76">
        <f t="shared" si="66"/>
        <v>0</v>
      </c>
      <c r="J419" s="74">
        <f>SUM(J420)</f>
        <v>0</v>
      </c>
      <c r="K419" s="25">
        <f t="shared" si="62"/>
        <v>0</v>
      </c>
      <c r="L419" s="75">
        <f t="shared" si="67"/>
        <v>0</v>
      </c>
      <c r="M419" s="25">
        <f t="shared" si="63"/>
        <v>0</v>
      </c>
      <c r="N419" s="74">
        <f>SUM(N420)</f>
        <v>0</v>
      </c>
      <c r="O419" s="25">
        <f t="shared" si="64"/>
        <v>0</v>
      </c>
      <c r="P419" s="76">
        <f t="shared" si="68"/>
        <v>0</v>
      </c>
    </row>
    <row r="420" spans="1:16" hidden="1" x14ac:dyDescent="0.25">
      <c r="A420" s="100">
        <v>3311401020874100</v>
      </c>
      <c r="B420" s="101" t="s">
        <v>595</v>
      </c>
      <c r="C420" s="73"/>
      <c r="D420" s="64"/>
      <c r="E420" s="64"/>
      <c r="F420" s="75">
        <f t="shared" si="61"/>
        <v>0</v>
      </c>
      <c r="G420" s="25">
        <f t="shared" si="65"/>
        <v>0</v>
      </c>
      <c r="H420" s="64"/>
      <c r="I420" s="76">
        <f t="shared" si="66"/>
        <v>0</v>
      </c>
      <c r="J420" s="64"/>
      <c r="K420" s="25">
        <f t="shared" si="62"/>
        <v>0</v>
      </c>
      <c r="L420" s="75">
        <f t="shared" si="67"/>
        <v>0</v>
      </c>
      <c r="M420" s="25">
        <f t="shared" si="63"/>
        <v>0</v>
      </c>
      <c r="N420" s="64"/>
      <c r="O420" s="25">
        <f t="shared" si="64"/>
        <v>0</v>
      </c>
      <c r="P420" s="76">
        <f t="shared" si="68"/>
        <v>0</v>
      </c>
    </row>
    <row r="421" spans="1:16" hidden="1" x14ac:dyDescent="0.25">
      <c r="A421" s="100">
        <v>3311401020875</v>
      </c>
      <c r="B421" s="31" t="s">
        <v>596</v>
      </c>
      <c r="C421" s="73"/>
      <c r="D421" s="74">
        <f>SUM(D422)</f>
        <v>0</v>
      </c>
      <c r="E421" s="74">
        <f>SUM(E422)</f>
        <v>0</v>
      </c>
      <c r="F421" s="75">
        <f t="shared" si="61"/>
        <v>0</v>
      </c>
      <c r="G421" s="25">
        <f t="shared" si="65"/>
        <v>0</v>
      </c>
      <c r="H421" s="74">
        <f>SUM(H422)</f>
        <v>0</v>
      </c>
      <c r="I421" s="76">
        <f t="shared" si="66"/>
        <v>0</v>
      </c>
      <c r="J421" s="74">
        <f>SUM(J422)</f>
        <v>0</v>
      </c>
      <c r="K421" s="25">
        <f t="shared" si="62"/>
        <v>0</v>
      </c>
      <c r="L421" s="75">
        <f t="shared" si="67"/>
        <v>0</v>
      </c>
      <c r="M421" s="25">
        <f t="shared" si="63"/>
        <v>0</v>
      </c>
      <c r="N421" s="74">
        <f>SUM(N422)</f>
        <v>0</v>
      </c>
      <c r="O421" s="25">
        <f t="shared" si="64"/>
        <v>0</v>
      </c>
      <c r="P421" s="76">
        <f t="shared" si="68"/>
        <v>0</v>
      </c>
    </row>
    <row r="422" spans="1:16" hidden="1" x14ac:dyDescent="0.25">
      <c r="A422" s="100">
        <v>3311401020875100</v>
      </c>
      <c r="B422" s="31" t="s">
        <v>596</v>
      </c>
      <c r="C422" s="73"/>
      <c r="D422" s="64"/>
      <c r="E422" s="64"/>
      <c r="F422" s="75">
        <f t="shared" si="61"/>
        <v>0</v>
      </c>
      <c r="G422" s="25">
        <f t="shared" si="65"/>
        <v>0</v>
      </c>
      <c r="H422" s="64"/>
      <c r="I422" s="76">
        <f t="shared" si="66"/>
        <v>0</v>
      </c>
      <c r="J422" s="64"/>
      <c r="K422" s="25">
        <f t="shared" si="62"/>
        <v>0</v>
      </c>
      <c r="L422" s="75">
        <f t="shared" si="67"/>
        <v>0</v>
      </c>
      <c r="M422" s="25">
        <f t="shared" si="63"/>
        <v>0</v>
      </c>
      <c r="N422" s="64"/>
      <c r="O422" s="25">
        <f t="shared" si="64"/>
        <v>0</v>
      </c>
      <c r="P422" s="76">
        <f t="shared" si="68"/>
        <v>0</v>
      </c>
    </row>
    <row r="423" spans="1:16" hidden="1" x14ac:dyDescent="0.25">
      <c r="A423" s="100">
        <v>3311401020876</v>
      </c>
      <c r="B423" s="101" t="s">
        <v>597</v>
      </c>
      <c r="C423" s="73"/>
      <c r="D423" s="74">
        <f>SUM(D424)</f>
        <v>0</v>
      </c>
      <c r="E423" s="74">
        <f>SUM(E424)</f>
        <v>0</v>
      </c>
      <c r="F423" s="75">
        <f t="shared" si="61"/>
        <v>0</v>
      </c>
      <c r="G423" s="25">
        <f t="shared" si="65"/>
        <v>0</v>
      </c>
      <c r="H423" s="74">
        <f>SUM(H424)</f>
        <v>0</v>
      </c>
      <c r="I423" s="76">
        <f t="shared" si="66"/>
        <v>0</v>
      </c>
      <c r="J423" s="74">
        <f>SUM(J424)</f>
        <v>0</v>
      </c>
      <c r="K423" s="25">
        <f t="shared" si="62"/>
        <v>0</v>
      </c>
      <c r="L423" s="75">
        <f t="shared" si="67"/>
        <v>0</v>
      </c>
      <c r="M423" s="25">
        <f t="shared" si="63"/>
        <v>0</v>
      </c>
      <c r="N423" s="74">
        <f>SUM(N424)</f>
        <v>0</v>
      </c>
      <c r="O423" s="25">
        <f t="shared" si="64"/>
        <v>0</v>
      </c>
      <c r="P423" s="76">
        <f t="shared" si="68"/>
        <v>0</v>
      </c>
    </row>
    <row r="424" spans="1:16" hidden="1" x14ac:dyDescent="0.25">
      <c r="A424" s="100">
        <v>3311401020876100</v>
      </c>
      <c r="B424" s="101" t="s">
        <v>598</v>
      </c>
      <c r="C424" s="73"/>
      <c r="D424" s="64"/>
      <c r="E424" s="64"/>
      <c r="F424" s="75">
        <f t="shared" si="61"/>
        <v>0</v>
      </c>
      <c r="G424" s="25">
        <f t="shared" si="65"/>
        <v>0</v>
      </c>
      <c r="H424" s="64"/>
      <c r="I424" s="76">
        <f t="shared" si="66"/>
        <v>0</v>
      </c>
      <c r="J424" s="64"/>
      <c r="K424" s="25">
        <f t="shared" si="62"/>
        <v>0</v>
      </c>
      <c r="L424" s="75">
        <f t="shared" si="67"/>
        <v>0</v>
      </c>
      <c r="M424" s="25">
        <f t="shared" si="63"/>
        <v>0</v>
      </c>
      <c r="N424" s="64"/>
      <c r="O424" s="25">
        <f t="shared" si="64"/>
        <v>0</v>
      </c>
      <c r="P424" s="76">
        <f t="shared" si="68"/>
        <v>0</v>
      </c>
    </row>
    <row r="425" spans="1:16" hidden="1" x14ac:dyDescent="0.25">
      <c r="A425" s="100">
        <v>3311401020877</v>
      </c>
      <c r="B425" s="101" t="s">
        <v>599</v>
      </c>
      <c r="C425" s="73"/>
      <c r="D425" s="74">
        <f>SUM(D426)</f>
        <v>0</v>
      </c>
      <c r="E425" s="74">
        <f>SUM(E426)</f>
        <v>0</v>
      </c>
      <c r="F425" s="75">
        <f t="shared" si="61"/>
        <v>0</v>
      </c>
      <c r="G425" s="25">
        <f t="shared" si="65"/>
        <v>0</v>
      </c>
      <c r="H425" s="74">
        <f>SUM(H426)</f>
        <v>0</v>
      </c>
      <c r="I425" s="76">
        <f t="shared" si="66"/>
        <v>0</v>
      </c>
      <c r="J425" s="74">
        <f>SUM(J426)</f>
        <v>0</v>
      </c>
      <c r="K425" s="25">
        <f t="shared" si="62"/>
        <v>0</v>
      </c>
      <c r="L425" s="75">
        <f t="shared" si="67"/>
        <v>0</v>
      </c>
      <c r="M425" s="25">
        <f t="shared" si="63"/>
        <v>0</v>
      </c>
      <c r="N425" s="74">
        <f>SUM(N426)</f>
        <v>0</v>
      </c>
      <c r="O425" s="25">
        <f t="shared" si="64"/>
        <v>0</v>
      </c>
      <c r="P425" s="76">
        <f t="shared" si="68"/>
        <v>0</v>
      </c>
    </row>
    <row r="426" spans="1:16" ht="26.25" hidden="1" x14ac:dyDescent="0.25">
      <c r="A426" s="100">
        <v>3311401020877100</v>
      </c>
      <c r="B426" s="101" t="s">
        <v>600</v>
      </c>
      <c r="C426" s="73"/>
      <c r="D426" s="64"/>
      <c r="E426" s="64"/>
      <c r="F426" s="75">
        <f t="shared" si="61"/>
        <v>0</v>
      </c>
      <c r="G426" s="25">
        <f t="shared" si="65"/>
        <v>0</v>
      </c>
      <c r="H426" s="64"/>
      <c r="I426" s="76">
        <f t="shared" si="66"/>
        <v>0</v>
      </c>
      <c r="J426" s="64"/>
      <c r="K426" s="25">
        <f t="shared" si="62"/>
        <v>0</v>
      </c>
      <c r="L426" s="75">
        <f t="shared" si="67"/>
        <v>0</v>
      </c>
      <c r="M426" s="25">
        <f t="shared" si="63"/>
        <v>0</v>
      </c>
      <c r="N426" s="64"/>
      <c r="O426" s="25">
        <f t="shared" si="64"/>
        <v>0</v>
      </c>
      <c r="P426" s="76">
        <f t="shared" si="68"/>
        <v>0</v>
      </c>
    </row>
    <row r="427" spans="1:16" hidden="1" x14ac:dyDescent="0.25">
      <c r="A427" s="100">
        <v>3311401020878</v>
      </c>
      <c r="B427" s="101" t="s">
        <v>601</v>
      </c>
      <c r="C427" s="73"/>
      <c r="D427" s="74">
        <f>SUM(D428)</f>
        <v>0</v>
      </c>
      <c r="E427" s="74">
        <f>SUM(E428)</f>
        <v>0</v>
      </c>
      <c r="F427" s="75">
        <f t="shared" si="61"/>
        <v>0</v>
      </c>
      <c r="G427" s="25">
        <f t="shared" si="65"/>
        <v>0</v>
      </c>
      <c r="H427" s="74">
        <f>SUM(H428)</f>
        <v>0</v>
      </c>
      <c r="I427" s="76">
        <f t="shared" si="66"/>
        <v>0</v>
      </c>
      <c r="J427" s="74">
        <f>SUM(J428)</f>
        <v>0</v>
      </c>
      <c r="K427" s="25">
        <f t="shared" si="62"/>
        <v>0</v>
      </c>
      <c r="L427" s="75">
        <f t="shared" si="67"/>
        <v>0</v>
      </c>
      <c r="M427" s="25">
        <f t="shared" si="63"/>
        <v>0</v>
      </c>
      <c r="N427" s="74">
        <f>SUM(N428)</f>
        <v>0</v>
      </c>
      <c r="O427" s="25">
        <f t="shared" si="64"/>
        <v>0</v>
      </c>
      <c r="P427" s="76">
        <f t="shared" si="68"/>
        <v>0</v>
      </c>
    </row>
    <row r="428" spans="1:16" hidden="1" x14ac:dyDescent="0.25">
      <c r="A428" s="100">
        <v>3311401020878100</v>
      </c>
      <c r="B428" s="101" t="s">
        <v>602</v>
      </c>
      <c r="C428" s="73"/>
      <c r="D428" s="64"/>
      <c r="E428" s="64"/>
      <c r="F428" s="75">
        <f t="shared" si="61"/>
        <v>0</v>
      </c>
      <c r="G428" s="25">
        <f t="shared" si="65"/>
        <v>0</v>
      </c>
      <c r="H428" s="64"/>
      <c r="I428" s="76">
        <f t="shared" si="66"/>
        <v>0</v>
      </c>
      <c r="J428" s="64"/>
      <c r="K428" s="25">
        <f t="shared" si="62"/>
        <v>0</v>
      </c>
      <c r="L428" s="75">
        <f t="shared" si="67"/>
        <v>0</v>
      </c>
      <c r="M428" s="25">
        <f t="shared" si="63"/>
        <v>0</v>
      </c>
      <c r="N428" s="64"/>
      <c r="O428" s="25">
        <f t="shared" si="64"/>
        <v>0</v>
      </c>
      <c r="P428" s="76">
        <f t="shared" si="68"/>
        <v>0</v>
      </c>
    </row>
    <row r="429" spans="1:16" hidden="1" x14ac:dyDescent="0.25">
      <c r="A429" s="100">
        <v>3311401020879</v>
      </c>
      <c r="B429" s="101" t="s">
        <v>603</v>
      </c>
      <c r="C429" s="73"/>
      <c r="D429" s="74">
        <f>SUM(D430)</f>
        <v>0</v>
      </c>
      <c r="E429" s="74">
        <f>SUM(E430)</f>
        <v>0</v>
      </c>
      <c r="F429" s="75">
        <f t="shared" si="61"/>
        <v>0</v>
      </c>
      <c r="G429" s="25">
        <f t="shared" si="65"/>
        <v>0</v>
      </c>
      <c r="H429" s="74">
        <f>SUM(H430)</f>
        <v>0</v>
      </c>
      <c r="I429" s="76">
        <f t="shared" si="66"/>
        <v>0</v>
      </c>
      <c r="J429" s="74">
        <f>SUM(J430)</f>
        <v>0</v>
      </c>
      <c r="K429" s="25">
        <f t="shared" si="62"/>
        <v>0</v>
      </c>
      <c r="L429" s="75">
        <f t="shared" si="67"/>
        <v>0</v>
      </c>
      <c r="M429" s="25">
        <f t="shared" si="63"/>
        <v>0</v>
      </c>
      <c r="N429" s="74">
        <f>SUM(N430)</f>
        <v>0</v>
      </c>
      <c r="O429" s="25">
        <f t="shared" si="64"/>
        <v>0</v>
      </c>
      <c r="P429" s="76">
        <f t="shared" si="68"/>
        <v>0</v>
      </c>
    </row>
    <row r="430" spans="1:16" hidden="1" x14ac:dyDescent="0.25">
      <c r="A430" s="100">
        <v>3311401020879100</v>
      </c>
      <c r="B430" s="101" t="s">
        <v>604</v>
      </c>
      <c r="C430" s="73"/>
      <c r="D430" s="64"/>
      <c r="E430" s="64"/>
      <c r="F430" s="75">
        <f t="shared" si="61"/>
        <v>0</v>
      </c>
      <c r="G430" s="25">
        <f t="shared" si="65"/>
        <v>0</v>
      </c>
      <c r="H430" s="64"/>
      <c r="I430" s="76">
        <f t="shared" si="66"/>
        <v>0</v>
      </c>
      <c r="J430" s="64"/>
      <c r="K430" s="25">
        <f t="shared" si="62"/>
        <v>0</v>
      </c>
      <c r="L430" s="75">
        <f t="shared" si="67"/>
        <v>0</v>
      </c>
      <c r="M430" s="25">
        <f t="shared" si="63"/>
        <v>0</v>
      </c>
      <c r="N430" s="64"/>
      <c r="O430" s="25">
        <f t="shared" si="64"/>
        <v>0</v>
      </c>
      <c r="P430" s="76">
        <f t="shared" si="68"/>
        <v>0</v>
      </c>
    </row>
    <row r="431" spans="1:16" hidden="1" x14ac:dyDescent="0.25">
      <c r="A431" s="100">
        <v>3311401020880</v>
      </c>
      <c r="B431" s="101" t="s">
        <v>605</v>
      </c>
      <c r="C431" s="73"/>
      <c r="D431" s="74">
        <f>SUM(D432)</f>
        <v>0</v>
      </c>
      <c r="E431" s="74">
        <f>SUM(E432)</f>
        <v>0</v>
      </c>
      <c r="F431" s="75">
        <f t="shared" si="61"/>
        <v>0</v>
      </c>
      <c r="G431" s="25">
        <f t="shared" si="65"/>
        <v>0</v>
      </c>
      <c r="H431" s="74">
        <f>SUM(H432)</f>
        <v>0</v>
      </c>
      <c r="I431" s="76">
        <f t="shared" si="66"/>
        <v>0</v>
      </c>
      <c r="J431" s="74">
        <f>SUM(J432)</f>
        <v>0</v>
      </c>
      <c r="K431" s="25">
        <f t="shared" si="62"/>
        <v>0</v>
      </c>
      <c r="L431" s="75">
        <f t="shared" si="67"/>
        <v>0</v>
      </c>
      <c r="M431" s="25">
        <f t="shared" si="63"/>
        <v>0</v>
      </c>
      <c r="N431" s="74">
        <f>SUM(N432)</f>
        <v>0</v>
      </c>
      <c r="O431" s="25">
        <f t="shared" si="64"/>
        <v>0</v>
      </c>
      <c r="P431" s="76">
        <f t="shared" si="68"/>
        <v>0</v>
      </c>
    </row>
    <row r="432" spans="1:16" hidden="1" x14ac:dyDescent="0.25">
      <c r="A432" s="100">
        <v>3311401020880110</v>
      </c>
      <c r="B432" s="101" t="s">
        <v>606</v>
      </c>
      <c r="C432" s="73"/>
      <c r="D432" s="64"/>
      <c r="E432" s="64"/>
      <c r="F432" s="75">
        <f t="shared" si="61"/>
        <v>0</v>
      </c>
      <c r="G432" s="25">
        <f t="shared" si="65"/>
        <v>0</v>
      </c>
      <c r="H432" s="64"/>
      <c r="I432" s="76">
        <f t="shared" si="66"/>
        <v>0</v>
      </c>
      <c r="J432" s="64"/>
      <c r="K432" s="25">
        <f t="shared" si="62"/>
        <v>0</v>
      </c>
      <c r="L432" s="75">
        <f t="shared" si="67"/>
        <v>0</v>
      </c>
      <c r="M432" s="25">
        <f t="shared" si="63"/>
        <v>0</v>
      </c>
      <c r="N432" s="64"/>
      <c r="O432" s="25">
        <f t="shared" si="64"/>
        <v>0</v>
      </c>
      <c r="P432" s="76">
        <f t="shared" si="68"/>
        <v>0</v>
      </c>
    </row>
    <row r="433" spans="1:16" ht="26.25" hidden="1" x14ac:dyDescent="0.25">
      <c r="A433" s="100">
        <v>3311401020881</v>
      </c>
      <c r="B433" s="31" t="s">
        <v>607</v>
      </c>
      <c r="C433" s="73"/>
      <c r="D433" s="74">
        <f>SUM(D434)</f>
        <v>0</v>
      </c>
      <c r="E433" s="74">
        <f>SUM(E434)</f>
        <v>0</v>
      </c>
      <c r="F433" s="75">
        <f t="shared" si="61"/>
        <v>0</v>
      </c>
      <c r="G433" s="25">
        <f t="shared" si="65"/>
        <v>0</v>
      </c>
      <c r="H433" s="74">
        <f>SUM(H434)</f>
        <v>0</v>
      </c>
      <c r="I433" s="76">
        <f t="shared" si="66"/>
        <v>0</v>
      </c>
      <c r="J433" s="74">
        <f>SUM(J434)</f>
        <v>0</v>
      </c>
      <c r="K433" s="25">
        <f t="shared" si="62"/>
        <v>0</v>
      </c>
      <c r="L433" s="75">
        <f t="shared" si="67"/>
        <v>0</v>
      </c>
      <c r="M433" s="25">
        <f t="shared" si="63"/>
        <v>0</v>
      </c>
      <c r="N433" s="74">
        <f>SUM(N434)</f>
        <v>0</v>
      </c>
      <c r="O433" s="25">
        <f t="shared" si="64"/>
        <v>0</v>
      </c>
      <c r="P433" s="76">
        <f t="shared" si="68"/>
        <v>0</v>
      </c>
    </row>
    <row r="434" spans="1:16" ht="26.25" hidden="1" x14ac:dyDescent="0.25">
      <c r="A434" s="100">
        <v>3311401020881110</v>
      </c>
      <c r="B434" s="31" t="s">
        <v>607</v>
      </c>
      <c r="C434" s="73"/>
      <c r="D434" s="64"/>
      <c r="E434" s="64"/>
      <c r="F434" s="75">
        <f t="shared" si="61"/>
        <v>0</v>
      </c>
      <c r="G434" s="25">
        <f t="shared" si="65"/>
        <v>0</v>
      </c>
      <c r="H434" s="64"/>
      <c r="I434" s="76">
        <f t="shared" si="66"/>
        <v>0</v>
      </c>
      <c r="J434" s="64"/>
      <c r="K434" s="25">
        <f t="shared" si="62"/>
        <v>0</v>
      </c>
      <c r="L434" s="75">
        <f t="shared" si="67"/>
        <v>0</v>
      </c>
      <c r="M434" s="25">
        <f t="shared" si="63"/>
        <v>0</v>
      </c>
      <c r="N434" s="64"/>
      <c r="O434" s="25">
        <f t="shared" si="64"/>
        <v>0</v>
      </c>
      <c r="P434" s="76">
        <f t="shared" si="68"/>
        <v>0</v>
      </c>
    </row>
    <row r="435" spans="1:16" ht="26.25" hidden="1" x14ac:dyDescent="0.25">
      <c r="A435" s="100">
        <v>3311401020882</v>
      </c>
      <c r="B435" s="31" t="s">
        <v>608</v>
      </c>
      <c r="C435" s="73"/>
      <c r="D435" s="74">
        <f>SUM(D436)</f>
        <v>0</v>
      </c>
      <c r="E435" s="74">
        <f>SUM(E436)</f>
        <v>0</v>
      </c>
      <c r="F435" s="75">
        <f t="shared" si="61"/>
        <v>0</v>
      </c>
      <c r="G435" s="25">
        <f t="shared" si="65"/>
        <v>0</v>
      </c>
      <c r="H435" s="74">
        <f>SUM(H436)</f>
        <v>0</v>
      </c>
      <c r="I435" s="76">
        <f t="shared" si="66"/>
        <v>0</v>
      </c>
      <c r="J435" s="74">
        <f>SUM(J436)</f>
        <v>0</v>
      </c>
      <c r="K435" s="25">
        <f t="shared" si="62"/>
        <v>0</v>
      </c>
      <c r="L435" s="75">
        <f t="shared" si="67"/>
        <v>0</v>
      </c>
      <c r="M435" s="25">
        <f t="shared" si="63"/>
        <v>0</v>
      </c>
      <c r="N435" s="74">
        <f>SUM(N436)</f>
        <v>0</v>
      </c>
      <c r="O435" s="25">
        <f t="shared" si="64"/>
        <v>0</v>
      </c>
      <c r="P435" s="76">
        <f t="shared" si="68"/>
        <v>0</v>
      </c>
    </row>
    <row r="436" spans="1:16" ht="26.25" hidden="1" x14ac:dyDescent="0.25">
      <c r="A436" s="100">
        <v>3311401020882110</v>
      </c>
      <c r="B436" s="31" t="s">
        <v>608</v>
      </c>
      <c r="C436" s="73"/>
      <c r="D436" s="64"/>
      <c r="E436" s="64"/>
      <c r="F436" s="75">
        <f t="shared" si="61"/>
        <v>0</v>
      </c>
      <c r="G436" s="25">
        <f t="shared" si="65"/>
        <v>0</v>
      </c>
      <c r="H436" s="64"/>
      <c r="I436" s="76">
        <f t="shared" si="66"/>
        <v>0</v>
      </c>
      <c r="J436" s="64"/>
      <c r="K436" s="25">
        <f t="shared" si="62"/>
        <v>0</v>
      </c>
      <c r="L436" s="75">
        <f t="shared" si="67"/>
        <v>0</v>
      </c>
      <c r="M436" s="25">
        <f t="shared" si="63"/>
        <v>0</v>
      </c>
      <c r="N436" s="64"/>
      <c r="O436" s="25">
        <f t="shared" si="64"/>
        <v>0</v>
      </c>
      <c r="P436" s="76">
        <f t="shared" si="68"/>
        <v>0</v>
      </c>
    </row>
    <row r="437" spans="1:16" hidden="1" x14ac:dyDescent="0.25">
      <c r="A437" s="100">
        <v>3311401020883</v>
      </c>
      <c r="B437" s="31" t="s">
        <v>609</v>
      </c>
      <c r="C437" s="73"/>
      <c r="D437" s="74">
        <f>SUM(D438)</f>
        <v>0</v>
      </c>
      <c r="E437" s="74">
        <f>SUM(E438)</f>
        <v>0</v>
      </c>
      <c r="F437" s="75">
        <f t="shared" si="61"/>
        <v>0</v>
      </c>
      <c r="G437" s="25">
        <f t="shared" si="65"/>
        <v>0</v>
      </c>
      <c r="H437" s="74">
        <f>SUM(H438)</f>
        <v>0</v>
      </c>
      <c r="I437" s="76">
        <f t="shared" si="66"/>
        <v>0</v>
      </c>
      <c r="J437" s="74">
        <f>SUM(J438)</f>
        <v>0</v>
      </c>
      <c r="K437" s="25">
        <f t="shared" si="62"/>
        <v>0</v>
      </c>
      <c r="L437" s="75">
        <f t="shared" si="67"/>
        <v>0</v>
      </c>
      <c r="M437" s="25">
        <f t="shared" si="63"/>
        <v>0</v>
      </c>
      <c r="N437" s="74">
        <f>SUM(N438)</f>
        <v>0</v>
      </c>
      <c r="O437" s="25">
        <f t="shared" si="64"/>
        <v>0</v>
      </c>
      <c r="P437" s="76">
        <f t="shared" si="68"/>
        <v>0</v>
      </c>
    </row>
    <row r="438" spans="1:16" hidden="1" x14ac:dyDescent="0.25">
      <c r="A438" s="100">
        <v>3311401020883110</v>
      </c>
      <c r="B438" s="31" t="s">
        <v>609</v>
      </c>
      <c r="C438" s="73"/>
      <c r="D438" s="64"/>
      <c r="E438" s="64"/>
      <c r="F438" s="75">
        <f t="shared" si="61"/>
        <v>0</v>
      </c>
      <c r="G438" s="25">
        <f t="shared" si="65"/>
        <v>0</v>
      </c>
      <c r="H438" s="64"/>
      <c r="I438" s="76">
        <f t="shared" si="66"/>
        <v>0</v>
      </c>
      <c r="J438" s="64"/>
      <c r="K438" s="25">
        <f t="shared" si="62"/>
        <v>0</v>
      </c>
      <c r="L438" s="75">
        <f t="shared" si="67"/>
        <v>0</v>
      </c>
      <c r="M438" s="25">
        <f t="shared" si="63"/>
        <v>0</v>
      </c>
      <c r="N438" s="64"/>
      <c r="O438" s="25">
        <f t="shared" si="64"/>
        <v>0</v>
      </c>
      <c r="P438" s="76">
        <f t="shared" si="68"/>
        <v>0</v>
      </c>
    </row>
    <row r="439" spans="1:16" ht="26.25" hidden="1" x14ac:dyDescent="0.25">
      <c r="A439" s="100">
        <v>3311401020948</v>
      </c>
      <c r="B439" s="101" t="s">
        <v>610</v>
      </c>
      <c r="C439" s="73"/>
      <c r="D439" s="74">
        <f>SUM(D440)</f>
        <v>0</v>
      </c>
      <c r="E439" s="74">
        <f>SUM(E440)</f>
        <v>0</v>
      </c>
      <c r="F439" s="75">
        <f t="shared" si="61"/>
        <v>0</v>
      </c>
      <c r="G439" s="25">
        <f t="shared" si="65"/>
        <v>0</v>
      </c>
      <c r="H439" s="74">
        <f>SUM(H440)</f>
        <v>0</v>
      </c>
      <c r="I439" s="76">
        <f t="shared" si="66"/>
        <v>0</v>
      </c>
      <c r="J439" s="74">
        <f>SUM(J440)</f>
        <v>0</v>
      </c>
      <c r="K439" s="25">
        <f t="shared" si="62"/>
        <v>0</v>
      </c>
      <c r="L439" s="75">
        <f t="shared" si="67"/>
        <v>0</v>
      </c>
      <c r="M439" s="25">
        <f t="shared" si="63"/>
        <v>0</v>
      </c>
      <c r="N439" s="74">
        <f>SUM(N440)</f>
        <v>0</v>
      </c>
      <c r="O439" s="25">
        <f t="shared" si="64"/>
        <v>0</v>
      </c>
      <c r="P439" s="76">
        <f t="shared" si="68"/>
        <v>0</v>
      </c>
    </row>
    <row r="440" spans="1:16" ht="26.25" hidden="1" x14ac:dyDescent="0.25">
      <c r="A440" s="100">
        <v>3311401020948100</v>
      </c>
      <c r="B440" s="101" t="s">
        <v>610</v>
      </c>
      <c r="C440" s="73"/>
      <c r="D440" s="64"/>
      <c r="E440" s="64"/>
      <c r="F440" s="75">
        <f t="shared" si="61"/>
        <v>0</v>
      </c>
      <c r="G440" s="25">
        <f t="shared" si="65"/>
        <v>0</v>
      </c>
      <c r="H440" s="64"/>
      <c r="I440" s="76">
        <f t="shared" si="66"/>
        <v>0</v>
      </c>
      <c r="J440" s="64"/>
      <c r="K440" s="25">
        <f t="shared" si="62"/>
        <v>0</v>
      </c>
      <c r="L440" s="75">
        <f t="shared" si="67"/>
        <v>0</v>
      </c>
      <c r="M440" s="25">
        <f t="shared" si="63"/>
        <v>0</v>
      </c>
      <c r="N440" s="64"/>
      <c r="O440" s="25">
        <f t="shared" si="64"/>
        <v>0</v>
      </c>
      <c r="P440" s="76">
        <f t="shared" si="68"/>
        <v>0</v>
      </c>
    </row>
    <row r="441" spans="1:16" ht="26.25" hidden="1" x14ac:dyDescent="0.25">
      <c r="A441" s="100">
        <v>331140103</v>
      </c>
      <c r="B441" s="101" t="s">
        <v>611</v>
      </c>
      <c r="C441" s="73"/>
      <c r="D441" s="74">
        <f>SUM(D442+D444+D446+D448+D450+D452+D455+D457+D459+D461+D463+D465+D467+D469+D471+D473+D475+D477+D479+D481+D483+D485+D487+D489+D491+D493)</f>
        <v>0</v>
      </c>
      <c r="E441" s="74">
        <f>SUM(E442+E444+E446+E448+E450+E452+E455+E457+E459+E461+E463+E465+E467+E469+E471+E473+E475+E477+E479+E481+E483+E485+E487+E489+E491+E493)</f>
        <v>0</v>
      </c>
      <c r="F441" s="75">
        <f t="shared" si="61"/>
        <v>0</v>
      </c>
      <c r="G441" s="25">
        <f t="shared" si="65"/>
        <v>0</v>
      </c>
      <c r="H441" s="74">
        <f>SUM(H442+H444+H446+H448+H450+H452+H455+H457+H459+H461+H463+H465+H467+H469+H471+H473+H475+H477+H479+H481+H483+H485+H487+H489+H491+H493)</f>
        <v>0</v>
      </c>
      <c r="I441" s="76">
        <f t="shared" si="66"/>
        <v>0</v>
      </c>
      <c r="J441" s="74">
        <f>SUM(J442+J444+J446+J448+J450+J452+J455+J457+J459+J461+J463+J465+J467+J469+J471+J473+J475+J477+J479+J481+J483+J485+J487+J489+J491+J493)</f>
        <v>0</v>
      </c>
      <c r="K441" s="25">
        <f t="shared" si="62"/>
        <v>0</v>
      </c>
      <c r="L441" s="75">
        <f t="shared" si="67"/>
        <v>0</v>
      </c>
      <c r="M441" s="25">
        <f t="shared" si="63"/>
        <v>0</v>
      </c>
      <c r="N441" s="74">
        <f>SUM(N442+N444+N446+N448+N450+N452+N455+N457+N459+N461+N463+N465+N467+N469+N471+N473+N475+N477+N479+N481+N483+N485+N487+N489+N491+N493)</f>
        <v>0</v>
      </c>
      <c r="O441" s="25">
        <f t="shared" si="64"/>
        <v>0</v>
      </c>
      <c r="P441" s="76">
        <f t="shared" si="68"/>
        <v>0</v>
      </c>
    </row>
    <row r="442" spans="1:16" hidden="1" x14ac:dyDescent="0.25">
      <c r="A442" s="72">
        <v>3311401030262</v>
      </c>
      <c r="B442" s="31" t="s">
        <v>612</v>
      </c>
      <c r="C442" s="73"/>
      <c r="D442" s="74">
        <f>SUM(D443)</f>
        <v>0</v>
      </c>
      <c r="E442" s="74">
        <f>SUM(E443)</f>
        <v>0</v>
      </c>
      <c r="F442" s="75">
        <f t="shared" si="61"/>
        <v>0</v>
      </c>
      <c r="G442" s="25">
        <f t="shared" si="65"/>
        <v>0</v>
      </c>
      <c r="H442" s="74">
        <f>SUM(H443)</f>
        <v>0</v>
      </c>
      <c r="I442" s="76">
        <f t="shared" si="66"/>
        <v>0</v>
      </c>
      <c r="J442" s="74">
        <f>SUM(J443)</f>
        <v>0</v>
      </c>
      <c r="K442" s="25">
        <f t="shared" si="62"/>
        <v>0</v>
      </c>
      <c r="L442" s="75">
        <f t="shared" si="67"/>
        <v>0</v>
      </c>
      <c r="M442" s="25">
        <f t="shared" si="63"/>
        <v>0</v>
      </c>
      <c r="N442" s="74">
        <f>SUM(N443)</f>
        <v>0</v>
      </c>
      <c r="O442" s="25">
        <f t="shared" si="64"/>
        <v>0</v>
      </c>
      <c r="P442" s="76">
        <f t="shared" si="68"/>
        <v>0</v>
      </c>
    </row>
    <row r="443" spans="1:16" hidden="1" x14ac:dyDescent="0.25">
      <c r="A443" s="72">
        <v>3311401030262110</v>
      </c>
      <c r="B443" s="31" t="s">
        <v>612</v>
      </c>
      <c r="C443" s="73"/>
      <c r="D443" s="64"/>
      <c r="E443" s="64"/>
      <c r="F443" s="75">
        <f t="shared" si="61"/>
        <v>0</v>
      </c>
      <c r="G443" s="25">
        <f t="shared" si="65"/>
        <v>0</v>
      </c>
      <c r="H443" s="64"/>
      <c r="I443" s="76">
        <f t="shared" si="66"/>
        <v>0</v>
      </c>
      <c r="J443" s="64"/>
      <c r="K443" s="25">
        <f t="shared" si="62"/>
        <v>0</v>
      </c>
      <c r="L443" s="75">
        <f t="shared" si="67"/>
        <v>0</v>
      </c>
      <c r="M443" s="25">
        <f t="shared" si="63"/>
        <v>0</v>
      </c>
      <c r="N443" s="64"/>
      <c r="O443" s="25">
        <f t="shared" si="64"/>
        <v>0</v>
      </c>
      <c r="P443" s="76">
        <f t="shared" si="68"/>
        <v>0</v>
      </c>
    </row>
    <row r="444" spans="1:16" ht="26.25" hidden="1" x14ac:dyDescent="0.25">
      <c r="A444" s="100">
        <v>3311401030379</v>
      </c>
      <c r="B444" s="101" t="s">
        <v>613</v>
      </c>
      <c r="C444" s="73"/>
      <c r="D444" s="74">
        <f>SUM(D445)</f>
        <v>0</v>
      </c>
      <c r="E444" s="74">
        <f>SUM(E445)</f>
        <v>0</v>
      </c>
      <c r="F444" s="75">
        <f t="shared" si="61"/>
        <v>0</v>
      </c>
      <c r="G444" s="25">
        <f t="shared" si="65"/>
        <v>0</v>
      </c>
      <c r="H444" s="74">
        <f>SUM(H445)</f>
        <v>0</v>
      </c>
      <c r="I444" s="76">
        <f t="shared" si="66"/>
        <v>0</v>
      </c>
      <c r="J444" s="74">
        <f>SUM(J445)</f>
        <v>0</v>
      </c>
      <c r="K444" s="25">
        <f t="shared" si="62"/>
        <v>0</v>
      </c>
      <c r="L444" s="75">
        <f t="shared" si="67"/>
        <v>0</v>
      </c>
      <c r="M444" s="25">
        <f t="shared" si="63"/>
        <v>0</v>
      </c>
      <c r="N444" s="74">
        <f>SUM(N445)</f>
        <v>0</v>
      </c>
      <c r="O444" s="25">
        <f t="shared" si="64"/>
        <v>0</v>
      </c>
      <c r="P444" s="76">
        <f t="shared" si="68"/>
        <v>0</v>
      </c>
    </row>
    <row r="445" spans="1:16" ht="26.25" hidden="1" x14ac:dyDescent="0.25">
      <c r="A445" s="100">
        <v>3311401030379110</v>
      </c>
      <c r="B445" s="101" t="s">
        <v>614</v>
      </c>
      <c r="C445" s="73"/>
      <c r="D445" s="64"/>
      <c r="E445" s="64"/>
      <c r="F445" s="75">
        <f t="shared" si="61"/>
        <v>0</v>
      </c>
      <c r="G445" s="25">
        <f t="shared" si="65"/>
        <v>0</v>
      </c>
      <c r="H445" s="64"/>
      <c r="I445" s="76">
        <f t="shared" si="66"/>
        <v>0</v>
      </c>
      <c r="J445" s="64"/>
      <c r="K445" s="25">
        <f t="shared" si="62"/>
        <v>0</v>
      </c>
      <c r="L445" s="75">
        <f t="shared" si="67"/>
        <v>0</v>
      </c>
      <c r="M445" s="25">
        <f t="shared" si="63"/>
        <v>0</v>
      </c>
      <c r="N445" s="64"/>
      <c r="O445" s="25">
        <f t="shared" si="64"/>
        <v>0</v>
      </c>
      <c r="P445" s="76">
        <f t="shared" si="68"/>
        <v>0</v>
      </c>
    </row>
    <row r="446" spans="1:16" ht="26.25" hidden="1" x14ac:dyDescent="0.25">
      <c r="A446" s="100">
        <v>3311401030380</v>
      </c>
      <c r="B446" s="101" t="s">
        <v>615</v>
      </c>
      <c r="C446" s="73"/>
      <c r="D446" s="74">
        <f>SUM(D447)</f>
        <v>0</v>
      </c>
      <c r="E446" s="74">
        <f>SUM(E447)</f>
        <v>0</v>
      </c>
      <c r="F446" s="75">
        <f t="shared" si="61"/>
        <v>0</v>
      </c>
      <c r="G446" s="25">
        <f t="shared" si="65"/>
        <v>0</v>
      </c>
      <c r="H446" s="74">
        <f>SUM(H447)</f>
        <v>0</v>
      </c>
      <c r="I446" s="76">
        <f t="shared" si="66"/>
        <v>0</v>
      </c>
      <c r="J446" s="74">
        <f>SUM(J447)</f>
        <v>0</v>
      </c>
      <c r="K446" s="25">
        <f t="shared" si="62"/>
        <v>0</v>
      </c>
      <c r="L446" s="75">
        <f t="shared" si="67"/>
        <v>0</v>
      </c>
      <c r="M446" s="25">
        <f t="shared" si="63"/>
        <v>0</v>
      </c>
      <c r="N446" s="74">
        <f>SUM(N447)</f>
        <v>0</v>
      </c>
      <c r="O446" s="25">
        <f t="shared" si="64"/>
        <v>0</v>
      </c>
      <c r="P446" s="76">
        <f t="shared" si="68"/>
        <v>0</v>
      </c>
    </row>
    <row r="447" spans="1:16" ht="26.25" hidden="1" x14ac:dyDescent="0.25">
      <c r="A447" s="100">
        <v>3311401030380110</v>
      </c>
      <c r="B447" s="101" t="s">
        <v>616</v>
      </c>
      <c r="C447" s="73"/>
      <c r="D447" s="64"/>
      <c r="E447" s="64"/>
      <c r="F447" s="75">
        <f t="shared" si="61"/>
        <v>0</v>
      </c>
      <c r="G447" s="25">
        <f t="shared" si="65"/>
        <v>0</v>
      </c>
      <c r="H447" s="64"/>
      <c r="I447" s="76">
        <f t="shared" si="66"/>
        <v>0</v>
      </c>
      <c r="J447" s="64"/>
      <c r="K447" s="25">
        <f t="shared" si="62"/>
        <v>0</v>
      </c>
      <c r="L447" s="75">
        <f t="shared" si="67"/>
        <v>0</v>
      </c>
      <c r="M447" s="25">
        <f t="shared" si="63"/>
        <v>0</v>
      </c>
      <c r="N447" s="64"/>
      <c r="O447" s="25">
        <f t="shared" si="64"/>
        <v>0</v>
      </c>
      <c r="P447" s="76">
        <f t="shared" si="68"/>
        <v>0</v>
      </c>
    </row>
    <row r="448" spans="1:16" ht="26.25" hidden="1" x14ac:dyDescent="0.25">
      <c r="A448" s="100">
        <v>3311401030702</v>
      </c>
      <c r="B448" s="31" t="s">
        <v>617</v>
      </c>
      <c r="C448" s="73"/>
      <c r="D448" s="74">
        <f>SUM(D449)</f>
        <v>0</v>
      </c>
      <c r="E448" s="74">
        <f>SUM(E449)</f>
        <v>0</v>
      </c>
      <c r="F448" s="75">
        <f t="shared" si="61"/>
        <v>0</v>
      </c>
      <c r="G448" s="25">
        <f t="shared" si="65"/>
        <v>0</v>
      </c>
      <c r="H448" s="74">
        <f>SUM(H449)</f>
        <v>0</v>
      </c>
      <c r="I448" s="76">
        <f t="shared" si="66"/>
        <v>0</v>
      </c>
      <c r="J448" s="74">
        <f>SUM(J449)</f>
        <v>0</v>
      </c>
      <c r="K448" s="25">
        <f t="shared" si="62"/>
        <v>0</v>
      </c>
      <c r="L448" s="75">
        <f t="shared" si="67"/>
        <v>0</v>
      </c>
      <c r="M448" s="25">
        <f t="shared" si="63"/>
        <v>0</v>
      </c>
      <c r="N448" s="74">
        <f>SUM(N449)</f>
        <v>0</v>
      </c>
      <c r="O448" s="25">
        <f t="shared" si="64"/>
        <v>0</v>
      </c>
      <c r="P448" s="76">
        <f t="shared" si="68"/>
        <v>0</v>
      </c>
    </row>
    <row r="449" spans="1:16" ht="26.25" hidden="1" x14ac:dyDescent="0.25">
      <c r="A449" s="100">
        <v>3311401030702110</v>
      </c>
      <c r="B449" s="31" t="s">
        <v>617</v>
      </c>
      <c r="C449" s="73"/>
      <c r="D449" s="64"/>
      <c r="E449" s="64"/>
      <c r="F449" s="75">
        <f t="shared" si="61"/>
        <v>0</v>
      </c>
      <c r="G449" s="25">
        <f t="shared" si="65"/>
        <v>0</v>
      </c>
      <c r="H449" s="64"/>
      <c r="I449" s="76">
        <f t="shared" si="66"/>
        <v>0</v>
      </c>
      <c r="J449" s="64"/>
      <c r="K449" s="25">
        <f t="shared" si="62"/>
        <v>0</v>
      </c>
      <c r="L449" s="75">
        <f t="shared" si="67"/>
        <v>0</v>
      </c>
      <c r="M449" s="25">
        <f t="shared" si="63"/>
        <v>0</v>
      </c>
      <c r="N449" s="64"/>
      <c r="O449" s="25">
        <f t="shared" si="64"/>
        <v>0</v>
      </c>
      <c r="P449" s="76">
        <f t="shared" si="68"/>
        <v>0</v>
      </c>
    </row>
    <row r="450" spans="1:16" hidden="1" x14ac:dyDescent="0.25">
      <c r="A450" s="72">
        <v>3311401030888</v>
      </c>
      <c r="B450" s="31" t="s">
        <v>618</v>
      </c>
      <c r="C450" s="73"/>
      <c r="D450" s="74">
        <f>SUM(D451)</f>
        <v>0</v>
      </c>
      <c r="E450" s="74">
        <f>SUM(E451)</f>
        <v>0</v>
      </c>
      <c r="F450" s="75">
        <f t="shared" si="61"/>
        <v>0</v>
      </c>
      <c r="G450" s="25">
        <f t="shared" si="65"/>
        <v>0</v>
      </c>
      <c r="H450" s="74">
        <f>SUM(H451)</f>
        <v>0</v>
      </c>
      <c r="I450" s="76">
        <f t="shared" si="66"/>
        <v>0</v>
      </c>
      <c r="J450" s="74">
        <f>SUM(J451)</f>
        <v>0</v>
      </c>
      <c r="K450" s="25">
        <f t="shared" si="62"/>
        <v>0</v>
      </c>
      <c r="L450" s="75">
        <f t="shared" si="67"/>
        <v>0</v>
      </c>
      <c r="M450" s="25">
        <f t="shared" si="63"/>
        <v>0</v>
      </c>
      <c r="N450" s="74">
        <f>SUM(N451)</f>
        <v>0</v>
      </c>
      <c r="O450" s="25">
        <f t="shared" si="64"/>
        <v>0</v>
      </c>
      <c r="P450" s="76">
        <f t="shared" si="68"/>
        <v>0</v>
      </c>
    </row>
    <row r="451" spans="1:16" hidden="1" x14ac:dyDescent="0.25">
      <c r="A451" s="72">
        <v>3311401030888110</v>
      </c>
      <c r="B451" s="31" t="s">
        <v>619</v>
      </c>
      <c r="C451" s="73"/>
      <c r="D451" s="64"/>
      <c r="E451" s="64"/>
      <c r="F451" s="75">
        <f t="shared" si="61"/>
        <v>0</v>
      </c>
      <c r="G451" s="25">
        <f t="shared" si="65"/>
        <v>0</v>
      </c>
      <c r="H451" s="64"/>
      <c r="I451" s="76">
        <f t="shared" si="66"/>
        <v>0</v>
      </c>
      <c r="J451" s="64"/>
      <c r="K451" s="25">
        <f t="shared" si="62"/>
        <v>0</v>
      </c>
      <c r="L451" s="75">
        <f t="shared" si="67"/>
        <v>0</v>
      </c>
      <c r="M451" s="25">
        <f t="shared" si="63"/>
        <v>0</v>
      </c>
      <c r="N451" s="64"/>
      <c r="O451" s="25">
        <f t="shared" si="64"/>
        <v>0</v>
      </c>
      <c r="P451" s="76">
        <f t="shared" si="68"/>
        <v>0</v>
      </c>
    </row>
    <row r="452" spans="1:16" hidden="1" x14ac:dyDescent="0.25">
      <c r="A452" s="72">
        <v>3311401030889</v>
      </c>
      <c r="B452" s="31" t="s">
        <v>620</v>
      </c>
      <c r="C452" s="73"/>
      <c r="D452" s="74">
        <f>SUM(D453:D454)</f>
        <v>0</v>
      </c>
      <c r="E452" s="74">
        <f>SUM(E453:E454)</f>
        <v>0</v>
      </c>
      <c r="F452" s="75">
        <f t="shared" si="61"/>
        <v>0</v>
      </c>
      <c r="G452" s="25">
        <f t="shared" si="65"/>
        <v>0</v>
      </c>
      <c r="H452" s="74">
        <f>SUM(H453:H454)</f>
        <v>0</v>
      </c>
      <c r="I452" s="76">
        <f t="shared" si="66"/>
        <v>0</v>
      </c>
      <c r="J452" s="74">
        <f>SUM(J453:J454)</f>
        <v>0</v>
      </c>
      <c r="K452" s="25">
        <f t="shared" si="62"/>
        <v>0</v>
      </c>
      <c r="L452" s="75">
        <f t="shared" si="67"/>
        <v>0</v>
      </c>
      <c r="M452" s="25">
        <f t="shared" si="63"/>
        <v>0</v>
      </c>
      <c r="N452" s="74">
        <f>SUM(N453:N454)</f>
        <v>0</v>
      </c>
      <c r="O452" s="25">
        <f t="shared" si="64"/>
        <v>0</v>
      </c>
      <c r="P452" s="76">
        <f t="shared" si="68"/>
        <v>0</v>
      </c>
    </row>
    <row r="453" spans="1:16" hidden="1" x14ac:dyDescent="0.25">
      <c r="A453" s="72">
        <v>3311401030889110</v>
      </c>
      <c r="B453" s="31" t="s">
        <v>621</v>
      </c>
      <c r="C453" s="73"/>
      <c r="D453" s="64"/>
      <c r="E453" s="64"/>
      <c r="F453" s="75">
        <f t="shared" si="61"/>
        <v>0</v>
      </c>
      <c r="G453" s="25">
        <f t="shared" si="65"/>
        <v>0</v>
      </c>
      <c r="H453" s="64"/>
      <c r="I453" s="76">
        <f t="shared" si="66"/>
        <v>0</v>
      </c>
      <c r="J453" s="64"/>
      <c r="K453" s="25">
        <f t="shared" si="62"/>
        <v>0</v>
      </c>
      <c r="L453" s="75">
        <f t="shared" si="67"/>
        <v>0</v>
      </c>
      <c r="M453" s="25">
        <f t="shared" si="63"/>
        <v>0</v>
      </c>
      <c r="N453" s="64"/>
      <c r="O453" s="25">
        <f t="shared" si="64"/>
        <v>0</v>
      </c>
      <c r="P453" s="76">
        <f t="shared" si="68"/>
        <v>0</v>
      </c>
    </row>
    <row r="454" spans="1:16" hidden="1" x14ac:dyDescent="0.25">
      <c r="A454" s="72">
        <v>3311401030889110</v>
      </c>
      <c r="B454" s="31" t="s">
        <v>622</v>
      </c>
      <c r="C454" s="73"/>
      <c r="D454" s="64"/>
      <c r="E454" s="64"/>
      <c r="F454" s="75">
        <f t="shared" si="61"/>
        <v>0</v>
      </c>
      <c r="G454" s="25">
        <f t="shared" si="65"/>
        <v>0</v>
      </c>
      <c r="H454" s="64"/>
      <c r="I454" s="76">
        <f t="shared" si="66"/>
        <v>0</v>
      </c>
      <c r="J454" s="64"/>
      <c r="K454" s="25">
        <f t="shared" si="62"/>
        <v>0</v>
      </c>
      <c r="L454" s="75">
        <f t="shared" si="67"/>
        <v>0</v>
      </c>
      <c r="M454" s="25">
        <f t="shared" si="63"/>
        <v>0</v>
      </c>
      <c r="N454" s="64"/>
      <c r="O454" s="25">
        <f t="shared" si="64"/>
        <v>0</v>
      </c>
      <c r="P454" s="76">
        <f t="shared" si="68"/>
        <v>0</v>
      </c>
    </row>
    <row r="455" spans="1:16" hidden="1" x14ac:dyDescent="0.25">
      <c r="A455" s="72">
        <v>3311401030890</v>
      </c>
      <c r="B455" s="31" t="s">
        <v>623</v>
      </c>
      <c r="C455" s="73"/>
      <c r="D455" s="74">
        <f>SUM(D456)</f>
        <v>0</v>
      </c>
      <c r="E455" s="74">
        <f>SUM(E456)</f>
        <v>0</v>
      </c>
      <c r="F455" s="75">
        <f t="shared" si="61"/>
        <v>0</v>
      </c>
      <c r="G455" s="25">
        <f t="shared" si="65"/>
        <v>0</v>
      </c>
      <c r="H455" s="74">
        <f>SUM(H456)</f>
        <v>0</v>
      </c>
      <c r="I455" s="76">
        <f t="shared" si="66"/>
        <v>0</v>
      </c>
      <c r="J455" s="74">
        <f>SUM(J456)</f>
        <v>0</v>
      </c>
      <c r="K455" s="25">
        <f t="shared" si="62"/>
        <v>0</v>
      </c>
      <c r="L455" s="75">
        <f t="shared" si="67"/>
        <v>0</v>
      </c>
      <c r="M455" s="25">
        <f t="shared" si="63"/>
        <v>0</v>
      </c>
      <c r="N455" s="74">
        <f>SUM(N456)</f>
        <v>0</v>
      </c>
      <c r="O455" s="25">
        <f t="shared" si="64"/>
        <v>0</v>
      </c>
      <c r="P455" s="76">
        <f t="shared" si="68"/>
        <v>0</v>
      </c>
    </row>
    <row r="456" spans="1:16" hidden="1" x14ac:dyDescent="0.25">
      <c r="A456" s="72">
        <v>3311401030890110</v>
      </c>
      <c r="B456" s="31" t="s">
        <v>623</v>
      </c>
      <c r="C456" s="73"/>
      <c r="D456" s="64"/>
      <c r="E456" s="64"/>
      <c r="F456" s="75">
        <f t="shared" si="61"/>
        <v>0</v>
      </c>
      <c r="G456" s="25">
        <f t="shared" si="65"/>
        <v>0</v>
      </c>
      <c r="H456" s="64"/>
      <c r="I456" s="76">
        <f t="shared" si="66"/>
        <v>0</v>
      </c>
      <c r="J456" s="64"/>
      <c r="K456" s="25">
        <f t="shared" si="62"/>
        <v>0</v>
      </c>
      <c r="L456" s="75">
        <f t="shared" si="67"/>
        <v>0</v>
      </c>
      <c r="M456" s="25">
        <f t="shared" si="63"/>
        <v>0</v>
      </c>
      <c r="N456" s="64"/>
      <c r="O456" s="25">
        <f t="shared" si="64"/>
        <v>0</v>
      </c>
      <c r="P456" s="76">
        <f t="shared" si="68"/>
        <v>0</v>
      </c>
    </row>
    <row r="457" spans="1:16" ht="26.25" hidden="1" x14ac:dyDescent="0.25">
      <c r="A457" s="72">
        <v>3311401030891</v>
      </c>
      <c r="B457" s="31" t="s">
        <v>624</v>
      </c>
      <c r="C457" s="73"/>
      <c r="D457" s="74">
        <f>SUM(D458)</f>
        <v>0</v>
      </c>
      <c r="E457" s="74">
        <f>SUM(E458)</f>
        <v>0</v>
      </c>
      <c r="F457" s="75">
        <f t="shared" si="61"/>
        <v>0</v>
      </c>
      <c r="G457" s="25">
        <f t="shared" si="65"/>
        <v>0</v>
      </c>
      <c r="H457" s="74">
        <f>SUM(H458)</f>
        <v>0</v>
      </c>
      <c r="I457" s="76">
        <f t="shared" si="66"/>
        <v>0</v>
      </c>
      <c r="J457" s="74">
        <f>SUM(J458)</f>
        <v>0</v>
      </c>
      <c r="K457" s="25">
        <f t="shared" si="62"/>
        <v>0</v>
      </c>
      <c r="L457" s="75">
        <f t="shared" si="67"/>
        <v>0</v>
      </c>
      <c r="M457" s="25">
        <f t="shared" si="63"/>
        <v>0</v>
      </c>
      <c r="N457" s="74">
        <f>SUM(N458)</f>
        <v>0</v>
      </c>
      <c r="O457" s="25">
        <f t="shared" si="64"/>
        <v>0</v>
      </c>
      <c r="P457" s="76">
        <f t="shared" si="68"/>
        <v>0</v>
      </c>
    </row>
    <row r="458" spans="1:16" ht="26.25" hidden="1" x14ac:dyDescent="0.25">
      <c r="A458" s="72">
        <v>3311401030891110</v>
      </c>
      <c r="B458" s="31" t="s">
        <v>624</v>
      </c>
      <c r="C458" s="73"/>
      <c r="D458" s="64"/>
      <c r="E458" s="64"/>
      <c r="F458" s="75">
        <f t="shared" si="61"/>
        <v>0</v>
      </c>
      <c r="G458" s="25">
        <f t="shared" si="65"/>
        <v>0</v>
      </c>
      <c r="H458" s="64"/>
      <c r="I458" s="76">
        <f t="shared" si="66"/>
        <v>0</v>
      </c>
      <c r="J458" s="64"/>
      <c r="K458" s="25">
        <f t="shared" si="62"/>
        <v>0</v>
      </c>
      <c r="L458" s="75">
        <f t="shared" si="67"/>
        <v>0</v>
      </c>
      <c r="M458" s="25">
        <f t="shared" si="63"/>
        <v>0</v>
      </c>
      <c r="N458" s="64"/>
      <c r="O458" s="25">
        <f t="shared" si="64"/>
        <v>0</v>
      </c>
      <c r="P458" s="76">
        <f t="shared" si="68"/>
        <v>0</v>
      </c>
    </row>
    <row r="459" spans="1:16" ht="26.25" hidden="1" x14ac:dyDescent="0.25">
      <c r="A459" s="72">
        <v>3311401030892</v>
      </c>
      <c r="B459" s="31" t="s">
        <v>625</v>
      </c>
      <c r="C459" s="73"/>
      <c r="D459" s="74">
        <f>SUM(D460)</f>
        <v>0</v>
      </c>
      <c r="E459" s="74">
        <f>SUM(E460)</f>
        <v>0</v>
      </c>
      <c r="F459" s="75">
        <f t="shared" si="61"/>
        <v>0</v>
      </c>
      <c r="G459" s="25">
        <f t="shared" si="65"/>
        <v>0</v>
      </c>
      <c r="H459" s="74">
        <f>SUM(H460)</f>
        <v>0</v>
      </c>
      <c r="I459" s="76">
        <f t="shared" si="66"/>
        <v>0</v>
      </c>
      <c r="J459" s="74">
        <f>SUM(J460)</f>
        <v>0</v>
      </c>
      <c r="K459" s="25">
        <f t="shared" si="62"/>
        <v>0</v>
      </c>
      <c r="L459" s="75">
        <f t="shared" si="67"/>
        <v>0</v>
      </c>
      <c r="M459" s="25">
        <f t="shared" si="63"/>
        <v>0</v>
      </c>
      <c r="N459" s="74">
        <f>SUM(N460)</f>
        <v>0</v>
      </c>
      <c r="O459" s="25">
        <f t="shared" si="64"/>
        <v>0</v>
      </c>
      <c r="P459" s="76">
        <f t="shared" si="68"/>
        <v>0</v>
      </c>
    </row>
    <row r="460" spans="1:16" ht="26.25" hidden="1" x14ac:dyDescent="0.25">
      <c r="A460" s="72">
        <v>3311401030892110</v>
      </c>
      <c r="B460" s="31" t="s">
        <v>625</v>
      </c>
      <c r="C460" s="73"/>
      <c r="D460" s="64"/>
      <c r="E460" s="64"/>
      <c r="F460" s="75">
        <f t="shared" si="61"/>
        <v>0</v>
      </c>
      <c r="G460" s="25">
        <f t="shared" si="65"/>
        <v>0</v>
      </c>
      <c r="H460" s="64"/>
      <c r="I460" s="76">
        <f t="shared" si="66"/>
        <v>0</v>
      </c>
      <c r="J460" s="64"/>
      <c r="K460" s="25">
        <f t="shared" si="62"/>
        <v>0</v>
      </c>
      <c r="L460" s="75">
        <f t="shared" si="67"/>
        <v>0</v>
      </c>
      <c r="M460" s="25">
        <f t="shared" si="63"/>
        <v>0</v>
      </c>
      <c r="N460" s="64"/>
      <c r="O460" s="25">
        <f t="shared" si="64"/>
        <v>0</v>
      </c>
      <c r="P460" s="76">
        <f t="shared" si="68"/>
        <v>0</v>
      </c>
    </row>
    <row r="461" spans="1:16" hidden="1" x14ac:dyDescent="0.25">
      <c r="A461" s="72">
        <v>3311401030893</v>
      </c>
      <c r="B461" s="31" t="s">
        <v>626</v>
      </c>
      <c r="C461" s="73"/>
      <c r="D461" s="74">
        <f>SUM(D462)</f>
        <v>0</v>
      </c>
      <c r="E461" s="74">
        <f>SUM(E462)</f>
        <v>0</v>
      </c>
      <c r="F461" s="75">
        <f t="shared" si="61"/>
        <v>0</v>
      </c>
      <c r="G461" s="25">
        <f t="shared" si="65"/>
        <v>0</v>
      </c>
      <c r="H461" s="74">
        <f>SUM(H462)</f>
        <v>0</v>
      </c>
      <c r="I461" s="76">
        <f t="shared" si="66"/>
        <v>0</v>
      </c>
      <c r="J461" s="74">
        <f>SUM(J462)</f>
        <v>0</v>
      </c>
      <c r="K461" s="25">
        <f t="shared" si="62"/>
        <v>0</v>
      </c>
      <c r="L461" s="75">
        <f t="shared" si="67"/>
        <v>0</v>
      </c>
      <c r="M461" s="25">
        <f t="shared" si="63"/>
        <v>0</v>
      </c>
      <c r="N461" s="74">
        <f>SUM(N462)</f>
        <v>0</v>
      </c>
      <c r="O461" s="25">
        <f t="shared" si="64"/>
        <v>0</v>
      </c>
      <c r="P461" s="76">
        <f t="shared" si="68"/>
        <v>0</v>
      </c>
    </row>
    <row r="462" spans="1:16" hidden="1" x14ac:dyDescent="0.25">
      <c r="A462" s="72">
        <v>3311401030893110</v>
      </c>
      <c r="B462" s="31" t="s">
        <v>627</v>
      </c>
      <c r="C462" s="73"/>
      <c r="D462" s="64"/>
      <c r="E462" s="64"/>
      <c r="F462" s="75">
        <f t="shared" si="61"/>
        <v>0</v>
      </c>
      <c r="G462" s="25">
        <f t="shared" si="65"/>
        <v>0</v>
      </c>
      <c r="H462" s="64"/>
      <c r="I462" s="76">
        <f t="shared" si="66"/>
        <v>0</v>
      </c>
      <c r="J462" s="64"/>
      <c r="K462" s="25">
        <f t="shared" si="62"/>
        <v>0</v>
      </c>
      <c r="L462" s="75">
        <f t="shared" si="67"/>
        <v>0</v>
      </c>
      <c r="M462" s="25">
        <f t="shared" si="63"/>
        <v>0</v>
      </c>
      <c r="N462" s="64"/>
      <c r="O462" s="25">
        <f t="shared" si="64"/>
        <v>0</v>
      </c>
      <c r="P462" s="76">
        <f t="shared" si="68"/>
        <v>0</v>
      </c>
    </row>
    <row r="463" spans="1:16" ht="26.25" hidden="1" x14ac:dyDescent="0.25">
      <c r="A463" s="72">
        <v>3311401030894</v>
      </c>
      <c r="B463" s="31" t="s">
        <v>628</v>
      </c>
      <c r="C463" s="73"/>
      <c r="D463" s="74">
        <f>SUM(D464)</f>
        <v>0</v>
      </c>
      <c r="E463" s="74">
        <f>SUM(E464)</f>
        <v>0</v>
      </c>
      <c r="F463" s="75">
        <f t="shared" ref="F463:F528" si="69">SUM(D463+E463)</f>
        <v>0</v>
      </c>
      <c r="G463" s="25">
        <f t="shared" si="65"/>
        <v>0</v>
      </c>
      <c r="H463" s="74">
        <f>SUM(H464)</f>
        <v>0</v>
      </c>
      <c r="I463" s="76">
        <f t="shared" si="66"/>
        <v>0</v>
      </c>
      <c r="J463" s="74">
        <f>SUM(J464)</f>
        <v>0</v>
      </c>
      <c r="K463" s="25">
        <f t="shared" ref="K463:K528" si="70">IF(OR(J463=0,F463=0),0,J463/F463)*100</f>
        <v>0</v>
      </c>
      <c r="L463" s="75">
        <f t="shared" si="67"/>
        <v>0</v>
      </c>
      <c r="M463" s="25">
        <f t="shared" ref="M463:M528" si="71">IF(OR(L463=0,F463=0),0,L463/F463)*100</f>
        <v>0</v>
      </c>
      <c r="N463" s="74">
        <f>SUM(N464)</f>
        <v>0</v>
      </c>
      <c r="O463" s="25">
        <f t="shared" ref="O463:O528" si="72">IF(OR(N463=0,F463=0),0,N463/F463)*100</f>
        <v>0</v>
      </c>
      <c r="P463" s="76">
        <f t="shared" si="68"/>
        <v>0</v>
      </c>
    </row>
    <row r="464" spans="1:16" ht="26.25" hidden="1" x14ac:dyDescent="0.25">
      <c r="A464" s="72">
        <v>3311401030894110</v>
      </c>
      <c r="B464" s="31" t="s">
        <v>628</v>
      </c>
      <c r="C464" s="73"/>
      <c r="D464" s="64"/>
      <c r="E464" s="64"/>
      <c r="F464" s="75">
        <f t="shared" si="69"/>
        <v>0</v>
      </c>
      <c r="G464" s="25">
        <f t="shared" ref="G464:G532" si="73">IF(OR(F464=0,F$7=0),0,F464/F$7)*100</f>
        <v>0</v>
      </c>
      <c r="H464" s="64"/>
      <c r="I464" s="76">
        <f t="shared" ref="I464:I529" si="74">SUM(F464-H464)</f>
        <v>0</v>
      </c>
      <c r="J464" s="64"/>
      <c r="K464" s="25">
        <f t="shared" si="70"/>
        <v>0</v>
      </c>
      <c r="L464" s="75">
        <f t="shared" si="67"/>
        <v>0</v>
      </c>
      <c r="M464" s="25">
        <f t="shared" si="71"/>
        <v>0</v>
      </c>
      <c r="N464" s="64"/>
      <c r="O464" s="25">
        <f t="shared" si="72"/>
        <v>0</v>
      </c>
      <c r="P464" s="76">
        <f t="shared" si="68"/>
        <v>0</v>
      </c>
    </row>
    <row r="465" spans="1:16" hidden="1" x14ac:dyDescent="0.25">
      <c r="A465" s="72">
        <v>3311401030897</v>
      </c>
      <c r="B465" s="31" t="s">
        <v>629</v>
      </c>
      <c r="C465" s="73"/>
      <c r="D465" s="74">
        <f>SUM(D466)</f>
        <v>0</v>
      </c>
      <c r="E465" s="74">
        <f>SUM(E466)</f>
        <v>0</v>
      </c>
      <c r="F465" s="75">
        <f t="shared" si="69"/>
        <v>0</v>
      </c>
      <c r="G465" s="25">
        <f t="shared" si="73"/>
        <v>0</v>
      </c>
      <c r="H465" s="74">
        <f>SUM(H466)</f>
        <v>0</v>
      </c>
      <c r="I465" s="76">
        <f t="shared" si="74"/>
        <v>0</v>
      </c>
      <c r="J465" s="74">
        <f>SUM(J466)</f>
        <v>0</v>
      </c>
      <c r="K465" s="25">
        <f t="shared" si="70"/>
        <v>0</v>
      </c>
      <c r="L465" s="75">
        <f t="shared" si="67"/>
        <v>0</v>
      </c>
      <c r="M465" s="25">
        <f t="shared" si="71"/>
        <v>0</v>
      </c>
      <c r="N465" s="74">
        <f>SUM(N466)</f>
        <v>0</v>
      </c>
      <c r="O465" s="25">
        <f t="shared" si="72"/>
        <v>0</v>
      </c>
      <c r="P465" s="76">
        <f t="shared" si="68"/>
        <v>0</v>
      </c>
    </row>
    <row r="466" spans="1:16" hidden="1" x14ac:dyDescent="0.25">
      <c r="A466" s="72">
        <v>3311401030897110</v>
      </c>
      <c r="B466" s="31" t="s">
        <v>629</v>
      </c>
      <c r="C466" s="73"/>
      <c r="D466" s="64"/>
      <c r="E466" s="64"/>
      <c r="F466" s="75">
        <f t="shared" si="69"/>
        <v>0</v>
      </c>
      <c r="G466" s="25">
        <f t="shared" si="73"/>
        <v>0</v>
      </c>
      <c r="H466" s="64"/>
      <c r="I466" s="76">
        <f t="shared" si="74"/>
        <v>0</v>
      </c>
      <c r="J466" s="64"/>
      <c r="K466" s="25">
        <f t="shared" si="70"/>
        <v>0</v>
      </c>
      <c r="L466" s="75">
        <f t="shared" si="67"/>
        <v>0</v>
      </c>
      <c r="M466" s="25">
        <f t="shared" si="71"/>
        <v>0</v>
      </c>
      <c r="N466" s="64"/>
      <c r="O466" s="25">
        <f t="shared" si="72"/>
        <v>0</v>
      </c>
      <c r="P466" s="76">
        <f t="shared" si="68"/>
        <v>0</v>
      </c>
    </row>
    <row r="467" spans="1:16" hidden="1" x14ac:dyDescent="0.25">
      <c r="A467" s="72">
        <v>3311401030898</v>
      </c>
      <c r="B467" s="31" t="s">
        <v>630</v>
      </c>
      <c r="C467" s="73"/>
      <c r="D467" s="74">
        <f>SUM(D468)</f>
        <v>0</v>
      </c>
      <c r="E467" s="74">
        <f>SUM(E468)</f>
        <v>0</v>
      </c>
      <c r="F467" s="75">
        <f t="shared" si="69"/>
        <v>0</v>
      </c>
      <c r="G467" s="25">
        <f t="shared" si="73"/>
        <v>0</v>
      </c>
      <c r="H467" s="74">
        <f>SUM(H468)</f>
        <v>0</v>
      </c>
      <c r="I467" s="76">
        <f t="shared" si="74"/>
        <v>0</v>
      </c>
      <c r="J467" s="74">
        <f>SUM(J468)</f>
        <v>0</v>
      </c>
      <c r="K467" s="25">
        <f t="shared" si="70"/>
        <v>0</v>
      </c>
      <c r="L467" s="75">
        <f t="shared" si="67"/>
        <v>0</v>
      </c>
      <c r="M467" s="25">
        <f t="shared" si="71"/>
        <v>0</v>
      </c>
      <c r="N467" s="74">
        <f>SUM(N468)</f>
        <v>0</v>
      </c>
      <c r="O467" s="25">
        <f t="shared" si="72"/>
        <v>0</v>
      </c>
      <c r="P467" s="76">
        <f t="shared" si="68"/>
        <v>0</v>
      </c>
    </row>
    <row r="468" spans="1:16" hidden="1" x14ac:dyDescent="0.25">
      <c r="A468" s="72">
        <v>3311401030898110</v>
      </c>
      <c r="B468" s="31" t="s">
        <v>630</v>
      </c>
      <c r="C468" s="73"/>
      <c r="D468" s="64"/>
      <c r="E468" s="64"/>
      <c r="F468" s="75">
        <f t="shared" si="69"/>
        <v>0</v>
      </c>
      <c r="G468" s="25">
        <f t="shared" si="73"/>
        <v>0</v>
      </c>
      <c r="H468" s="64"/>
      <c r="I468" s="76">
        <f t="shared" si="74"/>
        <v>0</v>
      </c>
      <c r="J468" s="64"/>
      <c r="K468" s="25">
        <f t="shared" si="70"/>
        <v>0</v>
      </c>
      <c r="L468" s="75">
        <f t="shared" si="67"/>
        <v>0</v>
      </c>
      <c r="M468" s="25">
        <f t="shared" si="71"/>
        <v>0</v>
      </c>
      <c r="N468" s="64"/>
      <c r="O468" s="25">
        <f t="shared" si="72"/>
        <v>0</v>
      </c>
      <c r="P468" s="76">
        <f t="shared" si="68"/>
        <v>0</v>
      </c>
    </row>
    <row r="469" spans="1:16" hidden="1" x14ac:dyDescent="0.25">
      <c r="A469" s="72">
        <v>3311401030899</v>
      </c>
      <c r="B469" s="31" t="s">
        <v>631</v>
      </c>
      <c r="C469" s="73"/>
      <c r="D469" s="74">
        <f>SUM(D470)</f>
        <v>0</v>
      </c>
      <c r="E469" s="74">
        <f>SUM(E470)</f>
        <v>0</v>
      </c>
      <c r="F469" s="75">
        <f t="shared" si="69"/>
        <v>0</v>
      </c>
      <c r="G469" s="25">
        <f t="shared" si="73"/>
        <v>0</v>
      </c>
      <c r="H469" s="74">
        <f>SUM(H470)</f>
        <v>0</v>
      </c>
      <c r="I469" s="76">
        <f t="shared" si="74"/>
        <v>0</v>
      </c>
      <c r="J469" s="74">
        <f>SUM(J470)</f>
        <v>0</v>
      </c>
      <c r="K469" s="25">
        <f t="shared" si="70"/>
        <v>0</v>
      </c>
      <c r="L469" s="75">
        <f t="shared" si="67"/>
        <v>0</v>
      </c>
      <c r="M469" s="25">
        <f t="shared" si="71"/>
        <v>0</v>
      </c>
      <c r="N469" s="74">
        <f>SUM(N470)</f>
        <v>0</v>
      </c>
      <c r="O469" s="25">
        <f t="shared" si="72"/>
        <v>0</v>
      </c>
      <c r="P469" s="76">
        <f t="shared" si="68"/>
        <v>0</v>
      </c>
    </row>
    <row r="470" spans="1:16" hidden="1" x14ac:dyDescent="0.25">
      <c r="A470" s="72">
        <v>3311401030899110</v>
      </c>
      <c r="B470" s="31" t="s">
        <v>631</v>
      </c>
      <c r="C470" s="73"/>
      <c r="D470" s="64"/>
      <c r="E470" s="64"/>
      <c r="F470" s="75">
        <f t="shared" si="69"/>
        <v>0</v>
      </c>
      <c r="G470" s="25">
        <f t="shared" si="73"/>
        <v>0</v>
      </c>
      <c r="H470" s="64"/>
      <c r="I470" s="76">
        <f t="shared" si="74"/>
        <v>0</v>
      </c>
      <c r="J470" s="64"/>
      <c r="K470" s="25">
        <f t="shared" si="70"/>
        <v>0</v>
      </c>
      <c r="L470" s="75">
        <f t="shared" si="67"/>
        <v>0</v>
      </c>
      <c r="M470" s="25">
        <f t="shared" si="71"/>
        <v>0</v>
      </c>
      <c r="N470" s="64"/>
      <c r="O470" s="25">
        <f t="shared" si="72"/>
        <v>0</v>
      </c>
      <c r="P470" s="76">
        <f t="shared" si="68"/>
        <v>0</v>
      </c>
    </row>
    <row r="471" spans="1:16" hidden="1" x14ac:dyDescent="0.25">
      <c r="A471" s="72">
        <v>3311401030900</v>
      </c>
      <c r="B471" s="31" t="s">
        <v>632</v>
      </c>
      <c r="C471" s="73"/>
      <c r="D471" s="74">
        <f>SUM(D472)</f>
        <v>0</v>
      </c>
      <c r="E471" s="74">
        <f>SUM(E472)</f>
        <v>0</v>
      </c>
      <c r="F471" s="75">
        <f t="shared" si="69"/>
        <v>0</v>
      </c>
      <c r="G471" s="25">
        <f t="shared" si="73"/>
        <v>0</v>
      </c>
      <c r="H471" s="74">
        <f>SUM(H472)</f>
        <v>0</v>
      </c>
      <c r="I471" s="76">
        <f t="shared" si="74"/>
        <v>0</v>
      </c>
      <c r="J471" s="74">
        <f>SUM(J472)</f>
        <v>0</v>
      </c>
      <c r="K471" s="25">
        <f t="shared" si="70"/>
        <v>0</v>
      </c>
      <c r="L471" s="75">
        <f t="shared" ref="L471:L536" si="75">SUM(N471-J471)</f>
        <v>0</v>
      </c>
      <c r="M471" s="25">
        <f t="shared" si="71"/>
        <v>0</v>
      </c>
      <c r="N471" s="74">
        <f>SUM(N472)</f>
        <v>0</v>
      </c>
      <c r="O471" s="25">
        <f t="shared" si="72"/>
        <v>0</v>
      </c>
      <c r="P471" s="76">
        <f t="shared" ref="P471:P535" si="76">SUM(F471-N471)</f>
        <v>0</v>
      </c>
    </row>
    <row r="472" spans="1:16" hidden="1" x14ac:dyDescent="0.25">
      <c r="A472" s="72">
        <v>3311401030900110</v>
      </c>
      <c r="B472" s="31" t="s">
        <v>632</v>
      </c>
      <c r="C472" s="73"/>
      <c r="D472" s="64"/>
      <c r="E472" s="64"/>
      <c r="F472" s="75">
        <f t="shared" si="69"/>
        <v>0</v>
      </c>
      <c r="G472" s="25">
        <f t="shared" si="73"/>
        <v>0</v>
      </c>
      <c r="H472" s="64"/>
      <c r="I472" s="76">
        <f t="shared" si="74"/>
        <v>0</v>
      </c>
      <c r="J472" s="64"/>
      <c r="K472" s="25">
        <f t="shared" si="70"/>
        <v>0</v>
      </c>
      <c r="L472" s="75">
        <f t="shared" si="75"/>
        <v>0</v>
      </c>
      <c r="M472" s="25">
        <f t="shared" si="71"/>
        <v>0</v>
      </c>
      <c r="N472" s="64"/>
      <c r="O472" s="25">
        <f t="shared" si="72"/>
        <v>0</v>
      </c>
      <c r="P472" s="76">
        <f t="shared" si="76"/>
        <v>0</v>
      </c>
    </row>
    <row r="473" spans="1:16" hidden="1" x14ac:dyDescent="0.25">
      <c r="A473" s="72">
        <v>3311401030902</v>
      </c>
      <c r="B473" s="31" t="s">
        <v>633</v>
      </c>
      <c r="C473" s="73"/>
      <c r="D473" s="74">
        <f>SUM(D474)</f>
        <v>0</v>
      </c>
      <c r="E473" s="74">
        <f>SUM(E474)</f>
        <v>0</v>
      </c>
      <c r="F473" s="75">
        <f t="shared" si="69"/>
        <v>0</v>
      </c>
      <c r="G473" s="25">
        <f t="shared" si="73"/>
        <v>0</v>
      </c>
      <c r="H473" s="74">
        <f>SUM(H474)</f>
        <v>0</v>
      </c>
      <c r="I473" s="76">
        <f t="shared" si="74"/>
        <v>0</v>
      </c>
      <c r="J473" s="74">
        <f>SUM(J474)</f>
        <v>0</v>
      </c>
      <c r="K473" s="25">
        <f t="shared" si="70"/>
        <v>0</v>
      </c>
      <c r="L473" s="75">
        <f t="shared" si="75"/>
        <v>0</v>
      </c>
      <c r="M473" s="25">
        <f t="shared" si="71"/>
        <v>0</v>
      </c>
      <c r="N473" s="74">
        <f>SUM(N474)</f>
        <v>0</v>
      </c>
      <c r="O473" s="25">
        <f t="shared" si="72"/>
        <v>0</v>
      </c>
      <c r="P473" s="76">
        <f t="shared" si="76"/>
        <v>0</v>
      </c>
    </row>
    <row r="474" spans="1:16" hidden="1" x14ac:dyDescent="0.25">
      <c r="A474" s="72">
        <v>3311401030902110</v>
      </c>
      <c r="B474" s="31" t="s">
        <v>634</v>
      </c>
      <c r="C474" s="73"/>
      <c r="D474" s="64"/>
      <c r="E474" s="64"/>
      <c r="F474" s="75">
        <f t="shared" si="69"/>
        <v>0</v>
      </c>
      <c r="G474" s="25">
        <f t="shared" si="73"/>
        <v>0</v>
      </c>
      <c r="H474" s="64"/>
      <c r="I474" s="76">
        <f t="shared" si="74"/>
        <v>0</v>
      </c>
      <c r="J474" s="64"/>
      <c r="K474" s="25">
        <f t="shared" si="70"/>
        <v>0</v>
      </c>
      <c r="L474" s="75">
        <f t="shared" si="75"/>
        <v>0</v>
      </c>
      <c r="M474" s="25">
        <f t="shared" si="71"/>
        <v>0</v>
      </c>
      <c r="N474" s="64"/>
      <c r="O474" s="25">
        <f t="shared" si="72"/>
        <v>0</v>
      </c>
      <c r="P474" s="76">
        <f t="shared" si="76"/>
        <v>0</v>
      </c>
    </row>
    <row r="475" spans="1:16" hidden="1" x14ac:dyDescent="0.25">
      <c r="A475" s="72">
        <v>3311401030905</v>
      </c>
      <c r="B475" s="31" t="s">
        <v>635</v>
      </c>
      <c r="C475" s="73"/>
      <c r="D475" s="74">
        <f>SUM(D476)</f>
        <v>0</v>
      </c>
      <c r="E475" s="74">
        <f>SUM(E476)</f>
        <v>0</v>
      </c>
      <c r="F475" s="75">
        <f t="shared" si="69"/>
        <v>0</v>
      </c>
      <c r="G475" s="25">
        <f t="shared" si="73"/>
        <v>0</v>
      </c>
      <c r="H475" s="74">
        <f>SUM(H476)</f>
        <v>0</v>
      </c>
      <c r="I475" s="76">
        <f t="shared" si="74"/>
        <v>0</v>
      </c>
      <c r="J475" s="74">
        <f>SUM(J476)</f>
        <v>0</v>
      </c>
      <c r="K475" s="25">
        <f t="shared" si="70"/>
        <v>0</v>
      </c>
      <c r="L475" s="75">
        <f t="shared" si="75"/>
        <v>0</v>
      </c>
      <c r="M475" s="25">
        <f t="shared" si="71"/>
        <v>0</v>
      </c>
      <c r="N475" s="74">
        <f>SUM(N476)</f>
        <v>0</v>
      </c>
      <c r="O475" s="25">
        <f t="shared" si="72"/>
        <v>0</v>
      </c>
      <c r="P475" s="76">
        <f t="shared" si="76"/>
        <v>0</v>
      </c>
    </row>
    <row r="476" spans="1:16" hidden="1" x14ac:dyDescent="0.25">
      <c r="A476" s="72">
        <v>3311401030905110</v>
      </c>
      <c r="B476" s="31" t="s">
        <v>636</v>
      </c>
      <c r="C476" s="73"/>
      <c r="D476" s="64"/>
      <c r="E476" s="64"/>
      <c r="F476" s="75">
        <f t="shared" si="69"/>
        <v>0</v>
      </c>
      <c r="G476" s="25">
        <f t="shared" si="73"/>
        <v>0</v>
      </c>
      <c r="H476" s="64"/>
      <c r="I476" s="76">
        <f t="shared" si="74"/>
        <v>0</v>
      </c>
      <c r="J476" s="64"/>
      <c r="K476" s="25">
        <f t="shared" si="70"/>
        <v>0</v>
      </c>
      <c r="L476" s="75">
        <f t="shared" si="75"/>
        <v>0</v>
      </c>
      <c r="M476" s="25">
        <f t="shared" si="71"/>
        <v>0</v>
      </c>
      <c r="N476" s="64"/>
      <c r="O476" s="25">
        <f t="shared" si="72"/>
        <v>0</v>
      </c>
      <c r="P476" s="76">
        <f t="shared" si="76"/>
        <v>0</v>
      </c>
    </row>
    <row r="477" spans="1:16" hidden="1" x14ac:dyDescent="0.25">
      <c r="A477" s="100">
        <v>3311401030910</v>
      </c>
      <c r="B477" s="101" t="s">
        <v>637</v>
      </c>
      <c r="C477" s="73"/>
      <c r="D477" s="74">
        <f>SUM(D478)</f>
        <v>0</v>
      </c>
      <c r="E477" s="74">
        <f>SUM(E478)</f>
        <v>0</v>
      </c>
      <c r="F477" s="75">
        <f t="shared" si="69"/>
        <v>0</v>
      </c>
      <c r="G477" s="25">
        <f t="shared" si="73"/>
        <v>0</v>
      </c>
      <c r="H477" s="74">
        <f>SUM(H478)</f>
        <v>0</v>
      </c>
      <c r="I477" s="76">
        <f t="shared" si="74"/>
        <v>0</v>
      </c>
      <c r="J477" s="74">
        <f>SUM(J478)</f>
        <v>0</v>
      </c>
      <c r="K477" s="25">
        <f t="shared" si="70"/>
        <v>0</v>
      </c>
      <c r="L477" s="75">
        <f t="shared" si="75"/>
        <v>0</v>
      </c>
      <c r="M477" s="25">
        <f t="shared" si="71"/>
        <v>0</v>
      </c>
      <c r="N477" s="74">
        <f>SUM(N478)</f>
        <v>0</v>
      </c>
      <c r="O477" s="25">
        <f t="shared" si="72"/>
        <v>0</v>
      </c>
      <c r="P477" s="76">
        <f t="shared" si="76"/>
        <v>0</v>
      </c>
    </row>
    <row r="478" spans="1:16" hidden="1" x14ac:dyDescent="0.25">
      <c r="A478" s="100">
        <v>3311401030910110</v>
      </c>
      <c r="B478" s="101" t="s">
        <v>638</v>
      </c>
      <c r="C478" s="73"/>
      <c r="D478" s="64"/>
      <c r="E478" s="64"/>
      <c r="F478" s="75">
        <f t="shared" si="69"/>
        <v>0</v>
      </c>
      <c r="G478" s="25">
        <f t="shared" si="73"/>
        <v>0</v>
      </c>
      <c r="H478" s="64"/>
      <c r="I478" s="76">
        <f t="shared" si="74"/>
        <v>0</v>
      </c>
      <c r="J478" s="64"/>
      <c r="K478" s="25">
        <f t="shared" si="70"/>
        <v>0</v>
      </c>
      <c r="L478" s="75">
        <f t="shared" si="75"/>
        <v>0</v>
      </c>
      <c r="M478" s="25">
        <f t="shared" si="71"/>
        <v>0</v>
      </c>
      <c r="N478" s="64"/>
      <c r="O478" s="25">
        <f t="shared" si="72"/>
        <v>0</v>
      </c>
      <c r="P478" s="76">
        <f t="shared" si="76"/>
        <v>0</v>
      </c>
    </row>
    <row r="479" spans="1:16" hidden="1" x14ac:dyDescent="0.25">
      <c r="A479" s="100">
        <v>3311401030911</v>
      </c>
      <c r="B479" s="101" t="s">
        <v>639</v>
      </c>
      <c r="C479" s="73"/>
      <c r="D479" s="74">
        <f>SUM(D480)</f>
        <v>0</v>
      </c>
      <c r="E479" s="74">
        <f>SUM(E480)</f>
        <v>0</v>
      </c>
      <c r="F479" s="75">
        <f t="shared" si="69"/>
        <v>0</v>
      </c>
      <c r="G479" s="25">
        <f t="shared" si="73"/>
        <v>0</v>
      </c>
      <c r="H479" s="74">
        <f>SUM(H480)</f>
        <v>0</v>
      </c>
      <c r="I479" s="76">
        <f t="shared" si="74"/>
        <v>0</v>
      </c>
      <c r="J479" s="74">
        <f>SUM(J480)</f>
        <v>0</v>
      </c>
      <c r="K479" s="25">
        <f t="shared" si="70"/>
        <v>0</v>
      </c>
      <c r="L479" s="75">
        <f t="shared" si="75"/>
        <v>0</v>
      </c>
      <c r="M479" s="25">
        <f t="shared" si="71"/>
        <v>0</v>
      </c>
      <c r="N479" s="74">
        <f>SUM(N480)</f>
        <v>0</v>
      </c>
      <c r="O479" s="25">
        <f t="shared" si="72"/>
        <v>0</v>
      </c>
      <c r="P479" s="76">
        <f t="shared" si="76"/>
        <v>0</v>
      </c>
    </row>
    <row r="480" spans="1:16" hidden="1" x14ac:dyDescent="0.25">
      <c r="A480" s="100">
        <v>3311401030911110</v>
      </c>
      <c r="B480" s="101" t="s">
        <v>639</v>
      </c>
      <c r="C480" s="73"/>
      <c r="D480" s="64"/>
      <c r="E480" s="64"/>
      <c r="F480" s="75">
        <f t="shared" si="69"/>
        <v>0</v>
      </c>
      <c r="G480" s="25">
        <f t="shared" si="73"/>
        <v>0</v>
      </c>
      <c r="H480" s="64"/>
      <c r="I480" s="76">
        <f t="shared" si="74"/>
        <v>0</v>
      </c>
      <c r="J480" s="64"/>
      <c r="K480" s="25">
        <f t="shared" si="70"/>
        <v>0</v>
      </c>
      <c r="L480" s="75">
        <f t="shared" si="75"/>
        <v>0</v>
      </c>
      <c r="M480" s="25">
        <f t="shared" si="71"/>
        <v>0</v>
      </c>
      <c r="N480" s="64"/>
      <c r="O480" s="25">
        <f t="shared" si="72"/>
        <v>0</v>
      </c>
      <c r="P480" s="76">
        <f t="shared" si="76"/>
        <v>0</v>
      </c>
    </row>
    <row r="481" spans="1:16" ht="39" hidden="1" x14ac:dyDescent="0.25">
      <c r="A481" s="100">
        <v>3311401030915</v>
      </c>
      <c r="B481" s="101" t="s">
        <v>640</v>
      </c>
      <c r="C481" s="73"/>
      <c r="D481" s="74">
        <f>SUM(D482)</f>
        <v>0</v>
      </c>
      <c r="E481" s="74">
        <f>SUM(E482)</f>
        <v>0</v>
      </c>
      <c r="F481" s="75">
        <f t="shared" si="69"/>
        <v>0</v>
      </c>
      <c r="G481" s="25">
        <f t="shared" si="73"/>
        <v>0</v>
      </c>
      <c r="H481" s="74">
        <f>SUM(H482)</f>
        <v>0</v>
      </c>
      <c r="I481" s="76">
        <f t="shared" si="74"/>
        <v>0</v>
      </c>
      <c r="J481" s="74">
        <f>SUM(J482)</f>
        <v>0</v>
      </c>
      <c r="K481" s="25">
        <f t="shared" si="70"/>
        <v>0</v>
      </c>
      <c r="L481" s="75">
        <f t="shared" si="75"/>
        <v>0</v>
      </c>
      <c r="M481" s="25">
        <f t="shared" si="71"/>
        <v>0</v>
      </c>
      <c r="N481" s="74">
        <f>SUM(N482)</f>
        <v>0</v>
      </c>
      <c r="O481" s="25">
        <f t="shared" si="72"/>
        <v>0</v>
      </c>
      <c r="P481" s="76">
        <f t="shared" si="76"/>
        <v>0</v>
      </c>
    </row>
    <row r="482" spans="1:16" ht="39" hidden="1" x14ac:dyDescent="0.25">
      <c r="A482" s="100">
        <v>3311401030915110</v>
      </c>
      <c r="B482" s="101" t="s">
        <v>640</v>
      </c>
      <c r="C482" s="73"/>
      <c r="D482" s="64"/>
      <c r="E482" s="64"/>
      <c r="F482" s="75">
        <f t="shared" si="69"/>
        <v>0</v>
      </c>
      <c r="G482" s="25">
        <f t="shared" si="73"/>
        <v>0</v>
      </c>
      <c r="H482" s="64"/>
      <c r="I482" s="76">
        <f t="shared" si="74"/>
        <v>0</v>
      </c>
      <c r="J482" s="64"/>
      <c r="K482" s="25">
        <f t="shared" si="70"/>
        <v>0</v>
      </c>
      <c r="L482" s="75">
        <f t="shared" si="75"/>
        <v>0</v>
      </c>
      <c r="M482" s="25">
        <f t="shared" si="71"/>
        <v>0</v>
      </c>
      <c r="N482" s="64"/>
      <c r="O482" s="25">
        <f t="shared" si="72"/>
        <v>0</v>
      </c>
      <c r="P482" s="76">
        <f t="shared" si="76"/>
        <v>0</v>
      </c>
    </row>
    <row r="483" spans="1:16" hidden="1" x14ac:dyDescent="0.25">
      <c r="A483" s="100">
        <v>3311401030919</v>
      </c>
      <c r="B483" s="101" t="s">
        <v>641</v>
      </c>
      <c r="C483" s="73"/>
      <c r="D483" s="74">
        <f>SUM(D484)</f>
        <v>0</v>
      </c>
      <c r="E483" s="74">
        <f>SUM(E484)</f>
        <v>0</v>
      </c>
      <c r="F483" s="75">
        <f t="shared" si="69"/>
        <v>0</v>
      </c>
      <c r="G483" s="25">
        <f t="shared" si="73"/>
        <v>0</v>
      </c>
      <c r="H483" s="74">
        <f>SUM(H484)</f>
        <v>0</v>
      </c>
      <c r="I483" s="76">
        <f t="shared" si="74"/>
        <v>0</v>
      </c>
      <c r="J483" s="74">
        <f>SUM(J484)</f>
        <v>0</v>
      </c>
      <c r="K483" s="25">
        <f t="shared" si="70"/>
        <v>0</v>
      </c>
      <c r="L483" s="75">
        <f t="shared" si="75"/>
        <v>0</v>
      </c>
      <c r="M483" s="25">
        <f t="shared" si="71"/>
        <v>0</v>
      </c>
      <c r="N483" s="74">
        <f>SUM(N484)</f>
        <v>0</v>
      </c>
      <c r="O483" s="25">
        <f t="shared" si="72"/>
        <v>0</v>
      </c>
      <c r="P483" s="76">
        <f t="shared" si="76"/>
        <v>0</v>
      </c>
    </row>
    <row r="484" spans="1:16" hidden="1" x14ac:dyDescent="0.25">
      <c r="A484" s="100">
        <v>3311401030919110</v>
      </c>
      <c r="B484" s="101" t="s">
        <v>641</v>
      </c>
      <c r="C484" s="73"/>
      <c r="D484" s="64"/>
      <c r="E484" s="64"/>
      <c r="F484" s="75">
        <f t="shared" si="69"/>
        <v>0</v>
      </c>
      <c r="G484" s="25">
        <f t="shared" si="73"/>
        <v>0</v>
      </c>
      <c r="H484" s="64"/>
      <c r="I484" s="76">
        <f t="shared" si="74"/>
        <v>0</v>
      </c>
      <c r="J484" s="64"/>
      <c r="K484" s="25">
        <f t="shared" si="70"/>
        <v>0</v>
      </c>
      <c r="L484" s="75">
        <f t="shared" si="75"/>
        <v>0</v>
      </c>
      <c r="M484" s="25">
        <f t="shared" si="71"/>
        <v>0</v>
      </c>
      <c r="N484" s="64"/>
      <c r="O484" s="25">
        <f t="shared" si="72"/>
        <v>0</v>
      </c>
      <c r="P484" s="76">
        <f t="shared" si="76"/>
        <v>0</v>
      </c>
    </row>
    <row r="485" spans="1:16" hidden="1" x14ac:dyDescent="0.25">
      <c r="A485" s="72">
        <v>3311401030925</v>
      </c>
      <c r="B485" s="31" t="s">
        <v>642</v>
      </c>
      <c r="C485" s="73"/>
      <c r="D485" s="74">
        <f>SUM(D486)</f>
        <v>0</v>
      </c>
      <c r="E485" s="74">
        <f>SUM(E486)</f>
        <v>0</v>
      </c>
      <c r="F485" s="75">
        <f t="shared" si="69"/>
        <v>0</v>
      </c>
      <c r="G485" s="25">
        <f t="shared" si="73"/>
        <v>0</v>
      </c>
      <c r="H485" s="74">
        <f>SUM(H486)</f>
        <v>0</v>
      </c>
      <c r="I485" s="76">
        <f t="shared" si="74"/>
        <v>0</v>
      </c>
      <c r="J485" s="74">
        <f>SUM(J486)</f>
        <v>0</v>
      </c>
      <c r="K485" s="25">
        <f t="shared" si="70"/>
        <v>0</v>
      </c>
      <c r="L485" s="75">
        <f t="shared" si="75"/>
        <v>0</v>
      </c>
      <c r="M485" s="25">
        <f t="shared" si="71"/>
        <v>0</v>
      </c>
      <c r="N485" s="74">
        <f>SUM(N486)</f>
        <v>0</v>
      </c>
      <c r="O485" s="25">
        <f t="shared" si="72"/>
        <v>0</v>
      </c>
      <c r="P485" s="76">
        <f t="shared" si="76"/>
        <v>0</v>
      </c>
    </row>
    <row r="486" spans="1:16" hidden="1" x14ac:dyDescent="0.25">
      <c r="A486" s="72">
        <v>3311401030925110</v>
      </c>
      <c r="B486" s="31" t="s">
        <v>643</v>
      </c>
      <c r="C486" s="73"/>
      <c r="D486" s="64"/>
      <c r="E486" s="64"/>
      <c r="F486" s="75">
        <f t="shared" si="69"/>
        <v>0</v>
      </c>
      <c r="G486" s="25">
        <f t="shared" si="73"/>
        <v>0</v>
      </c>
      <c r="H486" s="64"/>
      <c r="I486" s="76">
        <f t="shared" si="74"/>
        <v>0</v>
      </c>
      <c r="J486" s="64"/>
      <c r="K486" s="25">
        <f t="shared" si="70"/>
        <v>0</v>
      </c>
      <c r="L486" s="75">
        <f t="shared" si="75"/>
        <v>0</v>
      </c>
      <c r="M486" s="25">
        <f t="shared" si="71"/>
        <v>0</v>
      </c>
      <c r="N486" s="64"/>
      <c r="O486" s="25">
        <f t="shared" si="72"/>
        <v>0</v>
      </c>
      <c r="P486" s="76">
        <f t="shared" si="76"/>
        <v>0</v>
      </c>
    </row>
    <row r="487" spans="1:16" hidden="1" x14ac:dyDescent="0.25">
      <c r="A487" s="100">
        <v>3311401030928</v>
      </c>
      <c r="B487" s="101" t="s">
        <v>642</v>
      </c>
      <c r="C487" s="73"/>
      <c r="D487" s="74">
        <f>SUM(D488)</f>
        <v>0</v>
      </c>
      <c r="E487" s="74">
        <f>SUM(E488)</f>
        <v>0</v>
      </c>
      <c r="F487" s="75">
        <f t="shared" si="69"/>
        <v>0</v>
      </c>
      <c r="G487" s="25">
        <f t="shared" si="73"/>
        <v>0</v>
      </c>
      <c r="H487" s="74">
        <f>SUM(H488)</f>
        <v>0</v>
      </c>
      <c r="I487" s="76">
        <f t="shared" si="74"/>
        <v>0</v>
      </c>
      <c r="J487" s="74">
        <f>SUM(J488)</f>
        <v>0</v>
      </c>
      <c r="K487" s="25">
        <f t="shared" si="70"/>
        <v>0</v>
      </c>
      <c r="L487" s="75">
        <f t="shared" si="75"/>
        <v>0</v>
      </c>
      <c r="M487" s="25">
        <f t="shared" si="71"/>
        <v>0</v>
      </c>
      <c r="N487" s="74">
        <f>SUM(N488)</f>
        <v>0</v>
      </c>
      <c r="O487" s="25">
        <f t="shared" si="72"/>
        <v>0</v>
      </c>
      <c r="P487" s="76">
        <f t="shared" si="76"/>
        <v>0</v>
      </c>
    </row>
    <row r="488" spans="1:16" hidden="1" x14ac:dyDescent="0.25">
      <c r="A488" s="100">
        <v>3311401030928110</v>
      </c>
      <c r="B488" s="101" t="s">
        <v>643</v>
      </c>
      <c r="C488" s="73"/>
      <c r="D488" s="64"/>
      <c r="E488" s="64"/>
      <c r="F488" s="75">
        <f t="shared" si="69"/>
        <v>0</v>
      </c>
      <c r="G488" s="25">
        <f t="shared" si="73"/>
        <v>0</v>
      </c>
      <c r="H488" s="64"/>
      <c r="I488" s="76">
        <f t="shared" si="74"/>
        <v>0</v>
      </c>
      <c r="J488" s="64"/>
      <c r="K488" s="25">
        <f t="shared" si="70"/>
        <v>0</v>
      </c>
      <c r="L488" s="75">
        <f t="shared" si="75"/>
        <v>0</v>
      </c>
      <c r="M488" s="25">
        <f t="shared" si="71"/>
        <v>0</v>
      </c>
      <c r="N488" s="64"/>
      <c r="O488" s="25">
        <f t="shared" si="72"/>
        <v>0</v>
      </c>
      <c r="P488" s="76">
        <f t="shared" si="76"/>
        <v>0</v>
      </c>
    </row>
    <row r="489" spans="1:16" hidden="1" x14ac:dyDescent="0.25">
      <c r="A489" s="100">
        <v>3311401034149</v>
      </c>
      <c r="B489" s="101" t="s">
        <v>644</v>
      </c>
      <c r="C489" s="73"/>
      <c r="D489" s="74">
        <f>SUM(D490)</f>
        <v>0</v>
      </c>
      <c r="E489" s="74">
        <f>SUM(E490)</f>
        <v>0</v>
      </c>
      <c r="F489" s="75">
        <f t="shared" si="69"/>
        <v>0</v>
      </c>
      <c r="G489" s="25">
        <f t="shared" si="73"/>
        <v>0</v>
      </c>
      <c r="H489" s="74">
        <f>SUM(H490)</f>
        <v>0</v>
      </c>
      <c r="I489" s="76">
        <f t="shared" si="74"/>
        <v>0</v>
      </c>
      <c r="J489" s="74">
        <f>SUM(J490)</f>
        <v>0</v>
      </c>
      <c r="K489" s="25">
        <f t="shared" si="70"/>
        <v>0</v>
      </c>
      <c r="L489" s="75">
        <f t="shared" si="75"/>
        <v>0</v>
      </c>
      <c r="M489" s="25">
        <f t="shared" si="71"/>
        <v>0</v>
      </c>
      <c r="N489" s="74">
        <f>SUM(N490)</f>
        <v>0</v>
      </c>
      <c r="O489" s="25">
        <f t="shared" si="72"/>
        <v>0</v>
      </c>
      <c r="P489" s="76">
        <f t="shared" si="76"/>
        <v>0</v>
      </c>
    </row>
    <row r="490" spans="1:16" hidden="1" x14ac:dyDescent="0.25">
      <c r="A490" s="100">
        <v>3311401034149110</v>
      </c>
      <c r="B490" s="101" t="s">
        <v>645</v>
      </c>
      <c r="C490" s="73"/>
      <c r="D490" s="64"/>
      <c r="E490" s="64"/>
      <c r="F490" s="75">
        <f t="shared" si="69"/>
        <v>0</v>
      </c>
      <c r="G490" s="25">
        <f t="shared" si="73"/>
        <v>0</v>
      </c>
      <c r="H490" s="64"/>
      <c r="I490" s="76">
        <f t="shared" si="74"/>
        <v>0</v>
      </c>
      <c r="J490" s="64"/>
      <c r="K490" s="25">
        <f t="shared" si="70"/>
        <v>0</v>
      </c>
      <c r="L490" s="75">
        <f t="shared" si="75"/>
        <v>0</v>
      </c>
      <c r="M490" s="25">
        <f t="shared" si="71"/>
        <v>0</v>
      </c>
      <c r="N490" s="64"/>
      <c r="O490" s="25">
        <f t="shared" si="72"/>
        <v>0</v>
      </c>
      <c r="P490" s="76">
        <f t="shared" si="76"/>
        <v>0</v>
      </c>
    </row>
    <row r="491" spans="1:16" hidden="1" x14ac:dyDescent="0.25">
      <c r="A491" s="100">
        <v>3311401034150</v>
      </c>
      <c r="B491" s="101" t="s">
        <v>646</v>
      </c>
      <c r="C491" s="73"/>
      <c r="D491" s="74">
        <f>SUM(D492)</f>
        <v>0</v>
      </c>
      <c r="E491" s="74">
        <f>SUM(E492)</f>
        <v>0</v>
      </c>
      <c r="F491" s="75">
        <f t="shared" si="69"/>
        <v>0</v>
      </c>
      <c r="G491" s="25">
        <f t="shared" si="73"/>
        <v>0</v>
      </c>
      <c r="H491" s="74">
        <f>SUM(H492)</f>
        <v>0</v>
      </c>
      <c r="I491" s="76">
        <f t="shared" si="74"/>
        <v>0</v>
      </c>
      <c r="J491" s="74">
        <f>SUM(J492)</f>
        <v>0</v>
      </c>
      <c r="K491" s="25">
        <f t="shared" si="70"/>
        <v>0</v>
      </c>
      <c r="L491" s="75">
        <f t="shared" si="75"/>
        <v>0</v>
      </c>
      <c r="M491" s="25">
        <f t="shared" si="71"/>
        <v>0</v>
      </c>
      <c r="N491" s="74">
        <f>SUM(N492)</f>
        <v>0</v>
      </c>
      <c r="O491" s="25">
        <f t="shared" si="72"/>
        <v>0</v>
      </c>
      <c r="P491" s="76">
        <f t="shared" si="76"/>
        <v>0</v>
      </c>
    </row>
    <row r="492" spans="1:16" hidden="1" x14ac:dyDescent="0.25">
      <c r="A492" s="100">
        <v>3311401034150110</v>
      </c>
      <c r="B492" s="101" t="s">
        <v>647</v>
      </c>
      <c r="C492" s="73"/>
      <c r="D492" s="64"/>
      <c r="E492" s="64"/>
      <c r="F492" s="75">
        <f t="shared" si="69"/>
        <v>0</v>
      </c>
      <c r="G492" s="25">
        <f t="shared" si="73"/>
        <v>0</v>
      </c>
      <c r="H492" s="64"/>
      <c r="I492" s="76">
        <f t="shared" si="74"/>
        <v>0</v>
      </c>
      <c r="J492" s="64"/>
      <c r="K492" s="25">
        <f t="shared" si="70"/>
        <v>0</v>
      </c>
      <c r="L492" s="75">
        <f t="shared" si="75"/>
        <v>0</v>
      </c>
      <c r="M492" s="25">
        <f t="shared" si="71"/>
        <v>0</v>
      </c>
      <c r="N492" s="64"/>
      <c r="O492" s="25">
        <f t="shared" si="72"/>
        <v>0</v>
      </c>
      <c r="P492" s="76">
        <f t="shared" si="76"/>
        <v>0</v>
      </c>
    </row>
    <row r="493" spans="1:16" hidden="1" x14ac:dyDescent="0.25">
      <c r="A493" s="72">
        <v>3311401034248</v>
      </c>
      <c r="B493" s="31" t="s">
        <v>648</v>
      </c>
      <c r="C493" s="73"/>
      <c r="D493" s="74">
        <f>SUM(D494)</f>
        <v>0</v>
      </c>
      <c r="E493" s="74">
        <f>SUM(E494)</f>
        <v>0</v>
      </c>
      <c r="F493" s="75">
        <f t="shared" si="69"/>
        <v>0</v>
      </c>
      <c r="G493" s="25">
        <f t="shared" si="73"/>
        <v>0</v>
      </c>
      <c r="H493" s="74">
        <f>SUM(H494)</f>
        <v>0</v>
      </c>
      <c r="I493" s="76">
        <f t="shared" si="74"/>
        <v>0</v>
      </c>
      <c r="J493" s="74">
        <f>SUM(J494)</f>
        <v>0</v>
      </c>
      <c r="K493" s="25">
        <f t="shared" si="70"/>
        <v>0</v>
      </c>
      <c r="L493" s="75">
        <f t="shared" si="75"/>
        <v>0</v>
      </c>
      <c r="M493" s="25">
        <f t="shared" si="71"/>
        <v>0</v>
      </c>
      <c r="N493" s="74">
        <f>SUM(N494)</f>
        <v>0</v>
      </c>
      <c r="O493" s="25">
        <f t="shared" si="72"/>
        <v>0</v>
      </c>
      <c r="P493" s="76">
        <f t="shared" si="76"/>
        <v>0</v>
      </c>
    </row>
    <row r="494" spans="1:16" hidden="1" x14ac:dyDescent="0.25">
      <c r="A494" s="72">
        <v>3311401034248110</v>
      </c>
      <c r="B494" s="31" t="s">
        <v>649</v>
      </c>
      <c r="C494" s="73"/>
      <c r="D494" s="64"/>
      <c r="E494" s="64"/>
      <c r="F494" s="75">
        <f t="shared" si="69"/>
        <v>0</v>
      </c>
      <c r="G494" s="25">
        <f t="shared" si="73"/>
        <v>0</v>
      </c>
      <c r="H494" s="64"/>
      <c r="I494" s="76">
        <f t="shared" si="74"/>
        <v>0</v>
      </c>
      <c r="J494" s="64"/>
      <c r="K494" s="25">
        <f t="shared" si="70"/>
        <v>0</v>
      </c>
      <c r="L494" s="75">
        <f t="shared" si="75"/>
        <v>0</v>
      </c>
      <c r="M494" s="25">
        <f t="shared" si="71"/>
        <v>0</v>
      </c>
      <c r="N494" s="64"/>
      <c r="O494" s="25">
        <f t="shared" si="72"/>
        <v>0</v>
      </c>
      <c r="P494" s="76">
        <f t="shared" si="76"/>
        <v>0</v>
      </c>
    </row>
    <row r="495" spans="1:16" ht="26.25" hidden="1" x14ac:dyDescent="0.25">
      <c r="A495" s="72">
        <v>331140104</v>
      </c>
      <c r="B495" s="31" t="s">
        <v>650</v>
      </c>
      <c r="C495" s="73"/>
      <c r="D495" s="74">
        <f>SUM(D496+D498+D501+D503+D506+D508)</f>
        <v>0</v>
      </c>
      <c r="E495" s="74">
        <f>SUM(E496+E498+E501+E503+E506+E508)</f>
        <v>0</v>
      </c>
      <c r="F495" s="75">
        <f t="shared" si="69"/>
        <v>0</v>
      </c>
      <c r="G495" s="25">
        <f t="shared" si="73"/>
        <v>0</v>
      </c>
      <c r="H495" s="74">
        <f>SUM(H496+H498+H501+H503+H506+H508)</f>
        <v>0</v>
      </c>
      <c r="I495" s="76">
        <f t="shared" si="74"/>
        <v>0</v>
      </c>
      <c r="J495" s="74">
        <f>SUM(J496+J498+J501+J503+J506+J508)</f>
        <v>0</v>
      </c>
      <c r="K495" s="25">
        <f t="shared" si="70"/>
        <v>0</v>
      </c>
      <c r="L495" s="75">
        <f t="shared" si="75"/>
        <v>0</v>
      </c>
      <c r="M495" s="25">
        <f t="shared" si="71"/>
        <v>0</v>
      </c>
      <c r="N495" s="74">
        <f>SUM(N496+N498+N501+N503+N506+N508)</f>
        <v>0</v>
      </c>
      <c r="O495" s="25">
        <f t="shared" si="72"/>
        <v>0</v>
      </c>
      <c r="P495" s="76">
        <f t="shared" si="76"/>
        <v>0</v>
      </c>
    </row>
    <row r="496" spans="1:16" hidden="1" x14ac:dyDescent="0.25">
      <c r="A496" s="72">
        <v>3311401040931</v>
      </c>
      <c r="B496" s="31" t="s">
        <v>651</v>
      </c>
      <c r="C496" s="73"/>
      <c r="D496" s="74">
        <f>SUM(D497)</f>
        <v>0</v>
      </c>
      <c r="E496" s="74">
        <f>SUM(E497)</f>
        <v>0</v>
      </c>
      <c r="F496" s="75">
        <f t="shared" si="69"/>
        <v>0</v>
      </c>
      <c r="G496" s="25">
        <f t="shared" si="73"/>
        <v>0</v>
      </c>
      <c r="H496" s="74">
        <f>SUM(H497)</f>
        <v>0</v>
      </c>
      <c r="I496" s="76">
        <f t="shared" si="74"/>
        <v>0</v>
      </c>
      <c r="J496" s="74">
        <f>SUM(J497)</f>
        <v>0</v>
      </c>
      <c r="K496" s="25">
        <f t="shared" si="70"/>
        <v>0</v>
      </c>
      <c r="L496" s="75">
        <f t="shared" si="75"/>
        <v>0</v>
      </c>
      <c r="M496" s="25">
        <f t="shared" si="71"/>
        <v>0</v>
      </c>
      <c r="N496" s="74">
        <f>SUM(N497)</f>
        <v>0</v>
      </c>
      <c r="O496" s="25">
        <f t="shared" si="72"/>
        <v>0</v>
      </c>
      <c r="P496" s="76">
        <f t="shared" si="76"/>
        <v>0</v>
      </c>
    </row>
    <row r="497" spans="1:16" hidden="1" x14ac:dyDescent="0.25">
      <c r="A497" s="72">
        <v>3311401040931110</v>
      </c>
      <c r="B497" s="31" t="s">
        <v>652</v>
      </c>
      <c r="C497" s="73"/>
      <c r="D497" s="64"/>
      <c r="E497" s="64"/>
      <c r="F497" s="75">
        <f t="shared" si="69"/>
        <v>0</v>
      </c>
      <c r="G497" s="25">
        <f t="shared" si="73"/>
        <v>0</v>
      </c>
      <c r="H497" s="64"/>
      <c r="I497" s="76">
        <f t="shared" si="74"/>
        <v>0</v>
      </c>
      <c r="J497" s="64"/>
      <c r="K497" s="25">
        <f t="shared" si="70"/>
        <v>0</v>
      </c>
      <c r="L497" s="75">
        <f t="shared" si="75"/>
        <v>0</v>
      </c>
      <c r="M497" s="25">
        <f t="shared" si="71"/>
        <v>0</v>
      </c>
      <c r="N497" s="64"/>
      <c r="O497" s="25">
        <f t="shared" si="72"/>
        <v>0</v>
      </c>
      <c r="P497" s="76">
        <f t="shared" si="76"/>
        <v>0</v>
      </c>
    </row>
    <row r="498" spans="1:16" ht="26.25" hidden="1" x14ac:dyDescent="0.25">
      <c r="A498" s="72">
        <v>3311401040932</v>
      </c>
      <c r="B498" s="31" t="s">
        <v>653</v>
      </c>
      <c r="C498" s="73"/>
      <c r="D498" s="74">
        <f>SUM(D499:D500)</f>
        <v>0</v>
      </c>
      <c r="E498" s="74">
        <f>SUM(E499:E500)</f>
        <v>0</v>
      </c>
      <c r="F498" s="75">
        <f t="shared" si="69"/>
        <v>0</v>
      </c>
      <c r="G498" s="25">
        <f t="shared" si="73"/>
        <v>0</v>
      </c>
      <c r="H498" s="74">
        <f>SUM(H499:H500)</f>
        <v>0</v>
      </c>
      <c r="I498" s="76">
        <f t="shared" si="74"/>
        <v>0</v>
      </c>
      <c r="J498" s="74">
        <f>SUM(J499:J500)</f>
        <v>0</v>
      </c>
      <c r="K498" s="25">
        <f t="shared" si="70"/>
        <v>0</v>
      </c>
      <c r="L498" s="75">
        <f t="shared" si="75"/>
        <v>0</v>
      </c>
      <c r="M498" s="25">
        <f t="shared" si="71"/>
        <v>0</v>
      </c>
      <c r="N498" s="74">
        <f>SUM(N499:N500)</f>
        <v>0</v>
      </c>
      <c r="O498" s="25">
        <f t="shared" si="72"/>
        <v>0</v>
      </c>
      <c r="P498" s="76">
        <f t="shared" si="76"/>
        <v>0</v>
      </c>
    </row>
    <row r="499" spans="1:16" ht="26.25" hidden="1" x14ac:dyDescent="0.25">
      <c r="A499" s="72">
        <v>3311401040932110</v>
      </c>
      <c r="B499" s="31" t="s">
        <v>653</v>
      </c>
      <c r="C499" s="73"/>
      <c r="D499" s="64"/>
      <c r="E499" s="64"/>
      <c r="F499" s="75">
        <f t="shared" si="69"/>
        <v>0</v>
      </c>
      <c r="G499" s="25">
        <f t="shared" si="73"/>
        <v>0</v>
      </c>
      <c r="H499" s="64"/>
      <c r="I499" s="76">
        <f t="shared" si="74"/>
        <v>0</v>
      </c>
      <c r="J499" s="64"/>
      <c r="K499" s="25">
        <f t="shared" si="70"/>
        <v>0</v>
      </c>
      <c r="L499" s="75">
        <f t="shared" si="75"/>
        <v>0</v>
      </c>
      <c r="M499" s="25">
        <f t="shared" si="71"/>
        <v>0</v>
      </c>
      <c r="N499" s="64"/>
      <c r="O499" s="25">
        <f t="shared" si="72"/>
        <v>0</v>
      </c>
      <c r="P499" s="76">
        <f t="shared" si="76"/>
        <v>0</v>
      </c>
    </row>
    <row r="500" spans="1:16" ht="26.25" hidden="1" x14ac:dyDescent="0.25">
      <c r="A500" s="72">
        <v>3311401040932120</v>
      </c>
      <c r="B500" s="31" t="s">
        <v>653</v>
      </c>
      <c r="C500" s="73"/>
      <c r="D500" s="64"/>
      <c r="E500" s="64"/>
      <c r="F500" s="75">
        <f t="shared" si="69"/>
        <v>0</v>
      </c>
      <c r="G500" s="25">
        <f t="shared" si="73"/>
        <v>0</v>
      </c>
      <c r="H500" s="64"/>
      <c r="I500" s="76">
        <f t="shared" si="74"/>
        <v>0</v>
      </c>
      <c r="J500" s="64"/>
      <c r="K500" s="25">
        <f t="shared" si="70"/>
        <v>0</v>
      </c>
      <c r="L500" s="75">
        <f t="shared" si="75"/>
        <v>0</v>
      </c>
      <c r="M500" s="25">
        <f t="shared" si="71"/>
        <v>0</v>
      </c>
      <c r="N500" s="64"/>
      <c r="O500" s="25">
        <f t="shared" si="72"/>
        <v>0</v>
      </c>
      <c r="P500" s="76">
        <f t="shared" si="76"/>
        <v>0</v>
      </c>
    </row>
    <row r="501" spans="1:16" hidden="1" x14ac:dyDescent="0.25">
      <c r="A501" s="72">
        <v>3311401040933</v>
      </c>
      <c r="B501" s="31" t="s">
        <v>654</v>
      </c>
      <c r="C501" s="73"/>
      <c r="D501" s="74">
        <f>SUM(D502)</f>
        <v>0</v>
      </c>
      <c r="E501" s="74">
        <f>SUM(E502)</f>
        <v>0</v>
      </c>
      <c r="F501" s="75">
        <f t="shared" si="69"/>
        <v>0</v>
      </c>
      <c r="G501" s="25">
        <f t="shared" si="73"/>
        <v>0</v>
      </c>
      <c r="H501" s="74">
        <f>SUM(H502)</f>
        <v>0</v>
      </c>
      <c r="I501" s="76">
        <f t="shared" si="74"/>
        <v>0</v>
      </c>
      <c r="J501" s="74">
        <f>SUM(J502)</f>
        <v>0</v>
      </c>
      <c r="K501" s="25">
        <f t="shared" si="70"/>
        <v>0</v>
      </c>
      <c r="L501" s="75">
        <f t="shared" si="75"/>
        <v>0</v>
      </c>
      <c r="M501" s="25">
        <f t="shared" si="71"/>
        <v>0</v>
      </c>
      <c r="N501" s="74">
        <f>SUM(N502)</f>
        <v>0</v>
      </c>
      <c r="O501" s="25">
        <f t="shared" si="72"/>
        <v>0</v>
      </c>
      <c r="P501" s="76">
        <f t="shared" si="76"/>
        <v>0</v>
      </c>
    </row>
    <row r="502" spans="1:16" hidden="1" x14ac:dyDescent="0.25">
      <c r="A502" s="72">
        <v>3311401040933120</v>
      </c>
      <c r="B502" s="31" t="s">
        <v>655</v>
      </c>
      <c r="C502" s="73"/>
      <c r="D502" s="64"/>
      <c r="E502" s="64"/>
      <c r="F502" s="75">
        <f t="shared" si="69"/>
        <v>0</v>
      </c>
      <c r="G502" s="25">
        <f t="shared" si="73"/>
        <v>0</v>
      </c>
      <c r="H502" s="64"/>
      <c r="I502" s="76">
        <f t="shared" si="74"/>
        <v>0</v>
      </c>
      <c r="J502" s="64"/>
      <c r="K502" s="25">
        <f t="shared" si="70"/>
        <v>0</v>
      </c>
      <c r="L502" s="75">
        <f t="shared" si="75"/>
        <v>0</v>
      </c>
      <c r="M502" s="25">
        <f t="shared" si="71"/>
        <v>0</v>
      </c>
      <c r="N502" s="64"/>
      <c r="O502" s="25">
        <f t="shared" si="72"/>
        <v>0</v>
      </c>
      <c r="P502" s="76">
        <f t="shared" si="76"/>
        <v>0</v>
      </c>
    </row>
    <row r="503" spans="1:16" ht="26.25" hidden="1" x14ac:dyDescent="0.25">
      <c r="A503" s="72">
        <v>3311401040934</v>
      </c>
      <c r="B503" s="31" t="s">
        <v>656</v>
      </c>
      <c r="C503" s="73"/>
      <c r="D503" s="74">
        <f>SUM(D504+D505)</f>
        <v>0</v>
      </c>
      <c r="E503" s="74">
        <f>SUM(E504+E505)</f>
        <v>0</v>
      </c>
      <c r="F503" s="75">
        <f t="shared" si="69"/>
        <v>0</v>
      </c>
      <c r="G503" s="25">
        <f t="shared" si="73"/>
        <v>0</v>
      </c>
      <c r="H503" s="74">
        <f>SUM(H504+H505)</f>
        <v>0</v>
      </c>
      <c r="I503" s="76">
        <f t="shared" si="74"/>
        <v>0</v>
      </c>
      <c r="J503" s="74">
        <f>SUM(J504+J505)</f>
        <v>0</v>
      </c>
      <c r="K503" s="25">
        <f t="shared" si="70"/>
        <v>0</v>
      </c>
      <c r="L503" s="75">
        <f t="shared" si="75"/>
        <v>0</v>
      </c>
      <c r="M503" s="25">
        <f t="shared" si="71"/>
        <v>0</v>
      </c>
      <c r="N503" s="74">
        <f>SUM(N504+N505)</f>
        <v>0</v>
      </c>
      <c r="O503" s="25">
        <f t="shared" si="72"/>
        <v>0</v>
      </c>
      <c r="P503" s="76">
        <f t="shared" si="76"/>
        <v>0</v>
      </c>
    </row>
    <row r="504" spans="1:16" ht="26.25" hidden="1" x14ac:dyDescent="0.25">
      <c r="A504" s="72">
        <v>3311401040934110</v>
      </c>
      <c r="B504" s="31" t="s">
        <v>657</v>
      </c>
      <c r="C504" s="73"/>
      <c r="D504" s="64"/>
      <c r="E504" s="64"/>
      <c r="F504" s="75">
        <f t="shared" si="69"/>
        <v>0</v>
      </c>
      <c r="G504" s="25">
        <f t="shared" si="73"/>
        <v>0</v>
      </c>
      <c r="H504" s="64"/>
      <c r="I504" s="76">
        <f t="shared" si="74"/>
        <v>0</v>
      </c>
      <c r="J504" s="64"/>
      <c r="K504" s="25">
        <f t="shared" si="70"/>
        <v>0</v>
      </c>
      <c r="L504" s="75">
        <f>SUM(N504-J504)</f>
        <v>0</v>
      </c>
      <c r="M504" s="25">
        <f t="shared" si="71"/>
        <v>0</v>
      </c>
      <c r="N504" s="64"/>
      <c r="O504" s="25">
        <f t="shared" si="72"/>
        <v>0</v>
      </c>
      <c r="P504" s="76">
        <f>SUM(F504-N504)</f>
        <v>0</v>
      </c>
    </row>
    <row r="505" spans="1:16" ht="26.25" hidden="1" x14ac:dyDescent="0.25">
      <c r="A505" s="72">
        <v>3311401040934110</v>
      </c>
      <c r="B505" s="31" t="s">
        <v>658</v>
      </c>
      <c r="C505" s="73"/>
      <c r="D505" s="64"/>
      <c r="E505" s="64"/>
      <c r="F505" s="75">
        <f t="shared" si="69"/>
        <v>0</v>
      </c>
      <c r="G505" s="25">
        <f t="shared" si="73"/>
        <v>0</v>
      </c>
      <c r="H505" s="64"/>
      <c r="I505" s="76">
        <f t="shared" si="74"/>
        <v>0</v>
      </c>
      <c r="J505" s="64"/>
      <c r="K505" s="25">
        <f t="shared" si="70"/>
        <v>0</v>
      </c>
      <c r="L505" s="75">
        <f t="shared" si="75"/>
        <v>0</v>
      </c>
      <c r="M505" s="25">
        <f t="shared" si="71"/>
        <v>0</v>
      </c>
      <c r="N505" s="64"/>
      <c r="O505" s="25">
        <f t="shared" si="72"/>
        <v>0</v>
      </c>
      <c r="P505" s="76">
        <f t="shared" si="76"/>
        <v>0</v>
      </c>
    </row>
    <row r="506" spans="1:16" ht="39" hidden="1" x14ac:dyDescent="0.25">
      <c r="A506" s="72">
        <v>3311401040966</v>
      </c>
      <c r="B506" s="80" t="s">
        <v>659</v>
      </c>
      <c r="C506" s="73"/>
      <c r="D506" s="74">
        <f>SUM(D507)</f>
        <v>0</v>
      </c>
      <c r="E506" s="74">
        <f>SUM(E507)</f>
        <v>0</v>
      </c>
      <c r="F506" s="75">
        <f t="shared" si="69"/>
        <v>0</v>
      </c>
      <c r="G506" s="25">
        <f t="shared" si="73"/>
        <v>0</v>
      </c>
      <c r="H506" s="74">
        <f>SUM(H507)</f>
        <v>0</v>
      </c>
      <c r="I506" s="76">
        <f t="shared" si="74"/>
        <v>0</v>
      </c>
      <c r="J506" s="74">
        <f>SUM(J507)</f>
        <v>0</v>
      </c>
      <c r="K506" s="25">
        <f t="shared" si="70"/>
        <v>0</v>
      </c>
      <c r="L506" s="75">
        <f t="shared" si="75"/>
        <v>0</v>
      </c>
      <c r="M506" s="25">
        <f t="shared" si="71"/>
        <v>0</v>
      </c>
      <c r="N506" s="74">
        <f>SUM(N507)</f>
        <v>0</v>
      </c>
      <c r="O506" s="25">
        <f t="shared" si="72"/>
        <v>0</v>
      </c>
      <c r="P506" s="76">
        <f t="shared" si="76"/>
        <v>0</v>
      </c>
    </row>
    <row r="507" spans="1:16" ht="39" hidden="1" x14ac:dyDescent="0.25">
      <c r="A507" s="72">
        <v>3311401040966110</v>
      </c>
      <c r="B507" s="80" t="s">
        <v>660</v>
      </c>
      <c r="C507" s="73"/>
      <c r="D507" s="64"/>
      <c r="E507" s="64"/>
      <c r="F507" s="75">
        <f t="shared" si="69"/>
        <v>0</v>
      </c>
      <c r="G507" s="25">
        <f t="shared" si="73"/>
        <v>0</v>
      </c>
      <c r="H507" s="64"/>
      <c r="I507" s="76">
        <f t="shared" si="74"/>
        <v>0</v>
      </c>
      <c r="J507" s="64"/>
      <c r="K507" s="25">
        <f t="shared" si="70"/>
        <v>0</v>
      </c>
      <c r="L507" s="75">
        <f t="shared" si="75"/>
        <v>0</v>
      </c>
      <c r="M507" s="25">
        <f t="shared" si="71"/>
        <v>0</v>
      </c>
      <c r="N507" s="64"/>
      <c r="O507" s="25">
        <f t="shared" si="72"/>
        <v>0</v>
      </c>
      <c r="P507" s="76">
        <f t="shared" si="76"/>
        <v>0</v>
      </c>
    </row>
    <row r="508" spans="1:16" ht="26.25" hidden="1" x14ac:dyDescent="0.25">
      <c r="A508" s="72">
        <v>3311401040973</v>
      </c>
      <c r="B508" s="80" t="s">
        <v>661</v>
      </c>
      <c r="C508" s="73"/>
      <c r="D508" s="74">
        <f>SUM(D509)</f>
        <v>0</v>
      </c>
      <c r="E508" s="74">
        <f>SUM(E509)</f>
        <v>0</v>
      </c>
      <c r="F508" s="75">
        <f>SUM(D508+E508)</f>
        <v>0</v>
      </c>
      <c r="G508" s="25">
        <f>IF(OR(F508=0,F$7=0),0,F508/F$7)*100</f>
        <v>0</v>
      </c>
      <c r="H508" s="74">
        <f>SUM(H509)</f>
        <v>0</v>
      </c>
      <c r="I508" s="76">
        <f>SUM(F508-H508)</f>
        <v>0</v>
      </c>
      <c r="J508" s="74">
        <f>SUM(J509)</f>
        <v>0</v>
      </c>
      <c r="K508" s="25">
        <f>IF(OR(J508=0,F508=0),0,J508/F508)*100</f>
        <v>0</v>
      </c>
      <c r="L508" s="75">
        <f>SUM(N508-J508)</f>
        <v>0</v>
      </c>
      <c r="M508" s="25">
        <f>IF(OR(L508=0,F508=0),0,L508/F508)*100</f>
        <v>0</v>
      </c>
      <c r="N508" s="74">
        <f>SUM(N509)</f>
        <v>0</v>
      </c>
      <c r="O508" s="25">
        <f>IF(OR(N508=0,F508=0),0,N508/F508)*100</f>
        <v>0</v>
      </c>
      <c r="P508" s="76">
        <f>SUM(F508-N508)</f>
        <v>0</v>
      </c>
    </row>
    <row r="509" spans="1:16" ht="26.25" hidden="1" x14ac:dyDescent="0.25">
      <c r="A509" s="72">
        <v>3311401040973110</v>
      </c>
      <c r="B509" s="80" t="s">
        <v>662</v>
      </c>
      <c r="C509" s="73"/>
      <c r="D509" s="64"/>
      <c r="E509" s="64"/>
      <c r="F509" s="75">
        <f>SUM(D509+E509)</f>
        <v>0</v>
      </c>
      <c r="G509" s="25">
        <f>IF(OR(F509=0,F$7=0),0,F509/F$7)*100</f>
        <v>0</v>
      </c>
      <c r="H509" s="64"/>
      <c r="I509" s="76">
        <f>SUM(F509-H509)</f>
        <v>0</v>
      </c>
      <c r="J509" s="64"/>
      <c r="K509" s="25">
        <f>IF(OR(J509=0,F509=0),0,J509/F509)*100</f>
        <v>0</v>
      </c>
      <c r="L509" s="75">
        <f>SUM(N509-J509)</f>
        <v>0</v>
      </c>
      <c r="M509" s="25">
        <f>IF(OR(L509=0,F509=0),0,L509/F509)*100</f>
        <v>0</v>
      </c>
      <c r="N509" s="64"/>
      <c r="O509" s="25">
        <f>IF(OR(N509=0,F509=0),0,N509/F509)*100</f>
        <v>0</v>
      </c>
      <c r="P509" s="76">
        <f>SUM(F509-N509)</f>
        <v>0</v>
      </c>
    </row>
    <row r="510" spans="1:16" ht="39" hidden="1" x14ac:dyDescent="0.25">
      <c r="A510" s="100">
        <v>331140105</v>
      </c>
      <c r="B510" s="101" t="s">
        <v>663</v>
      </c>
      <c r="C510" s="73"/>
      <c r="D510" s="74">
        <f>SUM(D511+D513+D515+D517+D519+D521+D523+D525+D527+D529+D531+D533+D536+D538+D540+D542+D544+D546+D548+D550+D552+D554+D556+D558)</f>
        <v>0</v>
      </c>
      <c r="E510" s="74">
        <f>SUM(E511+E513+E515+E517+E519+E521+E523+E525+E527+E529+E531+E533+E536+E538+E540+E542+E544+E546+E548+E550+E552+E554+E556+E558)</f>
        <v>0</v>
      </c>
      <c r="F510" s="75">
        <f t="shared" si="69"/>
        <v>0</v>
      </c>
      <c r="G510" s="25">
        <f t="shared" si="73"/>
        <v>0</v>
      </c>
      <c r="H510" s="74">
        <f>SUM(H511+H513+H515+H517+H519+H521+H523+H525+H527+H529+H531+H533+H536+H538+H540+H542+H544+H546+H548+H550+H552+H554+H556+H558)</f>
        <v>0</v>
      </c>
      <c r="I510" s="76">
        <f t="shared" si="74"/>
        <v>0</v>
      </c>
      <c r="J510" s="74">
        <f>SUM(J511+J513+J515+J517+J519+J521+J523+J525+J527+J529+J531+J533+J536+J538+J540+J542+J544+J546+J548+J550+J552+J554+J556+J558)</f>
        <v>0</v>
      </c>
      <c r="K510" s="25">
        <f t="shared" si="70"/>
        <v>0</v>
      </c>
      <c r="L510" s="75">
        <f t="shared" si="75"/>
        <v>0</v>
      </c>
      <c r="M510" s="25">
        <f t="shared" si="71"/>
        <v>0</v>
      </c>
      <c r="N510" s="74">
        <f>SUM(N511+N513+N515+N517+N519+N521+N523+N525+N527+N529+N531+N533+N536+N538+N540+N542+N544+N546+N548+N550+N552+N554+N556+N558)</f>
        <v>0</v>
      </c>
      <c r="O510" s="25">
        <f t="shared" si="72"/>
        <v>0</v>
      </c>
      <c r="P510" s="76">
        <f t="shared" si="76"/>
        <v>0</v>
      </c>
    </row>
    <row r="511" spans="1:16" hidden="1" x14ac:dyDescent="0.25">
      <c r="A511" s="100">
        <v>3311401050439</v>
      </c>
      <c r="B511" s="101" t="s">
        <v>664</v>
      </c>
      <c r="C511" s="73"/>
      <c r="D511" s="74">
        <f>SUM(D512)</f>
        <v>0</v>
      </c>
      <c r="E511" s="74">
        <f>SUM(E512)</f>
        <v>0</v>
      </c>
      <c r="F511" s="75">
        <f t="shared" si="69"/>
        <v>0</v>
      </c>
      <c r="G511" s="25">
        <f t="shared" si="73"/>
        <v>0</v>
      </c>
      <c r="H511" s="74">
        <f>SUM(H512)</f>
        <v>0</v>
      </c>
      <c r="I511" s="76">
        <f t="shared" si="74"/>
        <v>0</v>
      </c>
      <c r="J511" s="74">
        <f>SUM(J512)</f>
        <v>0</v>
      </c>
      <c r="K511" s="25">
        <f t="shared" si="70"/>
        <v>0</v>
      </c>
      <c r="L511" s="75">
        <f t="shared" si="75"/>
        <v>0</v>
      </c>
      <c r="M511" s="25">
        <f t="shared" si="71"/>
        <v>0</v>
      </c>
      <c r="N511" s="74">
        <f>SUM(N512)</f>
        <v>0</v>
      </c>
      <c r="O511" s="25">
        <f t="shared" si="72"/>
        <v>0</v>
      </c>
      <c r="P511" s="76">
        <f t="shared" si="76"/>
        <v>0</v>
      </c>
    </row>
    <row r="512" spans="1:16" hidden="1" x14ac:dyDescent="0.25">
      <c r="A512" s="100">
        <v>3311401050439120</v>
      </c>
      <c r="B512" s="101" t="s">
        <v>664</v>
      </c>
      <c r="C512" s="73"/>
      <c r="D512" s="64"/>
      <c r="E512" s="64"/>
      <c r="F512" s="75">
        <f t="shared" si="69"/>
        <v>0</v>
      </c>
      <c r="G512" s="25">
        <f t="shared" si="73"/>
        <v>0</v>
      </c>
      <c r="H512" s="64"/>
      <c r="I512" s="76">
        <f t="shared" si="74"/>
        <v>0</v>
      </c>
      <c r="J512" s="64"/>
      <c r="K512" s="25">
        <f t="shared" si="70"/>
        <v>0</v>
      </c>
      <c r="L512" s="75">
        <f t="shared" si="75"/>
        <v>0</v>
      </c>
      <c r="M512" s="25">
        <f t="shared" si="71"/>
        <v>0</v>
      </c>
      <c r="N512" s="64"/>
      <c r="O512" s="25">
        <f t="shared" si="72"/>
        <v>0</v>
      </c>
      <c r="P512" s="76">
        <f t="shared" si="76"/>
        <v>0</v>
      </c>
    </row>
    <row r="513" spans="1:16" ht="26.25" hidden="1" x14ac:dyDescent="0.25">
      <c r="A513" s="100">
        <v>3311401050640</v>
      </c>
      <c r="B513" s="31" t="s">
        <v>665</v>
      </c>
      <c r="C513" s="73"/>
      <c r="D513" s="74">
        <f>SUM(D514)</f>
        <v>0</v>
      </c>
      <c r="E513" s="74">
        <f>SUM(E514)</f>
        <v>0</v>
      </c>
      <c r="F513" s="75">
        <f t="shared" si="69"/>
        <v>0</v>
      </c>
      <c r="G513" s="25">
        <f t="shared" si="73"/>
        <v>0</v>
      </c>
      <c r="H513" s="74">
        <f>SUM(H514)</f>
        <v>0</v>
      </c>
      <c r="I513" s="76">
        <f t="shared" si="74"/>
        <v>0</v>
      </c>
      <c r="J513" s="74">
        <f>SUM(J514)</f>
        <v>0</v>
      </c>
      <c r="K513" s="25">
        <f t="shared" si="70"/>
        <v>0</v>
      </c>
      <c r="L513" s="75">
        <f t="shared" si="75"/>
        <v>0</v>
      </c>
      <c r="M513" s="25">
        <f t="shared" si="71"/>
        <v>0</v>
      </c>
      <c r="N513" s="74">
        <f>SUM(N514)</f>
        <v>0</v>
      </c>
      <c r="O513" s="25">
        <f t="shared" si="72"/>
        <v>0</v>
      </c>
      <c r="P513" s="76">
        <f t="shared" si="76"/>
        <v>0</v>
      </c>
    </row>
    <row r="514" spans="1:16" ht="26.25" hidden="1" x14ac:dyDescent="0.25">
      <c r="A514" s="100">
        <v>3311401050640120</v>
      </c>
      <c r="B514" s="31" t="s">
        <v>665</v>
      </c>
      <c r="C514" s="73"/>
      <c r="D514" s="64"/>
      <c r="E514" s="64"/>
      <c r="F514" s="75">
        <f t="shared" si="69"/>
        <v>0</v>
      </c>
      <c r="G514" s="25">
        <f t="shared" si="73"/>
        <v>0</v>
      </c>
      <c r="H514" s="64"/>
      <c r="I514" s="76">
        <f t="shared" si="74"/>
        <v>0</v>
      </c>
      <c r="J514" s="64"/>
      <c r="K514" s="25">
        <f t="shared" si="70"/>
        <v>0</v>
      </c>
      <c r="L514" s="75">
        <f t="shared" si="75"/>
        <v>0</v>
      </c>
      <c r="M514" s="25">
        <f t="shared" si="71"/>
        <v>0</v>
      </c>
      <c r="N514" s="64"/>
      <c r="O514" s="25">
        <f t="shared" si="72"/>
        <v>0</v>
      </c>
      <c r="P514" s="76">
        <f t="shared" si="76"/>
        <v>0</v>
      </c>
    </row>
    <row r="515" spans="1:16" ht="51.75" hidden="1" x14ac:dyDescent="0.25">
      <c r="A515" s="72">
        <v>3311401050717</v>
      </c>
      <c r="B515" s="31" t="s">
        <v>666</v>
      </c>
      <c r="C515" s="73"/>
      <c r="D515" s="74">
        <f>SUM(D516)</f>
        <v>0</v>
      </c>
      <c r="E515" s="74">
        <f>SUM(E516)</f>
        <v>0</v>
      </c>
      <c r="F515" s="75">
        <f t="shared" si="69"/>
        <v>0</v>
      </c>
      <c r="G515" s="25">
        <f t="shared" si="73"/>
        <v>0</v>
      </c>
      <c r="H515" s="74">
        <f>SUM(H516)</f>
        <v>0</v>
      </c>
      <c r="I515" s="76">
        <f t="shared" si="74"/>
        <v>0</v>
      </c>
      <c r="J515" s="74">
        <f>SUM(J516)</f>
        <v>0</v>
      </c>
      <c r="K515" s="25">
        <f t="shared" si="70"/>
        <v>0</v>
      </c>
      <c r="L515" s="75">
        <f t="shared" si="75"/>
        <v>0</v>
      </c>
      <c r="M515" s="25">
        <f t="shared" si="71"/>
        <v>0</v>
      </c>
      <c r="N515" s="74">
        <f>SUM(N516)</f>
        <v>0</v>
      </c>
      <c r="O515" s="25">
        <f t="shared" si="72"/>
        <v>0</v>
      </c>
      <c r="P515" s="76">
        <f t="shared" si="76"/>
        <v>0</v>
      </c>
    </row>
    <row r="516" spans="1:16" ht="51.75" hidden="1" x14ac:dyDescent="0.25">
      <c r="A516" s="72">
        <v>3311401050717120</v>
      </c>
      <c r="B516" s="31" t="s">
        <v>666</v>
      </c>
      <c r="C516" s="73"/>
      <c r="D516" s="64"/>
      <c r="E516" s="64"/>
      <c r="F516" s="75">
        <f t="shared" si="69"/>
        <v>0</v>
      </c>
      <c r="G516" s="25">
        <f t="shared" si="73"/>
        <v>0</v>
      </c>
      <c r="H516" s="64"/>
      <c r="I516" s="76">
        <f t="shared" si="74"/>
        <v>0</v>
      </c>
      <c r="J516" s="64"/>
      <c r="K516" s="25">
        <f t="shared" si="70"/>
        <v>0</v>
      </c>
      <c r="L516" s="75">
        <f t="shared" si="75"/>
        <v>0</v>
      </c>
      <c r="M516" s="25">
        <f t="shared" si="71"/>
        <v>0</v>
      </c>
      <c r="N516" s="64"/>
      <c r="O516" s="25">
        <f t="shared" si="72"/>
        <v>0</v>
      </c>
      <c r="P516" s="76">
        <f t="shared" si="76"/>
        <v>0</v>
      </c>
    </row>
    <row r="517" spans="1:16" ht="26.25" hidden="1" x14ac:dyDescent="0.25">
      <c r="A517" s="72">
        <v>3311401050721</v>
      </c>
      <c r="B517" s="31" t="s">
        <v>667</v>
      </c>
      <c r="C517" s="73"/>
      <c r="D517" s="74">
        <f>SUM(D518)</f>
        <v>0</v>
      </c>
      <c r="E517" s="74">
        <f>SUM(E518)</f>
        <v>0</v>
      </c>
      <c r="F517" s="75">
        <f t="shared" si="69"/>
        <v>0</v>
      </c>
      <c r="G517" s="25">
        <f t="shared" si="73"/>
        <v>0</v>
      </c>
      <c r="H517" s="74">
        <f>SUM(H518)</f>
        <v>0</v>
      </c>
      <c r="I517" s="76">
        <f t="shared" si="74"/>
        <v>0</v>
      </c>
      <c r="J517" s="74">
        <f>SUM(J518)</f>
        <v>0</v>
      </c>
      <c r="K517" s="25">
        <f t="shared" si="70"/>
        <v>0</v>
      </c>
      <c r="L517" s="75">
        <f t="shared" si="75"/>
        <v>0</v>
      </c>
      <c r="M517" s="25">
        <f t="shared" si="71"/>
        <v>0</v>
      </c>
      <c r="N517" s="74">
        <f>SUM(N518)</f>
        <v>0</v>
      </c>
      <c r="O517" s="25">
        <f t="shared" si="72"/>
        <v>0</v>
      </c>
      <c r="P517" s="76">
        <f t="shared" si="76"/>
        <v>0</v>
      </c>
    </row>
    <row r="518" spans="1:16" ht="26.25" hidden="1" x14ac:dyDescent="0.25">
      <c r="A518" s="72">
        <v>3311401050721120</v>
      </c>
      <c r="B518" s="31" t="s">
        <v>667</v>
      </c>
      <c r="C518" s="73"/>
      <c r="D518" s="64"/>
      <c r="E518" s="64"/>
      <c r="F518" s="75">
        <f t="shared" si="69"/>
        <v>0</v>
      </c>
      <c r="G518" s="25">
        <f t="shared" si="73"/>
        <v>0</v>
      </c>
      <c r="H518" s="64"/>
      <c r="I518" s="76">
        <f t="shared" si="74"/>
        <v>0</v>
      </c>
      <c r="J518" s="64"/>
      <c r="K518" s="25">
        <f t="shared" si="70"/>
        <v>0</v>
      </c>
      <c r="L518" s="75">
        <f t="shared" si="75"/>
        <v>0</v>
      </c>
      <c r="M518" s="25">
        <f t="shared" si="71"/>
        <v>0</v>
      </c>
      <c r="N518" s="64"/>
      <c r="O518" s="25">
        <f t="shared" si="72"/>
        <v>0</v>
      </c>
      <c r="P518" s="76">
        <f t="shared" si="76"/>
        <v>0</v>
      </c>
    </row>
    <row r="519" spans="1:16" ht="51.75" hidden="1" x14ac:dyDescent="0.25">
      <c r="A519" s="100">
        <v>3311401050722</v>
      </c>
      <c r="B519" s="31" t="s">
        <v>668</v>
      </c>
      <c r="C519" s="73"/>
      <c r="D519" s="74">
        <f>SUM(D520)</f>
        <v>0</v>
      </c>
      <c r="E519" s="74">
        <f>SUM(E520)</f>
        <v>0</v>
      </c>
      <c r="F519" s="75">
        <f t="shared" si="69"/>
        <v>0</v>
      </c>
      <c r="G519" s="25">
        <f t="shared" si="73"/>
        <v>0</v>
      </c>
      <c r="H519" s="74">
        <f>SUM(H520)</f>
        <v>0</v>
      </c>
      <c r="I519" s="76">
        <f t="shared" si="74"/>
        <v>0</v>
      </c>
      <c r="J519" s="74">
        <f>SUM(J520)</f>
        <v>0</v>
      </c>
      <c r="K519" s="25">
        <f t="shared" si="70"/>
        <v>0</v>
      </c>
      <c r="L519" s="75">
        <f t="shared" si="75"/>
        <v>0</v>
      </c>
      <c r="M519" s="25">
        <f t="shared" si="71"/>
        <v>0</v>
      </c>
      <c r="N519" s="74">
        <f>SUM(N520)</f>
        <v>0</v>
      </c>
      <c r="O519" s="25">
        <f t="shared" si="72"/>
        <v>0</v>
      </c>
      <c r="P519" s="76">
        <f t="shared" si="76"/>
        <v>0</v>
      </c>
    </row>
    <row r="520" spans="1:16" ht="51.75" hidden="1" x14ac:dyDescent="0.25">
      <c r="A520" s="100">
        <v>3311401050722120</v>
      </c>
      <c r="B520" s="31" t="s">
        <v>668</v>
      </c>
      <c r="C520" s="73"/>
      <c r="D520" s="64"/>
      <c r="E520" s="64"/>
      <c r="F520" s="75">
        <f t="shared" si="69"/>
        <v>0</v>
      </c>
      <c r="G520" s="25">
        <f t="shared" si="73"/>
        <v>0</v>
      </c>
      <c r="H520" s="64"/>
      <c r="I520" s="76">
        <f t="shared" si="74"/>
        <v>0</v>
      </c>
      <c r="J520" s="64"/>
      <c r="K520" s="25">
        <f t="shared" si="70"/>
        <v>0</v>
      </c>
      <c r="L520" s="75">
        <f t="shared" si="75"/>
        <v>0</v>
      </c>
      <c r="M520" s="25">
        <f t="shared" si="71"/>
        <v>0</v>
      </c>
      <c r="N520" s="64"/>
      <c r="O520" s="25">
        <f t="shared" si="72"/>
        <v>0</v>
      </c>
      <c r="P520" s="76">
        <f t="shared" si="76"/>
        <v>0</v>
      </c>
    </row>
    <row r="521" spans="1:16" ht="39" hidden="1" x14ac:dyDescent="0.25">
      <c r="A521" s="100">
        <v>3311401050724</v>
      </c>
      <c r="B521" s="31" t="s">
        <v>669</v>
      </c>
      <c r="C521" s="73"/>
      <c r="D521" s="74">
        <f>SUM(D522)</f>
        <v>0</v>
      </c>
      <c r="E521" s="74">
        <f>SUM(E522)</f>
        <v>0</v>
      </c>
      <c r="F521" s="75">
        <f t="shared" si="69"/>
        <v>0</v>
      </c>
      <c r="G521" s="25">
        <f t="shared" si="73"/>
        <v>0</v>
      </c>
      <c r="H521" s="74">
        <f>SUM(H522)</f>
        <v>0</v>
      </c>
      <c r="I521" s="76">
        <f t="shared" si="74"/>
        <v>0</v>
      </c>
      <c r="J521" s="74">
        <f>SUM(J522)</f>
        <v>0</v>
      </c>
      <c r="K521" s="25">
        <f t="shared" si="70"/>
        <v>0</v>
      </c>
      <c r="L521" s="75">
        <f t="shared" si="75"/>
        <v>0</v>
      </c>
      <c r="M521" s="25">
        <f t="shared" si="71"/>
        <v>0</v>
      </c>
      <c r="N521" s="74">
        <f>SUM(N522)</f>
        <v>0</v>
      </c>
      <c r="O521" s="25">
        <f t="shared" si="72"/>
        <v>0</v>
      </c>
      <c r="P521" s="76">
        <f t="shared" si="76"/>
        <v>0</v>
      </c>
    </row>
    <row r="522" spans="1:16" ht="39" hidden="1" x14ac:dyDescent="0.25">
      <c r="A522" s="100">
        <v>3311401050724120</v>
      </c>
      <c r="B522" s="31" t="s">
        <v>669</v>
      </c>
      <c r="C522" s="73"/>
      <c r="D522" s="64"/>
      <c r="E522" s="64"/>
      <c r="F522" s="75">
        <f t="shared" si="69"/>
        <v>0</v>
      </c>
      <c r="G522" s="25">
        <f t="shared" si="73"/>
        <v>0</v>
      </c>
      <c r="H522" s="64"/>
      <c r="I522" s="76">
        <f t="shared" si="74"/>
        <v>0</v>
      </c>
      <c r="J522" s="64"/>
      <c r="K522" s="25">
        <f t="shared" si="70"/>
        <v>0</v>
      </c>
      <c r="L522" s="75">
        <f t="shared" si="75"/>
        <v>0</v>
      </c>
      <c r="M522" s="25">
        <f t="shared" si="71"/>
        <v>0</v>
      </c>
      <c r="N522" s="64"/>
      <c r="O522" s="25">
        <f t="shared" si="72"/>
        <v>0</v>
      </c>
      <c r="P522" s="76">
        <f t="shared" si="76"/>
        <v>0</v>
      </c>
    </row>
    <row r="523" spans="1:16" ht="39" hidden="1" x14ac:dyDescent="0.25">
      <c r="A523" s="72">
        <v>3311401050742</v>
      </c>
      <c r="B523" s="31" t="s">
        <v>670</v>
      </c>
      <c r="C523" s="73"/>
      <c r="D523" s="74">
        <f>SUM(D524)</f>
        <v>0</v>
      </c>
      <c r="E523" s="74">
        <f>SUM(E524)</f>
        <v>0</v>
      </c>
      <c r="F523" s="75">
        <f t="shared" si="69"/>
        <v>0</v>
      </c>
      <c r="G523" s="25">
        <f t="shared" si="73"/>
        <v>0</v>
      </c>
      <c r="H523" s="74">
        <f>SUM(H524)</f>
        <v>0</v>
      </c>
      <c r="I523" s="76">
        <f t="shared" si="74"/>
        <v>0</v>
      </c>
      <c r="J523" s="74">
        <f>SUM(J524)</f>
        <v>0</v>
      </c>
      <c r="K523" s="25">
        <f t="shared" si="70"/>
        <v>0</v>
      </c>
      <c r="L523" s="75">
        <f t="shared" si="75"/>
        <v>0</v>
      </c>
      <c r="M523" s="25">
        <f t="shared" si="71"/>
        <v>0</v>
      </c>
      <c r="N523" s="74">
        <f>SUM(N524)</f>
        <v>0</v>
      </c>
      <c r="O523" s="25">
        <f t="shared" si="72"/>
        <v>0</v>
      </c>
      <c r="P523" s="76">
        <f t="shared" si="76"/>
        <v>0</v>
      </c>
    </row>
    <row r="524" spans="1:16" ht="39" hidden="1" x14ac:dyDescent="0.25">
      <c r="A524" s="72">
        <v>3311401050742120</v>
      </c>
      <c r="B524" s="31" t="s">
        <v>670</v>
      </c>
      <c r="C524" s="73"/>
      <c r="D524" s="64"/>
      <c r="E524" s="64"/>
      <c r="F524" s="75">
        <f t="shared" si="69"/>
        <v>0</v>
      </c>
      <c r="G524" s="25">
        <f t="shared" si="73"/>
        <v>0</v>
      </c>
      <c r="H524" s="64"/>
      <c r="I524" s="76">
        <f t="shared" si="74"/>
        <v>0</v>
      </c>
      <c r="J524" s="64"/>
      <c r="K524" s="25">
        <f t="shared" si="70"/>
        <v>0</v>
      </c>
      <c r="L524" s="75">
        <f t="shared" si="75"/>
        <v>0</v>
      </c>
      <c r="M524" s="25">
        <f t="shared" si="71"/>
        <v>0</v>
      </c>
      <c r="N524" s="64"/>
      <c r="O524" s="25">
        <f t="shared" si="72"/>
        <v>0</v>
      </c>
      <c r="P524" s="76">
        <f t="shared" si="76"/>
        <v>0</v>
      </c>
    </row>
    <row r="525" spans="1:16" ht="26.25" hidden="1" x14ac:dyDescent="0.25">
      <c r="A525" s="72">
        <v>3311401050743</v>
      </c>
      <c r="B525" s="31" t="s">
        <v>671</v>
      </c>
      <c r="C525" s="73"/>
      <c r="D525" s="74">
        <f>SUM(D526)</f>
        <v>0</v>
      </c>
      <c r="E525" s="74">
        <f>SUM(E526)</f>
        <v>0</v>
      </c>
      <c r="F525" s="75">
        <f t="shared" si="69"/>
        <v>0</v>
      </c>
      <c r="G525" s="25">
        <f t="shared" si="73"/>
        <v>0</v>
      </c>
      <c r="H525" s="74">
        <f>SUM(H526)</f>
        <v>0</v>
      </c>
      <c r="I525" s="76">
        <f t="shared" si="74"/>
        <v>0</v>
      </c>
      <c r="J525" s="74">
        <f>SUM(J526)</f>
        <v>0</v>
      </c>
      <c r="K525" s="25">
        <f t="shared" si="70"/>
        <v>0</v>
      </c>
      <c r="L525" s="75">
        <f t="shared" si="75"/>
        <v>0</v>
      </c>
      <c r="M525" s="25">
        <f t="shared" si="71"/>
        <v>0</v>
      </c>
      <c r="N525" s="74">
        <f>SUM(N526)</f>
        <v>0</v>
      </c>
      <c r="O525" s="25">
        <f t="shared" si="72"/>
        <v>0</v>
      </c>
      <c r="P525" s="76">
        <f t="shared" si="76"/>
        <v>0</v>
      </c>
    </row>
    <row r="526" spans="1:16" ht="26.25" hidden="1" x14ac:dyDescent="0.25">
      <c r="A526" s="72">
        <v>3311401050743120</v>
      </c>
      <c r="B526" s="31" t="s">
        <v>671</v>
      </c>
      <c r="C526" s="73"/>
      <c r="D526" s="64"/>
      <c r="E526" s="64"/>
      <c r="F526" s="75">
        <f t="shared" si="69"/>
        <v>0</v>
      </c>
      <c r="G526" s="25">
        <f t="shared" si="73"/>
        <v>0</v>
      </c>
      <c r="H526" s="64"/>
      <c r="I526" s="76">
        <f t="shared" si="74"/>
        <v>0</v>
      </c>
      <c r="J526" s="64"/>
      <c r="K526" s="25">
        <f t="shared" si="70"/>
        <v>0</v>
      </c>
      <c r="L526" s="75">
        <f t="shared" si="75"/>
        <v>0</v>
      </c>
      <c r="M526" s="25">
        <f t="shared" si="71"/>
        <v>0</v>
      </c>
      <c r="N526" s="64"/>
      <c r="O526" s="25">
        <f t="shared" si="72"/>
        <v>0</v>
      </c>
      <c r="P526" s="76">
        <f t="shared" si="76"/>
        <v>0</v>
      </c>
    </row>
    <row r="527" spans="1:16" ht="26.25" hidden="1" x14ac:dyDescent="0.25">
      <c r="A527" s="72">
        <v>3311401050749</v>
      </c>
      <c r="B527" s="31" t="s">
        <v>672</v>
      </c>
      <c r="C527" s="73"/>
      <c r="D527" s="74">
        <f>SUM(D528)</f>
        <v>0</v>
      </c>
      <c r="E527" s="74">
        <f>SUM(E528)</f>
        <v>0</v>
      </c>
      <c r="F527" s="75">
        <f t="shared" si="69"/>
        <v>0</v>
      </c>
      <c r="G527" s="25">
        <f t="shared" si="73"/>
        <v>0</v>
      </c>
      <c r="H527" s="74">
        <f>SUM(H528)</f>
        <v>0</v>
      </c>
      <c r="I527" s="76">
        <f t="shared" si="74"/>
        <v>0</v>
      </c>
      <c r="J527" s="74">
        <f>SUM(J528)</f>
        <v>0</v>
      </c>
      <c r="K527" s="25">
        <f t="shared" si="70"/>
        <v>0</v>
      </c>
      <c r="L527" s="75">
        <f t="shared" si="75"/>
        <v>0</v>
      </c>
      <c r="M527" s="25">
        <f t="shared" si="71"/>
        <v>0</v>
      </c>
      <c r="N527" s="74">
        <f>SUM(N528)</f>
        <v>0</v>
      </c>
      <c r="O527" s="25">
        <f t="shared" si="72"/>
        <v>0</v>
      </c>
      <c r="P527" s="76">
        <f t="shared" si="76"/>
        <v>0</v>
      </c>
    </row>
    <row r="528" spans="1:16" ht="26.25" hidden="1" x14ac:dyDescent="0.25">
      <c r="A528" s="72">
        <v>3311401050749120</v>
      </c>
      <c r="B528" s="31" t="s">
        <v>672</v>
      </c>
      <c r="C528" s="73"/>
      <c r="D528" s="64"/>
      <c r="E528" s="64"/>
      <c r="F528" s="75">
        <f t="shared" si="69"/>
        <v>0</v>
      </c>
      <c r="G528" s="25">
        <f t="shared" si="73"/>
        <v>0</v>
      </c>
      <c r="H528" s="64"/>
      <c r="I528" s="76">
        <f t="shared" si="74"/>
        <v>0</v>
      </c>
      <c r="J528" s="64"/>
      <c r="K528" s="25">
        <f t="shared" si="70"/>
        <v>0</v>
      </c>
      <c r="L528" s="75">
        <f t="shared" si="75"/>
        <v>0</v>
      </c>
      <c r="M528" s="25">
        <f t="shared" si="71"/>
        <v>0</v>
      </c>
      <c r="N528" s="64"/>
      <c r="O528" s="25">
        <f t="shared" si="72"/>
        <v>0</v>
      </c>
      <c r="P528" s="76">
        <f t="shared" si="76"/>
        <v>0</v>
      </c>
    </row>
    <row r="529" spans="1:16" ht="26.25" hidden="1" x14ac:dyDescent="0.25">
      <c r="A529" s="72">
        <v>3311401050760</v>
      </c>
      <c r="B529" s="31" t="s">
        <v>673</v>
      </c>
      <c r="C529" s="73"/>
      <c r="D529" s="74">
        <f>SUM(D530)</f>
        <v>0</v>
      </c>
      <c r="E529" s="74">
        <f>SUM(E530)</f>
        <v>0</v>
      </c>
      <c r="F529" s="75">
        <f t="shared" ref="F529:F594" si="77">SUM(D529+E529)</f>
        <v>0</v>
      </c>
      <c r="G529" s="25">
        <f t="shared" si="73"/>
        <v>0</v>
      </c>
      <c r="H529" s="74">
        <f>SUM(H530)</f>
        <v>0</v>
      </c>
      <c r="I529" s="76">
        <f t="shared" si="74"/>
        <v>0</v>
      </c>
      <c r="J529" s="74">
        <f>SUM(J530)</f>
        <v>0</v>
      </c>
      <c r="K529" s="25">
        <f t="shared" ref="K529:K594" si="78">IF(OR(J529=0,F529=0),0,J529/F529)*100</f>
        <v>0</v>
      </c>
      <c r="L529" s="75">
        <f t="shared" si="75"/>
        <v>0</v>
      </c>
      <c r="M529" s="25">
        <f t="shared" ref="M529:M594" si="79">IF(OR(L529=0,F529=0),0,L529/F529)*100</f>
        <v>0</v>
      </c>
      <c r="N529" s="74">
        <f>SUM(N530)</f>
        <v>0</v>
      </c>
      <c r="O529" s="25">
        <f t="shared" ref="O529:O594" si="80">IF(OR(N529=0,F529=0),0,N529/F529)*100</f>
        <v>0</v>
      </c>
      <c r="P529" s="76">
        <f t="shared" si="76"/>
        <v>0</v>
      </c>
    </row>
    <row r="530" spans="1:16" ht="26.25" hidden="1" x14ac:dyDescent="0.25">
      <c r="A530" s="72">
        <v>3311401050760120</v>
      </c>
      <c r="B530" s="31" t="s">
        <v>673</v>
      </c>
      <c r="C530" s="73"/>
      <c r="D530" s="64"/>
      <c r="E530" s="64"/>
      <c r="F530" s="75">
        <f t="shared" si="77"/>
        <v>0</v>
      </c>
      <c r="G530" s="25">
        <f t="shared" si="73"/>
        <v>0</v>
      </c>
      <c r="H530" s="64"/>
      <c r="I530" s="76">
        <f t="shared" ref="I530:I595" si="81">SUM(F530-H530)</f>
        <v>0</v>
      </c>
      <c r="J530" s="64"/>
      <c r="K530" s="25">
        <f t="shared" si="78"/>
        <v>0</v>
      </c>
      <c r="L530" s="75">
        <f t="shared" si="75"/>
        <v>0</v>
      </c>
      <c r="M530" s="25">
        <f t="shared" si="79"/>
        <v>0</v>
      </c>
      <c r="N530" s="64"/>
      <c r="O530" s="25">
        <f t="shared" si="80"/>
        <v>0</v>
      </c>
      <c r="P530" s="76">
        <f t="shared" si="76"/>
        <v>0</v>
      </c>
    </row>
    <row r="531" spans="1:16" hidden="1" x14ac:dyDescent="0.25">
      <c r="A531" s="72">
        <v>3311401050764</v>
      </c>
      <c r="B531" s="31" t="s">
        <v>674</v>
      </c>
      <c r="C531" s="73"/>
      <c r="D531" s="74">
        <f>SUM(D532)</f>
        <v>0</v>
      </c>
      <c r="E531" s="74">
        <f>SUM(E532)</f>
        <v>0</v>
      </c>
      <c r="F531" s="75">
        <f t="shared" si="77"/>
        <v>0</v>
      </c>
      <c r="G531" s="25">
        <f t="shared" si="73"/>
        <v>0</v>
      </c>
      <c r="H531" s="74">
        <f>SUM(H532)</f>
        <v>0</v>
      </c>
      <c r="I531" s="76">
        <f t="shared" si="81"/>
        <v>0</v>
      </c>
      <c r="J531" s="74">
        <f>SUM(J532)</f>
        <v>0</v>
      </c>
      <c r="K531" s="25">
        <f t="shared" si="78"/>
        <v>0</v>
      </c>
      <c r="L531" s="75">
        <f t="shared" si="75"/>
        <v>0</v>
      </c>
      <c r="M531" s="25">
        <f t="shared" si="79"/>
        <v>0</v>
      </c>
      <c r="N531" s="74">
        <f>SUM(N532)</f>
        <v>0</v>
      </c>
      <c r="O531" s="25">
        <f t="shared" si="80"/>
        <v>0</v>
      </c>
      <c r="P531" s="76">
        <f t="shared" si="76"/>
        <v>0</v>
      </c>
    </row>
    <row r="532" spans="1:16" hidden="1" x14ac:dyDescent="0.25">
      <c r="A532" s="72">
        <v>3311401050764120</v>
      </c>
      <c r="B532" s="31" t="s">
        <v>674</v>
      </c>
      <c r="C532" s="73"/>
      <c r="D532" s="64"/>
      <c r="E532" s="64"/>
      <c r="F532" s="75">
        <f t="shared" si="77"/>
        <v>0</v>
      </c>
      <c r="G532" s="25">
        <f t="shared" si="73"/>
        <v>0</v>
      </c>
      <c r="H532" s="64"/>
      <c r="I532" s="76">
        <f t="shared" si="81"/>
        <v>0</v>
      </c>
      <c r="J532" s="64"/>
      <c r="K532" s="25">
        <f t="shared" si="78"/>
        <v>0</v>
      </c>
      <c r="L532" s="75">
        <f t="shared" si="75"/>
        <v>0</v>
      </c>
      <c r="M532" s="25">
        <f t="shared" si="79"/>
        <v>0</v>
      </c>
      <c r="N532" s="64"/>
      <c r="O532" s="25">
        <f t="shared" si="80"/>
        <v>0</v>
      </c>
      <c r="P532" s="76">
        <f t="shared" si="76"/>
        <v>0</v>
      </c>
    </row>
    <row r="533" spans="1:16" ht="26.25" hidden="1" x14ac:dyDescent="0.25">
      <c r="A533" s="100">
        <v>3311401050772</v>
      </c>
      <c r="B533" s="31" t="s">
        <v>675</v>
      </c>
      <c r="C533" s="73"/>
      <c r="D533" s="74">
        <f>SUM(D534:D535)</f>
        <v>0</v>
      </c>
      <c r="E533" s="74">
        <f>SUM(E534:E535)</f>
        <v>0</v>
      </c>
      <c r="F533" s="75">
        <f t="shared" si="77"/>
        <v>0</v>
      </c>
      <c r="G533" s="25">
        <f t="shared" ref="G533:G602" si="82">IF(OR(F533=0,F$7=0),0,F533/F$7)*100</f>
        <v>0</v>
      </c>
      <c r="H533" s="74">
        <f>SUM(H534:H535)</f>
        <v>0</v>
      </c>
      <c r="I533" s="76">
        <f t="shared" si="81"/>
        <v>0</v>
      </c>
      <c r="J533" s="74">
        <f>SUM(J534:J535)</f>
        <v>0</v>
      </c>
      <c r="K533" s="25">
        <f t="shared" si="78"/>
        <v>0</v>
      </c>
      <c r="L533" s="75">
        <f t="shared" si="75"/>
        <v>0</v>
      </c>
      <c r="M533" s="25">
        <f t="shared" si="79"/>
        <v>0</v>
      </c>
      <c r="N533" s="74">
        <f>SUM(N534:N535)</f>
        <v>0</v>
      </c>
      <c r="O533" s="25">
        <f t="shared" si="80"/>
        <v>0</v>
      </c>
      <c r="P533" s="76">
        <f t="shared" si="76"/>
        <v>0</v>
      </c>
    </row>
    <row r="534" spans="1:16" ht="26.25" hidden="1" x14ac:dyDescent="0.25">
      <c r="A534" s="100">
        <v>3311401050772120</v>
      </c>
      <c r="B534" s="31" t="s">
        <v>675</v>
      </c>
      <c r="C534" s="73"/>
      <c r="D534" s="64"/>
      <c r="E534" s="64"/>
      <c r="F534" s="75">
        <f t="shared" si="77"/>
        <v>0</v>
      </c>
      <c r="G534" s="25">
        <f t="shared" si="82"/>
        <v>0</v>
      </c>
      <c r="H534" s="64"/>
      <c r="I534" s="76">
        <f t="shared" si="81"/>
        <v>0</v>
      </c>
      <c r="J534" s="64"/>
      <c r="K534" s="25">
        <f t="shared" si="78"/>
        <v>0</v>
      </c>
      <c r="L534" s="75">
        <f t="shared" si="75"/>
        <v>0</v>
      </c>
      <c r="M534" s="25">
        <f t="shared" si="79"/>
        <v>0</v>
      </c>
      <c r="N534" s="64"/>
      <c r="O534" s="25">
        <f t="shared" si="80"/>
        <v>0</v>
      </c>
      <c r="P534" s="76">
        <f t="shared" si="76"/>
        <v>0</v>
      </c>
    </row>
    <row r="535" spans="1:16" ht="26.25" hidden="1" x14ac:dyDescent="0.25">
      <c r="A535" s="100">
        <v>3311401050772120</v>
      </c>
      <c r="B535" s="31" t="s">
        <v>675</v>
      </c>
      <c r="C535" s="73"/>
      <c r="D535" s="64"/>
      <c r="E535" s="64"/>
      <c r="F535" s="75">
        <f t="shared" si="77"/>
        <v>0</v>
      </c>
      <c r="G535" s="25">
        <f t="shared" si="82"/>
        <v>0</v>
      </c>
      <c r="H535" s="64"/>
      <c r="I535" s="76">
        <f t="shared" si="81"/>
        <v>0</v>
      </c>
      <c r="J535" s="64"/>
      <c r="K535" s="25">
        <f t="shared" si="78"/>
        <v>0</v>
      </c>
      <c r="L535" s="75">
        <f t="shared" si="75"/>
        <v>0</v>
      </c>
      <c r="M535" s="25">
        <f t="shared" si="79"/>
        <v>0</v>
      </c>
      <c r="N535" s="64"/>
      <c r="O535" s="25">
        <f t="shared" si="80"/>
        <v>0</v>
      </c>
      <c r="P535" s="76">
        <f t="shared" si="76"/>
        <v>0</v>
      </c>
    </row>
    <row r="536" spans="1:16" ht="26.25" hidden="1" x14ac:dyDescent="0.25">
      <c r="A536" s="72">
        <v>3311401050779</v>
      </c>
      <c r="B536" s="31" t="s">
        <v>676</v>
      </c>
      <c r="C536" s="73"/>
      <c r="D536" s="74">
        <f>SUM(D537)</f>
        <v>0</v>
      </c>
      <c r="E536" s="74">
        <f>SUM(E537)</f>
        <v>0</v>
      </c>
      <c r="F536" s="75">
        <f t="shared" si="77"/>
        <v>0</v>
      </c>
      <c r="G536" s="25">
        <f t="shared" si="82"/>
        <v>0</v>
      </c>
      <c r="H536" s="74">
        <f>SUM(H537)</f>
        <v>0</v>
      </c>
      <c r="I536" s="76">
        <f t="shared" si="81"/>
        <v>0</v>
      </c>
      <c r="J536" s="74">
        <f>SUM(J537)</f>
        <v>0</v>
      </c>
      <c r="K536" s="25">
        <f t="shared" si="78"/>
        <v>0</v>
      </c>
      <c r="L536" s="75">
        <f t="shared" si="75"/>
        <v>0</v>
      </c>
      <c r="M536" s="25">
        <f t="shared" si="79"/>
        <v>0</v>
      </c>
      <c r="N536" s="74">
        <f>SUM(N537)</f>
        <v>0</v>
      </c>
      <c r="O536" s="25">
        <f t="shared" si="80"/>
        <v>0</v>
      </c>
      <c r="P536" s="76">
        <f t="shared" ref="P536:P601" si="83">SUM(F536-N536)</f>
        <v>0</v>
      </c>
    </row>
    <row r="537" spans="1:16" ht="26.25" hidden="1" x14ac:dyDescent="0.25">
      <c r="A537" s="72">
        <v>3311401050779120</v>
      </c>
      <c r="B537" s="31" t="s">
        <v>676</v>
      </c>
      <c r="C537" s="73"/>
      <c r="D537" s="64"/>
      <c r="E537" s="64"/>
      <c r="F537" s="75">
        <f t="shared" si="77"/>
        <v>0</v>
      </c>
      <c r="G537" s="25">
        <f t="shared" si="82"/>
        <v>0</v>
      </c>
      <c r="H537" s="64"/>
      <c r="I537" s="76">
        <f t="shared" si="81"/>
        <v>0</v>
      </c>
      <c r="J537" s="64"/>
      <c r="K537" s="25">
        <f t="shared" si="78"/>
        <v>0</v>
      </c>
      <c r="L537" s="75">
        <f t="shared" ref="L537:L602" si="84">SUM(N537-J537)</f>
        <v>0</v>
      </c>
      <c r="M537" s="25">
        <f t="shared" si="79"/>
        <v>0</v>
      </c>
      <c r="N537" s="64"/>
      <c r="O537" s="25">
        <f t="shared" si="80"/>
        <v>0</v>
      </c>
      <c r="P537" s="76">
        <f t="shared" si="83"/>
        <v>0</v>
      </c>
    </row>
    <row r="538" spans="1:16" ht="77.25" hidden="1" x14ac:dyDescent="0.25">
      <c r="A538" s="72">
        <v>3311401050797</v>
      </c>
      <c r="B538" s="31" t="s">
        <v>677</v>
      </c>
      <c r="C538" s="73"/>
      <c r="D538" s="74">
        <f>SUM(D539)</f>
        <v>0</v>
      </c>
      <c r="E538" s="74">
        <f>SUM(E539)</f>
        <v>0</v>
      </c>
      <c r="F538" s="75">
        <f t="shared" si="77"/>
        <v>0</v>
      </c>
      <c r="G538" s="25">
        <f t="shared" si="82"/>
        <v>0</v>
      </c>
      <c r="H538" s="74">
        <f>SUM(H539)</f>
        <v>0</v>
      </c>
      <c r="I538" s="76">
        <f t="shared" si="81"/>
        <v>0</v>
      </c>
      <c r="J538" s="74">
        <f>SUM(J539)</f>
        <v>0</v>
      </c>
      <c r="K538" s="25">
        <f t="shared" si="78"/>
        <v>0</v>
      </c>
      <c r="L538" s="75">
        <f t="shared" si="84"/>
        <v>0</v>
      </c>
      <c r="M538" s="25">
        <f t="shared" si="79"/>
        <v>0</v>
      </c>
      <c r="N538" s="74">
        <f>SUM(N539)</f>
        <v>0</v>
      </c>
      <c r="O538" s="25">
        <f t="shared" si="80"/>
        <v>0</v>
      </c>
      <c r="P538" s="76">
        <f t="shared" si="83"/>
        <v>0</v>
      </c>
    </row>
    <row r="539" spans="1:16" ht="77.25" hidden="1" x14ac:dyDescent="0.25">
      <c r="A539" s="72">
        <v>3311401050797120</v>
      </c>
      <c r="B539" s="31" t="s">
        <v>677</v>
      </c>
      <c r="C539" s="73"/>
      <c r="D539" s="64"/>
      <c r="E539" s="64"/>
      <c r="F539" s="75">
        <f t="shared" si="77"/>
        <v>0</v>
      </c>
      <c r="G539" s="25">
        <f t="shared" si="82"/>
        <v>0</v>
      </c>
      <c r="H539" s="64"/>
      <c r="I539" s="76">
        <f t="shared" si="81"/>
        <v>0</v>
      </c>
      <c r="J539" s="64"/>
      <c r="K539" s="25">
        <f t="shared" si="78"/>
        <v>0</v>
      </c>
      <c r="L539" s="75">
        <f t="shared" si="84"/>
        <v>0</v>
      </c>
      <c r="M539" s="25">
        <f t="shared" si="79"/>
        <v>0</v>
      </c>
      <c r="N539" s="64"/>
      <c r="O539" s="25">
        <f t="shared" si="80"/>
        <v>0</v>
      </c>
      <c r="P539" s="76">
        <f t="shared" si="83"/>
        <v>0</v>
      </c>
    </row>
    <row r="540" spans="1:16" ht="51.75" hidden="1" x14ac:dyDescent="0.25">
      <c r="A540" s="72">
        <v>3311401050828</v>
      </c>
      <c r="B540" s="31" t="s">
        <v>678</v>
      </c>
      <c r="C540" s="73"/>
      <c r="D540" s="74">
        <f>SUM(D541)</f>
        <v>0</v>
      </c>
      <c r="E540" s="74">
        <f>SUM(E541)</f>
        <v>0</v>
      </c>
      <c r="F540" s="75">
        <f t="shared" si="77"/>
        <v>0</v>
      </c>
      <c r="G540" s="25">
        <f t="shared" si="82"/>
        <v>0</v>
      </c>
      <c r="H540" s="74">
        <f>SUM(H541)</f>
        <v>0</v>
      </c>
      <c r="I540" s="76">
        <f t="shared" si="81"/>
        <v>0</v>
      </c>
      <c r="J540" s="74">
        <f>SUM(J541)</f>
        <v>0</v>
      </c>
      <c r="K540" s="25">
        <f t="shared" si="78"/>
        <v>0</v>
      </c>
      <c r="L540" s="75">
        <f t="shared" si="84"/>
        <v>0</v>
      </c>
      <c r="M540" s="25">
        <f t="shared" si="79"/>
        <v>0</v>
      </c>
      <c r="N540" s="74">
        <f>SUM(N541)</f>
        <v>0</v>
      </c>
      <c r="O540" s="25">
        <f t="shared" si="80"/>
        <v>0</v>
      </c>
      <c r="P540" s="76">
        <f t="shared" si="83"/>
        <v>0</v>
      </c>
    </row>
    <row r="541" spans="1:16" ht="51.75" hidden="1" x14ac:dyDescent="0.25">
      <c r="A541" s="72">
        <v>3311401050828120</v>
      </c>
      <c r="B541" s="31" t="s">
        <v>678</v>
      </c>
      <c r="C541" s="73"/>
      <c r="D541" s="64"/>
      <c r="E541" s="64"/>
      <c r="F541" s="75">
        <f t="shared" si="77"/>
        <v>0</v>
      </c>
      <c r="G541" s="25">
        <f t="shared" si="82"/>
        <v>0</v>
      </c>
      <c r="H541" s="64"/>
      <c r="I541" s="76">
        <f t="shared" si="81"/>
        <v>0</v>
      </c>
      <c r="J541" s="64"/>
      <c r="K541" s="25">
        <f t="shared" si="78"/>
        <v>0</v>
      </c>
      <c r="L541" s="75">
        <f t="shared" si="84"/>
        <v>0</v>
      </c>
      <c r="M541" s="25">
        <f t="shared" si="79"/>
        <v>0</v>
      </c>
      <c r="N541" s="64"/>
      <c r="O541" s="25">
        <f t="shared" si="80"/>
        <v>0</v>
      </c>
      <c r="P541" s="76">
        <f t="shared" si="83"/>
        <v>0</v>
      </c>
    </row>
    <row r="542" spans="1:16" ht="26.25" hidden="1" x14ac:dyDescent="0.25">
      <c r="A542" s="72">
        <v>3311401050829</v>
      </c>
      <c r="B542" s="31" t="s">
        <v>679</v>
      </c>
      <c r="C542" s="73"/>
      <c r="D542" s="74">
        <f>SUM(D543)</f>
        <v>0</v>
      </c>
      <c r="E542" s="74">
        <f>SUM(E543)</f>
        <v>0</v>
      </c>
      <c r="F542" s="75">
        <f t="shared" si="77"/>
        <v>0</v>
      </c>
      <c r="G542" s="25">
        <f t="shared" si="82"/>
        <v>0</v>
      </c>
      <c r="H542" s="74">
        <f>SUM(H543)</f>
        <v>0</v>
      </c>
      <c r="I542" s="76">
        <f t="shared" si="81"/>
        <v>0</v>
      </c>
      <c r="J542" s="74">
        <f>SUM(J543)</f>
        <v>0</v>
      </c>
      <c r="K542" s="25">
        <f t="shared" si="78"/>
        <v>0</v>
      </c>
      <c r="L542" s="75">
        <f t="shared" si="84"/>
        <v>0</v>
      </c>
      <c r="M542" s="25">
        <f t="shared" si="79"/>
        <v>0</v>
      </c>
      <c r="N542" s="74">
        <f>SUM(N543)</f>
        <v>0</v>
      </c>
      <c r="O542" s="25">
        <f t="shared" si="80"/>
        <v>0</v>
      </c>
      <c r="P542" s="76">
        <f t="shared" si="83"/>
        <v>0</v>
      </c>
    </row>
    <row r="543" spans="1:16" ht="26.25" hidden="1" x14ac:dyDescent="0.25">
      <c r="A543" s="72">
        <v>3311401050829120</v>
      </c>
      <c r="B543" s="31" t="s">
        <v>679</v>
      </c>
      <c r="C543" s="73"/>
      <c r="D543" s="64"/>
      <c r="E543" s="64"/>
      <c r="F543" s="75">
        <f t="shared" si="77"/>
        <v>0</v>
      </c>
      <c r="G543" s="25">
        <f t="shared" si="82"/>
        <v>0</v>
      </c>
      <c r="H543" s="64"/>
      <c r="I543" s="76">
        <f t="shared" si="81"/>
        <v>0</v>
      </c>
      <c r="J543" s="64"/>
      <c r="K543" s="25">
        <f t="shared" si="78"/>
        <v>0</v>
      </c>
      <c r="L543" s="75">
        <f t="shared" si="84"/>
        <v>0</v>
      </c>
      <c r="M543" s="25">
        <f t="shared" si="79"/>
        <v>0</v>
      </c>
      <c r="N543" s="64"/>
      <c r="O543" s="25">
        <f t="shared" si="80"/>
        <v>0</v>
      </c>
      <c r="P543" s="76">
        <f t="shared" si="83"/>
        <v>0</v>
      </c>
    </row>
    <row r="544" spans="1:16" hidden="1" x14ac:dyDescent="0.25">
      <c r="A544" s="100">
        <v>3311401050847</v>
      </c>
      <c r="B544" s="31" t="s">
        <v>680</v>
      </c>
      <c r="C544" s="73"/>
      <c r="D544" s="74">
        <f>SUM(D545)</f>
        <v>0</v>
      </c>
      <c r="E544" s="74">
        <f>SUM(E545)</f>
        <v>0</v>
      </c>
      <c r="F544" s="75">
        <f t="shared" si="77"/>
        <v>0</v>
      </c>
      <c r="G544" s="25">
        <f t="shared" si="82"/>
        <v>0</v>
      </c>
      <c r="H544" s="74">
        <f>SUM(H545)</f>
        <v>0</v>
      </c>
      <c r="I544" s="76">
        <f t="shared" si="81"/>
        <v>0</v>
      </c>
      <c r="J544" s="74">
        <f>SUM(J545)</f>
        <v>0</v>
      </c>
      <c r="K544" s="25">
        <f t="shared" si="78"/>
        <v>0</v>
      </c>
      <c r="L544" s="75">
        <f t="shared" si="84"/>
        <v>0</v>
      </c>
      <c r="M544" s="25">
        <f t="shared" si="79"/>
        <v>0</v>
      </c>
      <c r="N544" s="74">
        <f>SUM(N545)</f>
        <v>0</v>
      </c>
      <c r="O544" s="25">
        <f t="shared" si="80"/>
        <v>0</v>
      </c>
      <c r="P544" s="76">
        <f t="shared" si="83"/>
        <v>0</v>
      </c>
    </row>
    <row r="545" spans="1:16" hidden="1" x14ac:dyDescent="0.25">
      <c r="A545" s="100">
        <v>3311401050847120</v>
      </c>
      <c r="B545" s="31" t="s">
        <v>680</v>
      </c>
      <c r="C545" s="73"/>
      <c r="D545" s="64"/>
      <c r="E545" s="64"/>
      <c r="F545" s="75">
        <f t="shared" si="77"/>
        <v>0</v>
      </c>
      <c r="G545" s="25">
        <f t="shared" si="82"/>
        <v>0</v>
      </c>
      <c r="H545" s="64"/>
      <c r="I545" s="76">
        <f t="shared" si="81"/>
        <v>0</v>
      </c>
      <c r="J545" s="64"/>
      <c r="K545" s="25">
        <f t="shared" si="78"/>
        <v>0</v>
      </c>
      <c r="L545" s="75">
        <f t="shared" si="84"/>
        <v>0</v>
      </c>
      <c r="M545" s="25">
        <f t="shared" si="79"/>
        <v>0</v>
      </c>
      <c r="N545" s="64"/>
      <c r="O545" s="25">
        <f t="shared" si="80"/>
        <v>0</v>
      </c>
      <c r="P545" s="76">
        <f t="shared" si="83"/>
        <v>0</v>
      </c>
    </row>
    <row r="546" spans="1:16" hidden="1" x14ac:dyDescent="0.25">
      <c r="A546" s="100">
        <v>3311401050912</v>
      </c>
      <c r="B546" s="102" t="s">
        <v>681</v>
      </c>
      <c r="C546" s="73"/>
      <c r="D546" s="74">
        <f>SUM(D547)</f>
        <v>0</v>
      </c>
      <c r="E546" s="74">
        <f>SUM(E547)</f>
        <v>0</v>
      </c>
      <c r="F546" s="75">
        <f t="shared" si="77"/>
        <v>0</v>
      </c>
      <c r="G546" s="25">
        <f t="shared" si="82"/>
        <v>0</v>
      </c>
      <c r="H546" s="74">
        <f>SUM(H547)</f>
        <v>0</v>
      </c>
      <c r="I546" s="76">
        <f t="shared" si="81"/>
        <v>0</v>
      </c>
      <c r="J546" s="74">
        <f>SUM(J547)</f>
        <v>0</v>
      </c>
      <c r="K546" s="25">
        <f t="shared" si="78"/>
        <v>0</v>
      </c>
      <c r="L546" s="75">
        <f t="shared" si="84"/>
        <v>0</v>
      </c>
      <c r="M546" s="25">
        <f t="shared" si="79"/>
        <v>0</v>
      </c>
      <c r="N546" s="74">
        <f>SUM(N547)</f>
        <v>0</v>
      </c>
      <c r="O546" s="25">
        <f t="shared" si="80"/>
        <v>0</v>
      </c>
      <c r="P546" s="76">
        <f t="shared" si="83"/>
        <v>0</v>
      </c>
    </row>
    <row r="547" spans="1:16" hidden="1" x14ac:dyDescent="0.25">
      <c r="A547" s="100">
        <v>3311401050912120</v>
      </c>
      <c r="B547" s="102" t="s">
        <v>682</v>
      </c>
      <c r="C547" s="73"/>
      <c r="D547" s="64"/>
      <c r="E547" s="64"/>
      <c r="F547" s="75">
        <f t="shared" si="77"/>
        <v>0</v>
      </c>
      <c r="G547" s="25">
        <f t="shared" si="82"/>
        <v>0</v>
      </c>
      <c r="H547" s="64"/>
      <c r="I547" s="76">
        <f t="shared" si="81"/>
        <v>0</v>
      </c>
      <c r="J547" s="64"/>
      <c r="K547" s="25">
        <f t="shared" si="78"/>
        <v>0</v>
      </c>
      <c r="L547" s="75">
        <f t="shared" si="84"/>
        <v>0</v>
      </c>
      <c r="M547" s="25">
        <f t="shared" si="79"/>
        <v>0</v>
      </c>
      <c r="N547" s="64"/>
      <c r="O547" s="25">
        <f t="shared" si="80"/>
        <v>0</v>
      </c>
      <c r="P547" s="76">
        <f t="shared" si="83"/>
        <v>0</v>
      </c>
    </row>
    <row r="548" spans="1:16" hidden="1" x14ac:dyDescent="0.25">
      <c r="A548" s="100">
        <v>3311401050920</v>
      </c>
      <c r="B548" s="102" t="s">
        <v>683</v>
      </c>
      <c r="C548" s="73"/>
      <c r="D548" s="74">
        <f>SUM(D549)</f>
        <v>0</v>
      </c>
      <c r="E548" s="74">
        <f>SUM(E549)</f>
        <v>0</v>
      </c>
      <c r="F548" s="75">
        <f t="shared" si="77"/>
        <v>0</v>
      </c>
      <c r="G548" s="25">
        <f t="shared" si="82"/>
        <v>0</v>
      </c>
      <c r="H548" s="74">
        <f>SUM(H549)</f>
        <v>0</v>
      </c>
      <c r="I548" s="76">
        <f t="shared" si="81"/>
        <v>0</v>
      </c>
      <c r="J548" s="74">
        <f>SUM(J549)</f>
        <v>0</v>
      </c>
      <c r="K548" s="25">
        <f t="shared" si="78"/>
        <v>0</v>
      </c>
      <c r="L548" s="75">
        <f t="shared" si="84"/>
        <v>0</v>
      </c>
      <c r="M548" s="25">
        <f t="shared" si="79"/>
        <v>0</v>
      </c>
      <c r="N548" s="74">
        <f>SUM(N549)</f>
        <v>0</v>
      </c>
      <c r="O548" s="25">
        <f t="shared" si="80"/>
        <v>0</v>
      </c>
      <c r="P548" s="76">
        <f t="shared" si="83"/>
        <v>0</v>
      </c>
    </row>
    <row r="549" spans="1:16" hidden="1" x14ac:dyDescent="0.25">
      <c r="A549" s="100">
        <v>3311401050920120</v>
      </c>
      <c r="B549" s="102" t="s">
        <v>683</v>
      </c>
      <c r="C549" s="73"/>
      <c r="D549" s="64"/>
      <c r="E549" s="64"/>
      <c r="F549" s="75">
        <f t="shared" si="77"/>
        <v>0</v>
      </c>
      <c r="G549" s="25">
        <f t="shared" si="82"/>
        <v>0</v>
      </c>
      <c r="H549" s="64"/>
      <c r="I549" s="76">
        <f t="shared" si="81"/>
        <v>0</v>
      </c>
      <c r="J549" s="64"/>
      <c r="K549" s="25">
        <f t="shared" si="78"/>
        <v>0</v>
      </c>
      <c r="L549" s="75">
        <f t="shared" si="84"/>
        <v>0</v>
      </c>
      <c r="M549" s="25">
        <f t="shared" si="79"/>
        <v>0</v>
      </c>
      <c r="N549" s="64"/>
      <c r="O549" s="25">
        <f t="shared" si="80"/>
        <v>0</v>
      </c>
      <c r="P549" s="76">
        <f t="shared" si="83"/>
        <v>0</v>
      </c>
    </row>
    <row r="550" spans="1:16" ht="26.25" hidden="1" x14ac:dyDescent="0.25">
      <c r="A550" s="100">
        <v>3311401050959</v>
      </c>
      <c r="B550" s="102" t="s">
        <v>684</v>
      </c>
      <c r="C550" s="73"/>
      <c r="D550" s="74">
        <f>SUM(D551)</f>
        <v>0</v>
      </c>
      <c r="E550" s="74">
        <f>SUM(E551)</f>
        <v>0</v>
      </c>
      <c r="F550" s="75">
        <f t="shared" si="77"/>
        <v>0</v>
      </c>
      <c r="G550" s="25">
        <f t="shared" si="82"/>
        <v>0</v>
      </c>
      <c r="H550" s="74">
        <f>SUM(H551)</f>
        <v>0</v>
      </c>
      <c r="I550" s="76">
        <f t="shared" si="81"/>
        <v>0</v>
      </c>
      <c r="J550" s="74">
        <f>SUM(J551)</f>
        <v>0</v>
      </c>
      <c r="K550" s="25">
        <f t="shared" si="78"/>
        <v>0</v>
      </c>
      <c r="L550" s="75">
        <f t="shared" si="84"/>
        <v>0</v>
      </c>
      <c r="M550" s="25">
        <f t="shared" si="79"/>
        <v>0</v>
      </c>
      <c r="N550" s="74">
        <f>SUM(N551)</f>
        <v>0</v>
      </c>
      <c r="O550" s="25">
        <f t="shared" si="80"/>
        <v>0</v>
      </c>
      <c r="P550" s="76">
        <f t="shared" si="83"/>
        <v>0</v>
      </c>
    </row>
    <row r="551" spans="1:16" ht="26.25" hidden="1" x14ac:dyDescent="0.25">
      <c r="A551" s="100">
        <v>3311401050959</v>
      </c>
      <c r="B551" s="102" t="s">
        <v>684</v>
      </c>
      <c r="C551" s="73"/>
      <c r="D551" s="64"/>
      <c r="E551" s="64"/>
      <c r="F551" s="75">
        <f t="shared" si="77"/>
        <v>0</v>
      </c>
      <c r="G551" s="25">
        <f t="shared" si="82"/>
        <v>0</v>
      </c>
      <c r="H551" s="64"/>
      <c r="I551" s="76">
        <f t="shared" si="81"/>
        <v>0</v>
      </c>
      <c r="J551" s="64"/>
      <c r="K551" s="25">
        <f t="shared" si="78"/>
        <v>0</v>
      </c>
      <c r="L551" s="75">
        <f t="shared" si="84"/>
        <v>0</v>
      </c>
      <c r="M551" s="25">
        <f t="shared" si="79"/>
        <v>0</v>
      </c>
      <c r="N551" s="64"/>
      <c r="O551" s="25">
        <f t="shared" si="80"/>
        <v>0</v>
      </c>
      <c r="P551" s="76">
        <f t="shared" si="83"/>
        <v>0</v>
      </c>
    </row>
    <row r="552" spans="1:16" ht="26.25" hidden="1" x14ac:dyDescent="0.25">
      <c r="A552" s="100">
        <v>3311401050960</v>
      </c>
      <c r="B552" s="80" t="s">
        <v>685</v>
      </c>
      <c r="C552" s="73"/>
      <c r="D552" s="74">
        <f>SUM(D553)</f>
        <v>0</v>
      </c>
      <c r="E552" s="74">
        <f>SUM(E553)</f>
        <v>0</v>
      </c>
      <c r="F552" s="75">
        <f t="shared" si="77"/>
        <v>0</v>
      </c>
      <c r="G552" s="25">
        <f t="shared" si="82"/>
        <v>0</v>
      </c>
      <c r="H552" s="74">
        <f>SUM(H553)</f>
        <v>0</v>
      </c>
      <c r="I552" s="76">
        <f t="shared" si="81"/>
        <v>0</v>
      </c>
      <c r="J552" s="74">
        <f>SUM(J553)</f>
        <v>0</v>
      </c>
      <c r="K552" s="25">
        <f t="shared" si="78"/>
        <v>0</v>
      </c>
      <c r="L552" s="75">
        <f t="shared" si="84"/>
        <v>0</v>
      </c>
      <c r="M552" s="25">
        <f t="shared" si="79"/>
        <v>0</v>
      </c>
      <c r="N552" s="74">
        <f>SUM(N553)</f>
        <v>0</v>
      </c>
      <c r="O552" s="25">
        <f t="shared" si="80"/>
        <v>0</v>
      </c>
      <c r="P552" s="76">
        <f t="shared" si="83"/>
        <v>0</v>
      </c>
    </row>
    <row r="553" spans="1:16" ht="26.25" hidden="1" x14ac:dyDescent="0.25">
      <c r="A553" s="100">
        <v>3311401050960</v>
      </c>
      <c r="B553" s="80" t="s">
        <v>686</v>
      </c>
      <c r="C553" s="73"/>
      <c r="D553" s="64"/>
      <c r="E553" s="64"/>
      <c r="F553" s="75">
        <f t="shared" si="77"/>
        <v>0</v>
      </c>
      <c r="G553" s="25">
        <f t="shared" si="82"/>
        <v>0</v>
      </c>
      <c r="H553" s="64"/>
      <c r="I553" s="76">
        <f t="shared" si="81"/>
        <v>0</v>
      </c>
      <c r="J553" s="64"/>
      <c r="K553" s="25">
        <f t="shared" si="78"/>
        <v>0</v>
      </c>
      <c r="L553" s="75">
        <f t="shared" si="84"/>
        <v>0</v>
      </c>
      <c r="M553" s="25">
        <f t="shared" si="79"/>
        <v>0</v>
      </c>
      <c r="N553" s="64"/>
      <c r="O553" s="25">
        <f t="shared" si="80"/>
        <v>0</v>
      </c>
      <c r="P553" s="76">
        <f t="shared" si="83"/>
        <v>0</v>
      </c>
    </row>
    <row r="554" spans="1:16" ht="39" hidden="1" x14ac:dyDescent="0.25">
      <c r="A554" s="100">
        <v>3311401050972</v>
      </c>
      <c r="B554" s="80" t="s">
        <v>687</v>
      </c>
      <c r="C554" s="73"/>
      <c r="D554" s="74">
        <f>SUM(D555)</f>
        <v>0</v>
      </c>
      <c r="E554" s="74">
        <f>SUM(E555)</f>
        <v>0</v>
      </c>
      <c r="F554" s="75">
        <f>SUM(D554+E554)</f>
        <v>0</v>
      </c>
      <c r="G554" s="25">
        <f>IF(OR(F554=0,F$7=0),0,F554/F$7)*100</f>
        <v>0</v>
      </c>
      <c r="H554" s="74">
        <f>SUM(H555)</f>
        <v>0</v>
      </c>
      <c r="I554" s="76">
        <f>SUM(F554-H554)</f>
        <v>0</v>
      </c>
      <c r="J554" s="74">
        <f>SUM(J555)</f>
        <v>0</v>
      </c>
      <c r="K554" s="25">
        <f>IF(OR(J554=0,F554=0),0,J554/F554)*100</f>
        <v>0</v>
      </c>
      <c r="L554" s="75">
        <f>SUM(N554-J554)</f>
        <v>0</v>
      </c>
      <c r="M554" s="25">
        <f>IF(OR(L554=0,F554=0),0,L554/F554)*100</f>
        <v>0</v>
      </c>
      <c r="N554" s="74">
        <f>SUM(N555)</f>
        <v>0</v>
      </c>
      <c r="O554" s="25">
        <f>IF(OR(N554=0,F554=0),0,N554/F554)*100</f>
        <v>0</v>
      </c>
      <c r="P554" s="76">
        <f>SUM(F554-N554)</f>
        <v>0</v>
      </c>
    </row>
    <row r="555" spans="1:16" ht="39" hidden="1" x14ac:dyDescent="0.25">
      <c r="A555" s="100">
        <v>3311401050972120</v>
      </c>
      <c r="B555" s="80" t="s">
        <v>688</v>
      </c>
      <c r="C555" s="73"/>
      <c r="D555" s="64"/>
      <c r="E555" s="64"/>
      <c r="F555" s="75">
        <f>SUM(D555+E555)</f>
        <v>0</v>
      </c>
      <c r="G555" s="25">
        <f>IF(OR(F555=0,F$7=0),0,F555/F$7)*100</f>
        <v>0</v>
      </c>
      <c r="H555" s="64"/>
      <c r="I555" s="76">
        <f>SUM(F555-H555)</f>
        <v>0</v>
      </c>
      <c r="J555" s="64"/>
      <c r="K555" s="25">
        <f>IF(OR(J555=0,F555=0),0,J555/F555)*100</f>
        <v>0</v>
      </c>
      <c r="L555" s="75">
        <f>SUM(N555-J555)</f>
        <v>0</v>
      </c>
      <c r="M555" s="25">
        <f>IF(OR(L555=0,F555=0),0,L555/F555)*100</f>
        <v>0</v>
      </c>
      <c r="N555" s="64"/>
      <c r="O555" s="25">
        <f>IF(OR(N555=0,F555=0),0,N555/F555)*100</f>
        <v>0</v>
      </c>
      <c r="P555" s="76">
        <f>SUM(F555-N555)</f>
        <v>0</v>
      </c>
    </row>
    <row r="556" spans="1:16" ht="26.25" hidden="1" x14ac:dyDescent="0.25">
      <c r="A556" s="100">
        <v>3311401054006</v>
      </c>
      <c r="B556" s="31" t="s">
        <v>689</v>
      </c>
      <c r="C556" s="73"/>
      <c r="D556" s="74">
        <f>SUM(D557)</f>
        <v>0</v>
      </c>
      <c r="E556" s="74">
        <f>SUM(E557)</f>
        <v>0</v>
      </c>
      <c r="F556" s="75">
        <f t="shared" si="77"/>
        <v>0</v>
      </c>
      <c r="G556" s="25">
        <f t="shared" si="82"/>
        <v>0</v>
      </c>
      <c r="H556" s="74">
        <f>SUM(H557)</f>
        <v>0</v>
      </c>
      <c r="I556" s="76">
        <f t="shared" si="81"/>
        <v>0</v>
      </c>
      <c r="J556" s="74">
        <f>SUM(J557)</f>
        <v>0</v>
      </c>
      <c r="K556" s="25">
        <f t="shared" si="78"/>
        <v>0</v>
      </c>
      <c r="L556" s="75">
        <f t="shared" si="84"/>
        <v>0</v>
      </c>
      <c r="M556" s="25">
        <f t="shared" si="79"/>
        <v>0</v>
      </c>
      <c r="N556" s="74">
        <f>SUM(N557)</f>
        <v>0</v>
      </c>
      <c r="O556" s="25">
        <f t="shared" si="80"/>
        <v>0</v>
      </c>
      <c r="P556" s="76">
        <f t="shared" si="83"/>
        <v>0</v>
      </c>
    </row>
    <row r="557" spans="1:16" ht="26.25" hidden="1" x14ac:dyDescent="0.25">
      <c r="A557" s="100">
        <v>3311401054006120</v>
      </c>
      <c r="B557" s="31" t="s">
        <v>689</v>
      </c>
      <c r="C557" s="73"/>
      <c r="D557" s="64"/>
      <c r="E557" s="64"/>
      <c r="F557" s="75">
        <f t="shared" si="77"/>
        <v>0</v>
      </c>
      <c r="G557" s="25">
        <f t="shared" si="82"/>
        <v>0</v>
      </c>
      <c r="H557" s="64"/>
      <c r="I557" s="76">
        <f t="shared" si="81"/>
        <v>0</v>
      </c>
      <c r="J557" s="64"/>
      <c r="K557" s="25">
        <f t="shared" si="78"/>
        <v>0</v>
      </c>
      <c r="L557" s="75">
        <f t="shared" si="84"/>
        <v>0</v>
      </c>
      <c r="M557" s="25">
        <f t="shared" si="79"/>
        <v>0</v>
      </c>
      <c r="N557" s="64"/>
      <c r="O557" s="25">
        <f t="shared" si="80"/>
        <v>0</v>
      </c>
      <c r="P557" s="76">
        <f t="shared" si="83"/>
        <v>0</v>
      </c>
    </row>
    <row r="558" spans="1:16" ht="26.25" hidden="1" x14ac:dyDescent="0.25">
      <c r="A558" s="100">
        <v>3311401057243</v>
      </c>
      <c r="B558" s="31" t="s">
        <v>690</v>
      </c>
      <c r="C558" s="73"/>
      <c r="D558" s="74">
        <f>SUM(D559)</f>
        <v>0</v>
      </c>
      <c r="E558" s="74">
        <f>SUM(E559)</f>
        <v>0</v>
      </c>
      <c r="F558" s="75">
        <f t="shared" si="77"/>
        <v>0</v>
      </c>
      <c r="G558" s="25">
        <f t="shared" si="82"/>
        <v>0</v>
      </c>
      <c r="H558" s="74">
        <f>SUM(H559)</f>
        <v>0</v>
      </c>
      <c r="I558" s="76">
        <f t="shared" si="81"/>
        <v>0</v>
      </c>
      <c r="J558" s="74">
        <f>SUM(J559)</f>
        <v>0</v>
      </c>
      <c r="K558" s="25">
        <f t="shared" si="78"/>
        <v>0</v>
      </c>
      <c r="L558" s="75">
        <f t="shared" si="84"/>
        <v>0</v>
      </c>
      <c r="M558" s="25">
        <f t="shared" si="79"/>
        <v>0</v>
      </c>
      <c r="N558" s="74">
        <f>SUM(N559)</f>
        <v>0</v>
      </c>
      <c r="O558" s="25">
        <f t="shared" si="80"/>
        <v>0</v>
      </c>
      <c r="P558" s="76">
        <f t="shared" si="83"/>
        <v>0</v>
      </c>
    </row>
    <row r="559" spans="1:16" ht="26.25" hidden="1" x14ac:dyDescent="0.25">
      <c r="A559" s="100">
        <v>3311401057243120</v>
      </c>
      <c r="B559" s="31" t="s">
        <v>690</v>
      </c>
      <c r="C559" s="73"/>
      <c r="D559" s="64"/>
      <c r="E559" s="64"/>
      <c r="F559" s="75">
        <f t="shared" si="77"/>
        <v>0</v>
      </c>
      <c r="G559" s="25">
        <f t="shared" si="82"/>
        <v>0</v>
      </c>
      <c r="H559" s="64"/>
      <c r="I559" s="76">
        <f t="shared" si="81"/>
        <v>0</v>
      </c>
      <c r="J559" s="64"/>
      <c r="K559" s="25">
        <f t="shared" si="78"/>
        <v>0</v>
      </c>
      <c r="L559" s="75">
        <f t="shared" si="84"/>
        <v>0</v>
      </c>
      <c r="M559" s="25">
        <f t="shared" si="79"/>
        <v>0</v>
      </c>
      <c r="N559" s="64"/>
      <c r="O559" s="25">
        <f t="shared" si="80"/>
        <v>0</v>
      </c>
      <c r="P559" s="76">
        <f t="shared" si="83"/>
        <v>0</v>
      </c>
    </row>
    <row r="560" spans="1:16" hidden="1" x14ac:dyDescent="0.25">
      <c r="A560" s="72">
        <v>331140106</v>
      </c>
      <c r="B560" s="31" t="s">
        <v>691</v>
      </c>
      <c r="C560" s="73"/>
      <c r="D560" s="74">
        <f>SUM(D561)</f>
        <v>0</v>
      </c>
      <c r="E560" s="74">
        <f>SUM(E561)</f>
        <v>0</v>
      </c>
      <c r="F560" s="75">
        <f t="shared" si="77"/>
        <v>0</v>
      </c>
      <c r="G560" s="25">
        <f t="shared" si="82"/>
        <v>0</v>
      </c>
      <c r="H560" s="74">
        <f>SUM(H561)</f>
        <v>0</v>
      </c>
      <c r="I560" s="76">
        <f t="shared" si="81"/>
        <v>0</v>
      </c>
      <c r="J560" s="74">
        <f>SUM(J561)</f>
        <v>0</v>
      </c>
      <c r="K560" s="25">
        <f t="shared" si="78"/>
        <v>0</v>
      </c>
      <c r="L560" s="75">
        <f t="shared" si="84"/>
        <v>0</v>
      </c>
      <c r="M560" s="25">
        <f t="shared" si="79"/>
        <v>0</v>
      </c>
      <c r="N560" s="74">
        <f>SUM(N561)</f>
        <v>0</v>
      </c>
      <c r="O560" s="25">
        <f t="shared" si="80"/>
        <v>0</v>
      </c>
      <c r="P560" s="76">
        <f t="shared" si="83"/>
        <v>0</v>
      </c>
    </row>
    <row r="561" spans="1:16" ht="39" hidden="1" x14ac:dyDescent="0.25">
      <c r="A561" s="72">
        <v>3311401060768</v>
      </c>
      <c r="B561" s="31" t="s">
        <v>692</v>
      </c>
      <c r="C561" s="73"/>
      <c r="D561" s="74">
        <f>SUM(D562:D563)</f>
        <v>0</v>
      </c>
      <c r="E561" s="74">
        <f>SUM(E562:E563)</f>
        <v>0</v>
      </c>
      <c r="F561" s="75">
        <f t="shared" si="77"/>
        <v>0</v>
      </c>
      <c r="G561" s="25">
        <f t="shared" si="82"/>
        <v>0</v>
      </c>
      <c r="H561" s="74">
        <f>SUM(H562:H563)</f>
        <v>0</v>
      </c>
      <c r="I561" s="76">
        <f t="shared" si="81"/>
        <v>0</v>
      </c>
      <c r="J561" s="74">
        <f>SUM(J562:J563)</f>
        <v>0</v>
      </c>
      <c r="K561" s="25">
        <f t="shared" si="78"/>
        <v>0</v>
      </c>
      <c r="L561" s="75">
        <f t="shared" si="84"/>
        <v>0</v>
      </c>
      <c r="M561" s="25">
        <f t="shared" si="79"/>
        <v>0</v>
      </c>
      <c r="N561" s="74">
        <f>SUM(N562:N563)</f>
        <v>0</v>
      </c>
      <c r="O561" s="25">
        <f t="shared" si="80"/>
        <v>0</v>
      </c>
      <c r="P561" s="76">
        <f t="shared" si="83"/>
        <v>0</v>
      </c>
    </row>
    <row r="562" spans="1:16" ht="39" hidden="1" x14ac:dyDescent="0.25">
      <c r="A562" s="72">
        <v>3311401060768120</v>
      </c>
      <c r="B562" s="31" t="s">
        <v>692</v>
      </c>
      <c r="C562" s="73"/>
      <c r="D562" s="64"/>
      <c r="E562" s="64"/>
      <c r="F562" s="75">
        <f t="shared" si="77"/>
        <v>0</v>
      </c>
      <c r="G562" s="25">
        <f t="shared" si="82"/>
        <v>0</v>
      </c>
      <c r="H562" s="64"/>
      <c r="I562" s="76">
        <f t="shared" si="81"/>
        <v>0</v>
      </c>
      <c r="J562" s="64"/>
      <c r="K562" s="25">
        <f t="shared" si="78"/>
        <v>0</v>
      </c>
      <c r="L562" s="75">
        <f t="shared" si="84"/>
        <v>0</v>
      </c>
      <c r="M562" s="25">
        <f t="shared" si="79"/>
        <v>0</v>
      </c>
      <c r="N562" s="64"/>
      <c r="O562" s="25">
        <f t="shared" si="80"/>
        <v>0</v>
      </c>
      <c r="P562" s="76">
        <f t="shared" si="83"/>
        <v>0</v>
      </c>
    </row>
    <row r="563" spans="1:16" ht="39" hidden="1" x14ac:dyDescent="0.25">
      <c r="A563" s="72">
        <v>3311401060768130</v>
      </c>
      <c r="B563" s="31" t="s">
        <v>692</v>
      </c>
      <c r="C563" s="73"/>
      <c r="D563" s="64"/>
      <c r="E563" s="64"/>
      <c r="F563" s="75">
        <f t="shared" si="77"/>
        <v>0</v>
      </c>
      <c r="G563" s="25">
        <f t="shared" si="82"/>
        <v>0</v>
      </c>
      <c r="H563" s="64"/>
      <c r="I563" s="76">
        <f t="shared" si="81"/>
        <v>0</v>
      </c>
      <c r="J563" s="64"/>
      <c r="K563" s="25">
        <f t="shared" si="78"/>
        <v>0</v>
      </c>
      <c r="L563" s="75">
        <f t="shared" si="84"/>
        <v>0</v>
      </c>
      <c r="M563" s="25">
        <f t="shared" si="79"/>
        <v>0</v>
      </c>
      <c r="N563" s="64"/>
      <c r="O563" s="25">
        <f t="shared" si="80"/>
        <v>0</v>
      </c>
      <c r="P563" s="76">
        <f t="shared" si="83"/>
        <v>0</v>
      </c>
    </row>
    <row r="564" spans="1:16" ht="26.25" hidden="1" x14ac:dyDescent="0.25">
      <c r="A564" s="72">
        <v>331140107</v>
      </c>
      <c r="B564" s="31" t="s">
        <v>693</v>
      </c>
      <c r="C564" s="73"/>
      <c r="D564" s="74">
        <f>SUM(D565+D567+D570+D572+D574+D576+D578+D580)</f>
        <v>0</v>
      </c>
      <c r="E564" s="74">
        <f>SUM(E565+E567+E570+E572+E574+E576+E578+E580)</f>
        <v>0</v>
      </c>
      <c r="F564" s="75">
        <f t="shared" si="77"/>
        <v>0</v>
      </c>
      <c r="G564" s="25">
        <f t="shared" si="82"/>
        <v>0</v>
      </c>
      <c r="H564" s="74">
        <f>SUM(H565+H567+H570+H572+H574+H576+H578+H580)</f>
        <v>0</v>
      </c>
      <c r="I564" s="76">
        <f t="shared" si="81"/>
        <v>0</v>
      </c>
      <c r="J564" s="74">
        <f>SUM(J565+J567+J570+J572+J574+J576+J578+J580)</f>
        <v>0</v>
      </c>
      <c r="K564" s="25">
        <f t="shared" si="78"/>
        <v>0</v>
      </c>
      <c r="L564" s="75">
        <f t="shared" si="84"/>
        <v>0</v>
      </c>
      <c r="M564" s="25">
        <f t="shared" si="79"/>
        <v>0</v>
      </c>
      <c r="N564" s="74">
        <f>SUM(N565+N567+N570+N572+N574+N576+N578+N580)</f>
        <v>0</v>
      </c>
      <c r="O564" s="25">
        <f t="shared" si="80"/>
        <v>0</v>
      </c>
      <c r="P564" s="76">
        <f t="shared" si="83"/>
        <v>0</v>
      </c>
    </row>
    <row r="565" spans="1:16" ht="26.25" hidden="1" x14ac:dyDescent="0.25">
      <c r="A565" s="72">
        <v>3311401070741</v>
      </c>
      <c r="B565" s="31" t="s">
        <v>694</v>
      </c>
      <c r="C565" s="73"/>
      <c r="D565" s="74">
        <f>SUM(D566)</f>
        <v>0</v>
      </c>
      <c r="E565" s="74">
        <f>SUM(E566)</f>
        <v>0</v>
      </c>
      <c r="F565" s="75">
        <f t="shared" si="77"/>
        <v>0</v>
      </c>
      <c r="G565" s="25">
        <f t="shared" si="82"/>
        <v>0</v>
      </c>
      <c r="H565" s="74">
        <f>SUM(H566)</f>
        <v>0</v>
      </c>
      <c r="I565" s="76">
        <f t="shared" si="81"/>
        <v>0</v>
      </c>
      <c r="J565" s="74">
        <f>SUM(J566)</f>
        <v>0</v>
      </c>
      <c r="K565" s="25">
        <f t="shared" si="78"/>
        <v>0</v>
      </c>
      <c r="L565" s="75">
        <f t="shared" si="84"/>
        <v>0</v>
      </c>
      <c r="M565" s="25">
        <f t="shared" si="79"/>
        <v>0</v>
      </c>
      <c r="N565" s="74">
        <f>SUM(N566)</f>
        <v>0</v>
      </c>
      <c r="O565" s="25">
        <f t="shared" si="80"/>
        <v>0</v>
      </c>
      <c r="P565" s="76">
        <f t="shared" si="83"/>
        <v>0</v>
      </c>
    </row>
    <row r="566" spans="1:16" ht="26.25" hidden="1" x14ac:dyDescent="0.25">
      <c r="A566" s="72">
        <v>3311401070741130</v>
      </c>
      <c r="B566" s="31" t="s">
        <v>694</v>
      </c>
      <c r="C566" s="73"/>
      <c r="D566" s="64"/>
      <c r="E566" s="64"/>
      <c r="F566" s="75">
        <f t="shared" si="77"/>
        <v>0</v>
      </c>
      <c r="G566" s="25">
        <f t="shared" si="82"/>
        <v>0</v>
      </c>
      <c r="H566" s="64"/>
      <c r="I566" s="76">
        <f t="shared" si="81"/>
        <v>0</v>
      </c>
      <c r="J566" s="64"/>
      <c r="K566" s="25">
        <f t="shared" si="78"/>
        <v>0</v>
      </c>
      <c r="L566" s="75">
        <f t="shared" si="84"/>
        <v>0</v>
      </c>
      <c r="M566" s="25">
        <f t="shared" si="79"/>
        <v>0</v>
      </c>
      <c r="N566" s="64"/>
      <c r="O566" s="25">
        <f t="shared" si="80"/>
        <v>0</v>
      </c>
      <c r="P566" s="76">
        <f t="shared" si="83"/>
        <v>0</v>
      </c>
    </row>
    <row r="567" spans="1:16" ht="51.75" hidden="1" x14ac:dyDescent="0.25">
      <c r="A567" s="72">
        <v>3311401070827</v>
      </c>
      <c r="B567" s="31" t="s">
        <v>695</v>
      </c>
      <c r="C567" s="73"/>
      <c r="D567" s="74">
        <f>SUM(D568:D569)</f>
        <v>0</v>
      </c>
      <c r="E567" s="74">
        <f>SUM(E568:E569)</f>
        <v>0</v>
      </c>
      <c r="F567" s="75">
        <f t="shared" si="77"/>
        <v>0</v>
      </c>
      <c r="G567" s="25">
        <f t="shared" si="82"/>
        <v>0</v>
      </c>
      <c r="H567" s="74">
        <f>SUM(H568:H569)</f>
        <v>0</v>
      </c>
      <c r="I567" s="76">
        <f t="shared" si="81"/>
        <v>0</v>
      </c>
      <c r="J567" s="74">
        <f>SUM(J568:J569)</f>
        <v>0</v>
      </c>
      <c r="K567" s="25">
        <f t="shared" si="78"/>
        <v>0</v>
      </c>
      <c r="L567" s="75">
        <f t="shared" si="84"/>
        <v>0</v>
      </c>
      <c r="M567" s="25">
        <f t="shared" si="79"/>
        <v>0</v>
      </c>
      <c r="N567" s="74">
        <f>SUM(N568:N569)</f>
        <v>0</v>
      </c>
      <c r="O567" s="25">
        <f t="shared" si="80"/>
        <v>0</v>
      </c>
      <c r="P567" s="76">
        <f t="shared" si="83"/>
        <v>0</v>
      </c>
    </row>
    <row r="568" spans="1:16" ht="51.75" hidden="1" x14ac:dyDescent="0.25">
      <c r="A568" s="72">
        <v>3311401070827130</v>
      </c>
      <c r="B568" s="31" t="s">
        <v>695</v>
      </c>
      <c r="C568" s="73"/>
      <c r="D568" s="64"/>
      <c r="E568" s="64"/>
      <c r="F568" s="75">
        <f t="shared" si="77"/>
        <v>0</v>
      </c>
      <c r="G568" s="25">
        <f t="shared" si="82"/>
        <v>0</v>
      </c>
      <c r="H568" s="64"/>
      <c r="I568" s="76">
        <f t="shared" si="81"/>
        <v>0</v>
      </c>
      <c r="J568" s="64"/>
      <c r="K568" s="25">
        <f t="shared" si="78"/>
        <v>0</v>
      </c>
      <c r="L568" s="75">
        <f t="shared" si="84"/>
        <v>0</v>
      </c>
      <c r="M568" s="25">
        <f t="shared" si="79"/>
        <v>0</v>
      </c>
      <c r="N568" s="64"/>
      <c r="O568" s="25">
        <f t="shared" si="80"/>
        <v>0</v>
      </c>
      <c r="P568" s="76">
        <f t="shared" si="83"/>
        <v>0</v>
      </c>
    </row>
    <row r="569" spans="1:16" ht="51.75" hidden="1" x14ac:dyDescent="0.25">
      <c r="A569" s="72">
        <v>3311401070827130</v>
      </c>
      <c r="B569" s="31" t="s">
        <v>695</v>
      </c>
      <c r="C569" s="73"/>
      <c r="D569" s="64"/>
      <c r="E569" s="64"/>
      <c r="F569" s="75">
        <f t="shared" si="77"/>
        <v>0</v>
      </c>
      <c r="G569" s="25">
        <f t="shared" si="82"/>
        <v>0</v>
      </c>
      <c r="H569" s="64"/>
      <c r="I569" s="76">
        <f t="shared" si="81"/>
        <v>0</v>
      </c>
      <c r="J569" s="64"/>
      <c r="K569" s="25">
        <f t="shared" si="78"/>
        <v>0</v>
      </c>
      <c r="L569" s="75">
        <f t="shared" si="84"/>
        <v>0</v>
      </c>
      <c r="M569" s="25">
        <f t="shared" si="79"/>
        <v>0</v>
      </c>
      <c r="N569" s="64"/>
      <c r="O569" s="25">
        <f t="shared" si="80"/>
        <v>0</v>
      </c>
      <c r="P569" s="76">
        <f t="shared" si="83"/>
        <v>0</v>
      </c>
    </row>
    <row r="570" spans="1:16" ht="64.5" hidden="1" x14ac:dyDescent="0.25">
      <c r="A570" s="72">
        <v>3311401070832</v>
      </c>
      <c r="B570" s="31" t="s">
        <v>696</v>
      </c>
      <c r="C570" s="73"/>
      <c r="D570" s="74">
        <f>SUM(D571)</f>
        <v>0</v>
      </c>
      <c r="E570" s="74">
        <f>SUM(E571)</f>
        <v>0</v>
      </c>
      <c r="F570" s="75">
        <f t="shared" si="77"/>
        <v>0</v>
      </c>
      <c r="G570" s="25">
        <f t="shared" si="82"/>
        <v>0</v>
      </c>
      <c r="H570" s="74">
        <f>SUM(H571)</f>
        <v>0</v>
      </c>
      <c r="I570" s="76">
        <f t="shared" si="81"/>
        <v>0</v>
      </c>
      <c r="J570" s="74">
        <f>SUM(J571)</f>
        <v>0</v>
      </c>
      <c r="K570" s="25">
        <f t="shared" si="78"/>
        <v>0</v>
      </c>
      <c r="L570" s="75">
        <f t="shared" si="84"/>
        <v>0</v>
      </c>
      <c r="M570" s="25">
        <f t="shared" si="79"/>
        <v>0</v>
      </c>
      <c r="N570" s="74">
        <f>SUM(N571)</f>
        <v>0</v>
      </c>
      <c r="O570" s="25">
        <f t="shared" si="80"/>
        <v>0</v>
      </c>
      <c r="P570" s="76">
        <f t="shared" si="83"/>
        <v>0</v>
      </c>
    </row>
    <row r="571" spans="1:16" ht="64.5" hidden="1" x14ac:dyDescent="0.25">
      <c r="A571" s="72">
        <v>3311401070832130</v>
      </c>
      <c r="B571" s="31" t="s">
        <v>696</v>
      </c>
      <c r="C571" s="73"/>
      <c r="D571" s="64"/>
      <c r="E571" s="64"/>
      <c r="F571" s="75">
        <f t="shared" si="77"/>
        <v>0</v>
      </c>
      <c r="G571" s="25">
        <f t="shared" si="82"/>
        <v>0</v>
      </c>
      <c r="H571" s="64"/>
      <c r="I571" s="76">
        <f t="shared" si="81"/>
        <v>0</v>
      </c>
      <c r="J571" s="64"/>
      <c r="K571" s="25">
        <f t="shared" si="78"/>
        <v>0</v>
      </c>
      <c r="L571" s="75">
        <f t="shared" si="84"/>
        <v>0</v>
      </c>
      <c r="M571" s="25">
        <f t="shared" si="79"/>
        <v>0</v>
      </c>
      <c r="N571" s="64"/>
      <c r="O571" s="25">
        <f t="shared" si="80"/>
        <v>0</v>
      </c>
      <c r="P571" s="76">
        <f t="shared" si="83"/>
        <v>0</v>
      </c>
    </row>
    <row r="572" spans="1:16" ht="39" hidden="1" x14ac:dyDescent="0.25">
      <c r="A572" s="72">
        <v>3311401070833</v>
      </c>
      <c r="B572" s="31" t="s">
        <v>697</v>
      </c>
      <c r="C572" s="73"/>
      <c r="D572" s="74">
        <f>SUM(D573)</f>
        <v>0</v>
      </c>
      <c r="E572" s="74">
        <f>SUM(E573)</f>
        <v>0</v>
      </c>
      <c r="F572" s="75">
        <f t="shared" si="77"/>
        <v>0</v>
      </c>
      <c r="G572" s="25">
        <f t="shared" si="82"/>
        <v>0</v>
      </c>
      <c r="H572" s="74">
        <f>SUM(H573)</f>
        <v>0</v>
      </c>
      <c r="I572" s="76">
        <f t="shared" si="81"/>
        <v>0</v>
      </c>
      <c r="J572" s="74">
        <f>SUM(J573)</f>
        <v>0</v>
      </c>
      <c r="K572" s="25">
        <f t="shared" si="78"/>
        <v>0</v>
      </c>
      <c r="L572" s="75">
        <f t="shared" si="84"/>
        <v>0</v>
      </c>
      <c r="M572" s="25">
        <f t="shared" si="79"/>
        <v>0</v>
      </c>
      <c r="N572" s="74">
        <f>SUM(N573)</f>
        <v>0</v>
      </c>
      <c r="O572" s="25">
        <f t="shared" si="80"/>
        <v>0</v>
      </c>
      <c r="P572" s="76">
        <f t="shared" si="83"/>
        <v>0</v>
      </c>
    </row>
    <row r="573" spans="1:16" ht="39" hidden="1" x14ac:dyDescent="0.25">
      <c r="A573" s="72">
        <v>3311401070833130</v>
      </c>
      <c r="B573" s="31" t="s">
        <v>697</v>
      </c>
      <c r="C573" s="73"/>
      <c r="D573" s="64"/>
      <c r="E573" s="64"/>
      <c r="F573" s="75">
        <f t="shared" si="77"/>
        <v>0</v>
      </c>
      <c r="G573" s="25">
        <f t="shared" si="82"/>
        <v>0</v>
      </c>
      <c r="H573" s="64"/>
      <c r="I573" s="76">
        <f t="shared" si="81"/>
        <v>0</v>
      </c>
      <c r="J573" s="64"/>
      <c r="K573" s="25">
        <f t="shared" si="78"/>
        <v>0</v>
      </c>
      <c r="L573" s="75">
        <f t="shared" si="84"/>
        <v>0</v>
      </c>
      <c r="M573" s="25">
        <f t="shared" si="79"/>
        <v>0</v>
      </c>
      <c r="N573" s="64"/>
      <c r="O573" s="25">
        <f t="shared" si="80"/>
        <v>0</v>
      </c>
      <c r="P573" s="76">
        <f t="shared" si="83"/>
        <v>0</v>
      </c>
    </row>
    <row r="574" spans="1:16" hidden="1" x14ac:dyDescent="0.25">
      <c r="A574" s="72">
        <v>3311401070836</v>
      </c>
      <c r="B574" s="31" t="s">
        <v>698</v>
      </c>
      <c r="C574" s="73"/>
      <c r="D574" s="74">
        <f>SUM(D575)</f>
        <v>0</v>
      </c>
      <c r="E574" s="74">
        <f>SUM(E575)</f>
        <v>0</v>
      </c>
      <c r="F574" s="75">
        <f t="shared" si="77"/>
        <v>0</v>
      </c>
      <c r="G574" s="25">
        <f t="shared" si="82"/>
        <v>0</v>
      </c>
      <c r="H574" s="74">
        <f>SUM(H575)</f>
        <v>0</v>
      </c>
      <c r="I574" s="76">
        <f t="shared" si="81"/>
        <v>0</v>
      </c>
      <c r="J574" s="74">
        <f>SUM(J575)</f>
        <v>0</v>
      </c>
      <c r="K574" s="25">
        <f t="shared" si="78"/>
        <v>0</v>
      </c>
      <c r="L574" s="75">
        <f t="shared" si="84"/>
        <v>0</v>
      </c>
      <c r="M574" s="25">
        <f t="shared" si="79"/>
        <v>0</v>
      </c>
      <c r="N574" s="74">
        <f>SUM(N575)</f>
        <v>0</v>
      </c>
      <c r="O574" s="25">
        <f t="shared" si="80"/>
        <v>0</v>
      </c>
      <c r="P574" s="76">
        <f t="shared" si="83"/>
        <v>0</v>
      </c>
    </row>
    <row r="575" spans="1:16" hidden="1" x14ac:dyDescent="0.25">
      <c r="A575" s="72">
        <v>3311401070836140</v>
      </c>
      <c r="B575" s="31" t="s">
        <v>698</v>
      </c>
      <c r="C575" s="73"/>
      <c r="D575" s="64"/>
      <c r="E575" s="64"/>
      <c r="F575" s="75">
        <f t="shared" si="77"/>
        <v>0</v>
      </c>
      <c r="G575" s="25">
        <f t="shared" si="82"/>
        <v>0</v>
      </c>
      <c r="H575" s="64"/>
      <c r="I575" s="76">
        <f t="shared" si="81"/>
        <v>0</v>
      </c>
      <c r="J575" s="64"/>
      <c r="K575" s="25">
        <f t="shared" si="78"/>
        <v>0</v>
      </c>
      <c r="L575" s="75">
        <f t="shared" si="84"/>
        <v>0</v>
      </c>
      <c r="M575" s="25">
        <f t="shared" si="79"/>
        <v>0</v>
      </c>
      <c r="N575" s="64"/>
      <c r="O575" s="25">
        <f t="shared" si="80"/>
        <v>0</v>
      </c>
      <c r="P575" s="76">
        <f t="shared" si="83"/>
        <v>0</v>
      </c>
    </row>
    <row r="576" spans="1:16" ht="39" hidden="1" x14ac:dyDescent="0.25">
      <c r="A576" s="72">
        <v>3311401070837</v>
      </c>
      <c r="B576" s="31" t="s">
        <v>699</v>
      </c>
      <c r="C576" s="73"/>
      <c r="D576" s="74">
        <f>SUM(D577)</f>
        <v>0</v>
      </c>
      <c r="E576" s="74">
        <f>SUM(E577)</f>
        <v>0</v>
      </c>
      <c r="F576" s="75">
        <f t="shared" si="77"/>
        <v>0</v>
      </c>
      <c r="G576" s="25">
        <f t="shared" si="82"/>
        <v>0</v>
      </c>
      <c r="H576" s="74">
        <f>SUM(H577)</f>
        <v>0</v>
      </c>
      <c r="I576" s="76">
        <f t="shared" si="81"/>
        <v>0</v>
      </c>
      <c r="J576" s="74">
        <f>SUM(J577)</f>
        <v>0</v>
      </c>
      <c r="K576" s="25">
        <f t="shared" si="78"/>
        <v>0</v>
      </c>
      <c r="L576" s="75">
        <f t="shared" si="84"/>
        <v>0</v>
      </c>
      <c r="M576" s="25">
        <f t="shared" si="79"/>
        <v>0</v>
      </c>
      <c r="N576" s="74">
        <f>SUM(N577)</f>
        <v>0</v>
      </c>
      <c r="O576" s="25">
        <f t="shared" si="80"/>
        <v>0</v>
      </c>
      <c r="P576" s="76">
        <f t="shared" si="83"/>
        <v>0</v>
      </c>
    </row>
    <row r="577" spans="1:16" ht="39" hidden="1" x14ac:dyDescent="0.25">
      <c r="A577" s="72">
        <v>3311401070837130</v>
      </c>
      <c r="B577" s="31" t="s">
        <v>699</v>
      </c>
      <c r="C577" s="73"/>
      <c r="D577" s="64"/>
      <c r="E577" s="64"/>
      <c r="F577" s="75">
        <f t="shared" si="77"/>
        <v>0</v>
      </c>
      <c r="G577" s="25">
        <f t="shared" si="82"/>
        <v>0</v>
      </c>
      <c r="H577" s="64"/>
      <c r="I577" s="76">
        <f t="shared" si="81"/>
        <v>0</v>
      </c>
      <c r="J577" s="64"/>
      <c r="K577" s="25">
        <f t="shared" si="78"/>
        <v>0</v>
      </c>
      <c r="L577" s="75">
        <f t="shared" si="84"/>
        <v>0</v>
      </c>
      <c r="M577" s="25">
        <f t="shared" si="79"/>
        <v>0</v>
      </c>
      <c r="N577" s="64"/>
      <c r="O577" s="25">
        <f t="shared" si="80"/>
        <v>0</v>
      </c>
      <c r="P577" s="76">
        <f t="shared" si="83"/>
        <v>0</v>
      </c>
    </row>
    <row r="578" spans="1:16" ht="26.25" hidden="1" x14ac:dyDescent="0.25">
      <c r="A578" s="72">
        <v>3311401070839</v>
      </c>
      <c r="B578" s="31" t="s">
        <v>700</v>
      </c>
      <c r="C578" s="73"/>
      <c r="D578" s="74">
        <f>SUM(D579)</f>
        <v>0</v>
      </c>
      <c r="E578" s="74">
        <f>SUM(E579)</f>
        <v>0</v>
      </c>
      <c r="F578" s="75">
        <f t="shared" si="77"/>
        <v>0</v>
      </c>
      <c r="G578" s="25">
        <f t="shared" si="82"/>
        <v>0</v>
      </c>
      <c r="H578" s="74">
        <f>SUM(H579)</f>
        <v>0</v>
      </c>
      <c r="I578" s="76">
        <f t="shared" si="81"/>
        <v>0</v>
      </c>
      <c r="J578" s="74">
        <f>SUM(J579)</f>
        <v>0</v>
      </c>
      <c r="K578" s="25">
        <f t="shared" si="78"/>
        <v>0</v>
      </c>
      <c r="L578" s="75">
        <f t="shared" si="84"/>
        <v>0</v>
      </c>
      <c r="M578" s="25">
        <f t="shared" si="79"/>
        <v>0</v>
      </c>
      <c r="N578" s="74">
        <f>SUM(N579)</f>
        <v>0</v>
      </c>
      <c r="O578" s="25">
        <f t="shared" si="80"/>
        <v>0</v>
      </c>
      <c r="P578" s="76">
        <f t="shared" si="83"/>
        <v>0</v>
      </c>
    </row>
    <row r="579" spans="1:16" ht="26.25" hidden="1" x14ac:dyDescent="0.25">
      <c r="A579" s="72">
        <v>3311401070839130</v>
      </c>
      <c r="B579" s="31" t="s">
        <v>700</v>
      </c>
      <c r="C579" s="73"/>
      <c r="D579" s="64"/>
      <c r="E579" s="64"/>
      <c r="F579" s="75">
        <f t="shared" si="77"/>
        <v>0</v>
      </c>
      <c r="G579" s="25">
        <f t="shared" si="82"/>
        <v>0</v>
      </c>
      <c r="H579" s="64"/>
      <c r="I579" s="76">
        <f t="shared" si="81"/>
        <v>0</v>
      </c>
      <c r="J579" s="64"/>
      <c r="K579" s="25">
        <f t="shared" si="78"/>
        <v>0</v>
      </c>
      <c r="L579" s="75">
        <f t="shared" si="84"/>
        <v>0</v>
      </c>
      <c r="M579" s="25">
        <f t="shared" si="79"/>
        <v>0</v>
      </c>
      <c r="N579" s="64"/>
      <c r="O579" s="25">
        <f t="shared" si="80"/>
        <v>0</v>
      </c>
      <c r="P579" s="76">
        <f t="shared" si="83"/>
        <v>0</v>
      </c>
    </row>
    <row r="580" spans="1:16" ht="26.25" hidden="1" x14ac:dyDescent="0.25">
      <c r="A580" s="72">
        <v>3311401070869</v>
      </c>
      <c r="B580" s="80" t="s">
        <v>701</v>
      </c>
      <c r="C580" s="73"/>
      <c r="D580" s="74">
        <f>SUM(D581)</f>
        <v>0</v>
      </c>
      <c r="E580" s="74">
        <f>SUM(E581)</f>
        <v>0</v>
      </c>
      <c r="F580" s="75">
        <f t="shared" si="77"/>
        <v>0</v>
      </c>
      <c r="G580" s="25">
        <f t="shared" si="82"/>
        <v>0</v>
      </c>
      <c r="H580" s="74">
        <f>SUM(H581)</f>
        <v>0</v>
      </c>
      <c r="I580" s="76">
        <f t="shared" si="81"/>
        <v>0</v>
      </c>
      <c r="J580" s="74">
        <f>SUM(J581)</f>
        <v>0</v>
      </c>
      <c r="K580" s="25">
        <f t="shared" si="78"/>
        <v>0</v>
      </c>
      <c r="L580" s="75">
        <f t="shared" si="84"/>
        <v>0</v>
      </c>
      <c r="M580" s="25">
        <f t="shared" si="79"/>
        <v>0</v>
      </c>
      <c r="N580" s="74">
        <f>SUM(N581)</f>
        <v>0</v>
      </c>
      <c r="O580" s="25">
        <f t="shared" si="80"/>
        <v>0</v>
      </c>
      <c r="P580" s="76">
        <f t="shared" si="83"/>
        <v>0</v>
      </c>
    </row>
    <row r="581" spans="1:16" ht="26.25" hidden="1" x14ac:dyDescent="0.25">
      <c r="A581" s="72">
        <v>3311401070869130</v>
      </c>
      <c r="B581" s="80" t="s">
        <v>702</v>
      </c>
      <c r="C581" s="73"/>
      <c r="D581" s="64"/>
      <c r="E581" s="64"/>
      <c r="F581" s="75">
        <f t="shared" si="77"/>
        <v>0</v>
      </c>
      <c r="G581" s="25">
        <f t="shared" si="82"/>
        <v>0</v>
      </c>
      <c r="H581" s="64"/>
      <c r="I581" s="76">
        <f t="shared" si="81"/>
        <v>0</v>
      </c>
      <c r="J581" s="64"/>
      <c r="K581" s="25">
        <f t="shared" si="78"/>
        <v>0</v>
      </c>
      <c r="L581" s="75">
        <f t="shared" si="84"/>
        <v>0</v>
      </c>
      <c r="M581" s="25">
        <f t="shared" si="79"/>
        <v>0</v>
      </c>
      <c r="N581" s="64"/>
      <c r="O581" s="25">
        <f t="shared" si="80"/>
        <v>0</v>
      </c>
      <c r="P581" s="76">
        <f t="shared" si="83"/>
        <v>0</v>
      </c>
    </row>
    <row r="582" spans="1:16" hidden="1" x14ac:dyDescent="0.25">
      <c r="A582" s="100">
        <v>331140108</v>
      </c>
      <c r="B582" s="102" t="s">
        <v>703</v>
      </c>
      <c r="C582" s="73"/>
      <c r="D582" s="74">
        <f>SUM(D583+D585+D587+D589+D591+D593+D595+D600+D604+D606+D608+D610+D612+D614+D616+D618+D620+D622+D627+D629+D631+D633+D635+D637+D639)</f>
        <v>0</v>
      </c>
      <c r="E582" s="74">
        <f>SUM(E583+E585+E587+E589+E591+E593+E595+E600+E604+E606+E608+E610+E612+E614+E616+E618+E620+E622+E627+E629+E631+E633+E635+E637+E639)</f>
        <v>0</v>
      </c>
      <c r="F582" s="75">
        <f t="shared" si="77"/>
        <v>0</v>
      </c>
      <c r="G582" s="25">
        <f t="shared" si="82"/>
        <v>0</v>
      </c>
      <c r="H582" s="74">
        <f>SUM(H583+H585+H587+H589+H591+H593+H595+H600+H604+H606+H608+H610+H612+H614+H616+H618+H620+H622+H627+H629+H631+H633+H635+H637+H639)</f>
        <v>0</v>
      </c>
      <c r="I582" s="76">
        <f t="shared" si="81"/>
        <v>0</v>
      </c>
      <c r="J582" s="74">
        <f>SUM(J583+J585+J587+J589+J591+J593+J595+J600+J604+J606+J608+J610+J612+J614+J616+J618+J620+J622+J627+J629+J631+J633+J635+J637+J639)</f>
        <v>0</v>
      </c>
      <c r="K582" s="25">
        <f t="shared" si="78"/>
        <v>0</v>
      </c>
      <c r="L582" s="75">
        <f t="shared" si="84"/>
        <v>0</v>
      </c>
      <c r="M582" s="25">
        <f t="shared" si="79"/>
        <v>0</v>
      </c>
      <c r="N582" s="74">
        <f>SUM(N583+N585+N587+N589+N591+N593+N595+N600+N604+N606+N608+N610+N612+N614+N616+N618+N620+N622+N627+N629+N631+N633+N635+N637+N639)</f>
        <v>0</v>
      </c>
      <c r="O582" s="25">
        <f t="shared" si="80"/>
        <v>0</v>
      </c>
      <c r="P582" s="76">
        <f t="shared" si="83"/>
        <v>0</v>
      </c>
    </row>
    <row r="583" spans="1:16" ht="26.25" hidden="1" x14ac:dyDescent="0.25">
      <c r="A583" s="100">
        <v>3311401080006</v>
      </c>
      <c r="B583" s="31" t="s">
        <v>704</v>
      </c>
      <c r="C583" s="73"/>
      <c r="D583" s="74">
        <f>SUM(D584)</f>
        <v>0</v>
      </c>
      <c r="E583" s="74">
        <f>SUM(E584)</f>
        <v>0</v>
      </c>
      <c r="F583" s="75">
        <f t="shared" si="77"/>
        <v>0</v>
      </c>
      <c r="G583" s="25">
        <f t="shared" si="82"/>
        <v>0</v>
      </c>
      <c r="H583" s="74">
        <f>SUM(H584)</f>
        <v>0</v>
      </c>
      <c r="I583" s="76">
        <f t="shared" si="81"/>
        <v>0</v>
      </c>
      <c r="J583" s="74">
        <f>SUM(J584)</f>
        <v>0</v>
      </c>
      <c r="K583" s="25">
        <f t="shared" si="78"/>
        <v>0</v>
      </c>
      <c r="L583" s="75">
        <f t="shared" si="84"/>
        <v>0</v>
      </c>
      <c r="M583" s="25">
        <f t="shared" si="79"/>
        <v>0</v>
      </c>
      <c r="N583" s="74">
        <f>SUM(N584)</f>
        <v>0</v>
      </c>
      <c r="O583" s="25">
        <f t="shared" si="80"/>
        <v>0</v>
      </c>
      <c r="P583" s="76">
        <f t="shared" si="83"/>
        <v>0</v>
      </c>
    </row>
    <row r="584" spans="1:16" hidden="1" x14ac:dyDescent="0.25">
      <c r="A584" s="100">
        <v>3311401080006140</v>
      </c>
      <c r="B584" s="31" t="s">
        <v>705</v>
      </c>
      <c r="C584" s="73"/>
      <c r="D584" s="64"/>
      <c r="E584" s="64"/>
      <c r="F584" s="75">
        <f t="shared" si="77"/>
        <v>0</v>
      </c>
      <c r="G584" s="25">
        <f t="shared" si="82"/>
        <v>0</v>
      </c>
      <c r="H584" s="64"/>
      <c r="I584" s="76">
        <f t="shared" si="81"/>
        <v>0</v>
      </c>
      <c r="J584" s="64"/>
      <c r="K584" s="25">
        <f t="shared" si="78"/>
        <v>0</v>
      </c>
      <c r="L584" s="75">
        <f t="shared" si="84"/>
        <v>0</v>
      </c>
      <c r="M584" s="25">
        <f t="shared" si="79"/>
        <v>0</v>
      </c>
      <c r="N584" s="64"/>
      <c r="O584" s="25">
        <f t="shared" si="80"/>
        <v>0</v>
      </c>
      <c r="P584" s="76">
        <f t="shared" si="83"/>
        <v>0</v>
      </c>
    </row>
    <row r="585" spans="1:16" ht="26.25" hidden="1" x14ac:dyDescent="0.25">
      <c r="A585" s="100">
        <v>3311401080008</v>
      </c>
      <c r="B585" s="31" t="s">
        <v>706</v>
      </c>
      <c r="C585" s="73"/>
      <c r="D585" s="74">
        <f>SUM(D586)</f>
        <v>0</v>
      </c>
      <c r="E585" s="74">
        <f>SUM(E586)</f>
        <v>0</v>
      </c>
      <c r="F585" s="75">
        <f t="shared" si="77"/>
        <v>0</v>
      </c>
      <c r="G585" s="25">
        <f t="shared" si="82"/>
        <v>0</v>
      </c>
      <c r="H585" s="74">
        <f>SUM(H586)</f>
        <v>0</v>
      </c>
      <c r="I585" s="76">
        <f t="shared" si="81"/>
        <v>0</v>
      </c>
      <c r="J585" s="74">
        <f>SUM(J586)</f>
        <v>0</v>
      </c>
      <c r="K585" s="25">
        <f t="shared" si="78"/>
        <v>0</v>
      </c>
      <c r="L585" s="75">
        <f t="shared" si="84"/>
        <v>0</v>
      </c>
      <c r="M585" s="25">
        <f t="shared" si="79"/>
        <v>0</v>
      </c>
      <c r="N585" s="74">
        <f>SUM(N586)</f>
        <v>0</v>
      </c>
      <c r="O585" s="25">
        <f t="shared" si="80"/>
        <v>0</v>
      </c>
      <c r="P585" s="76">
        <f t="shared" si="83"/>
        <v>0</v>
      </c>
    </row>
    <row r="586" spans="1:16" hidden="1" x14ac:dyDescent="0.25">
      <c r="A586" s="100">
        <v>3311401080008140</v>
      </c>
      <c r="B586" s="31" t="s">
        <v>705</v>
      </c>
      <c r="C586" s="73"/>
      <c r="D586" s="64"/>
      <c r="E586" s="64"/>
      <c r="F586" s="75">
        <f t="shared" si="77"/>
        <v>0</v>
      </c>
      <c r="G586" s="25">
        <f t="shared" si="82"/>
        <v>0</v>
      </c>
      <c r="H586" s="64"/>
      <c r="I586" s="76">
        <f t="shared" si="81"/>
        <v>0</v>
      </c>
      <c r="J586" s="64"/>
      <c r="K586" s="25">
        <f t="shared" si="78"/>
        <v>0</v>
      </c>
      <c r="L586" s="75">
        <f t="shared" si="84"/>
        <v>0</v>
      </c>
      <c r="M586" s="25">
        <f t="shared" si="79"/>
        <v>0</v>
      </c>
      <c r="N586" s="64"/>
      <c r="O586" s="25">
        <f t="shared" si="80"/>
        <v>0</v>
      </c>
      <c r="P586" s="76">
        <f t="shared" si="83"/>
        <v>0</v>
      </c>
    </row>
    <row r="587" spans="1:16" ht="26.25" hidden="1" x14ac:dyDescent="0.25">
      <c r="A587" s="72">
        <v>3311401080209</v>
      </c>
      <c r="B587" s="31" t="s">
        <v>707</v>
      </c>
      <c r="C587" s="73"/>
      <c r="D587" s="74">
        <f>SUM(D588)</f>
        <v>0</v>
      </c>
      <c r="E587" s="74">
        <f>SUM(E588)</f>
        <v>0</v>
      </c>
      <c r="F587" s="75">
        <f t="shared" si="77"/>
        <v>0</v>
      </c>
      <c r="G587" s="25">
        <f t="shared" si="82"/>
        <v>0</v>
      </c>
      <c r="H587" s="74">
        <f>SUM(H588)</f>
        <v>0</v>
      </c>
      <c r="I587" s="76">
        <f t="shared" si="81"/>
        <v>0</v>
      </c>
      <c r="J587" s="74">
        <f>SUM(J588)</f>
        <v>0</v>
      </c>
      <c r="K587" s="25">
        <f t="shared" si="78"/>
        <v>0</v>
      </c>
      <c r="L587" s="75">
        <f t="shared" si="84"/>
        <v>0</v>
      </c>
      <c r="M587" s="25">
        <f t="shared" si="79"/>
        <v>0</v>
      </c>
      <c r="N587" s="74">
        <f>SUM(N588)</f>
        <v>0</v>
      </c>
      <c r="O587" s="25">
        <f t="shared" si="80"/>
        <v>0</v>
      </c>
      <c r="P587" s="76">
        <f t="shared" si="83"/>
        <v>0</v>
      </c>
    </row>
    <row r="588" spans="1:16" ht="26.25" hidden="1" x14ac:dyDescent="0.25">
      <c r="A588" s="72">
        <v>3311401080209140</v>
      </c>
      <c r="B588" s="31" t="s">
        <v>707</v>
      </c>
      <c r="C588" s="73"/>
      <c r="D588" s="64"/>
      <c r="E588" s="64"/>
      <c r="F588" s="75">
        <f t="shared" si="77"/>
        <v>0</v>
      </c>
      <c r="G588" s="25">
        <f t="shared" si="82"/>
        <v>0</v>
      </c>
      <c r="H588" s="64"/>
      <c r="I588" s="76">
        <f t="shared" si="81"/>
        <v>0</v>
      </c>
      <c r="J588" s="64"/>
      <c r="K588" s="25">
        <f t="shared" si="78"/>
        <v>0</v>
      </c>
      <c r="L588" s="75">
        <f t="shared" si="84"/>
        <v>0</v>
      </c>
      <c r="M588" s="25">
        <f t="shared" si="79"/>
        <v>0</v>
      </c>
      <c r="N588" s="64"/>
      <c r="O588" s="25">
        <f t="shared" si="80"/>
        <v>0</v>
      </c>
      <c r="P588" s="76">
        <f t="shared" si="83"/>
        <v>0</v>
      </c>
    </row>
    <row r="589" spans="1:16" ht="26.25" hidden="1" x14ac:dyDescent="0.25">
      <c r="A589" s="100">
        <v>3311401080450</v>
      </c>
      <c r="B589" s="31" t="s">
        <v>708</v>
      </c>
      <c r="C589" s="73"/>
      <c r="D589" s="74">
        <f>SUM(D590)</f>
        <v>0</v>
      </c>
      <c r="E589" s="74">
        <f>SUM(E590)</f>
        <v>0</v>
      </c>
      <c r="F589" s="75">
        <f t="shared" si="77"/>
        <v>0</v>
      </c>
      <c r="G589" s="25">
        <f t="shared" si="82"/>
        <v>0</v>
      </c>
      <c r="H589" s="74">
        <f>SUM(H590)</f>
        <v>0</v>
      </c>
      <c r="I589" s="76">
        <f t="shared" si="81"/>
        <v>0</v>
      </c>
      <c r="J589" s="74">
        <f>SUM(J590)</f>
        <v>0</v>
      </c>
      <c r="K589" s="25">
        <f t="shared" si="78"/>
        <v>0</v>
      </c>
      <c r="L589" s="75">
        <f t="shared" si="84"/>
        <v>0</v>
      </c>
      <c r="M589" s="25">
        <f t="shared" si="79"/>
        <v>0</v>
      </c>
      <c r="N589" s="74">
        <f>SUM(N590)</f>
        <v>0</v>
      </c>
      <c r="O589" s="25">
        <f t="shared" si="80"/>
        <v>0</v>
      </c>
      <c r="P589" s="76">
        <f t="shared" si="83"/>
        <v>0</v>
      </c>
    </row>
    <row r="590" spans="1:16" ht="26.25" hidden="1" x14ac:dyDescent="0.25">
      <c r="A590" s="100">
        <v>3311401080450140</v>
      </c>
      <c r="B590" s="31" t="s">
        <v>708</v>
      </c>
      <c r="C590" s="73"/>
      <c r="D590" s="64"/>
      <c r="E590" s="64"/>
      <c r="F590" s="75">
        <f t="shared" si="77"/>
        <v>0</v>
      </c>
      <c r="G590" s="25">
        <f t="shared" si="82"/>
        <v>0</v>
      </c>
      <c r="H590" s="64"/>
      <c r="I590" s="76">
        <f t="shared" si="81"/>
        <v>0</v>
      </c>
      <c r="J590" s="64"/>
      <c r="K590" s="25">
        <f t="shared" si="78"/>
        <v>0</v>
      </c>
      <c r="L590" s="75">
        <f t="shared" si="84"/>
        <v>0</v>
      </c>
      <c r="M590" s="25">
        <f t="shared" si="79"/>
        <v>0</v>
      </c>
      <c r="N590" s="64"/>
      <c r="O590" s="25">
        <f t="shared" si="80"/>
        <v>0</v>
      </c>
      <c r="P590" s="76">
        <f t="shared" si="83"/>
        <v>0</v>
      </c>
    </row>
    <row r="591" spans="1:16" hidden="1" x14ac:dyDescent="0.25">
      <c r="A591" s="100">
        <v>3311401080477</v>
      </c>
      <c r="B591" s="31" t="s">
        <v>709</v>
      </c>
      <c r="C591" s="73"/>
      <c r="D591" s="74">
        <f>SUM(D592)</f>
        <v>0</v>
      </c>
      <c r="E591" s="74">
        <f>SUM(E592)</f>
        <v>0</v>
      </c>
      <c r="F591" s="75">
        <f t="shared" si="77"/>
        <v>0</v>
      </c>
      <c r="G591" s="25">
        <f t="shared" si="82"/>
        <v>0</v>
      </c>
      <c r="H591" s="74">
        <f>SUM(H592)</f>
        <v>0</v>
      </c>
      <c r="I591" s="76">
        <f t="shared" si="81"/>
        <v>0</v>
      </c>
      <c r="J591" s="74">
        <f>SUM(J592)</f>
        <v>0</v>
      </c>
      <c r="K591" s="25">
        <f t="shared" si="78"/>
        <v>0</v>
      </c>
      <c r="L591" s="75">
        <f t="shared" si="84"/>
        <v>0</v>
      </c>
      <c r="M591" s="25">
        <f t="shared" si="79"/>
        <v>0</v>
      </c>
      <c r="N591" s="74">
        <f>SUM(N592)</f>
        <v>0</v>
      </c>
      <c r="O591" s="25">
        <f t="shared" si="80"/>
        <v>0</v>
      </c>
      <c r="P591" s="76">
        <f t="shared" si="83"/>
        <v>0</v>
      </c>
    </row>
    <row r="592" spans="1:16" hidden="1" x14ac:dyDescent="0.25">
      <c r="A592" s="100">
        <v>3311401080477140</v>
      </c>
      <c r="B592" s="31" t="s">
        <v>709</v>
      </c>
      <c r="C592" s="73"/>
      <c r="D592" s="64"/>
      <c r="E592" s="64"/>
      <c r="F592" s="75">
        <f t="shared" si="77"/>
        <v>0</v>
      </c>
      <c r="G592" s="25">
        <f t="shared" si="82"/>
        <v>0</v>
      </c>
      <c r="H592" s="64"/>
      <c r="I592" s="76">
        <f t="shared" si="81"/>
        <v>0</v>
      </c>
      <c r="J592" s="64"/>
      <c r="K592" s="25">
        <f t="shared" si="78"/>
        <v>0</v>
      </c>
      <c r="L592" s="75">
        <f t="shared" si="84"/>
        <v>0</v>
      </c>
      <c r="M592" s="25">
        <f t="shared" si="79"/>
        <v>0</v>
      </c>
      <c r="N592" s="64"/>
      <c r="O592" s="25">
        <f t="shared" si="80"/>
        <v>0</v>
      </c>
      <c r="P592" s="76">
        <f t="shared" si="83"/>
        <v>0</v>
      </c>
    </row>
    <row r="593" spans="1:16" ht="26.25" hidden="1" x14ac:dyDescent="0.25">
      <c r="A593" s="100">
        <v>3311401080498</v>
      </c>
      <c r="B593" s="31" t="s">
        <v>710</v>
      </c>
      <c r="C593" s="73"/>
      <c r="D593" s="74">
        <f>SUM(D594)</f>
        <v>0</v>
      </c>
      <c r="E593" s="74">
        <f>SUM(E594)</f>
        <v>0</v>
      </c>
      <c r="F593" s="75">
        <f t="shared" si="77"/>
        <v>0</v>
      </c>
      <c r="G593" s="25">
        <f t="shared" si="82"/>
        <v>0</v>
      </c>
      <c r="H593" s="74">
        <f>SUM(H594)</f>
        <v>0</v>
      </c>
      <c r="I593" s="76">
        <f t="shared" si="81"/>
        <v>0</v>
      </c>
      <c r="J593" s="74">
        <f>SUM(J594)</f>
        <v>0</v>
      </c>
      <c r="K593" s="25">
        <f t="shared" si="78"/>
        <v>0</v>
      </c>
      <c r="L593" s="75">
        <f t="shared" si="84"/>
        <v>0</v>
      </c>
      <c r="M593" s="25">
        <f t="shared" si="79"/>
        <v>0</v>
      </c>
      <c r="N593" s="74">
        <f>SUM(N594)</f>
        <v>0</v>
      </c>
      <c r="O593" s="25">
        <f t="shared" si="80"/>
        <v>0</v>
      </c>
      <c r="P593" s="76">
        <f t="shared" si="83"/>
        <v>0</v>
      </c>
    </row>
    <row r="594" spans="1:16" ht="26.25" hidden="1" x14ac:dyDescent="0.25">
      <c r="A594" s="100">
        <v>3311401080498140</v>
      </c>
      <c r="B594" s="31" t="s">
        <v>710</v>
      </c>
      <c r="C594" s="73"/>
      <c r="D594" s="64"/>
      <c r="E594" s="64"/>
      <c r="F594" s="75">
        <f t="shared" si="77"/>
        <v>0</v>
      </c>
      <c r="G594" s="25">
        <f t="shared" si="82"/>
        <v>0</v>
      </c>
      <c r="H594" s="64"/>
      <c r="I594" s="76">
        <f t="shared" si="81"/>
        <v>0</v>
      </c>
      <c r="J594" s="64"/>
      <c r="K594" s="25">
        <f t="shared" si="78"/>
        <v>0</v>
      </c>
      <c r="L594" s="75">
        <f t="shared" si="84"/>
        <v>0</v>
      </c>
      <c r="M594" s="25">
        <f t="shared" si="79"/>
        <v>0</v>
      </c>
      <c r="N594" s="64"/>
      <c r="O594" s="25">
        <f t="shared" si="80"/>
        <v>0</v>
      </c>
      <c r="P594" s="76">
        <f t="shared" si="83"/>
        <v>0</v>
      </c>
    </row>
    <row r="595" spans="1:16" hidden="1" x14ac:dyDescent="0.25">
      <c r="A595" s="100">
        <v>3311401080513</v>
      </c>
      <c r="B595" s="31" t="s">
        <v>711</v>
      </c>
      <c r="C595" s="73"/>
      <c r="D595" s="74">
        <f>SUM(D596:D599)</f>
        <v>0</v>
      </c>
      <c r="E595" s="74">
        <f>SUM(E596:E599)</f>
        <v>0</v>
      </c>
      <c r="F595" s="75">
        <f t="shared" ref="F595:F658" si="85">SUM(D595+E595)</f>
        <v>0</v>
      </c>
      <c r="G595" s="25">
        <f t="shared" si="82"/>
        <v>0</v>
      </c>
      <c r="H595" s="74">
        <f>SUM(H596:H599)</f>
        <v>0</v>
      </c>
      <c r="I595" s="76">
        <f t="shared" si="81"/>
        <v>0</v>
      </c>
      <c r="J595" s="74">
        <f>SUM(J596:J599)</f>
        <v>0</v>
      </c>
      <c r="K595" s="25">
        <f t="shared" ref="K595:K658" si="86">IF(OR(J595=0,F595=0),0,J595/F595)*100</f>
        <v>0</v>
      </c>
      <c r="L595" s="75">
        <f t="shared" si="84"/>
        <v>0</v>
      </c>
      <c r="M595" s="25">
        <f t="shared" ref="M595:M658" si="87">IF(OR(L595=0,F595=0),0,L595/F595)*100</f>
        <v>0</v>
      </c>
      <c r="N595" s="74">
        <f>SUM(N596:N599)</f>
        <v>0</v>
      </c>
      <c r="O595" s="25">
        <f t="shared" ref="O595:O658" si="88">IF(OR(N595=0,F595=0),0,N595/F595)*100</f>
        <v>0</v>
      </c>
      <c r="P595" s="76">
        <f t="shared" si="83"/>
        <v>0</v>
      </c>
    </row>
    <row r="596" spans="1:16" hidden="1" x14ac:dyDescent="0.25">
      <c r="A596" s="100">
        <v>3311401080513140</v>
      </c>
      <c r="B596" s="31" t="s">
        <v>711</v>
      </c>
      <c r="C596" s="73"/>
      <c r="D596" s="64"/>
      <c r="E596" s="64"/>
      <c r="F596" s="75">
        <f t="shared" si="85"/>
        <v>0</v>
      </c>
      <c r="G596" s="25">
        <f t="shared" si="82"/>
        <v>0</v>
      </c>
      <c r="H596" s="64"/>
      <c r="I596" s="76">
        <f t="shared" ref="I596:I659" si="89">SUM(F596-H596)</f>
        <v>0</v>
      </c>
      <c r="J596" s="64"/>
      <c r="K596" s="25">
        <f t="shared" si="86"/>
        <v>0</v>
      </c>
      <c r="L596" s="75">
        <f t="shared" si="84"/>
        <v>0</v>
      </c>
      <c r="M596" s="25">
        <f t="shared" si="87"/>
        <v>0</v>
      </c>
      <c r="N596" s="64"/>
      <c r="O596" s="25">
        <f t="shared" si="88"/>
        <v>0</v>
      </c>
      <c r="P596" s="76">
        <f t="shared" si="83"/>
        <v>0</v>
      </c>
    </row>
    <row r="597" spans="1:16" hidden="1" x14ac:dyDescent="0.25">
      <c r="A597" s="100">
        <v>3311401080513140</v>
      </c>
      <c r="B597" s="31" t="s">
        <v>711</v>
      </c>
      <c r="C597" s="73"/>
      <c r="D597" s="64"/>
      <c r="E597" s="64"/>
      <c r="F597" s="75">
        <f t="shared" si="85"/>
        <v>0</v>
      </c>
      <c r="G597" s="25">
        <f t="shared" si="82"/>
        <v>0</v>
      </c>
      <c r="H597" s="64"/>
      <c r="I597" s="76">
        <f t="shared" si="89"/>
        <v>0</v>
      </c>
      <c r="J597" s="64"/>
      <c r="K597" s="25">
        <f t="shared" si="86"/>
        <v>0</v>
      </c>
      <c r="L597" s="75">
        <f t="shared" si="84"/>
        <v>0</v>
      </c>
      <c r="M597" s="25">
        <f t="shared" si="87"/>
        <v>0</v>
      </c>
      <c r="N597" s="64"/>
      <c r="O597" s="25">
        <f t="shared" si="88"/>
        <v>0</v>
      </c>
      <c r="P597" s="76">
        <f t="shared" si="83"/>
        <v>0</v>
      </c>
    </row>
    <row r="598" spans="1:16" hidden="1" x14ac:dyDescent="0.25">
      <c r="A598" s="100">
        <v>3311401080513140</v>
      </c>
      <c r="B598" s="31" t="s">
        <v>711</v>
      </c>
      <c r="C598" s="73"/>
      <c r="D598" s="64"/>
      <c r="E598" s="64"/>
      <c r="F598" s="75">
        <f t="shared" si="85"/>
        <v>0</v>
      </c>
      <c r="G598" s="25">
        <f t="shared" si="82"/>
        <v>0</v>
      </c>
      <c r="H598" s="64"/>
      <c r="I598" s="76">
        <f t="shared" si="89"/>
        <v>0</v>
      </c>
      <c r="J598" s="64"/>
      <c r="K598" s="25">
        <f t="shared" si="86"/>
        <v>0</v>
      </c>
      <c r="L598" s="75">
        <f t="shared" si="84"/>
        <v>0</v>
      </c>
      <c r="M598" s="25">
        <f t="shared" si="87"/>
        <v>0</v>
      </c>
      <c r="N598" s="64"/>
      <c r="O598" s="25">
        <f t="shared" si="88"/>
        <v>0</v>
      </c>
      <c r="P598" s="76">
        <f t="shared" si="83"/>
        <v>0</v>
      </c>
    </row>
    <row r="599" spans="1:16" hidden="1" x14ac:dyDescent="0.25">
      <c r="A599" s="100">
        <v>3311401080513140</v>
      </c>
      <c r="B599" s="31" t="s">
        <v>711</v>
      </c>
      <c r="C599" s="73"/>
      <c r="D599" s="64"/>
      <c r="E599" s="64"/>
      <c r="F599" s="75">
        <f t="shared" si="85"/>
        <v>0</v>
      </c>
      <c r="G599" s="25">
        <f t="shared" si="82"/>
        <v>0</v>
      </c>
      <c r="H599" s="64"/>
      <c r="I599" s="76">
        <f t="shared" si="89"/>
        <v>0</v>
      </c>
      <c r="J599" s="64"/>
      <c r="K599" s="25">
        <f t="shared" si="86"/>
        <v>0</v>
      </c>
      <c r="L599" s="75">
        <f t="shared" si="84"/>
        <v>0</v>
      </c>
      <c r="M599" s="25">
        <f t="shared" si="87"/>
        <v>0</v>
      </c>
      <c r="N599" s="64"/>
      <c r="O599" s="25">
        <f t="shared" si="88"/>
        <v>0</v>
      </c>
      <c r="P599" s="76">
        <f t="shared" si="83"/>
        <v>0</v>
      </c>
    </row>
    <row r="600" spans="1:16" hidden="1" x14ac:dyDescent="0.25">
      <c r="A600" s="100">
        <v>3311401080656</v>
      </c>
      <c r="B600" s="31" t="s">
        <v>712</v>
      </c>
      <c r="C600" s="73"/>
      <c r="D600" s="74">
        <f>SUM(D601:D603)</f>
        <v>0</v>
      </c>
      <c r="E600" s="74">
        <f>SUM(E601:E603)</f>
        <v>0</v>
      </c>
      <c r="F600" s="75">
        <f t="shared" si="85"/>
        <v>0</v>
      </c>
      <c r="G600" s="25">
        <f t="shared" si="82"/>
        <v>0</v>
      </c>
      <c r="H600" s="74">
        <f>SUM(H601:H603)</f>
        <v>0</v>
      </c>
      <c r="I600" s="76">
        <f t="shared" si="89"/>
        <v>0</v>
      </c>
      <c r="J600" s="74">
        <f>SUM(J601:J603)</f>
        <v>0</v>
      </c>
      <c r="K600" s="25">
        <f t="shared" si="86"/>
        <v>0</v>
      </c>
      <c r="L600" s="75">
        <f t="shared" si="84"/>
        <v>0</v>
      </c>
      <c r="M600" s="25">
        <f t="shared" si="87"/>
        <v>0</v>
      </c>
      <c r="N600" s="74">
        <f>SUM(N601:N603)</f>
        <v>0</v>
      </c>
      <c r="O600" s="25">
        <f t="shared" si="88"/>
        <v>0</v>
      </c>
      <c r="P600" s="76">
        <f t="shared" si="83"/>
        <v>0</v>
      </c>
    </row>
    <row r="601" spans="1:16" hidden="1" x14ac:dyDescent="0.25">
      <c r="A601" s="100">
        <v>3311401080656140</v>
      </c>
      <c r="B601" s="31" t="s">
        <v>712</v>
      </c>
      <c r="C601" s="73"/>
      <c r="D601" s="64"/>
      <c r="E601" s="64"/>
      <c r="F601" s="75">
        <f t="shared" si="85"/>
        <v>0</v>
      </c>
      <c r="G601" s="25">
        <f t="shared" si="82"/>
        <v>0</v>
      </c>
      <c r="H601" s="64"/>
      <c r="I601" s="76">
        <f t="shared" si="89"/>
        <v>0</v>
      </c>
      <c r="J601" s="64"/>
      <c r="K601" s="25">
        <f t="shared" si="86"/>
        <v>0</v>
      </c>
      <c r="L601" s="75">
        <f t="shared" si="84"/>
        <v>0</v>
      </c>
      <c r="M601" s="25">
        <f t="shared" si="87"/>
        <v>0</v>
      </c>
      <c r="N601" s="64"/>
      <c r="O601" s="25">
        <f t="shared" si="88"/>
        <v>0</v>
      </c>
      <c r="P601" s="76">
        <f t="shared" si="83"/>
        <v>0</v>
      </c>
    </row>
    <row r="602" spans="1:16" hidden="1" x14ac:dyDescent="0.25">
      <c r="A602" s="100">
        <v>3311401080656140</v>
      </c>
      <c r="B602" s="31" t="s">
        <v>712</v>
      </c>
      <c r="C602" s="73"/>
      <c r="D602" s="64"/>
      <c r="E602" s="64"/>
      <c r="F602" s="75">
        <f t="shared" si="85"/>
        <v>0</v>
      </c>
      <c r="G602" s="25">
        <f t="shared" si="82"/>
        <v>0</v>
      </c>
      <c r="H602" s="64"/>
      <c r="I602" s="76">
        <f t="shared" si="89"/>
        <v>0</v>
      </c>
      <c r="J602" s="64"/>
      <c r="K602" s="25">
        <f t="shared" si="86"/>
        <v>0</v>
      </c>
      <c r="L602" s="75">
        <f t="shared" si="84"/>
        <v>0</v>
      </c>
      <c r="M602" s="25">
        <f t="shared" si="87"/>
        <v>0</v>
      </c>
      <c r="N602" s="64"/>
      <c r="O602" s="25">
        <f t="shared" si="88"/>
        <v>0</v>
      </c>
      <c r="P602" s="76">
        <f t="shared" ref="P602:P665" si="90">SUM(F602-N602)</f>
        <v>0</v>
      </c>
    </row>
    <row r="603" spans="1:16" hidden="1" x14ac:dyDescent="0.25">
      <c r="A603" s="100">
        <v>3311401080656140</v>
      </c>
      <c r="B603" s="31" t="s">
        <v>712</v>
      </c>
      <c r="C603" s="73"/>
      <c r="D603" s="64"/>
      <c r="E603" s="64"/>
      <c r="F603" s="75">
        <f t="shared" si="85"/>
        <v>0</v>
      </c>
      <c r="G603" s="25">
        <f t="shared" ref="G603:G670" si="91">IF(OR(F603=0,F$7=0),0,F603/F$7)*100</f>
        <v>0</v>
      </c>
      <c r="H603" s="64"/>
      <c r="I603" s="76">
        <f t="shared" si="89"/>
        <v>0</v>
      </c>
      <c r="J603" s="64"/>
      <c r="K603" s="25">
        <f t="shared" si="86"/>
        <v>0</v>
      </c>
      <c r="L603" s="75">
        <f t="shared" ref="L603:L666" si="92">SUM(N603-J603)</f>
        <v>0</v>
      </c>
      <c r="M603" s="25">
        <f t="shared" si="87"/>
        <v>0</v>
      </c>
      <c r="N603" s="64"/>
      <c r="O603" s="25">
        <f t="shared" si="88"/>
        <v>0</v>
      </c>
      <c r="P603" s="76">
        <f t="shared" si="90"/>
        <v>0</v>
      </c>
    </row>
    <row r="604" spans="1:16" ht="26.25" hidden="1" x14ac:dyDescent="0.25">
      <c r="A604" s="100">
        <v>3311401080708</v>
      </c>
      <c r="B604" s="31" t="s">
        <v>713</v>
      </c>
      <c r="C604" s="73"/>
      <c r="D604" s="74">
        <f>SUM(D605)</f>
        <v>0</v>
      </c>
      <c r="E604" s="74">
        <f>SUM(E605)</f>
        <v>0</v>
      </c>
      <c r="F604" s="75">
        <f t="shared" si="85"/>
        <v>0</v>
      </c>
      <c r="G604" s="25">
        <f t="shared" si="91"/>
        <v>0</v>
      </c>
      <c r="H604" s="74">
        <f>SUM(H605)</f>
        <v>0</v>
      </c>
      <c r="I604" s="76">
        <f t="shared" si="89"/>
        <v>0</v>
      </c>
      <c r="J604" s="74">
        <f>SUM(J605)</f>
        <v>0</v>
      </c>
      <c r="K604" s="25">
        <f t="shared" si="86"/>
        <v>0</v>
      </c>
      <c r="L604" s="75">
        <f t="shared" si="92"/>
        <v>0</v>
      </c>
      <c r="M604" s="25">
        <f t="shared" si="87"/>
        <v>0</v>
      </c>
      <c r="N604" s="74">
        <f>SUM(N605)</f>
        <v>0</v>
      </c>
      <c r="O604" s="25">
        <f t="shared" si="88"/>
        <v>0</v>
      </c>
      <c r="P604" s="76">
        <f t="shared" si="90"/>
        <v>0</v>
      </c>
    </row>
    <row r="605" spans="1:16" ht="26.25" hidden="1" x14ac:dyDescent="0.25">
      <c r="A605" s="100">
        <v>3311401080708140</v>
      </c>
      <c r="B605" s="31" t="s">
        <v>713</v>
      </c>
      <c r="C605" s="73"/>
      <c r="D605" s="64"/>
      <c r="E605" s="64"/>
      <c r="F605" s="75">
        <f t="shared" si="85"/>
        <v>0</v>
      </c>
      <c r="G605" s="25">
        <f t="shared" si="91"/>
        <v>0</v>
      </c>
      <c r="H605" s="64"/>
      <c r="I605" s="76">
        <f t="shared" si="89"/>
        <v>0</v>
      </c>
      <c r="J605" s="64"/>
      <c r="K605" s="25">
        <f t="shared" si="86"/>
        <v>0</v>
      </c>
      <c r="L605" s="75">
        <f t="shared" si="92"/>
        <v>0</v>
      </c>
      <c r="M605" s="25">
        <f t="shared" si="87"/>
        <v>0</v>
      </c>
      <c r="N605" s="64"/>
      <c r="O605" s="25">
        <f t="shared" si="88"/>
        <v>0</v>
      </c>
      <c r="P605" s="76">
        <f t="shared" si="90"/>
        <v>0</v>
      </c>
    </row>
    <row r="606" spans="1:16" ht="26.25" hidden="1" x14ac:dyDescent="0.25">
      <c r="A606" s="100">
        <v>3311401080746</v>
      </c>
      <c r="B606" s="31" t="s">
        <v>714</v>
      </c>
      <c r="C606" s="73"/>
      <c r="D606" s="74">
        <f>SUM(D607)</f>
        <v>0</v>
      </c>
      <c r="E606" s="74">
        <f>SUM(E607)</f>
        <v>0</v>
      </c>
      <c r="F606" s="75">
        <f t="shared" si="85"/>
        <v>0</v>
      </c>
      <c r="G606" s="25">
        <f t="shared" si="91"/>
        <v>0</v>
      </c>
      <c r="H606" s="74">
        <f>SUM(H607)</f>
        <v>0</v>
      </c>
      <c r="I606" s="76">
        <f t="shared" si="89"/>
        <v>0</v>
      </c>
      <c r="J606" s="74">
        <f>SUM(J607)</f>
        <v>0</v>
      </c>
      <c r="K606" s="25">
        <f t="shared" si="86"/>
        <v>0</v>
      </c>
      <c r="L606" s="75">
        <f t="shared" si="92"/>
        <v>0</v>
      </c>
      <c r="M606" s="25">
        <f t="shared" si="87"/>
        <v>0</v>
      </c>
      <c r="N606" s="74">
        <f>SUM(N607)</f>
        <v>0</v>
      </c>
      <c r="O606" s="25">
        <f t="shared" si="88"/>
        <v>0</v>
      </c>
      <c r="P606" s="76">
        <f t="shared" si="90"/>
        <v>0</v>
      </c>
    </row>
    <row r="607" spans="1:16" ht="26.25" hidden="1" x14ac:dyDescent="0.25">
      <c r="A607" s="100">
        <v>3311401080746140</v>
      </c>
      <c r="B607" s="31" t="s">
        <v>714</v>
      </c>
      <c r="C607" s="73"/>
      <c r="D607" s="64"/>
      <c r="E607" s="64"/>
      <c r="F607" s="75">
        <f t="shared" si="85"/>
        <v>0</v>
      </c>
      <c r="G607" s="25">
        <f t="shared" si="91"/>
        <v>0</v>
      </c>
      <c r="H607" s="64"/>
      <c r="I607" s="76">
        <f t="shared" si="89"/>
        <v>0</v>
      </c>
      <c r="J607" s="64"/>
      <c r="K607" s="25">
        <f t="shared" si="86"/>
        <v>0</v>
      </c>
      <c r="L607" s="75">
        <f t="shared" si="92"/>
        <v>0</v>
      </c>
      <c r="M607" s="25">
        <f t="shared" si="87"/>
        <v>0</v>
      </c>
      <c r="N607" s="64"/>
      <c r="O607" s="25">
        <f t="shared" si="88"/>
        <v>0</v>
      </c>
      <c r="P607" s="76">
        <f t="shared" si="90"/>
        <v>0</v>
      </c>
    </row>
    <row r="608" spans="1:16" hidden="1" x14ac:dyDescent="0.25">
      <c r="A608" s="72">
        <v>3311401080763</v>
      </c>
      <c r="B608" s="31" t="s">
        <v>715</v>
      </c>
      <c r="C608" s="73"/>
      <c r="D608" s="74">
        <f>SUM(D609)</f>
        <v>0</v>
      </c>
      <c r="E608" s="74">
        <f>SUM(E609)</f>
        <v>0</v>
      </c>
      <c r="F608" s="75">
        <f t="shared" si="85"/>
        <v>0</v>
      </c>
      <c r="G608" s="25">
        <f t="shared" si="91"/>
        <v>0</v>
      </c>
      <c r="H608" s="74">
        <f>SUM(H609)</f>
        <v>0</v>
      </c>
      <c r="I608" s="76">
        <f t="shared" si="89"/>
        <v>0</v>
      </c>
      <c r="J608" s="74">
        <f>SUM(J609)</f>
        <v>0</v>
      </c>
      <c r="K608" s="25">
        <f t="shared" si="86"/>
        <v>0</v>
      </c>
      <c r="L608" s="75">
        <f t="shared" si="92"/>
        <v>0</v>
      </c>
      <c r="M608" s="25">
        <f t="shared" si="87"/>
        <v>0</v>
      </c>
      <c r="N608" s="74">
        <f>SUM(N609)</f>
        <v>0</v>
      </c>
      <c r="O608" s="25">
        <f t="shared" si="88"/>
        <v>0</v>
      </c>
      <c r="P608" s="76">
        <f t="shared" si="90"/>
        <v>0</v>
      </c>
    </row>
    <row r="609" spans="1:16" hidden="1" x14ac:dyDescent="0.25">
      <c r="A609" s="72">
        <v>3311401080763140</v>
      </c>
      <c r="B609" s="31" t="s">
        <v>715</v>
      </c>
      <c r="C609" s="73"/>
      <c r="D609" s="64"/>
      <c r="E609" s="64"/>
      <c r="F609" s="75">
        <f t="shared" si="85"/>
        <v>0</v>
      </c>
      <c r="G609" s="25">
        <f t="shared" si="91"/>
        <v>0</v>
      </c>
      <c r="H609" s="64"/>
      <c r="I609" s="76">
        <f t="shared" si="89"/>
        <v>0</v>
      </c>
      <c r="J609" s="64"/>
      <c r="K609" s="25">
        <f t="shared" si="86"/>
        <v>0</v>
      </c>
      <c r="L609" s="75">
        <f t="shared" si="92"/>
        <v>0</v>
      </c>
      <c r="M609" s="25">
        <f t="shared" si="87"/>
        <v>0</v>
      </c>
      <c r="N609" s="64"/>
      <c r="O609" s="25">
        <f t="shared" si="88"/>
        <v>0</v>
      </c>
      <c r="P609" s="76">
        <f t="shared" si="90"/>
        <v>0</v>
      </c>
    </row>
    <row r="610" spans="1:16" ht="26.25" hidden="1" x14ac:dyDescent="0.25">
      <c r="A610" s="72">
        <v>3311401080767</v>
      </c>
      <c r="B610" s="31" t="s">
        <v>716</v>
      </c>
      <c r="C610" s="73"/>
      <c r="D610" s="74">
        <f>SUM(D611)</f>
        <v>0</v>
      </c>
      <c r="E610" s="74">
        <f>SUM(E611)</f>
        <v>0</v>
      </c>
      <c r="F610" s="75">
        <f t="shared" si="85"/>
        <v>0</v>
      </c>
      <c r="G610" s="25">
        <f t="shared" si="91"/>
        <v>0</v>
      </c>
      <c r="H610" s="74">
        <f>SUM(H611)</f>
        <v>0</v>
      </c>
      <c r="I610" s="76">
        <f t="shared" si="89"/>
        <v>0</v>
      </c>
      <c r="J610" s="74">
        <f>SUM(J611)</f>
        <v>0</v>
      </c>
      <c r="K610" s="25">
        <f t="shared" si="86"/>
        <v>0</v>
      </c>
      <c r="L610" s="75">
        <f t="shared" si="92"/>
        <v>0</v>
      </c>
      <c r="M610" s="25">
        <f t="shared" si="87"/>
        <v>0</v>
      </c>
      <c r="N610" s="74">
        <f>SUM(N611)</f>
        <v>0</v>
      </c>
      <c r="O610" s="25">
        <f t="shared" si="88"/>
        <v>0</v>
      </c>
      <c r="P610" s="76">
        <f t="shared" si="90"/>
        <v>0</v>
      </c>
    </row>
    <row r="611" spans="1:16" ht="26.25" hidden="1" x14ac:dyDescent="0.25">
      <c r="A611" s="72">
        <v>3311401080767140</v>
      </c>
      <c r="B611" s="31" t="s">
        <v>716</v>
      </c>
      <c r="C611" s="73"/>
      <c r="D611" s="64"/>
      <c r="E611" s="64"/>
      <c r="F611" s="75">
        <f t="shared" si="85"/>
        <v>0</v>
      </c>
      <c r="G611" s="25">
        <f t="shared" si="91"/>
        <v>0</v>
      </c>
      <c r="H611" s="64"/>
      <c r="I611" s="76">
        <f t="shared" si="89"/>
        <v>0</v>
      </c>
      <c r="J611" s="64"/>
      <c r="K611" s="25">
        <f t="shared" si="86"/>
        <v>0</v>
      </c>
      <c r="L611" s="75">
        <f t="shared" si="92"/>
        <v>0</v>
      </c>
      <c r="M611" s="25">
        <f t="shared" si="87"/>
        <v>0</v>
      </c>
      <c r="N611" s="64"/>
      <c r="O611" s="25">
        <f t="shared" si="88"/>
        <v>0</v>
      </c>
      <c r="P611" s="76">
        <f t="shared" si="90"/>
        <v>0</v>
      </c>
    </row>
    <row r="612" spans="1:16" ht="26.25" hidden="1" x14ac:dyDescent="0.25">
      <c r="A612" s="72">
        <v>3311401080771</v>
      </c>
      <c r="B612" s="31" t="s">
        <v>717</v>
      </c>
      <c r="C612" s="73"/>
      <c r="D612" s="74">
        <f>SUM(D613)</f>
        <v>0</v>
      </c>
      <c r="E612" s="74">
        <f>SUM(E613)</f>
        <v>0</v>
      </c>
      <c r="F612" s="75">
        <f t="shared" si="85"/>
        <v>0</v>
      </c>
      <c r="G612" s="25">
        <f t="shared" si="91"/>
        <v>0</v>
      </c>
      <c r="H612" s="74">
        <f>SUM(H613)</f>
        <v>0</v>
      </c>
      <c r="I612" s="76">
        <f t="shared" si="89"/>
        <v>0</v>
      </c>
      <c r="J612" s="74">
        <f>SUM(J613)</f>
        <v>0</v>
      </c>
      <c r="K612" s="25">
        <f t="shared" si="86"/>
        <v>0</v>
      </c>
      <c r="L612" s="75">
        <f t="shared" si="92"/>
        <v>0</v>
      </c>
      <c r="M612" s="25">
        <f t="shared" si="87"/>
        <v>0</v>
      </c>
      <c r="N612" s="74">
        <f>SUM(N613)</f>
        <v>0</v>
      </c>
      <c r="O612" s="25">
        <f t="shared" si="88"/>
        <v>0</v>
      </c>
      <c r="P612" s="76">
        <f t="shared" si="90"/>
        <v>0</v>
      </c>
    </row>
    <row r="613" spans="1:16" ht="26.25" hidden="1" x14ac:dyDescent="0.25">
      <c r="A613" s="72">
        <v>3311401080771140</v>
      </c>
      <c r="B613" s="31" t="s">
        <v>717</v>
      </c>
      <c r="C613" s="73"/>
      <c r="D613" s="64"/>
      <c r="E613" s="64"/>
      <c r="F613" s="75">
        <f t="shared" si="85"/>
        <v>0</v>
      </c>
      <c r="G613" s="25">
        <f t="shared" si="91"/>
        <v>0</v>
      </c>
      <c r="H613" s="64"/>
      <c r="I613" s="76">
        <f t="shared" si="89"/>
        <v>0</v>
      </c>
      <c r="J613" s="64"/>
      <c r="K613" s="25">
        <f t="shared" si="86"/>
        <v>0</v>
      </c>
      <c r="L613" s="75">
        <f t="shared" si="92"/>
        <v>0</v>
      </c>
      <c r="M613" s="25">
        <f t="shared" si="87"/>
        <v>0</v>
      </c>
      <c r="N613" s="64"/>
      <c r="O613" s="25">
        <f t="shared" si="88"/>
        <v>0</v>
      </c>
      <c r="P613" s="76">
        <f t="shared" si="90"/>
        <v>0</v>
      </c>
    </row>
    <row r="614" spans="1:16" ht="26.25" hidden="1" x14ac:dyDescent="0.25">
      <c r="A614" s="72">
        <v>3311401080773</v>
      </c>
      <c r="B614" s="31" t="s">
        <v>718</v>
      </c>
      <c r="C614" s="73"/>
      <c r="D614" s="74">
        <f>SUM(D615)</f>
        <v>0</v>
      </c>
      <c r="E614" s="74">
        <f>SUM(E615)</f>
        <v>0</v>
      </c>
      <c r="F614" s="75">
        <f t="shared" si="85"/>
        <v>0</v>
      </c>
      <c r="G614" s="25">
        <f t="shared" si="91"/>
        <v>0</v>
      </c>
      <c r="H614" s="74">
        <f>SUM(H615)</f>
        <v>0</v>
      </c>
      <c r="I614" s="76">
        <f t="shared" si="89"/>
        <v>0</v>
      </c>
      <c r="J614" s="74">
        <f>SUM(J615)</f>
        <v>0</v>
      </c>
      <c r="K614" s="25">
        <f t="shared" si="86"/>
        <v>0</v>
      </c>
      <c r="L614" s="75">
        <f t="shared" si="92"/>
        <v>0</v>
      </c>
      <c r="M614" s="25">
        <f t="shared" si="87"/>
        <v>0</v>
      </c>
      <c r="N614" s="74">
        <f>SUM(N615)</f>
        <v>0</v>
      </c>
      <c r="O614" s="25">
        <f t="shared" si="88"/>
        <v>0</v>
      </c>
      <c r="P614" s="76">
        <f t="shared" si="90"/>
        <v>0</v>
      </c>
    </row>
    <row r="615" spans="1:16" ht="26.25" hidden="1" x14ac:dyDescent="0.25">
      <c r="A615" s="72">
        <v>3311401080773140</v>
      </c>
      <c r="B615" s="31" t="s">
        <v>718</v>
      </c>
      <c r="C615" s="73"/>
      <c r="D615" s="64"/>
      <c r="E615" s="64"/>
      <c r="F615" s="75">
        <f t="shared" si="85"/>
        <v>0</v>
      </c>
      <c r="G615" s="25">
        <f t="shared" si="91"/>
        <v>0</v>
      </c>
      <c r="H615" s="64"/>
      <c r="I615" s="76">
        <f t="shared" si="89"/>
        <v>0</v>
      </c>
      <c r="J615" s="64"/>
      <c r="K615" s="25">
        <f t="shared" si="86"/>
        <v>0</v>
      </c>
      <c r="L615" s="75">
        <f t="shared" si="92"/>
        <v>0</v>
      </c>
      <c r="M615" s="25">
        <f t="shared" si="87"/>
        <v>0</v>
      </c>
      <c r="N615" s="64"/>
      <c r="O615" s="25">
        <f t="shared" si="88"/>
        <v>0</v>
      </c>
      <c r="P615" s="76">
        <f t="shared" si="90"/>
        <v>0</v>
      </c>
    </row>
    <row r="616" spans="1:16" ht="26.25" hidden="1" x14ac:dyDescent="0.25">
      <c r="A616" s="72">
        <v>3311401080782</v>
      </c>
      <c r="B616" s="31" t="s">
        <v>719</v>
      </c>
      <c r="C616" s="73"/>
      <c r="D616" s="74">
        <f>SUM(D617)</f>
        <v>0</v>
      </c>
      <c r="E616" s="74">
        <f>SUM(E617)</f>
        <v>0</v>
      </c>
      <c r="F616" s="75">
        <f t="shared" si="85"/>
        <v>0</v>
      </c>
      <c r="G616" s="25">
        <f t="shared" si="91"/>
        <v>0</v>
      </c>
      <c r="H616" s="74">
        <f>SUM(H617)</f>
        <v>0</v>
      </c>
      <c r="I616" s="76">
        <f t="shared" si="89"/>
        <v>0</v>
      </c>
      <c r="J616" s="74">
        <f>SUM(J617)</f>
        <v>0</v>
      </c>
      <c r="K616" s="25">
        <f t="shared" si="86"/>
        <v>0</v>
      </c>
      <c r="L616" s="75">
        <f t="shared" si="92"/>
        <v>0</v>
      </c>
      <c r="M616" s="25">
        <f t="shared" si="87"/>
        <v>0</v>
      </c>
      <c r="N616" s="74">
        <f>SUM(N617)</f>
        <v>0</v>
      </c>
      <c r="O616" s="25">
        <f t="shared" si="88"/>
        <v>0</v>
      </c>
      <c r="P616" s="76">
        <f t="shared" si="90"/>
        <v>0</v>
      </c>
    </row>
    <row r="617" spans="1:16" ht="26.25" hidden="1" x14ac:dyDescent="0.25">
      <c r="A617" s="72">
        <v>3311401080782140</v>
      </c>
      <c r="B617" s="31" t="s">
        <v>719</v>
      </c>
      <c r="C617" s="73"/>
      <c r="D617" s="64"/>
      <c r="E617" s="64"/>
      <c r="F617" s="75">
        <f t="shared" si="85"/>
        <v>0</v>
      </c>
      <c r="G617" s="25">
        <f t="shared" si="91"/>
        <v>0</v>
      </c>
      <c r="H617" s="64"/>
      <c r="I617" s="76">
        <f t="shared" si="89"/>
        <v>0</v>
      </c>
      <c r="J617" s="64"/>
      <c r="K617" s="25">
        <f t="shared" si="86"/>
        <v>0</v>
      </c>
      <c r="L617" s="75">
        <f t="shared" si="92"/>
        <v>0</v>
      </c>
      <c r="M617" s="25">
        <f t="shared" si="87"/>
        <v>0</v>
      </c>
      <c r="N617" s="64"/>
      <c r="O617" s="25">
        <f t="shared" si="88"/>
        <v>0</v>
      </c>
      <c r="P617" s="76">
        <f t="shared" si="90"/>
        <v>0</v>
      </c>
    </row>
    <row r="618" spans="1:16" ht="39" hidden="1" x14ac:dyDescent="0.25">
      <c r="A618" s="100">
        <v>3311401080783</v>
      </c>
      <c r="B618" s="31" t="s">
        <v>720</v>
      </c>
      <c r="C618" s="73"/>
      <c r="D618" s="74">
        <f>SUM(D619)</f>
        <v>0</v>
      </c>
      <c r="E618" s="74">
        <f>SUM(E619)</f>
        <v>0</v>
      </c>
      <c r="F618" s="75">
        <f t="shared" si="85"/>
        <v>0</v>
      </c>
      <c r="G618" s="25">
        <f t="shared" si="91"/>
        <v>0</v>
      </c>
      <c r="H618" s="74">
        <f>SUM(H619)</f>
        <v>0</v>
      </c>
      <c r="I618" s="76">
        <f t="shared" si="89"/>
        <v>0</v>
      </c>
      <c r="J618" s="74">
        <f>SUM(J619)</f>
        <v>0</v>
      </c>
      <c r="K618" s="25">
        <f t="shared" si="86"/>
        <v>0</v>
      </c>
      <c r="L618" s="75">
        <f t="shared" si="92"/>
        <v>0</v>
      </c>
      <c r="M618" s="25">
        <f t="shared" si="87"/>
        <v>0</v>
      </c>
      <c r="N618" s="74">
        <f>SUM(N619)</f>
        <v>0</v>
      </c>
      <c r="O618" s="25">
        <f t="shared" si="88"/>
        <v>0</v>
      </c>
      <c r="P618" s="76">
        <f t="shared" si="90"/>
        <v>0</v>
      </c>
    </row>
    <row r="619" spans="1:16" ht="39" hidden="1" x14ac:dyDescent="0.25">
      <c r="A619" s="100">
        <v>3311401080783140</v>
      </c>
      <c r="B619" s="31" t="s">
        <v>720</v>
      </c>
      <c r="C619" s="73"/>
      <c r="D619" s="64"/>
      <c r="E619" s="64"/>
      <c r="F619" s="75">
        <f t="shared" si="85"/>
        <v>0</v>
      </c>
      <c r="G619" s="25">
        <f t="shared" si="91"/>
        <v>0</v>
      </c>
      <c r="H619" s="64"/>
      <c r="I619" s="76">
        <f t="shared" si="89"/>
        <v>0</v>
      </c>
      <c r="J619" s="64"/>
      <c r="K619" s="25">
        <f t="shared" si="86"/>
        <v>0</v>
      </c>
      <c r="L619" s="75">
        <f t="shared" si="92"/>
        <v>0</v>
      </c>
      <c r="M619" s="25">
        <f t="shared" si="87"/>
        <v>0</v>
      </c>
      <c r="N619" s="64"/>
      <c r="O619" s="25">
        <f t="shared" si="88"/>
        <v>0</v>
      </c>
      <c r="P619" s="76">
        <f t="shared" si="90"/>
        <v>0</v>
      </c>
    </row>
    <row r="620" spans="1:16" ht="26.25" hidden="1" x14ac:dyDescent="0.25">
      <c r="A620" s="100">
        <v>3311401080792</v>
      </c>
      <c r="B620" s="31" t="s">
        <v>721</v>
      </c>
      <c r="C620" s="73"/>
      <c r="D620" s="74">
        <f>SUM(D621)</f>
        <v>0</v>
      </c>
      <c r="E620" s="74">
        <f>SUM(E621)</f>
        <v>0</v>
      </c>
      <c r="F620" s="75">
        <f t="shared" si="85"/>
        <v>0</v>
      </c>
      <c r="G620" s="25">
        <f t="shared" si="91"/>
        <v>0</v>
      </c>
      <c r="H620" s="74">
        <f>SUM(H621)</f>
        <v>0</v>
      </c>
      <c r="I620" s="76">
        <f t="shared" si="89"/>
        <v>0</v>
      </c>
      <c r="J620" s="74">
        <f>SUM(J621)</f>
        <v>0</v>
      </c>
      <c r="K620" s="25">
        <f t="shared" si="86"/>
        <v>0</v>
      </c>
      <c r="L620" s="75">
        <f t="shared" si="92"/>
        <v>0</v>
      </c>
      <c r="M620" s="25">
        <f t="shared" si="87"/>
        <v>0</v>
      </c>
      <c r="N620" s="74">
        <f>SUM(N621)</f>
        <v>0</v>
      </c>
      <c r="O620" s="25">
        <f t="shared" si="88"/>
        <v>0</v>
      </c>
      <c r="P620" s="76">
        <f t="shared" si="90"/>
        <v>0</v>
      </c>
    </row>
    <row r="621" spans="1:16" ht="26.25" hidden="1" x14ac:dyDescent="0.25">
      <c r="A621" s="100">
        <v>3311401080792140</v>
      </c>
      <c r="B621" s="31" t="s">
        <v>721</v>
      </c>
      <c r="C621" s="73"/>
      <c r="D621" s="64"/>
      <c r="E621" s="64"/>
      <c r="F621" s="75">
        <f t="shared" si="85"/>
        <v>0</v>
      </c>
      <c r="G621" s="25">
        <f t="shared" si="91"/>
        <v>0</v>
      </c>
      <c r="H621" s="64"/>
      <c r="I621" s="76">
        <f t="shared" si="89"/>
        <v>0</v>
      </c>
      <c r="J621" s="64"/>
      <c r="K621" s="25">
        <f t="shared" si="86"/>
        <v>0</v>
      </c>
      <c r="L621" s="75">
        <f t="shared" si="92"/>
        <v>0</v>
      </c>
      <c r="M621" s="25">
        <f t="shared" si="87"/>
        <v>0</v>
      </c>
      <c r="N621" s="64"/>
      <c r="O621" s="25">
        <f t="shared" si="88"/>
        <v>0</v>
      </c>
      <c r="P621" s="76">
        <f t="shared" si="90"/>
        <v>0</v>
      </c>
    </row>
    <row r="622" spans="1:16" ht="26.25" hidden="1" x14ac:dyDescent="0.25">
      <c r="A622" s="100">
        <v>3311401080795</v>
      </c>
      <c r="B622" s="31" t="s">
        <v>722</v>
      </c>
      <c r="C622" s="73"/>
      <c r="D622" s="74">
        <f>SUM(D623:D626)</f>
        <v>0</v>
      </c>
      <c r="E622" s="74">
        <f>SUM(E623:E626)</f>
        <v>0</v>
      </c>
      <c r="F622" s="75">
        <f t="shared" si="85"/>
        <v>0</v>
      </c>
      <c r="G622" s="25">
        <f t="shared" si="91"/>
        <v>0</v>
      </c>
      <c r="H622" s="74">
        <f>SUM(H623:H626)</f>
        <v>0</v>
      </c>
      <c r="I622" s="76">
        <f t="shared" si="89"/>
        <v>0</v>
      </c>
      <c r="J622" s="74">
        <f>SUM(J623:J626)</f>
        <v>0</v>
      </c>
      <c r="K622" s="25">
        <f t="shared" si="86"/>
        <v>0</v>
      </c>
      <c r="L622" s="75">
        <f t="shared" si="92"/>
        <v>0</v>
      </c>
      <c r="M622" s="25">
        <f t="shared" si="87"/>
        <v>0</v>
      </c>
      <c r="N622" s="74">
        <f>SUM(N623:N626)</f>
        <v>0</v>
      </c>
      <c r="O622" s="25">
        <f t="shared" si="88"/>
        <v>0</v>
      </c>
      <c r="P622" s="76">
        <f t="shared" si="90"/>
        <v>0</v>
      </c>
    </row>
    <row r="623" spans="1:16" ht="26.25" hidden="1" x14ac:dyDescent="0.25">
      <c r="A623" s="100">
        <v>3311401080795140</v>
      </c>
      <c r="B623" s="31" t="s">
        <v>722</v>
      </c>
      <c r="C623" s="73"/>
      <c r="D623" s="64"/>
      <c r="E623" s="64"/>
      <c r="F623" s="75">
        <f t="shared" si="85"/>
        <v>0</v>
      </c>
      <c r="G623" s="25">
        <f t="shared" si="91"/>
        <v>0</v>
      </c>
      <c r="H623" s="64"/>
      <c r="I623" s="76">
        <f t="shared" si="89"/>
        <v>0</v>
      </c>
      <c r="J623" s="64"/>
      <c r="K623" s="25">
        <f t="shared" si="86"/>
        <v>0</v>
      </c>
      <c r="L623" s="75">
        <f t="shared" si="92"/>
        <v>0</v>
      </c>
      <c r="M623" s="25">
        <f t="shared" si="87"/>
        <v>0</v>
      </c>
      <c r="N623" s="64"/>
      <c r="O623" s="25">
        <f t="shared" si="88"/>
        <v>0</v>
      </c>
      <c r="P623" s="76">
        <f t="shared" si="90"/>
        <v>0</v>
      </c>
    </row>
    <row r="624" spans="1:16" ht="26.25" hidden="1" x14ac:dyDescent="0.25">
      <c r="A624" s="100">
        <v>3311401080795140</v>
      </c>
      <c r="B624" s="31" t="s">
        <v>722</v>
      </c>
      <c r="C624" s="73"/>
      <c r="D624" s="64"/>
      <c r="E624" s="64"/>
      <c r="F624" s="75">
        <f t="shared" si="85"/>
        <v>0</v>
      </c>
      <c r="G624" s="25">
        <f t="shared" si="91"/>
        <v>0</v>
      </c>
      <c r="H624" s="64"/>
      <c r="I624" s="76">
        <f t="shared" si="89"/>
        <v>0</v>
      </c>
      <c r="J624" s="64"/>
      <c r="K624" s="25">
        <f t="shared" si="86"/>
        <v>0</v>
      </c>
      <c r="L624" s="75">
        <f t="shared" si="92"/>
        <v>0</v>
      </c>
      <c r="M624" s="25">
        <f t="shared" si="87"/>
        <v>0</v>
      </c>
      <c r="N624" s="64"/>
      <c r="O624" s="25">
        <f t="shared" si="88"/>
        <v>0</v>
      </c>
      <c r="P624" s="76">
        <f t="shared" si="90"/>
        <v>0</v>
      </c>
    </row>
    <row r="625" spans="1:16" ht="26.25" hidden="1" x14ac:dyDescent="0.25">
      <c r="A625" s="100">
        <v>3311401080795140</v>
      </c>
      <c r="B625" s="31" t="s">
        <v>722</v>
      </c>
      <c r="C625" s="73"/>
      <c r="D625" s="64"/>
      <c r="E625" s="64"/>
      <c r="F625" s="75">
        <f t="shared" si="85"/>
        <v>0</v>
      </c>
      <c r="G625" s="25">
        <f t="shared" si="91"/>
        <v>0</v>
      </c>
      <c r="H625" s="64"/>
      <c r="I625" s="76">
        <f t="shared" si="89"/>
        <v>0</v>
      </c>
      <c r="J625" s="64"/>
      <c r="K625" s="25">
        <f t="shared" si="86"/>
        <v>0</v>
      </c>
      <c r="L625" s="75">
        <f t="shared" si="92"/>
        <v>0</v>
      </c>
      <c r="M625" s="25">
        <f t="shared" si="87"/>
        <v>0</v>
      </c>
      <c r="N625" s="64"/>
      <c r="O625" s="25">
        <f t="shared" si="88"/>
        <v>0</v>
      </c>
      <c r="P625" s="76">
        <f t="shared" si="90"/>
        <v>0</v>
      </c>
    </row>
    <row r="626" spans="1:16" ht="26.25" hidden="1" x14ac:dyDescent="0.25">
      <c r="A626" s="100">
        <v>3311401080795140</v>
      </c>
      <c r="B626" s="31" t="s">
        <v>722</v>
      </c>
      <c r="C626" s="73"/>
      <c r="D626" s="64"/>
      <c r="E626" s="64"/>
      <c r="F626" s="75">
        <f t="shared" si="85"/>
        <v>0</v>
      </c>
      <c r="G626" s="25">
        <f t="shared" si="91"/>
        <v>0</v>
      </c>
      <c r="H626" s="64"/>
      <c r="I626" s="76">
        <f t="shared" si="89"/>
        <v>0</v>
      </c>
      <c r="J626" s="64"/>
      <c r="K626" s="25">
        <f t="shared" si="86"/>
        <v>0</v>
      </c>
      <c r="L626" s="75">
        <f t="shared" si="92"/>
        <v>0</v>
      </c>
      <c r="M626" s="25">
        <f t="shared" si="87"/>
        <v>0</v>
      </c>
      <c r="N626" s="64"/>
      <c r="O626" s="25">
        <f t="shared" si="88"/>
        <v>0</v>
      </c>
      <c r="P626" s="76">
        <f t="shared" si="90"/>
        <v>0</v>
      </c>
    </row>
    <row r="627" spans="1:16" hidden="1" x14ac:dyDescent="0.25">
      <c r="A627" s="100">
        <v>3311401080814</v>
      </c>
      <c r="B627" s="31" t="s">
        <v>723</v>
      </c>
      <c r="C627" s="73"/>
      <c r="D627" s="74">
        <f>SUM(D628)</f>
        <v>0</v>
      </c>
      <c r="E627" s="74">
        <f>SUM(E628)</f>
        <v>0</v>
      </c>
      <c r="F627" s="75">
        <f t="shared" si="85"/>
        <v>0</v>
      </c>
      <c r="G627" s="25">
        <f t="shared" si="91"/>
        <v>0</v>
      </c>
      <c r="H627" s="74">
        <f>SUM(H628)</f>
        <v>0</v>
      </c>
      <c r="I627" s="76">
        <f t="shared" si="89"/>
        <v>0</v>
      </c>
      <c r="J627" s="74">
        <f>SUM(J628)</f>
        <v>0</v>
      </c>
      <c r="K627" s="25">
        <f t="shared" si="86"/>
        <v>0</v>
      </c>
      <c r="L627" s="75">
        <f t="shared" si="92"/>
        <v>0</v>
      </c>
      <c r="M627" s="25">
        <f t="shared" si="87"/>
        <v>0</v>
      </c>
      <c r="N627" s="74">
        <f>SUM(N628)</f>
        <v>0</v>
      </c>
      <c r="O627" s="25">
        <f t="shared" si="88"/>
        <v>0</v>
      </c>
      <c r="P627" s="76">
        <f t="shared" si="90"/>
        <v>0</v>
      </c>
    </row>
    <row r="628" spans="1:16" hidden="1" x14ac:dyDescent="0.25">
      <c r="A628" s="100">
        <v>3311401080814140</v>
      </c>
      <c r="B628" s="31" t="s">
        <v>723</v>
      </c>
      <c r="C628" s="73"/>
      <c r="D628" s="64"/>
      <c r="E628" s="64"/>
      <c r="F628" s="75">
        <f t="shared" si="85"/>
        <v>0</v>
      </c>
      <c r="G628" s="25">
        <f t="shared" si="91"/>
        <v>0</v>
      </c>
      <c r="H628" s="64"/>
      <c r="I628" s="76">
        <f t="shared" si="89"/>
        <v>0</v>
      </c>
      <c r="J628" s="64"/>
      <c r="K628" s="25">
        <f t="shared" si="86"/>
        <v>0</v>
      </c>
      <c r="L628" s="75">
        <f t="shared" si="92"/>
        <v>0</v>
      </c>
      <c r="M628" s="25">
        <f t="shared" si="87"/>
        <v>0</v>
      </c>
      <c r="N628" s="64"/>
      <c r="O628" s="25">
        <f t="shared" si="88"/>
        <v>0</v>
      </c>
      <c r="P628" s="76">
        <f t="shared" si="90"/>
        <v>0</v>
      </c>
    </row>
    <row r="629" spans="1:16" hidden="1" x14ac:dyDescent="0.25">
      <c r="A629" s="100">
        <v>3311401080816</v>
      </c>
      <c r="B629" s="31" t="s">
        <v>724</v>
      </c>
      <c r="C629" s="73"/>
      <c r="D629" s="74">
        <f>SUM(D630)</f>
        <v>0</v>
      </c>
      <c r="E629" s="74">
        <f>SUM(E630)</f>
        <v>0</v>
      </c>
      <c r="F629" s="75">
        <f t="shared" si="85"/>
        <v>0</v>
      </c>
      <c r="G629" s="25">
        <f t="shared" si="91"/>
        <v>0</v>
      </c>
      <c r="H629" s="74">
        <f>SUM(H630)</f>
        <v>0</v>
      </c>
      <c r="I629" s="76">
        <f t="shared" si="89"/>
        <v>0</v>
      </c>
      <c r="J629" s="74">
        <f>SUM(J630)</f>
        <v>0</v>
      </c>
      <c r="K629" s="25">
        <f t="shared" si="86"/>
        <v>0</v>
      </c>
      <c r="L629" s="75">
        <f t="shared" si="92"/>
        <v>0</v>
      </c>
      <c r="M629" s="25">
        <f t="shared" si="87"/>
        <v>0</v>
      </c>
      <c r="N629" s="74">
        <f>SUM(N630)</f>
        <v>0</v>
      </c>
      <c r="O629" s="25">
        <f t="shared" si="88"/>
        <v>0</v>
      </c>
      <c r="P629" s="76">
        <f t="shared" si="90"/>
        <v>0</v>
      </c>
    </row>
    <row r="630" spans="1:16" hidden="1" x14ac:dyDescent="0.25">
      <c r="A630" s="100">
        <v>3311401080816140</v>
      </c>
      <c r="B630" s="31" t="s">
        <v>724</v>
      </c>
      <c r="C630" s="73"/>
      <c r="D630" s="64"/>
      <c r="E630" s="64"/>
      <c r="F630" s="75">
        <f t="shared" si="85"/>
        <v>0</v>
      </c>
      <c r="G630" s="25">
        <f t="shared" si="91"/>
        <v>0</v>
      </c>
      <c r="H630" s="64"/>
      <c r="I630" s="76">
        <f t="shared" si="89"/>
        <v>0</v>
      </c>
      <c r="J630" s="64"/>
      <c r="K630" s="25">
        <f t="shared" si="86"/>
        <v>0</v>
      </c>
      <c r="L630" s="75">
        <f t="shared" si="92"/>
        <v>0</v>
      </c>
      <c r="M630" s="25">
        <f t="shared" si="87"/>
        <v>0</v>
      </c>
      <c r="N630" s="64"/>
      <c r="O630" s="25">
        <f t="shared" si="88"/>
        <v>0</v>
      </c>
      <c r="P630" s="76">
        <f t="shared" si="90"/>
        <v>0</v>
      </c>
    </row>
    <row r="631" spans="1:16" ht="26.25" hidden="1" x14ac:dyDescent="0.25">
      <c r="A631" s="100">
        <v>3311401080842</v>
      </c>
      <c r="B631" s="31" t="s">
        <v>725</v>
      </c>
      <c r="C631" s="73"/>
      <c r="D631" s="74">
        <f>SUM(D632)</f>
        <v>0</v>
      </c>
      <c r="E631" s="74">
        <f>SUM(E632)</f>
        <v>0</v>
      </c>
      <c r="F631" s="75">
        <f t="shared" si="85"/>
        <v>0</v>
      </c>
      <c r="G631" s="25">
        <f t="shared" si="91"/>
        <v>0</v>
      </c>
      <c r="H631" s="74">
        <f>SUM(H632)</f>
        <v>0</v>
      </c>
      <c r="I631" s="76">
        <f t="shared" si="89"/>
        <v>0</v>
      </c>
      <c r="J631" s="74">
        <f>SUM(J632)</f>
        <v>0</v>
      </c>
      <c r="K631" s="25">
        <f t="shared" si="86"/>
        <v>0</v>
      </c>
      <c r="L631" s="75">
        <f t="shared" si="92"/>
        <v>0</v>
      </c>
      <c r="M631" s="25">
        <f t="shared" si="87"/>
        <v>0</v>
      </c>
      <c r="N631" s="74">
        <f>SUM(N632)</f>
        <v>0</v>
      </c>
      <c r="O631" s="25">
        <f t="shared" si="88"/>
        <v>0</v>
      </c>
      <c r="P631" s="76">
        <f t="shared" si="90"/>
        <v>0</v>
      </c>
    </row>
    <row r="632" spans="1:16" ht="26.25" hidden="1" x14ac:dyDescent="0.25">
      <c r="A632" s="100">
        <v>3311401080842140</v>
      </c>
      <c r="B632" s="31" t="s">
        <v>725</v>
      </c>
      <c r="C632" s="73"/>
      <c r="D632" s="64"/>
      <c r="E632" s="64"/>
      <c r="F632" s="75">
        <f t="shared" si="85"/>
        <v>0</v>
      </c>
      <c r="G632" s="25">
        <f t="shared" si="91"/>
        <v>0</v>
      </c>
      <c r="H632" s="64"/>
      <c r="I632" s="76">
        <f t="shared" si="89"/>
        <v>0</v>
      </c>
      <c r="J632" s="64"/>
      <c r="K632" s="25">
        <f t="shared" si="86"/>
        <v>0</v>
      </c>
      <c r="L632" s="75">
        <f t="shared" si="92"/>
        <v>0</v>
      </c>
      <c r="M632" s="25">
        <f t="shared" si="87"/>
        <v>0</v>
      </c>
      <c r="N632" s="64"/>
      <c r="O632" s="25">
        <f t="shared" si="88"/>
        <v>0</v>
      </c>
      <c r="P632" s="76">
        <f t="shared" si="90"/>
        <v>0</v>
      </c>
    </row>
    <row r="633" spans="1:16" hidden="1" x14ac:dyDescent="0.25">
      <c r="A633" s="100">
        <v>3311401080846</v>
      </c>
      <c r="B633" s="31" t="s">
        <v>726</v>
      </c>
      <c r="C633" s="73"/>
      <c r="D633" s="74">
        <f>SUM(D634)</f>
        <v>0</v>
      </c>
      <c r="E633" s="74">
        <f>SUM(E634)</f>
        <v>0</v>
      </c>
      <c r="F633" s="75">
        <f t="shared" si="85"/>
        <v>0</v>
      </c>
      <c r="G633" s="25">
        <f t="shared" si="91"/>
        <v>0</v>
      </c>
      <c r="H633" s="74">
        <f>SUM(H634)</f>
        <v>0</v>
      </c>
      <c r="I633" s="76">
        <f t="shared" si="89"/>
        <v>0</v>
      </c>
      <c r="J633" s="74">
        <f>SUM(J634)</f>
        <v>0</v>
      </c>
      <c r="K633" s="25">
        <f t="shared" si="86"/>
        <v>0</v>
      </c>
      <c r="L633" s="75">
        <f t="shared" si="92"/>
        <v>0</v>
      </c>
      <c r="M633" s="25">
        <f t="shared" si="87"/>
        <v>0</v>
      </c>
      <c r="N633" s="74">
        <f>SUM(N634)</f>
        <v>0</v>
      </c>
      <c r="O633" s="25">
        <f t="shared" si="88"/>
        <v>0</v>
      </c>
      <c r="P633" s="76">
        <f t="shared" si="90"/>
        <v>0</v>
      </c>
    </row>
    <row r="634" spans="1:16" hidden="1" x14ac:dyDescent="0.25">
      <c r="A634" s="100">
        <v>3311401080846140</v>
      </c>
      <c r="B634" s="31" t="s">
        <v>726</v>
      </c>
      <c r="C634" s="73"/>
      <c r="D634" s="64"/>
      <c r="E634" s="64"/>
      <c r="F634" s="75">
        <f t="shared" si="85"/>
        <v>0</v>
      </c>
      <c r="G634" s="25">
        <f t="shared" si="91"/>
        <v>0</v>
      </c>
      <c r="H634" s="64"/>
      <c r="I634" s="76">
        <f t="shared" si="89"/>
        <v>0</v>
      </c>
      <c r="J634" s="64"/>
      <c r="K634" s="25">
        <f t="shared" si="86"/>
        <v>0</v>
      </c>
      <c r="L634" s="75">
        <f t="shared" si="92"/>
        <v>0</v>
      </c>
      <c r="M634" s="25">
        <f t="shared" si="87"/>
        <v>0</v>
      </c>
      <c r="N634" s="64"/>
      <c r="O634" s="25">
        <f t="shared" si="88"/>
        <v>0</v>
      </c>
      <c r="P634" s="76">
        <f t="shared" si="90"/>
        <v>0</v>
      </c>
    </row>
    <row r="635" spans="1:16" hidden="1" x14ac:dyDescent="0.25">
      <c r="A635" s="100">
        <v>3311401080862</v>
      </c>
      <c r="B635" s="31" t="s">
        <v>727</v>
      </c>
      <c r="C635" s="73"/>
      <c r="D635" s="74">
        <f>SUM(D636)</f>
        <v>0</v>
      </c>
      <c r="E635" s="74">
        <f>SUM(E636)</f>
        <v>0</v>
      </c>
      <c r="F635" s="75">
        <f t="shared" si="85"/>
        <v>0</v>
      </c>
      <c r="G635" s="25">
        <f t="shared" si="91"/>
        <v>0</v>
      </c>
      <c r="H635" s="74">
        <f>SUM(H636)</f>
        <v>0</v>
      </c>
      <c r="I635" s="76">
        <f t="shared" si="89"/>
        <v>0</v>
      </c>
      <c r="J635" s="74">
        <f>SUM(J636)</f>
        <v>0</v>
      </c>
      <c r="K635" s="25">
        <f t="shared" si="86"/>
        <v>0</v>
      </c>
      <c r="L635" s="75">
        <f t="shared" si="92"/>
        <v>0</v>
      </c>
      <c r="M635" s="25">
        <f t="shared" si="87"/>
        <v>0</v>
      </c>
      <c r="N635" s="74">
        <f>SUM(N636)</f>
        <v>0</v>
      </c>
      <c r="O635" s="25">
        <f t="shared" si="88"/>
        <v>0</v>
      </c>
      <c r="P635" s="76">
        <f t="shared" si="90"/>
        <v>0</v>
      </c>
    </row>
    <row r="636" spans="1:16" hidden="1" x14ac:dyDescent="0.25">
      <c r="A636" s="100">
        <v>3311401080862140</v>
      </c>
      <c r="B636" s="31" t="s">
        <v>727</v>
      </c>
      <c r="C636" s="73"/>
      <c r="D636" s="64"/>
      <c r="E636" s="64"/>
      <c r="F636" s="75">
        <f t="shared" si="85"/>
        <v>0</v>
      </c>
      <c r="G636" s="25">
        <f t="shared" si="91"/>
        <v>0</v>
      </c>
      <c r="H636" s="64"/>
      <c r="I636" s="76">
        <f t="shared" si="89"/>
        <v>0</v>
      </c>
      <c r="J636" s="64"/>
      <c r="K636" s="25">
        <f t="shared" si="86"/>
        <v>0</v>
      </c>
      <c r="L636" s="75">
        <f t="shared" si="92"/>
        <v>0</v>
      </c>
      <c r="M636" s="25">
        <f t="shared" si="87"/>
        <v>0</v>
      </c>
      <c r="N636" s="64"/>
      <c r="O636" s="25">
        <f t="shared" si="88"/>
        <v>0</v>
      </c>
      <c r="P636" s="76">
        <f t="shared" si="90"/>
        <v>0</v>
      </c>
    </row>
    <row r="637" spans="1:16" hidden="1" x14ac:dyDescent="0.25">
      <c r="A637" s="100">
        <v>3311401080867</v>
      </c>
      <c r="B637" s="31" t="s">
        <v>728</v>
      </c>
      <c r="C637" s="73"/>
      <c r="D637" s="74">
        <f>SUM(D638)</f>
        <v>0</v>
      </c>
      <c r="E637" s="74">
        <f>SUM(E638)</f>
        <v>0</v>
      </c>
      <c r="F637" s="75">
        <f t="shared" si="85"/>
        <v>0</v>
      </c>
      <c r="G637" s="25">
        <f t="shared" si="91"/>
        <v>0</v>
      </c>
      <c r="H637" s="74">
        <f>SUM(H638)</f>
        <v>0</v>
      </c>
      <c r="I637" s="76">
        <f t="shared" si="89"/>
        <v>0</v>
      </c>
      <c r="J637" s="74">
        <f>SUM(J638)</f>
        <v>0</v>
      </c>
      <c r="K637" s="25">
        <f t="shared" si="86"/>
        <v>0</v>
      </c>
      <c r="L637" s="75">
        <f t="shared" si="92"/>
        <v>0</v>
      </c>
      <c r="M637" s="25">
        <f t="shared" si="87"/>
        <v>0</v>
      </c>
      <c r="N637" s="74">
        <f>SUM(N638)</f>
        <v>0</v>
      </c>
      <c r="O637" s="25">
        <f t="shared" si="88"/>
        <v>0</v>
      </c>
      <c r="P637" s="76">
        <f t="shared" si="90"/>
        <v>0</v>
      </c>
    </row>
    <row r="638" spans="1:16" hidden="1" x14ac:dyDescent="0.25">
      <c r="A638" s="100">
        <v>3311401080867140</v>
      </c>
      <c r="B638" s="31" t="s">
        <v>728</v>
      </c>
      <c r="C638" s="73"/>
      <c r="D638" s="64"/>
      <c r="E638" s="64"/>
      <c r="F638" s="75">
        <f t="shared" si="85"/>
        <v>0</v>
      </c>
      <c r="G638" s="25">
        <f t="shared" si="91"/>
        <v>0</v>
      </c>
      <c r="H638" s="64"/>
      <c r="I638" s="76">
        <f t="shared" si="89"/>
        <v>0</v>
      </c>
      <c r="J638" s="64"/>
      <c r="K638" s="25">
        <f t="shared" si="86"/>
        <v>0</v>
      </c>
      <c r="L638" s="75">
        <f t="shared" si="92"/>
        <v>0</v>
      </c>
      <c r="M638" s="25">
        <f t="shared" si="87"/>
        <v>0</v>
      </c>
      <c r="N638" s="64"/>
      <c r="O638" s="25">
        <f t="shared" si="88"/>
        <v>0</v>
      </c>
      <c r="P638" s="76">
        <f t="shared" si="90"/>
        <v>0</v>
      </c>
    </row>
    <row r="639" spans="1:16" hidden="1" x14ac:dyDescent="0.25">
      <c r="A639" s="72">
        <v>3311401080922</v>
      </c>
      <c r="B639" s="31" t="s">
        <v>729</v>
      </c>
      <c r="C639" s="73"/>
      <c r="D639" s="74">
        <f>SUM(D640)</f>
        <v>0</v>
      </c>
      <c r="E639" s="74">
        <f>SUM(E640)</f>
        <v>0</v>
      </c>
      <c r="F639" s="75">
        <f t="shared" si="85"/>
        <v>0</v>
      </c>
      <c r="G639" s="25">
        <f t="shared" si="91"/>
        <v>0</v>
      </c>
      <c r="H639" s="74">
        <f>SUM(H640)</f>
        <v>0</v>
      </c>
      <c r="I639" s="76">
        <f t="shared" si="89"/>
        <v>0</v>
      </c>
      <c r="J639" s="74">
        <f>SUM(J640)</f>
        <v>0</v>
      </c>
      <c r="K639" s="25">
        <f t="shared" si="86"/>
        <v>0</v>
      </c>
      <c r="L639" s="75">
        <f t="shared" si="92"/>
        <v>0</v>
      </c>
      <c r="M639" s="25">
        <f t="shared" si="87"/>
        <v>0</v>
      </c>
      <c r="N639" s="74">
        <f>SUM(N640)</f>
        <v>0</v>
      </c>
      <c r="O639" s="25">
        <f t="shared" si="88"/>
        <v>0</v>
      </c>
      <c r="P639" s="76">
        <f t="shared" si="90"/>
        <v>0</v>
      </c>
    </row>
    <row r="640" spans="1:16" hidden="1" x14ac:dyDescent="0.25">
      <c r="A640" s="72">
        <v>3311401080922140</v>
      </c>
      <c r="B640" s="31" t="s">
        <v>730</v>
      </c>
      <c r="C640" s="73"/>
      <c r="D640" s="64"/>
      <c r="E640" s="64"/>
      <c r="F640" s="75">
        <f t="shared" si="85"/>
        <v>0</v>
      </c>
      <c r="G640" s="25">
        <f t="shared" si="91"/>
        <v>0</v>
      </c>
      <c r="H640" s="64"/>
      <c r="I640" s="76">
        <f t="shared" si="89"/>
        <v>0</v>
      </c>
      <c r="J640" s="64"/>
      <c r="K640" s="25">
        <f t="shared" si="86"/>
        <v>0</v>
      </c>
      <c r="L640" s="75">
        <f t="shared" si="92"/>
        <v>0</v>
      </c>
      <c r="M640" s="25">
        <f t="shared" si="87"/>
        <v>0</v>
      </c>
      <c r="N640" s="64"/>
      <c r="O640" s="25">
        <f t="shared" si="88"/>
        <v>0</v>
      </c>
      <c r="P640" s="76">
        <f t="shared" si="90"/>
        <v>0</v>
      </c>
    </row>
    <row r="641" spans="1:16" hidden="1" x14ac:dyDescent="0.25">
      <c r="A641" s="100">
        <v>331140109</v>
      </c>
      <c r="B641" s="31" t="s">
        <v>731</v>
      </c>
      <c r="C641" s="73"/>
      <c r="D641" s="74">
        <f>SUM(D642+D644+D646+D648)</f>
        <v>0</v>
      </c>
      <c r="E641" s="74">
        <f>SUM(E642+E644+E646+E648)</f>
        <v>0</v>
      </c>
      <c r="F641" s="75">
        <f t="shared" si="85"/>
        <v>0</v>
      </c>
      <c r="G641" s="25">
        <f t="shared" si="91"/>
        <v>0</v>
      </c>
      <c r="H641" s="74">
        <f>SUM(H642+H644+H646+H648)</f>
        <v>0</v>
      </c>
      <c r="I641" s="76">
        <f t="shared" si="89"/>
        <v>0</v>
      </c>
      <c r="J641" s="74">
        <f>SUM(J642+J644+J646+J648)</f>
        <v>0</v>
      </c>
      <c r="K641" s="25">
        <f t="shared" si="86"/>
        <v>0</v>
      </c>
      <c r="L641" s="75">
        <f t="shared" si="92"/>
        <v>0</v>
      </c>
      <c r="M641" s="25">
        <f t="shared" si="87"/>
        <v>0</v>
      </c>
      <c r="N641" s="74">
        <f>SUM(N642+N644+N646+N648)</f>
        <v>0</v>
      </c>
      <c r="O641" s="25">
        <f t="shared" si="88"/>
        <v>0</v>
      </c>
      <c r="P641" s="76">
        <f t="shared" si="90"/>
        <v>0</v>
      </c>
    </row>
    <row r="642" spans="1:16" ht="26.25" hidden="1" x14ac:dyDescent="0.25">
      <c r="A642" s="100">
        <v>3311401090431</v>
      </c>
      <c r="B642" s="31" t="s">
        <v>732</v>
      </c>
      <c r="C642" s="73"/>
      <c r="D642" s="74">
        <f>SUM(D643)</f>
        <v>0</v>
      </c>
      <c r="E642" s="74">
        <f>SUM(E643)</f>
        <v>0</v>
      </c>
      <c r="F642" s="75">
        <f t="shared" si="85"/>
        <v>0</v>
      </c>
      <c r="G642" s="25">
        <f t="shared" si="91"/>
        <v>0</v>
      </c>
      <c r="H642" s="74">
        <f>SUM(H643)</f>
        <v>0</v>
      </c>
      <c r="I642" s="76">
        <f t="shared" si="89"/>
        <v>0</v>
      </c>
      <c r="J642" s="74">
        <f>SUM(J643)</f>
        <v>0</v>
      </c>
      <c r="K642" s="25">
        <f t="shared" si="86"/>
        <v>0</v>
      </c>
      <c r="L642" s="75">
        <f t="shared" si="92"/>
        <v>0</v>
      </c>
      <c r="M642" s="25">
        <f t="shared" si="87"/>
        <v>0</v>
      </c>
      <c r="N642" s="74">
        <f>SUM(N643)</f>
        <v>0</v>
      </c>
      <c r="O642" s="25">
        <f t="shared" si="88"/>
        <v>0</v>
      </c>
      <c r="P642" s="76">
        <f t="shared" si="90"/>
        <v>0</v>
      </c>
    </row>
    <row r="643" spans="1:16" ht="26.25" hidden="1" x14ac:dyDescent="0.25">
      <c r="A643" s="100">
        <v>3311401090431150</v>
      </c>
      <c r="B643" s="31" t="s">
        <v>732</v>
      </c>
      <c r="C643" s="73"/>
      <c r="D643" s="64"/>
      <c r="E643" s="64"/>
      <c r="F643" s="75">
        <f t="shared" si="85"/>
        <v>0</v>
      </c>
      <c r="G643" s="25">
        <f t="shared" si="91"/>
        <v>0</v>
      </c>
      <c r="H643" s="64"/>
      <c r="I643" s="76">
        <f t="shared" si="89"/>
        <v>0</v>
      </c>
      <c r="J643" s="64"/>
      <c r="K643" s="25">
        <f t="shared" si="86"/>
        <v>0</v>
      </c>
      <c r="L643" s="75">
        <f t="shared" si="92"/>
        <v>0</v>
      </c>
      <c r="M643" s="25">
        <f t="shared" si="87"/>
        <v>0</v>
      </c>
      <c r="N643" s="64"/>
      <c r="O643" s="25">
        <f t="shared" si="88"/>
        <v>0</v>
      </c>
      <c r="P643" s="76">
        <f t="shared" si="90"/>
        <v>0</v>
      </c>
    </row>
    <row r="644" spans="1:16" ht="39" hidden="1" x14ac:dyDescent="0.25">
      <c r="A644" s="72">
        <v>3311401090730</v>
      </c>
      <c r="B644" s="31" t="s">
        <v>733</v>
      </c>
      <c r="C644" s="73"/>
      <c r="D644" s="74">
        <f>SUM(D645)</f>
        <v>0</v>
      </c>
      <c r="E644" s="74">
        <f>SUM(E645)</f>
        <v>0</v>
      </c>
      <c r="F644" s="75">
        <f t="shared" si="85"/>
        <v>0</v>
      </c>
      <c r="G644" s="25">
        <f t="shared" si="91"/>
        <v>0</v>
      </c>
      <c r="H644" s="74">
        <f>SUM(H645)</f>
        <v>0</v>
      </c>
      <c r="I644" s="76">
        <f t="shared" si="89"/>
        <v>0</v>
      </c>
      <c r="J644" s="74">
        <f>SUM(J645)</f>
        <v>0</v>
      </c>
      <c r="K644" s="25">
        <f t="shared" si="86"/>
        <v>0</v>
      </c>
      <c r="L644" s="75">
        <f t="shared" si="92"/>
        <v>0</v>
      </c>
      <c r="M644" s="25">
        <f t="shared" si="87"/>
        <v>0</v>
      </c>
      <c r="N644" s="74">
        <f>SUM(N645)</f>
        <v>0</v>
      </c>
      <c r="O644" s="25">
        <f t="shared" si="88"/>
        <v>0</v>
      </c>
      <c r="P644" s="76">
        <f t="shared" si="90"/>
        <v>0</v>
      </c>
    </row>
    <row r="645" spans="1:16" ht="39" hidden="1" x14ac:dyDescent="0.25">
      <c r="A645" s="72">
        <v>3311401090730150</v>
      </c>
      <c r="B645" s="31" t="s">
        <v>733</v>
      </c>
      <c r="C645" s="73"/>
      <c r="D645" s="64"/>
      <c r="E645" s="64"/>
      <c r="F645" s="75">
        <f t="shared" si="85"/>
        <v>0</v>
      </c>
      <c r="G645" s="25">
        <f t="shared" si="91"/>
        <v>0</v>
      </c>
      <c r="H645" s="64"/>
      <c r="I645" s="76">
        <f t="shared" si="89"/>
        <v>0</v>
      </c>
      <c r="J645" s="64"/>
      <c r="K645" s="25">
        <f t="shared" si="86"/>
        <v>0</v>
      </c>
      <c r="L645" s="75">
        <f t="shared" si="92"/>
        <v>0</v>
      </c>
      <c r="M645" s="25">
        <f t="shared" si="87"/>
        <v>0</v>
      </c>
      <c r="N645" s="64"/>
      <c r="O645" s="25">
        <f t="shared" si="88"/>
        <v>0</v>
      </c>
      <c r="P645" s="76">
        <f t="shared" si="90"/>
        <v>0</v>
      </c>
    </row>
    <row r="646" spans="1:16" ht="26.25" hidden="1" x14ac:dyDescent="0.25">
      <c r="A646" s="72">
        <v>3311401090736</v>
      </c>
      <c r="B646" s="31" t="s">
        <v>734</v>
      </c>
      <c r="C646" s="73"/>
      <c r="D646" s="74">
        <f>SUM(D647)</f>
        <v>0</v>
      </c>
      <c r="E646" s="74">
        <f>SUM(E647)</f>
        <v>0</v>
      </c>
      <c r="F646" s="75">
        <f t="shared" si="85"/>
        <v>0</v>
      </c>
      <c r="G646" s="25">
        <f t="shared" si="91"/>
        <v>0</v>
      </c>
      <c r="H646" s="74">
        <f>SUM(H647)</f>
        <v>0</v>
      </c>
      <c r="I646" s="76">
        <f t="shared" si="89"/>
        <v>0</v>
      </c>
      <c r="J646" s="74">
        <f>SUM(J647)</f>
        <v>0</v>
      </c>
      <c r="K646" s="25">
        <f t="shared" si="86"/>
        <v>0</v>
      </c>
      <c r="L646" s="75">
        <f t="shared" si="92"/>
        <v>0</v>
      </c>
      <c r="M646" s="25">
        <f t="shared" si="87"/>
        <v>0</v>
      </c>
      <c r="N646" s="74">
        <f>SUM(N647)</f>
        <v>0</v>
      </c>
      <c r="O646" s="25">
        <f t="shared" si="88"/>
        <v>0</v>
      </c>
      <c r="P646" s="76">
        <f t="shared" si="90"/>
        <v>0</v>
      </c>
    </row>
    <row r="647" spans="1:16" ht="26.25" hidden="1" x14ac:dyDescent="0.25">
      <c r="A647" s="72">
        <v>3311401090736150</v>
      </c>
      <c r="B647" s="31" t="s">
        <v>734</v>
      </c>
      <c r="C647" s="73"/>
      <c r="D647" s="64"/>
      <c r="E647" s="64"/>
      <c r="F647" s="75">
        <f t="shared" si="85"/>
        <v>0</v>
      </c>
      <c r="G647" s="25">
        <f t="shared" si="91"/>
        <v>0</v>
      </c>
      <c r="H647" s="64"/>
      <c r="I647" s="76">
        <f t="shared" si="89"/>
        <v>0</v>
      </c>
      <c r="J647" s="64"/>
      <c r="K647" s="25">
        <f t="shared" si="86"/>
        <v>0</v>
      </c>
      <c r="L647" s="75">
        <f t="shared" si="92"/>
        <v>0</v>
      </c>
      <c r="M647" s="25">
        <f t="shared" si="87"/>
        <v>0</v>
      </c>
      <c r="N647" s="64"/>
      <c r="O647" s="25">
        <f t="shared" si="88"/>
        <v>0</v>
      </c>
      <c r="P647" s="76">
        <f t="shared" si="90"/>
        <v>0</v>
      </c>
    </row>
    <row r="648" spans="1:16" hidden="1" x14ac:dyDescent="0.25">
      <c r="A648" s="72">
        <v>3311401090754</v>
      </c>
      <c r="B648" s="80" t="s">
        <v>735</v>
      </c>
      <c r="C648" s="73"/>
      <c r="D648" s="74">
        <f>SUM(D649)</f>
        <v>0</v>
      </c>
      <c r="E648" s="74">
        <f>SUM(E649)</f>
        <v>0</v>
      </c>
      <c r="F648" s="75">
        <f t="shared" si="85"/>
        <v>0</v>
      </c>
      <c r="G648" s="25">
        <f t="shared" si="91"/>
        <v>0</v>
      </c>
      <c r="H648" s="74">
        <f>SUM(H649)</f>
        <v>0</v>
      </c>
      <c r="I648" s="76">
        <f t="shared" si="89"/>
        <v>0</v>
      </c>
      <c r="J648" s="74">
        <f>SUM(J649)</f>
        <v>0</v>
      </c>
      <c r="K648" s="25">
        <f t="shared" si="86"/>
        <v>0</v>
      </c>
      <c r="L648" s="75">
        <f t="shared" si="92"/>
        <v>0</v>
      </c>
      <c r="M648" s="25">
        <f t="shared" si="87"/>
        <v>0</v>
      </c>
      <c r="N648" s="74">
        <f>SUM(N649)</f>
        <v>0</v>
      </c>
      <c r="O648" s="25">
        <f t="shared" si="88"/>
        <v>0</v>
      </c>
      <c r="P648" s="76">
        <f t="shared" si="90"/>
        <v>0</v>
      </c>
    </row>
    <row r="649" spans="1:16" hidden="1" x14ac:dyDescent="0.25">
      <c r="A649" s="72">
        <v>3311401090754150</v>
      </c>
      <c r="B649" s="80" t="s">
        <v>736</v>
      </c>
      <c r="C649" s="73"/>
      <c r="D649" s="64"/>
      <c r="E649" s="64"/>
      <c r="F649" s="75">
        <f t="shared" si="85"/>
        <v>0</v>
      </c>
      <c r="G649" s="25">
        <f t="shared" si="91"/>
        <v>0</v>
      </c>
      <c r="H649" s="64"/>
      <c r="I649" s="76">
        <f t="shared" si="89"/>
        <v>0</v>
      </c>
      <c r="J649" s="64"/>
      <c r="K649" s="25">
        <f t="shared" si="86"/>
        <v>0</v>
      </c>
      <c r="L649" s="75">
        <f t="shared" si="92"/>
        <v>0</v>
      </c>
      <c r="M649" s="25">
        <f t="shared" si="87"/>
        <v>0</v>
      </c>
      <c r="N649" s="64"/>
      <c r="O649" s="25">
        <f t="shared" si="88"/>
        <v>0</v>
      </c>
      <c r="P649" s="76">
        <f t="shared" si="90"/>
        <v>0</v>
      </c>
    </row>
    <row r="650" spans="1:16" hidden="1" x14ac:dyDescent="0.25">
      <c r="A650" s="72">
        <v>331140110</v>
      </c>
      <c r="B650" s="31" t="s">
        <v>737</v>
      </c>
      <c r="C650" s="73"/>
      <c r="D650" s="74">
        <f>SUM(D651+D653+D655)</f>
        <v>0</v>
      </c>
      <c r="E650" s="74">
        <f>SUM(E651+E653+E655)</f>
        <v>0</v>
      </c>
      <c r="F650" s="75">
        <f t="shared" si="85"/>
        <v>0</v>
      </c>
      <c r="G650" s="25">
        <f t="shared" si="91"/>
        <v>0</v>
      </c>
      <c r="H650" s="74">
        <f>SUM(H651+H653+H655)</f>
        <v>0</v>
      </c>
      <c r="I650" s="76">
        <f t="shared" si="89"/>
        <v>0</v>
      </c>
      <c r="J650" s="74">
        <f>SUM(J651+J653+J655)</f>
        <v>0</v>
      </c>
      <c r="K650" s="25">
        <f t="shared" si="86"/>
        <v>0</v>
      </c>
      <c r="L650" s="75">
        <f t="shared" si="92"/>
        <v>0</v>
      </c>
      <c r="M650" s="25">
        <f t="shared" si="87"/>
        <v>0</v>
      </c>
      <c r="N650" s="74">
        <f>SUM(N651+N653+N655)</f>
        <v>0</v>
      </c>
      <c r="O650" s="25">
        <f t="shared" si="88"/>
        <v>0</v>
      </c>
      <c r="P650" s="76">
        <f t="shared" si="90"/>
        <v>0</v>
      </c>
    </row>
    <row r="651" spans="1:16" ht="26.25" hidden="1" x14ac:dyDescent="0.25">
      <c r="A651" s="72">
        <v>3311401100709</v>
      </c>
      <c r="B651" s="31" t="s">
        <v>738</v>
      </c>
      <c r="C651" s="73"/>
      <c r="D651" s="74">
        <f>SUM(D652)</f>
        <v>0</v>
      </c>
      <c r="E651" s="74">
        <f>SUM(E652)</f>
        <v>0</v>
      </c>
      <c r="F651" s="75">
        <f t="shared" si="85"/>
        <v>0</v>
      </c>
      <c r="G651" s="25">
        <f t="shared" si="91"/>
        <v>0</v>
      </c>
      <c r="H651" s="74">
        <f>SUM(H652)</f>
        <v>0</v>
      </c>
      <c r="I651" s="76">
        <f t="shared" si="89"/>
        <v>0</v>
      </c>
      <c r="J651" s="74">
        <f>SUM(J652)</f>
        <v>0</v>
      </c>
      <c r="K651" s="25">
        <f t="shared" si="86"/>
        <v>0</v>
      </c>
      <c r="L651" s="75">
        <f t="shared" si="92"/>
        <v>0</v>
      </c>
      <c r="M651" s="25">
        <f t="shared" si="87"/>
        <v>0</v>
      </c>
      <c r="N651" s="74">
        <f>SUM(N652)</f>
        <v>0</v>
      </c>
      <c r="O651" s="25">
        <f t="shared" si="88"/>
        <v>0</v>
      </c>
      <c r="P651" s="76">
        <f t="shared" si="90"/>
        <v>0</v>
      </c>
    </row>
    <row r="652" spans="1:16" ht="26.25" hidden="1" x14ac:dyDescent="0.25">
      <c r="A652" s="72">
        <v>3311401100709150</v>
      </c>
      <c r="B652" s="31" t="s">
        <v>738</v>
      </c>
      <c r="C652" s="73"/>
      <c r="D652" s="64"/>
      <c r="E652" s="64"/>
      <c r="F652" s="75">
        <f t="shared" si="85"/>
        <v>0</v>
      </c>
      <c r="G652" s="25">
        <f t="shared" si="91"/>
        <v>0</v>
      </c>
      <c r="H652" s="64"/>
      <c r="I652" s="76">
        <f t="shared" si="89"/>
        <v>0</v>
      </c>
      <c r="J652" s="64"/>
      <c r="K652" s="25">
        <f t="shared" si="86"/>
        <v>0</v>
      </c>
      <c r="L652" s="75">
        <f t="shared" si="92"/>
        <v>0</v>
      </c>
      <c r="M652" s="25">
        <f t="shared" si="87"/>
        <v>0</v>
      </c>
      <c r="N652" s="64"/>
      <c r="O652" s="25">
        <f t="shared" si="88"/>
        <v>0</v>
      </c>
      <c r="P652" s="76">
        <f t="shared" si="90"/>
        <v>0</v>
      </c>
    </row>
    <row r="653" spans="1:16" hidden="1" x14ac:dyDescent="0.25">
      <c r="A653" s="72">
        <v>3311401100801</v>
      </c>
      <c r="B653" s="31" t="s">
        <v>739</v>
      </c>
      <c r="C653" s="73"/>
      <c r="D653" s="74">
        <f>SUM(D654)</f>
        <v>0</v>
      </c>
      <c r="E653" s="74">
        <f>SUM(E654)</f>
        <v>0</v>
      </c>
      <c r="F653" s="75">
        <f t="shared" si="85"/>
        <v>0</v>
      </c>
      <c r="G653" s="25">
        <f t="shared" si="91"/>
        <v>0</v>
      </c>
      <c r="H653" s="74">
        <f>SUM(H654)</f>
        <v>0</v>
      </c>
      <c r="I653" s="76">
        <f t="shared" si="89"/>
        <v>0</v>
      </c>
      <c r="J653" s="74">
        <f>SUM(J654)</f>
        <v>0</v>
      </c>
      <c r="K653" s="25">
        <f t="shared" si="86"/>
        <v>0</v>
      </c>
      <c r="L653" s="75">
        <f t="shared" si="92"/>
        <v>0</v>
      </c>
      <c r="M653" s="25">
        <f t="shared" si="87"/>
        <v>0</v>
      </c>
      <c r="N653" s="74">
        <f>SUM(N654)</f>
        <v>0</v>
      </c>
      <c r="O653" s="25">
        <f t="shared" si="88"/>
        <v>0</v>
      </c>
      <c r="P653" s="76">
        <f t="shared" si="90"/>
        <v>0</v>
      </c>
    </row>
    <row r="654" spans="1:16" hidden="1" x14ac:dyDescent="0.25">
      <c r="A654" s="72">
        <v>3311401100801150</v>
      </c>
      <c r="B654" s="31" t="s">
        <v>739</v>
      </c>
      <c r="C654" s="73"/>
      <c r="D654" s="64"/>
      <c r="E654" s="64"/>
      <c r="F654" s="75">
        <f t="shared" si="85"/>
        <v>0</v>
      </c>
      <c r="G654" s="25">
        <f t="shared" si="91"/>
        <v>0</v>
      </c>
      <c r="H654" s="64"/>
      <c r="I654" s="76">
        <f t="shared" si="89"/>
        <v>0</v>
      </c>
      <c r="J654" s="64"/>
      <c r="K654" s="25">
        <f t="shared" si="86"/>
        <v>0</v>
      </c>
      <c r="L654" s="75">
        <f t="shared" si="92"/>
        <v>0</v>
      </c>
      <c r="M654" s="25">
        <f t="shared" si="87"/>
        <v>0</v>
      </c>
      <c r="N654" s="64"/>
      <c r="O654" s="25">
        <f t="shared" si="88"/>
        <v>0</v>
      </c>
      <c r="P654" s="76">
        <f t="shared" si="90"/>
        <v>0</v>
      </c>
    </row>
    <row r="655" spans="1:16" ht="26.25" hidden="1" x14ac:dyDescent="0.25">
      <c r="A655" s="72">
        <v>3311401100962</v>
      </c>
      <c r="B655" s="80" t="s">
        <v>740</v>
      </c>
      <c r="C655" s="73"/>
      <c r="D655" s="74">
        <f>SUM(D656)</f>
        <v>0</v>
      </c>
      <c r="E655" s="74">
        <f>SUM(E656)</f>
        <v>0</v>
      </c>
      <c r="F655" s="75">
        <f t="shared" si="85"/>
        <v>0</v>
      </c>
      <c r="G655" s="25">
        <f t="shared" si="91"/>
        <v>0</v>
      </c>
      <c r="H655" s="74">
        <f>SUM(H656)</f>
        <v>0</v>
      </c>
      <c r="I655" s="76">
        <f t="shared" si="89"/>
        <v>0</v>
      </c>
      <c r="J655" s="74">
        <f>SUM(J656)</f>
        <v>0</v>
      </c>
      <c r="K655" s="25">
        <f t="shared" si="86"/>
        <v>0</v>
      </c>
      <c r="L655" s="75">
        <f t="shared" si="92"/>
        <v>0</v>
      </c>
      <c r="M655" s="25">
        <f t="shared" si="87"/>
        <v>0</v>
      </c>
      <c r="N655" s="74">
        <f>SUM(N656)</f>
        <v>0</v>
      </c>
      <c r="O655" s="25">
        <f t="shared" si="88"/>
        <v>0</v>
      </c>
      <c r="P655" s="76">
        <f t="shared" si="90"/>
        <v>0</v>
      </c>
    </row>
    <row r="656" spans="1:16" ht="26.25" hidden="1" x14ac:dyDescent="0.25">
      <c r="A656" s="72">
        <v>3311401100962150</v>
      </c>
      <c r="B656" s="80" t="s">
        <v>741</v>
      </c>
      <c r="C656" s="73"/>
      <c r="D656" s="64"/>
      <c r="E656" s="64"/>
      <c r="F656" s="75">
        <f t="shared" si="85"/>
        <v>0</v>
      </c>
      <c r="G656" s="25">
        <f t="shared" si="91"/>
        <v>0</v>
      </c>
      <c r="H656" s="64"/>
      <c r="I656" s="76">
        <f t="shared" si="89"/>
        <v>0</v>
      </c>
      <c r="J656" s="64"/>
      <c r="K656" s="25">
        <f t="shared" si="86"/>
        <v>0</v>
      </c>
      <c r="L656" s="75">
        <f t="shared" si="92"/>
        <v>0</v>
      </c>
      <c r="M656" s="25">
        <f t="shared" si="87"/>
        <v>0</v>
      </c>
      <c r="N656" s="64"/>
      <c r="O656" s="25">
        <f t="shared" si="88"/>
        <v>0</v>
      </c>
      <c r="P656" s="76">
        <f t="shared" si="90"/>
        <v>0</v>
      </c>
    </row>
    <row r="657" spans="1:16" ht="26.25" hidden="1" x14ac:dyDescent="0.25">
      <c r="A657" s="100">
        <v>331140111</v>
      </c>
      <c r="B657" s="101" t="s">
        <v>742</v>
      </c>
      <c r="C657" s="73"/>
      <c r="D657" s="74">
        <f>SUM(D658+D660+D662+D664)</f>
        <v>0</v>
      </c>
      <c r="E657" s="74">
        <f>SUM(E658+E660+E662+E664)</f>
        <v>0</v>
      </c>
      <c r="F657" s="75">
        <f t="shared" si="85"/>
        <v>0</v>
      </c>
      <c r="G657" s="25">
        <f t="shared" si="91"/>
        <v>0</v>
      </c>
      <c r="H657" s="74">
        <f>SUM(H658+H660+H662+H664)</f>
        <v>0</v>
      </c>
      <c r="I657" s="76">
        <f t="shared" si="89"/>
        <v>0</v>
      </c>
      <c r="J657" s="74">
        <f>SUM(J658+J660+J662+J664)</f>
        <v>0</v>
      </c>
      <c r="K657" s="25">
        <f t="shared" si="86"/>
        <v>0</v>
      </c>
      <c r="L657" s="75">
        <f t="shared" si="92"/>
        <v>0</v>
      </c>
      <c r="M657" s="25">
        <f t="shared" si="87"/>
        <v>0</v>
      </c>
      <c r="N657" s="74">
        <f>SUM(N658+N660+N662+N664)</f>
        <v>0</v>
      </c>
      <c r="O657" s="25">
        <f t="shared" si="88"/>
        <v>0</v>
      </c>
      <c r="P657" s="76">
        <f t="shared" si="90"/>
        <v>0</v>
      </c>
    </row>
    <row r="658" spans="1:16" hidden="1" x14ac:dyDescent="0.25">
      <c r="A658" s="100">
        <v>3311401110378</v>
      </c>
      <c r="B658" s="101" t="s">
        <v>743</v>
      </c>
      <c r="C658" s="73"/>
      <c r="D658" s="74">
        <f>SUM(D659)</f>
        <v>0</v>
      </c>
      <c r="E658" s="74">
        <f>SUM(E659)</f>
        <v>0</v>
      </c>
      <c r="F658" s="75">
        <f t="shared" si="85"/>
        <v>0</v>
      </c>
      <c r="G658" s="25">
        <f t="shared" si="91"/>
        <v>0</v>
      </c>
      <c r="H658" s="74">
        <f>SUM(H659)</f>
        <v>0</v>
      </c>
      <c r="I658" s="76">
        <f t="shared" si="89"/>
        <v>0</v>
      </c>
      <c r="J658" s="74">
        <f>SUM(J659)</f>
        <v>0</v>
      </c>
      <c r="K658" s="25">
        <f t="shared" si="86"/>
        <v>0</v>
      </c>
      <c r="L658" s="75">
        <f t="shared" si="92"/>
        <v>0</v>
      </c>
      <c r="M658" s="25">
        <f t="shared" si="87"/>
        <v>0</v>
      </c>
      <c r="N658" s="74">
        <f>SUM(N659)</f>
        <v>0</v>
      </c>
      <c r="O658" s="25">
        <f t="shared" si="88"/>
        <v>0</v>
      </c>
      <c r="P658" s="76">
        <f t="shared" si="90"/>
        <v>0</v>
      </c>
    </row>
    <row r="659" spans="1:16" ht="26.25" hidden="1" x14ac:dyDescent="0.25">
      <c r="A659" s="100">
        <v>3311401110378150</v>
      </c>
      <c r="B659" s="101" t="s">
        <v>744</v>
      </c>
      <c r="C659" s="73"/>
      <c r="D659" s="64"/>
      <c r="E659" s="64"/>
      <c r="F659" s="75">
        <f t="shared" ref="F659:F722" si="93">SUM(D659+E659)</f>
        <v>0</v>
      </c>
      <c r="G659" s="25">
        <f t="shared" si="91"/>
        <v>0</v>
      </c>
      <c r="H659" s="64"/>
      <c r="I659" s="76">
        <f t="shared" si="89"/>
        <v>0</v>
      </c>
      <c r="J659" s="64"/>
      <c r="K659" s="25">
        <f t="shared" ref="K659:K722" si="94">IF(OR(J659=0,F659=0),0,J659/F659)*100</f>
        <v>0</v>
      </c>
      <c r="L659" s="75">
        <f t="shared" si="92"/>
        <v>0</v>
      </c>
      <c r="M659" s="25">
        <f t="shared" ref="M659:M722" si="95">IF(OR(L659=0,F659=0),0,L659/F659)*100</f>
        <v>0</v>
      </c>
      <c r="N659" s="64"/>
      <c r="O659" s="25">
        <f t="shared" ref="O659:O722" si="96">IF(OR(N659=0,F659=0),0,N659/F659)*100</f>
        <v>0</v>
      </c>
      <c r="P659" s="76">
        <f t="shared" si="90"/>
        <v>0</v>
      </c>
    </row>
    <row r="660" spans="1:16" hidden="1" x14ac:dyDescent="0.25">
      <c r="A660" s="100">
        <v>3311401110389</v>
      </c>
      <c r="B660" s="101" t="s">
        <v>745</v>
      </c>
      <c r="C660" s="73"/>
      <c r="D660" s="74">
        <f>SUM(D661)</f>
        <v>0</v>
      </c>
      <c r="E660" s="74">
        <f>SUM(E661)</f>
        <v>0</v>
      </c>
      <c r="F660" s="75">
        <f t="shared" si="93"/>
        <v>0</v>
      </c>
      <c r="G660" s="25">
        <f t="shared" si="91"/>
        <v>0</v>
      </c>
      <c r="H660" s="74">
        <f>SUM(H661)</f>
        <v>0</v>
      </c>
      <c r="I660" s="76">
        <f t="shared" ref="I660:I723" si="97">SUM(F660-H660)</f>
        <v>0</v>
      </c>
      <c r="J660" s="74">
        <f>SUM(J661)</f>
        <v>0</v>
      </c>
      <c r="K660" s="25">
        <f t="shared" si="94"/>
        <v>0</v>
      </c>
      <c r="L660" s="75">
        <f t="shared" si="92"/>
        <v>0</v>
      </c>
      <c r="M660" s="25">
        <f t="shared" si="95"/>
        <v>0</v>
      </c>
      <c r="N660" s="74">
        <f>SUM(N661)</f>
        <v>0</v>
      </c>
      <c r="O660" s="25">
        <f t="shared" si="96"/>
        <v>0</v>
      </c>
      <c r="P660" s="76">
        <f t="shared" si="90"/>
        <v>0</v>
      </c>
    </row>
    <row r="661" spans="1:16" ht="26.25" hidden="1" x14ac:dyDescent="0.25">
      <c r="A661" s="100">
        <v>3311401110389150</v>
      </c>
      <c r="B661" s="101" t="s">
        <v>746</v>
      </c>
      <c r="C661" s="73"/>
      <c r="D661" s="64"/>
      <c r="E661" s="64"/>
      <c r="F661" s="75">
        <f t="shared" si="93"/>
        <v>0</v>
      </c>
      <c r="G661" s="25">
        <f t="shared" si="91"/>
        <v>0</v>
      </c>
      <c r="H661" s="64"/>
      <c r="I661" s="76">
        <f t="shared" si="97"/>
        <v>0</v>
      </c>
      <c r="J661" s="64"/>
      <c r="K661" s="25">
        <f t="shared" si="94"/>
        <v>0</v>
      </c>
      <c r="L661" s="75">
        <f t="shared" si="92"/>
        <v>0</v>
      </c>
      <c r="M661" s="25">
        <f t="shared" si="95"/>
        <v>0</v>
      </c>
      <c r="N661" s="64"/>
      <c r="O661" s="25">
        <f t="shared" si="96"/>
        <v>0</v>
      </c>
      <c r="P661" s="76">
        <f t="shared" si="90"/>
        <v>0</v>
      </c>
    </row>
    <row r="662" spans="1:16" ht="26.25" hidden="1" x14ac:dyDescent="0.25">
      <c r="A662" s="72">
        <v>3311401110748</v>
      </c>
      <c r="B662" s="31" t="s">
        <v>747</v>
      </c>
      <c r="C662" s="73"/>
      <c r="D662" s="74">
        <f>SUM(D663)</f>
        <v>0</v>
      </c>
      <c r="E662" s="74">
        <f>SUM(E663)</f>
        <v>0</v>
      </c>
      <c r="F662" s="75">
        <f t="shared" si="93"/>
        <v>0</v>
      </c>
      <c r="G662" s="25">
        <f t="shared" si="91"/>
        <v>0</v>
      </c>
      <c r="H662" s="74">
        <f>SUM(H663)</f>
        <v>0</v>
      </c>
      <c r="I662" s="76">
        <f t="shared" si="97"/>
        <v>0</v>
      </c>
      <c r="J662" s="74">
        <f>SUM(J663)</f>
        <v>0</v>
      </c>
      <c r="K662" s="25">
        <f t="shared" si="94"/>
        <v>0</v>
      </c>
      <c r="L662" s="75">
        <f t="shared" si="92"/>
        <v>0</v>
      </c>
      <c r="M662" s="25">
        <f t="shared" si="95"/>
        <v>0</v>
      </c>
      <c r="N662" s="74">
        <f>SUM(N663)</f>
        <v>0</v>
      </c>
      <c r="O662" s="25">
        <f t="shared" si="96"/>
        <v>0</v>
      </c>
      <c r="P662" s="76">
        <f t="shared" si="90"/>
        <v>0</v>
      </c>
    </row>
    <row r="663" spans="1:16" ht="26.25" hidden="1" x14ac:dyDescent="0.25">
      <c r="A663" s="72">
        <v>3311401110748150</v>
      </c>
      <c r="B663" s="31" t="s">
        <v>747</v>
      </c>
      <c r="C663" s="73"/>
      <c r="D663" s="64"/>
      <c r="E663" s="64"/>
      <c r="F663" s="75">
        <f t="shared" si="93"/>
        <v>0</v>
      </c>
      <c r="G663" s="25">
        <f t="shared" si="91"/>
        <v>0</v>
      </c>
      <c r="H663" s="64"/>
      <c r="I663" s="76">
        <f t="shared" si="97"/>
        <v>0</v>
      </c>
      <c r="J663" s="64"/>
      <c r="K663" s="25">
        <f t="shared" si="94"/>
        <v>0</v>
      </c>
      <c r="L663" s="75">
        <f t="shared" si="92"/>
        <v>0</v>
      </c>
      <c r="M663" s="25">
        <f t="shared" si="95"/>
        <v>0</v>
      </c>
      <c r="N663" s="64"/>
      <c r="O663" s="25">
        <f t="shared" si="96"/>
        <v>0</v>
      </c>
      <c r="P663" s="76">
        <f t="shared" si="90"/>
        <v>0</v>
      </c>
    </row>
    <row r="664" spans="1:16" ht="39" hidden="1" x14ac:dyDescent="0.25">
      <c r="A664" s="72">
        <v>3311401110798</v>
      </c>
      <c r="B664" s="31" t="s">
        <v>748</v>
      </c>
      <c r="C664" s="73"/>
      <c r="D664" s="74">
        <f>SUM(D665)</f>
        <v>0</v>
      </c>
      <c r="E664" s="74">
        <f>SUM(E665)</f>
        <v>0</v>
      </c>
      <c r="F664" s="75">
        <f t="shared" si="93"/>
        <v>0</v>
      </c>
      <c r="G664" s="25">
        <f t="shared" si="91"/>
        <v>0</v>
      </c>
      <c r="H664" s="74">
        <f>SUM(H665)</f>
        <v>0</v>
      </c>
      <c r="I664" s="76">
        <f t="shared" si="97"/>
        <v>0</v>
      </c>
      <c r="J664" s="74">
        <f>SUM(J665)</f>
        <v>0</v>
      </c>
      <c r="K664" s="25">
        <f t="shared" si="94"/>
        <v>0</v>
      </c>
      <c r="L664" s="75">
        <f t="shared" si="92"/>
        <v>0</v>
      </c>
      <c r="M664" s="25">
        <f t="shared" si="95"/>
        <v>0</v>
      </c>
      <c r="N664" s="74">
        <f>SUM(N665)</f>
        <v>0</v>
      </c>
      <c r="O664" s="25">
        <f t="shared" si="96"/>
        <v>0</v>
      </c>
      <c r="P664" s="76">
        <f t="shared" si="90"/>
        <v>0</v>
      </c>
    </row>
    <row r="665" spans="1:16" ht="39" hidden="1" x14ac:dyDescent="0.25">
      <c r="A665" s="72">
        <v>3311401110798150</v>
      </c>
      <c r="B665" s="31" t="s">
        <v>748</v>
      </c>
      <c r="C665" s="73"/>
      <c r="D665" s="64"/>
      <c r="E665" s="64"/>
      <c r="F665" s="75">
        <f t="shared" si="93"/>
        <v>0</v>
      </c>
      <c r="G665" s="25">
        <f t="shared" si="91"/>
        <v>0</v>
      </c>
      <c r="H665" s="64"/>
      <c r="I665" s="76">
        <f t="shared" si="97"/>
        <v>0</v>
      </c>
      <c r="J665" s="64"/>
      <c r="K665" s="25">
        <f t="shared" si="94"/>
        <v>0</v>
      </c>
      <c r="L665" s="75">
        <f t="shared" si="92"/>
        <v>0</v>
      </c>
      <c r="M665" s="25">
        <f t="shared" si="95"/>
        <v>0</v>
      </c>
      <c r="N665" s="64"/>
      <c r="O665" s="25">
        <f t="shared" si="96"/>
        <v>0</v>
      </c>
      <c r="P665" s="76">
        <f t="shared" si="90"/>
        <v>0</v>
      </c>
    </row>
    <row r="666" spans="1:16" ht="26.25" hidden="1" x14ac:dyDescent="0.25">
      <c r="A666" s="100">
        <v>331140112</v>
      </c>
      <c r="B666" s="31" t="s">
        <v>749</v>
      </c>
      <c r="C666" s="73"/>
      <c r="D666" s="74">
        <f>SUM(D667+D669+D671+D673+D675+D677+D679)</f>
        <v>0</v>
      </c>
      <c r="E666" s="74">
        <f>SUM(E667+E669+E671+E673+E675+E677+E679)</f>
        <v>0</v>
      </c>
      <c r="F666" s="75">
        <f t="shared" si="93"/>
        <v>0</v>
      </c>
      <c r="G666" s="25">
        <f t="shared" si="91"/>
        <v>0</v>
      </c>
      <c r="H666" s="74">
        <f>SUM(H667+H669+H671+H673+H675+H677+H679)</f>
        <v>0</v>
      </c>
      <c r="I666" s="76">
        <f t="shared" si="97"/>
        <v>0</v>
      </c>
      <c r="J666" s="74">
        <f>SUM(J667+J669+J671+J673+J675+J677+J679)</f>
        <v>0</v>
      </c>
      <c r="K666" s="25">
        <f t="shared" si="94"/>
        <v>0</v>
      </c>
      <c r="L666" s="75">
        <f t="shared" si="92"/>
        <v>0</v>
      </c>
      <c r="M666" s="25">
        <f t="shared" si="95"/>
        <v>0</v>
      </c>
      <c r="N666" s="74">
        <f>SUM(N667+N669+N671+N673+N675+N677+N679)</f>
        <v>0</v>
      </c>
      <c r="O666" s="25">
        <f t="shared" si="96"/>
        <v>0</v>
      </c>
      <c r="P666" s="76">
        <f t="shared" ref="P666:P729" si="98">SUM(F666-N666)</f>
        <v>0</v>
      </c>
    </row>
    <row r="667" spans="1:16" ht="26.25" hidden="1" x14ac:dyDescent="0.25">
      <c r="A667" s="72">
        <v>3311401120689</v>
      </c>
      <c r="B667" s="31" t="s">
        <v>750</v>
      </c>
      <c r="C667" s="73"/>
      <c r="D667" s="74">
        <f>SUM(D668)</f>
        <v>0</v>
      </c>
      <c r="E667" s="74">
        <f>SUM(E668)</f>
        <v>0</v>
      </c>
      <c r="F667" s="75">
        <f t="shared" si="93"/>
        <v>0</v>
      </c>
      <c r="G667" s="25">
        <f t="shared" si="91"/>
        <v>0</v>
      </c>
      <c r="H667" s="74">
        <f>SUM(H668)</f>
        <v>0</v>
      </c>
      <c r="I667" s="76">
        <f t="shared" si="97"/>
        <v>0</v>
      </c>
      <c r="J667" s="74">
        <f>SUM(J668)</f>
        <v>0</v>
      </c>
      <c r="K667" s="25">
        <f t="shared" si="94"/>
        <v>0</v>
      </c>
      <c r="L667" s="75">
        <f t="shared" ref="L667:L730" si="99">SUM(N667-J667)</f>
        <v>0</v>
      </c>
      <c r="M667" s="25">
        <f t="shared" si="95"/>
        <v>0</v>
      </c>
      <c r="N667" s="74">
        <f>SUM(N668)</f>
        <v>0</v>
      </c>
      <c r="O667" s="25">
        <f t="shared" si="96"/>
        <v>0</v>
      </c>
      <c r="P667" s="76">
        <f t="shared" si="98"/>
        <v>0</v>
      </c>
    </row>
    <row r="668" spans="1:16" ht="26.25" hidden="1" x14ac:dyDescent="0.25">
      <c r="A668" s="72">
        <v>3311401120689160</v>
      </c>
      <c r="B668" s="31" t="s">
        <v>750</v>
      </c>
      <c r="C668" s="73"/>
      <c r="D668" s="64"/>
      <c r="E668" s="64"/>
      <c r="F668" s="75">
        <f t="shared" si="93"/>
        <v>0</v>
      </c>
      <c r="G668" s="25">
        <f t="shared" si="91"/>
        <v>0</v>
      </c>
      <c r="H668" s="64"/>
      <c r="I668" s="76">
        <f t="shared" si="97"/>
        <v>0</v>
      </c>
      <c r="J668" s="64"/>
      <c r="K668" s="25">
        <f t="shared" si="94"/>
        <v>0</v>
      </c>
      <c r="L668" s="75">
        <f t="shared" si="99"/>
        <v>0</v>
      </c>
      <c r="M668" s="25">
        <f t="shared" si="95"/>
        <v>0</v>
      </c>
      <c r="N668" s="64"/>
      <c r="O668" s="25">
        <f t="shared" si="96"/>
        <v>0</v>
      </c>
      <c r="P668" s="76">
        <f t="shared" si="98"/>
        <v>0</v>
      </c>
    </row>
    <row r="669" spans="1:16" hidden="1" x14ac:dyDescent="0.25">
      <c r="A669" s="72">
        <v>3311401120715</v>
      </c>
      <c r="B669" s="31" t="s">
        <v>751</v>
      </c>
      <c r="C669" s="73"/>
      <c r="D669" s="74">
        <f>SUM(D670)</f>
        <v>0</v>
      </c>
      <c r="E669" s="74">
        <f>SUM(E670)</f>
        <v>0</v>
      </c>
      <c r="F669" s="75">
        <f t="shared" si="93"/>
        <v>0</v>
      </c>
      <c r="G669" s="25">
        <f t="shared" si="91"/>
        <v>0</v>
      </c>
      <c r="H669" s="74">
        <f>SUM(H670)</f>
        <v>0</v>
      </c>
      <c r="I669" s="76">
        <f t="shared" si="97"/>
        <v>0</v>
      </c>
      <c r="J669" s="74">
        <f>SUM(J670)</f>
        <v>0</v>
      </c>
      <c r="K669" s="25">
        <f t="shared" si="94"/>
        <v>0</v>
      </c>
      <c r="L669" s="75">
        <f t="shared" si="99"/>
        <v>0</v>
      </c>
      <c r="M669" s="25">
        <f t="shared" si="95"/>
        <v>0</v>
      </c>
      <c r="N669" s="74">
        <f>SUM(N670)</f>
        <v>0</v>
      </c>
      <c r="O669" s="25">
        <f t="shared" si="96"/>
        <v>0</v>
      </c>
      <c r="P669" s="76">
        <f t="shared" si="98"/>
        <v>0</v>
      </c>
    </row>
    <row r="670" spans="1:16" hidden="1" x14ac:dyDescent="0.25">
      <c r="A670" s="72">
        <v>3311401120715160</v>
      </c>
      <c r="B670" s="31" t="s">
        <v>751</v>
      </c>
      <c r="C670" s="73"/>
      <c r="D670" s="64"/>
      <c r="E670" s="64"/>
      <c r="F670" s="75">
        <f t="shared" si="93"/>
        <v>0</v>
      </c>
      <c r="G670" s="25">
        <f t="shared" si="91"/>
        <v>0</v>
      </c>
      <c r="H670" s="64"/>
      <c r="I670" s="76">
        <f t="shared" si="97"/>
        <v>0</v>
      </c>
      <c r="J670" s="64"/>
      <c r="K670" s="25">
        <f t="shared" si="94"/>
        <v>0</v>
      </c>
      <c r="L670" s="75">
        <f t="shared" si="99"/>
        <v>0</v>
      </c>
      <c r="M670" s="25">
        <f t="shared" si="95"/>
        <v>0</v>
      </c>
      <c r="N670" s="64"/>
      <c r="O670" s="25">
        <f t="shared" si="96"/>
        <v>0</v>
      </c>
      <c r="P670" s="76">
        <f t="shared" si="98"/>
        <v>0</v>
      </c>
    </row>
    <row r="671" spans="1:16" hidden="1" x14ac:dyDescent="0.25">
      <c r="A671" s="72">
        <v>3311401120716</v>
      </c>
      <c r="B671" s="31" t="s">
        <v>752</v>
      </c>
      <c r="C671" s="73"/>
      <c r="D671" s="74">
        <f>SUM(D672)</f>
        <v>0</v>
      </c>
      <c r="E671" s="74">
        <f>SUM(E672)</f>
        <v>0</v>
      </c>
      <c r="F671" s="75">
        <f t="shared" si="93"/>
        <v>0</v>
      </c>
      <c r="G671" s="25">
        <f t="shared" ref="G671:G736" si="100">IF(OR(F671=0,F$7=0),0,F671/F$7)*100</f>
        <v>0</v>
      </c>
      <c r="H671" s="74">
        <f>SUM(H672)</f>
        <v>0</v>
      </c>
      <c r="I671" s="76">
        <f t="shared" si="97"/>
        <v>0</v>
      </c>
      <c r="J671" s="74">
        <f>SUM(J672)</f>
        <v>0</v>
      </c>
      <c r="K671" s="25">
        <f t="shared" si="94"/>
        <v>0</v>
      </c>
      <c r="L671" s="75">
        <f t="shared" si="99"/>
        <v>0</v>
      </c>
      <c r="M671" s="25">
        <f t="shared" si="95"/>
        <v>0</v>
      </c>
      <c r="N671" s="74">
        <f>SUM(N672)</f>
        <v>0</v>
      </c>
      <c r="O671" s="25">
        <f t="shared" si="96"/>
        <v>0</v>
      </c>
      <c r="P671" s="76">
        <f t="shared" si="98"/>
        <v>0</v>
      </c>
    </row>
    <row r="672" spans="1:16" hidden="1" x14ac:dyDescent="0.25">
      <c r="A672" s="72">
        <v>3311401120716150</v>
      </c>
      <c r="B672" s="31" t="s">
        <v>752</v>
      </c>
      <c r="C672" s="73"/>
      <c r="D672" s="64"/>
      <c r="E672" s="64"/>
      <c r="F672" s="75">
        <f t="shared" si="93"/>
        <v>0</v>
      </c>
      <c r="G672" s="25">
        <f t="shared" si="100"/>
        <v>0</v>
      </c>
      <c r="H672" s="64"/>
      <c r="I672" s="76">
        <f t="shared" si="97"/>
        <v>0</v>
      </c>
      <c r="J672" s="64"/>
      <c r="K672" s="25">
        <f t="shared" si="94"/>
        <v>0</v>
      </c>
      <c r="L672" s="75">
        <f t="shared" si="99"/>
        <v>0</v>
      </c>
      <c r="M672" s="25">
        <f t="shared" si="95"/>
        <v>0</v>
      </c>
      <c r="N672" s="64"/>
      <c r="O672" s="25">
        <f t="shared" si="96"/>
        <v>0</v>
      </c>
      <c r="P672" s="76">
        <f t="shared" si="98"/>
        <v>0</v>
      </c>
    </row>
    <row r="673" spans="1:16" ht="26.25" hidden="1" x14ac:dyDescent="0.25">
      <c r="A673" s="100">
        <v>3311401120725</v>
      </c>
      <c r="B673" s="31" t="s">
        <v>753</v>
      </c>
      <c r="C673" s="73"/>
      <c r="D673" s="74">
        <f>SUM(D674)</f>
        <v>0</v>
      </c>
      <c r="E673" s="74">
        <f>SUM(E674)</f>
        <v>0</v>
      </c>
      <c r="F673" s="75">
        <f t="shared" si="93"/>
        <v>0</v>
      </c>
      <c r="G673" s="25">
        <f t="shared" si="100"/>
        <v>0</v>
      </c>
      <c r="H673" s="74">
        <f>SUM(H674)</f>
        <v>0</v>
      </c>
      <c r="I673" s="76">
        <f t="shared" si="97"/>
        <v>0</v>
      </c>
      <c r="J673" s="74">
        <f>SUM(J674)</f>
        <v>0</v>
      </c>
      <c r="K673" s="25">
        <f t="shared" si="94"/>
        <v>0</v>
      </c>
      <c r="L673" s="75">
        <f t="shared" si="99"/>
        <v>0</v>
      </c>
      <c r="M673" s="25">
        <f t="shared" si="95"/>
        <v>0</v>
      </c>
      <c r="N673" s="74">
        <f>SUM(N674)</f>
        <v>0</v>
      </c>
      <c r="O673" s="25">
        <f t="shared" si="96"/>
        <v>0</v>
      </c>
      <c r="P673" s="76">
        <f t="shared" si="98"/>
        <v>0</v>
      </c>
    </row>
    <row r="674" spans="1:16" ht="26.25" hidden="1" x14ac:dyDescent="0.25">
      <c r="A674" s="100">
        <v>3311401120725160</v>
      </c>
      <c r="B674" s="31" t="s">
        <v>753</v>
      </c>
      <c r="C674" s="73"/>
      <c r="D674" s="64"/>
      <c r="E674" s="64"/>
      <c r="F674" s="75">
        <f t="shared" si="93"/>
        <v>0</v>
      </c>
      <c r="G674" s="25">
        <f t="shared" si="100"/>
        <v>0</v>
      </c>
      <c r="H674" s="64"/>
      <c r="I674" s="76">
        <f t="shared" si="97"/>
        <v>0</v>
      </c>
      <c r="J674" s="64"/>
      <c r="K674" s="25">
        <f t="shared" si="94"/>
        <v>0</v>
      </c>
      <c r="L674" s="75">
        <f t="shared" si="99"/>
        <v>0</v>
      </c>
      <c r="M674" s="25">
        <f t="shared" si="95"/>
        <v>0</v>
      </c>
      <c r="N674" s="64"/>
      <c r="O674" s="25">
        <f t="shared" si="96"/>
        <v>0</v>
      </c>
      <c r="P674" s="76">
        <f t="shared" si="98"/>
        <v>0</v>
      </c>
    </row>
    <row r="675" spans="1:16" hidden="1" x14ac:dyDescent="0.25">
      <c r="A675" s="100">
        <v>3311401120731</v>
      </c>
      <c r="B675" s="31" t="s">
        <v>754</v>
      </c>
      <c r="C675" s="73"/>
      <c r="D675" s="74">
        <f>SUM(D676)</f>
        <v>0</v>
      </c>
      <c r="E675" s="74">
        <f>SUM(E676)</f>
        <v>0</v>
      </c>
      <c r="F675" s="75">
        <f t="shared" si="93"/>
        <v>0</v>
      </c>
      <c r="G675" s="25">
        <f t="shared" si="100"/>
        <v>0</v>
      </c>
      <c r="H675" s="74">
        <f>SUM(H676)</f>
        <v>0</v>
      </c>
      <c r="I675" s="76">
        <f t="shared" si="97"/>
        <v>0</v>
      </c>
      <c r="J675" s="74">
        <f>SUM(J676)</f>
        <v>0</v>
      </c>
      <c r="K675" s="25">
        <f t="shared" si="94"/>
        <v>0</v>
      </c>
      <c r="L675" s="75">
        <f t="shared" si="99"/>
        <v>0</v>
      </c>
      <c r="M675" s="25">
        <f t="shared" si="95"/>
        <v>0</v>
      </c>
      <c r="N675" s="74">
        <f>SUM(N676)</f>
        <v>0</v>
      </c>
      <c r="O675" s="25">
        <f t="shared" si="96"/>
        <v>0</v>
      </c>
      <c r="P675" s="76">
        <f t="shared" si="98"/>
        <v>0</v>
      </c>
    </row>
    <row r="676" spans="1:16" hidden="1" x14ac:dyDescent="0.25">
      <c r="A676" s="100">
        <v>3311401120731160</v>
      </c>
      <c r="B676" s="31" t="s">
        <v>754</v>
      </c>
      <c r="C676" s="73"/>
      <c r="D676" s="64"/>
      <c r="E676" s="64"/>
      <c r="F676" s="75">
        <f t="shared" si="93"/>
        <v>0</v>
      </c>
      <c r="G676" s="25">
        <f t="shared" si="100"/>
        <v>0</v>
      </c>
      <c r="H676" s="64"/>
      <c r="I676" s="76">
        <f t="shared" si="97"/>
        <v>0</v>
      </c>
      <c r="J676" s="64"/>
      <c r="K676" s="25">
        <f t="shared" si="94"/>
        <v>0</v>
      </c>
      <c r="L676" s="75">
        <f t="shared" si="99"/>
        <v>0</v>
      </c>
      <c r="M676" s="25">
        <f t="shared" si="95"/>
        <v>0</v>
      </c>
      <c r="N676" s="64"/>
      <c r="O676" s="25">
        <f t="shared" si="96"/>
        <v>0</v>
      </c>
      <c r="P676" s="76">
        <f t="shared" si="98"/>
        <v>0</v>
      </c>
    </row>
    <row r="677" spans="1:16" hidden="1" x14ac:dyDescent="0.25">
      <c r="A677" s="100">
        <v>3311401120740</v>
      </c>
      <c r="B677" s="31" t="s">
        <v>755</v>
      </c>
      <c r="C677" s="73"/>
      <c r="D677" s="74">
        <f>SUM(D678)</f>
        <v>0</v>
      </c>
      <c r="E677" s="74">
        <f>SUM(E678)</f>
        <v>0</v>
      </c>
      <c r="F677" s="75">
        <f t="shared" si="93"/>
        <v>0</v>
      </c>
      <c r="G677" s="25">
        <f t="shared" si="100"/>
        <v>0</v>
      </c>
      <c r="H677" s="74">
        <f>SUM(H678)</f>
        <v>0</v>
      </c>
      <c r="I677" s="76">
        <f t="shared" si="97"/>
        <v>0</v>
      </c>
      <c r="J677" s="74">
        <f>SUM(J678)</f>
        <v>0</v>
      </c>
      <c r="K677" s="25">
        <f t="shared" si="94"/>
        <v>0</v>
      </c>
      <c r="L677" s="75">
        <f t="shared" si="99"/>
        <v>0</v>
      </c>
      <c r="M677" s="25">
        <f t="shared" si="95"/>
        <v>0</v>
      </c>
      <c r="N677" s="74">
        <f>SUM(N678)</f>
        <v>0</v>
      </c>
      <c r="O677" s="25">
        <f t="shared" si="96"/>
        <v>0</v>
      </c>
      <c r="P677" s="76">
        <f t="shared" si="98"/>
        <v>0</v>
      </c>
    </row>
    <row r="678" spans="1:16" hidden="1" x14ac:dyDescent="0.25">
      <c r="A678" s="100">
        <v>3311401120740160</v>
      </c>
      <c r="B678" s="31" t="s">
        <v>755</v>
      </c>
      <c r="C678" s="73"/>
      <c r="D678" s="64"/>
      <c r="E678" s="64"/>
      <c r="F678" s="75">
        <f t="shared" si="93"/>
        <v>0</v>
      </c>
      <c r="G678" s="25">
        <f t="shared" si="100"/>
        <v>0</v>
      </c>
      <c r="H678" s="64"/>
      <c r="I678" s="76">
        <f t="shared" si="97"/>
        <v>0</v>
      </c>
      <c r="J678" s="64"/>
      <c r="K678" s="25">
        <f t="shared" si="94"/>
        <v>0</v>
      </c>
      <c r="L678" s="75">
        <f t="shared" si="99"/>
        <v>0</v>
      </c>
      <c r="M678" s="25">
        <f t="shared" si="95"/>
        <v>0</v>
      </c>
      <c r="N678" s="64"/>
      <c r="O678" s="25">
        <f t="shared" si="96"/>
        <v>0</v>
      </c>
      <c r="P678" s="76">
        <f t="shared" si="98"/>
        <v>0</v>
      </c>
    </row>
    <row r="679" spans="1:16" ht="26.25" hidden="1" x14ac:dyDescent="0.25">
      <c r="A679" s="72">
        <v>3311401120752</v>
      </c>
      <c r="B679" s="31" t="s">
        <v>756</v>
      </c>
      <c r="C679" s="73"/>
      <c r="D679" s="74">
        <f>SUM(D680)</f>
        <v>0</v>
      </c>
      <c r="E679" s="74">
        <f>SUM(E680)</f>
        <v>0</v>
      </c>
      <c r="F679" s="75">
        <f t="shared" si="93"/>
        <v>0</v>
      </c>
      <c r="G679" s="25">
        <f t="shared" si="100"/>
        <v>0</v>
      </c>
      <c r="H679" s="74">
        <f>SUM(H680)</f>
        <v>0</v>
      </c>
      <c r="I679" s="76">
        <f t="shared" si="97"/>
        <v>0</v>
      </c>
      <c r="J679" s="74">
        <f>SUM(J680)</f>
        <v>0</v>
      </c>
      <c r="K679" s="25">
        <f t="shared" si="94"/>
        <v>0</v>
      </c>
      <c r="L679" s="75">
        <f t="shared" si="99"/>
        <v>0</v>
      </c>
      <c r="M679" s="25">
        <f t="shared" si="95"/>
        <v>0</v>
      </c>
      <c r="N679" s="74">
        <f>SUM(N680)</f>
        <v>0</v>
      </c>
      <c r="O679" s="25">
        <f t="shared" si="96"/>
        <v>0</v>
      </c>
      <c r="P679" s="76">
        <f t="shared" si="98"/>
        <v>0</v>
      </c>
    </row>
    <row r="680" spans="1:16" ht="26.25" hidden="1" x14ac:dyDescent="0.25">
      <c r="A680" s="72">
        <v>3311401120752160</v>
      </c>
      <c r="B680" s="31" t="s">
        <v>756</v>
      </c>
      <c r="C680" s="73"/>
      <c r="D680" s="64"/>
      <c r="E680" s="64"/>
      <c r="F680" s="75">
        <f t="shared" si="93"/>
        <v>0</v>
      </c>
      <c r="G680" s="25">
        <f t="shared" si="100"/>
        <v>0</v>
      </c>
      <c r="H680" s="64"/>
      <c r="I680" s="76">
        <f t="shared" si="97"/>
        <v>0</v>
      </c>
      <c r="J680" s="64"/>
      <c r="K680" s="25">
        <f t="shared" si="94"/>
        <v>0</v>
      </c>
      <c r="L680" s="75">
        <f t="shared" si="99"/>
        <v>0</v>
      </c>
      <c r="M680" s="25">
        <f t="shared" si="95"/>
        <v>0</v>
      </c>
      <c r="N680" s="64"/>
      <c r="O680" s="25">
        <f t="shared" si="96"/>
        <v>0</v>
      </c>
      <c r="P680" s="76">
        <f t="shared" si="98"/>
        <v>0</v>
      </c>
    </row>
    <row r="681" spans="1:16" hidden="1" x14ac:dyDescent="0.25">
      <c r="A681" s="100">
        <v>331140113</v>
      </c>
      <c r="B681" s="31" t="s">
        <v>757</v>
      </c>
      <c r="C681" s="73"/>
      <c r="D681" s="74">
        <f>SUM(D682+D684+D686+D688+D690)</f>
        <v>0</v>
      </c>
      <c r="E681" s="74">
        <f>SUM(E682+E684+E686+E688+E690)</f>
        <v>0</v>
      </c>
      <c r="F681" s="75">
        <f t="shared" si="93"/>
        <v>0</v>
      </c>
      <c r="G681" s="25">
        <f t="shared" si="100"/>
        <v>0</v>
      </c>
      <c r="H681" s="74">
        <f>SUM(H682+H684+H686+H688+H690)</f>
        <v>0</v>
      </c>
      <c r="I681" s="76">
        <f t="shared" si="97"/>
        <v>0</v>
      </c>
      <c r="J681" s="74">
        <f>SUM(J682+J684+J686+J688+J690)</f>
        <v>0</v>
      </c>
      <c r="K681" s="25">
        <f t="shared" si="94"/>
        <v>0</v>
      </c>
      <c r="L681" s="75">
        <f t="shared" si="99"/>
        <v>0</v>
      </c>
      <c r="M681" s="25">
        <f t="shared" si="95"/>
        <v>0</v>
      </c>
      <c r="N681" s="74">
        <f>SUM(N682+N684+N686+N688+N690)</f>
        <v>0</v>
      </c>
      <c r="O681" s="25">
        <f t="shared" si="96"/>
        <v>0</v>
      </c>
      <c r="P681" s="76">
        <f t="shared" si="98"/>
        <v>0</v>
      </c>
    </row>
    <row r="682" spans="1:16" hidden="1" x14ac:dyDescent="0.25">
      <c r="A682" s="100">
        <v>3311401130414</v>
      </c>
      <c r="B682" s="31" t="s">
        <v>758</v>
      </c>
      <c r="C682" s="73"/>
      <c r="D682" s="74">
        <f>SUM(D683)</f>
        <v>0</v>
      </c>
      <c r="E682" s="74">
        <f>SUM(E683)</f>
        <v>0</v>
      </c>
      <c r="F682" s="75">
        <f t="shared" si="93"/>
        <v>0</v>
      </c>
      <c r="G682" s="25">
        <f t="shared" si="100"/>
        <v>0</v>
      </c>
      <c r="H682" s="74">
        <f>SUM(H683)</f>
        <v>0</v>
      </c>
      <c r="I682" s="76">
        <f t="shared" si="97"/>
        <v>0</v>
      </c>
      <c r="J682" s="74">
        <f>SUM(J683)</f>
        <v>0</v>
      </c>
      <c r="K682" s="25">
        <f t="shared" si="94"/>
        <v>0</v>
      </c>
      <c r="L682" s="75">
        <f t="shared" si="99"/>
        <v>0</v>
      </c>
      <c r="M682" s="25">
        <f t="shared" si="95"/>
        <v>0</v>
      </c>
      <c r="N682" s="74">
        <f>SUM(N683)</f>
        <v>0</v>
      </c>
      <c r="O682" s="25">
        <f t="shared" si="96"/>
        <v>0</v>
      </c>
      <c r="P682" s="76">
        <f t="shared" si="98"/>
        <v>0</v>
      </c>
    </row>
    <row r="683" spans="1:16" hidden="1" x14ac:dyDescent="0.25">
      <c r="A683" s="100">
        <v>3311401130414160</v>
      </c>
      <c r="B683" s="31" t="s">
        <v>758</v>
      </c>
      <c r="C683" s="73"/>
      <c r="D683" s="64"/>
      <c r="E683" s="64"/>
      <c r="F683" s="75">
        <f t="shared" si="93"/>
        <v>0</v>
      </c>
      <c r="G683" s="25">
        <f t="shared" si="100"/>
        <v>0</v>
      </c>
      <c r="H683" s="64"/>
      <c r="I683" s="76">
        <f t="shared" si="97"/>
        <v>0</v>
      </c>
      <c r="J683" s="64"/>
      <c r="K683" s="25">
        <f t="shared" si="94"/>
        <v>0</v>
      </c>
      <c r="L683" s="75">
        <f t="shared" si="99"/>
        <v>0</v>
      </c>
      <c r="M683" s="25">
        <f t="shared" si="95"/>
        <v>0</v>
      </c>
      <c r="N683" s="64"/>
      <c r="O683" s="25">
        <f t="shared" si="96"/>
        <v>0</v>
      </c>
      <c r="P683" s="76">
        <f t="shared" si="98"/>
        <v>0</v>
      </c>
    </row>
    <row r="684" spans="1:16" ht="26.25" hidden="1" x14ac:dyDescent="0.25">
      <c r="A684" s="100">
        <v>3311401130604</v>
      </c>
      <c r="B684" s="31" t="s">
        <v>759</v>
      </c>
      <c r="C684" s="73"/>
      <c r="D684" s="74">
        <f>SUM(D685)</f>
        <v>0</v>
      </c>
      <c r="E684" s="74">
        <f>SUM(E685)</f>
        <v>0</v>
      </c>
      <c r="F684" s="75">
        <f t="shared" si="93"/>
        <v>0</v>
      </c>
      <c r="G684" s="25">
        <f t="shared" si="100"/>
        <v>0</v>
      </c>
      <c r="H684" s="74">
        <f>SUM(H685)</f>
        <v>0</v>
      </c>
      <c r="I684" s="76">
        <f t="shared" si="97"/>
        <v>0</v>
      </c>
      <c r="J684" s="74">
        <f>SUM(J685)</f>
        <v>0</v>
      </c>
      <c r="K684" s="25">
        <f t="shared" si="94"/>
        <v>0</v>
      </c>
      <c r="L684" s="75">
        <f t="shared" si="99"/>
        <v>0</v>
      </c>
      <c r="M684" s="25">
        <f t="shared" si="95"/>
        <v>0</v>
      </c>
      <c r="N684" s="74">
        <f>SUM(N685)</f>
        <v>0</v>
      </c>
      <c r="O684" s="25">
        <f t="shared" si="96"/>
        <v>0</v>
      </c>
      <c r="P684" s="76">
        <f t="shared" si="98"/>
        <v>0</v>
      </c>
    </row>
    <row r="685" spans="1:16" ht="26.25" hidden="1" x14ac:dyDescent="0.25">
      <c r="A685" s="100">
        <v>3311401130604160</v>
      </c>
      <c r="B685" s="31" t="s">
        <v>759</v>
      </c>
      <c r="C685" s="73"/>
      <c r="D685" s="64"/>
      <c r="E685" s="64"/>
      <c r="F685" s="75">
        <f t="shared" si="93"/>
        <v>0</v>
      </c>
      <c r="G685" s="25">
        <f t="shared" si="100"/>
        <v>0</v>
      </c>
      <c r="H685" s="64"/>
      <c r="I685" s="76">
        <f t="shared" si="97"/>
        <v>0</v>
      </c>
      <c r="J685" s="64"/>
      <c r="K685" s="25">
        <f t="shared" si="94"/>
        <v>0</v>
      </c>
      <c r="L685" s="75">
        <f t="shared" si="99"/>
        <v>0</v>
      </c>
      <c r="M685" s="25">
        <f t="shared" si="95"/>
        <v>0</v>
      </c>
      <c r="N685" s="64"/>
      <c r="O685" s="25">
        <f t="shared" si="96"/>
        <v>0</v>
      </c>
      <c r="P685" s="76">
        <f t="shared" si="98"/>
        <v>0</v>
      </c>
    </row>
    <row r="686" spans="1:16" ht="26.25" hidden="1" x14ac:dyDescent="0.25">
      <c r="A686" s="72">
        <v>3311401130686</v>
      </c>
      <c r="B686" s="31" t="s">
        <v>760</v>
      </c>
      <c r="C686" s="73"/>
      <c r="D686" s="74">
        <f>SUM(D687)</f>
        <v>0</v>
      </c>
      <c r="E686" s="74">
        <f>SUM(E687)</f>
        <v>0</v>
      </c>
      <c r="F686" s="75">
        <f t="shared" si="93"/>
        <v>0</v>
      </c>
      <c r="G686" s="25">
        <f t="shared" si="100"/>
        <v>0</v>
      </c>
      <c r="H686" s="74">
        <f>SUM(H687)</f>
        <v>0</v>
      </c>
      <c r="I686" s="76">
        <f t="shared" si="97"/>
        <v>0</v>
      </c>
      <c r="J686" s="74">
        <f>SUM(J687)</f>
        <v>0</v>
      </c>
      <c r="K686" s="25">
        <f t="shared" si="94"/>
        <v>0</v>
      </c>
      <c r="L686" s="75">
        <f t="shared" si="99"/>
        <v>0</v>
      </c>
      <c r="M686" s="25">
        <f t="shared" si="95"/>
        <v>0</v>
      </c>
      <c r="N686" s="74">
        <f>SUM(N687)</f>
        <v>0</v>
      </c>
      <c r="O686" s="25">
        <f t="shared" si="96"/>
        <v>0</v>
      </c>
      <c r="P686" s="76">
        <f t="shared" si="98"/>
        <v>0</v>
      </c>
    </row>
    <row r="687" spans="1:16" ht="26.25" hidden="1" x14ac:dyDescent="0.25">
      <c r="A687" s="72">
        <v>3311401130686160</v>
      </c>
      <c r="B687" s="31" t="s">
        <v>760</v>
      </c>
      <c r="C687" s="73"/>
      <c r="D687" s="64"/>
      <c r="E687" s="64"/>
      <c r="F687" s="75">
        <f t="shared" si="93"/>
        <v>0</v>
      </c>
      <c r="G687" s="25">
        <f t="shared" si="100"/>
        <v>0</v>
      </c>
      <c r="H687" s="64"/>
      <c r="I687" s="76">
        <f t="shared" si="97"/>
        <v>0</v>
      </c>
      <c r="J687" s="64"/>
      <c r="K687" s="25">
        <f t="shared" si="94"/>
        <v>0</v>
      </c>
      <c r="L687" s="75">
        <f t="shared" si="99"/>
        <v>0</v>
      </c>
      <c r="M687" s="25">
        <f t="shared" si="95"/>
        <v>0</v>
      </c>
      <c r="N687" s="64"/>
      <c r="O687" s="25">
        <f t="shared" si="96"/>
        <v>0</v>
      </c>
      <c r="P687" s="76">
        <f t="shared" si="98"/>
        <v>0</v>
      </c>
    </row>
    <row r="688" spans="1:16" ht="26.25" hidden="1" x14ac:dyDescent="0.25">
      <c r="A688" s="100">
        <v>3311401130884</v>
      </c>
      <c r="B688" s="31" t="s">
        <v>761</v>
      </c>
      <c r="C688" s="73"/>
      <c r="D688" s="74">
        <f>SUM(D689)</f>
        <v>0</v>
      </c>
      <c r="E688" s="74">
        <f>SUM(E689)</f>
        <v>0</v>
      </c>
      <c r="F688" s="75">
        <f t="shared" si="93"/>
        <v>0</v>
      </c>
      <c r="G688" s="25">
        <f t="shared" si="100"/>
        <v>0</v>
      </c>
      <c r="H688" s="74">
        <f>SUM(H689)</f>
        <v>0</v>
      </c>
      <c r="I688" s="76">
        <f t="shared" si="97"/>
        <v>0</v>
      </c>
      <c r="J688" s="74">
        <f>SUM(J689)</f>
        <v>0</v>
      </c>
      <c r="K688" s="25">
        <f t="shared" si="94"/>
        <v>0</v>
      </c>
      <c r="L688" s="75">
        <f t="shared" si="99"/>
        <v>0</v>
      </c>
      <c r="M688" s="25">
        <f t="shared" si="95"/>
        <v>0</v>
      </c>
      <c r="N688" s="74">
        <f>SUM(N689)</f>
        <v>0</v>
      </c>
      <c r="O688" s="25">
        <f t="shared" si="96"/>
        <v>0</v>
      </c>
      <c r="P688" s="76">
        <f t="shared" si="98"/>
        <v>0</v>
      </c>
    </row>
    <row r="689" spans="1:16" ht="26.25" hidden="1" x14ac:dyDescent="0.25">
      <c r="A689" s="100">
        <v>3311401130884160</v>
      </c>
      <c r="B689" s="31" t="s">
        <v>761</v>
      </c>
      <c r="C689" s="73"/>
      <c r="D689" s="64"/>
      <c r="E689" s="64"/>
      <c r="F689" s="75">
        <f t="shared" si="93"/>
        <v>0</v>
      </c>
      <c r="G689" s="25">
        <f t="shared" si="100"/>
        <v>0</v>
      </c>
      <c r="H689" s="64"/>
      <c r="I689" s="76">
        <f t="shared" si="97"/>
        <v>0</v>
      </c>
      <c r="J689" s="64"/>
      <c r="K689" s="25">
        <f t="shared" si="94"/>
        <v>0</v>
      </c>
      <c r="L689" s="75">
        <f t="shared" si="99"/>
        <v>0</v>
      </c>
      <c r="M689" s="25">
        <f t="shared" si="95"/>
        <v>0</v>
      </c>
      <c r="N689" s="64"/>
      <c r="O689" s="25">
        <f t="shared" si="96"/>
        <v>0</v>
      </c>
      <c r="P689" s="76">
        <f t="shared" si="98"/>
        <v>0</v>
      </c>
    </row>
    <row r="690" spans="1:16" ht="26.25" hidden="1" x14ac:dyDescent="0.25">
      <c r="A690" s="100">
        <v>3311401130968</v>
      </c>
      <c r="B690" s="80" t="s">
        <v>761</v>
      </c>
      <c r="C690" s="73"/>
      <c r="D690" s="74">
        <f>SUM(D691)</f>
        <v>0</v>
      </c>
      <c r="E690" s="74">
        <f>SUM(E691)</f>
        <v>0</v>
      </c>
      <c r="F690" s="75">
        <f t="shared" si="93"/>
        <v>0</v>
      </c>
      <c r="G690" s="25">
        <f t="shared" si="100"/>
        <v>0</v>
      </c>
      <c r="H690" s="74">
        <f>SUM(H691)</f>
        <v>0</v>
      </c>
      <c r="I690" s="76">
        <f t="shared" si="97"/>
        <v>0</v>
      </c>
      <c r="J690" s="74">
        <f>SUM(J691)</f>
        <v>0</v>
      </c>
      <c r="K690" s="25">
        <f t="shared" si="94"/>
        <v>0</v>
      </c>
      <c r="L690" s="75">
        <f t="shared" si="99"/>
        <v>0</v>
      </c>
      <c r="M690" s="25">
        <f t="shared" si="95"/>
        <v>0</v>
      </c>
      <c r="N690" s="74">
        <f>SUM(N691)</f>
        <v>0</v>
      </c>
      <c r="O690" s="25">
        <f t="shared" si="96"/>
        <v>0</v>
      </c>
      <c r="P690" s="76">
        <f t="shared" si="98"/>
        <v>0</v>
      </c>
    </row>
    <row r="691" spans="1:16" ht="26.25" hidden="1" x14ac:dyDescent="0.25">
      <c r="A691" s="100">
        <v>3311401130968160</v>
      </c>
      <c r="B691" s="80" t="s">
        <v>762</v>
      </c>
      <c r="C691" s="73"/>
      <c r="D691" s="64"/>
      <c r="E691" s="64"/>
      <c r="F691" s="75">
        <f t="shared" si="93"/>
        <v>0</v>
      </c>
      <c r="G691" s="25">
        <f t="shared" si="100"/>
        <v>0</v>
      </c>
      <c r="H691" s="64"/>
      <c r="I691" s="76">
        <f t="shared" si="97"/>
        <v>0</v>
      </c>
      <c r="J691" s="64"/>
      <c r="K691" s="25">
        <f t="shared" si="94"/>
        <v>0</v>
      </c>
      <c r="L691" s="75">
        <f t="shared" si="99"/>
        <v>0</v>
      </c>
      <c r="M691" s="25">
        <f t="shared" si="95"/>
        <v>0</v>
      </c>
      <c r="N691" s="64"/>
      <c r="O691" s="25">
        <f t="shared" si="96"/>
        <v>0</v>
      </c>
      <c r="P691" s="76">
        <f t="shared" si="98"/>
        <v>0</v>
      </c>
    </row>
    <row r="692" spans="1:16" ht="26.25" hidden="1" x14ac:dyDescent="0.25">
      <c r="A692" s="100">
        <v>331140114</v>
      </c>
      <c r="B692" s="31" t="s">
        <v>763</v>
      </c>
      <c r="C692" s="73"/>
      <c r="D692" s="74">
        <f>SUM(D693+D695)</f>
        <v>0</v>
      </c>
      <c r="E692" s="74">
        <f>SUM(E693+E695)</f>
        <v>0</v>
      </c>
      <c r="F692" s="75">
        <f t="shared" si="93"/>
        <v>0</v>
      </c>
      <c r="G692" s="25">
        <f t="shared" si="100"/>
        <v>0</v>
      </c>
      <c r="H692" s="74">
        <f>SUM(H693+H695)</f>
        <v>0</v>
      </c>
      <c r="I692" s="76">
        <f t="shared" si="97"/>
        <v>0</v>
      </c>
      <c r="J692" s="74">
        <f>SUM(J693+J695)</f>
        <v>0</v>
      </c>
      <c r="K692" s="25">
        <f t="shared" si="94"/>
        <v>0</v>
      </c>
      <c r="L692" s="75">
        <f t="shared" si="99"/>
        <v>0</v>
      </c>
      <c r="M692" s="25">
        <f t="shared" si="95"/>
        <v>0</v>
      </c>
      <c r="N692" s="74">
        <f>SUM(N693+N695)</f>
        <v>0</v>
      </c>
      <c r="O692" s="25">
        <f t="shared" si="96"/>
        <v>0</v>
      </c>
      <c r="P692" s="76">
        <f t="shared" si="98"/>
        <v>0</v>
      </c>
    </row>
    <row r="693" spans="1:16" ht="26.25" hidden="1" x14ac:dyDescent="0.25">
      <c r="A693" s="100">
        <v>3311401140582</v>
      </c>
      <c r="B693" s="31" t="s">
        <v>764</v>
      </c>
      <c r="C693" s="73"/>
      <c r="D693" s="74">
        <f>SUM(D694)</f>
        <v>0</v>
      </c>
      <c r="E693" s="74">
        <f>SUM(E694)</f>
        <v>0</v>
      </c>
      <c r="F693" s="75">
        <f t="shared" si="93"/>
        <v>0</v>
      </c>
      <c r="G693" s="25">
        <f t="shared" si="100"/>
        <v>0</v>
      </c>
      <c r="H693" s="74">
        <f>SUM(H694)</f>
        <v>0</v>
      </c>
      <c r="I693" s="76">
        <f t="shared" si="97"/>
        <v>0</v>
      </c>
      <c r="J693" s="74">
        <f>SUM(J694)</f>
        <v>0</v>
      </c>
      <c r="K693" s="25">
        <f t="shared" si="94"/>
        <v>0</v>
      </c>
      <c r="L693" s="75">
        <f t="shared" si="99"/>
        <v>0</v>
      </c>
      <c r="M693" s="25">
        <f t="shared" si="95"/>
        <v>0</v>
      </c>
      <c r="N693" s="74">
        <f>SUM(N694)</f>
        <v>0</v>
      </c>
      <c r="O693" s="25">
        <f t="shared" si="96"/>
        <v>0</v>
      </c>
      <c r="P693" s="76">
        <f t="shared" si="98"/>
        <v>0</v>
      </c>
    </row>
    <row r="694" spans="1:16" ht="26.25" hidden="1" x14ac:dyDescent="0.25">
      <c r="A694" s="100">
        <v>3311401140582170</v>
      </c>
      <c r="B694" s="31" t="s">
        <v>764</v>
      </c>
      <c r="C694" s="73"/>
      <c r="D694" s="64"/>
      <c r="E694" s="64"/>
      <c r="F694" s="75">
        <f t="shared" si="93"/>
        <v>0</v>
      </c>
      <c r="G694" s="25">
        <f t="shared" si="100"/>
        <v>0</v>
      </c>
      <c r="H694" s="64"/>
      <c r="I694" s="76">
        <f t="shared" si="97"/>
        <v>0</v>
      </c>
      <c r="J694" s="64"/>
      <c r="K694" s="25">
        <f t="shared" si="94"/>
        <v>0</v>
      </c>
      <c r="L694" s="75">
        <f t="shared" si="99"/>
        <v>0</v>
      </c>
      <c r="M694" s="25">
        <f t="shared" si="95"/>
        <v>0</v>
      </c>
      <c r="N694" s="64"/>
      <c r="O694" s="25">
        <f t="shared" si="96"/>
        <v>0</v>
      </c>
      <c r="P694" s="76">
        <f t="shared" si="98"/>
        <v>0</v>
      </c>
    </row>
    <row r="695" spans="1:16" hidden="1" x14ac:dyDescent="0.25">
      <c r="A695" s="100">
        <v>3311401140583</v>
      </c>
      <c r="B695" s="31" t="s">
        <v>765</v>
      </c>
      <c r="C695" s="73"/>
      <c r="D695" s="74">
        <f>SUM(D696)</f>
        <v>0</v>
      </c>
      <c r="E695" s="74">
        <f>SUM(E696)</f>
        <v>0</v>
      </c>
      <c r="F695" s="75">
        <f t="shared" si="93"/>
        <v>0</v>
      </c>
      <c r="G695" s="25">
        <f t="shared" si="100"/>
        <v>0</v>
      </c>
      <c r="H695" s="74">
        <f>SUM(H696)</f>
        <v>0</v>
      </c>
      <c r="I695" s="76">
        <f t="shared" si="97"/>
        <v>0</v>
      </c>
      <c r="J695" s="74">
        <f>SUM(J696)</f>
        <v>0</v>
      </c>
      <c r="K695" s="25">
        <f t="shared" si="94"/>
        <v>0</v>
      </c>
      <c r="L695" s="75">
        <f t="shared" si="99"/>
        <v>0</v>
      </c>
      <c r="M695" s="25">
        <f t="shared" si="95"/>
        <v>0</v>
      </c>
      <c r="N695" s="74">
        <f>SUM(N696)</f>
        <v>0</v>
      </c>
      <c r="O695" s="25">
        <f t="shared" si="96"/>
        <v>0</v>
      </c>
      <c r="P695" s="76">
        <f t="shared" si="98"/>
        <v>0</v>
      </c>
    </row>
    <row r="696" spans="1:16" hidden="1" x14ac:dyDescent="0.25">
      <c r="A696" s="100">
        <v>3311401140583170</v>
      </c>
      <c r="B696" s="31" t="s">
        <v>765</v>
      </c>
      <c r="C696" s="73"/>
      <c r="D696" s="64"/>
      <c r="E696" s="64"/>
      <c r="F696" s="75">
        <f t="shared" si="93"/>
        <v>0</v>
      </c>
      <c r="G696" s="25">
        <f t="shared" si="100"/>
        <v>0</v>
      </c>
      <c r="H696" s="64"/>
      <c r="I696" s="76">
        <f t="shared" si="97"/>
        <v>0</v>
      </c>
      <c r="J696" s="64"/>
      <c r="K696" s="25">
        <f t="shared" si="94"/>
        <v>0</v>
      </c>
      <c r="L696" s="75">
        <f t="shared" si="99"/>
        <v>0</v>
      </c>
      <c r="M696" s="25">
        <f t="shared" si="95"/>
        <v>0</v>
      </c>
      <c r="N696" s="64"/>
      <c r="O696" s="25">
        <f t="shared" si="96"/>
        <v>0</v>
      </c>
      <c r="P696" s="76">
        <f t="shared" si="98"/>
        <v>0</v>
      </c>
    </row>
    <row r="697" spans="1:16" x14ac:dyDescent="0.25">
      <c r="A697" s="100">
        <v>331140115</v>
      </c>
      <c r="B697" s="31" t="s">
        <v>766</v>
      </c>
      <c r="C697" s="73"/>
      <c r="D697" s="74">
        <f>SUM(D698+D700+D702+D704+D706+D708+D710+D712+D714+D716+D725+D727+D729+D731+D733+D735+D737+D739+D742+D744)</f>
        <v>89620988557</v>
      </c>
      <c r="E697" s="74">
        <f>SUM(E698+E700+E702+E704+E706+E708+E710+E712+E714+E716+E725+E727+E729+E731+E733+E735+E737+E739+E742+E744)</f>
        <v>-5076626040</v>
      </c>
      <c r="F697" s="75">
        <f t="shared" si="93"/>
        <v>84544362517</v>
      </c>
      <c r="G697" s="25">
        <f t="shared" si="100"/>
        <v>78.374820224481638</v>
      </c>
      <c r="H697" s="74">
        <f>SUM(H698+H700+H702+H704+H706+H708+H710+H712+H714+H716+H725+H727+H729+H731+H733+H735+H737+H739+H742+H744)</f>
        <v>0</v>
      </c>
      <c r="I697" s="76">
        <f t="shared" si="97"/>
        <v>84544362517</v>
      </c>
      <c r="J697" s="74">
        <f>SUM(J698+J700+J702+J704+J706+J708+J710+J712+J714+J716+J725+J727+J729+J731+J733+J735+J737+J739+J742+J744)</f>
        <v>18802951016</v>
      </c>
      <c r="K697" s="25">
        <f t="shared" si="94"/>
        <v>22.240336855362937</v>
      </c>
      <c r="L697" s="75">
        <f t="shared" si="99"/>
        <v>1709467478</v>
      </c>
      <c r="M697" s="25">
        <f t="shared" si="95"/>
        <v>2.0219768972251271</v>
      </c>
      <c r="N697" s="74">
        <f>SUM(N698+N700+N702+N704+N706+N708+N710+N712+N714+N716+N725+N727+N729+N731+N733+N735+N737+N739+N742+N744)</f>
        <v>20512418494</v>
      </c>
      <c r="O697" s="25">
        <f t="shared" si="96"/>
        <v>24.262313752588067</v>
      </c>
      <c r="P697" s="76">
        <f t="shared" si="98"/>
        <v>64031944023</v>
      </c>
    </row>
    <row r="698" spans="1:16" ht="39" hidden="1" x14ac:dyDescent="0.25">
      <c r="A698" s="100">
        <v>3311401150005</v>
      </c>
      <c r="B698" s="31" t="s">
        <v>767</v>
      </c>
      <c r="C698" s="73"/>
      <c r="D698" s="74">
        <f>SUM(D699)</f>
        <v>0</v>
      </c>
      <c r="E698" s="74">
        <f>SUM(E699)</f>
        <v>0</v>
      </c>
      <c r="F698" s="75">
        <f t="shared" si="93"/>
        <v>0</v>
      </c>
      <c r="G698" s="25">
        <f t="shared" si="100"/>
        <v>0</v>
      </c>
      <c r="H698" s="74">
        <f>SUM(H699)</f>
        <v>0</v>
      </c>
      <c r="I698" s="76">
        <f t="shared" si="97"/>
        <v>0</v>
      </c>
      <c r="J698" s="74">
        <f>SUM(J699)</f>
        <v>0</v>
      </c>
      <c r="K698" s="25">
        <f t="shared" si="94"/>
        <v>0</v>
      </c>
      <c r="L698" s="75">
        <f t="shared" si="99"/>
        <v>0</v>
      </c>
      <c r="M698" s="25">
        <f t="shared" si="95"/>
        <v>0</v>
      </c>
      <c r="N698" s="74">
        <f>SUM(N699)</f>
        <v>0</v>
      </c>
      <c r="O698" s="25">
        <f t="shared" si="96"/>
        <v>0</v>
      </c>
      <c r="P698" s="76">
        <f t="shared" si="98"/>
        <v>0</v>
      </c>
    </row>
    <row r="699" spans="1:16" hidden="1" x14ac:dyDescent="0.25">
      <c r="A699" s="100">
        <v>3311401150005170</v>
      </c>
      <c r="B699" s="31" t="s">
        <v>768</v>
      </c>
      <c r="C699" s="73"/>
      <c r="D699" s="64"/>
      <c r="E699" s="64"/>
      <c r="F699" s="75">
        <f t="shared" si="93"/>
        <v>0</v>
      </c>
      <c r="G699" s="25">
        <f t="shared" si="100"/>
        <v>0</v>
      </c>
      <c r="H699" s="64"/>
      <c r="I699" s="76">
        <f t="shared" si="97"/>
        <v>0</v>
      </c>
      <c r="J699" s="64"/>
      <c r="K699" s="25">
        <f t="shared" si="94"/>
        <v>0</v>
      </c>
      <c r="L699" s="75">
        <f t="shared" si="99"/>
        <v>0</v>
      </c>
      <c r="M699" s="25">
        <f t="shared" si="95"/>
        <v>0</v>
      </c>
      <c r="N699" s="64"/>
      <c r="O699" s="25">
        <f t="shared" si="96"/>
        <v>0</v>
      </c>
      <c r="P699" s="76">
        <f t="shared" si="98"/>
        <v>0</v>
      </c>
    </row>
    <row r="700" spans="1:16" ht="26.25" hidden="1" x14ac:dyDescent="0.25">
      <c r="A700" s="100">
        <v>3311401150025</v>
      </c>
      <c r="B700" s="31" t="s">
        <v>769</v>
      </c>
      <c r="C700" s="73"/>
      <c r="D700" s="74">
        <f>SUM(D701)</f>
        <v>0</v>
      </c>
      <c r="E700" s="74">
        <f>SUM(E701)</f>
        <v>0</v>
      </c>
      <c r="F700" s="75">
        <f t="shared" si="93"/>
        <v>0</v>
      </c>
      <c r="G700" s="25">
        <f t="shared" si="100"/>
        <v>0</v>
      </c>
      <c r="H700" s="74">
        <f>SUM(H701)</f>
        <v>0</v>
      </c>
      <c r="I700" s="76">
        <f t="shared" si="97"/>
        <v>0</v>
      </c>
      <c r="J700" s="74">
        <f>SUM(J701)</f>
        <v>0</v>
      </c>
      <c r="K700" s="25">
        <f t="shared" si="94"/>
        <v>0</v>
      </c>
      <c r="L700" s="75">
        <f t="shared" si="99"/>
        <v>0</v>
      </c>
      <c r="M700" s="25">
        <f t="shared" si="95"/>
        <v>0</v>
      </c>
      <c r="N700" s="74">
        <f>SUM(N701)</f>
        <v>0</v>
      </c>
      <c r="O700" s="25">
        <f t="shared" si="96"/>
        <v>0</v>
      </c>
      <c r="P700" s="76">
        <f t="shared" si="98"/>
        <v>0</v>
      </c>
    </row>
    <row r="701" spans="1:16" hidden="1" x14ac:dyDescent="0.25">
      <c r="A701" s="100">
        <v>3311401150025</v>
      </c>
      <c r="B701" s="31" t="s">
        <v>770</v>
      </c>
      <c r="C701" s="73"/>
      <c r="D701" s="64"/>
      <c r="E701" s="64"/>
      <c r="F701" s="75">
        <f t="shared" si="93"/>
        <v>0</v>
      </c>
      <c r="G701" s="25">
        <f t="shared" si="100"/>
        <v>0</v>
      </c>
      <c r="H701" s="64"/>
      <c r="I701" s="76">
        <f t="shared" si="97"/>
        <v>0</v>
      </c>
      <c r="J701" s="64"/>
      <c r="K701" s="25">
        <f t="shared" si="94"/>
        <v>0</v>
      </c>
      <c r="L701" s="75">
        <f t="shared" si="99"/>
        <v>0</v>
      </c>
      <c r="M701" s="25">
        <f t="shared" si="95"/>
        <v>0</v>
      </c>
      <c r="N701" s="64"/>
      <c r="O701" s="25">
        <f t="shared" si="96"/>
        <v>0</v>
      </c>
      <c r="P701" s="76">
        <f t="shared" si="98"/>
        <v>0</v>
      </c>
    </row>
    <row r="702" spans="1:16" ht="39" hidden="1" x14ac:dyDescent="0.25">
      <c r="A702" s="100">
        <v>3311401150031</v>
      </c>
      <c r="B702" s="31" t="s">
        <v>771</v>
      </c>
      <c r="C702" s="73"/>
      <c r="D702" s="74">
        <f>SUM(D703)</f>
        <v>0</v>
      </c>
      <c r="E702" s="74">
        <f>SUM(E703)</f>
        <v>0</v>
      </c>
      <c r="F702" s="75">
        <f t="shared" si="93"/>
        <v>0</v>
      </c>
      <c r="G702" s="25">
        <f t="shared" si="100"/>
        <v>0</v>
      </c>
      <c r="H702" s="74">
        <f>SUM(H703)</f>
        <v>0</v>
      </c>
      <c r="I702" s="76">
        <f t="shared" si="97"/>
        <v>0</v>
      </c>
      <c r="J702" s="74">
        <f>SUM(J703)</f>
        <v>0</v>
      </c>
      <c r="K702" s="25">
        <f t="shared" si="94"/>
        <v>0</v>
      </c>
      <c r="L702" s="75">
        <f t="shared" si="99"/>
        <v>0</v>
      </c>
      <c r="M702" s="25">
        <f t="shared" si="95"/>
        <v>0</v>
      </c>
      <c r="N702" s="74">
        <f>SUM(N703)</f>
        <v>0</v>
      </c>
      <c r="O702" s="25">
        <f t="shared" si="96"/>
        <v>0</v>
      </c>
      <c r="P702" s="76">
        <f t="shared" si="98"/>
        <v>0</v>
      </c>
    </row>
    <row r="703" spans="1:16" hidden="1" x14ac:dyDescent="0.25">
      <c r="A703" s="100">
        <v>3311401150031</v>
      </c>
      <c r="B703" s="31" t="s">
        <v>768</v>
      </c>
      <c r="C703" s="73"/>
      <c r="D703" s="64"/>
      <c r="E703" s="64"/>
      <c r="F703" s="75">
        <f t="shared" si="93"/>
        <v>0</v>
      </c>
      <c r="G703" s="25">
        <f t="shared" si="100"/>
        <v>0</v>
      </c>
      <c r="H703" s="64"/>
      <c r="I703" s="76">
        <f t="shared" si="97"/>
        <v>0</v>
      </c>
      <c r="J703" s="64"/>
      <c r="K703" s="25">
        <f t="shared" si="94"/>
        <v>0</v>
      </c>
      <c r="L703" s="75">
        <f t="shared" si="99"/>
        <v>0</v>
      </c>
      <c r="M703" s="25">
        <f t="shared" si="95"/>
        <v>0</v>
      </c>
      <c r="N703" s="64"/>
      <c r="O703" s="25">
        <f t="shared" si="96"/>
        <v>0</v>
      </c>
      <c r="P703" s="76">
        <f t="shared" si="98"/>
        <v>0</v>
      </c>
    </row>
    <row r="704" spans="1:16" ht="26.25" hidden="1" x14ac:dyDescent="0.25">
      <c r="A704" s="100">
        <v>3311401150051</v>
      </c>
      <c r="B704" s="31" t="s">
        <v>772</v>
      </c>
      <c r="C704" s="73"/>
      <c r="D704" s="74">
        <f>SUM(D705)</f>
        <v>0</v>
      </c>
      <c r="E704" s="74">
        <f>SUM(E705)</f>
        <v>0</v>
      </c>
      <c r="F704" s="75">
        <f t="shared" si="93"/>
        <v>0</v>
      </c>
      <c r="G704" s="25">
        <f t="shared" si="100"/>
        <v>0</v>
      </c>
      <c r="H704" s="74">
        <f>SUM(H705)</f>
        <v>0</v>
      </c>
      <c r="I704" s="76">
        <f t="shared" si="97"/>
        <v>0</v>
      </c>
      <c r="J704" s="74">
        <f>SUM(J705)</f>
        <v>0</v>
      </c>
      <c r="K704" s="25">
        <f t="shared" si="94"/>
        <v>0</v>
      </c>
      <c r="L704" s="75">
        <f t="shared" si="99"/>
        <v>0</v>
      </c>
      <c r="M704" s="25">
        <f t="shared" si="95"/>
        <v>0</v>
      </c>
      <c r="N704" s="74">
        <f>SUM(N705)</f>
        <v>0</v>
      </c>
      <c r="O704" s="25">
        <f t="shared" si="96"/>
        <v>0</v>
      </c>
      <c r="P704" s="76">
        <f t="shared" si="98"/>
        <v>0</v>
      </c>
    </row>
    <row r="705" spans="1:16" hidden="1" x14ac:dyDescent="0.25">
      <c r="A705" s="100">
        <v>3311401150051</v>
      </c>
      <c r="B705" s="31" t="s">
        <v>768</v>
      </c>
      <c r="C705" s="73"/>
      <c r="D705" s="64"/>
      <c r="E705" s="64"/>
      <c r="F705" s="75">
        <f t="shared" si="93"/>
        <v>0</v>
      </c>
      <c r="G705" s="25">
        <f t="shared" si="100"/>
        <v>0</v>
      </c>
      <c r="H705" s="64"/>
      <c r="I705" s="76">
        <f t="shared" si="97"/>
        <v>0</v>
      </c>
      <c r="J705" s="64"/>
      <c r="K705" s="25">
        <f t="shared" si="94"/>
        <v>0</v>
      </c>
      <c r="L705" s="75">
        <f t="shared" si="99"/>
        <v>0</v>
      </c>
      <c r="M705" s="25">
        <f t="shared" si="95"/>
        <v>0</v>
      </c>
      <c r="N705" s="64"/>
      <c r="O705" s="25">
        <f t="shared" si="96"/>
        <v>0</v>
      </c>
      <c r="P705" s="76">
        <f t="shared" si="98"/>
        <v>0</v>
      </c>
    </row>
    <row r="706" spans="1:16" ht="39" hidden="1" x14ac:dyDescent="0.25">
      <c r="A706" s="100">
        <v>3311401150052</v>
      </c>
      <c r="B706" s="31" t="s">
        <v>773</v>
      </c>
      <c r="C706" s="73"/>
      <c r="D706" s="74">
        <f>SUM(D707)</f>
        <v>0</v>
      </c>
      <c r="E706" s="74">
        <f>SUM(E707)</f>
        <v>0</v>
      </c>
      <c r="F706" s="75">
        <f t="shared" si="93"/>
        <v>0</v>
      </c>
      <c r="G706" s="25">
        <f t="shared" si="100"/>
        <v>0</v>
      </c>
      <c r="H706" s="74">
        <f>SUM(H707)</f>
        <v>0</v>
      </c>
      <c r="I706" s="76">
        <f t="shared" si="97"/>
        <v>0</v>
      </c>
      <c r="J706" s="74">
        <f>SUM(J707)</f>
        <v>0</v>
      </c>
      <c r="K706" s="25">
        <f t="shared" si="94"/>
        <v>0</v>
      </c>
      <c r="L706" s="75">
        <f t="shared" si="99"/>
        <v>0</v>
      </c>
      <c r="M706" s="25">
        <f t="shared" si="95"/>
        <v>0</v>
      </c>
      <c r="N706" s="74">
        <f>SUM(N707)</f>
        <v>0</v>
      </c>
      <c r="O706" s="25">
        <f t="shared" si="96"/>
        <v>0</v>
      </c>
      <c r="P706" s="76">
        <f t="shared" si="98"/>
        <v>0</v>
      </c>
    </row>
    <row r="707" spans="1:16" hidden="1" x14ac:dyDescent="0.25">
      <c r="A707" s="100">
        <v>3311401150052</v>
      </c>
      <c r="B707" s="31" t="s">
        <v>768</v>
      </c>
      <c r="C707" s="73"/>
      <c r="D707" s="64"/>
      <c r="E707" s="64"/>
      <c r="F707" s="75">
        <f t="shared" si="93"/>
        <v>0</v>
      </c>
      <c r="G707" s="25">
        <f t="shared" si="100"/>
        <v>0</v>
      </c>
      <c r="H707" s="64"/>
      <c r="I707" s="76">
        <f t="shared" si="97"/>
        <v>0</v>
      </c>
      <c r="J707" s="64"/>
      <c r="K707" s="25">
        <f t="shared" si="94"/>
        <v>0</v>
      </c>
      <c r="L707" s="75">
        <f t="shared" si="99"/>
        <v>0</v>
      </c>
      <c r="M707" s="25">
        <f t="shared" si="95"/>
        <v>0</v>
      </c>
      <c r="N707" s="64"/>
      <c r="O707" s="25">
        <f t="shared" si="96"/>
        <v>0</v>
      </c>
      <c r="P707" s="76">
        <f t="shared" si="98"/>
        <v>0</v>
      </c>
    </row>
    <row r="708" spans="1:16" ht="26.25" hidden="1" x14ac:dyDescent="0.25">
      <c r="A708" s="100">
        <v>3311401150053</v>
      </c>
      <c r="B708" s="31" t="s">
        <v>774</v>
      </c>
      <c r="C708" s="73"/>
      <c r="D708" s="74">
        <f>SUM(D709)</f>
        <v>0</v>
      </c>
      <c r="E708" s="74">
        <f>SUM(E709)</f>
        <v>0</v>
      </c>
      <c r="F708" s="75">
        <f t="shared" si="93"/>
        <v>0</v>
      </c>
      <c r="G708" s="25">
        <f t="shared" si="100"/>
        <v>0</v>
      </c>
      <c r="H708" s="74">
        <f>SUM(H709)</f>
        <v>0</v>
      </c>
      <c r="I708" s="76">
        <f t="shared" si="97"/>
        <v>0</v>
      </c>
      <c r="J708" s="74">
        <f>SUM(J709)</f>
        <v>0</v>
      </c>
      <c r="K708" s="25">
        <f t="shared" si="94"/>
        <v>0</v>
      </c>
      <c r="L708" s="75">
        <f t="shared" si="99"/>
        <v>0</v>
      </c>
      <c r="M708" s="25">
        <f t="shared" si="95"/>
        <v>0</v>
      </c>
      <c r="N708" s="74">
        <f>SUM(N709)</f>
        <v>0</v>
      </c>
      <c r="O708" s="25">
        <f t="shared" si="96"/>
        <v>0</v>
      </c>
      <c r="P708" s="76">
        <f t="shared" si="98"/>
        <v>0</v>
      </c>
    </row>
    <row r="709" spans="1:16" hidden="1" x14ac:dyDescent="0.25">
      <c r="A709" s="100">
        <v>3311401150053</v>
      </c>
      <c r="B709" s="31" t="s">
        <v>768</v>
      </c>
      <c r="C709" s="73"/>
      <c r="D709" s="64"/>
      <c r="E709" s="64"/>
      <c r="F709" s="75">
        <f t="shared" si="93"/>
        <v>0</v>
      </c>
      <c r="G709" s="25">
        <f t="shared" si="100"/>
        <v>0</v>
      </c>
      <c r="H709" s="64"/>
      <c r="I709" s="76">
        <f t="shared" si="97"/>
        <v>0</v>
      </c>
      <c r="J709" s="64"/>
      <c r="K709" s="25">
        <f t="shared" si="94"/>
        <v>0</v>
      </c>
      <c r="L709" s="75">
        <f t="shared" si="99"/>
        <v>0</v>
      </c>
      <c r="M709" s="25">
        <f t="shared" si="95"/>
        <v>0</v>
      </c>
      <c r="N709" s="64"/>
      <c r="O709" s="25">
        <f t="shared" si="96"/>
        <v>0</v>
      </c>
      <c r="P709" s="76">
        <f t="shared" si="98"/>
        <v>0</v>
      </c>
    </row>
    <row r="710" spans="1:16" ht="26.25" hidden="1" x14ac:dyDescent="0.25">
      <c r="A710" s="100">
        <v>3311401150052</v>
      </c>
      <c r="B710" s="31" t="s">
        <v>775</v>
      </c>
      <c r="C710" s="73"/>
      <c r="D710" s="74">
        <f>SUM(D711)</f>
        <v>0</v>
      </c>
      <c r="E710" s="74">
        <f>SUM(E711)</f>
        <v>0</v>
      </c>
      <c r="F710" s="75">
        <f t="shared" si="93"/>
        <v>0</v>
      </c>
      <c r="G710" s="25">
        <f t="shared" si="100"/>
        <v>0</v>
      </c>
      <c r="H710" s="74">
        <f>SUM(H711)</f>
        <v>0</v>
      </c>
      <c r="I710" s="76">
        <f t="shared" si="97"/>
        <v>0</v>
      </c>
      <c r="J710" s="74">
        <f>SUM(J711)</f>
        <v>0</v>
      </c>
      <c r="K710" s="25">
        <f t="shared" si="94"/>
        <v>0</v>
      </c>
      <c r="L710" s="75">
        <f t="shared" si="99"/>
        <v>0</v>
      </c>
      <c r="M710" s="25">
        <f t="shared" si="95"/>
        <v>0</v>
      </c>
      <c r="N710" s="74">
        <f>SUM(N711)</f>
        <v>0</v>
      </c>
      <c r="O710" s="25">
        <f t="shared" si="96"/>
        <v>0</v>
      </c>
      <c r="P710" s="76">
        <f t="shared" si="98"/>
        <v>0</v>
      </c>
    </row>
    <row r="711" spans="1:16" hidden="1" x14ac:dyDescent="0.25">
      <c r="A711" s="100">
        <v>3311401150052</v>
      </c>
      <c r="B711" s="31" t="s">
        <v>768</v>
      </c>
      <c r="C711" s="73"/>
      <c r="D711" s="64"/>
      <c r="E711" s="64"/>
      <c r="F711" s="75">
        <f t="shared" si="93"/>
        <v>0</v>
      </c>
      <c r="G711" s="25">
        <f t="shared" si="100"/>
        <v>0</v>
      </c>
      <c r="H711" s="64"/>
      <c r="I711" s="76">
        <f t="shared" si="97"/>
        <v>0</v>
      </c>
      <c r="J711" s="64"/>
      <c r="K711" s="25">
        <f t="shared" si="94"/>
        <v>0</v>
      </c>
      <c r="L711" s="75">
        <f t="shared" si="99"/>
        <v>0</v>
      </c>
      <c r="M711" s="25">
        <f t="shared" si="95"/>
        <v>0</v>
      </c>
      <c r="N711" s="64"/>
      <c r="O711" s="25">
        <f t="shared" si="96"/>
        <v>0</v>
      </c>
      <c r="P711" s="76">
        <f t="shared" si="98"/>
        <v>0</v>
      </c>
    </row>
    <row r="712" spans="1:16" ht="26.25" hidden="1" x14ac:dyDescent="0.25">
      <c r="A712" s="100">
        <v>3311401150021</v>
      </c>
      <c r="B712" s="31" t="s">
        <v>774</v>
      </c>
      <c r="C712" s="73"/>
      <c r="D712" s="74">
        <f>SUM(D713)</f>
        <v>0</v>
      </c>
      <c r="E712" s="74">
        <f>SUM(E713)</f>
        <v>0</v>
      </c>
      <c r="F712" s="75">
        <f t="shared" si="93"/>
        <v>0</v>
      </c>
      <c r="G712" s="25">
        <f t="shared" si="100"/>
        <v>0</v>
      </c>
      <c r="H712" s="74">
        <f>SUM(H713)</f>
        <v>0</v>
      </c>
      <c r="I712" s="76">
        <f t="shared" si="97"/>
        <v>0</v>
      </c>
      <c r="J712" s="74">
        <f>SUM(J713)</f>
        <v>0</v>
      </c>
      <c r="K712" s="25">
        <f t="shared" si="94"/>
        <v>0</v>
      </c>
      <c r="L712" s="75">
        <f t="shared" si="99"/>
        <v>0</v>
      </c>
      <c r="M712" s="25">
        <f t="shared" si="95"/>
        <v>0</v>
      </c>
      <c r="N712" s="74">
        <f>SUM(N713)</f>
        <v>0</v>
      </c>
      <c r="O712" s="25">
        <f t="shared" si="96"/>
        <v>0</v>
      </c>
      <c r="P712" s="76">
        <f t="shared" si="98"/>
        <v>0</v>
      </c>
    </row>
    <row r="713" spans="1:16" hidden="1" x14ac:dyDescent="0.25">
      <c r="A713" s="100">
        <v>3311401150021</v>
      </c>
      <c r="B713" s="31" t="s">
        <v>768</v>
      </c>
      <c r="C713" s="73"/>
      <c r="D713" s="64"/>
      <c r="E713" s="64"/>
      <c r="F713" s="75">
        <f t="shared" si="93"/>
        <v>0</v>
      </c>
      <c r="G713" s="25">
        <f t="shared" si="100"/>
        <v>0</v>
      </c>
      <c r="H713" s="64"/>
      <c r="I713" s="76">
        <f t="shared" si="97"/>
        <v>0</v>
      </c>
      <c r="J713" s="64"/>
      <c r="K713" s="25">
        <f t="shared" si="94"/>
        <v>0</v>
      </c>
      <c r="L713" s="75">
        <f t="shared" si="99"/>
        <v>0</v>
      </c>
      <c r="M713" s="25">
        <f t="shared" si="95"/>
        <v>0</v>
      </c>
      <c r="N713" s="64"/>
      <c r="O713" s="25">
        <f t="shared" si="96"/>
        <v>0</v>
      </c>
      <c r="P713" s="76">
        <f t="shared" si="98"/>
        <v>0</v>
      </c>
    </row>
    <row r="714" spans="1:16" ht="26.25" hidden="1" x14ac:dyDescent="0.25">
      <c r="A714" s="100">
        <v>3311401150022</v>
      </c>
      <c r="B714" s="31" t="s">
        <v>775</v>
      </c>
      <c r="C714" s="73"/>
      <c r="D714" s="74">
        <f>SUM(D715)</f>
        <v>0</v>
      </c>
      <c r="E714" s="74">
        <f>SUM(E715)</f>
        <v>0</v>
      </c>
      <c r="F714" s="75">
        <f t="shared" si="93"/>
        <v>0</v>
      </c>
      <c r="G714" s="25">
        <f t="shared" si="100"/>
        <v>0</v>
      </c>
      <c r="H714" s="74">
        <f>SUM(H715)</f>
        <v>0</v>
      </c>
      <c r="I714" s="76">
        <f t="shared" si="97"/>
        <v>0</v>
      </c>
      <c r="J714" s="74">
        <f>SUM(J715)</f>
        <v>0</v>
      </c>
      <c r="K714" s="25">
        <f t="shared" si="94"/>
        <v>0</v>
      </c>
      <c r="L714" s="75">
        <f t="shared" si="99"/>
        <v>0</v>
      </c>
      <c r="M714" s="25">
        <f t="shared" si="95"/>
        <v>0</v>
      </c>
      <c r="N714" s="74">
        <f>SUM(N715)</f>
        <v>0</v>
      </c>
      <c r="O714" s="25">
        <f t="shared" si="96"/>
        <v>0</v>
      </c>
      <c r="P714" s="76">
        <f t="shared" si="98"/>
        <v>0</v>
      </c>
    </row>
    <row r="715" spans="1:16" hidden="1" x14ac:dyDescent="0.25">
      <c r="A715" s="100">
        <v>3311401150022</v>
      </c>
      <c r="B715" s="31" t="s">
        <v>768</v>
      </c>
      <c r="C715" s="73"/>
      <c r="D715" s="64"/>
      <c r="E715" s="64"/>
      <c r="F715" s="75">
        <f t="shared" si="93"/>
        <v>0</v>
      </c>
      <c r="G715" s="25">
        <f t="shared" si="100"/>
        <v>0</v>
      </c>
      <c r="H715" s="64"/>
      <c r="I715" s="76">
        <f t="shared" si="97"/>
        <v>0</v>
      </c>
      <c r="J715" s="64"/>
      <c r="K715" s="25">
        <f t="shared" si="94"/>
        <v>0</v>
      </c>
      <c r="L715" s="75">
        <f t="shared" si="99"/>
        <v>0</v>
      </c>
      <c r="M715" s="25">
        <f t="shared" si="95"/>
        <v>0</v>
      </c>
      <c r="N715" s="64"/>
      <c r="O715" s="25">
        <f t="shared" si="96"/>
        <v>0</v>
      </c>
      <c r="P715" s="76">
        <f t="shared" si="98"/>
        <v>0</v>
      </c>
    </row>
    <row r="716" spans="1:16" x14ac:dyDescent="0.25">
      <c r="A716" s="100">
        <v>33114011557</v>
      </c>
      <c r="B716" s="31" t="s">
        <v>254</v>
      </c>
      <c r="C716" s="73"/>
      <c r="D716" s="74">
        <f>SUM(D717+D719+D721+D723)</f>
        <v>89620988557</v>
      </c>
      <c r="E716" s="74">
        <f>SUM(E717+E719+E721+E723)</f>
        <v>-5076626040</v>
      </c>
      <c r="F716" s="75">
        <f t="shared" si="93"/>
        <v>84544362517</v>
      </c>
      <c r="G716" s="25">
        <f t="shared" si="100"/>
        <v>78.374820224481638</v>
      </c>
      <c r="H716" s="74">
        <f>SUM(H717+H719+H721+H723)</f>
        <v>0</v>
      </c>
      <c r="I716" s="76">
        <f t="shared" si="97"/>
        <v>84544362517</v>
      </c>
      <c r="J716" s="74">
        <f>SUM(J717+J719+J721+J723)</f>
        <v>18802951016</v>
      </c>
      <c r="K716" s="25">
        <f t="shared" si="94"/>
        <v>22.240336855362937</v>
      </c>
      <c r="L716" s="75">
        <f t="shared" si="99"/>
        <v>1709467478</v>
      </c>
      <c r="M716" s="25">
        <f t="shared" si="95"/>
        <v>2.0219768972251271</v>
      </c>
      <c r="N716" s="74">
        <f>SUM(N717+N719+N721+N723)</f>
        <v>20512418494</v>
      </c>
      <c r="O716" s="25">
        <f t="shared" si="96"/>
        <v>24.262313752588067</v>
      </c>
      <c r="P716" s="76">
        <f t="shared" si="98"/>
        <v>64031944023</v>
      </c>
    </row>
    <row r="717" spans="1:16" x14ac:dyDescent="0.25">
      <c r="A717" s="100">
        <v>3311401155716</v>
      </c>
      <c r="B717" s="31" t="s">
        <v>776</v>
      </c>
      <c r="C717" s="73"/>
      <c r="D717" s="64">
        <f>SUM(D718)</f>
        <v>81716988557</v>
      </c>
      <c r="E717" s="64">
        <f>SUM(E718)</f>
        <v>-3450859807</v>
      </c>
      <c r="F717" s="75">
        <f t="shared" si="93"/>
        <v>78266128750</v>
      </c>
      <c r="G717" s="25">
        <f t="shared" si="100"/>
        <v>72.554734435592366</v>
      </c>
      <c r="H717" s="64">
        <f>SUM(H718)</f>
        <v>0</v>
      </c>
      <c r="I717" s="76">
        <f t="shared" si="97"/>
        <v>78266128750</v>
      </c>
      <c r="J717" s="64">
        <f>SUM(J718)</f>
        <v>18493853374</v>
      </c>
      <c r="K717" s="25">
        <f t="shared" si="94"/>
        <v>23.629446951533296</v>
      </c>
      <c r="L717" s="75">
        <f t="shared" si="99"/>
        <v>1141715567</v>
      </c>
      <c r="M717" s="25">
        <f t="shared" si="95"/>
        <v>1.4587607503201059</v>
      </c>
      <c r="N717" s="64">
        <f>SUM(N718)</f>
        <v>19635568941</v>
      </c>
      <c r="O717" s="25">
        <f t="shared" si="96"/>
        <v>25.088207701853406</v>
      </c>
      <c r="P717" s="76">
        <f t="shared" si="98"/>
        <v>58630559809</v>
      </c>
    </row>
    <row r="718" spans="1:16" ht="26.25" x14ac:dyDescent="0.25">
      <c r="A718" s="100">
        <v>3311401155716</v>
      </c>
      <c r="B718" s="31" t="s">
        <v>777</v>
      </c>
      <c r="C718" s="73"/>
      <c r="D718" s="64">
        <v>81716988557</v>
      </c>
      <c r="E718" s="64">
        <v>-3450859807</v>
      </c>
      <c r="F718" s="75">
        <f t="shared" si="93"/>
        <v>78266128750</v>
      </c>
      <c r="G718" s="25">
        <f t="shared" si="100"/>
        <v>72.554734435592366</v>
      </c>
      <c r="H718" s="64"/>
      <c r="I718" s="76">
        <f t="shared" si="97"/>
        <v>78266128750</v>
      </c>
      <c r="J718" s="64">
        <v>18493853374</v>
      </c>
      <c r="K718" s="25">
        <f t="shared" si="94"/>
        <v>23.629446951533296</v>
      </c>
      <c r="L718" s="75">
        <f t="shared" si="99"/>
        <v>1141715567</v>
      </c>
      <c r="M718" s="25">
        <f t="shared" si="95"/>
        <v>1.4587607503201059</v>
      </c>
      <c r="N718" s="64">
        <v>19635568941</v>
      </c>
      <c r="O718" s="25">
        <f t="shared" si="96"/>
        <v>25.088207701853406</v>
      </c>
      <c r="P718" s="76">
        <f t="shared" si="98"/>
        <v>58630559809</v>
      </c>
    </row>
    <row r="719" spans="1:16" x14ac:dyDescent="0.25">
      <c r="A719" s="100">
        <v>3311401155717</v>
      </c>
      <c r="B719" s="31" t="s">
        <v>778</v>
      </c>
      <c r="C719" s="73"/>
      <c r="D719" s="74">
        <f>SUM(D720)</f>
        <v>5886300000</v>
      </c>
      <c r="E719" s="74">
        <f>SUM(E720)</f>
        <v>-183299241</v>
      </c>
      <c r="F719" s="75">
        <f t="shared" si="93"/>
        <v>5703000759</v>
      </c>
      <c r="G719" s="25">
        <f t="shared" si="100"/>
        <v>5.286829847901819</v>
      </c>
      <c r="H719" s="74">
        <f>SUM(H720)</f>
        <v>0</v>
      </c>
      <c r="I719" s="76">
        <f t="shared" si="97"/>
        <v>5703000759</v>
      </c>
      <c r="J719" s="74">
        <f>SUM(J720)</f>
        <v>284078845</v>
      </c>
      <c r="K719" s="25">
        <f t="shared" si="94"/>
        <v>4.9812170295031173</v>
      </c>
      <c r="L719" s="75">
        <f t="shared" si="99"/>
        <v>357310744</v>
      </c>
      <c r="M719" s="25">
        <f t="shared" si="95"/>
        <v>6.265311177385378</v>
      </c>
      <c r="N719" s="74">
        <f>SUM(N720)</f>
        <v>641389589</v>
      </c>
      <c r="O719" s="25">
        <f t="shared" si="96"/>
        <v>11.246528206888495</v>
      </c>
      <c r="P719" s="76">
        <f t="shared" si="98"/>
        <v>5061611170</v>
      </c>
    </row>
    <row r="720" spans="1:16" ht="26.25" x14ac:dyDescent="0.25">
      <c r="A720" s="100">
        <v>3311401155717</v>
      </c>
      <c r="B720" s="31" t="s">
        <v>777</v>
      </c>
      <c r="C720" s="73"/>
      <c r="D720" s="64">
        <v>5886300000</v>
      </c>
      <c r="E720" s="64">
        <v>-183299241</v>
      </c>
      <c r="F720" s="75">
        <f t="shared" si="93"/>
        <v>5703000759</v>
      </c>
      <c r="G720" s="25">
        <f t="shared" si="100"/>
        <v>5.286829847901819</v>
      </c>
      <c r="H720" s="64"/>
      <c r="I720" s="76">
        <f t="shared" si="97"/>
        <v>5703000759</v>
      </c>
      <c r="J720" s="64">
        <v>284078845</v>
      </c>
      <c r="K720" s="25">
        <f t="shared" si="94"/>
        <v>4.9812170295031173</v>
      </c>
      <c r="L720" s="75">
        <f t="shared" si="99"/>
        <v>357310744</v>
      </c>
      <c r="M720" s="25">
        <f t="shared" si="95"/>
        <v>6.265311177385378</v>
      </c>
      <c r="N720" s="64">
        <v>641389589</v>
      </c>
      <c r="O720" s="25">
        <f t="shared" si="96"/>
        <v>11.246528206888495</v>
      </c>
      <c r="P720" s="76">
        <f t="shared" si="98"/>
        <v>5061611170</v>
      </c>
    </row>
    <row r="721" spans="1:16" x14ac:dyDescent="0.25">
      <c r="A721" s="100">
        <v>3311401155718</v>
      </c>
      <c r="B721" s="31" t="s">
        <v>779</v>
      </c>
      <c r="C721" s="73"/>
      <c r="D721" s="74">
        <f>SUM(D722)</f>
        <v>2017700000</v>
      </c>
      <c r="E721" s="74">
        <f>SUM(E722)</f>
        <v>-1442466992</v>
      </c>
      <c r="F721" s="75">
        <f t="shared" si="93"/>
        <v>575233008</v>
      </c>
      <c r="G721" s="25">
        <f t="shared" si="100"/>
        <v>0.53325594098746043</v>
      </c>
      <c r="H721" s="74">
        <f>SUM(H722)</f>
        <v>0</v>
      </c>
      <c r="I721" s="76">
        <f t="shared" si="97"/>
        <v>575233008</v>
      </c>
      <c r="J721" s="74">
        <f>SUM(J722)</f>
        <v>25018797</v>
      </c>
      <c r="K721" s="25">
        <f t="shared" si="94"/>
        <v>4.3493326446941305</v>
      </c>
      <c r="L721" s="75">
        <f t="shared" si="99"/>
        <v>210441167</v>
      </c>
      <c r="M721" s="25">
        <f t="shared" si="95"/>
        <v>36.583638990341107</v>
      </c>
      <c r="N721" s="74">
        <f>SUM(N722)</f>
        <v>235459964</v>
      </c>
      <c r="O721" s="25">
        <f t="shared" si="96"/>
        <v>40.932971635035244</v>
      </c>
      <c r="P721" s="76">
        <f t="shared" si="98"/>
        <v>339773044</v>
      </c>
    </row>
    <row r="722" spans="1:16" ht="26.25" x14ac:dyDescent="0.25">
      <c r="A722" s="100">
        <v>3311401155718</v>
      </c>
      <c r="B722" s="31" t="s">
        <v>777</v>
      </c>
      <c r="C722" s="73"/>
      <c r="D722" s="64">
        <v>2017700000</v>
      </c>
      <c r="E722" s="64">
        <v>-1442466992</v>
      </c>
      <c r="F722" s="75">
        <f t="shared" si="93"/>
        <v>575233008</v>
      </c>
      <c r="G722" s="25">
        <f t="shared" si="100"/>
        <v>0.53325594098746043</v>
      </c>
      <c r="H722" s="64"/>
      <c r="I722" s="76">
        <f t="shared" si="97"/>
        <v>575233008</v>
      </c>
      <c r="J722" s="64">
        <v>25018797</v>
      </c>
      <c r="K722" s="25">
        <f t="shared" si="94"/>
        <v>4.3493326446941305</v>
      </c>
      <c r="L722" s="75">
        <f t="shared" si="99"/>
        <v>210441167</v>
      </c>
      <c r="M722" s="25">
        <f t="shared" si="95"/>
        <v>36.583638990341107</v>
      </c>
      <c r="N722" s="64">
        <v>235459964</v>
      </c>
      <c r="O722" s="25">
        <f t="shared" si="96"/>
        <v>40.932971635035244</v>
      </c>
      <c r="P722" s="76">
        <f t="shared" si="98"/>
        <v>339773044</v>
      </c>
    </row>
    <row r="723" spans="1:16" ht="26.25" hidden="1" x14ac:dyDescent="0.25">
      <c r="A723" s="100">
        <v>3311401157334</v>
      </c>
      <c r="B723" s="31" t="s">
        <v>780</v>
      </c>
      <c r="C723" s="73"/>
      <c r="D723" s="74">
        <f>SUM(D724)</f>
        <v>0</v>
      </c>
      <c r="E723" s="74">
        <f>SUM(E724)</f>
        <v>0</v>
      </c>
      <c r="F723" s="75">
        <f t="shared" ref="F723:F786" si="101">SUM(D723+E723)</f>
        <v>0</v>
      </c>
      <c r="G723" s="25">
        <f t="shared" si="100"/>
        <v>0</v>
      </c>
      <c r="H723" s="74">
        <f>SUM(H724)</f>
        <v>0</v>
      </c>
      <c r="I723" s="76">
        <f t="shared" si="97"/>
        <v>0</v>
      </c>
      <c r="J723" s="74">
        <f>SUM(J724)</f>
        <v>0</v>
      </c>
      <c r="K723" s="25">
        <f t="shared" ref="K723:K786" si="102">IF(OR(J723=0,F723=0),0,J723/F723)*100</f>
        <v>0</v>
      </c>
      <c r="L723" s="75">
        <f t="shared" si="99"/>
        <v>0</v>
      </c>
      <c r="M723" s="25">
        <f t="shared" ref="M723:M786" si="103">IF(OR(L723=0,F723=0),0,L723/F723)*100</f>
        <v>0</v>
      </c>
      <c r="N723" s="74">
        <f>SUM(N724)</f>
        <v>0</v>
      </c>
      <c r="O723" s="25">
        <f t="shared" ref="O723:O786" si="104">IF(OR(N723=0,F723=0),0,N723/F723)*100</f>
        <v>0</v>
      </c>
      <c r="P723" s="76">
        <f t="shared" si="98"/>
        <v>0</v>
      </c>
    </row>
    <row r="724" spans="1:16" hidden="1" x14ac:dyDescent="0.25">
      <c r="A724" s="100">
        <v>3311401157334</v>
      </c>
      <c r="B724" s="31" t="s">
        <v>768</v>
      </c>
      <c r="C724" s="73"/>
      <c r="D724" s="64"/>
      <c r="E724" s="64"/>
      <c r="F724" s="75">
        <f t="shared" si="101"/>
        <v>0</v>
      </c>
      <c r="G724" s="25">
        <f t="shared" si="100"/>
        <v>0</v>
      </c>
      <c r="H724" s="64"/>
      <c r="I724" s="76">
        <f t="shared" ref="I724:I787" si="105">SUM(F724-H724)</f>
        <v>0</v>
      </c>
      <c r="J724" s="64"/>
      <c r="K724" s="25">
        <f t="shared" si="102"/>
        <v>0</v>
      </c>
      <c r="L724" s="75">
        <f t="shared" si="99"/>
        <v>0</v>
      </c>
      <c r="M724" s="25">
        <f t="shared" si="103"/>
        <v>0</v>
      </c>
      <c r="N724" s="64"/>
      <c r="O724" s="25">
        <f t="shared" si="104"/>
        <v>0</v>
      </c>
      <c r="P724" s="76">
        <f t="shared" si="98"/>
        <v>0</v>
      </c>
    </row>
    <row r="725" spans="1:16" hidden="1" x14ac:dyDescent="0.25">
      <c r="A725" s="100">
        <v>3311401150208</v>
      </c>
      <c r="B725" s="101" t="s">
        <v>781</v>
      </c>
      <c r="C725" s="73"/>
      <c r="D725" s="74">
        <f>SUM(D726)</f>
        <v>0</v>
      </c>
      <c r="E725" s="74">
        <f>SUM(E726)</f>
        <v>0</v>
      </c>
      <c r="F725" s="75">
        <f t="shared" si="101"/>
        <v>0</v>
      </c>
      <c r="G725" s="25">
        <f t="shared" si="100"/>
        <v>0</v>
      </c>
      <c r="H725" s="74">
        <f>SUM(H726)</f>
        <v>0</v>
      </c>
      <c r="I725" s="76">
        <f t="shared" si="105"/>
        <v>0</v>
      </c>
      <c r="J725" s="74">
        <f>SUM(J726)</f>
        <v>0</v>
      </c>
      <c r="K725" s="25">
        <f t="shared" si="102"/>
        <v>0</v>
      </c>
      <c r="L725" s="75">
        <f t="shared" si="99"/>
        <v>0</v>
      </c>
      <c r="M725" s="25">
        <f t="shared" si="103"/>
        <v>0</v>
      </c>
      <c r="N725" s="74">
        <f>SUM(N726)</f>
        <v>0</v>
      </c>
      <c r="O725" s="25">
        <f t="shared" si="104"/>
        <v>0</v>
      </c>
      <c r="P725" s="76">
        <f t="shared" si="98"/>
        <v>0</v>
      </c>
    </row>
    <row r="726" spans="1:16" hidden="1" x14ac:dyDescent="0.25">
      <c r="A726" s="100">
        <v>3311401150208170</v>
      </c>
      <c r="B726" s="101" t="s">
        <v>782</v>
      </c>
      <c r="C726" s="73"/>
      <c r="D726" s="64"/>
      <c r="E726" s="64"/>
      <c r="F726" s="75">
        <f t="shared" si="101"/>
        <v>0</v>
      </c>
      <c r="G726" s="25">
        <f t="shared" si="100"/>
        <v>0</v>
      </c>
      <c r="H726" s="64"/>
      <c r="I726" s="76">
        <f t="shared" si="105"/>
        <v>0</v>
      </c>
      <c r="J726" s="64"/>
      <c r="K726" s="25">
        <f t="shared" si="102"/>
        <v>0</v>
      </c>
      <c r="L726" s="75">
        <f t="shared" si="99"/>
        <v>0</v>
      </c>
      <c r="M726" s="25">
        <f t="shared" si="103"/>
        <v>0</v>
      </c>
      <c r="N726" s="64"/>
      <c r="O726" s="25">
        <f t="shared" si="104"/>
        <v>0</v>
      </c>
      <c r="P726" s="76">
        <f t="shared" si="98"/>
        <v>0</v>
      </c>
    </row>
    <row r="727" spans="1:16" hidden="1" x14ac:dyDescent="0.25">
      <c r="A727" s="72">
        <v>3311401150435</v>
      </c>
      <c r="B727" s="31" t="s">
        <v>783</v>
      </c>
      <c r="C727" s="73"/>
      <c r="D727" s="74">
        <f>SUM(D728)</f>
        <v>0</v>
      </c>
      <c r="E727" s="74">
        <f>SUM(E728)</f>
        <v>0</v>
      </c>
      <c r="F727" s="75">
        <f t="shared" si="101"/>
        <v>0</v>
      </c>
      <c r="G727" s="25">
        <f t="shared" si="100"/>
        <v>0</v>
      </c>
      <c r="H727" s="74">
        <f>SUM(H728)</f>
        <v>0</v>
      </c>
      <c r="I727" s="76">
        <f t="shared" si="105"/>
        <v>0</v>
      </c>
      <c r="J727" s="74">
        <f>SUM(J728)</f>
        <v>0</v>
      </c>
      <c r="K727" s="25">
        <f t="shared" si="102"/>
        <v>0</v>
      </c>
      <c r="L727" s="75">
        <f t="shared" si="99"/>
        <v>0</v>
      </c>
      <c r="M727" s="25">
        <f t="shared" si="103"/>
        <v>0</v>
      </c>
      <c r="N727" s="74">
        <f>SUM(N728)</f>
        <v>0</v>
      </c>
      <c r="O727" s="25">
        <f t="shared" si="104"/>
        <v>0</v>
      </c>
      <c r="P727" s="76">
        <f t="shared" si="98"/>
        <v>0</v>
      </c>
    </row>
    <row r="728" spans="1:16" ht="26.25" hidden="1" x14ac:dyDescent="0.25">
      <c r="A728" s="72">
        <v>3311401150435170</v>
      </c>
      <c r="B728" s="31" t="s">
        <v>784</v>
      </c>
      <c r="C728" s="73"/>
      <c r="D728" s="64"/>
      <c r="E728" s="64"/>
      <c r="F728" s="75">
        <f t="shared" si="101"/>
        <v>0</v>
      </c>
      <c r="G728" s="25">
        <f t="shared" si="100"/>
        <v>0</v>
      </c>
      <c r="H728" s="64"/>
      <c r="I728" s="76">
        <f t="shared" si="105"/>
        <v>0</v>
      </c>
      <c r="J728" s="64"/>
      <c r="K728" s="25">
        <f t="shared" si="102"/>
        <v>0</v>
      </c>
      <c r="L728" s="75">
        <f t="shared" si="99"/>
        <v>0</v>
      </c>
      <c r="M728" s="25">
        <f t="shared" si="103"/>
        <v>0</v>
      </c>
      <c r="N728" s="64"/>
      <c r="O728" s="25">
        <f t="shared" si="104"/>
        <v>0</v>
      </c>
      <c r="P728" s="76">
        <f t="shared" si="98"/>
        <v>0</v>
      </c>
    </row>
    <row r="729" spans="1:16" hidden="1" x14ac:dyDescent="0.25">
      <c r="A729" s="100">
        <v>3311401150471</v>
      </c>
      <c r="B729" s="101" t="s">
        <v>785</v>
      </c>
      <c r="C729" s="73"/>
      <c r="D729" s="74">
        <f>SUM(D730)</f>
        <v>0</v>
      </c>
      <c r="E729" s="74">
        <f>SUM(E730)</f>
        <v>0</v>
      </c>
      <c r="F729" s="75">
        <f t="shared" si="101"/>
        <v>0</v>
      </c>
      <c r="G729" s="25">
        <f t="shared" si="100"/>
        <v>0</v>
      </c>
      <c r="H729" s="74">
        <f>SUM(H730)</f>
        <v>0</v>
      </c>
      <c r="I729" s="76">
        <f t="shared" si="105"/>
        <v>0</v>
      </c>
      <c r="J729" s="74">
        <f>SUM(J730)</f>
        <v>0</v>
      </c>
      <c r="K729" s="25">
        <f t="shared" si="102"/>
        <v>0</v>
      </c>
      <c r="L729" s="75">
        <f t="shared" si="99"/>
        <v>0</v>
      </c>
      <c r="M729" s="25">
        <f t="shared" si="103"/>
        <v>0</v>
      </c>
      <c r="N729" s="74">
        <f>SUM(N730)</f>
        <v>0</v>
      </c>
      <c r="O729" s="25">
        <f t="shared" si="104"/>
        <v>0</v>
      </c>
      <c r="P729" s="76">
        <f t="shared" si="98"/>
        <v>0</v>
      </c>
    </row>
    <row r="730" spans="1:16" hidden="1" x14ac:dyDescent="0.25">
      <c r="A730" s="100">
        <v>3311401150471170</v>
      </c>
      <c r="B730" s="101" t="s">
        <v>786</v>
      </c>
      <c r="C730" s="73"/>
      <c r="D730" s="64"/>
      <c r="E730" s="64"/>
      <c r="F730" s="75">
        <f t="shared" si="101"/>
        <v>0</v>
      </c>
      <c r="G730" s="25">
        <f t="shared" si="100"/>
        <v>0</v>
      </c>
      <c r="H730" s="64"/>
      <c r="I730" s="76">
        <f t="shared" si="105"/>
        <v>0</v>
      </c>
      <c r="J730" s="64"/>
      <c r="K730" s="25">
        <f t="shared" si="102"/>
        <v>0</v>
      </c>
      <c r="L730" s="75">
        <f t="shared" si="99"/>
        <v>0</v>
      </c>
      <c r="M730" s="25">
        <f t="shared" si="103"/>
        <v>0</v>
      </c>
      <c r="N730" s="64"/>
      <c r="O730" s="25">
        <f t="shared" si="104"/>
        <v>0</v>
      </c>
      <c r="P730" s="76">
        <f t="shared" ref="P730:P793" si="106">SUM(F730-N730)</f>
        <v>0</v>
      </c>
    </row>
    <row r="731" spans="1:16" ht="26.25" hidden="1" x14ac:dyDescent="0.25">
      <c r="A731" s="72">
        <v>3311401150487</v>
      </c>
      <c r="B731" s="31" t="s">
        <v>787</v>
      </c>
      <c r="C731" s="73"/>
      <c r="D731" s="74">
        <f>SUM(D732)</f>
        <v>0</v>
      </c>
      <c r="E731" s="74">
        <f>SUM(E732)</f>
        <v>0</v>
      </c>
      <c r="F731" s="75">
        <f t="shared" si="101"/>
        <v>0</v>
      </c>
      <c r="G731" s="25">
        <f t="shared" si="100"/>
        <v>0</v>
      </c>
      <c r="H731" s="74">
        <f>SUM(H732)</f>
        <v>0</v>
      </c>
      <c r="I731" s="76">
        <f t="shared" si="105"/>
        <v>0</v>
      </c>
      <c r="J731" s="74">
        <f>SUM(J732)</f>
        <v>0</v>
      </c>
      <c r="K731" s="25">
        <f t="shared" si="102"/>
        <v>0</v>
      </c>
      <c r="L731" s="75">
        <f t="shared" ref="L731:L794" si="107">SUM(N731-J731)</f>
        <v>0</v>
      </c>
      <c r="M731" s="25">
        <f t="shared" si="103"/>
        <v>0</v>
      </c>
      <c r="N731" s="74">
        <f>SUM(N732)</f>
        <v>0</v>
      </c>
      <c r="O731" s="25">
        <f t="shared" si="104"/>
        <v>0</v>
      </c>
      <c r="P731" s="76">
        <f t="shared" si="106"/>
        <v>0</v>
      </c>
    </row>
    <row r="732" spans="1:16" ht="26.25" hidden="1" x14ac:dyDescent="0.25">
      <c r="A732" s="72">
        <v>3311401150487170</v>
      </c>
      <c r="B732" s="31" t="s">
        <v>787</v>
      </c>
      <c r="C732" s="73"/>
      <c r="D732" s="64"/>
      <c r="E732" s="64"/>
      <c r="F732" s="75">
        <f t="shared" si="101"/>
        <v>0</v>
      </c>
      <c r="G732" s="25">
        <f t="shared" si="100"/>
        <v>0</v>
      </c>
      <c r="H732" s="64"/>
      <c r="I732" s="76">
        <f t="shared" si="105"/>
        <v>0</v>
      </c>
      <c r="J732" s="64"/>
      <c r="K732" s="25">
        <f t="shared" si="102"/>
        <v>0</v>
      </c>
      <c r="L732" s="75">
        <f t="shared" si="107"/>
        <v>0</v>
      </c>
      <c r="M732" s="25">
        <f t="shared" si="103"/>
        <v>0</v>
      </c>
      <c r="N732" s="64"/>
      <c r="O732" s="25">
        <f t="shared" si="104"/>
        <v>0</v>
      </c>
      <c r="P732" s="76">
        <f t="shared" si="106"/>
        <v>0</v>
      </c>
    </row>
    <row r="733" spans="1:16" ht="39" hidden="1" x14ac:dyDescent="0.25">
      <c r="A733" s="72">
        <v>3311401150488</v>
      </c>
      <c r="B733" s="31" t="s">
        <v>788</v>
      </c>
      <c r="C733" s="73"/>
      <c r="D733" s="74">
        <f>SUM(D734)</f>
        <v>0</v>
      </c>
      <c r="E733" s="74">
        <f>SUM(E734)</f>
        <v>0</v>
      </c>
      <c r="F733" s="75">
        <f t="shared" si="101"/>
        <v>0</v>
      </c>
      <c r="G733" s="25">
        <f t="shared" si="100"/>
        <v>0</v>
      </c>
      <c r="H733" s="74">
        <f>SUM(H734)</f>
        <v>0</v>
      </c>
      <c r="I733" s="76">
        <f t="shared" si="105"/>
        <v>0</v>
      </c>
      <c r="J733" s="74">
        <f>SUM(J734)</f>
        <v>0</v>
      </c>
      <c r="K733" s="25">
        <f t="shared" si="102"/>
        <v>0</v>
      </c>
      <c r="L733" s="75">
        <f t="shared" si="107"/>
        <v>0</v>
      </c>
      <c r="M733" s="25">
        <f t="shared" si="103"/>
        <v>0</v>
      </c>
      <c r="N733" s="74">
        <f>SUM(N734)</f>
        <v>0</v>
      </c>
      <c r="O733" s="25">
        <f t="shared" si="104"/>
        <v>0</v>
      </c>
      <c r="P733" s="76">
        <f t="shared" si="106"/>
        <v>0</v>
      </c>
    </row>
    <row r="734" spans="1:16" ht="39" hidden="1" x14ac:dyDescent="0.25">
      <c r="A734" s="72">
        <v>3311401150488170</v>
      </c>
      <c r="B734" s="31" t="s">
        <v>788</v>
      </c>
      <c r="C734" s="73"/>
      <c r="D734" s="64"/>
      <c r="E734" s="64"/>
      <c r="F734" s="75">
        <f t="shared" si="101"/>
        <v>0</v>
      </c>
      <c r="G734" s="25">
        <f t="shared" si="100"/>
        <v>0</v>
      </c>
      <c r="H734" s="64"/>
      <c r="I734" s="76">
        <f t="shared" si="105"/>
        <v>0</v>
      </c>
      <c r="J734" s="64"/>
      <c r="K734" s="25">
        <f t="shared" si="102"/>
        <v>0</v>
      </c>
      <c r="L734" s="75">
        <f t="shared" si="107"/>
        <v>0</v>
      </c>
      <c r="M734" s="25">
        <f t="shared" si="103"/>
        <v>0</v>
      </c>
      <c r="N734" s="64"/>
      <c r="O734" s="25">
        <f t="shared" si="104"/>
        <v>0</v>
      </c>
      <c r="P734" s="76">
        <f t="shared" si="106"/>
        <v>0</v>
      </c>
    </row>
    <row r="735" spans="1:16" ht="26.25" hidden="1" x14ac:dyDescent="0.25">
      <c r="A735" s="100">
        <v>3311401150691</v>
      </c>
      <c r="B735" s="101" t="s">
        <v>789</v>
      </c>
      <c r="C735" s="73"/>
      <c r="D735" s="74">
        <f>SUM(D736)</f>
        <v>0</v>
      </c>
      <c r="E735" s="74">
        <f>SUM(E736)</f>
        <v>0</v>
      </c>
      <c r="F735" s="75">
        <f t="shared" si="101"/>
        <v>0</v>
      </c>
      <c r="G735" s="25">
        <f t="shared" si="100"/>
        <v>0</v>
      </c>
      <c r="H735" s="74">
        <f>SUM(H736)</f>
        <v>0</v>
      </c>
      <c r="I735" s="76">
        <f t="shared" si="105"/>
        <v>0</v>
      </c>
      <c r="J735" s="74">
        <f>SUM(J736)</f>
        <v>0</v>
      </c>
      <c r="K735" s="25">
        <f t="shared" si="102"/>
        <v>0</v>
      </c>
      <c r="L735" s="75">
        <f t="shared" si="107"/>
        <v>0</v>
      </c>
      <c r="M735" s="25">
        <f t="shared" si="103"/>
        <v>0</v>
      </c>
      <c r="N735" s="74">
        <f>SUM(N736)</f>
        <v>0</v>
      </c>
      <c r="O735" s="25">
        <f t="shared" si="104"/>
        <v>0</v>
      </c>
      <c r="P735" s="76">
        <f t="shared" si="106"/>
        <v>0</v>
      </c>
    </row>
    <row r="736" spans="1:16" ht="26.25" hidden="1" x14ac:dyDescent="0.25">
      <c r="A736" s="100">
        <v>3311401150691170</v>
      </c>
      <c r="B736" s="101" t="s">
        <v>790</v>
      </c>
      <c r="C736" s="73"/>
      <c r="D736" s="64"/>
      <c r="E736" s="64"/>
      <c r="F736" s="75">
        <f t="shared" si="101"/>
        <v>0</v>
      </c>
      <c r="G736" s="25">
        <f t="shared" si="100"/>
        <v>0</v>
      </c>
      <c r="H736" s="64"/>
      <c r="I736" s="76">
        <f t="shared" si="105"/>
        <v>0</v>
      </c>
      <c r="J736" s="64"/>
      <c r="K736" s="25">
        <f t="shared" si="102"/>
        <v>0</v>
      </c>
      <c r="L736" s="75">
        <f t="shared" si="107"/>
        <v>0</v>
      </c>
      <c r="M736" s="25">
        <f t="shared" si="103"/>
        <v>0</v>
      </c>
      <c r="N736" s="64"/>
      <c r="O736" s="25">
        <f t="shared" si="104"/>
        <v>0</v>
      </c>
      <c r="P736" s="76">
        <f t="shared" si="106"/>
        <v>0</v>
      </c>
    </row>
    <row r="737" spans="1:16" ht="26.25" hidden="1" x14ac:dyDescent="0.25">
      <c r="A737" s="72">
        <v>3311401150796</v>
      </c>
      <c r="B737" s="31" t="s">
        <v>791</v>
      </c>
      <c r="C737" s="73"/>
      <c r="D737" s="74">
        <f>SUM(D738)</f>
        <v>0</v>
      </c>
      <c r="E737" s="74">
        <f>SUM(E738)</f>
        <v>0</v>
      </c>
      <c r="F737" s="75">
        <f t="shared" si="101"/>
        <v>0</v>
      </c>
      <c r="G737" s="25">
        <f t="shared" ref="G737:G801" si="108">IF(OR(F737=0,F$7=0),0,F737/F$7)*100</f>
        <v>0</v>
      </c>
      <c r="H737" s="74">
        <f>SUM(H738)</f>
        <v>0</v>
      </c>
      <c r="I737" s="76">
        <f t="shared" si="105"/>
        <v>0</v>
      </c>
      <c r="J737" s="74">
        <f>SUM(J738)</f>
        <v>0</v>
      </c>
      <c r="K737" s="25">
        <f t="shared" si="102"/>
        <v>0</v>
      </c>
      <c r="L737" s="75">
        <f t="shared" si="107"/>
        <v>0</v>
      </c>
      <c r="M737" s="25">
        <f t="shared" si="103"/>
        <v>0</v>
      </c>
      <c r="N737" s="74">
        <f>SUM(N738)</f>
        <v>0</v>
      </c>
      <c r="O737" s="25">
        <f t="shared" si="104"/>
        <v>0</v>
      </c>
      <c r="P737" s="76">
        <f t="shared" si="106"/>
        <v>0</v>
      </c>
    </row>
    <row r="738" spans="1:16" ht="26.25" hidden="1" x14ac:dyDescent="0.25">
      <c r="A738" s="72">
        <v>3311401150796170</v>
      </c>
      <c r="B738" s="31" t="s">
        <v>791</v>
      </c>
      <c r="C738" s="73"/>
      <c r="D738" s="64"/>
      <c r="E738" s="64"/>
      <c r="F738" s="75">
        <f t="shared" si="101"/>
        <v>0</v>
      </c>
      <c r="G738" s="25">
        <f t="shared" si="108"/>
        <v>0</v>
      </c>
      <c r="H738" s="64"/>
      <c r="I738" s="76">
        <f t="shared" si="105"/>
        <v>0</v>
      </c>
      <c r="J738" s="64"/>
      <c r="K738" s="25">
        <f t="shared" si="102"/>
        <v>0</v>
      </c>
      <c r="L738" s="75">
        <f t="shared" si="107"/>
        <v>0</v>
      </c>
      <c r="M738" s="25">
        <f t="shared" si="103"/>
        <v>0</v>
      </c>
      <c r="N738" s="64"/>
      <c r="O738" s="25">
        <f t="shared" si="104"/>
        <v>0</v>
      </c>
      <c r="P738" s="76">
        <f t="shared" si="106"/>
        <v>0</v>
      </c>
    </row>
    <row r="739" spans="1:16" ht="39" hidden="1" x14ac:dyDescent="0.25">
      <c r="A739" s="72">
        <v>3311401150802</v>
      </c>
      <c r="B739" s="31" t="s">
        <v>792</v>
      </c>
      <c r="C739" s="73"/>
      <c r="D739" s="74">
        <f>SUM(D740:D741)</f>
        <v>0</v>
      </c>
      <c r="E739" s="74">
        <f>SUM(E740:E741)</f>
        <v>0</v>
      </c>
      <c r="F739" s="75">
        <f t="shared" si="101"/>
        <v>0</v>
      </c>
      <c r="G739" s="25">
        <f t="shared" si="108"/>
        <v>0</v>
      </c>
      <c r="H739" s="74">
        <f>SUM(H740:H741)</f>
        <v>0</v>
      </c>
      <c r="I739" s="76">
        <f t="shared" si="105"/>
        <v>0</v>
      </c>
      <c r="J739" s="74">
        <f>SUM(J740:J741)</f>
        <v>0</v>
      </c>
      <c r="K739" s="25">
        <f t="shared" si="102"/>
        <v>0</v>
      </c>
      <c r="L739" s="75">
        <f t="shared" si="107"/>
        <v>0</v>
      </c>
      <c r="M739" s="25">
        <f t="shared" si="103"/>
        <v>0</v>
      </c>
      <c r="N739" s="74">
        <f>SUM(N740:N741)</f>
        <v>0</v>
      </c>
      <c r="O739" s="25">
        <f t="shared" si="104"/>
        <v>0</v>
      </c>
      <c r="P739" s="76">
        <f t="shared" si="106"/>
        <v>0</v>
      </c>
    </row>
    <row r="740" spans="1:16" ht="39" hidden="1" x14ac:dyDescent="0.25">
      <c r="A740" s="72">
        <v>3311401150802170</v>
      </c>
      <c r="B740" s="31" t="s">
        <v>792</v>
      </c>
      <c r="C740" s="73"/>
      <c r="D740" s="64"/>
      <c r="E740" s="64"/>
      <c r="F740" s="75">
        <f t="shared" si="101"/>
        <v>0</v>
      </c>
      <c r="G740" s="25">
        <f t="shared" si="108"/>
        <v>0</v>
      </c>
      <c r="H740" s="64"/>
      <c r="I740" s="76">
        <f t="shared" si="105"/>
        <v>0</v>
      </c>
      <c r="J740" s="64"/>
      <c r="K740" s="25">
        <f t="shared" si="102"/>
        <v>0</v>
      </c>
      <c r="L740" s="75">
        <f t="shared" si="107"/>
        <v>0</v>
      </c>
      <c r="M740" s="25">
        <f t="shared" si="103"/>
        <v>0</v>
      </c>
      <c r="N740" s="64"/>
      <c r="O740" s="25">
        <f t="shared" si="104"/>
        <v>0</v>
      </c>
      <c r="P740" s="76">
        <f t="shared" si="106"/>
        <v>0</v>
      </c>
    </row>
    <row r="741" spans="1:16" ht="39" hidden="1" x14ac:dyDescent="0.25">
      <c r="A741" s="72">
        <v>3311401150802170</v>
      </c>
      <c r="B741" s="31" t="s">
        <v>792</v>
      </c>
      <c r="C741" s="73"/>
      <c r="D741" s="64"/>
      <c r="E741" s="64"/>
      <c r="F741" s="75">
        <f t="shared" si="101"/>
        <v>0</v>
      </c>
      <c r="G741" s="25">
        <f t="shared" si="108"/>
        <v>0</v>
      </c>
      <c r="H741" s="64"/>
      <c r="I741" s="76">
        <f t="shared" si="105"/>
        <v>0</v>
      </c>
      <c r="J741" s="64"/>
      <c r="K741" s="25">
        <f t="shared" si="102"/>
        <v>0</v>
      </c>
      <c r="L741" s="75">
        <f t="shared" si="107"/>
        <v>0</v>
      </c>
      <c r="M741" s="25">
        <f t="shared" si="103"/>
        <v>0</v>
      </c>
      <c r="N741" s="64"/>
      <c r="O741" s="25">
        <f t="shared" si="104"/>
        <v>0</v>
      </c>
      <c r="P741" s="76">
        <f t="shared" si="106"/>
        <v>0</v>
      </c>
    </row>
    <row r="742" spans="1:16" ht="26.25" hidden="1" x14ac:dyDescent="0.25">
      <c r="A742" s="72">
        <v>3311401150808</v>
      </c>
      <c r="B742" s="31" t="s">
        <v>793</v>
      </c>
      <c r="C742" s="73"/>
      <c r="D742" s="74">
        <f>SUM(D743)</f>
        <v>0</v>
      </c>
      <c r="E742" s="74">
        <f>SUM(E743)</f>
        <v>0</v>
      </c>
      <c r="F742" s="75">
        <f t="shared" si="101"/>
        <v>0</v>
      </c>
      <c r="G742" s="25">
        <f t="shared" si="108"/>
        <v>0</v>
      </c>
      <c r="H742" s="74">
        <f>SUM(H743)</f>
        <v>0</v>
      </c>
      <c r="I742" s="76">
        <f t="shared" si="105"/>
        <v>0</v>
      </c>
      <c r="J742" s="74">
        <f>SUM(J743)</f>
        <v>0</v>
      </c>
      <c r="K742" s="25">
        <f t="shared" si="102"/>
        <v>0</v>
      </c>
      <c r="L742" s="75">
        <f t="shared" si="107"/>
        <v>0</v>
      </c>
      <c r="M742" s="25">
        <f t="shared" si="103"/>
        <v>0</v>
      </c>
      <c r="N742" s="74">
        <f>SUM(N743)</f>
        <v>0</v>
      </c>
      <c r="O742" s="25">
        <f t="shared" si="104"/>
        <v>0</v>
      </c>
      <c r="P742" s="76">
        <f t="shared" si="106"/>
        <v>0</v>
      </c>
    </row>
    <row r="743" spans="1:16" ht="26.25" hidden="1" x14ac:dyDescent="0.25">
      <c r="A743" s="72">
        <v>3311401150808170</v>
      </c>
      <c r="B743" s="31" t="s">
        <v>793</v>
      </c>
      <c r="C743" s="73"/>
      <c r="D743" s="64"/>
      <c r="E743" s="64"/>
      <c r="F743" s="75">
        <f t="shared" si="101"/>
        <v>0</v>
      </c>
      <c r="G743" s="25">
        <f t="shared" si="108"/>
        <v>0</v>
      </c>
      <c r="H743" s="64"/>
      <c r="I743" s="76">
        <f t="shared" si="105"/>
        <v>0</v>
      </c>
      <c r="J743" s="64"/>
      <c r="K743" s="25">
        <f t="shared" si="102"/>
        <v>0</v>
      </c>
      <c r="L743" s="75">
        <f t="shared" si="107"/>
        <v>0</v>
      </c>
      <c r="M743" s="25">
        <f t="shared" si="103"/>
        <v>0</v>
      </c>
      <c r="N743" s="64"/>
      <c r="O743" s="25">
        <f t="shared" si="104"/>
        <v>0</v>
      </c>
      <c r="P743" s="76">
        <f t="shared" si="106"/>
        <v>0</v>
      </c>
    </row>
    <row r="744" spans="1:16" ht="26.25" hidden="1" x14ac:dyDescent="0.25">
      <c r="A744" s="100">
        <v>3311401157328</v>
      </c>
      <c r="B744" s="101" t="s">
        <v>794</v>
      </c>
      <c r="C744" s="73"/>
      <c r="D744" s="74">
        <f>SUM(D745)</f>
        <v>0</v>
      </c>
      <c r="E744" s="74">
        <f>SUM(E745)</f>
        <v>0</v>
      </c>
      <c r="F744" s="75">
        <f t="shared" si="101"/>
        <v>0</v>
      </c>
      <c r="G744" s="25">
        <f t="shared" si="108"/>
        <v>0</v>
      </c>
      <c r="H744" s="74">
        <f>SUM(H745)</f>
        <v>0</v>
      </c>
      <c r="I744" s="76">
        <f t="shared" si="105"/>
        <v>0</v>
      </c>
      <c r="J744" s="74">
        <f>SUM(J745)</f>
        <v>0</v>
      </c>
      <c r="K744" s="25">
        <f t="shared" si="102"/>
        <v>0</v>
      </c>
      <c r="L744" s="75">
        <f t="shared" si="107"/>
        <v>0</v>
      </c>
      <c r="M744" s="25">
        <f t="shared" si="103"/>
        <v>0</v>
      </c>
      <c r="N744" s="74">
        <f>SUM(N745)</f>
        <v>0</v>
      </c>
      <c r="O744" s="25">
        <f t="shared" si="104"/>
        <v>0</v>
      </c>
      <c r="P744" s="76">
        <f t="shared" si="106"/>
        <v>0</v>
      </c>
    </row>
    <row r="745" spans="1:16" ht="26.25" hidden="1" x14ac:dyDescent="0.25">
      <c r="A745" s="100">
        <v>3311401157328170</v>
      </c>
      <c r="B745" s="101" t="s">
        <v>795</v>
      </c>
      <c r="C745" s="73"/>
      <c r="D745" s="64"/>
      <c r="E745" s="64"/>
      <c r="F745" s="75">
        <f t="shared" si="101"/>
        <v>0</v>
      </c>
      <c r="G745" s="25">
        <f t="shared" si="108"/>
        <v>0</v>
      </c>
      <c r="H745" s="64"/>
      <c r="I745" s="76">
        <f t="shared" si="105"/>
        <v>0</v>
      </c>
      <c r="J745" s="64"/>
      <c r="K745" s="25">
        <f t="shared" si="102"/>
        <v>0</v>
      </c>
      <c r="L745" s="75">
        <f t="shared" si="107"/>
        <v>0</v>
      </c>
      <c r="M745" s="25">
        <f t="shared" si="103"/>
        <v>0</v>
      </c>
      <c r="N745" s="64"/>
      <c r="O745" s="25">
        <f t="shared" si="104"/>
        <v>0</v>
      </c>
      <c r="P745" s="76">
        <f t="shared" si="106"/>
        <v>0</v>
      </c>
    </row>
    <row r="746" spans="1:16" hidden="1" x14ac:dyDescent="0.25">
      <c r="A746" s="100">
        <v>331140116</v>
      </c>
      <c r="B746" s="31" t="s">
        <v>796</v>
      </c>
      <c r="C746" s="73"/>
      <c r="D746" s="74">
        <f>SUM(D747+D749+D751+D753+D755+D757)</f>
        <v>0</v>
      </c>
      <c r="E746" s="74">
        <f>SUM(E747+E749+E751+E753+E755+E757)</f>
        <v>0</v>
      </c>
      <c r="F746" s="75">
        <f t="shared" si="101"/>
        <v>0</v>
      </c>
      <c r="G746" s="25">
        <f t="shared" si="108"/>
        <v>0</v>
      </c>
      <c r="H746" s="74">
        <f>SUM(H747+H749+H751+H753+H755+H757)</f>
        <v>0</v>
      </c>
      <c r="I746" s="76">
        <f t="shared" si="105"/>
        <v>0</v>
      </c>
      <c r="J746" s="74">
        <f>SUM(J747+J749+J751+J753+J755+J757)</f>
        <v>0</v>
      </c>
      <c r="K746" s="25">
        <f t="shared" si="102"/>
        <v>0</v>
      </c>
      <c r="L746" s="75">
        <f t="shared" si="107"/>
        <v>0</v>
      </c>
      <c r="M746" s="25">
        <f t="shared" si="103"/>
        <v>0</v>
      </c>
      <c r="N746" s="74">
        <f>SUM(N747+N749+N751+N753+N755+N757)</f>
        <v>0</v>
      </c>
      <c r="O746" s="25">
        <f t="shared" si="104"/>
        <v>0</v>
      </c>
      <c r="P746" s="76">
        <f t="shared" si="106"/>
        <v>0</v>
      </c>
    </row>
    <row r="747" spans="1:16" hidden="1" x14ac:dyDescent="0.25">
      <c r="A747" s="100">
        <v>3311401160045</v>
      </c>
      <c r="B747" s="31" t="s">
        <v>796</v>
      </c>
      <c r="C747" s="73"/>
      <c r="D747" s="74">
        <f>SUM(D748)</f>
        <v>0</v>
      </c>
      <c r="E747" s="74">
        <f>SUM(E748)</f>
        <v>0</v>
      </c>
      <c r="F747" s="75">
        <f t="shared" si="101"/>
        <v>0</v>
      </c>
      <c r="G747" s="25">
        <f t="shared" si="108"/>
        <v>0</v>
      </c>
      <c r="H747" s="74">
        <f>SUM(H748)</f>
        <v>0</v>
      </c>
      <c r="I747" s="76">
        <f t="shared" si="105"/>
        <v>0</v>
      </c>
      <c r="J747" s="74">
        <f>SUM(J748)</f>
        <v>0</v>
      </c>
      <c r="K747" s="25">
        <f t="shared" si="102"/>
        <v>0</v>
      </c>
      <c r="L747" s="75">
        <f t="shared" si="107"/>
        <v>0</v>
      </c>
      <c r="M747" s="25">
        <f t="shared" si="103"/>
        <v>0</v>
      </c>
      <c r="N747" s="74">
        <f>SUM(N748)</f>
        <v>0</v>
      </c>
      <c r="O747" s="25">
        <f t="shared" si="104"/>
        <v>0</v>
      </c>
      <c r="P747" s="76">
        <f t="shared" si="106"/>
        <v>0</v>
      </c>
    </row>
    <row r="748" spans="1:16" hidden="1" x14ac:dyDescent="0.25">
      <c r="A748" s="100">
        <v>3311401160045</v>
      </c>
      <c r="B748" s="31" t="s">
        <v>797</v>
      </c>
      <c r="C748" s="73"/>
      <c r="D748" s="64"/>
      <c r="E748" s="64"/>
      <c r="F748" s="75">
        <f t="shared" si="101"/>
        <v>0</v>
      </c>
      <c r="G748" s="25">
        <f t="shared" si="108"/>
        <v>0</v>
      </c>
      <c r="H748" s="64"/>
      <c r="I748" s="76">
        <f t="shared" si="105"/>
        <v>0</v>
      </c>
      <c r="J748" s="64"/>
      <c r="K748" s="25">
        <f t="shared" si="102"/>
        <v>0</v>
      </c>
      <c r="L748" s="75">
        <f t="shared" si="107"/>
        <v>0</v>
      </c>
      <c r="M748" s="25">
        <f t="shared" si="103"/>
        <v>0</v>
      </c>
      <c r="N748" s="64"/>
      <c r="O748" s="25">
        <f t="shared" si="104"/>
        <v>0</v>
      </c>
      <c r="P748" s="76">
        <f t="shared" si="106"/>
        <v>0</v>
      </c>
    </row>
    <row r="749" spans="1:16" ht="26.25" hidden="1" x14ac:dyDescent="0.25">
      <c r="A749" s="100">
        <v>3311401160070</v>
      </c>
      <c r="B749" s="31" t="s">
        <v>798</v>
      </c>
      <c r="C749" s="73"/>
      <c r="D749" s="64">
        <f>SUM(D750)</f>
        <v>0</v>
      </c>
      <c r="E749" s="64">
        <f>SUM(E750)</f>
        <v>0</v>
      </c>
      <c r="F749" s="75">
        <f t="shared" si="101"/>
        <v>0</v>
      </c>
      <c r="G749" s="25">
        <f t="shared" si="108"/>
        <v>0</v>
      </c>
      <c r="H749" s="64">
        <f>SUM(H750)</f>
        <v>0</v>
      </c>
      <c r="I749" s="76">
        <f t="shared" si="105"/>
        <v>0</v>
      </c>
      <c r="J749" s="64">
        <f>SUM(J750)</f>
        <v>0</v>
      </c>
      <c r="K749" s="25">
        <f t="shared" si="102"/>
        <v>0</v>
      </c>
      <c r="L749" s="75">
        <f t="shared" si="107"/>
        <v>0</v>
      </c>
      <c r="M749" s="25">
        <f t="shared" si="103"/>
        <v>0</v>
      </c>
      <c r="N749" s="64">
        <f>SUM(N750)</f>
        <v>0</v>
      </c>
      <c r="O749" s="25">
        <f t="shared" si="104"/>
        <v>0</v>
      </c>
      <c r="P749" s="76">
        <f t="shared" si="106"/>
        <v>0</v>
      </c>
    </row>
    <row r="750" spans="1:16" hidden="1" x14ac:dyDescent="0.25">
      <c r="A750" s="100">
        <v>3311401160070170</v>
      </c>
      <c r="B750" s="31" t="s">
        <v>799</v>
      </c>
      <c r="C750" s="73"/>
      <c r="D750" s="64"/>
      <c r="E750" s="64"/>
      <c r="F750" s="75">
        <f t="shared" si="101"/>
        <v>0</v>
      </c>
      <c r="G750" s="25">
        <f t="shared" si="108"/>
        <v>0</v>
      </c>
      <c r="H750" s="64"/>
      <c r="I750" s="76">
        <f t="shared" si="105"/>
        <v>0</v>
      </c>
      <c r="J750" s="64"/>
      <c r="K750" s="25">
        <f t="shared" si="102"/>
        <v>0</v>
      </c>
      <c r="L750" s="75">
        <f t="shared" si="107"/>
        <v>0</v>
      </c>
      <c r="M750" s="25">
        <f t="shared" si="103"/>
        <v>0</v>
      </c>
      <c r="N750" s="64"/>
      <c r="O750" s="25">
        <f t="shared" si="104"/>
        <v>0</v>
      </c>
      <c r="P750" s="76">
        <f t="shared" si="106"/>
        <v>0</v>
      </c>
    </row>
    <row r="751" spans="1:16" ht="26.25" hidden="1" x14ac:dyDescent="0.25">
      <c r="A751" s="100">
        <v>3311401160440</v>
      </c>
      <c r="B751" s="31" t="s">
        <v>800</v>
      </c>
      <c r="C751" s="73"/>
      <c r="D751" s="74">
        <f>SUM(D752)</f>
        <v>0</v>
      </c>
      <c r="E751" s="74">
        <f>SUM(E752)</f>
        <v>0</v>
      </c>
      <c r="F751" s="75">
        <f t="shared" si="101"/>
        <v>0</v>
      </c>
      <c r="G751" s="25">
        <f t="shared" si="108"/>
        <v>0</v>
      </c>
      <c r="H751" s="74">
        <f>SUM(H752)</f>
        <v>0</v>
      </c>
      <c r="I751" s="76">
        <f t="shared" si="105"/>
        <v>0</v>
      </c>
      <c r="J751" s="74">
        <f>SUM(J752)</f>
        <v>0</v>
      </c>
      <c r="K751" s="25">
        <f t="shared" si="102"/>
        <v>0</v>
      </c>
      <c r="L751" s="75">
        <f t="shared" si="107"/>
        <v>0</v>
      </c>
      <c r="M751" s="25">
        <f t="shared" si="103"/>
        <v>0</v>
      </c>
      <c r="N751" s="74">
        <f>SUM(N752)</f>
        <v>0</v>
      </c>
      <c r="O751" s="25">
        <f t="shared" si="104"/>
        <v>0</v>
      </c>
      <c r="P751" s="76">
        <f t="shared" si="106"/>
        <v>0</v>
      </c>
    </row>
    <row r="752" spans="1:16" ht="26.25" hidden="1" x14ac:dyDescent="0.25">
      <c r="A752" s="100">
        <v>3311401160440170</v>
      </c>
      <c r="B752" s="31" t="s">
        <v>800</v>
      </c>
      <c r="C752" s="73"/>
      <c r="D752" s="64"/>
      <c r="E752" s="64"/>
      <c r="F752" s="75">
        <f t="shared" si="101"/>
        <v>0</v>
      </c>
      <c r="G752" s="25">
        <f t="shared" si="108"/>
        <v>0</v>
      </c>
      <c r="H752" s="64"/>
      <c r="I752" s="76">
        <f t="shared" si="105"/>
        <v>0</v>
      </c>
      <c r="J752" s="64"/>
      <c r="K752" s="25">
        <f t="shared" si="102"/>
        <v>0</v>
      </c>
      <c r="L752" s="75">
        <f t="shared" si="107"/>
        <v>0</v>
      </c>
      <c r="M752" s="25">
        <f t="shared" si="103"/>
        <v>0</v>
      </c>
      <c r="N752" s="64"/>
      <c r="O752" s="25">
        <f t="shared" si="104"/>
        <v>0</v>
      </c>
      <c r="P752" s="76">
        <f t="shared" si="106"/>
        <v>0</v>
      </c>
    </row>
    <row r="753" spans="1:16" hidden="1" x14ac:dyDescent="0.25">
      <c r="A753" s="100">
        <v>3311401160787</v>
      </c>
      <c r="B753" s="31" t="s">
        <v>801</v>
      </c>
      <c r="C753" s="73"/>
      <c r="D753" s="74">
        <f>SUM(D754)</f>
        <v>0</v>
      </c>
      <c r="E753" s="74">
        <f>SUM(E754)</f>
        <v>0</v>
      </c>
      <c r="F753" s="75">
        <f t="shared" si="101"/>
        <v>0</v>
      </c>
      <c r="G753" s="25">
        <f t="shared" si="108"/>
        <v>0</v>
      </c>
      <c r="H753" s="74">
        <f>SUM(H754)</f>
        <v>0</v>
      </c>
      <c r="I753" s="76">
        <f t="shared" si="105"/>
        <v>0</v>
      </c>
      <c r="J753" s="74">
        <f>SUM(J754)</f>
        <v>0</v>
      </c>
      <c r="K753" s="25">
        <f t="shared" si="102"/>
        <v>0</v>
      </c>
      <c r="L753" s="75">
        <f t="shared" si="107"/>
        <v>0</v>
      </c>
      <c r="M753" s="25">
        <f t="shared" si="103"/>
        <v>0</v>
      </c>
      <c r="N753" s="74">
        <f>SUM(N754)</f>
        <v>0</v>
      </c>
      <c r="O753" s="25">
        <f t="shared" si="104"/>
        <v>0</v>
      </c>
      <c r="P753" s="76">
        <f t="shared" si="106"/>
        <v>0</v>
      </c>
    </row>
    <row r="754" spans="1:16" hidden="1" x14ac:dyDescent="0.25">
      <c r="A754" s="100">
        <v>3311401160787170</v>
      </c>
      <c r="B754" s="31" t="s">
        <v>801</v>
      </c>
      <c r="C754" s="73"/>
      <c r="D754" s="64"/>
      <c r="E754" s="64"/>
      <c r="F754" s="75">
        <f t="shared" si="101"/>
        <v>0</v>
      </c>
      <c r="G754" s="25">
        <f t="shared" si="108"/>
        <v>0</v>
      </c>
      <c r="H754" s="64"/>
      <c r="I754" s="76">
        <f t="shared" si="105"/>
        <v>0</v>
      </c>
      <c r="J754" s="64"/>
      <c r="K754" s="25">
        <f t="shared" si="102"/>
        <v>0</v>
      </c>
      <c r="L754" s="75">
        <f t="shared" si="107"/>
        <v>0</v>
      </c>
      <c r="M754" s="25">
        <f t="shared" si="103"/>
        <v>0</v>
      </c>
      <c r="N754" s="64"/>
      <c r="O754" s="25">
        <f t="shared" si="104"/>
        <v>0</v>
      </c>
      <c r="P754" s="76">
        <f t="shared" si="106"/>
        <v>0</v>
      </c>
    </row>
    <row r="755" spans="1:16" hidden="1" x14ac:dyDescent="0.25">
      <c r="A755" s="72">
        <v>3311401160804</v>
      </c>
      <c r="B755" s="31" t="s">
        <v>802</v>
      </c>
      <c r="C755" s="73"/>
      <c r="D755" s="74">
        <f>SUM(D756)</f>
        <v>0</v>
      </c>
      <c r="E755" s="74">
        <f>SUM(E756)</f>
        <v>0</v>
      </c>
      <c r="F755" s="75">
        <f t="shared" si="101"/>
        <v>0</v>
      </c>
      <c r="G755" s="25">
        <f t="shared" si="108"/>
        <v>0</v>
      </c>
      <c r="H755" s="74">
        <f>SUM(H756)</f>
        <v>0</v>
      </c>
      <c r="I755" s="76">
        <f t="shared" si="105"/>
        <v>0</v>
      </c>
      <c r="J755" s="74">
        <f>SUM(J756)</f>
        <v>0</v>
      </c>
      <c r="K755" s="25">
        <f t="shared" si="102"/>
        <v>0</v>
      </c>
      <c r="L755" s="75">
        <f t="shared" si="107"/>
        <v>0</v>
      </c>
      <c r="M755" s="25">
        <f t="shared" si="103"/>
        <v>0</v>
      </c>
      <c r="N755" s="74">
        <f>SUM(N756)</f>
        <v>0</v>
      </c>
      <c r="O755" s="25">
        <f t="shared" si="104"/>
        <v>0</v>
      </c>
      <c r="P755" s="76">
        <f t="shared" si="106"/>
        <v>0</v>
      </c>
    </row>
    <row r="756" spans="1:16" hidden="1" x14ac:dyDescent="0.25">
      <c r="A756" s="72">
        <v>3311401160804170</v>
      </c>
      <c r="B756" s="31" t="s">
        <v>802</v>
      </c>
      <c r="C756" s="73"/>
      <c r="D756" s="64"/>
      <c r="E756" s="64"/>
      <c r="F756" s="75">
        <f t="shared" si="101"/>
        <v>0</v>
      </c>
      <c r="G756" s="25">
        <f t="shared" si="108"/>
        <v>0</v>
      </c>
      <c r="H756" s="64"/>
      <c r="I756" s="76">
        <f t="shared" si="105"/>
        <v>0</v>
      </c>
      <c r="J756" s="64"/>
      <c r="K756" s="25">
        <f t="shared" si="102"/>
        <v>0</v>
      </c>
      <c r="L756" s="75">
        <f t="shared" si="107"/>
        <v>0</v>
      </c>
      <c r="M756" s="25">
        <f t="shared" si="103"/>
        <v>0</v>
      </c>
      <c r="N756" s="64"/>
      <c r="O756" s="25">
        <f t="shared" si="104"/>
        <v>0</v>
      </c>
      <c r="P756" s="76">
        <f t="shared" si="106"/>
        <v>0</v>
      </c>
    </row>
    <row r="757" spans="1:16" ht="26.25" hidden="1" x14ac:dyDescent="0.25">
      <c r="A757" s="72">
        <v>3311401160805</v>
      </c>
      <c r="B757" s="31" t="s">
        <v>803</v>
      </c>
      <c r="C757" s="73"/>
      <c r="D757" s="74">
        <f>SUM(D758)</f>
        <v>0</v>
      </c>
      <c r="E757" s="74">
        <f>SUM(E758)</f>
        <v>0</v>
      </c>
      <c r="F757" s="75">
        <f t="shared" si="101"/>
        <v>0</v>
      </c>
      <c r="G757" s="25">
        <f t="shared" si="108"/>
        <v>0</v>
      </c>
      <c r="H757" s="74">
        <f>SUM(H758)</f>
        <v>0</v>
      </c>
      <c r="I757" s="76">
        <f t="shared" si="105"/>
        <v>0</v>
      </c>
      <c r="J757" s="74">
        <f>SUM(J758)</f>
        <v>0</v>
      </c>
      <c r="K757" s="25">
        <f t="shared" si="102"/>
        <v>0</v>
      </c>
      <c r="L757" s="75">
        <f t="shared" si="107"/>
        <v>0</v>
      </c>
      <c r="M757" s="25">
        <f t="shared" si="103"/>
        <v>0</v>
      </c>
      <c r="N757" s="74">
        <f>SUM(N758)</f>
        <v>0</v>
      </c>
      <c r="O757" s="25">
        <f t="shared" si="104"/>
        <v>0</v>
      </c>
      <c r="P757" s="76">
        <f t="shared" si="106"/>
        <v>0</v>
      </c>
    </row>
    <row r="758" spans="1:16" ht="26.25" hidden="1" x14ac:dyDescent="0.25">
      <c r="A758" s="72">
        <v>3311401160805170</v>
      </c>
      <c r="B758" s="31" t="s">
        <v>803</v>
      </c>
      <c r="C758" s="73"/>
      <c r="D758" s="64"/>
      <c r="E758" s="64"/>
      <c r="F758" s="75">
        <f t="shared" si="101"/>
        <v>0</v>
      </c>
      <c r="G758" s="25">
        <f t="shared" si="108"/>
        <v>0</v>
      </c>
      <c r="H758" s="64"/>
      <c r="I758" s="76">
        <f t="shared" si="105"/>
        <v>0</v>
      </c>
      <c r="J758" s="64"/>
      <c r="K758" s="25">
        <f t="shared" si="102"/>
        <v>0</v>
      </c>
      <c r="L758" s="75">
        <f t="shared" si="107"/>
        <v>0</v>
      </c>
      <c r="M758" s="25">
        <f t="shared" si="103"/>
        <v>0</v>
      </c>
      <c r="N758" s="64"/>
      <c r="O758" s="25">
        <f t="shared" si="104"/>
        <v>0</v>
      </c>
      <c r="P758" s="76">
        <f t="shared" si="106"/>
        <v>0</v>
      </c>
    </row>
    <row r="759" spans="1:16" ht="26.25" hidden="1" x14ac:dyDescent="0.25">
      <c r="A759" s="99">
        <v>3311402</v>
      </c>
      <c r="B759" s="67" t="s">
        <v>804</v>
      </c>
      <c r="C759" s="68"/>
      <c r="D759" s="69">
        <f>SUM(D760+D785+D797+D866+D903+D915+D924)</f>
        <v>0</v>
      </c>
      <c r="E759" s="69">
        <f>SUM(E760+E785+E797+E866+E903+E915+E924)</f>
        <v>0</v>
      </c>
      <c r="F759" s="75">
        <f t="shared" si="101"/>
        <v>0</v>
      </c>
      <c r="G759" s="20">
        <f t="shared" si="108"/>
        <v>0</v>
      </c>
      <c r="H759" s="69">
        <f>SUM(H760+H785+H797+H866+H903+H915+H924)</f>
        <v>0</v>
      </c>
      <c r="I759" s="76">
        <f t="shared" si="105"/>
        <v>0</v>
      </c>
      <c r="J759" s="69">
        <f>SUM(J760+J785+J797+J866+J903+J915+J924)</f>
        <v>0</v>
      </c>
      <c r="K759" s="25">
        <f t="shared" si="102"/>
        <v>0</v>
      </c>
      <c r="L759" s="75">
        <f t="shared" si="107"/>
        <v>0</v>
      </c>
      <c r="M759" s="25">
        <f t="shared" si="103"/>
        <v>0</v>
      </c>
      <c r="N759" s="69">
        <f>SUM(N760+N785+N797+N866+N903+N915+N924)</f>
        <v>0</v>
      </c>
      <c r="O759" s="25">
        <f t="shared" si="104"/>
        <v>0</v>
      </c>
      <c r="P759" s="76">
        <f t="shared" si="106"/>
        <v>0</v>
      </c>
    </row>
    <row r="760" spans="1:16" ht="39" hidden="1" x14ac:dyDescent="0.25">
      <c r="A760" s="72">
        <v>331140217</v>
      </c>
      <c r="B760" s="31" t="s">
        <v>805</v>
      </c>
      <c r="C760" s="73"/>
      <c r="D760" s="74">
        <f>SUM(D761+D763+D765+D767+D769+D771+D774+D779+D781+D783)</f>
        <v>0</v>
      </c>
      <c r="E760" s="74">
        <f>SUM(E761+E763+E765+E767+E769+E771+E774+E779+E781+E783)</f>
        <v>0</v>
      </c>
      <c r="F760" s="75">
        <f t="shared" si="101"/>
        <v>0</v>
      </c>
      <c r="G760" s="25">
        <f t="shared" si="108"/>
        <v>0</v>
      </c>
      <c r="H760" s="74">
        <f>SUM(H761+H763+H765+H767+H769+H771+H774+H779+H781+H783)</f>
        <v>0</v>
      </c>
      <c r="I760" s="76">
        <f t="shared" si="105"/>
        <v>0</v>
      </c>
      <c r="J760" s="74">
        <f>SUM(J761+J763+J765+J767+J769+J771+J774+J779+J781+J783)</f>
        <v>0</v>
      </c>
      <c r="K760" s="25">
        <f t="shared" si="102"/>
        <v>0</v>
      </c>
      <c r="L760" s="75">
        <f t="shared" si="107"/>
        <v>0</v>
      </c>
      <c r="M760" s="25">
        <f t="shared" si="103"/>
        <v>0</v>
      </c>
      <c r="N760" s="74">
        <f>SUM(N761+N763+N765+N767+N769+N771+N774+N779+N781+N783)</f>
        <v>0</v>
      </c>
      <c r="O760" s="25">
        <f t="shared" si="104"/>
        <v>0</v>
      </c>
      <c r="P760" s="76">
        <f t="shared" si="106"/>
        <v>0</v>
      </c>
    </row>
    <row r="761" spans="1:16" hidden="1" x14ac:dyDescent="0.25">
      <c r="A761" s="72">
        <v>3311402170054</v>
      </c>
      <c r="B761" s="31" t="s">
        <v>806</v>
      </c>
      <c r="C761" s="73"/>
      <c r="D761" s="74">
        <f>SUM(D762)</f>
        <v>0</v>
      </c>
      <c r="E761" s="74">
        <f>SUM(E762)</f>
        <v>0</v>
      </c>
      <c r="F761" s="75">
        <f t="shared" si="101"/>
        <v>0</v>
      </c>
      <c r="G761" s="25">
        <f t="shared" si="108"/>
        <v>0</v>
      </c>
      <c r="H761" s="74">
        <f>SUM(H762)</f>
        <v>0</v>
      </c>
      <c r="I761" s="76">
        <f t="shared" si="105"/>
        <v>0</v>
      </c>
      <c r="J761" s="74">
        <f>SUM(J762)</f>
        <v>0</v>
      </c>
      <c r="K761" s="25">
        <f t="shared" si="102"/>
        <v>0</v>
      </c>
      <c r="L761" s="75">
        <f t="shared" si="107"/>
        <v>0</v>
      </c>
      <c r="M761" s="25">
        <f t="shared" si="103"/>
        <v>0</v>
      </c>
      <c r="N761" s="74">
        <f>SUM(N762)</f>
        <v>0</v>
      </c>
      <c r="O761" s="25">
        <f t="shared" si="104"/>
        <v>0</v>
      </c>
      <c r="P761" s="76">
        <f t="shared" si="106"/>
        <v>0</v>
      </c>
    </row>
    <row r="762" spans="1:16" ht="26.25" hidden="1" x14ac:dyDescent="0.25">
      <c r="A762" s="72">
        <v>3311402170054</v>
      </c>
      <c r="B762" s="31" t="s">
        <v>807</v>
      </c>
      <c r="C762" s="73"/>
      <c r="D762" s="64"/>
      <c r="E762" s="64"/>
      <c r="F762" s="75">
        <f t="shared" si="101"/>
        <v>0</v>
      </c>
      <c r="G762" s="25">
        <f t="shared" si="108"/>
        <v>0</v>
      </c>
      <c r="H762" s="64"/>
      <c r="I762" s="76">
        <f t="shared" si="105"/>
        <v>0</v>
      </c>
      <c r="J762" s="64"/>
      <c r="K762" s="25">
        <f t="shared" si="102"/>
        <v>0</v>
      </c>
      <c r="L762" s="75">
        <f t="shared" si="107"/>
        <v>0</v>
      </c>
      <c r="M762" s="25">
        <f t="shared" si="103"/>
        <v>0</v>
      </c>
      <c r="N762" s="64"/>
      <c r="O762" s="25">
        <f t="shared" si="104"/>
        <v>0</v>
      </c>
      <c r="P762" s="76">
        <f t="shared" si="106"/>
        <v>0</v>
      </c>
    </row>
    <row r="763" spans="1:16" ht="51.75" hidden="1" x14ac:dyDescent="0.25">
      <c r="A763" s="72">
        <v>3311402170131</v>
      </c>
      <c r="B763" s="31" t="s">
        <v>808</v>
      </c>
      <c r="C763" s="73"/>
      <c r="D763" s="74">
        <f>SUM(D764)</f>
        <v>0</v>
      </c>
      <c r="E763" s="74">
        <f>SUM(E764)</f>
        <v>0</v>
      </c>
      <c r="F763" s="75">
        <f t="shared" si="101"/>
        <v>0</v>
      </c>
      <c r="G763" s="25">
        <f t="shared" si="108"/>
        <v>0</v>
      </c>
      <c r="H763" s="74">
        <f>SUM(H764)</f>
        <v>0</v>
      </c>
      <c r="I763" s="76">
        <f t="shared" si="105"/>
        <v>0</v>
      </c>
      <c r="J763" s="74">
        <f>SUM(J764)</f>
        <v>0</v>
      </c>
      <c r="K763" s="25">
        <f t="shared" si="102"/>
        <v>0</v>
      </c>
      <c r="L763" s="75">
        <f t="shared" si="107"/>
        <v>0</v>
      </c>
      <c r="M763" s="25">
        <f t="shared" si="103"/>
        <v>0</v>
      </c>
      <c r="N763" s="74">
        <f>SUM(N764)</f>
        <v>0</v>
      </c>
      <c r="O763" s="25">
        <f t="shared" si="104"/>
        <v>0</v>
      </c>
      <c r="P763" s="76">
        <f t="shared" si="106"/>
        <v>0</v>
      </c>
    </row>
    <row r="764" spans="1:16" ht="51.75" hidden="1" x14ac:dyDescent="0.25">
      <c r="A764" s="72">
        <v>3311402170131180</v>
      </c>
      <c r="B764" s="31" t="s">
        <v>808</v>
      </c>
      <c r="C764" s="73"/>
      <c r="D764" s="64"/>
      <c r="E764" s="64"/>
      <c r="F764" s="75">
        <f t="shared" si="101"/>
        <v>0</v>
      </c>
      <c r="G764" s="25">
        <f t="shared" si="108"/>
        <v>0</v>
      </c>
      <c r="H764" s="64"/>
      <c r="I764" s="76">
        <f t="shared" si="105"/>
        <v>0</v>
      </c>
      <c r="J764" s="64"/>
      <c r="K764" s="25">
        <f t="shared" si="102"/>
        <v>0</v>
      </c>
      <c r="L764" s="75">
        <f t="shared" si="107"/>
        <v>0</v>
      </c>
      <c r="M764" s="25">
        <f t="shared" si="103"/>
        <v>0</v>
      </c>
      <c r="N764" s="64"/>
      <c r="O764" s="25">
        <f t="shared" si="104"/>
        <v>0</v>
      </c>
      <c r="P764" s="76">
        <f t="shared" si="106"/>
        <v>0</v>
      </c>
    </row>
    <row r="765" spans="1:16" ht="26.25" hidden="1" x14ac:dyDescent="0.25">
      <c r="A765" s="72">
        <v>3311402170417</v>
      </c>
      <c r="B765" s="31" t="s">
        <v>809</v>
      </c>
      <c r="C765" s="73"/>
      <c r="D765" s="74">
        <f>SUM(D766)</f>
        <v>0</v>
      </c>
      <c r="E765" s="74">
        <f>SUM(E766)</f>
        <v>0</v>
      </c>
      <c r="F765" s="75">
        <f t="shared" si="101"/>
        <v>0</v>
      </c>
      <c r="G765" s="25">
        <f t="shared" si="108"/>
        <v>0</v>
      </c>
      <c r="H765" s="74">
        <f>SUM(H766)</f>
        <v>0</v>
      </c>
      <c r="I765" s="76">
        <f t="shared" si="105"/>
        <v>0</v>
      </c>
      <c r="J765" s="74">
        <f>SUM(J766)</f>
        <v>0</v>
      </c>
      <c r="K765" s="25">
        <f t="shared" si="102"/>
        <v>0</v>
      </c>
      <c r="L765" s="75">
        <f t="shared" si="107"/>
        <v>0</v>
      </c>
      <c r="M765" s="25">
        <f t="shared" si="103"/>
        <v>0</v>
      </c>
      <c r="N765" s="74">
        <f>SUM(N766)</f>
        <v>0</v>
      </c>
      <c r="O765" s="25">
        <f t="shared" si="104"/>
        <v>0</v>
      </c>
      <c r="P765" s="76">
        <f t="shared" si="106"/>
        <v>0</v>
      </c>
    </row>
    <row r="766" spans="1:16" ht="26.25" hidden="1" x14ac:dyDescent="0.25">
      <c r="A766" s="72">
        <v>3311402170417180</v>
      </c>
      <c r="B766" s="31" t="s">
        <v>809</v>
      </c>
      <c r="C766" s="73"/>
      <c r="D766" s="64"/>
      <c r="E766" s="64"/>
      <c r="F766" s="75">
        <f t="shared" si="101"/>
        <v>0</v>
      </c>
      <c r="G766" s="25">
        <f t="shared" si="108"/>
        <v>0</v>
      </c>
      <c r="H766" s="64"/>
      <c r="I766" s="76">
        <f t="shared" si="105"/>
        <v>0</v>
      </c>
      <c r="J766" s="64"/>
      <c r="K766" s="25">
        <f t="shared" si="102"/>
        <v>0</v>
      </c>
      <c r="L766" s="75">
        <f t="shared" si="107"/>
        <v>0</v>
      </c>
      <c r="M766" s="25">
        <f t="shared" si="103"/>
        <v>0</v>
      </c>
      <c r="N766" s="64"/>
      <c r="O766" s="25">
        <f t="shared" si="104"/>
        <v>0</v>
      </c>
      <c r="P766" s="76">
        <f t="shared" si="106"/>
        <v>0</v>
      </c>
    </row>
    <row r="767" spans="1:16" ht="26.25" hidden="1" x14ac:dyDescent="0.25">
      <c r="A767" s="72">
        <v>3311402170734</v>
      </c>
      <c r="B767" s="31" t="s">
        <v>810</v>
      </c>
      <c r="C767" s="73"/>
      <c r="D767" s="74">
        <f>SUM(D768)</f>
        <v>0</v>
      </c>
      <c r="E767" s="74">
        <f>SUM(E768)</f>
        <v>0</v>
      </c>
      <c r="F767" s="75">
        <f t="shared" si="101"/>
        <v>0</v>
      </c>
      <c r="G767" s="25">
        <f t="shared" si="108"/>
        <v>0</v>
      </c>
      <c r="H767" s="74">
        <f>SUM(H768)</f>
        <v>0</v>
      </c>
      <c r="I767" s="76">
        <f t="shared" si="105"/>
        <v>0</v>
      </c>
      <c r="J767" s="74">
        <f>SUM(J768)</f>
        <v>0</v>
      </c>
      <c r="K767" s="25">
        <f t="shared" si="102"/>
        <v>0</v>
      </c>
      <c r="L767" s="75">
        <f t="shared" si="107"/>
        <v>0</v>
      </c>
      <c r="M767" s="25">
        <f t="shared" si="103"/>
        <v>0</v>
      </c>
      <c r="N767" s="74">
        <f>SUM(N768)</f>
        <v>0</v>
      </c>
      <c r="O767" s="25">
        <f t="shared" si="104"/>
        <v>0</v>
      </c>
      <c r="P767" s="76">
        <f t="shared" si="106"/>
        <v>0</v>
      </c>
    </row>
    <row r="768" spans="1:16" ht="26.25" hidden="1" x14ac:dyDescent="0.25">
      <c r="A768" s="72">
        <v>3311402170734</v>
      </c>
      <c r="B768" s="31" t="s">
        <v>811</v>
      </c>
      <c r="C768" s="73"/>
      <c r="D768" s="64"/>
      <c r="E768" s="64"/>
      <c r="F768" s="75">
        <f t="shared" si="101"/>
        <v>0</v>
      </c>
      <c r="G768" s="25">
        <f t="shared" si="108"/>
        <v>0</v>
      </c>
      <c r="H768" s="64"/>
      <c r="I768" s="76">
        <f t="shared" si="105"/>
        <v>0</v>
      </c>
      <c r="J768" s="64"/>
      <c r="K768" s="25">
        <f t="shared" si="102"/>
        <v>0</v>
      </c>
      <c r="L768" s="75">
        <f t="shared" si="107"/>
        <v>0</v>
      </c>
      <c r="M768" s="25">
        <f t="shared" si="103"/>
        <v>0</v>
      </c>
      <c r="N768" s="64"/>
      <c r="O768" s="25">
        <f t="shared" si="104"/>
        <v>0</v>
      </c>
      <c r="P768" s="76">
        <f t="shared" si="106"/>
        <v>0</v>
      </c>
    </row>
    <row r="769" spans="1:16" ht="26.25" hidden="1" x14ac:dyDescent="0.25">
      <c r="A769" s="72">
        <v>3311402170807</v>
      </c>
      <c r="B769" s="31" t="s">
        <v>812</v>
      </c>
      <c r="C769" s="73"/>
      <c r="D769" s="74">
        <f>SUM(D770)</f>
        <v>0</v>
      </c>
      <c r="E769" s="74">
        <f>SUM(E770)</f>
        <v>0</v>
      </c>
      <c r="F769" s="75">
        <f t="shared" si="101"/>
        <v>0</v>
      </c>
      <c r="G769" s="25">
        <f t="shared" si="108"/>
        <v>0</v>
      </c>
      <c r="H769" s="74">
        <f>SUM(H770)</f>
        <v>0</v>
      </c>
      <c r="I769" s="76">
        <f t="shared" si="105"/>
        <v>0</v>
      </c>
      <c r="J769" s="74">
        <f>SUM(J770)</f>
        <v>0</v>
      </c>
      <c r="K769" s="25">
        <f t="shared" si="102"/>
        <v>0</v>
      </c>
      <c r="L769" s="75">
        <f t="shared" si="107"/>
        <v>0</v>
      </c>
      <c r="M769" s="25">
        <f t="shared" si="103"/>
        <v>0</v>
      </c>
      <c r="N769" s="74">
        <f>SUM(N770)</f>
        <v>0</v>
      </c>
      <c r="O769" s="25">
        <f t="shared" si="104"/>
        <v>0</v>
      </c>
      <c r="P769" s="76">
        <f t="shared" si="106"/>
        <v>0</v>
      </c>
    </row>
    <row r="770" spans="1:16" ht="26.25" hidden="1" x14ac:dyDescent="0.25">
      <c r="A770" s="72">
        <v>3311402170807180</v>
      </c>
      <c r="B770" s="31" t="s">
        <v>812</v>
      </c>
      <c r="C770" s="73"/>
      <c r="D770" s="64"/>
      <c r="E770" s="64"/>
      <c r="F770" s="75">
        <f t="shared" si="101"/>
        <v>0</v>
      </c>
      <c r="G770" s="25">
        <f t="shared" si="108"/>
        <v>0</v>
      </c>
      <c r="H770" s="64"/>
      <c r="I770" s="76">
        <f t="shared" si="105"/>
        <v>0</v>
      </c>
      <c r="J770" s="64"/>
      <c r="K770" s="25">
        <f t="shared" si="102"/>
        <v>0</v>
      </c>
      <c r="L770" s="75">
        <f t="shared" si="107"/>
        <v>0</v>
      </c>
      <c r="M770" s="25">
        <f t="shared" si="103"/>
        <v>0</v>
      </c>
      <c r="N770" s="64"/>
      <c r="O770" s="25">
        <f t="shared" si="104"/>
        <v>0</v>
      </c>
      <c r="P770" s="76">
        <f t="shared" si="106"/>
        <v>0</v>
      </c>
    </row>
    <row r="771" spans="1:16" ht="26.25" hidden="1" x14ac:dyDescent="0.25">
      <c r="A771" s="72">
        <v>3311402170820</v>
      </c>
      <c r="B771" s="31" t="s">
        <v>813</v>
      </c>
      <c r="C771" s="73"/>
      <c r="D771" s="74">
        <f>SUM(D772:D773)</f>
        <v>0</v>
      </c>
      <c r="E771" s="74">
        <f>SUM(E772:E773)</f>
        <v>0</v>
      </c>
      <c r="F771" s="75">
        <f t="shared" si="101"/>
        <v>0</v>
      </c>
      <c r="G771" s="25">
        <f t="shared" si="108"/>
        <v>0</v>
      </c>
      <c r="H771" s="74">
        <f>SUM(H772:H773)</f>
        <v>0</v>
      </c>
      <c r="I771" s="76">
        <f t="shared" si="105"/>
        <v>0</v>
      </c>
      <c r="J771" s="74">
        <f>SUM(J772:J773)</f>
        <v>0</v>
      </c>
      <c r="K771" s="25">
        <f t="shared" si="102"/>
        <v>0</v>
      </c>
      <c r="L771" s="75">
        <f t="shared" si="107"/>
        <v>0</v>
      </c>
      <c r="M771" s="25">
        <f t="shared" si="103"/>
        <v>0</v>
      </c>
      <c r="N771" s="74">
        <f>SUM(N772:N773)</f>
        <v>0</v>
      </c>
      <c r="O771" s="25">
        <f t="shared" si="104"/>
        <v>0</v>
      </c>
      <c r="P771" s="76">
        <f t="shared" si="106"/>
        <v>0</v>
      </c>
    </row>
    <row r="772" spans="1:16" ht="26.25" hidden="1" x14ac:dyDescent="0.25">
      <c r="A772" s="72">
        <v>3311402170820170</v>
      </c>
      <c r="B772" s="31" t="s">
        <v>813</v>
      </c>
      <c r="C772" s="73"/>
      <c r="D772" s="64"/>
      <c r="E772" s="64"/>
      <c r="F772" s="75">
        <f t="shared" si="101"/>
        <v>0</v>
      </c>
      <c r="G772" s="25">
        <f t="shared" si="108"/>
        <v>0</v>
      </c>
      <c r="H772" s="64"/>
      <c r="I772" s="76">
        <f t="shared" si="105"/>
        <v>0</v>
      </c>
      <c r="J772" s="64"/>
      <c r="K772" s="25">
        <f t="shared" si="102"/>
        <v>0</v>
      </c>
      <c r="L772" s="75">
        <f t="shared" si="107"/>
        <v>0</v>
      </c>
      <c r="M772" s="25">
        <f t="shared" si="103"/>
        <v>0</v>
      </c>
      <c r="N772" s="64"/>
      <c r="O772" s="25">
        <f t="shared" si="104"/>
        <v>0</v>
      </c>
      <c r="P772" s="76">
        <f t="shared" si="106"/>
        <v>0</v>
      </c>
    </row>
    <row r="773" spans="1:16" ht="26.25" hidden="1" x14ac:dyDescent="0.25">
      <c r="A773" s="72">
        <v>3311402170820180</v>
      </c>
      <c r="B773" s="31" t="s">
        <v>813</v>
      </c>
      <c r="C773" s="73"/>
      <c r="D773" s="64"/>
      <c r="E773" s="64"/>
      <c r="F773" s="75">
        <f t="shared" si="101"/>
        <v>0</v>
      </c>
      <c r="G773" s="25">
        <f t="shared" si="108"/>
        <v>0</v>
      </c>
      <c r="H773" s="64"/>
      <c r="I773" s="76">
        <f t="shared" si="105"/>
        <v>0</v>
      </c>
      <c r="J773" s="64"/>
      <c r="K773" s="25">
        <f t="shared" si="102"/>
        <v>0</v>
      </c>
      <c r="L773" s="75">
        <f t="shared" si="107"/>
        <v>0</v>
      </c>
      <c r="M773" s="25">
        <f t="shared" si="103"/>
        <v>0</v>
      </c>
      <c r="N773" s="64"/>
      <c r="O773" s="25">
        <f t="shared" si="104"/>
        <v>0</v>
      </c>
      <c r="P773" s="76">
        <f t="shared" si="106"/>
        <v>0</v>
      </c>
    </row>
    <row r="774" spans="1:16" ht="51.75" hidden="1" x14ac:dyDescent="0.25">
      <c r="A774" s="72">
        <v>3311402170821</v>
      </c>
      <c r="B774" s="31" t="s">
        <v>814</v>
      </c>
      <c r="C774" s="73"/>
      <c r="D774" s="74">
        <f>SUM(D775:D778)</f>
        <v>0</v>
      </c>
      <c r="E774" s="74">
        <f>SUM(E775:E778)</f>
        <v>0</v>
      </c>
      <c r="F774" s="75">
        <f t="shared" si="101"/>
        <v>0</v>
      </c>
      <c r="G774" s="25">
        <f t="shared" si="108"/>
        <v>0</v>
      </c>
      <c r="H774" s="74">
        <f>SUM(H775:H778)</f>
        <v>0</v>
      </c>
      <c r="I774" s="76">
        <f t="shared" si="105"/>
        <v>0</v>
      </c>
      <c r="J774" s="74">
        <f>SUM(J775:J778)</f>
        <v>0</v>
      </c>
      <c r="K774" s="25">
        <f t="shared" si="102"/>
        <v>0</v>
      </c>
      <c r="L774" s="75">
        <f t="shared" si="107"/>
        <v>0</v>
      </c>
      <c r="M774" s="25">
        <f t="shared" si="103"/>
        <v>0</v>
      </c>
      <c r="N774" s="74">
        <f>SUM(N775:N778)</f>
        <v>0</v>
      </c>
      <c r="O774" s="25">
        <f t="shared" si="104"/>
        <v>0</v>
      </c>
      <c r="P774" s="76">
        <f t="shared" si="106"/>
        <v>0</v>
      </c>
    </row>
    <row r="775" spans="1:16" ht="51.75" hidden="1" x14ac:dyDescent="0.25">
      <c r="A775" s="72">
        <v>3311402170821170</v>
      </c>
      <c r="B775" s="31" t="s">
        <v>814</v>
      </c>
      <c r="C775" s="73"/>
      <c r="D775" s="64"/>
      <c r="E775" s="64"/>
      <c r="F775" s="75">
        <f t="shared" si="101"/>
        <v>0</v>
      </c>
      <c r="G775" s="25">
        <f t="shared" si="108"/>
        <v>0</v>
      </c>
      <c r="H775" s="64"/>
      <c r="I775" s="76">
        <f t="shared" si="105"/>
        <v>0</v>
      </c>
      <c r="J775" s="64"/>
      <c r="K775" s="25">
        <f t="shared" si="102"/>
        <v>0</v>
      </c>
      <c r="L775" s="75">
        <f t="shared" si="107"/>
        <v>0</v>
      </c>
      <c r="M775" s="25">
        <f t="shared" si="103"/>
        <v>0</v>
      </c>
      <c r="N775" s="64"/>
      <c r="O775" s="25">
        <f t="shared" si="104"/>
        <v>0</v>
      </c>
      <c r="P775" s="76">
        <f t="shared" si="106"/>
        <v>0</v>
      </c>
    </row>
    <row r="776" spans="1:16" ht="51.75" hidden="1" x14ac:dyDescent="0.25">
      <c r="A776" s="72">
        <v>3311402170821180</v>
      </c>
      <c r="B776" s="31" t="s">
        <v>814</v>
      </c>
      <c r="C776" s="73"/>
      <c r="D776" s="64"/>
      <c r="E776" s="64"/>
      <c r="F776" s="75">
        <f t="shared" si="101"/>
        <v>0</v>
      </c>
      <c r="G776" s="25">
        <f t="shared" si="108"/>
        <v>0</v>
      </c>
      <c r="H776" s="64"/>
      <c r="I776" s="76">
        <f t="shared" si="105"/>
        <v>0</v>
      </c>
      <c r="J776" s="64"/>
      <c r="K776" s="25">
        <f t="shared" si="102"/>
        <v>0</v>
      </c>
      <c r="L776" s="75">
        <f t="shared" si="107"/>
        <v>0</v>
      </c>
      <c r="M776" s="25">
        <f t="shared" si="103"/>
        <v>0</v>
      </c>
      <c r="N776" s="64"/>
      <c r="O776" s="25">
        <f t="shared" si="104"/>
        <v>0</v>
      </c>
      <c r="P776" s="76">
        <f t="shared" si="106"/>
        <v>0</v>
      </c>
    </row>
    <row r="777" spans="1:16" ht="51.75" hidden="1" x14ac:dyDescent="0.25">
      <c r="A777" s="72">
        <v>3311402170821180</v>
      </c>
      <c r="B777" s="31" t="s">
        <v>814</v>
      </c>
      <c r="C777" s="73"/>
      <c r="D777" s="64"/>
      <c r="E777" s="64"/>
      <c r="F777" s="75">
        <f t="shared" si="101"/>
        <v>0</v>
      </c>
      <c r="G777" s="25">
        <f t="shared" si="108"/>
        <v>0</v>
      </c>
      <c r="H777" s="64"/>
      <c r="I777" s="76">
        <f t="shared" si="105"/>
        <v>0</v>
      </c>
      <c r="J777" s="64"/>
      <c r="K777" s="25">
        <f t="shared" si="102"/>
        <v>0</v>
      </c>
      <c r="L777" s="75">
        <f t="shared" si="107"/>
        <v>0</v>
      </c>
      <c r="M777" s="25">
        <f t="shared" si="103"/>
        <v>0</v>
      </c>
      <c r="N777" s="64"/>
      <c r="O777" s="25">
        <f t="shared" si="104"/>
        <v>0</v>
      </c>
      <c r="P777" s="76">
        <f t="shared" si="106"/>
        <v>0</v>
      </c>
    </row>
    <row r="778" spans="1:16" ht="51.75" hidden="1" x14ac:dyDescent="0.25">
      <c r="A778" s="72">
        <v>3311402170821180</v>
      </c>
      <c r="B778" s="31" t="s">
        <v>814</v>
      </c>
      <c r="C778" s="73"/>
      <c r="D778" s="64"/>
      <c r="E778" s="64"/>
      <c r="F778" s="75">
        <f t="shared" si="101"/>
        <v>0</v>
      </c>
      <c r="G778" s="25">
        <f t="shared" si="108"/>
        <v>0</v>
      </c>
      <c r="H778" s="64"/>
      <c r="I778" s="76">
        <f t="shared" si="105"/>
        <v>0</v>
      </c>
      <c r="J778" s="64"/>
      <c r="K778" s="25">
        <f t="shared" si="102"/>
        <v>0</v>
      </c>
      <c r="L778" s="75">
        <f t="shared" si="107"/>
        <v>0</v>
      </c>
      <c r="M778" s="25">
        <f t="shared" si="103"/>
        <v>0</v>
      </c>
      <c r="N778" s="64"/>
      <c r="O778" s="25">
        <f t="shared" si="104"/>
        <v>0</v>
      </c>
      <c r="P778" s="76">
        <f t="shared" si="106"/>
        <v>0</v>
      </c>
    </row>
    <row r="779" spans="1:16" ht="26.25" hidden="1" x14ac:dyDescent="0.25">
      <c r="A779" s="100">
        <v>3311402170863</v>
      </c>
      <c r="B779" s="31" t="s">
        <v>815</v>
      </c>
      <c r="C779" s="73"/>
      <c r="D779" s="74">
        <f>SUM(D780)</f>
        <v>0</v>
      </c>
      <c r="E779" s="74">
        <f>SUM(E780)</f>
        <v>0</v>
      </c>
      <c r="F779" s="75">
        <f t="shared" si="101"/>
        <v>0</v>
      </c>
      <c r="G779" s="25">
        <f t="shared" si="108"/>
        <v>0</v>
      </c>
      <c r="H779" s="74">
        <f>SUM(H780)</f>
        <v>0</v>
      </c>
      <c r="I779" s="76">
        <f t="shared" si="105"/>
        <v>0</v>
      </c>
      <c r="J779" s="74">
        <f>SUM(J780)</f>
        <v>0</v>
      </c>
      <c r="K779" s="25">
        <f t="shared" si="102"/>
        <v>0</v>
      </c>
      <c r="L779" s="75">
        <f t="shared" si="107"/>
        <v>0</v>
      </c>
      <c r="M779" s="25">
        <f t="shared" si="103"/>
        <v>0</v>
      </c>
      <c r="N779" s="74">
        <f>SUM(N780)</f>
        <v>0</v>
      </c>
      <c r="O779" s="25">
        <f t="shared" si="104"/>
        <v>0</v>
      </c>
      <c r="P779" s="76">
        <f t="shared" si="106"/>
        <v>0</v>
      </c>
    </row>
    <row r="780" spans="1:16" ht="26.25" hidden="1" x14ac:dyDescent="0.25">
      <c r="A780" s="100">
        <v>3311402170863180</v>
      </c>
      <c r="B780" s="31" t="s">
        <v>815</v>
      </c>
      <c r="C780" s="73"/>
      <c r="D780" s="64"/>
      <c r="E780" s="64"/>
      <c r="F780" s="75">
        <f t="shared" si="101"/>
        <v>0</v>
      </c>
      <c r="G780" s="25">
        <f t="shared" si="108"/>
        <v>0</v>
      </c>
      <c r="H780" s="64"/>
      <c r="I780" s="76">
        <f t="shared" si="105"/>
        <v>0</v>
      </c>
      <c r="J780" s="64"/>
      <c r="K780" s="25">
        <f t="shared" si="102"/>
        <v>0</v>
      </c>
      <c r="L780" s="75">
        <f t="shared" si="107"/>
        <v>0</v>
      </c>
      <c r="M780" s="25">
        <f t="shared" si="103"/>
        <v>0</v>
      </c>
      <c r="N780" s="64"/>
      <c r="O780" s="25">
        <f t="shared" si="104"/>
        <v>0</v>
      </c>
      <c r="P780" s="76">
        <f t="shared" si="106"/>
        <v>0</v>
      </c>
    </row>
    <row r="781" spans="1:16" ht="39" hidden="1" x14ac:dyDescent="0.25">
      <c r="A781" s="100">
        <v>3311402170864</v>
      </c>
      <c r="B781" s="31" t="s">
        <v>816</v>
      </c>
      <c r="C781" s="73"/>
      <c r="D781" s="74">
        <f>SUM(D782)</f>
        <v>0</v>
      </c>
      <c r="E781" s="74">
        <f>SUM(E782)</f>
        <v>0</v>
      </c>
      <c r="F781" s="75">
        <f t="shared" si="101"/>
        <v>0</v>
      </c>
      <c r="G781" s="25">
        <f t="shared" si="108"/>
        <v>0</v>
      </c>
      <c r="H781" s="74">
        <f>SUM(H782)</f>
        <v>0</v>
      </c>
      <c r="I781" s="76">
        <f t="shared" si="105"/>
        <v>0</v>
      </c>
      <c r="J781" s="74">
        <f>SUM(J782)</f>
        <v>0</v>
      </c>
      <c r="K781" s="25">
        <f t="shared" si="102"/>
        <v>0</v>
      </c>
      <c r="L781" s="75">
        <f t="shared" si="107"/>
        <v>0</v>
      </c>
      <c r="M781" s="25">
        <f t="shared" si="103"/>
        <v>0</v>
      </c>
      <c r="N781" s="74">
        <f>SUM(N782)</f>
        <v>0</v>
      </c>
      <c r="O781" s="25">
        <f t="shared" si="104"/>
        <v>0</v>
      </c>
      <c r="P781" s="76">
        <f t="shared" si="106"/>
        <v>0</v>
      </c>
    </row>
    <row r="782" spans="1:16" ht="39" hidden="1" x14ac:dyDescent="0.25">
      <c r="A782" s="100">
        <v>3311402170864180</v>
      </c>
      <c r="B782" s="31" t="s">
        <v>816</v>
      </c>
      <c r="C782" s="73"/>
      <c r="D782" s="64"/>
      <c r="E782" s="64"/>
      <c r="F782" s="75">
        <f t="shared" si="101"/>
        <v>0</v>
      </c>
      <c r="G782" s="25">
        <f t="shared" si="108"/>
        <v>0</v>
      </c>
      <c r="H782" s="64"/>
      <c r="I782" s="76">
        <f t="shared" si="105"/>
        <v>0</v>
      </c>
      <c r="J782" s="64"/>
      <c r="K782" s="25">
        <f t="shared" si="102"/>
        <v>0</v>
      </c>
      <c r="L782" s="75">
        <f t="shared" si="107"/>
        <v>0</v>
      </c>
      <c r="M782" s="25">
        <f t="shared" si="103"/>
        <v>0</v>
      </c>
      <c r="N782" s="64"/>
      <c r="O782" s="25">
        <f t="shared" si="104"/>
        <v>0</v>
      </c>
      <c r="P782" s="76">
        <f t="shared" si="106"/>
        <v>0</v>
      </c>
    </row>
    <row r="783" spans="1:16" ht="39" hidden="1" x14ac:dyDescent="0.25">
      <c r="A783" s="100">
        <v>3311402170865</v>
      </c>
      <c r="B783" s="31" t="s">
        <v>817</v>
      </c>
      <c r="C783" s="73"/>
      <c r="D783" s="74">
        <f>SUM(D784)</f>
        <v>0</v>
      </c>
      <c r="E783" s="74">
        <f>SUM(E784)</f>
        <v>0</v>
      </c>
      <c r="F783" s="75">
        <f t="shared" si="101"/>
        <v>0</v>
      </c>
      <c r="G783" s="25">
        <f t="shared" si="108"/>
        <v>0</v>
      </c>
      <c r="H783" s="74">
        <f>SUM(H784)</f>
        <v>0</v>
      </c>
      <c r="I783" s="76">
        <f t="shared" si="105"/>
        <v>0</v>
      </c>
      <c r="J783" s="74">
        <f>SUM(J784)</f>
        <v>0</v>
      </c>
      <c r="K783" s="25">
        <f t="shared" si="102"/>
        <v>0</v>
      </c>
      <c r="L783" s="75">
        <f t="shared" si="107"/>
        <v>0</v>
      </c>
      <c r="M783" s="25">
        <f t="shared" si="103"/>
        <v>0</v>
      </c>
      <c r="N783" s="74">
        <f>SUM(N784)</f>
        <v>0</v>
      </c>
      <c r="O783" s="25">
        <f t="shared" si="104"/>
        <v>0</v>
      </c>
      <c r="P783" s="76">
        <f t="shared" si="106"/>
        <v>0</v>
      </c>
    </row>
    <row r="784" spans="1:16" ht="39" hidden="1" x14ac:dyDescent="0.25">
      <c r="A784" s="100">
        <v>3311402170865180</v>
      </c>
      <c r="B784" s="31" t="s">
        <v>817</v>
      </c>
      <c r="C784" s="73"/>
      <c r="D784" s="64"/>
      <c r="E784" s="64"/>
      <c r="F784" s="75">
        <f t="shared" si="101"/>
        <v>0</v>
      </c>
      <c r="G784" s="25">
        <f t="shared" si="108"/>
        <v>0</v>
      </c>
      <c r="H784" s="64"/>
      <c r="I784" s="76">
        <f t="shared" si="105"/>
        <v>0</v>
      </c>
      <c r="J784" s="64"/>
      <c r="K784" s="25">
        <f t="shared" si="102"/>
        <v>0</v>
      </c>
      <c r="L784" s="75">
        <f t="shared" si="107"/>
        <v>0</v>
      </c>
      <c r="M784" s="25">
        <f t="shared" si="103"/>
        <v>0</v>
      </c>
      <c r="N784" s="64"/>
      <c r="O784" s="25">
        <f t="shared" si="104"/>
        <v>0</v>
      </c>
      <c r="P784" s="76">
        <f t="shared" si="106"/>
        <v>0</v>
      </c>
    </row>
    <row r="785" spans="1:16" ht="26.25" hidden="1" x14ac:dyDescent="0.25">
      <c r="A785" s="72">
        <v>331140218</v>
      </c>
      <c r="B785" s="31" t="s">
        <v>818</v>
      </c>
      <c r="C785" s="73"/>
      <c r="D785" s="74">
        <f>SUM(D786+D788+D790+D792+D794)</f>
        <v>0</v>
      </c>
      <c r="E785" s="74">
        <f>SUM(E786+E788+E790+E792+E794)</f>
        <v>0</v>
      </c>
      <c r="F785" s="75">
        <f t="shared" si="101"/>
        <v>0</v>
      </c>
      <c r="G785" s="25">
        <f t="shared" si="108"/>
        <v>0</v>
      </c>
      <c r="H785" s="74">
        <f>SUM(H786+H788+H790+H792+H794)</f>
        <v>0</v>
      </c>
      <c r="I785" s="76">
        <f t="shared" si="105"/>
        <v>0</v>
      </c>
      <c r="J785" s="74">
        <f>SUM(J786+J788+J790+J792+J794)</f>
        <v>0</v>
      </c>
      <c r="K785" s="25">
        <f t="shared" si="102"/>
        <v>0</v>
      </c>
      <c r="L785" s="75">
        <f t="shared" si="107"/>
        <v>0</v>
      </c>
      <c r="M785" s="25">
        <f t="shared" si="103"/>
        <v>0</v>
      </c>
      <c r="N785" s="74">
        <f>SUM(N786+N788+N790+N792+N794)</f>
        <v>0</v>
      </c>
      <c r="O785" s="25">
        <f t="shared" si="104"/>
        <v>0</v>
      </c>
      <c r="P785" s="76">
        <f t="shared" si="106"/>
        <v>0</v>
      </c>
    </row>
    <row r="786" spans="1:16" ht="26.25" hidden="1" x14ac:dyDescent="0.25">
      <c r="A786" s="72">
        <v>3311402180069</v>
      </c>
      <c r="B786" s="31" t="s">
        <v>819</v>
      </c>
      <c r="C786" s="73"/>
      <c r="D786" s="74">
        <f>SUM(D787)</f>
        <v>0</v>
      </c>
      <c r="E786" s="74">
        <f>SUM(E787)</f>
        <v>0</v>
      </c>
      <c r="F786" s="75">
        <f t="shared" si="101"/>
        <v>0</v>
      </c>
      <c r="G786" s="25">
        <f t="shared" si="108"/>
        <v>0</v>
      </c>
      <c r="H786" s="74">
        <f>SUM(H787)</f>
        <v>0</v>
      </c>
      <c r="I786" s="76">
        <f t="shared" si="105"/>
        <v>0</v>
      </c>
      <c r="J786" s="74">
        <f>SUM(J787)</f>
        <v>0</v>
      </c>
      <c r="K786" s="25">
        <f t="shared" si="102"/>
        <v>0</v>
      </c>
      <c r="L786" s="75">
        <f t="shared" si="107"/>
        <v>0</v>
      </c>
      <c r="M786" s="25">
        <f t="shared" si="103"/>
        <v>0</v>
      </c>
      <c r="N786" s="74">
        <f>SUM(N787)</f>
        <v>0</v>
      </c>
      <c r="O786" s="25">
        <f t="shared" si="104"/>
        <v>0</v>
      </c>
      <c r="P786" s="76">
        <f t="shared" si="106"/>
        <v>0</v>
      </c>
    </row>
    <row r="787" spans="1:16" ht="26.25" hidden="1" x14ac:dyDescent="0.25">
      <c r="A787" s="72">
        <v>3311402180069</v>
      </c>
      <c r="B787" s="31" t="s">
        <v>820</v>
      </c>
      <c r="C787" s="73"/>
      <c r="D787" s="64"/>
      <c r="E787" s="64"/>
      <c r="F787" s="75">
        <f t="shared" ref="F787:F852" si="109">SUM(D787+E787)</f>
        <v>0</v>
      </c>
      <c r="G787" s="25">
        <f t="shared" si="108"/>
        <v>0</v>
      </c>
      <c r="H787" s="64"/>
      <c r="I787" s="76">
        <f t="shared" si="105"/>
        <v>0</v>
      </c>
      <c r="J787" s="64"/>
      <c r="K787" s="25">
        <f t="shared" ref="K787:K852" si="110">IF(OR(J787=0,F787=0),0,J787/F787)*100</f>
        <v>0</v>
      </c>
      <c r="L787" s="75">
        <f t="shared" si="107"/>
        <v>0</v>
      </c>
      <c r="M787" s="25">
        <f t="shared" ref="M787:M852" si="111">IF(OR(L787=0,F787=0),0,L787/F787)*100</f>
        <v>0</v>
      </c>
      <c r="N787" s="64"/>
      <c r="O787" s="25">
        <f t="shared" ref="O787:O852" si="112">IF(OR(N787=0,F787=0),0,N787/F787)*100</f>
        <v>0</v>
      </c>
      <c r="P787" s="76">
        <f t="shared" si="106"/>
        <v>0</v>
      </c>
    </row>
    <row r="788" spans="1:16" ht="26.25" hidden="1" x14ac:dyDescent="0.25">
      <c r="A788" s="72">
        <v>3311402180075</v>
      </c>
      <c r="B788" s="31" t="s">
        <v>821</v>
      </c>
      <c r="C788" s="73"/>
      <c r="D788" s="74">
        <f>SUM(D789)</f>
        <v>0</v>
      </c>
      <c r="E788" s="74">
        <f>SUM(E789)</f>
        <v>0</v>
      </c>
      <c r="F788" s="75">
        <f t="shared" si="109"/>
        <v>0</v>
      </c>
      <c r="G788" s="25">
        <f t="shared" si="108"/>
        <v>0</v>
      </c>
      <c r="H788" s="74">
        <f>SUM(H789)</f>
        <v>0</v>
      </c>
      <c r="I788" s="76">
        <f t="shared" ref="I788:I853" si="113">SUM(F788-H788)</f>
        <v>0</v>
      </c>
      <c r="J788" s="74">
        <f>SUM(J789)</f>
        <v>0</v>
      </c>
      <c r="K788" s="25">
        <f t="shared" si="110"/>
        <v>0</v>
      </c>
      <c r="L788" s="75">
        <f t="shared" si="107"/>
        <v>0</v>
      </c>
      <c r="M788" s="25">
        <f t="shared" si="111"/>
        <v>0</v>
      </c>
      <c r="N788" s="74">
        <f>SUM(N789)</f>
        <v>0</v>
      </c>
      <c r="O788" s="25">
        <f t="shared" si="112"/>
        <v>0</v>
      </c>
      <c r="P788" s="76">
        <f t="shared" si="106"/>
        <v>0</v>
      </c>
    </row>
    <row r="789" spans="1:16" hidden="1" x14ac:dyDescent="0.25">
      <c r="A789" s="72">
        <v>3311402180075</v>
      </c>
      <c r="B789" s="31" t="s">
        <v>822</v>
      </c>
      <c r="C789" s="73"/>
      <c r="D789" s="64"/>
      <c r="E789" s="64"/>
      <c r="F789" s="75">
        <f t="shared" si="109"/>
        <v>0</v>
      </c>
      <c r="G789" s="25">
        <f t="shared" si="108"/>
        <v>0</v>
      </c>
      <c r="H789" s="64"/>
      <c r="I789" s="76">
        <f t="shared" si="113"/>
        <v>0</v>
      </c>
      <c r="J789" s="64"/>
      <c r="K789" s="25">
        <f t="shared" si="110"/>
        <v>0</v>
      </c>
      <c r="L789" s="75">
        <f t="shared" si="107"/>
        <v>0</v>
      </c>
      <c r="M789" s="25">
        <f t="shared" si="111"/>
        <v>0</v>
      </c>
      <c r="N789" s="64"/>
      <c r="O789" s="25">
        <f t="shared" si="112"/>
        <v>0</v>
      </c>
      <c r="P789" s="76">
        <f t="shared" si="106"/>
        <v>0</v>
      </c>
    </row>
    <row r="790" spans="1:16" ht="51.75" hidden="1" x14ac:dyDescent="0.25">
      <c r="A790" s="72">
        <v>3311402180803</v>
      </c>
      <c r="B790" s="31" t="s">
        <v>823</v>
      </c>
      <c r="C790" s="73"/>
      <c r="D790" s="74">
        <f>SUM(D791)</f>
        <v>0</v>
      </c>
      <c r="E790" s="74">
        <f>SUM(E791)</f>
        <v>0</v>
      </c>
      <c r="F790" s="75">
        <f t="shared" si="109"/>
        <v>0</v>
      </c>
      <c r="G790" s="25">
        <f t="shared" si="108"/>
        <v>0</v>
      </c>
      <c r="H790" s="74">
        <f>SUM(H791)</f>
        <v>0</v>
      </c>
      <c r="I790" s="76">
        <f t="shared" si="113"/>
        <v>0</v>
      </c>
      <c r="J790" s="74">
        <f>SUM(J791)</f>
        <v>0</v>
      </c>
      <c r="K790" s="25">
        <f t="shared" si="110"/>
        <v>0</v>
      </c>
      <c r="L790" s="75">
        <f t="shared" si="107"/>
        <v>0</v>
      </c>
      <c r="M790" s="25">
        <f t="shared" si="111"/>
        <v>0</v>
      </c>
      <c r="N790" s="74">
        <f>SUM(N791)</f>
        <v>0</v>
      </c>
      <c r="O790" s="25">
        <f t="shared" si="112"/>
        <v>0</v>
      </c>
      <c r="P790" s="76">
        <f t="shared" si="106"/>
        <v>0</v>
      </c>
    </row>
    <row r="791" spans="1:16" ht="51.75" hidden="1" x14ac:dyDescent="0.25">
      <c r="A791" s="72">
        <v>3311402180803180</v>
      </c>
      <c r="B791" s="31" t="s">
        <v>823</v>
      </c>
      <c r="C791" s="73"/>
      <c r="D791" s="64"/>
      <c r="E791" s="64"/>
      <c r="F791" s="75">
        <f t="shared" si="109"/>
        <v>0</v>
      </c>
      <c r="G791" s="25">
        <f t="shared" si="108"/>
        <v>0</v>
      </c>
      <c r="H791" s="64"/>
      <c r="I791" s="76">
        <f t="shared" si="113"/>
        <v>0</v>
      </c>
      <c r="J791" s="64"/>
      <c r="K791" s="25">
        <f t="shared" si="110"/>
        <v>0</v>
      </c>
      <c r="L791" s="75">
        <f t="shared" si="107"/>
        <v>0</v>
      </c>
      <c r="M791" s="25">
        <f t="shared" si="111"/>
        <v>0</v>
      </c>
      <c r="N791" s="64"/>
      <c r="O791" s="25">
        <f t="shared" si="112"/>
        <v>0</v>
      </c>
      <c r="P791" s="76">
        <f t="shared" si="106"/>
        <v>0</v>
      </c>
    </row>
    <row r="792" spans="1:16" ht="26.25" hidden="1" x14ac:dyDescent="0.25">
      <c r="A792" s="72">
        <v>3311402180806</v>
      </c>
      <c r="B792" s="31" t="s">
        <v>824</v>
      </c>
      <c r="C792" s="73"/>
      <c r="D792" s="74">
        <f>SUM(D793)</f>
        <v>0</v>
      </c>
      <c r="E792" s="74">
        <f>SUM(E793)</f>
        <v>0</v>
      </c>
      <c r="F792" s="75">
        <f t="shared" si="109"/>
        <v>0</v>
      </c>
      <c r="G792" s="25">
        <f t="shared" si="108"/>
        <v>0</v>
      </c>
      <c r="H792" s="74">
        <f>SUM(H793)</f>
        <v>0</v>
      </c>
      <c r="I792" s="76">
        <f t="shared" si="113"/>
        <v>0</v>
      </c>
      <c r="J792" s="74">
        <f>SUM(J793)</f>
        <v>0</v>
      </c>
      <c r="K792" s="25">
        <f t="shared" si="110"/>
        <v>0</v>
      </c>
      <c r="L792" s="75">
        <f t="shared" si="107"/>
        <v>0</v>
      </c>
      <c r="M792" s="25">
        <f t="shared" si="111"/>
        <v>0</v>
      </c>
      <c r="N792" s="74">
        <f>SUM(N793)</f>
        <v>0</v>
      </c>
      <c r="O792" s="25">
        <f t="shared" si="112"/>
        <v>0</v>
      </c>
      <c r="P792" s="76">
        <f t="shared" si="106"/>
        <v>0</v>
      </c>
    </row>
    <row r="793" spans="1:16" ht="26.25" hidden="1" x14ac:dyDescent="0.25">
      <c r="A793" s="72">
        <v>3311402180806180</v>
      </c>
      <c r="B793" s="31" t="s">
        <v>824</v>
      </c>
      <c r="C793" s="73"/>
      <c r="D793" s="64"/>
      <c r="E793" s="64"/>
      <c r="F793" s="75">
        <f t="shared" si="109"/>
        <v>0</v>
      </c>
      <c r="G793" s="25">
        <f t="shared" si="108"/>
        <v>0</v>
      </c>
      <c r="H793" s="64"/>
      <c r="I793" s="76">
        <f t="shared" si="113"/>
        <v>0</v>
      </c>
      <c r="J793" s="64"/>
      <c r="K793" s="25">
        <f t="shared" si="110"/>
        <v>0</v>
      </c>
      <c r="L793" s="75">
        <f t="shared" si="107"/>
        <v>0</v>
      </c>
      <c r="M793" s="25">
        <f t="shared" si="111"/>
        <v>0</v>
      </c>
      <c r="N793" s="64"/>
      <c r="O793" s="25">
        <f t="shared" si="112"/>
        <v>0</v>
      </c>
      <c r="P793" s="76">
        <f t="shared" si="106"/>
        <v>0</v>
      </c>
    </row>
    <row r="794" spans="1:16" ht="39" hidden="1" x14ac:dyDescent="0.25">
      <c r="A794" s="72">
        <v>3311402180811</v>
      </c>
      <c r="B794" s="31" t="s">
        <v>825</v>
      </c>
      <c r="C794" s="73"/>
      <c r="D794" s="74">
        <f>SUM(D795:D796)</f>
        <v>0</v>
      </c>
      <c r="E794" s="74">
        <f>SUM(E795:E796)</f>
        <v>0</v>
      </c>
      <c r="F794" s="75">
        <f t="shared" si="109"/>
        <v>0</v>
      </c>
      <c r="G794" s="25">
        <f t="shared" si="108"/>
        <v>0</v>
      </c>
      <c r="H794" s="74">
        <f>SUM(H795:H796)</f>
        <v>0</v>
      </c>
      <c r="I794" s="76">
        <f t="shared" si="113"/>
        <v>0</v>
      </c>
      <c r="J794" s="74">
        <f>SUM(J795:J796)</f>
        <v>0</v>
      </c>
      <c r="K794" s="25">
        <f t="shared" si="110"/>
        <v>0</v>
      </c>
      <c r="L794" s="75">
        <f t="shared" si="107"/>
        <v>0</v>
      </c>
      <c r="M794" s="25">
        <f t="shared" si="111"/>
        <v>0</v>
      </c>
      <c r="N794" s="74">
        <f>SUM(N795:N796)</f>
        <v>0</v>
      </c>
      <c r="O794" s="25">
        <f t="shared" si="112"/>
        <v>0</v>
      </c>
      <c r="P794" s="76">
        <f t="shared" ref="P794:P859" si="114">SUM(F794-N794)</f>
        <v>0</v>
      </c>
    </row>
    <row r="795" spans="1:16" ht="39" hidden="1" x14ac:dyDescent="0.25">
      <c r="A795" s="72">
        <v>3311402180811180</v>
      </c>
      <c r="B795" s="31" t="s">
        <v>825</v>
      </c>
      <c r="C795" s="73"/>
      <c r="D795" s="64"/>
      <c r="E795" s="64"/>
      <c r="F795" s="75">
        <f t="shared" si="109"/>
        <v>0</v>
      </c>
      <c r="G795" s="25">
        <f t="shared" si="108"/>
        <v>0</v>
      </c>
      <c r="H795" s="64"/>
      <c r="I795" s="76">
        <f t="shared" si="113"/>
        <v>0</v>
      </c>
      <c r="J795" s="64"/>
      <c r="K795" s="25">
        <f t="shared" si="110"/>
        <v>0</v>
      </c>
      <c r="L795" s="75">
        <f t="shared" ref="L795:L860" si="115">SUM(N795-J795)</f>
        <v>0</v>
      </c>
      <c r="M795" s="25">
        <f t="shared" si="111"/>
        <v>0</v>
      </c>
      <c r="N795" s="64"/>
      <c r="O795" s="25">
        <f t="shared" si="112"/>
        <v>0</v>
      </c>
      <c r="P795" s="76">
        <f t="shared" si="114"/>
        <v>0</v>
      </c>
    </row>
    <row r="796" spans="1:16" ht="39" hidden="1" x14ac:dyDescent="0.25">
      <c r="A796" s="72">
        <v>3311402180811180</v>
      </c>
      <c r="B796" s="31" t="s">
        <v>825</v>
      </c>
      <c r="C796" s="73"/>
      <c r="D796" s="64"/>
      <c r="E796" s="64"/>
      <c r="F796" s="75">
        <f t="shared" si="109"/>
        <v>0</v>
      </c>
      <c r="G796" s="25">
        <f t="shared" si="108"/>
        <v>0</v>
      </c>
      <c r="H796" s="64"/>
      <c r="I796" s="76">
        <f t="shared" si="113"/>
        <v>0</v>
      </c>
      <c r="J796" s="64"/>
      <c r="K796" s="25">
        <f t="shared" si="110"/>
        <v>0</v>
      </c>
      <c r="L796" s="75">
        <f t="shared" si="115"/>
        <v>0</v>
      </c>
      <c r="M796" s="25">
        <f t="shared" si="111"/>
        <v>0</v>
      </c>
      <c r="N796" s="64"/>
      <c r="O796" s="25">
        <f t="shared" si="112"/>
        <v>0</v>
      </c>
      <c r="P796" s="76">
        <f t="shared" si="114"/>
        <v>0</v>
      </c>
    </row>
    <row r="797" spans="1:16" hidden="1" x14ac:dyDescent="0.25">
      <c r="A797" s="72">
        <v>331140219</v>
      </c>
      <c r="B797" s="31" t="s">
        <v>826</v>
      </c>
      <c r="C797" s="73"/>
      <c r="D797" s="74">
        <f>SUM(D798+D800+D801+D808+D810+D812+D817+D819+D821+D824+D826+D828+D830+D832+D834+D836+D838+D839+D849+D851+D854+D856+D858+D860+D862+D864)</f>
        <v>0</v>
      </c>
      <c r="E797" s="74">
        <f>SUM(E798+E800+E801+E808+E810+E812+E817+E819+E821+E824+E826+E828+E830+E832+E834+E836+E838+E839+E849+E851+E854+E856+E858+E860+E862+E864)</f>
        <v>0</v>
      </c>
      <c r="F797" s="75">
        <f t="shared" si="109"/>
        <v>0</v>
      </c>
      <c r="G797" s="25">
        <f t="shared" si="108"/>
        <v>0</v>
      </c>
      <c r="H797" s="74">
        <f>SUM(H798+H800+H801+H808+H810+H812+H817+H819+H821+H824+H826+H828+H830+H832+H834+H836+H838+H839+H849+H851+H854+H856+H858+H860+H862+H864)</f>
        <v>0</v>
      </c>
      <c r="I797" s="76">
        <f t="shared" si="113"/>
        <v>0</v>
      </c>
      <c r="J797" s="74">
        <f>SUM(J798+J800+J801+J808+J810+J812+J817+J819+J821+J824+J826+J828+J830+J832+J834+J836+J838+J839+J849+J851+J854+J856+J858+J860+J862+J864)</f>
        <v>0</v>
      </c>
      <c r="K797" s="25">
        <f t="shared" si="110"/>
        <v>0</v>
      </c>
      <c r="L797" s="75">
        <f t="shared" si="115"/>
        <v>0</v>
      </c>
      <c r="M797" s="25">
        <f t="shared" si="111"/>
        <v>0</v>
      </c>
      <c r="N797" s="74">
        <f>SUM(N798+N800+N801+N808+N810+N812+N817+N819+N821+N824+N826+N828+N830+N832+N834+N836+N838+N839+N849+N851+N854+N856+N858+N860+N862+N864)</f>
        <v>0</v>
      </c>
      <c r="O797" s="25">
        <f t="shared" si="112"/>
        <v>0</v>
      </c>
      <c r="P797" s="76">
        <f t="shared" si="114"/>
        <v>0</v>
      </c>
    </row>
    <row r="798" spans="1:16" ht="39" hidden="1" x14ac:dyDescent="0.25">
      <c r="A798" s="72">
        <v>3311402190068</v>
      </c>
      <c r="B798" s="31" t="s">
        <v>827</v>
      </c>
      <c r="C798" s="73"/>
      <c r="D798" s="64">
        <f>SUM(D799)</f>
        <v>0</v>
      </c>
      <c r="E798" s="64">
        <f>SUM(E799)</f>
        <v>0</v>
      </c>
      <c r="F798" s="75">
        <f t="shared" si="109"/>
        <v>0</v>
      </c>
      <c r="G798" s="25">
        <f t="shared" si="108"/>
        <v>0</v>
      </c>
      <c r="H798" s="64">
        <f>SUM(H799)</f>
        <v>0</v>
      </c>
      <c r="I798" s="76">
        <f t="shared" si="113"/>
        <v>0</v>
      </c>
      <c r="J798" s="64">
        <f>SUM(J799)</f>
        <v>0</v>
      </c>
      <c r="K798" s="25">
        <f t="shared" si="110"/>
        <v>0</v>
      </c>
      <c r="L798" s="75">
        <f t="shared" si="115"/>
        <v>0</v>
      </c>
      <c r="M798" s="25">
        <f t="shared" si="111"/>
        <v>0</v>
      </c>
      <c r="N798" s="64">
        <f>SUM(N799)</f>
        <v>0</v>
      </c>
      <c r="O798" s="25">
        <f t="shared" si="112"/>
        <v>0</v>
      </c>
      <c r="P798" s="76">
        <f t="shared" si="114"/>
        <v>0</v>
      </c>
    </row>
    <row r="799" spans="1:16" ht="26.25" hidden="1" x14ac:dyDescent="0.25">
      <c r="A799" s="72">
        <v>3311402190068190</v>
      </c>
      <c r="B799" s="31" t="s">
        <v>828</v>
      </c>
      <c r="C799" s="73"/>
      <c r="D799" s="64"/>
      <c r="E799" s="64"/>
      <c r="F799" s="75">
        <f t="shared" si="109"/>
        <v>0</v>
      </c>
      <c r="G799" s="25">
        <f t="shared" si="108"/>
        <v>0</v>
      </c>
      <c r="H799" s="64"/>
      <c r="I799" s="76">
        <f t="shared" si="113"/>
        <v>0</v>
      </c>
      <c r="J799" s="64"/>
      <c r="K799" s="25">
        <f t="shared" si="110"/>
        <v>0</v>
      </c>
      <c r="L799" s="75">
        <f t="shared" si="115"/>
        <v>0</v>
      </c>
      <c r="M799" s="25">
        <f t="shared" si="111"/>
        <v>0</v>
      </c>
      <c r="N799" s="64"/>
      <c r="O799" s="25">
        <f t="shared" si="112"/>
        <v>0</v>
      </c>
      <c r="P799" s="76">
        <f t="shared" si="114"/>
        <v>0</v>
      </c>
    </row>
    <row r="800" spans="1:16" ht="26.25" hidden="1" x14ac:dyDescent="0.25">
      <c r="A800" s="72">
        <v>3311402190078</v>
      </c>
      <c r="B800" s="31" t="s">
        <v>1157</v>
      </c>
      <c r="C800" s="73"/>
      <c r="D800" s="64"/>
      <c r="E800" s="64"/>
      <c r="F800" s="75">
        <f t="shared" ref="F800" si="116">SUM(D800+E800)</f>
        <v>0</v>
      </c>
      <c r="G800" s="25">
        <f t="shared" ref="G800" si="117">IF(OR(F800=0,F$7=0),0,F800/F$7)*100</f>
        <v>0</v>
      </c>
      <c r="H800" s="64"/>
      <c r="I800" s="76">
        <f t="shared" si="113"/>
        <v>0</v>
      </c>
      <c r="J800" s="64"/>
      <c r="K800" s="25">
        <f t="shared" ref="K800" si="118">IF(OR(J800=0,F800=0),0,J800/F800)*100</f>
        <v>0</v>
      </c>
      <c r="L800" s="75">
        <f t="shared" ref="L800" si="119">SUM(N800-J800)</f>
        <v>0</v>
      </c>
      <c r="M800" s="25">
        <f t="shared" ref="M800" si="120">IF(OR(L800=0,F800=0),0,L800/F800)*100</f>
        <v>0</v>
      </c>
      <c r="N800" s="64"/>
      <c r="O800" s="25">
        <f t="shared" ref="O800" si="121">IF(OR(N800=0,F800=0),0,N800/F800)*100</f>
        <v>0</v>
      </c>
      <c r="P800" s="76">
        <f t="shared" ref="P800" si="122">SUM(F800-N800)</f>
        <v>0</v>
      </c>
    </row>
    <row r="801" spans="1:16" ht="26.25" hidden="1" x14ac:dyDescent="0.25">
      <c r="A801" s="72">
        <v>3311402190339</v>
      </c>
      <c r="B801" s="31" t="s">
        <v>829</v>
      </c>
      <c r="C801" s="73"/>
      <c r="D801" s="74">
        <f>SUM(D802:D807)</f>
        <v>0</v>
      </c>
      <c r="E801" s="74">
        <f>SUM(E802:E807)</f>
        <v>0</v>
      </c>
      <c r="F801" s="75">
        <f t="shared" si="109"/>
        <v>0</v>
      </c>
      <c r="G801" s="25">
        <f t="shared" si="108"/>
        <v>0</v>
      </c>
      <c r="H801" s="74">
        <f>SUM(H802:H807)</f>
        <v>0</v>
      </c>
      <c r="I801" s="76">
        <f t="shared" si="113"/>
        <v>0</v>
      </c>
      <c r="J801" s="74">
        <f>SUM(J802:J807)</f>
        <v>0</v>
      </c>
      <c r="K801" s="25">
        <f t="shared" si="110"/>
        <v>0</v>
      </c>
      <c r="L801" s="75">
        <f t="shared" si="115"/>
        <v>0</v>
      </c>
      <c r="M801" s="25">
        <f t="shared" si="111"/>
        <v>0</v>
      </c>
      <c r="N801" s="74">
        <f>SUM(N802:N807)</f>
        <v>0</v>
      </c>
      <c r="O801" s="25">
        <f t="shared" si="112"/>
        <v>0</v>
      </c>
      <c r="P801" s="76">
        <f t="shared" si="114"/>
        <v>0</v>
      </c>
    </row>
    <row r="802" spans="1:16" ht="26.25" hidden="1" x14ac:dyDescent="0.25">
      <c r="A802" s="72">
        <v>3311402190339180</v>
      </c>
      <c r="B802" s="31" t="s">
        <v>829</v>
      </c>
      <c r="C802" s="73"/>
      <c r="D802" s="64"/>
      <c r="E802" s="64"/>
      <c r="F802" s="75">
        <f t="shared" si="109"/>
        <v>0</v>
      </c>
      <c r="G802" s="25">
        <f t="shared" ref="G802:G885" si="123">IF(OR(F802=0,F$7=0),0,F802/F$7)*100</f>
        <v>0</v>
      </c>
      <c r="H802" s="64"/>
      <c r="I802" s="76">
        <f t="shared" si="113"/>
        <v>0</v>
      </c>
      <c r="J802" s="64"/>
      <c r="K802" s="25">
        <f t="shared" si="110"/>
        <v>0</v>
      </c>
      <c r="L802" s="75">
        <f t="shared" si="115"/>
        <v>0</v>
      </c>
      <c r="M802" s="25">
        <f t="shared" si="111"/>
        <v>0</v>
      </c>
      <c r="N802" s="64"/>
      <c r="O802" s="25">
        <f t="shared" si="112"/>
        <v>0</v>
      </c>
      <c r="P802" s="76">
        <f t="shared" si="114"/>
        <v>0</v>
      </c>
    </row>
    <row r="803" spans="1:16" ht="26.25" hidden="1" x14ac:dyDescent="0.25">
      <c r="A803" s="72">
        <v>3311402190339180</v>
      </c>
      <c r="B803" s="31" t="s">
        <v>829</v>
      </c>
      <c r="C803" s="73"/>
      <c r="D803" s="64"/>
      <c r="E803" s="64"/>
      <c r="F803" s="75">
        <f t="shared" si="109"/>
        <v>0</v>
      </c>
      <c r="G803" s="25">
        <f t="shared" si="123"/>
        <v>0</v>
      </c>
      <c r="H803" s="64"/>
      <c r="I803" s="76">
        <f t="shared" si="113"/>
        <v>0</v>
      </c>
      <c r="J803" s="64"/>
      <c r="K803" s="25">
        <f t="shared" si="110"/>
        <v>0</v>
      </c>
      <c r="L803" s="75">
        <f t="shared" si="115"/>
        <v>0</v>
      </c>
      <c r="M803" s="25">
        <f t="shared" si="111"/>
        <v>0</v>
      </c>
      <c r="N803" s="64"/>
      <c r="O803" s="25">
        <f t="shared" si="112"/>
        <v>0</v>
      </c>
      <c r="P803" s="76">
        <f t="shared" si="114"/>
        <v>0</v>
      </c>
    </row>
    <row r="804" spans="1:16" ht="26.25" hidden="1" x14ac:dyDescent="0.25">
      <c r="A804" s="72">
        <v>3311402190339190</v>
      </c>
      <c r="B804" s="31" t="s">
        <v>829</v>
      </c>
      <c r="C804" s="73"/>
      <c r="D804" s="64"/>
      <c r="E804" s="64"/>
      <c r="F804" s="75">
        <f t="shared" si="109"/>
        <v>0</v>
      </c>
      <c r="G804" s="25">
        <f t="shared" si="123"/>
        <v>0</v>
      </c>
      <c r="H804" s="64"/>
      <c r="I804" s="76">
        <f t="shared" si="113"/>
        <v>0</v>
      </c>
      <c r="J804" s="64"/>
      <c r="K804" s="25">
        <f t="shared" si="110"/>
        <v>0</v>
      </c>
      <c r="L804" s="75">
        <f t="shared" si="115"/>
        <v>0</v>
      </c>
      <c r="M804" s="25">
        <f t="shared" si="111"/>
        <v>0</v>
      </c>
      <c r="N804" s="64"/>
      <c r="O804" s="25">
        <f t="shared" si="112"/>
        <v>0</v>
      </c>
      <c r="P804" s="76">
        <f t="shared" si="114"/>
        <v>0</v>
      </c>
    </row>
    <row r="805" spans="1:16" ht="26.25" hidden="1" x14ac:dyDescent="0.25">
      <c r="A805" s="72">
        <v>3311402190339190</v>
      </c>
      <c r="B805" s="31" t="s">
        <v>829</v>
      </c>
      <c r="C805" s="73"/>
      <c r="D805" s="64"/>
      <c r="E805" s="64"/>
      <c r="F805" s="75">
        <f t="shared" si="109"/>
        <v>0</v>
      </c>
      <c r="G805" s="25">
        <f t="shared" si="123"/>
        <v>0</v>
      </c>
      <c r="H805" s="64"/>
      <c r="I805" s="76">
        <f t="shared" si="113"/>
        <v>0</v>
      </c>
      <c r="J805" s="64"/>
      <c r="K805" s="25">
        <f t="shared" si="110"/>
        <v>0</v>
      </c>
      <c r="L805" s="75">
        <f t="shared" si="115"/>
        <v>0</v>
      </c>
      <c r="M805" s="25">
        <f t="shared" si="111"/>
        <v>0</v>
      </c>
      <c r="N805" s="64"/>
      <c r="O805" s="25">
        <f t="shared" si="112"/>
        <v>0</v>
      </c>
      <c r="P805" s="76">
        <f t="shared" si="114"/>
        <v>0</v>
      </c>
    </row>
    <row r="806" spans="1:16" ht="26.25" hidden="1" x14ac:dyDescent="0.25">
      <c r="A806" s="72">
        <v>3311402190339190</v>
      </c>
      <c r="B806" s="31" t="s">
        <v>829</v>
      </c>
      <c r="C806" s="73"/>
      <c r="D806" s="64"/>
      <c r="E806" s="64"/>
      <c r="F806" s="75">
        <f t="shared" si="109"/>
        <v>0</v>
      </c>
      <c r="G806" s="25">
        <f t="shared" si="123"/>
        <v>0</v>
      </c>
      <c r="H806" s="64"/>
      <c r="I806" s="76">
        <f t="shared" si="113"/>
        <v>0</v>
      </c>
      <c r="J806" s="64"/>
      <c r="K806" s="25">
        <f t="shared" si="110"/>
        <v>0</v>
      </c>
      <c r="L806" s="75">
        <f t="shared" si="115"/>
        <v>0</v>
      </c>
      <c r="M806" s="25">
        <f t="shared" si="111"/>
        <v>0</v>
      </c>
      <c r="N806" s="64"/>
      <c r="O806" s="25">
        <f t="shared" si="112"/>
        <v>0</v>
      </c>
      <c r="P806" s="76">
        <f t="shared" si="114"/>
        <v>0</v>
      </c>
    </row>
    <row r="807" spans="1:16" ht="26.25" hidden="1" x14ac:dyDescent="0.25">
      <c r="A807" s="72">
        <v>3311402190339190</v>
      </c>
      <c r="B807" s="31" t="s">
        <v>829</v>
      </c>
      <c r="C807" s="73"/>
      <c r="D807" s="64"/>
      <c r="E807" s="64"/>
      <c r="F807" s="75">
        <f t="shared" si="109"/>
        <v>0</v>
      </c>
      <c r="G807" s="25">
        <f t="shared" si="123"/>
        <v>0</v>
      </c>
      <c r="H807" s="64"/>
      <c r="I807" s="76">
        <f t="shared" si="113"/>
        <v>0</v>
      </c>
      <c r="J807" s="64"/>
      <c r="K807" s="25">
        <f t="shared" si="110"/>
        <v>0</v>
      </c>
      <c r="L807" s="75">
        <f t="shared" si="115"/>
        <v>0</v>
      </c>
      <c r="M807" s="25">
        <f t="shared" si="111"/>
        <v>0</v>
      </c>
      <c r="N807" s="64"/>
      <c r="O807" s="25">
        <f t="shared" si="112"/>
        <v>0</v>
      </c>
      <c r="P807" s="76">
        <f t="shared" si="114"/>
        <v>0</v>
      </c>
    </row>
    <row r="808" spans="1:16" hidden="1" x14ac:dyDescent="0.25">
      <c r="A808" s="72">
        <v>3311402190348</v>
      </c>
      <c r="B808" s="31" t="s">
        <v>830</v>
      </c>
      <c r="C808" s="73"/>
      <c r="D808" s="74">
        <f>SUM(D809)</f>
        <v>0</v>
      </c>
      <c r="E808" s="74">
        <f>SUM(E809)</f>
        <v>0</v>
      </c>
      <c r="F808" s="75">
        <f t="shared" si="109"/>
        <v>0</v>
      </c>
      <c r="G808" s="25">
        <f t="shared" si="123"/>
        <v>0</v>
      </c>
      <c r="H808" s="74">
        <f>SUM(H809)</f>
        <v>0</v>
      </c>
      <c r="I808" s="76">
        <f t="shared" si="113"/>
        <v>0</v>
      </c>
      <c r="J808" s="74">
        <f>SUM(J809)</f>
        <v>0</v>
      </c>
      <c r="K808" s="25">
        <f t="shared" si="110"/>
        <v>0</v>
      </c>
      <c r="L808" s="75">
        <f t="shared" si="115"/>
        <v>0</v>
      </c>
      <c r="M808" s="25">
        <f t="shared" si="111"/>
        <v>0</v>
      </c>
      <c r="N808" s="74">
        <f>SUM(N809)</f>
        <v>0</v>
      </c>
      <c r="O808" s="25">
        <f t="shared" si="112"/>
        <v>0</v>
      </c>
      <c r="P808" s="76">
        <f t="shared" si="114"/>
        <v>0</v>
      </c>
    </row>
    <row r="809" spans="1:16" hidden="1" x14ac:dyDescent="0.25">
      <c r="A809" s="72">
        <v>3311402190348190</v>
      </c>
      <c r="B809" s="31" t="s">
        <v>830</v>
      </c>
      <c r="C809" s="73"/>
      <c r="D809" s="64"/>
      <c r="E809" s="64"/>
      <c r="F809" s="75">
        <f t="shared" si="109"/>
        <v>0</v>
      </c>
      <c r="G809" s="25">
        <f t="shared" si="123"/>
        <v>0</v>
      </c>
      <c r="H809" s="64"/>
      <c r="I809" s="76">
        <f t="shared" si="113"/>
        <v>0</v>
      </c>
      <c r="J809" s="64"/>
      <c r="K809" s="25">
        <f t="shared" si="110"/>
        <v>0</v>
      </c>
      <c r="L809" s="75">
        <f t="shared" si="115"/>
        <v>0</v>
      </c>
      <c r="M809" s="25">
        <f t="shared" si="111"/>
        <v>0</v>
      </c>
      <c r="N809" s="64"/>
      <c r="O809" s="25">
        <f t="shared" si="112"/>
        <v>0</v>
      </c>
      <c r="P809" s="76">
        <f t="shared" si="114"/>
        <v>0</v>
      </c>
    </row>
    <row r="810" spans="1:16" ht="26.25" hidden="1" x14ac:dyDescent="0.25">
      <c r="A810" s="100">
        <v>3311402190408</v>
      </c>
      <c r="B810" s="31" t="s">
        <v>831</v>
      </c>
      <c r="C810" s="73"/>
      <c r="D810" s="74">
        <f>SUM(D811)</f>
        <v>0</v>
      </c>
      <c r="E810" s="74">
        <f>SUM(E811)</f>
        <v>0</v>
      </c>
      <c r="F810" s="75">
        <f t="shared" si="109"/>
        <v>0</v>
      </c>
      <c r="G810" s="25">
        <f t="shared" si="123"/>
        <v>0</v>
      </c>
      <c r="H810" s="74">
        <f>SUM(H811)</f>
        <v>0</v>
      </c>
      <c r="I810" s="76">
        <f t="shared" si="113"/>
        <v>0</v>
      </c>
      <c r="J810" s="74">
        <f>SUM(J811)</f>
        <v>0</v>
      </c>
      <c r="K810" s="25">
        <f t="shared" si="110"/>
        <v>0</v>
      </c>
      <c r="L810" s="75">
        <f t="shared" si="115"/>
        <v>0</v>
      </c>
      <c r="M810" s="25">
        <f t="shared" si="111"/>
        <v>0</v>
      </c>
      <c r="N810" s="74">
        <f>SUM(N811)</f>
        <v>0</v>
      </c>
      <c r="O810" s="25">
        <f t="shared" si="112"/>
        <v>0</v>
      </c>
      <c r="P810" s="76">
        <f t="shared" si="114"/>
        <v>0</v>
      </c>
    </row>
    <row r="811" spans="1:16" ht="26.25" hidden="1" x14ac:dyDescent="0.25">
      <c r="A811" s="100">
        <v>3311402190408190</v>
      </c>
      <c r="B811" s="31" t="s">
        <v>831</v>
      </c>
      <c r="C811" s="73"/>
      <c r="D811" s="64"/>
      <c r="E811" s="64"/>
      <c r="F811" s="75">
        <f t="shared" si="109"/>
        <v>0</v>
      </c>
      <c r="G811" s="25">
        <f t="shared" si="123"/>
        <v>0</v>
      </c>
      <c r="H811" s="64"/>
      <c r="I811" s="76">
        <f t="shared" si="113"/>
        <v>0</v>
      </c>
      <c r="J811" s="64"/>
      <c r="K811" s="25">
        <f t="shared" si="110"/>
        <v>0</v>
      </c>
      <c r="L811" s="75">
        <f t="shared" si="115"/>
        <v>0</v>
      </c>
      <c r="M811" s="25">
        <f t="shared" si="111"/>
        <v>0</v>
      </c>
      <c r="N811" s="64"/>
      <c r="O811" s="25">
        <f t="shared" si="112"/>
        <v>0</v>
      </c>
      <c r="P811" s="76">
        <f t="shared" si="114"/>
        <v>0</v>
      </c>
    </row>
    <row r="812" spans="1:16" ht="26.25" hidden="1" x14ac:dyDescent="0.25">
      <c r="A812" s="100">
        <v>3311402190543</v>
      </c>
      <c r="B812" s="31" t="s">
        <v>832</v>
      </c>
      <c r="C812" s="73"/>
      <c r="D812" s="74">
        <f>SUM(D813:D816)</f>
        <v>0</v>
      </c>
      <c r="E812" s="74">
        <f>SUM(E813:E816)</f>
        <v>0</v>
      </c>
      <c r="F812" s="75">
        <f t="shared" si="109"/>
        <v>0</v>
      </c>
      <c r="G812" s="25">
        <f t="shared" si="123"/>
        <v>0</v>
      </c>
      <c r="H812" s="74">
        <f>SUM(H813:H816)</f>
        <v>0</v>
      </c>
      <c r="I812" s="76">
        <f t="shared" si="113"/>
        <v>0</v>
      </c>
      <c r="J812" s="74">
        <f>SUM(J813:J816)</f>
        <v>0</v>
      </c>
      <c r="K812" s="25">
        <f t="shared" si="110"/>
        <v>0</v>
      </c>
      <c r="L812" s="75">
        <f t="shared" si="115"/>
        <v>0</v>
      </c>
      <c r="M812" s="25">
        <f t="shared" si="111"/>
        <v>0</v>
      </c>
      <c r="N812" s="74">
        <f>SUM(N813:N816)</f>
        <v>0</v>
      </c>
      <c r="O812" s="25">
        <f t="shared" si="112"/>
        <v>0</v>
      </c>
      <c r="P812" s="76">
        <f t="shared" si="114"/>
        <v>0</v>
      </c>
    </row>
    <row r="813" spans="1:16" ht="26.25" hidden="1" x14ac:dyDescent="0.25">
      <c r="A813" s="100">
        <v>3311402190543180</v>
      </c>
      <c r="B813" s="31" t="s">
        <v>832</v>
      </c>
      <c r="C813" s="73"/>
      <c r="D813" s="64"/>
      <c r="E813" s="64"/>
      <c r="F813" s="75">
        <f t="shared" si="109"/>
        <v>0</v>
      </c>
      <c r="G813" s="25">
        <f t="shared" si="123"/>
        <v>0</v>
      </c>
      <c r="H813" s="64"/>
      <c r="I813" s="76">
        <f t="shared" si="113"/>
        <v>0</v>
      </c>
      <c r="J813" s="64"/>
      <c r="K813" s="25">
        <f t="shared" si="110"/>
        <v>0</v>
      </c>
      <c r="L813" s="75">
        <f t="shared" si="115"/>
        <v>0</v>
      </c>
      <c r="M813" s="25">
        <f t="shared" si="111"/>
        <v>0</v>
      </c>
      <c r="N813" s="64"/>
      <c r="O813" s="25">
        <f t="shared" si="112"/>
        <v>0</v>
      </c>
      <c r="P813" s="76">
        <f t="shared" si="114"/>
        <v>0</v>
      </c>
    </row>
    <row r="814" spans="1:16" ht="26.25" hidden="1" x14ac:dyDescent="0.25">
      <c r="A814" s="100">
        <v>3311402190543180</v>
      </c>
      <c r="B814" s="31" t="s">
        <v>832</v>
      </c>
      <c r="C814" s="73"/>
      <c r="D814" s="64"/>
      <c r="E814" s="64"/>
      <c r="F814" s="75">
        <f t="shared" si="109"/>
        <v>0</v>
      </c>
      <c r="G814" s="25">
        <f t="shared" si="123"/>
        <v>0</v>
      </c>
      <c r="H814" s="64"/>
      <c r="I814" s="76">
        <f t="shared" si="113"/>
        <v>0</v>
      </c>
      <c r="J814" s="64"/>
      <c r="K814" s="25">
        <f t="shared" si="110"/>
        <v>0</v>
      </c>
      <c r="L814" s="75">
        <f t="shared" si="115"/>
        <v>0</v>
      </c>
      <c r="M814" s="25">
        <f t="shared" si="111"/>
        <v>0</v>
      </c>
      <c r="N814" s="64"/>
      <c r="O814" s="25">
        <f t="shared" si="112"/>
        <v>0</v>
      </c>
      <c r="P814" s="76">
        <f t="shared" si="114"/>
        <v>0</v>
      </c>
    </row>
    <row r="815" spans="1:16" ht="26.25" hidden="1" x14ac:dyDescent="0.25">
      <c r="A815" s="100">
        <v>3311402190543180</v>
      </c>
      <c r="B815" s="31" t="s">
        <v>832</v>
      </c>
      <c r="C815" s="73"/>
      <c r="D815" s="64"/>
      <c r="E815" s="64"/>
      <c r="F815" s="75">
        <f t="shared" si="109"/>
        <v>0</v>
      </c>
      <c r="G815" s="25">
        <f t="shared" si="123"/>
        <v>0</v>
      </c>
      <c r="H815" s="64"/>
      <c r="I815" s="76">
        <f t="shared" si="113"/>
        <v>0</v>
      </c>
      <c r="J815" s="64"/>
      <c r="K815" s="25">
        <f t="shared" si="110"/>
        <v>0</v>
      </c>
      <c r="L815" s="75">
        <f t="shared" si="115"/>
        <v>0</v>
      </c>
      <c r="M815" s="25">
        <f t="shared" si="111"/>
        <v>0</v>
      </c>
      <c r="N815" s="64"/>
      <c r="O815" s="25">
        <f t="shared" si="112"/>
        <v>0</v>
      </c>
      <c r="P815" s="76">
        <f t="shared" si="114"/>
        <v>0</v>
      </c>
    </row>
    <row r="816" spans="1:16" ht="26.25" hidden="1" x14ac:dyDescent="0.25">
      <c r="A816" s="100">
        <v>3311402190543190</v>
      </c>
      <c r="B816" s="31" t="s">
        <v>832</v>
      </c>
      <c r="C816" s="73"/>
      <c r="D816" s="64"/>
      <c r="E816" s="64"/>
      <c r="F816" s="75">
        <f t="shared" si="109"/>
        <v>0</v>
      </c>
      <c r="G816" s="25">
        <f t="shared" si="123"/>
        <v>0</v>
      </c>
      <c r="H816" s="64"/>
      <c r="I816" s="76">
        <f t="shared" si="113"/>
        <v>0</v>
      </c>
      <c r="J816" s="64"/>
      <c r="K816" s="25">
        <f t="shared" si="110"/>
        <v>0</v>
      </c>
      <c r="L816" s="75">
        <f t="shared" si="115"/>
        <v>0</v>
      </c>
      <c r="M816" s="25">
        <f t="shared" si="111"/>
        <v>0</v>
      </c>
      <c r="N816" s="64"/>
      <c r="O816" s="25">
        <f t="shared" si="112"/>
        <v>0</v>
      </c>
      <c r="P816" s="76">
        <f t="shared" si="114"/>
        <v>0</v>
      </c>
    </row>
    <row r="817" spans="1:16" hidden="1" x14ac:dyDescent="0.25">
      <c r="A817" s="72">
        <v>3311402190585</v>
      </c>
      <c r="B817" s="31" t="s">
        <v>833</v>
      </c>
      <c r="C817" s="73"/>
      <c r="D817" s="74">
        <f>SUM(D818)</f>
        <v>0</v>
      </c>
      <c r="E817" s="74">
        <f>SUM(E818)</f>
        <v>0</v>
      </c>
      <c r="F817" s="75">
        <f t="shared" si="109"/>
        <v>0</v>
      </c>
      <c r="G817" s="25">
        <f t="shared" si="123"/>
        <v>0</v>
      </c>
      <c r="H817" s="74">
        <f>SUM(H818)</f>
        <v>0</v>
      </c>
      <c r="I817" s="76">
        <f t="shared" si="113"/>
        <v>0</v>
      </c>
      <c r="J817" s="74">
        <f>SUM(J818)</f>
        <v>0</v>
      </c>
      <c r="K817" s="25">
        <f t="shared" si="110"/>
        <v>0</v>
      </c>
      <c r="L817" s="75">
        <f t="shared" si="115"/>
        <v>0</v>
      </c>
      <c r="M817" s="25">
        <f t="shared" si="111"/>
        <v>0</v>
      </c>
      <c r="N817" s="74">
        <f>SUM(N818)</f>
        <v>0</v>
      </c>
      <c r="O817" s="25">
        <f t="shared" si="112"/>
        <v>0</v>
      </c>
      <c r="P817" s="76">
        <f t="shared" si="114"/>
        <v>0</v>
      </c>
    </row>
    <row r="818" spans="1:16" hidden="1" x14ac:dyDescent="0.25">
      <c r="A818" s="72">
        <v>3311402190585190</v>
      </c>
      <c r="B818" s="31" t="s">
        <v>833</v>
      </c>
      <c r="C818" s="73"/>
      <c r="D818" s="64"/>
      <c r="E818" s="64"/>
      <c r="F818" s="75">
        <f t="shared" si="109"/>
        <v>0</v>
      </c>
      <c r="G818" s="25">
        <f t="shared" si="123"/>
        <v>0</v>
      </c>
      <c r="H818" s="64"/>
      <c r="I818" s="76">
        <f t="shared" si="113"/>
        <v>0</v>
      </c>
      <c r="J818" s="64"/>
      <c r="K818" s="25">
        <f t="shared" si="110"/>
        <v>0</v>
      </c>
      <c r="L818" s="75">
        <f t="shared" si="115"/>
        <v>0</v>
      </c>
      <c r="M818" s="25">
        <f t="shared" si="111"/>
        <v>0</v>
      </c>
      <c r="N818" s="64"/>
      <c r="O818" s="25">
        <f t="shared" si="112"/>
        <v>0</v>
      </c>
      <c r="P818" s="76">
        <f t="shared" si="114"/>
        <v>0</v>
      </c>
    </row>
    <row r="819" spans="1:16" ht="26.25" hidden="1" x14ac:dyDescent="0.25">
      <c r="A819" s="72">
        <v>3311402190809</v>
      </c>
      <c r="B819" s="80" t="s">
        <v>834</v>
      </c>
      <c r="C819" s="73"/>
      <c r="D819" s="74">
        <f>SUM(D820)</f>
        <v>0</v>
      </c>
      <c r="E819" s="74">
        <f>SUM(E820)</f>
        <v>0</v>
      </c>
      <c r="F819" s="75">
        <f t="shared" si="109"/>
        <v>0</v>
      </c>
      <c r="G819" s="25">
        <f t="shared" si="123"/>
        <v>0</v>
      </c>
      <c r="H819" s="74">
        <f>SUM(H820)</f>
        <v>0</v>
      </c>
      <c r="I819" s="76">
        <f t="shared" si="113"/>
        <v>0</v>
      </c>
      <c r="J819" s="74">
        <f>SUM(J820)</f>
        <v>0</v>
      </c>
      <c r="K819" s="25">
        <f t="shared" si="110"/>
        <v>0</v>
      </c>
      <c r="L819" s="75">
        <f t="shared" si="115"/>
        <v>0</v>
      </c>
      <c r="M819" s="25">
        <f t="shared" si="111"/>
        <v>0</v>
      </c>
      <c r="N819" s="74">
        <f>SUM(N820)</f>
        <v>0</v>
      </c>
      <c r="O819" s="25">
        <f t="shared" si="112"/>
        <v>0</v>
      </c>
      <c r="P819" s="76">
        <f t="shared" si="114"/>
        <v>0</v>
      </c>
    </row>
    <row r="820" spans="1:16" ht="26.25" hidden="1" x14ac:dyDescent="0.25">
      <c r="A820" s="72">
        <v>3311402190809190</v>
      </c>
      <c r="B820" s="80" t="s">
        <v>835</v>
      </c>
      <c r="C820" s="73"/>
      <c r="D820" s="64"/>
      <c r="E820" s="64"/>
      <c r="F820" s="75">
        <f t="shared" si="109"/>
        <v>0</v>
      </c>
      <c r="G820" s="25">
        <f t="shared" si="123"/>
        <v>0</v>
      </c>
      <c r="H820" s="64"/>
      <c r="I820" s="76">
        <f t="shared" si="113"/>
        <v>0</v>
      </c>
      <c r="J820" s="64"/>
      <c r="K820" s="25">
        <f t="shared" si="110"/>
        <v>0</v>
      </c>
      <c r="L820" s="75">
        <f t="shared" si="115"/>
        <v>0</v>
      </c>
      <c r="M820" s="25">
        <f t="shared" si="111"/>
        <v>0</v>
      </c>
      <c r="N820" s="64"/>
      <c r="O820" s="25">
        <f t="shared" si="112"/>
        <v>0</v>
      </c>
      <c r="P820" s="76">
        <f t="shared" si="114"/>
        <v>0</v>
      </c>
    </row>
    <row r="821" spans="1:16" ht="26.25" hidden="1" x14ac:dyDescent="0.25">
      <c r="A821" s="72">
        <v>3311402190810</v>
      </c>
      <c r="B821" s="80" t="s">
        <v>836</v>
      </c>
      <c r="C821" s="73"/>
      <c r="D821" s="74">
        <f>SUM(D822+D823)</f>
        <v>0</v>
      </c>
      <c r="E821" s="74">
        <f>SUM(E822+E823)</f>
        <v>0</v>
      </c>
      <c r="F821" s="75">
        <f t="shared" si="109"/>
        <v>0</v>
      </c>
      <c r="G821" s="25">
        <f t="shared" si="123"/>
        <v>0</v>
      </c>
      <c r="H821" s="74">
        <f>SUM(H822+H823)</f>
        <v>0</v>
      </c>
      <c r="I821" s="76">
        <f t="shared" si="113"/>
        <v>0</v>
      </c>
      <c r="J821" s="74">
        <f>SUM(J822+J823)</f>
        <v>0</v>
      </c>
      <c r="K821" s="25">
        <f t="shared" si="110"/>
        <v>0</v>
      </c>
      <c r="L821" s="75">
        <f t="shared" si="115"/>
        <v>0</v>
      </c>
      <c r="M821" s="25">
        <f t="shared" si="111"/>
        <v>0</v>
      </c>
      <c r="N821" s="74">
        <f>SUM(N822+N823)</f>
        <v>0</v>
      </c>
      <c r="O821" s="25">
        <f t="shared" si="112"/>
        <v>0</v>
      </c>
      <c r="P821" s="76">
        <f t="shared" si="114"/>
        <v>0</v>
      </c>
    </row>
    <row r="822" spans="1:16" ht="26.25" hidden="1" x14ac:dyDescent="0.25">
      <c r="A822" s="72">
        <v>3311402190810190</v>
      </c>
      <c r="B822" s="80" t="s">
        <v>837</v>
      </c>
      <c r="C822" s="73"/>
      <c r="D822" s="64"/>
      <c r="E822" s="64"/>
      <c r="F822" s="75">
        <f t="shared" si="109"/>
        <v>0</v>
      </c>
      <c r="G822" s="25">
        <f t="shared" si="123"/>
        <v>0</v>
      </c>
      <c r="H822" s="64"/>
      <c r="I822" s="76">
        <f t="shared" si="113"/>
        <v>0</v>
      </c>
      <c r="J822" s="64"/>
      <c r="K822" s="25">
        <f t="shared" si="110"/>
        <v>0</v>
      </c>
      <c r="L822" s="75">
        <f t="shared" si="115"/>
        <v>0</v>
      </c>
      <c r="M822" s="25">
        <f t="shared" si="111"/>
        <v>0</v>
      </c>
      <c r="N822" s="64"/>
      <c r="O822" s="25">
        <f t="shared" si="112"/>
        <v>0</v>
      </c>
      <c r="P822" s="76">
        <f t="shared" si="114"/>
        <v>0</v>
      </c>
    </row>
    <row r="823" spans="1:16" ht="26.25" hidden="1" x14ac:dyDescent="0.25">
      <c r="A823" s="72">
        <v>3311402190810190</v>
      </c>
      <c r="B823" s="80" t="s">
        <v>838</v>
      </c>
      <c r="C823" s="73"/>
      <c r="D823" s="64"/>
      <c r="E823" s="64"/>
      <c r="F823" s="75">
        <f t="shared" si="109"/>
        <v>0</v>
      </c>
      <c r="G823" s="25">
        <f t="shared" si="123"/>
        <v>0</v>
      </c>
      <c r="H823" s="64"/>
      <c r="I823" s="76">
        <f t="shared" si="113"/>
        <v>0</v>
      </c>
      <c r="J823" s="64"/>
      <c r="K823" s="25">
        <f t="shared" si="110"/>
        <v>0</v>
      </c>
      <c r="L823" s="75">
        <f t="shared" si="115"/>
        <v>0</v>
      </c>
      <c r="M823" s="25">
        <f t="shared" si="111"/>
        <v>0</v>
      </c>
      <c r="N823" s="64"/>
      <c r="O823" s="25">
        <f t="shared" si="112"/>
        <v>0</v>
      </c>
      <c r="P823" s="76">
        <f t="shared" si="114"/>
        <v>0</v>
      </c>
    </row>
    <row r="824" spans="1:16" hidden="1" x14ac:dyDescent="0.25">
      <c r="A824" s="72">
        <v>3311402190845</v>
      </c>
      <c r="B824" s="80" t="s">
        <v>839</v>
      </c>
      <c r="C824" s="73"/>
      <c r="D824" s="74">
        <f>SUM(D825)</f>
        <v>0</v>
      </c>
      <c r="E824" s="74">
        <f>SUM(E825)</f>
        <v>0</v>
      </c>
      <c r="F824" s="75">
        <f t="shared" si="109"/>
        <v>0</v>
      </c>
      <c r="G824" s="25">
        <f t="shared" si="123"/>
        <v>0</v>
      </c>
      <c r="H824" s="74">
        <f>SUM(H825)</f>
        <v>0</v>
      </c>
      <c r="I824" s="76">
        <f t="shared" si="113"/>
        <v>0</v>
      </c>
      <c r="J824" s="74">
        <f>SUM(J825)</f>
        <v>0</v>
      </c>
      <c r="K824" s="25">
        <f t="shared" si="110"/>
        <v>0</v>
      </c>
      <c r="L824" s="75">
        <f t="shared" si="115"/>
        <v>0</v>
      </c>
      <c r="M824" s="25">
        <f t="shared" si="111"/>
        <v>0</v>
      </c>
      <c r="N824" s="74">
        <f>SUM(N825)</f>
        <v>0</v>
      </c>
      <c r="O824" s="25">
        <f t="shared" si="112"/>
        <v>0</v>
      </c>
      <c r="P824" s="76">
        <f t="shared" si="114"/>
        <v>0</v>
      </c>
    </row>
    <row r="825" spans="1:16" hidden="1" x14ac:dyDescent="0.25">
      <c r="A825" s="72">
        <v>3311402190845190</v>
      </c>
      <c r="B825" s="80" t="s">
        <v>840</v>
      </c>
      <c r="C825" s="73"/>
      <c r="D825" s="64"/>
      <c r="E825" s="64"/>
      <c r="F825" s="75">
        <f t="shared" si="109"/>
        <v>0</v>
      </c>
      <c r="G825" s="25">
        <f t="shared" si="123"/>
        <v>0</v>
      </c>
      <c r="H825" s="64"/>
      <c r="I825" s="76">
        <f t="shared" si="113"/>
        <v>0</v>
      </c>
      <c r="J825" s="64"/>
      <c r="K825" s="25">
        <f t="shared" si="110"/>
        <v>0</v>
      </c>
      <c r="L825" s="75">
        <f t="shared" si="115"/>
        <v>0</v>
      </c>
      <c r="M825" s="25">
        <f t="shared" si="111"/>
        <v>0</v>
      </c>
      <c r="N825" s="64"/>
      <c r="O825" s="25">
        <f t="shared" si="112"/>
        <v>0</v>
      </c>
      <c r="P825" s="76">
        <f t="shared" si="114"/>
        <v>0</v>
      </c>
    </row>
    <row r="826" spans="1:16" ht="26.25" hidden="1" x14ac:dyDescent="0.25">
      <c r="A826" s="72">
        <v>3311402190967</v>
      </c>
      <c r="B826" s="80" t="s">
        <v>841</v>
      </c>
      <c r="C826" s="73"/>
      <c r="D826" s="74">
        <f>SUM(D827)</f>
        <v>0</v>
      </c>
      <c r="E826" s="74">
        <f>SUM(E827)</f>
        <v>0</v>
      </c>
      <c r="F826" s="75">
        <f t="shared" si="109"/>
        <v>0</v>
      </c>
      <c r="G826" s="25">
        <f t="shared" si="123"/>
        <v>0</v>
      </c>
      <c r="H826" s="74">
        <f>SUM(H827)</f>
        <v>0</v>
      </c>
      <c r="I826" s="76">
        <f t="shared" si="113"/>
        <v>0</v>
      </c>
      <c r="J826" s="74">
        <f>SUM(J827)</f>
        <v>0</v>
      </c>
      <c r="K826" s="25">
        <f t="shared" si="110"/>
        <v>0</v>
      </c>
      <c r="L826" s="75">
        <f t="shared" si="115"/>
        <v>0</v>
      </c>
      <c r="M826" s="25">
        <f t="shared" si="111"/>
        <v>0</v>
      </c>
      <c r="N826" s="74">
        <f>SUM(N827)</f>
        <v>0</v>
      </c>
      <c r="O826" s="25">
        <f t="shared" si="112"/>
        <v>0</v>
      </c>
      <c r="P826" s="76">
        <f t="shared" si="114"/>
        <v>0</v>
      </c>
    </row>
    <row r="827" spans="1:16" ht="26.25" hidden="1" x14ac:dyDescent="0.25">
      <c r="A827" s="72">
        <v>3311402190967190</v>
      </c>
      <c r="B827" s="80" t="s">
        <v>842</v>
      </c>
      <c r="C827" s="73"/>
      <c r="D827" s="64"/>
      <c r="E827" s="64"/>
      <c r="F827" s="75">
        <f t="shared" si="109"/>
        <v>0</v>
      </c>
      <c r="G827" s="25">
        <f t="shared" si="123"/>
        <v>0</v>
      </c>
      <c r="H827" s="64"/>
      <c r="I827" s="76">
        <f t="shared" si="113"/>
        <v>0</v>
      </c>
      <c r="J827" s="64"/>
      <c r="K827" s="25">
        <f t="shared" si="110"/>
        <v>0</v>
      </c>
      <c r="L827" s="75">
        <f t="shared" si="115"/>
        <v>0</v>
      </c>
      <c r="M827" s="25">
        <f t="shared" si="111"/>
        <v>0</v>
      </c>
      <c r="N827" s="64"/>
      <c r="O827" s="25">
        <f t="shared" si="112"/>
        <v>0</v>
      </c>
      <c r="P827" s="76">
        <f t="shared" si="114"/>
        <v>0</v>
      </c>
    </row>
    <row r="828" spans="1:16" ht="26.25" hidden="1" x14ac:dyDescent="0.25">
      <c r="A828" s="72">
        <v>3311402191165</v>
      </c>
      <c r="B828" s="80" t="s">
        <v>843</v>
      </c>
      <c r="C828" s="73"/>
      <c r="D828" s="74">
        <f>SUM(D829)</f>
        <v>0</v>
      </c>
      <c r="E828" s="74">
        <f>SUM(E829)</f>
        <v>0</v>
      </c>
      <c r="F828" s="75">
        <f t="shared" si="109"/>
        <v>0</v>
      </c>
      <c r="G828" s="25">
        <f t="shared" si="123"/>
        <v>0</v>
      </c>
      <c r="H828" s="74">
        <f>SUM(H829)</f>
        <v>0</v>
      </c>
      <c r="I828" s="76">
        <f t="shared" si="113"/>
        <v>0</v>
      </c>
      <c r="J828" s="74">
        <f>SUM(J829)</f>
        <v>0</v>
      </c>
      <c r="K828" s="25">
        <f t="shared" si="110"/>
        <v>0</v>
      </c>
      <c r="L828" s="75">
        <f t="shared" si="115"/>
        <v>0</v>
      </c>
      <c r="M828" s="25">
        <f t="shared" si="111"/>
        <v>0</v>
      </c>
      <c r="N828" s="74">
        <f>SUM(N829)</f>
        <v>0</v>
      </c>
      <c r="O828" s="25">
        <f t="shared" si="112"/>
        <v>0</v>
      </c>
      <c r="P828" s="76">
        <f t="shared" si="114"/>
        <v>0</v>
      </c>
    </row>
    <row r="829" spans="1:16" ht="26.25" hidden="1" x14ac:dyDescent="0.25">
      <c r="A829" s="72">
        <v>3311402191165190</v>
      </c>
      <c r="B829" s="80" t="s">
        <v>844</v>
      </c>
      <c r="C829" s="73"/>
      <c r="D829" s="64"/>
      <c r="E829" s="64"/>
      <c r="F829" s="75">
        <f t="shared" si="109"/>
        <v>0</v>
      </c>
      <c r="G829" s="25">
        <f t="shared" si="123"/>
        <v>0</v>
      </c>
      <c r="H829" s="64"/>
      <c r="I829" s="76">
        <f t="shared" si="113"/>
        <v>0</v>
      </c>
      <c r="J829" s="64"/>
      <c r="K829" s="25">
        <f t="shared" si="110"/>
        <v>0</v>
      </c>
      <c r="L829" s="75">
        <f t="shared" si="115"/>
        <v>0</v>
      </c>
      <c r="M829" s="25">
        <f t="shared" si="111"/>
        <v>0</v>
      </c>
      <c r="N829" s="64"/>
      <c r="O829" s="25">
        <f t="shared" si="112"/>
        <v>0</v>
      </c>
      <c r="P829" s="76">
        <f t="shared" si="114"/>
        <v>0</v>
      </c>
    </row>
    <row r="830" spans="1:16" ht="26.25" hidden="1" x14ac:dyDescent="0.25">
      <c r="A830" s="72">
        <v>3311402196219</v>
      </c>
      <c r="B830" s="80" t="s">
        <v>845</v>
      </c>
      <c r="C830" s="73"/>
      <c r="D830" s="74">
        <f>SUM(D831)</f>
        <v>0</v>
      </c>
      <c r="E830" s="74">
        <f>SUM(E831)</f>
        <v>0</v>
      </c>
      <c r="F830" s="75">
        <f t="shared" si="109"/>
        <v>0</v>
      </c>
      <c r="G830" s="25">
        <f t="shared" si="123"/>
        <v>0</v>
      </c>
      <c r="H830" s="74">
        <f>SUM(H831)</f>
        <v>0</v>
      </c>
      <c r="I830" s="76">
        <f t="shared" si="113"/>
        <v>0</v>
      </c>
      <c r="J830" s="74">
        <f>SUM(J831)</f>
        <v>0</v>
      </c>
      <c r="K830" s="25">
        <f t="shared" si="110"/>
        <v>0</v>
      </c>
      <c r="L830" s="75">
        <f t="shared" si="115"/>
        <v>0</v>
      </c>
      <c r="M830" s="25">
        <f t="shared" si="111"/>
        <v>0</v>
      </c>
      <c r="N830" s="74">
        <f>SUM(N831)</f>
        <v>0</v>
      </c>
      <c r="O830" s="25">
        <f t="shared" si="112"/>
        <v>0</v>
      </c>
      <c r="P830" s="76">
        <f t="shared" si="114"/>
        <v>0</v>
      </c>
    </row>
    <row r="831" spans="1:16" ht="26.25" hidden="1" x14ac:dyDescent="0.25">
      <c r="A831" s="72">
        <v>3311402196219190</v>
      </c>
      <c r="B831" s="80" t="s">
        <v>846</v>
      </c>
      <c r="C831" s="73"/>
      <c r="D831" s="64"/>
      <c r="E831" s="64"/>
      <c r="F831" s="75">
        <f t="shared" si="109"/>
        <v>0</v>
      </c>
      <c r="G831" s="25">
        <f t="shared" si="123"/>
        <v>0</v>
      </c>
      <c r="H831" s="64"/>
      <c r="I831" s="76">
        <f t="shared" si="113"/>
        <v>0</v>
      </c>
      <c r="J831" s="64"/>
      <c r="K831" s="25">
        <f t="shared" si="110"/>
        <v>0</v>
      </c>
      <c r="L831" s="75">
        <f t="shared" si="115"/>
        <v>0</v>
      </c>
      <c r="M831" s="25">
        <f t="shared" si="111"/>
        <v>0</v>
      </c>
      <c r="N831" s="64"/>
      <c r="O831" s="25">
        <f t="shared" si="112"/>
        <v>0</v>
      </c>
      <c r="P831" s="76">
        <f t="shared" si="114"/>
        <v>0</v>
      </c>
    </row>
    <row r="832" spans="1:16" ht="26.25" hidden="1" x14ac:dyDescent="0.25">
      <c r="A832" s="72">
        <v>3311402197132</v>
      </c>
      <c r="B832" s="80" t="s">
        <v>847</v>
      </c>
      <c r="C832" s="73"/>
      <c r="D832" s="74">
        <f>SUM(D833)</f>
        <v>0</v>
      </c>
      <c r="E832" s="74">
        <f>SUM(E833)</f>
        <v>0</v>
      </c>
      <c r="F832" s="75">
        <f t="shared" si="109"/>
        <v>0</v>
      </c>
      <c r="G832" s="25">
        <f t="shared" si="123"/>
        <v>0</v>
      </c>
      <c r="H832" s="74">
        <f>SUM(H833)</f>
        <v>0</v>
      </c>
      <c r="I832" s="76">
        <f t="shared" si="113"/>
        <v>0</v>
      </c>
      <c r="J832" s="74">
        <f>SUM(J833)</f>
        <v>0</v>
      </c>
      <c r="K832" s="25">
        <f t="shared" si="110"/>
        <v>0</v>
      </c>
      <c r="L832" s="75">
        <f t="shared" si="115"/>
        <v>0</v>
      </c>
      <c r="M832" s="25">
        <f t="shared" si="111"/>
        <v>0</v>
      </c>
      <c r="N832" s="74">
        <f>SUM(N833)</f>
        <v>0</v>
      </c>
      <c r="O832" s="25">
        <f t="shared" si="112"/>
        <v>0</v>
      </c>
      <c r="P832" s="76">
        <f t="shared" si="114"/>
        <v>0</v>
      </c>
    </row>
    <row r="833" spans="1:16" ht="26.25" hidden="1" x14ac:dyDescent="0.25">
      <c r="A833" s="72">
        <v>3311402197132190</v>
      </c>
      <c r="B833" s="80" t="s">
        <v>848</v>
      </c>
      <c r="C833" s="73"/>
      <c r="D833" s="64"/>
      <c r="E833" s="64"/>
      <c r="F833" s="75">
        <f t="shared" si="109"/>
        <v>0</v>
      </c>
      <c r="G833" s="25">
        <f t="shared" si="123"/>
        <v>0</v>
      </c>
      <c r="H833" s="64"/>
      <c r="I833" s="76">
        <f t="shared" si="113"/>
        <v>0</v>
      </c>
      <c r="J833" s="64"/>
      <c r="K833" s="25">
        <f t="shared" si="110"/>
        <v>0</v>
      </c>
      <c r="L833" s="75">
        <f t="shared" si="115"/>
        <v>0</v>
      </c>
      <c r="M833" s="25">
        <f t="shared" si="111"/>
        <v>0</v>
      </c>
      <c r="N833" s="64"/>
      <c r="O833" s="25">
        <f t="shared" si="112"/>
        <v>0</v>
      </c>
      <c r="P833" s="76">
        <f t="shared" si="114"/>
        <v>0</v>
      </c>
    </row>
    <row r="834" spans="1:16" ht="39" hidden="1" x14ac:dyDescent="0.25">
      <c r="A834" s="72">
        <v>3311402197253</v>
      </c>
      <c r="B834" s="80" t="s">
        <v>849</v>
      </c>
      <c r="C834" s="73"/>
      <c r="D834" s="74">
        <f>SUM(D835)</f>
        <v>0</v>
      </c>
      <c r="E834" s="74">
        <f>SUM(E835)</f>
        <v>0</v>
      </c>
      <c r="F834" s="75">
        <f t="shared" si="109"/>
        <v>0</v>
      </c>
      <c r="G834" s="25">
        <f t="shared" si="123"/>
        <v>0</v>
      </c>
      <c r="H834" s="74">
        <f>SUM(H835)</f>
        <v>0</v>
      </c>
      <c r="I834" s="76">
        <f t="shared" si="113"/>
        <v>0</v>
      </c>
      <c r="J834" s="74">
        <f>SUM(J835)</f>
        <v>0</v>
      </c>
      <c r="K834" s="25">
        <f t="shared" si="110"/>
        <v>0</v>
      </c>
      <c r="L834" s="75">
        <f t="shared" si="115"/>
        <v>0</v>
      </c>
      <c r="M834" s="25">
        <f t="shared" si="111"/>
        <v>0</v>
      </c>
      <c r="N834" s="74">
        <f>SUM(N835)</f>
        <v>0</v>
      </c>
      <c r="O834" s="25">
        <f t="shared" si="112"/>
        <v>0</v>
      </c>
      <c r="P834" s="76">
        <f t="shared" si="114"/>
        <v>0</v>
      </c>
    </row>
    <row r="835" spans="1:16" ht="39" hidden="1" x14ac:dyDescent="0.25">
      <c r="A835" s="72">
        <v>3311402197253190</v>
      </c>
      <c r="B835" s="80" t="s">
        <v>850</v>
      </c>
      <c r="C835" s="73"/>
      <c r="D835" s="64"/>
      <c r="E835" s="64"/>
      <c r="F835" s="75">
        <f t="shared" si="109"/>
        <v>0</v>
      </c>
      <c r="G835" s="25">
        <f t="shared" si="123"/>
        <v>0</v>
      </c>
      <c r="H835" s="64"/>
      <c r="I835" s="76">
        <f t="shared" si="113"/>
        <v>0</v>
      </c>
      <c r="J835" s="64"/>
      <c r="K835" s="25">
        <f t="shared" si="110"/>
        <v>0</v>
      </c>
      <c r="L835" s="75">
        <f t="shared" si="115"/>
        <v>0</v>
      </c>
      <c r="M835" s="25">
        <f t="shared" si="111"/>
        <v>0</v>
      </c>
      <c r="N835" s="64"/>
      <c r="O835" s="25">
        <f t="shared" si="112"/>
        <v>0</v>
      </c>
      <c r="P835" s="76">
        <f t="shared" si="114"/>
        <v>0</v>
      </c>
    </row>
    <row r="836" spans="1:16" ht="26.25" hidden="1" x14ac:dyDescent="0.25">
      <c r="A836" s="72">
        <v>3311402197254</v>
      </c>
      <c r="B836" s="80" t="s">
        <v>851</v>
      </c>
      <c r="C836" s="73"/>
      <c r="D836" s="74">
        <f>SUM(D837)</f>
        <v>0</v>
      </c>
      <c r="E836" s="74">
        <f>SUM(E837)</f>
        <v>0</v>
      </c>
      <c r="F836" s="75">
        <f t="shared" si="109"/>
        <v>0</v>
      </c>
      <c r="G836" s="25">
        <f t="shared" si="123"/>
        <v>0</v>
      </c>
      <c r="H836" s="74">
        <f>SUM(H837)</f>
        <v>0</v>
      </c>
      <c r="I836" s="76">
        <f t="shared" si="113"/>
        <v>0</v>
      </c>
      <c r="J836" s="74">
        <f>SUM(J837)</f>
        <v>0</v>
      </c>
      <c r="K836" s="25">
        <f t="shared" si="110"/>
        <v>0</v>
      </c>
      <c r="L836" s="75">
        <f t="shared" si="115"/>
        <v>0</v>
      </c>
      <c r="M836" s="25">
        <f t="shared" si="111"/>
        <v>0</v>
      </c>
      <c r="N836" s="74">
        <f>SUM(N837)</f>
        <v>0</v>
      </c>
      <c r="O836" s="25">
        <f t="shared" si="112"/>
        <v>0</v>
      </c>
      <c r="P836" s="76">
        <f t="shared" si="114"/>
        <v>0</v>
      </c>
    </row>
    <row r="837" spans="1:16" ht="26.25" hidden="1" x14ac:dyDescent="0.25">
      <c r="A837" s="72">
        <v>3311402197254190</v>
      </c>
      <c r="B837" s="80" t="s">
        <v>852</v>
      </c>
      <c r="C837" s="73"/>
      <c r="D837" s="64"/>
      <c r="E837" s="64"/>
      <c r="F837" s="75">
        <f t="shared" si="109"/>
        <v>0</v>
      </c>
      <c r="G837" s="25">
        <f t="shared" si="123"/>
        <v>0</v>
      </c>
      <c r="H837" s="64"/>
      <c r="I837" s="76">
        <f t="shared" si="113"/>
        <v>0</v>
      </c>
      <c r="J837" s="64"/>
      <c r="K837" s="25">
        <f t="shared" si="110"/>
        <v>0</v>
      </c>
      <c r="L837" s="75">
        <f t="shared" si="115"/>
        <v>0</v>
      </c>
      <c r="M837" s="25">
        <f t="shared" si="111"/>
        <v>0</v>
      </c>
      <c r="N837" s="64"/>
      <c r="O837" s="25">
        <f t="shared" si="112"/>
        <v>0</v>
      </c>
      <c r="P837" s="76">
        <f t="shared" si="114"/>
        <v>0</v>
      </c>
    </row>
    <row r="838" spans="1:16" ht="26.25" hidden="1" x14ac:dyDescent="0.25">
      <c r="A838" s="72">
        <v>3311402197223</v>
      </c>
      <c r="B838" s="31" t="s">
        <v>853</v>
      </c>
      <c r="C838" s="73"/>
      <c r="D838" s="64"/>
      <c r="E838" s="64"/>
      <c r="F838" s="75">
        <f t="shared" si="109"/>
        <v>0</v>
      </c>
      <c r="G838" s="25">
        <f t="shared" si="123"/>
        <v>0</v>
      </c>
      <c r="H838" s="64"/>
      <c r="I838" s="76">
        <f t="shared" si="113"/>
        <v>0</v>
      </c>
      <c r="J838" s="64"/>
      <c r="K838" s="25">
        <f t="shared" si="110"/>
        <v>0</v>
      </c>
      <c r="L838" s="75">
        <f t="shared" si="115"/>
        <v>0</v>
      </c>
      <c r="M838" s="25">
        <f t="shared" si="111"/>
        <v>0</v>
      </c>
      <c r="N838" s="64"/>
      <c r="O838" s="25">
        <f t="shared" si="112"/>
        <v>0</v>
      </c>
      <c r="P838" s="76">
        <f t="shared" si="114"/>
        <v>0</v>
      </c>
    </row>
    <row r="839" spans="1:16" hidden="1" x14ac:dyDescent="0.25">
      <c r="A839" s="72">
        <v>3311402197251</v>
      </c>
      <c r="B839" s="31" t="s">
        <v>854</v>
      </c>
      <c r="C839" s="73"/>
      <c r="D839" s="74">
        <f>SUM(D840:D848)</f>
        <v>0</v>
      </c>
      <c r="E839" s="74">
        <f>SUM(E840:E848)</f>
        <v>0</v>
      </c>
      <c r="F839" s="75">
        <f t="shared" si="109"/>
        <v>0</v>
      </c>
      <c r="G839" s="25">
        <f t="shared" si="123"/>
        <v>0</v>
      </c>
      <c r="H839" s="74">
        <f>SUM(H840:H848)</f>
        <v>0</v>
      </c>
      <c r="I839" s="76">
        <f t="shared" si="113"/>
        <v>0</v>
      </c>
      <c r="J839" s="74">
        <f>SUM(J840:J848)</f>
        <v>0</v>
      </c>
      <c r="K839" s="25">
        <f t="shared" si="110"/>
        <v>0</v>
      </c>
      <c r="L839" s="75">
        <f t="shared" si="115"/>
        <v>0</v>
      </c>
      <c r="M839" s="25">
        <f t="shared" si="111"/>
        <v>0</v>
      </c>
      <c r="N839" s="74">
        <f>SUM(N840:N848)</f>
        <v>0</v>
      </c>
      <c r="O839" s="25">
        <f t="shared" si="112"/>
        <v>0</v>
      </c>
      <c r="P839" s="76">
        <f t="shared" si="114"/>
        <v>0</v>
      </c>
    </row>
    <row r="840" spans="1:16" ht="26.25" hidden="1" x14ac:dyDescent="0.25">
      <c r="A840" s="72">
        <v>331140219725101</v>
      </c>
      <c r="B840" s="31" t="s">
        <v>855</v>
      </c>
      <c r="C840" s="73"/>
      <c r="D840" s="64"/>
      <c r="E840" s="64"/>
      <c r="F840" s="75">
        <f t="shared" si="109"/>
        <v>0</v>
      </c>
      <c r="G840" s="25">
        <f t="shared" si="123"/>
        <v>0</v>
      </c>
      <c r="H840" s="64"/>
      <c r="I840" s="76">
        <f t="shared" si="113"/>
        <v>0</v>
      </c>
      <c r="J840" s="64"/>
      <c r="K840" s="25">
        <f t="shared" si="110"/>
        <v>0</v>
      </c>
      <c r="L840" s="75">
        <f t="shared" si="115"/>
        <v>0</v>
      </c>
      <c r="M840" s="25">
        <f t="shared" si="111"/>
        <v>0</v>
      </c>
      <c r="N840" s="64"/>
      <c r="O840" s="25">
        <f t="shared" si="112"/>
        <v>0</v>
      </c>
      <c r="P840" s="76">
        <f t="shared" si="114"/>
        <v>0</v>
      </c>
    </row>
    <row r="841" spans="1:16" ht="26.25" hidden="1" x14ac:dyDescent="0.25">
      <c r="A841" s="72">
        <v>331140219725102</v>
      </c>
      <c r="B841" s="31" t="s">
        <v>856</v>
      </c>
      <c r="C841" s="73"/>
      <c r="D841" s="64"/>
      <c r="E841" s="64"/>
      <c r="F841" s="75">
        <f t="shared" si="109"/>
        <v>0</v>
      </c>
      <c r="G841" s="25">
        <f t="shared" si="123"/>
        <v>0</v>
      </c>
      <c r="H841" s="64"/>
      <c r="I841" s="76">
        <f t="shared" si="113"/>
        <v>0</v>
      </c>
      <c r="J841" s="64"/>
      <c r="K841" s="25">
        <f t="shared" si="110"/>
        <v>0</v>
      </c>
      <c r="L841" s="75">
        <f t="shared" si="115"/>
        <v>0</v>
      </c>
      <c r="M841" s="25">
        <f t="shared" si="111"/>
        <v>0</v>
      </c>
      <c r="N841" s="64"/>
      <c r="O841" s="25">
        <f t="shared" si="112"/>
        <v>0</v>
      </c>
      <c r="P841" s="76">
        <f t="shared" si="114"/>
        <v>0</v>
      </c>
    </row>
    <row r="842" spans="1:16" ht="26.25" hidden="1" x14ac:dyDescent="0.25">
      <c r="A842" s="72">
        <v>331140219725103</v>
      </c>
      <c r="B842" s="31" t="s">
        <v>857</v>
      </c>
      <c r="C842" s="73"/>
      <c r="D842" s="64"/>
      <c r="E842" s="64"/>
      <c r="F842" s="75">
        <f t="shared" si="109"/>
        <v>0</v>
      </c>
      <c r="G842" s="25">
        <f t="shared" si="123"/>
        <v>0</v>
      </c>
      <c r="H842" s="64"/>
      <c r="I842" s="76">
        <f t="shared" si="113"/>
        <v>0</v>
      </c>
      <c r="J842" s="64"/>
      <c r="K842" s="25">
        <f t="shared" si="110"/>
        <v>0</v>
      </c>
      <c r="L842" s="75">
        <f t="shared" si="115"/>
        <v>0</v>
      </c>
      <c r="M842" s="25">
        <f t="shared" si="111"/>
        <v>0</v>
      </c>
      <c r="N842" s="64"/>
      <c r="O842" s="25">
        <f t="shared" si="112"/>
        <v>0</v>
      </c>
      <c r="P842" s="76">
        <f t="shared" si="114"/>
        <v>0</v>
      </c>
    </row>
    <row r="843" spans="1:16" ht="26.25" hidden="1" x14ac:dyDescent="0.25">
      <c r="A843" s="72">
        <v>331140219725104</v>
      </c>
      <c r="B843" s="31" t="s">
        <v>858</v>
      </c>
      <c r="C843" s="73"/>
      <c r="D843" s="64"/>
      <c r="E843" s="64"/>
      <c r="F843" s="75">
        <f t="shared" si="109"/>
        <v>0</v>
      </c>
      <c r="G843" s="25">
        <f t="shared" si="123"/>
        <v>0</v>
      </c>
      <c r="H843" s="64"/>
      <c r="I843" s="76">
        <f t="shared" si="113"/>
        <v>0</v>
      </c>
      <c r="J843" s="64"/>
      <c r="K843" s="25">
        <f t="shared" si="110"/>
        <v>0</v>
      </c>
      <c r="L843" s="75">
        <f t="shared" si="115"/>
        <v>0</v>
      </c>
      <c r="M843" s="25">
        <f t="shared" si="111"/>
        <v>0</v>
      </c>
      <c r="N843" s="64"/>
      <c r="O843" s="25">
        <f t="shared" si="112"/>
        <v>0</v>
      </c>
      <c r="P843" s="76">
        <f t="shared" si="114"/>
        <v>0</v>
      </c>
    </row>
    <row r="844" spans="1:16" ht="26.25" hidden="1" x14ac:dyDescent="0.25">
      <c r="A844" s="72">
        <v>331140219725105</v>
      </c>
      <c r="B844" s="31" t="s">
        <v>859</v>
      </c>
      <c r="C844" s="73"/>
      <c r="D844" s="64"/>
      <c r="E844" s="64"/>
      <c r="F844" s="75">
        <f t="shared" si="109"/>
        <v>0</v>
      </c>
      <c r="G844" s="25">
        <f t="shared" si="123"/>
        <v>0</v>
      </c>
      <c r="H844" s="64"/>
      <c r="I844" s="76">
        <f t="shared" si="113"/>
        <v>0</v>
      </c>
      <c r="J844" s="64"/>
      <c r="K844" s="25">
        <f t="shared" si="110"/>
        <v>0</v>
      </c>
      <c r="L844" s="75">
        <f t="shared" si="115"/>
        <v>0</v>
      </c>
      <c r="M844" s="25">
        <f t="shared" si="111"/>
        <v>0</v>
      </c>
      <c r="N844" s="64"/>
      <c r="O844" s="25">
        <f t="shared" si="112"/>
        <v>0</v>
      </c>
      <c r="P844" s="76">
        <f t="shared" si="114"/>
        <v>0</v>
      </c>
    </row>
    <row r="845" spans="1:16" ht="26.25" hidden="1" x14ac:dyDescent="0.25">
      <c r="A845" s="72">
        <v>331140219725106</v>
      </c>
      <c r="B845" s="31" t="s">
        <v>860</v>
      </c>
      <c r="C845" s="73"/>
      <c r="D845" s="64"/>
      <c r="E845" s="64"/>
      <c r="F845" s="75">
        <f t="shared" si="109"/>
        <v>0</v>
      </c>
      <c r="G845" s="25">
        <f t="shared" si="123"/>
        <v>0</v>
      </c>
      <c r="H845" s="64"/>
      <c r="I845" s="76">
        <f t="shared" si="113"/>
        <v>0</v>
      </c>
      <c r="J845" s="64"/>
      <c r="K845" s="25">
        <f t="shared" si="110"/>
        <v>0</v>
      </c>
      <c r="L845" s="75">
        <f t="shared" si="115"/>
        <v>0</v>
      </c>
      <c r="M845" s="25">
        <f t="shared" si="111"/>
        <v>0</v>
      </c>
      <c r="N845" s="64"/>
      <c r="O845" s="25">
        <f t="shared" si="112"/>
        <v>0</v>
      </c>
      <c r="P845" s="76">
        <f t="shared" si="114"/>
        <v>0</v>
      </c>
    </row>
    <row r="846" spans="1:16" ht="26.25" hidden="1" x14ac:dyDescent="0.25">
      <c r="A846" s="72">
        <v>331140219725107</v>
      </c>
      <c r="B846" s="31" t="s">
        <v>861</v>
      </c>
      <c r="C846" s="73"/>
      <c r="D846" s="64"/>
      <c r="E846" s="64"/>
      <c r="F846" s="75">
        <f t="shared" si="109"/>
        <v>0</v>
      </c>
      <c r="G846" s="25">
        <f t="shared" si="123"/>
        <v>0</v>
      </c>
      <c r="H846" s="64"/>
      <c r="I846" s="76">
        <f t="shared" si="113"/>
        <v>0</v>
      </c>
      <c r="J846" s="64"/>
      <c r="K846" s="25">
        <f t="shared" si="110"/>
        <v>0</v>
      </c>
      <c r="L846" s="75">
        <f t="shared" si="115"/>
        <v>0</v>
      </c>
      <c r="M846" s="25">
        <f t="shared" si="111"/>
        <v>0</v>
      </c>
      <c r="N846" s="64"/>
      <c r="O846" s="25">
        <f t="shared" si="112"/>
        <v>0</v>
      </c>
      <c r="P846" s="76">
        <f t="shared" si="114"/>
        <v>0</v>
      </c>
    </row>
    <row r="847" spans="1:16" ht="26.25" hidden="1" x14ac:dyDescent="0.25">
      <c r="A847" s="72">
        <v>331140219725108</v>
      </c>
      <c r="B847" s="31" t="s">
        <v>862</v>
      </c>
      <c r="C847" s="73"/>
      <c r="D847" s="64"/>
      <c r="E847" s="64"/>
      <c r="F847" s="75">
        <f t="shared" si="109"/>
        <v>0</v>
      </c>
      <c r="G847" s="25">
        <f t="shared" si="123"/>
        <v>0</v>
      </c>
      <c r="H847" s="64"/>
      <c r="I847" s="76">
        <f t="shared" si="113"/>
        <v>0</v>
      </c>
      <c r="J847" s="64"/>
      <c r="K847" s="25">
        <f t="shared" si="110"/>
        <v>0</v>
      </c>
      <c r="L847" s="75">
        <f t="shared" si="115"/>
        <v>0</v>
      </c>
      <c r="M847" s="25">
        <f t="shared" si="111"/>
        <v>0</v>
      </c>
      <c r="N847" s="64"/>
      <c r="O847" s="25">
        <f t="shared" si="112"/>
        <v>0</v>
      </c>
      <c r="P847" s="76">
        <f t="shared" si="114"/>
        <v>0</v>
      </c>
    </row>
    <row r="848" spans="1:16" ht="26.25" hidden="1" x14ac:dyDescent="0.25">
      <c r="A848" s="72">
        <v>331140219725109</v>
      </c>
      <c r="B848" s="31" t="s">
        <v>1155</v>
      </c>
      <c r="C848" s="73"/>
      <c r="D848" s="64"/>
      <c r="E848" s="64"/>
      <c r="F848" s="75">
        <f t="shared" ref="F848" si="124">SUM(D848+E848)</f>
        <v>0</v>
      </c>
      <c r="G848" s="25">
        <f t="shared" ref="G848" si="125">IF(OR(F848=0,F$7=0),0,F848/F$7)*100</f>
        <v>0</v>
      </c>
      <c r="H848" s="64"/>
      <c r="I848" s="76">
        <f t="shared" si="113"/>
        <v>0</v>
      </c>
      <c r="J848" s="64"/>
      <c r="K848" s="25">
        <f t="shared" ref="K848" si="126">IF(OR(J848=0,F848=0),0,J848/F848)*100</f>
        <v>0</v>
      </c>
      <c r="L848" s="75">
        <f t="shared" ref="L848" si="127">SUM(N848-J848)</f>
        <v>0</v>
      </c>
      <c r="M848" s="25">
        <f t="shared" ref="M848" si="128">IF(OR(L848=0,F848=0),0,L848/F848)*100</f>
        <v>0</v>
      </c>
      <c r="N848" s="64"/>
      <c r="O848" s="25">
        <f t="shared" ref="O848" si="129">IF(OR(N848=0,F848=0),0,N848/F848)*100</f>
        <v>0</v>
      </c>
      <c r="P848" s="76">
        <f t="shared" ref="P848" si="130">SUM(F848-N848)</f>
        <v>0</v>
      </c>
    </row>
    <row r="849" spans="1:16" ht="26.25" hidden="1" x14ac:dyDescent="0.25">
      <c r="A849" s="100">
        <v>3311402190809</v>
      </c>
      <c r="B849" s="31" t="s">
        <v>834</v>
      </c>
      <c r="C849" s="73"/>
      <c r="D849" s="74">
        <f>SUM(D850)</f>
        <v>0</v>
      </c>
      <c r="E849" s="74">
        <f>SUM(E850)</f>
        <v>0</v>
      </c>
      <c r="F849" s="75">
        <f t="shared" si="109"/>
        <v>0</v>
      </c>
      <c r="G849" s="25">
        <f t="shared" si="123"/>
        <v>0</v>
      </c>
      <c r="H849" s="74">
        <f>SUM(H850)</f>
        <v>0</v>
      </c>
      <c r="I849" s="76">
        <f t="shared" si="113"/>
        <v>0</v>
      </c>
      <c r="J849" s="74">
        <f>SUM(J850)</f>
        <v>0</v>
      </c>
      <c r="K849" s="25">
        <f t="shared" si="110"/>
        <v>0</v>
      </c>
      <c r="L849" s="75">
        <f t="shared" si="115"/>
        <v>0</v>
      </c>
      <c r="M849" s="25">
        <f t="shared" si="111"/>
        <v>0</v>
      </c>
      <c r="N849" s="74">
        <f>SUM(N850)</f>
        <v>0</v>
      </c>
      <c r="O849" s="25">
        <f t="shared" si="112"/>
        <v>0</v>
      </c>
      <c r="P849" s="76">
        <f t="shared" si="114"/>
        <v>0</v>
      </c>
    </row>
    <row r="850" spans="1:16" ht="26.25" hidden="1" x14ac:dyDescent="0.25">
      <c r="A850" s="100">
        <v>3311402190809190</v>
      </c>
      <c r="B850" s="31" t="s">
        <v>834</v>
      </c>
      <c r="C850" s="73"/>
      <c r="D850" s="64"/>
      <c r="E850" s="64"/>
      <c r="F850" s="75">
        <f t="shared" si="109"/>
        <v>0</v>
      </c>
      <c r="G850" s="25">
        <f t="shared" si="123"/>
        <v>0</v>
      </c>
      <c r="H850" s="64"/>
      <c r="I850" s="76">
        <f t="shared" si="113"/>
        <v>0</v>
      </c>
      <c r="J850" s="64"/>
      <c r="K850" s="25">
        <f t="shared" si="110"/>
        <v>0</v>
      </c>
      <c r="L850" s="75">
        <f t="shared" si="115"/>
        <v>0</v>
      </c>
      <c r="M850" s="25">
        <f t="shared" si="111"/>
        <v>0</v>
      </c>
      <c r="N850" s="64"/>
      <c r="O850" s="25">
        <f t="shared" si="112"/>
        <v>0</v>
      </c>
      <c r="P850" s="76">
        <f t="shared" si="114"/>
        <v>0</v>
      </c>
    </row>
    <row r="851" spans="1:16" ht="26.25" hidden="1" x14ac:dyDescent="0.25">
      <c r="A851" s="100">
        <v>3311402190810</v>
      </c>
      <c r="B851" s="31" t="s">
        <v>863</v>
      </c>
      <c r="C851" s="73"/>
      <c r="D851" s="74">
        <f>SUM(D852:D853)</f>
        <v>0</v>
      </c>
      <c r="E851" s="74">
        <f>SUM(E852:E853)</f>
        <v>0</v>
      </c>
      <c r="F851" s="75">
        <f t="shared" si="109"/>
        <v>0</v>
      </c>
      <c r="G851" s="25">
        <f t="shared" si="123"/>
        <v>0</v>
      </c>
      <c r="H851" s="74">
        <f>SUM(H852:H853)</f>
        <v>0</v>
      </c>
      <c r="I851" s="76">
        <f t="shared" si="113"/>
        <v>0</v>
      </c>
      <c r="J851" s="74">
        <f>SUM(J852:J853)</f>
        <v>0</v>
      </c>
      <c r="K851" s="25">
        <f t="shared" si="110"/>
        <v>0</v>
      </c>
      <c r="L851" s="75">
        <f t="shared" si="115"/>
        <v>0</v>
      </c>
      <c r="M851" s="25">
        <f t="shared" si="111"/>
        <v>0</v>
      </c>
      <c r="N851" s="74">
        <f>SUM(N852:N853)</f>
        <v>0</v>
      </c>
      <c r="O851" s="25">
        <f t="shared" si="112"/>
        <v>0</v>
      </c>
      <c r="P851" s="76">
        <f t="shared" si="114"/>
        <v>0</v>
      </c>
    </row>
    <row r="852" spans="1:16" ht="26.25" hidden="1" x14ac:dyDescent="0.25">
      <c r="A852" s="100">
        <v>3311402190810190</v>
      </c>
      <c r="B852" s="31" t="s">
        <v>863</v>
      </c>
      <c r="C852" s="73"/>
      <c r="D852" s="64"/>
      <c r="E852" s="64"/>
      <c r="F852" s="75">
        <f t="shared" si="109"/>
        <v>0</v>
      </c>
      <c r="G852" s="25">
        <f t="shared" si="123"/>
        <v>0</v>
      </c>
      <c r="H852" s="64"/>
      <c r="I852" s="76">
        <f t="shared" si="113"/>
        <v>0</v>
      </c>
      <c r="J852" s="64"/>
      <c r="K852" s="25">
        <f t="shared" si="110"/>
        <v>0</v>
      </c>
      <c r="L852" s="75">
        <f t="shared" si="115"/>
        <v>0</v>
      </c>
      <c r="M852" s="25">
        <f t="shared" si="111"/>
        <v>0</v>
      </c>
      <c r="N852" s="64"/>
      <c r="O852" s="25">
        <f t="shared" si="112"/>
        <v>0</v>
      </c>
      <c r="P852" s="76">
        <f t="shared" si="114"/>
        <v>0</v>
      </c>
    </row>
    <row r="853" spans="1:16" ht="26.25" hidden="1" x14ac:dyDescent="0.25">
      <c r="A853" s="100">
        <v>3311402190810190</v>
      </c>
      <c r="B853" s="31" t="s">
        <v>863</v>
      </c>
      <c r="C853" s="73"/>
      <c r="D853" s="64"/>
      <c r="E853" s="64"/>
      <c r="F853" s="75">
        <f t="shared" ref="F853:F916" si="131">SUM(D853+E853)</f>
        <v>0</v>
      </c>
      <c r="G853" s="25">
        <f t="shared" si="123"/>
        <v>0</v>
      </c>
      <c r="H853" s="64"/>
      <c r="I853" s="76">
        <f t="shared" si="113"/>
        <v>0</v>
      </c>
      <c r="J853" s="64"/>
      <c r="K853" s="25">
        <f t="shared" ref="K853:K916" si="132">IF(OR(J853=0,F853=0),0,J853/F853)*100</f>
        <v>0</v>
      </c>
      <c r="L853" s="75">
        <f t="shared" si="115"/>
        <v>0</v>
      </c>
      <c r="M853" s="25">
        <f t="shared" ref="M853:M916" si="133">IF(OR(L853=0,F853=0),0,L853/F853)*100</f>
        <v>0</v>
      </c>
      <c r="N853" s="64"/>
      <c r="O853" s="25">
        <f t="shared" ref="O853:O916" si="134">IF(OR(N853=0,F853=0),0,N853/F853)*100</f>
        <v>0</v>
      </c>
      <c r="P853" s="76">
        <f t="shared" si="114"/>
        <v>0</v>
      </c>
    </row>
    <row r="854" spans="1:16" hidden="1" x14ac:dyDescent="0.25">
      <c r="A854" s="100">
        <v>3311402190845</v>
      </c>
      <c r="B854" s="31" t="s">
        <v>864</v>
      </c>
      <c r="C854" s="73"/>
      <c r="D854" s="74">
        <f>SUM(D855)</f>
        <v>0</v>
      </c>
      <c r="E854" s="74">
        <f>SUM(E855)</f>
        <v>0</v>
      </c>
      <c r="F854" s="75">
        <f t="shared" si="131"/>
        <v>0</v>
      </c>
      <c r="G854" s="25">
        <f t="shared" si="123"/>
        <v>0</v>
      </c>
      <c r="H854" s="74">
        <f>SUM(H855)</f>
        <v>0</v>
      </c>
      <c r="I854" s="76">
        <f t="shared" ref="I854:I917" si="135">SUM(F854-H854)</f>
        <v>0</v>
      </c>
      <c r="J854" s="74">
        <f>SUM(J855)</f>
        <v>0</v>
      </c>
      <c r="K854" s="25">
        <f t="shared" si="132"/>
        <v>0</v>
      </c>
      <c r="L854" s="75">
        <f t="shared" si="115"/>
        <v>0</v>
      </c>
      <c r="M854" s="25">
        <f t="shared" si="133"/>
        <v>0</v>
      </c>
      <c r="N854" s="74">
        <f>SUM(N855)</f>
        <v>0</v>
      </c>
      <c r="O854" s="25">
        <f t="shared" si="134"/>
        <v>0</v>
      </c>
      <c r="P854" s="76">
        <f t="shared" si="114"/>
        <v>0</v>
      </c>
    </row>
    <row r="855" spans="1:16" hidden="1" x14ac:dyDescent="0.25">
      <c r="A855" s="100">
        <v>3311402190845190</v>
      </c>
      <c r="B855" s="31" t="s">
        <v>864</v>
      </c>
      <c r="C855" s="73"/>
      <c r="D855" s="64"/>
      <c r="E855" s="64"/>
      <c r="F855" s="75">
        <f t="shared" si="131"/>
        <v>0</v>
      </c>
      <c r="G855" s="25">
        <f t="shared" si="123"/>
        <v>0</v>
      </c>
      <c r="H855" s="64"/>
      <c r="I855" s="76">
        <f t="shared" si="135"/>
        <v>0</v>
      </c>
      <c r="J855" s="64"/>
      <c r="K855" s="25">
        <f t="shared" si="132"/>
        <v>0</v>
      </c>
      <c r="L855" s="75">
        <f t="shared" si="115"/>
        <v>0</v>
      </c>
      <c r="M855" s="25">
        <f t="shared" si="133"/>
        <v>0</v>
      </c>
      <c r="N855" s="64"/>
      <c r="O855" s="25">
        <f t="shared" si="134"/>
        <v>0</v>
      </c>
      <c r="P855" s="76">
        <f t="shared" si="114"/>
        <v>0</v>
      </c>
    </row>
    <row r="856" spans="1:16" ht="26.25" hidden="1" x14ac:dyDescent="0.25">
      <c r="A856" s="72">
        <v>3311402191165</v>
      </c>
      <c r="B856" s="31" t="s">
        <v>865</v>
      </c>
      <c r="C856" s="73"/>
      <c r="D856" s="74">
        <f>SUM(D857)</f>
        <v>0</v>
      </c>
      <c r="E856" s="74">
        <f>SUM(E857)</f>
        <v>0</v>
      </c>
      <c r="F856" s="75">
        <f t="shared" si="131"/>
        <v>0</v>
      </c>
      <c r="G856" s="25">
        <f t="shared" si="123"/>
        <v>0</v>
      </c>
      <c r="H856" s="74">
        <f>SUM(H857)</f>
        <v>0</v>
      </c>
      <c r="I856" s="76">
        <f t="shared" si="135"/>
        <v>0</v>
      </c>
      <c r="J856" s="74">
        <f>SUM(J857)</f>
        <v>0</v>
      </c>
      <c r="K856" s="25">
        <f t="shared" si="132"/>
        <v>0</v>
      </c>
      <c r="L856" s="75">
        <f t="shared" si="115"/>
        <v>0</v>
      </c>
      <c r="M856" s="25">
        <f t="shared" si="133"/>
        <v>0</v>
      </c>
      <c r="N856" s="74">
        <f>SUM(N857)</f>
        <v>0</v>
      </c>
      <c r="O856" s="25">
        <f t="shared" si="134"/>
        <v>0</v>
      </c>
      <c r="P856" s="76">
        <f t="shared" si="114"/>
        <v>0</v>
      </c>
    </row>
    <row r="857" spans="1:16" ht="26.25" hidden="1" x14ac:dyDescent="0.25">
      <c r="A857" s="72">
        <v>3311402191165190</v>
      </c>
      <c r="B857" s="31" t="s">
        <v>865</v>
      </c>
      <c r="C857" s="73"/>
      <c r="D857" s="64"/>
      <c r="E857" s="64"/>
      <c r="F857" s="75">
        <f t="shared" si="131"/>
        <v>0</v>
      </c>
      <c r="G857" s="25">
        <f t="shared" si="123"/>
        <v>0</v>
      </c>
      <c r="H857" s="64"/>
      <c r="I857" s="76">
        <f t="shared" si="135"/>
        <v>0</v>
      </c>
      <c r="J857" s="64"/>
      <c r="K857" s="25">
        <f t="shared" si="132"/>
        <v>0</v>
      </c>
      <c r="L857" s="75">
        <f t="shared" si="115"/>
        <v>0</v>
      </c>
      <c r="M857" s="25">
        <f t="shared" si="133"/>
        <v>0</v>
      </c>
      <c r="N857" s="64"/>
      <c r="O857" s="25">
        <f t="shared" si="134"/>
        <v>0</v>
      </c>
      <c r="P857" s="76">
        <f t="shared" si="114"/>
        <v>0</v>
      </c>
    </row>
    <row r="858" spans="1:16" ht="26.25" hidden="1" x14ac:dyDescent="0.25">
      <c r="A858" s="72">
        <v>3311402196219</v>
      </c>
      <c r="B858" s="31" t="s">
        <v>845</v>
      </c>
      <c r="C858" s="73"/>
      <c r="D858" s="74">
        <f>SUM(D859)</f>
        <v>0</v>
      </c>
      <c r="E858" s="74">
        <f>SUM(E859)</f>
        <v>0</v>
      </c>
      <c r="F858" s="75">
        <f t="shared" si="131"/>
        <v>0</v>
      </c>
      <c r="G858" s="25">
        <f t="shared" si="123"/>
        <v>0</v>
      </c>
      <c r="H858" s="74">
        <f>SUM(H859)</f>
        <v>0</v>
      </c>
      <c r="I858" s="76">
        <f t="shared" si="135"/>
        <v>0</v>
      </c>
      <c r="J858" s="74">
        <f>SUM(J859)</f>
        <v>0</v>
      </c>
      <c r="K858" s="25">
        <f t="shared" si="132"/>
        <v>0</v>
      </c>
      <c r="L858" s="75">
        <f t="shared" si="115"/>
        <v>0</v>
      </c>
      <c r="M858" s="25">
        <f t="shared" si="133"/>
        <v>0</v>
      </c>
      <c r="N858" s="74">
        <f>SUM(N859)</f>
        <v>0</v>
      </c>
      <c r="O858" s="25">
        <f t="shared" si="134"/>
        <v>0</v>
      </c>
      <c r="P858" s="76">
        <f t="shared" si="114"/>
        <v>0</v>
      </c>
    </row>
    <row r="859" spans="1:16" ht="26.25" hidden="1" x14ac:dyDescent="0.25">
      <c r="A859" s="72">
        <v>3311402196219190</v>
      </c>
      <c r="B859" s="31" t="s">
        <v>845</v>
      </c>
      <c r="C859" s="73"/>
      <c r="D859" s="64"/>
      <c r="E859" s="64"/>
      <c r="F859" s="75">
        <f t="shared" si="131"/>
        <v>0</v>
      </c>
      <c r="G859" s="25">
        <f t="shared" si="123"/>
        <v>0</v>
      </c>
      <c r="H859" s="64"/>
      <c r="I859" s="76">
        <f t="shared" si="135"/>
        <v>0</v>
      </c>
      <c r="J859" s="64"/>
      <c r="K859" s="25">
        <f t="shared" si="132"/>
        <v>0</v>
      </c>
      <c r="L859" s="75">
        <f t="shared" si="115"/>
        <v>0</v>
      </c>
      <c r="M859" s="25">
        <f t="shared" si="133"/>
        <v>0</v>
      </c>
      <c r="N859" s="64"/>
      <c r="O859" s="25">
        <f t="shared" si="134"/>
        <v>0</v>
      </c>
      <c r="P859" s="76">
        <f t="shared" si="114"/>
        <v>0</v>
      </c>
    </row>
    <row r="860" spans="1:16" ht="26.25" hidden="1" x14ac:dyDescent="0.25">
      <c r="A860" s="72">
        <v>3311402197132</v>
      </c>
      <c r="B860" s="31" t="s">
        <v>847</v>
      </c>
      <c r="C860" s="73"/>
      <c r="D860" s="74">
        <f>SUM(D861)</f>
        <v>0</v>
      </c>
      <c r="E860" s="74">
        <f>SUM(E861)</f>
        <v>0</v>
      </c>
      <c r="F860" s="75">
        <f t="shared" si="131"/>
        <v>0</v>
      </c>
      <c r="G860" s="25">
        <f t="shared" si="123"/>
        <v>0</v>
      </c>
      <c r="H860" s="74">
        <f>SUM(H861)</f>
        <v>0</v>
      </c>
      <c r="I860" s="76">
        <f t="shared" si="135"/>
        <v>0</v>
      </c>
      <c r="J860" s="74">
        <f>SUM(J861)</f>
        <v>0</v>
      </c>
      <c r="K860" s="25">
        <f t="shared" si="132"/>
        <v>0</v>
      </c>
      <c r="L860" s="75">
        <f t="shared" si="115"/>
        <v>0</v>
      </c>
      <c r="M860" s="25">
        <f t="shared" si="133"/>
        <v>0</v>
      </c>
      <c r="N860" s="74">
        <f>SUM(N861)</f>
        <v>0</v>
      </c>
      <c r="O860" s="25">
        <f t="shared" si="134"/>
        <v>0</v>
      </c>
      <c r="P860" s="76">
        <f t="shared" ref="P860:P923" si="136">SUM(F860-N860)</f>
        <v>0</v>
      </c>
    </row>
    <row r="861" spans="1:16" ht="26.25" hidden="1" x14ac:dyDescent="0.25">
      <c r="A861" s="72">
        <v>3311402197132190</v>
      </c>
      <c r="B861" s="31" t="s">
        <v>847</v>
      </c>
      <c r="C861" s="73"/>
      <c r="D861" s="64"/>
      <c r="E861" s="64"/>
      <c r="F861" s="75">
        <f t="shared" si="131"/>
        <v>0</v>
      </c>
      <c r="G861" s="25">
        <f t="shared" si="123"/>
        <v>0</v>
      </c>
      <c r="H861" s="64"/>
      <c r="I861" s="76">
        <f t="shared" si="135"/>
        <v>0</v>
      </c>
      <c r="J861" s="64"/>
      <c r="K861" s="25">
        <f t="shared" si="132"/>
        <v>0</v>
      </c>
      <c r="L861" s="75">
        <f t="shared" ref="L861:L924" si="137">SUM(N861-J861)</f>
        <v>0</v>
      </c>
      <c r="M861" s="25">
        <f t="shared" si="133"/>
        <v>0</v>
      </c>
      <c r="N861" s="64"/>
      <c r="O861" s="25">
        <f t="shared" si="134"/>
        <v>0</v>
      </c>
      <c r="P861" s="76">
        <f t="shared" si="136"/>
        <v>0</v>
      </c>
    </row>
    <row r="862" spans="1:16" ht="39" hidden="1" x14ac:dyDescent="0.25">
      <c r="A862" s="72">
        <v>3311402197253</v>
      </c>
      <c r="B862" s="31" t="s">
        <v>866</v>
      </c>
      <c r="C862" s="73"/>
      <c r="D862" s="74">
        <f>SUM(D863)</f>
        <v>0</v>
      </c>
      <c r="E862" s="74">
        <f>SUM(E863)</f>
        <v>0</v>
      </c>
      <c r="F862" s="75">
        <f t="shared" si="131"/>
        <v>0</v>
      </c>
      <c r="G862" s="25">
        <f t="shared" si="123"/>
        <v>0</v>
      </c>
      <c r="H862" s="74">
        <f>SUM(H863)</f>
        <v>0</v>
      </c>
      <c r="I862" s="76">
        <f t="shared" si="135"/>
        <v>0</v>
      </c>
      <c r="J862" s="74">
        <f>SUM(J863)</f>
        <v>0</v>
      </c>
      <c r="K862" s="25">
        <f t="shared" si="132"/>
        <v>0</v>
      </c>
      <c r="L862" s="75">
        <f t="shared" si="137"/>
        <v>0</v>
      </c>
      <c r="M862" s="25">
        <f t="shared" si="133"/>
        <v>0</v>
      </c>
      <c r="N862" s="74">
        <f>SUM(N863)</f>
        <v>0</v>
      </c>
      <c r="O862" s="25">
        <f t="shared" si="134"/>
        <v>0</v>
      </c>
      <c r="P862" s="76">
        <f t="shared" si="136"/>
        <v>0</v>
      </c>
    </row>
    <row r="863" spans="1:16" ht="39" hidden="1" x14ac:dyDescent="0.25">
      <c r="A863" s="72">
        <v>3311402197253190</v>
      </c>
      <c r="B863" s="31" t="s">
        <v>866</v>
      </c>
      <c r="C863" s="73"/>
      <c r="D863" s="64"/>
      <c r="E863" s="64"/>
      <c r="F863" s="75">
        <f t="shared" si="131"/>
        <v>0</v>
      </c>
      <c r="G863" s="25">
        <f t="shared" si="123"/>
        <v>0</v>
      </c>
      <c r="H863" s="64"/>
      <c r="I863" s="76">
        <f t="shared" si="135"/>
        <v>0</v>
      </c>
      <c r="J863" s="64"/>
      <c r="K863" s="25">
        <f t="shared" si="132"/>
        <v>0</v>
      </c>
      <c r="L863" s="75">
        <f t="shared" si="137"/>
        <v>0</v>
      </c>
      <c r="M863" s="25">
        <f t="shared" si="133"/>
        <v>0</v>
      </c>
      <c r="N863" s="64"/>
      <c r="O863" s="25">
        <f t="shared" si="134"/>
        <v>0</v>
      </c>
      <c r="P863" s="76">
        <f t="shared" si="136"/>
        <v>0</v>
      </c>
    </row>
    <row r="864" spans="1:16" ht="26.25" hidden="1" x14ac:dyDescent="0.25">
      <c r="A864" s="72">
        <v>3311402197254</v>
      </c>
      <c r="B864" s="31" t="s">
        <v>851</v>
      </c>
      <c r="C864" s="73"/>
      <c r="D864" s="74">
        <f>SUM(D865)</f>
        <v>0</v>
      </c>
      <c r="E864" s="74">
        <f>SUM(E865)</f>
        <v>0</v>
      </c>
      <c r="F864" s="75">
        <f t="shared" si="131"/>
        <v>0</v>
      </c>
      <c r="G864" s="25">
        <f t="shared" si="123"/>
        <v>0</v>
      </c>
      <c r="H864" s="74">
        <f>SUM(H865)</f>
        <v>0</v>
      </c>
      <c r="I864" s="76">
        <f t="shared" si="135"/>
        <v>0</v>
      </c>
      <c r="J864" s="74">
        <f>SUM(J865)</f>
        <v>0</v>
      </c>
      <c r="K864" s="25">
        <f t="shared" si="132"/>
        <v>0</v>
      </c>
      <c r="L864" s="75">
        <f t="shared" si="137"/>
        <v>0</v>
      </c>
      <c r="M864" s="25">
        <f t="shared" si="133"/>
        <v>0</v>
      </c>
      <c r="N864" s="74">
        <f>SUM(N865)</f>
        <v>0</v>
      </c>
      <c r="O864" s="25">
        <f t="shared" si="134"/>
        <v>0</v>
      </c>
      <c r="P864" s="76">
        <f t="shared" si="136"/>
        <v>0</v>
      </c>
    </row>
    <row r="865" spans="1:16" ht="26.25" hidden="1" x14ac:dyDescent="0.25">
      <c r="A865" s="72">
        <v>3311402197254190</v>
      </c>
      <c r="B865" s="31" t="s">
        <v>851</v>
      </c>
      <c r="C865" s="73"/>
      <c r="D865" s="64"/>
      <c r="E865" s="64"/>
      <c r="F865" s="75">
        <f t="shared" si="131"/>
        <v>0</v>
      </c>
      <c r="G865" s="25">
        <f t="shared" si="123"/>
        <v>0</v>
      </c>
      <c r="H865" s="64"/>
      <c r="I865" s="76">
        <f t="shared" si="135"/>
        <v>0</v>
      </c>
      <c r="J865" s="64"/>
      <c r="K865" s="25">
        <f t="shared" si="132"/>
        <v>0</v>
      </c>
      <c r="L865" s="75">
        <f t="shared" si="137"/>
        <v>0</v>
      </c>
      <c r="M865" s="25">
        <f t="shared" si="133"/>
        <v>0</v>
      </c>
      <c r="N865" s="64"/>
      <c r="O865" s="25">
        <f t="shared" si="134"/>
        <v>0</v>
      </c>
      <c r="P865" s="76">
        <f t="shared" si="136"/>
        <v>0</v>
      </c>
    </row>
    <row r="866" spans="1:16" hidden="1" x14ac:dyDescent="0.25">
      <c r="A866" s="100">
        <v>331140220</v>
      </c>
      <c r="B866" s="31" t="s">
        <v>867</v>
      </c>
      <c r="C866" s="73"/>
      <c r="D866" s="74">
        <f>SUM(D867+D869+D871+D873+D875+D877+D880+D883+D885+D887+D889+D891+D893+D895+D897+D899+D901)</f>
        <v>0</v>
      </c>
      <c r="E866" s="74">
        <f>SUM(E867+E869+E871+E873+E875+E877+E880+E883+E885+E887+E889+E891+E893+E895+E897+E899+E901)</f>
        <v>0</v>
      </c>
      <c r="F866" s="75">
        <f t="shared" si="131"/>
        <v>0</v>
      </c>
      <c r="G866" s="25">
        <f t="shared" si="123"/>
        <v>0</v>
      </c>
      <c r="H866" s="74">
        <f>SUM(H867+H869+H871+H873+H875+H877+H880+H883+H885+H887+H889+H891+H893+H895+H897+H899+H901)</f>
        <v>0</v>
      </c>
      <c r="I866" s="76">
        <f t="shared" si="135"/>
        <v>0</v>
      </c>
      <c r="J866" s="74">
        <f>SUM(J867+J869+J871+J873+J875+J877+J880+J883+J885+J887+J889+J891+J893+J895+J897+J899+J901)</f>
        <v>0</v>
      </c>
      <c r="K866" s="25">
        <f t="shared" si="132"/>
        <v>0</v>
      </c>
      <c r="L866" s="75">
        <f t="shared" si="137"/>
        <v>0</v>
      </c>
      <c r="M866" s="25">
        <f t="shared" si="133"/>
        <v>0</v>
      </c>
      <c r="N866" s="74">
        <f>SUM(N867+N869+N871+N873+N875+N877+N880+N883+N885+N887+N889+N891+N893+N895+N897+N899+N901)</f>
        <v>0</v>
      </c>
      <c r="O866" s="25">
        <f t="shared" si="134"/>
        <v>0</v>
      </c>
      <c r="P866" s="76">
        <f t="shared" si="136"/>
        <v>0</v>
      </c>
    </row>
    <row r="867" spans="1:16" ht="26.25" hidden="1" x14ac:dyDescent="0.25">
      <c r="A867" s="100">
        <v>3311402200067</v>
      </c>
      <c r="B867" s="31" t="s">
        <v>868</v>
      </c>
      <c r="C867" s="73"/>
      <c r="D867" s="74">
        <f>SUM(D868)</f>
        <v>0</v>
      </c>
      <c r="E867" s="74">
        <f>SUM(E868)</f>
        <v>0</v>
      </c>
      <c r="F867" s="75">
        <f t="shared" si="131"/>
        <v>0</v>
      </c>
      <c r="G867" s="25">
        <f t="shared" si="123"/>
        <v>0</v>
      </c>
      <c r="H867" s="74">
        <f>SUM(H868)</f>
        <v>0</v>
      </c>
      <c r="I867" s="76">
        <f t="shared" si="135"/>
        <v>0</v>
      </c>
      <c r="J867" s="74">
        <f>SUM(J868)</f>
        <v>0</v>
      </c>
      <c r="K867" s="25">
        <f t="shared" si="132"/>
        <v>0</v>
      </c>
      <c r="L867" s="75">
        <f t="shared" si="137"/>
        <v>0</v>
      </c>
      <c r="M867" s="25">
        <f t="shared" si="133"/>
        <v>0</v>
      </c>
      <c r="N867" s="74">
        <f>SUM(N868)</f>
        <v>0</v>
      </c>
      <c r="O867" s="25">
        <f t="shared" si="134"/>
        <v>0</v>
      </c>
      <c r="P867" s="76">
        <f t="shared" si="136"/>
        <v>0</v>
      </c>
    </row>
    <row r="868" spans="1:16" ht="26.25" hidden="1" x14ac:dyDescent="0.25">
      <c r="A868" s="100">
        <v>3311402200067</v>
      </c>
      <c r="B868" s="31" t="s">
        <v>869</v>
      </c>
      <c r="C868" s="73"/>
      <c r="D868" s="64"/>
      <c r="E868" s="64"/>
      <c r="F868" s="75">
        <f t="shared" si="131"/>
        <v>0</v>
      </c>
      <c r="G868" s="25">
        <f t="shared" si="123"/>
        <v>0</v>
      </c>
      <c r="H868" s="64"/>
      <c r="I868" s="76">
        <f t="shared" si="135"/>
        <v>0</v>
      </c>
      <c r="J868" s="64"/>
      <c r="K868" s="25">
        <f t="shared" si="132"/>
        <v>0</v>
      </c>
      <c r="L868" s="75">
        <f t="shared" si="137"/>
        <v>0</v>
      </c>
      <c r="M868" s="25">
        <f t="shared" si="133"/>
        <v>0</v>
      </c>
      <c r="N868" s="64"/>
      <c r="O868" s="25">
        <f t="shared" si="134"/>
        <v>0</v>
      </c>
      <c r="P868" s="76">
        <f t="shared" si="136"/>
        <v>0</v>
      </c>
    </row>
    <row r="869" spans="1:16" ht="26.25" hidden="1" x14ac:dyDescent="0.25">
      <c r="A869" s="100">
        <v>3311402203075</v>
      </c>
      <c r="B869" s="101" t="s">
        <v>870</v>
      </c>
      <c r="C869" s="73"/>
      <c r="D869" s="74">
        <f>SUM(D870)</f>
        <v>0</v>
      </c>
      <c r="E869" s="74">
        <f>SUM(E870)</f>
        <v>0</v>
      </c>
      <c r="F869" s="75">
        <f t="shared" si="131"/>
        <v>0</v>
      </c>
      <c r="G869" s="25">
        <f t="shared" si="123"/>
        <v>0</v>
      </c>
      <c r="H869" s="74">
        <f>SUM(H870)</f>
        <v>0</v>
      </c>
      <c r="I869" s="76">
        <f t="shared" si="135"/>
        <v>0</v>
      </c>
      <c r="J869" s="74">
        <f>SUM(J870)</f>
        <v>0</v>
      </c>
      <c r="K869" s="25">
        <f t="shared" si="132"/>
        <v>0</v>
      </c>
      <c r="L869" s="75">
        <f t="shared" si="137"/>
        <v>0</v>
      </c>
      <c r="M869" s="25">
        <f t="shared" si="133"/>
        <v>0</v>
      </c>
      <c r="N869" s="74">
        <f>SUM(N870)</f>
        <v>0</v>
      </c>
      <c r="O869" s="25">
        <f t="shared" si="134"/>
        <v>0</v>
      </c>
      <c r="P869" s="76">
        <f t="shared" si="136"/>
        <v>0</v>
      </c>
    </row>
    <row r="870" spans="1:16" ht="26.25" hidden="1" x14ac:dyDescent="0.25">
      <c r="A870" s="100">
        <v>3311402203075200</v>
      </c>
      <c r="B870" s="101" t="s">
        <v>871</v>
      </c>
      <c r="C870" s="73"/>
      <c r="D870" s="64"/>
      <c r="E870" s="64"/>
      <c r="F870" s="75">
        <f t="shared" si="131"/>
        <v>0</v>
      </c>
      <c r="G870" s="25">
        <f t="shared" si="123"/>
        <v>0</v>
      </c>
      <c r="H870" s="64"/>
      <c r="I870" s="76">
        <f t="shared" si="135"/>
        <v>0</v>
      </c>
      <c r="J870" s="64"/>
      <c r="K870" s="25">
        <f t="shared" si="132"/>
        <v>0</v>
      </c>
      <c r="L870" s="75">
        <f t="shared" si="137"/>
        <v>0</v>
      </c>
      <c r="M870" s="25">
        <f t="shared" si="133"/>
        <v>0</v>
      </c>
      <c r="N870" s="64"/>
      <c r="O870" s="25">
        <f t="shared" si="134"/>
        <v>0</v>
      </c>
      <c r="P870" s="76">
        <f t="shared" si="136"/>
        <v>0</v>
      </c>
    </row>
    <row r="871" spans="1:16" hidden="1" x14ac:dyDescent="0.25">
      <c r="A871" s="72">
        <v>3311402200412</v>
      </c>
      <c r="B871" s="31" t="s">
        <v>872</v>
      </c>
      <c r="C871" s="73"/>
      <c r="D871" s="74">
        <f>SUM(D872)</f>
        <v>0</v>
      </c>
      <c r="E871" s="74">
        <f>SUM(E872)</f>
        <v>0</v>
      </c>
      <c r="F871" s="75">
        <f t="shared" si="131"/>
        <v>0</v>
      </c>
      <c r="G871" s="25">
        <f t="shared" si="123"/>
        <v>0</v>
      </c>
      <c r="H871" s="74">
        <f>SUM(H872)</f>
        <v>0</v>
      </c>
      <c r="I871" s="76">
        <f t="shared" si="135"/>
        <v>0</v>
      </c>
      <c r="J871" s="74">
        <f>SUM(J872)</f>
        <v>0</v>
      </c>
      <c r="K871" s="25">
        <f t="shared" si="132"/>
        <v>0</v>
      </c>
      <c r="L871" s="75">
        <f t="shared" si="137"/>
        <v>0</v>
      </c>
      <c r="M871" s="25">
        <f t="shared" si="133"/>
        <v>0</v>
      </c>
      <c r="N871" s="74">
        <f>SUM(N872)</f>
        <v>0</v>
      </c>
      <c r="O871" s="25">
        <f t="shared" si="134"/>
        <v>0</v>
      </c>
      <c r="P871" s="76">
        <f t="shared" si="136"/>
        <v>0</v>
      </c>
    </row>
    <row r="872" spans="1:16" hidden="1" x14ac:dyDescent="0.25">
      <c r="A872" s="72">
        <v>3311402200412200</v>
      </c>
      <c r="B872" s="31" t="s">
        <v>873</v>
      </c>
      <c r="C872" s="73"/>
      <c r="D872" s="64"/>
      <c r="E872" s="64"/>
      <c r="F872" s="75">
        <f t="shared" si="131"/>
        <v>0</v>
      </c>
      <c r="G872" s="25">
        <f t="shared" si="123"/>
        <v>0</v>
      </c>
      <c r="H872" s="64"/>
      <c r="I872" s="76">
        <f t="shared" si="135"/>
        <v>0</v>
      </c>
      <c r="J872" s="64"/>
      <c r="K872" s="25">
        <f t="shared" si="132"/>
        <v>0</v>
      </c>
      <c r="L872" s="75">
        <f t="shared" si="137"/>
        <v>0</v>
      </c>
      <c r="M872" s="25">
        <f t="shared" si="133"/>
        <v>0</v>
      </c>
      <c r="N872" s="64"/>
      <c r="O872" s="25">
        <f t="shared" si="134"/>
        <v>0</v>
      </c>
      <c r="P872" s="76">
        <f t="shared" si="136"/>
        <v>0</v>
      </c>
    </row>
    <row r="873" spans="1:16" hidden="1" x14ac:dyDescent="0.25">
      <c r="A873" s="100">
        <v>3311402200680</v>
      </c>
      <c r="B873" s="101" t="s">
        <v>874</v>
      </c>
      <c r="C873" s="73"/>
      <c r="D873" s="74">
        <f>SUM(D874)</f>
        <v>0</v>
      </c>
      <c r="E873" s="74">
        <f>SUM(E874)</f>
        <v>0</v>
      </c>
      <c r="F873" s="75">
        <f t="shared" si="131"/>
        <v>0</v>
      </c>
      <c r="G873" s="25">
        <f t="shared" si="123"/>
        <v>0</v>
      </c>
      <c r="H873" s="74">
        <f>SUM(H874)</f>
        <v>0</v>
      </c>
      <c r="I873" s="76">
        <f t="shared" si="135"/>
        <v>0</v>
      </c>
      <c r="J873" s="74">
        <f>SUM(J874)</f>
        <v>0</v>
      </c>
      <c r="K873" s="25">
        <f t="shared" si="132"/>
        <v>0</v>
      </c>
      <c r="L873" s="75">
        <f t="shared" si="137"/>
        <v>0</v>
      </c>
      <c r="M873" s="25">
        <f t="shared" si="133"/>
        <v>0</v>
      </c>
      <c r="N873" s="74">
        <f>SUM(N874)</f>
        <v>0</v>
      </c>
      <c r="O873" s="25">
        <f t="shared" si="134"/>
        <v>0</v>
      </c>
      <c r="P873" s="76">
        <f t="shared" si="136"/>
        <v>0</v>
      </c>
    </row>
    <row r="874" spans="1:16" hidden="1" x14ac:dyDescent="0.25">
      <c r="A874" s="100">
        <v>3311402200680190</v>
      </c>
      <c r="B874" s="101" t="s">
        <v>874</v>
      </c>
      <c r="C874" s="73"/>
      <c r="D874" s="64"/>
      <c r="E874" s="64"/>
      <c r="F874" s="75">
        <f t="shared" si="131"/>
        <v>0</v>
      </c>
      <c r="G874" s="25">
        <f t="shared" si="123"/>
        <v>0</v>
      </c>
      <c r="H874" s="64"/>
      <c r="I874" s="76">
        <f t="shared" si="135"/>
        <v>0</v>
      </c>
      <c r="J874" s="64"/>
      <c r="K874" s="25">
        <f t="shared" si="132"/>
        <v>0</v>
      </c>
      <c r="L874" s="75">
        <f t="shared" si="137"/>
        <v>0</v>
      </c>
      <c r="M874" s="25">
        <f t="shared" si="133"/>
        <v>0</v>
      </c>
      <c r="N874" s="64"/>
      <c r="O874" s="25">
        <f t="shared" si="134"/>
        <v>0</v>
      </c>
      <c r="P874" s="76">
        <f t="shared" si="136"/>
        <v>0</v>
      </c>
    </row>
    <row r="875" spans="1:16" ht="26.25" hidden="1" x14ac:dyDescent="0.25">
      <c r="A875" s="100">
        <v>3311402200729</v>
      </c>
      <c r="B875" s="31" t="s">
        <v>875</v>
      </c>
      <c r="C875" s="73"/>
      <c r="D875" s="74">
        <f>SUM(D876)</f>
        <v>0</v>
      </c>
      <c r="E875" s="74">
        <f>SUM(E876)</f>
        <v>0</v>
      </c>
      <c r="F875" s="75">
        <f t="shared" si="131"/>
        <v>0</v>
      </c>
      <c r="G875" s="25">
        <f t="shared" si="123"/>
        <v>0</v>
      </c>
      <c r="H875" s="74">
        <f>SUM(H876)</f>
        <v>0</v>
      </c>
      <c r="I875" s="76">
        <f t="shared" si="135"/>
        <v>0</v>
      </c>
      <c r="J875" s="74">
        <f>SUM(J876)</f>
        <v>0</v>
      </c>
      <c r="K875" s="25">
        <f t="shared" si="132"/>
        <v>0</v>
      </c>
      <c r="L875" s="75">
        <f t="shared" si="137"/>
        <v>0</v>
      </c>
      <c r="M875" s="25">
        <f t="shared" si="133"/>
        <v>0</v>
      </c>
      <c r="N875" s="74">
        <f>SUM(N876)</f>
        <v>0</v>
      </c>
      <c r="O875" s="25">
        <f t="shared" si="134"/>
        <v>0</v>
      </c>
      <c r="P875" s="76">
        <f t="shared" si="136"/>
        <v>0</v>
      </c>
    </row>
    <row r="876" spans="1:16" ht="26.25" hidden="1" x14ac:dyDescent="0.25">
      <c r="A876" s="100">
        <v>3311402200729190</v>
      </c>
      <c r="B876" s="31" t="s">
        <v>875</v>
      </c>
      <c r="C876" s="73"/>
      <c r="D876" s="64"/>
      <c r="E876" s="64"/>
      <c r="F876" s="75">
        <f t="shared" si="131"/>
        <v>0</v>
      </c>
      <c r="G876" s="25">
        <f t="shared" si="123"/>
        <v>0</v>
      </c>
      <c r="H876" s="64"/>
      <c r="I876" s="76">
        <f t="shared" si="135"/>
        <v>0</v>
      </c>
      <c r="J876" s="64"/>
      <c r="K876" s="25">
        <f t="shared" si="132"/>
        <v>0</v>
      </c>
      <c r="L876" s="75">
        <f t="shared" si="137"/>
        <v>0</v>
      </c>
      <c r="M876" s="25">
        <f t="shared" si="133"/>
        <v>0</v>
      </c>
      <c r="N876" s="64"/>
      <c r="O876" s="25">
        <f t="shared" si="134"/>
        <v>0</v>
      </c>
      <c r="P876" s="76">
        <f t="shared" si="136"/>
        <v>0</v>
      </c>
    </row>
    <row r="877" spans="1:16" ht="26.25" hidden="1" x14ac:dyDescent="0.25">
      <c r="A877" s="72">
        <v>3311402200738</v>
      </c>
      <c r="B877" s="31" t="s">
        <v>876</v>
      </c>
      <c r="C877" s="73"/>
      <c r="D877" s="74">
        <f>SUM(D878:D879)</f>
        <v>0</v>
      </c>
      <c r="E877" s="74">
        <f>SUM(E878:E879)</f>
        <v>0</v>
      </c>
      <c r="F877" s="75">
        <f t="shared" si="131"/>
        <v>0</v>
      </c>
      <c r="G877" s="25">
        <f t="shared" si="123"/>
        <v>0</v>
      </c>
      <c r="H877" s="74">
        <f>SUM(H878:H879)</f>
        <v>0</v>
      </c>
      <c r="I877" s="76">
        <f t="shared" si="135"/>
        <v>0</v>
      </c>
      <c r="J877" s="74">
        <f>SUM(J878:J879)</f>
        <v>0</v>
      </c>
      <c r="K877" s="25">
        <f t="shared" si="132"/>
        <v>0</v>
      </c>
      <c r="L877" s="75">
        <f t="shared" si="137"/>
        <v>0</v>
      </c>
      <c r="M877" s="25">
        <f t="shared" si="133"/>
        <v>0</v>
      </c>
      <c r="N877" s="74">
        <f>SUM(N878:N879)</f>
        <v>0</v>
      </c>
      <c r="O877" s="25">
        <f t="shared" si="134"/>
        <v>0</v>
      </c>
      <c r="P877" s="76">
        <f t="shared" si="136"/>
        <v>0</v>
      </c>
    </row>
    <row r="878" spans="1:16" ht="26.25" hidden="1" x14ac:dyDescent="0.25">
      <c r="A878" s="72">
        <v>3311402200738200</v>
      </c>
      <c r="B878" s="31" t="s">
        <v>876</v>
      </c>
      <c r="C878" s="73"/>
      <c r="D878" s="64"/>
      <c r="E878" s="64"/>
      <c r="F878" s="75">
        <f t="shared" si="131"/>
        <v>0</v>
      </c>
      <c r="G878" s="25">
        <f t="shared" si="123"/>
        <v>0</v>
      </c>
      <c r="H878" s="64"/>
      <c r="I878" s="76">
        <f t="shared" si="135"/>
        <v>0</v>
      </c>
      <c r="J878" s="64"/>
      <c r="K878" s="25">
        <f t="shared" si="132"/>
        <v>0</v>
      </c>
      <c r="L878" s="75">
        <f t="shared" si="137"/>
        <v>0</v>
      </c>
      <c r="M878" s="25">
        <f t="shared" si="133"/>
        <v>0</v>
      </c>
      <c r="N878" s="64"/>
      <c r="O878" s="25">
        <f t="shared" si="134"/>
        <v>0</v>
      </c>
      <c r="P878" s="76">
        <f t="shared" si="136"/>
        <v>0</v>
      </c>
    </row>
    <row r="879" spans="1:16" ht="26.25" hidden="1" x14ac:dyDescent="0.25">
      <c r="A879" s="72">
        <v>3311402200738200</v>
      </c>
      <c r="B879" s="31" t="s">
        <v>876</v>
      </c>
      <c r="C879" s="73"/>
      <c r="D879" s="64"/>
      <c r="E879" s="64"/>
      <c r="F879" s="75">
        <f t="shared" si="131"/>
        <v>0</v>
      </c>
      <c r="G879" s="25">
        <f t="shared" si="123"/>
        <v>0</v>
      </c>
      <c r="H879" s="64"/>
      <c r="I879" s="76">
        <f t="shared" si="135"/>
        <v>0</v>
      </c>
      <c r="J879" s="64"/>
      <c r="K879" s="25">
        <f t="shared" si="132"/>
        <v>0</v>
      </c>
      <c r="L879" s="75">
        <f>SUM(N879-J879)</f>
        <v>0</v>
      </c>
      <c r="M879" s="25">
        <f t="shared" si="133"/>
        <v>0</v>
      </c>
      <c r="N879" s="64"/>
      <c r="O879" s="25">
        <f t="shared" si="134"/>
        <v>0</v>
      </c>
      <c r="P879" s="76">
        <f>SUM(F879-N879)</f>
        <v>0</v>
      </c>
    </row>
    <row r="880" spans="1:16" ht="39" hidden="1" x14ac:dyDescent="0.25">
      <c r="A880" s="100">
        <v>3311402200762</v>
      </c>
      <c r="B880" s="31" t="s">
        <v>877</v>
      </c>
      <c r="C880" s="73"/>
      <c r="D880" s="74">
        <f>SUM(D881:D882)</f>
        <v>0</v>
      </c>
      <c r="E880" s="74">
        <f>SUM(E881:E882)</f>
        <v>0</v>
      </c>
      <c r="F880" s="75">
        <f t="shared" si="131"/>
        <v>0</v>
      </c>
      <c r="G880" s="25">
        <f t="shared" si="123"/>
        <v>0</v>
      </c>
      <c r="H880" s="74">
        <f>SUM(H881:H882)</f>
        <v>0</v>
      </c>
      <c r="I880" s="76">
        <f t="shared" si="135"/>
        <v>0</v>
      </c>
      <c r="J880" s="74">
        <f>SUM(J881:J882)</f>
        <v>0</v>
      </c>
      <c r="K880" s="25">
        <f t="shared" si="132"/>
        <v>0</v>
      </c>
      <c r="L880" s="75">
        <f t="shared" si="137"/>
        <v>0</v>
      </c>
      <c r="M880" s="25">
        <f t="shared" si="133"/>
        <v>0</v>
      </c>
      <c r="N880" s="74">
        <f>SUM(N881:N882)</f>
        <v>0</v>
      </c>
      <c r="O880" s="25">
        <f t="shared" si="134"/>
        <v>0</v>
      </c>
      <c r="P880" s="76">
        <f t="shared" si="136"/>
        <v>0</v>
      </c>
    </row>
    <row r="881" spans="1:16" ht="39" hidden="1" x14ac:dyDescent="0.25">
      <c r="A881" s="100">
        <v>3311402200762190</v>
      </c>
      <c r="B881" s="31" t="s">
        <v>877</v>
      </c>
      <c r="C881" s="73"/>
      <c r="D881" s="64"/>
      <c r="E881" s="64"/>
      <c r="F881" s="75">
        <f t="shared" si="131"/>
        <v>0</v>
      </c>
      <c r="G881" s="25">
        <f t="shared" si="123"/>
        <v>0</v>
      </c>
      <c r="H881" s="64"/>
      <c r="I881" s="76">
        <f t="shared" si="135"/>
        <v>0</v>
      </c>
      <c r="J881" s="64"/>
      <c r="K881" s="25">
        <f t="shared" si="132"/>
        <v>0</v>
      </c>
      <c r="L881" s="75">
        <f>SUM(N881-J881)</f>
        <v>0</v>
      </c>
      <c r="M881" s="25">
        <f t="shared" si="133"/>
        <v>0</v>
      </c>
      <c r="N881" s="64"/>
      <c r="O881" s="25">
        <f t="shared" si="134"/>
        <v>0</v>
      </c>
      <c r="P881" s="76">
        <f>SUM(F881-N881)</f>
        <v>0</v>
      </c>
    </row>
    <row r="882" spans="1:16" ht="39" hidden="1" x14ac:dyDescent="0.25">
      <c r="A882" s="100">
        <v>3311402200762200</v>
      </c>
      <c r="B882" s="31" t="s">
        <v>877</v>
      </c>
      <c r="C882" s="73"/>
      <c r="D882" s="64"/>
      <c r="E882" s="64"/>
      <c r="F882" s="75">
        <f t="shared" si="131"/>
        <v>0</v>
      </c>
      <c r="G882" s="25">
        <f t="shared" si="123"/>
        <v>0</v>
      </c>
      <c r="H882" s="64"/>
      <c r="I882" s="76">
        <f t="shared" si="135"/>
        <v>0</v>
      </c>
      <c r="J882" s="64"/>
      <c r="K882" s="25">
        <f t="shared" si="132"/>
        <v>0</v>
      </c>
      <c r="L882" s="75">
        <f t="shared" si="137"/>
        <v>0</v>
      </c>
      <c r="M882" s="25">
        <f t="shared" si="133"/>
        <v>0</v>
      </c>
      <c r="N882" s="64"/>
      <c r="O882" s="25">
        <f t="shared" si="134"/>
        <v>0</v>
      </c>
      <c r="P882" s="76">
        <f t="shared" si="136"/>
        <v>0</v>
      </c>
    </row>
    <row r="883" spans="1:16" ht="39" hidden="1" x14ac:dyDescent="0.25">
      <c r="A883" s="100">
        <v>3311402200780</v>
      </c>
      <c r="B883" s="31" t="s">
        <v>878</v>
      </c>
      <c r="C883" s="73"/>
      <c r="D883" s="74">
        <f>SUM(D884)</f>
        <v>0</v>
      </c>
      <c r="E883" s="74">
        <f>SUM(E884)</f>
        <v>0</v>
      </c>
      <c r="F883" s="75">
        <f t="shared" si="131"/>
        <v>0</v>
      </c>
      <c r="G883" s="25">
        <f t="shared" si="123"/>
        <v>0</v>
      </c>
      <c r="H883" s="74">
        <f>SUM(H884)</f>
        <v>0</v>
      </c>
      <c r="I883" s="76">
        <f t="shared" si="135"/>
        <v>0</v>
      </c>
      <c r="J883" s="74">
        <f>SUM(J884)</f>
        <v>0</v>
      </c>
      <c r="K883" s="25">
        <f t="shared" si="132"/>
        <v>0</v>
      </c>
      <c r="L883" s="75">
        <f t="shared" si="137"/>
        <v>0</v>
      </c>
      <c r="M883" s="25">
        <f t="shared" si="133"/>
        <v>0</v>
      </c>
      <c r="N883" s="74">
        <f>SUM(N884)</f>
        <v>0</v>
      </c>
      <c r="O883" s="25">
        <f t="shared" si="134"/>
        <v>0</v>
      </c>
      <c r="P883" s="76">
        <f t="shared" si="136"/>
        <v>0</v>
      </c>
    </row>
    <row r="884" spans="1:16" ht="39" hidden="1" x14ac:dyDescent="0.25">
      <c r="A884" s="100">
        <v>3311402200780190</v>
      </c>
      <c r="B884" s="31" t="s">
        <v>878</v>
      </c>
      <c r="C884" s="73"/>
      <c r="D884" s="64"/>
      <c r="E884" s="64"/>
      <c r="F884" s="75">
        <f t="shared" si="131"/>
        <v>0</v>
      </c>
      <c r="G884" s="25">
        <f t="shared" si="123"/>
        <v>0</v>
      </c>
      <c r="H884" s="64"/>
      <c r="I884" s="76">
        <f t="shared" si="135"/>
        <v>0</v>
      </c>
      <c r="J884" s="64"/>
      <c r="K884" s="25">
        <f t="shared" si="132"/>
        <v>0</v>
      </c>
      <c r="L884" s="75">
        <f t="shared" si="137"/>
        <v>0</v>
      </c>
      <c r="M884" s="25">
        <f t="shared" si="133"/>
        <v>0</v>
      </c>
      <c r="N884" s="64"/>
      <c r="O884" s="25">
        <f t="shared" si="134"/>
        <v>0</v>
      </c>
      <c r="P884" s="76">
        <f t="shared" si="136"/>
        <v>0</v>
      </c>
    </row>
    <row r="885" spans="1:16" ht="39" hidden="1" x14ac:dyDescent="0.25">
      <c r="A885" s="100">
        <v>3311402200785</v>
      </c>
      <c r="B885" s="31" t="s">
        <v>879</v>
      </c>
      <c r="C885" s="73"/>
      <c r="D885" s="74">
        <f>SUM(D886)</f>
        <v>0</v>
      </c>
      <c r="E885" s="74">
        <f>SUM(E886)</f>
        <v>0</v>
      </c>
      <c r="F885" s="75">
        <f t="shared" si="131"/>
        <v>0</v>
      </c>
      <c r="G885" s="25">
        <f t="shared" si="123"/>
        <v>0</v>
      </c>
      <c r="H885" s="74">
        <f>SUM(H886)</f>
        <v>0</v>
      </c>
      <c r="I885" s="76">
        <f t="shared" si="135"/>
        <v>0</v>
      </c>
      <c r="J885" s="74">
        <f>SUM(J886)</f>
        <v>0</v>
      </c>
      <c r="K885" s="25">
        <f t="shared" si="132"/>
        <v>0</v>
      </c>
      <c r="L885" s="75">
        <f t="shared" si="137"/>
        <v>0</v>
      </c>
      <c r="M885" s="25">
        <f t="shared" si="133"/>
        <v>0</v>
      </c>
      <c r="N885" s="74">
        <f>SUM(N886)</f>
        <v>0</v>
      </c>
      <c r="O885" s="25">
        <f t="shared" si="134"/>
        <v>0</v>
      </c>
      <c r="P885" s="76">
        <f t="shared" si="136"/>
        <v>0</v>
      </c>
    </row>
    <row r="886" spans="1:16" ht="39" hidden="1" x14ac:dyDescent="0.25">
      <c r="A886" s="100">
        <v>3311402200785200</v>
      </c>
      <c r="B886" s="31" t="s">
        <v>879</v>
      </c>
      <c r="C886" s="73"/>
      <c r="D886" s="64"/>
      <c r="E886" s="64"/>
      <c r="F886" s="75">
        <f t="shared" si="131"/>
        <v>0</v>
      </c>
      <c r="G886" s="25">
        <f t="shared" ref="G886:G954" si="138">IF(OR(F886=0,F$7=0),0,F886/F$7)*100</f>
        <v>0</v>
      </c>
      <c r="H886" s="64"/>
      <c r="I886" s="76">
        <f t="shared" si="135"/>
        <v>0</v>
      </c>
      <c r="J886" s="64"/>
      <c r="K886" s="25">
        <f t="shared" si="132"/>
        <v>0</v>
      </c>
      <c r="L886" s="75">
        <f t="shared" si="137"/>
        <v>0</v>
      </c>
      <c r="M886" s="25">
        <f t="shared" si="133"/>
        <v>0</v>
      </c>
      <c r="N886" s="64"/>
      <c r="O886" s="25">
        <f t="shared" si="134"/>
        <v>0</v>
      </c>
      <c r="P886" s="76">
        <f t="shared" si="136"/>
        <v>0</v>
      </c>
    </row>
    <row r="887" spans="1:16" ht="26.25" hidden="1" x14ac:dyDescent="0.25">
      <c r="A887" s="100">
        <v>3311402200788</v>
      </c>
      <c r="B887" s="31" t="s">
        <v>880</v>
      </c>
      <c r="C887" s="73"/>
      <c r="D887" s="74">
        <f>SUM(D888)</f>
        <v>0</v>
      </c>
      <c r="E887" s="74">
        <f>SUM(E888)</f>
        <v>0</v>
      </c>
      <c r="F887" s="75">
        <f t="shared" si="131"/>
        <v>0</v>
      </c>
      <c r="G887" s="25">
        <f t="shared" si="138"/>
        <v>0</v>
      </c>
      <c r="H887" s="74">
        <f>SUM(H888)</f>
        <v>0</v>
      </c>
      <c r="I887" s="76">
        <f t="shared" si="135"/>
        <v>0</v>
      </c>
      <c r="J887" s="74">
        <f>SUM(J888)</f>
        <v>0</v>
      </c>
      <c r="K887" s="25">
        <f t="shared" si="132"/>
        <v>0</v>
      </c>
      <c r="L887" s="75">
        <f t="shared" si="137"/>
        <v>0</v>
      </c>
      <c r="M887" s="25">
        <f t="shared" si="133"/>
        <v>0</v>
      </c>
      <c r="N887" s="74">
        <f>SUM(N888)</f>
        <v>0</v>
      </c>
      <c r="O887" s="25">
        <f t="shared" si="134"/>
        <v>0</v>
      </c>
      <c r="P887" s="76">
        <f t="shared" si="136"/>
        <v>0</v>
      </c>
    </row>
    <row r="888" spans="1:16" ht="26.25" hidden="1" x14ac:dyDescent="0.25">
      <c r="A888" s="100">
        <v>3311402200788200</v>
      </c>
      <c r="B888" s="31" t="s">
        <v>880</v>
      </c>
      <c r="C888" s="73"/>
      <c r="D888" s="64"/>
      <c r="E888" s="64"/>
      <c r="F888" s="75">
        <f t="shared" si="131"/>
        <v>0</v>
      </c>
      <c r="G888" s="25">
        <f t="shared" si="138"/>
        <v>0</v>
      </c>
      <c r="H888" s="64"/>
      <c r="I888" s="76">
        <f t="shared" si="135"/>
        <v>0</v>
      </c>
      <c r="J888" s="64"/>
      <c r="K888" s="25">
        <f t="shared" si="132"/>
        <v>0</v>
      </c>
      <c r="L888" s="75">
        <f t="shared" si="137"/>
        <v>0</v>
      </c>
      <c r="M888" s="25">
        <f t="shared" si="133"/>
        <v>0</v>
      </c>
      <c r="N888" s="64"/>
      <c r="O888" s="25">
        <f t="shared" si="134"/>
        <v>0</v>
      </c>
      <c r="P888" s="76">
        <f t="shared" si="136"/>
        <v>0</v>
      </c>
    </row>
    <row r="889" spans="1:16" ht="51.75" hidden="1" x14ac:dyDescent="0.25">
      <c r="A889" s="100">
        <v>3311402200789</v>
      </c>
      <c r="B889" s="31" t="s">
        <v>881</v>
      </c>
      <c r="C889" s="73"/>
      <c r="D889" s="74">
        <f>SUM(D890)</f>
        <v>0</v>
      </c>
      <c r="E889" s="74">
        <f>SUM(E890)</f>
        <v>0</v>
      </c>
      <c r="F889" s="75">
        <f t="shared" si="131"/>
        <v>0</v>
      </c>
      <c r="G889" s="25">
        <f t="shared" si="138"/>
        <v>0</v>
      </c>
      <c r="H889" s="74">
        <f>SUM(H890)</f>
        <v>0</v>
      </c>
      <c r="I889" s="76">
        <f t="shared" si="135"/>
        <v>0</v>
      </c>
      <c r="J889" s="74">
        <f>SUM(J890)</f>
        <v>0</v>
      </c>
      <c r="K889" s="25">
        <f t="shared" si="132"/>
        <v>0</v>
      </c>
      <c r="L889" s="75">
        <f t="shared" si="137"/>
        <v>0</v>
      </c>
      <c r="M889" s="25">
        <f t="shared" si="133"/>
        <v>0</v>
      </c>
      <c r="N889" s="74">
        <f>SUM(N890)</f>
        <v>0</v>
      </c>
      <c r="O889" s="25">
        <f t="shared" si="134"/>
        <v>0</v>
      </c>
      <c r="P889" s="76">
        <f t="shared" si="136"/>
        <v>0</v>
      </c>
    </row>
    <row r="890" spans="1:16" ht="51.75" hidden="1" x14ac:dyDescent="0.25">
      <c r="A890" s="100">
        <v>3311402200789200</v>
      </c>
      <c r="B890" s="31" t="s">
        <v>881</v>
      </c>
      <c r="C890" s="73"/>
      <c r="D890" s="64"/>
      <c r="E890" s="64"/>
      <c r="F890" s="75">
        <f t="shared" si="131"/>
        <v>0</v>
      </c>
      <c r="G890" s="25">
        <f t="shared" si="138"/>
        <v>0</v>
      </c>
      <c r="H890" s="64"/>
      <c r="I890" s="76">
        <f t="shared" si="135"/>
        <v>0</v>
      </c>
      <c r="J890" s="64"/>
      <c r="K890" s="25">
        <f t="shared" si="132"/>
        <v>0</v>
      </c>
      <c r="L890" s="75">
        <f t="shared" si="137"/>
        <v>0</v>
      </c>
      <c r="M890" s="25">
        <f t="shared" si="133"/>
        <v>0</v>
      </c>
      <c r="N890" s="64"/>
      <c r="O890" s="25">
        <f t="shared" si="134"/>
        <v>0</v>
      </c>
      <c r="P890" s="76">
        <f t="shared" si="136"/>
        <v>0</v>
      </c>
    </row>
    <row r="891" spans="1:16" ht="39" hidden="1" x14ac:dyDescent="0.25">
      <c r="A891" s="100">
        <v>3311402200790</v>
      </c>
      <c r="B891" s="31" t="s">
        <v>882</v>
      </c>
      <c r="C891" s="73"/>
      <c r="D891" s="74">
        <f>SUM(D892)</f>
        <v>0</v>
      </c>
      <c r="E891" s="74">
        <f>SUM(E892)</f>
        <v>0</v>
      </c>
      <c r="F891" s="75">
        <f t="shared" si="131"/>
        <v>0</v>
      </c>
      <c r="G891" s="25">
        <f t="shared" si="138"/>
        <v>0</v>
      </c>
      <c r="H891" s="74">
        <f>SUM(H892)</f>
        <v>0</v>
      </c>
      <c r="I891" s="76">
        <f t="shared" si="135"/>
        <v>0</v>
      </c>
      <c r="J891" s="74">
        <f>SUM(J892)</f>
        <v>0</v>
      </c>
      <c r="K891" s="25">
        <f t="shared" si="132"/>
        <v>0</v>
      </c>
      <c r="L891" s="75">
        <f t="shared" si="137"/>
        <v>0</v>
      </c>
      <c r="M891" s="25">
        <f t="shared" si="133"/>
        <v>0</v>
      </c>
      <c r="N891" s="74">
        <f>SUM(N892)</f>
        <v>0</v>
      </c>
      <c r="O891" s="25">
        <f t="shared" si="134"/>
        <v>0</v>
      </c>
      <c r="P891" s="76">
        <f t="shared" si="136"/>
        <v>0</v>
      </c>
    </row>
    <row r="892" spans="1:16" ht="39" hidden="1" x14ac:dyDescent="0.25">
      <c r="A892" s="100">
        <v>3311402200790200</v>
      </c>
      <c r="B892" s="31" t="s">
        <v>882</v>
      </c>
      <c r="C892" s="73"/>
      <c r="D892" s="64"/>
      <c r="E892" s="64"/>
      <c r="F892" s="75">
        <f t="shared" si="131"/>
        <v>0</v>
      </c>
      <c r="G892" s="25">
        <f t="shared" si="138"/>
        <v>0</v>
      </c>
      <c r="H892" s="64"/>
      <c r="I892" s="76">
        <f t="shared" si="135"/>
        <v>0</v>
      </c>
      <c r="J892" s="64"/>
      <c r="K892" s="25">
        <f t="shared" si="132"/>
        <v>0</v>
      </c>
      <c r="L892" s="75">
        <f t="shared" si="137"/>
        <v>0</v>
      </c>
      <c r="M892" s="25">
        <f t="shared" si="133"/>
        <v>0</v>
      </c>
      <c r="N892" s="64"/>
      <c r="O892" s="25">
        <f t="shared" si="134"/>
        <v>0</v>
      </c>
      <c r="P892" s="76">
        <f t="shared" si="136"/>
        <v>0</v>
      </c>
    </row>
    <row r="893" spans="1:16" hidden="1" x14ac:dyDescent="0.25">
      <c r="A893" s="100">
        <v>3311402200793</v>
      </c>
      <c r="B893" s="31" t="s">
        <v>883</v>
      </c>
      <c r="C893" s="73"/>
      <c r="D893" s="74">
        <f>SUM(D894)</f>
        <v>0</v>
      </c>
      <c r="E893" s="74">
        <f>SUM(E894)</f>
        <v>0</v>
      </c>
      <c r="F893" s="75">
        <f t="shared" si="131"/>
        <v>0</v>
      </c>
      <c r="G893" s="25">
        <f t="shared" si="138"/>
        <v>0</v>
      </c>
      <c r="H893" s="74">
        <f>SUM(H894)</f>
        <v>0</v>
      </c>
      <c r="I893" s="76">
        <f t="shared" si="135"/>
        <v>0</v>
      </c>
      <c r="J893" s="74">
        <f>SUM(J894)</f>
        <v>0</v>
      </c>
      <c r="K893" s="25">
        <f t="shared" si="132"/>
        <v>0</v>
      </c>
      <c r="L893" s="75">
        <f t="shared" si="137"/>
        <v>0</v>
      </c>
      <c r="M893" s="25">
        <f t="shared" si="133"/>
        <v>0</v>
      </c>
      <c r="N893" s="74">
        <f>SUM(N894)</f>
        <v>0</v>
      </c>
      <c r="O893" s="25">
        <f t="shared" si="134"/>
        <v>0</v>
      </c>
      <c r="P893" s="76">
        <f t="shared" si="136"/>
        <v>0</v>
      </c>
    </row>
    <row r="894" spans="1:16" hidden="1" x14ac:dyDescent="0.25">
      <c r="A894" s="100">
        <v>3311402200793200</v>
      </c>
      <c r="B894" s="31" t="s">
        <v>883</v>
      </c>
      <c r="C894" s="73"/>
      <c r="D894" s="64"/>
      <c r="E894" s="64"/>
      <c r="F894" s="75">
        <f t="shared" si="131"/>
        <v>0</v>
      </c>
      <c r="G894" s="25">
        <f t="shared" si="138"/>
        <v>0</v>
      </c>
      <c r="H894" s="64"/>
      <c r="I894" s="76">
        <f t="shared" si="135"/>
        <v>0</v>
      </c>
      <c r="J894" s="64"/>
      <c r="K894" s="25">
        <f t="shared" si="132"/>
        <v>0</v>
      </c>
      <c r="L894" s="75">
        <f t="shared" si="137"/>
        <v>0</v>
      </c>
      <c r="M894" s="25">
        <f t="shared" si="133"/>
        <v>0</v>
      </c>
      <c r="N894" s="64"/>
      <c r="O894" s="25">
        <f t="shared" si="134"/>
        <v>0</v>
      </c>
      <c r="P894" s="76">
        <f t="shared" si="136"/>
        <v>0</v>
      </c>
    </row>
    <row r="895" spans="1:16" ht="39" hidden="1" x14ac:dyDescent="0.25">
      <c r="A895" s="100">
        <v>3311402200812</v>
      </c>
      <c r="B895" s="31" t="s">
        <v>884</v>
      </c>
      <c r="C895" s="73"/>
      <c r="D895" s="74">
        <f>SUM(D896)</f>
        <v>0</v>
      </c>
      <c r="E895" s="74">
        <f>SUM(E896)</f>
        <v>0</v>
      </c>
      <c r="F895" s="75">
        <f t="shared" si="131"/>
        <v>0</v>
      </c>
      <c r="G895" s="25">
        <f t="shared" si="138"/>
        <v>0</v>
      </c>
      <c r="H895" s="74">
        <f>SUM(H896)</f>
        <v>0</v>
      </c>
      <c r="I895" s="76">
        <f t="shared" si="135"/>
        <v>0</v>
      </c>
      <c r="J895" s="74">
        <f>SUM(J896)</f>
        <v>0</v>
      </c>
      <c r="K895" s="25">
        <f t="shared" si="132"/>
        <v>0</v>
      </c>
      <c r="L895" s="75">
        <f t="shared" si="137"/>
        <v>0</v>
      </c>
      <c r="M895" s="25">
        <f t="shared" si="133"/>
        <v>0</v>
      </c>
      <c r="N895" s="74">
        <f>SUM(N896)</f>
        <v>0</v>
      </c>
      <c r="O895" s="25">
        <f t="shared" si="134"/>
        <v>0</v>
      </c>
      <c r="P895" s="76">
        <f t="shared" si="136"/>
        <v>0</v>
      </c>
    </row>
    <row r="896" spans="1:16" ht="39" hidden="1" x14ac:dyDescent="0.25">
      <c r="A896" s="100">
        <v>3311402200812190</v>
      </c>
      <c r="B896" s="31" t="s">
        <v>884</v>
      </c>
      <c r="C896" s="73"/>
      <c r="D896" s="64"/>
      <c r="E896" s="64"/>
      <c r="F896" s="75">
        <f t="shared" si="131"/>
        <v>0</v>
      </c>
      <c r="G896" s="25">
        <f t="shared" si="138"/>
        <v>0</v>
      </c>
      <c r="H896" s="64"/>
      <c r="I896" s="76">
        <f t="shared" si="135"/>
        <v>0</v>
      </c>
      <c r="J896" s="64"/>
      <c r="K896" s="25">
        <f t="shared" si="132"/>
        <v>0</v>
      </c>
      <c r="L896" s="75">
        <f t="shared" si="137"/>
        <v>0</v>
      </c>
      <c r="M896" s="25">
        <f t="shared" si="133"/>
        <v>0</v>
      </c>
      <c r="N896" s="64"/>
      <c r="O896" s="25">
        <f t="shared" si="134"/>
        <v>0</v>
      </c>
      <c r="P896" s="76">
        <f t="shared" si="136"/>
        <v>0</v>
      </c>
    </row>
    <row r="897" spans="1:16" hidden="1" x14ac:dyDescent="0.25">
      <c r="A897" s="100">
        <v>3311402200970</v>
      </c>
      <c r="B897" s="80" t="s">
        <v>885</v>
      </c>
      <c r="C897" s="73"/>
      <c r="D897" s="74">
        <f>SUM(D898)</f>
        <v>0</v>
      </c>
      <c r="E897" s="74">
        <f>SUM(E898)</f>
        <v>0</v>
      </c>
      <c r="F897" s="75">
        <f t="shared" si="131"/>
        <v>0</v>
      </c>
      <c r="G897" s="25">
        <f t="shared" si="138"/>
        <v>0</v>
      </c>
      <c r="H897" s="74">
        <f>SUM(H898)</f>
        <v>0</v>
      </c>
      <c r="I897" s="76">
        <f t="shared" si="135"/>
        <v>0</v>
      </c>
      <c r="J897" s="74">
        <f>SUM(J898)</f>
        <v>0</v>
      </c>
      <c r="K897" s="25">
        <f t="shared" si="132"/>
        <v>0</v>
      </c>
      <c r="L897" s="75">
        <f t="shared" si="137"/>
        <v>0</v>
      </c>
      <c r="M897" s="25">
        <f t="shared" si="133"/>
        <v>0</v>
      </c>
      <c r="N897" s="74">
        <f>SUM(N898)</f>
        <v>0</v>
      </c>
      <c r="O897" s="25">
        <f t="shared" si="134"/>
        <v>0</v>
      </c>
      <c r="P897" s="76">
        <f t="shared" si="136"/>
        <v>0</v>
      </c>
    </row>
    <row r="898" spans="1:16" ht="26.25" hidden="1" x14ac:dyDescent="0.25">
      <c r="A898" s="100">
        <v>3311402200970190</v>
      </c>
      <c r="B898" s="80" t="s">
        <v>886</v>
      </c>
      <c r="C898" s="73"/>
      <c r="D898" s="64"/>
      <c r="E898" s="64"/>
      <c r="F898" s="75">
        <f t="shared" si="131"/>
        <v>0</v>
      </c>
      <c r="G898" s="25">
        <f t="shared" si="138"/>
        <v>0</v>
      </c>
      <c r="H898" s="64"/>
      <c r="I898" s="76">
        <f t="shared" si="135"/>
        <v>0</v>
      </c>
      <c r="J898" s="64"/>
      <c r="K898" s="25">
        <f t="shared" si="132"/>
        <v>0</v>
      </c>
      <c r="L898" s="75">
        <f t="shared" si="137"/>
        <v>0</v>
      </c>
      <c r="M898" s="25">
        <f t="shared" si="133"/>
        <v>0</v>
      </c>
      <c r="N898" s="64"/>
      <c r="O898" s="25">
        <f t="shared" si="134"/>
        <v>0</v>
      </c>
      <c r="P898" s="76">
        <f t="shared" si="136"/>
        <v>0</v>
      </c>
    </row>
    <row r="899" spans="1:16" ht="26.25" hidden="1" x14ac:dyDescent="0.25">
      <c r="A899" s="100">
        <v>3311402203075</v>
      </c>
      <c r="B899" s="31" t="s">
        <v>870</v>
      </c>
      <c r="C899" s="73"/>
      <c r="D899" s="74">
        <f>SUM(D900)</f>
        <v>0</v>
      </c>
      <c r="E899" s="74">
        <f>SUM(E900)</f>
        <v>0</v>
      </c>
      <c r="F899" s="75">
        <f t="shared" si="131"/>
        <v>0</v>
      </c>
      <c r="G899" s="25">
        <f t="shared" si="138"/>
        <v>0</v>
      </c>
      <c r="H899" s="74">
        <f>SUM(H900)</f>
        <v>0</v>
      </c>
      <c r="I899" s="76">
        <f t="shared" si="135"/>
        <v>0</v>
      </c>
      <c r="J899" s="74">
        <f>SUM(J900)</f>
        <v>0</v>
      </c>
      <c r="K899" s="25">
        <f t="shared" si="132"/>
        <v>0</v>
      </c>
      <c r="L899" s="75">
        <f t="shared" si="137"/>
        <v>0</v>
      </c>
      <c r="M899" s="25">
        <f t="shared" si="133"/>
        <v>0</v>
      </c>
      <c r="N899" s="74">
        <f>SUM(N900)</f>
        <v>0</v>
      </c>
      <c r="O899" s="25">
        <f t="shared" si="134"/>
        <v>0</v>
      </c>
      <c r="P899" s="76">
        <f t="shared" si="136"/>
        <v>0</v>
      </c>
    </row>
    <row r="900" spans="1:16" ht="26.25" hidden="1" x14ac:dyDescent="0.25">
      <c r="A900" s="100">
        <v>3.31140220030752E+16</v>
      </c>
      <c r="B900" s="31" t="s">
        <v>870</v>
      </c>
      <c r="C900" s="73"/>
      <c r="D900" s="64"/>
      <c r="E900" s="64"/>
      <c r="F900" s="75">
        <f t="shared" si="131"/>
        <v>0</v>
      </c>
      <c r="G900" s="25">
        <f t="shared" si="138"/>
        <v>0</v>
      </c>
      <c r="H900" s="64"/>
      <c r="I900" s="76">
        <f t="shared" si="135"/>
        <v>0</v>
      </c>
      <c r="J900" s="64"/>
      <c r="K900" s="25">
        <f t="shared" si="132"/>
        <v>0</v>
      </c>
      <c r="L900" s="75">
        <f t="shared" si="137"/>
        <v>0</v>
      </c>
      <c r="M900" s="25">
        <f t="shared" si="133"/>
        <v>0</v>
      </c>
      <c r="N900" s="64"/>
      <c r="O900" s="25">
        <f t="shared" si="134"/>
        <v>0</v>
      </c>
      <c r="P900" s="76">
        <f t="shared" si="136"/>
        <v>0</v>
      </c>
    </row>
    <row r="901" spans="1:16" hidden="1" x14ac:dyDescent="0.25">
      <c r="A901" s="100">
        <v>3311402207240</v>
      </c>
      <c r="B901" s="31" t="s">
        <v>887</v>
      </c>
      <c r="C901" s="73"/>
      <c r="D901" s="74">
        <f>SUM(D902)</f>
        <v>0</v>
      </c>
      <c r="E901" s="74">
        <f>SUM(E902)</f>
        <v>0</v>
      </c>
      <c r="F901" s="75">
        <f t="shared" si="131"/>
        <v>0</v>
      </c>
      <c r="G901" s="25">
        <f t="shared" si="138"/>
        <v>0</v>
      </c>
      <c r="H901" s="74">
        <f>SUM(H902)</f>
        <v>0</v>
      </c>
      <c r="I901" s="76">
        <f t="shared" si="135"/>
        <v>0</v>
      </c>
      <c r="J901" s="74">
        <f>SUM(J902)</f>
        <v>0</v>
      </c>
      <c r="K901" s="25">
        <f t="shared" si="132"/>
        <v>0</v>
      </c>
      <c r="L901" s="75">
        <f t="shared" si="137"/>
        <v>0</v>
      </c>
      <c r="M901" s="25">
        <f t="shared" si="133"/>
        <v>0</v>
      </c>
      <c r="N901" s="74">
        <f>SUM(N902)</f>
        <v>0</v>
      </c>
      <c r="O901" s="25">
        <f t="shared" si="134"/>
        <v>0</v>
      </c>
      <c r="P901" s="76">
        <f t="shared" si="136"/>
        <v>0</v>
      </c>
    </row>
    <row r="902" spans="1:16" hidden="1" x14ac:dyDescent="0.25">
      <c r="A902" s="100">
        <v>3311402207240200</v>
      </c>
      <c r="B902" s="31" t="s">
        <v>887</v>
      </c>
      <c r="C902" s="73"/>
      <c r="D902" s="64"/>
      <c r="E902" s="64"/>
      <c r="F902" s="75">
        <f t="shared" si="131"/>
        <v>0</v>
      </c>
      <c r="G902" s="25">
        <f t="shared" si="138"/>
        <v>0</v>
      </c>
      <c r="H902" s="64"/>
      <c r="I902" s="76">
        <f t="shared" si="135"/>
        <v>0</v>
      </c>
      <c r="J902" s="64"/>
      <c r="K902" s="25">
        <f t="shared" si="132"/>
        <v>0</v>
      </c>
      <c r="L902" s="75">
        <f t="shared" si="137"/>
        <v>0</v>
      </c>
      <c r="M902" s="25">
        <f t="shared" si="133"/>
        <v>0</v>
      </c>
      <c r="N902" s="64"/>
      <c r="O902" s="25">
        <f t="shared" si="134"/>
        <v>0</v>
      </c>
      <c r="P902" s="76">
        <f t="shared" si="136"/>
        <v>0</v>
      </c>
    </row>
    <row r="903" spans="1:16" hidden="1" x14ac:dyDescent="0.25">
      <c r="A903" s="100">
        <v>331140221</v>
      </c>
      <c r="B903" s="101" t="s">
        <v>888</v>
      </c>
      <c r="C903" s="73"/>
      <c r="D903" s="74">
        <f>SUM(D904+D911)</f>
        <v>0</v>
      </c>
      <c r="E903" s="74">
        <f>SUM(E904+E911)</f>
        <v>0</v>
      </c>
      <c r="F903" s="75">
        <f t="shared" si="131"/>
        <v>0</v>
      </c>
      <c r="G903" s="25">
        <f t="shared" si="138"/>
        <v>0</v>
      </c>
      <c r="H903" s="74">
        <f>SUM(H904+H911)</f>
        <v>0</v>
      </c>
      <c r="I903" s="76">
        <f t="shared" si="135"/>
        <v>0</v>
      </c>
      <c r="J903" s="74">
        <f>SUM(J904+J911)</f>
        <v>0</v>
      </c>
      <c r="K903" s="25">
        <f t="shared" si="132"/>
        <v>0</v>
      </c>
      <c r="L903" s="75">
        <f t="shared" si="137"/>
        <v>0</v>
      </c>
      <c r="M903" s="25">
        <f t="shared" si="133"/>
        <v>0</v>
      </c>
      <c r="N903" s="74">
        <f>SUM(N904+N911)</f>
        <v>0</v>
      </c>
      <c r="O903" s="25">
        <f t="shared" si="134"/>
        <v>0</v>
      </c>
      <c r="P903" s="76">
        <f t="shared" si="136"/>
        <v>0</v>
      </c>
    </row>
    <row r="904" spans="1:16" ht="26.25" hidden="1" x14ac:dyDescent="0.25">
      <c r="A904" s="100">
        <v>3311402210584</v>
      </c>
      <c r="B904" s="31" t="s">
        <v>889</v>
      </c>
      <c r="C904" s="73"/>
      <c r="D904" s="74">
        <f>SUM(D905:D910)</f>
        <v>0</v>
      </c>
      <c r="E904" s="74">
        <f>SUM(E905:E910)</f>
        <v>0</v>
      </c>
      <c r="F904" s="75">
        <f t="shared" si="131"/>
        <v>0</v>
      </c>
      <c r="G904" s="25">
        <f t="shared" si="138"/>
        <v>0</v>
      </c>
      <c r="H904" s="74">
        <f>SUM(H905:H910)</f>
        <v>0</v>
      </c>
      <c r="I904" s="76">
        <f t="shared" si="135"/>
        <v>0</v>
      </c>
      <c r="J904" s="74">
        <f>SUM(J905:J910)</f>
        <v>0</v>
      </c>
      <c r="K904" s="25">
        <f t="shared" si="132"/>
        <v>0</v>
      </c>
      <c r="L904" s="75">
        <f t="shared" si="137"/>
        <v>0</v>
      </c>
      <c r="M904" s="25">
        <f t="shared" si="133"/>
        <v>0</v>
      </c>
      <c r="N904" s="74">
        <f>SUM(N905:N910)</f>
        <v>0</v>
      </c>
      <c r="O904" s="25">
        <f t="shared" si="134"/>
        <v>0</v>
      </c>
      <c r="P904" s="76">
        <f t="shared" si="136"/>
        <v>0</v>
      </c>
    </row>
    <row r="905" spans="1:16" ht="26.25" hidden="1" x14ac:dyDescent="0.25">
      <c r="A905" s="100">
        <v>3311402210584200</v>
      </c>
      <c r="B905" s="31" t="s">
        <v>889</v>
      </c>
      <c r="C905" s="73"/>
      <c r="D905" s="64"/>
      <c r="E905" s="64"/>
      <c r="F905" s="75">
        <f t="shared" si="131"/>
        <v>0</v>
      </c>
      <c r="G905" s="25">
        <f t="shared" si="138"/>
        <v>0</v>
      </c>
      <c r="H905" s="64"/>
      <c r="I905" s="76">
        <f t="shared" si="135"/>
        <v>0</v>
      </c>
      <c r="J905" s="64"/>
      <c r="K905" s="25">
        <f t="shared" si="132"/>
        <v>0</v>
      </c>
      <c r="L905" s="75">
        <f t="shared" si="137"/>
        <v>0</v>
      </c>
      <c r="M905" s="25">
        <f t="shared" si="133"/>
        <v>0</v>
      </c>
      <c r="N905" s="64"/>
      <c r="O905" s="25">
        <f t="shared" si="134"/>
        <v>0</v>
      </c>
      <c r="P905" s="76">
        <f t="shared" si="136"/>
        <v>0</v>
      </c>
    </row>
    <row r="906" spans="1:16" ht="26.25" hidden="1" x14ac:dyDescent="0.25">
      <c r="A906" s="100">
        <v>3311402210584200</v>
      </c>
      <c r="B906" s="31" t="s">
        <v>889</v>
      </c>
      <c r="C906" s="73"/>
      <c r="D906" s="64"/>
      <c r="E906" s="64"/>
      <c r="F906" s="75">
        <f t="shared" si="131"/>
        <v>0</v>
      </c>
      <c r="G906" s="25">
        <f t="shared" si="138"/>
        <v>0</v>
      </c>
      <c r="H906" s="64"/>
      <c r="I906" s="76">
        <f t="shared" si="135"/>
        <v>0</v>
      </c>
      <c r="J906" s="64"/>
      <c r="K906" s="25">
        <f t="shared" si="132"/>
        <v>0</v>
      </c>
      <c r="L906" s="75">
        <f t="shared" si="137"/>
        <v>0</v>
      </c>
      <c r="M906" s="25">
        <f t="shared" si="133"/>
        <v>0</v>
      </c>
      <c r="N906" s="64"/>
      <c r="O906" s="25">
        <f t="shared" si="134"/>
        <v>0</v>
      </c>
      <c r="P906" s="76">
        <f t="shared" si="136"/>
        <v>0</v>
      </c>
    </row>
    <row r="907" spans="1:16" ht="26.25" hidden="1" x14ac:dyDescent="0.25">
      <c r="A907" s="100">
        <v>3311402210584200</v>
      </c>
      <c r="B907" s="31" t="s">
        <v>889</v>
      </c>
      <c r="C907" s="73"/>
      <c r="D907" s="64"/>
      <c r="E907" s="64"/>
      <c r="F907" s="75">
        <f t="shared" si="131"/>
        <v>0</v>
      </c>
      <c r="G907" s="25">
        <f t="shared" si="138"/>
        <v>0</v>
      </c>
      <c r="H907" s="64"/>
      <c r="I907" s="76">
        <f t="shared" si="135"/>
        <v>0</v>
      </c>
      <c r="J907" s="64"/>
      <c r="K907" s="25">
        <f t="shared" si="132"/>
        <v>0</v>
      </c>
      <c r="L907" s="75">
        <f t="shared" si="137"/>
        <v>0</v>
      </c>
      <c r="M907" s="25">
        <f t="shared" si="133"/>
        <v>0</v>
      </c>
      <c r="N907" s="64"/>
      <c r="O907" s="25">
        <f t="shared" si="134"/>
        <v>0</v>
      </c>
      <c r="P907" s="76">
        <f t="shared" si="136"/>
        <v>0</v>
      </c>
    </row>
    <row r="908" spans="1:16" ht="26.25" hidden="1" x14ac:dyDescent="0.25">
      <c r="A908" s="100">
        <v>3311402210584200</v>
      </c>
      <c r="B908" s="31" t="s">
        <v>889</v>
      </c>
      <c r="C908" s="73"/>
      <c r="D908" s="64"/>
      <c r="E908" s="64"/>
      <c r="F908" s="75">
        <f t="shared" si="131"/>
        <v>0</v>
      </c>
      <c r="G908" s="25">
        <f t="shared" si="138"/>
        <v>0</v>
      </c>
      <c r="H908" s="64"/>
      <c r="I908" s="76">
        <f t="shared" si="135"/>
        <v>0</v>
      </c>
      <c r="J908" s="64"/>
      <c r="K908" s="25">
        <f t="shared" si="132"/>
        <v>0</v>
      </c>
      <c r="L908" s="75">
        <f t="shared" si="137"/>
        <v>0</v>
      </c>
      <c r="M908" s="25">
        <f t="shared" si="133"/>
        <v>0</v>
      </c>
      <c r="N908" s="64"/>
      <c r="O908" s="25">
        <f t="shared" si="134"/>
        <v>0</v>
      </c>
      <c r="P908" s="76">
        <f t="shared" si="136"/>
        <v>0</v>
      </c>
    </row>
    <row r="909" spans="1:16" ht="26.25" hidden="1" x14ac:dyDescent="0.25">
      <c r="A909" s="100">
        <v>3311402210584200</v>
      </c>
      <c r="B909" s="31" t="s">
        <v>889</v>
      </c>
      <c r="C909" s="73"/>
      <c r="D909" s="64"/>
      <c r="E909" s="64"/>
      <c r="F909" s="75">
        <f t="shared" si="131"/>
        <v>0</v>
      </c>
      <c r="G909" s="25">
        <f t="shared" si="138"/>
        <v>0</v>
      </c>
      <c r="H909" s="64"/>
      <c r="I909" s="76">
        <f t="shared" si="135"/>
        <v>0</v>
      </c>
      <c r="J909" s="64"/>
      <c r="K909" s="25">
        <f t="shared" si="132"/>
        <v>0</v>
      </c>
      <c r="L909" s="75">
        <f t="shared" si="137"/>
        <v>0</v>
      </c>
      <c r="M909" s="25">
        <f t="shared" si="133"/>
        <v>0</v>
      </c>
      <c r="N909" s="64"/>
      <c r="O909" s="25">
        <f t="shared" si="134"/>
        <v>0</v>
      </c>
      <c r="P909" s="76">
        <f t="shared" si="136"/>
        <v>0</v>
      </c>
    </row>
    <row r="910" spans="1:16" ht="26.25" hidden="1" x14ac:dyDescent="0.25">
      <c r="A910" s="100">
        <v>3311402210584200</v>
      </c>
      <c r="B910" s="31" t="s">
        <v>889</v>
      </c>
      <c r="C910" s="73"/>
      <c r="D910" s="64"/>
      <c r="E910" s="64"/>
      <c r="F910" s="75">
        <f t="shared" si="131"/>
        <v>0</v>
      </c>
      <c r="G910" s="25">
        <f t="shared" si="138"/>
        <v>0</v>
      </c>
      <c r="H910" s="64"/>
      <c r="I910" s="76">
        <f t="shared" si="135"/>
        <v>0</v>
      </c>
      <c r="J910" s="64"/>
      <c r="K910" s="25">
        <f t="shared" si="132"/>
        <v>0</v>
      </c>
      <c r="L910" s="75">
        <f t="shared" si="137"/>
        <v>0</v>
      </c>
      <c r="M910" s="25">
        <f t="shared" si="133"/>
        <v>0</v>
      </c>
      <c r="N910" s="64"/>
      <c r="O910" s="25">
        <f t="shared" si="134"/>
        <v>0</v>
      </c>
      <c r="P910" s="76">
        <f t="shared" si="136"/>
        <v>0</v>
      </c>
    </row>
    <row r="911" spans="1:16" ht="26.25" hidden="1" x14ac:dyDescent="0.25">
      <c r="A911" s="72">
        <v>3311402210826</v>
      </c>
      <c r="B911" s="31" t="s">
        <v>890</v>
      </c>
      <c r="C911" s="73"/>
      <c r="D911" s="74">
        <f>SUM(D912:D914)</f>
        <v>0</v>
      </c>
      <c r="E911" s="74">
        <f>SUM(E912:E914)</f>
        <v>0</v>
      </c>
      <c r="F911" s="75">
        <f t="shared" si="131"/>
        <v>0</v>
      </c>
      <c r="G911" s="25">
        <f t="shared" si="138"/>
        <v>0</v>
      </c>
      <c r="H911" s="74">
        <f>SUM(H912:H914)</f>
        <v>0</v>
      </c>
      <c r="I911" s="76">
        <f t="shared" si="135"/>
        <v>0</v>
      </c>
      <c r="J911" s="74">
        <f>SUM(J912:J914)</f>
        <v>0</v>
      </c>
      <c r="K911" s="25">
        <f t="shared" si="132"/>
        <v>0</v>
      </c>
      <c r="L911" s="75">
        <f t="shared" si="137"/>
        <v>0</v>
      </c>
      <c r="M911" s="25">
        <f t="shared" si="133"/>
        <v>0</v>
      </c>
      <c r="N911" s="74">
        <f>SUM(N912:N914)</f>
        <v>0</v>
      </c>
      <c r="O911" s="25">
        <f t="shared" si="134"/>
        <v>0</v>
      </c>
      <c r="P911" s="76">
        <f t="shared" si="136"/>
        <v>0</v>
      </c>
    </row>
    <row r="912" spans="1:16" ht="26.25" hidden="1" x14ac:dyDescent="0.25">
      <c r="A912" s="72">
        <v>3311402210826200</v>
      </c>
      <c r="B912" s="31" t="s">
        <v>890</v>
      </c>
      <c r="C912" s="73"/>
      <c r="D912" s="64"/>
      <c r="E912" s="64"/>
      <c r="F912" s="75">
        <f t="shared" si="131"/>
        <v>0</v>
      </c>
      <c r="G912" s="25">
        <f t="shared" si="138"/>
        <v>0</v>
      </c>
      <c r="H912" s="64"/>
      <c r="I912" s="76">
        <f t="shared" si="135"/>
        <v>0</v>
      </c>
      <c r="J912" s="64"/>
      <c r="K912" s="25">
        <f t="shared" si="132"/>
        <v>0</v>
      </c>
      <c r="L912" s="75">
        <f t="shared" si="137"/>
        <v>0</v>
      </c>
      <c r="M912" s="25">
        <f t="shared" si="133"/>
        <v>0</v>
      </c>
      <c r="N912" s="64"/>
      <c r="O912" s="25">
        <f t="shared" si="134"/>
        <v>0</v>
      </c>
      <c r="P912" s="76">
        <f t="shared" si="136"/>
        <v>0</v>
      </c>
    </row>
    <row r="913" spans="1:16" ht="26.25" hidden="1" x14ac:dyDescent="0.25">
      <c r="A913" s="72">
        <v>3311402210826200</v>
      </c>
      <c r="B913" s="31" t="s">
        <v>890</v>
      </c>
      <c r="C913" s="73"/>
      <c r="D913" s="64"/>
      <c r="E913" s="64"/>
      <c r="F913" s="75">
        <f t="shared" si="131"/>
        <v>0</v>
      </c>
      <c r="G913" s="25">
        <f t="shared" si="138"/>
        <v>0</v>
      </c>
      <c r="H913" s="64"/>
      <c r="I913" s="76">
        <f t="shared" si="135"/>
        <v>0</v>
      </c>
      <c r="J913" s="64"/>
      <c r="K913" s="25">
        <f t="shared" si="132"/>
        <v>0</v>
      </c>
      <c r="L913" s="75">
        <f t="shared" si="137"/>
        <v>0</v>
      </c>
      <c r="M913" s="25">
        <f t="shared" si="133"/>
        <v>0</v>
      </c>
      <c r="N913" s="64"/>
      <c r="O913" s="25">
        <f t="shared" si="134"/>
        <v>0</v>
      </c>
      <c r="P913" s="76">
        <f t="shared" si="136"/>
        <v>0</v>
      </c>
    </row>
    <row r="914" spans="1:16" ht="26.25" hidden="1" x14ac:dyDescent="0.25">
      <c r="A914" s="72">
        <v>3311402210826200</v>
      </c>
      <c r="B914" s="31" t="s">
        <v>890</v>
      </c>
      <c r="C914" s="73"/>
      <c r="D914" s="64"/>
      <c r="E914" s="64"/>
      <c r="F914" s="75">
        <f t="shared" si="131"/>
        <v>0</v>
      </c>
      <c r="G914" s="25">
        <f t="shared" si="138"/>
        <v>0</v>
      </c>
      <c r="H914" s="64"/>
      <c r="I914" s="76">
        <f t="shared" si="135"/>
        <v>0</v>
      </c>
      <c r="J914" s="64"/>
      <c r="K914" s="25">
        <f t="shared" si="132"/>
        <v>0</v>
      </c>
      <c r="L914" s="75">
        <f t="shared" si="137"/>
        <v>0</v>
      </c>
      <c r="M914" s="25">
        <f t="shared" si="133"/>
        <v>0</v>
      </c>
      <c r="N914" s="64"/>
      <c r="O914" s="25">
        <f t="shared" si="134"/>
        <v>0</v>
      </c>
      <c r="P914" s="76">
        <f t="shared" si="136"/>
        <v>0</v>
      </c>
    </row>
    <row r="915" spans="1:16" hidden="1" x14ac:dyDescent="0.25">
      <c r="A915" s="100">
        <v>331140222</v>
      </c>
      <c r="B915" s="31" t="s">
        <v>891</v>
      </c>
      <c r="C915" s="73"/>
      <c r="D915" s="74">
        <f>SUM(D916+D918+D920+D923)</f>
        <v>0</v>
      </c>
      <c r="E915" s="74">
        <f>SUM(E916+E918+E920+E923)</f>
        <v>0</v>
      </c>
      <c r="F915" s="75">
        <f t="shared" si="131"/>
        <v>0</v>
      </c>
      <c r="G915" s="25">
        <f t="shared" si="138"/>
        <v>0</v>
      </c>
      <c r="H915" s="74">
        <f>SUM(H916+H918+H920+H923)</f>
        <v>0</v>
      </c>
      <c r="I915" s="76">
        <f t="shared" si="135"/>
        <v>0</v>
      </c>
      <c r="J915" s="74">
        <f>SUM(J916+J918+J920+J923)</f>
        <v>0</v>
      </c>
      <c r="K915" s="25">
        <f t="shared" si="132"/>
        <v>0</v>
      </c>
      <c r="L915" s="75">
        <f t="shared" si="137"/>
        <v>0</v>
      </c>
      <c r="M915" s="25">
        <f t="shared" si="133"/>
        <v>0</v>
      </c>
      <c r="N915" s="74">
        <f>SUM(N916+N918+N920+N923)</f>
        <v>0</v>
      </c>
      <c r="O915" s="25">
        <f t="shared" si="134"/>
        <v>0</v>
      </c>
      <c r="P915" s="76">
        <f t="shared" si="136"/>
        <v>0</v>
      </c>
    </row>
    <row r="916" spans="1:16" ht="26.25" hidden="1" x14ac:dyDescent="0.25">
      <c r="A916" s="72">
        <v>3311402220574</v>
      </c>
      <c r="B916" s="31" t="s">
        <v>892</v>
      </c>
      <c r="C916" s="73"/>
      <c r="D916" s="74">
        <f>SUM(D917)</f>
        <v>0</v>
      </c>
      <c r="E916" s="74">
        <f>SUM(E917)</f>
        <v>0</v>
      </c>
      <c r="F916" s="75">
        <f t="shared" si="131"/>
        <v>0</v>
      </c>
      <c r="G916" s="25">
        <f t="shared" si="138"/>
        <v>0</v>
      </c>
      <c r="H916" s="74">
        <f>SUM(H917)</f>
        <v>0</v>
      </c>
      <c r="I916" s="76">
        <f t="shared" si="135"/>
        <v>0</v>
      </c>
      <c r="J916" s="74">
        <f>SUM(J917)</f>
        <v>0</v>
      </c>
      <c r="K916" s="25">
        <f t="shared" si="132"/>
        <v>0</v>
      </c>
      <c r="L916" s="75">
        <f t="shared" si="137"/>
        <v>0</v>
      </c>
      <c r="M916" s="25">
        <f t="shared" si="133"/>
        <v>0</v>
      </c>
      <c r="N916" s="74">
        <f>SUM(N917)</f>
        <v>0</v>
      </c>
      <c r="O916" s="25">
        <f t="shared" si="134"/>
        <v>0</v>
      </c>
      <c r="P916" s="76">
        <f t="shared" si="136"/>
        <v>0</v>
      </c>
    </row>
    <row r="917" spans="1:16" ht="26.25" hidden="1" x14ac:dyDescent="0.25">
      <c r="A917" s="72">
        <v>3311402220574210</v>
      </c>
      <c r="B917" s="31" t="s">
        <v>892</v>
      </c>
      <c r="C917" s="73"/>
      <c r="D917" s="64"/>
      <c r="E917" s="64"/>
      <c r="F917" s="75">
        <f t="shared" ref="F917:F980" si="139">SUM(D917+E917)</f>
        <v>0</v>
      </c>
      <c r="G917" s="25">
        <f t="shared" si="138"/>
        <v>0</v>
      </c>
      <c r="H917" s="64"/>
      <c r="I917" s="76">
        <f t="shared" si="135"/>
        <v>0</v>
      </c>
      <c r="J917" s="64"/>
      <c r="K917" s="25">
        <f t="shared" ref="K917:K980" si="140">IF(OR(J917=0,F917=0),0,J917/F917)*100</f>
        <v>0</v>
      </c>
      <c r="L917" s="75">
        <f t="shared" si="137"/>
        <v>0</v>
      </c>
      <c r="M917" s="25">
        <f t="shared" ref="M917:M980" si="141">IF(OR(L917=0,F917=0),0,L917/F917)*100</f>
        <v>0</v>
      </c>
      <c r="N917" s="64"/>
      <c r="O917" s="25">
        <f t="shared" ref="O917:O980" si="142">IF(OR(N917=0,F917=0),0,N917/F917)*100</f>
        <v>0</v>
      </c>
      <c r="P917" s="76">
        <f t="shared" si="136"/>
        <v>0</v>
      </c>
    </row>
    <row r="918" spans="1:16" ht="26.25" hidden="1" x14ac:dyDescent="0.25">
      <c r="A918" s="72">
        <v>3311402220819</v>
      </c>
      <c r="B918" s="31" t="s">
        <v>893</v>
      </c>
      <c r="C918" s="73"/>
      <c r="D918" s="74">
        <f>SUM(D919)</f>
        <v>0</v>
      </c>
      <c r="E918" s="74">
        <f>SUM(E919)</f>
        <v>0</v>
      </c>
      <c r="F918" s="75">
        <f t="shared" si="139"/>
        <v>0</v>
      </c>
      <c r="G918" s="25">
        <f t="shared" si="138"/>
        <v>0</v>
      </c>
      <c r="H918" s="74">
        <f>SUM(H919)</f>
        <v>0</v>
      </c>
      <c r="I918" s="76">
        <f t="shared" ref="I918:I981" si="143">SUM(F918-H918)</f>
        <v>0</v>
      </c>
      <c r="J918" s="74">
        <f>SUM(J919)</f>
        <v>0</v>
      </c>
      <c r="K918" s="25">
        <f t="shared" si="140"/>
        <v>0</v>
      </c>
      <c r="L918" s="75">
        <f t="shared" si="137"/>
        <v>0</v>
      </c>
      <c r="M918" s="25">
        <f t="shared" si="141"/>
        <v>0</v>
      </c>
      <c r="N918" s="74">
        <f>SUM(N919)</f>
        <v>0</v>
      </c>
      <c r="O918" s="25">
        <f t="shared" si="142"/>
        <v>0</v>
      </c>
      <c r="P918" s="76">
        <f t="shared" si="136"/>
        <v>0</v>
      </c>
    </row>
    <row r="919" spans="1:16" ht="26.25" hidden="1" x14ac:dyDescent="0.25">
      <c r="A919" s="72">
        <v>3311402220819210</v>
      </c>
      <c r="B919" s="31" t="s">
        <v>893</v>
      </c>
      <c r="C919" s="73"/>
      <c r="D919" s="64"/>
      <c r="E919" s="64"/>
      <c r="F919" s="75">
        <f t="shared" si="139"/>
        <v>0</v>
      </c>
      <c r="G919" s="25">
        <f t="shared" si="138"/>
        <v>0</v>
      </c>
      <c r="H919" s="64"/>
      <c r="I919" s="76">
        <f t="shared" si="143"/>
        <v>0</v>
      </c>
      <c r="J919" s="64"/>
      <c r="K919" s="25">
        <f t="shared" si="140"/>
        <v>0</v>
      </c>
      <c r="L919" s="75">
        <f t="shared" si="137"/>
        <v>0</v>
      </c>
      <c r="M919" s="25">
        <f t="shared" si="141"/>
        <v>0</v>
      </c>
      <c r="N919" s="64"/>
      <c r="O919" s="25">
        <f t="shared" si="142"/>
        <v>0</v>
      </c>
      <c r="P919" s="76">
        <f t="shared" si="136"/>
        <v>0</v>
      </c>
    </row>
    <row r="920" spans="1:16" hidden="1" x14ac:dyDescent="0.25">
      <c r="A920" s="100">
        <v>3311402220885</v>
      </c>
      <c r="B920" s="101" t="s">
        <v>894</v>
      </c>
      <c r="C920" s="73"/>
      <c r="D920" s="74">
        <f>SUM(D921)</f>
        <v>0</v>
      </c>
      <c r="E920" s="74">
        <f>SUM(E921)</f>
        <v>0</v>
      </c>
      <c r="F920" s="75">
        <f t="shared" si="139"/>
        <v>0</v>
      </c>
      <c r="G920" s="25">
        <f t="shared" si="138"/>
        <v>0</v>
      </c>
      <c r="H920" s="74">
        <f>SUM(H921)</f>
        <v>0</v>
      </c>
      <c r="I920" s="76">
        <f t="shared" si="143"/>
        <v>0</v>
      </c>
      <c r="J920" s="74">
        <f>SUM(J921)</f>
        <v>0</v>
      </c>
      <c r="K920" s="25">
        <f t="shared" si="140"/>
        <v>0</v>
      </c>
      <c r="L920" s="75">
        <f t="shared" si="137"/>
        <v>0</v>
      </c>
      <c r="M920" s="25">
        <f t="shared" si="141"/>
        <v>0</v>
      </c>
      <c r="N920" s="74">
        <f>SUM(N921)</f>
        <v>0</v>
      </c>
      <c r="O920" s="25">
        <f t="shared" si="142"/>
        <v>0</v>
      </c>
      <c r="P920" s="76">
        <f t="shared" si="136"/>
        <v>0</v>
      </c>
    </row>
    <row r="921" spans="1:16" hidden="1" x14ac:dyDescent="0.25">
      <c r="A921" s="100">
        <v>3311402220885200</v>
      </c>
      <c r="B921" s="101" t="s">
        <v>895</v>
      </c>
      <c r="C921" s="73"/>
      <c r="D921" s="64"/>
      <c r="E921" s="64"/>
      <c r="F921" s="75">
        <f t="shared" si="139"/>
        <v>0</v>
      </c>
      <c r="G921" s="25">
        <f t="shared" si="138"/>
        <v>0</v>
      </c>
      <c r="H921" s="64"/>
      <c r="I921" s="76">
        <f t="shared" si="143"/>
        <v>0</v>
      </c>
      <c r="J921" s="64"/>
      <c r="K921" s="25">
        <f t="shared" si="140"/>
        <v>0</v>
      </c>
      <c r="L921" s="75">
        <f t="shared" si="137"/>
        <v>0</v>
      </c>
      <c r="M921" s="25">
        <f t="shared" si="141"/>
        <v>0</v>
      </c>
      <c r="N921" s="64"/>
      <c r="O921" s="25">
        <f t="shared" si="142"/>
        <v>0</v>
      </c>
      <c r="P921" s="76">
        <f t="shared" si="136"/>
        <v>0</v>
      </c>
    </row>
    <row r="922" spans="1:16" hidden="1" x14ac:dyDescent="0.25">
      <c r="A922" s="100">
        <v>3311402220961</v>
      </c>
      <c r="B922" s="101" t="s">
        <v>894</v>
      </c>
      <c r="C922" s="73"/>
      <c r="D922" s="74">
        <f>SUM(D923)</f>
        <v>0</v>
      </c>
      <c r="E922" s="74">
        <f>SUM(E923)</f>
        <v>0</v>
      </c>
      <c r="F922" s="75">
        <f t="shared" si="139"/>
        <v>0</v>
      </c>
      <c r="G922" s="25">
        <f t="shared" si="138"/>
        <v>0</v>
      </c>
      <c r="H922" s="74">
        <f>SUM(H923)</f>
        <v>0</v>
      </c>
      <c r="I922" s="76">
        <f t="shared" si="143"/>
        <v>0</v>
      </c>
      <c r="J922" s="74">
        <f>SUM(J923)</f>
        <v>0</v>
      </c>
      <c r="K922" s="25">
        <f t="shared" si="140"/>
        <v>0</v>
      </c>
      <c r="L922" s="75">
        <f t="shared" si="137"/>
        <v>0</v>
      </c>
      <c r="M922" s="25">
        <f t="shared" si="141"/>
        <v>0</v>
      </c>
      <c r="N922" s="74">
        <f>SUM(N923)</f>
        <v>0</v>
      </c>
      <c r="O922" s="25">
        <f t="shared" si="142"/>
        <v>0</v>
      </c>
      <c r="P922" s="76">
        <f t="shared" si="136"/>
        <v>0</v>
      </c>
    </row>
    <row r="923" spans="1:16" hidden="1" x14ac:dyDescent="0.25">
      <c r="A923" s="100">
        <v>3311402220961210</v>
      </c>
      <c r="B923" s="101" t="s">
        <v>895</v>
      </c>
      <c r="C923" s="73"/>
      <c r="D923" s="64"/>
      <c r="E923" s="64"/>
      <c r="F923" s="75">
        <f t="shared" si="139"/>
        <v>0</v>
      </c>
      <c r="G923" s="25">
        <f t="shared" si="138"/>
        <v>0</v>
      </c>
      <c r="H923" s="64"/>
      <c r="I923" s="76">
        <f t="shared" si="143"/>
        <v>0</v>
      </c>
      <c r="J923" s="64"/>
      <c r="K923" s="25">
        <f t="shared" si="140"/>
        <v>0</v>
      </c>
      <c r="L923" s="75">
        <f t="shared" si="137"/>
        <v>0</v>
      </c>
      <c r="M923" s="25">
        <f t="shared" si="141"/>
        <v>0</v>
      </c>
      <c r="N923" s="64"/>
      <c r="O923" s="25">
        <f t="shared" si="142"/>
        <v>0</v>
      </c>
      <c r="P923" s="76">
        <f t="shared" si="136"/>
        <v>0</v>
      </c>
    </row>
    <row r="924" spans="1:16" hidden="1" x14ac:dyDescent="0.25">
      <c r="A924" s="72">
        <v>331140223</v>
      </c>
      <c r="B924" s="31" t="s">
        <v>896</v>
      </c>
      <c r="C924" s="73"/>
      <c r="D924" s="74">
        <f>SUM(D925)</f>
        <v>0</v>
      </c>
      <c r="E924" s="74">
        <f>SUM(E925)</f>
        <v>0</v>
      </c>
      <c r="F924" s="75">
        <f t="shared" si="139"/>
        <v>0</v>
      </c>
      <c r="G924" s="25">
        <f t="shared" si="138"/>
        <v>0</v>
      </c>
      <c r="H924" s="74">
        <f>SUM(H925)</f>
        <v>0</v>
      </c>
      <c r="I924" s="76">
        <f t="shared" si="143"/>
        <v>0</v>
      </c>
      <c r="J924" s="74">
        <f>SUM(J925)</f>
        <v>0</v>
      </c>
      <c r="K924" s="25">
        <f t="shared" si="140"/>
        <v>0</v>
      </c>
      <c r="L924" s="75">
        <f t="shared" si="137"/>
        <v>0</v>
      </c>
      <c r="M924" s="25">
        <f t="shared" si="141"/>
        <v>0</v>
      </c>
      <c r="N924" s="74">
        <f>SUM(N925)</f>
        <v>0</v>
      </c>
      <c r="O924" s="25">
        <f t="shared" si="142"/>
        <v>0</v>
      </c>
      <c r="P924" s="76">
        <f t="shared" ref="P924:P987" si="144">SUM(F924-N924)</f>
        <v>0</v>
      </c>
    </row>
    <row r="925" spans="1:16" ht="26.25" hidden="1" x14ac:dyDescent="0.25">
      <c r="A925" s="72">
        <v>3311402230799</v>
      </c>
      <c r="B925" s="31" t="s">
        <v>897</v>
      </c>
      <c r="C925" s="73"/>
      <c r="D925" s="74">
        <f>SUM(D926:D927)</f>
        <v>0</v>
      </c>
      <c r="E925" s="74">
        <f>SUM(E926:E927)</f>
        <v>0</v>
      </c>
      <c r="F925" s="75">
        <f t="shared" si="139"/>
        <v>0</v>
      </c>
      <c r="G925" s="25">
        <f t="shared" si="138"/>
        <v>0</v>
      </c>
      <c r="H925" s="74">
        <f>SUM(H926:H927)</f>
        <v>0</v>
      </c>
      <c r="I925" s="76">
        <f t="shared" si="143"/>
        <v>0</v>
      </c>
      <c r="J925" s="74">
        <f>SUM(J926:J927)</f>
        <v>0</v>
      </c>
      <c r="K925" s="25">
        <f t="shared" si="140"/>
        <v>0</v>
      </c>
      <c r="L925" s="75">
        <f t="shared" ref="L925:L988" si="145">SUM(N925-J925)</f>
        <v>0</v>
      </c>
      <c r="M925" s="25">
        <f t="shared" si="141"/>
        <v>0</v>
      </c>
      <c r="N925" s="74">
        <f>SUM(N926:N927)</f>
        <v>0</v>
      </c>
      <c r="O925" s="25">
        <f t="shared" si="142"/>
        <v>0</v>
      </c>
      <c r="P925" s="76">
        <f t="shared" si="144"/>
        <v>0</v>
      </c>
    </row>
    <row r="926" spans="1:16" ht="26.25" hidden="1" x14ac:dyDescent="0.25">
      <c r="A926" s="72">
        <v>3311402230799210</v>
      </c>
      <c r="B926" s="31" t="s">
        <v>897</v>
      </c>
      <c r="C926" s="73"/>
      <c r="D926" s="64"/>
      <c r="E926" s="64"/>
      <c r="F926" s="75">
        <f t="shared" si="139"/>
        <v>0</v>
      </c>
      <c r="G926" s="25">
        <f t="shared" si="138"/>
        <v>0</v>
      </c>
      <c r="H926" s="64"/>
      <c r="I926" s="76">
        <f t="shared" si="143"/>
        <v>0</v>
      </c>
      <c r="J926" s="64"/>
      <c r="K926" s="25">
        <f t="shared" si="140"/>
        <v>0</v>
      </c>
      <c r="L926" s="75">
        <f t="shared" si="145"/>
        <v>0</v>
      </c>
      <c r="M926" s="25">
        <f t="shared" si="141"/>
        <v>0</v>
      </c>
      <c r="N926" s="64"/>
      <c r="O926" s="25">
        <f t="shared" si="142"/>
        <v>0</v>
      </c>
      <c r="P926" s="76">
        <f t="shared" si="144"/>
        <v>0</v>
      </c>
    </row>
    <row r="927" spans="1:16" ht="26.25" hidden="1" x14ac:dyDescent="0.25">
      <c r="A927" s="72">
        <v>3311402230799210</v>
      </c>
      <c r="B927" s="31" t="s">
        <v>897</v>
      </c>
      <c r="C927" s="73"/>
      <c r="D927" s="64"/>
      <c r="E927" s="64"/>
      <c r="F927" s="75">
        <f t="shared" si="139"/>
        <v>0</v>
      </c>
      <c r="G927" s="25">
        <f t="shared" si="138"/>
        <v>0</v>
      </c>
      <c r="H927" s="64"/>
      <c r="I927" s="76">
        <f t="shared" si="143"/>
        <v>0</v>
      </c>
      <c r="J927" s="64"/>
      <c r="K927" s="25">
        <f t="shared" si="140"/>
        <v>0</v>
      </c>
      <c r="L927" s="75">
        <f>SUM(N927-J927)</f>
        <v>0</v>
      </c>
      <c r="M927" s="25">
        <f t="shared" si="141"/>
        <v>0</v>
      </c>
      <c r="N927" s="64"/>
      <c r="O927" s="25">
        <f t="shared" si="142"/>
        <v>0</v>
      </c>
      <c r="P927" s="76">
        <f>SUM(F927-N927)</f>
        <v>0</v>
      </c>
    </row>
    <row r="928" spans="1:16" x14ac:dyDescent="0.25">
      <c r="A928" s="99">
        <v>3311403</v>
      </c>
      <c r="B928" s="67" t="s">
        <v>898</v>
      </c>
      <c r="C928" s="68"/>
      <c r="D928" s="69">
        <f>SUM(D929+D963+D971+D1043+D1053+D1066+D1072+D1077+D1234+D1257)</f>
        <v>2355540000</v>
      </c>
      <c r="E928" s="69">
        <f>SUM(E929+E963+E971+E1043+E1053+E1066+E1072+E1077+E1234+E1257)</f>
        <v>167242160</v>
      </c>
      <c r="F928" s="75">
        <f t="shared" si="139"/>
        <v>2522782160</v>
      </c>
      <c r="G928" s="20">
        <f t="shared" si="138"/>
        <v>2.3386845955077353</v>
      </c>
      <c r="H928" s="69">
        <f>SUM(H929+H963+H971+H1043+H1053+H1066+H1072+H1077+H1234+H1257)</f>
        <v>0</v>
      </c>
      <c r="I928" s="76">
        <f t="shared" si="143"/>
        <v>2522782160</v>
      </c>
      <c r="J928" s="69">
        <f>SUM(J929+J963+J971+J1043+J1053+J1066+J1072+J1077+J1234+J1257)</f>
        <v>29491751</v>
      </c>
      <c r="K928" s="25">
        <f t="shared" si="140"/>
        <v>1.1690169475433423</v>
      </c>
      <c r="L928" s="75">
        <f t="shared" si="145"/>
        <v>199989869</v>
      </c>
      <c r="M928" s="25">
        <f t="shared" si="141"/>
        <v>7.9273538623723256</v>
      </c>
      <c r="N928" s="69">
        <f>SUM(N929+N963+N971+N1043+N1053+N1066+N1072+N1077+N1234+N1257)</f>
        <v>229481620</v>
      </c>
      <c r="O928" s="25">
        <f t="shared" si="142"/>
        <v>9.096370809915669</v>
      </c>
      <c r="P928" s="76">
        <f t="shared" si="144"/>
        <v>2293300540</v>
      </c>
    </row>
    <row r="929" spans="1:16" hidden="1" x14ac:dyDescent="0.25">
      <c r="A929" s="100">
        <v>331140324</v>
      </c>
      <c r="B929" s="101" t="s">
        <v>899</v>
      </c>
      <c r="C929" s="73"/>
      <c r="D929" s="74">
        <f>SUM(D930+D932+D934+D936+D938+D940+D942+D944+D946+D948+D950+D952+D955+D957+D959)</f>
        <v>0</v>
      </c>
      <c r="E929" s="74">
        <f>SUM(E930+E932+E934+E936+E938+E940+E942+E944+E946+E948+E950+E952+E955+E957+E959)</f>
        <v>0</v>
      </c>
      <c r="F929" s="75">
        <f t="shared" si="139"/>
        <v>0</v>
      </c>
      <c r="G929" s="25">
        <f t="shared" si="138"/>
        <v>0</v>
      </c>
      <c r="H929" s="74">
        <f>SUM(H930+H932+H934+H936+H938+H940+H942+H944+H946+H948+H950+H952+H955+H957+H959)</f>
        <v>0</v>
      </c>
      <c r="I929" s="76">
        <f t="shared" si="143"/>
        <v>0</v>
      </c>
      <c r="J929" s="74">
        <f>SUM(J930+J932+J934+J936+J938+J940+J942+J944+J946+J948+J950+J952+J955+J957+J959)</f>
        <v>0</v>
      </c>
      <c r="K929" s="25">
        <f t="shared" si="140"/>
        <v>0</v>
      </c>
      <c r="L929" s="75">
        <f t="shared" si="145"/>
        <v>0</v>
      </c>
      <c r="M929" s="25">
        <f t="shared" si="141"/>
        <v>0</v>
      </c>
      <c r="N929" s="74">
        <f>SUM(N930+N932+N934+N936+N938+N940+N942+N944+N946+N948+N950+N952+N955+N957+N959)</f>
        <v>0</v>
      </c>
      <c r="O929" s="25">
        <f t="shared" si="142"/>
        <v>0</v>
      </c>
      <c r="P929" s="76">
        <f t="shared" si="144"/>
        <v>0</v>
      </c>
    </row>
    <row r="930" spans="1:16" hidden="1" x14ac:dyDescent="0.25">
      <c r="A930" s="100">
        <v>3311403240071</v>
      </c>
      <c r="B930" s="31" t="s">
        <v>900</v>
      </c>
      <c r="C930" s="73"/>
      <c r="D930" s="74">
        <f>SUM(D931)</f>
        <v>0</v>
      </c>
      <c r="E930" s="74">
        <f>SUM(E931)</f>
        <v>0</v>
      </c>
      <c r="F930" s="75">
        <f t="shared" si="139"/>
        <v>0</v>
      </c>
      <c r="G930" s="25">
        <f t="shared" si="138"/>
        <v>0</v>
      </c>
      <c r="H930" s="74">
        <f>SUM(H931)</f>
        <v>0</v>
      </c>
      <c r="I930" s="76">
        <f t="shared" si="143"/>
        <v>0</v>
      </c>
      <c r="J930" s="74">
        <f>SUM(J931)</f>
        <v>0</v>
      </c>
      <c r="K930" s="25">
        <f t="shared" si="140"/>
        <v>0</v>
      </c>
      <c r="L930" s="75">
        <f t="shared" si="145"/>
        <v>0</v>
      </c>
      <c r="M930" s="25">
        <f t="shared" si="141"/>
        <v>0</v>
      </c>
      <c r="N930" s="74">
        <f>SUM(N931)</f>
        <v>0</v>
      </c>
      <c r="O930" s="25">
        <f t="shared" si="142"/>
        <v>0</v>
      </c>
      <c r="P930" s="76">
        <f t="shared" si="144"/>
        <v>0</v>
      </c>
    </row>
    <row r="931" spans="1:16" hidden="1" x14ac:dyDescent="0.25">
      <c r="A931" s="100">
        <v>3311403240071</v>
      </c>
      <c r="B931" s="31" t="s">
        <v>900</v>
      </c>
      <c r="C931" s="73"/>
      <c r="D931" s="64"/>
      <c r="E931" s="64"/>
      <c r="F931" s="75">
        <f t="shared" si="139"/>
        <v>0</v>
      </c>
      <c r="G931" s="25">
        <f t="shared" si="138"/>
        <v>0</v>
      </c>
      <c r="H931" s="64"/>
      <c r="I931" s="76">
        <f t="shared" si="143"/>
        <v>0</v>
      </c>
      <c r="J931" s="64"/>
      <c r="K931" s="25">
        <f t="shared" si="140"/>
        <v>0</v>
      </c>
      <c r="L931" s="75">
        <f t="shared" si="145"/>
        <v>0</v>
      </c>
      <c r="M931" s="25">
        <f t="shared" si="141"/>
        <v>0</v>
      </c>
      <c r="N931" s="64"/>
      <c r="O931" s="25">
        <f t="shared" si="142"/>
        <v>0</v>
      </c>
      <c r="P931" s="76">
        <f t="shared" si="144"/>
        <v>0</v>
      </c>
    </row>
    <row r="932" spans="1:16" hidden="1" x14ac:dyDescent="0.25">
      <c r="A932" s="72">
        <v>3311403240304</v>
      </c>
      <c r="B932" s="31" t="s">
        <v>901</v>
      </c>
      <c r="C932" s="73"/>
      <c r="D932" s="74">
        <f>SUM(D933)</f>
        <v>0</v>
      </c>
      <c r="E932" s="74">
        <f>SUM(E933)</f>
        <v>0</v>
      </c>
      <c r="F932" s="75">
        <f t="shared" si="139"/>
        <v>0</v>
      </c>
      <c r="G932" s="25">
        <f t="shared" si="138"/>
        <v>0</v>
      </c>
      <c r="H932" s="74">
        <f>SUM(H933)</f>
        <v>0</v>
      </c>
      <c r="I932" s="76">
        <f t="shared" si="143"/>
        <v>0</v>
      </c>
      <c r="J932" s="74">
        <f>SUM(J933)</f>
        <v>0</v>
      </c>
      <c r="K932" s="25">
        <f t="shared" si="140"/>
        <v>0</v>
      </c>
      <c r="L932" s="75">
        <f t="shared" si="145"/>
        <v>0</v>
      </c>
      <c r="M932" s="25">
        <f t="shared" si="141"/>
        <v>0</v>
      </c>
      <c r="N932" s="74">
        <f>SUM(N933)</f>
        <v>0</v>
      </c>
      <c r="O932" s="25">
        <f t="shared" si="142"/>
        <v>0</v>
      </c>
      <c r="P932" s="76">
        <f t="shared" si="144"/>
        <v>0</v>
      </c>
    </row>
    <row r="933" spans="1:16" hidden="1" x14ac:dyDescent="0.25">
      <c r="A933" s="72">
        <v>3311403240304210</v>
      </c>
      <c r="B933" s="31" t="s">
        <v>901</v>
      </c>
      <c r="C933" s="73"/>
      <c r="D933" s="64"/>
      <c r="E933" s="64"/>
      <c r="F933" s="75">
        <f t="shared" si="139"/>
        <v>0</v>
      </c>
      <c r="G933" s="25">
        <f t="shared" si="138"/>
        <v>0</v>
      </c>
      <c r="H933" s="64"/>
      <c r="I933" s="76">
        <f t="shared" si="143"/>
        <v>0</v>
      </c>
      <c r="J933" s="64"/>
      <c r="K933" s="25">
        <f t="shared" si="140"/>
        <v>0</v>
      </c>
      <c r="L933" s="75">
        <f t="shared" si="145"/>
        <v>0</v>
      </c>
      <c r="M933" s="25">
        <f t="shared" si="141"/>
        <v>0</v>
      </c>
      <c r="N933" s="64"/>
      <c r="O933" s="25">
        <f t="shared" si="142"/>
        <v>0</v>
      </c>
      <c r="P933" s="76">
        <f t="shared" si="144"/>
        <v>0</v>
      </c>
    </row>
    <row r="934" spans="1:16" ht="26.25" hidden="1" x14ac:dyDescent="0.25">
      <c r="A934" s="72">
        <v>3311403240377</v>
      </c>
      <c r="B934" s="31" t="s">
        <v>902</v>
      </c>
      <c r="C934" s="73"/>
      <c r="D934" s="74">
        <f>SUM(D935)</f>
        <v>0</v>
      </c>
      <c r="E934" s="74">
        <f>SUM(E935)</f>
        <v>0</v>
      </c>
      <c r="F934" s="75">
        <f t="shared" si="139"/>
        <v>0</v>
      </c>
      <c r="G934" s="25">
        <f t="shared" si="138"/>
        <v>0</v>
      </c>
      <c r="H934" s="74">
        <f>SUM(H935)</f>
        <v>0</v>
      </c>
      <c r="I934" s="76">
        <f t="shared" si="143"/>
        <v>0</v>
      </c>
      <c r="J934" s="74">
        <f>SUM(J935)</f>
        <v>0</v>
      </c>
      <c r="K934" s="25">
        <f t="shared" si="140"/>
        <v>0</v>
      </c>
      <c r="L934" s="75">
        <f t="shared" si="145"/>
        <v>0</v>
      </c>
      <c r="M934" s="25">
        <f t="shared" si="141"/>
        <v>0</v>
      </c>
      <c r="N934" s="74">
        <f>SUM(N935)</f>
        <v>0</v>
      </c>
      <c r="O934" s="25">
        <f t="shared" si="142"/>
        <v>0</v>
      </c>
      <c r="P934" s="76">
        <f t="shared" si="144"/>
        <v>0</v>
      </c>
    </row>
    <row r="935" spans="1:16" ht="26.25" hidden="1" x14ac:dyDescent="0.25">
      <c r="A935" s="72">
        <v>3311403240377210</v>
      </c>
      <c r="B935" s="31" t="s">
        <v>902</v>
      </c>
      <c r="C935" s="73"/>
      <c r="D935" s="64"/>
      <c r="E935" s="64"/>
      <c r="F935" s="75">
        <f t="shared" si="139"/>
        <v>0</v>
      </c>
      <c r="G935" s="25">
        <f t="shared" si="138"/>
        <v>0</v>
      </c>
      <c r="H935" s="64"/>
      <c r="I935" s="76">
        <f t="shared" si="143"/>
        <v>0</v>
      </c>
      <c r="J935" s="64"/>
      <c r="K935" s="25">
        <f t="shared" si="140"/>
        <v>0</v>
      </c>
      <c r="L935" s="75">
        <f t="shared" si="145"/>
        <v>0</v>
      </c>
      <c r="M935" s="25">
        <f t="shared" si="141"/>
        <v>0</v>
      </c>
      <c r="N935" s="64"/>
      <c r="O935" s="25">
        <f t="shared" si="142"/>
        <v>0</v>
      </c>
      <c r="P935" s="76">
        <f t="shared" si="144"/>
        <v>0</v>
      </c>
    </row>
    <row r="936" spans="1:16" hidden="1" x14ac:dyDescent="0.25">
      <c r="A936" s="100">
        <v>3311403240446</v>
      </c>
      <c r="B936" s="31" t="s">
        <v>903</v>
      </c>
      <c r="C936" s="73"/>
      <c r="D936" s="74">
        <f>SUM(D937)</f>
        <v>0</v>
      </c>
      <c r="E936" s="74">
        <f>SUM(E937)</f>
        <v>0</v>
      </c>
      <c r="F936" s="75">
        <f t="shared" si="139"/>
        <v>0</v>
      </c>
      <c r="G936" s="25">
        <f t="shared" si="138"/>
        <v>0</v>
      </c>
      <c r="H936" s="74">
        <f>SUM(H937)</f>
        <v>0</v>
      </c>
      <c r="I936" s="76">
        <f t="shared" si="143"/>
        <v>0</v>
      </c>
      <c r="J936" s="74">
        <f>SUM(J937)</f>
        <v>0</v>
      </c>
      <c r="K936" s="25">
        <f t="shared" si="140"/>
        <v>0</v>
      </c>
      <c r="L936" s="75">
        <f t="shared" si="145"/>
        <v>0</v>
      </c>
      <c r="M936" s="25">
        <f t="shared" si="141"/>
        <v>0</v>
      </c>
      <c r="N936" s="74">
        <f>SUM(N937)</f>
        <v>0</v>
      </c>
      <c r="O936" s="25">
        <f t="shared" si="142"/>
        <v>0</v>
      </c>
      <c r="P936" s="76">
        <f t="shared" si="144"/>
        <v>0</v>
      </c>
    </row>
    <row r="937" spans="1:16" hidden="1" x14ac:dyDescent="0.25">
      <c r="A937" s="100">
        <v>3311403240446210</v>
      </c>
      <c r="B937" s="31" t="s">
        <v>903</v>
      </c>
      <c r="C937" s="73"/>
      <c r="D937" s="64"/>
      <c r="E937" s="64"/>
      <c r="F937" s="75">
        <f t="shared" si="139"/>
        <v>0</v>
      </c>
      <c r="G937" s="25">
        <f t="shared" si="138"/>
        <v>0</v>
      </c>
      <c r="H937" s="64"/>
      <c r="I937" s="76">
        <f t="shared" si="143"/>
        <v>0</v>
      </c>
      <c r="J937" s="64"/>
      <c r="K937" s="25">
        <f t="shared" si="140"/>
        <v>0</v>
      </c>
      <c r="L937" s="75">
        <f t="shared" si="145"/>
        <v>0</v>
      </c>
      <c r="M937" s="25">
        <f t="shared" si="141"/>
        <v>0</v>
      </c>
      <c r="N937" s="64"/>
      <c r="O937" s="25">
        <f t="shared" si="142"/>
        <v>0</v>
      </c>
      <c r="P937" s="76">
        <f t="shared" si="144"/>
        <v>0</v>
      </c>
    </row>
    <row r="938" spans="1:16" ht="26.25" hidden="1" x14ac:dyDescent="0.25">
      <c r="A938" s="72">
        <v>3311403240720</v>
      </c>
      <c r="B938" s="31" t="s">
        <v>904</v>
      </c>
      <c r="C938" s="73"/>
      <c r="D938" s="74">
        <f>SUM(D939)</f>
        <v>0</v>
      </c>
      <c r="E938" s="74">
        <f>SUM(E939)</f>
        <v>0</v>
      </c>
      <c r="F938" s="75">
        <f t="shared" si="139"/>
        <v>0</v>
      </c>
      <c r="G938" s="25">
        <f t="shared" si="138"/>
        <v>0</v>
      </c>
      <c r="H938" s="74">
        <f>SUM(H939)</f>
        <v>0</v>
      </c>
      <c r="I938" s="76">
        <f t="shared" si="143"/>
        <v>0</v>
      </c>
      <c r="J938" s="74">
        <f>SUM(J939)</f>
        <v>0</v>
      </c>
      <c r="K938" s="25">
        <f t="shared" si="140"/>
        <v>0</v>
      </c>
      <c r="L938" s="75">
        <f t="shared" si="145"/>
        <v>0</v>
      </c>
      <c r="M938" s="25">
        <f t="shared" si="141"/>
        <v>0</v>
      </c>
      <c r="N938" s="74">
        <f>SUM(N939)</f>
        <v>0</v>
      </c>
      <c r="O938" s="25">
        <f t="shared" si="142"/>
        <v>0</v>
      </c>
      <c r="P938" s="76">
        <f t="shared" si="144"/>
        <v>0</v>
      </c>
    </row>
    <row r="939" spans="1:16" ht="26.25" hidden="1" x14ac:dyDescent="0.25">
      <c r="A939" s="72">
        <v>3311403240720210</v>
      </c>
      <c r="B939" s="31" t="s">
        <v>904</v>
      </c>
      <c r="C939" s="73"/>
      <c r="D939" s="64"/>
      <c r="E939" s="64"/>
      <c r="F939" s="75">
        <f t="shared" si="139"/>
        <v>0</v>
      </c>
      <c r="G939" s="25">
        <f t="shared" si="138"/>
        <v>0</v>
      </c>
      <c r="H939" s="64"/>
      <c r="I939" s="76">
        <f t="shared" si="143"/>
        <v>0</v>
      </c>
      <c r="J939" s="64"/>
      <c r="K939" s="25">
        <f t="shared" si="140"/>
        <v>0</v>
      </c>
      <c r="L939" s="75">
        <f t="shared" si="145"/>
        <v>0</v>
      </c>
      <c r="M939" s="25">
        <f t="shared" si="141"/>
        <v>0</v>
      </c>
      <c r="N939" s="64"/>
      <c r="O939" s="25">
        <f t="shared" si="142"/>
        <v>0</v>
      </c>
      <c r="P939" s="76">
        <f t="shared" si="144"/>
        <v>0</v>
      </c>
    </row>
    <row r="940" spans="1:16" ht="26.25" hidden="1" x14ac:dyDescent="0.25">
      <c r="A940" s="72">
        <v>3311403240751</v>
      </c>
      <c r="B940" s="31" t="s">
        <v>905</v>
      </c>
      <c r="C940" s="73"/>
      <c r="D940" s="74">
        <f>SUM(D941)</f>
        <v>0</v>
      </c>
      <c r="E940" s="74">
        <f>SUM(E941)</f>
        <v>0</v>
      </c>
      <c r="F940" s="75">
        <f t="shared" si="139"/>
        <v>0</v>
      </c>
      <c r="G940" s="25">
        <f t="shared" si="138"/>
        <v>0</v>
      </c>
      <c r="H940" s="74">
        <f>SUM(H941)</f>
        <v>0</v>
      </c>
      <c r="I940" s="76">
        <f t="shared" si="143"/>
        <v>0</v>
      </c>
      <c r="J940" s="74">
        <f>SUM(J941)</f>
        <v>0</v>
      </c>
      <c r="K940" s="25">
        <f t="shared" si="140"/>
        <v>0</v>
      </c>
      <c r="L940" s="75">
        <f t="shared" si="145"/>
        <v>0</v>
      </c>
      <c r="M940" s="25">
        <f t="shared" si="141"/>
        <v>0</v>
      </c>
      <c r="N940" s="74">
        <f>SUM(N941)</f>
        <v>0</v>
      </c>
      <c r="O940" s="25">
        <f t="shared" si="142"/>
        <v>0</v>
      </c>
      <c r="P940" s="76">
        <f t="shared" si="144"/>
        <v>0</v>
      </c>
    </row>
    <row r="941" spans="1:16" ht="26.25" hidden="1" x14ac:dyDescent="0.25">
      <c r="A941" s="72">
        <v>3311403240751210</v>
      </c>
      <c r="B941" s="31" t="s">
        <v>905</v>
      </c>
      <c r="C941" s="73"/>
      <c r="D941" s="64"/>
      <c r="E941" s="64"/>
      <c r="F941" s="75">
        <f t="shared" si="139"/>
        <v>0</v>
      </c>
      <c r="G941" s="25">
        <f t="shared" si="138"/>
        <v>0</v>
      </c>
      <c r="H941" s="64"/>
      <c r="I941" s="76">
        <f t="shared" si="143"/>
        <v>0</v>
      </c>
      <c r="J941" s="64"/>
      <c r="K941" s="25">
        <f t="shared" si="140"/>
        <v>0</v>
      </c>
      <c r="L941" s="75">
        <f t="shared" si="145"/>
        <v>0</v>
      </c>
      <c r="M941" s="25">
        <f t="shared" si="141"/>
        <v>0</v>
      </c>
      <c r="N941" s="64"/>
      <c r="O941" s="25">
        <f t="shared" si="142"/>
        <v>0</v>
      </c>
      <c r="P941" s="76">
        <f t="shared" si="144"/>
        <v>0</v>
      </c>
    </row>
    <row r="942" spans="1:16" hidden="1" x14ac:dyDescent="0.25">
      <c r="A942" s="72">
        <v>3311403240755</v>
      </c>
      <c r="B942" s="31" t="s">
        <v>906</v>
      </c>
      <c r="C942" s="73"/>
      <c r="D942" s="74">
        <f>SUM(D943)</f>
        <v>0</v>
      </c>
      <c r="E942" s="74">
        <f>SUM(E943)</f>
        <v>0</v>
      </c>
      <c r="F942" s="75">
        <f t="shared" si="139"/>
        <v>0</v>
      </c>
      <c r="G942" s="25">
        <f t="shared" si="138"/>
        <v>0</v>
      </c>
      <c r="H942" s="74">
        <f>SUM(H943)</f>
        <v>0</v>
      </c>
      <c r="I942" s="76">
        <f t="shared" si="143"/>
        <v>0</v>
      </c>
      <c r="J942" s="74">
        <f>SUM(J943)</f>
        <v>0</v>
      </c>
      <c r="K942" s="25">
        <f t="shared" si="140"/>
        <v>0</v>
      </c>
      <c r="L942" s="75">
        <f t="shared" si="145"/>
        <v>0</v>
      </c>
      <c r="M942" s="25">
        <f t="shared" si="141"/>
        <v>0</v>
      </c>
      <c r="N942" s="74">
        <f>SUM(N943)</f>
        <v>0</v>
      </c>
      <c r="O942" s="25">
        <f t="shared" si="142"/>
        <v>0</v>
      </c>
      <c r="P942" s="76">
        <f t="shared" si="144"/>
        <v>0</v>
      </c>
    </row>
    <row r="943" spans="1:16" hidden="1" x14ac:dyDescent="0.25">
      <c r="A943" s="72">
        <v>3311403240755210</v>
      </c>
      <c r="B943" s="31" t="s">
        <v>907</v>
      </c>
      <c r="C943" s="73"/>
      <c r="D943" s="64"/>
      <c r="E943" s="64"/>
      <c r="F943" s="75">
        <f t="shared" si="139"/>
        <v>0</v>
      </c>
      <c r="G943" s="25">
        <f t="shared" si="138"/>
        <v>0</v>
      </c>
      <c r="H943" s="64"/>
      <c r="I943" s="76">
        <f t="shared" si="143"/>
        <v>0</v>
      </c>
      <c r="J943" s="64"/>
      <c r="K943" s="25">
        <f t="shared" si="140"/>
        <v>0</v>
      </c>
      <c r="L943" s="75">
        <f t="shared" si="145"/>
        <v>0</v>
      </c>
      <c r="M943" s="25">
        <f t="shared" si="141"/>
        <v>0</v>
      </c>
      <c r="N943" s="64"/>
      <c r="O943" s="25">
        <f t="shared" si="142"/>
        <v>0</v>
      </c>
      <c r="P943" s="76">
        <f t="shared" si="144"/>
        <v>0</v>
      </c>
    </row>
    <row r="944" spans="1:16" hidden="1" x14ac:dyDescent="0.25">
      <c r="A944" s="100">
        <v>3311403240770</v>
      </c>
      <c r="B944" s="31" t="s">
        <v>908</v>
      </c>
      <c r="C944" s="73"/>
      <c r="D944" s="74">
        <f>SUM(D945)</f>
        <v>0</v>
      </c>
      <c r="E944" s="74">
        <f>SUM(E945)</f>
        <v>0</v>
      </c>
      <c r="F944" s="75">
        <f t="shared" si="139"/>
        <v>0</v>
      </c>
      <c r="G944" s="25">
        <f t="shared" si="138"/>
        <v>0</v>
      </c>
      <c r="H944" s="74">
        <f>SUM(H945)</f>
        <v>0</v>
      </c>
      <c r="I944" s="76">
        <f t="shared" si="143"/>
        <v>0</v>
      </c>
      <c r="J944" s="74">
        <f>SUM(J945)</f>
        <v>0</v>
      </c>
      <c r="K944" s="25">
        <f t="shared" si="140"/>
        <v>0</v>
      </c>
      <c r="L944" s="75">
        <f t="shared" si="145"/>
        <v>0</v>
      </c>
      <c r="M944" s="25">
        <f t="shared" si="141"/>
        <v>0</v>
      </c>
      <c r="N944" s="74">
        <f>SUM(N945)</f>
        <v>0</v>
      </c>
      <c r="O944" s="25">
        <f t="shared" si="142"/>
        <v>0</v>
      </c>
      <c r="P944" s="76">
        <f t="shared" si="144"/>
        <v>0</v>
      </c>
    </row>
    <row r="945" spans="1:16" hidden="1" x14ac:dyDescent="0.25">
      <c r="A945" s="100">
        <v>3311403240770210</v>
      </c>
      <c r="B945" s="31" t="s">
        <v>908</v>
      </c>
      <c r="C945" s="73"/>
      <c r="D945" s="64"/>
      <c r="E945" s="64"/>
      <c r="F945" s="75">
        <f t="shared" si="139"/>
        <v>0</v>
      </c>
      <c r="G945" s="25">
        <f t="shared" si="138"/>
        <v>0</v>
      </c>
      <c r="H945" s="64"/>
      <c r="I945" s="76">
        <f t="shared" si="143"/>
        <v>0</v>
      </c>
      <c r="J945" s="64"/>
      <c r="K945" s="25">
        <f t="shared" si="140"/>
        <v>0</v>
      </c>
      <c r="L945" s="75">
        <f t="shared" si="145"/>
        <v>0</v>
      </c>
      <c r="M945" s="25">
        <f t="shared" si="141"/>
        <v>0</v>
      </c>
      <c r="N945" s="64"/>
      <c r="O945" s="25">
        <f t="shared" si="142"/>
        <v>0</v>
      </c>
      <c r="P945" s="76">
        <f t="shared" si="144"/>
        <v>0</v>
      </c>
    </row>
    <row r="946" spans="1:16" ht="26.25" hidden="1" x14ac:dyDescent="0.25">
      <c r="A946" s="100">
        <v>3311403240775</v>
      </c>
      <c r="B946" s="80" t="s">
        <v>909</v>
      </c>
      <c r="C946" s="73"/>
      <c r="D946" s="74">
        <f>SUM(D947)</f>
        <v>0</v>
      </c>
      <c r="E946" s="74">
        <f>SUM(E947)</f>
        <v>0</v>
      </c>
      <c r="F946" s="75">
        <f t="shared" si="139"/>
        <v>0</v>
      </c>
      <c r="G946" s="25">
        <f t="shared" si="138"/>
        <v>0</v>
      </c>
      <c r="H946" s="74">
        <f>SUM(H947)</f>
        <v>0</v>
      </c>
      <c r="I946" s="76">
        <f t="shared" si="143"/>
        <v>0</v>
      </c>
      <c r="J946" s="74">
        <f>SUM(J947)</f>
        <v>0</v>
      </c>
      <c r="K946" s="25">
        <f t="shared" si="140"/>
        <v>0</v>
      </c>
      <c r="L946" s="75">
        <f t="shared" si="145"/>
        <v>0</v>
      </c>
      <c r="M946" s="25">
        <f t="shared" si="141"/>
        <v>0</v>
      </c>
      <c r="N946" s="74">
        <f>SUM(N947)</f>
        <v>0</v>
      </c>
      <c r="O946" s="25">
        <f t="shared" si="142"/>
        <v>0</v>
      </c>
      <c r="P946" s="76">
        <f t="shared" si="144"/>
        <v>0</v>
      </c>
    </row>
    <row r="947" spans="1:16" ht="26.25" hidden="1" x14ac:dyDescent="0.25">
      <c r="A947" s="100">
        <v>3311403240775210</v>
      </c>
      <c r="B947" s="80" t="s">
        <v>910</v>
      </c>
      <c r="C947" s="73"/>
      <c r="D947" s="64"/>
      <c r="E947" s="64"/>
      <c r="F947" s="75">
        <f t="shared" si="139"/>
        <v>0</v>
      </c>
      <c r="G947" s="25">
        <f t="shared" si="138"/>
        <v>0</v>
      </c>
      <c r="H947" s="64"/>
      <c r="I947" s="76">
        <f t="shared" si="143"/>
        <v>0</v>
      </c>
      <c r="J947" s="64"/>
      <c r="K947" s="25">
        <f t="shared" si="140"/>
        <v>0</v>
      </c>
      <c r="L947" s="75">
        <f t="shared" si="145"/>
        <v>0</v>
      </c>
      <c r="M947" s="25">
        <f t="shared" si="141"/>
        <v>0</v>
      </c>
      <c r="N947" s="64"/>
      <c r="O947" s="25">
        <f t="shared" si="142"/>
        <v>0</v>
      </c>
      <c r="P947" s="76">
        <f t="shared" si="144"/>
        <v>0</v>
      </c>
    </row>
    <row r="948" spans="1:16" ht="26.25" hidden="1" x14ac:dyDescent="0.25">
      <c r="A948" s="72">
        <v>3311403240778</v>
      </c>
      <c r="B948" s="31" t="s">
        <v>911</v>
      </c>
      <c r="C948" s="73"/>
      <c r="D948" s="74">
        <f>SUM(D949)</f>
        <v>0</v>
      </c>
      <c r="E948" s="74">
        <f>SUM(E949)</f>
        <v>0</v>
      </c>
      <c r="F948" s="75">
        <f t="shared" si="139"/>
        <v>0</v>
      </c>
      <c r="G948" s="25">
        <f t="shared" si="138"/>
        <v>0</v>
      </c>
      <c r="H948" s="74">
        <f>SUM(H949)</f>
        <v>0</v>
      </c>
      <c r="I948" s="76">
        <f t="shared" si="143"/>
        <v>0</v>
      </c>
      <c r="J948" s="74">
        <f>SUM(J949)</f>
        <v>0</v>
      </c>
      <c r="K948" s="25">
        <f t="shared" si="140"/>
        <v>0</v>
      </c>
      <c r="L948" s="75">
        <f t="shared" si="145"/>
        <v>0</v>
      </c>
      <c r="M948" s="25">
        <f t="shared" si="141"/>
        <v>0</v>
      </c>
      <c r="N948" s="74">
        <f>SUM(N949)</f>
        <v>0</v>
      </c>
      <c r="O948" s="25">
        <f t="shared" si="142"/>
        <v>0</v>
      </c>
      <c r="P948" s="76">
        <f t="shared" si="144"/>
        <v>0</v>
      </c>
    </row>
    <row r="949" spans="1:16" ht="26.25" hidden="1" x14ac:dyDescent="0.25">
      <c r="A949" s="72">
        <v>3311403240778210</v>
      </c>
      <c r="B949" s="31" t="s">
        <v>911</v>
      </c>
      <c r="C949" s="73"/>
      <c r="D949" s="64"/>
      <c r="E949" s="64"/>
      <c r="F949" s="75">
        <f t="shared" si="139"/>
        <v>0</v>
      </c>
      <c r="G949" s="25">
        <f t="shared" si="138"/>
        <v>0</v>
      </c>
      <c r="H949" s="64"/>
      <c r="I949" s="76">
        <f t="shared" si="143"/>
        <v>0</v>
      </c>
      <c r="J949" s="64"/>
      <c r="K949" s="25">
        <f t="shared" si="140"/>
        <v>0</v>
      </c>
      <c r="L949" s="75">
        <f t="shared" si="145"/>
        <v>0</v>
      </c>
      <c r="M949" s="25">
        <f t="shared" si="141"/>
        <v>0</v>
      </c>
      <c r="N949" s="64"/>
      <c r="O949" s="25">
        <f t="shared" si="142"/>
        <v>0</v>
      </c>
      <c r="P949" s="76">
        <f t="shared" si="144"/>
        <v>0</v>
      </c>
    </row>
    <row r="950" spans="1:16" ht="26.25" hidden="1" x14ac:dyDescent="0.25">
      <c r="A950" s="72">
        <v>3311403240786</v>
      </c>
      <c r="B950" s="31" t="s">
        <v>912</v>
      </c>
      <c r="C950" s="73"/>
      <c r="D950" s="74">
        <f>SUM(D951)</f>
        <v>0</v>
      </c>
      <c r="E950" s="74">
        <f>SUM(E951)</f>
        <v>0</v>
      </c>
      <c r="F950" s="75">
        <f t="shared" si="139"/>
        <v>0</v>
      </c>
      <c r="G950" s="25">
        <f t="shared" si="138"/>
        <v>0</v>
      </c>
      <c r="H950" s="74">
        <f>SUM(H951)</f>
        <v>0</v>
      </c>
      <c r="I950" s="76">
        <f t="shared" si="143"/>
        <v>0</v>
      </c>
      <c r="J950" s="74">
        <f>SUM(J951)</f>
        <v>0</v>
      </c>
      <c r="K950" s="25">
        <f t="shared" si="140"/>
        <v>0</v>
      </c>
      <c r="L950" s="75">
        <f t="shared" si="145"/>
        <v>0</v>
      </c>
      <c r="M950" s="25">
        <f t="shared" si="141"/>
        <v>0</v>
      </c>
      <c r="N950" s="74">
        <f>SUM(N951)</f>
        <v>0</v>
      </c>
      <c r="O950" s="25">
        <f t="shared" si="142"/>
        <v>0</v>
      </c>
      <c r="P950" s="76">
        <f t="shared" si="144"/>
        <v>0</v>
      </c>
    </row>
    <row r="951" spans="1:16" ht="26.25" hidden="1" x14ac:dyDescent="0.25">
      <c r="A951" s="72">
        <v>3311403240786210</v>
      </c>
      <c r="B951" s="31" t="s">
        <v>912</v>
      </c>
      <c r="C951" s="73"/>
      <c r="D951" s="64"/>
      <c r="E951" s="64"/>
      <c r="F951" s="75">
        <f t="shared" si="139"/>
        <v>0</v>
      </c>
      <c r="G951" s="25">
        <f t="shared" si="138"/>
        <v>0</v>
      </c>
      <c r="H951" s="64"/>
      <c r="I951" s="76">
        <f t="shared" si="143"/>
        <v>0</v>
      </c>
      <c r="J951" s="64"/>
      <c r="K951" s="25">
        <f t="shared" si="140"/>
        <v>0</v>
      </c>
      <c r="L951" s="75">
        <f t="shared" si="145"/>
        <v>0</v>
      </c>
      <c r="M951" s="25">
        <f t="shared" si="141"/>
        <v>0</v>
      </c>
      <c r="N951" s="64"/>
      <c r="O951" s="25">
        <f t="shared" si="142"/>
        <v>0</v>
      </c>
      <c r="P951" s="76">
        <f t="shared" si="144"/>
        <v>0</v>
      </c>
    </row>
    <row r="952" spans="1:16" ht="51.75" hidden="1" x14ac:dyDescent="0.25">
      <c r="A952" s="72">
        <v>3311403240817</v>
      </c>
      <c r="B952" s="31" t="s">
        <v>913</v>
      </c>
      <c r="C952" s="73"/>
      <c r="D952" s="74">
        <f>SUM(D953:D954)</f>
        <v>0</v>
      </c>
      <c r="E952" s="74">
        <f>SUM(E953:E954)</f>
        <v>0</v>
      </c>
      <c r="F952" s="75">
        <f t="shared" si="139"/>
        <v>0</v>
      </c>
      <c r="G952" s="25">
        <f t="shared" si="138"/>
        <v>0</v>
      </c>
      <c r="H952" s="74">
        <f>SUM(H953:H954)</f>
        <v>0</v>
      </c>
      <c r="I952" s="76">
        <f t="shared" si="143"/>
        <v>0</v>
      </c>
      <c r="J952" s="74">
        <f>SUM(J953:J954)</f>
        <v>0</v>
      </c>
      <c r="K952" s="25">
        <f t="shared" si="140"/>
        <v>0</v>
      </c>
      <c r="L952" s="75">
        <f t="shared" si="145"/>
        <v>0</v>
      </c>
      <c r="M952" s="25">
        <f t="shared" si="141"/>
        <v>0</v>
      </c>
      <c r="N952" s="74">
        <f>SUM(N953:N954)</f>
        <v>0</v>
      </c>
      <c r="O952" s="25">
        <f t="shared" si="142"/>
        <v>0</v>
      </c>
      <c r="P952" s="76">
        <f t="shared" si="144"/>
        <v>0</v>
      </c>
    </row>
    <row r="953" spans="1:16" ht="51.75" hidden="1" x14ac:dyDescent="0.25">
      <c r="A953" s="72">
        <v>3311403240817210</v>
      </c>
      <c r="B953" s="31" t="s">
        <v>913</v>
      </c>
      <c r="C953" s="73"/>
      <c r="D953" s="64"/>
      <c r="E953" s="64"/>
      <c r="F953" s="75">
        <f t="shared" si="139"/>
        <v>0</v>
      </c>
      <c r="G953" s="25">
        <f t="shared" si="138"/>
        <v>0</v>
      </c>
      <c r="H953" s="64"/>
      <c r="I953" s="76">
        <f t="shared" si="143"/>
        <v>0</v>
      </c>
      <c r="J953" s="64"/>
      <c r="K953" s="25">
        <f t="shared" si="140"/>
        <v>0</v>
      </c>
      <c r="L953" s="75">
        <f t="shared" si="145"/>
        <v>0</v>
      </c>
      <c r="M953" s="25">
        <f t="shared" si="141"/>
        <v>0</v>
      </c>
      <c r="N953" s="64"/>
      <c r="O953" s="25">
        <f t="shared" si="142"/>
        <v>0</v>
      </c>
      <c r="P953" s="76">
        <f t="shared" si="144"/>
        <v>0</v>
      </c>
    </row>
    <row r="954" spans="1:16" ht="51.75" hidden="1" x14ac:dyDescent="0.25">
      <c r="A954" s="72">
        <v>3311403240817210</v>
      </c>
      <c r="B954" s="31" t="s">
        <v>913</v>
      </c>
      <c r="C954" s="73"/>
      <c r="D954" s="64"/>
      <c r="E954" s="64"/>
      <c r="F954" s="75">
        <f t="shared" si="139"/>
        <v>0</v>
      </c>
      <c r="G954" s="25">
        <f t="shared" si="138"/>
        <v>0</v>
      </c>
      <c r="H954" s="64"/>
      <c r="I954" s="76">
        <f t="shared" si="143"/>
        <v>0</v>
      </c>
      <c r="J954" s="64"/>
      <c r="K954" s="25">
        <f t="shared" si="140"/>
        <v>0</v>
      </c>
      <c r="L954" s="75">
        <f t="shared" si="145"/>
        <v>0</v>
      </c>
      <c r="M954" s="25">
        <f t="shared" si="141"/>
        <v>0</v>
      </c>
      <c r="N954" s="64"/>
      <c r="O954" s="25">
        <f t="shared" si="142"/>
        <v>0</v>
      </c>
      <c r="P954" s="76">
        <f t="shared" si="144"/>
        <v>0</v>
      </c>
    </row>
    <row r="955" spans="1:16" hidden="1" x14ac:dyDescent="0.25">
      <c r="A955" s="100">
        <v>3311403240853</v>
      </c>
      <c r="B955" s="31" t="s">
        <v>914</v>
      </c>
      <c r="C955" s="73"/>
      <c r="D955" s="74">
        <f>SUM(D956)</f>
        <v>0</v>
      </c>
      <c r="E955" s="74">
        <f>SUM(E956)</f>
        <v>0</v>
      </c>
      <c r="F955" s="75">
        <f t="shared" si="139"/>
        <v>0</v>
      </c>
      <c r="G955" s="25">
        <f t="shared" ref="G955:G1020" si="146">IF(OR(F955=0,F$7=0),0,F955/F$7)*100</f>
        <v>0</v>
      </c>
      <c r="H955" s="74">
        <f>SUM(H956)</f>
        <v>0</v>
      </c>
      <c r="I955" s="76">
        <f t="shared" si="143"/>
        <v>0</v>
      </c>
      <c r="J955" s="74">
        <f>SUM(J956)</f>
        <v>0</v>
      </c>
      <c r="K955" s="25">
        <f t="shared" si="140"/>
        <v>0</v>
      </c>
      <c r="L955" s="75">
        <f t="shared" si="145"/>
        <v>0</v>
      </c>
      <c r="M955" s="25">
        <f t="shared" si="141"/>
        <v>0</v>
      </c>
      <c r="N955" s="74">
        <f>SUM(N956)</f>
        <v>0</v>
      </c>
      <c r="O955" s="25">
        <f t="shared" si="142"/>
        <v>0</v>
      </c>
      <c r="P955" s="76">
        <f t="shared" si="144"/>
        <v>0</v>
      </c>
    </row>
    <row r="956" spans="1:16" hidden="1" x14ac:dyDescent="0.25">
      <c r="A956" s="100">
        <v>3311403240853210</v>
      </c>
      <c r="B956" s="31" t="s">
        <v>914</v>
      </c>
      <c r="C956" s="73"/>
      <c r="D956" s="64"/>
      <c r="E956" s="64"/>
      <c r="F956" s="75">
        <f t="shared" si="139"/>
        <v>0</v>
      </c>
      <c r="G956" s="25">
        <f t="shared" si="146"/>
        <v>0</v>
      </c>
      <c r="H956" s="64"/>
      <c r="I956" s="76">
        <f t="shared" si="143"/>
        <v>0</v>
      </c>
      <c r="J956" s="64"/>
      <c r="K956" s="25">
        <f t="shared" si="140"/>
        <v>0</v>
      </c>
      <c r="L956" s="75">
        <f t="shared" si="145"/>
        <v>0</v>
      </c>
      <c r="M956" s="25">
        <f t="shared" si="141"/>
        <v>0</v>
      </c>
      <c r="N956" s="64"/>
      <c r="O956" s="25">
        <f t="shared" si="142"/>
        <v>0</v>
      </c>
      <c r="P956" s="76">
        <f t="shared" si="144"/>
        <v>0</v>
      </c>
    </row>
    <row r="957" spans="1:16" hidden="1" x14ac:dyDescent="0.25">
      <c r="A957" s="100">
        <v>3311403240857</v>
      </c>
      <c r="B957" s="31" t="s">
        <v>915</v>
      </c>
      <c r="C957" s="73"/>
      <c r="D957" s="74">
        <f>SUM(D958)</f>
        <v>0</v>
      </c>
      <c r="E957" s="74">
        <f>SUM(E958)</f>
        <v>0</v>
      </c>
      <c r="F957" s="75">
        <f t="shared" si="139"/>
        <v>0</v>
      </c>
      <c r="G957" s="25">
        <f t="shared" si="146"/>
        <v>0</v>
      </c>
      <c r="H957" s="74">
        <f>SUM(H958)</f>
        <v>0</v>
      </c>
      <c r="I957" s="76">
        <f t="shared" si="143"/>
        <v>0</v>
      </c>
      <c r="J957" s="74">
        <f>SUM(J958)</f>
        <v>0</v>
      </c>
      <c r="K957" s="25">
        <f t="shared" si="140"/>
        <v>0</v>
      </c>
      <c r="L957" s="75">
        <f t="shared" si="145"/>
        <v>0</v>
      </c>
      <c r="M957" s="25">
        <f t="shared" si="141"/>
        <v>0</v>
      </c>
      <c r="N957" s="74">
        <f>SUM(N958)</f>
        <v>0</v>
      </c>
      <c r="O957" s="25">
        <f t="shared" si="142"/>
        <v>0</v>
      </c>
      <c r="P957" s="76">
        <f t="shared" si="144"/>
        <v>0</v>
      </c>
    </row>
    <row r="958" spans="1:16" hidden="1" x14ac:dyDescent="0.25">
      <c r="A958" s="100">
        <v>3311403240857210</v>
      </c>
      <c r="B958" s="31" t="s">
        <v>915</v>
      </c>
      <c r="C958" s="73"/>
      <c r="D958" s="64"/>
      <c r="E958" s="64"/>
      <c r="F958" s="75">
        <f t="shared" si="139"/>
        <v>0</v>
      </c>
      <c r="G958" s="25">
        <f t="shared" si="146"/>
        <v>0</v>
      </c>
      <c r="H958" s="64"/>
      <c r="I958" s="76">
        <f t="shared" si="143"/>
        <v>0</v>
      </c>
      <c r="J958" s="64"/>
      <c r="K958" s="25">
        <f t="shared" si="140"/>
        <v>0</v>
      </c>
      <c r="L958" s="75">
        <f t="shared" si="145"/>
        <v>0</v>
      </c>
      <c r="M958" s="25">
        <f t="shared" si="141"/>
        <v>0</v>
      </c>
      <c r="N958" s="64"/>
      <c r="O958" s="25">
        <f t="shared" si="142"/>
        <v>0</v>
      </c>
      <c r="P958" s="76">
        <f t="shared" si="144"/>
        <v>0</v>
      </c>
    </row>
    <row r="959" spans="1:16" ht="39" hidden="1" x14ac:dyDescent="0.25">
      <c r="A959" s="100">
        <v>3311403240870</v>
      </c>
      <c r="B959" s="31" t="s">
        <v>916</v>
      </c>
      <c r="C959" s="73"/>
      <c r="D959" s="74">
        <f>SUM(D960:D962)</f>
        <v>0</v>
      </c>
      <c r="E959" s="74">
        <f>SUM(E960:E962)</f>
        <v>0</v>
      </c>
      <c r="F959" s="75">
        <f t="shared" si="139"/>
        <v>0</v>
      </c>
      <c r="G959" s="25">
        <f t="shared" si="146"/>
        <v>0</v>
      </c>
      <c r="H959" s="74">
        <f>SUM(H960:H962)</f>
        <v>0</v>
      </c>
      <c r="I959" s="76">
        <f t="shared" si="143"/>
        <v>0</v>
      </c>
      <c r="J959" s="74">
        <f>SUM(J960:J962)</f>
        <v>0</v>
      </c>
      <c r="K959" s="25">
        <f t="shared" si="140"/>
        <v>0</v>
      </c>
      <c r="L959" s="75">
        <f t="shared" si="145"/>
        <v>0</v>
      </c>
      <c r="M959" s="25">
        <f t="shared" si="141"/>
        <v>0</v>
      </c>
      <c r="N959" s="74">
        <f>SUM(N960:N962)</f>
        <v>0</v>
      </c>
      <c r="O959" s="25">
        <f t="shared" si="142"/>
        <v>0</v>
      </c>
      <c r="P959" s="76">
        <f t="shared" si="144"/>
        <v>0</v>
      </c>
    </row>
    <row r="960" spans="1:16" ht="39" hidden="1" x14ac:dyDescent="0.25">
      <c r="A960" s="100">
        <v>3311403240870210</v>
      </c>
      <c r="B960" s="31" t="s">
        <v>916</v>
      </c>
      <c r="C960" s="73"/>
      <c r="D960" s="64"/>
      <c r="E960" s="64"/>
      <c r="F960" s="75">
        <f t="shared" si="139"/>
        <v>0</v>
      </c>
      <c r="G960" s="25">
        <f t="shared" si="146"/>
        <v>0</v>
      </c>
      <c r="H960" s="64"/>
      <c r="I960" s="76">
        <f t="shared" si="143"/>
        <v>0</v>
      </c>
      <c r="J960" s="64"/>
      <c r="K960" s="25">
        <f t="shared" si="140"/>
        <v>0</v>
      </c>
      <c r="L960" s="75">
        <f t="shared" si="145"/>
        <v>0</v>
      </c>
      <c r="M960" s="25">
        <f t="shared" si="141"/>
        <v>0</v>
      </c>
      <c r="N960" s="64"/>
      <c r="O960" s="25">
        <f t="shared" si="142"/>
        <v>0</v>
      </c>
      <c r="P960" s="76">
        <f t="shared" si="144"/>
        <v>0</v>
      </c>
    </row>
    <row r="961" spans="1:16" ht="39" hidden="1" x14ac:dyDescent="0.25">
      <c r="A961" s="100">
        <v>3311403240870210</v>
      </c>
      <c r="B961" s="31" t="s">
        <v>916</v>
      </c>
      <c r="C961" s="73"/>
      <c r="D961" s="64"/>
      <c r="E961" s="64"/>
      <c r="F961" s="75">
        <f t="shared" si="139"/>
        <v>0</v>
      </c>
      <c r="G961" s="25">
        <f t="shared" si="146"/>
        <v>0</v>
      </c>
      <c r="H961" s="64"/>
      <c r="I961" s="76">
        <f t="shared" si="143"/>
        <v>0</v>
      </c>
      <c r="J961" s="64"/>
      <c r="K961" s="25">
        <f t="shared" si="140"/>
        <v>0</v>
      </c>
      <c r="L961" s="75">
        <f t="shared" si="145"/>
        <v>0</v>
      </c>
      <c r="M961" s="25">
        <f t="shared" si="141"/>
        <v>0</v>
      </c>
      <c r="N961" s="64"/>
      <c r="O961" s="25">
        <f t="shared" si="142"/>
        <v>0</v>
      </c>
      <c r="P961" s="76">
        <f t="shared" si="144"/>
        <v>0</v>
      </c>
    </row>
    <row r="962" spans="1:16" ht="39" hidden="1" x14ac:dyDescent="0.25">
      <c r="A962" s="100">
        <v>3311403240870210</v>
      </c>
      <c r="B962" s="31" t="s">
        <v>916</v>
      </c>
      <c r="C962" s="73"/>
      <c r="D962" s="64"/>
      <c r="E962" s="64"/>
      <c r="F962" s="75">
        <f t="shared" si="139"/>
        <v>0</v>
      </c>
      <c r="G962" s="25">
        <f t="shared" si="146"/>
        <v>0</v>
      </c>
      <c r="H962" s="64"/>
      <c r="I962" s="76">
        <f t="shared" si="143"/>
        <v>0</v>
      </c>
      <c r="J962" s="64"/>
      <c r="K962" s="25">
        <f t="shared" si="140"/>
        <v>0</v>
      </c>
      <c r="L962" s="75">
        <f t="shared" si="145"/>
        <v>0</v>
      </c>
      <c r="M962" s="25">
        <f t="shared" si="141"/>
        <v>0</v>
      </c>
      <c r="N962" s="64"/>
      <c r="O962" s="25">
        <f t="shared" si="142"/>
        <v>0</v>
      </c>
      <c r="P962" s="76">
        <f t="shared" si="144"/>
        <v>0</v>
      </c>
    </row>
    <row r="963" spans="1:16" ht="39" hidden="1" x14ac:dyDescent="0.25">
      <c r="A963" s="72">
        <v>331140325</v>
      </c>
      <c r="B963" s="31" t="s">
        <v>917</v>
      </c>
      <c r="C963" s="73"/>
      <c r="D963" s="74">
        <f>SUM(D964+D966+D968)</f>
        <v>0</v>
      </c>
      <c r="E963" s="74">
        <f>SUM(E964+E966+E968)</f>
        <v>0</v>
      </c>
      <c r="F963" s="75">
        <f t="shared" si="139"/>
        <v>0</v>
      </c>
      <c r="G963" s="25">
        <f t="shared" si="146"/>
        <v>0</v>
      </c>
      <c r="H963" s="74">
        <f>SUM(H964+H966+H968)</f>
        <v>0</v>
      </c>
      <c r="I963" s="76">
        <f t="shared" si="143"/>
        <v>0</v>
      </c>
      <c r="J963" s="74">
        <f>SUM(J964+J966+J968)</f>
        <v>0</v>
      </c>
      <c r="K963" s="25">
        <f t="shared" si="140"/>
        <v>0</v>
      </c>
      <c r="L963" s="75">
        <f t="shared" si="145"/>
        <v>0</v>
      </c>
      <c r="M963" s="25">
        <f t="shared" si="141"/>
        <v>0</v>
      </c>
      <c r="N963" s="74">
        <f>SUM(N964+N966+N968)</f>
        <v>0</v>
      </c>
      <c r="O963" s="25">
        <f t="shared" si="142"/>
        <v>0</v>
      </c>
      <c r="P963" s="76">
        <f t="shared" si="144"/>
        <v>0</v>
      </c>
    </row>
    <row r="964" spans="1:16" hidden="1" x14ac:dyDescent="0.25">
      <c r="A964" s="72">
        <v>3311403250711</v>
      </c>
      <c r="B964" s="31" t="s">
        <v>918</v>
      </c>
      <c r="C964" s="73"/>
      <c r="D964" s="74">
        <f>SUM(D965)</f>
        <v>0</v>
      </c>
      <c r="E964" s="74">
        <f>SUM(E965)</f>
        <v>0</v>
      </c>
      <c r="F964" s="75">
        <f t="shared" si="139"/>
        <v>0</v>
      </c>
      <c r="G964" s="25">
        <f t="shared" si="146"/>
        <v>0</v>
      </c>
      <c r="H964" s="74">
        <f>SUM(H965)</f>
        <v>0</v>
      </c>
      <c r="I964" s="76">
        <f t="shared" si="143"/>
        <v>0</v>
      </c>
      <c r="J964" s="74">
        <f>SUM(J965)</f>
        <v>0</v>
      </c>
      <c r="K964" s="25">
        <f t="shared" si="140"/>
        <v>0</v>
      </c>
      <c r="L964" s="75">
        <f t="shared" si="145"/>
        <v>0</v>
      </c>
      <c r="M964" s="25">
        <f t="shared" si="141"/>
        <v>0</v>
      </c>
      <c r="N964" s="74">
        <f>SUM(N965)</f>
        <v>0</v>
      </c>
      <c r="O964" s="25">
        <f t="shared" si="142"/>
        <v>0</v>
      </c>
      <c r="P964" s="76">
        <f t="shared" si="144"/>
        <v>0</v>
      </c>
    </row>
    <row r="965" spans="1:16" hidden="1" x14ac:dyDescent="0.25">
      <c r="A965" s="72">
        <v>3311403250711220</v>
      </c>
      <c r="B965" s="31" t="s">
        <v>918</v>
      </c>
      <c r="C965" s="73"/>
      <c r="D965" s="64"/>
      <c r="E965" s="64"/>
      <c r="F965" s="75">
        <f t="shared" si="139"/>
        <v>0</v>
      </c>
      <c r="G965" s="25">
        <f t="shared" si="146"/>
        <v>0</v>
      </c>
      <c r="H965" s="64"/>
      <c r="I965" s="76">
        <f t="shared" si="143"/>
        <v>0</v>
      </c>
      <c r="J965" s="64"/>
      <c r="K965" s="25">
        <f t="shared" si="140"/>
        <v>0</v>
      </c>
      <c r="L965" s="75">
        <f t="shared" si="145"/>
        <v>0</v>
      </c>
      <c r="M965" s="25">
        <f t="shared" si="141"/>
        <v>0</v>
      </c>
      <c r="N965" s="64"/>
      <c r="O965" s="25">
        <f t="shared" si="142"/>
        <v>0</v>
      </c>
      <c r="P965" s="76">
        <f t="shared" si="144"/>
        <v>0</v>
      </c>
    </row>
    <row r="966" spans="1:16" ht="26.25" hidden="1" x14ac:dyDescent="0.25">
      <c r="A966" s="72">
        <v>3311403250753</v>
      </c>
      <c r="B966" s="31" t="s">
        <v>919</v>
      </c>
      <c r="C966" s="73"/>
      <c r="D966" s="74">
        <f>SUM(D967)</f>
        <v>0</v>
      </c>
      <c r="E966" s="74">
        <f>SUM(E967)</f>
        <v>0</v>
      </c>
      <c r="F966" s="75">
        <f t="shared" si="139"/>
        <v>0</v>
      </c>
      <c r="G966" s="25">
        <f t="shared" si="146"/>
        <v>0</v>
      </c>
      <c r="H966" s="74">
        <f>SUM(H967)</f>
        <v>0</v>
      </c>
      <c r="I966" s="76">
        <f t="shared" si="143"/>
        <v>0</v>
      </c>
      <c r="J966" s="74">
        <f>SUM(J967)</f>
        <v>0</v>
      </c>
      <c r="K966" s="25">
        <f t="shared" si="140"/>
        <v>0</v>
      </c>
      <c r="L966" s="75">
        <f t="shared" si="145"/>
        <v>0</v>
      </c>
      <c r="M966" s="25">
        <f t="shared" si="141"/>
        <v>0</v>
      </c>
      <c r="N966" s="74">
        <f>SUM(N967)</f>
        <v>0</v>
      </c>
      <c r="O966" s="25">
        <f t="shared" si="142"/>
        <v>0</v>
      </c>
      <c r="P966" s="76">
        <f t="shared" si="144"/>
        <v>0</v>
      </c>
    </row>
    <row r="967" spans="1:16" ht="26.25" hidden="1" x14ac:dyDescent="0.25">
      <c r="A967" s="72">
        <v>3311403250753220</v>
      </c>
      <c r="B967" s="31" t="s">
        <v>919</v>
      </c>
      <c r="C967" s="73"/>
      <c r="D967" s="64"/>
      <c r="E967" s="64"/>
      <c r="F967" s="75">
        <f t="shared" si="139"/>
        <v>0</v>
      </c>
      <c r="G967" s="25">
        <f t="shared" si="146"/>
        <v>0</v>
      </c>
      <c r="H967" s="64"/>
      <c r="I967" s="76">
        <f t="shared" si="143"/>
        <v>0</v>
      </c>
      <c r="J967" s="64"/>
      <c r="K967" s="25">
        <f t="shared" si="140"/>
        <v>0</v>
      </c>
      <c r="L967" s="75">
        <f t="shared" si="145"/>
        <v>0</v>
      </c>
      <c r="M967" s="25">
        <f t="shared" si="141"/>
        <v>0</v>
      </c>
      <c r="N967" s="64"/>
      <c r="O967" s="25">
        <f t="shared" si="142"/>
        <v>0</v>
      </c>
      <c r="P967" s="76">
        <f t="shared" si="144"/>
        <v>0</v>
      </c>
    </row>
    <row r="968" spans="1:16" ht="26.25" hidden="1" x14ac:dyDescent="0.25">
      <c r="A968" s="72">
        <v>3311403250823</v>
      </c>
      <c r="B968" s="31" t="s">
        <v>920</v>
      </c>
      <c r="C968" s="73"/>
      <c r="D968" s="74">
        <f>SUM(D969:D970)</f>
        <v>0</v>
      </c>
      <c r="E968" s="74">
        <f>SUM(E969:E970)</f>
        <v>0</v>
      </c>
      <c r="F968" s="75">
        <f t="shared" si="139"/>
        <v>0</v>
      </c>
      <c r="G968" s="25">
        <f t="shared" si="146"/>
        <v>0</v>
      </c>
      <c r="H968" s="74">
        <f>SUM(H969:H970)</f>
        <v>0</v>
      </c>
      <c r="I968" s="76">
        <f t="shared" si="143"/>
        <v>0</v>
      </c>
      <c r="J968" s="74">
        <f>SUM(J969:J970)</f>
        <v>0</v>
      </c>
      <c r="K968" s="25">
        <f t="shared" si="140"/>
        <v>0</v>
      </c>
      <c r="L968" s="75">
        <f t="shared" si="145"/>
        <v>0</v>
      </c>
      <c r="M968" s="25">
        <f t="shared" si="141"/>
        <v>0</v>
      </c>
      <c r="N968" s="74">
        <f>SUM(N969:N970)</f>
        <v>0</v>
      </c>
      <c r="O968" s="25">
        <f t="shared" si="142"/>
        <v>0</v>
      </c>
      <c r="P968" s="76">
        <f t="shared" si="144"/>
        <v>0</v>
      </c>
    </row>
    <row r="969" spans="1:16" ht="26.25" hidden="1" x14ac:dyDescent="0.25">
      <c r="A969" s="72">
        <v>3311403250823220</v>
      </c>
      <c r="B969" s="31" t="s">
        <v>920</v>
      </c>
      <c r="C969" s="73"/>
      <c r="D969" s="64"/>
      <c r="E969" s="64"/>
      <c r="F969" s="75">
        <f t="shared" si="139"/>
        <v>0</v>
      </c>
      <c r="G969" s="25">
        <f t="shared" si="146"/>
        <v>0</v>
      </c>
      <c r="H969" s="64"/>
      <c r="I969" s="76">
        <f t="shared" si="143"/>
        <v>0</v>
      </c>
      <c r="J969" s="64"/>
      <c r="K969" s="25">
        <f t="shared" si="140"/>
        <v>0</v>
      </c>
      <c r="L969" s="75">
        <f t="shared" si="145"/>
        <v>0</v>
      </c>
      <c r="M969" s="25">
        <f t="shared" si="141"/>
        <v>0</v>
      </c>
      <c r="N969" s="64"/>
      <c r="O969" s="25">
        <f t="shared" si="142"/>
        <v>0</v>
      </c>
      <c r="P969" s="76">
        <f t="shared" si="144"/>
        <v>0</v>
      </c>
    </row>
    <row r="970" spans="1:16" ht="26.25" hidden="1" x14ac:dyDescent="0.25">
      <c r="A970" s="72">
        <v>3311403250823220</v>
      </c>
      <c r="B970" s="31" t="s">
        <v>920</v>
      </c>
      <c r="C970" s="73"/>
      <c r="D970" s="64"/>
      <c r="E970" s="64"/>
      <c r="F970" s="75">
        <f t="shared" si="139"/>
        <v>0</v>
      </c>
      <c r="G970" s="25">
        <f t="shared" si="146"/>
        <v>0</v>
      </c>
      <c r="H970" s="64"/>
      <c r="I970" s="76">
        <f t="shared" si="143"/>
        <v>0</v>
      </c>
      <c r="J970" s="64"/>
      <c r="K970" s="25">
        <f t="shared" si="140"/>
        <v>0</v>
      </c>
      <c r="L970" s="75">
        <f t="shared" si="145"/>
        <v>0</v>
      </c>
      <c r="M970" s="25">
        <f t="shared" si="141"/>
        <v>0</v>
      </c>
      <c r="N970" s="64"/>
      <c r="O970" s="25">
        <f t="shared" si="142"/>
        <v>0</v>
      </c>
      <c r="P970" s="76">
        <f t="shared" si="144"/>
        <v>0</v>
      </c>
    </row>
    <row r="971" spans="1:16" ht="26.25" hidden="1" x14ac:dyDescent="0.25">
      <c r="A971" s="72">
        <v>331140326</v>
      </c>
      <c r="B971" s="31" t="s">
        <v>921</v>
      </c>
      <c r="C971" s="73"/>
      <c r="D971" s="74">
        <f>SUM(D972+D974+D977+D979+D981+D983+D985+D987+D989+D991+D993+D995+D997+D999+D1001+D1003+D1005+D1007+D1009+D1011+D1013+D1015+D1017+D1019+D1021+D1023+D1025+D1027+D1031+D1034+D1037+D1039+D1041)</f>
        <v>0</v>
      </c>
      <c r="E971" s="74">
        <f>SUM(E972+E974+E977+E979+E981+E983+E985+E987+E989+E991+E993+E995+E997+E999+E1001+E1003+E1005+E1007+E1009+E1011+E1013+E1015+E1017+E1019+E1021+E1023+E1025+E1027+E1031+E1034+E1037+E1039+E1041)</f>
        <v>0</v>
      </c>
      <c r="F971" s="75">
        <f t="shared" si="139"/>
        <v>0</v>
      </c>
      <c r="G971" s="25">
        <f t="shared" si="146"/>
        <v>0</v>
      </c>
      <c r="H971" s="74">
        <f>SUM(H972+H974+H977+H979+H981+H983+H985+H987+H989+H991+H993+H995+H997+H999+H1001+H1003+H1005+H1007+H1009+H1011+H1013+H1015+H1017+H1019+H1021+H1023+H1025+H1027+H1031+H1034+H1037+H1039+H1041)</f>
        <v>0</v>
      </c>
      <c r="I971" s="76">
        <f t="shared" si="143"/>
        <v>0</v>
      </c>
      <c r="J971" s="74">
        <f>SUM(J972+J974+J977+J979+J981+J983+J985+J987+J989+J991+J993+J995+J997+J999+J1001+J1003+J1005+J1007+J1009+J1011+J1013+J1015+J1017+J1019+J1021+J1023+J1025+J1027+J1031+J1034+J1037+J1039+J1041)</f>
        <v>0</v>
      </c>
      <c r="K971" s="25">
        <f t="shared" si="140"/>
        <v>0</v>
      </c>
      <c r="L971" s="75">
        <f t="shared" si="145"/>
        <v>0</v>
      </c>
      <c r="M971" s="25">
        <f t="shared" si="141"/>
        <v>0</v>
      </c>
      <c r="N971" s="74">
        <f>SUM(N972+N974+N977+N979+N981+N983+N985+N987+N989+N991+N993+N995+N997+N999+N1001+N1003+N1005+N1007+N1009+N1011+N1013+N1015+N1017+N1019+N1021+N1023+N1025+N1027+N1031+N1034+N1037+N1039+N1041)</f>
        <v>0</v>
      </c>
      <c r="O971" s="25">
        <f t="shared" si="142"/>
        <v>0</v>
      </c>
      <c r="P971" s="76">
        <f t="shared" si="144"/>
        <v>0</v>
      </c>
    </row>
    <row r="972" spans="1:16" hidden="1" x14ac:dyDescent="0.25">
      <c r="A972" s="72">
        <v>3311403260076</v>
      </c>
      <c r="B972" s="31" t="s">
        <v>922</v>
      </c>
      <c r="C972" s="73"/>
      <c r="D972" s="74">
        <f>SUM(D973)</f>
        <v>0</v>
      </c>
      <c r="E972" s="74">
        <f>SUM(E973)</f>
        <v>0</v>
      </c>
      <c r="F972" s="75">
        <f t="shared" si="139"/>
        <v>0</v>
      </c>
      <c r="G972" s="25">
        <f t="shared" si="146"/>
        <v>0</v>
      </c>
      <c r="H972" s="74">
        <f>SUM(H973)</f>
        <v>0</v>
      </c>
      <c r="I972" s="76">
        <f t="shared" si="143"/>
        <v>0</v>
      </c>
      <c r="J972" s="74">
        <f>SUM(J973)</f>
        <v>0</v>
      </c>
      <c r="K972" s="25">
        <f t="shared" si="140"/>
        <v>0</v>
      </c>
      <c r="L972" s="75">
        <f t="shared" si="145"/>
        <v>0</v>
      </c>
      <c r="M972" s="25">
        <f t="shared" si="141"/>
        <v>0</v>
      </c>
      <c r="N972" s="74">
        <f>SUM(N973)</f>
        <v>0</v>
      </c>
      <c r="O972" s="25">
        <f t="shared" si="142"/>
        <v>0</v>
      </c>
      <c r="P972" s="76">
        <f t="shared" si="144"/>
        <v>0</v>
      </c>
    </row>
    <row r="973" spans="1:16" hidden="1" x14ac:dyDescent="0.25">
      <c r="A973" s="72">
        <v>3311403260076</v>
      </c>
      <c r="B973" s="31" t="s">
        <v>922</v>
      </c>
      <c r="C973" s="73"/>
      <c r="D973" s="64"/>
      <c r="E973" s="64"/>
      <c r="F973" s="75">
        <f t="shared" si="139"/>
        <v>0</v>
      </c>
      <c r="G973" s="25">
        <f t="shared" si="146"/>
        <v>0</v>
      </c>
      <c r="H973" s="64"/>
      <c r="I973" s="76">
        <f t="shared" si="143"/>
        <v>0</v>
      </c>
      <c r="J973" s="64"/>
      <c r="K973" s="25">
        <f t="shared" si="140"/>
        <v>0</v>
      </c>
      <c r="L973" s="75">
        <f t="shared" si="145"/>
        <v>0</v>
      </c>
      <c r="M973" s="25">
        <f t="shared" si="141"/>
        <v>0</v>
      </c>
      <c r="N973" s="64"/>
      <c r="O973" s="25">
        <f t="shared" si="142"/>
        <v>0</v>
      </c>
      <c r="P973" s="76">
        <f t="shared" si="144"/>
        <v>0</v>
      </c>
    </row>
    <row r="974" spans="1:16" hidden="1" x14ac:dyDescent="0.25">
      <c r="A974" s="100">
        <v>3311403260226</v>
      </c>
      <c r="B974" s="101" t="s">
        <v>923</v>
      </c>
      <c r="C974" s="73"/>
      <c r="D974" s="74">
        <f>SUM(D975:D976)</f>
        <v>0</v>
      </c>
      <c r="E974" s="74">
        <f>SUM(E975:E976)</f>
        <v>0</v>
      </c>
      <c r="F974" s="75">
        <f t="shared" si="139"/>
        <v>0</v>
      </c>
      <c r="G974" s="25">
        <f t="shared" si="146"/>
        <v>0</v>
      </c>
      <c r="H974" s="74">
        <f>SUM(H975:H976)</f>
        <v>0</v>
      </c>
      <c r="I974" s="76">
        <f t="shared" si="143"/>
        <v>0</v>
      </c>
      <c r="J974" s="74">
        <f>SUM(J975:J976)</f>
        <v>0</v>
      </c>
      <c r="K974" s="25">
        <f t="shared" si="140"/>
        <v>0</v>
      </c>
      <c r="L974" s="75">
        <f t="shared" si="145"/>
        <v>0</v>
      </c>
      <c r="M974" s="25">
        <f t="shared" si="141"/>
        <v>0</v>
      </c>
      <c r="N974" s="74">
        <f>SUM(N975:N976)</f>
        <v>0</v>
      </c>
      <c r="O974" s="25">
        <f t="shared" si="142"/>
        <v>0</v>
      </c>
      <c r="P974" s="76">
        <f t="shared" si="144"/>
        <v>0</v>
      </c>
    </row>
    <row r="975" spans="1:16" hidden="1" x14ac:dyDescent="0.25">
      <c r="A975" s="100">
        <v>3311403260226220</v>
      </c>
      <c r="B975" s="101" t="s">
        <v>924</v>
      </c>
      <c r="C975" s="73"/>
      <c r="D975" s="64"/>
      <c r="E975" s="64"/>
      <c r="F975" s="75">
        <f t="shared" si="139"/>
        <v>0</v>
      </c>
      <c r="G975" s="25">
        <f t="shared" si="146"/>
        <v>0</v>
      </c>
      <c r="H975" s="64"/>
      <c r="I975" s="76">
        <f t="shared" si="143"/>
        <v>0</v>
      </c>
      <c r="J975" s="64"/>
      <c r="K975" s="25">
        <f t="shared" si="140"/>
        <v>0</v>
      </c>
      <c r="L975" s="75">
        <f t="shared" si="145"/>
        <v>0</v>
      </c>
      <c r="M975" s="25">
        <f t="shared" si="141"/>
        <v>0</v>
      </c>
      <c r="N975" s="64"/>
      <c r="O975" s="25">
        <f t="shared" si="142"/>
        <v>0</v>
      </c>
      <c r="P975" s="76">
        <f t="shared" si="144"/>
        <v>0</v>
      </c>
    </row>
    <row r="976" spans="1:16" hidden="1" x14ac:dyDescent="0.25">
      <c r="A976" s="100">
        <v>3311403260226220</v>
      </c>
      <c r="B976" s="101" t="s">
        <v>924</v>
      </c>
      <c r="C976" s="73"/>
      <c r="D976" s="64"/>
      <c r="E976" s="64"/>
      <c r="F976" s="75">
        <f t="shared" si="139"/>
        <v>0</v>
      </c>
      <c r="G976" s="25">
        <f t="shared" si="146"/>
        <v>0</v>
      </c>
      <c r="H976" s="64"/>
      <c r="I976" s="76">
        <f t="shared" si="143"/>
        <v>0</v>
      </c>
      <c r="J976" s="64"/>
      <c r="K976" s="25">
        <f t="shared" si="140"/>
        <v>0</v>
      </c>
      <c r="L976" s="75">
        <f>SUM(N976-J976)</f>
        <v>0</v>
      </c>
      <c r="M976" s="25">
        <f t="shared" si="141"/>
        <v>0</v>
      </c>
      <c r="N976" s="64"/>
      <c r="O976" s="25">
        <f t="shared" si="142"/>
        <v>0</v>
      </c>
      <c r="P976" s="76">
        <f>SUM(F976-N976)</f>
        <v>0</v>
      </c>
    </row>
    <row r="977" spans="1:16" hidden="1" x14ac:dyDescent="0.25">
      <c r="A977" s="100">
        <v>3311403260364</v>
      </c>
      <c r="B977" s="101" t="s">
        <v>925</v>
      </c>
      <c r="C977" s="73"/>
      <c r="D977" s="74">
        <f>SUM(D978)</f>
        <v>0</v>
      </c>
      <c r="E977" s="74">
        <f>SUM(E978)</f>
        <v>0</v>
      </c>
      <c r="F977" s="75">
        <f t="shared" si="139"/>
        <v>0</v>
      </c>
      <c r="G977" s="25">
        <f t="shared" si="146"/>
        <v>0</v>
      </c>
      <c r="H977" s="74">
        <f>SUM(H978)</f>
        <v>0</v>
      </c>
      <c r="I977" s="76">
        <f t="shared" si="143"/>
        <v>0</v>
      </c>
      <c r="J977" s="74">
        <f>SUM(J978)</f>
        <v>0</v>
      </c>
      <c r="K977" s="25">
        <f t="shared" si="140"/>
        <v>0</v>
      </c>
      <c r="L977" s="75">
        <f t="shared" si="145"/>
        <v>0</v>
      </c>
      <c r="M977" s="25">
        <f t="shared" si="141"/>
        <v>0</v>
      </c>
      <c r="N977" s="74">
        <f>SUM(N978)</f>
        <v>0</v>
      </c>
      <c r="O977" s="25">
        <f t="shared" si="142"/>
        <v>0</v>
      </c>
      <c r="P977" s="76">
        <f t="shared" si="144"/>
        <v>0</v>
      </c>
    </row>
    <row r="978" spans="1:16" hidden="1" x14ac:dyDescent="0.25">
      <c r="A978" s="100">
        <v>3311403260364220</v>
      </c>
      <c r="B978" s="101" t="s">
        <v>926</v>
      </c>
      <c r="C978" s="73"/>
      <c r="D978" s="64"/>
      <c r="E978" s="64"/>
      <c r="F978" s="75">
        <f t="shared" si="139"/>
        <v>0</v>
      </c>
      <c r="G978" s="25">
        <f t="shared" si="146"/>
        <v>0</v>
      </c>
      <c r="H978" s="64"/>
      <c r="I978" s="76">
        <f t="shared" si="143"/>
        <v>0</v>
      </c>
      <c r="J978" s="64"/>
      <c r="K978" s="25">
        <f t="shared" si="140"/>
        <v>0</v>
      </c>
      <c r="L978" s="75">
        <f t="shared" si="145"/>
        <v>0</v>
      </c>
      <c r="M978" s="25">
        <f t="shared" si="141"/>
        <v>0</v>
      </c>
      <c r="N978" s="64"/>
      <c r="O978" s="25">
        <f t="shared" si="142"/>
        <v>0</v>
      </c>
      <c r="P978" s="76">
        <f t="shared" si="144"/>
        <v>0</v>
      </c>
    </row>
    <row r="979" spans="1:16" hidden="1" x14ac:dyDescent="0.25">
      <c r="A979" s="72">
        <v>3311403260687</v>
      </c>
      <c r="B979" s="31" t="s">
        <v>927</v>
      </c>
      <c r="C979" s="73"/>
      <c r="D979" s="74">
        <f>SUM(D980)</f>
        <v>0</v>
      </c>
      <c r="E979" s="74">
        <f>SUM(E980)</f>
        <v>0</v>
      </c>
      <c r="F979" s="75">
        <f t="shared" si="139"/>
        <v>0</v>
      </c>
      <c r="G979" s="25">
        <f t="shared" si="146"/>
        <v>0</v>
      </c>
      <c r="H979" s="74">
        <f>SUM(H980)</f>
        <v>0</v>
      </c>
      <c r="I979" s="76">
        <f t="shared" si="143"/>
        <v>0</v>
      </c>
      <c r="J979" s="74">
        <f>SUM(J980)</f>
        <v>0</v>
      </c>
      <c r="K979" s="25">
        <f t="shared" si="140"/>
        <v>0</v>
      </c>
      <c r="L979" s="75">
        <f t="shared" si="145"/>
        <v>0</v>
      </c>
      <c r="M979" s="25">
        <f t="shared" si="141"/>
        <v>0</v>
      </c>
      <c r="N979" s="74">
        <f>SUM(N980)</f>
        <v>0</v>
      </c>
      <c r="O979" s="25">
        <f t="shared" si="142"/>
        <v>0</v>
      </c>
      <c r="P979" s="76">
        <f t="shared" si="144"/>
        <v>0</v>
      </c>
    </row>
    <row r="980" spans="1:16" hidden="1" x14ac:dyDescent="0.25">
      <c r="A980" s="72">
        <v>3311403260687220</v>
      </c>
      <c r="B980" s="31" t="s">
        <v>928</v>
      </c>
      <c r="C980" s="73"/>
      <c r="D980" s="64"/>
      <c r="E980" s="64"/>
      <c r="F980" s="75">
        <f t="shared" si="139"/>
        <v>0</v>
      </c>
      <c r="G980" s="25">
        <f t="shared" si="146"/>
        <v>0</v>
      </c>
      <c r="H980" s="64"/>
      <c r="I980" s="76">
        <f t="shared" si="143"/>
        <v>0</v>
      </c>
      <c r="J980" s="64"/>
      <c r="K980" s="25">
        <f t="shared" si="140"/>
        <v>0</v>
      </c>
      <c r="L980" s="75">
        <f t="shared" si="145"/>
        <v>0</v>
      </c>
      <c r="M980" s="25">
        <f t="shared" si="141"/>
        <v>0</v>
      </c>
      <c r="N980" s="64"/>
      <c r="O980" s="25">
        <f t="shared" si="142"/>
        <v>0</v>
      </c>
      <c r="P980" s="76">
        <f t="shared" si="144"/>
        <v>0</v>
      </c>
    </row>
    <row r="981" spans="1:16" ht="26.25" hidden="1" x14ac:dyDescent="0.25">
      <c r="A981" s="72">
        <v>3311403260695</v>
      </c>
      <c r="B981" s="31" t="s">
        <v>929</v>
      </c>
      <c r="C981" s="73"/>
      <c r="D981" s="74">
        <f>SUM(D982)</f>
        <v>0</v>
      </c>
      <c r="E981" s="74">
        <f>SUM(E982)</f>
        <v>0</v>
      </c>
      <c r="F981" s="75">
        <f t="shared" ref="F981:F1046" si="147">SUM(D981+E981)</f>
        <v>0</v>
      </c>
      <c r="G981" s="25">
        <f t="shared" si="146"/>
        <v>0</v>
      </c>
      <c r="H981" s="74">
        <f>SUM(H982)</f>
        <v>0</v>
      </c>
      <c r="I981" s="76">
        <f t="shared" si="143"/>
        <v>0</v>
      </c>
      <c r="J981" s="74">
        <f>SUM(J982)</f>
        <v>0</v>
      </c>
      <c r="K981" s="25">
        <f t="shared" ref="K981:K1046" si="148">IF(OR(J981=0,F981=0),0,J981/F981)*100</f>
        <v>0</v>
      </c>
      <c r="L981" s="75">
        <f t="shared" si="145"/>
        <v>0</v>
      </c>
      <c r="M981" s="25">
        <f t="shared" ref="M981:M1046" si="149">IF(OR(L981=0,F981=0),0,L981/F981)*100</f>
        <v>0</v>
      </c>
      <c r="N981" s="74">
        <f>SUM(N982)</f>
        <v>0</v>
      </c>
      <c r="O981" s="25">
        <f t="shared" ref="O981:O1046" si="150">IF(OR(N981=0,F981=0),0,N981/F981)*100</f>
        <v>0</v>
      </c>
      <c r="P981" s="76">
        <f t="shared" si="144"/>
        <v>0</v>
      </c>
    </row>
    <row r="982" spans="1:16" ht="26.25" hidden="1" x14ac:dyDescent="0.25">
      <c r="A982" s="72">
        <v>3311403260695220</v>
      </c>
      <c r="B982" s="31" t="s">
        <v>929</v>
      </c>
      <c r="C982" s="73"/>
      <c r="D982" s="64"/>
      <c r="E982" s="64"/>
      <c r="F982" s="75">
        <f t="shared" si="147"/>
        <v>0</v>
      </c>
      <c r="G982" s="25">
        <f t="shared" si="146"/>
        <v>0</v>
      </c>
      <c r="H982" s="64"/>
      <c r="I982" s="76">
        <f t="shared" ref="I982:I1047" si="151">SUM(F982-H982)</f>
        <v>0</v>
      </c>
      <c r="J982" s="64"/>
      <c r="K982" s="25">
        <f t="shared" si="148"/>
        <v>0</v>
      </c>
      <c r="L982" s="75">
        <f t="shared" si="145"/>
        <v>0</v>
      </c>
      <c r="M982" s="25">
        <f t="shared" si="149"/>
        <v>0</v>
      </c>
      <c r="N982" s="64"/>
      <c r="O982" s="25">
        <f t="shared" si="150"/>
        <v>0</v>
      </c>
      <c r="P982" s="76">
        <f t="shared" si="144"/>
        <v>0</v>
      </c>
    </row>
    <row r="983" spans="1:16" hidden="1" x14ac:dyDescent="0.25">
      <c r="A983" s="72">
        <v>3311403260696</v>
      </c>
      <c r="B983" s="31" t="s">
        <v>930</v>
      </c>
      <c r="C983" s="73"/>
      <c r="D983" s="74">
        <f>SUM(D984)</f>
        <v>0</v>
      </c>
      <c r="E983" s="74">
        <f>SUM(E984)</f>
        <v>0</v>
      </c>
      <c r="F983" s="75">
        <f t="shared" si="147"/>
        <v>0</v>
      </c>
      <c r="G983" s="25">
        <f t="shared" si="146"/>
        <v>0</v>
      </c>
      <c r="H983" s="74">
        <f>SUM(H984)</f>
        <v>0</v>
      </c>
      <c r="I983" s="76">
        <f t="shared" si="151"/>
        <v>0</v>
      </c>
      <c r="J983" s="74">
        <f>SUM(J984)</f>
        <v>0</v>
      </c>
      <c r="K983" s="25">
        <f t="shared" si="148"/>
        <v>0</v>
      </c>
      <c r="L983" s="75">
        <f t="shared" si="145"/>
        <v>0</v>
      </c>
      <c r="M983" s="25">
        <f t="shared" si="149"/>
        <v>0</v>
      </c>
      <c r="N983" s="74">
        <f>SUM(N984)</f>
        <v>0</v>
      </c>
      <c r="O983" s="25">
        <f t="shared" si="150"/>
        <v>0</v>
      </c>
      <c r="P983" s="76">
        <f t="shared" si="144"/>
        <v>0</v>
      </c>
    </row>
    <row r="984" spans="1:16" hidden="1" x14ac:dyDescent="0.25">
      <c r="A984" s="72">
        <v>3311403260696220</v>
      </c>
      <c r="B984" s="31" t="s">
        <v>930</v>
      </c>
      <c r="C984" s="73"/>
      <c r="D984" s="64"/>
      <c r="E984" s="64"/>
      <c r="F984" s="75">
        <f t="shared" si="147"/>
        <v>0</v>
      </c>
      <c r="G984" s="25">
        <f t="shared" si="146"/>
        <v>0</v>
      </c>
      <c r="H984" s="64"/>
      <c r="I984" s="76">
        <f t="shared" si="151"/>
        <v>0</v>
      </c>
      <c r="J984" s="64"/>
      <c r="K984" s="25">
        <f t="shared" si="148"/>
        <v>0</v>
      </c>
      <c r="L984" s="75">
        <f t="shared" si="145"/>
        <v>0</v>
      </c>
      <c r="M984" s="25">
        <f t="shared" si="149"/>
        <v>0</v>
      </c>
      <c r="N984" s="64"/>
      <c r="O984" s="25">
        <f t="shared" si="150"/>
        <v>0</v>
      </c>
      <c r="P984" s="76">
        <f t="shared" si="144"/>
        <v>0</v>
      </c>
    </row>
    <row r="985" spans="1:16" hidden="1" x14ac:dyDescent="0.25">
      <c r="A985" s="72">
        <v>3311403260697</v>
      </c>
      <c r="B985" s="31" t="s">
        <v>931</v>
      </c>
      <c r="C985" s="73"/>
      <c r="D985" s="74">
        <f>SUM(D986)</f>
        <v>0</v>
      </c>
      <c r="E985" s="74">
        <f>SUM(E986)</f>
        <v>0</v>
      </c>
      <c r="F985" s="75">
        <f t="shared" si="147"/>
        <v>0</v>
      </c>
      <c r="G985" s="25">
        <f t="shared" si="146"/>
        <v>0</v>
      </c>
      <c r="H985" s="74">
        <f>SUM(H986)</f>
        <v>0</v>
      </c>
      <c r="I985" s="76">
        <f t="shared" si="151"/>
        <v>0</v>
      </c>
      <c r="J985" s="74">
        <f>SUM(J986)</f>
        <v>0</v>
      </c>
      <c r="K985" s="25">
        <f t="shared" si="148"/>
        <v>0</v>
      </c>
      <c r="L985" s="75">
        <f t="shared" si="145"/>
        <v>0</v>
      </c>
      <c r="M985" s="25">
        <f t="shared" si="149"/>
        <v>0</v>
      </c>
      <c r="N985" s="74">
        <f>SUM(N986)</f>
        <v>0</v>
      </c>
      <c r="O985" s="25">
        <f t="shared" si="150"/>
        <v>0</v>
      </c>
      <c r="P985" s="76">
        <f t="shared" si="144"/>
        <v>0</v>
      </c>
    </row>
    <row r="986" spans="1:16" hidden="1" x14ac:dyDescent="0.25">
      <c r="A986" s="72">
        <v>3311403260697220</v>
      </c>
      <c r="B986" s="31" t="s">
        <v>932</v>
      </c>
      <c r="C986" s="73"/>
      <c r="D986" s="64"/>
      <c r="E986" s="64"/>
      <c r="F986" s="75">
        <f t="shared" si="147"/>
        <v>0</v>
      </c>
      <c r="G986" s="25">
        <f t="shared" si="146"/>
        <v>0</v>
      </c>
      <c r="H986" s="64"/>
      <c r="I986" s="76">
        <f t="shared" si="151"/>
        <v>0</v>
      </c>
      <c r="J986" s="64"/>
      <c r="K986" s="25">
        <f t="shared" si="148"/>
        <v>0</v>
      </c>
      <c r="L986" s="75">
        <f t="shared" si="145"/>
        <v>0</v>
      </c>
      <c r="M986" s="25">
        <f t="shared" si="149"/>
        <v>0</v>
      </c>
      <c r="N986" s="64"/>
      <c r="O986" s="25">
        <f t="shared" si="150"/>
        <v>0</v>
      </c>
      <c r="P986" s="76">
        <f t="shared" si="144"/>
        <v>0</v>
      </c>
    </row>
    <row r="987" spans="1:16" ht="51.75" hidden="1" x14ac:dyDescent="0.25">
      <c r="A987" s="72">
        <v>3311403260723</v>
      </c>
      <c r="B987" s="31" t="s">
        <v>933</v>
      </c>
      <c r="C987" s="73"/>
      <c r="D987" s="74">
        <f>SUM(D988)</f>
        <v>0</v>
      </c>
      <c r="E987" s="74">
        <f>SUM(E988)</f>
        <v>0</v>
      </c>
      <c r="F987" s="75">
        <f t="shared" si="147"/>
        <v>0</v>
      </c>
      <c r="G987" s="25">
        <f t="shared" si="146"/>
        <v>0</v>
      </c>
      <c r="H987" s="74">
        <f>SUM(H988)</f>
        <v>0</v>
      </c>
      <c r="I987" s="76">
        <f t="shared" si="151"/>
        <v>0</v>
      </c>
      <c r="J987" s="74">
        <f>SUM(J988)</f>
        <v>0</v>
      </c>
      <c r="K987" s="25">
        <f t="shared" si="148"/>
        <v>0</v>
      </c>
      <c r="L987" s="75">
        <f t="shared" si="145"/>
        <v>0</v>
      </c>
      <c r="M987" s="25">
        <f t="shared" si="149"/>
        <v>0</v>
      </c>
      <c r="N987" s="74">
        <f>SUM(N988)</f>
        <v>0</v>
      </c>
      <c r="O987" s="25">
        <f t="shared" si="150"/>
        <v>0</v>
      </c>
      <c r="P987" s="76">
        <f t="shared" si="144"/>
        <v>0</v>
      </c>
    </row>
    <row r="988" spans="1:16" ht="51.75" hidden="1" x14ac:dyDescent="0.25">
      <c r="A988" s="72">
        <v>3311403260723220</v>
      </c>
      <c r="B988" s="31" t="s">
        <v>933</v>
      </c>
      <c r="C988" s="73"/>
      <c r="D988" s="64"/>
      <c r="E988" s="64"/>
      <c r="F988" s="75">
        <f t="shared" si="147"/>
        <v>0</v>
      </c>
      <c r="G988" s="25">
        <f t="shared" si="146"/>
        <v>0</v>
      </c>
      <c r="H988" s="64"/>
      <c r="I988" s="76">
        <f t="shared" si="151"/>
        <v>0</v>
      </c>
      <c r="J988" s="64"/>
      <c r="K988" s="25">
        <f t="shared" si="148"/>
        <v>0</v>
      </c>
      <c r="L988" s="75">
        <f t="shared" si="145"/>
        <v>0</v>
      </c>
      <c r="M988" s="25">
        <f t="shared" si="149"/>
        <v>0</v>
      </c>
      <c r="N988" s="64"/>
      <c r="O988" s="25">
        <f t="shared" si="150"/>
        <v>0</v>
      </c>
      <c r="P988" s="76">
        <f t="shared" ref="P988:P1053" si="152">SUM(F988-N988)</f>
        <v>0</v>
      </c>
    </row>
    <row r="989" spans="1:16" ht="26.25" hidden="1" x14ac:dyDescent="0.25">
      <c r="A989" s="72">
        <v>3311403260732</v>
      </c>
      <c r="B989" s="31" t="s">
        <v>934</v>
      </c>
      <c r="C989" s="73"/>
      <c r="D989" s="74">
        <f>SUM(D990)</f>
        <v>0</v>
      </c>
      <c r="E989" s="74">
        <f>SUM(E990)</f>
        <v>0</v>
      </c>
      <c r="F989" s="75">
        <f t="shared" si="147"/>
        <v>0</v>
      </c>
      <c r="G989" s="25">
        <f t="shared" si="146"/>
        <v>0</v>
      </c>
      <c r="H989" s="74">
        <f>SUM(H990)</f>
        <v>0</v>
      </c>
      <c r="I989" s="76">
        <f t="shared" si="151"/>
        <v>0</v>
      </c>
      <c r="J989" s="74">
        <f>SUM(J990)</f>
        <v>0</v>
      </c>
      <c r="K989" s="25">
        <f t="shared" si="148"/>
        <v>0</v>
      </c>
      <c r="L989" s="75">
        <f t="shared" ref="L989:L1054" si="153">SUM(N989-J989)</f>
        <v>0</v>
      </c>
      <c r="M989" s="25">
        <f t="shared" si="149"/>
        <v>0</v>
      </c>
      <c r="N989" s="74">
        <f>SUM(N990)</f>
        <v>0</v>
      </c>
      <c r="O989" s="25">
        <f t="shared" si="150"/>
        <v>0</v>
      </c>
      <c r="P989" s="76">
        <f t="shared" si="152"/>
        <v>0</v>
      </c>
    </row>
    <row r="990" spans="1:16" ht="26.25" hidden="1" x14ac:dyDescent="0.25">
      <c r="A990" s="72">
        <v>3311403260732220</v>
      </c>
      <c r="B990" s="31" t="s">
        <v>934</v>
      </c>
      <c r="C990" s="73"/>
      <c r="D990" s="64"/>
      <c r="E990" s="64"/>
      <c r="F990" s="75">
        <f t="shared" si="147"/>
        <v>0</v>
      </c>
      <c r="G990" s="25">
        <f t="shared" si="146"/>
        <v>0</v>
      </c>
      <c r="H990" s="64"/>
      <c r="I990" s="76">
        <f t="shared" si="151"/>
        <v>0</v>
      </c>
      <c r="J990" s="64"/>
      <c r="K990" s="25">
        <f t="shared" si="148"/>
        <v>0</v>
      </c>
      <c r="L990" s="75">
        <f t="shared" si="153"/>
        <v>0</v>
      </c>
      <c r="M990" s="25">
        <f t="shared" si="149"/>
        <v>0</v>
      </c>
      <c r="N990" s="64"/>
      <c r="O990" s="25">
        <f t="shared" si="150"/>
        <v>0</v>
      </c>
      <c r="P990" s="76">
        <f t="shared" si="152"/>
        <v>0</v>
      </c>
    </row>
    <row r="991" spans="1:16" ht="26.25" hidden="1" x14ac:dyDescent="0.25">
      <c r="A991" s="72">
        <v>3311403260737</v>
      </c>
      <c r="B991" s="31" t="s">
        <v>935</v>
      </c>
      <c r="C991" s="73"/>
      <c r="D991" s="74">
        <f>SUM(D992)</f>
        <v>0</v>
      </c>
      <c r="E991" s="74">
        <f>SUM(E992)</f>
        <v>0</v>
      </c>
      <c r="F991" s="75">
        <f t="shared" si="147"/>
        <v>0</v>
      </c>
      <c r="G991" s="25">
        <f t="shared" si="146"/>
        <v>0</v>
      </c>
      <c r="H991" s="74">
        <f>SUM(H992)</f>
        <v>0</v>
      </c>
      <c r="I991" s="76">
        <f t="shared" si="151"/>
        <v>0</v>
      </c>
      <c r="J991" s="74">
        <f>SUM(J992)</f>
        <v>0</v>
      </c>
      <c r="K991" s="25">
        <f t="shared" si="148"/>
        <v>0</v>
      </c>
      <c r="L991" s="75">
        <f t="shared" si="153"/>
        <v>0</v>
      </c>
      <c r="M991" s="25">
        <f t="shared" si="149"/>
        <v>0</v>
      </c>
      <c r="N991" s="74">
        <f>SUM(N992)</f>
        <v>0</v>
      </c>
      <c r="O991" s="25">
        <f t="shared" si="150"/>
        <v>0</v>
      </c>
      <c r="P991" s="76">
        <f t="shared" si="152"/>
        <v>0</v>
      </c>
    </row>
    <row r="992" spans="1:16" ht="26.25" hidden="1" x14ac:dyDescent="0.25">
      <c r="A992" s="72">
        <v>3311403260737220</v>
      </c>
      <c r="B992" s="31" t="s">
        <v>935</v>
      </c>
      <c r="C992" s="73"/>
      <c r="D992" s="64"/>
      <c r="E992" s="64"/>
      <c r="F992" s="75">
        <f t="shared" si="147"/>
        <v>0</v>
      </c>
      <c r="G992" s="25">
        <f t="shared" si="146"/>
        <v>0</v>
      </c>
      <c r="H992" s="64"/>
      <c r="I992" s="76">
        <f t="shared" si="151"/>
        <v>0</v>
      </c>
      <c r="J992" s="64"/>
      <c r="K992" s="25">
        <f t="shared" si="148"/>
        <v>0</v>
      </c>
      <c r="L992" s="75">
        <f t="shared" si="153"/>
        <v>0</v>
      </c>
      <c r="M992" s="25">
        <f t="shared" si="149"/>
        <v>0</v>
      </c>
      <c r="N992" s="64"/>
      <c r="O992" s="25">
        <f t="shared" si="150"/>
        <v>0</v>
      </c>
      <c r="P992" s="76">
        <f t="shared" si="152"/>
        <v>0</v>
      </c>
    </row>
    <row r="993" spans="1:16" ht="26.25" hidden="1" x14ac:dyDescent="0.25">
      <c r="A993" s="72">
        <v>3311403260745</v>
      </c>
      <c r="B993" s="31" t="s">
        <v>936</v>
      </c>
      <c r="C993" s="73"/>
      <c r="D993" s="74">
        <f>SUM(D994)</f>
        <v>0</v>
      </c>
      <c r="E993" s="74">
        <f>SUM(E994)</f>
        <v>0</v>
      </c>
      <c r="F993" s="75">
        <f t="shared" si="147"/>
        <v>0</v>
      </c>
      <c r="G993" s="25">
        <f t="shared" si="146"/>
        <v>0</v>
      </c>
      <c r="H993" s="74">
        <f>SUM(H994)</f>
        <v>0</v>
      </c>
      <c r="I993" s="76">
        <f t="shared" si="151"/>
        <v>0</v>
      </c>
      <c r="J993" s="74">
        <f>SUM(J994)</f>
        <v>0</v>
      </c>
      <c r="K993" s="25">
        <f t="shared" si="148"/>
        <v>0</v>
      </c>
      <c r="L993" s="75">
        <f t="shared" si="153"/>
        <v>0</v>
      </c>
      <c r="M993" s="25">
        <f t="shared" si="149"/>
        <v>0</v>
      </c>
      <c r="N993" s="74">
        <f>SUM(N994)</f>
        <v>0</v>
      </c>
      <c r="O993" s="25">
        <f t="shared" si="150"/>
        <v>0</v>
      </c>
      <c r="P993" s="76">
        <f t="shared" si="152"/>
        <v>0</v>
      </c>
    </row>
    <row r="994" spans="1:16" ht="26.25" hidden="1" x14ac:dyDescent="0.25">
      <c r="A994" s="72">
        <v>3311403260745220</v>
      </c>
      <c r="B994" s="31" t="s">
        <v>936</v>
      </c>
      <c r="C994" s="73"/>
      <c r="D994" s="64"/>
      <c r="E994" s="64"/>
      <c r="F994" s="75">
        <f t="shared" si="147"/>
        <v>0</v>
      </c>
      <c r="G994" s="25">
        <f t="shared" si="146"/>
        <v>0</v>
      </c>
      <c r="H994" s="64"/>
      <c r="I994" s="76">
        <f t="shared" si="151"/>
        <v>0</v>
      </c>
      <c r="J994" s="64"/>
      <c r="K994" s="25">
        <f t="shared" si="148"/>
        <v>0</v>
      </c>
      <c r="L994" s="75">
        <f t="shared" si="153"/>
        <v>0</v>
      </c>
      <c r="M994" s="25">
        <f t="shared" si="149"/>
        <v>0</v>
      </c>
      <c r="N994" s="64"/>
      <c r="O994" s="25">
        <f t="shared" si="150"/>
        <v>0</v>
      </c>
      <c r="P994" s="76">
        <f t="shared" si="152"/>
        <v>0</v>
      </c>
    </row>
    <row r="995" spans="1:16" ht="26.25" hidden="1" x14ac:dyDescent="0.25">
      <c r="A995" s="100">
        <v>3311403260776</v>
      </c>
      <c r="B995" s="31" t="s">
        <v>937</v>
      </c>
      <c r="C995" s="73"/>
      <c r="D995" s="74">
        <f>SUM(D996)</f>
        <v>0</v>
      </c>
      <c r="E995" s="74">
        <f>SUM(E996)</f>
        <v>0</v>
      </c>
      <c r="F995" s="75">
        <f t="shared" si="147"/>
        <v>0</v>
      </c>
      <c r="G995" s="25">
        <f t="shared" si="146"/>
        <v>0</v>
      </c>
      <c r="H995" s="74">
        <f>SUM(H996)</f>
        <v>0</v>
      </c>
      <c r="I995" s="76">
        <f t="shared" si="151"/>
        <v>0</v>
      </c>
      <c r="J995" s="74">
        <f>SUM(J996)</f>
        <v>0</v>
      </c>
      <c r="K995" s="25">
        <f t="shared" si="148"/>
        <v>0</v>
      </c>
      <c r="L995" s="75">
        <f t="shared" si="153"/>
        <v>0</v>
      </c>
      <c r="M995" s="25">
        <f t="shared" si="149"/>
        <v>0</v>
      </c>
      <c r="N995" s="74">
        <f>SUM(N996)</f>
        <v>0</v>
      </c>
      <c r="O995" s="25">
        <f t="shared" si="150"/>
        <v>0</v>
      </c>
      <c r="P995" s="76">
        <f t="shared" si="152"/>
        <v>0</v>
      </c>
    </row>
    <row r="996" spans="1:16" ht="26.25" hidden="1" x14ac:dyDescent="0.25">
      <c r="A996" s="100">
        <v>3311403260776220</v>
      </c>
      <c r="B996" s="31" t="s">
        <v>937</v>
      </c>
      <c r="C996" s="73"/>
      <c r="D996" s="64"/>
      <c r="E996" s="64"/>
      <c r="F996" s="75">
        <f t="shared" si="147"/>
        <v>0</v>
      </c>
      <c r="G996" s="25">
        <f t="shared" si="146"/>
        <v>0</v>
      </c>
      <c r="H996" s="64"/>
      <c r="I996" s="76">
        <f t="shared" si="151"/>
        <v>0</v>
      </c>
      <c r="J996" s="64"/>
      <c r="K996" s="25">
        <f t="shared" si="148"/>
        <v>0</v>
      </c>
      <c r="L996" s="75">
        <f t="shared" si="153"/>
        <v>0</v>
      </c>
      <c r="M996" s="25">
        <f t="shared" si="149"/>
        <v>0</v>
      </c>
      <c r="N996" s="64"/>
      <c r="O996" s="25">
        <f t="shared" si="150"/>
        <v>0</v>
      </c>
      <c r="P996" s="76">
        <f t="shared" si="152"/>
        <v>0</v>
      </c>
    </row>
    <row r="997" spans="1:16" hidden="1" x14ac:dyDescent="0.25">
      <c r="A997" s="72">
        <v>3311403260935</v>
      </c>
      <c r="B997" s="31" t="s">
        <v>938</v>
      </c>
      <c r="C997" s="73"/>
      <c r="D997" s="74">
        <f>SUM(D998)</f>
        <v>0</v>
      </c>
      <c r="E997" s="74">
        <f>SUM(E998)</f>
        <v>0</v>
      </c>
      <c r="F997" s="75">
        <f t="shared" si="147"/>
        <v>0</v>
      </c>
      <c r="G997" s="25">
        <f t="shared" si="146"/>
        <v>0</v>
      </c>
      <c r="H997" s="74">
        <f>SUM(H998)</f>
        <v>0</v>
      </c>
      <c r="I997" s="76">
        <f t="shared" si="151"/>
        <v>0</v>
      </c>
      <c r="J997" s="74">
        <f>SUM(J998)</f>
        <v>0</v>
      </c>
      <c r="K997" s="25">
        <f t="shared" si="148"/>
        <v>0</v>
      </c>
      <c r="L997" s="75">
        <f t="shared" si="153"/>
        <v>0</v>
      </c>
      <c r="M997" s="25">
        <f t="shared" si="149"/>
        <v>0</v>
      </c>
      <c r="N997" s="74">
        <f>SUM(N998)</f>
        <v>0</v>
      </c>
      <c r="O997" s="25">
        <f t="shared" si="150"/>
        <v>0</v>
      </c>
      <c r="P997" s="76">
        <f t="shared" si="152"/>
        <v>0</v>
      </c>
    </row>
    <row r="998" spans="1:16" hidden="1" x14ac:dyDescent="0.25">
      <c r="A998" s="72">
        <v>3311403260935220</v>
      </c>
      <c r="B998" s="31" t="s">
        <v>939</v>
      </c>
      <c r="C998" s="73"/>
      <c r="D998" s="64"/>
      <c r="E998" s="64"/>
      <c r="F998" s="75">
        <f t="shared" si="147"/>
        <v>0</v>
      </c>
      <c r="G998" s="25">
        <f t="shared" si="146"/>
        <v>0</v>
      </c>
      <c r="H998" s="64"/>
      <c r="I998" s="76">
        <f t="shared" si="151"/>
        <v>0</v>
      </c>
      <c r="J998" s="64"/>
      <c r="K998" s="25">
        <f t="shared" si="148"/>
        <v>0</v>
      </c>
      <c r="L998" s="75">
        <f t="shared" si="153"/>
        <v>0</v>
      </c>
      <c r="M998" s="25">
        <f t="shared" si="149"/>
        <v>0</v>
      </c>
      <c r="N998" s="64"/>
      <c r="O998" s="25">
        <f t="shared" si="150"/>
        <v>0</v>
      </c>
      <c r="P998" s="76">
        <f t="shared" si="152"/>
        <v>0</v>
      </c>
    </row>
    <row r="999" spans="1:16" hidden="1" x14ac:dyDescent="0.25">
      <c r="A999" s="100">
        <v>3311403260937</v>
      </c>
      <c r="B999" s="101" t="s">
        <v>940</v>
      </c>
      <c r="C999" s="73"/>
      <c r="D999" s="74">
        <f>SUM(D1000)</f>
        <v>0</v>
      </c>
      <c r="E999" s="74">
        <f>SUM(E1000)</f>
        <v>0</v>
      </c>
      <c r="F999" s="75">
        <f t="shared" si="147"/>
        <v>0</v>
      </c>
      <c r="G999" s="25">
        <f t="shared" si="146"/>
        <v>0</v>
      </c>
      <c r="H999" s="74">
        <f>SUM(H1000)</f>
        <v>0</v>
      </c>
      <c r="I999" s="76">
        <f t="shared" si="151"/>
        <v>0</v>
      </c>
      <c r="J999" s="74">
        <f>SUM(J1000)</f>
        <v>0</v>
      </c>
      <c r="K999" s="25">
        <f t="shared" si="148"/>
        <v>0</v>
      </c>
      <c r="L999" s="75">
        <f t="shared" si="153"/>
        <v>0</v>
      </c>
      <c r="M999" s="25">
        <f t="shared" si="149"/>
        <v>0</v>
      </c>
      <c r="N999" s="74">
        <f>SUM(N1000)</f>
        <v>0</v>
      </c>
      <c r="O999" s="25">
        <f t="shared" si="150"/>
        <v>0</v>
      </c>
      <c r="P999" s="76">
        <f t="shared" si="152"/>
        <v>0</v>
      </c>
    </row>
    <row r="1000" spans="1:16" hidden="1" x14ac:dyDescent="0.25">
      <c r="A1000" s="100">
        <v>3311403260937220</v>
      </c>
      <c r="B1000" s="101" t="s">
        <v>941</v>
      </c>
      <c r="C1000" s="73"/>
      <c r="D1000" s="64"/>
      <c r="E1000" s="64"/>
      <c r="F1000" s="75">
        <f t="shared" si="147"/>
        <v>0</v>
      </c>
      <c r="G1000" s="25">
        <f t="shared" si="146"/>
        <v>0</v>
      </c>
      <c r="H1000" s="64"/>
      <c r="I1000" s="76">
        <f t="shared" si="151"/>
        <v>0</v>
      </c>
      <c r="J1000" s="64"/>
      <c r="K1000" s="25">
        <f t="shared" si="148"/>
        <v>0</v>
      </c>
      <c r="L1000" s="75">
        <f t="shared" si="153"/>
        <v>0</v>
      </c>
      <c r="M1000" s="25">
        <f t="shared" si="149"/>
        <v>0</v>
      </c>
      <c r="N1000" s="64"/>
      <c r="O1000" s="25">
        <f t="shared" si="150"/>
        <v>0</v>
      </c>
      <c r="P1000" s="76">
        <f t="shared" si="152"/>
        <v>0</v>
      </c>
    </row>
    <row r="1001" spans="1:16" hidden="1" x14ac:dyDescent="0.25">
      <c r="A1001" s="72">
        <v>3311403260939</v>
      </c>
      <c r="B1001" s="31" t="s">
        <v>942</v>
      </c>
      <c r="C1001" s="73"/>
      <c r="D1001" s="74">
        <f>SUM(D1002)</f>
        <v>0</v>
      </c>
      <c r="E1001" s="74">
        <f>SUM(E1002)</f>
        <v>0</v>
      </c>
      <c r="F1001" s="75">
        <f t="shared" si="147"/>
        <v>0</v>
      </c>
      <c r="G1001" s="25">
        <f t="shared" si="146"/>
        <v>0</v>
      </c>
      <c r="H1001" s="74">
        <f>SUM(H1002)</f>
        <v>0</v>
      </c>
      <c r="I1001" s="76">
        <f t="shared" si="151"/>
        <v>0</v>
      </c>
      <c r="J1001" s="74">
        <f>SUM(J1002)</f>
        <v>0</v>
      </c>
      <c r="K1001" s="25">
        <f t="shared" si="148"/>
        <v>0</v>
      </c>
      <c r="L1001" s="75">
        <f t="shared" si="153"/>
        <v>0</v>
      </c>
      <c r="M1001" s="25">
        <f t="shared" si="149"/>
        <v>0</v>
      </c>
      <c r="N1001" s="74">
        <f>SUM(N1002)</f>
        <v>0</v>
      </c>
      <c r="O1001" s="25">
        <f t="shared" si="150"/>
        <v>0</v>
      </c>
      <c r="P1001" s="76">
        <f t="shared" si="152"/>
        <v>0</v>
      </c>
    </row>
    <row r="1002" spans="1:16" hidden="1" x14ac:dyDescent="0.25">
      <c r="A1002" s="72">
        <v>3311403260939220</v>
      </c>
      <c r="B1002" s="31" t="s">
        <v>943</v>
      </c>
      <c r="C1002" s="73"/>
      <c r="D1002" s="64"/>
      <c r="E1002" s="64"/>
      <c r="F1002" s="75">
        <f t="shared" si="147"/>
        <v>0</v>
      </c>
      <c r="G1002" s="25">
        <f t="shared" si="146"/>
        <v>0</v>
      </c>
      <c r="H1002" s="64"/>
      <c r="I1002" s="76">
        <f t="shared" si="151"/>
        <v>0</v>
      </c>
      <c r="J1002" s="64"/>
      <c r="K1002" s="25">
        <f t="shared" si="148"/>
        <v>0</v>
      </c>
      <c r="L1002" s="75">
        <f t="shared" si="153"/>
        <v>0</v>
      </c>
      <c r="M1002" s="25">
        <f t="shared" si="149"/>
        <v>0</v>
      </c>
      <c r="N1002" s="64"/>
      <c r="O1002" s="25">
        <f t="shared" si="150"/>
        <v>0</v>
      </c>
      <c r="P1002" s="76">
        <f t="shared" si="152"/>
        <v>0</v>
      </c>
    </row>
    <row r="1003" spans="1:16" hidden="1" x14ac:dyDescent="0.25">
      <c r="A1003" s="72">
        <v>3311403260941</v>
      </c>
      <c r="B1003" s="31" t="s">
        <v>944</v>
      </c>
      <c r="C1003" s="73"/>
      <c r="D1003" s="74">
        <f>SUM(D1004)</f>
        <v>0</v>
      </c>
      <c r="E1003" s="74">
        <f>SUM(E1004)</f>
        <v>0</v>
      </c>
      <c r="F1003" s="75">
        <f t="shared" si="147"/>
        <v>0</v>
      </c>
      <c r="G1003" s="25">
        <f t="shared" si="146"/>
        <v>0</v>
      </c>
      <c r="H1003" s="74">
        <f>SUM(H1004)</f>
        <v>0</v>
      </c>
      <c r="I1003" s="76">
        <f t="shared" si="151"/>
        <v>0</v>
      </c>
      <c r="J1003" s="74">
        <f>SUM(J1004)</f>
        <v>0</v>
      </c>
      <c r="K1003" s="25">
        <f t="shared" si="148"/>
        <v>0</v>
      </c>
      <c r="L1003" s="75">
        <f t="shared" si="153"/>
        <v>0</v>
      </c>
      <c r="M1003" s="25">
        <f t="shared" si="149"/>
        <v>0</v>
      </c>
      <c r="N1003" s="74">
        <f>SUM(N1004)</f>
        <v>0</v>
      </c>
      <c r="O1003" s="25">
        <f t="shared" si="150"/>
        <v>0</v>
      </c>
      <c r="P1003" s="76">
        <f t="shared" si="152"/>
        <v>0</v>
      </c>
    </row>
    <row r="1004" spans="1:16" hidden="1" x14ac:dyDescent="0.25">
      <c r="A1004" s="72">
        <v>3311403260941220</v>
      </c>
      <c r="B1004" s="31" t="s">
        <v>945</v>
      </c>
      <c r="C1004" s="73"/>
      <c r="D1004" s="64"/>
      <c r="E1004" s="64"/>
      <c r="F1004" s="75">
        <f t="shared" si="147"/>
        <v>0</v>
      </c>
      <c r="G1004" s="25">
        <f t="shared" si="146"/>
        <v>0</v>
      </c>
      <c r="H1004" s="64"/>
      <c r="I1004" s="76">
        <f t="shared" si="151"/>
        <v>0</v>
      </c>
      <c r="J1004" s="64"/>
      <c r="K1004" s="25">
        <f t="shared" si="148"/>
        <v>0</v>
      </c>
      <c r="L1004" s="75">
        <f t="shared" si="153"/>
        <v>0</v>
      </c>
      <c r="M1004" s="25">
        <f t="shared" si="149"/>
        <v>0</v>
      </c>
      <c r="N1004" s="64"/>
      <c r="O1004" s="25">
        <f t="shared" si="150"/>
        <v>0</v>
      </c>
      <c r="P1004" s="76">
        <f t="shared" si="152"/>
        <v>0</v>
      </c>
    </row>
    <row r="1005" spans="1:16" hidden="1" x14ac:dyDescent="0.25">
      <c r="A1005" s="100">
        <v>3311403260942</v>
      </c>
      <c r="B1005" s="101" t="s">
        <v>946</v>
      </c>
      <c r="C1005" s="73"/>
      <c r="D1005" s="74">
        <f>SUM(D1006)</f>
        <v>0</v>
      </c>
      <c r="E1005" s="74">
        <f>SUM(E1006)</f>
        <v>0</v>
      </c>
      <c r="F1005" s="75">
        <f t="shared" si="147"/>
        <v>0</v>
      </c>
      <c r="G1005" s="25">
        <f t="shared" si="146"/>
        <v>0</v>
      </c>
      <c r="H1005" s="74">
        <f>SUM(H1006)</f>
        <v>0</v>
      </c>
      <c r="I1005" s="76">
        <f t="shared" si="151"/>
        <v>0</v>
      </c>
      <c r="J1005" s="74">
        <f>SUM(J1006)</f>
        <v>0</v>
      </c>
      <c r="K1005" s="25">
        <f t="shared" si="148"/>
        <v>0</v>
      </c>
      <c r="L1005" s="75">
        <f t="shared" si="153"/>
        <v>0</v>
      </c>
      <c r="M1005" s="25">
        <f t="shared" si="149"/>
        <v>0</v>
      </c>
      <c r="N1005" s="74">
        <f>SUM(N1006)</f>
        <v>0</v>
      </c>
      <c r="O1005" s="25">
        <f t="shared" si="150"/>
        <v>0</v>
      </c>
      <c r="P1005" s="76">
        <f t="shared" si="152"/>
        <v>0</v>
      </c>
    </row>
    <row r="1006" spans="1:16" hidden="1" x14ac:dyDescent="0.25">
      <c r="A1006" s="100">
        <v>3311403260942220</v>
      </c>
      <c r="B1006" s="101" t="s">
        <v>947</v>
      </c>
      <c r="C1006" s="73"/>
      <c r="D1006" s="64"/>
      <c r="E1006" s="64"/>
      <c r="F1006" s="75">
        <f t="shared" si="147"/>
        <v>0</v>
      </c>
      <c r="G1006" s="25">
        <f t="shared" si="146"/>
        <v>0</v>
      </c>
      <c r="H1006" s="64"/>
      <c r="I1006" s="76">
        <f t="shared" si="151"/>
        <v>0</v>
      </c>
      <c r="J1006" s="64"/>
      <c r="K1006" s="25">
        <f t="shared" si="148"/>
        <v>0</v>
      </c>
      <c r="L1006" s="75">
        <f t="shared" si="153"/>
        <v>0</v>
      </c>
      <c r="M1006" s="25">
        <f t="shared" si="149"/>
        <v>0</v>
      </c>
      <c r="N1006" s="64"/>
      <c r="O1006" s="25">
        <f t="shared" si="150"/>
        <v>0</v>
      </c>
      <c r="P1006" s="76">
        <f t="shared" si="152"/>
        <v>0</v>
      </c>
    </row>
    <row r="1007" spans="1:16" ht="39" hidden="1" x14ac:dyDescent="0.25">
      <c r="A1007" s="100">
        <v>3311403260943</v>
      </c>
      <c r="B1007" s="101" t="s">
        <v>948</v>
      </c>
      <c r="C1007" s="73"/>
      <c r="D1007" s="74">
        <f>SUM(D1008)</f>
        <v>0</v>
      </c>
      <c r="E1007" s="74">
        <f>SUM(E1008)</f>
        <v>0</v>
      </c>
      <c r="F1007" s="75">
        <f t="shared" si="147"/>
        <v>0</v>
      </c>
      <c r="G1007" s="25">
        <f t="shared" si="146"/>
        <v>0</v>
      </c>
      <c r="H1007" s="74">
        <f>SUM(H1008)</f>
        <v>0</v>
      </c>
      <c r="I1007" s="76">
        <f t="shared" si="151"/>
        <v>0</v>
      </c>
      <c r="J1007" s="74">
        <f>SUM(J1008)</f>
        <v>0</v>
      </c>
      <c r="K1007" s="25">
        <f t="shared" si="148"/>
        <v>0</v>
      </c>
      <c r="L1007" s="75">
        <f t="shared" si="153"/>
        <v>0</v>
      </c>
      <c r="M1007" s="25">
        <f t="shared" si="149"/>
        <v>0</v>
      </c>
      <c r="N1007" s="74">
        <f>SUM(N1008)</f>
        <v>0</v>
      </c>
      <c r="O1007" s="25">
        <f t="shared" si="150"/>
        <v>0</v>
      </c>
      <c r="P1007" s="76">
        <f t="shared" si="152"/>
        <v>0</v>
      </c>
    </row>
    <row r="1008" spans="1:16" ht="39" hidden="1" x14ac:dyDescent="0.25">
      <c r="A1008" s="100">
        <v>3311403260943220</v>
      </c>
      <c r="B1008" s="101" t="s">
        <v>949</v>
      </c>
      <c r="C1008" s="73"/>
      <c r="D1008" s="64"/>
      <c r="E1008" s="64"/>
      <c r="F1008" s="75">
        <f t="shared" si="147"/>
        <v>0</v>
      </c>
      <c r="G1008" s="25">
        <f t="shared" si="146"/>
        <v>0</v>
      </c>
      <c r="H1008" s="64"/>
      <c r="I1008" s="76">
        <f t="shared" si="151"/>
        <v>0</v>
      </c>
      <c r="J1008" s="64"/>
      <c r="K1008" s="25">
        <f t="shared" si="148"/>
        <v>0</v>
      </c>
      <c r="L1008" s="75">
        <f t="shared" si="153"/>
        <v>0</v>
      </c>
      <c r="M1008" s="25">
        <f t="shared" si="149"/>
        <v>0</v>
      </c>
      <c r="N1008" s="64"/>
      <c r="O1008" s="25">
        <f t="shared" si="150"/>
        <v>0</v>
      </c>
      <c r="P1008" s="76">
        <f t="shared" si="152"/>
        <v>0</v>
      </c>
    </row>
    <row r="1009" spans="1:16" ht="26.25" hidden="1" x14ac:dyDescent="0.25">
      <c r="A1009" s="100">
        <v>3311403260944</v>
      </c>
      <c r="B1009" s="101" t="s">
        <v>950</v>
      </c>
      <c r="C1009" s="73"/>
      <c r="D1009" s="74">
        <f>SUM(D1010)</f>
        <v>0</v>
      </c>
      <c r="E1009" s="74">
        <f>SUM(E1010)</f>
        <v>0</v>
      </c>
      <c r="F1009" s="75">
        <f t="shared" si="147"/>
        <v>0</v>
      </c>
      <c r="G1009" s="25">
        <f t="shared" si="146"/>
        <v>0</v>
      </c>
      <c r="H1009" s="74">
        <f>SUM(H1010)</f>
        <v>0</v>
      </c>
      <c r="I1009" s="76">
        <f t="shared" si="151"/>
        <v>0</v>
      </c>
      <c r="J1009" s="74">
        <f>SUM(J1010)</f>
        <v>0</v>
      </c>
      <c r="K1009" s="25">
        <f t="shared" si="148"/>
        <v>0</v>
      </c>
      <c r="L1009" s="75">
        <f t="shared" si="153"/>
        <v>0</v>
      </c>
      <c r="M1009" s="25">
        <f t="shared" si="149"/>
        <v>0</v>
      </c>
      <c r="N1009" s="74">
        <f>SUM(N1010)</f>
        <v>0</v>
      </c>
      <c r="O1009" s="25">
        <f t="shared" si="150"/>
        <v>0</v>
      </c>
      <c r="P1009" s="76">
        <f t="shared" si="152"/>
        <v>0</v>
      </c>
    </row>
    <row r="1010" spans="1:16" ht="26.25" hidden="1" x14ac:dyDescent="0.25">
      <c r="A1010" s="100">
        <v>3311403260944220</v>
      </c>
      <c r="B1010" s="101" t="s">
        <v>951</v>
      </c>
      <c r="C1010" s="73"/>
      <c r="D1010" s="64"/>
      <c r="E1010" s="64"/>
      <c r="F1010" s="75">
        <f t="shared" si="147"/>
        <v>0</v>
      </c>
      <c r="G1010" s="25">
        <f t="shared" si="146"/>
        <v>0</v>
      </c>
      <c r="H1010" s="64"/>
      <c r="I1010" s="76">
        <f t="shared" si="151"/>
        <v>0</v>
      </c>
      <c r="J1010" s="64"/>
      <c r="K1010" s="25">
        <f t="shared" si="148"/>
        <v>0</v>
      </c>
      <c r="L1010" s="75">
        <f t="shared" si="153"/>
        <v>0</v>
      </c>
      <c r="M1010" s="25">
        <f t="shared" si="149"/>
        <v>0</v>
      </c>
      <c r="N1010" s="64"/>
      <c r="O1010" s="25">
        <f t="shared" si="150"/>
        <v>0</v>
      </c>
      <c r="P1010" s="76">
        <f t="shared" si="152"/>
        <v>0</v>
      </c>
    </row>
    <row r="1011" spans="1:16" hidden="1" x14ac:dyDescent="0.25">
      <c r="A1011" s="72">
        <v>3311403260945</v>
      </c>
      <c r="B1011" s="31" t="s">
        <v>952</v>
      </c>
      <c r="C1011" s="73"/>
      <c r="D1011" s="74">
        <f>SUM(D1012)</f>
        <v>0</v>
      </c>
      <c r="E1011" s="74">
        <f>SUM(E1012)</f>
        <v>0</v>
      </c>
      <c r="F1011" s="75">
        <f t="shared" si="147"/>
        <v>0</v>
      </c>
      <c r="G1011" s="25">
        <f t="shared" si="146"/>
        <v>0</v>
      </c>
      <c r="H1011" s="74">
        <f>SUM(H1012)</f>
        <v>0</v>
      </c>
      <c r="I1011" s="76">
        <f t="shared" si="151"/>
        <v>0</v>
      </c>
      <c r="J1011" s="74">
        <f>SUM(J1012)</f>
        <v>0</v>
      </c>
      <c r="K1011" s="25">
        <f t="shared" si="148"/>
        <v>0</v>
      </c>
      <c r="L1011" s="75">
        <f t="shared" si="153"/>
        <v>0</v>
      </c>
      <c r="M1011" s="25">
        <f t="shared" si="149"/>
        <v>0</v>
      </c>
      <c r="N1011" s="74">
        <f>SUM(N1012)</f>
        <v>0</v>
      </c>
      <c r="O1011" s="25">
        <f t="shared" si="150"/>
        <v>0</v>
      </c>
      <c r="P1011" s="76">
        <f t="shared" si="152"/>
        <v>0</v>
      </c>
    </row>
    <row r="1012" spans="1:16" hidden="1" x14ac:dyDescent="0.25">
      <c r="A1012" s="72">
        <v>3311403260945220</v>
      </c>
      <c r="B1012" s="31" t="s">
        <v>953</v>
      </c>
      <c r="C1012" s="73"/>
      <c r="D1012" s="64"/>
      <c r="E1012" s="64"/>
      <c r="F1012" s="75">
        <f t="shared" si="147"/>
        <v>0</v>
      </c>
      <c r="G1012" s="25">
        <f t="shared" si="146"/>
        <v>0</v>
      </c>
      <c r="H1012" s="64"/>
      <c r="I1012" s="76">
        <f t="shared" si="151"/>
        <v>0</v>
      </c>
      <c r="J1012" s="64"/>
      <c r="K1012" s="25">
        <f t="shared" si="148"/>
        <v>0</v>
      </c>
      <c r="L1012" s="75">
        <f t="shared" si="153"/>
        <v>0</v>
      </c>
      <c r="M1012" s="25">
        <f t="shared" si="149"/>
        <v>0</v>
      </c>
      <c r="N1012" s="64"/>
      <c r="O1012" s="25">
        <f t="shared" si="150"/>
        <v>0</v>
      </c>
      <c r="P1012" s="76">
        <f t="shared" si="152"/>
        <v>0</v>
      </c>
    </row>
    <row r="1013" spans="1:16" ht="26.25" hidden="1" x14ac:dyDescent="0.25">
      <c r="A1013" s="100">
        <v>3311403260946</v>
      </c>
      <c r="B1013" s="101" t="s">
        <v>954</v>
      </c>
      <c r="C1013" s="73"/>
      <c r="D1013" s="74">
        <f>SUM(D1014)</f>
        <v>0</v>
      </c>
      <c r="E1013" s="74">
        <f>SUM(E1014)</f>
        <v>0</v>
      </c>
      <c r="F1013" s="75">
        <f t="shared" si="147"/>
        <v>0</v>
      </c>
      <c r="G1013" s="25">
        <f t="shared" si="146"/>
        <v>0</v>
      </c>
      <c r="H1013" s="74">
        <f>SUM(H1014)</f>
        <v>0</v>
      </c>
      <c r="I1013" s="76">
        <f t="shared" si="151"/>
        <v>0</v>
      </c>
      <c r="J1013" s="74">
        <f>SUM(J1014)</f>
        <v>0</v>
      </c>
      <c r="K1013" s="25">
        <f t="shared" si="148"/>
        <v>0</v>
      </c>
      <c r="L1013" s="75">
        <f t="shared" si="153"/>
        <v>0</v>
      </c>
      <c r="M1013" s="25">
        <f t="shared" si="149"/>
        <v>0</v>
      </c>
      <c r="N1013" s="74">
        <f>SUM(N1014)</f>
        <v>0</v>
      </c>
      <c r="O1013" s="25">
        <f t="shared" si="150"/>
        <v>0</v>
      </c>
      <c r="P1013" s="76">
        <f t="shared" si="152"/>
        <v>0</v>
      </c>
    </row>
    <row r="1014" spans="1:16" ht="26.25" hidden="1" x14ac:dyDescent="0.25">
      <c r="A1014" s="100">
        <v>3311403260946220</v>
      </c>
      <c r="B1014" s="101" t="s">
        <v>955</v>
      </c>
      <c r="C1014" s="73"/>
      <c r="D1014" s="64"/>
      <c r="E1014" s="64"/>
      <c r="F1014" s="75">
        <f t="shared" si="147"/>
        <v>0</v>
      </c>
      <c r="G1014" s="25">
        <f t="shared" si="146"/>
        <v>0</v>
      </c>
      <c r="H1014" s="64"/>
      <c r="I1014" s="76">
        <f t="shared" si="151"/>
        <v>0</v>
      </c>
      <c r="J1014" s="64"/>
      <c r="K1014" s="25">
        <f t="shared" si="148"/>
        <v>0</v>
      </c>
      <c r="L1014" s="75">
        <f t="shared" si="153"/>
        <v>0</v>
      </c>
      <c r="M1014" s="25">
        <f t="shared" si="149"/>
        <v>0</v>
      </c>
      <c r="N1014" s="64"/>
      <c r="O1014" s="25">
        <f t="shared" si="150"/>
        <v>0</v>
      </c>
      <c r="P1014" s="76">
        <f t="shared" si="152"/>
        <v>0</v>
      </c>
    </row>
    <row r="1015" spans="1:16" hidden="1" x14ac:dyDescent="0.25">
      <c r="A1015" s="100">
        <v>3311403260947</v>
      </c>
      <c r="B1015" s="101" t="s">
        <v>956</v>
      </c>
      <c r="C1015" s="73"/>
      <c r="D1015" s="74">
        <f>SUM(D1016)</f>
        <v>0</v>
      </c>
      <c r="E1015" s="74">
        <f>SUM(E1016)</f>
        <v>0</v>
      </c>
      <c r="F1015" s="75">
        <f t="shared" si="147"/>
        <v>0</v>
      </c>
      <c r="G1015" s="25">
        <f t="shared" si="146"/>
        <v>0</v>
      </c>
      <c r="H1015" s="74">
        <f>SUM(H1016)</f>
        <v>0</v>
      </c>
      <c r="I1015" s="76">
        <f t="shared" si="151"/>
        <v>0</v>
      </c>
      <c r="J1015" s="74">
        <f>SUM(J1016)</f>
        <v>0</v>
      </c>
      <c r="K1015" s="25">
        <f t="shared" si="148"/>
        <v>0</v>
      </c>
      <c r="L1015" s="75">
        <f t="shared" si="153"/>
        <v>0</v>
      </c>
      <c r="M1015" s="25">
        <f t="shared" si="149"/>
        <v>0</v>
      </c>
      <c r="N1015" s="74">
        <f>SUM(N1016)</f>
        <v>0</v>
      </c>
      <c r="O1015" s="25">
        <f t="shared" si="150"/>
        <v>0</v>
      </c>
      <c r="P1015" s="76">
        <f t="shared" si="152"/>
        <v>0</v>
      </c>
    </row>
    <row r="1016" spans="1:16" hidden="1" x14ac:dyDescent="0.25">
      <c r="A1016" s="100">
        <v>3311403260947220</v>
      </c>
      <c r="B1016" s="101" t="s">
        <v>957</v>
      </c>
      <c r="C1016" s="73"/>
      <c r="D1016" s="64"/>
      <c r="E1016" s="64"/>
      <c r="F1016" s="75">
        <f t="shared" si="147"/>
        <v>0</v>
      </c>
      <c r="G1016" s="25">
        <f t="shared" si="146"/>
        <v>0</v>
      </c>
      <c r="H1016" s="64"/>
      <c r="I1016" s="76">
        <f t="shared" si="151"/>
        <v>0</v>
      </c>
      <c r="J1016" s="64"/>
      <c r="K1016" s="25">
        <f t="shared" si="148"/>
        <v>0</v>
      </c>
      <c r="L1016" s="75">
        <f t="shared" si="153"/>
        <v>0</v>
      </c>
      <c r="M1016" s="25">
        <f t="shared" si="149"/>
        <v>0</v>
      </c>
      <c r="N1016" s="64"/>
      <c r="O1016" s="25">
        <f t="shared" si="150"/>
        <v>0</v>
      </c>
      <c r="P1016" s="76">
        <f t="shared" si="152"/>
        <v>0</v>
      </c>
    </row>
    <row r="1017" spans="1:16" hidden="1" x14ac:dyDescent="0.25">
      <c r="A1017" s="100">
        <v>3311403260949</v>
      </c>
      <c r="B1017" s="101" t="s">
        <v>958</v>
      </c>
      <c r="C1017" s="73"/>
      <c r="D1017" s="74">
        <f>SUM(D1018)</f>
        <v>0</v>
      </c>
      <c r="E1017" s="74">
        <f>SUM(E1018)</f>
        <v>0</v>
      </c>
      <c r="F1017" s="75">
        <f t="shared" si="147"/>
        <v>0</v>
      </c>
      <c r="G1017" s="25">
        <f t="shared" si="146"/>
        <v>0</v>
      </c>
      <c r="H1017" s="74">
        <f>SUM(H1018)</f>
        <v>0</v>
      </c>
      <c r="I1017" s="76">
        <f t="shared" si="151"/>
        <v>0</v>
      </c>
      <c r="J1017" s="74">
        <f>SUM(J1018)</f>
        <v>0</v>
      </c>
      <c r="K1017" s="25">
        <f t="shared" si="148"/>
        <v>0</v>
      </c>
      <c r="L1017" s="75">
        <f t="shared" si="153"/>
        <v>0</v>
      </c>
      <c r="M1017" s="25">
        <f t="shared" si="149"/>
        <v>0</v>
      </c>
      <c r="N1017" s="74">
        <f>SUM(N1018)</f>
        <v>0</v>
      </c>
      <c r="O1017" s="25">
        <f t="shared" si="150"/>
        <v>0</v>
      </c>
      <c r="P1017" s="76">
        <f t="shared" si="152"/>
        <v>0</v>
      </c>
    </row>
    <row r="1018" spans="1:16" hidden="1" x14ac:dyDescent="0.25">
      <c r="A1018" s="100">
        <v>3311403260949220</v>
      </c>
      <c r="B1018" s="101" t="s">
        <v>959</v>
      </c>
      <c r="C1018" s="73"/>
      <c r="D1018" s="64"/>
      <c r="E1018" s="64"/>
      <c r="F1018" s="75">
        <f t="shared" si="147"/>
        <v>0</v>
      </c>
      <c r="G1018" s="25">
        <f t="shared" si="146"/>
        <v>0</v>
      </c>
      <c r="H1018" s="64"/>
      <c r="I1018" s="76">
        <f t="shared" si="151"/>
        <v>0</v>
      </c>
      <c r="J1018" s="64"/>
      <c r="K1018" s="25">
        <f t="shared" si="148"/>
        <v>0</v>
      </c>
      <c r="L1018" s="75">
        <f t="shared" si="153"/>
        <v>0</v>
      </c>
      <c r="M1018" s="25">
        <f t="shared" si="149"/>
        <v>0</v>
      </c>
      <c r="N1018" s="64"/>
      <c r="O1018" s="25">
        <f t="shared" si="150"/>
        <v>0</v>
      </c>
      <c r="P1018" s="76">
        <f t="shared" si="152"/>
        <v>0</v>
      </c>
    </row>
    <row r="1019" spans="1:16" hidden="1" x14ac:dyDescent="0.25">
      <c r="A1019" s="72">
        <v>3311403260951</v>
      </c>
      <c r="B1019" s="31" t="s">
        <v>960</v>
      </c>
      <c r="C1019" s="73"/>
      <c r="D1019" s="74">
        <f>SUM(D1020)</f>
        <v>0</v>
      </c>
      <c r="E1019" s="74">
        <f>SUM(E1020)</f>
        <v>0</v>
      </c>
      <c r="F1019" s="75">
        <f t="shared" si="147"/>
        <v>0</v>
      </c>
      <c r="G1019" s="25">
        <f t="shared" si="146"/>
        <v>0</v>
      </c>
      <c r="H1019" s="74">
        <f>SUM(H1020)</f>
        <v>0</v>
      </c>
      <c r="I1019" s="76">
        <f t="shared" si="151"/>
        <v>0</v>
      </c>
      <c r="J1019" s="74">
        <f>SUM(J1020)</f>
        <v>0</v>
      </c>
      <c r="K1019" s="25">
        <f t="shared" si="148"/>
        <v>0</v>
      </c>
      <c r="L1019" s="75">
        <f t="shared" si="153"/>
        <v>0</v>
      </c>
      <c r="M1019" s="25">
        <f t="shared" si="149"/>
        <v>0</v>
      </c>
      <c r="N1019" s="74">
        <f>SUM(N1020)</f>
        <v>0</v>
      </c>
      <c r="O1019" s="25">
        <f t="shared" si="150"/>
        <v>0</v>
      </c>
      <c r="P1019" s="76">
        <f t="shared" si="152"/>
        <v>0</v>
      </c>
    </row>
    <row r="1020" spans="1:16" hidden="1" x14ac:dyDescent="0.25">
      <c r="A1020" s="72">
        <v>3311403260951220</v>
      </c>
      <c r="B1020" s="31" t="s">
        <v>953</v>
      </c>
      <c r="C1020" s="73"/>
      <c r="D1020" s="64"/>
      <c r="E1020" s="64"/>
      <c r="F1020" s="75">
        <f t="shared" si="147"/>
        <v>0</v>
      </c>
      <c r="G1020" s="25">
        <f t="shared" si="146"/>
        <v>0</v>
      </c>
      <c r="H1020" s="64"/>
      <c r="I1020" s="76">
        <f t="shared" si="151"/>
        <v>0</v>
      </c>
      <c r="J1020" s="64"/>
      <c r="K1020" s="25">
        <f t="shared" si="148"/>
        <v>0</v>
      </c>
      <c r="L1020" s="75">
        <f t="shared" si="153"/>
        <v>0</v>
      </c>
      <c r="M1020" s="25">
        <f t="shared" si="149"/>
        <v>0</v>
      </c>
      <c r="N1020" s="64"/>
      <c r="O1020" s="25">
        <f t="shared" si="150"/>
        <v>0</v>
      </c>
      <c r="P1020" s="76">
        <f t="shared" si="152"/>
        <v>0</v>
      </c>
    </row>
    <row r="1021" spans="1:16" hidden="1" x14ac:dyDescent="0.25">
      <c r="A1021" s="100">
        <v>3311403260952</v>
      </c>
      <c r="B1021" s="101" t="s">
        <v>961</v>
      </c>
      <c r="C1021" s="73"/>
      <c r="D1021" s="74">
        <f>SUM(D1022)</f>
        <v>0</v>
      </c>
      <c r="E1021" s="74">
        <f>SUM(E1022)</f>
        <v>0</v>
      </c>
      <c r="F1021" s="75">
        <f t="shared" si="147"/>
        <v>0</v>
      </c>
      <c r="G1021" s="25">
        <f t="shared" ref="G1021:G1097" si="154">IF(OR(F1021=0,F$7=0),0,F1021/F$7)*100</f>
        <v>0</v>
      </c>
      <c r="H1021" s="74">
        <f>SUM(H1022)</f>
        <v>0</v>
      </c>
      <c r="I1021" s="76">
        <f t="shared" si="151"/>
        <v>0</v>
      </c>
      <c r="J1021" s="74">
        <f>SUM(J1022)</f>
        <v>0</v>
      </c>
      <c r="K1021" s="25">
        <f t="shared" si="148"/>
        <v>0</v>
      </c>
      <c r="L1021" s="75">
        <f t="shared" si="153"/>
        <v>0</v>
      </c>
      <c r="M1021" s="25">
        <f t="shared" si="149"/>
        <v>0</v>
      </c>
      <c r="N1021" s="74">
        <f>SUM(N1022)</f>
        <v>0</v>
      </c>
      <c r="O1021" s="25">
        <f t="shared" si="150"/>
        <v>0</v>
      </c>
      <c r="P1021" s="76">
        <f t="shared" si="152"/>
        <v>0</v>
      </c>
    </row>
    <row r="1022" spans="1:16" hidden="1" x14ac:dyDescent="0.25">
      <c r="A1022" s="100">
        <v>3311403260952220</v>
      </c>
      <c r="B1022" s="101" t="s">
        <v>962</v>
      </c>
      <c r="C1022" s="73"/>
      <c r="D1022" s="64"/>
      <c r="E1022" s="64"/>
      <c r="F1022" s="75">
        <f t="shared" si="147"/>
        <v>0</v>
      </c>
      <c r="G1022" s="25">
        <f t="shared" si="154"/>
        <v>0</v>
      </c>
      <c r="H1022" s="64"/>
      <c r="I1022" s="76">
        <f t="shared" si="151"/>
        <v>0</v>
      </c>
      <c r="J1022" s="64"/>
      <c r="K1022" s="25">
        <f t="shared" si="148"/>
        <v>0</v>
      </c>
      <c r="L1022" s="75">
        <f t="shared" si="153"/>
        <v>0</v>
      </c>
      <c r="M1022" s="25">
        <f t="shared" si="149"/>
        <v>0</v>
      </c>
      <c r="N1022" s="64"/>
      <c r="O1022" s="25">
        <f t="shared" si="150"/>
        <v>0</v>
      </c>
      <c r="P1022" s="76">
        <f t="shared" si="152"/>
        <v>0</v>
      </c>
    </row>
    <row r="1023" spans="1:16" ht="26.25" hidden="1" x14ac:dyDescent="0.25">
      <c r="A1023" s="72">
        <v>3311403260953</v>
      </c>
      <c r="B1023" s="31" t="s">
        <v>963</v>
      </c>
      <c r="C1023" s="73"/>
      <c r="D1023" s="74">
        <f>SUM(D1024)</f>
        <v>0</v>
      </c>
      <c r="E1023" s="74">
        <f>SUM(E1024)</f>
        <v>0</v>
      </c>
      <c r="F1023" s="75">
        <f t="shared" si="147"/>
        <v>0</v>
      </c>
      <c r="G1023" s="25">
        <f t="shared" si="154"/>
        <v>0</v>
      </c>
      <c r="H1023" s="74">
        <f>SUM(H1024)</f>
        <v>0</v>
      </c>
      <c r="I1023" s="76">
        <f t="shared" si="151"/>
        <v>0</v>
      </c>
      <c r="J1023" s="74">
        <f>SUM(J1024)</f>
        <v>0</v>
      </c>
      <c r="K1023" s="25">
        <f t="shared" si="148"/>
        <v>0</v>
      </c>
      <c r="L1023" s="75">
        <f t="shared" si="153"/>
        <v>0</v>
      </c>
      <c r="M1023" s="25">
        <f t="shared" si="149"/>
        <v>0</v>
      </c>
      <c r="N1023" s="74">
        <f>SUM(N1024)</f>
        <v>0</v>
      </c>
      <c r="O1023" s="25">
        <f t="shared" si="150"/>
        <v>0</v>
      </c>
      <c r="P1023" s="76">
        <f t="shared" si="152"/>
        <v>0</v>
      </c>
    </row>
    <row r="1024" spans="1:16" ht="26.25" hidden="1" x14ac:dyDescent="0.25">
      <c r="A1024" s="72">
        <v>3311403260953220</v>
      </c>
      <c r="B1024" s="31" t="s">
        <v>964</v>
      </c>
      <c r="C1024" s="73"/>
      <c r="D1024" s="64"/>
      <c r="E1024" s="64"/>
      <c r="F1024" s="75">
        <f t="shared" si="147"/>
        <v>0</v>
      </c>
      <c r="G1024" s="25">
        <f t="shared" si="154"/>
        <v>0</v>
      </c>
      <c r="H1024" s="64"/>
      <c r="I1024" s="76">
        <f t="shared" si="151"/>
        <v>0</v>
      </c>
      <c r="J1024" s="64"/>
      <c r="K1024" s="25">
        <f t="shared" si="148"/>
        <v>0</v>
      </c>
      <c r="L1024" s="75">
        <f t="shared" si="153"/>
        <v>0</v>
      </c>
      <c r="M1024" s="25">
        <f t="shared" si="149"/>
        <v>0</v>
      </c>
      <c r="N1024" s="64"/>
      <c r="O1024" s="25">
        <f t="shared" si="150"/>
        <v>0</v>
      </c>
      <c r="P1024" s="76">
        <f t="shared" si="152"/>
        <v>0</v>
      </c>
    </row>
    <row r="1025" spans="1:16" hidden="1" x14ac:dyDescent="0.25">
      <c r="A1025" s="100">
        <v>3311403260955</v>
      </c>
      <c r="B1025" s="102" t="s">
        <v>965</v>
      </c>
      <c r="C1025" s="73"/>
      <c r="D1025" s="74">
        <f>SUM(D1026)</f>
        <v>0</v>
      </c>
      <c r="E1025" s="74">
        <f>SUM(E1026)</f>
        <v>0</v>
      </c>
      <c r="F1025" s="75">
        <f t="shared" si="147"/>
        <v>0</v>
      </c>
      <c r="G1025" s="25">
        <f t="shared" si="154"/>
        <v>0</v>
      </c>
      <c r="H1025" s="74">
        <f>SUM(H1026)</f>
        <v>0</v>
      </c>
      <c r="I1025" s="76">
        <f t="shared" si="151"/>
        <v>0</v>
      </c>
      <c r="J1025" s="74">
        <f>SUM(J1026)</f>
        <v>0</v>
      </c>
      <c r="K1025" s="25">
        <f t="shared" si="148"/>
        <v>0</v>
      </c>
      <c r="L1025" s="75">
        <f t="shared" si="153"/>
        <v>0</v>
      </c>
      <c r="M1025" s="25">
        <f t="shared" si="149"/>
        <v>0</v>
      </c>
      <c r="N1025" s="74">
        <f>SUM(N1026)</f>
        <v>0</v>
      </c>
      <c r="O1025" s="25">
        <f t="shared" si="150"/>
        <v>0</v>
      </c>
      <c r="P1025" s="76">
        <f t="shared" si="152"/>
        <v>0</v>
      </c>
    </row>
    <row r="1026" spans="1:16" hidden="1" x14ac:dyDescent="0.25">
      <c r="A1026" s="100">
        <v>3311403260955220</v>
      </c>
      <c r="B1026" s="102" t="s">
        <v>966</v>
      </c>
      <c r="C1026" s="73"/>
      <c r="D1026" s="64"/>
      <c r="E1026" s="64"/>
      <c r="F1026" s="75">
        <f t="shared" si="147"/>
        <v>0</v>
      </c>
      <c r="G1026" s="25">
        <f t="shared" si="154"/>
        <v>0</v>
      </c>
      <c r="H1026" s="64"/>
      <c r="I1026" s="76">
        <f t="shared" si="151"/>
        <v>0</v>
      </c>
      <c r="J1026" s="64"/>
      <c r="K1026" s="25">
        <f t="shared" si="148"/>
        <v>0</v>
      </c>
      <c r="L1026" s="75">
        <f t="shared" si="153"/>
        <v>0</v>
      </c>
      <c r="M1026" s="25">
        <f t="shared" si="149"/>
        <v>0</v>
      </c>
      <c r="N1026" s="64"/>
      <c r="O1026" s="25">
        <f t="shared" si="150"/>
        <v>0</v>
      </c>
      <c r="P1026" s="76">
        <f t="shared" si="152"/>
        <v>0</v>
      </c>
    </row>
    <row r="1027" spans="1:16" hidden="1" x14ac:dyDescent="0.25">
      <c r="A1027" s="72">
        <v>3311403260956</v>
      </c>
      <c r="B1027" s="31" t="s">
        <v>967</v>
      </c>
      <c r="C1027" s="73"/>
      <c r="D1027" s="74">
        <f>SUM(D1028:D1030)</f>
        <v>0</v>
      </c>
      <c r="E1027" s="74">
        <f>SUM(E1028:E1030)</f>
        <v>0</v>
      </c>
      <c r="F1027" s="75">
        <f t="shared" si="147"/>
        <v>0</v>
      </c>
      <c r="G1027" s="25">
        <f t="shared" si="154"/>
        <v>0</v>
      </c>
      <c r="H1027" s="74">
        <f>SUM(H1028:H1030)</f>
        <v>0</v>
      </c>
      <c r="I1027" s="76">
        <f t="shared" si="151"/>
        <v>0</v>
      </c>
      <c r="J1027" s="74">
        <f>SUM(J1028:J1030)</f>
        <v>0</v>
      </c>
      <c r="K1027" s="25">
        <f t="shared" si="148"/>
        <v>0</v>
      </c>
      <c r="L1027" s="75">
        <f t="shared" si="153"/>
        <v>0</v>
      </c>
      <c r="M1027" s="25">
        <f t="shared" si="149"/>
        <v>0</v>
      </c>
      <c r="N1027" s="74">
        <f>SUM(N1028:N1030)</f>
        <v>0</v>
      </c>
      <c r="O1027" s="25">
        <f t="shared" si="150"/>
        <v>0</v>
      </c>
      <c r="P1027" s="76">
        <f t="shared" si="152"/>
        <v>0</v>
      </c>
    </row>
    <row r="1028" spans="1:16" hidden="1" x14ac:dyDescent="0.25">
      <c r="A1028" s="72">
        <v>3311403260956220</v>
      </c>
      <c r="B1028" s="31" t="s">
        <v>968</v>
      </c>
      <c r="C1028" s="73"/>
      <c r="D1028" s="64"/>
      <c r="E1028" s="64"/>
      <c r="F1028" s="75">
        <f t="shared" si="147"/>
        <v>0</v>
      </c>
      <c r="G1028" s="25">
        <f t="shared" si="154"/>
        <v>0</v>
      </c>
      <c r="H1028" s="64"/>
      <c r="I1028" s="76">
        <f t="shared" si="151"/>
        <v>0</v>
      </c>
      <c r="J1028" s="64"/>
      <c r="K1028" s="25">
        <f t="shared" si="148"/>
        <v>0</v>
      </c>
      <c r="L1028" s="75">
        <f t="shared" si="153"/>
        <v>0</v>
      </c>
      <c r="M1028" s="25">
        <f t="shared" si="149"/>
        <v>0</v>
      </c>
      <c r="N1028" s="64"/>
      <c r="O1028" s="25">
        <f t="shared" si="150"/>
        <v>0</v>
      </c>
      <c r="P1028" s="76">
        <f t="shared" si="152"/>
        <v>0</v>
      </c>
    </row>
    <row r="1029" spans="1:16" hidden="1" x14ac:dyDescent="0.25">
      <c r="A1029" s="72">
        <v>3311403260956220</v>
      </c>
      <c r="B1029" s="31" t="s">
        <v>969</v>
      </c>
      <c r="C1029" s="73"/>
      <c r="D1029" s="64"/>
      <c r="E1029" s="64"/>
      <c r="F1029" s="75">
        <f t="shared" si="147"/>
        <v>0</v>
      </c>
      <c r="G1029" s="25">
        <f t="shared" si="154"/>
        <v>0</v>
      </c>
      <c r="H1029" s="64"/>
      <c r="I1029" s="76">
        <f t="shared" si="151"/>
        <v>0</v>
      </c>
      <c r="J1029" s="64"/>
      <c r="K1029" s="25">
        <f t="shared" si="148"/>
        <v>0</v>
      </c>
      <c r="L1029" s="75">
        <f t="shared" si="153"/>
        <v>0</v>
      </c>
      <c r="M1029" s="25">
        <f t="shared" si="149"/>
        <v>0</v>
      </c>
      <c r="N1029" s="64"/>
      <c r="O1029" s="25">
        <f t="shared" si="150"/>
        <v>0</v>
      </c>
      <c r="P1029" s="76">
        <f t="shared" si="152"/>
        <v>0</v>
      </c>
    </row>
    <row r="1030" spans="1:16" hidden="1" x14ac:dyDescent="0.25">
      <c r="A1030" s="72">
        <v>3311403260956220</v>
      </c>
      <c r="B1030" s="31" t="s">
        <v>970</v>
      </c>
      <c r="C1030" s="73"/>
      <c r="D1030" s="64"/>
      <c r="E1030" s="64"/>
      <c r="F1030" s="75">
        <f t="shared" si="147"/>
        <v>0</v>
      </c>
      <c r="G1030" s="25">
        <f t="shared" si="154"/>
        <v>0</v>
      </c>
      <c r="H1030" s="64"/>
      <c r="I1030" s="76">
        <f t="shared" si="151"/>
        <v>0</v>
      </c>
      <c r="J1030" s="64"/>
      <c r="K1030" s="25">
        <f t="shared" si="148"/>
        <v>0</v>
      </c>
      <c r="L1030" s="75">
        <f t="shared" si="153"/>
        <v>0</v>
      </c>
      <c r="M1030" s="25">
        <f t="shared" si="149"/>
        <v>0</v>
      </c>
      <c r="N1030" s="64"/>
      <c r="O1030" s="25">
        <f t="shared" si="150"/>
        <v>0</v>
      </c>
      <c r="P1030" s="76">
        <f t="shared" si="152"/>
        <v>0</v>
      </c>
    </row>
    <row r="1031" spans="1:16" hidden="1" x14ac:dyDescent="0.25">
      <c r="A1031" s="100">
        <v>3311403260958</v>
      </c>
      <c r="B1031" s="101" t="s">
        <v>971</v>
      </c>
      <c r="C1031" s="73"/>
      <c r="D1031" s="74">
        <f>SUM(D1032:D1033)</f>
        <v>0</v>
      </c>
      <c r="E1031" s="74">
        <f>SUM(E1032:E1033)</f>
        <v>0</v>
      </c>
      <c r="F1031" s="75">
        <f t="shared" si="147"/>
        <v>0</v>
      </c>
      <c r="G1031" s="25">
        <f t="shared" si="154"/>
        <v>0</v>
      </c>
      <c r="H1031" s="74">
        <f>SUM(H1032:H1033)</f>
        <v>0</v>
      </c>
      <c r="I1031" s="76">
        <f t="shared" si="151"/>
        <v>0</v>
      </c>
      <c r="J1031" s="74">
        <f>SUM(J1032:J1033)</f>
        <v>0</v>
      </c>
      <c r="K1031" s="25">
        <f t="shared" si="148"/>
        <v>0</v>
      </c>
      <c r="L1031" s="75">
        <f t="shared" si="153"/>
        <v>0</v>
      </c>
      <c r="M1031" s="25">
        <f t="shared" si="149"/>
        <v>0</v>
      </c>
      <c r="N1031" s="74">
        <f>SUM(N1032:N1033)</f>
        <v>0</v>
      </c>
      <c r="O1031" s="25">
        <f t="shared" si="150"/>
        <v>0</v>
      </c>
      <c r="P1031" s="76">
        <f t="shared" si="152"/>
        <v>0</v>
      </c>
    </row>
    <row r="1032" spans="1:16" hidden="1" x14ac:dyDescent="0.25">
      <c r="A1032" s="100">
        <v>3311403260958220</v>
      </c>
      <c r="B1032" s="101" t="s">
        <v>972</v>
      </c>
      <c r="C1032" s="73"/>
      <c r="D1032" s="64"/>
      <c r="E1032" s="64"/>
      <c r="F1032" s="75">
        <f t="shared" si="147"/>
        <v>0</v>
      </c>
      <c r="G1032" s="25">
        <f t="shared" si="154"/>
        <v>0</v>
      </c>
      <c r="H1032" s="64"/>
      <c r="I1032" s="76">
        <f t="shared" si="151"/>
        <v>0</v>
      </c>
      <c r="J1032" s="64"/>
      <c r="K1032" s="25">
        <f t="shared" si="148"/>
        <v>0</v>
      </c>
      <c r="L1032" s="75">
        <f t="shared" si="153"/>
        <v>0</v>
      </c>
      <c r="M1032" s="25">
        <f t="shared" si="149"/>
        <v>0</v>
      </c>
      <c r="N1032" s="64"/>
      <c r="O1032" s="25">
        <f t="shared" si="150"/>
        <v>0</v>
      </c>
      <c r="P1032" s="76">
        <f t="shared" si="152"/>
        <v>0</v>
      </c>
    </row>
    <row r="1033" spans="1:16" hidden="1" x14ac:dyDescent="0.25">
      <c r="A1033" s="100">
        <v>3311403260958220</v>
      </c>
      <c r="B1033" s="101" t="s">
        <v>973</v>
      </c>
      <c r="C1033" s="73"/>
      <c r="D1033" s="64"/>
      <c r="E1033" s="64"/>
      <c r="F1033" s="75">
        <f t="shared" si="147"/>
        <v>0</v>
      </c>
      <c r="G1033" s="25">
        <f t="shared" si="154"/>
        <v>0</v>
      </c>
      <c r="H1033" s="64"/>
      <c r="I1033" s="76">
        <f t="shared" si="151"/>
        <v>0</v>
      </c>
      <c r="J1033" s="64"/>
      <c r="K1033" s="25">
        <f t="shared" si="148"/>
        <v>0</v>
      </c>
      <c r="L1033" s="75">
        <f t="shared" si="153"/>
        <v>0</v>
      </c>
      <c r="M1033" s="25">
        <f t="shared" si="149"/>
        <v>0</v>
      </c>
      <c r="N1033" s="64"/>
      <c r="O1033" s="25">
        <f t="shared" si="150"/>
        <v>0</v>
      </c>
      <c r="P1033" s="76">
        <f t="shared" si="152"/>
        <v>0</v>
      </c>
    </row>
    <row r="1034" spans="1:16" ht="26.25" hidden="1" x14ac:dyDescent="0.25">
      <c r="A1034" s="100">
        <v>3311403260963</v>
      </c>
      <c r="B1034" s="80" t="s">
        <v>974</v>
      </c>
      <c r="C1034" s="73"/>
      <c r="D1034" s="74">
        <f>SUM(D1035:D1036)</f>
        <v>0</v>
      </c>
      <c r="E1034" s="74">
        <f>SUM(E1035:E1036)</f>
        <v>0</v>
      </c>
      <c r="F1034" s="75">
        <f t="shared" si="147"/>
        <v>0</v>
      </c>
      <c r="G1034" s="25">
        <f t="shared" si="154"/>
        <v>0</v>
      </c>
      <c r="H1034" s="74">
        <f>SUM(H1035:H1036)</f>
        <v>0</v>
      </c>
      <c r="I1034" s="76">
        <f t="shared" si="151"/>
        <v>0</v>
      </c>
      <c r="J1034" s="74">
        <f>SUM(J1035:J1036)</f>
        <v>0</v>
      </c>
      <c r="K1034" s="25">
        <f t="shared" si="148"/>
        <v>0</v>
      </c>
      <c r="L1034" s="75">
        <f t="shared" si="153"/>
        <v>0</v>
      </c>
      <c r="M1034" s="25">
        <f t="shared" si="149"/>
        <v>0</v>
      </c>
      <c r="N1034" s="74">
        <f>SUM(N1035:N1036)</f>
        <v>0</v>
      </c>
      <c r="O1034" s="25">
        <f t="shared" si="150"/>
        <v>0</v>
      </c>
      <c r="P1034" s="76">
        <f t="shared" si="152"/>
        <v>0</v>
      </c>
    </row>
    <row r="1035" spans="1:16" ht="26.25" hidden="1" x14ac:dyDescent="0.25">
      <c r="A1035" s="100">
        <v>3311403260963</v>
      </c>
      <c r="B1035" s="80" t="s">
        <v>975</v>
      </c>
      <c r="C1035" s="73"/>
      <c r="D1035" s="64"/>
      <c r="E1035" s="64"/>
      <c r="F1035" s="75">
        <f t="shared" si="147"/>
        <v>0</v>
      </c>
      <c r="G1035" s="25">
        <f t="shared" si="154"/>
        <v>0</v>
      </c>
      <c r="H1035" s="64"/>
      <c r="I1035" s="76">
        <f t="shared" si="151"/>
        <v>0</v>
      </c>
      <c r="J1035" s="64"/>
      <c r="K1035" s="25">
        <f t="shared" si="148"/>
        <v>0</v>
      </c>
      <c r="L1035" s="75">
        <f t="shared" si="153"/>
        <v>0</v>
      </c>
      <c r="M1035" s="25">
        <f t="shared" si="149"/>
        <v>0</v>
      </c>
      <c r="N1035" s="64"/>
      <c r="O1035" s="25">
        <f t="shared" si="150"/>
        <v>0</v>
      </c>
      <c r="P1035" s="76">
        <f t="shared" si="152"/>
        <v>0</v>
      </c>
    </row>
    <row r="1036" spans="1:16" ht="26.25" hidden="1" x14ac:dyDescent="0.25">
      <c r="A1036" s="100">
        <v>3311403260963</v>
      </c>
      <c r="B1036" s="80" t="s">
        <v>976</v>
      </c>
      <c r="C1036" s="73"/>
      <c r="D1036" s="64"/>
      <c r="E1036" s="64"/>
      <c r="F1036" s="75">
        <f t="shared" si="147"/>
        <v>0</v>
      </c>
      <c r="G1036" s="25">
        <f t="shared" si="154"/>
        <v>0</v>
      </c>
      <c r="H1036" s="64"/>
      <c r="I1036" s="76">
        <f t="shared" si="151"/>
        <v>0</v>
      </c>
      <c r="J1036" s="64"/>
      <c r="K1036" s="25">
        <f t="shared" si="148"/>
        <v>0</v>
      </c>
      <c r="L1036" s="75">
        <f t="shared" si="153"/>
        <v>0</v>
      </c>
      <c r="M1036" s="25">
        <f t="shared" si="149"/>
        <v>0</v>
      </c>
      <c r="N1036" s="64"/>
      <c r="O1036" s="25">
        <f t="shared" si="150"/>
        <v>0</v>
      </c>
      <c r="P1036" s="76">
        <f t="shared" si="152"/>
        <v>0</v>
      </c>
    </row>
    <row r="1037" spans="1:16" ht="26.25" hidden="1" x14ac:dyDescent="0.25">
      <c r="A1037" s="100">
        <v>3311403260964</v>
      </c>
      <c r="B1037" s="80" t="s">
        <v>977</v>
      </c>
      <c r="C1037" s="73"/>
      <c r="D1037" s="74">
        <f>SUM(D1038)</f>
        <v>0</v>
      </c>
      <c r="E1037" s="74">
        <f>SUM(E1038)</f>
        <v>0</v>
      </c>
      <c r="F1037" s="75">
        <f t="shared" si="147"/>
        <v>0</v>
      </c>
      <c r="G1037" s="25">
        <f t="shared" si="154"/>
        <v>0</v>
      </c>
      <c r="H1037" s="74">
        <f>SUM(H1038)</f>
        <v>0</v>
      </c>
      <c r="I1037" s="76">
        <f t="shared" si="151"/>
        <v>0</v>
      </c>
      <c r="J1037" s="74">
        <f>SUM(J1038)</f>
        <v>0</v>
      </c>
      <c r="K1037" s="25">
        <f t="shared" si="148"/>
        <v>0</v>
      </c>
      <c r="L1037" s="75">
        <f t="shared" si="153"/>
        <v>0</v>
      </c>
      <c r="M1037" s="25">
        <f t="shared" si="149"/>
        <v>0</v>
      </c>
      <c r="N1037" s="74">
        <f>SUM(N1038)</f>
        <v>0</v>
      </c>
      <c r="O1037" s="25">
        <f t="shared" si="150"/>
        <v>0</v>
      </c>
      <c r="P1037" s="76">
        <f t="shared" si="152"/>
        <v>0</v>
      </c>
    </row>
    <row r="1038" spans="1:16" ht="26.25" hidden="1" x14ac:dyDescent="0.25">
      <c r="A1038" s="100">
        <v>3311403260964</v>
      </c>
      <c r="B1038" s="80" t="s">
        <v>978</v>
      </c>
      <c r="C1038" s="73"/>
      <c r="D1038" s="64"/>
      <c r="E1038" s="64"/>
      <c r="F1038" s="75">
        <f t="shared" si="147"/>
        <v>0</v>
      </c>
      <c r="G1038" s="25">
        <f t="shared" si="154"/>
        <v>0</v>
      </c>
      <c r="H1038" s="64"/>
      <c r="I1038" s="76">
        <f t="shared" si="151"/>
        <v>0</v>
      </c>
      <c r="J1038" s="64"/>
      <c r="K1038" s="25">
        <f t="shared" si="148"/>
        <v>0</v>
      </c>
      <c r="L1038" s="75">
        <f t="shared" si="153"/>
        <v>0</v>
      </c>
      <c r="M1038" s="25">
        <f t="shared" si="149"/>
        <v>0</v>
      </c>
      <c r="N1038" s="64"/>
      <c r="O1038" s="25">
        <f t="shared" si="150"/>
        <v>0</v>
      </c>
      <c r="P1038" s="76">
        <f t="shared" si="152"/>
        <v>0</v>
      </c>
    </row>
    <row r="1039" spans="1:16" hidden="1" x14ac:dyDescent="0.25">
      <c r="A1039" s="100">
        <v>3311403260965</v>
      </c>
      <c r="B1039" s="80" t="s">
        <v>979</v>
      </c>
      <c r="C1039" s="73"/>
      <c r="D1039" s="74">
        <f>SUM(D1040)</f>
        <v>0</v>
      </c>
      <c r="E1039" s="74">
        <f>SUM(E1040)</f>
        <v>0</v>
      </c>
      <c r="F1039" s="75">
        <f t="shared" si="147"/>
        <v>0</v>
      </c>
      <c r="G1039" s="25">
        <f t="shared" si="154"/>
        <v>0</v>
      </c>
      <c r="H1039" s="74">
        <f>SUM(H1040)</f>
        <v>0</v>
      </c>
      <c r="I1039" s="76">
        <f t="shared" si="151"/>
        <v>0</v>
      </c>
      <c r="J1039" s="74">
        <f>SUM(J1040)</f>
        <v>0</v>
      </c>
      <c r="K1039" s="25">
        <f t="shared" si="148"/>
        <v>0</v>
      </c>
      <c r="L1039" s="75">
        <f t="shared" si="153"/>
        <v>0</v>
      </c>
      <c r="M1039" s="25">
        <f t="shared" si="149"/>
        <v>0</v>
      </c>
      <c r="N1039" s="74">
        <f>SUM(N1040)</f>
        <v>0</v>
      </c>
      <c r="O1039" s="25">
        <f t="shared" si="150"/>
        <v>0</v>
      </c>
      <c r="P1039" s="76">
        <f t="shared" si="152"/>
        <v>0</v>
      </c>
    </row>
    <row r="1040" spans="1:16" hidden="1" x14ac:dyDescent="0.25">
      <c r="A1040" s="100">
        <v>3311403260965</v>
      </c>
      <c r="B1040" s="80" t="s">
        <v>980</v>
      </c>
      <c r="C1040" s="73"/>
      <c r="D1040" s="64"/>
      <c r="E1040" s="64"/>
      <c r="F1040" s="75">
        <f t="shared" si="147"/>
        <v>0</v>
      </c>
      <c r="G1040" s="25">
        <f t="shared" si="154"/>
        <v>0</v>
      </c>
      <c r="H1040" s="64"/>
      <c r="I1040" s="76">
        <f t="shared" si="151"/>
        <v>0</v>
      </c>
      <c r="J1040" s="64"/>
      <c r="K1040" s="25">
        <f t="shared" si="148"/>
        <v>0</v>
      </c>
      <c r="L1040" s="75">
        <f t="shared" si="153"/>
        <v>0</v>
      </c>
      <c r="M1040" s="25">
        <f t="shared" si="149"/>
        <v>0</v>
      </c>
      <c r="N1040" s="64"/>
      <c r="O1040" s="25">
        <f t="shared" si="150"/>
        <v>0</v>
      </c>
      <c r="P1040" s="76">
        <f t="shared" si="152"/>
        <v>0</v>
      </c>
    </row>
    <row r="1041" spans="1:16" hidden="1" x14ac:dyDescent="0.25">
      <c r="A1041" s="100">
        <v>3311403260974</v>
      </c>
      <c r="B1041" s="80" t="s">
        <v>981</v>
      </c>
      <c r="C1041" s="73"/>
      <c r="D1041" s="74">
        <f>SUM(D1042)</f>
        <v>0</v>
      </c>
      <c r="E1041" s="74">
        <f>SUM(E1042)</f>
        <v>0</v>
      </c>
      <c r="F1041" s="75">
        <f>SUM(D1041+E1041)</f>
        <v>0</v>
      </c>
      <c r="G1041" s="25">
        <f>IF(OR(F1041=0,F$7=0),0,F1041/F$7)*100</f>
        <v>0</v>
      </c>
      <c r="H1041" s="74">
        <f>SUM(H1042)</f>
        <v>0</v>
      </c>
      <c r="I1041" s="76">
        <f>SUM(F1041-H1041)</f>
        <v>0</v>
      </c>
      <c r="J1041" s="74">
        <f>SUM(J1042)</f>
        <v>0</v>
      </c>
      <c r="K1041" s="25">
        <f>IF(OR(J1041=0,F1041=0),0,J1041/F1041)*100</f>
        <v>0</v>
      </c>
      <c r="L1041" s="75">
        <f>SUM(N1041-J1041)</f>
        <v>0</v>
      </c>
      <c r="M1041" s="25">
        <f>IF(OR(L1041=0,F1041=0),0,L1041/F1041)*100</f>
        <v>0</v>
      </c>
      <c r="N1041" s="74">
        <f>SUM(N1042)</f>
        <v>0</v>
      </c>
      <c r="O1041" s="25">
        <f>IF(OR(N1041=0,F1041=0),0,N1041/F1041)*100</f>
        <v>0</v>
      </c>
      <c r="P1041" s="76">
        <f>SUM(F1041-N1041)</f>
        <v>0</v>
      </c>
    </row>
    <row r="1042" spans="1:16" hidden="1" x14ac:dyDescent="0.25">
      <c r="A1042" s="100">
        <v>3311403260974220</v>
      </c>
      <c r="B1042" s="80" t="s">
        <v>982</v>
      </c>
      <c r="C1042" s="73"/>
      <c r="D1042" s="64"/>
      <c r="E1042" s="64"/>
      <c r="F1042" s="75">
        <f>SUM(D1042+E1042)</f>
        <v>0</v>
      </c>
      <c r="G1042" s="25">
        <f>IF(OR(F1042=0,F$7=0),0,F1042/F$7)*100</f>
        <v>0</v>
      </c>
      <c r="H1042" s="64"/>
      <c r="I1042" s="76">
        <f>SUM(F1042-H1042)</f>
        <v>0</v>
      </c>
      <c r="J1042" s="64"/>
      <c r="K1042" s="25">
        <f>IF(OR(J1042=0,F1042=0),0,J1042/F1042)*100</f>
        <v>0</v>
      </c>
      <c r="L1042" s="75">
        <f>SUM(N1042-J1042)</f>
        <v>0</v>
      </c>
      <c r="M1042" s="25">
        <f>IF(OR(L1042=0,F1042=0),0,L1042/F1042)*100</f>
        <v>0</v>
      </c>
      <c r="N1042" s="64"/>
      <c r="O1042" s="25">
        <f>IF(OR(N1042=0,F1042=0),0,N1042/F1042)*100</f>
        <v>0</v>
      </c>
      <c r="P1042" s="76">
        <f>SUM(F1042-N1042)</f>
        <v>0</v>
      </c>
    </row>
    <row r="1043" spans="1:16" hidden="1" x14ac:dyDescent="0.25">
      <c r="A1043" s="100">
        <v>331140327</v>
      </c>
      <c r="B1043" s="31" t="s">
        <v>983</v>
      </c>
      <c r="C1043" s="73"/>
      <c r="D1043" s="74">
        <f>SUM(D1044+D1046+D1049+D1051)</f>
        <v>0</v>
      </c>
      <c r="E1043" s="74">
        <f>SUM(E1044+E1046+E1049+E1051)</f>
        <v>0</v>
      </c>
      <c r="F1043" s="75">
        <f t="shared" si="147"/>
        <v>0</v>
      </c>
      <c r="G1043" s="25">
        <f t="shared" si="154"/>
        <v>0</v>
      </c>
      <c r="H1043" s="74">
        <f>SUM(H1044+H1046+H1049+H1051)</f>
        <v>0</v>
      </c>
      <c r="I1043" s="76">
        <f t="shared" si="151"/>
        <v>0</v>
      </c>
      <c r="J1043" s="74">
        <f>SUM(J1044+J1046+J1049+J1051)</f>
        <v>0</v>
      </c>
      <c r="K1043" s="25">
        <f t="shared" si="148"/>
        <v>0</v>
      </c>
      <c r="L1043" s="75">
        <f t="shared" si="153"/>
        <v>0</v>
      </c>
      <c r="M1043" s="25">
        <f t="shared" si="149"/>
        <v>0</v>
      </c>
      <c r="N1043" s="74">
        <f>SUM(N1044+N1046+N1049+N1051)</f>
        <v>0</v>
      </c>
      <c r="O1043" s="25">
        <f t="shared" si="150"/>
        <v>0</v>
      </c>
      <c r="P1043" s="76">
        <f t="shared" si="152"/>
        <v>0</v>
      </c>
    </row>
    <row r="1044" spans="1:16" ht="39" hidden="1" x14ac:dyDescent="0.25">
      <c r="A1044" s="100">
        <v>3311403270685</v>
      </c>
      <c r="B1044" s="31" t="s">
        <v>984</v>
      </c>
      <c r="C1044" s="73"/>
      <c r="D1044" s="74">
        <f>SUM(D1045)</f>
        <v>0</v>
      </c>
      <c r="E1044" s="74">
        <f>SUM(E1045)</f>
        <v>0</v>
      </c>
      <c r="F1044" s="75">
        <f t="shared" si="147"/>
        <v>0</v>
      </c>
      <c r="G1044" s="25">
        <f t="shared" si="154"/>
        <v>0</v>
      </c>
      <c r="H1044" s="74">
        <f>SUM(H1045)</f>
        <v>0</v>
      </c>
      <c r="I1044" s="76">
        <f t="shared" si="151"/>
        <v>0</v>
      </c>
      <c r="J1044" s="74">
        <f>SUM(J1045)</f>
        <v>0</v>
      </c>
      <c r="K1044" s="25">
        <f t="shared" si="148"/>
        <v>0</v>
      </c>
      <c r="L1044" s="75">
        <f t="shared" si="153"/>
        <v>0</v>
      </c>
      <c r="M1044" s="25">
        <f t="shared" si="149"/>
        <v>0</v>
      </c>
      <c r="N1044" s="74">
        <f>SUM(N1045)</f>
        <v>0</v>
      </c>
      <c r="O1044" s="25">
        <f t="shared" si="150"/>
        <v>0</v>
      </c>
      <c r="P1044" s="76">
        <f t="shared" si="152"/>
        <v>0</v>
      </c>
    </row>
    <row r="1045" spans="1:16" ht="39" hidden="1" x14ac:dyDescent="0.25">
      <c r="A1045" s="100">
        <v>3311403270685220</v>
      </c>
      <c r="B1045" s="31" t="s">
        <v>984</v>
      </c>
      <c r="C1045" s="73"/>
      <c r="D1045" s="64"/>
      <c r="E1045" s="64"/>
      <c r="F1045" s="75">
        <f t="shared" si="147"/>
        <v>0</v>
      </c>
      <c r="G1045" s="25">
        <f t="shared" si="154"/>
        <v>0</v>
      </c>
      <c r="H1045" s="64"/>
      <c r="I1045" s="76">
        <f t="shared" si="151"/>
        <v>0</v>
      </c>
      <c r="J1045" s="64"/>
      <c r="K1045" s="25">
        <f t="shared" si="148"/>
        <v>0</v>
      </c>
      <c r="L1045" s="75">
        <f t="shared" si="153"/>
        <v>0</v>
      </c>
      <c r="M1045" s="25">
        <f t="shared" si="149"/>
        <v>0</v>
      </c>
      <c r="N1045" s="64"/>
      <c r="O1045" s="25">
        <f t="shared" si="150"/>
        <v>0</v>
      </c>
      <c r="P1045" s="76">
        <f t="shared" si="152"/>
        <v>0</v>
      </c>
    </row>
    <row r="1046" spans="1:16" ht="26.25" hidden="1" x14ac:dyDescent="0.25">
      <c r="A1046" s="72">
        <v>3311403270830</v>
      </c>
      <c r="B1046" s="31" t="s">
        <v>985</v>
      </c>
      <c r="C1046" s="73"/>
      <c r="D1046" s="74">
        <f>SUM(D1047:D1048)</f>
        <v>0</v>
      </c>
      <c r="E1046" s="74">
        <f>SUM(E1047:E1048)</f>
        <v>0</v>
      </c>
      <c r="F1046" s="75">
        <f t="shared" si="147"/>
        <v>0</v>
      </c>
      <c r="G1046" s="25">
        <f t="shared" si="154"/>
        <v>0</v>
      </c>
      <c r="H1046" s="74">
        <f>SUM(H1047:H1048)</f>
        <v>0</v>
      </c>
      <c r="I1046" s="76">
        <f t="shared" si="151"/>
        <v>0</v>
      </c>
      <c r="J1046" s="74">
        <f>SUM(J1047:J1048)</f>
        <v>0</v>
      </c>
      <c r="K1046" s="25">
        <f t="shared" si="148"/>
        <v>0</v>
      </c>
      <c r="L1046" s="75">
        <f t="shared" si="153"/>
        <v>0</v>
      </c>
      <c r="M1046" s="25">
        <f t="shared" si="149"/>
        <v>0</v>
      </c>
      <c r="N1046" s="74">
        <f>SUM(N1047:N1048)</f>
        <v>0</v>
      </c>
      <c r="O1046" s="25">
        <f t="shared" si="150"/>
        <v>0</v>
      </c>
      <c r="P1046" s="76">
        <f t="shared" si="152"/>
        <v>0</v>
      </c>
    </row>
    <row r="1047" spans="1:16" ht="26.25" hidden="1" x14ac:dyDescent="0.25">
      <c r="A1047" s="72">
        <v>3311403270830220</v>
      </c>
      <c r="B1047" s="31" t="s">
        <v>985</v>
      </c>
      <c r="C1047" s="73"/>
      <c r="D1047" s="64"/>
      <c r="E1047" s="64"/>
      <c r="F1047" s="75">
        <f t="shared" ref="F1047:F1112" si="155">SUM(D1047+E1047)</f>
        <v>0</v>
      </c>
      <c r="G1047" s="25">
        <f t="shared" si="154"/>
        <v>0</v>
      </c>
      <c r="H1047" s="64"/>
      <c r="I1047" s="76">
        <f t="shared" si="151"/>
        <v>0</v>
      </c>
      <c r="J1047" s="64"/>
      <c r="K1047" s="25">
        <f t="shared" ref="K1047:K1112" si="156">IF(OR(J1047=0,F1047=0),0,J1047/F1047)*100</f>
        <v>0</v>
      </c>
      <c r="L1047" s="75">
        <f t="shared" si="153"/>
        <v>0</v>
      </c>
      <c r="M1047" s="25">
        <f t="shared" ref="M1047:M1112" si="157">IF(OR(L1047=0,F1047=0),0,L1047/F1047)*100</f>
        <v>0</v>
      </c>
      <c r="N1047" s="64"/>
      <c r="O1047" s="25">
        <f t="shared" ref="O1047:O1112" si="158">IF(OR(N1047=0,F1047=0),0,N1047/F1047)*100</f>
        <v>0</v>
      </c>
      <c r="P1047" s="76">
        <f t="shared" si="152"/>
        <v>0</v>
      </c>
    </row>
    <row r="1048" spans="1:16" ht="26.25" hidden="1" x14ac:dyDescent="0.25">
      <c r="A1048" s="72">
        <v>3311403270830220</v>
      </c>
      <c r="B1048" s="31" t="s">
        <v>985</v>
      </c>
      <c r="C1048" s="73"/>
      <c r="D1048" s="64"/>
      <c r="E1048" s="64"/>
      <c r="F1048" s="75">
        <f t="shared" si="155"/>
        <v>0</v>
      </c>
      <c r="G1048" s="25">
        <f t="shared" si="154"/>
        <v>0</v>
      </c>
      <c r="H1048" s="64"/>
      <c r="I1048" s="76">
        <f t="shared" ref="I1048:I1113" si="159">SUM(F1048-H1048)</f>
        <v>0</v>
      </c>
      <c r="J1048" s="64"/>
      <c r="K1048" s="25">
        <f t="shared" si="156"/>
        <v>0</v>
      </c>
      <c r="L1048" s="75">
        <f t="shared" si="153"/>
        <v>0</v>
      </c>
      <c r="M1048" s="25">
        <f t="shared" si="157"/>
        <v>0</v>
      </c>
      <c r="N1048" s="64"/>
      <c r="O1048" s="25">
        <f t="shared" si="158"/>
        <v>0</v>
      </c>
      <c r="P1048" s="76">
        <f t="shared" si="152"/>
        <v>0</v>
      </c>
    </row>
    <row r="1049" spans="1:16" ht="39" hidden="1" x14ac:dyDescent="0.25">
      <c r="A1049" s="72">
        <v>3311403270838</v>
      </c>
      <c r="B1049" s="31" t="s">
        <v>986</v>
      </c>
      <c r="C1049" s="73"/>
      <c r="D1049" s="74">
        <f>SUM(D1050)</f>
        <v>0</v>
      </c>
      <c r="E1049" s="74">
        <f>SUM(E1050)</f>
        <v>0</v>
      </c>
      <c r="F1049" s="75">
        <f t="shared" si="155"/>
        <v>0</v>
      </c>
      <c r="G1049" s="25">
        <f t="shared" si="154"/>
        <v>0</v>
      </c>
      <c r="H1049" s="74">
        <f>SUM(H1050)</f>
        <v>0</v>
      </c>
      <c r="I1049" s="76">
        <f t="shared" si="159"/>
        <v>0</v>
      </c>
      <c r="J1049" s="74">
        <f>SUM(J1050)</f>
        <v>0</v>
      </c>
      <c r="K1049" s="25">
        <f t="shared" si="156"/>
        <v>0</v>
      </c>
      <c r="L1049" s="75">
        <f t="shared" si="153"/>
        <v>0</v>
      </c>
      <c r="M1049" s="25">
        <f t="shared" si="157"/>
        <v>0</v>
      </c>
      <c r="N1049" s="74">
        <f>SUM(N1050)</f>
        <v>0</v>
      </c>
      <c r="O1049" s="25">
        <f t="shared" si="158"/>
        <v>0</v>
      </c>
      <c r="P1049" s="76">
        <f t="shared" si="152"/>
        <v>0</v>
      </c>
    </row>
    <row r="1050" spans="1:16" ht="39" hidden="1" x14ac:dyDescent="0.25">
      <c r="A1050" s="72">
        <v>3311403270838220</v>
      </c>
      <c r="B1050" s="31" t="s">
        <v>986</v>
      </c>
      <c r="C1050" s="73"/>
      <c r="D1050" s="64"/>
      <c r="E1050" s="64"/>
      <c r="F1050" s="75">
        <f t="shared" si="155"/>
        <v>0</v>
      </c>
      <c r="G1050" s="25">
        <f t="shared" si="154"/>
        <v>0</v>
      </c>
      <c r="H1050" s="64"/>
      <c r="I1050" s="76">
        <f t="shared" si="159"/>
        <v>0</v>
      </c>
      <c r="J1050" s="64"/>
      <c r="K1050" s="25">
        <f t="shared" si="156"/>
        <v>0</v>
      </c>
      <c r="L1050" s="75">
        <f t="shared" si="153"/>
        <v>0</v>
      </c>
      <c r="M1050" s="25">
        <f t="shared" si="157"/>
        <v>0</v>
      </c>
      <c r="N1050" s="64"/>
      <c r="O1050" s="25">
        <f t="shared" si="158"/>
        <v>0</v>
      </c>
      <c r="P1050" s="76">
        <f t="shared" si="152"/>
        <v>0</v>
      </c>
    </row>
    <row r="1051" spans="1:16" ht="26.25" hidden="1" x14ac:dyDescent="0.25">
      <c r="A1051" s="72">
        <v>3311403270840</v>
      </c>
      <c r="B1051" s="31" t="s">
        <v>987</v>
      </c>
      <c r="C1051" s="73"/>
      <c r="D1051" s="74">
        <f>SUM(D1052)</f>
        <v>0</v>
      </c>
      <c r="E1051" s="74">
        <f>SUM(E1052)</f>
        <v>0</v>
      </c>
      <c r="F1051" s="75">
        <f t="shared" si="155"/>
        <v>0</v>
      </c>
      <c r="G1051" s="25">
        <f t="shared" si="154"/>
        <v>0</v>
      </c>
      <c r="H1051" s="74">
        <f>SUM(H1052)</f>
        <v>0</v>
      </c>
      <c r="I1051" s="76">
        <f t="shared" si="159"/>
        <v>0</v>
      </c>
      <c r="J1051" s="74">
        <f>SUM(J1052)</f>
        <v>0</v>
      </c>
      <c r="K1051" s="25">
        <f t="shared" si="156"/>
        <v>0</v>
      </c>
      <c r="L1051" s="75">
        <f t="shared" si="153"/>
        <v>0</v>
      </c>
      <c r="M1051" s="25">
        <f t="shared" si="157"/>
        <v>0</v>
      </c>
      <c r="N1051" s="74">
        <f>SUM(N1052)</f>
        <v>0</v>
      </c>
      <c r="O1051" s="25">
        <f t="shared" si="158"/>
        <v>0</v>
      </c>
      <c r="P1051" s="76">
        <f t="shared" si="152"/>
        <v>0</v>
      </c>
    </row>
    <row r="1052" spans="1:16" ht="26.25" hidden="1" x14ac:dyDescent="0.25">
      <c r="A1052" s="72">
        <v>3311403270840220</v>
      </c>
      <c r="B1052" s="31" t="s">
        <v>987</v>
      </c>
      <c r="C1052" s="73"/>
      <c r="D1052" s="64"/>
      <c r="E1052" s="64"/>
      <c r="F1052" s="75">
        <f t="shared" si="155"/>
        <v>0</v>
      </c>
      <c r="G1052" s="25">
        <f t="shared" si="154"/>
        <v>0</v>
      </c>
      <c r="H1052" s="64"/>
      <c r="I1052" s="76">
        <f t="shared" si="159"/>
        <v>0</v>
      </c>
      <c r="J1052" s="64"/>
      <c r="K1052" s="25">
        <f t="shared" si="156"/>
        <v>0</v>
      </c>
      <c r="L1052" s="75">
        <f t="shared" si="153"/>
        <v>0</v>
      </c>
      <c r="M1052" s="25">
        <f t="shared" si="157"/>
        <v>0</v>
      </c>
      <c r="N1052" s="64"/>
      <c r="O1052" s="25">
        <f t="shared" si="158"/>
        <v>0</v>
      </c>
      <c r="P1052" s="76">
        <f t="shared" si="152"/>
        <v>0</v>
      </c>
    </row>
    <row r="1053" spans="1:16" hidden="1" x14ac:dyDescent="0.25">
      <c r="A1053" s="100">
        <v>331140328</v>
      </c>
      <c r="B1053" s="31" t="s">
        <v>988</v>
      </c>
      <c r="C1053" s="73"/>
      <c r="D1053" s="74">
        <f>SUM(D1054+D1056+D1058+D1060+D1062+D1064)</f>
        <v>0</v>
      </c>
      <c r="E1053" s="74">
        <f>SUM(E1054+E1056+E1058+E1060+E1062+E1064)</f>
        <v>0</v>
      </c>
      <c r="F1053" s="75">
        <f t="shared" si="155"/>
        <v>0</v>
      </c>
      <c r="G1053" s="25">
        <f t="shared" si="154"/>
        <v>0</v>
      </c>
      <c r="H1053" s="74">
        <f>SUM(H1054+H1056+H1058+H1060+H1062+H1064)</f>
        <v>0</v>
      </c>
      <c r="I1053" s="76">
        <f t="shared" si="159"/>
        <v>0</v>
      </c>
      <c r="J1053" s="74">
        <f>SUM(J1054+J1056+J1058+J1060+J1062+J1064)</f>
        <v>0</v>
      </c>
      <c r="K1053" s="25">
        <f t="shared" si="156"/>
        <v>0</v>
      </c>
      <c r="L1053" s="75">
        <f t="shared" si="153"/>
        <v>0</v>
      </c>
      <c r="M1053" s="25">
        <f t="shared" si="157"/>
        <v>0</v>
      </c>
      <c r="N1053" s="74">
        <f>SUM(N1054+N1056+N1058+N1060+N1062+N1064)</f>
        <v>0</v>
      </c>
      <c r="O1053" s="25">
        <f t="shared" si="158"/>
        <v>0</v>
      </c>
      <c r="P1053" s="76">
        <f t="shared" si="152"/>
        <v>0</v>
      </c>
    </row>
    <row r="1054" spans="1:16" ht="26.25" hidden="1" x14ac:dyDescent="0.25">
      <c r="A1054" s="100">
        <v>3311403280383</v>
      </c>
      <c r="B1054" s="31" t="s">
        <v>989</v>
      </c>
      <c r="C1054" s="73"/>
      <c r="D1054" s="74">
        <f>SUM(D1055)</f>
        <v>0</v>
      </c>
      <c r="E1054" s="74">
        <f>SUM(E1055)</f>
        <v>0</v>
      </c>
      <c r="F1054" s="75">
        <f t="shared" si="155"/>
        <v>0</v>
      </c>
      <c r="G1054" s="25">
        <f t="shared" si="154"/>
        <v>0</v>
      </c>
      <c r="H1054" s="74">
        <f>SUM(H1055)</f>
        <v>0</v>
      </c>
      <c r="I1054" s="76">
        <f t="shared" si="159"/>
        <v>0</v>
      </c>
      <c r="J1054" s="74">
        <f>SUM(J1055)</f>
        <v>0</v>
      </c>
      <c r="K1054" s="25">
        <f t="shared" si="156"/>
        <v>0</v>
      </c>
      <c r="L1054" s="75">
        <f t="shared" si="153"/>
        <v>0</v>
      </c>
      <c r="M1054" s="25">
        <f t="shared" si="157"/>
        <v>0</v>
      </c>
      <c r="N1054" s="74">
        <f>SUM(N1055)</f>
        <v>0</v>
      </c>
      <c r="O1054" s="25">
        <f t="shared" si="158"/>
        <v>0</v>
      </c>
      <c r="P1054" s="76">
        <f t="shared" ref="P1054:P1119" si="160">SUM(F1054-N1054)</f>
        <v>0</v>
      </c>
    </row>
    <row r="1055" spans="1:16" ht="26.25" hidden="1" x14ac:dyDescent="0.25">
      <c r="A1055" s="100">
        <v>3311403280383220</v>
      </c>
      <c r="B1055" s="31" t="s">
        <v>989</v>
      </c>
      <c r="C1055" s="73"/>
      <c r="D1055" s="64"/>
      <c r="E1055" s="64"/>
      <c r="F1055" s="75">
        <f t="shared" si="155"/>
        <v>0</v>
      </c>
      <c r="G1055" s="25">
        <f t="shared" si="154"/>
        <v>0</v>
      </c>
      <c r="H1055" s="64"/>
      <c r="I1055" s="76">
        <f t="shared" si="159"/>
        <v>0</v>
      </c>
      <c r="J1055" s="64"/>
      <c r="K1055" s="25">
        <f t="shared" si="156"/>
        <v>0</v>
      </c>
      <c r="L1055" s="75">
        <f t="shared" ref="L1055:L1120" si="161">SUM(N1055-J1055)</f>
        <v>0</v>
      </c>
      <c r="M1055" s="25">
        <f t="shared" si="157"/>
        <v>0</v>
      </c>
      <c r="N1055" s="64"/>
      <c r="O1055" s="25">
        <f t="shared" si="158"/>
        <v>0</v>
      </c>
      <c r="P1055" s="76">
        <f t="shared" si="160"/>
        <v>0</v>
      </c>
    </row>
    <row r="1056" spans="1:16" ht="26.25" hidden="1" x14ac:dyDescent="0.25">
      <c r="A1056" s="100">
        <v>3311403280681</v>
      </c>
      <c r="B1056" s="31" t="s">
        <v>990</v>
      </c>
      <c r="C1056" s="73"/>
      <c r="D1056" s="74">
        <f>SUM(D1057)</f>
        <v>0</v>
      </c>
      <c r="E1056" s="74">
        <f>SUM(E1057)</f>
        <v>0</v>
      </c>
      <c r="F1056" s="75">
        <f t="shared" si="155"/>
        <v>0</v>
      </c>
      <c r="G1056" s="25">
        <f t="shared" si="154"/>
        <v>0</v>
      </c>
      <c r="H1056" s="74">
        <f>SUM(H1057)</f>
        <v>0</v>
      </c>
      <c r="I1056" s="76">
        <f t="shared" si="159"/>
        <v>0</v>
      </c>
      <c r="J1056" s="74">
        <f>SUM(J1057)</f>
        <v>0</v>
      </c>
      <c r="K1056" s="25">
        <f t="shared" si="156"/>
        <v>0</v>
      </c>
      <c r="L1056" s="75">
        <f t="shared" si="161"/>
        <v>0</v>
      </c>
      <c r="M1056" s="25">
        <f t="shared" si="157"/>
        <v>0</v>
      </c>
      <c r="N1056" s="74">
        <f>SUM(N1057)</f>
        <v>0</v>
      </c>
      <c r="O1056" s="25">
        <f t="shared" si="158"/>
        <v>0</v>
      </c>
      <c r="P1056" s="76">
        <f t="shared" si="160"/>
        <v>0</v>
      </c>
    </row>
    <row r="1057" spans="1:16" ht="26.25" hidden="1" x14ac:dyDescent="0.25">
      <c r="A1057" s="100">
        <v>3311403280681220</v>
      </c>
      <c r="B1057" s="31" t="s">
        <v>990</v>
      </c>
      <c r="C1057" s="73"/>
      <c r="D1057" s="64"/>
      <c r="E1057" s="64"/>
      <c r="F1057" s="75">
        <f t="shared" si="155"/>
        <v>0</v>
      </c>
      <c r="G1057" s="25">
        <f t="shared" si="154"/>
        <v>0</v>
      </c>
      <c r="H1057" s="64"/>
      <c r="I1057" s="76">
        <f t="shared" si="159"/>
        <v>0</v>
      </c>
      <c r="J1057" s="64"/>
      <c r="K1057" s="25">
        <f t="shared" si="156"/>
        <v>0</v>
      </c>
      <c r="L1057" s="75">
        <f t="shared" si="161"/>
        <v>0</v>
      </c>
      <c r="M1057" s="25">
        <f t="shared" si="157"/>
        <v>0</v>
      </c>
      <c r="N1057" s="64"/>
      <c r="O1057" s="25">
        <f t="shared" si="158"/>
        <v>0</v>
      </c>
      <c r="P1057" s="76">
        <f t="shared" si="160"/>
        <v>0</v>
      </c>
    </row>
    <row r="1058" spans="1:16" ht="39" hidden="1" x14ac:dyDescent="0.25">
      <c r="A1058" s="100">
        <v>3311403280682</v>
      </c>
      <c r="B1058" s="31" t="s">
        <v>991</v>
      </c>
      <c r="C1058" s="73"/>
      <c r="D1058" s="74">
        <f>SUM(D1059)</f>
        <v>0</v>
      </c>
      <c r="E1058" s="74">
        <f>SUM(E1059)</f>
        <v>0</v>
      </c>
      <c r="F1058" s="75">
        <f t="shared" si="155"/>
        <v>0</v>
      </c>
      <c r="G1058" s="25">
        <f t="shared" si="154"/>
        <v>0</v>
      </c>
      <c r="H1058" s="74">
        <f>SUM(H1059)</f>
        <v>0</v>
      </c>
      <c r="I1058" s="76">
        <f t="shared" si="159"/>
        <v>0</v>
      </c>
      <c r="J1058" s="74">
        <f>SUM(J1059)</f>
        <v>0</v>
      </c>
      <c r="K1058" s="25">
        <f t="shared" si="156"/>
        <v>0</v>
      </c>
      <c r="L1058" s="75">
        <f t="shared" si="161"/>
        <v>0</v>
      </c>
      <c r="M1058" s="25">
        <f t="shared" si="157"/>
        <v>0</v>
      </c>
      <c r="N1058" s="74">
        <f>SUM(N1059)</f>
        <v>0</v>
      </c>
      <c r="O1058" s="25">
        <f t="shared" si="158"/>
        <v>0</v>
      </c>
      <c r="P1058" s="76">
        <f t="shared" si="160"/>
        <v>0</v>
      </c>
    </row>
    <row r="1059" spans="1:16" ht="39" hidden="1" x14ac:dyDescent="0.25">
      <c r="A1059" s="100">
        <v>3311403280682220</v>
      </c>
      <c r="B1059" s="31" t="s">
        <v>991</v>
      </c>
      <c r="C1059" s="73"/>
      <c r="D1059" s="64"/>
      <c r="E1059" s="64"/>
      <c r="F1059" s="75">
        <f t="shared" si="155"/>
        <v>0</v>
      </c>
      <c r="G1059" s="25">
        <f t="shared" si="154"/>
        <v>0</v>
      </c>
      <c r="H1059" s="64"/>
      <c r="I1059" s="76">
        <f t="shared" si="159"/>
        <v>0</v>
      </c>
      <c r="J1059" s="64"/>
      <c r="K1059" s="25">
        <f t="shared" si="156"/>
        <v>0</v>
      </c>
      <c r="L1059" s="75">
        <f t="shared" si="161"/>
        <v>0</v>
      </c>
      <c r="M1059" s="25">
        <f t="shared" si="157"/>
        <v>0</v>
      </c>
      <c r="N1059" s="64"/>
      <c r="O1059" s="25">
        <f t="shared" si="158"/>
        <v>0</v>
      </c>
      <c r="P1059" s="76">
        <f t="shared" si="160"/>
        <v>0</v>
      </c>
    </row>
    <row r="1060" spans="1:16" ht="26.25" hidden="1" x14ac:dyDescent="0.25">
      <c r="A1060" s="100">
        <v>3311403280683</v>
      </c>
      <c r="B1060" s="31" t="s">
        <v>992</v>
      </c>
      <c r="C1060" s="73"/>
      <c r="D1060" s="74">
        <f>SUM(D1061)</f>
        <v>0</v>
      </c>
      <c r="E1060" s="74">
        <f>SUM(E1061)</f>
        <v>0</v>
      </c>
      <c r="F1060" s="75">
        <f t="shared" si="155"/>
        <v>0</v>
      </c>
      <c r="G1060" s="25">
        <f t="shared" si="154"/>
        <v>0</v>
      </c>
      <c r="H1060" s="74">
        <f>SUM(H1061)</f>
        <v>0</v>
      </c>
      <c r="I1060" s="76">
        <f t="shared" si="159"/>
        <v>0</v>
      </c>
      <c r="J1060" s="74">
        <f>SUM(J1061)</f>
        <v>0</v>
      </c>
      <c r="K1060" s="25">
        <f t="shared" si="156"/>
        <v>0</v>
      </c>
      <c r="L1060" s="75">
        <f t="shared" si="161"/>
        <v>0</v>
      </c>
      <c r="M1060" s="25">
        <f t="shared" si="157"/>
        <v>0</v>
      </c>
      <c r="N1060" s="74">
        <f>SUM(N1061)</f>
        <v>0</v>
      </c>
      <c r="O1060" s="25">
        <f t="shared" si="158"/>
        <v>0</v>
      </c>
      <c r="P1060" s="76">
        <f t="shared" si="160"/>
        <v>0</v>
      </c>
    </row>
    <row r="1061" spans="1:16" ht="26.25" hidden="1" x14ac:dyDescent="0.25">
      <c r="A1061" s="100">
        <v>3311403280683220</v>
      </c>
      <c r="B1061" s="31" t="s">
        <v>992</v>
      </c>
      <c r="C1061" s="73"/>
      <c r="D1061" s="64"/>
      <c r="E1061" s="64"/>
      <c r="F1061" s="75">
        <f t="shared" si="155"/>
        <v>0</v>
      </c>
      <c r="G1061" s="25">
        <f t="shared" si="154"/>
        <v>0</v>
      </c>
      <c r="H1061" s="64"/>
      <c r="I1061" s="76">
        <f t="shared" si="159"/>
        <v>0</v>
      </c>
      <c r="J1061" s="64"/>
      <c r="K1061" s="25">
        <f t="shared" si="156"/>
        <v>0</v>
      </c>
      <c r="L1061" s="75">
        <f t="shared" si="161"/>
        <v>0</v>
      </c>
      <c r="M1061" s="25">
        <f t="shared" si="157"/>
        <v>0</v>
      </c>
      <c r="N1061" s="64"/>
      <c r="O1061" s="25">
        <f t="shared" si="158"/>
        <v>0</v>
      </c>
      <c r="P1061" s="76">
        <f t="shared" si="160"/>
        <v>0</v>
      </c>
    </row>
    <row r="1062" spans="1:16" ht="26.25" hidden="1" x14ac:dyDescent="0.25">
      <c r="A1062" s="72">
        <v>3311403280824</v>
      </c>
      <c r="B1062" s="31" t="s">
        <v>993</v>
      </c>
      <c r="C1062" s="73"/>
      <c r="D1062" s="74">
        <f>SUM(D1063)</f>
        <v>0</v>
      </c>
      <c r="E1062" s="74">
        <f>SUM(E1063)</f>
        <v>0</v>
      </c>
      <c r="F1062" s="75">
        <f t="shared" si="155"/>
        <v>0</v>
      </c>
      <c r="G1062" s="25">
        <f t="shared" si="154"/>
        <v>0</v>
      </c>
      <c r="H1062" s="74">
        <f>SUM(H1063)</f>
        <v>0</v>
      </c>
      <c r="I1062" s="76">
        <f t="shared" si="159"/>
        <v>0</v>
      </c>
      <c r="J1062" s="74">
        <f>SUM(J1063)</f>
        <v>0</v>
      </c>
      <c r="K1062" s="25">
        <f t="shared" si="156"/>
        <v>0</v>
      </c>
      <c r="L1062" s="75">
        <f t="shared" si="161"/>
        <v>0</v>
      </c>
      <c r="M1062" s="25">
        <f t="shared" si="157"/>
        <v>0</v>
      </c>
      <c r="N1062" s="74">
        <f>SUM(N1063)</f>
        <v>0</v>
      </c>
      <c r="O1062" s="25">
        <f t="shared" si="158"/>
        <v>0</v>
      </c>
      <c r="P1062" s="76">
        <f t="shared" si="160"/>
        <v>0</v>
      </c>
    </row>
    <row r="1063" spans="1:16" ht="26.25" hidden="1" x14ac:dyDescent="0.25">
      <c r="A1063" s="72">
        <v>3311403280824220</v>
      </c>
      <c r="B1063" s="31" t="s">
        <v>993</v>
      </c>
      <c r="C1063" s="73"/>
      <c r="D1063" s="64"/>
      <c r="E1063" s="64"/>
      <c r="F1063" s="75">
        <f t="shared" si="155"/>
        <v>0</v>
      </c>
      <c r="G1063" s="25">
        <f t="shared" si="154"/>
        <v>0</v>
      </c>
      <c r="H1063" s="64"/>
      <c r="I1063" s="76">
        <f t="shared" si="159"/>
        <v>0</v>
      </c>
      <c r="J1063" s="64"/>
      <c r="K1063" s="25">
        <f t="shared" si="156"/>
        <v>0</v>
      </c>
      <c r="L1063" s="75">
        <f t="shared" si="161"/>
        <v>0</v>
      </c>
      <c r="M1063" s="25">
        <f t="shared" si="157"/>
        <v>0</v>
      </c>
      <c r="N1063" s="64"/>
      <c r="O1063" s="25">
        <f t="shared" si="158"/>
        <v>0</v>
      </c>
      <c r="P1063" s="76">
        <f t="shared" si="160"/>
        <v>0</v>
      </c>
    </row>
    <row r="1064" spans="1:16" ht="26.25" hidden="1" x14ac:dyDescent="0.25">
      <c r="A1064" s="72">
        <v>3311403280834</v>
      </c>
      <c r="B1064" s="80" t="s">
        <v>994</v>
      </c>
      <c r="C1064" s="73"/>
      <c r="D1064" s="74">
        <f>SUM(D1065)</f>
        <v>0</v>
      </c>
      <c r="E1064" s="74">
        <f>SUM(E1065)</f>
        <v>0</v>
      </c>
      <c r="F1064" s="75">
        <f t="shared" si="155"/>
        <v>0</v>
      </c>
      <c r="G1064" s="25">
        <f t="shared" si="154"/>
        <v>0</v>
      </c>
      <c r="H1064" s="74">
        <f>SUM(H1065)</f>
        <v>0</v>
      </c>
      <c r="I1064" s="76">
        <f t="shared" si="159"/>
        <v>0</v>
      </c>
      <c r="J1064" s="74">
        <f>SUM(J1065)</f>
        <v>0</v>
      </c>
      <c r="K1064" s="25">
        <f t="shared" si="156"/>
        <v>0</v>
      </c>
      <c r="L1064" s="75">
        <f t="shared" si="161"/>
        <v>0</v>
      </c>
      <c r="M1064" s="25">
        <f t="shared" si="157"/>
        <v>0</v>
      </c>
      <c r="N1064" s="74">
        <f>SUM(N1065)</f>
        <v>0</v>
      </c>
      <c r="O1064" s="25">
        <f t="shared" si="158"/>
        <v>0</v>
      </c>
      <c r="P1064" s="76">
        <f t="shared" si="160"/>
        <v>0</v>
      </c>
    </row>
    <row r="1065" spans="1:16" ht="39" hidden="1" x14ac:dyDescent="0.25">
      <c r="A1065" s="72">
        <v>3311403280834220</v>
      </c>
      <c r="B1065" s="80" t="s">
        <v>995</v>
      </c>
      <c r="C1065" s="73"/>
      <c r="D1065" s="64"/>
      <c r="E1065" s="64"/>
      <c r="F1065" s="75">
        <f t="shared" si="155"/>
        <v>0</v>
      </c>
      <c r="G1065" s="25">
        <f t="shared" si="154"/>
        <v>0</v>
      </c>
      <c r="H1065" s="64"/>
      <c r="I1065" s="76">
        <f t="shared" si="159"/>
        <v>0</v>
      </c>
      <c r="J1065" s="64"/>
      <c r="K1065" s="25">
        <f t="shared" si="156"/>
        <v>0</v>
      </c>
      <c r="L1065" s="75">
        <f t="shared" si="161"/>
        <v>0</v>
      </c>
      <c r="M1065" s="25">
        <f t="shared" si="157"/>
        <v>0</v>
      </c>
      <c r="N1065" s="64"/>
      <c r="O1065" s="25">
        <f t="shared" si="158"/>
        <v>0</v>
      </c>
      <c r="P1065" s="76">
        <f t="shared" si="160"/>
        <v>0</v>
      </c>
    </row>
    <row r="1066" spans="1:16" hidden="1" x14ac:dyDescent="0.25">
      <c r="A1066" s="72">
        <v>331140329</v>
      </c>
      <c r="B1066" s="31" t="s">
        <v>996</v>
      </c>
      <c r="C1066" s="73"/>
      <c r="D1066" s="74">
        <f>SUM(D1067+D1069)</f>
        <v>0</v>
      </c>
      <c r="E1066" s="74">
        <f>SUM(E1067+E1069)</f>
        <v>0</v>
      </c>
      <c r="F1066" s="75">
        <f t="shared" si="155"/>
        <v>0</v>
      </c>
      <c r="G1066" s="25">
        <f t="shared" si="154"/>
        <v>0</v>
      </c>
      <c r="H1066" s="74">
        <f>SUM(H1067+H1069)</f>
        <v>0</v>
      </c>
      <c r="I1066" s="76">
        <f t="shared" si="159"/>
        <v>0</v>
      </c>
      <c r="J1066" s="74">
        <f>SUM(J1067+J1069)</f>
        <v>0</v>
      </c>
      <c r="K1066" s="25">
        <f t="shared" si="156"/>
        <v>0</v>
      </c>
      <c r="L1066" s="75">
        <f t="shared" si="161"/>
        <v>0</v>
      </c>
      <c r="M1066" s="25">
        <f t="shared" si="157"/>
        <v>0</v>
      </c>
      <c r="N1066" s="74">
        <f>SUM(N1067+N1069)</f>
        <v>0</v>
      </c>
      <c r="O1066" s="25">
        <f t="shared" si="158"/>
        <v>0</v>
      </c>
      <c r="P1066" s="76">
        <f t="shared" si="160"/>
        <v>0</v>
      </c>
    </row>
    <row r="1067" spans="1:16" ht="26.25" hidden="1" x14ac:dyDescent="0.25">
      <c r="A1067" s="72">
        <v>3311403290601</v>
      </c>
      <c r="B1067" s="31" t="s">
        <v>997</v>
      </c>
      <c r="C1067" s="73"/>
      <c r="D1067" s="74">
        <f>SUM(D1068)</f>
        <v>0</v>
      </c>
      <c r="E1067" s="74">
        <f>SUM(E1068)</f>
        <v>0</v>
      </c>
      <c r="F1067" s="75">
        <f t="shared" si="155"/>
        <v>0</v>
      </c>
      <c r="G1067" s="25">
        <f t="shared" si="154"/>
        <v>0</v>
      </c>
      <c r="H1067" s="74">
        <f>SUM(H1068)</f>
        <v>0</v>
      </c>
      <c r="I1067" s="76">
        <f t="shared" si="159"/>
        <v>0</v>
      </c>
      <c r="J1067" s="74">
        <f>SUM(J1068)</f>
        <v>0</v>
      </c>
      <c r="K1067" s="25">
        <f t="shared" si="156"/>
        <v>0</v>
      </c>
      <c r="L1067" s="75">
        <f t="shared" si="161"/>
        <v>0</v>
      </c>
      <c r="M1067" s="25">
        <f t="shared" si="157"/>
        <v>0</v>
      </c>
      <c r="N1067" s="74">
        <f>SUM(N1068)</f>
        <v>0</v>
      </c>
      <c r="O1067" s="25">
        <f t="shared" si="158"/>
        <v>0</v>
      </c>
      <c r="P1067" s="76">
        <f t="shared" si="160"/>
        <v>0</v>
      </c>
    </row>
    <row r="1068" spans="1:16" ht="26.25" hidden="1" x14ac:dyDescent="0.25">
      <c r="A1068" s="72">
        <v>3311403290601230</v>
      </c>
      <c r="B1068" s="31" t="s">
        <v>997</v>
      </c>
      <c r="C1068" s="73"/>
      <c r="D1068" s="64"/>
      <c r="E1068" s="64"/>
      <c r="F1068" s="75">
        <f t="shared" si="155"/>
        <v>0</v>
      </c>
      <c r="G1068" s="25">
        <f t="shared" si="154"/>
        <v>0</v>
      </c>
      <c r="H1068" s="64"/>
      <c r="I1068" s="76">
        <f t="shared" si="159"/>
        <v>0</v>
      </c>
      <c r="J1068" s="64"/>
      <c r="K1068" s="25">
        <f t="shared" si="156"/>
        <v>0</v>
      </c>
      <c r="L1068" s="75">
        <f t="shared" si="161"/>
        <v>0</v>
      </c>
      <c r="M1068" s="25">
        <f t="shared" si="157"/>
        <v>0</v>
      </c>
      <c r="N1068" s="64"/>
      <c r="O1068" s="25">
        <f t="shared" si="158"/>
        <v>0</v>
      </c>
      <c r="P1068" s="76">
        <f t="shared" si="160"/>
        <v>0</v>
      </c>
    </row>
    <row r="1069" spans="1:16" ht="39" hidden="1" x14ac:dyDescent="0.25">
      <c r="A1069" s="72">
        <v>3311403290815</v>
      </c>
      <c r="B1069" s="31" t="s">
        <v>998</v>
      </c>
      <c r="C1069" s="73"/>
      <c r="D1069" s="74">
        <f>SUM(D1070:D1071)</f>
        <v>0</v>
      </c>
      <c r="E1069" s="74">
        <f>SUM(E1070:E1071)</f>
        <v>0</v>
      </c>
      <c r="F1069" s="75">
        <f t="shared" si="155"/>
        <v>0</v>
      </c>
      <c r="G1069" s="25">
        <f t="shared" si="154"/>
        <v>0</v>
      </c>
      <c r="H1069" s="74">
        <f>SUM(H1070:H1071)</f>
        <v>0</v>
      </c>
      <c r="I1069" s="76">
        <f t="shared" si="159"/>
        <v>0</v>
      </c>
      <c r="J1069" s="74">
        <f>SUM(J1070:J1071)</f>
        <v>0</v>
      </c>
      <c r="K1069" s="25">
        <f t="shared" si="156"/>
        <v>0</v>
      </c>
      <c r="L1069" s="75">
        <f t="shared" si="161"/>
        <v>0</v>
      </c>
      <c r="M1069" s="25">
        <f t="shared" si="157"/>
        <v>0</v>
      </c>
      <c r="N1069" s="74">
        <f>SUM(N1070:N1071)</f>
        <v>0</v>
      </c>
      <c r="O1069" s="25">
        <f t="shared" si="158"/>
        <v>0</v>
      </c>
      <c r="P1069" s="76">
        <f t="shared" si="160"/>
        <v>0</v>
      </c>
    </row>
    <row r="1070" spans="1:16" ht="39" hidden="1" x14ac:dyDescent="0.25">
      <c r="A1070" s="72">
        <v>3311403290815230</v>
      </c>
      <c r="B1070" s="31" t="s">
        <v>998</v>
      </c>
      <c r="C1070" s="73"/>
      <c r="D1070" s="64"/>
      <c r="E1070" s="64"/>
      <c r="F1070" s="75">
        <f t="shared" si="155"/>
        <v>0</v>
      </c>
      <c r="G1070" s="25">
        <f t="shared" si="154"/>
        <v>0</v>
      </c>
      <c r="H1070" s="64"/>
      <c r="I1070" s="76">
        <f t="shared" si="159"/>
        <v>0</v>
      </c>
      <c r="J1070" s="64"/>
      <c r="K1070" s="25">
        <f t="shared" si="156"/>
        <v>0</v>
      </c>
      <c r="L1070" s="75">
        <f t="shared" si="161"/>
        <v>0</v>
      </c>
      <c r="M1070" s="25">
        <f t="shared" si="157"/>
        <v>0</v>
      </c>
      <c r="N1070" s="64"/>
      <c r="O1070" s="25">
        <f t="shared" si="158"/>
        <v>0</v>
      </c>
      <c r="P1070" s="76">
        <f t="shared" si="160"/>
        <v>0</v>
      </c>
    </row>
    <row r="1071" spans="1:16" ht="39" hidden="1" x14ac:dyDescent="0.25">
      <c r="A1071" s="72">
        <v>3311403290815230</v>
      </c>
      <c r="B1071" s="31" t="s">
        <v>998</v>
      </c>
      <c r="C1071" s="73"/>
      <c r="D1071" s="64"/>
      <c r="E1071" s="64"/>
      <c r="F1071" s="75">
        <f t="shared" si="155"/>
        <v>0</v>
      </c>
      <c r="G1071" s="25">
        <f t="shared" si="154"/>
        <v>0</v>
      </c>
      <c r="H1071" s="64"/>
      <c r="I1071" s="76">
        <f t="shared" si="159"/>
        <v>0</v>
      </c>
      <c r="J1071" s="64"/>
      <c r="K1071" s="25">
        <f t="shared" si="156"/>
        <v>0</v>
      </c>
      <c r="L1071" s="75">
        <f t="shared" si="161"/>
        <v>0</v>
      </c>
      <c r="M1071" s="25">
        <f t="shared" si="157"/>
        <v>0</v>
      </c>
      <c r="N1071" s="64"/>
      <c r="O1071" s="25">
        <f t="shared" si="158"/>
        <v>0</v>
      </c>
      <c r="P1071" s="76">
        <f t="shared" si="160"/>
        <v>0</v>
      </c>
    </row>
    <row r="1072" spans="1:16" ht="26.25" hidden="1" x14ac:dyDescent="0.25">
      <c r="A1072" s="100">
        <v>331140330</v>
      </c>
      <c r="B1072" s="31" t="s">
        <v>999</v>
      </c>
      <c r="C1072" s="73"/>
      <c r="D1072" s="74">
        <f>SUM(D1073+D1075)</f>
        <v>0</v>
      </c>
      <c r="E1072" s="74">
        <f>SUM(E1073+E1075)</f>
        <v>0</v>
      </c>
      <c r="F1072" s="75">
        <f t="shared" si="155"/>
        <v>0</v>
      </c>
      <c r="G1072" s="25">
        <f t="shared" si="154"/>
        <v>0</v>
      </c>
      <c r="H1072" s="74">
        <f>SUM(H1073+H1075)</f>
        <v>0</v>
      </c>
      <c r="I1072" s="76">
        <f t="shared" si="159"/>
        <v>0</v>
      </c>
      <c r="J1072" s="74">
        <f>SUM(J1073+J1075)</f>
        <v>0</v>
      </c>
      <c r="K1072" s="25">
        <f t="shared" si="156"/>
        <v>0</v>
      </c>
      <c r="L1072" s="75">
        <f t="shared" si="161"/>
        <v>0</v>
      </c>
      <c r="M1072" s="25">
        <f t="shared" si="157"/>
        <v>0</v>
      </c>
      <c r="N1072" s="74">
        <f>SUM(N1073+N1075)</f>
        <v>0</v>
      </c>
      <c r="O1072" s="25">
        <f t="shared" si="158"/>
        <v>0</v>
      </c>
      <c r="P1072" s="76">
        <f t="shared" si="160"/>
        <v>0</v>
      </c>
    </row>
    <row r="1073" spans="1:16" ht="26.25" hidden="1" x14ac:dyDescent="0.25">
      <c r="A1073" s="100">
        <v>3311403300886</v>
      </c>
      <c r="B1073" s="31" t="s">
        <v>1000</v>
      </c>
      <c r="C1073" s="73"/>
      <c r="D1073" s="74">
        <f>SUM(D1074)</f>
        <v>0</v>
      </c>
      <c r="E1073" s="74">
        <f>SUM(E1074)</f>
        <v>0</v>
      </c>
      <c r="F1073" s="75">
        <f t="shared" si="155"/>
        <v>0</v>
      </c>
      <c r="G1073" s="25">
        <f t="shared" si="154"/>
        <v>0</v>
      </c>
      <c r="H1073" s="74">
        <f>SUM(H1074)</f>
        <v>0</v>
      </c>
      <c r="I1073" s="76">
        <f t="shared" si="159"/>
        <v>0</v>
      </c>
      <c r="J1073" s="74">
        <f>SUM(J1074)</f>
        <v>0</v>
      </c>
      <c r="K1073" s="25">
        <f t="shared" si="156"/>
        <v>0</v>
      </c>
      <c r="L1073" s="75">
        <f t="shared" si="161"/>
        <v>0</v>
      </c>
      <c r="M1073" s="25">
        <f t="shared" si="157"/>
        <v>0</v>
      </c>
      <c r="N1073" s="74">
        <f>SUM(N1074)</f>
        <v>0</v>
      </c>
      <c r="O1073" s="25">
        <f t="shared" si="158"/>
        <v>0</v>
      </c>
      <c r="P1073" s="76">
        <f t="shared" si="160"/>
        <v>0</v>
      </c>
    </row>
    <row r="1074" spans="1:16" ht="26.25" hidden="1" x14ac:dyDescent="0.25">
      <c r="A1074" s="100">
        <v>3311403300886230</v>
      </c>
      <c r="B1074" s="31" t="s">
        <v>1000</v>
      </c>
      <c r="C1074" s="73"/>
      <c r="D1074" s="64"/>
      <c r="E1074" s="64"/>
      <c r="F1074" s="75">
        <f t="shared" si="155"/>
        <v>0</v>
      </c>
      <c r="G1074" s="25">
        <f t="shared" si="154"/>
        <v>0</v>
      </c>
      <c r="H1074" s="64"/>
      <c r="I1074" s="76">
        <f t="shared" si="159"/>
        <v>0</v>
      </c>
      <c r="J1074" s="64"/>
      <c r="K1074" s="25">
        <f t="shared" si="156"/>
        <v>0</v>
      </c>
      <c r="L1074" s="75">
        <f t="shared" si="161"/>
        <v>0</v>
      </c>
      <c r="M1074" s="25">
        <f t="shared" si="157"/>
        <v>0</v>
      </c>
      <c r="N1074" s="64"/>
      <c r="O1074" s="25">
        <f t="shared" si="158"/>
        <v>0</v>
      </c>
      <c r="P1074" s="76">
        <f t="shared" si="160"/>
        <v>0</v>
      </c>
    </row>
    <row r="1075" spans="1:16" hidden="1" x14ac:dyDescent="0.25">
      <c r="A1075" s="100">
        <v>3311403300887</v>
      </c>
      <c r="B1075" s="31" t="s">
        <v>1001</v>
      </c>
      <c r="C1075" s="73"/>
      <c r="D1075" s="74">
        <f>SUM(D1076)</f>
        <v>0</v>
      </c>
      <c r="E1075" s="74">
        <f>SUM(E1076)</f>
        <v>0</v>
      </c>
      <c r="F1075" s="75">
        <f t="shared" si="155"/>
        <v>0</v>
      </c>
      <c r="G1075" s="25">
        <f t="shared" si="154"/>
        <v>0</v>
      </c>
      <c r="H1075" s="74">
        <f>SUM(H1076)</f>
        <v>0</v>
      </c>
      <c r="I1075" s="76">
        <f t="shared" si="159"/>
        <v>0</v>
      </c>
      <c r="J1075" s="74">
        <f>SUM(J1076)</f>
        <v>0</v>
      </c>
      <c r="K1075" s="25">
        <f t="shared" si="156"/>
        <v>0</v>
      </c>
      <c r="L1075" s="75">
        <f t="shared" si="161"/>
        <v>0</v>
      </c>
      <c r="M1075" s="25">
        <f t="shared" si="157"/>
        <v>0</v>
      </c>
      <c r="N1075" s="74">
        <f>SUM(N1076)</f>
        <v>0</v>
      </c>
      <c r="O1075" s="25">
        <f t="shared" si="158"/>
        <v>0</v>
      </c>
      <c r="P1075" s="76">
        <f t="shared" si="160"/>
        <v>0</v>
      </c>
    </row>
    <row r="1076" spans="1:16" hidden="1" x14ac:dyDescent="0.25">
      <c r="A1076" s="100">
        <v>3311403300887230</v>
      </c>
      <c r="B1076" s="31" t="s">
        <v>1001</v>
      </c>
      <c r="C1076" s="73"/>
      <c r="D1076" s="64"/>
      <c r="E1076" s="64"/>
      <c r="F1076" s="75">
        <f t="shared" si="155"/>
        <v>0</v>
      </c>
      <c r="G1076" s="25">
        <f t="shared" si="154"/>
        <v>0</v>
      </c>
      <c r="H1076" s="64"/>
      <c r="I1076" s="76">
        <f t="shared" si="159"/>
        <v>0</v>
      </c>
      <c r="J1076" s="64"/>
      <c r="K1076" s="25">
        <f t="shared" si="156"/>
        <v>0</v>
      </c>
      <c r="L1076" s="75">
        <f t="shared" si="161"/>
        <v>0</v>
      </c>
      <c r="M1076" s="25">
        <f t="shared" si="157"/>
        <v>0</v>
      </c>
      <c r="N1076" s="64"/>
      <c r="O1076" s="25">
        <f t="shared" si="158"/>
        <v>0</v>
      </c>
      <c r="P1076" s="76">
        <f t="shared" si="160"/>
        <v>0</v>
      </c>
    </row>
    <row r="1077" spans="1:16" ht="26.25" x14ac:dyDescent="0.25">
      <c r="A1077" s="100">
        <v>331140331</v>
      </c>
      <c r="B1077" s="31" t="s">
        <v>1002</v>
      </c>
      <c r="C1077" s="73"/>
      <c r="D1077" s="74">
        <f>SUM(D1078+D1080+D1082+D1089+D1091+D1093+D1095+D1097+D1102+D1104+D1107+D1109+D1111+D1113+D1115+D1117+D1119+D1121+D1123+D1125+D1127+D1129+D1131+D1133+D1135+D1137+D1139+D1141+D1143+D1145+D1147+D1149+D1151+D1153+D1155+D1157+D1159+D1161+D1163+D1165+D1167+D1169+D1171+D1173+D1175+D1177+D1179+D1181+D1183+D1185+D1187+D1189+D1191+D1195+D1197+D1199+D1202+D1204+D1206+D1208+D1210+D1212+D1214+D1216+D1220+D1222+D1224+D1226+D1228+D1230+D1232)</f>
        <v>2355540000</v>
      </c>
      <c r="E1077" s="74">
        <f>SUM(E1078+E1080+E1082+E1089+E1091+E1093+E1095+E1097+E1102+E1104+E1107+E1109+E1111+E1113+E1115+E1117+E1119+E1121+E1123+E1125+E1127+E1129+E1131+E1133+E1135+E1137+E1139+E1141+E1143+E1145+E1147+E1149+E1151+E1153+E1155+E1157+E1159+E1161+E1163+E1165+E1167+E1169+E1171+E1173+E1175+E1177+E1179+E1181+E1183+E1185+E1187+E1189+E1191+E1195+E1197+E1199+E1202+E1204+E1206+E1208+E1210+E1212+E1214+E1216+E1220+E1222+E1224+E1226+E1228+E1230+E1232)</f>
        <v>167242160</v>
      </c>
      <c r="F1077" s="75">
        <f t="shared" si="155"/>
        <v>2522782160</v>
      </c>
      <c r="G1077" s="25">
        <f t="shared" si="154"/>
        <v>2.3386845955077353</v>
      </c>
      <c r="H1077" s="74">
        <f>SUM(H1078+H1080+H1082+H1089+H1091+H1093+H1095+H1097+H1102+H1104+H1107+H1109+H1111+H1113+H1115+H1117+H1119+H1121+H1123+H1125+H1127+H1129+H1131+H1133+H1135+H1137+H1139+H1141+H1143+H1145+H1147+H1149+H1151+H1153+H1155+H1157+H1159+H1161+H1163+H1165+H1167+H1169+H1171+H1173+H1175+H1177+H1179+H1181+H1183+H1185+H1187+H1189+H1191+H1195+H1197+H1199+H1202+H1204+H1206+H1208+H1210+H1212+H1214+H1216+H1220+H1222+H1224+H1226+H1228+H1230+H1232)</f>
        <v>0</v>
      </c>
      <c r="I1077" s="76">
        <f t="shared" si="159"/>
        <v>2522782160</v>
      </c>
      <c r="J1077" s="74">
        <f>SUM(J1078+J1080+J1082+J1089+J1091+J1093+J1095+J1097+J1102+J1104+J1107+J1109+J1111+J1113+J1115+J1117+J1119+J1121+J1123+J1125+J1127+J1129+J1131+J1133+J1135+J1137+J1139+J1141+J1143+J1145+J1147+J1149+J1151+J1153+J1155+J1157+J1159+J1161+J1163+J1165+J1167+J1169+J1171+J1173+J1175+J1177+J1179+J1181+J1183+J1185+J1187+J1189+J1191+J1195+J1197+J1199+J1202+J1204+J1206+J1208+J1210+J1212+J1214+J1216+J1220+J1222+J1224+J1226+J1228+J1230+J1232)</f>
        <v>29491751</v>
      </c>
      <c r="K1077" s="25">
        <f t="shared" si="156"/>
        <v>1.1690169475433423</v>
      </c>
      <c r="L1077" s="75">
        <f t="shared" si="161"/>
        <v>199989869</v>
      </c>
      <c r="M1077" s="25">
        <f t="shared" si="157"/>
        <v>7.9273538623723256</v>
      </c>
      <c r="N1077" s="74">
        <f>SUM(N1078+N1080+N1082+N1089+N1091+N1093+N1095+N1097+N1102+N1104+N1107+N1109+N1111+N1113+N1115+N1117+N1119+N1121+N1123+N1125+N1127+N1129+N1131+N1133+N1135+N1137+N1139+N1141+N1143+N1145+N1147+N1149+N1151+N1153+N1155+N1157+N1159+N1161+N1163+N1165+N1167+N1169+N1171+N1173+N1175+N1177+N1179+N1181+N1183+N1185+N1187+N1189+N1191+N1195+N1197+N1199+N1202+N1204+N1206+N1208+N1210+N1212+N1214+N1216+N1220+N1222+N1224+N1226+N1228+N1230+N1232)</f>
        <v>229481620</v>
      </c>
      <c r="O1077" s="25">
        <f t="shared" si="158"/>
        <v>9.096370809915669</v>
      </c>
      <c r="P1077" s="76">
        <f t="shared" si="160"/>
        <v>2293300540</v>
      </c>
    </row>
    <row r="1078" spans="1:16" hidden="1" x14ac:dyDescent="0.25">
      <c r="A1078" s="103">
        <v>3311403310009</v>
      </c>
      <c r="B1078" s="104" t="s">
        <v>1003</v>
      </c>
      <c r="C1078" s="73"/>
      <c r="D1078" s="74">
        <f>SUM(D1079)</f>
        <v>0</v>
      </c>
      <c r="E1078" s="74">
        <f>SUM(E1079)</f>
        <v>0</v>
      </c>
      <c r="F1078" s="75">
        <f t="shared" si="155"/>
        <v>0</v>
      </c>
      <c r="G1078" s="25">
        <f t="shared" si="154"/>
        <v>0</v>
      </c>
      <c r="H1078" s="74">
        <f>SUM(H1079)</f>
        <v>0</v>
      </c>
      <c r="I1078" s="76">
        <f>SUM(F1078-H1078)</f>
        <v>0</v>
      </c>
      <c r="J1078" s="74">
        <f>SUM(J1079)</f>
        <v>0</v>
      </c>
      <c r="K1078" s="25">
        <f t="shared" si="156"/>
        <v>0</v>
      </c>
      <c r="L1078" s="75">
        <f>SUM(N1078-J1078)</f>
        <v>0</v>
      </c>
      <c r="M1078" s="25">
        <f t="shared" si="157"/>
        <v>0</v>
      </c>
      <c r="N1078" s="74">
        <f>SUM(N1079)</f>
        <v>0</v>
      </c>
      <c r="O1078" s="25">
        <f t="shared" si="158"/>
        <v>0</v>
      </c>
      <c r="P1078" s="76">
        <f>SUM(F1078-N1078)</f>
        <v>0</v>
      </c>
    </row>
    <row r="1079" spans="1:16" hidden="1" x14ac:dyDescent="0.25">
      <c r="A1079" s="103">
        <v>3311403310009230</v>
      </c>
      <c r="B1079" s="104" t="s">
        <v>1004</v>
      </c>
      <c r="C1079" s="73"/>
      <c r="D1079" s="64"/>
      <c r="E1079" s="64"/>
      <c r="F1079" s="75">
        <f t="shared" si="155"/>
        <v>0</v>
      </c>
      <c r="G1079" s="25">
        <f t="shared" si="154"/>
        <v>0</v>
      </c>
      <c r="H1079" s="64"/>
      <c r="I1079" s="76">
        <f>SUM(F1079-H1079)</f>
        <v>0</v>
      </c>
      <c r="J1079" s="64"/>
      <c r="K1079" s="25">
        <f t="shared" si="156"/>
        <v>0</v>
      </c>
      <c r="L1079" s="75">
        <f>SUM(N1079-J1079)</f>
        <v>0</v>
      </c>
      <c r="M1079" s="25">
        <f t="shared" si="157"/>
        <v>0</v>
      </c>
      <c r="N1079" s="64"/>
      <c r="O1079" s="25">
        <f t="shared" si="158"/>
        <v>0</v>
      </c>
      <c r="P1079" s="76">
        <f>SUM(F1079-N1079)</f>
        <v>0</v>
      </c>
    </row>
    <row r="1080" spans="1:16" hidden="1" x14ac:dyDescent="0.25">
      <c r="A1080" s="100">
        <v>3311403310011</v>
      </c>
      <c r="B1080" s="31" t="s">
        <v>1005</v>
      </c>
      <c r="C1080" s="73"/>
      <c r="D1080" s="74">
        <f>SUM(D1081)</f>
        <v>0</v>
      </c>
      <c r="E1080" s="74">
        <f>SUM(E1081)</f>
        <v>0</v>
      </c>
      <c r="F1080" s="75">
        <f t="shared" si="155"/>
        <v>0</v>
      </c>
      <c r="G1080" s="25">
        <f t="shared" si="154"/>
        <v>0</v>
      </c>
      <c r="H1080" s="74">
        <f>SUM(H1081)</f>
        <v>0</v>
      </c>
      <c r="I1080" s="76">
        <f t="shared" si="159"/>
        <v>0</v>
      </c>
      <c r="J1080" s="74">
        <f>SUM(J1081)</f>
        <v>0</v>
      </c>
      <c r="K1080" s="25">
        <f t="shared" si="156"/>
        <v>0</v>
      </c>
      <c r="L1080" s="75">
        <f t="shared" si="161"/>
        <v>0</v>
      </c>
      <c r="M1080" s="25">
        <f t="shared" si="157"/>
        <v>0</v>
      </c>
      <c r="N1080" s="74">
        <f>SUM(N1081)</f>
        <v>0</v>
      </c>
      <c r="O1080" s="25">
        <f t="shared" si="158"/>
        <v>0</v>
      </c>
      <c r="P1080" s="76">
        <f t="shared" si="160"/>
        <v>0</v>
      </c>
    </row>
    <row r="1081" spans="1:16" ht="26.25" hidden="1" x14ac:dyDescent="0.25">
      <c r="A1081" s="100">
        <v>3311403310011</v>
      </c>
      <c r="B1081" s="31" t="s">
        <v>1006</v>
      </c>
      <c r="C1081" s="73"/>
      <c r="D1081" s="64"/>
      <c r="E1081" s="64"/>
      <c r="F1081" s="75">
        <f t="shared" si="155"/>
        <v>0</v>
      </c>
      <c r="G1081" s="25">
        <f t="shared" si="154"/>
        <v>0</v>
      </c>
      <c r="H1081" s="64"/>
      <c r="I1081" s="76">
        <f t="shared" si="159"/>
        <v>0</v>
      </c>
      <c r="J1081" s="64"/>
      <c r="K1081" s="25">
        <f t="shared" si="156"/>
        <v>0</v>
      </c>
      <c r="L1081" s="75">
        <f t="shared" si="161"/>
        <v>0</v>
      </c>
      <c r="M1081" s="25">
        <f t="shared" si="157"/>
        <v>0</v>
      </c>
      <c r="N1081" s="64"/>
      <c r="O1081" s="25">
        <f t="shared" si="158"/>
        <v>0</v>
      </c>
      <c r="P1081" s="76">
        <f t="shared" si="160"/>
        <v>0</v>
      </c>
    </row>
    <row r="1082" spans="1:16" x14ac:dyDescent="0.25">
      <c r="A1082" s="100">
        <v>3311403310014</v>
      </c>
      <c r="B1082" s="31" t="s">
        <v>1007</v>
      </c>
      <c r="C1082" s="73"/>
      <c r="D1082" s="74">
        <f>SUM(D1083:D1088)</f>
        <v>2355540000</v>
      </c>
      <c r="E1082" s="74">
        <f>SUM(E1083:E1088)</f>
        <v>167242160</v>
      </c>
      <c r="F1082" s="75">
        <f t="shared" si="155"/>
        <v>2522782160</v>
      </c>
      <c r="G1082" s="25">
        <f t="shared" si="154"/>
        <v>2.3386845955077353</v>
      </c>
      <c r="H1082" s="74">
        <f>SUM(H1083:H1088)</f>
        <v>0</v>
      </c>
      <c r="I1082" s="76">
        <f t="shared" si="159"/>
        <v>2522782160</v>
      </c>
      <c r="J1082" s="74">
        <f>SUM(J1083:J1088)</f>
        <v>29491751</v>
      </c>
      <c r="K1082" s="25">
        <f t="shared" si="156"/>
        <v>1.1690169475433423</v>
      </c>
      <c r="L1082" s="75">
        <f t="shared" si="161"/>
        <v>199989869</v>
      </c>
      <c r="M1082" s="25">
        <f t="shared" si="157"/>
        <v>7.9273538623723256</v>
      </c>
      <c r="N1082" s="74">
        <f>SUM(N1083:N1088)</f>
        <v>229481620</v>
      </c>
      <c r="O1082" s="25">
        <f t="shared" si="158"/>
        <v>9.096370809915669</v>
      </c>
      <c r="P1082" s="76">
        <f t="shared" si="160"/>
        <v>2293300540</v>
      </c>
    </row>
    <row r="1083" spans="1:16" hidden="1" x14ac:dyDescent="0.25">
      <c r="A1083" s="100">
        <v>331140331001412</v>
      </c>
      <c r="B1083" s="31" t="s">
        <v>1008</v>
      </c>
      <c r="C1083" s="73"/>
      <c r="D1083" s="64"/>
      <c r="E1083" s="64"/>
      <c r="F1083" s="75">
        <f t="shared" si="155"/>
        <v>0</v>
      </c>
      <c r="G1083" s="25">
        <f t="shared" si="154"/>
        <v>0</v>
      </c>
      <c r="H1083" s="64"/>
      <c r="I1083" s="76">
        <f t="shared" si="159"/>
        <v>0</v>
      </c>
      <c r="J1083" s="64"/>
      <c r="K1083" s="25">
        <f t="shared" si="156"/>
        <v>0</v>
      </c>
      <c r="L1083" s="75">
        <f t="shared" si="161"/>
        <v>0</v>
      </c>
      <c r="M1083" s="25">
        <f t="shared" si="157"/>
        <v>0</v>
      </c>
      <c r="N1083" s="64"/>
      <c r="O1083" s="25">
        <f t="shared" si="158"/>
        <v>0</v>
      </c>
      <c r="P1083" s="76">
        <f t="shared" si="160"/>
        <v>0</v>
      </c>
    </row>
    <row r="1084" spans="1:16" ht="26.25" x14ac:dyDescent="0.25">
      <c r="A1084" s="100">
        <v>331140331001412</v>
      </c>
      <c r="B1084" s="31" t="s">
        <v>1009</v>
      </c>
      <c r="C1084" s="73"/>
      <c r="D1084" s="64">
        <v>630000000</v>
      </c>
      <c r="E1084" s="64">
        <v>180000000</v>
      </c>
      <c r="F1084" s="75">
        <f t="shared" si="155"/>
        <v>810000000</v>
      </c>
      <c r="G1084" s="25">
        <f t="shared" si="154"/>
        <v>0.75089104100897308</v>
      </c>
      <c r="H1084" s="64"/>
      <c r="I1084" s="76">
        <f t="shared" si="159"/>
        <v>810000000</v>
      </c>
      <c r="J1084" s="64">
        <v>916667</v>
      </c>
      <c r="K1084" s="25">
        <f t="shared" si="156"/>
        <v>0.11316876543209878</v>
      </c>
      <c r="L1084" s="75">
        <f t="shared" si="161"/>
        <v>21083333</v>
      </c>
      <c r="M1084" s="25">
        <f t="shared" si="157"/>
        <v>2.6028806172839505</v>
      </c>
      <c r="N1084" s="64">
        <v>22000000</v>
      </c>
      <c r="O1084" s="25">
        <f t="shared" si="158"/>
        <v>2.7160493827160495</v>
      </c>
      <c r="P1084" s="76">
        <f t="shared" si="160"/>
        <v>788000000</v>
      </c>
    </row>
    <row r="1085" spans="1:16" hidden="1" x14ac:dyDescent="0.25">
      <c r="A1085" s="100">
        <v>331140331001422</v>
      </c>
      <c r="B1085" s="31" t="s">
        <v>1010</v>
      </c>
      <c r="C1085" s="73"/>
      <c r="D1085" s="64"/>
      <c r="E1085" s="64"/>
      <c r="F1085" s="75">
        <f t="shared" si="155"/>
        <v>0</v>
      </c>
      <c r="G1085" s="25">
        <f t="shared" si="154"/>
        <v>0</v>
      </c>
      <c r="H1085" s="64"/>
      <c r="I1085" s="76">
        <f t="shared" si="159"/>
        <v>0</v>
      </c>
      <c r="J1085" s="64"/>
      <c r="K1085" s="25">
        <f t="shared" si="156"/>
        <v>0</v>
      </c>
      <c r="L1085" s="75">
        <f t="shared" si="161"/>
        <v>0</v>
      </c>
      <c r="M1085" s="25">
        <f t="shared" si="157"/>
        <v>0</v>
      </c>
      <c r="N1085" s="64"/>
      <c r="O1085" s="25">
        <f t="shared" si="158"/>
        <v>0</v>
      </c>
      <c r="P1085" s="76">
        <f t="shared" si="160"/>
        <v>0</v>
      </c>
    </row>
    <row r="1086" spans="1:16" ht="26.25" x14ac:dyDescent="0.25">
      <c r="A1086" s="100">
        <v>331140331001422</v>
      </c>
      <c r="B1086" s="31" t="s">
        <v>1009</v>
      </c>
      <c r="C1086" s="73"/>
      <c r="D1086" s="64">
        <v>1153000000</v>
      </c>
      <c r="E1086" s="64">
        <v>7200000</v>
      </c>
      <c r="F1086" s="75">
        <f t="shared" si="155"/>
        <v>1160200000</v>
      </c>
      <c r="G1086" s="25">
        <f t="shared" si="154"/>
        <v>1.0755355379982847</v>
      </c>
      <c r="H1086" s="64"/>
      <c r="I1086" s="76">
        <f t="shared" si="159"/>
        <v>1160200000</v>
      </c>
      <c r="J1086" s="64">
        <v>20173417</v>
      </c>
      <c r="K1086" s="25">
        <f t="shared" si="156"/>
        <v>1.7387878813997588</v>
      </c>
      <c r="L1086" s="75">
        <f t="shared" si="161"/>
        <v>119186583</v>
      </c>
      <c r="M1086" s="25">
        <f t="shared" si="157"/>
        <v>10.272934235476642</v>
      </c>
      <c r="N1086" s="64">
        <v>139360000</v>
      </c>
      <c r="O1086" s="25">
        <f t="shared" si="158"/>
        <v>12.011722116876401</v>
      </c>
      <c r="P1086" s="76">
        <f t="shared" si="160"/>
        <v>1020840000</v>
      </c>
    </row>
    <row r="1087" spans="1:16" hidden="1" x14ac:dyDescent="0.25">
      <c r="A1087" s="100">
        <v>331140331001432</v>
      </c>
      <c r="B1087" s="31" t="s">
        <v>1011</v>
      </c>
      <c r="C1087" s="73"/>
      <c r="D1087" s="64"/>
      <c r="E1087" s="64"/>
      <c r="F1087" s="75">
        <f t="shared" si="155"/>
        <v>0</v>
      </c>
      <c r="G1087" s="25">
        <f t="shared" si="154"/>
        <v>0</v>
      </c>
      <c r="H1087" s="64"/>
      <c r="I1087" s="76">
        <f t="shared" si="159"/>
        <v>0</v>
      </c>
      <c r="J1087" s="64"/>
      <c r="K1087" s="25">
        <f t="shared" si="156"/>
        <v>0</v>
      </c>
      <c r="L1087" s="75">
        <f t="shared" si="161"/>
        <v>0</v>
      </c>
      <c r="M1087" s="25">
        <f t="shared" si="157"/>
        <v>0</v>
      </c>
      <c r="N1087" s="64"/>
      <c r="O1087" s="25">
        <f t="shared" si="158"/>
        <v>0</v>
      </c>
      <c r="P1087" s="76">
        <f t="shared" si="160"/>
        <v>0</v>
      </c>
    </row>
    <row r="1088" spans="1:16" ht="26.25" x14ac:dyDescent="0.25">
      <c r="A1088" s="100">
        <v>331140331001432</v>
      </c>
      <c r="B1088" s="31" t="s">
        <v>1012</v>
      </c>
      <c r="C1088" s="73"/>
      <c r="D1088" s="64">
        <v>572540000</v>
      </c>
      <c r="E1088" s="64">
        <v>-19957840</v>
      </c>
      <c r="F1088" s="75">
        <f t="shared" si="155"/>
        <v>552582160</v>
      </c>
      <c r="G1088" s="25">
        <f t="shared" si="154"/>
        <v>0.51225801650047775</v>
      </c>
      <c r="H1088" s="64"/>
      <c r="I1088" s="76">
        <f t="shared" si="159"/>
        <v>552582160</v>
      </c>
      <c r="J1088" s="64">
        <v>8401667</v>
      </c>
      <c r="K1088" s="25">
        <f t="shared" si="156"/>
        <v>1.5204376123905265</v>
      </c>
      <c r="L1088" s="75">
        <f t="shared" si="161"/>
        <v>59719953</v>
      </c>
      <c r="M1088" s="25">
        <f t="shared" si="157"/>
        <v>10.807434137938872</v>
      </c>
      <c r="N1088" s="64">
        <v>68121620</v>
      </c>
      <c r="O1088" s="25">
        <f t="shared" si="158"/>
        <v>12.327871750329399</v>
      </c>
      <c r="P1088" s="76">
        <f t="shared" si="160"/>
        <v>484460540</v>
      </c>
    </row>
    <row r="1089" spans="1:16" hidden="1" x14ac:dyDescent="0.25">
      <c r="A1089" s="100">
        <v>3311403310034</v>
      </c>
      <c r="B1089" s="31" t="s">
        <v>1013</v>
      </c>
      <c r="C1089" s="73"/>
      <c r="D1089" s="74">
        <f>SUM(D1090)</f>
        <v>0</v>
      </c>
      <c r="E1089" s="74">
        <f>SUM(E1090)</f>
        <v>0</v>
      </c>
      <c r="F1089" s="75">
        <f t="shared" si="155"/>
        <v>0</v>
      </c>
      <c r="G1089" s="25">
        <f t="shared" si="154"/>
        <v>0</v>
      </c>
      <c r="H1089" s="74">
        <f>SUM(H1090)</f>
        <v>0</v>
      </c>
      <c r="I1089" s="76">
        <f t="shared" si="159"/>
        <v>0</v>
      </c>
      <c r="J1089" s="74">
        <f>SUM(J1090)</f>
        <v>0</v>
      </c>
      <c r="K1089" s="25">
        <f t="shared" si="156"/>
        <v>0</v>
      </c>
      <c r="L1089" s="75">
        <f t="shared" si="161"/>
        <v>0</v>
      </c>
      <c r="M1089" s="25">
        <f t="shared" si="157"/>
        <v>0</v>
      </c>
      <c r="N1089" s="74">
        <f>SUM(N1090)</f>
        <v>0</v>
      </c>
      <c r="O1089" s="25">
        <f t="shared" si="158"/>
        <v>0</v>
      </c>
      <c r="P1089" s="76">
        <f t="shared" si="160"/>
        <v>0</v>
      </c>
    </row>
    <row r="1090" spans="1:16" hidden="1" x14ac:dyDescent="0.25">
      <c r="A1090" s="100">
        <v>3311403310034</v>
      </c>
      <c r="B1090" s="31" t="s">
        <v>1013</v>
      </c>
      <c r="C1090" s="73"/>
      <c r="D1090" s="64"/>
      <c r="E1090" s="64"/>
      <c r="F1090" s="75">
        <f t="shared" si="155"/>
        <v>0</v>
      </c>
      <c r="G1090" s="25">
        <f t="shared" si="154"/>
        <v>0</v>
      </c>
      <c r="H1090" s="64"/>
      <c r="I1090" s="76">
        <f t="shared" si="159"/>
        <v>0</v>
      </c>
      <c r="J1090" s="64"/>
      <c r="K1090" s="25">
        <f t="shared" si="156"/>
        <v>0</v>
      </c>
      <c r="L1090" s="75">
        <f t="shared" si="161"/>
        <v>0</v>
      </c>
      <c r="M1090" s="25">
        <f t="shared" si="157"/>
        <v>0</v>
      </c>
      <c r="N1090" s="64"/>
      <c r="O1090" s="25">
        <f t="shared" si="158"/>
        <v>0</v>
      </c>
      <c r="P1090" s="76">
        <f t="shared" si="160"/>
        <v>0</v>
      </c>
    </row>
    <row r="1091" spans="1:16" ht="26.25" hidden="1" x14ac:dyDescent="0.25">
      <c r="A1091" s="100">
        <v>3311403310055</v>
      </c>
      <c r="B1091" s="31" t="s">
        <v>1014</v>
      </c>
      <c r="C1091" s="73"/>
      <c r="D1091" s="74">
        <f>SUM(D1092)</f>
        <v>0</v>
      </c>
      <c r="E1091" s="74">
        <f>SUM(E1092)</f>
        <v>0</v>
      </c>
      <c r="F1091" s="75">
        <f t="shared" si="155"/>
        <v>0</v>
      </c>
      <c r="G1091" s="25">
        <f t="shared" si="154"/>
        <v>0</v>
      </c>
      <c r="H1091" s="74">
        <f>SUM(H1092)</f>
        <v>0</v>
      </c>
      <c r="I1091" s="76">
        <f t="shared" si="159"/>
        <v>0</v>
      </c>
      <c r="J1091" s="74">
        <f>SUM(J1092)</f>
        <v>0</v>
      </c>
      <c r="K1091" s="25">
        <f t="shared" si="156"/>
        <v>0</v>
      </c>
      <c r="L1091" s="75">
        <f t="shared" si="161"/>
        <v>0</v>
      </c>
      <c r="M1091" s="25">
        <f t="shared" si="157"/>
        <v>0</v>
      </c>
      <c r="N1091" s="74">
        <f>SUM(N1092)</f>
        <v>0</v>
      </c>
      <c r="O1091" s="25">
        <f t="shared" si="158"/>
        <v>0</v>
      </c>
      <c r="P1091" s="76">
        <f t="shared" si="160"/>
        <v>0</v>
      </c>
    </row>
    <row r="1092" spans="1:16" ht="26.25" hidden="1" x14ac:dyDescent="0.25">
      <c r="A1092" s="100">
        <v>3311403310055</v>
      </c>
      <c r="B1092" s="31" t="s">
        <v>1015</v>
      </c>
      <c r="C1092" s="73"/>
      <c r="D1092" s="64"/>
      <c r="E1092" s="64"/>
      <c r="F1092" s="75">
        <f t="shared" si="155"/>
        <v>0</v>
      </c>
      <c r="G1092" s="25">
        <f t="shared" si="154"/>
        <v>0</v>
      </c>
      <c r="H1092" s="64"/>
      <c r="I1092" s="76">
        <f t="shared" si="159"/>
        <v>0</v>
      </c>
      <c r="J1092" s="64"/>
      <c r="K1092" s="25">
        <f t="shared" si="156"/>
        <v>0</v>
      </c>
      <c r="L1092" s="75">
        <f t="shared" si="161"/>
        <v>0</v>
      </c>
      <c r="M1092" s="25">
        <f t="shared" si="157"/>
        <v>0</v>
      </c>
      <c r="N1092" s="64"/>
      <c r="O1092" s="25">
        <f t="shared" si="158"/>
        <v>0</v>
      </c>
      <c r="P1092" s="76">
        <f t="shared" si="160"/>
        <v>0</v>
      </c>
    </row>
    <row r="1093" spans="1:16" hidden="1" x14ac:dyDescent="0.25">
      <c r="A1093" s="100">
        <v>3311403310074</v>
      </c>
      <c r="B1093" s="31" t="s">
        <v>1016</v>
      </c>
      <c r="C1093" s="73"/>
      <c r="D1093" s="74">
        <f>SUM(D1094)</f>
        <v>0</v>
      </c>
      <c r="E1093" s="74">
        <f>SUM(E1094)</f>
        <v>0</v>
      </c>
      <c r="F1093" s="75">
        <f t="shared" si="155"/>
        <v>0</v>
      </c>
      <c r="G1093" s="25">
        <f t="shared" si="154"/>
        <v>0</v>
      </c>
      <c r="H1093" s="74">
        <f>SUM(H1094)</f>
        <v>0</v>
      </c>
      <c r="I1093" s="76">
        <f t="shared" si="159"/>
        <v>0</v>
      </c>
      <c r="J1093" s="74">
        <f>SUM(J1094)</f>
        <v>0</v>
      </c>
      <c r="K1093" s="25">
        <f t="shared" si="156"/>
        <v>0</v>
      </c>
      <c r="L1093" s="75">
        <f t="shared" si="161"/>
        <v>0</v>
      </c>
      <c r="M1093" s="25">
        <f t="shared" si="157"/>
        <v>0</v>
      </c>
      <c r="N1093" s="74">
        <f>SUM(N1094)</f>
        <v>0</v>
      </c>
      <c r="O1093" s="25">
        <f t="shared" si="158"/>
        <v>0</v>
      </c>
      <c r="P1093" s="76">
        <f t="shared" si="160"/>
        <v>0</v>
      </c>
    </row>
    <row r="1094" spans="1:16" hidden="1" x14ac:dyDescent="0.25">
      <c r="A1094" s="100">
        <v>3311403310074</v>
      </c>
      <c r="B1094" s="31" t="s">
        <v>1016</v>
      </c>
      <c r="C1094" s="73"/>
      <c r="D1094" s="64"/>
      <c r="E1094" s="64"/>
      <c r="F1094" s="75">
        <f t="shared" si="155"/>
        <v>0</v>
      </c>
      <c r="G1094" s="25">
        <f t="shared" si="154"/>
        <v>0</v>
      </c>
      <c r="H1094" s="64"/>
      <c r="I1094" s="76">
        <f t="shared" si="159"/>
        <v>0</v>
      </c>
      <c r="J1094" s="64"/>
      <c r="K1094" s="25">
        <f t="shared" si="156"/>
        <v>0</v>
      </c>
      <c r="L1094" s="75">
        <f t="shared" si="161"/>
        <v>0</v>
      </c>
      <c r="M1094" s="25">
        <f t="shared" si="157"/>
        <v>0</v>
      </c>
      <c r="N1094" s="64"/>
      <c r="O1094" s="25">
        <f t="shared" si="158"/>
        <v>0</v>
      </c>
      <c r="P1094" s="76">
        <f t="shared" si="160"/>
        <v>0</v>
      </c>
    </row>
    <row r="1095" spans="1:16" ht="26.25" hidden="1" x14ac:dyDescent="0.25">
      <c r="A1095" s="100">
        <v>3311403310143</v>
      </c>
      <c r="B1095" s="31" t="s">
        <v>1017</v>
      </c>
      <c r="C1095" s="73"/>
      <c r="D1095" s="74">
        <f>SUM(D1096)</f>
        <v>0</v>
      </c>
      <c r="E1095" s="74">
        <f>SUM(E1096)</f>
        <v>0</v>
      </c>
      <c r="F1095" s="75">
        <f t="shared" si="155"/>
        <v>0</v>
      </c>
      <c r="G1095" s="25">
        <f t="shared" si="154"/>
        <v>0</v>
      </c>
      <c r="H1095" s="74">
        <f>SUM(H1096)</f>
        <v>0</v>
      </c>
      <c r="I1095" s="76">
        <f t="shared" si="159"/>
        <v>0</v>
      </c>
      <c r="J1095" s="74">
        <f>SUM(J1096)</f>
        <v>0</v>
      </c>
      <c r="K1095" s="25">
        <f t="shared" si="156"/>
        <v>0</v>
      </c>
      <c r="L1095" s="75">
        <f t="shared" si="161"/>
        <v>0</v>
      </c>
      <c r="M1095" s="25">
        <f t="shared" si="157"/>
        <v>0</v>
      </c>
      <c r="N1095" s="74">
        <f>SUM(N1096)</f>
        <v>0</v>
      </c>
      <c r="O1095" s="25">
        <f t="shared" si="158"/>
        <v>0</v>
      </c>
      <c r="P1095" s="76">
        <f t="shared" si="160"/>
        <v>0</v>
      </c>
    </row>
    <row r="1096" spans="1:16" ht="26.25" hidden="1" x14ac:dyDescent="0.25">
      <c r="A1096" s="100">
        <v>3311403310143240</v>
      </c>
      <c r="B1096" s="31" t="s">
        <v>1017</v>
      </c>
      <c r="C1096" s="73"/>
      <c r="D1096" s="64"/>
      <c r="E1096" s="64"/>
      <c r="F1096" s="75">
        <f t="shared" si="155"/>
        <v>0</v>
      </c>
      <c r="G1096" s="25">
        <f t="shared" si="154"/>
        <v>0</v>
      </c>
      <c r="H1096" s="64"/>
      <c r="I1096" s="76">
        <f t="shared" si="159"/>
        <v>0</v>
      </c>
      <c r="J1096" s="64"/>
      <c r="K1096" s="25">
        <f t="shared" si="156"/>
        <v>0</v>
      </c>
      <c r="L1096" s="75">
        <f t="shared" si="161"/>
        <v>0</v>
      </c>
      <c r="M1096" s="25">
        <f t="shared" si="157"/>
        <v>0</v>
      </c>
      <c r="N1096" s="64"/>
      <c r="O1096" s="25">
        <f t="shared" si="158"/>
        <v>0</v>
      </c>
      <c r="P1096" s="76">
        <f t="shared" si="160"/>
        <v>0</v>
      </c>
    </row>
    <row r="1097" spans="1:16" ht="26.25" hidden="1" x14ac:dyDescent="0.25">
      <c r="A1097" s="100">
        <v>3311403310232</v>
      </c>
      <c r="B1097" s="31" t="s">
        <v>1018</v>
      </c>
      <c r="C1097" s="73"/>
      <c r="D1097" s="74">
        <f>SUM(D1098:D1101)</f>
        <v>0</v>
      </c>
      <c r="E1097" s="74">
        <f>SUM(E1098:E1101)</f>
        <v>0</v>
      </c>
      <c r="F1097" s="75">
        <f t="shared" si="155"/>
        <v>0</v>
      </c>
      <c r="G1097" s="25">
        <f t="shared" si="154"/>
        <v>0</v>
      </c>
      <c r="H1097" s="74">
        <f>SUM(H1098:H1101)</f>
        <v>0</v>
      </c>
      <c r="I1097" s="76">
        <f t="shared" si="159"/>
        <v>0</v>
      </c>
      <c r="J1097" s="74">
        <f>SUM(J1098:J1101)</f>
        <v>0</v>
      </c>
      <c r="K1097" s="25">
        <f t="shared" si="156"/>
        <v>0</v>
      </c>
      <c r="L1097" s="75">
        <f t="shared" si="161"/>
        <v>0</v>
      </c>
      <c r="M1097" s="25">
        <f t="shared" si="157"/>
        <v>0</v>
      </c>
      <c r="N1097" s="74">
        <f>SUM(N1098:N1101)</f>
        <v>0</v>
      </c>
      <c r="O1097" s="25">
        <f t="shared" si="158"/>
        <v>0</v>
      </c>
      <c r="P1097" s="76">
        <f t="shared" si="160"/>
        <v>0</v>
      </c>
    </row>
    <row r="1098" spans="1:16" ht="26.25" hidden="1" x14ac:dyDescent="0.25">
      <c r="A1098" s="100">
        <v>3311403310232230</v>
      </c>
      <c r="B1098" s="31" t="s">
        <v>1018</v>
      </c>
      <c r="C1098" s="73"/>
      <c r="D1098" s="64"/>
      <c r="E1098" s="64"/>
      <c r="F1098" s="75">
        <f t="shared" si="155"/>
        <v>0</v>
      </c>
      <c r="G1098" s="25">
        <f t="shared" ref="G1098:G1161" si="162">IF(OR(F1098=0,F$7=0),0,F1098/F$7)*100</f>
        <v>0</v>
      </c>
      <c r="H1098" s="64"/>
      <c r="I1098" s="76">
        <f t="shared" si="159"/>
        <v>0</v>
      </c>
      <c r="J1098" s="64"/>
      <c r="K1098" s="25">
        <f t="shared" si="156"/>
        <v>0</v>
      </c>
      <c r="L1098" s="75">
        <f t="shared" si="161"/>
        <v>0</v>
      </c>
      <c r="M1098" s="25">
        <f t="shared" si="157"/>
        <v>0</v>
      </c>
      <c r="N1098" s="64"/>
      <c r="O1098" s="25">
        <f t="shared" si="158"/>
        <v>0</v>
      </c>
      <c r="P1098" s="76">
        <f t="shared" si="160"/>
        <v>0</v>
      </c>
    </row>
    <row r="1099" spans="1:16" ht="26.25" hidden="1" x14ac:dyDescent="0.25">
      <c r="A1099" s="100">
        <v>3311403310232230</v>
      </c>
      <c r="B1099" s="31" t="s">
        <v>1018</v>
      </c>
      <c r="C1099" s="73"/>
      <c r="D1099" s="64"/>
      <c r="E1099" s="64"/>
      <c r="F1099" s="75">
        <f t="shared" si="155"/>
        <v>0</v>
      </c>
      <c r="G1099" s="25">
        <f t="shared" si="162"/>
        <v>0</v>
      </c>
      <c r="H1099" s="64"/>
      <c r="I1099" s="76">
        <f t="shared" si="159"/>
        <v>0</v>
      </c>
      <c r="J1099" s="64"/>
      <c r="K1099" s="25">
        <f t="shared" si="156"/>
        <v>0</v>
      </c>
      <c r="L1099" s="75">
        <f t="shared" si="161"/>
        <v>0</v>
      </c>
      <c r="M1099" s="25">
        <f t="shared" si="157"/>
        <v>0</v>
      </c>
      <c r="N1099" s="64"/>
      <c r="O1099" s="25">
        <f t="shared" si="158"/>
        <v>0</v>
      </c>
      <c r="P1099" s="76">
        <f t="shared" si="160"/>
        <v>0</v>
      </c>
    </row>
    <row r="1100" spans="1:16" ht="26.25" hidden="1" x14ac:dyDescent="0.25">
      <c r="A1100" s="100">
        <v>3311403310232230</v>
      </c>
      <c r="B1100" s="31" t="s">
        <v>1018</v>
      </c>
      <c r="C1100" s="73"/>
      <c r="D1100" s="64"/>
      <c r="E1100" s="64"/>
      <c r="F1100" s="75">
        <f t="shared" si="155"/>
        <v>0</v>
      </c>
      <c r="G1100" s="25">
        <f t="shared" si="162"/>
        <v>0</v>
      </c>
      <c r="H1100" s="64"/>
      <c r="I1100" s="76">
        <f t="shared" si="159"/>
        <v>0</v>
      </c>
      <c r="J1100" s="64"/>
      <c r="K1100" s="25">
        <f t="shared" si="156"/>
        <v>0</v>
      </c>
      <c r="L1100" s="75">
        <f t="shared" si="161"/>
        <v>0</v>
      </c>
      <c r="M1100" s="25">
        <f t="shared" si="157"/>
        <v>0</v>
      </c>
      <c r="N1100" s="64"/>
      <c r="O1100" s="25">
        <f t="shared" si="158"/>
        <v>0</v>
      </c>
      <c r="P1100" s="76">
        <f t="shared" si="160"/>
        <v>0</v>
      </c>
    </row>
    <row r="1101" spans="1:16" ht="26.25" hidden="1" x14ac:dyDescent="0.25">
      <c r="A1101" s="100">
        <v>3311403310232230</v>
      </c>
      <c r="B1101" s="31" t="s">
        <v>1018</v>
      </c>
      <c r="C1101" s="73"/>
      <c r="D1101" s="64"/>
      <c r="E1101" s="64"/>
      <c r="F1101" s="75">
        <f t="shared" si="155"/>
        <v>0</v>
      </c>
      <c r="G1101" s="25">
        <f t="shared" si="162"/>
        <v>0</v>
      </c>
      <c r="H1101" s="64"/>
      <c r="I1101" s="76">
        <f t="shared" si="159"/>
        <v>0</v>
      </c>
      <c r="J1101" s="64"/>
      <c r="K1101" s="25">
        <f t="shared" si="156"/>
        <v>0</v>
      </c>
      <c r="L1101" s="75">
        <f t="shared" si="161"/>
        <v>0</v>
      </c>
      <c r="M1101" s="25">
        <f t="shared" si="157"/>
        <v>0</v>
      </c>
      <c r="N1101" s="64"/>
      <c r="O1101" s="25">
        <f t="shared" si="158"/>
        <v>0</v>
      </c>
      <c r="P1101" s="76">
        <f t="shared" si="160"/>
        <v>0</v>
      </c>
    </row>
    <row r="1102" spans="1:16" ht="39" hidden="1" x14ac:dyDescent="0.25">
      <c r="A1102" s="72">
        <v>3311403310272</v>
      </c>
      <c r="B1102" s="31" t="s">
        <v>1019</v>
      </c>
      <c r="C1102" s="73"/>
      <c r="D1102" s="74">
        <f>SUM(D1103)</f>
        <v>0</v>
      </c>
      <c r="E1102" s="74">
        <f>SUM(E1103)</f>
        <v>0</v>
      </c>
      <c r="F1102" s="75">
        <f t="shared" si="155"/>
        <v>0</v>
      </c>
      <c r="G1102" s="25">
        <f t="shared" si="162"/>
        <v>0</v>
      </c>
      <c r="H1102" s="74">
        <f>SUM(H1103)</f>
        <v>0</v>
      </c>
      <c r="I1102" s="76">
        <f t="shared" si="159"/>
        <v>0</v>
      </c>
      <c r="J1102" s="74">
        <f>SUM(J1103)</f>
        <v>0</v>
      </c>
      <c r="K1102" s="25">
        <f t="shared" si="156"/>
        <v>0</v>
      </c>
      <c r="L1102" s="75">
        <f t="shared" si="161"/>
        <v>0</v>
      </c>
      <c r="M1102" s="25">
        <f t="shared" si="157"/>
        <v>0</v>
      </c>
      <c r="N1102" s="74">
        <f>SUM(N1103)</f>
        <v>0</v>
      </c>
      <c r="O1102" s="25">
        <f t="shared" si="158"/>
        <v>0</v>
      </c>
      <c r="P1102" s="76">
        <f t="shared" si="160"/>
        <v>0</v>
      </c>
    </row>
    <row r="1103" spans="1:16" ht="39" hidden="1" x14ac:dyDescent="0.25">
      <c r="A1103" s="72">
        <v>3311403310272230</v>
      </c>
      <c r="B1103" s="31" t="s">
        <v>1019</v>
      </c>
      <c r="C1103" s="73"/>
      <c r="D1103" s="64"/>
      <c r="E1103" s="64"/>
      <c r="F1103" s="75">
        <f t="shared" si="155"/>
        <v>0</v>
      </c>
      <c r="G1103" s="25">
        <f t="shared" si="162"/>
        <v>0</v>
      </c>
      <c r="H1103" s="64"/>
      <c r="I1103" s="76">
        <f t="shared" si="159"/>
        <v>0</v>
      </c>
      <c r="J1103" s="64"/>
      <c r="K1103" s="25">
        <f t="shared" si="156"/>
        <v>0</v>
      </c>
      <c r="L1103" s="75">
        <f t="shared" si="161"/>
        <v>0</v>
      </c>
      <c r="M1103" s="25">
        <f t="shared" si="157"/>
        <v>0</v>
      </c>
      <c r="N1103" s="64"/>
      <c r="O1103" s="25">
        <f t="shared" si="158"/>
        <v>0</v>
      </c>
      <c r="P1103" s="76">
        <f t="shared" si="160"/>
        <v>0</v>
      </c>
    </row>
    <row r="1104" spans="1:16" hidden="1" x14ac:dyDescent="0.25">
      <c r="A1104" s="72">
        <v>3311403310311</v>
      </c>
      <c r="B1104" s="31" t="s">
        <v>654</v>
      </c>
      <c r="C1104" s="73"/>
      <c r="D1104" s="74">
        <f>SUM(D1105:D1106)</f>
        <v>0</v>
      </c>
      <c r="E1104" s="74">
        <f>SUM(E1105:E1106)</f>
        <v>0</v>
      </c>
      <c r="F1104" s="75">
        <f t="shared" si="155"/>
        <v>0</v>
      </c>
      <c r="G1104" s="25">
        <f t="shared" si="162"/>
        <v>0</v>
      </c>
      <c r="H1104" s="74">
        <f>SUM(H1105:H1106)</f>
        <v>0</v>
      </c>
      <c r="I1104" s="76">
        <f t="shared" si="159"/>
        <v>0</v>
      </c>
      <c r="J1104" s="74">
        <f>SUM(J1105:J1106)</f>
        <v>0</v>
      </c>
      <c r="K1104" s="25">
        <f t="shared" si="156"/>
        <v>0</v>
      </c>
      <c r="L1104" s="75">
        <f t="shared" si="161"/>
        <v>0</v>
      </c>
      <c r="M1104" s="25">
        <f t="shared" si="157"/>
        <v>0</v>
      </c>
      <c r="N1104" s="74">
        <f>SUM(N1105:N1106)</f>
        <v>0</v>
      </c>
      <c r="O1104" s="25">
        <f t="shared" si="158"/>
        <v>0</v>
      </c>
      <c r="P1104" s="76">
        <f t="shared" si="160"/>
        <v>0</v>
      </c>
    </row>
    <row r="1105" spans="1:16" hidden="1" x14ac:dyDescent="0.25">
      <c r="A1105" s="72">
        <v>3311403310311230</v>
      </c>
      <c r="B1105" s="31" t="s">
        <v>654</v>
      </c>
      <c r="C1105" s="73"/>
      <c r="D1105" s="64"/>
      <c r="E1105" s="64"/>
      <c r="F1105" s="75">
        <f t="shared" si="155"/>
        <v>0</v>
      </c>
      <c r="G1105" s="25">
        <f t="shared" si="162"/>
        <v>0</v>
      </c>
      <c r="H1105" s="64"/>
      <c r="I1105" s="76">
        <f t="shared" si="159"/>
        <v>0</v>
      </c>
      <c r="J1105" s="64"/>
      <c r="K1105" s="25">
        <f t="shared" si="156"/>
        <v>0</v>
      </c>
      <c r="L1105" s="75">
        <f t="shared" si="161"/>
        <v>0</v>
      </c>
      <c r="M1105" s="25">
        <f t="shared" si="157"/>
        <v>0</v>
      </c>
      <c r="N1105" s="64"/>
      <c r="O1105" s="25">
        <f t="shared" si="158"/>
        <v>0</v>
      </c>
      <c r="P1105" s="76">
        <f t="shared" si="160"/>
        <v>0</v>
      </c>
    </row>
    <row r="1106" spans="1:16" hidden="1" x14ac:dyDescent="0.25">
      <c r="A1106" s="72">
        <v>3311403310311230</v>
      </c>
      <c r="B1106" s="31" t="s">
        <v>654</v>
      </c>
      <c r="C1106" s="73"/>
      <c r="D1106" s="64"/>
      <c r="E1106" s="64"/>
      <c r="F1106" s="75">
        <f t="shared" si="155"/>
        <v>0</v>
      </c>
      <c r="G1106" s="25">
        <f t="shared" si="162"/>
        <v>0</v>
      </c>
      <c r="H1106" s="64"/>
      <c r="I1106" s="76">
        <f t="shared" si="159"/>
        <v>0</v>
      </c>
      <c r="J1106" s="64"/>
      <c r="K1106" s="25">
        <f t="shared" si="156"/>
        <v>0</v>
      </c>
      <c r="L1106" s="75">
        <f t="shared" si="161"/>
        <v>0</v>
      </c>
      <c r="M1106" s="25">
        <f t="shared" si="157"/>
        <v>0</v>
      </c>
      <c r="N1106" s="64"/>
      <c r="O1106" s="25">
        <f t="shared" si="158"/>
        <v>0</v>
      </c>
      <c r="P1106" s="76">
        <f t="shared" si="160"/>
        <v>0</v>
      </c>
    </row>
    <row r="1107" spans="1:16" ht="26.25" hidden="1" x14ac:dyDescent="0.25">
      <c r="A1107" s="72">
        <v>3311403310326</v>
      </c>
      <c r="B1107" s="31" t="s">
        <v>1020</v>
      </c>
      <c r="C1107" s="73"/>
      <c r="D1107" s="74">
        <f>SUM(D1108)</f>
        <v>0</v>
      </c>
      <c r="E1107" s="74">
        <f>SUM(E1108)</f>
        <v>0</v>
      </c>
      <c r="F1107" s="75">
        <f t="shared" si="155"/>
        <v>0</v>
      </c>
      <c r="G1107" s="25">
        <f t="shared" si="162"/>
        <v>0</v>
      </c>
      <c r="H1107" s="74">
        <f>SUM(H1108)</f>
        <v>0</v>
      </c>
      <c r="I1107" s="76">
        <f t="shared" si="159"/>
        <v>0</v>
      </c>
      <c r="J1107" s="74">
        <f>SUM(J1108)</f>
        <v>0</v>
      </c>
      <c r="K1107" s="25">
        <f t="shared" si="156"/>
        <v>0</v>
      </c>
      <c r="L1107" s="75">
        <f t="shared" si="161"/>
        <v>0</v>
      </c>
      <c r="M1107" s="25">
        <f t="shared" si="157"/>
        <v>0</v>
      </c>
      <c r="N1107" s="74">
        <f>SUM(N1108)</f>
        <v>0</v>
      </c>
      <c r="O1107" s="25">
        <f t="shared" si="158"/>
        <v>0</v>
      </c>
      <c r="P1107" s="76">
        <f t="shared" si="160"/>
        <v>0</v>
      </c>
    </row>
    <row r="1108" spans="1:16" ht="26.25" hidden="1" x14ac:dyDescent="0.25">
      <c r="A1108" s="72">
        <v>3311403310326230</v>
      </c>
      <c r="B1108" s="31" t="s">
        <v>1020</v>
      </c>
      <c r="C1108" s="73"/>
      <c r="D1108" s="64"/>
      <c r="E1108" s="64"/>
      <c r="F1108" s="75">
        <f t="shared" si="155"/>
        <v>0</v>
      </c>
      <c r="G1108" s="25">
        <f t="shared" si="162"/>
        <v>0</v>
      </c>
      <c r="H1108" s="64"/>
      <c r="I1108" s="76">
        <f t="shared" si="159"/>
        <v>0</v>
      </c>
      <c r="J1108" s="64"/>
      <c r="K1108" s="25">
        <f t="shared" si="156"/>
        <v>0</v>
      </c>
      <c r="L1108" s="75">
        <f t="shared" si="161"/>
        <v>0</v>
      </c>
      <c r="M1108" s="25">
        <f t="shared" si="157"/>
        <v>0</v>
      </c>
      <c r="N1108" s="64"/>
      <c r="O1108" s="25">
        <f t="shared" si="158"/>
        <v>0</v>
      </c>
      <c r="P1108" s="76">
        <f t="shared" si="160"/>
        <v>0</v>
      </c>
    </row>
    <row r="1109" spans="1:16" ht="26.25" hidden="1" x14ac:dyDescent="0.25">
      <c r="A1109" s="100">
        <v>3311403310353</v>
      </c>
      <c r="B1109" s="31" t="s">
        <v>1021</v>
      </c>
      <c r="C1109" s="73"/>
      <c r="D1109" s="74">
        <f>SUM(D1110)</f>
        <v>0</v>
      </c>
      <c r="E1109" s="74">
        <f>SUM(E1110)</f>
        <v>0</v>
      </c>
      <c r="F1109" s="75">
        <f t="shared" si="155"/>
        <v>0</v>
      </c>
      <c r="G1109" s="25">
        <f t="shared" si="162"/>
        <v>0</v>
      </c>
      <c r="H1109" s="74">
        <f>SUM(H1110)</f>
        <v>0</v>
      </c>
      <c r="I1109" s="76">
        <f t="shared" si="159"/>
        <v>0</v>
      </c>
      <c r="J1109" s="74">
        <f>SUM(J1110)</f>
        <v>0</v>
      </c>
      <c r="K1109" s="25">
        <f t="shared" si="156"/>
        <v>0</v>
      </c>
      <c r="L1109" s="75">
        <f t="shared" si="161"/>
        <v>0</v>
      </c>
      <c r="M1109" s="25">
        <f t="shared" si="157"/>
        <v>0</v>
      </c>
      <c r="N1109" s="74">
        <f>SUM(N1110)</f>
        <v>0</v>
      </c>
      <c r="O1109" s="25">
        <f t="shared" si="158"/>
        <v>0</v>
      </c>
      <c r="P1109" s="76">
        <f t="shared" si="160"/>
        <v>0</v>
      </c>
    </row>
    <row r="1110" spans="1:16" ht="26.25" hidden="1" x14ac:dyDescent="0.25">
      <c r="A1110" s="100">
        <v>3311403310353230</v>
      </c>
      <c r="B1110" s="31" t="s">
        <v>1021</v>
      </c>
      <c r="C1110" s="73"/>
      <c r="D1110" s="64"/>
      <c r="E1110" s="64"/>
      <c r="F1110" s="75">
        <f t="shared" si="155"/>
        <v>0</v>
      </c>
      <c r="G1110" s="25">
        <f t="shared" si="162"/>
        <v>0</v>
      </c>
      <c r="H1110" s="64"/>
      <c r="I1110" s="76">
        <f t="shared" si="159"/>
        <v>0</v>
      </c>
      <c r="J1110" s="64"/>
      <c r="K1110" s="25">
        <f t="shared" si="156"/>
        <v>0</v>
      </c>
      <c r="L1110" s="75">
        <f t="shared" si="161"/>
        <v>0</v>
      </c>
      <c r="M1110" s="25">
        <f t="shared" si="157"/>
        <v>0</v>
      </c>
      <c r="N1110" s="64"/>
      <c r="O1110" s="25">
        <f t="shared" si="158"/>
        <v>0</v>
      </c>
      <c r="P1110" s="76">
        <f t="shared" si="160"/>
        <v>0</v>
      </c>
    </row>
    <row r="1111" spans="1:16" hidden="1" x14ac:dyDescent="0.25">
      <c r="A1111" s="100">
        <v>3311403310358</v>
      </c>
      <c r="B1111" s="31" t="s">
        <v>1022</v>
      </c>
      <c r="C1111" s="73"/>
      <c r="D1111" s="74">
        <f>SUM(D1112)</f>
        <v>0</v>
      </c>
      <c r="E1111" s="74">
        <f>SUM(E1112)</f>
        <v>0</v>
      </c>
      <c r="F1111" s="75">
        <f t="shared" si="155"/>
        <v>0</v>
      </c>
      <c r="G1111" s="25">
        <f t="shared" si="162"/>
        <v>0</v>
      </c>
      <c r="H1111" s="74">
        <f>SUM(H1112)</f>
        <v>0</v>
      </c>
      <c r="I1111" s="76">
        <f t="shared" si="159"/>
        <v>0</v>
      </c>
      <c r="J1111" s="74">
        <f>SUM(J1112)</f>
        <v>0</v>
      </c>
      <c r="K1111" s="25">
        <f t="shared" si="156"/>
        <v>0</v>
      </c>
      <c r="L1111" s="75">
        <f t="shared" si="161"/>
        <v>0</v>
      </c>
      <c r="M1111" s="25">
        <f t="shared" si="157"/>
        <v>0</v>
      </c>
      <c r="N1111" s="74">
        <f>SUM(N1112)</f>
        <v>0</v>
      </c>
      <c r="O1111" s="25">
        <f t="shared" si="158"/>
        <v>0</v>
      </c>
      <c r="P1111" s="76">
        <f t="shared" si="160"/>
        <v>0</v>
      </c>
    </row>
    <row r="1112" spans="1:16" hidden="1" x14ac:dyDescent="0.25">
      <c r="A1112" s="100">
        <v>3311403310358240</v>
      </c>
      <c r="B1112" s="31" t="s">
        <v>1022</v>
      </c>
      <c r="C1112" s="73"/>
      <c r="D1112" s="64"/>
      <c r="E1112" s="64"/>
      <c r="F1112" s="75">
        <f t="shared" si="155"/>
        <v>0</v>
      </c>
      <c r="G1112" s="25">
        <f t="shared" si="162"/>
        <v>0</v>
      </c>
      <c r="H1112" s="64"/>
      <c r="I1112" s="76">
        <f t="shared" si="159"/>
        <v>0</v>
      </c>
      <c r="J1112" s="64"/>
      <c r="K1112" s="25">
        <f t="shared" si="156"/>
        <v>0</v>
      </c>
      <c r="L1112" s="75">
        <f t="shared" si="161"/>
        <v>0</v>
      </c>
      <c r="M1112" s="25">
        <f t="shared" si="157"/>
        <v>0</v>
      </c>
      <c r="N1112" s="64"/>
      <c r="O1112" s="25">
        <f t="shared" si="158"/>
        <v>0</v>
      </c>
      <c r="P1112" s="76">
        <f t="shared" si="160"/>
        <v>0</v>
      </c>
    </row>
    <row r="1113" spans="1:16" hidden="1" x14ac:dyDescent="0.25">
      <c r="A1113" s="100">
        <v>3311403310398</v>
      </c>
      <c r="B1113" s="101" t="s">
        <v>1007</v>
      </c>
      <c r="C1113" s="73"/>
      <c r="D1113" s="74">
        <f>SUM(D1114)</f>
        <v>0</v>
      </c>
      <c r="E1113" s="74">
        <f>SUM(E1114)</f>
        <v>0</v>
      </c>
      <c r="F1113" s="75">
        <f t="shared" ref="F1113:F1176" si="163">SUM(D1113+E1113)</f>
        <v>0</v>
      </c>
      <c r="G1113" s="25">
        <f t="shared" si="162"/>
        <v>0</v>
      </c>
      <c r="H1113" s="74">
        <f>SUM(H1114)</f>
        <v>0</v>
      </c>
      <c r="I1113" s="76">
        <f t="shared" si="159"/>
        <v>0</v>
      </c>
      <c r="J1113" s="74">
        <f>SUM(J1114)</f>
        <v>0</v>
      </c>
      <c r="K1113" s="25">
        <f t="shared" ref="K1113:K1176" si="164">IF(OR(J1113=0,F1113=0),0,J1113/F1113)*100</f>
        <v>0</v>
      </c>
      <c r="L1113" s="75">
        <f t="shared" si="161"/>
        <v>0</v>
      </c>
      <c r="M1113" s="25">
        <f t="shared" ref="M1113:M1176" si="165">IF(OR(L1113=0,F1113=0),0,L1113/F1113)*100</f>
        <v>0</v>
      </c>
      <c r="N1113" s="74">
        <f>SUM(N1114)</f>
        <v>0</v>
      </c>
      <c r="O1113" s="25">
        <f t="shared" ref="O1113:O1176" si="166">IF(OR(N1113=0,F1113=0),0,N1113/F1113)*100</f>
        <v>0</v>
      </c>
      <c r="P1113" s="76">
        <f t="shared" si="160"/>
        <v>0</v>
      </c>
    </row>
    <row r="1114" spans="1:16" hidden="1" x14ac:dyDescent="0.25">
      <c r="A1114" s="100">
        <v>3311403310398230</v>
      </c>
      <c r="B1114" s="101" t="s">
        <v>1023</v>
      </c>
      <c r="C1114" s="73"/>
      <c r="D1114" s="64"/>
      <c r="E1114" s="64"/>
      <c r="F1114" s="75">
        <f t="shared" si="163"/>
        <v>0</v>
      </c>
      <c r="G1114" s="25">
        <f t="shared" si="162"/>
        <v>0</v>
      </c>
      <c r="H1114" s="64"/>
      <c r="I1114" s="76">
        <f t="shared" ref="I1114:I1177" si="167">SUM(F1114-H1114)</f>
        <v>0</v>
      </c>
      <c r="J1114" s="64"/>
      <c r="K1114" s="25">
        <f t="shared" si="164"/>
        <v>0</v>
      </c>
      <c r="L1114" s="75">
        <f t="shared" si="161"/>
        <v>0</v>
      </c>
      <c r="M1114" s="25">
        <f t="shared" si="165"/>
        <v>0</v>
      </c>
      <c r="N1114" s="64"/>
      <c r="O1114" s="25">
        <f t="shared" si="166"/>
        <v>0</v>
      </c>
      <c r="P1114" s="76">
        <f t="shared" si="160"/>
        <v>0</v>
      </c>
    </row>
    <row r="1115" spans="1:16" ht="26.25" hidden="1" x14ac:dyDescent="0.25">
      <c r="A1115" s="100">
        <v>3311403310404</v>
      </c>
      <c r="B1115" s="101" t="s">
        <v>1024</v>
      </c>
      <c r="C1115" s="73"/>
      <c r="D1115" s="74">
        <f>SUM(D1116)</f>
        <v>0</v>
      </c>
      <c r="E1115" s="74">
        <f>SUM(E1116)</f>
        <v>0</v>
      </c>
      <c r="F1115" s="75">
        <f t="shared" si="163"/>
        <v>0</v>
      </c>
      <c r="G1115" s="25">
        <f t="shared" si="162"/>
        <v>0</v>
      </c>
      <c r="H1115" s="74">
        <f>SUM(H1116)</f>
        <v>0</v>
      </c>
      <c r="I1115" s="76">
        <f t="shared" si="167"/>
        <v>0</v>
      </c>
      <c r="J1115" s="74">
        <f>SUM(J1116)</f>
        <v>0</v>
      </c>
      <c r="K1115" s="25">
        <f t="shared" si="164"/>
        <v>0</v>
      </c>
      <c r="L1115" s="75">
        <f t="shared" si="161"/>
        <v>0</v>
      </c>
      <c r="M1115" s="25">
        <f t="shared" si="165"/>
        <v>0</v>
      </c>
      <c r="N1115" s="74">
        <f>SUM(N1116)</f>
        <v>0</v>
      </c>
      <c r="O1115" s="25">
        <f t="shared" si="166"/>
        <v>0</v>
      </c>
      <c r="P1115" s="76">
        <f t="shared" si="160"/>
        <v>0</v>
      </c>
    </row>
    <row r="1116" spans="1:16" ht="26.25" hidden="1" x14ac:dyDescent="0.25">
      <c r="A1116" s="100">
        <v>3311403310404230</v>
      </c>
      <c r="B1116" s="101" t="s">
        <v>1025</v>
      </c>
      <c r="C1116" s="73"/>
      <c r="D1116" s="64"/>
      <c r="E1116" s="64"/>
      <c r="F1116" s="75">
        <f t="shared" si="163"/>
        <v>0</v>
      </c>
      <c r="G1116" s="25">
        <f t="shared" si="162"/>
        <v>0</v>
      </c>
      <c r="H1116" s="64"/>
      <c r="I1116" s="76">
        <f t="shared" si="167"/>
        <v>0</v>
      </c>
      <c r="J1116" s="64"/>
      <c r="K1116" s="25">
        <f t="shared" si="164"/>
        <v>0</v>
      </c>
      <c r="L1116" s="75">
        <f t="shared" si="161"/>
        <v>0</v>
      </c>
      <c r="M1116" s="25">
        <f t="shared" si="165"/>
        <v>0</v>
      </c>
      <c r="N1116" s="64"/>
      <c r="O1116" s="25">
        <f t="shared" si="166"/>
        <v>0</v>
      </c>
      <c r="P1116" s="76">
        <f t="shared" si="160"/>
        <v>0</v>
      </c>
    </row>
    <row r="1117" spans="1:16" hidden="1" x14ac:dyDescent="0.25">
      <c r="A1117" s="72">
        <v>3311403310418</v>
      </c>
      <c r="B1117" s="31" t="s">
        <v>1026</v>
      </c>
      <c r="C1117" s="73"/>
      <c r="D1117" s="74">
        <f>SUM(D1118)</f>
        <v>0</v>
      </c>
      <c r="E1117" s="74">
        <f>SUM(E1118)</f>
        <v>0</v>
      </c>
      <c r="F1117" s="75">
        <f t="shared" si="163"/>
        <v>0</v>
      </c>
      <c r="G1117" s="25">
        <f t="shared" si="162"/>
        <v>0</v>
      </c>
      <c r="H1117" s="74">
        <f>SUM(H1118)</f>
        <v>0</v>
      </c>
      <c r="I1117" s="76">
        <f t="shared" si="167"/>
        <v>0</v>
      </c>
      <c r="J1117" s="74">
        <f>SUM(J1118)</f>
        <v>0</v>
      </c>
      <c r="K1117" s="25">
        <f t="shared" si="164"/>
        <v>0</v>
      </c>
      <c r="L1117" s="75">
        <f t="shared" si="161"/>
        <v>0</v>
      </c>
      <c r="M1117" s="25">
        <f t="shared" si="165"/>
        <v>0</v>
      </c>
      <c r="N1117" s="74">
        <f>SUM(N1118)</f>
        <v>0</v>
      </c>
      <c r="O1117" s="25">
        <f t="shared" si="166"/>
        <v>0</v>
      </c>
      <c r="P1117" s="76">
        <f t="shared" si="160"/>
        <v>0</v>
      </c>
    </row>
    <row r="1118" spans="1:16" hidden="1" x14ac:dyDescent="0.25">
      <c r="A1118" s="72">
        <v>3311403310418230</v>
      </c>
      <c r="B1118" s="31" t="s">
        <v>1026</v>
      </c>
      <c r="C1118" s="73"/>
      <c r="D1118" s="64"/>
      <c r="E1118" s="64"/>
      <c r="F1118" s="75">
        <f t="shared" si="163"/>
        <v>0</v>
      </c>
      <c r="G1118" s="25">
        <f t="shared" si="162"/>
        <v>0</v>
      </c>
      <c r="H1118" s="64"/>
      <c r="I1118" s="76">
        <f t="shared" si="167"/>
        <v>0</v>
      </c>
      <c r="J1118" s="64"/>
      <c r="K1118" s="25">
        <f t="shared" si="164"/>
        <v>0</v>
      </c>
      <c r="L1118" s="75">
        <f t="shared" si="161"/>
        <v>0</v>
      </c>
      <c r="M1118" s="25">
        <f t="shared" si="165"/>
        <v>0</v>
      </c>
      <c r="N1118" s="64"/>
      <c r="O1118" s="25">
        <f t="shared" si="166"/>
        <v>0</v>
      </c>
      <c r="P1118" s="76">
        <f t="shared" si="160"/>
        <v>0</v>
      </c>
    </row>
    <row r="1119" spans="1:16" hidden="1" x14ac:dyDescent="0.25">
      <c r="A1119" s="72">
        <v>3311403310429</v>
      </c>
      <c r="B1119" s="31" t="s">
        <v>1013</v>
      </c>
      <c r="C1119" s="73"/>
      <c r="D1119" s="74">
        <f>SUM(D1120)</f>
        <v>0</v>
      </c>
      <c r="E1119" s="74">
        <f>SUM(E1120)</f>
        <v>0</v>
      </c>
      <c r="F1119" s="75">
        <f t="shared" si="163"/>
        <v>0</v>
      </c>
      <c r="G1119" s="25">
        <f t="shared" si="162"/>
        <v>0</v>
      </c>
      <c r="H1119" s="74">
        <f>SUM(H1120)</f>
        <v>0</v>
      </c>
      <c r="I1119" s="76">
        <f t="shared" si="167"/>
        <v>0</v>
      </c>
      <c r="J1119" s="74">
        <f>SUM(J1120)</f>
        <v>0</v>
      </c>
      <c r="K1119" s="25">
        <f t="shared" si="164"/>
        <v>0</v>
      </c>
      <c r="L1119" s="75">
        <f t="shared" si="161"/>
        <v>0</v>
      </c>
      <c r="M1119" s="25">
        <f t="shared" si="165"/>
        <v>0</v>
      </c>
      <c r="N1119" s="74">
        <f>SUM(N1120)</f>
        <v>0</v>
      </c>
      <c r="O1119" s="25">
        <f t="shared" si="166"/>
        <v>0</v>
      </c>
      <c r="P1119" s="76">
        <f t="shared" si="160"/>
        <v>0</v>
      </c>
    </row>
    <row r="1120" spans="1:16" hidden="1" x14ac:dyDescent="0.25">
      <c r="A1120" s="72">
        <v>3311403310429230</v>
      </c>
      <c r="B1120" s="31" t="s">
        <v>1027</v>
      </c>
      <c r="C1120" s="73"/>
      <c r="D1120" s="64"/>
      <c r="E1120" s="64"/>
      <c r="F1120" s="75">
        <f t="shared" si="163"/>
        <v>0</v>
      </c>
      <c r="G1120" s="25">
        <f t="shared" si="162"/>
        <v>0</v>
      </c>
      <c r="H1120" s="64"/>
      <c r="I1120" s="76">
        <f t="shared" si="167"/>
        <v>0</v>
      </c>
      <c r="J1120" s="64"/>
      <c r="K1120" s="25">
        <f t="shared" si="164"/>
        <v>0</v>
      </c>
      <c r="L1120" s="75">
        <f t="shared" si="161"/>
        <v>0</v>
      </c>
      <c r="M1120" s="25">
        <f t="shared" si="165"/>
        <v>0</v>
      </c>
      <c r="N1120" s="64"/>
      <c r="O1120" s="25">
        <f t="shared" si="166"/>
        <v>0</v>
      </c>
      <c r="P1120" s="76">
        <f t="shared" ref="P1120:P1183" si="168">SUM(F1120-N1120)</f>
        <v>0</v>
      </c>
    </row>
    <row r="1121" spans="1:16" hidden="1" x14ac:dyDescent="0.25">
      <c r="A1121" s="100">
        <v>3311403310475</v>
      </c>
      <c r="B1121" s="101" t="s">
        <v>1013</v>
      </c>
      <c r="C1121" s="73"/>
      <c r="D1121" s="74">
        <f>SUM(D1122)</f>
        <v>0</v>
      </c>
      <c r="E1121" s="74">
        <f>SUM(E1122)</f>
        <v>0</v>
      </c>
      <c r="F1121" s="75">
        <f t="shared" si="163"/>
        <v>0</v>
      </c>
      <c r="G1121" s="25">
        <f t="shared" si="162"/>
        <v>0</v>
      </c>
      <c r="H1121" s="74">
        <f>SUM(H1122)</f>
        <v>0</v>
      </c>
      <c r="I1121" s="76">
        <f t="shared" si="167"/>
        <v>0</v>
      </c>
      <c r="J1121" s="74">
        <f>SUM(J1122)</f>
        <v>0</v>
      </c>
      <c r="K1121" s="25">
        <f t="shared" si="164"/>
        <v>0</v>
      </c>
      <c r="L1121" s="75">
        <f t="shared" ref="L1121:L1184" si="169">SUM(N1121-J1121)</f>
        <v>0</v>
      </c>
      <c r="M1121" s="25">
        <f t="shared" si="165"/>
        <v>0</v>
      </c>
      <c r="N1121" s="74">
        <f>SUM(N1122)</f>
        <v>0</v>
      </c>
      <c r="O1121" s="25">
        <f t="shared" si="166"/>
        <v>0</v>
      </c>
      <c r="P1121" s="76">
        <f t="shared" si="168"/>
        <v>0</v>
      </c>
    </row>
    <row r="1122" spans="1:16" hidden="1" x14ac:dyDescent="0.25">
      <c r="A1122" s="100">
        <v>3311403310475230</v>
      </c>
      <c r="B1122" s="101" t="s">
        <v>1027</v>
      </c>
      <c r="C1122" s="73"/>
      <c r="D1122" s="64"/>
      <c r="E1122" s="64"/>
      <c r="F1122" s="75">
        <f t="shared" si="163"/>
        <v>0</v>
      </c>
      <c r="G1122" s="25">
        <f t="shared" si="162"/>
        <v>0</v>
      </c>
      <c r="H1122" s="64"/>
      <c r="I1122" s="76">
        <f t="shared" si="167"/>
        <v>0</v>
      </c>
      <c r="J1122" s="64"/>
      <c r="K1122" s="25">
        <f t="shared" si="164"/>
        <v>0</v>
      </c>
      <c r="L1122" s="75">
        <f t="shared" si="169"/>
        <v>0</v>
      </c>
      <c r="M1122" s="25">
        <f t="shared" si="165"/>
        <v>0</v>
      </c>
      <c r="N1122" s="64"/>
      <c r="O1122" s="25">
        <f t="shared" si="166"/>
        <v>0</v>
      </c>
      <c r="P1122" s="76">
        <f t="shared" si="168"/>
        <v>0</v>
      </c>
    </row>
    <row r="1123" spans="1:16" hidden="1" x14ac:dyDescent="0.25">
      <c r="A1123" s="72">
        <v>3311403310483</v>
      </c>
      <c r="B1123" s="31" t="s">
        <v>1028</v>
      </c>
      <c r="C1123" s="73"/>
      <c r="D1123" s="74">
        <f>SUM(D1124)</f>
        <v>0</v>
      </c>
      <c r="E1123" s="74">
        <f>SUM(E1124)</f>
        <v>0</v>
      </c>
      <c r="F1123" s="75">
        <f t="shared" si="163"/>
        <v>0</v>
      </c>
      <c r="G1123" s="25">
        <f t="shared" si="162"/>
        <v>0</v>
      </c>
      <c r="H1123" s="74">
        <f>SUM(H1124)</f>
        <v>0</v>
      </c>
      <c r="I1123" s="76">
        <f t="shared" si="167"/>
        <v>0</v>
      </c>
      <c r="J1123" s="74">
        <f>SUM(J1124)</f>
        <v>0</v>
      </c>
      <c r="K1123" s="25">
        <f t="shared" si="164"/>
        <v>0</v>
      </c>
      <c r="L1123" s="75">
        <f t="shared" si="169"/>
        <v>0</v>
      </c>
      <c r="M1123" s="25">
        <f t="shared" si="165"/>
        <v>0</v>
      </c>
      <c r="N1123" s="74">
        <f>SUM(N1124)</f>
        <v>0</v>
      </c>
      <c r="O1123" s="25">
        <f t="shared" si="166"/>
        <v>0</v>
      </c>
      <c r="P1123" s="76">
        <f t="shared" si="168"/>
        <v>0</v>
      </c>
    </row>
    <row r="1124" spans="1:16" hidden="1" x14ac:dyDescent="0.25">
      <c r="A1124" s="72">
        <v>3311403310483230</v>
      </c>
      <c r="B1124" s="31" t="s">
        <v>1028</v>
      </c>
      <c r="C1124" s="73"/>
      <c r="D1124" s="64"/>
      <c r="E1124" s="64"/>
      <c r="F1124" s="75">
        <f t="shared" si="163"/>
        <v>0</v>
      </c>
      <c r="G1124" s="25">
        <f t="shared" si="162"/>
        <v>0</v>
      </c>
      <c r="H1124" s="64"/>
      <c r="I1124" s="76">
        <f t="shared" si="167"/>
        <v>0</v>
      </c>
      <c r="J1124" s="64"/>
      <c r="K1124" s="25">
        <f t="shared" si="164"/>
        <v>0</v>
      </c>
      <c r="L1124" s="75">
        <f t="shared" si="169"/>
        <v>0</v>
      </c>
      <c r="M1124" s="25">
        <f t="shared" si="165"/>
        <v>0</v>
      </c>
      <c r="N1124" s="64"/>
      <c r="O1124" s="25">
        <f t="shared" si="166"/>
        <v>0</v>
      </c>
      <c r="P1124" s="76">
        <f t="shared" si="168"/>
        <v>0</v>
      </c>
    </row>
    <row r="1125" spans="1:16" ht="26.25" hidden="1" x14ac:dyDescent="0.25">
      <c r="A1125" s="72">
        <v>3311403310484</v>
      </c>
      <c r="B1125" s="31" t="s">
        <v>1029</v>
      </c>
      <c r="C1125" s="73"/>
      <c r="D1125" s="74">
        <f>SUM(D1126)</f>
        <v>0</v>
      </c>
      <c r="E1125" s="74">
        <f>SUM(E1126)</f>
        <v>0</v>
      </c>
      <c r="F1125" s="75">
        <f t="shared" si="163"/>
        <v>0</v>
      </c>
      <c r="G1125" s="25">
        <f t="shared" si="162"/>
        <v>0</v>
      </c>
      <c r="H1125" s="74">
        <f>SUM(H1126)</f>
        <v>0</v>
      </c>
      <c r="I1125" s="76">
        <f t="shared" si="167"/>
        <v>0</v>
      </c>
      <c r="J1125" s="74">
        <f>SUM(J1126)</f>
        <v>0</v>
      </c>
      <c r="K1125" s="25">
        <f t="shared" si="164"/>
        <v>0</v>
      </c>
      <c r="L1125" s="75">
        <f t="shared" si="169"/>
        <v>0</v>
      </c>
      <c r="M1125" s="25">
        <f t="shared" si="165"/>
        <v>0</v>
      </c>
      <c r="N1125" s="74">
        <f>SUM(N1126)</f>
        <v>0</v>
      </c>
      <c r="O1125" s="25">
        <f t="shared" si="166"/>
        <v>0</v>
      </c>
      <c r="P1125" s="76">
        <f t="shared" si="168"/>
        <v>0</v>
      </c>
    </row>
    <row r="1126" spans="1:16" ht="26.25" hidden="1" x14ac:dyDescent="0.25">
      <c r="A1126" s="72">
        <v>3311403310484230</v>
      </c>
      <c r="B1126" s="31" t="s">
        <v>1029</v>
      </c>
      <c r="C1126" s="73"/>
      <c r="D1126" s="64"/>
      <c r="E1126" s="64"/>
      <c r="F1126" s="75">
        <f t="shared" si="163"/>
        <v>0</v>
      </c>
      <c r="G1126" s="25">
        <f t="shared" si="162"/>
        <v>0</v>
      </c>
      <c r="H1126" s="64"/>
      <c r="I1126" s="76">
        <f t="shared" si="167"/>
        <v>0</v>
      </c>
      <c r="J1126" s="64"/>
      <c r="K1126" s="25">
        <f t="shared" si="164"/>
        <v>0</v>
      </c>
      <c r="L1126" s="75">
        <f t="shared" si="169"/>
        <v>0</v>
      </c>
      <c r="M1126" s="25">
        <f t="shared" si="165"/>
        <v>0</v>
      </c>
      <c r="N1126" s="64"/>
      <c r="O1126" s="25">
        <f t="shared" si="166"/>
        <v>0</v>
      </c>
      <c r="P1126" s="76">
        <f t="shared" si="168"/>
        <v>0</v>
      </c>
    </row>
    <row r="1127" spans="1:16" ht="26.25" hidden="1" x14ac:dyDescent="0.25">
      <c r="A1127" s="72">
        <v>3311403310491</v>
      </c>
      <c r="B1127" s="31" t="s">
        <v>1030</v>
      </c>
      <c r="C1127" s="73"/>
      <c r="D1127" s="74">
        <f>SUM(D1128)</f>
        <v>0</v>
      </c>
      <c r="E1127" s="74">
        <f>SUM(E1128)</f>
        <v>0</v>
      </c>
      <c r="F1127" s="75">
        <f t="shared" si="163"/>
        <v>0</v>
      </c>
      <c r="G1127" s="25">
        <f t="shared" si="162"/>
        <v>0</v>
      </c>
      <c r="H1127" s="74">
        <f>SUM(H1128)</f>
        <v>0</v>
      </c>
      <c r="I1127" s="76">
        <f t="shared" si="167"/>
        <v>0</v>
      </c>
      <c r="J1127" s="74">
        <f>SUM(J1128)</f>
        <v>0</v>
      </c>
      <c r="K1127" s="25">
        <f t="shared" si="164"/>
        <v>0</v>
      </c>
      <c r="L1127" s="75">
        <f t="shared" si="169"/>
        <v>0</v>
      </c>
      <c r="M1127" s="25">
        <f t="shared" si="165"/>
        <v>0</v>
      </c>
      <c r="N1127" s="74">
        <f>SUM(N1128)</f>
        <v>0</v>
      </c>
      <c r="O1127" s="25">
        <f t="shared" si="166"/>
        <v>0</v>
      </c>
      <c r="P1127" s="76">
        <f t="shared" si="168"/>
        <v>0</v>
      </c>
    </row>
    <row r="1128" spans="1:16" ht="26.25" hidden="1" x14ac:dyDescent="0.25">
      <c r="A1128" s="72">
        <v>3311403310491230</v>
      </c>
      <c r="B1128" s="31" t="s">
        <v>1030</v>
      </c>
      <c r="C1128" s="73"/>
      <c r="D1128" s="64"/>
      <c r="E1128" s="64"/>
      <c r="F1128" s="75">
        <f t="shared" si="163"/>
        <v>0</v>
      </c>
      <c r="G1128" s="25">
        <f t="shared" si="162"/>
        <v>0</v>
      </c>
      <c r="H1128" s="64"/>
      <c r="I1128" s="76">
        <f t="shared" si="167"/>
        <v>0</v>
      </c>
      <c r="J1128" s="64"/>
      <c r="K1128" s="25">
        <f t="shared" si="164"/>
        <v>0</v>
      </c>
      <c r="L1128" s="75">
        <f t="shared" si="169"/>
        <v>0</v>
      </c>
      <c r="M1128" s="25">
        <f t="shared" si="165"/>
        <v>0</v>
      </c>
      <c r="N1128" s="64"/>
      <c r="O1128" s="25">
        <f t="shared" si="166"/>
        <v>0</v>
      </c>
      <c r="P1128" s="76">
        <f t="shared" si="168"/>
        <v>0</v>
      </c>
    </row>
    <row r="1129" spans="1:16" hidden="1" x14ac:dyDescent="0.25">
      <c r="A1129" s="100">
        <v>3311403310518</v>
      </c>
      <c r="B1129" s="101" t="s">
        <v>1013</v>
      </c>
      <c r="C1129" s="73"/>
      <c r="D1129" s="74">
        <f>SUM(D1130)</f>
        <v>0</v>
      </c>
      <c r="E1129" s="74">
        <f>SUM(E1130)</f>
        <v>0</v>
      </c>
      <c r="F1129" s="75">
        <f t="shared" si="163"/>
        <v>0</v>
      </c>
      <c r="G1129" s="25">
        <f t="shared" si="162"/>
        <v>0</v>
      </c>
      <c r="H1129" s="74">
        <f>SUM(H1130)</f>
        <v>0</v>
      </c>
      <c r="I1129" s="76">
        <f t="shared" si="167"/>
        <v>0</v>
      </c>
      <c r="J1129" s="74">
        <f>SUM(J1130)</f>
        <v>0</v>
      </c>
      <c r="K1129" s="25">
        <f t="shared" si="164"/>
        <v>0</v>
      </c>
      <c r="L1129" s="75">
        <f t="shared" si="169"/>
        <v>0</v>
      </c>
      <c r="M1129" s="25">
        <f t="shared" si="165"/>
        <v>0</v>
      </c>
      <c r="N1129" s="74">
        <f>SUM(N1130)</f>
        <v>0</v>
      </c>
      <c r="O1129" s="25">
        <f t="shared" si="166"/>
        <v>0</v>
      </c>
      <c r="P1129" s="76">
        <f t="shared" si="168"/>
        <v>0</v>
      </c>
    </row>
    <row r="1130" spans="1:16" hidden="1" x14ac:dyDescent="0.25">
      <c r="A1130" s="100">
        <v>3311403310518230</v>
      </c>
      <c r="B1130" s="101" t="s">
        <v>1027</v>
      </c>
      <c r="C1130" s="73"/>
      <c r="D1130" s="64"/>
      <c r="E1130" s="64"/>
      <c r="F1130" s="75">
        <f t="shared" si="163"/>
        <v>0</v>
      </c>
      <c r="G1130" s="25">
        <f t="shared" si="162"/>
        <v>0</v>
      </c>
      <c r="H1130" s="64"/>
      <c r="I1130" s="76">
        <f t="shared" si="167"/>
        <v>0</v>
      </c>
      <c r="J1130" s="64"/>
      <c r="K1130" s="25">
        <f t="shared" si="164"/>
        <v>0</v>
      </c>
      <c r="L1130" s="75">
        <f t="shared" si="169"/>
        <v>0</v>
      </c>
      <c r="M1130" s="25">
        <f t="shared" si="165"/>
        <v>0</v>
      </c>
      <c r="N1130" s="64"/>
      <c r="O1130" s="25">
        <f t="shared" si="166"/>
        <v>0</v>
      </c>
      <c r="P1130" s="76">
        <f t="shared" si="168"/>
        <v>0</v>
      </c>
    </row>
    <row r="1131" spans="1:16" ht="26.25" hidden="1" x14ac:dyDescent="0.25">
      <c r="A1131" s="72">
        <v>3311403310535</v>
      </c>
      <c r="B1131" s="31" t="s">
        <v>1031</v>
      </c>
      <c r="C1131" s="73"/>
      <c r="D1131" s="74">
        <f>SUM(D1132)</f>
        <v>0</v>
      </c>
      <c r="E1131" s="74">
        <f>SUM(E1132)</f>
        <v>0</v>
      </c>
      <c r="F1131" s="75">
        <f t="shared" si="163"/>
        <v>0</v>
      </c>
      <c r="G1131" s="25">
        <f t="shared" si="162"/>
        <v>0</v>
      </c>
      <c r="H1131" s="74">
        <f>SUM(H1132)</f>
        <v>0</v>
      </c>
      <c r="I1131" s="76">
        <f t="shared" si="167"/>
        <v>0</v>
      </c>
      <c r="J1131" s="74">
        <f>SUM(J1132)</f>
        <v>0</v>
      </c>
      <c r="K1131" s="25">
        <f t="shared" si="164"/>
        <v>0</v>
      </c>
      <c r="L1131" s="75">
        <f t="shared" si="169"/>
        <v>0</v>
      </c>
      <c r="M1131" s="25">
        <f t="shared" si="165"/>
        <v>0</v>
      </c>
      <c r="N1131" s="74">
        <f>SUM(N1132)</f>
        <v>0</v>
      </c>
      <c r="O1131" s="25">
        <f t="shared" si="166"/>
        <v>0</v>
      </c>
      <c r="P1131" s="76">
        <f t="shared" si="168"/>
        <v>0</v>
      </c>
    </row>
    <row r="1132" spans="1:16" ht="26.25" hidden="1" x14ac:dyDescent="0.25">
      <c r="A1132" s="72">
        <v>3311403310535240</v>
      </c>
      <c r="B1132" s="31" t="s">
        <v>1031</v>
      </c>
      <c r="C1132" s="73"/>
      <c r="D1132" s="64"/>
      <c r="E1132" s="64"/>
      <c r="F1132" s="75">
        <f t="shared" si="163"/>
        <v>0</v>
      </c>
      <c r="G1132" s="25">
        <f t="shared" si="162"/>
        <v>0</v>
      </c>
      <c r="H1132" s="64"/>
      <c r="I1132" s="76">
        <f t="shared" si="167"/>
        <v>0</v>
      </c>
      <c r="J1132" s="64"/>
      <c r="K1132" s="25">
        <f t="shared" si="164"/>
        <v>0</v>
      </c>
      <c r="L1132" s="75">
        <f t="shared" si="169"/>
        <v>0</v>
      </c>
      <c r="M1132" s="25">
        <f t="shared" si="165"/>
        <v>0</v>
      </c>
      <c r="N1132" s="64"/>
      <c r="O1132" s="25">
        <f t="shared" si="166"/>
        <v>0</v>
      </c>
      <c r="P1132" s="76">
        <f t="shared" si="168"/>
        <v>0</v>
      </c>
    </row>
    <row r="1133" spans="1:16" hidden="1" x14ac:dyDescent="0.25">
      <c r="A1133" s="100">
        <v>3311403310581</v>
      </c>
      <c r="B1133" s="31" t="s">
        <v>1032</v>
      </c>
      <c r="C1133" s="73"/>
      <c r="D1133" s="74">
        <f>SUM(D1134)</f>
        <v>0</v>
      </c>
      <c r="E1133" s="74">
        <f>SUM(E1134)</f>
        <v>0</v>
      </c>
      <c r="F1133" s="75">
        <f t="shared" si="163"/>
        <v>0</v>
      </c>
      <c r="G1133" s="25">
        <f t="shared" si="162"/>
        <v>0</v>
      </c>
      <c r="H1133" s="74">
        <f>SUM(H1134)</f>
        <v>0</v>
      </c>
      <c r="I1133" s="76">
        <f t="shared" si="167"/>
        <v>0</v>
      </c>
      <c r="J1133" s="74">
        <f>SUM(J1134)</f>
        <v>0</v>
      </c>
      <c r="K1133" s="25">
        <f t="shared" si="164"/>
        <v>0</v>
      </c>
      <c r="L1133" s="75">
        <f t="shared" si="169"/>
        <v>0</v>
      </c>
      <c r="M1133" s="25">
        <f t="shared" si="165"/>
        <v>0</v>
      </c>
      <c r="N1133" s="74">
        <f>SUM(N1134)</f>
        <v>0</v>
      </c>
      <c r="O1133" s="25">
        <f t="shared" si="166"/>
        <v>0</v>
      </c>
      <c r="P1133" s="76">
        <f t="shared" si="168"/>
        <v>0</v>
      </c>
    </row>
    <row r="1134" spans="1:16" hidden="1" x14ac:dyDescent="0.25">
      <c r="A1134" s="100">
        <v>3311403310581230</v>
      </c>
      <c r="B1134" s="31" t="s">
        <v>1032</v>
      </c>
      <c r="C1134" s="73"/>
      <c r="D1134" s="64"/>
      <c r="E1134" s="64"/>
      <c r="F1134" s="75">
        <f t="shared" si="163"/>
        <v>0</v>
      </c>
      <c r="G1134" s="25">
        <f t="shared" si="162"/>
        <v>0</v>
      </c>
      <c r="H1134" s="64"/>
      <c r="I1134" s="76">
        <f t="shared" si="167"/>
        <v>0</v>
      </c>
      <c r="J1134" s="64"/>
      <c r="K1134" s="25">
        <f t="shared" si="164"/>
        <v>0</v>
      </c>
      <c r="L1134" s="75">
        <f t="shared" si="169"/>
        <v>0</v>
      </c>
      <c r="M1134" s="25">
        <f t="shared" si="165"/>
        <v>0</v>
      </c>
      <c r="N1134" s="64"/>
      <c r="O1134" s="25">
        <f t="shared" si="166"/>
        <v>0</v>
      </c>
      <c r="P1134" s="76">
        <f t="shared" si="168"/>
        <v>0</v>
      </c>
    </row>
    <row r="1135" spans="1:16" ht="26.25" hidden="1" x14ac:dyDescent="0.25">
      <c r="A1135" s="100">
        <v>3311403310586</v>
      </c>
      <c r="B1135" s="31" t="s">
        <v>1033</v>
      </c>
      <c r="C1135" s="73"/>
      <c r="D1135" s="74">
        <f>SUM(D1136)</f>
        <v>0</v>
      </c>
      <c r="E1135" s="74">
        <f>SUM(E1136)</f>
        <v>0</v>
      </c>
      <c r="F1135" s="75">
        <f t="shared" si="163"/>
        <v>0</v>
      </c>
      <c r="G1135" s="25">
        <f t="shared" si="162"/>
        <v>0</v>
      </c>
      <c r="H1135" s="74">
        <f>SUM(H1136)</f>
        <v>0</v>
      </c>
      <c r="I1135" s="76">
        <f t="shared" si="167"/>
        <v>0</v>
      </c>
      <c r="J1135" s="74">
        <f>SUM(J1136)</f>
        <v>0</v>
      </c>
      <c r="K1135" s="25">
        <f t="shared" si="164"/>
        <v>0</v>
      </c>
      <c r="L1135" s="75">
        <f t="shared" si="169"/>
        <v>0</v>
      </c>
      <c r="M1135" s="25">
        <f t="shared" si="165"/>
        <v>0</v>
      </c>
      <c r="N1135" s="74">
        <f>SUM(N1136)</f>
        <v>0</v>
      </c>
      <c r="O1135" s="25">
        <f t="shared" si="166"/>
        <v>0</v>
      </c>
      <c r="P1135" s="76">
        <f t="shared" si="168"/>
        <v>0</v>
      </c>
    </row>
    <row r="1136" spans="1:16" ht="26.25" hidden="1" x14ac:dyDescent="0.25">
      <c r="A1136" s="100">
        <v>3311403310586230</v>
      </c>
      <c r="B1136" s="31" t="s">
        <v>1033</v>
      </c>
      <c r="C1136" s="73"/>
      <c r="D1136" s="64"/>
      <c r="E1136" s="64"/>
      <c r="F1136" s="75">
        <f t="shared" si="163"/>
        <v>0</v>
      </c>
      <c r="G1136" s="25">
        <f t="shared" si="162"/>
        <v>0</v>
      </c>
      <c r="H1136" s="64"/>
      <c r="I1136" s="76">
        <f t="shared" si="167"/>
        <v>0</v>
      </c>
      <c r="J1136" s="64"/>
      <c r="K1136" s="25">
        <f t="shared" si="164"/>
        <v>0</v>
      </c>
      <c r="L1136" s="75">
        <f t="shared" si="169"/>
        <v>0</v>
      </c>
      <c r="M1136" s="25">
        <f t="shared" si="165"/>
        <v>0</v>
      </c>
      <c r="N1136" s="64"/>
      <c r="O1136" s="25">
        <f t="shared" si="166"/>
        <v>0</v>
      </c>
      <c r="P1136" s="76">
        <f t="shared" si="168"/>
        <v>0</v>
      </c>
    </row>
    <row r="1137" spans="1:16" hidden="1" x14ac:dyDescent="0.25">
      <c r="A1137" s="100">
        <v>3311403310611</v>
      </c>
      <c r="B1137" s="31" t="s">
        <v>1013</v>
      </c>
      <c r="C1137" s="73"/>
      <c r="D1137" s="74">
        <f>SUM(D1138)</f>
        <v>0</v>
      </c>
      <c r="E1137" s="74">
        <f>SUM(E1138)</f>
        <v>0</v>
      </c>
      <c r="F1137" s="75">
        <f t="shared" si="163"/>
        <v>0</v>
      </c>
      <c r="G1137" s="25">
        <f t="shared" si="162"/>
        <v>0</v>
      </c>
      <c r="H1137" s="74">
        <f>SUM(H1138)</f>
        <v>0</v>
      </c>
      <c r="I1137" s="76">
        <f t="shared" si="167"/>
        <v>0</v>
      </c>
      <c r="J1137" s="74">
        <f>SUM(J1138)</f>
        <v>0</v>
      </c>
      <c r="K1137" s="25">
        <f t="shared" si="164"/>
        <v>0</v>
      </c>
      <c r="L1137" s="75">
        <f t="shared" si="169"/>
        <v>0</v>
      </c>
      <c r="M1137" s="25">
        <f t="shared" si="165"/>
        <v>0</v>
      </c>
      <c r="N1137" s="74">
        <f>SUM(N1138)</f>
        <v>0</v>
      </c>
      <c r="O1137" s="25">
        <f t="shared" si="166"/>
        <v>0</v>
      </c>
      <c r="P1137" s="76">
        <f t="shared" si="168"/>
        <v>0</v>
      </c>
    </row>
    <row r="1138" spans="1:16" hidden="1" x14ac:dyDescent="0.25">
      <c r="A1138" s="100">
        <v>3311403310611230</v>
      </c>
      <c r="B1138" s="31" t="s">
        <v>1013</v>
      </c>
      <c r="C1138" s="73"/>
      <c r="D1138" s="64"/>
      <c r="E1138" s="64"/>
      <c r="F1138" s="75">
        <f t="shared" si="163"/>
        <v>0</v>
      </c>
      <c r="G1138" s="25">
        <f t="shared" si="162"/>
        <v>0</v>
      </c>
      <c r="H1138" s="64"/>
      <c r="I1138" s="76">
        <f t="shared" si="167"/>
        <v>0</v>
      </c>
      <c r="J1138" s="64"/>
      <c r="K1138" s="25">
        <f t="shared" si="164"/>
        <v>0</v>
      </c>
      <c r="L1138" s="75">
        <f t="shared" si="169"/>
        <v>0</v>
      </c>
      <c r="M1138" s="25">
        <f t="shared" si="165"/>
        <v>0</v>
      </c>
      <c r="N1138" s="64"/>
      <c r="O1138" s="25">
        <f t="shared" si="166"/>
        <v>0</v>
      </c>
      <c r="P1138" s="76">
        <f t="shared" si="168"/>
        <v>0</v>
      </c>
    </row>
    <row r="1139" spans="1:16" ht="26.25" hidden="1" x14ac:dyDescent="0.25">
      <c r="A1139" s="72">
        <v>3311403310655</v>
      </c>
      <c r="B1139" s="31" t="s">
        <v>1034</v>
      </c>
      <c r="C1139" s="73"/>
      <c r="D1139" s="74">
        <f>SUM(D1140)</f>
        <v>0</v>
      </c>
      <c r="E1139" s="74">
        <f>SUM(E1140)</f>
        <v>0</v>
      </c>
      <c r="F1139" s="75">
        <f t="shared" si="163"/>
        <v>0</v>
      </c>
      <c r="G1139" s="25">
        <f t="shared" si="162"/>
        <v>0</v>
      </c>
      <c r="H1139" s="74">
        <f>SUM(H1140)</f>
        <v>0</v>
      </c>
      <c r="I1139" s="76">
        <f t="shared" si="167"/>
        <v>0</v>
      </c>
      <c r="J1139" s="74">
        <f>SUM(J1140)</f>
        <v>0</v>
      </c>
      <c r="K1139" s="25">
        <f t="shared" si="164"/>
        <v>0</v>
      </c>
      <c r="L1139" s="75">
        <f t="shared" si="169"/>
        <v>0</v>
      </c>
      <c r="M1139" s="25">
        <f t="shared" si="165"/>
        <v>0</v>
      </c>
      <c r="N1139" s="74">
        <f>SUM(N1140)</f>
        <v>0</v>
      </c>
      <c r="O1139" s="25">
        <f t="shared" si="166"/>
        <v>0</v>
      </c>
      <c r="P1139" s="76">
        <f t="shared" si="168"/>
        <v>0</v>
      </c>
    </row>
    <row r="1140" spans="1:16" ht="26.25" hidden="1" x14ac:dyDescent="0.25">
      <c r="A1140" s="72">
        <v>3311403310655230</v>
      </c>
      <c r="B1140" s="31" t="s">
        <v>1034</v>
      </c>
      <c r="C1140" s="73"/>
      <c r="D1140" s="64"/>
      <c r="E1140" s="64"/>
      <c r="F1140" s="75">
        <f t="shared" si="163"/>
        <v>0</v>
      </c>
      <c r="G1140" s="25">
        <f t="shared" si="162"/>
        <v>0</v>
      </c>
      <c r="H1140" s="64"/>
      <c r="I1140" s="76">
        <f t="shared" si="167"/>
        <v>0</v>
      </c>
      <c r="J1140" s="64"/>
      <c r="K1140" s="25">
        <f t="shared" si="164"/>
        <v>0</v>
      </c>
      <c r="L1140" s="75">
        <f t="shared" si="169"/>
        <v>0</v>
      </c>
      <c r="M1140" s="25">
        <f t="shared" si="165"/>
        <v>0</v>
      </c>
      <c r="N1140" s="64"/>
      <c r="O1140" s="25">
        <f t="shared" si="166"/>
        <v>0</v>
      </c>
      <c r="P1140" s="76">
        <f t="shared" si="168"/>
        <v>0</v>
      </c>
    </row>
    <row r="1141" spans="1:16" hidden="1" x14ac:dyDescent="0.25">
      <c r="A1141" s="100">
        <v>3311403310684</v>
      </c>
      <c r="B1141" s="31" t="s">
        <v>1035</v>
      </c>
      <c r="C1141" s="73"/>
      <c r="D1141" s="74">
        <f>SUM(D1142)</f>
        <v>0</v>
      </c>
      <c r="E1141" s="74">
        <f>SUM(E1142)</f>
        <v>0</v>
      </c>
      <c r="F1141" s="75">
        <f t="shared" si="163"/>
        <v>0</v>
      </c>
      <c r="G1141" s="25">
        <f t="shared" si="162"/>
        <v>0</v>
      </c>
      <c r="H1141" s="74">
        <f>SUM(H1142)</f>
        <v>0</v>
      </c>
      <c r="I1141" s="76">
        <f t="shared" si="167"/>
        <v>0</v>
      </c>
      <c r="J1141" s="74">
        <f>SUM(J1142)</f>
        <v>0</v>
      </c>
      <c r="K1141" s="25">
        <f t="shared" si="164"/>
        <v>0</v>
      </c>
      <c r="L1141" s="75">
        <f t="shared" si="169"/>
        <v>0</v>
      </c>
      <c r="M1141" s="25">
        <f t="shared" si="165"/>
        <v>0</v>
      </c>
      <c r="N1141" s="74">
        <f>SUM(N1142)</f>
        <v>0</v>
      </c>
      <c r="O1141" s="25">
        <f t="shared" si="166"/>
        <v>0</v>
      </c>
      <c r="P1141" s="76">
        <f t="shared" si="168"/>
        <v>0</v>
      </c>
    </row>
    <row r="1142" spans="1:16" hidden="1" x14ac:dyDescent="0.25">
      <c r="A1142" s="100">
        <v>3311403310684</v>
      </c>
      <c r="B1142" s="31" t="s">
        <v>1035</v>
      </c>
      <c r="C1142" s="73"/>
      <c r="D1142" s="64"/>
      <c r="E1142" s="64"/>
      <c r="F1142" s="75">
        <f t="shared" si="163"/>
        <v>0</v>
      </c>
      <c r="G1142" s="25">
        <f t="shared" si="162"/>
        <v>0</v>
      </c>
      <c r="H1142" s="64"/>
      <c r="I1142" s="76">
        <f t="shared" si="167"/>
        <v>0</v>
      </c>
      <c r="J1142" s="64"/>
      <c r="K1142" s="25">
        <f t="shared" si="164"/>
        <v>0</v>
      </c>
      <c r="L1142" s="75">
        <f t="shared" si="169"/>
        <v>0</v>
      </c>
      <c r="M1142" s="25">
        <f t="shared" si="165"/>
        <v>0</v>
      </c>
      <c r="N1142" s="64"/>
      <c r="O1142" s="25">
        <f t="shared" si="166"/>
        <v>0</v>
      </c>
      <c r="P1142" s="76">
        <f t="shared" si="168"/>
        <v>0</v>
      </c>
    </row>
    <row r="1143" spans="1:16" ht="26.25" hidden="1" x14ac:dyDescent="0.25">
      <c r="A1143" s="72">
        <v>3311403310688</v>
      </c>
      <c r="B1143" s="31" t="s">
        <v>1036</v>
      </c>
      <c r="C1143" s="73"/>
      <c r="D1143" s="74">
        <f>SUM(D1144)</f>
        <v>0</v>
      </c>
      <c r="E1143" s="74">
        <f>SUM(E1144)</f>
        <v>0</v>
      </c>
      <c r="F1143" s="75">
        <f t="shared" si="163"/>
        <v>0</v>
      </c>
      <c r="G1143" s="25">
        <f t="shared" si="162"/>
        <v>0</v>
      </c>
      <c r="H1143" s="74">
        <f>SUM(H1144)</f>
        <v>0</v>
      </c>
      <c r="I1143" s="76">
        <f t="shared" si="167"/>
        <v>0</v>
      </c>
      <c r="J1143" s="74">
        <f>SUM(J1144)</f>
        <v>0</v>
      </c>
      <c r="K1143" s="25">
        <f t="shared" si="164"/>
        <v>0</v>
      </c>
      <c r="L1143" s="75">
        <f t="shared" si="169"/>
        <v>0</v>
      </c>
      <c r="M1143" s="25">
        <f t="shared" si="165"/>
        <v>0</v>
      </c>
      <c r="N1143" s="74">
        <f>SUM(N1144)</f>
        <v>0</v>
      </c>
      <c r="O1143" s="25">
        <f t="shared" si="166"/>
        <v>0</v>
      </c>
      <c r="P1143" s="76">
        <f t="shared" si="168"/>
        <v>0</v>
      </c>
    </row>
    <row r="1144" spans="1:16" ht="26.25" hidden="1" x14ac:dyDescent="0.25">
      <c r="A1144" s="72">
        <v>3311403310688230</v>
      </c>
      <c r="B1144" s="31" t="s">
        <v>1036</v>
      </c>
      <c r="C1144" s="73"/>
      <c r="D1144" s="64"/>
      <c r="E1144" s="64"/>
      <c r="F1144" s="75">
        <f t="shared" si="163"/>
        <v>0</v>
      </c>
      <c r="G1144" s="25">
        <f t="shared" si="162"/>
        <v>0</v>
      </c>
      <c r="H1144" s="64"/>
      <c r="I1144" s="76">
        <f t="shared" si="167"/>
        <v>0</v>
      </c>
      <c r="J1144" s="64"/>
      <c r="K1144" s="25">
        <f t="shared" si="164"/>
        <v>0</v>
      </c>
      <c r="L1144" s="75">
        <f t="shared" si="169"/>
        <v>0</v>
      </c>
      <c r="M1144" s="25">
        <f t="shared" si="165"/>
        <v>0</v>
      </c>
      <c r="N1144" s="64"/>
      <c r="O1144" s="25">
        <f t="shared" si="166"/>
        <v>0</v>
      </c>
      <c r="P1144" s="76">
        <f t="shared" si="168"/>
        <v>0</v>
      </c>
    </row>
    <row r="1145" spans="1:16" ht="39" hidden="1" x14ac:dyDescent="0.25">
      <c r="A1145" s="72">
        <v>3311403310692</v>
      </c>
      <c r="B1145" s="31" t="s">
        <v>1037</v>
      </c>
      <c r="C1145" s="73"/>
      <c r="D1145" s="74">
        <f>SUM(D1146)</f>
        <v>0</v>
      </c>
      <c r="E1145" s="74">
        <f>SUM(E1146)</f>
        <v>0</v>
      </c>
      <c r="F1145" s="75">
        <f t="shared" si="163"/>
        <v>0</v>
      </c>
      <c r="G1145" s="25">
        <f t="shared" si="162"/>
        <v>0</v>
      </c>
      <c r="H1145" s="74">
        <f>SUM(H1146)</f>
        <v>0</v>
      </c>
      <c r="I1145" s="76">
        <f t="shared" si="167"/>
        <v>0</v>
      </c>
      <c r="J1145" s="74">
        <f>SUM(J1146)</f>
        <v>0</v>
      </c>
      <c r="K1145" s="25">
        <f t="shared" si="164"/>
        <v>0</v>
      </c>
      <c r="L1145" s="75">
        <f t="shared" si="169"/>
        <v>0</v>
      </c>
      <c r="M1145" s="25">
        <f t="shared" si="165"/>
        <v>0</v>
      </c>
      <c r="N1145" s="74">
        <f>SUM(N1146)</f>
        <v>0</v>
      </c>
      <c r="O1145" s="25">
        <f t="shared" si="166"/>
        <v>0</v>
      </c>
      <c r="P1145" s="76">
        <f t="shared" si="168"/>
        <v>0</v>
      </c>
    </row>
    <row r="1146" spans="1:16" ht="39" hidden="1" x14ac:dyDescent="0.25">
      <c r="A1146" s="72">
        <v>3311403310692230</v>
      </c>
      <c r="B1146" s="31" t="s">
        <v>1037</v>
      </c>
      <c r="C1146" s="73"/>
      <c r="D1146" s="64"/>
      <c r="E1146" s="64"/>
      <c r="F1146" s="75">
        <f t="shared" si="163"/>
        <v>0</v>
      </c>
      <c r="G1146" s="25">
        <f t="shared" si="162"/>
        <v>0</v>
      </c>
      <c r="H1146" s="64"/>
      <c r="I1146" s="76">
        <f t="shared" si="167"/>
        <v>0</v>
      </c>
      <c r="J1146" s="64"/>
      <c r="K1146" s="25">
        <f t="shared" si="164"/>
        <v>0</v>
      </c>
      <c r="L1146" s="75">
        <f t="shared" si="169"/>
        <v>0</v>
      </c>
      <c r="M1146" s="25">
        <f t="shared" si="165"/>
        <v>0</v>
      </c>
      <c r="N1146" s="64"/>
      <c r="O1146" s="25">
        <f t="shared" si="166"/>
        <v>0</v>
      </c>
      <c r="P1146" s="76">
        <f t="shared" si="168"/>
        <v>0</v>
      </c>
    </row>
    <row r="1147" spans="1:16" ht="26.25" hidden="1" x14ac:dyDescent="0.25">
      <c r="A1147" s="72">
        <v>3311403310693</v>
      </c>
      <c r="B1147" s="31" t="s">
        <v>1038</v>
      </c>
      <c r="C1147" s="73"/>
      <c r="D1147" s="74">
        <f>SUM(D1148)</f>
        <v>0</v>
      </c>
      <c r="E1147" s="74">
        <f>SUM(E1148)</f>
        <v>0</v>
      </c>
      <c r="F1147" s="75">
        <f t="shared" si="163"/>
        <v>0</v>
      </c>
      <c r="G1147" s="25">
        <f t="shared" si="162"/>
        <v>0</v>
      </c>
      <c r="H1147" s="74">
        <f>SUM(H1148)</f>
        <v>0</v>
      </c>
      <c r="I1147" s="76">
        <f t="shared" si="167"/>
        <v>0</v>
      </c>
      <c r="J1147" s="74">
        <f>SUM(J1148)</f>
        <v>0</v>
      </c>
      <c r="K1147" s="25">
        <f t="shared" si="164"/>
        <v>0</v>
      </c>
      <c r="L1147" s="75">
        <f t="shared" si="169"/>
        <v>0</v>
      </c>
      <c r="M1147" s="25">
        <f t="shared" si="165"/>
        <v>0</v>
      </c>
      <c r="N1147" s="74">
        <f>SUM(N1148)</f>
        <v>0</v>
      </c>
      <c r="O1147" s="25">
        <f t="shared" si="166"/>
        <v>0</v>
      </c>
      <c r="P1147" s="76">
        <f t="shared" si="168"/>
        <v>0</v>
      </c>
    </row>
    <row r="1148" spans="1:16" ht="26.25" hidden="1" x14ac:dyDescent="0.25">
      <c r="A1148" s="72">
        <v>3311403310693230</v>
      </c>
      <c r="B1148" s="31" t="s">
        <v>1038</v>
      </c>
      <c r="C1148" s="73"/>
      <c r="D1148" s="64"/>
      <c r="E1148" s="64"/>
      <c r="F1148" s="75">
        <f t="shared" si="163"/>
        <v>0</v>
      </c>
      <c r="G1148" s="25">
        <f t="shared" si="162"/>
        <v>0</v>
      </c>
      <c r="H1148" s="64"/>
      <c r="I1148" s="76">
        <f t="shared" si="167"/>
        <v>0</v>
      </c>
      <c r="J1148" s="64"/>
      <c r="K1148" s="25">
        <f t="shared" si="164"/>
        <v>0</v>
      </c>
      <c r="L1148" s="75">
        <f t="shared" si="169"/>
        <v>0</v>
      </c>
      <c r="M1148" s="25">
        <f t="shared" si="165"/>
        <v>0</v>
      </c>
      <c r="N1148" s="64"/>
      <c r="O1148" s="25">
        <f t="shared" si="166"/>
        <v>0</v>
      </c>
      <c r="P1148" s="76">
        <f t="shared" si="168"/>
        <v>0</v>
      </c>
    </row>
    <row r="1149" spans="1:16" hidden="1" x14ac:dyDescent="0.25">
      <c r="A1149" s="72">
        <v>3311403310698</v>
      </c>
      <c r="B1149" s="31" t="s">
        <v>1039</v>
      </c>
      <c r="C1149" s="73"/>
      <c r="D1149" s="74">
        <f>SUM(D1150)</f>
        <v>0</v>
      </c>
      <c r="E1149" s="74">
        <f>SUM(E1150)</f>
        <v>0</v>
      </c>
      <c r="F1149" s="75">
        <f t="shared" si="163"/>
        <v>0</v>
      </c>
      <c r="G1149" s="25">
        <f t="shared" si="162"/>
        <v>0</v>
      </c>
      <c r="H1149" s="74">
        <f>SUM(H1150)</f>
        <v>0</v>
      </c>
      <c r="I1149" s="76">
        <f t="shared" si="167"/>
        <v>0</v>
      </c>
      <c r="J1149" s="74">
        <f>SUM(J1150)</f>
        <v>0</v>
      </c>
      <c r="K1149" s="25">
        <f t="shared" si="164"/>
        <v>0</v>
      </c>
      <c r="L1149" s="75">
        <f t="shared" si="169"/>
        <v>0</v>
      </c>
      <c r="M1149" s="25">
        <f t="shared" si="165"/>
        <v>0</v>
      </c>
      <c r="N1149" s="74">
        <f>SUM(N1150)</f>
        <v>0</v>
      </c>
      <c r="O1149" s="25">
        <f t="shared" si="166"/>
        <v>0</v>
      </c>
      <c r="P1149" s="76">
        <f t="shared" si="168"/>
        <v>0</v>
      </c>
    </row>
    <row r="1150" spans="1:16" hidden="1" x14ac:dyDescent="0.25">
      <c r="A1150" s="72">
        <v>3311403310698230</v>
      </c>
      <c r="B1150" s="31" t="s">
        <v>1039</v>
      </c>
      <c r="C1150" s="73"/>
      <c r="D1150" s="64"/>
      <c r="E1150" s="64"/>
      <c r="F1150" s="75">
        <f t="shared" si="163"/>
        <v>0</v>
      </c>
      <c r="G1150" s="25">
        <f t="shared" si="162"/>
        <v>0</v>
      </c>
      <c r="H1150" s="64"/>
      <c r="I1150" s="76">
        <f t="shared" si="167"/>
        <v>0</v>
      </c>
      <c r="J1150" s="64"/>
      <c r="K1150" s="25">
        <f t="shared" si="164"/>
        <v>0</v>
      </c>
      <c r="L1150" s="75">
        <f t="shared" si="169"/>
        <v>0</v>
      </c>
      <c r="M1150" s="25">
        <f t="shared" si="165"/>
        <v>0</v>
      </c>
      <c r="N1150" s="64"/>
      <c r="O1150" s="25">
        <f t="shared" si="166"/>
        <v>0</v>
      </c>
      <c r="P1150" s="76">
        <f t="shared" si="168"/>
        <v>0</v>
      </c>
    </row>
    <row r="1151" spans="1:16" ht="26.25" hidden="1" x14ac:dyDescent="0.25">
      <c r="A1151" s="72">
        <v>3311403310699</v>
      </c>
      <c r="B1151" s="31" t="s">
        <v>1040</v>
      </c>
      <c r="C1151" s="73"/>
      <c r="D1151" s="74">
        <f>SUM(D1152)</f>
        <v>0</v>
      </c>
      <c r="E1151" s="74">
        <f>SUM(E1152)</f>
        <v>0</v>
      </c>
      <c r="F1151" s="75">
        <f t="shared" si="163"/>
        <v>0</v>
      </c>
      <c r="G1151" s="25">
        <f t="shared" si="162"/>
        <v>0</v>
      </c>
      <c r="H1151" s="74">
        <f>SUM(H1152)</f>
        <v>0</v>
      </c>
      <c r="I1151" s="76">
        <f t="shared" si="167"/>
        <v>0</v>
      </c>
      <c r="J1151" s="74">
        <f>SUM(J1152)</f>
        <v>0</v>
      </c>
      <c r="K1151" s="25">
        <f t="shared" si="164"/>
        <v>0</v>
      </c>
      <c r="L1151" s="75">
        <f t="shared" si="169"/>
        <v>0</v>
      </c>
      <c r="M1151" s="25">
        <f t="shared" si="165"/>
        <v>0</v>
      </c>
      <c r="N1151" s="74">
        <f>SUM(N1152)</f>
        <v>0</v>
      </c>
      <c r="O1151" s="25">
        <f t="shared" si="166"/>
        <v>0</v>
      </c>
      <c r="P1151" s="76">
        <f t="shared" si="168"/>
        <v>0</v>
      </c>
    </row>
    <row r="1152" spans="1:16" ht="26.25" hidden="1" x14ac:dyDescent="0.25">
      <c r="A1152" s="72">
        <v>3311403310699230</v>
      </c>
      <c r="B1152" s="31" t="s">
        <v>1040</v>
      </c>
      <c r="C1152" s="73"/>
      <c r="D1152" s="64"/>
      <c r="E1152" s="64"/>
      <c r="F1152" s="75">
        <f t="shared" si="163"/>
        <v>0</v>
      </c>
      <c r="G1152" s="25">
        <f t="shared" si="162"/>
        <v>0</v>
      </c>
      <c r="H1152" s="64"/>
      <c r="I1152" s="76">
        <f t="shared" si="167"/>
        <v>0</v>
      </c>
      <c r="J1152" s="64"/>
      <c r="K1152" s="25">
        <f t="shared" si="164"/>
        <v>0</v>
      </c>
      <c r="L1152" s="75">
        <f t="shared" si="169"/>
        <v>0</v>
      </c>
      <c r="M1152" s="25">
        <f t="shared" si="165"/>
        <v>0</v>
      </c>
      <c r="N1152" s="64"/>
      <c r="O1152" s="25">
        <f t="shared" si="166"/>
        <v>0</v>
      </c>
      <c r="P1152" s="76">
        <f t="shared" si="168"/>
        <v>0</v>
      </c>
    </row>
    <row r="1153" spans="1:16" hidden="1" x14ac:dyDescent="0.25">
      <c r="A1153" s="72">
        <v>3311403310700</v>
      </c>
      <c r="B1153" s="31" t="s">
        <v>1041</v>
      </c>
      <c r="C1153" s="73"/>
      <c r="D1153" s="74">
        <f>SUM(D1154)</f>
        <v>0</v>
      </c>
      <c r="E1153" s="74">
        <f>SUM(E1154)</f>
        <v>0</v>
      </c>
      <c r="F1153" s="75">
        <f t="shared" si="163"/>
        <v>0</v>
      </c>
      <c r="G1153" s="25">
        <f t="shared" si="162"/>
        <v>0</v>
      </c>
      <c r="H1153" s="74">
        <f>SUM(H1154)</f>
        <v>0</v>
      </c>
      <c r="I1153" s="76">
        <f t="shared" si="167"/>
        <v>0</v>
      </c>
      <c r="J1153" s="74">
        <f>SUM(J1154)</f>
        <v>0</v>
      </c>
      <c r="K1153" s="25">
        <f t="shared" si="164"/>
        <v>0</v>
      </c>
      <c r="L1153" s="75">
        <f t="shared" si="169"/>
        <v>0</v>
      </c>
      <c r="M1153" s="25">
        <f t="shared" si="165"/>
        <v>0</v>
      </c>
      <c r="N1153" s="74">
        <f>SUM(N1154)</f>
        <v>0</v>
      </c>
      <c r="O1153" s="25">
        <f t="shared" si="166"/>
        <v>0</v>
      </c>
      <c r="P1153" s="76">
        <f t="shared" si="168"/>
        <v>0</v>
      </c>
    </row>
    <row r="1154" spans="1:16" hidden="1" x14ac:dyDescent="0.25">
      <c r="A1154" s="72">
        <v>3311403310700230</v>
      </c>
      <c r="B1154" s="31" t="s">
        <v>1042</v>
      </c>
      <c r="C1154" s="73"/>
      <c r="D1154" s="64"/>
      <c r="E1154" s="64"/>
      <c r="F1154" s="75">
        <f t="shared" si="163"/>
        <v>0</v>
      </c>
      <c r="G1154" s="25">
        <f t="shared" si="162"/>
        <v>0</v>
      </c>
      <c r="H1154" s="64"/>
      <c r="I1154" s="76">
        <f t="shared" si="167"/>
        <v>0</v>
      </c>
      <c r="J1154" s="64"/>
      <c r="K1154" s="25">
        <f t="shared" si="164"/>
        <v>0</v>
      </c>
      <c r="L1154" s="75">
        <f t="shared" si="169"/>
        <v>0</v>
      </c>
      <c r="M1154" s="25">
        <f t="shared" si="165"/>
        <v>0</v>
      </c>
      <c r="N1154" s="64"/>
      <c r="O1154" s="25">
        <f t="shared" si="166"/>
        <v>0</v>
      </c>
      <c r="P1154" s="76">
        <f t="shared" si="168"/>
        <v>0</v>
      </c>
    </row>
    <row r="1155" spans="1:16" hidden="1" x14ac:dyDescent="0.25">
      <c r="A1155" s="72">
        <v>3311403310701</v>
      </c>
      <c r="B1155" s="31" t="s">
        <v>1043</v>
      </c>
      <c r="C1155" s="73"/>
      <c r="D1155" s="74">
        <f>SUM(D1156)</f>
        <v>0</v>
      </c>
      <c r="E1155" s="74">
        <f>SUM(E1156)</f>
        <v>0</v>
      </c>
      <c r="F1155" s="75">
        <f t="shared" si="163"/>
        <v>0</v>
      </c>
      <c r="G1155" s="25">
        <f t="shared" si="162"/>
        <v>0</v>
      </c>
      <c r="H1155" s="74">
        <f>SUM(H1156)</f>
        <v>0</v>
      </c>
      <c r="I1155" s="76">
        <f t="shared" si="167"/>
        <v>0</v>
      </c>
      <c r="J1155" s="74">
        <f>SUM(J1156)</f>
        <v>0</v>
      </c>
      <c r="K1155" s="25">
        <f t="shared" si="164"/>
        <v>0</v>
      </c>
      <c r="L1155" s="75">
        <f t="shared" si="169"/>
        <v>0</v>
      </c>
      <c r="M1155" s="25">
        <f t="shared" si="165"/>
        <v>0</v>
      </c>
      <c r="N1155" s="74">
        <f>SUM(N1156)</f>
        <v>0</v>
      </c>
      <c r="O1155" s="25">
        <f t="shared" si="166"/>
        <v>0</v>
      </c>
      <c r="P1155" s="76">
        <f t="shared" si="168"/>
        <v>0</v>
      </c>
    </row>
    <row r="1156" spans="1:16" hidden="1" x14ac:dyDescent="0.25">
      <c r="A1156" s="72">
        <v>3311403310701230</v>
      </c>
      <c r="B1156" s="31" t="s">
        <v>1043</v>
      </c>
      <c r="C1156" s="73"/>
      <c r="D1156" s="64"/>
      <c r="E1156" s="64"/>
      <c r="F1156" s="75">
        <f t="shared" si="163"/>
        <v>0</v>
      </c>
      <c r="G1156" s="25">
        <f t="shared" si="162"/>
        <v>0</v>
      </c>
      <c r="H1156" s="64"/>
      <c r="I1156" s="76">
        <f t="shared" si="167"/>
        <v>0</v>
      </c>
      <c r="J1156" s="64"/>
      <c r="K1156" s="25">
        <f t="shared" si="164"/>
        <v>0</v>
      </c>
      <c r="L1156" s="75">
        <f t="shared" si="169"/>
        <v>0</v>
      </c>
      <c r="M1156" s="25">
        <f t="shared" si="165"/>
        <v>0</v>
      </c>
      <c r="N1156" s="64"/>
      <c r="O1156" s="25">
        <f t="shared" si="166"/>
        <v>0</v>
      </c>
      <c r="P1156" s="76">
        <f t="shared" si="168"/>
        <v>0</v>
      </c>
    </row>
    <row r="1157" spans="1:16" hidden="1" x14ac:dyDescent="0.25">
      <c r="A1157" s="72">
        <v>3311403310703</v>
      </c>
      <c r="B1157" s="31" t="s">
        <v>1044</v>
      </c>
      <c r="C1157" s="73"/>
      <c r="D1157" s="74">
        <f>SUM(D1158)</f>
        <v>0</v>
      </c>
      <c r="E1157" s="74">
        <f>SUM(E1158)</f>
        <v>0</v>
      </c>
      <c r="F1157" s="75">
        <f t="shared" si="163"/>
        <v>0</v>
      </c>
      <c r="G1157" s="25">
        <f t="shared" si="162"/>
        <v>0</v>
      </c>
      <c r="H1157" s="74">
        <f>SUM(H1158)</f>
        <v>0</v>
      </c>
      <c r="I1157" s="76">
        <f t="shared" si="167"/>
        <v>0</v>
      </c>
      <c r="J1157" s="74">
        <f>SUM(J1158)</f>
        <v>0</v>
      </c>
      <c r="K1157" s="25">
        <f t="shared" si="164"/>
        <v>0</v>
      </c>
      <c r="L1157" s="75">
        <f t="shared" si="169"/>
        <v>0</v>
      </c>
      <c r="M1157" s="25">
        <f t="shared" si="165"/>
        <v>0</v>
      </c>
      <c r="N1157" s="74">
        <f>SUM(N1158)</f>
        <v>0</v>
      </c>
      <c r="O1157" s="25">
        <f t="shared" si="166"/>
        <v>0</v>
      </c>
      <c r="P1157" s="76">
        <f t="shared" si="168"/>
        <v>0</v>
      </c>
    </row>
    <row r="1158" spans="1:16" hidden="1" x14ac:dyDescent="0.25">
      <c r="A1158" s="72">
        <v>3311403310703230</v>
      </c>
      <c r="B1158" s="31" t="s">
        <v>1044</v>
      </c>
      <c r="C1158" s="73"/>
      <c r="D1158" s="64"/>
      <c r="E1158" s="64"/>
      <c r="F1158" s="75">
        <f t="shared" si="163"/>
        <v>0</v>
      </c>
      <c r="G1158" s="25">
        <f t="shared" si="162"/>
        <v>0</v>
      </c>
      <c r="H1158" s="64"/>
      <c r="I1158" s="76">
        <f t="shared" si="167"/>
        <v>0</v>
      </c>
      <c r="J1158" s="64"/>
      <c r="K1158" s="25">
        <f t="shared" si="164"/>
        <v>0</v>
      </c>
      <c r="L1158" s="75">
        <f t="shared" si="169"/>
        <v>0</v>
      </c>
      <c r="M1158" s="25">
        <f t="shared" si="165"/>
        <v>0</v>
      </c>
      <c r="N1158" s="64"/>
      <c r="O1158" s="25">
        <f t="shared" si="166"/>
        <v>0</v>
      </c>
      <c r="P1158" s="76">
        <f t="shared" si="168"/>
        <v>0</v>
      </c>
    </row>
    <row r="1159" spans="1:16" ht="26.25" hidden="1" x14ac:dyDescent="0.25">
      <c r="A1159" s="72">
        <v>3311403310704</v>
      </c>
      <c r="B1159" s="31" t="s">
        <v>1045</v>
      </c>
      <c r="C1159" s="73"/>
      <c r="D1159" s="74">
        <f>SUM(D1160)</f>
        <v>0</v>
      </c>
      <c r="E1159" s="74">
        <f>SUM(E1160)</f>
        <v>0</v>
      </c>
      <c r="F1159" s="75">
        <f t="shared" si="163"/>
        <v>0</v>
      </c>
      <c r="G1159" s="25">
        <f t="shared" si="162"/>
        <v>0</v>
      </c>
      <c r="H1159" s="74">
        <f>SUM(H1160)</f>
        <v>0</v>
      </c>
      <c r="I1159" s="76">
        <f t="shared" si="167"/>
        <v>0</v>
      </c>
      <c r="J1159" s="74">
        <f>SUM(J1160)</f>
        <v>0</v>
      </c>
      <c r="K1159" s="25">
        <f t="shared" si="164"/>
        <v>0</v>
      </c>
      <c r="L1159" s="75">
        <f t="shared" si="169"/>
        <v>0</v>
      </c>
      <c r="M1159" s="25">
        <f t="shared" si="165"/>
        <v>0</v>
      </c>
      <c r="N1159" s="74">
        <f>SUM(N1160)</f>
        <v>0</v>
      </c>
      <c r="O1159" s="25">
        <f t="shared" si="166"/>
        <v>0</v>
      </c>
      <c r="P1159" s="76">
        <f t="shared" si="168"/>
        <v>0</v>
      </c>
    </row>
    <row r="1160" spans="1:16" ht="26.25" hidden="1" x14ac:dyDescent="0.25">
      <c r="A1160" s="72">
        <v>3311403310704230</v>
      </c>
      <c r="B1160" s="31" t="s">
        <v>1045</v>
      </c>
      <c r="C1160" s="73"/>
      <c r="D1160" s="64"/>
      <c r="E1160" s="64"/>
      <c r="F1160" s="75">
        <f t="shared" si="163"/>
        <v>0</v>
      </c>
      <c r="G1160" s="25">
        <f t="shared" si="162"/>
        <v>0</v>
      </c>
      <c r="H1160" s="64"/>
      <c r="I1160" s="76">
        <f t="shared" si="167"/>
        <v>0</v>
      </c>
      <c r="J1160" s="64"/>
      <c r="K1160" s="25">
        <f t="shared" si="164"/>
        <v>0</v>
      </c>
      <c r="L1160" s="75">
        <f t="shared" si="169"/>
        <v>0</v>
      </c>
      <c r="M1160" s="25">
        <f t="shared" si="165"/>
        <v>0</v>
      </c>
      <c r="N1160" s="64"/>
      <c r="O1160" s="25">
        <f t="shared" si="166"/>
        <v>0</v>
      </c>
      <c r="P1160" s="76">
        <f t="shared" si="168"/>
        <v>0</v>
      </c>
    </row>
    <row r="1161" spans="1:16" hidden="1" x14ac:dyDescent="0.25">
      <c r="A1161" s="100">
        <v>3311403310710</v>
      </c>
      <c r="B1161" s="31" t="s">
        <v>1046</v>
      </c>
      <c r="C1161" s="73"/>
      <c r="D1161" s="74">
        <f>SUM(D1162)</f>
        <v>0</v>
      </c>
      <c r="E1161" s="74">
        <f>SUM(E1162)</f>
        <v>0</v>
      </c>
      <c r="F1161" s="75">
        <f t="shared" si="163"/>
        <v>0</v>
      </c>
      <c r="G1161" s="25">
        <f t="shared" si="162"/>
        <v>0</v>
      </c>
      <c r="H1161" s="74">
        <f>SUM(H1162)</f>
        <v>0</v>
      </c>
      <c r="I1161" s="76">
        <f t="shared" si="167"/>
        <v>0</v>
      </c>
      <c r="J1161" s="74">
        <f>SUM(J1162)</f>
        <v>0</v>
      </c>
      <c r="K1161" s="25">
        <f t="shared" si="164"/>
        <v>0</v>
      </c>
      <c r="L1161" s="75">
        <f t="shared" si="169"/>
        <v>0</v>
      </c>
      <c r="M1161" s="25">
        <f t="shared" si="165"/>
        <v>0</v>
      </c>
      <c r="N1161" s="74">
        <f>SUM(N1162)</f>
        <v>0</v>
      </c>
      <c r="O1161" s="25">
        <f t="shared" si="166"/>
        <v>0</v>
      </c>
      <c r="P1161" s="76">
        <f t="shared" si="168"/>
        <v>0</v>
      </c>
    </row>
    <row r="1162" spans="1:16" hidden="1" x14ac:dyDescent="0.25">
      <c r="A1162" s="100">
        <v>3311403310710230</v>
      </c>
      <c r="B1162" s="31" t="s">
        <v>1046</v>
      </c>
      <c r="C1162" s="73"/>
      <c r="D1162" s="64"/>
      <c r="E1162" s="64"/>
      <c r="F1162" s="75">
        <f t="shared" si="163"/>
        <v>0</v>
      </c>
      <c r="G1162" s="25">
        <f t="shared" ref="G1162:G1225" si="170">IF(OR(F1162=0,F$7=0),0,F1162/F$7)*100</f>
        <v>0</v>
      </c>
      <c r="H1162" s="64"/>
      <c r="I1162" s="76">
        <f t="shared" si="167"/>
        <v>0</v>
      </c>
      <c r="J1162" s="64"/>
      <c r="K1162" s="25">
        <f t="shared" si="164"/>
        <v>0</v>
      </c>
      <c r="L1162" s="75">
        <f t="shared" si="169"/>
        <v>0</v>
      </c>
      <c r="M1162" s="25">
        <f t="shared" si="165"/>
        <v>0</v>
      </c>
      <c r="N1162" s="64"/>
      <c r="O1162" s="25">
        <f t="shared" si="166"/>
        <v>0</v>
      </c>
      <c r="P1162" s="76">
        <f t="shared" si="168"/>
        <v>0</v>
      </c>
    </row>
    <row r="1163" spans="1:16" ht="26.25" hidden="1" x14ac:dyDescent="0.25">
      <c r="A1163" s="100">
        <v>3311403310712</v>
      </c>
      <c r="B1163" s="31" t="s">
        <v>1047</v>
      </c>
      <c r="C1163" s="73"/>
      <c r="D1163" s="74">
        <f>SUM(D1164)</f>
        <v>0</v>
      </c>
      <c r="E1163" s="74">
        <f>SUM(E1164)</f>
        <v>0</v>
      </c>
      <c r="F1163" s="75">
        <f t="shared" si="163"/>
        <v>0</v>
      </c>
      <c r="G1163" s="25">
        <f t="shared" si="170"/>
        <v>0</v>
      </c>
      <c r="H1163" s="74">
        <f>SUM(H1164)</f>
        <v>0</v>
      </c>
      <c r="I1163" s="76">
        <f t="shared" si="167"/>
        <v>0</v>
      </c>
      <c r="J1163" s="74">
        <f>SUM(J1164)</f>
        <v>0</v>
      </c>
      <c r="K1163" s="25">
        <f t="shared" si="164"/>
        <v>0</v>
      </c>
      <c r="L1163" s="75">
        <f t="shared" si="169"/>
        <v>0</v>
      </c>
      <c r="M1163" s="25">
        <f t="shared" si="165"/>
        <v>0</v>
      </c>
      <c r="N1163" s="74">
        <f>SUM(N1164)</f>
        <v>0</v>
      </c>
      <c r="O1163" s="25">
        <f t="shared" si="166"/>
        <v>0</v>
      </c>
      <c r="P1163" s="76">
        <f t="shared" si="168"/>
        <v>0</v>
      </c>
    </row>
    <row r="1164" spans="1:16" ht="26.25" hidden="1" x14ac:dyDescent="0.25">
      <c r="A1164" s="100">
        <v>3311403310712230</v>
      </c>
      <c r="B1164" s="31" t="s">
        <v>1047</v>
      </c>
      <c r="C1164" s="73"/>
      <c r="D1164" s="64"/>
      <c r="E1164" s="64"/>
      <c r="F1164" s="75">
        <f t="shared" si="163"/>
        <v>0</v>
      </c>
      <c r="G1164" s="25">
        <f t="shared" si="170"/>
        <v>0</v>
      </c>
      <c r="H1164" s="64"/>
      <c r="I1164" s="76">
        <f t="shared" si="167"/>
        <v>0</v>
      </c>
      <c r="J1164" s="64"/>
      <c r="K1164" s="25">
        <f t="shared" si="164"/>
        <v>0</v>
      </c>
      <c r="L1164" s="75">
        <f t="shared" si="169"/>
        <v>0</v>
      </c>
      <c r="M1164" s="25">
        <f t="shared" si="165"/>
        <v>0</v>
      </c>
      <c r="N1164" s="64"/>
      <c r="O1164" s="25">
        <f t="shared" si="166"/>
        <v>0</v>
      </c>
      <c r="P1164" s="76">
        <f t="shared" si="168"/>
        <v>0</v>
      </c>
    </row>
    <row r="1165" spans="1:16" ht="26.25" hidden="1" x14ac:dyDescent="0.25">
      <c r="A1165" s="72">
        <v>3311403310714</v>
      </c>
      <c r="B1165" s="31" t="s">
        <v>1048</v>
      </c>
      <c r="C1165" s="73"/>
      <c r="D1165" s="74">
        <f>SUM(D1166)</f>
        <v>0</v>
      </c>
      <c r="E1165" s="74">
        <f>SUM(E1166)</f>
        <v>0</v>
      </c>
      <c r="F1165" s="75">
        <f t="shared" si="163"/>
        <v>0</v>
      </c>
      <c r="G1165" s="25">
        <f t="shared" si="170"/>
        <v>0</v>
      </c>
      <c r="H1165" s="74">
        <f>SUM(H1166)</f>
        <v>0</v>
      </c>
      <c r="I1165" s="76">
        <f t="shared" si="167"/>
        <v>0</v>
      </c>
      <c r="J1165" s="74">
        <f>SUM(J1166)</f>
        <v>0</v>
      </c>
      <c r="K1165" s="25">
        <f t="shared" si="164"/>
        <v>0</v>
      </c>
      <c r="L1165" s="75">
        <f t="shared" si="169"/>
        <v>0</v>
      </c>
      <c r="M1165" s="25">
        <f t="shared" si="165"/>
        <v>0</v>
      </c>
      <c r="N1165" s="74">
        <f>SUM(N1166)</f>
        <v>0</v>
      </c>
      <c r="O1165" s="25">
        <f t="shared" si="166"/>
        <v>0</v>
      </c>
      <c r="P1165" s="76">
        <f t="shared" si="168"/>
        <v>0</v>
      </c>
    </row>
    <row r="1166" spans="1:16" ht="26.25" hidden="1" x14ac:dyDescent="0.25">
      <c r="A1166" s="72">
        <v>3311403310714230</v>
      </c>
      <c r="B1166" s="31" t="s">
        <v>1048</v>
      </c>
      <c r="C1166" s="73"/>
      <c r="D1166" s="64"/>
      <c r="E1166" s="64"/>
      <c r="F1166" s="75">
        <f t="shared" si="163"/>
        <v>0</v>
      </c>
      <c r="G1166" s="25">
        <f t="shared" si="170"/>
        <v>0</v>
      </c>
      <c r="H1166" s="64"/>
      <c r="I1166" s="76">
        <f t="shared" si="167"/>
        <v>0</v>
      </c>
      <c r="J1166" s="64"/>
      <c r="K1166" s="25">
        <f t="shared" si="164"/>
        <v>0</v>
      </c>
      <c r="L1166" s="75">
        <f t="shared" si="169"/>
        <v>0</v>
      </c>
      <c r="M1166" s="25">
        <f t="shared" si="165"/>
        <v>0</v>
      </c>
      <c r="N1166" s="64"/>
      <c r="O1166" s="25">
        <f t="shared" si="166"/>
        <v>0</v>
      </c>
      <c r="P1166" s="76">
        <f t="shared" si="168"/>
        <v>0</v>
      </c>
    </row>
    <row r="1167" spans="1:16" ht="26.25" hidden="1" x14ac:dyDescent="0.25">
      <c r="A1167" s="72">
        <v>3311403310728</v>
      </c>
      <c r="B1167" s="31" t="s">
        <v>1049</v>
      </c>
      <c r="C1167" s="73"/>
      <c r="D1167" s="74">
        <f>SUM(D1168)</f>
        <v>0</v>
      </c>
      <c r="E1167" s="74">
        <f>SUM(E1168)</f>
        <v>0</v>
      </c>
      <c r="F1167" s="75">
        <f t="shared" si="163"/>
        <v>0</v>
      </c>
      <c r="G1167" s="25">
        <f t="shared" si="170"/>
        <v>0</v>
      </c>
      <c r="H1167" s="74">
        <f>SUM(H1168)</f>
        <v>0</v>
      </c>
      <c r="I1167" s="76">
        <f t="shared" si="167"/>
        <v>0</v>
      </c>
      <c r="J1167" s="74">
        <f>SUM(J1168)</f>
        <v>0</v>
      </c>
      <c r="K1167" s="25">
        <f t="shared" si="164"/>
        <v>0</v>
      </c>
      <c r="L1167" s="75">
        <f t="shared" si="169"/>
        <v>0</v>
      </c>
      <c r="M1167" s="25">
        <f t="shared" si="165"/>
        <v>0</v>
      </c>
      <c r="N1167" s="74">
        <f>SUM(N1168)</f>
        <v>0</v>
      </c>
      <c r="O1167" s="25">
        <f t="shared" si="166"/>
        <v>0</v>
      </c>
      <c r="P1167" s="76">
        <f t="shared" si="168"/>
        <v>0</v>
      </c>
    </row>
    <row r="1168" spans="1:16" ht="26.25" hidden="1" x14ac:dyDescent="0.25">
      <c r="A1168" s="72">
        <v>3311403310728230</v>
      </c>
      <c r="B1168" s="31" t="s">
        <v>1049</v>
      </c>
      <c r="C1168" s="73"/>
      <c r="D1168" s="64"/>
      <c r="E1168" s="64"/>
      <c r="F1168" s="75">
        <f t="shared" si="163"/>
        <v>0</v>
      </c>
      <c r="G1168" s="25">
        <f t="shared" si="170"/>
        <v>0</v>
      </c>
      <c r="H1168" s="64"/>
      <c r="I1168" s="76">
        <f t="shared" si="167"/>
        <v>0</v>
      </c>
      <c r="J1168" s="64"/>
      <c r="K1168" s="25">
        <f t="shared" si="164"/>
        <v>0</v>
      </c>
      <c r="L1168" s="75">
        <f t="shared" si="169"/>
        <v>0</v>
      </c>
      <c r="M1168" s="25">
        <f t="shared" si="165"/>
        <v>0</v>
      </c>
      <c r="N1168" s="64"/>
      <c r="O1168" s="25">
        <f t="shared" si="166"/>
        <v>0</v>
      </c>
      <c r="P1168" s="76">
        <f t="shared" si="168"/>
        <v>0</v>
      </c>
    </row>
    <row r="1169" spans="1:16" ht="26.25" hidden="1" x14ac:dyDescent="0.25">
      <c r="A1169" s="100">
        <v>3311403310733</v>
      </c>
      <c r="B1169" s="31" t="s">
        <v>1050</v>
      </c>
      <c r="C1169" s="73"/>
      <c r="D1169" s="74">
        <f>SUM(D1170)</f>
        <v>0</v>
      </c>
      <c r="E1169" s="74">
        <f>SUM(E1170)</f>
        <v>0</v>
      </c>
      <c r="F1169" s="75">
        <f t="shared" si="163"/>
        <v>0</v>
      </c>
      <c r="G1169" s="25">
        <f t="shared" si="170"/>
        <v>0</v>
      </c>
      <c r="H1169" s="74">
        <f>SUM(H1170)</f>
        <v>0</v>
      </c>
      <c r="I1169" s="76">
        <f t="shared" si="167"/>
        <v>0</v>
      </c>
      <c r="J1169" s="74">
        <f>SUM(J1170)</f>
        <v>0</v>
      </c>
      <c r="K1169" s="25">
        <f t="shared" si="164"/>
        <v>0</v>
      </c>
      <c r="L1169" s="75">
        <f t="shared" si="169"/>
        <v>0</v>
      </c>
      <c r="M1169" s="25">
        <f t="shared" si="165"/>
        <v>0</v>
      </c>
      <c r="N1169" s="74">
        <f>SUM(N1170)</f>
        <v>0</v>
      </c>
      <c r="O1169" s="25">
        <f t="shared" si="166"/>
        <v>0</v>
      </c>
      <c r="P1169" s="76">
        <f t="shared" si="168"/>
        <v>0</v>
      </c>
    </row>
    <row r="1170" spans="1:16" ht="26.25" hidden="1" x14ac:dyDescent="0.25">
      <c r="A1170" s="100">
        <v>3311403310733230</v>
      </c>
      <c r="B1170" s="31" t="s">
        <v>1050</v>
      </c>
      <c r="C1170" s="73"/>
      <c r="D1170" s="64"/>
      <c r="E1170" s="64"/>
      <c r="F1170" s="75">
        <f t="shared" si="163"/>
        <v>0</v>
      </c>
      <c r="G1170" s="25">
        <f t="shared" si="170"/>
        <v>0</v>
      </c>
      <c r="H1170" s="64"/>
      <c r="I1170" s="76">
        <f t="shared" si="167"/>
        <v>0</v>
      </c>
      <c r="J1170" s="64"/>
      <c r="K1170" s="25">
        <f t="shared" si="164"/>
        <v>0</v>
      </c>
      <c r="L1170" s="75">
        <f t="shared" si="169"/>
        <v>0</v>
      </c>
      <c r="M1170" s="25">
        <f t="shared" si="165"/>
        <v>0</v>
      </c>
      <c r="N1170" s="64"/>
      <c r="O1170" s="25">
        <f t="shared" si="166"/>
        <v>0</v>
      </c>
      <c r="P1170" s="76">
        <f t="shared" si="168"/>
        <v>0</v>
      </c>
    </row>
    <row r="1171" spans="1:16" ht="26.25" hidden="1" x14ac:dyDescent="0.25">
      <c r="A1171" s="72">
        <v>3311403310744</v>
      </c>
      <c r="B1171" s="31" t="s">
        <v>1051</v>
      </c>
      <c r="C1171" s="73"/>
      <c r="D1171" s="74">
        <f>SUM(D1172)</f>
        <v>0</v>
      </c>
      <c r="E1171" s="74">
        <f>SUM(E1172)</f>
        <v>0</v>
      </c>
      <c r="F1171" s="75">
        <f t="shared" si="163"/>
        <v>0</v>
      </c>
      <c r="G1171" s="25">
        <f t="shared" si="170"/>
        <v>0</v>
      </c>
      <c r="H1171" s="74">
        <f>SUM(H1172)</f>
        <v>0</v>
      </c>
      <c r="I1171" s="76">
        <f t="shared" si="167"/>
        <v>0</v>
      </c>
      <c r="J1171" s="74">
        <f>SUM(J1172)</f>
        <v>0</v>
      </c>
      <c r="K1171" s="25">
        <f t="shared" si="164"/>
        <v>0</v>
      </c>
      <c r="L1171" s="75">
        <f t="shared" si="169"/>
        <v>0</v>
      </c>
      <c r="M1171" s="25">
        <f t="shared" si="165"/>
        <v>0</v>
      </c>
      <c r="N1171" s="74">
        <f>SUM(N1172)</f>
        <v>0</v>
      </c>
      <c r="O1171" s="25">
        <f t="shared" si="166"/>
        <v>0</v>
      </c>
      <c r="P1171" s="76">
        <f t="shared" si="168"/>
        <v>0</v>
      </c>
    </row>
    <row r="1172" spans="1:16" ht="26.25" hidden="1" x14ac:dyDescent="0.25">
      <c r="A1172" s="72">
        <v>3311403310744230</v>
      </c>
      <c r="B1172" s="31" t="s">
        <v>1051</v>
      </c>
      <c r="C1172" s="73"/>
      <c r="D1172" s="64"/>
      <c r="E1172" s="64"/>
      <c r="F1172" s="75">
        <f t="shared" si="163"/>
        <v>0</v>
      </c>
      <c r="G1172" s="25">
        <f t="shared" si="170"/>
        <v>0</v>
      </c>
      <c r="H1172" s="64"/>
      <c r="I1172" s="76">
        <f t="shared" si="167"/>
        <v>0</v>
      </c>
      <c r="J1172" s="64"/>
      <c r="K1172" s="25">
        <f t="shared" si="164"/>
        <v>0</v>
      </c>
      <c r="L1172" s="75">
        <f t="shared" si="169"/>
        <v>0</v>
      </c>
      <c r="M1172" s="25">
        <f t="shared" si="165"/>
        <v>0</v>
      </c>
      <c r="N1172" s="64"/>
      <c r="O1172" s="25">
        <f t="shared" si="166"/>
        <v>0</v>
      </c>
      <c r="P1172" s="76">
        <f t="shared" si="168"/>
        <v>0</v>
      </c>
    </row>
    <row r="1173" spans="1:16" ht="26.25" hidden="1" x14ac:dyDescent="0.25">
      <c r="A1173" s="72">
        <v>3311403310750</v>
      </c>
      <c r="B1173" s="31" t="s">
        <v>1052</v>
      </c>
      <c r="C1173" s="73"/>
      <c r="D1173" s="74">
        <f>SUM(D1174)</f>
        <v>0</v>
      </c>
      <c r="E1173" s="74">
        <f>SUM(E1174)</f>
        <v>0</v>
      </c>
      <c r="F1173" s="75">
        <f t="shared" si="163"/>
        <v>0</v>
      </c>
      <c r="G1173" s="25">
        <f t="shared" si="170"/>
        <v>0</v>
      </c>
      <c r="H1173" s="74">
        <f>SUM(H1174)</f>
        <v>0</v>
      </c>
      <c r="I1173" s="76">
        <f t="shared" si="167"/>
        <v>0</v>
      </c>
      <c r="J1173" s="74">
        <f>SUM(J1174)</f>
        <v>0</v>
      </c>
      <c r="K1173" s="25">
        <f t="shared" si="164"/>
        <v>0</v>
      </c>
      <c r="L1173" s="75">
        <f t="shared" si="169"/>
        <v>0</v>
      </c>
      <c r="M1173" s="25">
        <f t="shared" si="165"/>
        <v>0</v>
      </c>
      <c r="N1173" s="74">
        <f>SUM(N1174)</f>
        <v>0</v>
      </c>
      <c r="O1173" s="25">
        <f t="shared" si="166"/>
        <v>0</v>
      </c>
      <c r="P1173" s="76">
        <f t="shared" si="168"/>
        <v>0</v>
      </c>
    </row>
    <row r="1174" spans="1:16" ht="26.25" hidden="1" x14ac:dyDescent="0.25">
      <c r="A1174" s="72">
        <v>3311403310750230</v>
      </c>
      <c r="B1174" s="31" t="s">
        <v>1052</v>
      </c>
      <c r="C1174" s="73"/>
      <c r="D1174" s="64"/>
      <c r="E1174" s="64"/>
      <c r="F1174" s="75">
        <f t="shared" si="163"/>
        <v>0</v>
      </c>
      <c r="G1174" s="25">
        <f t="shared" si="170"/>
        <v>0</v>
      </c>
      <c r="H1174" s="64"/>
      <c r="I1174" s="76">
        <f t="shared" si="167"/>
        <v>0</v>
      </c>
      <c r="J1174" s="64"/>
      <c r="K1174" s="25">
        <f t="shared" si="164"/>
        <v>0</v>
      </c>
      <c r="L1174" s="75">
        <f t="shared" si="169"/>
        <v>0</v>
      </c>
      <c r="M1174" s="25">
        <f t="shared" si="165"/>
        <v>0</v>
      </c>
      <c r="N1174" s="64"/>
      <c r="O1174" s="25">
        <f t="shared" si="166"/>
        <v>0</v>
      </c>
      <c r="P1174" s="76">
        <f t="shared" si="168"/>
        <v>0</v>
      </c>
    </row>
    <row r="1175" spans="1:16" ht="26.25" hidden="1" x14ac:dyDescent="0.25">
      <c r="A1175" s="72">
        <v>3311403310758</v>
      </c>
      <c r="B1175" s="31" t="s">
        <v>1053</v>
      </c>
      <c r="C1175" s="73"/>
      <c r="D1175" s="74">
        <f>SUM(D1176)</f>
        <v>0</v>
      </c>
      <c r="E1175" s="74">
        <f>SUM(E1176)</f>
        <v>0</v>
      </c>
      <c r="F1175" s="75">
        <f t="shared" si="163"/>
        <v>0</v>
      </c>
      <c r="G1175" s="25">
        <f t="shared" si="170"/>
        <v>0</v>
      </c>
      <c r="H1175" s="74">
        <f>SUM(H1176)</f>
        <v>0</v>
      </c>
      <c r="I1175" s="76">
        <f t="shared" si="167"/>
        <v>0</v>
      </c>
      <c r="J1175" s="74">
        <f>SUM(J1176)</f>
        <v>0</v>
      </c>
      <c r="K1175" s="25">
        <f t="shared" si="164"/>
        <v>0</v>
      </c>
      <c r="L1175" s="75">
        <f t="shared" si="169"/>
        <v>0</v>
      </c>
      <c r="M1175" s="25">
        <f t="shared" si="165"/>
        <v>0</v>
      </c>
      <c r="N1175" s="74">
        <f>SUM(N1176)</f>
        <v>0</v>
      </c>
      <c r="O1175" s="25">
        <f t="shared" si="166"/>
        <v>0</v>
      </c>
      <c r="P1175" s="76">
        <f t="shared" si="168"/>
        <v>0</v>
      </c>
    </row>
    <row r="1176" spans="1:16" ht="26.25" hidden="1" x14ac:dyDescent="0.25">
      <c r="A1176" s="72">
        <v>3311403310758230</v>
      </c>
      <c r="B1176" s="31" t="s">
        <v>1053</v>
      </c>
      <c r="C1176" s="73"/>
      <c r="D1176" s="64"/>
      <c r="E1176" s="64"/>
      <c r="F1176" s="75">
        <f t="shared" si="163"/>
        <v>0</v>
      </c>
      <c r="G1176" s="25">
        <f t="shared" si="170"/>
        <v>0</v>
      </c>
      <c r="H1176" s="64"/>
      <c r="I1176" s="76">
        <f t="shared" si="167"/>
        <v>0</v>
      </c>
      <c r="J1176" s="64"/>
      <c r="K1176" s="25">
        <f t="shared" si="164"/>
        <v>0</v>
      </c>
      <c r="L1176" s="75">
        <f t="shared" si="169"/>
        <v>0</v>
      </c>
      <c r="M1176" s="25">
        <f t="shared" si="165"/>
        <v>0</v>
      </c>
      <c r="N1176" s="64"/>
      <c r="O1176" s="25">
        <f t="shared" si="166"/>
        <v>0</v>
      </c>
      <c r="P1176" s="76">
        <f t="shared" si="168"/>
        <v>0</v>
      </c>
    </row>
    <row r="1177" spans="1:16" hidden="1" x14ac:dyDescent="0.25">
      <c r="A1177" s="72">
        <v>3311403310761</v>
      </c>
      <c r="B1177" s="31" t="s">
        <v>1054</v>
      </c>
      <c r="C1177" s="73"/>
      <c r="D1177" s="74">
        <f>SUM(D1178)</f>
        <v>0</v>
      </c>
      <c r="E1177" s="74">
        <f>SUM(E1178)</f>
        <v>0</v>
      </c>
      <c r="F1177" s="75">
        <f t="shared" ref="F1177:F1240" si="171">SUM(D1177+E1177)</f>
        <v>0</v>
      </c>
      <c r="G1177" s="25">
        <f t="shared" si="170"/>
        <v>0</v>
      </c>
      <c r="H1177" s="74">
        <f>SUM(H1178)</f>
        <v>0</v>
      </c>
      <c r="I1177" s="76">
        <f t="shared" si="167"/>
        <v>0</v>
      </c>
      <c r="J1177" s="74">
        <f>SUM(J1178)</f>
        <v>0</v>
      </c>
      <c r="K1177" s="25">
        <f t="shared" ref="K1177:K1240" si="172">IF(OR(J1177=0,F1177=0),0,J1177/F1177)*100</f>
        <v>0</v>
      </c>
      <c r="L1177" s="75">
        <f t="shared" si="169"/>
        <v>0</v>
      </c>
      <c r="M1177" s="25">
        <f t="shared" ref="M1177:M1240" si="173">IF(OR(L1177=0,F1177=0),0,L1177/F1177)*100</f>
        <v>0</v>
      </c>
      <c r="N1177" s="74">
        <f>SUM(N1178)</f>
        <v>0</v>
      </c>
      <c r="O1177" s="25">
        <f t="shared" ref="O1177:O1240" si="174">IF(OR(N1177=0,F1177=0),0,N1177/F1177)*100</f>
        <v>0</v>
      </c>
      <c r="P1177" s="76">
        <f t="shared" si="168"/>
        <v>0</v>
      </c>
    </row>
    <row r="1178" spans="1:16" hidden="1" x14ac:dyDescent="0.25">
      <c r="A1178" s="72">
        <v>3311403310761230</v>
      </c>
      <c r="B1178" s="31" t="s">
        <v>1054</v>
      </c>
      <c r="C1178" s="73"/>
      <c r="D1178" s="64"/>
      <c r="E1178" s="64"/>
      <c r="F1178" s="75">
        <f t="shared" si="171"/>
        <v>0</v>
      </c>
      <c r="G1178" s="25">
        <f t="shared" si="170"/>
        <v>0</v>
      </c>
      <c r="H1178" s="64"/>
      <c r="I1178" s="76">
        <f t="shared" ref="I1178:I1241" si="175">SUM(F1178-H1178)</f>
        <v>0</v>
      </c>
      <c r="J1178" s="64"/>
      <c r="K1178" s="25">
        <f t="shared" si="172"/>
        <v>0</v>
      </c>
      <c r="L1178" s="75">
        <f t="shared" si="169"/>
        <v>0</v>
      </c>
      <c r="M1178" s="25">
        <f t="shared" si="173"/>
        <v>0</v>
      </c>
      <c r="N1178" s="64"/>
      <c r="O1178" s="25">
        <f t="shared" si="174"/>
        <v>0</v>
      </c>
      <c r="P1178" s="76">
        <f t="shared" si="168"/>
        <v>0</v>
      </c>
    </row>
    <row r="1179" spans="1:16" hidden="1" x14ac:dyDescent="0.25">
      <c r="A1179" s="72">
        <v>3311403310765</v>
      </c>
      <c r="B1179" s="31" t="s">
        <v>1055</v>
      </c>
      <c r="C1179" s="73"/>
      <c r="D1179" s="74">
        <f>SUM(D1180)</f>
        <v>0</v>
      </c>
      <c r="E1179" s="74">
        <f>SUM(E1180)</f>
        <v>0</v>
      </c>
      <c r="F1179" s="75">
        <f t="shared" si="171"/>
        <v>0</v>
      </c>
      <c r="G1179" s="25">
        <f t="shared" si="170"/>
        <v>0</v>
      </c>
      <c r="H1179" s="74">
        <f>SUM(H1180)</f>
        <v>0</v>
      </c>
      <c r="I1179" s="76">
        <f t="shared" si="175"/>
        <v>0</v>
      </c>
      <c r="J1179" s="74">
        <f>SUM(J1180)</f>
        <v>0</v>
      </c>
      <c r="K1179" s="25">
        <f t="shared" si="172"/>
        <v>0</v>
      </c>
      <c r="L1179" s="75">
        <f t="shared" si="169"/>
        <v>0</v>
      </c>
      <c r="M1179" s="25">
        <f t="shared" si="173"/>
        <v>0</v>
      </c>
      <c r="N1179" s="74">
        <f>SUM(N1180)</f>
        <v>0</v>
      </c>
      <c r="O1179" s="25">
        <f t="shared" si="174"/>
        <v>0</v>
      </c>
      <c r="P1179" s="76">
        <f t="shared" si="168"/>
        <v>0</v>
      </c>
    </row>
    <row r="1180" spans="1:16" hidden="1" x14ac:dyDescent="0.25">
      <c r="A1180" s="72">
        <v>3311403310765230</v>
      </c>
      <c r="B1180" s="31" t="s">
        <v>1055</v>
      </c>
      <c r="C1180" s="73"/>
      <c r="D1180" s="64"/>
      <c r="E1180" s="64"/>
      <c r="F1180" s="75">
        <f t="shared" si="171"/>
        <v>0</v>
      </c>
      <c r="G1180" s="25">
        <f t="shared" si="170"/>
        <v>0</v>
      </c>
      <c r="H1180" s="64"/>
      <c r="I1180" s="76">
        <f t="shared" si="175"/>
        <v>0</v>
      </c>
      <c r="J1180" s="64"/>
      <c r="K1180" s="25">
        <f t="shared" si="172"/>
        <v>0</v>
      </c>
      <c r="L1180" s="75">
        <f t="shared" si="169"/>
        <v>0</v>
      </c>
      <c r="M1180" s="25">
        <f t="shared" si="173"/>
        <v>0</v>
      </c>
      <c r="N1180" s="64"/>
      <c r="O1180" s="25">
        <f t="shared" si="174"/>
        <v>0</v>
      </c>
      <c r="P1180" s="76">
        <f t="shared" si="168"/>
        <v>0</v>
      </c>
    </row>
    <row r="1181" spans="1:16" ht="26.25" hidden="1" x14ac:dyDescent="0.25">
      <c r="A1181" s="100">
        <v>3311403310784</v>
      </c>
      <c r="B1181" s="31" t="s">
        <v>1056</v>
      </c>
      <c r="C1181" s="73"/>
      <c r="D1181" s="74">
        <f>SUM(D1182)</f>
        <v>0</v>
      </c>
      <c r="E1181" s="74">
        <f>SUM(E1182)</f>
        <v>0</v>
      </c>
      <c r="F1181" s="75">
        <f t="shared" si="171"/>
        <v>0</v>
      </c>
      <c r="G1181" s="25">
        <f t="shared" si="170"/>
        <v>0</v>
      </c>
      <c r="H1181" s="74">
        <f>SUM(H1182)</f>
        <v>0</v>
      </c>
      <c r="I1181" s="76">
        <f t="shared" si="175"/>
        <v>0</v>
      </c>
      <c r="J1181" s="74">
        <f>SUM(J1182)</f>
        <v>0</v>
      </c>
      <c r="K1181" s="25">
        <f t="shared" si="172"/>
        <v>0</v>
      </c>
      <c r="L1181" s="75">
        <f t="shared" si="169"/>
        <v>0</v>
      </c>
      <c r="M1181" s="25">
        <f t="shared" si="173"/>
        <v>0</v>
      </c>
      <c r="N1181" s="74">
        <f>SUM(N1182)</f>
        <v>0</v>
      </c>
      <c r="O1181" s="25">
        <f t="shared" si="174"/>
        <v>0</v>
      </c>
      <c r="P1181" s="76">
        <f t="shared" si="168"/>
        <v>0</v>
      </c>
    </row>
    <row r="1182" spans="1:16" ht="26.25" hidden="1" x14ac:dyDescent="0.25">
      <c r="A1182" s="100">
        <v>3311403310784230</v>
      </c>
      <c r="B1182" s="31" t="s">
        <v>1056</v>
      </c>
      <c r="C1182" s="73"/>
      <c r="D1182" s="64"/>
      <c r="E1182" s="64"/>
      <c r="F1182" s="75">
        <f t="shared" si="171"/>
        <v>0</v>
      </c>
      <c r="G1182" s="25">
        <f t="shared" si="170"/>
        <v>0</v>
      </c>
      <c r="H1182" s="64"/>
      <c r="I1182" s="76">
        <f t="shared" si="175"/>
        <v>0</v>
      </c>
      <c r="J1182" s="64"/>
      <c r="K1182" s="25">
        <f t="shared" si="172"/>
        <v>0</v>
      </c>
      <c r="L1182" s="75">
        <f t="shared" si="169"/>
        <v>0</v>
      </c>
      <c r="M1182" s="25">
        <f t="shared" si="173"/>
        <v>0</v>
      </c>
      <c r="N1182" s="64"/>
      <c r="O1182" s="25">
        <f t="shared" si="174"/>
        <v>0</v>
      </c>
      <c r="P1182" s="76">
        <f t="shared" si="168"/>
        <v>0</v>
      </c>
    </row>
    <row r="1183" spans="1:16" ht="26.25" hidden="1" x14ac:dyDescent="0.25">
      <c r="A1183" s="72">
        <v>3311403310791</v>
      </c>
      <c r="B1183" s="31" t="s">
        <v>1057</v>
      </c>
      <c r="C1183" s="73"/>
      <c r="D1183" s="74">
        <f>SUM(D1184)</f>
        <v>0</v>
      </c>
      <c r="E1183" s="74">
        <f>SUM(E1184)</f>
        <v>0</v>
      </c>
      <c r="F1183" s="75">
        <f t="shared" si="171"/>
        <v>0</v>
      </c>
      <c r="G1183" s="25">
        <f t="shared" si="170"/>
        <v>0</v>
      </c>
      <c r="H1183" s="74">
        <f>SUM(H1184)</f>
        <v>0</v>
      </c>
      <c r="I1183" s="76">
        <f t="shared" si="175"/>
        <v>0</v>
      </c>
      <c r="J1183" s="74">
        <f>SUM(J1184)</f>
        <v>0</v>
      </c>
      <c r="K1183" s="25">
        <f t="shared" si="172"/>
        <v>0</v>
      </c>
      <c r="L1183" s="75">
        <f t="shared" si="169"/>
        <v>0</v>
      </c>
      <c r="M1183" s="25">
        <f t="shared" si="173"/>
        <v>0</v>
      </c>
      <c r="N1183" s="74">
        <f>SUM(N1184)</f>
        <v>0</v>
      </c>
      <c r="O1183" s="25">
        <f t="shared" si="174"/>
        <v>0</v>
      </c>
      <c r="P1183" s="76">
        <f t="shared" si="168"/>
        <v>0</v>
      </c>
    </row>
    <row r="1184" spans="1:16" ht="26.25" hidden="1" x14ac:dyDescent="0.25">
      <c r="A1184" s="72">
        <v>3311403310791230</v>
      </c>
      <c r="B1184" s="31" t="s">
        <v>1057</v>
      </c>
      <c r="C1184" s="73"/>
      <c r="D1184" s="64"/>
      <c r="E1184" s="64"/>
      <c r="F1184" s="75">
        <f t="shared" si="171"/>
        <v>0</v>
      </c>
      <c r="G1184" s="25">
        <f t="shared" si="170"/>
        <v>0</v>
      </c>
      <c r="H1184" s="64"/>
      <c r="I1184" s="76">
        <f t="shared" si="175"/>
        <v>0</v>
      </c>
      <c r="J1184" s="64"/>
      <c r="K1184" s="25">
        <f t="shared" si="172"/>
        <v>0</v>
      </c>
      <c r="L1184" s="75">
        <f t="shared" si="169"/>
        <v>0</v>
      </c>
      <c r="M1184" s="25">
        <f t="shared" si="173"/>
        <v>0</v>
      </c>
      <c r="N1184" s="64"/>
      <c r="O1184" s="25">
        <f t="shared" si="174"/>
        <v>0</v>
      </c>
      <c r="P1184" s="76">
        <f t="shared" ref="P1184:P1247" si="176">SUM(F1184-N1184)</f>
        <v>0</v>
      </c>
    </row>
    <row r="1185" spans="1:16" ht="26.25" hidden="1" x14ac:dyDescent="0.25">
      <c r="A1185" s="100">
        <v>3311403310794</v>
      </c>
      <c r="B1185" s="31" t="s">
        <v>1058</v>
      </c>
      <c r="C1185" s="73"/>
      <c r="D1185" s="74">
        <f>SUM(D1186)</f>
        <v>0</v>
      </c>
      <c r="E1185" s="74">
        <f>SUM(E1186)</f>
        <v>0</v>
      </c>
      <c r="F1185" s="75">
        <f t="shared" si="171"/>
        <v>0</v>
      </c>
      <c r="G1185" s="25">
        <f t="shared" si="170"/>
        <v>0</v>
      </c>
      <c r="H1185" s="74">
        <f>SUM(H1186)</f>
        <v>0</v>
      </c>
      <c r="I1185" s="76">
        <f t="shared" si="175"/>
        <v>0</v>
      </c>
      <c r="J1185" s="74">
        <f>SUM(J1186)</f>
        <v>0</v>
      </c>
      <c r="K1185" s="25">
        <f t="shared" si="172"/>
        <v>0</v>
      </c>
      <c r="L1185" s="75">
        <f t="shared" ref="L1185:L1248" si="177">SUM(N1185-J1185)</f>
        <v>0</v>
      </c>
      <c r="M1185" s="25">
        <f t="shared" si="173"/>
        <v>0</v>
      </c>
      <c r="N1185" s="74">
        <f>SUM(N1186)</f>
        <v>0</v>
      </c>
      <c r="O1185" s="25">
        <f t="shared" si="174"/>
        <v>0</v>
      </c>
      <c r="P1185" s="76">
        <f t="shared" si="176"/>
        <v>0</v>
      </c>
    </row>
    <row r="1186" spans="1:16" ht="26.25" hidden="1" x14ac:dyDescent="0.25">
      <c r="A1186" s="100">
        <v>3311403310794230</v>
      </c>
      <c r="B1186" s="31" t="s">
        <v>1058</v>
      </c>
      <c r="C1186" s="73"/>
      <c r="D1186" s="64"/>
      <c r="E1186" s="64"/>
      <c r="F1186" s="75">
        <f t="shared" si="171"/>
        <v>0</v>
      </c>
      <c r="G1186" s="25">
        <f t="shared" si="170"/>
        <v>0</v>
      </c>
      <c r="H1186" s="64"/>
      <c r="I1186" s="76">
        <f t="shared" si="175"/>
        <v>0</v>
      </c>
      <c r="J1186" s="64"/>
      <c r="K1186" s="25">
        <f t="shared" si="172"/>
        <v>0</v>
      </c>
      <c r="L1186" s="75">
        <f t="shared" si="177"/>
        <v>0</v>
      </c>
      <c r="M1186" s="25">
        <f t="shared" si="173"/>
        <v>0</v>
      </c>
      <c r="N1186" s="64"/>
      <c r="O1186" s="25">
        <f t="shared" si="174"/>
        <v>0</v>
      </c>
      <c r="P1186" s="76">
        <f t="shared" si="176"/>
        <v>0</v>
      </c>
    </row>
    <row r="1187" spans="1:16" ht="26.25" hidden="1" x14ac:dyDescent="0.25">
      <c r="A1187" s="72">
        <v>3311403310800</v>
      </c>
      <c r="B1187" s="31" t="s">
        <v>1059</v>
      </c>
      <c r="C1187" s="73"/>
      <c r="D1187" s="74">
        <f>SUM(D1188)</f>
        <v>0</v>
      </c>
      <c r="E1187" s="74">
        <f>SUM(E1188)</f>
        <v>0</v>
      </c>
      <c r="F1187" s="75">
        <f t="shared" si="171"/>
        <v>0</v>
      </c>
      <c r="G1187" s="25">
        <f t="shared" si="170"/>
        <v>0</v>
      </c>
      <c r="H1187" s="74">
        <f>SUM(H1188)</f>
        <v>0</v>
      </c>
      <c r="I1187" s="76">
        <f t="shared" si="175"/>
        <v>0</v>
      </c>
      <c r="J1187" s="74">
        <f>SUM(J1188)</f>
        <v>0</v>
      </c>
      <c r="K1187" s="25">
        <f t="shared" si="172"/>
        <v>0</v>
      </c>
      <c r="L1187" s="75">
        <f t="shared" si="177"/>
        <v>0</v>
      </c>
      <c r="M1187" s="25">
        <f t="shared" si="173"/>
        <v>0</v>
      </c>
      <c r="N1187" s="74">
        <f>SUM(N1188)</f>
        <v>0</v>
      </c>
      <c r="O1187" s="25">
        <f t="shared" si="174"/>
        <v>0</v>
      </c>
      <c r="P1187" s="76">
        <f t="shared" si="176"/>
        <v>0</v>
      </c>
    </row>
    <row r="1188" spans="1:16" ht="26.25" hidden="1" x14ac:dyDescent="0.25">
      <c r="A1188" s="72">
        <v>3311403310800230</v>
      </c>
      <c r="B1188" s="31" t="s">
        <v>1059</v>
      </c>
      <c r="C1188" s="73"/>
      <c r="D1188" s="64"/>
      <c r="E1188" s="64"/>
      <c r="F1188" s="75">
        <f t="shared" si="171"/>
        <v>0</v>
      </c>
      <c r="G1188" s="25">
        <f t="shared" si="170"/>
        <v>0</v>
      </c>
      <c r="H1188" s="64"/>
      <c r="I1188" s="76">
        <f t="shared" si="175"/>
        <v>0</v>
      </c>
      <c r="J1188" s="64"/>
      <c r="K1188" s="25">
        <f t="shared" si="172"/>
        <v>0</v>
      </c>
      <c r="L1188" s="75">
        <f t="shared" si="177"/>
        <v>0</v>
      </c>
      <c r="M1188" s="25">
        <f t="shared" si="173"/>
        <v>0</v>
      </c>
      <c r="N1188" s="64"/>
      <c r="O1188" s="25">
        <f t="shared" si="174"/>
        <v>0</v>
      </c>
      <c r="P1188" s="76">
        <f t="shared" si="176"/>
        <v>0</v>
      </c>
    </row>
    <row r="1189" spans="1:16" hidden="1" x14ac:dyDescent="0.25">
      <c r="A1189" s="100">
        <v>3311403310818</v>
      </c>
      <c r="B1189" s="101" t="s">
        <v>1013</v>
      </c>
      <c r="C1189" s="73"/>
      <c r="D1189" s="74">
        <f>SUM(D1190)</f>
        <v>0</v>
      </c>
      <c r="E1189" s="74">
        <f>SUM(E1190)</f>
        <v>0</v>
      </c>
      <c r="F1189" s="75">
        <f t="shared" si="171"/>
        <v>0</v>
      </c>
      <c r="G1189" s="25">
        <f t="shared" si="170"/>
        <v>0</v>
      </c>
      <c r="H1189" s="74">
        <f>SUM(H1190)</f>
        <v>0</v>
      </c>
      <c r="I1189" s="76">
        <f t="shared" si="175"/>
        <v>0</v>
      </c>
      <c r="J1189" s="74">
        <f>SUM(J1190)</f>
        <v>0</v>
      </c>
      <c r="K1189" s="25">
        <f t="shared" si="172"/>
        <v>0</v>
      </c>
      <c r="L1189" s="75">
        <f t="shared" si="177"/>
        <v>0</v>
      </c>
      <c r="M1189" s="25">
        <f t="shared" si="173"/>
        <v>0</v>
      </c>
      <c r="N1189" s="74">
        <f>SUM(N1190)</f>
        <v>0</v>
      </c>
      <c r="O1189" s="25">
        <f t="shared" si="174"/>
        <v>0</v>
      </c>
      <c r="P1189" s="76">
        <f t="shared" si="176"/>
        <v>0</v>
      </c>
    </row>
    <row r="1190" spans="1:16" hidden="1" x14ac:dyDescent="0.25">
      <c r="A1190" s="100">
        <v>3311403310818230</v>
      </c>
      <c r="B1190" s="101" t="s">
        <v>1060</v>
      </c>
      <c r="C1190" s="73"/>
      <c r="D1190" s="64"/>
      <c r="E1190" s="64"/>
      <c r="F1190" s="75">
        <f t="shared" si="171"/>
        <v>0</v>
      </c>
      <c r="G1190" s="25">
        <f t="shared" si="170"/>
        <v>0</v>
      </c>
      <c r="H1190" s="64"/>
      <c r="I1190" s="76">
        <f t="shared" si="175"/>
        <v>0</v>
      </c>
      <c r="J1190" s="64"/>
      <c r="K1190" s="25">
        <f t="shared" si="172"/>
        <v>0</v>
      </c>
      <c r="L1190" s="75">
        <f t="shared" si="177"/>
        <v>0</v>
      </c>
      <c r="M1190" s="25">
        <f t="shared" si="173"/>
        <v>0</v>
      </c>
      <c r="N1190" s="64"/>
      <c r="O1190" s="25">
        <f t="shared" si="174"/>
        <v>0</v>
      </c>
      <c r="P1190" s="76">
        <f t="shared" si="176"/>
        <v>0</v>
      </c>
    </row>
    <row r="1191" spans="1:16" ht="26.25" hidden="1" x14ac:dyDescent="0.25">
      <c r="A1191" s="72">
        <v>3311403310822</v>
      </c>
      <c r="B1191" s="31" t="s">
        <v>1061</v>
      </c>
      <c r="C1191" s="73"/>
      <c r="D1191" s="74">
        <f>SUM(D1192:D1194)</f>
        <v>0</v>
      </c>
      <c r="E1191" s="74">
        <f>SUM(E1192:E1194)</f>
        <v>0</v>
      </c>
      <c r="F1191" s="75">
        <f t="shared" si="171"/>
        <v>0</v>
      </c>
      <c r="G1191" s="25">
        <f t="shared" si="170"/>
        <v>0</v>
      </c>
      <c r="H1191" s="74">
        <f>SUM(H1192:H1194)</f>
        <v>0</v>
      </c>
      <c r="I1191" s="76">
        <f t="shared" si="175"/>
        <v>0</v>
      </c>
      <c r="J1191" s="74">
        <f>SUM(J1192:J1194)</f>
        <v>0</v>
      </c>
      <c r="K1191" s="25">
        <f t="shared" si="172"/>
        <v>0</v>
      </c>
      <c r="L1191" s="75">
        <f t="shared" si="177"/>
        <v>0</v>
      </c>
      <c r="M1191" s="25">
        <f t="shared" si="173"/>
        <v>0</v>
      </c>
      <c r="N1191" s="74">
        <f>SUM(N1192:N1194)</f>
        <v>0</v>
      </c>
      <c r="O1191" s="25">
        <f t="shared" si="174"/>
        <v>0</v>
      </c>
      <c r="P1191" s="76">
        <f t="shared" si="176"/>
        <v>0</v>
      </c>
    </row>
    <row r="1192" spans="1:16" ht="26.25" hidden="1" x14ac:dyDescent="0.25">
      <c r="A1192" s="72">
        <v>3311403310822230</v>
      </c>
      <c r="B1192" s="31" t="s">
        <v>1061</v>
      </c>
      <c r="C1192" s="73"/>
      <c r="D1192" s="64"/>
      <c r="E1192" s="64"/>
      <c r="F1192" s="75">
        <f t="shared" si="171"/>
        <v>0</v>
      </c>
      <c r="G1192" s="25">
        <f t="shared" si="170"/>
        <v>0</v>
      </c>
      <c r="H1192" s="64"/>
      <c r="I1192" s="76">
        <f t="shared" si="175"/>
        <v>0</v>
      </c>
      <c r="J1192" s="64"/>
      <c r="K1192" s="25">
        <f t="shared" si="172"/>
        <v>0</v>
      </c>
      <c r="L1192" s="75">
        <f t="shared" si="177"/>
        <v>0</v>
      </c>
      <c r="M1192" s="25">
        <f t="shared" si="173"/>
        <v>0</v>
      </c>
      <c r="N1192" s="64"/>
      <c r="O1192" s="25">
        <f t="shared" si="174"/>
        <v>0</v>
      </c>
      <c r="P1192" s="76">
        <f t="shared" si="176"/>
        <v>0</v>
      </c>
    </row>
    <row r="1193" spans="1:16" ht="26.25" hidden="1" x14ac:dyDescent="0.25">
      <c r="A1193" s="72">
        <v>3311403310822230</v>
      </c>
      <c r="B1193" s="31" t="s">
        <v>1061</v>
      </c>
      <c r="C1193" s="73"/>
      <c r="D1193" s="64"/>
      <c r="E1193" s="64"/>
      <c r="F1193" s="75">
        <f t="shared" si="171"/>
        <v>0</v>
      </c>
      <c r="G1193" s="25">
        <f t="shared" si="170"/>
        <v>0</v>
      </c>
      <c r="H1193" s="64"/>
      <c r="I1193" s="76">
        <f t="shared" si="175"/>
        <v>0</v>
      </c>
      <c r="J1193" s="64"/>
      <c r="K1193" s="25">
        <f t="shared" si="172"/>
        <v>0</v>
      </c>
      <c r="L1193" s="75">
        <f t="shared" si="177"/>
        <v>0</v>
      </c>
      <c r="M1193" s="25">
        <f t="shared" si="173"/>
        <v>0</v>
      </c>
      <c r="N1193" s="64"/>
      <c r="O1193" s="25">
        <f t="shared" si="174"/>
        <v>0</v>
      </c>
      <c r="P1193" s="76">
        <f t="shared" si="176"/>
        <v>0</v>
      </c>
    </row>
    <row r="1194" spans="1:16" ht="26.25" hidden="1" x14ac:dyDescent="0.25">
      <c r="A1194" s="72">
        <v>3311403310822230</v>
      </c>
      <c r="B1194" s="31" t="s">
        <v>1061</v>
      </c>
      <c r="C1194" s="73"/>
      <c r="D1194" s="64"/>
      <c r="E1194" s="64"/>
      <c r="F1194" s="75">
        <f t="shared" si="171"/>
        <v>0</v>
      </c>
      <c r="G1194" s="25">
        <f t="shared" si="170"/>
        <v>0</v>
      </c>
      <c r="H1194" s="64"/>
      <c r="I1194" s="76">
        <f t="shared" si="175"/>
        <v>0</v>
      </c>
      <c r="J1194" s="64"/>
      <c r="K1194" s="25">
        <f t="shared" si="172"/>
        <v>0</v>
      </c>
      <c r="L1194" s="75">
        <f t="shared" si="177"/>
        <v>0</v>
      </c>
      <c r="M1194" s="25">
        <f t="shared" si="173"/>
        <v>0</v>
      </c>
      <c r="N1194" s="64"/>
      <c r="O1194" s="25">
        <f t="shared" si="174"/>
        <v>0</v>
      </c>
      <c r="P1194" s="76">
        <f t="shared" si="176"/>
        <v>0</v>
      </c>
    </row>
    <row r="1195" spans="1:16" ht="26.25" hidden="1" x14ac:dyDescent="0.25">
      <c r="A1195" s="72">
        <v>3311403310825</v>
      </c>
      <c r="B1195" s="31" t="s">
        <v>1062</v>
      </c>
      <c r="C1195" s="73"/>
      <c r="D1195" s="74">
        <f>SUM(D1196)</f>
        <v>0</v>
      </c>
      <c r="E1195" s="74">
        <f>SUM(E1196)</f>
        <v>0</v>
      </c>
      <c r="F1195" s="75">
        <f t="shared" si="171"/>
        <v>0</v>
      </c>
      <c r="G1195" s="25">
        <f t="shared" si="170"/>
        <v>0</v>
      </c>
      <c r="H1195" s="74">
        <f>SUM(H1196)</f>
        <v>0</v>
      </c>
      <c r="I1195" s="76">
        <f t="shared" si="175"/>
        <v>0</v>
      </c>
      <c r="J1195" s="74">
        <f>SUM(J1196)</f>
        <v>0</v>
      </c>
      <c r="K1195" s="25">
        <f t="shared" si="172"/>
        <v>0</v>
      </c>
      <c r="L1195" s="75">
        <f t="shared" si="177"/>
        <v>0</v>
      </c>
      <c r="M1195" s="25">
        <f t="shared" si="173"/>
        <v>0</v>
      </c>
      <c r="N1195" s="74">
        <f>SUM(N1196)</f>
        <v>0</v>
      </c>
      <c r="O1195" s="25">
        <f t="shared" si="174"/>
        <v>0</v>
      </c>
      <c r="P1195" s="76">
        <f t="shared" si="176"/>
        <v>0</v>
      </c>
    </row>
    <row r="1196" spans="1:16" ht="26.25" hidden="1" x14ac:dyDescent="0.25">
      <c r="A1196" s="72">
        <v>3311403310825230</v>
      </c>
      <c r="B1196" s="31" t="s">
        <v>1062</v>
      </c>
      <c r="C1196" s="73"/>
      <c r="D1196" s="64"/>
      <c r="E1196" s="64"/>
      <c r="F1196" s="75">
        <f t="shared" si="171"/>
        <v>0</v>
      </c>
      <c r="G1196" s="25">
        <f t="shared" si="170"/>
        <v>0</v>
      </c>
      <c r="H1196" s="64"/>
      <c r="I1196" s="76">
        <f t="shared" si="175"/>
        <v>0</v>
      </c>
      <c r="J1196" s="64"/>
      <c r="K1196" s="25">
        <f t="shared" si="172"/>
        <v>0</v>
      </c>
      <c r="L1196" s="75">
        <f t="shared" si="177"/>
        <v>0</v>
      </c>
      <c r="M1196" s="25">
        <f t="shared" si="173"/>
        <v>0</v>
      </c>
      <c r="N1196" s="64"/>
      <c r="O1196" s="25">
        <f t="shared" si="174"/>
        <v>0</v>
      </c>
      <c r="P1196" s="76">
        <f t="shared" si="176"/>
        <v>0</v>
      </c>
    </row>
    <row r="1197" spans="1:16" ht="64.5" hidden="1" x14ac:dyDescent="0.25">
      <c r="A1197" s="72">
        <v>3311403310835</v>
      </c>
      <c r="B1197" s="31" t="s">
        <v>1063</v>
      </c>
      <c r="C1197" s="73"/>
      <c r="D1197" s="74">
        <f>SUM(D1198)</f>
        <v>0</v>
      </c>
      <c r="E1197" s="74">
        <f>SUM(E1198)</f>
        <v>0</v>
      </c>
      <c r="F1197" s="75">
        <f t="shared" si="171"/>
        <v>0</v>
      </c>
      <c r="G1197" s="25">
        <f t="shared" si="170"/>
        <v>0</v>
      </c>
      <c r="H1197" s="74">
        <f>SUM(H1198)</f>
        <v>0</v>
      </c>
      <c r="I1197" s="76">
        <f t="shared" si="175"/>
        <v>0</v>
      </c>
      <c r="J1197" s="74">
        <f>SUM(J1198)</f>
        <v>0</v>
      </c>
      <c r="K1197" s="25">
        <f t="shared" si="172"/>
        <v>0</v>
      </c>
      <c r="L1197" s="75">
        <f t="shared" si="177"/>
        <v>0</v>
      </c>
      <c r="M1197" s="25">
        <f t="shared" si="173"/>
        <v>0</v>
      </c>
      <c r="N1197" s="74">
        <f>SUM(N1198)</f>
        <v>0</v>
      </c>
      <c r="O1197" s="25">
        <f t="shared" si="174"/>
        <v>0</v>
      </c>
      <c r="P1197" s="76">
        <f t="shared" si="176"/>
        <v>0</v>
      </c>
    </row>
    <row r="1198" spans="1:16" ht="64.5" hidden="1" x14ac:dyDescent="0.25">
      <c r="A1198" s="72">
        <v>3311403310835230</v>
      </c>
      <c r="B1198" s="31" t="s">
        <v>1063</v>
      </c>
      <c r="C1198" s="73"/>
      <c r="D1198" s="64"/>
      <c r="E1198" s="64"/>
      <c r="F1198" s="75">
        <f t="shared" si="171"/>
        <v>0</v>
      </c>
      <c r="G1198" s="25">
        <f t="shared" si="170"/>
        <v>0</v>
      </c>
      <c r="H1198" s="64"/>
      <c r="I1198" s="76">
        <f t="shared" si="175"/>
        <v>0</v>
      </c>
      <c r="J1198" s="64"/>
      <c r="K1198" s="25">
        <f t="shared" si="172"/>
        <v>0</v>
      </c>
      <c r="L1198" s="75">
        <f t="shared" si="177"/>
        <v>0</v>
      </c>
      <c r="M1198" s="25">
        <f t="shared" si="173"/>
        <v>0</v>
      </c>
      <c r="N1198" s="64"/>
      <c r="O1198" s="25">
        <f t="shared" si="174"/>
        <v>0</v>
      </c>
      <c r="P1198" s="76">
        <f t="shared" si="176"/>
        <v>0</v>
      </c>
    </row>
    <row r="1199" spans="1:16" ht="26.25" hidden="1" x14ac:dyDescent="0.25">
      <c r="A1199" s="72">
        <v>3311403310844</v>
      </c>
      <c r="B1199" s="31" t="s">
        <v>1064</v>
      </c>
      <c r="C1199" s="73"/>
      <c r="D1199" s="74">
        <f>SUM(D1200:D1201)</f>
        <v>0</v>
      </c>
      <c r="E1199" s="74">
        <f>SUM(E1200:E1201)</f>
        <v>0</v>
      </c>
      <c r="F1199" s="75">
        <f t="shared" si="171"/>
        <v>0</v>
      </c>
      <c r="G1199" s="25">
        <f t="shared" si="170"/>
        <v>0</v>
      </c>
      <c r="H1199" s="74">
        <f>SUM(H1200:H1201)</f>
        <v>0</v>
      </c>
      <c r="I1199" s="76">
        <f t="shared" si="175"/>
        <v>0</v>
      </c>
      <c r="J1199" s="74">
        <f>SUM(J1200:J1201)</f>
        <v>0</v>
      </c>
      <c r="K1199" s="25">
        <f t="shared" si="172"/>
        <v>0</v>
      </c>
      <c r="L1199" s="75">
        <f t="shared" si="177"/>
        <v>0</v>
      </c>
      <c r="M1199" s="25">
        <f t="shared" si="173"/>
        <v>0</v>
      </c>
      <c r="N1199" s="74">
        <f>SUM(N1200:N1201)</f>
        <v>0</v>
      </c>
      <c r="O1199" s="25">
        <f t="shared" si="174"/>
        <v>0</v>
      </c>
      <c r="P1199" s="76">
        <f t="shared" si="176"/>
        <v>0</v>
      </c>
    </row>
    <row r="1200" spans="1:16" ht="26.25" hidden="1" x14ac:dyDescent="0.25">
      <c r="A1200" s="72">
        <v>3311403310844230</v>
      </c>
      <c r="B1200" s="31" t="s">
        <v>1064</v>
      </c>
      <c r="C1200" s="73"/>
      <c r="D1200" s="64"/>
      <c r="E1200" s="64"/>
      <c r="F1200" s="75">
        <f t="shared" si="171"/>
        <v>0</v>
      </c>
      <c r="G1200" s="25">
        <f t="shared" si="170"/>
        <v>0</v>
      </c>
      <c r="H1200" s="64"/>
      <c r="I1200" s="76">
        <f t="shared" si="175"/>
        <v>0</v>
      </c>
      <c r="J1200" s="64"/>
      <c r="K1200" s="25">
        <f t="shared" si="172"/>
        <v>0</v>
      </c>
      <c r="L1200" s="75">
        <f t="shared" si="177"/>
        <v>0</v>
      </c>
      <c r="M1200" s="25">
        <f t="shared" si="173"/>
        <v>0</v>
      </c>
      <c r="N1200" s="64"/>
      <c r="O1200" s="25">
        <f t="shared" si="174"/>
        <v>0</v>
      </c>
      <c r="P1200" s="76">
        <f t="shared" si="176"/>
        <v>0</v>
      </c>
    </row>
    <row r="1201" spans="1:16" ht="26.25" hidden="1" x14ac:dyDescent="0.25">
      <c r="A1201" s="72">
        <v>3311403310844230</v>
      </c>
      <c r="B1201" s="31" t="s">
        <v>1064</v>
      </c>
      <c r="C1201" s="73"/>
      <c r="D1201" s="64"/>
      <c r="E1201" s="64"/>
      <c r="F1201" s="75">
        <f t="shared" si="171"/>
        <v>0</v>
      </c>
      <c r="G1201" s="25">
        <f t="shared" si="170"/>
        <v>0</v>
      </c>
      <c r="H1201" s="64"/>
      <c r="I1201" s="76">
        <f t="shared" si="175"/>
        <v>0</v>
      </c>
      <c r="J1201" s="64"/>
      <c r="K1201" s="25">
        <f t="shared" si="172"/>
        <v>0</v>
      </c>
      <c r="L1201" s="75">
        <f t="shared" si="177"/>
        <v>0</v>
      </c>
      <c r="M1201" s="25">
        <f t="shared" si="173"/>
        <v>0</v>
      </c>
      <c r="N1201" s="64"/>
      <c r="O1201" s="25">
        <f t="shared" si="174"/>
        <v>0</v>
      </c>
      <c r="P1201" s="76">
        <f t="shared" si="176"/>
        <v>0</v>
      </c>
    </row>
    <row r="1202" spans="1:16" hidden="1" x14ac:dyDescent="0.25">
      <c r="A1202" s="100">
        <v>3311403310866</v>
      </c>
      <c r="B1202" s="31" t="s">
        <v>1065</v>
      </c>
      <c r="C1202" s="73"/>
      <c r="D1202" s="74">
        <f>SUM(D1203)</f>
        <v>0</v>
      </c>
      <c r="E1202" s="74">
        <f>SUM(E1203)</f>
        <v>0</v>
      </c>
      <c r="F1202" s="75">
        <f t="shared" si="171"/>
        <v>0</v>
      </c>
      <c r="G1202" s="25">
        <f t="shared" si="170"/>
        <v>0</v>
      </c>
      <c r="H1202" s="74">
        <f>SUM(H1203)</f>
        <v>0</v>
      </c>
      <c r="I1202" s="76">
        <f t="shared" si="175"/>
        <v>0</v>
      </c>
      <c r="J1202" s="74">
        <f>SUM(J1203)</f>
        <v>0</v>
      </c>
      <c r="K1202" s="25">
        <f t="shared" si="172"/>
        <v>0</v>
      </c>
      <c r="L1202" s="75">
        <f t="shared" si="177"/>
        <v>0</v>
      </c>
      <c r="M1202" s="25">
        <f t="shared" si="173"/>
        <v>0</v>
      </c>
      <c r="N1202" s="74">
        <f>SUM(N1203)</f>
        <v>0</v>
      </c>
      <c r="O1202" s="25">
        <f t="shared" si="174"/>
        <v>0</v>
      </c>
      <c r="P1202" s="76">
        <f t="shared" si="176"/>
        <v>0</v>
      </c>
    </row>
    <row r="1203" spans="1:16" hidden="1" x14ac:dyDescent="0.25">
      <c r="A1203" s="100">
        <v>3311403310866230</v>
      </c>
      <c r="B1203" s="31" t="s">
        <v>1065</v>
      </c>
      <c r="C1203" s="73"/>
      <c r="D1203" s="64"/>
      <c r="E1203" s="64"/>
      <c r="F1203" s="75">
        <f t="shared" si="171"/>
        <v>0</v>
      </c>
      <c r="G1203" s="25">
        <f t="shared" si="170"/>
        <v>0</v>
      </c>
      <c r="H1203" s="64"/>
      <c r="I1203" s="76">
        <f t="shared" si="175"/>
        <v>0</v>
      </c>
      <c r="J1203" s="64"/>
      <c r="K1203" s="25">
        <f t="shared" si="172"/>
        <v>0</v>
      </c>
      <c r="L1203" s="75">
        <f t="shared" si="177"/>
        <v>0</v>
      </c>
      <c r="M1203" s="25">
        <f t="shared" si="173"/>
        <v>0</v>
      </c>
      <c r="N1203" s="64"/>
      <c r="O1203" s="25">
        <f t="shared" si="174"/>
        <v>0</v>
      </c>
      <c r="P1203" s="76">
        <f t="shared" si="176"/>
        <v>0</v>
      </c>
    </row>
    <row r="1204" spans="1:16" hidden="1" x14ac:dyDescent="0.25">
      <c r="A1204" s="100">
        <v>3311403310873</v>
      </c>
      <c r="B1204" s="31" t="s">
        <v>1066</v>
      </c>
      <c r="C1204" s="73"/>
      <c r="D1204" s="74">
        <f>SUM(D1205)</f>
        <v>0</v>
      </c>
      <c r="E1204" s="74">
        <f>SUM(E1205)</f>
        <v>0</v>
      </c>
      <c r="F1204" s="75">
        <f t="shared" si="171"/>
        <v>0</v>
      </c>
      <c r="G1204" s="25">
        <f t="shared" si="170"/>
        <v>0</v>
      </c>
      <c r="H1204" s="74">
        <f>SUM(H1205)</f>
        <v>0</v>
      </c>
      <c r="I1204" s="76">
        <f t="shared" si="175"/>
        <v>0</v>
      </c>
      <c r="J1204" s="74">
        <f>SUM(J1205)</f>
        <v>0</v>
      </c>
      <c r="K1204" s="25">
        <f t="shared" si="172"/>
        <v>0</v>
      </c>
      <c r="L1204" s="75">
        <f t="shared" si="177"/>
        <v>0</v>
      </c>
      <c r="M1204" s="25">
        <f t="shared" si="173"/>
        <v>0</v>
      </c>
      <c r="N1204" s="74">
        <f>SUM(N1205)</f>
        <v>0</v>
      </c>
      <c r="O1204" s="25">
        <f t="shared" si="174"/>
        <v>0</v>
      </c>
      <c r="P1204" s="76">
        <f t="shared" si="176"/>
        <v>0</v>
      </c>
    </row>
    <row r="1205" spans="1:16" hidden="1" x14ac:dyDescent="0.25">
      <c r="A1205" s="100">
        <v>3311403310873230</v>
      </c>
      <c r="B1205" s="31" t="s">
        <v>1066</v>
      </c>
      <c r="C1205" s="73"/>
      <c r="D1205" s="64"/>
      <c r="E1205" s="64"/>
      <c r="F1205" s="75">
        <f t="shared" si="171"/>
        <v>0</v>
      </c>
      <c r="G1205" s="25">
        <f t="shared" si="170"/>
        <v>0</v>
      </c>
      <c r="H1205" s="64"/>
      <c r="I1205" s="76">
        <f t="shared" si="175"/>
        <v>0</v>
      </c>
      <c r="J1205" s="64"/>
      <c r="K1205" s="25">
        <f t="shared" si="172"/>
        <v>0</v>
      </c>
      <c r="L1205" s="75">
        <f t="shared" si="177"/>
        <v>0</v>
      </c>
      <c r="M1205" s="25">
        <f t="shared" si="173"/>
        <v>0</v>
      </c>
      <c r="N1205" s="64"/>
      <c r="O1205" s="25">
        <f t="shared" si="174"/>
        <v>0</v>
      </c>
      <c r="P1205" s="76">
        <f t="shared" si="176"/>
        <v>0</v>
      </c>
    </row>
    <row r="1206" spans="1:16" ht="26.25" hidden="1" x14ac:dyDescent="0.25">
      <c r="A1206" s="100">
        <v>3311403310906</v>
      </c>
      <c r="B1206" s="31" t="s">
        <v>1067</v>
      </c>
      <c r="C1206" s="73"/>
      <c r="D1206" s="74">
        <f>SUM(D1207)</f>
        <v>0</v>
      </c>
      <c r="E1206" s="74">
        <f>SUM(E1207)</f>
        <v>0</v>
      </c>
      <c r="F1206" s="75">
        <f t="shared" si="171"/>
        <v>0</v>
      </c>
      <c r="G1206" s="25">
        <f t="shared" si="170"/>
        <v>0</v>
      </c>
      <c r="H1206" s="74">
        <f>SUM(H1207)</f>
        <v>0</v>
      </c>
      <c r="I1206" s="76">
        <f t="shared" si="175"/>
        <v>0</v>
      </c>
      <c r="J1206" s="74">
        <f>SUM(J1207)</f>
        <v>0</v>
      </c>
      <c r="K1206" s="25">
        <f t="shared" si="172"/>
        <v>0</v>
      </c>
      <c r="L1206" s="75">
        <f t="shared" si="177"/>
        <v>0</v>
      </c>
      <c r="M1206" s="25">
        <f t="shared" si="173"/>
        <v>0</v>
      </c>
      <c r="N1206" s="74">
        <f>SUM(N1207)</f>
        <v>0</v>
      </c>
      <c r="O1206" s="25">
        <f t="shared" si="174"/>
        <v>0</v>
      </c>
      <c r="P1206" s="76">
        <f t="shared" si="176"/>
        <v>0</v>
      </c>
    </row>
    <row r="1207" spans="1:16" ht="26.25" hidden="1" x14ac:dyDescent="0.25">
      <c r="A1207" s="100">
        <v>3311403310906230</v>
      </c>
      <c r="B1207" s="31" t="s">
        <v>1067</v>
      </c>
      <c r="C1207" s="73"/>
      <c r="D1207" s="64"/>
      <c r="E1207" s="64"/>
      <c r="F1207" s="75">
        <f t="shared" si="171"/>
        <v>0</v>
      </c>
      <c r="G1207" s="25">
        <f t="shared" si="170"/>
        <v>0</v>
      </c>
      <c r="H1207" s="64"/>
      <c r="I1207" s="76">
        <f t="shared" si="175"/>
        <v>0</v>
      </c>
      <c r="J1207" s="64"/>
      <c r="K1207" s="25">
        <f t="shared" si="172"/>
        <v>0</v>
      </c>
      <c r="L1207" s="75">
        <f t="shared" si="177"/>
        <v>0</v>
      </c>
      <c r="M1207" s="25">
        <f t="shared" si="173"/>
        <v>0</v>
      </c>
      <c r="N1207" s="64"/>
      <c r="O1207" s="25">
        <f t="shared" si="174"/>
        <v>0</v>
      </c>
      <c r="P1207" s="76">
        <f t="shared" si="176"/>
        <v>0</v>
      </c>
    </row>
    <row r="1208" spans="1:16" hidden="1" x14ac:dyDescent="0.25">
      <c r="A1208" s="100">
        <v>3311403310907</v>
      </c>
      <c r="B1208" s="31" t="s">
        <v>1013</v>
      </c>
      <c r="C1208" s="73"/>
      <c r="D1208" s="74">
        <f>SUM(D1209)</f>
        <v>0</v>
      </c>
      <c r="E1208" s="74">
        <f>SUM(E1209)</f>
        <v>0</v>
      </c>
      <c r="F1208" s="75">
        <f t="shared" si="171"/>
        <v>0</v>
      </c>
      <c r="G1208" s="25">
        <f t="shared" si="170"/>
        <v>0</v>
      </c>
      <c r="H1208" s="74">
        <f>SUM(H1209)</f>
        <v>0</v>
      </c>
      <c r="I1208" s="76">
        <f t="shared" si="175"/>
        <v>0</v>
      </c>
      <c r="J1208" s="74">
        <f>SUM(J1209)</f>
        <v>0</v>
      </c>
      <c r="K1208" s="25">
        <f t="shared" si="172"/>
        <v>0</v>
      </c>
      <c r="L1208" s="75">
        <f t="shared" si="177"/>
        <v>0</v>
      </c>
      <c r="M1208" s="25">
        <f t="shared" si="173"/>
        <v>0</v>
      </c>
      <c r="N1208" s="74">
        <f>SUM(N1209)</f>
        <v>0</v>
      </c>
      <c r="O1208" s="25">
        <f t="shared" si="174"/>
        <v>0</v>
      </c>
      <c r="P1208" s="76">
        <f t="shared" si="176"/>
        <v>0</v>
      </c>
    </row>
    <row r="1209" spans="1:16" hidden="1" x14ac:dyDescent="0.25">
      <c r="A1209" s="100">
        <v>3311403310907230</v>
      </c>
      <c r="B1209" s="31" t="s">
        <v>1013</v>
      </c>
      <c r="C1209" s="73"/>
      <c r="D1209" s="64"/>
      <c r="E1209" s="64"/>
      <c r="F1209" s="75">
        <f t="shared" si="171"/>
        <v>0</v>
      </c>
      <c r="G1209" s="25">
        <f t="shared" si="170"/>
        <v>0</v>
      </c>
      <c r="H1209" s="64"/>
      <c r="I1209" s="76">
        <f t="shared" si="175"/>
        <v>0</v>
      </c>
      <c r="J1209" s="64"/>
      <c r="K1209" s="25">
        <f t="shared" si="172"/>
        <v>0</v>
      </c>
      <c r="L1209" s="75">
        <f t="shared" si="177"/>
        <v>0</v>
      </c>
      <c r="M1209" s="25">
        <f t="shared" si="173"/>
        <v>0</v>
      </c>
      <c r="N1209" s="64"/>
      <c r="O1209" s="25">
        <f t="shared" si="174"/>
        <v>0</v>
      </c>
      <c r="P1209" s="76">
        <f t="shared" si="176"/>
        <v>0</v>
      </c>
    </row>
    <row r="1210" spans="1:16" ht="26.25" hidden="1" x14ac:dyDescent="0.25">
      <c r="A1210" s="72">
        <v>3311403310908</v>
      </c>
      <c r="B1210" s="31" t="s">
        <v>1068</v>
      </c>
      <c r="C1210" s="73"/>
      <c r="D1210" s="74">
        <f>SUM(D1211)</f>
        <v>0</v>
      </c>
      <c r="E1210" s="74">
        <f>SUM(E1211)</f>
        <v>0</v>
      </c>
      <c r="F1210" s="75">
        <f t="shared" si="171"/>
        <v>0</v>
      </c>
      <c r="G1210" s="25">
        <f t="shared" si="170"/>
        <v>0</v>
      </c>
      <c r="H1210" s="74">
        <f>SUM(H1211)</f>
        <v>0</v>
      </c>
      <c r="I1210" s="76">
        <f t="shared" si="175"/>
        <v>0</v>
      </c>
      <c r="J1210" s="74">
        <f>SUM(J1211)</f>
        <v>0</v>
      </c>
      <c r="K1210" s="25">
        <f t="shared" si="172"/>
        <v>0</v>
      </c>
      <c r="L1210" s="75">
        <f t="shared" si="177"/>
        <v>0</v>
      </c>
      <c r="M1210" s="25">
        <f t="shared" si="173"/>
        <v>0</v>
      </c>
      <c r="N1210" s="74">
        <f>SUM(N1211)</f>
        <v>0</v>
      </c>
      <c r="O1210" s="25">
        <f t="shared" si="174"/>
        <v>0</v>
      </c>
      <c r="P1210" s="76">
        <f t="shared" si="176"/>
        <v>0</v>
      </c>
    </row>
    <row r="1211" spans="1:16" ht="26.25" hidden="1" x14ac:dyDescent="0.25">
      <c r="A1211" s="72">
        <v>3311403310908230</v>
      </c>
      <c r="B1211" s="31" t="s">
        <v>1068</v>
      </c>
      <c r="C1211" s="73"/>
      <c r="D1211" s="64"/>
      <c r="E1211" s="64"/>
      <c r="F1211" s="75">
        <f t="shared" si="171"/>
        <v>0</v>
      </c>
      <c r="G1211" s="25">
        <f t="shared" si="170"/>
        <v>0</v>
      </c>
      <c r="H1211" s="64"/>
      <c r="I1211" s="76">
        <f t="shared" si="175"/>
        <v>0</v>
      </c>
      <c r="J1211" s="64"/>
      <c r="K1211" s="25">
        <f t="shared" si="172"/>
        <v>0</v>
      </c>
      <c r="L1211" s="75">
        <f t="shared" si="177"/>
        <v>0</v>
      </c>
      <c r="M1211" s="25">
        <f t="shared" si="173"/>
        <v>0</v>
      </c>
      <c r="N1211" s="64"/>
      <c r="O1211" s="25">
        <f t="shared" si="174"/>
        <v>0</v>
      </c>
      <c r="P1211" s="76">
        <f t="shared" si="176"/>
        <v>0</v>
      </c>
    </row>
    <row r="1212" spans="1:16" hidden="1" x14ac:dyDescent="0.25">
      <c r="A1212" s="72">
        <v>3311403311122</v>
      </c>
      <c r="B1212" s="31" t="s">
        <v>1069</v>
      </c>
      <c r="C1212" s="73"/>
      <c r="D1212" s="74">
        <f>SUM(D1213)</f>
        <v>0</v>
      </c>
      <c r="E1212" s="74">
        <f>SUM(E1213)</f>
        <v>0</v>
      </c>
      <c r="F1212" s="75">
        <f t="shared" si="171"/>
        <v>0</v>
      </c>
      <c r="G1212" s="25">
        <f t="shared" si="170"/>
        <v>0</v>
      </c>
      <c r="H1212" s="74">
        <f>SUM(H1213)</f>
        <v>0</v>
      </c>
      <c r="I1212" s="76">
        <f t="shared" si="175"/>
        <v>0</v>
      </c>
      <c r="J1212" s="74">
        <f>SUM(J1213)</f>
        <v>0</v>
      </c>
      <c r="K1212" s="25">
        <f t="shared" si="172"/>
        <v>0</v>
      </c>
      <c r="L1212" s="75">
        <f t="shared" si="177"/>
        <v>0</v>
      </c>
      <c r="M1212" s="25">
        <f t="shared" si="173"/>
        <v>0</v>
      </c>
      <c r="N1212" s="74">
        <f>SUM(N1213)</f>
        <v>0</v>
      </c>
      <c r="O1212" s="25">
        <f t="shared" si="174"/>
        <v>0</v>
      </c>
      <c r="P1212" s="76">
        <f t="shared" si="176"/>
        <v>0</v>
      </c>
    </row>
    <row r="1213" spans="1:16" hidden="1" x14ac:dyDescent="0.25">
      <c r="A1213" s="72">
        <v>3311403311122230</v>
      </c>
      <c r="B1213" s="31" t="s">
        <v>1069</v>
      </c>
      <c r="C1213" s="73"/>
      <c r="D1213" s="64"/>
      <c r="E1213" s="64"/>
      <c r="F1213" s="75">
        <f t="shared" si="171"/>
        <v>0</v>
      </c>
      <c r="G1213" s="25">
        <f t="shared" si="170"/>
        <v>0</v>
      </c>
      <c r="H1213" s="64"/>
      <c r="I1213" s="76">
        <f t="shared" si="175"/>
        <v>0</v>
      </c>
      <c r="J1213" s="64"/>
      <c r="K1213" s="25">
        <f t="shared" si="172"/>
        <v>0</v>
      </c>
      <c r="L1213" s="75">
        <f t="shared" si="177"/>
        <v>0</v>
      </c>
      <c r="M1213" s="25">
        <f t="shared" si="173"/>
        <v>0</v>
      </c>
      <c r="N1213" s="64"/>
      <c r="O1213" s="25">
        <f t="shared" si="174"/>
        <v>0</v>
      </c>
      <c r="P1213" s="76">
        <f t="shared" si="176"/>
        <v>0</v>
      </c>
    </row>
    <row r="1214" spans="1:16" ht="39" hidden="1" x14ac:dyDescent="0.25">
      <c r="A1214" s="72">
        <v>3311403316036</v>
      </c>
      <c r="B1214" s="31" t="s">
        <v>1070</v>
      </c>
      <c r="C1214" s="73"/>
      <c r="D1214" s="74">
        <f>SUM(D1215)</f>
        <v>0</v>
      </c>
      <c r="E1214" s="74">
        <f>SUM(E1215)</f>
        <v>0</v>
      </c>
      <c r="F1214" s="75">
        <f t="shared" si="171"/>
        <v>0</v>
      </c>
      <c r="G1214" s="25">
        <f t="shared" si="170"/>
        <v>0</v>
      </c>
      <c r="H1214" s="74">
        <f>SUM(H1215)</f>
        <v>0</v>
      </c>
      <c r="I1214" s="76">
        <f t="shared" si="175"/>
        <v>0</v>
      </c>
      <c r="J1214" s="74">
        <f>SUM(J1215)</f>
        <v>0</v>
      </c>
      <c r="K1214" s="25">
        <f t="shared" si="172"/>
        <v>0</v>
      </c>
      <c r="L1214" s="75">
        <f t="shared" si="177"/>
        <v>0</v>
      </c>
      <c r="M1214" s="25">
        <f t="shared" si="173"/>
        <v>0</v>
      </c>
      <c r="N1214" s="74">
        <f>SUM(N1215)</f>
        <v>0</v>
      </c>
      <c r="O1214" s="25">
        <f t="shared" si="174"/>
        <v>0</v>
      </c>
      <c r="P1214" s="76">
        <f t="shared" si="176"/>
        <v>0</v>
      </c>
    </row>
    <row r="1215" spans="1:16" ht="39" hidden="1" x14ac:dyDescent="0.25">
      <c r="A1215" s="72">
        <v>3311403316036230</v>
      </c>
      <c r="B1215" s="31" t="s">
        <v>1070</v>
      </c>
      <c r="C1215" s="73"/>
      <c r="D1215" s="64"/>
      <c r="E1215" s="64"/>
      <c r="F1215" s="75">
        <f t="shared" si="171"/>
        <v>0</v>
      </c>
      <c r="G1215" s="25">
        <f t="shared" si="170"/>
        <v>0</v>
      </c>
      <c r="H1215" s="64"/>
      <c r="I1215" s="76">
        <f t="shared" si="175"/>
        <v>0</v>
      </c>
      <c r="J1215" s="64"/>
      <c r="K1215" s="25">
        <f t="shared" si="172"/>
        <v>0</v>
      </c>
      <c r="L1215" s="75">
        <f t="shared" si="177"/>
        <v>0</v>
      </c>
      <c r="M1215" s="25">
        <f t="shared" si="173"/>
        <v>0</v>
      </c>
      <c r="N1215" s="64"/>
      <c r="O1215" s="25">
        <f t="shared" si="174"/>
        <v>0</v>
      </c>
      <c r="P1215" s="76">
        <f t="shared" si="176"/>
        <v>0</v>
      </c>
    </row>
    <row r="1216" spans="1:16" hidden="1" x14ac:dyDescent="0.25">
      <c r="A1216" s="72">
        <v>3311403316094</v>
      </c>
      <c r="B1216" s="31" t="s">
        <v>1013</v>
      </c>
      <c r="C1216" s="73"/>
      <c r="D1216" s="74">
        <f>SUM(D1217:D1219)</f>
        <v>0</v>
      </c>
      <c r="E1216" s="74">
        <f>SUM(E1217:E1219)</f>
        <v>0</v>
      </c>
      <c r="F1216" s="75">
        <f t="shared" si="171"/>
        <v>0</v>
      </c>
      <c r="G1216" s="25">
        <f t="shared" si="170"/>
        <v>0</v>
      </c>
      <c r="H1216" s="74">
        <f>SUM(H1217:H1219)</f>
        <v>0</v>
      </c>
      <c r="I1216" s="76">
        <f t="shared" si="175"/>
        <v>0</v>
      </c>
      <c r="J1216" s="74">
        <f>SUM(J1217:J1219)</f>
        <v>0</v>
      </c>
      <c r="K1216" s="25">
        <f t="shared" si="172"/>
        <v>0</v>
      </c>
      <c r="L1216" s="75">
        <f t="shared" si="177"/>
        <v>0</v>
      </c>
      <c r="M1216" s="25">
        <f t="shared" si="173"/>
        <v>0</v>
      </c>
      <c r="N1216" s="74">
        <f>SUM(N1217:N1219)</f>
        <v>0</v>
      </c>
      <c r="O1216" s="25">
        <f t="shared" si="174"/>
        <v>0</v>
      </c>
      <c r="P1216" s="76">
        <f t="shared" si="176"/>
        <v>0</v>
      </c>
    </row>
    <row r="1217" spans="1:16" hidden="1" x14ac:dyDescent="0.25">
      <c r="A1217" s="72">
        <v>3311403316094230</v>
      </c>
      <c r="B1217" s="31" t="s">
        <v>1027</v>
      </c>
      <c r="C1217" s="73"/>
      <c r="D1217" s="64"/>
      <c r="E1217" s="64"/>
      <c r="F1217" s="75">
        <f t="shared" si="171"/>
        <v>0</v>
      </c>
      <c r="G1217" s="25">
        <f t="shared" si="170"/>
        <v>0</v>
      </c>
      <c r="H1217" s="64"/>
      <c r="I1217" s="76">
        <f t="shared" si="175"/>
        <v>0</v>
      </c>
      <c r="J1217" s="64"/>
      <c r="K1217" s="25">
        <f t="shared" si="172"/>
        <v>0</v>
      </c>
      <c r="L1217" s="75">
        <f t="shared" si="177"/>
        <v>0</v>
      </c>
      <c r="M1217" s="25">
        <f t="shared" si="173"/>
        <v>0</v>
      </c>
      <c r="N1217" s="64"/>
      <c r="O1217" s="25">
        <f t="shared" si="174"/>
        <v>0</v>
      </c>
      <c r="P1217" s="76">
        <f t="shared" si="176"/>
        <v>0</v>
      </c>
    </row>
    <row r="1218" spans="1:16" hidden="1" x14ac:dyDescent="0.25">
      <c r="A1218" s="72">
        <v>3311403316094230</v>
      </c>
      <c r="B1218" s="31" t="s">
        <v>1071</v>
      </c>
      <c r="C1218" s="73"/>
      <c r="D1218" s="64"/>
      <c r="E1218" s="64"/>
      <c r="F1218" s="75">
        <f t="shared" si="171"/>
        <v>0</v>
      </c>
      <c r="G1218" s="25">
        <f t="shared" si="170"/>
        <v>0</v>
      </c>
      <c r="H1218" s="64"/>
      <c r="I1218" s="76">
        <f t="shared" si="175"/>
        <v>0</v>
      </c>
      <c r="J1218" s="64"/>
      <c r="K1218" s="25">
        <f t="shared" si="172"/>
        <v>0</v>
      </c>
      <c r="L1218" s="75">
        <f t="shared" si="177"/>
        <v>0</v>
      </c>
      <c r="M1218" s="25">
        <f t="shared" si="173"/>
        <v>0</v>
      </c>
      <c r="N1218" s="64"/>
      <c r="O1218" s="25">
        <f t="shared" si="174"/>
        <v>0</v>
      </c>
      <c r="P1218" s="76">
        <f t="shared" si="176"/>
        <v>0</v>
      </c>
    </row>
    <row r="1219" spans="1:16" hidden="1" x14ac:dyDescent="0.25">
      <c r="A1219" s="72">
        <v>3311403316094230</v>
      </c>
      <c r="B1219" s="31" t="s">
        <v>1072</v>
      </c>
      <c r="C1219" s="73"/>
      <c r="D1219" s="64"/>
      <c r="E1219" s="64"/>
      <c r="F1219" s="75">
        <f t="shared" si="171"/>
        <v>0</v>
      </c>
      <c r="G1219" s="25">
        <f t="shared" si="170"/>
        <v>0</v>
      </c>
      <c r="H1219" s="64"/>
      <c r="I1219" s="76">
        <f t="shared" si="175"/>
        <v>0</v>
      </c>
      <c r="J1219" s="64"/>
      <c r="K1219" s="25">
        <f t="shared" si="172"/>
        <v>0</v>
      </c>
      <c r="L1219" s="75">
        <f t="shared" si="177"/>
        <v>0</v>
      </c>
      <c r="M1219" s="25">
        <f t="shared" si="173"/>
        <v>0</v>
      </c>
      <c r="N1219" s="64"/>
      <c r="O1219" s="25">
        <f t="shared" si="174"/>
        <v>0</v>
      </c>
      <c r="P1219" s="76">
        <f t="shared" si="176"/>
        <v>0</v>
      </c>
    </row>
    <row r="1220" spans="1:16" ht="26.25" hidden="1" x14ac:dyDescent="0.25">
      <c r="A1220" s="100">
        <v>3311403317032</v>
      </c>
      <c r="B1220" s="31" t="s">
        <v>1073</v>
      </c>
      <c r="C1220" s="73"/>
      <c r="D1220" s="74">
        <f>SUM(D1221)</f>
        <v>0</v>
      </c>
      <c r="E1220" s="74">
        <f>SUM(E1221)</f>
        <v>0</v>
      </c>
      <c r="F1220" s="75">
        <f t="shared" si="171"/>
        <v>0</v>
      </c>
      <c r="G1220" s="25">
        <f t="shared" si="170"/>
        <v>0</v>
      </c>
      <c r="H1220" s="74">
        <f>SUM(H1221)</f>
        <v>0</v>
      </c>
      <c r="I1220" s="76">
        <f t="shared" si="175"/>
        <v>0</v>
      </c>
      <c r="J1220" s="74">
        <f>SUM(J1221)</f>
        <v>0</v>
      </c>
      <c r="K1220" s="25">
        <f t="shared" si="172"/>
        <v>0</v>
      </c>
      <c r="L1220" s="75">
        <f t="shared" si="177"/>
        <v>0</v>
      </c>
      <c r="M1220" s="25">
        <f t="shared" si="173"/>
        <v>0</v>
      </c>
      <c r="N1220" s="74">
        <f>SUM(N1221)</f>
        <v>0</v>
      </c>
      <c r="O1220" s="25">
        <f t="shared" si="174"/>
        <v>0</v>
      </c>
      <c r="P1220" s="76">
        <f t="shared" si="176"/>
        <v>0</v>
      </c>
    </row>
    <row r="1221" spans="1:16" ht="26.25" hidden="1" x14ac:dyDescent="0.25">
      <c r="A1221" s="100">
        <v>3311403317032230</v>
      </c>
      <c r="B1221" s="31" t="s">
        <v>1073</v>
      </c>
      <c r="C1221" s="73"/>
      <c r="D1221" s="64"/>
      <c r="E1221" s="64"/>
      <c r="F1221" s="75">
        <f t="shared" si="171"/>
        <v>0</v>
      </c>
      <c r="G1221" s="25">
        <f t="shared" si="170"/>
        <v>0</v>
      </c>
      <c r="H1221" s="64"/>
      <c r="I1221" s="76">
        <f t="shared" si="175"/>
        <v>0</v>
      </c>
      <c r="J1221" s="64"/>
      <c r="K1221" s="25">
        <f t="shared" si="172"/>
        <v>0</v>
      </c>
      <c r="L1221" s="75">
        <f t="shared" si="177"/>
        <v>0</v>
      </c>
      <c r="M1221" s="25">
        <f t="shared" si="173"/>
        <v>0</v>
      </c>
      <c r="N1221" s="64"/>
      <c r="O1221" s="25">
        <f t="shared" si="174"/>
        <v>0</v>
      </c>
      <c r="P1221" s="76">
        <f t="shared" si="176"/>
        <v>0</v>
      </c>
    </row>
    <row r="1222" spans="1:16" hidden="1" x14ac:dyDescent="0.25">
      <c r="A1222" s="72">
        <v>3311403317096</v>
      </c>
      <c r="B1222" s="31" t="s">
        <v>1074</v>
      </c>
      <c r="C1222" s="73"/>
      <c r="D1222" s="74">
        <f>SUM(D1223)</f>
        <v>0</v>
      </c>
      <c r="E1222" s="74">
        <f>SUM(E1223)</f>
        <v>0</v>
      </c>
      <c r="F1222" s="75">
        <f t="shared" si="171"/>
        <v>0</v>
      </c>
      <c r="G1222" s="25">
        <f t="shared" si="170"/>
        <v>0</v>
      </c>
      <c r="H1222" s="74">
        <f>SUM(H1223)</f>
        <v>0</v>
      </c>
      <c r="I1222" s="76">
        <f t="shared" si="175"/>
        <v>0</v>
      </c>
      <c r="J1222" s="74">
        <f>SUM(J1223)</f>
        <v>0</v>
      </c>
      <c r="K1222" s="25">
        <f t="shared" si="172"/>
        <v>0</v>
      </c>
      <c r="L1222" s="75">
        <f t="shared" si="177"/>
        <v>0</v>
      </c>
      <c r="M1222" s="25">
        <f t="shared" si="173"/>
        <v>0</v>
      </c>
      <c r="N1222" s="74">
        <f>SUM(N1223)</f>
        <v>0</v>
      </c>
      <c r="O1222" s="25">
        <f t="shared" si="174"/>
        <v>0</v>
      </c>
      <c r="P1222" s="76">
        <f t="shared" si="176"/>
        <v>0</v>
      </c>
    </row>
    <row r="1223" spans="1:16" hidden="1" x14ac:dyDescent="0.25">
      <c r="A1223" s="72">
        <v>3311403317096230</v>
      </c>
      <c r="B1223" s="31" t="s">
        <v>1074</v>
      </c>
      <c r="C1223" s="73"/>
      <c r="D1223" s="64"/>
      <c r="E1223" s="64"/>
      <c r="F1223" s="75">
        <f t="shared" si="171"/>
        <v>0</v>
      </c>
      <c r="G1223" s="25">
        <f t="shared" si="170"/>
        <v>0</v>
      </c>
      <c r="H1223" s="64"/>
      <c r="I1223" s="76">
        <f t="shared" si="175"/>
        <v>0</v>
      </c>
      <c r="J1223" s="64"/>
      <c r="K1223" s="25">
        <f t="shared" si="172"/>
        <v>0</v>
      </c>
      <c r="L1223" s="75">
        <f t="shared" si="177"/>
        <v>0</v>
      </c>
      <c r="M1223" s="25">
        <f t="shared" si="173"/>
        <v>0</v>
      </c>
      <c r="N1223" s="64"/>
      <c r="O1223" s="25">
        <f t="shared" si="174"/>
        <v>0</v>
      </c>
      <c r="P1223" s="76">
        <f t="shared" si="176"/>
        <v>0</v>
      </c>
    </row>
    <row r="1224" spans="1:16" hidden="1" x14ac:dyDescent="0.25">
      <c r="A1224" s="72">
        <v>3311403317219</v>
      </c>
      <c r="B1224" s="31" t="s">
        <v>1075</v>
      </c>
      <c r="C1224" s="73"/>
      <c r="D1224" s="74">
        <f>SUM(D1225)</f>
        <v>0</v>
      </c>
      <c r="E1224" s="74">
        <f>SUM(E1225)</f>
        <v>0</v>
      </c>
      <c r="F1224" s="75">
        <f t="shared" si="171"/>
        <v>0</v>
      </c>
      <c r="G1224" s="25">
        <f t="shared" si="170"/>
        <v>0</v>
      </c>
      <c r="H1224" s="74">
        <f>SUM(H1225)</f>
        <v>0</v>
      </c>
      <c r="I1224" s="76">
        <f t="shared" si="175"/>
        <v>0</v>
      </c>
      <c r="J1224" s="74">
        <f>SUM(J1225)</f>
        <v>0</v>
      </c>
      <c r="K1224" s="25">
        <f t="shared" si="172"/>
        <v>0</v>
      </c>
      <c r="L1224" s="75">
        <f t="shared" si="177"/>
        <v>0</v>
      </c>
      <c r="M1224" s="25">
        <f t="shared" si="173"/>
        <v>0</v>
      </c>
      <c r="N1224" s="74">
        <f>SUM(N1225)</f>
        <v>0</v>
      </c>
      <c r="O1224" s="25">
        <f t="shared" si="174"/>
        <v>0</v>
      </c>
      <c r="P1224" s="76">
        <f t="shared" si="176"/>
        <v>0</v>
      </c>
    </row>
    <row r="1225" spans="1:16" hidden="1" x14ac:dyDescent="0.25">
      <c r="A1225" s="72">
        <v>3311403317219230</v>
      </c>
      <c r="B1225" s="31" t="s">
        <v>1076</v>
      </c>
      <c r="C1225" s="73"/>
      <c r="D1225" s="64"/>
      <c r="E1225" s="64"/>
      <c r="F1225" s="75">
        <f t="shared" si="171"/>
        <v>0</v>
      </c>
      <c r="G1225" s="25">
        <f t="shared" si="170"/>
        <v>0</v>
      </c>
      <c r="H1225" s="64"/>
      <c r="I1225" s="76">
        <f t="shared" si="175"/>
        <v>0</v>
      </c>
      <c r="J1225" s="64"/>
      <c r="K1225" s="25">
        <f t="shared" si="172"/>
        <v>0</v>
      </c>
      <c r="L1225" s="75">
        <f t="shared" si="177"/>
        <v>0</v>
      </c>
      <c r="M1225" s="25">
        <f t="shared" si="173"/>
        <v>0</v>
      </c>
      <c r="N1225" s="64"/>
      <c r="O1225" s="25">
        <f t="shared" si="174"/>
        <v>0</v>
      </c>
      <c r="P1225" s="76">
        <f t="shared" si="176"/>
        <v>0</v>
      </c>
    </row>
    <row r="1226" spans="1:16" hidden="1" x14ac:dyDescent="0.25">
      <c r="A1226" s="72">
        <v>3311403317225</v>
      </c>
      <c r="B1226" s="31" t="s">
        <v>1013</v>
      </c>
      <c r="C1226" s="73"/>
      <c r="D1226" s="74">
        <f>SUM(D1227)</f>
        <v>0</v>
      </c>
      <c r="E1226" s="74">
        <f>SUM(E1227)</f>
        <v>0</v>
      </c>
      <c r="F1226" s="75">
        <f t="shared" si="171"/>
        <v>0</v>
      </c>
      <c r="G1226" s="25">
        <f t="shared" ref="G1226:G1290" si="178">IF(OR(F1226=0,F$7=0),0,F1226/F$7)*100</f>
        <v>0</v>
      </c>
      <c r="H1226" s="74">
        <f>SUM(H1227)</f>
        <v>0</v>
      </c>
      <c r="I1226" s="76">
        <f t="shared" si="175"/>
        <v>0</v>
      </c>
      <c r="J1226" s="74">
        <f>SUM(J1227)</f>
        <v>0</v>
      </c>
      <c r="K1226" s="25">
        <f t="shared" si="172"/>
        <v>0</v>
      </c>
      <c r="L1226" s="75">
        <f t="shared" si="177"/>
        <v>0</v>
      </c>
      <c r="M1226" s="25">
        <f t="shared" si="173"/>
        <v>0</v>
      </c>
      <c r="N1226" s="74">
        <f>SUM(N1227)</f>
        <v>0</v>
      </c>
      <c r="O1226" s="25">
        <f t="shared" si="174"/>
        <v>0</v>
      </c>
      <c r="P1226" s="76">
        <f t="shared" si="176"/>
        <v>0</v>
      </c>
    </row>
    <row r="1227" spans="1:16" hidden="1" x14ac:dyDescent="0.25">
      <c r="A1227" s="72">
        <v>3311403317225</v>
      </c>
      <c r="B1227" s="31" t="s">
        <v>1013</v>
      </c>
      <c r="C1227" s="73"/>
      <c r="D1227" s="64"/>
      <c r="E1227" s="64"/>
      <c r="F1227" s="75">
        <f t="shared" si="171"/>
        <v>0</v>
      </c>
      <c r="G1227" s="25">
        <f t="shared" si="178"/>
        <v>0</v>
      </c>
      <c r="H1227" s="64"/>
      <c r="I1227" s="76">
        <f t="shared" si="175"/>
        <v>0</v>
      </c>
      <c r="J1227" s="64"/>
      <c r="K1227" s="25">
        <f t="shared" si="172"/>
        <v>0</v>
      </c>
      <c r="L1227" s="75">
        <f t="shared" si="177"/>
        <v>0</v>
      </c>
      <c r="M1227" s="25">
        <f t="shared" si="173"/>
        <v>0</v>
      </c>
      <c r="N1227" s="64"/>
      <c r="O1227" s="25">
        <f t="shared" si="174"/>
        <v>0</v>
      </c>
      <c r="P1227" s="76">
        <f t="shared" si="176"/>
        <v>0</v>
      </c>
    </row>
    <row r="1228" spans="1:16" ht="26.25" hidden="1" x14ac:dyDescent="0.25">
      <c r="A1228" s="72">
        <v>3311403317377</v>
      </c>
      <c r="B1228" s="31" t="s">
        <v>1077</v>
      </c>
      <c r="C1228" s="73"/>
      <c r="D1228" s="74">
        <f>SUM(D1229)</f>
        <v>0</v>
      </c>
      <c r="E1228" s="74">
        <f>SUM(E1229)</f>
        <v>0</v>
      </c>
      <c r="F1228" s="75">
        <f t="shared" si="171"/>
        <v>0</v>
      </c>
      <c r="G1228" s="25">
        <f t="shared" si="178"/>
        <v>0</v>
      </c>
      <c r="H1228" s="74">
        <f>SUM(H1229)</f>
        <v>0</v>
      </c>
      <c r="I1228" s="76">
        <f t="shared" si="175"/>
        <v>0</v>
      </c>
      <c r="J1228" s="74">
        <f>SUM(J1229)</f>
        <v>0</v>
      </c>
      <c r="K1228" s="25">
        <f t="shared" si="172"/>
        <v>0</v>
      </c>
      <c r="L1228" s="75">
        <f t="shared" si="177"/>
        <v>0</v>
      </c>
      <c r="M1228" s="25">
        <f t="shared" si="173"/>
        <v>0</v>
      </c>
      <c r="N1228" s="74">
        <f>SUM(N1229)</f>
        <v>0</v>
      </c>
      <c r="O1228" s="25">
        <f t="shared" si="174"/>
        <v>0</v>
      </c>
      <c r="P1228" s="76">
        <f t="shared" si="176"/>
        <v>0</v>
      </c>
    </row>
    <row r="1229" spans="1:16" ht="26.25" hidden="1" x14ac:dyDescent="0.25">
      <c r="A1229" s="72">
        <v>3311403317377230</v>
      </c>
      <c r="B1229" s="31" t="s">
        <v>1077</v>
      </c>
      <c r="C1229" s="73"/>
      <c r="D1229" s="64"/>
      <c r="E1229" s="64"/>
      <c r="F1229" s="75">
        <f t="shared" si="171"/>
        <v>0</v>
      </c>
      <c r="G1229" s="25">
        <f t="shared" si="178"/>
        <v>0</v>
      </c>
      <c r="H1229" s="64"/>
      <c r="I1229" s="76">
        <f t="shared" si="175"/>
        <v>0</v>
      </c>
      <c r="J1229" s="64"/>
      <c r="K1229" s="25">
        <f t="shared" si="172"/>
        <v>0</v>
      </c>
      <c r="L1229" s="75">
        <f t="shared" si="177"/>
        <v>0</v>
      </c>
      <c r="M1229" s="25">
        <f t="shared" si="173"/>
        <v>0</v>
      </c>
      <c r="N1229" s="64"/>
      <c r="O1229" s="25">
        <f t="shared" si="174"/>
        <v>0</v>
      </c>
      <c r="P1229" s="76">
        <f t="shared" si="176"/>
        <v>0</v>
      </c>
    </row>
    <row r="1230" spans="1:16" ht="26.25" hidden="1" x14ac:dyDescent="0.25">
      <c r="A1230" s="72">
        <v>3311403317379</v>
      </c>
      <c r="B1230" s="31" t="s">
        <v>1078</v>
      </c>
      <c r="C1230" s="73"/>
      <c r="D1230" s="74">
        <f>SUM(D1231)</f>
        <v>0</v>
      </c>
      <c r="E1230" s="74">
        <f>SUM(E1231)</f>
        <v>0</v>
      </c>
      <c r="F1230" s="75">
        <f t="shared" si="171"/>
        <v>0</v>
      </c>
      <c r="G1230" s="25">
        <f t="shared" si="178"/>
        <v>0</v>
      </c>
      <c r="H1230" s="74">
        <f>SUM(H1231)</f>
        <v>0</v>
      </c>
      <c r="I1230" s="76">
        <f t="shared" si="175"/>
        <v>0</v>
      </c>
      <c r="J1230" s="74">
        <f>SUM(J1231)</f>
        <v>0</v>
      </c>
      <c r="K1230" s="25">
        <f t="shared" si="172"/>
        <v>0</v>
      </c>
      <c r="L1230" s="75">
        <f t="shared" si="177"/>
        <v>0</v>
      </c>
      <c r="M1230" s="25">
        <f t="shared" si="173"/>
        <v>0</v>
      </c>
      <c r="N1230" s="74">
        <f>SUM(N1231)</f>
        <v>0</v>
      </c>
      <c r="O1230" s="25">
        <f t="shared" si="174"/>
        <v>0</v>
      </c>
      <c r="P1230" s="76">
        <f t="shared" si="176"/>
        <v>0</v>
      </c>
    </row>
    <row r="1231" spans="1:16" ht="26.25" hidden="1" x14ac:dyDescent="0.25">
      <c r="A1231" s="72">
        <v>3311403317379230</v>
      </c>
      <c r="B1231" s="31" t="s">
        <v>1078</v>
      </c>
      <c r="C1231" s="73"/>
      <c r="D1231" s="64"/>
      <c r="E1231" s="64"/>
      <c r="F1231" s="75">
        <f t="shared" si="171"/>
        <v>0</v>
      </c>
      <c r="G1231" s="25">
        <f t="shared" si="178"/>
        <v>0</v>
      </c>
      <c r="H1231" s="64"/>
      <c r="I1231" s="76">
        <f t="shared" si="175"/>
        <v>0</v>
      </c>
      <c r="J1231" s="64"/>
      <c r="K1231" s="25">
        <f t="shared" si="172"/>
        <v>0</v>
      </c>
      <c r="L1231" s="75">
        <f t="shared" si="177"/>
        <v>0</v>
      </c>
      <c r="M1231" s="25">
        <f t="shared" si="173"/>
        <v>0</v>
      </c>
      <c r="N1231" s="64"/>
      <c r="O1231" s="25">
        <f t="shared" si="174"/>
        <v>0</v>
      </c>
      <c r="P1231" s="76">
        <f t="shared" si="176"/>
        <v>0</v>
      </c>
    </row>
    <row r="1232" spans="1:16" ht="64.5" hidden="1" x14ac:dyDescent="0.25">
      <c r="A1232" s="72">
        <v>3311403317379</v>
      </c>
      <c r="B1232" s="31" t="s">
        <v>1063</v>
      </c>
      <c r="C1232" s="73"/>
      <c r="D1232" s="74">
        <f>SUM(D1233)</f>
        <v>0</v>
      </c>
      <c r="E1232" s="74">
        <f>SUM(E1233)</f>
        <v>0</v>
      </c>
      <c r="F1232" s="75">
        <f t="shared" si="171"/>
        <v>0</v>
      </c>
      <c r="G1232" s="25">
        <f t="shared" si="178"/>
        <v>0</v>
      </c>
      <c r="H1232" s="74">
        <f>SUM(H1233)</f>
        <v>0</v>
      </c>
      <c r="I1232" s="76">
        <f t="shared" si="175"/>
        <v>0</v>
      </c>
      <c r="J1232" s="74">
        <f>SUM(J1233)</f>
        <v>0</v>
      </c>
      <c r="K1232" s="25">
        <f t="shared" si="172"/>
        <v>0</v>
      </c>
      <c r="L1232" s="75">
        <f t="shared" si="177"/>
        <v>0</v>
      </c>
      <c r="M1232" s="25">
        <f t="shared" si="173"/>
        <v>0</v>
      </c>
      <c r="N1232" s="74">
        <f>SUM(N1233)</f>
        <v>0</v>
      </c>
      <c r="O1232" s="25">
        <f t="shared" si="174"/>
        <v>0</v>
      </c>
      <c r="P1232" s="76">
        <f t="shared" si="176"/>
        <v>0</v>
      </c>
    </row>
    <row r="1233" spans="1:16" hidden="1" x14ac:dyDescent="0.25">
      <c r="A1233" s="72">
        <v>3311403317379230</v>
      </c>
      <c r="B1233" s="31" t="s">
        <v>1079</v>
      </c>
      <c r="C1233" s="73"/>
      <c r="D1233" s="64"/>
      <c r="E1233" s="64"/>
      <c r="F1233" s="75">
        <f t="shared" si="171"/>
        <v>0</v>
      </c>
      <c r="G1233" s="25">
        <f t="shared" si="178"/>
        <v>0</v>
      </c>
      <c r="H1233" s="64"/>
      <c r="I1233" s="76">
        <f t="shared" si="175"/>
        <v>0</v>
      </c>
      <c r="J1233" s="64"/>
      <c r="K1233" s="25">
        <f t="shared" si="172"/>
        <v>0</v>
      </c>
      <c r="L1233" s="75">
        <f t="shared" si="177"/>
        <v>0</v>
      </c>
      <c r="M1233" s="25">
        <f t="shared" si="173"/>
        <v>0</v>
      </c>
      <c r="N1233" s="64"/>
      <c r="O1233" s="25">
        <f t="shared" si="174"/>
        <v>0</v>
      </c>
      <c r="P1233" s="76">
        <f t="shared" si="176"/>
        <v>0</v>
      </c>
    </row>
    <row r="1234" spans="1:16" ht="26.25" hidden="1" x14ac:dyDescent="0.25">
      <c r="A1234" s="100">
        <v>331140332</v>
      </c>
      <c r="B1234" s="31" t="s">
        <v>1080</v>
      </c>
      <c r="C1234" s="73"/>
      <c r="D1234" s="74">
        <f>SUM(D1235+D1237+D1239+D1241+D1243+D1245+D1250+D1253+D1255)</f>
        <v>0</v>
      </c>
      <c r="E1234" s="74">
        <f>SUM(E1235+E1237+E1239+E1241+E1243+E1245+E1250+E1253+E1255)</f>
        <v>0</v>
      </c>
      <c r="F1234" s="75">
        <f t="shared" si="171"/>
        <v>0</v>
      </c>
      <c r="G1234" s="25">
        <f t="shared" si="178"/>
        <v>0</v>
      </c>
      <c r="H1234" s="74">
        <f>SUM(H1235+H1237+H1239+H1241+H1243+H1245+H1250+H1253+H1255)</f>
        <v>0</v>
      </c>
      <c r="I1234" s="76">
        <f t="shared" si="175"/>
        <v>0</v>
      </c>
      <c r="J1234" s="74">
        <f>SUM(J1235+J1237+J1239+J1241+J1243+J1245+J1250+J1253+J1255)</f>
        <v>0</v>
      </c>
      <c r="K1234" s="25">
        <f t="shared" si="172"/>
        <v>0</v>
      </c>
      <c r="L1234" s="75">
        <f t="shared" si="177"/>
        <v>0</v>
      </c>
      <c r="M1234" s="25">
        <f t="shared" si="173"/>
        <v>0</v>
      </c>
      <c r="N1234" s="74">
        <f>SUM(N1235+N1237+N1239+N1241+N1243+N1245+N1250+N1253+N1255)</f>
        <v>0</v>
      </c>
      <c r="O1234" s="25">
        <f t="shared" si="174"/>
        <v>0</v>
      </c>
      <c r="P1234" s="76">
        <f t="shared" si="176"/>
        <v>0</v>
      </c>
    </row>
    <row r="1235" spans="1:16" hidden="1" x14ac:dyDescent="0.25">
      <c r="A1235" s="100">
        <v>3311403320188</v>
      </c>
      <c r="B1235" s="31" t="s">
        <v>1081</v>
      </c>
      <c r="C1235" s="73"/>
      <c r="D1235" s="74">
        <f>SUM(D1236)</f>
        <v>0</v>
      </c>
      <c r="E1235" s="74">
        <f>SUM(E1236)</f>
        <v>0</v>
      </c>
      <c r="F1235" s="75">
        <f t="shared" si="171"/>
        <v>0</v>
      </c>
      <c r="G1235" s="25">
        <f t="shared" si="178"/>
        <v>0</v>
      </c>
      <c r="H1235" s="74">
        <f>SUM(H1236)</f>
        <v>0</v>
      </c>
      <c r="I1235" s="76">
        <f t="shared" si="175"/>
        <v>0</v>
      </c>
      <c r="J1235" s="74">
        <f>SUM(J1236)</f>
        <v>0</v>
      </c>
      <c r="K1235" s="25">
        <f t="shared" si="172"/>
        <v>0</v>
      </c>
      <c r="L1235" s="75">
        <f t="shared" si="177"/>
        <v>0</v>
      </c>
      <c r="M1235" s="25">
        <f t="shared" si="173"/>
        <v>0</v>
      </c>
      <c r="N1235" s="74">
        <f>SUM(N1236)</f>
        <v>0</v>
      </c>
      <c r="O1235" s="25">
        <f t="shared" si="174"/>
        <v>0</v>
      </c>
      <c r="P1235" s="76">
        <f t="shared" si="176"/>
        <v>0</v>
      </c>
    </row>
    <row r="1236" spans="1:16" hidden="1" x14ac:dyDescent="0.25">
      <c r="A1236" s="100">
        <v>3311403320188240</v>
      </c>
      <c r="B1236" s="101" t="s">
        <v>1082</v>
      </c>
      <c r="C1236" s="73"/>
      <c r="D1236" s="64"/>
      <c r="E1236" s="64"/>
      <c r="F1236" s="75">
        <f t="shared" si="171"/>
        <v>0</v>
      </c>
      <c r="G1236" s="25">
        <f t="shared" si="178"/>
        <v>0</v>
      </c>
      <c r="H1236" s="64"/>
      <c r="I1236" s="76">
        <f t="shared" si="175"/>
        <v>0</v>
      </c>
      <c r="J1236" s="64"/>
      <c r="K1236" s="25">
        <f t="shared" si="172"/>
        <v>0</v>
      </c>
      <c r="L1236" s="75">
        <f t="shared" si="177"/>
        <v>0</v>
      </c>
      <c r="M1236" s="25">
        <f t="shared" si="173"/>
        <v>0</v>
      </c>
      <c r="N1236" s="64"/>
      <c r="O1236" s="25">
        <f t="shared" si="174"/>
        <v>0</v>
      </c>
      <c r="P1236" s="76">
        <f t="shared" si="176"/>
        <v>0</v>
      </c>
    </row>
    <row r="1237" spans="1:16" hidden="1" x14ac:dyDescent="0.25">
      <c r="A1237" s="72">
        <v>3311403320690</v>
      </c>
      <c r="B1237" s="31" t="s">
        <v>1083</v>
      </c>
      <c r="C1237" s="73"/>
      <c r="D1237" s="74">
        <f>SUM(D1238)</f>
        <v>0</v>
      </c>
      <c r="E1237" s="74">
        <f>SUM(E1238)</f>
        <v>0</v>
      </c>
      <c r="F1237" s="75">
        <f t="shared" si="171"/>
        <v>0</v>
      </c>
      <c r="G1237" s="25">
        <f t="shared" si="178"/>
        <v>0</v>
      </c>
      <c r="H1237" s="74">
        <f>SUM(H1238)</f>
        <v>0</v>
      </c>
      <c r="I1237" s="76">
        <f t="shared" si="175"/>
        <v>0</v>
      </c>
      <c r="J1237" s="74">
        <f>SUM(J1238)</f>
        <v>0</v>
      </c>
      <c r="K1237" s="25">
        <f t="shared" si="172"/>
        <v>0</v>
      </c>
      <c r="L1237" s="75">
        <f t="shared" si="177"/>
        <v>0</v>
      </c>
      <c r="M1237" s="25">
        <f t="shared" si="173"/>
        <v>0</v>
      </c>
      <c r="N1237" s="74">
        <f>SUM(N1238)</f>
        <v>0</v>
      </c>
      <c r="O1237" s="25">
        <f t="shared" si="174"/>
        <v>0</v>
      </c>
      <c r="P1237" s="76">
        <f t="shared" si="176"/>
        <v>0</v>
      </c>
    </row>
    <row r="1238" spans="1:16" hidden="1" x14ac:dyDescent="0.25">
      <c r="A1238" s="72">
        <v>3311403320690240</v>
      </c>
      <c r="B1238" s="31" t="s">
        <v>1083</v>
      </c>
      <c r="C1238" s="73"/>
      <c r="D1238" s="64"/>
      <c r="E1238" s="64"/>
      <c r="F1238" s="75">
        <f t="shared" si="171"/>
        <v>0</v>
      </c>
      <c r="G1238" s="25">
        <f t="shared" si="178"/>
        <v>0</v>
      </c>
      <c r="H1238" s="64"/>
      <c r="I1238" s="76">
        <f t="shared" si="175"/>
        <v>0</v>
      </c>
      <c r="J1238" s="64"/>
      <c r="K1238" s="25">
        <f t="shared" si="172"/>
        <v>0</v>
      </c>
      <c r="L1238" s="75">
        <f t="shared" si="177"/>
        <v>0</v>
      </c>
      <c r="M1238" s="25">
        <f t="shared" si="173"/>
        <v>0</v>
      </c>
      <c r="N1238" s="64"/>
      <c r="O1238" s="25">
        <f t="shared" si="174"/>
        <v>0</v>
      </c>
      <c r="P1238" s="76">
        <f t="shared" si="176"/>
        <v>0</v>
      </c>
    </row>
    <row r="1239" spans="1:16" hidden="1" x14ac:dyDescent="0.25">
      <c r="A1239" s="72">
        <v>3311403320705</v>
      </c>
      <c r="B1239" s="31" t="s">
        <v>1084</v>
      </c>
      <c r="C1239" s="73"/>
      <c r="D1239" s="74">
        <f>SUM(D1240)</f>
        <v>0</v>
      </c>
      <c r="E1239" s="74">
        <f>SUM(E1240)</f>
        <v>0</v>
      </c>
      <c r="F1239" s="75">
        <f t="shared" si="171"/>
        <v>0</v>
      </c>
      <c r="G1239" s="25">
        <f t="shared" si="178"/>
        <v>0</v>
      </c>
      <c r="H1239" s="74">
        <f>SUM(H1240)</f>
        <v>0</v>
      </c>
      <c r="I1239" s="76">
        <f t="shared" si="175"/>
        <v>0</v>
      </c>
      <c r="J1239" s="74">
        <f>SUM(J1240)</f>
        <v>0</v>
      </c>
      <c r="K1239" s="25">
        <f t="shared" si="172"/>
        <v>0</v>
      </c>
      <c r="L1239" s="75">
        <f t="shared" si="177"/>
        <v>0</v>
      </c>
      <c r="M1239" s="25">
        <f t="shared" si="173"/>
        <v>0</v>
      </c>
      <c r="N1239" s="74">
        <f>SUM(N1240)</f>
        <v>0</v>
      </c>
      <c r="O1239" s="25">
        <f t="shared" si="174"/>
        <v>0</v>
      </c>
      <c r="P1239" s="76">
        <f t="shared" si="176"/>
        <v>0</v>
      </c>
    </row>
    <row r="1240" spans="1:16" hidden="1" x14ac:dyDescent="0.25">
      <c r="A1240" s="72">
        <v>3311403320705240</v>
      </c>
      <c r="B1240" s="31" t="s">
        <v>1084</v>
      </c>
      <c r="C1240" s="73"/>
      <c r="D1240" s="64"/>
      <c r="E1240" s="64"/>
      <c r="F1240" s="75">
        <f t="shared" si="171"/>
        <v>0</v>
      </c>
      <c r="G1240" s="25">
        <f t="shared" si="178"/>
        <v>0</v>
      </c>
      <c r="H1240" s="64"/>
      <c r="I1240" s="76">
        <f t="shared" si="175"/>
        <v>0</v>
      </c>
      <c r="J1240" s="64"/>
      <c r="K1240" s="25">
        <f t="shared" si="172"/>
        <v>0</v>
      </c>
      <c r="L1240" s="75">
        <f t="shared" si="177"/>
        <v>0</v>
      </c>
      <c r="M1240" s="25">
        <f t="shared" si="173"/>
        <v>0</v>
      </c>
      <c r="N1240" s="64"/>
      <c r="O1240" s="25">
        <f t="shared" si="174"/>
        <v>0</v>
      </c>
      <c r="P1240" s="76">
        <f t="shared" si="176"/>
        <v>0</v>
      </c>
    </row>
    <row r="1241" spans="1:16" hidden="1" x14ac:dyDescent="0.25">
      <c r="A1241" s="72">
        <v>3311403320734</v>
      </c>
      <c r="B1241" s="31" t="s">
        <v>1085</v>
      </c>
      <c r="C1241" s="73"/>
      <c r="D1241" s="74">
        <f>SUM(D1242)</f>
        <v>0</v>
      </c>
      <c r="E1241" s="74">
        <f>SUM(E1242)</f>
        <v>0</v>
      </c>
      <c r="F1241" s="75">
        <f t="shared" ref="F1241:F1310" si="179">SUM(D1241+E1241)</f>
        <v>0</v>
      </c>
      <c r="G1241" s="25">
        <f t="shared" si="178"/>
        <v>0</v>
      </c>
      <c r="H1241" s="74">
        <f>SUM(H1242)</f>
        <v>0</v>
      </c>
      <c r="I1241" s="76">
        <f t="shared" si="175"/>
        <v>0</v>
      </c>
      <c r="J1241" s="74">
        <f>SUM(J1242)</f>
        <v>0</v>
      </c>
      <c r="K1241" s="25">
        <f t="shared" ref="K1241:K1310" si="180">IF(OR(J1241=0,F1241=0),0,J1241/F1241)*100</f>
        <v>0</v>
      </c>
      <c r="L1241" s="75">
        <f t="shared" si="177"/>
        <v>0</v>
      </c>
      <c r="M1241" s="25">
        <f t="shared" ref="M1241:M1310" si="181">IF(OR(L1241=0,F1241=0),0,L1241/F1241)*100</f>
        <v>0</v>
      </c>
      <c r="N1241" s="74">
        <f>SUM(N1242)</f>
        <v>0</v>
      </c>
      <c r="O1241" s="25">
        <f t="shared" ref="O1241:O1310" si="182">IF(OR(N1241=0,F1241=0),0,N1241/F1241)*100</f>
        <v>0</v>
      </c>
      <c r="P1241" s="76">
        <f t="shared" si="176"/>
        <v>0</v>
      </c>
    </row>
    <row r="1242" spans="1:16" hidden="1" x14ac:dyDescent="0.25">
      <c r="A1242" s="72">
        <v>3311403320734240</v>
      </c>
      <c r="B1242" s="31" t="s">
        <v>1085</v>
      </c>
      <c r="C1242" s="73"/>
      <c r="D1242" s="64"/>
      <c r="E1242" s="64"/>
      <c r="F1242" s="75">
        <f t="shared" si="179"/>
        <v>0</v>
      </c>
      <c r="G1242" s="25">
        <f t="shared" si="178"/>
        <v>0</v>
      </c>
      <c r="H1242" s="64"/>
      <c r="I1242" s="76">
        <f t="shared" ref="I1242:I1311" si="183">SUM(F1242-H1242)</f>
        <v>0</v>
      </c>
      <c r="J1242" s="64"/>
      <c r="K1242" s="25">
        <f t="shared" si="180"/>
        <v>0</v>
      </c>
      <c r="L1242" s="75">
        <f t="shared" si="177"/>
        <v>0</v>
      </c>
      <c r="M1242" s="25">
        <f t="shared" si="181"/>
        <v>0</v>
      </c>
      <c r="N1242" s="64"/>
      <c r="O1242" s="25">
        <f t="shared" si="182"/>
        <v>0</v>
      </c>
      <c r="P1242" s="76">
        <f t="shared" si="176"/>
        <v>0</v>
      </c>
    </row>
    <row r="1243" spans="1:16" ht="26.25" hidden="1" x14ac:dyDescent="0.25">
      <c r="A1243" s="72">
        <v>3311403320759</v>
      </c>
      <c r="B1243" s="31" t="s">
        <v>1086</v>
      </c>
      <c r="C1243" s="73"/>
      <c r="D1243" s="74">
        <f>SUM(D1244)</f>
        <v>0</v>
      </c>
      <c r="E1243" s="74">
        <f>SUM(E1244)</f>
        <v>0</v>
      </c>
      <c r="F1243" s="75">
        <f t="shared" si="179"/>
        <v>0</v>
      </c>
      <c r="G1243" s="25">
        <f t="shared" si="178"/>
        <v>0</v>
      </c>
      <c r="H1243" s="74">
        <f>SUM(H1244)</f>
        <v>0</v>
      </c>
      <c r="I1243" s="76">
        <f t="shared" si="183"/>
        <v>0</v>
      </c>
      <c r="J1243" s="74">
        <f>SUM(J1244)</f>
        <v>0</v>
      </c>
      <c r="K1243" s="25">
        <f t="shared" si="180"/>
        <v>0</v>
      </c>
      <c r="L1243" s="75">
        <f t="shared" si="177"/>
        <v>0</v>
      </c>
      <c r="M1243" s="25">
        <f t="shared" si="181"/>
        <v>0</v>
      </c>
      <c r="N1243" s="74">
        <f>SUM(N1244)</f>
        <v>0</v>
      </c>
      <c r="O1243" s="25">
        <f t="shared" si="182"/>
        <v>0</v>
      </c>
      <c r="P1243" s="76">
        <f t="shared" si="176"/>
        <v>0</v>
      </c>
    </row>
    <row r="1244" spans="1:16" ht="26.25" hidden="1" x14ac:dyDescent="0.25">
      <c r="A1244" s="72">
        <v>3311403320759240</v>
      </c>
      <c r="B1244" s="31" t="s">
        <v>1086</v>
      </c>
      <c r="C1244" s="73"/>
      <c r="D1244" s="64"/>
      <c r="E1244" s="64"/>
      <c r="F1244" s="75">
        <f t="shared" si="179"/>
        <v>0</v>
      </c>
      <c r="G1244" s="25">
        <f t="shared" si="178"/>
        <v>0</v>
      </c>
      <c r="H1244" s="64"/>
      <c r="I1244" s="76">
        <f t="shared" si="183"/>
        <v>0</v>
      </c>
      <c r="J1244" s="64"/>
      <c r="K1244" s="25">
        <f t="shared" si="180"/>
        <v>0</v>
      </c>
      <c r="L1244" s="75">
        <f t="shared" si="177"/>
        <v>0</v>
      </c>
      <c r="M1244" s="25">
        <f t="shared" si="181"/>
        <v>0</v>
      </c>
      <c r="N1244" s="64"/>
      <c r="O1244" s="25">
        <f t="shared" si="182"/>
        <v>0</v>
      </c>
      <c r="P1244" s="76">
        <f t="shared" si="176"/>
        <v>0</v>
      </c>
    </row>
    <row r="1245" spans="1:16" ht="39" hidden="1" x14ac:dyDescent="0.25">
      <c r="A1245" s="72">
        <v>3311403320766</v>
      </c>
      <c r="B1245" s="31" t="s">
        <v>1087</v>
      </c>
      <c r="C1245" s="73"/>
      <c r="D1245" s="74">
        <f>SUM(D1246:D1249)</f>
        <v>0</v>
      </c>
      <c r="E1245" s="74">
        <f>SUM(E1246:E1249)</f>
        <v>0</v>
      </c>
      <c r="F1245" s="75">
        <f t="shared" si="179"/>
        <v>0</v>
      </c>
      <c r="G1245" s="25">
        <f t="shared" si="178"/>
        <v>0</v>
      </c>
      <c r="H1245" s="74">
        <f>SUM(H1246:H1249)</f>
        <v>0</v>
      </c>
      <c r="I1245" s="76">
        <f t="shared" si="183"/>
        <v>0</v>
      </c>
      <c r="J1245" s="74">
        <f>SUM(J1246:J1249)</f>
        <v>0</v>
      </c>
      <c r="K1245" s="25">
        <f t="shared" si="180"/>
        <v>0</v>
      </c>
      <c r="L1245" s="75">
        <f t="shared" si="177"/>
        <v>0</v>
      </c>
      <c r="M1245" s="25">
        <f t="shared" si="181"/>
        <v>0</v>
      </c>
      <c r="N1245" s="74">
        <f>SUM(N1246:N1249)</f>
        <v>0</v>
      </c>
      <c r="O1245" s="25">
        <f t="shared" si="182"/>
        <v>0</v>
      </c>
      <c r="P1245" s="76">
        <f t="shared" si="176"/>
        <v>0</v>
      </c>
    </row>
    <row r="1246" spans="1:16" ht="39" hidden="1" x14ac:dyDescent="0.25">
      <c r="A1246" s="72">
        <v>3311403320766240</v>
      </c>
      <c r="B1246" s="31" t="s">
        <v>1087</v>
      </c>
      <c r="C1246" s="73"/>
      <c r="D1246" s="64"/>
      <c r="E1246" s="64"/>
      <c r="F1246" s="75">
        <f t="shared" si="179"/>
        <v>0</v>
      </c>
      <c r="G1246" s="25">
        <f t="shared" si="178"/>
        <v>0</v>
      </c>
      <c r="H1246" s="64"/>
      <c r="I1246" s="76">
        <f t="shared" si="183"/>
        <v>0</v>
      </c>
      <c r="J1246" s="64"/>
      <c r="K1246" s="25">
        <f t="shared" si="180"/>
        <v>0</v>
      </c>
      <c r="L1246" s="75">
        <f t="shared" si="177"/>
        <v>0</v>
      </c>
      <c r="M1246" s="25">
        <f t="shared" si="181"/>
        <v>0</v>
      </c>
      <c r="N1246" s="64"/>
      <c r="O1246" s="25">
        <f t="shared" si="182"/>
        <v>0</v>
      </c>
      <c r="P1246" s="76">
        <f t="shared" si="176"/>
        <v>0</v>
      </c>
    </row>
    <row r="1247" spans="1:16" ht="39" hidden="1" x14ac:dyDescent="0.25">
      <c r="A1247" s="72">
        <v>3311403320766240</v>
      </c>
      <c r="B1247" s="31" t="s">
        <v>1087</v>
      </c>
      <c r="C1247" s="73"/>
      <c r="D1247" s="64"/>
      <c r="E1247" s="64"/>
      <c r="F1247" s="75">
        <f t="shared" si="179"/>
        <v>0</v>
      </c>
      <c r="G1247" s="25">
        <f t="shared" si="178"/>
        <v>0</v>
      </c>
      <c r="H1247" s="64"/>
      <c r="I1247" s="76">
        <f t="shared" si="183"/>
        <v>0</v>
      </c>
      <c r="J1247" s="64"/>
      <c r="K1247" s="25">
        <f t="shared" si="180"/>
        <v>0</v>
      </c>
      <c r="L1247" s="75">
        <f t="shared" si="177"/>
        <v>0</v>
      </c>
      <c r="M1247" s="25">
        <f t="shared" si="181"/>
        <v>0</v>
      </c>
      <c r="N1247" s="64"/>
      <c r="O1247" s="25">
        <f t="shared" si="182"/>
        <v>0</v>
      </c>
      <c r="P1247" s="76">
        <f t="shared" si="176"/>
        <v>0</v>
      </c>
    </row>
    <row r="1248" spans="1:16" ht="39" hidden="1" x14ac:dyDescent="0.25">
      <c r="A1248" s="72">
        <v>3311403320766240</v>
      </c>
      <c r="B1248" s="31" t="s">
        <v>1087</v>
      </c>
      <c r="C1248" s="73"/>
      <c r="D1248" s="64"/>
      <c r="E1248" s="64"/>
      <c r="F1248" s="75">
        <f t="shared" si="179"/>
        <v>0</v>
      </c>
      <c r="G1248" s="25">
        <f t="shared" si="178"/>
        <v>0</v>
      </c>
      <c r="H1248" s="64"/>
      <c r="I1248" s="76">
        <f t="shared" si="183"/>
        <v>0</v>
      </c>
      <c r="J1248" s="64"/>
      <c r="K1248" s="25">
        <f t="shared" si="180"/>
        <v>0</v>
      </c>
      <c r="L1248" s="75">
        <f t="shared" si="177"/>
        <v>0</v>
      </c>
      <c r="M1248" s="25">
        <f t="shared" si="181"/>
        <v>0</v>
      </c>
      <c r="N1248" s="64"/>
      <c r="O1248" s="25">
        <f t="shared" si="182"/>
        <v>0</v>
      </c>
      <c r="P1248" s="76">
        <f t="shared" ref="P1248:P1317" si="184">SUM(F1248-N1248)</f>
        <v>0</v>
      </c>
    </row>
    <row r="1249" spans="1:16" ht="39" hidden="1" x14ac:dyDescent="0.25">
      <c r="A1249" s="72">
        <v>3311403320766240</v>
      </c>
      <c r="B1249" s="31" t="s">
        <v>1087</v>
      </c>
      <c r="C1249" s="73"/>
      <c r="D1249" s="64"/>
      <c r="E1249" s="64"/>
      <c r="F1249" s="75">
        <f t="shared" si="179"/>
        <v>0</v>
      </c>
      <c r="G1249" s="25">
        <f t="shared" si="178"/>
        <v>0</v>
      </c>
      <c r="H1249" s="64"/>
      <c r="I1249" s="76">
        <f t="shared" si="183"/>
        <v>0</v>
      </c>
      <c r="J1249" s="64"/>
      <c r="K1249" s="25">
        <f t="shared" si="180"/>
        <v>0</v>
      </c>
      <c r="L1249" s="75">
        <f t="shared" ref="L1249:L1318" si="185">SUM(N1249-J1249)</f>
        <v>0</v>
      </c>
      <c r="M1249" s="25">
        <f t="shared" si="181"/>
        <v>0</v>
      </c>
      <c r="N1249" s="64"/>
      <c r="O1249" s="25">
        <f t="shared" si="182"/>
        <v>0</v>
      </c>
      <c r="P1249" s="76">
        <f t="shared" si="184"/>
        <v>0</v>
      </c>
    </row>
    <row r="1250" spans="1:16" ht="26.25" hidden="1" x14ac:dyDescent="0.25">
      <c r="A1250" s="72">
        <v>3311403320831</v>
      </c>
      <c r="B1250" s="31" t="s">
        <v>1088</v>
      </c>
      <c r="C1250" s="73"/>
      <c r="D1250" s="74">
        <f>SUM(D1251:D1252)</f>
        <v>0</v>
      </c>
      <c r="E1250" s="74">
        <f>SUM(E1251:E1252)</f>
        <v>0</v>
      </c>
      <c r="F1250" s="75">
        <f t="shared" si="179"/>
        <v>0</v>
      </c>
      <c r="G1250" s="25">
        <f t="shared" si="178"/>
        <v>0</v>
      </c>
      <c r="H1250" s="74">
        <f>SUM(H1251:H1252)</f>
        <v>0</v>
      </c>
      <c r="I1250" s="76">
        <f t="shared" si="183"/>
        <v>0</v>
      </c>
      <c r="J1250" s="74">
        <f>SUM(J1251:J1252)</f>
        <v>0</v>
      </c>
      <c r="K1250" s="25">
        <f t="shared" si="180"/>
        <v>0</v>
      </c>
      <c r="L1250" s="75">
        <f t="shared" si="185"/>
        <v>0</v>
      </c>
      <c r="M1250" s="25">
        <f t="shared" si="181"/>
        <v>0</v>
      </c>
      <c r="N1250" s="74">
        <f>SUM(N1251:N1252)</f>
        <v>0</v>
      </c>
      <c r="O1250" s="25">
        <f t="shared" si="182"/>
        <v>0</v>
      </c>
      <c r="P1250" s="76">
        <f t="shared" si="184"/>
        <v>0</v>
      </c>
    </row>
    <row r="1251" spans="1:16" ht="26.25" hidden="1" x14ac:dyDescent="0.25">
      <c r="A1251" s="72">
        <v>3311403320831240</v>
      </c>
      <c r="B1251" s="31" t="s">
        <v>1088</v>
      </c>
      <c r="C1251" s="73"/>
      <c r="D1251" s="64"/>
      <c r="E1251" s="64"/>
      <c r="F1251" s="75">
        <f t="shared" si="179"/>
        <v>0</v>
      </c>
      <c r="G1251" s="25">
        <f t="shared" si="178"/>
        <v>0</v>
      </c>
      <c r="H1251" s="64"/>
      <c r="I1251" s="76">
        <f t="shared" si="183"/>
        <v>0</v>
      </c>
      <c r="J1251" s="64"/>
      <c r="K1251" s="25">
        <f t="shared" si="180"/>
        <v>0</v>
      </c>
      <c r="L1251" s="75">
        <f t="shared" si="185"/>
        <v>0</v>
      </c>
      <c r="M1251" s="25">
        <f t="shared" si="181"/>
        <v>0</v>
      </c>
      <c r="N1251" s="64"/>
      <c r="O1251" s="25">
        <f t="shared" si="182"/>
        <v>0</v>
      </c>
      <c r="P1251" s="76">
        <f t="shared" si="184"/>
        <v>0</v>
      </c>
    </row>
    <row r="1252" spans="1:16" ht="26.25" hidden="1" x14ac:dyDescent="0.25">
      <c r="A1252" s="72">
        <v>3311403320831240</v>
      </c>
      <c r="B1252" s="31" t="s">
        <v>1088</v>
      </c>
      <c r="C1252" s="73"/>
      <c r="D1252" s="64"/>
      <c r="E1252" s="64"/>
      <c r="F1252" s="75">
        <f t="shared" si="179"/>
        <v>0</v>
      </c>
      <c r="G1252" s="25">
        <f t="shared" si="178"/>
        <v>0</v>
      </c>
      <c r="H1252" s="64"/>
      <c r="I1252" s="76">
        <f t="shared" si="183"/>
        <v>0</v>
      </c>
      <c r="J1252" s="64"/>
      <c r="K1252" s="25">
        <f t="shared" si="180"/>
        <v>0</v>
      </c>
      <c r="L1252" s="75">
        <f t="shared" si="185"/>
        <v>0</v>
      </c>
      <c r="M1252" s="25">
        <f t="shared" si="181"/>
        <v>0</v>
      </c>
      <c r="N1252" s="64"/>
      <c r="O1252" s="25">
        <f t="shared" si="182"/>
        <v>0</v>
      </c>
      <c r="P1252" s="76">
        <f t="shared" si="184"/>
        <v>0</v>
      </c>
    </row>
    <row r="1253" spans="1:16" hidden="1" x14ac:dyDescent="0.25">
      <c r="A1253" s="100">
        <v>3311403320954</v>
      </c>
      <c r="B1253" s="101" t="s">
        <v>1089</v>
      </c>
      <c r="C1253" s="73"/>
      <c r="D1253" s="74">
        <f>SUM(D1254)</f>
        <v>0</v>
      </c>
      <c r="E1253" s="74">
        <f>SUM(E1254)</f>
        <v>0</v>
      </c>
      <c r="F1253" s="75">
        <f t="shared" si="179"/>
        <v>0</v>
      </c>
      <c r="G1253" s="25">
        <f t="shared" si="178"/>
        <v>0</v>
      </c>
      <c r="H1253" s="74">
        <f>SUM(H1254)</f>
        <v>0</v>
      </c>
      <c r="I1253" s="76">
        <f t="shared" si="183"/>
        <v>0</v>
      </c>
      <c r="J1253" s="74">
        <f>SUM(J1254)</f>
        <v>0</v>
      </c>
      <c r="K1253" s="25">
        <f t="shared" si="180"/>
        <v>0</v>
      </c>
      <c r="L1253" s="75">
        <f t="shared" si="185"/>
        <v>0</v>
      </c>
      <c r="M1253" s="25">
        <f t="shared" si="181"/>
        <v>0</v>
      </c>
      <c r="N1253" s="74">
        <f>SUM(N1254)</f>
        <v>0</v>
      </c>
      <c r="O1253" s="25">
        <f t="shared" si="182"/>
        <v>0</v>
      </c>
      <c r="P1253" s="76">
        <f t="shared" si="184"/>
        <v>0</v>
      </c>
    </row>
    <row r="1254" spans="1:16" hidden="1" x14ac:dyDescent="0.25">
      <c r="A1254" s="100">
        <v>3311403320954240</v>
      </c>
      <c r="B1254" s="101" t="s">
        <v>1090</v>
      </c>
      <c r="C1254" s="73"/>
      <c r="D1254" s="64"/>
      <c r="E1254" s="64"/>
      <c r="F1254" s="75">
        <f t="shared" si="179"/>
        <v>0</v>
      </c>
      <c r="G1254" s="25">
        <f t="shared" si="178"/>
        <v>0</v>
      </c>
      <c r="H1254" s="64"/>
      <c r="I1254" s="76">
        <f t="shared" si="183"/>
        <v>0</v>
      </c>
      <c r="J1254" s="64"/>
      <c r="K1254" s="25">
        <f t="shared" si="180"/>
        <v>0</v>
      </c>
      <c r="L1254" s="75">
        <f t="shared" si="185"/>
        <v>0</v>
      </c>
      <c r="M1254" s="25">
        <f t="shared" si="181"/>
        <v>0</v>
      </c>
      <c r="N1254" s="64"/>
      <c r="O1254" s="25">
        <f t="shared" si="182"/>
        <v>0</v>
      </c>
      <c r="P1254" s="76">
        <f t="shared" si="184"/>
        <v>0</v>
      </c>
    </row>
    <row r="1255" spans="1:16" hidden="1" x14ac:dyDescent="0.25">
      <c r="A1255" s="72">
        <v>3311403320957</v>
      </c>
      <c r="B1255" s="31" t="s">
        <v>1091</v>
      </c>
      <c r="C1255" s="73"/>
      <c r="D1255" s="74">
        <f>SUM(D1256)</f>
        <v>0</v>
      </c>
      <c r="E1255" s="74">
        <f>SUM(E1256)</f>
        <v>0</v>
      </c>
      <c r="F1255" s="75">
        <f t="shared" si="179"/>
        <v>0</v>
      </c>
      <c r="G1255" s="25">
        <f t="shared" si="178"/>
        <v>0</v>
      </c>
      <c r="H1255" s="74">
        <f>SUM(H1256)</f>
        <v>0</v>
      </c>
      <c r="I1255" s="76">
        <f t="shared" si="183"/>
        <v>0</v>
      </c>
      <c r="J1255" s="74">
        <f>SUM(J1256)</f>
        <v>0</v>
      </c>
      <c r="K1255" s="25">
        <f t="shared" si="180"/>
        <v>0</v>
      </c>
      <c r="L1255" s="75">
        <f t="shared" si="185"/>
        <v>0</v>
      </c>
      <c r="M1255" s="25">
        <f t="shared" si="181"/>
        <v>0</v>
      </c>
      <c r="N1255" s="74">
        <f>SUM(N1256)</f>
        <v>0</v>
      </c>
      <c r="O1255" s="25">
        <f t="shared" si="182"/>
        <v>0</v>
      </c>
      <c r="P1255" s="76">
        <f t="shared" si="184"/>
        <v>0</v>
      </c>
    </row>
    <row r="1256" spans="1:16" hidden="1" x14ac:dyDescent="0.25">
      <c r="A1256" s="72">
        <v>3311403320957240</v>
      </c>
      <c r="B1256" s="31" t="s">
        <v>1092</v>
      </c>
      <c r="C1256" s="73"/>
      <c r="D1256" s="64"/>
      <c r="E1256" s="64"/>
      <c r="F1256" s="75">
        <f t="shared" si="179"/>
        <v>0</v>
      </c>
      <c r="G1256" s="25">
        <f t="shared" si="178"/>
        <v>0</v>
      </c>
      <c r="H1256" s="64"/>
      <c r="I1256" s="76">
        <f t="shared" si="183"/>
        <v>0</v>
      </c>
      <c r="J1256" s="64"/>
      <c r="K1256" s="25">
        <f t="shared" si="180"/>
        <v>0</v>
      </c>
      <c r="L1256" s="75">
        <f t="shared" si="185"/>
        <v>0</v>
      </c>
      <c r="M1256" s="25">
        <f t="shared" si="181"/>
        <v>0</v>
      </c>
      <c r="N1256" s="64"/>
      <c r="O1256" s="25">
        <f t="shared" si="182"/>
        <v>0</v>
      </c>
      <c r="P1256" s="76">
        <f t="shared" si="184"/>
        <v>0</v>
      </c>
    </row>
    <row r="1257" spans="1:16" hidden="1" x14ac:dyDescent="0.25">
      <c r="A1257" s="72">
        <v>331140333</v>
      </c>
      <c r="B1257" s="31" t="s">
        <v>1093</v>
      </c>
      <c r="C1257" s="73"/>
      <c r="D1257" s="74">
        <f>SUM(D1258)</f>
        <v>0</v>
      </c>
      <c r="E1257" s="74">
        <f>SUM(E1258)</f>
        <v>0</v>
      </c>
      <c r="F1257" s="75">
        <f t="shared" si="179"/>
        <v>0</v>
      </c>
      <c r="G1257" s="25">
        <f t="shared" si="178"/>
        <v>0</v>
      </c>
      <c r="H1257" s="74">
        <f>SUM(H1258)</f>
        <v>0</v>
      </c>
      <c r="I1257" s="76">
        <f t="shared" si="183"/>
        <v>0</v>
      </c>
      <c r="J1257" s="74">
        <f>SUM(J1258)</f>
        <v>0</v>
      </c>
      <c r="K1257" s="25">
        <f t="shared" si="180"/>
        <v>0</v>
      </c>
      <c r="L1257" s="75">
        <f t="shared" si="185"/>
        <v>0</v>
      </c>
      <c r="M1257" s="25">
        <f t="shared" si="181"/>
        <v>0</v>
      </c>
      <c r="N1257" s="74">
        <f>SUM(N1258)</f>
        <v>0</v>
      </c>
      <c r="O1257" s="25">
        <f t="shared" si="182"/>
        <v>0</v>
      </c>
      <c r="P1257" s="76">
        <f t="shared" si="184"/>
        <v>0</v>
      </c>
    </row>
    <row r="1258" spans="1:16" hidden="1" x14ac:dyDescent="0.25">
      <c r="A1258" s="72">
        <v>3311403330485</v>
      </c>
      <c r="B1258" s="31" t="s">
        <v>1093</v>
      </c>
      <c r="C1258" s="73"/>
      <c r="D1258" s="74">
        <f>SUM(D1259)</f>
        <v>0</v>
      </c>
      <c r="E1258" s="74">
        <f>SUM(E1259)</f>
        <v>0</v>
      </c>
      <c r="F1258" s="75">
        <f t="shared" si="179"/>
        <v>0</v>
      </c>
      <c r="G1258" s="25">
        <f t="shared" si="178"/>
        <v>0</v>
      </c>
      <c r="H1258" s="74">
        <f>SUM(H1259)</f>
        <v>0</v>
      </c>
      <c r="I1258" s="76">
        <f t="shared" si="183"/>
        <v>0</v>
      </c>
      <c r="J1258" s="74">
        <f>SUM(J1259)</f>
        <v>0</v>
      </c>
      <c r="K1258" s="25">
        <f t="shared" si="180"/>
        <v>0</v>
      </c>
      <c r="L1258" s="75">
        <f t="shared" si="185"/>
        <v>0</v>
      </c>
      <c r="M1258" s="25">
        <f t="shared" si="181"/>
        <v>0</v>
      </c>
      <c r="N1258" s="74">
        <f>SUM(N1259)</f>
        <v>0</v>
      </c>
      <c r="O1258" s="25">
        <f t="shared" si="182"/>
        <v>0</v>
      </c>
      <c r="P1258" s="76">
        <f t="shared" si="184"/>
        <v>0</v>
      </c>
    </row>
    <row r="1259" spans="1:16" hidden="1" x14ac:dyDescent="0.25">
      <c r="A1259" s="72">
        <v>3311403330485240</v>
      </c>
      <c r="B1259" s="31" t="s">
        <v>1093</v>
      </c>
      <c r="C1259" s="73"/>
      <c r="D1259" s="64"/>
      <c r="E1259" s="64"/>
      <c r="F1259" s="75">
        <f t="shared" si="179"/>
        <v>0</v>
      </c>
      <c r="G1259" s="25">
        <f t="shared" si="178"/>
        <v>0</v>
      </c>
      <c r="H1259" s="64"/>
      <c r="I1259" s="76">
        <f t="shared" si="183"/>
        <v>0</v>
      </c>
      <c r="J1259" s="64"/>
      <c r="K1259" s="25">
        <f t="shared" si="180"/>
        <v>0</v>
      </c>
      <c r="L1259" s="75">
        <f t="shared" si="185"/>
        <v>0</v>
      </c>
      <c r="M1259" s="25">
        <f t="shared" si="181"/>
        <v>0</v>
      </c>
      <c r="N1259" s="64"/>
      <c r="O1259" s="25">
        <f t="shared" si="182"/>
        <v>0</v>
      </c>
      <c r="P1259" s="76">
        <f t="shared" si="184"/>
        <v>0</v>
      </c>
    </row>
    <row r="1260" spans="1:16" hidden="1" x14ac:dyDescent="0.25">
      <c r="A1260" s="99">
        <v>332</v>
      </c>
      <c r="B1260" s="98" t="s">
        <v>1094</v>
      </c>
      <c r="C1260" s="68"/>
      <c r="D1260" s="69">
        <f>SUM(D1261+D1283+D1347+D1349)</f>
        <v>0</v>
      </c>
      <c r="E1260" s="69">
        <f>SUM(E1261+E1283+E1347+E1349)</f>
        <v>0</v>
      </c>
      <c r="F1260" s="75">
        <f t="shared" si="179"/>
        <v>0</v>
      </c>
      <c r="G1260" s="20">
        <f t="shared" si="178"/>
        <v>0</v>
      </c>
      <c r="H1260" s="69">
        <f>SUM(H1261+H1283+H1347+H1349)</f>
        <v>0</v>
      </c>
      <c r="I1260" s="76">
        <f t="shared" si="183"/>
        <v>0</v>
      </c>
      <c r="J1260" s="69">
        <f>SUM(J1261+J1283+J1347+J1349)</f>
        <v>0</v>
      </c>
      <c r="K1260" s="25">
        <f t="shared" si="180"/>
        <v>0</v>
      </c>
      <c r="L1260" s="75">
        <f t="shared" si="185"/>
        <v>0</v>
      </c>
      <c r="M1260" s="25">
        <f t="shared" si="181"/>
        <v>0</v>
      </c>
      <c r="N1260" s="69">
        <f>SUM(N1261+N1283+N1347+N1349)</f>
        <v>0</v>
      </c>
      <c r="O1260" s="25">
        <f t="shared" si="182"/>
        <v>0</v>
      </c>
      <c r="P1260" s="76">
        <f t="shared" si="184"/>
        <v>0</v>
      </c>
    </row>
    <row r="1261" spans="1:16" hidden="1" x14ac:dyDescent="0.25">
      <c r="A1261" s="72">
        <v>33201</v>
      </c>
      <c r="B1261" s="28" t="s">
        <v>1095</v>
      </c>
      <c r="C1261" s="73"/>
      <c r="D1261" s="74">
        <f>SUM(D1262:D1282)-D1278</f>
        <v>0</v>
      </c>
      <c r="E1261" s="74">
        <f>SUM(E1262:E1282)-E1278</f>
        <v>0</v>
      </c>
      <c r="F1261" s="75">
        <f t="shared" si="179"/>
        <v>0</v>
      </c>
      <c r="G1261" s="25">
        <f t="shared" si="178"/>
        <v>0</v>
      </c>
      <c r="H1261" s="74">
        <f>SUM(H1262:H1282)-H1278</f>
        <v>0</v>
      </c>
      <c r="I1261" s="76">
        <f t="shared" si="183"/>
        <v>0</v>
      </c>
      <c r="J1261" s="74">
        <f>SUM(J1262:J1282)-J1278</f>
        <v>0</v>
      </c>
      <c r="K1261" s="25">
        <f t="shared" si="180"/>
        <v>0</v>
      </c>
      <c r="L1261" s="75">
        <f t="shared" si="185"/>
        <v>0</v>
      </c>
      <c r="M1261" s="25">
        <f t="shared" si="181"/>
        <v>0</v>
      </c>
      <c r="N1261" s="74">
        <f>SUM(N1262:N1282)-N1278</f>
        <v>0</v>
      </c>
      <c r="O1261" s="25">
        <f t="shared" si="182"/>
        <v>0</v>
      </c>
      <c r="P1261" s="76">
        <f t="shared" si="184"/>
        <v>0</v>
      </c>
    </row>
    <row r="1262" spans="1:16" hidden="1" x14ac:dyDescent="0.25">
      <c r="A1262" s="72">
        <v>3320104</v>
      </c>
      <c r="B1262" s="31" t="s">
        <v>422</v>
      </c>
      <c r="C1262" s="73"/>
      <c r="D1262" s="64"/>
      <c r="E1262" s="64"/>
      <c r="F1262" s="75">
        <f t="shared" si="179"/>
        <v>0</v>
      </c>
      <c r="G1262" s="25">
        <f t="shared" si="178"/>
        <v>0</v>
      </c>
      <c r="H1262" s="64"/>
      <c r="I1262" s="76">
        <f t="shared" si="183"/>
        <v>0</v>
      </c>
      <c r="J1262" s="64"/>
      <c r="K1262" s="25">
        <f t="shared" si="180"/>
        <v>0</v>
      </c>
      <c r="L1262" s="75">
        <f t="shared" si="185"/>
        <v>0</v>
      </c>
      <c r="M1262" s="25">
        <f t="shared" si="181"/>
        <v>0</v>
      </c>
      <c r="N1262" s="64"/>
      <c r="O1262" s="25">
        <f t="shared" si="182"/>
        <v>0</v>
      </c>
      <c r="P1262" s="76">
        <f t="shared" si="184"/>
        <v>0</v>
      </c>
    </row>
    <row r="1263" spans="1:16" ht="26.25" hidden="1" x14ac:dyDescent="0.25">
      <c r="A1263" s="72">
        <v>3320105</v>
      </c>
      <c r="B1263" s="31" t="s">
        <v>423</v>
      </c>
      <c r="C1263" s="73"/>
      <c r="D1263" s="64"/>
      <c r="E1263" s="64"/>
      <c r="F1263" s="75">
        <f t="shared" si="179"/>
        <v>0</v>
      </c>
      <c r="G1263" s="25">
        <f t="shared" si="178"/>
        <v>0</v>
      </c>
      <c r="H1263" s="64"/>
      <c r="I1263" s="76">
        <f t="shared" si="183"/>
        <v>0</v>
      </c>
      <c r="J1263" s="64"/>
      <c r="K1263" s="25">
        <f t="shared" si="180"/>
        <v>0</v>
      </c>
      <c r="L1263" s="75">
        <f t="shared" si="185"/>
        <v>0</v>
      </c>
      <c r="M1263" s="25">
        <f t="shared" si="181"/>
        <v>0</v>
      </c>
      <c r="N1263" s="64"/>
      <c r="O1263" s="25">
        <f t="shared" si="182"/>
        <v>0</v>
      </c>
      <c r="P1263" s="76">
        <f t="shared" si="184"/>
        <v>0</v>
      </c>
    </row>
    <row r="1264" spans="1:16" hidden="1" x14ac:dyDescent="0.25">
      <c r="A1264" s="72">
        <v>3320107</v>
      </c>
      <c r="B1264" s="31" t="s">
        <v>424</v>
      </c>
      <c r="C1264" s="73"/>
      <c r="D1264" s="64"/>
      <c r="E1264" s="64"/>
      <c r="F1264" s="75">
        <f t="shared" si="179"/>
        <v>0</v>
      </c>
      <c r="G1264" s="25">
        <f t="shared" si="178"/>
        <v>0</v>
      </c>
      <c r="H1264" s="64"/>
      <c r="I1264" s="76">
        <f t="shared" si="183"/>
        <v>0</v>
      </c>
      <c r="J1264" s="64"/>
      <c r="K1264" s="25">
        <f t="shared" si="180"/>
        <v>0</v>
      </c>
      <c r="L1264" s="75">
        <f t="shared" si="185"/>
        <v>0</v>
      </c>
      <c r="M1264" s="25">
        <f t="shared" si="181"/>
        <v>0</v>
      </c>
      <c r="N1264" s="64"/>
      <c r="O1264" s="25">
        <f t="shared" si="182"/>
        <v>0</v>
      </c>
      <c r="P1264" s="76">
        <f t="shared" si="184"/>
        <v>0</v>
      </c>
    </row>
    <row r="1265" spans="1:16" hidden="1" x14ac:dyDescent="0.25">
      <c r="A1265" s="72">
        <v>3320109</v>
      </c>
      <c r="B1265" s="31" t="s">
        <v>425</v>
      </c>
      <c r="C1265" s="73"/>
      <c r="D1265" s="64"/>
      <c r="E1265" s="64"/>
      <c r="F1265" s="75">
        <f t="shared" si="179"/>
        <v>0</v>
      </c>
      <c r="G1265" s="25">
        <f t="shared" si="178"/>
        <v>0</v>
      </c>
      <c r="H1265" s="64"/>
      <c r="I1265" s="76">
        <f t="shared" si="183"/>
        <v>0</v>
      </c>
      <c r="J1265" s="64"/>
      <c r="K1265" s="25">
        <f t="shared" si="180"/>
        <v>0</v>
      </c>
      <c r="L1265" s="75">
        <f t="shared" si="185"/>
        <v>0</v>
      </c>
      <c r="M1265" s="25">
        <f t="shared" si="181"/>
        <v>0</v>
      </c>
      <c r="N1265" s="64"/>
      <c r="O1265" s="25">
        <f t="shared" si="182"/>
        <v>0</v>
      </c>
      <c r="P1265" s="76">
        <f t="shared" si="184"/>
        <v>0</v>
      </c>
    </row>
    <row r="1266" spans="1:16" ht="26.25" hidden="1" x14ac:dyDescent="0.25">
      <c r="A1266" s="72">
        <v>3320111</v>
      </c>
      <c r="B1266" s="31" t="s">
        <v>169</v>
      </c>
      <c r="C1266" s="73"/>
      <c r="D1266" s="64"/>
      <c r="E1266" s="64"/>
      <c r="F1266" s="75">
        <f t="shared" si="179"/>
        <v>0</v>
      </c>
      <c r="G1266" s="25">
        <f t="shared" si="178"/>
        <v>0</v>
      </c>
      <c r="H1266" s="64"/>
      <c r="I1266" s="76">
        <f t="shared" si="183"/>
        <v>0</v>
      </c>
      <c r="J1266" s="64"/>
      <c r="K1266" s="25">
        <f t="shared" si="180"/>
        <v>0</v>
      </c>
      <c r="L1266" s="75">
        <f t="shared" si="185"/>
        <v>0</v>
      </c>
      <c r="M1266" s="25">
        <f t="shared" si="181"/>
        <v>0</v>
      </c>
      <c r="N1266" s="64"/>
      <c r="O1266" s="25">
        <f t="shared" si="182"/>
        <v>0</v>
      </c>
      <c r="P1266" s="76">
        <f t="shared" si="184"/>
        <v>0</v>
      </c>
    </row>
    <row r="1267" spans="1:16" ht="26.25" hidden="1" x14ac:dyDescent="0.25">
      <c r="A1267" s="72">
        <v>3320114</v>
      </c>
      <c r="B1267" s="31" t="s">
        <v>1096</v>
      </c>
      <c r="C1267" s="73"/>
      <c r="D1267" s="64"/>
      <c r="E1267" s="64"/>
      <c r="F1267" s="75">
        <f t="shared" si="179"/>
        <v>0</v>
      </c>
      <c r="G1267" s="25">
        <f t="shared" si="178"/>
        <v>0</v>
      </c>
      <c r="H1267" s="64"/>
      <c r="I1267" s="76">
        <f t="shared" si="183"/>
        <v>0</v>
      </c>
      <c r="J1267" s="64"/>
      <c r="K1267" s="25">
        <f t="shared" si="180"/>
        <v>0</v>
      </c>
      <c r="L1267" s="75">
        <f t="shared" si="185"/>
        <v>0</v>
      </c>
      <c r="M1267" s="25">
        <f t="shared" si="181"/>
        <v>0</v>
      </c>
      <c r="N1267" s="64"/>
      <c r="O1267" s="25">
        <f t="shared" si="182"/>
        <v>0</v>
      </c>
      <c r="P1267" s="76">
        <f t="shared" si="184"/>
        <v>0</v>
      </c>
    </row>
    <row r="1268" spans="1:16" hidden="1" x14ac:dyDescent="0.25">
      <c r="A1268" s="72">
        <v>3320115</v>
      </c>
      <c r="B1268" s="31" t="s">
        <v>427</v>
      </c>
      <c r="C1268" s="73"/>
      <c r="D1268" s="64"/>
      <c r="E1268" s="64"/>
      <c r="F1268" s="75">
        <f t="shared" si="179"/>
        <v>0</v>
      </c>
      <c r="G1268" s="25">
        <f t="shared" si="178"/>
        <v>0</v>
      </c>
      <c r="H1268" s="64"/>
      <c r="I1268" s="76">
        <f t="shared" si="183"/>
        <v>0</v>
      </c>
      <c r="J1268" s="64"/>
      <c r="K1268" s="25">
        <f t="shared" si="180"/>
        <v>0</v>
      </c>
      <c r="L1268" s="75">
        <f t="shared" si="185"/>
        <v>0</v>
      </c>
      <c r="M1268" s="25">
        <f t="shared" si="181"/>
        <v>0</v>
      </c>
      <c r="N1268" s="64"/>
      <c r="O1268" s="25">
        <f t="shared" si="182"/>
        <v>0</v>
      </c>
      <c r="P1268" s="76">
        <f t="shared" si="184"/>
        <v>0</v>
      </c>
    </row>
    <row r="1269" spans="1:16" hidden="1" x14ac:dyDescent="0.25">
      <c r="A1269" s="72">
        <v>3320116</v>
      </c>
      <c r="B1269" s="31" t="s">
        <v>1097</v>
      </c>
      <c r="C1269" s="73"/>
      <c r="D1269" s="64"/>
      <c r="E1269" s="64"/>
      <c r="F1269" s="75">
        <f t="shared" si="179"/>
        <v>0</v>
      </c>
      <c r="G1269" s="25">
        <f t="shared" si="178"/>
        <v>0</v>
      </c>
      <c r="H1269" s="64"/>
      <c r="I1269" s="76">
        <f t="shared" si="183"/>
        <v>0</v>
      </c>
      <c r="J1269" s="64"/>
      <c r="K1269" s="25">
        <f t="shared" si="180"/>
        <v>0</v>
      </c>
      <c r="L1269" s="75">
        <f t="shared" si="185"/>
        <v>0</v>
      </c>
      <c r="M1269" s="25">
        <f t="shared" si="181"/>
        <v>0</v>
      </c>
      <c r="N1269" s="64"/>
      <c r="O1269" s="25">
        <f t="shared" si="182"/>
        <v>0</v>
      </c>
      <c r="P1269" s="76">
        <f t="shared" si="184"/>
        <v>0</v>
      </c>
    </row>
    <row r="1270" spans="1:16" hidden="1" x14ac:dyDescent="0.25">
      <c r="A1270" s="72">
        <v>3320117</v>
      </c>
      <c r="B1270" s="31" t="s">
        <v>429</v>
      </c>
      <c r="C1270" s="73"/>
      <c r="D1270" s="64"/>
      <c r="E1270" s="64"/>
      <c r="F1270" s="75">
        <f t="shared" si="179"/>
        <v>0</v>
      </c>
      <c r="G1270" s="25">
        <f t="shared" si="178"/>
        <v>0</v>
      </c>
      <c r="H1270" s="64"/>
      <c r="I1270" s="76">
        <f t="shared" si="183"/>
        <v>0</v>
      </c>
      <c r="J1270" s="64"/>
      <c r="K1270" s="25">
        <f t="shared" si="180"/>
        <v>0</v>
      </c>
      <c r="L1270" s="75">
        <f t="shared" si="185"/>
        <v>0</v>
      </c>
      <c r="M1270" s="25">
        <f t="shared" si="181"/>
        <v>0</v>
      </c>
      <c r="N1270" s="64"/>
      <c r="O1270" s="25">
        <f t="shared" si="182"/>
        <v>0</v>
      </c>
      <c r="P1270" s="76">
        <f t="shared" si="184"/>
        <v>0</v>
      </c>
    </row>
    <row r="1271" spans="1:16" hidden="1" x14ac:dyDescent="0.25">
      <c r="A1271" s="72">
        <v>3320118</v>
      </c>
      <c r="B1271" s="31" t="s">
        <v>430</v>
      </c>
      <c r="C1271" s="73"/>
      <c r="D1271" s="64"/>
      <c r="E1271" s="64"/>
      <c r="F1271" s="75">
        <f t="shared" si="179"/>
        <v>0</v>
      </c>
      <c r="G1271" s="25">
        <f t="shared" si="178"/>
        <v>0</v>
      </c>
      <c r="H1271" s="64"/>
      <c r="I1271" s="76">
        <f t="shared" si="183"/>
        <v>0</v>
      </c>
      <c r="J1271" s="64"/>
      <c r="K1271" s="25">
        <f t="shared" si="180"/>
        <v>0</v>
      </c>
      <c r="L1271" s="75">
        <f t="shared" si="185"/>
        <v>0</v>
      </c>
      <c r="M1271" s="25">
        <f t="shared" si="181"/>
        <v>0</v>
      </c>
      <c r="N1271" s="64"/>
      <c r="O1271" s="25">
        <f t="shared" si="182"/>
        <v>0</v>
      </c>
      <c r="P1271" s="76">
        <f t="shared" si="184"/>
        <v>0</v>
      </c>
    </row>
    <row r="1272" spans="1:16" ht="26.25" hidden="1" x14ac:dyDescent="0.25">
      <c r="A1272" s="72">
        <v>3320119</v>
      </c>
      <c r="B1272" s="31" t="s">
        <v>431</v>
      </c>
      <c r="C1272" s="73"/>
      <c r="D1272" s="64"/>
      <c r="E1272" s="64"/>
      <c r="F1272" s="75">
        <f t="shared" si="179"/>
        <v>0</v>
      </c>
      <c r="G1272" s="25">
        <f t="shared" si="178"/>
        <v>0</v>
      </c>
      <c r="H1272" s="64"/>
      <c r="I1272" s="76">
        <f t="shared" si="183"/>
        <v>0</v>
      </c>
      <c r="J1272" s="64"/>
      <c r="K1272" s="25">
        <f t="shared" si="180"/>
        <v>0</v>
      </c>
      <c r="L1272" s="75">
        <f t="shared" si="185"/>
        <v>0</v>
      </c>
      <c r="M1272" s="25">
        <f t="shared" si="181"/>
        <v>0</v>
      </c>
      <c r="N1272" s="64"/>
      <c r="O1272" s="25">
        <f t="shared" si="182"/>
        <v>0</v>
      </c>
      <c r="P1272" s="76">
        <f t="shared" si="184"/>
        <v>0</v>
      </c>
    </row>
    <row r="1273" spans="1:16" ht="26.25" hidden="1" x14ac:dyDescent="0.25">
      <c r="A1273" s="72">
        <v>3320120</v>
      </c>
      <c r="B1273" s="31" t="s">
        <v>432</v>
      </c>
      <c r="C1273" s="73"/>
      <c r="D1273" s="64"/>
      <c r="E1273" s="64"/>
      <c r="F1273" s="75">
        <f t="shared" si="179"/>
        <v>0</v>
      </c>
      <c r="G1273" s="25">
        <f t="shared" si="178"/>
        <v>0</v>
      </c>
      <c r="H1273" s="64"/>
      <c r="I1273" s="76">
        <f t="shared" si="183"/>
        <v>0</v>
      </c>
      <c r="J1273" s="64"/>
      <c r="K1273" s="25">
        <f t="shared" si="180"/>
        <v>0</v>
      </c>
      <c r="L1273" s="75">
        <f t="shared" si="185"/>
        <v>0</v>
      </c>
      <c r="M1273" s="25">
        <f t="shared" si="181"/>
        <v>0</v>
      </c>
      <c r="N1273" s="64"/>
      <c r="O1273" s="25">
        <f t="shared" si="182"/>
        <v>0</v>
      </c>
      <c r="P1273" s="76">
        <f t="shared" si="184"/>
        <v>0</v>
      </c>
    </row>
    <row r="1274" spans="1:16" hidden="1" x14ac:dyDescent="0.25">
      <c r="A1274" s="72">
        <v>3320121</v>
      </c>
      <c r="B1274" s="31" t="s">
        <v>433</v>
      </c>
      <c r="C1274" s="73"/>
      <c r="D1274" s="64"/>
      <c r="E1274" s="64"/>
      <c r="F1274" s="75">
        <f t="shared" si="179"/>
        <v>0</v>
      </c>
      <c r="G1274" s="25">
        <f t="shared" si="178"/>
        <v>0</v>
      </c>
      <c r="H1274" s="64"/>
      <c r="I1274" s="76">
        <f t="shared" si="183"/>
        <v>0</v>
      </c>
      <c r="J1274" s="64"/>
      <c r="K1274" s="25">
        <f t="shared" si="180"/>
        <v>0</v>
      </c>
      <c r="L1274" s="75">
        <f t="shared" si="185"/>
        <v>0</v>
      </c>
      <c r="M1274" s="25">
        <f t="shared" si="181"/>
        <v>0</v>
      </c>
      <c r="N1274" s="64"/>
      <c r="O1274" s="25">
        <f t="shared" si="182"/>
        <v>0</v>
      </c>
      <c r="P1274" s="76">
        <f t="shared" si="184"/>
        <v>0</v>
      </c>
    </row>
    <row r="1275" spans="1:16" ht="26.25" hidden="1" x14ac:dyDescent="0.25">
      <c r="A1275" s="72">
        <v>3320122</v>
      </c>
      <c r="B1275" s="31" t="s">
        <v>1098</v>
      </c>
      <c r="C1275" s="73"/>
      <c r="D1275" s="64"/>
      <c r="E1275" s="64"/>
      <c r="F1275" s="75">
        <f t="shared" si="179"/>
        <v>0</v>
      </c>
      <c r="G1275" s="25">
        <f t="shared" si="178"/>
        <v>0</v>
      </c>
      <c r="H1275" s="64"/>
      <c r="I1275" s="76">
        <f t="shared" si="183"/>
        <v>0</v>
      </c>
      <c r="J1275" s="64"/>
      <c r="K1275" s="25">
        <f t="shared" si="180"/>
        <v>0</v>
      </c>
      <c r="L1275" s="75">
        <f t="shared" si="185"/>
        <v>0</v>
      </c>
      <c r="M1275" s="25">
        <f t="shared" si="181"/>
        <v>0</v>
      </c>
      <c r="N1275" s="64"/>
      <c r="O1275" s="25">
        <f t="shared" si="182"/>
        <v>0</v>
      </c>
      <c r="P1275" s="76">
        <f t="shared" si="184"/>
        <v>0</v>
      </c>
    </row>
    <row r="1276" spans="1:16" ht="26.25" hidden="1" x14ac:dyDescent="0.25">
      <c r="A1276" s="72">
        <v>3320123</v>
      </c>
      <c r="B1276" s="31" t="s">
        <v>435</v>
      </c>
      <c r="C1276" s="73"/>
      <c r="D1276" s="64"/>
      <c r="E1276" s="64"/>
      <c r="F1276" s="75">
        <f t="shared" si="179"/>
        <v>0</v>
      </c>
      <c r="G1276" s="25">
        <f t="shared" si="178"/>
        <v>0</v>
      </c>
      <c r="H1276" s="64"/>
      <c r="I1276" s="76">
        <f t="shared" si="183"/>
        <v>0</v>
      </c>
      <c r="J1276" s="64"/>
      <c r="K1276" s="25">
        <f t="shared" si="180"/>
        <v>0</v>
      </c>
      <c r="L1276" s="75">
        <f t="shared" si="185"/>
        <v>0</v>
      </c>
      <c r="M1276" s="25">
        <f t="shared" si="181"/>
        <v>0</v>
      </c>
      <c r="N1276" s="64"/>
      <c r="O1276" s="25">
        <f t="shared" si="182"/>
        <v>0</v>
      </c>
      <c r="P1276" s="76">
        <f t="shared" si="184"/>
        <v>0</v>
      </c>
    </row>
    <row r="1277" spans="1:16" hidden="1" x14ac:dyDescent="0.25">
      <c r="A1277" s="72">
        <v>3320124</v>
      </c>
      <c r="B1277" s="31" t="s">
        <v>437</v>
      </c>
      <c r="C1277" s="73"/>
      <c r="D1277" s="64"/>
      <c r="E1277" s="64"/>
      <c r="F1277" s="75">
        <f t="shared" si="179"/>
        <v>0</v>
      </c>
      <c r="G1277" s="25">
        <f t="shared" si="178"/>
        <v>0</v>
      </c>
      <c r="H1277" s="64"/>
      <c r="I1277" s="76">
        <f t="shared" si="183"/>
        <v>0</v>
      </c>
      <c r="J1277" s="64"/>
      <c r="K1277" s="25">
        <f t="shared" si="180"/>
        <v>0</v>
      </c>
      <c r="L1277" s="75">
        <f t="shared" si="185"/>
        <v>0</v>
      </c>
      <c r="M1277" s="25">
        <f t="shared" si="181"/>
        <v>0</v>
      </c>
      <c r="N1277" s="64"/>
      <c r="O1277" s="25">
        <f t="shared" si="182"/>
        <v>0</v>
      </c>
      <c r="P1277" s="76">
        <f t="shared" si="184"/>
        <v>0</v>
      </c>
    </row>
    <row r="1278" spans="1:16" ht="26.25" hidden="1" x14ac:dyDescent="0.25">
      <c r="A1278" s="72">
        <v>3320125</v>
      </c>
      <c r="B1278" s="31" t="s">
        <v>438</v>
      </c>
      <c r="C1278" s="73"/>
      <c r="D1278" s="74">
        <f>SUM(D1279)</f>
        <v>0</v>
      </c>
      <c r="E1278" s="74">
        <f>SUM(E1279)</f>
        <v>0</v>
      </c>
      <c r="F1278" s="75">
        <f t="shared" si="179"/>
        <v>0</v>
      </c>
      <c r="G1278" s="25">
        <f t="shared" si="178"/>
        <v>0</v>
      </c>
      <c r="H1278" s="74">
        <f>SUM(H1279)</f>
        <v>0</v>
      </c>
      <c r="I1278" s="76">
        <f t="shared" si="183"/>
        <v>0</v>
      </c>
      <c r="J1278" s="74">
        <f>SUM(J1279)</f>
        <v>0</v>
      </c>
      <c r="K1278" s="25">
        <f t="shared" si="180"/>
        <v>0</v>
      </c>
      <c r="L1278" s="75">
        <f t="shared" si="185"/>
        <v>0</v>
      </c>
      <c r="M1278" s="25">
        <f t="shared" si="181"/>
        <v>0</v>
      </c>
      <c r="N1278" s="74">
        <f>SUM(N1279)</f>
        <v>0</v>
      </c>
      <c r="O1278" s="25">
        <f t="shared" si="182"/>
        <v>0</v>
      </c>
      <c r="P1278" s="76">
        <f t="shared" si="184"/>
        <v>0</v>
      </c>
    </row>
    <row r="1279" spans="1:16" hidden="1" x14ac:dyDescent="0.25">
      <c r="A1279" s="72">
        <v>332012503</v>
      </c>
      <c r="B1279" s="31" t="s">
        <v>1099</v>
      </c>
      <c r="C1279" s="73"/>
      <c r="D1279" s="64"/>
      <c r="E1279" s="64"/>
      <c r="F1279" s="75">
        <f t="shared" si="179"/>
        <v>0</v>
      </c>
      <c r="G1279" s="25">
        <f t="shared" si="178"/>
        <v>0</v>
      </c>
      <c r="H1279" s="64"/>
      <c r="I1279" s="76">
        <f t="shared" si="183"/>
        <v>0</v>
      </c>
      <c r="J1279" s="64"/>
      <c r="K1279" s="25">
        <f t="shared" si="180"/>
        <v>0</v>
      </c>
      <c r="L1279" s="75">
        <f t="shared" si="185"/>
        <v>0</v>
      </c>
      <c r="M1279" s="25">
        <f t="shared" si="181"/>
        <v>0</v>
      </c>
      <c r="N1279" s="64"/>
      <c r="O1279" s="25">
        <f t="shared" si="182"/>
        <v>0</v>
      </c>
      <c r="P1279" s="76">
        <f t="shared" si="184"/>
        <v>0</v>
      </c>
    </row>
    <row r="1280" spans="1:16" hidden="1" x14ac:dyDescent="0.25">
      <c r="A1280" s="72">
        <v>3320126</v>
      </c>
      <c r="B1280" s="31" t="s">
        <v>170</v>
      </c>
      <c r="C1280" s="73"/>
      <c r="D1280" s="64"/>
      <c r="E1280" s="64"/>
      <c r="F1280" s="75">
        <f t="shared" si="179"/>
        <v>0</v>
      </c>
      <c r="G1280" s="25">
        <f t="shared" si="178"/>
        <v>0</v>
      </c>
      <c r="H1280" s="64"/>
      <c r="I1280" s="76">
        <f t="shared" si="183"/>
        <v>0</v>
      </c>
      <c r="J1280" s="64"/>
      <c r="K1280" s="25">
        <f t="shared" si="180"/>
        <v>0</v>
      </c>
      <c r="L1280" s="75">
        <f t="shared" si="185"/>
        <v>0</v>
      </c>
      <c r="M1280" s="25">
        <f t="shared" si="181"/>
        <v>0</v>
      </c>
      <c r="N1280" s="64"/>
      <c r="O1280" s="25">
        <f t="shared" si="182"/>
        <v>0</v>
      </c>
      <c r="P1280" s="76">
        <f t="shared" si="184"/>
        <v>0</v>
      </c>
    </row>
    <row r="1281" spans="1:16" hidden="1" x14ac:dyDescent="0.25">
      <c r="A1281" s="72">
        <v>3320127</v>
      </c>
      <c r="B1281" s="31" t="s">
        <v>441</v>
      </c>
      <c r="C1281" s="73"/>
      <c r="D1281" s="64"/>
      <c r="E1281" s="64"/>
      <c r="F1281" s="75">
        <f t="shared" si="179"/>
        <v>0</v>
      </c>
      <c r="G1281" s="25">
        <f t="shared" si="178"/>
        <v>0</v>
      </c>
      <c r="H1281" s="64"/>
      <c r="I1281" s="76">
        <f t="shared" si="183"/>
        <v>0</v>
      </c>
      <c r="J1281" s="64"/>
      <c r="K1281" s="25">
        <f t="shared" si="180"/>
        <v>0</v>
      </c>
      <c r="L1281" s="75">
        <f t="shared" si="185"/>
        <v>0</v>
      </c>
      <c r="M1281" s="25">
        <f t="shared" si="181"/>
        <v>0</v>
      </c>
      <c r="N1281" s="64"/>
      <c r="O1281" s="25">
        <f t="shared" si="182"/>
        <v>0</v>
      </c>
      <c r="P1281" s="76">
        <f t="shared" si="184"/>
        <v>0</v>
      </c>
    </row>
    <row r="1282" spans="1:16" hidden="1" x14ac:dyDescent="0.25">
      <c r="A1282" s="72">
        <v>3320128</v>
      </c>
      <c r="B1282" s="31" t="s">
        <v>442</v>
      </c>
      <c r="C1282" s="73"/>
      <c r="D1282" s="64"/>
      <c r="E1282" s="64"/>
      <c r="F1282" s="75">
        <f t="shared" si="179"/>
        <v>0</v>
      </c>
      <c r="G1282" s="25">
        <f t="shared" si="178"/>
        <v>0</v>
      </c>
      <c r="H1282" s="64"/>
      <c r="I1282" s="76">
        <f t="shared" si="183"/>
        <v>0</v>
      </c>
      <c r="J1282" s="64"/>
      <c r="K1282" s="25">
        <f t="shared" si="180"/>
        <v>0</v>
      </c>
      <c r="L1282" s="75">
        <f t="shared" si="185"/>
        <v>0</v>
      </c>
      <c r="M1282" s="25">
        <f t="shared" si="181"/>
        <v>0</v>
      </c>
      <c r="N1282" s="64"/>
      <c r="O1282" s="25">
        <f t="shared" si="182"/>
        <v>0</v>
      </c>
      <c r="P1282" s="76">
        <f t="shared" si="184"/>
        <v>0</v>
      </c>
    </row>
    <row r="1283" spans="1:16" hidden="1" x14ac:dyDescent="0.25">
      <c r="A1283" s="100">
        <v>33202</v>
      </c>
      <c r="B1283" s="28" t="s">
        <v>443</v>
      </c>
      <c r="C1283" s="73"/>
      <c r="D1283" s="74">
        <f>SUM(D1284:D1346)-D1342-D1305-D1301-D1290-D1291-D1297-D1287-D1284-D1326</f>
        <v>0</v>
      </c>
      <c r="E1283" s="74">
        <f>SUM(E1284:E1346)-E1342-E1305-E1301-E1290-E1291-E1297-E1287-E1284-E1326</f>
        <v>0</v>
      </c>
      <c r="F1283" s="75">
        <f t="shared" si="179"/>
        <v>0</v>
      </c>
      <c r="G1283" s="25">
        <f t="shared" si="178"/>
        <v>0</v>
      </c>
      <c r="H1283" s="74">
        <f>SUM(H1284:H1346)-H1342-H1305-H1301-H1290-H1291-H1297-H1287-H1284-H1326</f>
        <v>0</v>
      </c>
      <c r="I1283" s="76">
        <f t="shared" si="183"/>
        <v>0</v>
      </c>
      <c r="J1283" s="74">
        <f>SUM(J1284:J1346)-J1342-J1305-J1301-J1290-J1291-J1297-J1287-J1284-J1326</f>
        <v>0</v>
      </c>
      <c r="K1283" s="25">
        <f t="shared" si="180"/>
        <v>0</v>
      </c>
      <c r="L1283" s="75">
        <f t="shared" si="185"/>
        <v>0</v>
      </c>
      <c r="M1283" s="25">
        <f t="shared" si="181"/>
        <v>0</v>
      </c>
      <c r="N1283" s="74">
        <f>SUM(N1284:N1346)-N1342-N1305-N1301-N1290-N1291-N1297-N1287-N1284-N1326</f>
        <v>0</v>
      </c>
      <c r="O1283" s="25">
        <f t="shared" si="182"/>
        <v>0</v>
      </c>
      <c r="P1283" s="76">
        <f t="shared" si="184"/>
        <v>0</v>
      </c>
    </row>
    <row r="1284" spans="1:16" hidden="1" x14ac:dyDescent="0.25">
      <c r="A1284" s="72">
        <v>3320202</v>
      </c>
      <c r="B1284" s="31" t="s">
        <v>1100</v>
      </c>
      <c r="C1284" s="73"/>
      <c r="D1284" s="74">
        <f>SUM(D1285)</f>
        <v>0</v>
      </c>
      <c r="E1284" s="74">
        <f>SUM(E1285)</f>
        <v>0</v>
      </c>
      <c r="F1284" s="75">
        <f t="shared" si="179"/>
        <v>0</v>
      </c>
      <c r="G1284" s="25">
        <f t="shared" si="178"/>
        <v>0</v>
      </c>
      <c r="H1284" s="74">
        <f>SUM(H1285)</f>
        <v>0</v>
      </c>
      <c r="I1284" s="76">
        <f t="shared" si="183"/>
        <v>0</v>
      </c>
      <c r="J1284" s="74">
        <f>SUM(J1285)</f>
        <v>0</v>
      </c>
      <c r="K1284" s="25">
        <f t="shared" si="180"/>
        <v>0</v>
      </c>
      <c r="L1284" s="75">
        <f t="shared" si="185"/>
        <v>0</v>
      </c>
      <c r="M1284" s="25">
        <f t="shared" si="181"/>
        <v>0</v>
      </c>
      <c r="N1284" s="74">
        <f>SUM(N1285)</f>
        <v>0</v>
      </c>
      <c r="O1284" s="25">
        <f t="shared" si="182"/>
        <v>0</v>
      </c>
      <c r="P1284" s="76">
        <f t="shared" si="184"/>
        <v>0</v>
      </c>
    </row>
    <row r="1285" spans="1:16" hidden="1" x14ac:dyDescent="0.25">
      <c r="A1285" s="72">
        <v>332020203</v>
      </c>
      <c r="B1285" s="31" t="s">
        <v>1101</v>
      </c>
      <c r="C1285" s="73"/>
      <c r="D1285" s="64"/>
      <c r="E1285" s="64"/>
      <c r="F1285" s="75">
        <f t="shared" si="179"/>
        <v>0</v>
      </c>
      <c r="G1285" s="25">
        <f t="shared" si="178"/>
        <v>0</v>
      </c>
      <c r="H1285" s="64"/>
      <c r="I1285" s="76">
        <f t="shared" si="183"/>
        <v>0</v>
      </c>
      <c r="J1285" s="64"/>
      <c r="K1285" s="25">
        <f t="shared" si="180"/>
        <v>0</v>
      </c>
      <c r="L1285" s="75">
        <f t="shared" si="185"/>
        <v>0</v>
      </c>
      <c r="M1285" s="25">
        <f t="shared" si="181"/>
        <v>0</v>
      </c>
      <c r="N1285" s="64"/>
      <c r="O1285" s="25">
        <f t="shared" si="182"/>
        <v>0</v>
      </c>
      <c r="P1285" s="76">
        <f t="shared" si="184"/>
        <v>0</v>
      </c>
    </row>
    <row r="1286" spans="1:16" ht="26.25" hidden="1" x14ac:dyDescent="0.25">
      <c r="A1286" s="72">
        <v>3320203</v>
      </c>
      <c r="B1286" s="31" t="s">
        <v>1102</v>
      </c>
      <c r="C1286" s="73"/>
      <c r="D1286" s="64"/>
      <c r="E1286" s="64"/>
      <c r="F1286" s="75">
        <f t="shared" si="179"/>
        <v>0</v>
      </c>
      <c r="G1286" s="25">
        <f t="shared" si="178"/>
        <v>0</v>
      </c>
      <c r="H1286" s="64"/>
      <c r="I1286" s="76">
        <f t="shared" si="183"/>
        <v>0</v>
      </c>
      <c r="J1286" s="64"/>
      <c r="K1286" s="25">
        <f t="shared" si="180"/>
        <v>0</v>
      </c>
      <c r="L1286" s="75">
        <f t="shared" si="185"/>
        <v>0</v>
      </c>
      <c r="M1286" s="25">
        <f t="shared" si="181"/>
        <v>0</v>
      </c>
      <c r="N1286" s="64"/>
      <c r="O1286" s="25">
        <f t="shared" si="182"/>
        <v>0</v>
      </c>
      <c r="P1286" s="76">
        <f t="shared" si="184"/>
        <v>0</v>
      </c>
    </row>
    <row r="1287" spans="1:16" hidden="1" x14ac:dyDescent="0.25">
      <c r="A1287" s="72">
        <v>3320205</v>
      </c>
      <c r="B1287" s="31" t="s">
        <v>1103</v>
      </c>
      <c r="C1287" s="73"/>
      <c r="D1287" s="74">
        <f>SUM(D1288:D1289)</f>
        <v>0</v>
      </c>
      <c r="E1287" s="74">
        <f>SUM(E1288:E1289)</f>
        <v>0</v>
      </c>
      <c r="F1287" s="75">
        <f t="shared" si="179"/>
        <v>0</v>
      </c>
      <c r="G1287" s="25">
        <f t="shared" si="178"/>
        <v>0</v>
      </c>
      <c r="H1287" s="74">
        <f>SUM(H1288:H1289)</f>
        <v>0</v>
      </c>
      <c r="I1287" s="76">
        <f t="shared" si="183"/>
        <v>0</v>
      </c>
      <c r="J1287" s="74">
        <f>SUM(J1288:J1289)</f>
        <v>0</v>
      </c>
      <c r="K1287" s="25">
        <f t="shared" si="180"/>
        <v>0</v>
      </c>
      <c r="L1287" s="75">
        <f t="shared" si="185"/>
        <v>0</v>
      </c>
      <c r="M1287" s="25">
        <f t="shared" si="181"/>
        <v>0</v>
      </c>
      <c r="N1287" s="74">
        <f>SUM(N1288:N1289)</f>
        <v>0</v>
      </c>
      <c r="O1287" s="25">
        <f t="shared" si="182"/>
        <v>0</v>
      </c>
      <c r="P1287" s="76">
        <f t="shared" si="184"/>
        <v>0</v>
      </c>
    </row>
    <row r="1288" spans="1:16" hidden="1" x14ac:dyDescent="0.25">
      <c r="A1288" s="72">
        <v>332020501</v>
      </c>
      <c r="B1288" s="31" t="s">
        <v>1104</v>
      </c>
      <c r="C1288" s="73"/>
      <c r="D1288" s="64"/>
      <c r="E1288" s="64"/>
      <c r="F1288" s="75">
        <f t="shared" si="179"/>
        <v>0</v>
      </c>
      <c r="G1288" s="25">
        <f t="shared" si="178"/>
        <v>0</v>
      </c>
      <c r="H1288" s="64"/>
      <c r="I1288" s="76">
        <f t="shared" si="183"/>
        <v>0</v>
      </c>
      <c r="J1288" s="64"/>
      <c r="K1288" s="25">
        <f t="shared" si="180"/>
        <v>0</v>
      </c>
      <c r="L1288" s="75">
        <f t="shared" si="185"/>
        <v>0</v>
      </c>
      <c r="M1288" s="25">
        <f t="shared" si="181"/>
        <v>0</v>
      </c>
      <c r="N1288" s="64"/>
      <c r="O1288" s="25">
        <f t="shared" si="182"/>
        <v>0</v>
      </c>
      <c r="P1288" s="76">
        <f t="shared" si="184"/>
        <v>0</v>
      </c>
    </row>
    <row r="1289" spans="1:16" hidden="1" x14ac:dyDescent="0.25">
      <c r="A1289" s="72">
        <v>332020502</v>
      </c>
      <c r="B1289" s="31" t="s">
        <v>1099</v>
      </c>
      <c r="C1289" s="73"/>
      <c r="D1289" s="64"/>
      <c r="E1289" s="64"/>
      <c r="F1289" s="75">
        <f t="shared" si="179"/>
        <v>0</v>
      </c>
      <c r="G1289" s="25">
        <f t="shared" si="178"/>
        <v>0</v>
      </c>
      <c r="H1289" s="64"/>
      <c r="I1289" s="76">
        <f t="shared" si="183"/>
        <v>0</v>
      </c>
      <c r="J1289" s="64"/>
      <c r="K1289" s="25">
        <f t="shared" si="180"/>
        <v>0</v>
      </c>
      <c r="L1289" s="75">
        <f t="shared" ref="L1289:L1300" si="186">SUM(N1289-J1289)</f>
        <v>0</v>
      </c>
      <c r="M1289" s="25">
        <f t="shared" si="181"/>
        <v>0</v>
      </c>
      <c r="N1289" s="64"/>
      <c r="O1289" s="25">
        <f t="shared" si="182"/>
        <v>0</v>
      </c>
      <c r="P1289" s="76">
        <f t="shared" ref="P1289:P1301" si="187">SUM(F1289-N1289)</f>
        <v>0</v>
      </c>
    </row>
    <row r="1290" spans="1:16" hidden="1" x14ac:dyDescent="0.25">
      <c r="A1290" s="72">
        <v>3320208</v>
      </c>
      <c r="B1290" s="31" t="s">
        <v>1105</v>
      </c>
      <c r="C1290" s="73"/>
      <c r="D1290" s="74">
        <f>SUM(D1292:D1297)</f>
        <v>0</v>
      </c>
      <c r="E1290" s="74">
        <f>SUM(E1292:E1297)</f>
        <v>0</v>
      </c>
      <c r="F1290" s="75">
        <f t="shared" si="179"/>
        <v>0</v>
      </c>
      <c r="G1290" s="25">
        <f t="shared" si="178"/>
        <v>0</v>
      </c>
      <c r="H1290" s="74">
        <f>SUM(H1292:H1297)</f>
        <v>0</v>
      </c>
      <c r="I1290" s="76">
        <f t="shared" si="183"/>
        <v>0</v>
      </c>
      <c r="J1290" s="74">
        <f>SUM(J1292:J1297)</f>
        <v>0</v>
      </c>
      <c r="K1290" s="25">
        <f t="shared" si="180"/>
        <v>0</v>
      </c>
      <c r="L1290" s="75">
        <f t="shared" si="186"/>
        <v>0</v>
      </c>
      <c r="M1290" s="25">
        <f t="shared" si="181"/>
        <v>0</v>
      </c>
      <c r="N1290" s="74">
        <f>SUM(N1292:N1297)</f>
        <v>0</v>
      </c>
      <c r="O1290" s="25">
        <f t="shared" si="182"/>
        <v>0</v>
      </c>
      <c r="P1290" s="76">
        <f t="shared" si="187"/>
        <v>0</v>
      </c>
    </row>
    <row r="1291" spans="1:16" hidden="1" x14ac:dyDescent="0.25">
      <c r="A1291" s="72">
        <v>332020801</v>
      </c>
      <c r="B1291" s="31" t="s">
        <v>1106</v>
      </c>
      <c r="C1291" s="73"/>
      <c r="D1291" s="64">
        <f>SUM(D1292:D1293)</f>
        <v>0</v>
      </c>
      <c r="E1291" s="64">
        <f>SUM(E1292:E1293)</f>
        <v>0</v>
      </c>
      <c r="F1291" s="75">
        <f t="shared" si="179"/>
        <v>0</v>
      </c>
      <c r="G1291" s="25">
        <f t="shared" ref="G1291:G1354" si="188">IF(OR(F1291=0,F$7=0),0,F1291/F$7)*100</f>
        <v>0</v>
      </c>
      <c r="H1291" s="64">
        <f>SUM(H1292:H1293)</f>
        <v>0</v>
      </c>
      <c r="I1291" s="76">
        <f t="shared" si="183"/>
        <v>0</v>
      </c>
      <c r="J1291" s="64">
        <f>SUM(J1292:J1293)</f>
        <v>0</v>
      </c>
      <c r="K1291" s="25">
        <f t="shared" si="180"/>
        <v>0</v>
      </c>
      <c r="L1291" s="75">
        <f t="shared" si="186"/>
        <v>0</v>
      </c>
      <c r="M1291" s="25">
        <f t="shared" si="181"/>
        <v>0</v>
      </c>
      <c r="N1291" s="64">
        <f>SUM(N1292:N1293)</f>
        <v>0</v>
      </c>
      <c r="O1291" s="25">
        <f t="shared" si="182"/>
        <v>0</v>
      </c>
      <c r="P1291" s="76">
        <f t="shared" si="187"/>
        <v>0</v>
      </c>
    </row>
    <row r="1292" spans="1:16" hidden="1" x14ac:dyDescent="0.25">
      <c r="A1292" s="72">
        <v>33202080101</v>
      </c>
      <c r="B1292" s="31" t="s">
        <v>1107</v>
      </c>
      <c r="C1292" s="73"/>
      <c r="D1292" s="64"/>
      <c r="E1292" s="64"/>
      <c r="F1292" s="75">
        <f t="shared" si="179"/>
        <v>0</v>
      </c>
      <c r="G1292" s="25">
        <f t="shared" si="188"/>
        <v>0</v>
      </c>
      <c r="H1292" s="64"/>
      <c r="I1292" s="76">
        <f t="shared" si="183"/>
        <v>0</v>
      </c>
      <c r="J1292" s="64"/>
      <c r="K1292" s="25">
        <f t="shared" si="180"/>
        <v>0</v>
      </c>
      <c r="L1292" s="75">
        <f t="shared" si="186"/>
        <v>0</v>
      </c>
      <c r="M1292" s="25">
        <f t="shared" si="181"/>
        <v>0</v>
      </c>
      <c r="N1292" s="64"/>
      <c r="O1292" s="25">
        <f t="shared" si="182"/>
        <v>0</v>
      </c>
      <c r="P1292" s="76">
        <f t="shared" si="187"/>
        <v>0</v>
      </c>
    </row>
    <row r="1293" spans="1:16" hidden="1" x14ac:dyDescent="0.25">
      <c r="A1293" s="72">
        <v>33202080102</v>
      </c>
      <c r="B1293" s="31" t="s">
        <v>1108</v>
      </c>
      <c r="C1293" s="73"/>
      <c r="D1293" s="64"/>
      <c r="E1293" s="64"/>
      <c r="F1293" s="75">
        <f t="shared" si="179"/>
        <v>0</v>
      </c>
      <c r="G1293" s="25">
        <f t="shared" si="188"/>
        <v>0</v>
      </c>
      <c r="H1293" s="64"/>
      <c r="I1293" s="76">
        <f t="shared" si="183"/>
        <v>0</v>
      </c>
      <c r="J1293" s="64"/>
      <c r="K1293" s="25">
        <f t="shared" si="180"/>
        <v>0</v>
      </c>
      <c r="L1293" s="75">
        <f t="shared" si="186"/>
        <v>0</v>
      </c>
      <c r="M1293" s="25">
        <f t="shared" si="181"/>
        <v>0</v>
      </c>
      <c r="N1293" s="64"/>
      <c r="O1293" s="25">
        <f t="shared" si="182"/>
        <v>0</v>
      </c>
      <c r="P1293" s="76">
        <f t="shared" si="187"/>
        <v>0</v>
      </c>
    </row>
    <row r="1294" spans="1:16" hidden="1" x14ac:dyDescent="0.25">
      <c r="A1294" s="72">
        <v>332020802</v>
      </c>
      <c r="B1294" s="31" t="s">
        <v>1109</v>
      </c>
      <c r="C1294" s="73"/>
      <c r="D1294" s="64"/>
      <c r="E1294" s="64"/>
      <c r="F1294" s="75">
        <f t="shared" si="179"/>
        <v>0</v>
      </c>
      <c r="G1294" s="25">
        <f t="shared" si="188"/>
        <v>0</v>
      </c>
      <c r="H1294" s="64"/>
      <c r="I1294" s="76">
        <f t="shared" si="183"/>
        <v>0</v>
      </c>
      <c r="J1294" s="64"/>
      <c r="K1294" s="25">
        <f t="shared" si="180"/>
        <v>0</v>
      </c>
      <c r="L1294" s="75">
        <f t="shared" si="186"/>
        <v>0</v>
      </c>
      <c r="M1294" s="25">
        <f t="shared" si="181"/>
        <v>0</v>
      </c>
      <c r="N1294" s="64"/>
      <c r="O1294" s="25">
        <f t="shared" si="182"/>
        <v>0</v>
      </c>
      <c r="P1294" s="76">
        <f t="shared" si="187"/>
        <v>0</v>
      </c>
    </row>
    <row r="1295" spans="1:16" hidden="1" x14ac:dyDescent="0.25">
      <c r="A1295" s="72">
        <v>332020803</v>
      </c>
      <c r="B1295" s="31" t="s">
        <v>1110</v>
      </c>
      <c r="C1295" s="73"/>
      <c r="D1295" s="64"/>
      <c r="E1295" s="64"/>
      <c r="F1295" s="75">
        <f t="shared" si="179"/>
        <v>0</v>
      </c>
      <c r="G1295" s="25">
        <f t="shared" si="188"/>
        <v>0</v>
      </c>
      <c r="H1295" s="64"/>
      <c r="I1295" s="76">
        <f t="shared" si="183"/>
        <v>0</v>
      </c>
      <c r="J1295" s="64"/>
      <c r="K1295" s="25">
        <f t="shared" si="180"/>
        <v>0</v>
      </c>
      <c r="L1295" s="75">
        <f t="shared" si="186"/>
        <v>0</v>
      </c>
      <c r="M1295" s="25">
        <f t="shared" si="181"/>
        <v>0</v>
      </c>
      <c r="N1295" s="64"/>
      <c r="O1295" s="25">
        <f t="shared" si="182"/>
        <v>0</v>
      </c>
      <c r="P1295" s="76">
        <f t="shared" si="187"/>
        <v>0</v>
      </c>
    </row>
    <row r="1296" spans="1:16" hidden="1" x14ac:dyDescent="0.25">
      <c r="A1296" s="72">
        <v>332020804</v>
      </c>
      <c r="B1296" s="80" t="s">
        <v>1111</v>
      </c>
      <c r="C1296" s="73"/>
      <c r="D1296" s="64"/>
      <c r="E1296" s="64"/>
      <c r="F1296" s="75">
        <f t="shared" si="179"/>
        <v>0</v>
      </c>
      <c r="G1296" s="25">
        <f t="shared" si="188"/>
        <v>0</v>
      </c>
      <c r="H1296" s="64"/>
      <c r="I1296" s="76">
        <f t="shared" si="183"/>
        <v>0</v>
      </c>
      <c r="J1296" s="64"/>
      <c r="K1296" s="25">
        <f t="shared" si="180"/>
        <v>0</v>
      </c>
      <c r="L1296" s="75">
        <f t="shared" si="186"/>
        <v>0</v>
      </c>
      <c r="M1296" s="25">
        <f t="shared" si="181"/>
        <v>0</v>
      </c>
      <c r="N1296" s="64"/>
      <c r="O1296" s="25">
        <f t="shared" si="182"/>
        <v>0</v>
      </c>
      <c r="P1296" s="76">
        <f t="shared" si="187"/>
        <v>0</v>
      </c>
    </row>
    <row r="1297" spans="1:16" ht="26.25" hidden="1" x14ac:dyDescent="0.25">
      <c r="A1297" s="72">
        <v>332020805</v>
      </c>
      <c r="B1297" s="80" t="s">
        <v>1112</v>
      </c>
      <c r="C1297" s="73"/>
      <c r="D1297" s="64">
        <f>SUM(D1298:D1300)</f>
        <v>0</v>
      </c>
      <c r="E1297" s="64">
        <f>SUM(E1298:E1300)</f>
        <v>0</v>
      </c>
      <c r="F1297" s="75">
        <f t="shared" si="179"/>
        <v>0</v>
      </c>
      <c r="G1297" s="25">
        <f t="shared" si="188"/>
        <v>0</v>
      </c>
      <c r="H1297" s="64">
        <f>SUM(H1298:H1300)</f>
        <v>0</v>
      </c>
      <c r="I1297" s="76">
        <f t="shared" si="183"/>
        <v>0</v>
      </c>
      <c r="J1297" s="64">
        <f>SUM(J1298:J1300)</f>
        <v>0</v>
      </c>
      <c r="K1297" s="25">
        <f t="shared" si="180"/>
        <v>0</v>
      </c>
      <c r="L1297" s="75">
        <f t="shared" si="186"/>
        <v>0</v>
      </c>
      <c r="M1297" s="25">
        <f t="shared" si="181"/>
        <v>0</v>
      </c>
      <c r="N1297" s="64">
        <f>SUM(N1298:N1300)</f>
        <v>0</v>
      </c>
      <c r="O1297" s="25">
        <f t="shared" si="182"/>
        <v>0</v>
      </c>
      <c r="P1297" s="76">
        <f t="shared" si="187"/>
        <v>0</v>
      </c>
    </row>
    <row r="1298" spans="1:16" hidden="1" x14ac:dyDescent="0.25">
      <c r="A1298" s="72">
        <v>33202080501</v>
      </c>
      <c r="B1298" s="80" t="s">
        <v>1113</v>
      </c>
      <c r="C1298" s="73"/>
      <c r="D1298" s="64"/>
      <c r="E1298" s="64"/>
      <c r="F1298" s="75">
        <f t="shared" si="179"/>
        <v>0</v>
      </c>
      <c r="G1298" s="25">
        <f t="shared" si="188"/>
        <v>0</v>
      </c>
      <c r="H1298" s="64"/>
      <c r="I1298" s="76">
        <f t="shared" si="183"/>
        <v>0</v>
      </c>
      <c r="J1298" s="64"/>
      <c r="K1298" s="25">
        <f t="shared" si="180"/>
        <v>0</v>
      </c>
      <c r="L1298" s="75">
        <f t="shared" si="186"/>
        <v>0</v>
      </c>
      <c r="M1298" s="25">
        <f t="shared" si="181"/>
        <v>0</v>
      </c>
      <c r="N1298" s="64"/>
      <c r="O1298" s="25">
        <f t="shared" si="182"/>
        <v>0</v>
      </c>
      <c r="P1298" s="76">
        <f t="shared" si="187"/>
        <v>0</v>
      </c>
    </row>
    <row r="1299" spans="1:16" hidden="1" x14ac:dyDescent="0.25">
      <c r="A1299" s="72">
        <v>33202080502</v>
      </c>
      <c r="B1299" s="80" t="s">
        <v>1114</v>
      </c>
      <c r="C1299" s="73"/>
      <c r="D1299" s="64"/>
      <c r="E1299" s="64"/>
      <c r="F1299" s="75">
        <f t="shared" si="179"/>
        <v>0</v>
      </c>
      <c r="G1299" s="25">
        <f t="shared" si="188"/>
        <v>0</v>
      </c>
      <c r="H1299" s="64"/>
      <c r="I1299" s="76">
        <f t="shared" si="183"/>
        <v>0</v>
      </c>
      <c r="J1299" s="64"/>
      <c r="K1299" s="25">
        <f t="shared" si="180"/>
        <v>0</v>
      </c>
      <c r="L1299" s="75">
        <f t="shared" si="186"/>
        <v>0</v>
      </c>
      <c r="M1299" s="25">
        <f t="shared" si="181"/>
        <v>0</v>
      </c>
      <c r="N1299" s="64"/>
      <c r="O1299" s="25">
        <f t="shared" si="182"/>
        <v>0</v>
      </c>
      <c r="P1299" s="76">
        <f t="shared" si="187"/>
        <v>0</v>
      </c>
    </row>
    <row r="1300" spans="1:16" hidden="1" x14ac:dyDescent="0.25">
      <c r="A1300" s="72">
        <v>33202080503</v>
      </c>
      <c r="B1300" s="80" t="s">
        <v>1115</v>
      </c>
      <c r="C1300" s="73"/>
      <c r="D1300" s="64"/>
      <c r="E1300" s="64"/>
      <c r="F1300" s="75">
        <f t="shared" si="179"/>
        <v>0</v>
      </c>
      <c r="G1300" s="25">
        <f t="shared" si="188"/>
        <v>0</v>
      </c>
      <c r="H1300" s="64"/>
      <c r="I1300" s="76">
        <f t="shared" si="183"/>
        <v>0</v>
      </c>
      <c r="J1300" s="64"/>
      <c r="K1300" s="25">
        <f t="shared" si="180"/>
        <v>0</v>
      </c>
      <c r="L1300" s="75">
        <f t="shared" si="186"/>
        <v>0</v>
      </c>
      <c r="M1300" s="25">
        <f t="shared" si="181"/>
        <v>0</v>
      </c>
      <c r="N1300" s="64"/>
      <c r="O1300" s="25">
        <f t="shared" si="182"/>
        <v>0</v>
      </c>
      <c r="P1300" s="76">
        <f t="shared" si="187"/>
        <v>0</v>
      </c>
    </row>
    <row r="1301" spans="1:16" hidden="1" x14ac:dyDescent="0.25">
      <c r="A1301" s="72">
        <v>3320209</v>
      </c>
      <c r="B1301" s="31" t="s">
        <v>1116</v>
      </c>
      <c r="C1301" s="73"/>
      <c r="D1301" s="74">
        <f>SUM(D1302:D1303)</f>
        <v>0</v>
      </c>
      <c r="E1301" s="74">
        <f>SUM(E1302:E1303)</f>
        <v>0</v>
      </c>
      <c r="F1301" s="75">
        <f t="shared" si="179"/>
        <v>0</v>
      </c>
      <c r="G1301" s="25">
        <f t="shared" si="188"/>
        <v>0</v>
      </c>
      <c r="H1301" s="74">
        <f>SUM(H1302:H1303)</f>
        <v>0</v>
      </c>
      <c r="I1301" s="76">
        <f t="shared" si="183"/>
        <v>0</v>
      </c>
      <c r="J1301" s="74">
        <f>SUM(J1302:J1303)</f>
        <v>0</v>
      </c>
      <c r="K1301" s="25">
        <f t="shared" si="180"/>
        <v>0</v>
      </c>
      <c r="L1301" s="75">
        <f t="shared" si="185"/>
        <v>0</v>
      </c>
      <c r="M1301" s="25">
        <f t="shared" si="181"/>
        <v>0</v>
      </c>
      <c r="N1301" s="74">
        <f>SUM(N1302:N1303)</f>
        <v>0</v>
      </c>
      <c r="O1301" s="25">
        <f t="shared" si="182"/>
        <v>0</v>
      </c>
      <c r="P1301" s="76">
        <f t="shared" si="187"/>
        <v>0</v>
      </c>
    </row>
    <row r="1302" spans="1:16" hidden="1" x14ac:dyDescent="0.25">
      <c r="A1302" s="72">
        <v>332020901</v>
      </c>
      <c r="B1302" s="31" t="s">
        <v>1104</v>
      </c>
      <c r="C1302" s="73"/>
      <c r="D1302" s="64"/>
      <c r="E1302" s="64"/>
      <c r="F1302" s="75">
        <f t="shared" si="179"/>
        <v>0</v>
      </c>
      <c r="G1302" s="25">
        <f t="shared" si="188"/>
        <v>0</v>
      </c>
      <c r="H1302" s="64"/>
      <c r="I1302" s="76">
        <f t="shared" si="183"/>
        <v>0</v>
      </c>
      <c r="J1302" s="64"/>
      <c r="K1302" s="25">
        <f t="shared" si="180"/>
        <v>0</v>
      </c>
      <c r="L1302" s="75">
        <f t="shared" si="185"/>
        <v>0</v>
      </c>
      <c r="M1302" s="25">
        <f t="shared" si="181"/>
        <v>0</v>
      </c>
      <c r="N1302" s="64"/>
      <c r="O1302" s="25">
        <f t="shared" si="182"/>
        <v>0</v>
      </c>
      <c r="P1302" s="76">
        <f t="shared" si="184"/>
        <v>0</v>
      </c>
    </row>
    <row r="1303" spans="1:16" hidden="1" x14ac:dyDescent="0.25">
      <c r="A1303" s="72">
        <v>332020902</v>
      </c>
      <c r="B1303" s="31" t="s">
        <v>1099</v>
      </c>
      <c r="C1303" s="73"/>
      <c r="D1303" s="64"/>
      <c r="E1303" s="64"/>
      <c r="F1303" s="75">
        <f t="shared" si="179"/>
        <v>0</v>
      </c>
      <c r="G1303" s="25">
        <f t="shared" si="188"/>
        <v>0</v>
      </c>
      <c r="H1303" s="64"/>
      <c r="I1303" s="76">
        <f t="shared" si="183"/>
        <v>0</v>
      </c>
      <c r="J1303" s="64"/>
      <c r="K1303" s="25">
        <f t="shared" si="180"/>
        <v>0</v>
      </c>
      <c r="L1303" s="75">
        <f t="shared" si="185"/>
        <v>0</v>
      </c>
      <c r="M1303" s="25">
        <f t="shared" si="181"/>
        <v>0</v>
      </c>
      <c r="N1303" s="64"/>
      <c r="O1303" s="25">
        <f t="shared" si="182"/>
        <v>0</v>
      </c>
      <c r="P1303" s="76">
        <f t="shared" si="184"/>
        <v>0</v>
      </c>
    </row>
    <row r="1304" spans="1:16" hidden="1" x14ac:dyDescent="0.25">
      <c r="A1304" s="72">
        <v>3320211</v>
      </c>
      <c r="B1304" s="31" t="s">
        <v>1117</v>
      </c>
      <c r="C1304" s="73"/>
      <c r="D1304" s="64"/>
      <c r="E1304" s="64"/>
      <c r="F1304" s="75">
        <f t="shared" si="179"/>
        <v>0</v>
      </c>
      <c r="G1304" s="25">
        <f t="shared" si="188"/>
        <v>0</v>
      </c>
      <c r="H1304" s="64"/>
      <c r="I1304" s="76">
        <f t="shared" si="183"/>
        <v>0</v>
      </c>
      <c r="J1304" s="64"/>
      <c r="K1304" s="25">
        <f t="shared" si="180"/>
        <v>0</v>
      </c>
      <c r="L1304" s="75">
        <f t="shared" si="185"/>
        <v>0</v>
      </c>
      <c r="M1304" s="25">
        <f t="shared" si="181"/>
        <v>0</v>
      </c>
      <c r="N1304" s="64"/>
      <c r="O1304" s="25">
        <f t="shared" si="182"/>
        <v>0</v>
      </c>
      <c r="P1304" s="76">
        <f t="shared" si="184"/>
        <v>0</v>
      </c>
    </row>
    <row r="1305" spans="1:16" hidden="1" x14ac:dyDescent="0.25">
      <c r="A1305" s="72">
        <v>3320212</v>
      </c>
      <c r="B1305" s="31" t="s">
        <v>1118</v>
      </c>
      <c r="C1305" s="73"/>
      <c r="D1305" s="74">
        <f>SUM(D1306:D1325)</f>
        <v>0</v>
      </c>
      <c r="E1305" s="74">
        <f>SUM(E1306:E1325)</f>
        <v>0</v>
      </c>
      <c r="F1305" s="75">
        <f t="shared" si="179"/>
        <v>0</v>
      </c>
      <c r="G1305" s="25">
        <f t="shared" si="188"/>
        <v>0</v>
      </c>
      <c r="H1305" s="74">
        <f>SUM(H1306:H1325)</f>
        <v>0</v>
      </c>
      <c r="I1305" s="76">
        <f t="shared" si="183"/>
        <v>0</v>
      </c>
      <c r="J1305" s="74">
        <f>SUM(J1306:J1325)</f>
        <v>0</v>
      </c>
      <c r="K1305" s="25">
        <f t="shared" si="180"/>
        <v>0</v>
      </c>
      <c r="L1305" s="75">
        <f t="shared" si="185"/>
        <v>0</v>
      </c>
      <c r="M1305" s="25">
        <f t="shared" si="181"/>
        <v>0</v>
      </c>
      <c r="N1305" s="74">
        <f>SUM(N1306:N1325)</f>
        <v>0</v>
      </c>
      <c r="O1305" s="25">
        <f t="shared" si="182"/>
        <v>0</v>
      </c>
      <c r="P1305" s="76">
        <f t="shared" si="184"/>
        <v>0</v>
      </c>
    </row>
    <row r="1306" spans="1:16" hidden="1" x14ac:dyDescent="0.25">
      <c r="A1306" s="72">
        <v>332021201</v>
      </c>
      <c r="B1306" s="31" t="s">
        <v>454</v>
      </c>
      <c r="C1306" s="73"/>
      <c r="D1306" s="64"/>
      <c r="E1306" s="64"/>
      <c r="F1306" s="75">
        <f t="shared" si="179"/>
        <v>0</v>
      </c>
      <c r="G1306" s="25">
        <f t="shared" si="188"/>
        <v>0</v>
      </c>
      <c r="H1306" s="64"/>
      <c r="I1306" s="76">
        <f t="shared" si="183"/>
        <v>0</v>
      </c>
      <c r="J1306" s="64"/>
      <c r="K1306" s="25">
        <f t="shared" si="180"/>
        <v>0</v>
      </c>
      <c r="L1306" s="75">
        <f t="shared" si="185"/>
        <v>0</v>
      </c>
      <c r="M1306" s="25">
        <f t="shared" si="181"/>
        <v>0</v>
      </c>
      <c r="N1306" s="64"/>
      <c r="O1306" s="25">
        <f t="shared" si="182"/>
        <v>0</v>
      </c>
      <c r="P1306" s="76">
        <f t="shared" si="184"/>
        <v>0</v>
      </c>
    </row>
    <row r="1307" spans="1:16" hidden="1" x14ac:dyDescent="0.25">
      <c r="A1307" s="72">
        <v>332021202</v>
      </c>
      <c r="B1307" s="31" t="s">
        <v>455</v>
      </c>
      <c r="C1307" s="73"/>
      <c r="D1307" s="64"/>
      <c r="E1307" s="64"/>
      <c r="F1307" s="75">
        <f t="shared" si="179"/>
        <v>0</v>
      </c>
      <c r="G1307" s="25">
        <f t="shared" si="188"/>
        <v>0</v>
      </c>
      <c r="H1307" s="64"/>
      <c r="I1307" s="76">
        <f t="shared" si="183"/>
        <v>0</v>
      </c>
      <c r="J1307" s="64"/>
      <c r="K1307" s="25">
        <f t="shared" si="180"/>
        <v>0</v>
      </c>
      <c r="L1307" s="75">
        <f t="shared" si="185"/>
        <v>0</v>
      </c>
      <c r="M1307" s="25">
        <f t="shared" si="181"/>
        <v>0</v>
      </c>
      <c r="N1307" s="64"/>
      <c r="O1307" s="25">
        <f t="shared" si="182"/>
        <v>0</v>
      </c>
      <c r="P1307" s="76">
        <f t="shared" si="184"/>
        <v>0</v>
      </c>
    </row>
    <row r="1308" spans="1:16" hidden="1" x14ac:dyDescent="0.25">
      <c r="A1308" s="72">
        <v>332021203</v>
      </c>
      <c r="B1308" s="31" t="s">
        <v>456</v>
      </c>
      <c r="C1308" s="73"/>
      <c r="D1308" s="64"/>
      <c r="E1308" s="64"/>
      <c r="F1308" s="75">
        <f t="shared" si="179"/>
        <v>0</v>
      </c>
      <c r="G1308" s="25">
        <f t="shared" si="188"/>
        <v>0</v>
      </c>
      <c r="H1308" s="64"/>
      <c r="I1308" s="76">
        <f t="shared" si="183"/>
        <v>0</v>
      </c>
      <c r="J1308" s="64"/>
      <c r="K1308" s="25">
        <f t="shared" si="180"/>
        <v>0</v>
      </c>
      <c r="L1308" s="75">
        <f t="shared" si="185"/>
        <v>0</v>
      </c>
      <c r="M1308" s="25">
        <f t="shared" si="181"/>
        <v>0</v>
      </c>
      <c r="N1308" s="64"/>
      <c r="O1308" s="25">
        <f t="shared" si="182"/>
        <v>0</v>
      </c>
      <c r="P1308" s="76">
        <f t="shared" si="184"/>
        <v>0</v>
      </c>
    </row>
    <row r="1309" spans="1:16" hidden="1" x14ac:dyDescent="0.25">
      <c r="A1309" s="72">
        <v>332021204</v>
      </c>
      <c r="B1309" s="31" t="s">
        <v>457</v>
      </c>
      <c r="C1309" s="73"/>
      <c r="D1309" s="64"/>
      <c r="E1309" s="64"/>
      <c r="F1309" s="75">
        <f t="shared" si="179"/>
        <v>0</v>
      </c>
      <c r="G1309" s="25">
        <f t="shared" si="188"/>
        <v>0</v>
      </c>
      <c r="H1309" s="64"/>
      <c r="I1309" s="76">
        <f t="shared" si="183"/>
        <v>0</v>
      </c>
      <c r="J1309" s="64"/>
      <c r="K1309" s="25">
        <f t="shared" si="180"/>
        <v>0</v>
      </c>
      <c r="L1309" s="75">
        <f t="shared" si="185"/>
        <v>0</v>
      </c>
      <c r="M1309" s="25">
        <f t="shared" si="181"/>
        <v>0</v>
      </c>
      <c r="N1309" s="64"/>
      <c r="O1309" s="25">
        <f t="shared" si="182"/>
        <v>0</v>
      </c>
      <c r="P1309" s="76">
        <f t="shared" si="184"/>
        <v>0</v>
      </c>
    </row>
    <row r="1310" spans="1:16" hidden="1" x14ac:dyDescent="0.25">
      <c r="A1310" s="72">
        <v>332021205</v>
      </c>
      <c r="B1310" s="31" t="s">
        <v>458</v>
      </c>
      <c r="C1310" s="73"/>
      <c r="D1310" s="64"/>
      <c r="E1310" s="64"/>
      <c r="F1310" s="75">
        <f t="shared" si="179"/>
        <v>0</v>
      </c>
      <c r="G1310" s="25">
        <f t="shared" si="188"/>
        <v>0</v>
      </c>
      <c r="H1310" s="64"/>
      <c r="I1310" s="76">
        <f t="shared" si="183"/>
        <v>0</v>
      </c>
      <c r="J1310" s="64"/>
      <c r="K1310" s="25">
        <f t="shared" si="180"/>
        <v>0</v>
      </c>
      <c r="L1310" s="75">
        <f t="shared" si="185"/>
        <v>0</v>
      </c>
      <c r="M1310" s="25">
        <f t="shared" si="181"/>
        <v>0</v>
      </c>
      <c r="N1310" s="64"/>
      <c r="O1310" s="25">
        <f t="shared" si="182"/>
        <v>0</v>
      </c>
      <c r="P1310" s="76">
        <f t="shared" si="184"/>
        <v>0</v>
      </c>
    </row>
    <row r="1311" spans="1:16" hidden="1" x14ac:dyDescent="0.25">
      <c r="A1311" s="72">
        <v>332021206</v>
      </c>
      <c r="B1311" s="31" t="s">
        <v>459</v>
      </c>
      <c r="C1311" s="73"/>
      <c r="D1311" s="64"/>
      <c r="E1311" s="64"/>
      <c r="F1311" s="75">
        <f t="shared" ref="F1311:F1376" si="189">SUM(D1311+E1311)</f>
        <v>0</v>
      </c>
      <c r="G1311" s="25">
        <f t="shared" si="188"/>
        <v>0</v>
      </c>
      <c r="H1311" s="64"/>
      <c r="I1311" s="76">
        <f t="shared" si="183"/>
        <v>0</v>
      </c>
      <c r="J1311" s="64"/>
      <c r="K1311" s="25">
        <f t="shared" ref="K1311:K1376" si="190">IF(OR(J1311=0,F1311=0),0,J1311/F1311)*100</f>
        <v>0</v>
      </c>
      <c r="L1311" s="75">
        <f t="shared" si="185"/>
        <v>0</v>
      </c>
      <c r="M1311" s="25">
        <f t="shared" ref="M1311:M1376" si="191">IF(OR(L1311=0,F1311=0),0,L1311/F1311)*100</f>
        <v>0</v>
      </c>
      <c r="N1311" s="64"/>
      <c r="O1311" s="25">
        <f t="shared" ref="O1311:O1376" si="192">IF(OR(N1311=0,F1311=0),0,N1311/F1311)*100</f>
        <v>0</v>
      </c>
      <c r="P1311" s="76">
        <f t="shared" si="184"/>
        <v>0</v>
      </c>
    </row>
    <row r="1312" spans="1:16" hidden="1" x14ac:dyDescent="0.25">
      <c r="A1312" s="72">
        <v>332021207</v>
      </c>
      <c r="B1312" s="31" t="s">
        <v>460</v>
      </c>
      <c r="C1312" s="73"/>
      <c r="D1312" s="64"/>
      <c r="E1312" s="64"/>
      <c r="F1312" s="75">
        <f t="shared" si="189"/>
        <v>0</v>
      </c>
      <c r="G1312" s="25">
        <f t="shared" si="188"/>
        <v>0</v>
      </c>
      <c r="H1312" s="64"/>
      <c r="I1312" s="76">
        <f t="shared" ref="I1312:I1376" si="193">SUM(F1312-H1312)</f>
        <v>0</v>
      </c>
      <c r="J1312" s="64"/>
      <c r="K1312" s="25">
        <f t="shared" si="190"/>
        <v>0</v>
      </c>
      <c r="L1312" s="75">
        <f t="shared" si="185"/>
        <v>0</v>
      </c>
      <c r="M1312" s="25">
        <f t="shared" si="191"/>
        <v>0</v>
      </c>
      <c r="N1312" s="64"/>
      <c r="O1312" s="25">
        <f t="shared" si="192"/>
        <v>0</v>
      </c>
      <c r="P1312" s="76">
        <f t="shared" si="184"/>
        <v>0</v>
      </c>
    </row>
    <row r="1313" spans="1:16" hidden="1" x14ac:dyDescent="0.25">
      <c r="A1313" s="72">
        <v>332021208</v>
      </c>
      <c r="B1313" s="31" t="s">
        <v>461</v>
      </c>
      <c r="C1313" s="73"/>
      <c r="D1313" s="64"/>
      <c r="E1313" s="64"/>
      <c r="F1313" s="75">
        <f t="shared" si="189"/>
        <v>0</v>
      </c>
      <c r="G1313" s="25">
        <f t="shared" si="188"/>
        <v>0</v>
      </c>
      <c r="H1313" s="64"/>
      <c r="I1313" s="76">
        <f t="shared" si="193"/>
        <v>0</v>
      </c>
      <c r="J1313" s="64"/>
      <c r="K1313" s="25">
        <f t="shared" si="190"/>
        <v>0</v>
      </c>
      <c r="L1313" s="75">
        <f t="shared" si="185"/>
        <v>0</v>
      </c>
      <c r="M1313" s="25">
        <f t="shared" si="191"/>
        <v>0</v>
      </c>
      <c r="N1313" s="64"/>
      <c r="O1313" s="25">
        <f t="shared" si="192"/>
        <v>0</v>
      </c>
      <c r="P1313" s="76">
        <f t="shared" si="184"/>
        <v>0</v>
      </c>
    </row>
    <row r="1314" spans="1:16" hidden="1" x14ac:dyDescent="0.25">
      <c r="A1314" s="72">
        <v>332021209</v>
      </c>
      <c r="B1314" s="31" t="s">
        <v>462</v>
      </c>
      <c r="C1314" s="73"/>
      <c r="D1314" s="64"/>
      <c r="E1314" s="64"/>
      <c r="F1314" s="75">
        <f t="shared" si="189"/>
        <v>0</v>
      </c>
      <c r="G1314" s="25">
        <f t="shared" si="188"/>
        <v>0</v>
      </c>
      <c r="H1314" s="64"/>
      <c r="I1314" s="76">
        <f t="shared" si="193"/>
        <v>0</v>
      </c>
      <c r="J1314" s="64"/>
      <c r="K1314" s="25">
        <f t="shared" si="190"/>
        <v>0</v>
      </c>
      <c r="L1314" s="75">
        <f t="shared" si="185"/>
        <v>0</v>
      </c>
      <c r="M1314" s="25">
        <f t="shared" si="191"/>
        <v>0</v>
      </c>
      <c r="N1314" s="64"/>
      <c r="O1314" s="25">
        <f t="shared" si="192"/>
        <v>0</v>
      </c>
      <c r="P1314" s="76">
        <f t="shared" si="184"/>
        <v>0</v>
      </c>
    </row>
    <row r="1315" spans="1:16" hidden="1" x14ac:dyDescent="0.25">
      <c r="A1315" s="72">
        <v>332021210</v>
      </c>
      <c r="B1315" s="31" t="s">
        <v>463</v>
      </c>
      <c r="C1315" s="73"/>
      <c r="D1315" s="64"/>
      <c r="E1315" s="64"/>
      <c r="F1315" s="75">
        <f t="shared" si="189"/>
        <v>0</v>
      </c>
      <c r="G1315" s="25">
        <f t="shared" si="188"/>
        <v>0</v>
      </c>
      <c r="H1315" s="64"/>
      <c r="I1315" s="76">
        <f t="shared" si="193"/>
        <v>0</v>
      </c>
      <c r="J1315" s="64"/>
      <c r="K1315" s="25">
        <f t="shared" si="190"/>
        <v>0</v>
      </c>
      <c r="L1315" s="75">
        <f t="shared" si="185"/>
        <v>0</v>
      </c>
      <c r="M1315" s="25">
        <f t="shared" si="191"/>
        <v>0</v>
      </c>
      <c r="N1315" s="64"/>
      <c r="O1315" s="25">
        <f t="shared" si="192"/>
        <v>0</v>
      </c>
      <c r="P1315" s="76">
        <f t="shared" si="184"/>
        <v>0</v>
      </c>
    </row>
    <row r="1316" spans="1:16" hidden="1" x14ac:dyDescent="0.25">
      <c r="A1316" s="72">
        <v>332021211</v>
      </c>
      <c r="B1316" s="31" t="s">
        <v>464</v>
      </c>
      <c r="C1316" s="73"/>
      <c r="D1316" s="64"/>
      <c r="E1316" s="64"/>
      <c r="F1316" s="75">
        <f t="shared" si="189"/>
        <v>0</v>
      </c>
      <c r="G1316" s="25">
        <f t="shared" si="188"/>
        <v>0</v>
      </c>
      <c r="H1316" s="64"/>
      <c r="I1316" s="76">
        <f t="shared" si="193"/>
        <v>0</v>
      </c>
      <c r="J1316" s="64"/>
      <c r="K1316" s="25">
        <f t="shared" si="190"/>
        <v>0</v>
      </c>
      <c r="L1316" s="75">
        <f t="shared" si="185"/>
        <v>0</v>
      </c>
      <c r="M1316" s="25">
        <f t="shared" si="191"/>
        <v>0</v>
      </c>
      <c r="N1316" s="64"/>
      <c r="O1316" s="25">
        <f t="shared" si="192"/>
        <v>0</v>
      </c>
      <c r="P1316" s="76">
        <f t="shared" si="184"/>
        <v>0</v>
      </c>
    </row>
    <row r="1317" spans="1:16" hidden="1" x14ac:dyDescent="0.25">
      <c r="A1317" s="72">
        <v>332021212</v>
      </c>
      <c r="B1317" s="31" t="s">
        <v>1119</v>
      </c>
      <c r="C1317" s="73"/>
      <c r="D1317" s="64"/>
      <c r="E1317" s="64"/>
      <c r="F1317" s="75">
        <f t="shared" si="189"/>
        <v>0</v>
      </c>
      <c r="G1317" s="25">
        <f t="shared" si="188"/>
        <v>0</v>
      </c>
      <c r="H1317" s="64"/>
      <c r="I1317" s="76">
        <f t="shared" si="193"/>
        <v>0</v>
      </c>
      <c r="J1317" s="64"/>
      <c r="K1317" s="25">
        <f t="shared" si="190"/>
        <v>0</v>
      </c>
      <c r="L1317" s="75">
        <f t="shared" si="185"/>
        <v>0</v>
      </c>
      <c r="M1317" s="25">
        <f t="shared" si="191"/>
        <v>0</v>
      </c>
      <c r="N1317" s="64"/>
      <c r="O1317" s="25">
        <f t="shared" si="192"/>
        <v>0</v>
      </c>
      <c r="P1317" s="76">
        <f t="shared" si="184"/>
        <v>0</v>
      </c>
    </row>
    <row r="1318" spans="1:16" hidden="1" x14ac:dyDescent="0.25">
      <c r="A1318" s="72">
        <v>332021213</v>
      </c>
      <c r="B1318" s="31" t="s">
        <v>466</v>
      </c>
      <c r="C1318" s="73"/>
      <c r="D1318" s="64"/>
      <c r="E1318" s="64"/>
      <c r="F1318" s="75">
        <f t="shared" si="189"/>
        <v>0</v>
      </c>
      <c r="G1318" s="25">
        <f t="shared" si="188"/>
        <v>0</v>
      </c>
      <c r="H1318" s="64"/>
      <c r="I1318" s="76">
        <f t="shared" si="193"/>
        <v>0</v>
      </c>
      <c r="J1318" s="64"/>
      <c r="K1318" s="25">
        <f t="shared" si="190"/>
        <v>0</v>
      </c>
      <c r="L1318" s="75">
        <f t="shared" si="185"/>
        <v>0</v>
      </c>
      <c r="M1318" s="25">
        <f t="shared" si="191"/>
        <v>0</v>
      </c>
      <c r="N1318" s="64"/>
      <c r="O1318" s="25">
        <f t="shared" si="192"/>
        <v>0</v>
      </c>
      <c r="P1318" s="76">
        <f t="shared" ref="P1318:P1376" si="194">SUM(F1318-N1318)</f>
        <v>0</v>
      </c>
    </row>
    <row r="1319" spans="1:16" hidden="1" x14ac:dyDescent="0.25">
      <c r="A1319" s="72">
        <v>332021214</v>
      </c>
      <c r="B1319" s="31" t="s">
        <v>467</v>
      </c>
      <c r="C1319" s="73"/>
      <c r="D1319" s="64"/>
      <c r="E1319" s="64"/>
      <c r="F1319" s="75">
        <f t="shared" si="189"/>
        <v>0</v>
      </c>
      <c r="G1319" s="25">
        <f t="shared" si="188"/>
        <v>0</v>
      </c>
      <c r="H1319" s="64"/>
      <c r="I1319" s="76">
        <f t="shared" si="193"/>
        <v>0</v>
      </c>
      <c r="J1319" s="64"/>
      <c r="K1319" s="25">
        <f t="shared" si="190"/>
        <v>0</v>
      </c>
      <c r="L1319" s="75">
        <f t="shared" ref="L1319:L1376" si="195">SUM(N1319-J1319)</f>
        <v>0</v>
      </c>
      <c r="M1319" s="25">
        <f t="shared" si="191"/>
        <v>0</v>
      </c>
      <c r="N1319" s="64"/>
      <c r="O1319" s="25">
        <f t="shared" si="192"/>
        <v>0</v>
      </c>
      <c r="P1319" s="76">
        <f t="shared" si="194"/>
        <v>0</v>
      </c>
    </row>
    <row r="1320" spans="1:16" hidden="1" x14ac:dyDescent="0.25">
      <c r="A1320" s="72">
        <v>332021215</v>
      </c>
      <c r="B1320" s="31" t="s">
        <v>468</v>
      </c>
      <c r="C1320" s="73"/>
      <c r="D1320" s="64"/>
      <c r="E1320" s="64"/>
      <c r="F1320" s="75">
        <f t="shared" si="189"/>
        <v>0</v>
      </c>
      <c r="G1320" s="25">
        <f t="shared" si="188"/>
        <v>0</v>
      </c>
      <c r="H1320" s="64"/>
      <c r="I1320" s="76">
        <f t="shared" si="193"/>
        <v>0</v>
      </c>
      <c r="J1320" s="64"/>
      <c r="K1320" s="25">
        <f t="shared" si="190"/>
        <v>0</v>
      </c>
      <c r="L1320" s="75">
        <f t="shared" si="195"/>
        <v>0</v>
      </c>
      <c r="M1320" s="25">
        <f t="shared" si="191"/>
        <v>0</v>
      </c>
      <c r="N1320" s="64"/>
      <c r="O1320" s="25">
        <f t="shared" si="192"/>
        <v>0</v>
      </c>
      <c r="P1320" s="76">
        <f t="shared" si="194"/>
        <v>0</v>
      </c>
    </row>
    <row r="1321" spans="1:16" hidden="1" x14ac:dyDescent="0.25">
      <c r="A1321" s="72">
        <v>332021216</v>
      </c>
      <c r="B1321" s="31" t="s">
        <v>469</v>
      </c>
      <c r="C1321" s="73"/>
      <c r="D1321" s="64"/>
      <c r="E1321" s="64"/>
      <c r="F1321" s="75">
        <f t="shared" si="189"/>
        <v>0</v>
      </c>
      <c r="G1321" s="25">
        <f t="shared" si="188"/>
        <v>0</v>
      </c>
      <c r="H1321" s="64"/>
      <c r="I1321" s="76">
        <f t="shared" si="193"/>
        <v>0</v>
      </c>
      <c r="J1321" s="64"/>
      <c r="K1321" s="25">
        <f t="shared" si="190"/>
        <v>0</v>
      </c>
      <c r="L1321" s="75">
        <f t="shared" si="195"/>
        <v>0</v>
      </c>
      <c r="M1321" s="25">
        <f t="shared" si="191"/>
        <v>0</v>
      </c>
      <c r="N1321" s="64"/>
      <c r="O1321" s="25">
        <f t="shared" si="192"/>
        <v>0</v>
      </c>
      <c r="P1321" s="76">
        <f t="shared" si="194"/>
        <v>0</v>
      </c>
    </row>
    <row r="1322" spans="1:16" hidden="1" x14ac:dyDescent="0.25">
      <c r="A1322" s="72">
        <v>332021217</v>
      </c>
      <c r="B1322" s="31" t="s">
        <v>1120</v>
      </c>
      <c r="C1322" s="73"/>
      <c r="D1322" s="64"/>
      <c r="E1322" s="64"/>
      <c r="F1322" s="75">
        <f t="shared" si="189"/>
        <v>0</v>
      </c>
      <c r="G1322" s="25">
        <f t="shared" si="188"/>
        <v>0</v>
      </c>
      <c r="H1322" s="64"/>
      <c r="I1322" s="76">
        <f t="shared" si="193"/>
        <v>0</v>
      </c>
      <c r="J1322" s="64"/>
      <c r="K1322" s="25">
        <f t="shared" si="190"/>
        <v>0</v>
      </c>
      <c r="L1322" s="75">
        <f t="shared" si="195"/>
        <v>0</v>
      </c>
      <c r="M1322" s="25">
        <f t="shared" si="191"/>
        <v>0</v>
      </c>
      <c r="N1322" s="64"/>
      <c r="O1322" s="25">
        <f t="shared" si="192"/>
        <v>0</v>
      </c>
      <c r="P1322" s="76">
        <f t="shared" si="194"/>
        <v>0</v>
      </c>
    </row>
    <row r="1323" spans="1:16" hidden="1" x14ac:dyDescent="0.25">
      <c r="A1323" s="72">
        <v>332021218</v>
      </c>
      <c r="B1323" s="31" t="s">
        <v>471</v>
      </c>
      <c r="C1323" s="73"/>
      <c r="D1323" s="64"/>
      <c r="E1323" s="64"/>
      <c r="F1323" s="75">
        <f t="shared" si="189"/>
        <v>0</v>
      </c>
      <c r="G1323" s="25">
        <f t="shared" si="188"/>
        <v>0</v>
      </c>
      <c r="H1323" s="64"/>
      <c r="I1323" s="76">
        <f t="shared" si="193"/>
        <v>0</v>
      </c>
      <c r="J1323" s="64"/>
      <c r="K1323" s="25">
        <f t="shared" si="190"/>
        <v>0</v>
      </c>
      <c r="L1323" s="75">
        <f t="shared" si="195"/>
        <v>0</v>
      </c>
      <c r="M1323" s="25">
        <f t="shared" si="191"/>
        <v>0</v>
      </c>
      <c r="N1323" s="64"/>
      <c r="O1323" s="25">
        <f t="shared" si="192"/>
        <v>0</v>
      </c>
      <c r="P1323" s="76">
        <f t="shared" si="194"/>
        <v>0</v>
      </c>
    </row>
    <row r="1324" spans="1:16" hidden="1" x14ac:dyDescent="0.25">
      <c r="A1324" s="72">
        <v>332021219</v>
      </c>
      <c r="B1324" s="31" t="s">
        <v>472</v>
      </c>
      <c r="C1324" s="73"/>
      <c r="D1324" s="64"/>
      <c r="E1324" s="64"/>
      <c r="F1324" s="75">
        <f t="shared" si="189"/>
        <v>0</v>
      </c>
      <c r="G1324" s="25">
        <f t="shared" si="188"/>
        <v>0</v>
      </c>
      <c r="H1324" s="64"/>
      <c r="I1324" s="76">
        <f t="shared" si="193"/>
        <v>0</v>
      </c>
      <c r="J1324" s="64"/>
      <c r="K1324" s="25">
        <f t="shared" si="190"/>
        <v>0</v>
      </c>
      <c r="L1324" s="75">
        <f t="shared" si="195"/>
        <v>0</v>
      </c>
      <c r="M1324" s="25">
        <f t="shared" si="191"/>
        <v>0</v>
      </c>
      <c r="N1324" s="64"/>
      <c r="O1324" s="25">
        <f t="shared" si="192"/>
        <v>0</v>
      </c>
      <c r="P1324" s="76">
        <f t="shared" si="194"/>
        <v>0</v>
      </c>
    </row>
    <row r="1325" spans="1:16" hidden="1" x14ac:dyDescent="0.25">
      <c r="A1325" s="72">
        <v>332021220</v>
      </c>
      <c r="B1325" s="31" t="s">
        <v>473</v>
      </c>
      <c r="C1325" s="73"/>
      <c r="D1325" s="64"/>
      <c r="E1325" s="64"/>
      <c r="F1325" s="75">
        <f t="shared" si="189"/>
        <v>0</v>
      </c>
      <c r="G1325" s="25">
        <f t="shared" si="188"/>
        <v>0</v>
      </c>
      <c r="H1325" s="64"/>
      <c r="I1325" s="76">
        <f t="shared" si="193"/>
        <v>0</v>
      </c>
      <c r="J1325" s="64"/>
      <c r="K1325" s="25">
        <f t="shared" si="190"/>
        <v>0</v>
      </c>
      <c r="L1325" s="75">
        <f t="shared" si="195"/>
        <v>0</v>
      </c>
      <c r="M1325" s="25">
        <f t="shared" si="191"/>
        <v>0</v>
      </c>
      <c r="N1325" s="64"/>
      <c r="O1325" s="25">
        <f t="shared" si="192"/>
        <v>0</v>
      </c>
      <c r="P1325" s="76">
        <f t="shared" si="194"/>
        <v>0</v>
      </c>
    </row>
    <row r="1326" spans="1:16" hidden="1" x14ac:dyDescent="0.25">
      <c r="A1326" s="72">
        <v>3320216</v>
      </c>
      <c r="B1326" s="28" t="s">
        <v>1121</v>
      </c>
      <c r="C1326" s="73"/>
      <c r="D1326" s="74">
        <f>SUM(D1327:D1329)</f>
        <v>0</v>
      </c>
      <c r="E1326" s="74">
        <f>SUM(E1327:E1329)</f>
        <v>0</v>
      </c>
      <c r="F1326" s="75">
        <f t="shared" si="189"/>
        <v>0</v>
      </c>
      <c r="G1326" s="25">
        <f t="shared" si="188"/>
        <v>0</v>
      </c>
      <c r="H1326" s="74">
        <f>SUM(H1327:H1329)</f>
        <v>0</v>
      </c>
      <c r="I1326" s="76">
        <f t="shared" si="193"/>
        <v>0</v>
      </c>
      <c r="J1326" s="74">
        <f>SUM(J1327:J1329)</f>
        <v>0</v>
      </c>
      <c r="K1326" s="25">
        <f t="shared" si="190"/>
        <v>0</v>
      </c>
      <c r="L1326" s="75">
        <f t="shared" si="195"/>
        <v>0</v>
      </c>
      <c r="M1326" s="25">
        <f t="shared" si="191"/>
        <v>0</v>
      </c>
      <c r="N1326" s="74">
        <f>SUM(N1327:N1329)</f>
        <v>0</v>
      </c>
      <c r="O1326" s="25">
        <f t="shared" si="192"/>
        <v>0</v>
      </c>
      <c r="P1326" s="76">
        <f t="shared" si="194"/>
        <v>0</v>
      </c>
    </row>
    <row r="1327" spans="1:16" hidden="1" x14ac:dyDescent="0.25">
      <c r="A1327" s="72">
        <v>332021601</v>
      </c>
      <c r="B1327" s="80" t="s">
        <v>1122</v>
      </c>
      <c r="C1327" s="73"/>
      <c r="D1327" s="64"/>
      <c r="E1327" s="64"/>
      <c r="F1327" s="75">
        <f t="shared" si="189"/>
        <v>0</v>
      </c>
      <c r="G1327" s="25">
        <f t="shared" si="188"/>
        <v>0</v>
      </c>
      <c r="H1327" s="64"/>
      <c r="I1327" s="76">
        <f t="shared" si="193"/>
        <v>0</v>
      </c>
      <c r="J1327" s="64"/>
      <c r="K1327" s="25">
        <f t="shared" si="190"/>
        <v>0</v>
      </c>
      <c r="L1327" s="75">
        <f t="shared" si="195"/>
        <v>0</v>
      </c>
      <c r="M1327" s="25">
        <f t="shared" si="191"/>
        <v>0</v>
      </c>
      <c r="N1327" s="64"/>
      <c r="O1327" s="25">
        <f t="shared" si="192"/>
        <v>0</v>
      </c>
      <c r="P1327" s="76">
        <f t="shared" si="194"/>
        <v>0</v>
      </c>
    </row>
    <row r="1328" spans="1:16" hidden="1" x14ac:dyDescent="0.25">
      <c r="A1328" s="72">
        <v>332021602</v>
      </c>
      <c r="B1328" s="80" t="s">
        <v>1123</v>
      </c>
      <c r="C1328" s="73"/>
      <c r="D1328" s="64"/>
      <c r="E1328" s="64"/>
      <c r="F1328" s="75">
        <f t="shared" si="189"/>
        <v>0</v>
      </c>
      <c r="G1328" s="25">
        <f t="shared" si="188"/>
        <v>0</v>
      </c>
      <c r="H1328" s="64"/>
      <c r="I1328" s="76">
        <f t="shared" si="193"/>
        <v>0</v>
      </c>
      <c r="J1328" s="64"/>
      <c r="K1328" s="25">
        <f t="shared" si="190"/>
        <v>0</v>
      </c>
      <c r="L1328" s="75">
        <f t="shared" si="195"/>
        <v>0</v>
      </c>
      <c r="M1328" s="25">
        <f t="shared" si="191"/>
        <v>0</v>
      </c>
      <c r="N1328" s="64"/>
      <c r="O1328" s="25">
        <f t="shared" si="192"/>
        <v>0</v>
      </c>
      <c r="P1328" s="76">
        <f t="shared" si="194"/>
        <v>0</v>
      </c>
    </row>
    <row r="1329" spans="1:16" hidden="1" x14ac:dyDescent="0.25">
      <c r="A1329" s="72">
        <v>332021603</v>
      </c>
      <c r="B1329" s="80" t="s">
        <v>399</v>
      </c>
      <c r="C1329" s="73"/>
      <c r="D1329" s="64"/>
      <c r="E1329" s="64"/>
      <c r="F1329" s="75">
        <f t="shared" si="189"/>
        <v>0</v>
      </c>
      <c r="G1329" s="25">
        <f t="shared" si="188"/>
        <v>0</v>
      </c>
      <c r="H1329" s="64"/>
      <c r="I1329" s="76">
        <f t="shared" si="193"/>
        <v>0</v>
      </c>
      <c r="J1329" s="64"/>
      <c r="K1329" s="25">
        <f t="shared" si="190"/>
        <v>0</v>
      </c>
      <c r="L1329" s="75">
        <f t="shared" si="195"/>
        <v>0</v>
      </c>
      <c r="M1329" s="25">
        <f t="shared" si="191"/>
        <v>0</v>
      </c>
      <c r="N1329" s="64"/>
      <c r="O1329" s="25">
        <f t="shared" si="192"/>
        <v>0</v>
      </c>
      <c r="P1329" s="76">
        <f t="shared" si="194"/>
        <v>0</v>
      </c>
    </row>
    <row r="1330" spans="1:16" ht="26.25" hidden="1" x14ac:dyDescent="0.25">
      <c r="A1330" s="72">
        <v>3320219</v>
      </c>
      <c r="B1330" s="31" t="s">
        <v>1124</v>
      </c>
      <c r="C1330" s="73"/>
      <c r="D1330" s="64"/>
      <c r="E1330" s="64"/>
      <c r="F1330" s="75">
        <f t="shared" si="189"/>
        <v>0</v>
      </c>
      <c r="G1330" s="25">
        <f t="shared" si="188"/>
        <v>0</v>
      </c>
      <c r="H1330" s="64"/>
      <c r="I1330" s="76">
        <f t="shared" si="193"/>
        <v>0</v>
      </c>
      <c r="J1330" s="64"/>
      <c r="K1330" s="25">
        <f t="shared" si="190"/>
        <v>0</v>
      </c>
      <c r="L1330" s="75">
        <f t="shared" si="195"/>
        <v>0</v>
      </c>
      <c r="M1330" s="25">
        <f t="shared" si="191"/>
        <v>0</v>
      </c>
      <c r="N1330" s="64"/>
      <c r="O1330" s="25">
        <f t="shared" si="192"/>
        <v>0</v>
      </c>
      <c r="P1330" s="76">
        <f t="shared" si="194"/>
        <v>0</v>
      </c>
    </row>
    <row r="1331" spans="1:16" hidden="1" x14ac:dyDescent="0.25">
      <c r="A1331" s="82">
        <v>3320220</v>
      </c>
      <c r="B1331" s="31" t="s">
        <v>1125</v>
      </c>
      <c r="C1331" s="73"/>
      <c r="D1331" s="64"/>
      <c r="E1331" s="64"/>
      <c r="F1331" s="75">
        <f t="shared" si="189"/>
        <v>0</v>
      </c>
      <c r="G1331" s="25">
        <f t="shared" si="188"/>
        <v>0</v>
      </c>
      <c r="H1331" s="64"/>
      <c r="I1331" s="76">
        <f t="shared" si="193"/>
        <v>0</v>
      </c>
      <c r="J1331" s="64"/>
      <c r="K1331" s="25">
        <f t="shared" si="190"/>
        <v>0</v>
      </c>
      <c r="L1331" s="75">
        <f t="shared" si="195"/>
        <v>0</v>
      </c>
      <c r="M1331" s="25">
        <f t="shared" si="191"/>
        <v>0</v>
      </c>
      <c r="N1331" s="64"/>
      <c r="O1331" s="25">
        <f t="shared" si="192"/>
        <v>0</v>
      </c>
      <c r="P1331" s="76">
        <f t="shared" si="194"/>
        <v>0</v>
      </c>
    </row>
    <row r="1332" spans="1:16" hidden="1" x14ac:dyDescent="0.25">
      <c r="A1332" s="82">
        <v>3320221</v>
      </c>
      <c r="B1332" s="31" t="s">
        <v>1126</v>
      </c>
      <c r="C1332" s="73"/>
      <c r="D1332" s="64"/>
      <c r="E1332" s="64"/>
      <c r="F1332" s="75">
        <f t="shared" si="189"/>
        <v>0</v>
      </c>
      <c r="G1332" s="25">
        <f t="shared" si="188"/>
        <v>0</v>
      </c>
      <c r="H1332" s="64"/>
      <c r="I1332" s="76">
        <f t="shared" si="193"/>
        <v>0</v>
      </c>
      <c r="J1332" s="64"/>
      <c r="K1332" s="25">
        <f t="shared" si="190"/>
        <v>0</v>
      </c>
      <c r="L1332" s="75">
        <f t="shared" si="195"/>
        <v>0</v>
      </c>
      <c r="M1332" s="25">
        <f t="shared" si="191"/>
        <v>0</v>
      </c>
      <c r="N1332" s="64"/>
      <c r="O1332" s="25">
        <f t="shared" si="192"/>
        <v>0</v>
      </c>
      <c r="P1332" s="76">
        <f t="shared" si="194"/>
        <v>0</v>
      </c>
    </row>
    <row r="1333" spans="1:16" hidden="1" x14ac:dyDescent="0.25">
      <c r="A1333" s="82">
        <v>3320222</v>
      </c>
      <c r="B1333" s="31" t="s">
        <v>1127</v>
      </c>
      <c r="C1333" s="73"/>
      <c r="D1333" s="64"/>
      <c r="E1333" s="64"/>
      <c r="F1333" s="75">
        <f t="shared" si="189"/>
        <v>0</v>
      </c>
      <c r="G1333" s="25">
        <f t="shared" si="188"/>
        <v>0</v>
      </c>
      <c r="H1333" s="64"/>
      <c r="I1333" s="76">
        <f t="shared" si="193"/>
        <v>0</v>
      </c>
      <c r="J1333" s="64"/>
      <c r="K1333" s="25">
        <f t="shared" si="190"/>
        <v>0</v>
      </c>
      <c r="L1333" s="75">
        <f t="shared" si="195"/>
        <v>0</v>
      </c>
      <c r="M1333" s="25">
        <f t="shared" si="191"/>
        <v>0</v>
      </c>
      <c r="N1333" s="64"/>
      <c r="O1333" s="25">
        <f t="shared" si="192"/>
        <v>0</v>
      </c>
      <c r="P1333" s="76">
        <f t="shared" si="194"/>
        <v>0</v>
      </c>
    </row>
    <row r="1334" spans="1:16" hidden="1" x14ac:dyDescent="0.25">
      <c r="A1334" s="82">
        <v>3320223</v>
      </c>
      <c r="B1334" s="31" t="s">
        <v>1128</v>
      </c>
      <c r="C1334" s="73"/>
      <c r="D1334" s="64"/>
      <c r="E1334" s="64"/>
      <c r="F1334" s="75">
        <f t="shared" si="189"/>
        <v>0</v>
      </c>
      <c r="G1334" s="25">
        <f t="shared" si="188"/>
        <v>0</v>
      </c>
      <c r="H1334" s="64"/>
      <c r="I1334" s="76">
        <f t="shared" si="193"/>
        <v>0</v>
      </c>
      <c r="J1334" s="64"/>
      <c r="K1334" s="25">
        <f t="shared" si="190"/>
        <v>0</v>
      </c>
      <c r="L1334" s="75">
        <f t="shared" si="195"/>
        <v>0</v>
      </c>
      <c r="M1334" s="25">
        <f t="shared" si="191"/>
        <v>0</v>
      </c>
      <c r="N1334" s="64"/>
      <c r="O1334" s="25">
        <f t="shared" si="192"/>
        <v>0</v>
      </c>
      <c r="P1334" s="76">
        <f t="shared" si="194"/>
        <v>0</v>
      </c>
    </row>
    <row r="1335" spans="1:16" hidden="1" x14ac:dyDescent="0.25">
      <c r="A1335" s="82">
        <v>3320224</v>
      </c>
      <c r="B1335" s="31" t="s">
        <v>1129</v>
      </c>
      <c r="C1335" s="73"/>
      <c r="D1335" s="64"/>
      <c r="E1335" s="64"/>
      <c r="F1335" s="75">
        <f t="shared" si="189"/>
        <v>0</v>
      </c>
      <c r="G1335" s="25">
        <f t="shared" si="188"/>
        <v>0</v>
      </c>
      <c r="H1335" s="64"/>
      <c r="I1335" s="76">
        <f t="shared" si="193"/>
        <v>0</v>
      </c>
      <c r="J1335" s="64"/>
      <c r="K1335" s="25">
        <f t="shared" si="190"/>
        <v>0</v>
      </c>
      <c r="L1335" s="75">
        <f t="shared" si="195"/>
        <v>0</v>
      </c>
      <c r="M1335" s="25">
        <f t="shared" si="191"/>
        <v>0</v>
      </c>
      <c r="N1335" s="64"/>
      <c r="O1335" s="25">
        <f t="shared" si="192"/>
        <v>0</v>
      </c>
      <c r="P1335" s="76">
        <f t="shared" si="194"/>
        <v>0</v>
      </c>
    </row>
    <row r="1336" spans="1:16" hidden="1" x14ac:dyDescent="0.25">
      <c r="A1336" s="82">
        <v>3320225</v>
      </c>
      <c r="B1336" s="31" t="s">
        <v>1130</v>
      </c>
      <c r="C1336" s="73"/>
      <c r="D1336" s="64"/>
      <c r="E1336" s="64"/>
      <c r="F1336" s="75">
        <f t="shared" si="189"/>
        <v>0</v>
      </c>
      <c r="G1336" s="25">
        <f t="shared" si="188"/>
        <v>0</v>
      </c>
      <c r="H1336" s="64"/>
      <c r="I1336" s="76">
        <f t="shared" si="193"/>
        <v>0</v>
      </c>
      <c r="J1336" s="64"/>
      <c r="K1336" s="25">
        <f t="shared" si="190"/>
        <v>0</v>
      </c>
      <c r="L1336" s="75">
        <f t="shared" si="195"/>
        <v>0</v>
      </c>
      <c r="M1336" s="25">
        <f t="shared" si="191"/>
        <v>0</v>
      </c>
      <c r="N1336" s="64"/>
      <c r="O1336" s="25">
        <f t="shared" si="192"/>
        <v>0</v>
      </c>
      <c r="P1336" s="76">
        <f t="shared" si="194"/>
        <v>0</v>
      </c>
    </row>
    <row r="1337" spans="1:16" hidden="1" x14ac:dyDescent="0.25">
      <c r="A1337" s="82">
        <v>3320226</v>
      </c>
      <c r="B1337" s="31" t="s">
        <v>1131</v>
      </c>
      <c r="C1337" s="105"/>
      <c r="D1337" s="64"/>
      <c r="E1337" s="64"/>
      <c r="F1337" s="75">
        <f t="shared" si="189"/>
        <v>0</v>
      </c>
      <c r="G1337" s="25">
        <f t="shared" si="188"/>
        <v>0</v>
      </c>
      <c r="H1337" s="64"/>
      <c r="I1337" s="76">
        <f t="shared" si="193"/>
        <v>0</v>
      </c>
      <c r="J1337" s="64"/>
      <c r="K1337" s="25">
        <f t="shared" si="190"/>
        <v>0</v>
      </c>
      <c r="L1337" s="75">
        <f t="shared" si="195"/>
        <v>0</v>
      </c>
      <c r="M1337" s="25">
        <f t="shared" si="191"/>
        <v>0</v>
      </c>
      <c r="N1337" s="64"/>
      <c r="O1337" s="25">
        <f t="shared" si="192"/>
        <v>0</v>
      </c>
      <c r="P1337" s="76">
        <f t="shared" si="194"/>
        <v>0</v>
      </c>
    </row>
    <row r="1338" spans="1:16" hidden="1" x14ac:dyDescent="0.25">
      <c r="A1338" s="82">
        <v>3320227</v>
      </c>
      <c r="B1338" s="31" t="s">
        <v>1132</v>
      </c>
      <c r="C1338" s="105"/>
      <c r="D1338" s="64"/>
      <c r="E1338" s="64"/>
      <c r="F1338" s="75">
        <f t="shared" si="189"/>
        <v>0</v>
      </c>
      <c r="G1338" s="25">
        <f t="shared" si="188"/>
        <v>0</v>
      </c>
      <c r="H1338" s="64"/>
      <c r="I1338" s="76">
        <f t="shared" si="193"/>
        <v>0</v>
      </c>
      <c r="J1338" s="64"/>
      <c r="K1338" s="25">
        <f t="shared" si="190"/>
        <v>0</v>
      </c>
      <c r="L1338" s="75">
        <f t="shared" si="195"/>
        <v>0</v>
      </c>
      <c r="M1338" s="25">
        <f t="shared" si="191"/>
        <v>0</v>
      </c>
      <c r="N1338" s="64"/>
      <c r="O1338" s="25">
        <f t="shared" si="192"/>
        <v>0</v>
      </c>
      <c r="P1338" s="76">
        <f t="shared" si="194"/>
        <v>0</v>
      </c>
    </row>
    <row r="1339" spans="1:16" hidden="1" x14ac:dyDescent="0.25">
      <c r="A1339" s="82">
        <v>3320228</v>
      </c>
      <c r="B1339" s="31" t="s">
        <v>1133</v>
      </c>
      <c r="C1339" s="105"/>
      <c r="D1339" s="64"/>
      <c r="E1339" s="64"/>
      <c r="F1339" s="75">
        <f t="shared" ref="F1339:F1341" si="196">SUM(D1339+E1339)</f>
        <v>0</v>
      </c>
      <c r="G1339" s="25">
        <f t="shared" si="188"/>
        <v>0</v>
      </c>
      <c r="H1339" s="64"/>
      <c r="I1339" s="76">
        <f t="shared" si="193"/>
        <v>0</v>
      </c>
      <c r="J1339" s="64"/>
      <c r="K1339" s="25">
        <f t="shared" si="190"/>
        <v>0</v>
      </c>
      <c r="L1339" s="75">
        <f t="shared" ref="L1339:L1341" si="197">SUM(N1339-J1339)</f>
        <v>0</v>
      </c>
      <c r="M1339" s="25">
        <f t="shared" si="191"/>
        <v>0</v>
      </c>
      <c r="N1339" s="64"/>
      <c r="O1339" s="25">
        <f t="shared" si="192"/>
        <v>0</v>
      </c>
      <c r="P1339" s="76">
        <f t="shared" ref="P1339:P1341" si="198">SUM(F1339-N1339)</f>
        <v>0</v>
      </c>
    </row>
    <row r="1340" spans="1:16" ht="26.25" hidden="1" x14ac:dyDescent="0.25">
      <c r="A1340" s="82">
        <v>3320229</v>
      </c>
      <c r="B1340" s="31" t="s">
        <v>475</v>
      </c>
      <c r="C1340" s="105"/>
      <c r="D1340" s="64"/>
      <c r="E1340" s="64"/>
      <c r="F1340" s="75">
        <f t="shared" si="196"/>
        <v>0</v>
      </c>
      <c r="G1340" s="25">
        <f t="shared" si="188"/>
        <v>0</v>
      </c>
      <c r="H1340" s="64"/>
      <c r="I1340" s="76">
        <f t="shared" si="193"/>
        <v>0</v>
      </c>
      <c r="J1340" s="64"/>
      <c r="K1340" s="25">
        <f t="shared" si="190"/>
        <v>0</v>
      </c>
      <c r="L1340" s="75">
        <f t="shared" si="197"/>
        <v>0</v>
      </c>
      <c r="M1340" s="25">
        <f t="shared" si="191"/>
        <v>0</v>
      </c>
      <c r="N1340" s="64"/>
      <c r="O1340" s="25">
        <f t="shared" si="192"/>
        <v>0</v>
      </c>
      <c r="P1340" s="76">
        <f t="shared" si="198"/>
        <v>0</v>
      </c>
    </row>
    <row r="1341" spans="1:16" hidden="1" x14ac:dyDescent="0.25">
      <c r="A1341" s="82">
        <v>3320230</v>
      </c>
      <c r="B1341" s="31" t="s">
        <v>1134</v>
      </c>
      <c r="C1341" s="105"/>
      <c r="D1341" s="64"/>
      <c r="E1341" s="64"/>
      <c r="F1341" s="75">
        <f t="shared" si="196"/>
        <v>0</v>
      </c>
      <c r="G1341" s="25">
        <f t="shared" si="188"/>
        <v>0</v>
      </c>
      <c r="H1341" s="64"/>
      <c r="I1341" s="76">
        <f t="shared" si="193"/>
        <v>0</v>
      </c>
      <c r="J1341" s="64"/>
      <c r="K1341" s="25">
        <f t="shared" si="190"/>
        <v>0</v>
      </c>
      <c r="L1341" s="75">
        <f t="shared" si="197"/>
        <v>0</v>
      </c>
      <c r="M1341" s="25">
        <f t="shared" si="191"/>
        <v>0</v>
      </c>
      <c r="N1341" s="64"/>
      <c r="O1341" s="25">
        <f t="shared" si="192"/>
        <v>0</v>
      </c>
      <c r="P1341" s="76">
        <f t="shared" si="198"/>
        <v>0</v>
      </c>
    </row>
    <row r="1342" spans="1:16" hidden="1" x14ac:dyDescent="0.25">
      <c r="A1342" s="100">
        <v>3320299</v>
      </c>
      <c r="B1342" s="31" t="s">
        <v>1135</v>
      </c>
      <c r="C1342" s="105"/>
      <c r="D1342" s="74">
        <f>SUM(D1343:D1346)</f>
        <v>0</v>
      </c>
      <c r="E1342" s="74">
        <f>SUM(E1343:E1346)</f>
        <v>0</v>
      </c>
      <c r="F1342" s="75">
        <f t="shared" si="189"/>
        <v>0</v>
      </c>
      <c r="G1342" s="25">
        <f t="shared" si="188"/>
        <v>0</v>
      </c>
      <c r="H1342" s="74">
        <f>SUM(H1343:H1346)</f>
        <v>0</v>
      </c>
      <c r="I1342" s="76">
        <f t="shared" si="193"/>
        <v>0</v>
      </c>
      <c r="J1342" s="74">
        <f>SUM(J1343:J1346)</f>
        <v>0</v>
      </c>
      <c r="K1342" s="25">
        <f t="shared" si="190"/>
        <v>0</v>
      </c>
      <c r="L1342" s="75">
        <f t="shared" si="195"/>
        <v>0</v>
      </c>
      <c r="M1342" s="25">
        <f t="shared" si="191"/>
        <v>0</v>
      </c>
      <c r="N1342" s="74">
        <f>SUM(N1343:N1346)</f>
        <v>0</v>
      </c>
      <c r="O1342" s="25">
        <f t="shared" si="192"/>
        <v>0</v>
      </c>
      <c r="P1342" s="76">
        <f t="shared" si="194"/>
        <v>0</v>
      </c>
    </row>
    <row r="1343" spans="1:16" hidden="1" x14ac:dyDescent="0.25">
      <c r="A1343" s="100">
        <v>332029903</v>
      </c>
      <c r="B1343" s="31" t="s">
        <v>1136</v>
      </c>
      <c r="C1343" s="73"/>
      <c r="D1343" s="64"/>
      <c r="E1343" s="64"/>
      <c r="F1343" s="75">
        <f t="shared" si="189"/>
        <v>0</v>
      </c>
      <c r="G1343" s="25">
        <f t="shared" si="188"/>
        <v>0</v>
      </c>
      <c r="H1343" s="64"/>
      <c r="I1343" s="76">
        <f t="shared" si="193"/>
        <v>0</v>
      </c>
      <c r="J1343" s="64"/>
      <c r="K1343" s="25">
        <f t="shared" si="190"/>
        <v>0</v>
      </c>
      <c r="L1343" s="75">
        <f t="shared" si="195"/>
        <v>0</v>
      </c>
      <c r="M1343" s="25">
        <f t="shared" si="191"/>
        <v>0</v>
      </c>
      <c r="N1343" s="64"/>
      <c r="O1343" s="25">
        <f t="shared" si="192"/>
        <v>0</v>
      </c>
      <c r="P1343" s="76">
        <f t="shared" si="194"/>
        <v>0</v>
      </c>
    </row>
    <row r="1344" spans="1:16" hidden="1" x14ac:dyDescent="0.25">
      <c r="A1344" s="72">
        <v>332029905</v>
      </c>
      <c r="B1344" s="31" t="s">
        <v>1137</v>
      </c>
      <c r="C1344" s="73"/>
      <c r="D1344" s="64"/>
      <c r="E1344" s="64"/>
      <c r="F1344" s="75">
        <f t="shared" si="189"/>
        <v>0</v>
      </c>
      <c r="G1344" s="25">
        <f t="shared" si="188"/>
        <v>0</v>
      </c>
      <c r="H1344" s="64"/>
      <c r="I1344" s="76">
        <f t="shared" si="193"/>
        <v>0</v>
      </c>
      <c r="J1344" s="64"/>
      <c r="K1344" s="25">
        <f t="shared" si="190"/>
        <v>0</v>
      </c>
      <c r="L1344" s="75">
        <f t="shared" si="195"/>
        <v>0</v>
      </c>
      <c r="M1344" s="25">
        <f t="shared" si="191"/>
        <v>0</v>
      </c>
      <c r="N1344" s="64"/>
      <c r="O1344" s="25">
        <f t="shared" si="192"/>
        <v>0</v>
      </c>
      <c r="P1344" s="76">
        <f t="shared" si="194"/>
        <v>0</v>
      </c>
    </row>
    <row r="1345" spans="1:16" hidden="1" x14ac:dyDescent="0.25">
      <c r="A1345" s="72">
        <v>332029907</v>
      </c>
      <c r="B1345" s="31" t="s">
        <v>1138</v>
      </c>
      <c r="C1345" s="73"/>
      <c r="D1345" s="64"/>
      <c r="E1345" s="64"/>
      <c r="F1345" s="75">
        <f t="shared" si="189"/>
        <v>0</v>
      </c>
      <c r="G1345" s="25">
        <f t="shared" si="188"/>
        <v>0</v>
      </c>
      <c r="H1345" s="64"/>
      <c r="I1345" s="76">
        <f t="shared" si="193"/>
        <v>0</v>
      </c>
      <c r="J1345" s="64"/>
      <c r="K1345" s="25">
        <f t="shared" si="190"/>
        <v>0</v>
      </c>
      <c r="L1345" s="75">
        <f t="shared" si="195"/>
        <v>0</v>
      </c>
      <c r="M1345" s="25">
        <f t="shared" si="191"/>
        <v>0</v>
      </c>
      <c r="N1345" s="64"/>
      <c r="O1345" s="25">
        <f t="shared" si="192"/>
        <v>0</v>
      </c>
      <c r="P1345" s="76">
        <f t="shared" si="194"/>
        <v>0</v>
      </c>
    </row>
    <row r="1346" spans="1:16" hidden="1" x14ac:dyDescent="0.25">
      <c r="A1346" s="72">
        <v>332029908</v>
      </c>
      <c r="B1346" s="31" t="s">
        <v>1139</v>
      </c>
      <c r="C1346" s="73"/>
      <c r="D1346" s="64"/>
      <c r="E1346" s="64"/>
      <c r="F1346" s="75">
        <f t="shared" si="189"/>
        <v>0</v>
      </c>
      <c r="G1346" s="25">
        <f t="shared" si="188"/>
        <v>0</v>
      </c>
      <c r="H1346" s="64"/>
      <c r="I1346" s="76">
        <f t="shared" si="193"/>
        <v>0</v>
      </c>
      <c r="J1346" s="64"/>
      <c r="K1346" s="25">
        <f t="shared" si="190"/>
        <v>0</v>
      </c>
      <c r="L1346" s="75">
        <f t="shared" si="195"/>
        <v>0</v>
      </c>
      <c r="M1346" s="25">
        <f t="shared" si="191"/>
        <v>0</v>
      </c>
      <c r="N1346" s="64"/>
      <c r="O1346" s="25">
        <f t="shared" si="192"/>
        <v>0</v>
      </c>
      <c r="P1346" s="76">
        <f t="shared" si="194"/>
        <v>0</v>
      </c>
    </row>
    <row r="1347" spans="1:16" hidden="1" x14ac:dyDescent="0.25">
      <c r="A1347" s="72">
        <v>33203</v>
      </c>
      <c r="B1347" s="31" t="s">
        <v>477</v>
      </c>
      <c r="C1347" s="73"/>
      <c r="D1347" s="74">
        <f>SUM(D1348)</f>
        <v>0</v>
      </c>
      <c r="E1347" s="74">
        <f>SUM(E1348)</f>
        <v>0</v>
      </c>
      <c r="F1347" s="75">
        <f t="shared" si="189"/>
        <v>0</v>
      </c>
      <c r="G1347" s="25">
        <f t="shared" si="188"/>
        <v>0</v>
      </c>
      <c r="H1347" s="74">
        <f>SUM(H1348)</f>
        <v>0</v>
      </c>
      <c r="I1347" s="76">
        <f t="shared" si="193"/>
        <v>0</v>
      </c>
      <c r="J1347" s="74">
        <f>SUM(J1348)</f>
        <v>0</v>
      </c>
      <c r="K1347" s="25">
        <f t="shared" si="190"/>
        <v>0</v>
      </c>
      <c r="L1347" s="75">
        <f t="shared" si="195"/>
        <v>0</v>
      </c>
      <c r="M1347" s="25">
        <f t="shared" si="191"/>
        <v>0</v>
      </c>
      <c r="N1347" s="74">
        <f>SUM(N1348)</f>
        <v>0</v>
      </c>
      <c r="O1347" s="25">
        <f t="shared" si="192"/>
        <v>0</v>
      </c>
      <c r="P1347" s="76">
        <f t="shared" si="194"/>
        <v>0</v>
      </c>
    </row>
    <row r="1348" spans="1:16" hidden="1" x14ac:dyDescent="0.25">
      <c r="A1348" s="72">
        <v>3320301</v>
      </c>
      <c r="B1348" s="31" t="s">
        <v>1140</v>
      </c>
      <c r="C1348" s="73"/>
      <c r="D1348" s="64"/>
      <c r="E1348" s="64"/>
      <c r="F1348" s="75">
        <f t="shared" si="189"/>
        <v>0</v>
      </c>
      <c r="G1348" s="25">
        <f t="shared" si="188"/>
        <v>0</v>
      </c>
      <c r="H1348" s="64"/>
      <c r="I1348" s="76">
        <f t="shared" si="193"/>
        <v>0</v>
      </c>
      <c r="J1348" s="64"/>
      <c r="K1348" s="25">
        <f t="shared" si="190"/>
        <v>0</v>
      </c>
      <c r="L1348" s="75">
        <f t="shared" si="195"/>
        <v>0</v>
      </c>
      <c r="M1348" s="25">
        <f t="shared" si="191"/>
        <v>0</v>
      </c>
      <c r="N1348" s="64"/>
      <c r="O1348" s="25">
        <f t="shared" si="192"/>
        <v>0</v>
      </c>
      <c r="P1348" s="76">
        <f t="shared" si="194"/>
        <v>0</v>
      </c>
    </row>
    <row r="1349" spans="1:16" ht="26.25" hidden="1" x14ac:dyDescent="0.25">
      <c r="A1349" s="72">
        <v>33208</v>
      </c>
      <c r="B1349" s="31" t="s">
        <v>1141</v>
      </c>
      <c r="C1349" s="73"/>
      <c r="D1349" s="74">
        <f>SUM(D1350:D1357)</f>
        <v>0</v>
      </c>
      <c r="E1349" s="74">
        <f>SUM(E1350:E1357)</f>
        <v>0</v>
      </c>
      <c r="F1349" s="75">
        <f t="shared" si="189"/>
        <v>0</v>
      </c>
      <c r="G1349" s="25">
        <f t="shared" si="188"/>
        <v>0</v>
      </c>
      <c r="H1349" s="74">
        <f>SUM(H1350:H1357)</f>
        <v>0</v>
      </c>
      <c r="I1349" s="76">
        <f t="shared" si="193"/>
        <v>0</v>
      </c>
      <c r="J1349" s="74">
        <f>SUM(J1350:J1357)</f>
        <v>0</v>
      </c>
      <c r="K1349" s="25">
        <f t="shared" si="190"/>
        <v>0</v>
      </c>
      <c r="L1349" s="75">
        <f t="shared" si="195"/>
        <v>0</v>
      </c>
      <c r="M1349" s="25">
        <f t="shared" si="191"/>
        <v>0</v>
      </c>
      <c r="N1349" s="74">
        <f>SUM(N1350:N1357)</f>
        <v>0</v>
      </c>
      <c r="O1349" s="25">
        <f t="shared" si="192"/>
        <v>0</v>
      </c>
      <c r="P1349" s="76">
        <f t="shared" si="194"/>
        <v>0</v>
      </c>
    </row>
    <row r="1350" spans="1:16" hidden="1" x14ac:dyDescent="0.25">
      <c r="A1350" s="72">
        <v>3320804</v>
      </c>
      <c r="B1350" s="31" t="s">
        <v>422</v>
      </c>
      <c r="C1350" s="73"/>
      <c r="D1350" s="64"/>
      <c r="E1350" s="64"/>
      <c r="F1350" s="75">
        <f t="shared" si="189"/>
        <v>0</v>
      </c>
      <c r="G1350" s="25">
        <f t="shared" si="188"/>
        <v>0</v>
      </c>
      <c r="H1350" s="64"/>
      <c r="I1350" s="76">
        <f t="shared" si="193"/>
        <v>0</v>
      </c>
      <c r="J1350" s="64"/>
      <c r="K1350" s="25">
        <f t="shared" si="190"/>
        <v>0</v>
      </c>
      <c r="L1350" s="75">
        <f t="shared" si="195"/>
        <v>0</v>
      </c>
      <c r="M1350" s="25">
        <f t="shared" si="191"/>
        <v>0</v>
      </c>
      <c r="N1350" s="64"/>
      <c r="O1350" s="25">
        <f t="shared" si="192"/>
        <v>0</v>
      </c>
      <c r="P1350" s="76">
        <f t="shared" si="194"/>
        <v>0</v>
      </c>
    </row>
    <row r="1351" spans="1:16" hidden="1" x14ac:dyDescent="0.25">
      <c r="A1351" s="72">
        <v>3320807</v>
      </c>
      <c r="B1351" s="31" t="s">
        <v>424</v>
      </c>
      <c r="C1351" s="73"/>
      <c r="D1351" s="64"/>
      <c r="E1351" s="64"/>
      <c r="F1351" s="75">
        <f t="shared" si="189"/>
        <v>0</v>
      </c>
      <c r="G1351" s="25">
        <f t="shared" si="188"/>
        <v>0</v>
      </c>
      <c r="H1351" s="64"/>
      <c r="I1351" s="76">
        <f t="shared" si="193"/>
        <v>0</v>
      </c>
      <c r="J1351" s="64"/>
      <c r="K1351" s="25">
        <f t="shared" si="190"/>
        <v>0</v>
      </c>
      <c r="L1351" s="75">
        <f t="shared" si="195"/>
        <v>0</v>
      </c>
      <c r="M1351" s="25">
        <f t="shared" si="191"/>
        <v>0</v>
      </c>
      <c r="N1351" s="64"/>
      <c r="O1351" s="25">
        <f t="shared" si="192"/>
        <v>0</v>
      </c>
      <c r="P1351" s="76">
        <f t="shared" si="194"/>
        <v>0</v>
      </c>
    </row>
    <row r="1352" spans="1:16" hidden="1" x14ac:dyDescent="0.25">
      <c r="A1352" s="72">
        <v>3320809</v>
      </c>
      <c r="B1352" s="31" t="s">
        <v>425</v>
      </c>
      <c r="C1352" s="73"/>
      <c r="D1352" s="64"/>
      <c r="E1352" s="64"/>
      <c r="F1352" s="75">
        <f t="shared" si="189"/>
        <v>0</v>
      </c>
      <c r="G1352" s="25">
        <f t="shared" si="188"/>
        <v>0</v>
      </c>
      <c r="H1352" s="64"/>
      <c r="I1352" s="76">
        <f t="shared" si="193"/>
        <v>0</v>
      </c>
      <c r="J1352" s="64"/>
      <c r="K1352" s="25">
        <f t="shared" si="190"/>
        <v>0</v>
      </c>
      <c r="L1352" s="75">
        <f t="shared" si="195"/>
        <v>0</v>
      </c>
      <c r="M1352" s="25">
        <f t="shared" si="191"/>
        <v>0</v>
      </c>
      <c r="N1352" s="64"/>
      <c r="O1352" s="25">
        <f t="shared" si="192"/>
        <v>0</v>
      </c>
      <c r="P1352" s="76">
        <f t="shared" si="194"/>
        <v>0</v>
      </c>
    </row>
    <row r="1353" spans="1:16" ht="26.25" hidden="1" x14ac:dyDescent="0.25">
      <c r="A1353" s="72">
        <v>3320814</v>
      </c>
      <c r="B1353" s="31" t="s">
        <v>426</v>
      </c>
      <c r="C1353" s="73"/>
      <c r="D1353" s="64"/>
      <c r="E1353" s="64"/>
      <c r="F1353" s="75">
        <f t="shared" si="189"/>
        <v>0</v>
      </c>
      <c r="G1353" s="25">
        <f t="shared" si="188"/>
        <v>0</v>
      </c>
      <c r="H1353" s="64"/>
      <c r="I1353" s="76">
        <f t="shared" si="193"/>
        <v>0</v>
      </c>
      <c r="J1353" s="64"/>
      <c r="K1353" s="25">
        <f t="shared" si="190"/>
        <v>0</v>
      </c>
      <c r="L1353" s="75">
        <f t="shared" si="195"/>
        <v>0</v>
      </c>
      <c r="M1353" s="25">
        <f t="shared" si="191"/>
        <v>0</v>
      </c>
      <c r="N1353" s="64"/>
      <c r="O1353" s="25">
        <f t="shared" si="192"/>
        <v>0</v>
      </c>
      <c r="P1353" s="76">
        <f t="shared" si="194"/>
        <v>0</v>
      </c>
    </row>
    <row r="1354" spans="1:16" hidden="1" x14ac:dyDescent="0.25">
      <c r="A1354" s="72">
        <v>3320817</v>
      </c>
      <c r="B1354" s="31" t="s">
        <v>429</v>
      </c>
      <c r="C1354" s="73"/>
      <c r="D1354" s="64"/>
      <c r="E1354" s="64"/>
      <c r="F1354" s="75">
        <f t="shared" si="189"/>
        <v>0</v>
      </c>
      <c r="G1354" s="25">
        <f t="shared" si="188"/>
        <v>0</v>
      </c>
      <c r="H1354" s="64"/>
      <c r="I1354" s="76">
        <f t="shared" si="193"/>
        <v>0</v>
      </c>
      <c r="J1354" s="64"/>
      <c r="K1354" s="25">
        <f t="shared" si="190"/>
        <v>0</v>
      </c>
      <c r="L1354" s="75">
        <f t="shared" si="195"/>
        <v>0</v>
      </c>
      <c r="M1354" s="25">
        <f t="shared" si="191"/>
        <v>0</v>
      </c>
      <c r="N1354" s="64"/>
      <c r="O1354" s="25">
        <f t="shared" si="192"/>
        <v>0</v>
      </c>
      <c r="P1354" s="76">
        <f t="shared" si="194"/>
        <v>0</v>
      </c>
    </row>
    <row r="1355" spans="1:16" ht="26.25" hidden="1" x14ac:dyDescent="0.25">
      <c r="A1355" s="72">
        <v>3320820</v>
      </c>
      <c r="B1355" s="31" t="s">
        <v>432</v>
      </c>
      <c r="C1355" s="73"/>
      <c r="D1355" s="64"/>
      <c r="E1355" s="64"/>
      <c r="F1355" s="75">
        <f t="shared" si="189"/>
        <v>0</v>
      </c>
      <c r="G1355" s="25">
        <f t="shared" ref="G1355:G1376" si="199">IF(OR(F1355=0,F$7=0),0,F1355/F$7)*100</f>
        <v>0</v>
      </c>
      <c r="H1355" s="64"/>
      <c r="I1355" s="76">
        <f t="shared" si="193"/>
        <v>0</v>
      </c>
      <c r="J1355" s="64"/>
      <c r="K1355" s="25">
        <f t="shared" si="190"/>
        <v>0</v>
      </c>
      <c r="L1355" s="75">
        <f t="shared" si="195"/>
        <v>0</v>
      </c>
      <c r="M1355" s="25">
        <f t="shared" si="191"/>
        <v>0</v>
      </c>
      <c r="N1355" s="64"/>
      <c r="O1355" s="25">
        <f t="shared" si="192"/>
        <v>0</v>
      </c>
      <c r="P1355" s="76">
        <f t="shared" si="194"/>
        <v>0</v>
      </c>
    </row>
    <row r="1356" spans="1:16" ht="26.25" hidden="1" x14ac:dyDescent="0.25">
      <c r="A1356" s="72">
        <v>3320822</v>
      </c>
      <c r="B1356" s="31" t="s">
        <v>1098</v>
      </c>
      <c r="C1356" s="73"/>
      <c r="D1356" s="64"/>
      <c r="E1356" s="64"/>
      <c r="F1356" s="75">
        <f t="shared" si="189"/>
        <v>0</v>
      </c>
      <c r="G1356" s="25">
        <f t="shared" si="199"/>
        <v>0</v>
      </c>
      <c r="H1356" s="64"/>
      <c r="I1356" s="76">
        <f t="shared" si="193"/>
        <v>0</v>
      </c>
      <c r="J1356" s="64"/>
      <c r="K1356" s="25">
        <f t="shared" si="190"/>
        <v>0</v>
      </c>
      <c r="L1356" s="75">
        <f t="shared" si="195"/>
        <v>0</v>
      </c>
      <c r="M1356" s="25">
        <f t="shared" si="191"/>
        <v>0</v>
      </c>
      <c r="N1356" s="64"/>
      <c r="O1356" s="25">
        <f t="shared" si="192"/>
        <v>0</v>
      </c>
      <c r="P1356" s="76">
        <f t="shared" si="194"/>
        <v>0</v>
      </c>
    </row>
    <row r="1357" spans="1:16" ht="26.25" hidden="1" x14ac:dyDescent="0.25">
      <c r="A1357" s="72">
        <v>3320823</v>
      </c>
      <c r="B1357" s="31" t="s">
        <v>435</v>
      </c>
      <c r="C1357" s="73"/>
      <c r="D1357" s="64"/>
      <c r="E1357" s="64"/>
      <c r="F1357" s="75">
        <f t="shared" si="189"/>
        <v>0</v>
      </c>
      <c r="G1357" s="25">
        <f t="shared" si="199"/>
        <v>0</v>
      </c>
      <c r="H1357" s="64"/>
      <c r="I1357" s="76">
        <f t="shared" si="193"/>
        <v>0</v>
      </c>
      <c r="J1357" s="64"/>
      <c r="K1357" s="25">
        <f t="shared" si="190"/>
        <v>0</v>
      </c>
      <c r="L1357" s="75">
        <f t="shared" si="195"/>
        <v>0</v>
      </c>
      <c r="M1357" s="25">
        <f t="shared" si="191"/>
        <v>0</v>
      </c>
      <c r="N1357" s="64"/>
      <c r="O1357" s="25">
        <f t="shared" si="192"/>
        <v>0</v>
      </c>
      <c r="P1357" s="76">
        <f t="shared" si="194"/>
        <v>0</v>
      </c>
    </row>
    <row r="1358" spans="1:16" x14ac:dyDescent="0.25">
      <c r="A1358" s="66">
        <v>333</v>
      </c>
      <c r="B1358" s="67" t="s">
        <v>489</v>
      </c>
      <c r="C1358" s="68"/>
      <c r="D1358" s="69">
        <f>SUM(D1359+D1363+D1372)</f>
        <v>5471117313</v>
      </c>
      <c r="E1358" s="69">
        <f>SUM(E1359+E1363+E1372)</f>
        <v>4909383880</v>
      </c>
      <c r="F1358" s="75">
        <f t="shared" si="189"/>
        <v>10380501193</v>
      </c>
      <c r="G1358" s="20">
        <f t="shared" si="199"/>
        <v>9.6229942555637749</v>
      </c>
      <c r="H1358" s="69">
        <f>SUM(H1359+H1363+H1372)</f>
        <v>0</v>
      </c>
      <c r="I1358" s="76">
        <f t="shared" si="193"/>
        <v>10380501193</v>
      </c>
      <c r="J1358" s="69">
        <f>SUM(J1359+J1363+J1372)</f>
        <v>5668274090</v>
      </c>
      <c r="K1358" s="25">
        <f t="shared" si="190"/>
        <v>54.605013617476885</v>
      </c>
      <c r="L1358" s="75">
        <f t="shared" si="195"/>
        <v>4529375359</v>
      </c>
      <c r="M1358" s="25">
        <f t="shared" si="191"/>
        <v>43.633493940103243</v>
      </c>
      <c r="N1358" s="69">
        <f>SUM(N1359+N1363+N1372)</f>
        <v>10197649449</v>
      </c>
      <c r="O1358" s="25">
        <f t="shared" si="192"/>
        <v>98.238507557580121</v>
      </c>
      <c r="P1358" s="76">
        <f t="shared" si="194"/>
        <v>182851744</v>
      </c>
    </row>
    <row r="1359" spans="1:16" hidden="1" x14ac:dyDescent="0.25">
      <c r="A1359" s="72">
        <v>33301</v>
      </c>
      <c r="B1359" s="31" t="s">
        <v>1142</v>
      </c>
      <c r="C1359" s="73"/>
      <c r="D1359" s="74">
        <f>SUM(D1360:D1362)</f>
        <v>0</v>
      </c>
      <c r="E1359" s="74">
        <f>SUM(E1360:E1362)</f>
        <v>0</v>
      </c>
      <c r="F1359" s="75">
        <f t="shared" si="189"/>
        <v>0</v>
      </c>
      <c r="G1359" s="25">
        <f t="shared" si="199"/>
        <v>0</v>
      </c>
      <c r="H1359" s="74">
        <f>SUM(H1360:H1362)</f>
        <v>0</v>
      </c>
      <c r="I1359" s="76">
        <f t="shared" si="193"/>
        <v>0</v>
      </c>
      <c r="J1359" s="74">
        <f>SUM(J1360:J1362)</f>
        <v>0</v>
      </c>
      <c r="K1359" s="25">
        <f t="shared" si="190"/>
        <v>0</v>
      </c>
      <c r="L1359" s="75">
        <f t="shared" si="195"/>
        <v>0</v>
      </c>
      <c r="M1359" s="25">
        <f t="shared" si="191"/>
        <v>0</v>
      </c>
      <c r="N1359" s="74">
        <f>SUM(N1360:N1362)</f>
        <v>0</v>
      </c>
      <c r="O1359" s="25">
        <f t="shared" si="192"/>
        <v>0</v>
      </c>
      <c r="P1359" s="76">
        <f t="shared" si="194"/>
        <v>0</v>
      </c>
    </row>
    <row r="1360" spans="1:16" hidden="1" x14ac:dyDescent="0.25">
      <c r="A1360" s="72">
        <v>3330101</v>
      </c>
      <c r="B1360" s="31" t="s">
        <v>1143</v>
      </c>
      <c r="C1360" s="73"/>
      <c r="D1360" s="64"/>
      <c r="E1360" s="64"/>
      <c r="F1360" s="75">
        <f t="shared" si="189"/>
        <v>0</v>
      </c>
      <c r="G1360" s="25">
        <f t="shared" si="199"/>
        <v>0</v>
      </c>
      <c r="H1360" s="64"/>
      <c r="I1360" s="76">
        <f t="shared" si="193"/>
        <v>0</v>
      </c>
      <c r="J1360" s="64"/>
      <c r="K1360" s="25">
        <f t="shared" si="190"/>
        <v>0</v>
      </c>
      <c r="L1360" s="75">
        <f t="shared" si="195"/>
        <v>0</v>
      </c>
      <c r="M1360" s="25">
        <f t="shared" si="191"/>
        <v>0</v>
      </c>
      <c r="N1360" s="64"/>
      <c r="O1360" s="25">
        <f t="shared" si="192"/>
        <v>0</v>
      </c>
      <c r="P1360" s="76">
        <f t="shared" si="194"/>
        <v>0</v>
      </c>
    </row>
    <row r="1361" spans="1:17" hidden="1" x14ac:dyDescent="0.25">
      <c r="A1361" s="72">
        <v>3330102</v>
      </c>
      <c r="B1361" s="31" t="s">
        <v>1144</v>
      </c>
      <c r="C1361" s="73"/>
      <c r="D1361" s="64"/>
      <c r="E1361" s="64"/>
      <c r="F1361" s="75">
        <f t="shared" si="189"/>
        <v>0</v>
      </c>
      <c r="G1361" s="25">
        <f t="shared" si="199"/>
        <v>0</v>
      </c>
      <c r="H1361" s="64"/>
      <c r="I1361" s="76">
        <f t="shared" si="193"/>
        <v>0</v>
      </c>
      <c r="J1361" s="64"/>
      <c r="K1361" s="25">
        <f t="shared" si="190"/>
        <v>0</v>
      </c>
      <c r="L1361" s="75">
        <f t="shared" si="195"/>
        <v>0</v>
      </c>
      <c r="M1361" s="25">
        <f t="shared" si="191"/>
        <v>0</v>
      </c>
      <c r="N1361" s="64"/>
      <c r="O1361" s="25">
        <f t="shared" si="192"/>
        <v>0</v>
      </c>
      <c r="P1361" s="76">
        <f t="shared" si="194"/>
        <v>0</v>
      </c>
    </row>
    <row r="1362" spans="1:17" hidden="1" x14ac:dyDescent="0.25">
      <c r="A1362" s="72">
        <v>3330103</v>
      </c>
      <c r="B1362" s="31" t="s">
        <v>1013</v>
      </c>
      <c r="C1362" s="73"/>
      <c r="D1362" s="64"/>
      <c r="E1362" s="64"/>
      <c r="F1362" s="75">
        <f t="shared" si="189"/>
        <v>0</v>
      </c>
      <c r="G1362" s="25">
        <f t="shared" si="199"/>
        <v>0</v>
      </c>
      <c r="H1362" s="64"/>
      <c r="I1362" s="76">
        <f t="shared" si="193"/>
        <v>0</v>
      </c>
      <c r="J1362" s="64"/>
      <c r="K1362" s="25">
        <f t="shared" si="190"/>
        <v>0</v>
      </c>
      <c r="L1362" s="75">
        <f t="shared" si="195"/>
        <v>0</v>
      </c>
      <c r="M1362" s="25">
        <f t="shared" si="191"/>
        <v>0</v>
      </c>
      <c r="N1362" s="64"/>
      <c r="O1362" s="25">
        <f t="shared" si="192"/>
        <v>0</v>
      </c>
      <c r="P1362" s="76">
        <f t="shared" si="194"/>
        <v>0</v>
      </c>
    </row>
    <row r="1363" spans="1:17" hidden="1" x14ac:dyDescent="0.25">
      <c r="A1363" s="72">
        <v>33302</v>
      </c>
      <c r="B1363" s="31" t="s">
        <v>1145</v>
      </c>
      <c r="C1363" s="73"/>
      <c r="D1363" s="74">
        <f>SUM(D1364:D1371)</f>
        <v>0</v>
      </c>
      <c r="E1363" s="74">
        <f>SUM(E1364:E1371)</f>
        <v>0</v>
      </c>
      <c r="F1363" s="75">
        <f t="shared" si="189"/>
        <v>0</v>
      </c>
      <c r="G1363" s="25">
        <f t="shared" si="199"/>
        <v>0</v>
      </c>
      <c r="H1363" s="74">
        <f>SUM(H1364:H1371)</f>
        <v>0</v>
      </c>
      <c r="I1363" s="76">
        <f t="shared" si="193"/>
        <v>0</v>
      </c>
      <c r="J1363" s="74">
        <f>SUM(J1364:J1371)</f>
        <v>0</v>
      </c>
      <c r="K1363" s="25">
        <f t="shared" si="190"/>
        <v>0</v>
      </c>
      <c r="L1363" s="75">
        <f t="shared" si="195"/>
        <v>0</v>
      </c>
      <c r="M1363" s="25">
        <f t="shared" si="191"/>
        <v>0</v>
      </c>
      <c r="N1363" s="74">
        <f>SUM(N1364:N1371)</f>
        <v>0</v>
      </c>
      <c r="O1363" s="25">
        <f t="shared" si="192"/>
        <v>0</v>
      </c>
      <c r="P1363" s="76">
        <f t="shared" si="194"/>
        <v>0</v>
      </c>
    </row>
    <row r="1364" spans="1:17" hidden="1" x14ac:dyDescent="0.25">
      <c r="A1364" s="72">
        <v>3330201</v>
      </c>
      <c r="B1364" s="31" t="s">
        <v>1146</v>
      </c>
      <c r="C1364" s="73"/>
      <c r="D1364" s="64"/>
      <c r="E1364" s="64"/>
      <c r="F1364" s="75">
        <f t="shared" si="189"/>
        <v>0</v>
      </c>
      <c r="G1364" s="25">
        <f t="shared" si="199"/>
        <v>0</v>
      </c>
      <c r="H1364" s="64"/>
      <c r="I1364" s="76">
        <f t="shared" si="193"/>
        <v>0</v>
      </c>
      <c r="J1364" s="64"/>
      <c r="K1364" s="25">
        <f t="shared" si="190"/>
        <v>0</v>
      </c>
      <c r="L1364" s="75">
        <f t="shared" si="195"/>
        <v>0</v>
      </c>
      <c r="M1364" s="25">
        <f t="shared" si="191"/>
        <v>0</v>
      </c>
      <c r="N1364" s="64"/>
      <c r="O1364" s="25">
        <f t="shared" si="192"/>
        <v>0</v>
      </c>
      <c r="P1364" s="76">
        <f t="shared" si="194"/>
        <v>0</v>
      </c>
    </row>
    <row r="1365" spans="1:17" hidden="1" x14ac:dyDescent="0.25">
      <c r="A1365" s="72">
        <v>3330202</v>
      </c>
      <c r="B1365" s="31" t="s">
        <v>1147</v>
      </c>
      <c r="C1365" s="73"/>
      <c r="D1365" s="64"/>
      <c r="E1365" s="64"/>
      <c r="F1365" s="75">
        <f t="shared" si="189"/>
        <v>0</v>
      </c>
      <c r="G1365" s="25">
        <f t="shared" si="199"/>
        <v>0</v>
      </c>
      <c r="H1365" s="64"/>
      <c r="I1365" s="76">
        <f t="shared" si="193"/>
        <v>0</v>
      </c>
      <c r="J1365" s="64"/>
      <c r="K1365" s="25">
        <f t="shared" si="190"/>
        <v>0</v>
      </c>
      <c r="L1365" s="75">
        <f t="shared" si="195"/>
        <v>0</v>
      </c>
      <c r="M1365" s="25">
        <f t="shared" si="191"/>
        <v>0</v>
      </c>
      <c r="N1365" s="64"/>
      <c r="O1365" s="25">
        <f t="shared" si="192"/>
        <v>0</v>
      </c>
      <c r="P1365" s="76">
        <f t="shared" si="194"/>
        <v>0</v>
      </c>
    </row>
    <row r="1366" spans="1:17" s="106" customFormat="1" hidden="1" x14ac:dyDescent="0.25">
      <c r="A1366" s="72">
        <v>3330203</v>
      </c>
      <c r="B1366" s="31" t="s">
        <v>1148</v>
      </c>
      <c r="C1366" s="73"/>
      <c r="D1366" s="64"/>
      <c r="E1366" s="64"/>
      <c r="F1366" s="75">
        <f t="shared" si="189"/>
        <v>0</v>
      </c>
      <c r="G1366" s="25">
        <f t="shared" si="199"/>
        <v>0</v>
      </c>
      <c r="H1366" s="64"/>
      <c r="I1366" s="76">
        <f t="shared" si="193"/>
        <v>0</v>
      </c>
      <c r="J1366" s="64"/>
      <c r="K1366" s="25">
        <f t="shared" si="190"/>
        <v>0</v>
      </c>
      <c r="L1366" s="75">
        <f t="shared" si="195"/>
        <v>0</v>
      </c>
      <c r="M1366" s="25">
        <f t="shared" si="191"/>
        <v>0</v>
      </c>
      <c r="N1366" s="64"/>
      <c r="O1366" s="25">
        <f t="shared" si="192"/>
        <v>0</v>
      </c>
      <c r="P1366" s="76">
        <f t="shared" si="194"/>
        <v>0</v>
      </c>
      <c r="Q1366" s="49"/>
    </row>
    <row r="1367" spans="1:17" hidden="1" x14ac:dyDescent="0.25">
      <c r="A1367" s="72">
        <v>3330204</v>
      </c>
      <c r="B1367" s="31" t="s">
        <v>1149</v>
      </c>
      <c r="C1367" s="73"/>
      <c r="D1367" s="64"/>
      <c r="E1367" s="64"/>
      <c r="F1367" s="75">
        <f t="shared" si="189"/>
        <v>0</v>
      </c>
      <c r="G1367" s="25">
        <f t="shared" si="199"/>
        <v>0</v>
      </c>
      <c r="H1367" s="64"/>
      <c r="I1367" s="76">
        <f t="shared" si="193"/>
        <v>0</v>
      </c>
      <c r="J1367" s="64"/>
      <c r="K1367" s="25">
        <f t="shared" si="190"/>
        <v>0</v>
      </c>
      <c r="L1367" s="75">
        <f t="shared" si="195"/>
        <v>0</v>
      </c>
      <c r="M1367" s="25">
        <f t="shared" si="191"/>
        <v>0</v>
      </c>
      <c r="N1367" s="64"/>
      <c r="O1367" s="25">
        <f t="shared" si="192"/>
        <v>0</v>
      </c>
      <c r="P1367" s="76">
        <f t="shared" si="194"/>
        <v>0</v>
      </c>
    </row>
    <row r="1368" spans="1:17" hidden="1" x14ac:dyDescent="0.25">
      <c r="A1368" s="72">
        <v>3330205</v>
      </c>
      <c r="B1368" s="31" t="s">
        <v>1150</v>
      </c>
      <c r="C1368" s="73"/>
      <c r="D1368" s="64"/>
      <c r="E1368" s="64"/>
      <c r="F1368" s="75">
        <f t="shared" si="189"/>
        <v>0</v>
      </c>
      <c r="G1368" s="25">
        <f t="shared" si="199"/>
        <v>0</v>
      </c>
      <c r="H1368" s="64"/>
      <c r="I1368" s="76">
        <f t="shared" si="193"/>
        <v>0</v>
      </c>
      <c r="J1368" s="64"/>
      <c r="K1368" s="25">
        <f t="shared" si="190"/>
        <v>0</v>
      </c>
      <c r="L1368" s="75">
        <f t="shared" si="195"/>
        <v>0</v>
      </c>
      <c r="M1368" s="25">
        <f t="shared" si="191"/>
        <v>0</v>
      </c>
      <c r="N1368" s="64"/>
      <c r="O1368" s="25">
        <f t="shared" si="192"/>
        <v>0</v>
      </c>
      <c r="P1368" s="76">
        <f t="shared" si="194"/>
        <v>0</v>
      </c>
    </row>
    <row r="1369" spans="1:17" hidden="1" x14ac:dyDescent="0.25">
      <c r="A1369" s="72">
        <v>3330206</v>
      </c>
      <c r="B1369" s="31" t="s">
        <v>1151</v>
      </c>
      <c r="C1369" s="73"/>
      <c r="D1369" s="64"/>
      <c r="E1369" s="64"/>
      <c r="F1369" s="75">
        <f t="shared" si="189"/>
        <v>0</v>
      </c>
      <c r="G1369" s="25">
        <f t="shared" si="199"/>
        <v>0</v>
      </c>
      <c r="H1369" s="64"/>
      <c r="I1369" s="76">
        <f t="shared" si="193"/>
        <v>0</v>
      </c>
      <c r="J1369" s="64"/>
      <c r="K1369" s="25">
        <f t="shared" si="190"/>
        <v>0</v>
      </c>
      <c r="L1369" s="75">
        <f t="shared" si="195"/>
        <v>0</v>
      </c>
      <c r="M1369" s="25">
        <f t="shared" si="191"/>
        <v>0</v>
      </c>
      <c r="N1369" s="64"/>
      <c r="O1369" s="25">
        <f t="shared" si="192"/>
        <v>0</v>
      </c>
      <c r="P1369" s="76">
        <f t="shared" si="194"/>
        <v>0</v>
      </c>
    </row>
    <row r="1370" spans="1:17" ht="26.25" hidden="1" x14ac:dyDescent="0.25">
      <c r="A1370" s="72">
        <v>3330207</v>
      </c>
      <c r="B1370" s="31" t="s">
        <v>1152</v>
      </c>
      <c r="C1370" s="73"/>
      <c r="D1370" s="64"/>
      <c r="E1370" s="64"/>
      <c r="F1370" s="75">
        <f t="shared" si="189"/>
        <v>0</v>
      </c>
      <c r="G1370" s="25">
        <f t="shared" si="199"/>
        <v>0</v>
      </c>
      <c r="H1370" s="64"/>
      <c r="I1370" s="76">
        <f t="shared" si="193"/>
        <v>0</v>
      </c>
      <c r="J1370" s="64"/>
      <c r="K1370" s="25">
        <f t="shared" si="190"/>
        <v>0</v>
      </c>
      <c r="L1370" s="75">
        <f t="shared" si="195"/>
        <v>0</v>
      </c>
      <c r="M1370" s="25">
        <f t="shared" si="191"/>
        <v>0</v>
      </c>
      <c r="N1370" s="64"/>
      <c r="O1370" s="25">
        <f t="shared" si="192"/>
        <v>0</v>
      </c>
      <c r="P1370" s="76">
        <f t="shared" si="194"/>
        <v>0</v>
      </c>
    </row>
    <row r="1371" spans="1:17" hidden="1" x14ac:dyDescent="0.25">
      <c r="A1371" s="72">
        <v>3330208</v>
      </c>
      <c r="B1371" s="31" t="s">
        <v>1156</v>
      </c>
      <c r="C1371" s="73"/>
      <c r="D1371" s="64"/>
      <c r="E1371" s="64"/>
      <c r="F1371" s="75">
        <f t="shared" ref="F1371" si="200">SUM(D1371+E1371)</f>
        <v>0</v>
      </c>
      <c r="G1371" s="25">
        <f t="shared" ref="G1371" si="201">IF(OR(F1371=0,F$7=0),0,F1371/F$7)*100</f>
        <v>0</v>
      </c>
      <c r="H1371" s="64"/>
      <c r="I1371" s="76">
        <f t="shared" si="193"/>
        <v>0</v>
      </c>
      <c r="J1371" s="64"/>
      <c r="K1371" s="25">
        <f t="shared" ref="K1371" si="202">IF(OR(J1371=0,F1371=0),0,J1371/F1371)*100</f>
        <v>0</v>
      </c>
      <c r="L1371" s="75">
        <f t="shared" ref="L1371" si="203">SUM(N1371-J1371)</f>
        <v>0</v>
      </c>
      <c r="M1371" s="25">
        <f t="shared" ref="M1371" si="204">IF(OR(L1371=0,F1371=0),0,L1371/F1371)*100</f>
        <v>0</v>
      </c>
      <c r="N1371" s="64"/>
      <c r="O1371" s="25">
        <f t="shared" ref="O1371" si="205">IF(OR(N1371=0,F1371=0),0,N1371/F1371)*100</f>
        <v>0</v>
      </c>
      <c r="P1371" s="76">
        <f t="shared" ref="P1371" si="206">SUM(F1371-N1371)</f>
        <v>0</v>
      </c>
    </row>
    <row r="1372" spans="1:17" x14ac:dyDescent="0.25">
      <c r="A1372" s="72">
        <v>33303</v>
      </c>
      <c r="B1372" s="31" t="s">
        <v>489</v>
      </c>
      <c r="C1372" s="73"/>
      <c r="D1372" s="64">
        <v>5471117313</v>
      </c>
      <c r="E1372" s="64">
        <v>4909383880</v>
      </c>
      <c r="F1372" s="75">
        <f t="shared" si="189"/>
        <v>10380501193</v>
      </c>
      <c r="G1372" s="25">
        <f t="shared" si="199"/>
        <v>9.6229942555637749</v>
      </c>
      <c r="H1372" s="64"/>
      <c r="I1372" s="76">
        <f t="shared" si="193"/>
        <v>10380501193</v>
      </c>
      <c r="J1372" s="64">
        <v>5668274090</v>
      </c>
      <c r="K1372" s="25">
        <f t="shared" si="190"/>
        <v>54.605013617476885</v>
      </c>
      <c r="L1372" s="75">
        <f t="shared" si="195"/>
        <v>4529375359</v>
      </c>
      <c r="M1372" s="25">
        <f t="shared" si="191"/>
        <v>43.633493940103243</v>
      </c>
      <c r="N1372" s="64">
        <v>10197649449</v>
      </c>
      <c r="O1372" s="25">
        <f t="shared" si="192"/>
        <v>98.238507557580121</v>
      </c>
      <c r="P1372" s="76">
        <f t="shared" si="194"/>
        <v>182851744</v>
      </c>
    </row>
    <row r="1373" spans="1:17" hidden="1" x14ac:dyDescent="0.25">
      <c r="A1373" s="72">
        <v>334</v>
      </c>
      <c r="B1373" s="31" t="s">
        <v>298</v>
      </c>
      <c r="C1373" s="73"/>
      <c r="D1373" s="74">
        <f>SUM(D1374)</f>
        <v>0</v>
      </c>
      <c r="E1373" s="74">
        <f>SUM(E1374)</f>
        <v>0</v>
      </c>
      <c r="F1373" s="75">
        <f t="shared" si="189"/>
        <v>0</v>
      </c>
      <c r="G1373" s="25">
        <f t="shared" si="199"/>
        <v>0</v>
      </c>
      <c r="H1373" s="74">
        <f>SUM(H1374)</f>
        <v>0</v>
      </c>
      <c r="I1373" s="76">
        <f t="shared" si="193"/>
        <v>0</v>
      </c>
      <c r="J1373" s="74">
        <f>SUM(J1374)</f>
        <v>0</v>
      </c>
      <c r="K1373" s="25">
        <f t="shared" si="190"/>
        <v>0</v>
      </c>
      <c r="L1373" s="75">
        <f t="shared" si="195"/>
        <v>0</v>
      </c>
      <c r="M1373" s="25">
        <f t="shared" si="191"/>
        <v>0</v>
      </c>
      <c r="N1373" s="74">
        <f>SUM(N1374)</f>
        <v>0</v>
      </c>
      <c r="O1373" s="25">
        <f t="shared" si="192"/>
        <v>0</v>
      </c>
      <c r="P1373" s="76">
        <f t="shared" si="194"/>
        <v>0</v>
      </c>
    </row>
    <row r="1374" spans="1:17" hidden="1" x14ac:dyDescent="0.25">
      <c r="A1374" s="72">
        <v>33401</v>
      </c>
      <c r="B1374" s="31" t="s">
        <v>1153</v>
      </c>
      <c r="C1374" s="73"/>
      <c r="D1374" s="64"/>
      <c r="E1374" s="64"/>
      <c r="F1374" s="75">
        <f t="shared" si="189"/>
        <v>0</v>
      </c>
      <c r="G1374" s="25">
        <f t="shared" si="199"/>
        <v>0</v>
      </c>
      <c r="H1374" s="64"/>
      <c r="I1374" s="76">
        <f t="shared" si="193"/>
        <v>0</v>
      </c>
      <c r="J1374" s="64"/>
      <c r="K1374" s="25">
        <f t="shared" si="190"/>
        <v>0</v>
      </c>
      <c r="L1374" s="75">
        <f t="shared" si="195"/>
        <v>0</v>
      </c>
      <c r="M1374" s="25">
        <f t="shared" si="191"/>
        <v>0</v>
      </c>
      <c r="N1374" s="64"/>
      <c r="O1374" s="25">
        <f t="shared" si="192"/>
        <v>0</v>
      </c>
      <c r="P1374" s="76">
        <f t="shared" si="194"/>
        <v>0</v>
      </c>
    </row>
    <row r="1375" spans="1:17" hidden="1" x14ac:dyDescent="0.25">
      <c r="A1375" s="72">
        <v>335</v>
      </c>
      <c r="B1375" s="31" t="s">
        <v>490</v>
      </c>
      <c r="C1375" s="73"/>
      <c r="D1375" s="64"/>
      <c r="E1375" s="64"/>
      <c r="F1375" s="75">
        <f t="shared" si="189"/>
        <v>0</v>
      </c>
      <c r="G1375" s="25">
        <f t="shared" si="199"/>
        <v>0</v>
      </c>
      <c r="H1375" s="64"/>
      <c r="I1375" s="76">
        <f t="shared" si="193"/>
        <v>0</v>
      </c>
      <c r="J1375" s="64"/>
      <c r="K1375" s="25">
        <f t="shared" si="190"/>
        <v>0</v>
      </c>
      <c r="L1375" s="75">
        <f t="shared" si="195"/>
        <v>0</v>
      </c>
      <c r="M1375" s="25">
        <f t="shared" si="191"/>
        <v>0</v>
      </c>
      <c r="N1375" s="64"/>
      <c r="O1375" s="25">
        <f t="shared" si="192"/>
        <v>0</v>
      </c>
      <c r="P1375" s="76">
        <f t="shared" si="194"/>
        <v>0</v>
      </c>
    </row>
    <row r="1376" spans="1:17" hidden="1" x14ac:dyDescent="0.25">
      <c r="A1376" s="72"/>
      <c r="B1376" s="67" t="s">
        <v>1154</v>
      </c>
      <c r="C1376" s="73"/>
      <c r="D1376" s="64"/>
      <c r="E1376" s="64"/>
      <c r="F1376" s="75">
        <f t="shared" si="189"/>
        <v>0</v>
      </c>
      <c r="G1376" s="20">
        <f t="shared" si="199"/>
        <v>0</v>
      </c>
      <c r="H1376" s="64"/>
      <c r="I1376" s="76">
        <f t="shared" si="193"/>
        <v>0</v>
      </c>
      <c r="J1376" s="64"/>
      <c r="K1376" s="25">
        <f t="shared" si="190"/>
        <v>0</v>
      </c>
      <c r="L1376" s="75">
        <f t="shared" si="195"/>
        <v>0</v>
      </c>
      <c r="M1376" s="25">
        <f t="shared" si="191"/>
        <v>0</v>
      </c>
      <c r="N1376" s="64"/>
      <c r="O1376" s="25">
        <f t="shared" si="192"/>
        <v>0</v>
      </c>
      <c r="P1376" s="76">
        <f t="shared" si="194"/>
        <v>0</v>
      </c>
    </row>
    <row r="1377" spans="1:17" ht="16.5" thickBot="1" x14ac:dyDescent="0.3">
      <c r="A1377" s="107"/>
      <c r="B1377" s="108" t="s">
        <v>320</v>
      </c>
      <c r="C1377" s="109"/>
      <c r="D1377" s="110">
        <f>SUM(D8+D1376)</f>
        <v>107871842353</v>
      </c>
      <c r="E1377" s="110">
        <f>SUM(E8+E1376)</f>
        <v>0</v>
      </c>
      <c r="F1377" s="111">
        <f>SUM(D1377+E1377)</f>
        <v>107871842353</v>
      </c>
      <c r="G1377" s="46">
        <f>IF(OR(F1377=0,F$7=0),0,F1377/F$7)*100</f>
        <v>100</v>
      </c>
      <c r="H1377" s="110">
        <f>SUM(H8+H1376)</f>
        <v>0</v>
      </c>
      <c r="I1377" s="112">
        <f>SUM(F1377-H1377)</f>
        <v>107871842353</v>
      </c>
      <c r="J1377" s="110">
        <f>SUM(J8+J1376)</f>
        <v>25924174180</v>
      </c>
      <c r="K1377" s="46">
        <f>IF(OR(J1377=0,F1377=0),0,J1377/F1377)*100</f>
        <v>24.032382885577952</v>
      </c>
      <c r="L1377" s="111">
        <f>SUM(N1377-J1377)</f>
        <v>8379887088</v>
      </c>
      <c r="M1377" s="46">
        <f>IF(OR(L1377=0,F1377=0),0,L1377/F1377)*100</f>
        <v>7.7683730111678662</v>
      </c>
      <c r="N1377" s="110">
        <f>SUM(N8+N1376)</f>
        <v>34304061268</v>
      </c>
      <c r="O1377" s="46">
        <f>IF(OR(N1377=0,F1377=0),0,N1377/F1377)*100</f>
        <v>31.800755896745819</v>
      </c>
      <c r="P1377" s="112">
        <f>SUM(F1377-N1377)</f>
        <v>73567781085</v>
      </c>
      <c r="Q1377" s="106"/>
    </row>
    <row r="1379" spans="1:17" x14ac:dyDescent="0.25">
      <c r="D1379" s="114"/>
      <c r="E1379" s="114"/>
      <c r="F1379" s="114"/>
      <c r="J1379" s="114"/>
      <c r="K1379" s="115"/>
      <c r="L1379" s="114"/>
      <c r="M1379" s="115"/>
      <c r="N1379" s="114"/>
    </row>
    <row r="1380" spans="1:17" x14ac:dyDescent="0.25">
      <c r="D1380" s="114"/>
      <c r="E1380" s="114"/>
      <c r="F1380" s="114"/>
      <c r="G1380" s="115"/>
      <c r="H1380" s="115"/>
      <c r="I1380" s="115"/>
      <c r="J1380" s="114"/>
      <c r="K1380" s="115"/>
      <c r="L1380" s="115"/>
      <c r="M1380" s="115"/>
      <c r="N1380" s="114"/>
      <c r="O1380" s="115"/>
    </row>
    <row r="1381" spans="1:17" x14ac:dyDescent="0.25">
      <c r="D1381" s="114"/>
      <c r="E1381" s="115"/>
      <c r="F1381" s="114"/>
      <c r="G1381" s="115"/>
      <c r="H1381" s="114"/>
      <c r="I1381" s="114"/>
      <c r="J1381" s="114"/>
      <c r="K1381" s="115"/>
      <c r="L1381" s="114"/>
      <c r="M1381" s="115"/>
      <c r="N1381" s="114"/>
      <c r="O1381" s="115"/>
    </row>
    <row r="1382" spans="1:17" x14ac:dyDescent="0.25">
      <c r="D1382" s="114"/>
      <c r="E1382" s="115"/>
      <c r="F1382" s="114"/>
      <c r="G1382" s="115"/>
      <c r="H1382" s="115"/>
      <c r="I1382" s="115"/>
      <c r="J1382" s="115"/>
      <c r="K1382" s="115"/>
      <c r="L1382" s="115"/>
      <c r="M1382" s="115"/>
      <c r="N1382" s="115"/>
      <c r="O1382" s="115"/>
    </row>
    <row r="1384" spans="1:17" x14ac:dyDescent="0.25">
      <c r="F1384" s="65"/>
    </row>
  </sheetData>
  <mergeCells count="11">
    <mergeCell ref="A5:B5"/>
    <mergeCell ref="C5:C6"/>
    <mergeCell ref="D5:I5"/>
    <mergeCell ref="J5:O5"/>
    <mergeCell ref="P5:P6"/>
    <mergeCell ref="D4:P4"/>
    <mergeCell ref="D1:P1"/>
    <mergeCell ref="A2:B2"/>
    <mergeCell ref="D2:P2"/>
    <mergeCell ref="A3:B3"/>
    <mergeCell ref="D3:P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84"/>
  <sheetViews>
    <sheetView workbookViewId="0">
      <pane xSplit="4" ySplit="7" topLeftCell="E8" activePane="bottomRight" state="frozen"/>
      <selection activeCell="A1377" sqref="A1377"/>
      <selection pane="topRight" activeCell="A1377" sqref="A1377"/>
      <selection pane="bottomLeft" activeCell="A1377" sqref="A1377"/>
      <selection pane="bottomRight" activeCell="A1377" sqref="A1377"/>
    </sheetView>
  </sheetViews>
  <sheetFormatPr baseColWidth="10" defaultRowHeight="15.75" x14ac:dyDescent="0.25"/>
  <cols>
    <col min="1" max="1" width="15.75" style="49" bestFit="1" customWidth="1"/>
    <col min="2" max="2" width="39.25" style="113" customWidth="1"/>
    <col min="3" max="3" width="6" style="49" hidden="1" customWidth="1"/>
    <col min="4" max="4" width="12" style="49" bestFit="1" customWidth="1"/>
    <col min="5" max="5" width="10.25" style="49" bestFit="1" customWidth="1"/>
    <col min="6" max="6" width="13" style="49" bestFit="1" customWidth="1"/>
    <col min="7" max="7" width="5.875" style="49" bestFit="1" customWidth="1"/>
    <col min="8" max="8" width="9.25" style="49" bestFit="1" customWidth="1"/>
    <col min="9" max="9" width="13" style="49" bestFit="1" customWidth="1"/>
    <col min="10" max="10" width="11.125" style="49" bestFit="1" customWidth="1"/>
    <col min="11" max="11" width="5.75" style="49" customWidth="1"/>
    <col min="12" max="12" width="13" style="49" bestFit="1" customWidth="1"/>
    <col min="13" max="13" width="5.75" style="49" bestFit="1" customWidth="1"/>
    <col min="14" max="14" width="12" style="49" bestFit="1" customWidth="1"/>
    <col min="15" max="15" width="5.875" style="49" customWidth="1"/>
    <col min="16" max="16" width="13" style="49" bestFit="1" customWidth="1"/>
    <col min="17" max="17" width="11" style="49" customWidth="1"/>
    <col min="18" max="250" width="11" style="49"/>
    <col min="251" max="251" width="15.75" style="49" bestFit="1" customWidth="1"/>
    <col min="252" max="252" width="26.125" style="49" customWidth="1"/>
    <col min="253" max="253" width="11" style="49" customWidth="1"/>
    <col min="254" max="254" width="12" style="49" customWidth="1"/>
    <col min="255" max="255" width="12.125" style="49" customWidth="1"/>
    <col min="256" max="256" width="11" style="49"/>
    <col min="257" max="257" width="5.625" style="49" customWidth="1"/>
    <col min="258" max="258" width="9.75" style="49" customWidth="1"/>
    <col min="259" max="259" width="11" style="49"/>
    <col min="260" max="260" width="11.125" style="49" customWidth="1"/>
    <col min="261" max="261" width="5.75" style="49" customWidth="1"/>
    <col min="262" max="262" width="11.5" style="49" customWidth="1"/>
    <col min="263" max="263" width="5.75" style="49" customWidth="1"/>
    <col min="264" max="264" width="12" style="49" bestFit="1" customWidth="1"/>
    <col min="265" max="265" width="5.375" style="49" customWidth="1"/>
    <col min="266" max="266" width="12.375" style="49" customWidth="1"/>
    <col min="267" max="268" width="11" style="49"/>
    <col min="269" max="269" width="13.875" style="49" customWidth="1"/>
    <col min="270" max="506" width="11" style="49"/>
    <col min="507" max="507" width="15.75" style="49" bestFit="1" customWidth="1"/>
    <col min="508" max="508" width="26.125" style="49" customWidth="1"/>
    <col min="509" max="509" width="11" style="49" customWidth="1"/>
    <col min="510" max="510" width="12" style="49" customWidth="1"/>
    <col min="511" max="511" width="12.125" style="49" customWidth="1"/>
    <col min="512" max="512" width="11" style="49"/>
    <col min="513" max="513" width="5.625" style="49" customWidth="1"/>
    <col min="514" max="514" width="9.75" style="49" customWidth="1"/>
    <col min="515" max="515" width="11" style="49"/>
    <col min="516" max="516" width="11.125" style="49" customWidth="1"/>
    <col min="517" max="517" width="5.75" style="49" customWidth="1"/>
    <col min="518" max="518" width="11.5" style="49" customWidth="1"/>
    <col min="519" max="519" width="5.75" style="49" customWidth="1"/>
    <col min="520" max="520" width="12" style="49" bestFit="1" customWidth="1"/>
    <col min="521" max="521" width="5.375" style="49" customWidth="1"/>
    <col min="522" max="522" width="12.375" style="49" customWidth="1"/>
    <col min="523" max="524" width="11" style="49"/>
    <col min="525" max="525" width="13.875" style="49" customWidth="1"/>
    <col min="526" max="762" width="11" style="49"/>
    <col min="763" max="763" width="15.75" style="49" bestFit="1" customWidth="1"/>
    <col min="764" max="764" width="26.125" style="49" customWidth="1"/>
    <col min="765" max="765" width="11" style="49" customWidth="1"/>
    <col min="766" max="766" width="12" style="49" customWidth="1"/>
    <col min="767" max="767" width="12.125" style="49" customWidth="1"/>
    <col min="768" max="768" width="11" style="49"/>
    <col min="769" max="769" width="5.625" style="49" customWidth="1"/>
    <col min="770" max="770" width="9.75" style="49" customWidth="1"/>
    <col min="771" max="771" width="11" style="49"/>
    <col min="772" max="772" width="11.125" style="49" customWidth="1"/>
    <col min="773" max="773" width="5.75" style="49" customWidth="1"/>
    <col min="774" max="774" width="11.5" style="49" customWidth="1"/>
    <col min="775" max="775" width="5.75" style="49" customWidth="1"/>
    <col min="776" max="776" width="12" style="49" bestFit="1" customWidth="1"/>
    <col min="777" max="777" width="5.375" style="49" customWidth="1"/>
    <col min="778" max="778" width="12.375" style="49" customWidth="1"/>
    <col min="779" max="780" width="11" style="49"/>
    <col min="781" max="781" width="13.875" style="49" customWidth="1"/>
    <col min="782" max="1018" width="11" style="49"/>
    <col min="1019" max="1019" width="15.75" style="49" bestFit="1" customWidth="1"/>
    <col min="1020" max="1020" width="26.125" style="49" customWidth="1"/>
    <col min="1021" max="1021" width="11" style="49" customWidth="1"/>
    <col min="1022" max="1022" width="12" style="49" customWidth="1"/>
    <col min="1023" max="1023" width="12.125" style="49" customWidth="1"/>
    <col min="1024" max="1024" width="11" style="49"/>
    <col min="1025" max="1025" width="5.625" style="49" customWidth="1"/>
    <col min="1026" max="1026" width="9.75" style="49" customWidth="1"/>
    <col min="1027" max="1027" width="11" style="49"/>
    <col min="1028" max="1028" width="11.125" style="49" customWidth="1"/>
    <col min="1029" max="1029" width="5.75" style="49" customWidth="1"/>
    <col min="1030" max="1030" width="11.5" style="49" customWidth="1"/>
    <col min="1031" max="1031" width="5.75" style="49" customWidth="1"/>
    <col min="1032" max="1032" width="12" style="49" bestFit="1" customWidth="1"/>
    <col min="1033" max="1033" width="5.375" style="49" customWidth="1"/>
    <col min="1034" max="1034" width="12.375" style="49" customWidth="1"/>
    <col min="1035" max="1036" width="11" style="49"/>
    <col min="1037" max="1037" width="13.875" style="49" customWidth="1"/>
    <col min="1038" max="1274" width="11" style="49"/>
    <col min="1275" max="1275" width="15.75" style="49" bestFit="1" customWidth="1"/>
    <col min="1276" max="1276" width="26.125" style="49" customWidth="1"/>
    <col min="1277" max="1277" width="11" style="49" customWidth="1"/>
    <col min="1278" max="1278" width="12" style="49" customWidth="1"/>
    <col min="1279" max="1279" width="12.125" style="49" customWidth="1"/>
    <col min="1280" max="1280" width="11" style="49"/>
    <col min="1281" max="1281" width="5.625" style="49" customWidth="1"/>
    <col min="1282" max="1282" width="9.75" style="49" customWidth="1"/>
    <col min="1283" max="1283" width="11" style="49"/>
    <col min="1284" max="1284" width="11.125" style="49" customWidth="1"/>
    <col min="1285" max="1285" width="5.75" style="49" customWidth="1"/>
    <col min="1286" max="1286" width="11.5" style="49" customWidth="1"/>
    <col min="1287" max="1287" width="5.75" style="49" customWidth="1"/>
    <col min="1288" max="1288" width="12" style="49" bestFit="1" customWidth="1"/>
    <col min="1289" max="1289" width="5.375" style="49" customWidth="1"/>
    <col min="1290" max="1290" width="12.375" style="49" customWidth="1"/>
    <col min="1291" max="1292" width="11" style="49"/>
    <col min="1293" max="1293" width="13.875" style="49" customWidth="1"/>
    <col min="1294" max="1530" width="11" style="49"/>
    <col min="1531" max="1531" width="15.75" style="49" bestFit="1" customWidth="1"/>
    <col min="1532" max="1532" width="26.125" style="49" customWidth="1"/>
    <col min="1533" max="1533" width="11" style="49" customWidth="1"/>
    <col min="1534" max="1534" width="12" style="49" customWidth="1"/>
    <col min="1535" max="1535" width="12.125" style="49" customWidth="1"/>
    <col min="1536" max="1536" width="11" style="49"/>
    <col min="1537" max="1537" width="5.625" style="49" customWidth="1"/>
    <col min="1538" max="1538" width="9.75" style="49" customWidth="1"/>
    <col min="1539" max="1539" width="11" style="49"/>
    <col min="1540" max="1540" width="11.125" style="49" customWidth="1"/>
    <col min="1541" max="1541" width="5.75" style="49" customWidth="1"/>
    <col min="1542" max="1542" width="11.5" style="49" customWidth="1"/>
    <col min="1543" max="1543" width="5.75" style="49" customWidth="1"/>
    <col min="1544" max="1544" width="12" style="49" bestFit="1" customWidth="1"/>
    <col min="1545" max="1545" width="5.375" style="49" customWidth="1"/>
    <col min="1546" max="1546" width="12.375" style="49" customWidth="1"/>
    <col min="1547" max="1548" width="11" style="49"/>
    <col min="1549" max="1549" width="13.875" style="49" customWidth="1"/>
    <col min="1550" max="1786" width="11" style="49"/>
    <col min="1787" max="1787" width="15.75" style="49" bestFit="1" customWidth="1"/>
    <col min="1788" max="1788" width="26.125" style="49" customWidth="1"/>
    <col min="1789" max="1789" width="11" style="49" customWidth="1"/>
    <col min="1790" max="1790" width="12" style="49" customWidth="1"/>
    <col min="1791" max="1791" width="12.125" style="49" customWidth="1"/>
    <col min="1792" max="1792" width="11" style="49"/>
    <col min="1793" max="1793" width="5.625" style="49" customWidth="1"/>
    <col min="1794" max="1794" width="9.75" style="49" customWidth="1"/>
    <col min="1795" max="1795" width="11" style="49"/>
    <col min="1796" max="1796" width="11.125" style="49" customWidth="1"/>
    <col min="1797" max="1797" width="5.75" style="49" customWidth="1"/>
    <col min="1798" max="1798" width="11.5" style="49" customWidth="1"/>
    <col min="1799" max="1799" width="5.75" style="49" customWidth="1"/>
    <col min="1800" max="1800" width="12" style="49" bestFit="1" customWidth="1"/>
    <col min="1801" max="1801" width="5.375" style="49" customWidth="1"/>
    <col min="1802" max="1802" width="12.375" style="49" customWidth="1"/>
    <col min="1803" max="1804" width="11" style="49"/>
    <col min="1805" max="1805" width="13.875" style="49" customWidth="1"/>
    <col min="1806" max="2042" width="11" style="49"/>
    <col min="2043" max="2043" width="15.75" style="49" bestFit="1" customWidth="1"/>
    <col min="2044" max="2044" width="26.125" style="49" customWidth="1"/>
    <col min="2045" max="2045" width="11" style="49" customWidth="1"/>
    <col min="2046" max="2046" width="12" style="49" customWidth="1"/>
    <col min="2047" max="2047" width="12.125" style="49" customWidth="1"/>
    <col min="2048" max="2048" width="11" style="49"/>
    <col min="2049" max="2049" width="5.625" style="49" customWidth="1"/>
    <col min="2050" max="2050" width="9.75" style="49" customWidth="1"/>
    <col min="2051" max="2051" width="11" style="49"/>
    <col min="2052" max="2052" width="11.125" style="49" customWidth="1"/>
    <col min="2053" max="2053" width="5.75" style="49" customWidth="1"/>
    <col min="2054" max="2054" width="11.5" style="49" customWidth="1"/>
    <col min="2055" max="2055" width="5.75" style="49" customWidth="1"/>
    <col min="2056" max="2056" width="12" style="49" bestFit="1" customWidth="1"/>
    <col min="2057" max="2057" width="5.375" style="49" customWidth="1"/>
    <col min="2058" max="2058" width="12.375" style="49" customWidth="1"/>
    <col min="2059" max="2060" width="11" style="49"/>
    <col min="2061" max="2061" width="13.875" style="49" customWidth="1"/>
    <col min="2062" max="2298" width="11" style="49"/>
    <col min="2299" max="2299" width="15.75" style="49" bestFit="1" customWidth="1"/>
    <col min="2300" max="2300" width="26.125" style="49" customWidth="1"/>
    <col min="2301" max="2301" width="11" style="49" customWidth="1"/>
    <col min="2302" max="2302" width="12" style="49" customWidth="1"/>
    <col min="2303" max="2303" width="12.125" style="49" customWidth="1"/>
    <col min="2304" max="2304" width="11" style="49"/>
    <col min="2305" max="2305" width="5.625" style="49" customWidth="1"/>
    <col min="2306" max="2306" width="9.75" style="49" customWidth="1"/>
    <col min="2307" max="2307" width="11" style="49"/>
    <col min="2308" max="2308" width="11.125" style="49" customWidth="1"/>
    <col min="2309" max="2309" width="5.75" style="49" customWidth="1"/>
    <col min="2310" max="2310" width="11.5" style="49" customWidth="1"/>
    <col min="2311" max="2311" width="5.75" style="49" customWidth="1"/>
    <col min="2312" max="2312" width="12" style="49" bestFit="1" customWidth="1"/>
    <col min="2313" max="2313" width="5.375" style="49" customWidth="1"/>
    <col min="2314" max="2314" width="12.375" style="49" customWidth="1"/>
    <col min="2315" max="2316" width="11" style="49"/>
    <col min="2317" max="2317" width="13.875" style="49" customWidth="1"/>
    <col min="2318" max="2554" width="11" style="49"/>
    <col min="2555" max="2555" width="15.75" style="49" bestFit="1" customWidth="1"/>
    <col min="2556" max="2556" width="26.125" style="49" customWidth="1"/>
    <col min="2557" max="2557" width="11" style="49" customWidth="1"/>
    <col min="2558" max="2558" width="12" style="49" customWidth="1"/>
    <col min="2559" max="2559" width="12.125" style="49" customWidth="1"/>
    <col min="2560" max="2560" width="11" style="49"/>
    <col min="2561" max="2561" width="5.625" style="49" customWidth="1"/>
    <col min="2562" max="2562" width="9.75" style="49" customWidth="1"/>
    <col min="2563" max="2563" width="11" style="49"/>
    <col min="2564" max="2564" width="11.125" style="49" customWidth="1"/>
    <col min="2565" max="2565" width="5.75" style="49" customWidth="1"/>
    <col min="2566" max="2566" width="11.5" style="49" customWidth="1"/>
    <col min="2567" max="2567" width="5.75" style="49" customWidth="1"/>
    <col min="2568" max="2568" width="12" style="49" bestFit="1" customWidth="1"/>
    <col min="2569" max="2569" width="5.375" style="49" customWidth="1"/>
    <col min="2570" max="2570" width="12.375" style="49" customWidth="1"/>
    <col min="2571" max="2572" width="11" style="49"/>
    <col min="2573" max="2573" width="13.875" style="49" customWidth="1"/>
    <col min="2574" max="2810" width="11" style="49"/>
    <col min="2811" max="2811" width="15.75" style="49" bestFit="1" customWidth="1"/>
    <col min="2812" max="2812" width="26.125" style="49" customWidth="1"/>
    <col min="2813" max="2813" width="11" style="49" customWidth="1"/>
    <col min="2814" max="2814" width="12" style="49" customWidth="1"/>
    <col min="2815" max="2815" width="12.125" style="49" customWidth="1"/>
    <col min="2816" max="2816" width="11" style="49"/>
    <col min="2817" max="2817" width="5.625" style="49" customWidth="1"/>
    <col min="2818" max="2818" width="9.75" style="49" customWidth="1"/>
    <col min="2819" max="2819" width="11" style="49"/>
    <col min="2820" max="2820" width="11.125" style="49" customWidth="1"/>
    <col min="2821" max="2821" width="5.75" style="49" customWidth="1"/>
    <col min="2822" max="2822" width="11.5" style="49" customWidth="1"/>
    <col min="2823" max="2823" width="5.75" style="49" customWidth="1"/>
    <col min="2824" max="2824" width="12" style="49" bestFit="1" customWidth="1"/>
    <col min="2825" max="2825" width="5.375" style="49" customWidth="1"/>
    <col min="2826" max="2826" width="12.375" style="49" customWidth="1"/>
    <col min="2827" max="2828" width="11" style="49"/>
    <col min="2829" max="2829" width="13.875" style="49" customWidth="1"/>
    <col min="2830" max="3066" width="11" style="49"/>
    <col min="3067" max="3067" width="15.75" style="49" bestFit="1" customWidth="1"/>
    <col min="3068" max="3068" width="26.125" style="49" customWidth="1"/>
    <col min="3069" max="3069" width="11" style="49" customWidth="1"/>
    <col min="3070" max="3070" width="12" style="49" customWidth="1"/>
    <col min="3071" max="3071" width="12.125" style="49" customWidth="1"/>
    <col min="3072" max="3072" width="11" style="49"/>
    <col min="3073" max="3073" width="5.625" style="49" customWidth="1"/>
    <col min="3074" max="3074" width="9.75" style="49" customWidth="1"/>
    <col min="3075" max="3075" width="11" style="49"/>
    <col min="3076" max="3076" width="11.125" style="49" customWidth="1"/>
    <col min="3077" max="3077" width="5.75" style="49" customWidth="1"/>
    <col min="3078" max="3078" width="11.5" style="49" customWidth="1"/>
    <col min="3079" max="3079" width="5.75" style="49" customWidth="1"/>
    <col min="3080" max="3080" width="12" style="49" bestFit="1" customWidth="1"/>
    <col min="3081" max="3081" width="5.375" style="49" customWidth="1"/>
    <col min="3082" max="3082" width="12.375" style="49" customWidth="1"/>
    <col min="3083" max="3084" width="11" style="49"/>
    <col min="3085" max="3085" width="13.875" style="49" customWidth="1"/>
    <col min="3086" max="3322" width="11" style="49"/>
    <col min="3323" max="3323" width="15.75" style="49" bestFit="1" customWidth="1"/>
    <col min="3324" max="3324" width="26.125" style="49" customWidth="1"/>
    <col min="3325" max="3325" width="11" style="49" customWidth="1"/>
    <col min="3326" max="3326" width="12" style="49" customWidth="1"/>
    <col min="3327" max="3327" width="12.125" style="49" customWidth="1"/>
    <col min="3328" max="3328" width="11" style="49"/>
    <col min="3329" max="3329" width="5.625" style="49" customWidth="1"/>
    <col min="3330" max="3330" width="9.75" style="49" customWidth="1"/>
    <col min="3331" max="3331" width="11" style="49"/>
    <col min="3332" max="3332" width="11.125" style="49" customWidth="1"/>
    <col min="3333" max="3333" width="5.75" style="49" customWidth="1"/>
    <col min="3334" max="3334" width="11.5" style="49" customWidth="1"/>
    <col min="3335" max="3335" width="5.75" style="49" customWidth="1"/>
    <col min="3336" max="3336" width="12" style="49" bestFit="1" customWidth="1"/>
    <col min="3337" max="3337" width="5.375" style="49" customWidth="1"/>
    <col min="3338" max="3338" width="12.375" style="49" customWidth="1"/>
    <col min="3339" max="3340" width="11" style="49"/>
    <col min="3341" max="3341" width="13.875" style="49" customWidth="1"/>
    <col min="3342" max="3578" width="11" style="49"/>
    <col min="3579" max="3579" width="15.75" style="49" bestFit="1" customWidth="1"/>
    <col min="3580" max="3580" width="26.125" style="49" customWidth="1"/>
    <col min="3581" max="3581" width="11" style="49" customWidth="1"/>
    <col min="3582" max="3582" width="12" style="49" customWidth="1"/>
    <col min="3583" max="3583" width="12.125" style="49" customWidth="1"/>
    <col min="3584" max="3584" width="11" style="49"/>
    <col min="3585" max="3585" width="5.625" style="49" customWidth="1"/>
    <col min="3586" max="3586" width="9.75" style="49" customWidth="1"/>
    <col min="3587" max="3587" width="11" style="49"/>
    <col min="3588" max="3588" width="11.125" style="49" customWidth="1"/>
    <col min="3589" max="3589" width="5.75" style="49" customWidth="1"/>
    <col min="3590" max="3590" width="11.5" style="49" customWidth="1"/>
    <col min="3591" max="3591" width="5.75" style="49" customWidth="1"/>
    <col min="3592" max="3592" width="12" style="49" bestFit="1" customWidth="1"/>
    <col min="3593" max="3593" width="5.375" style="49" customWidth="1"/>
    <col min="3594" max="3594" width="12.375" style="49" customWidth="1"/>
    <col min="3595" max="3596" width="11" style="49"/>
    <col min="3597" max="3597" width="13.875" style="49" customWidth="1"/>
    <col min="3598" max="3834" width="11" style="49"/>
    <col min="3835" max="3835" width="15.75" style="49" bestFit="1" customWidth="1"/>
    <col min="3836" max="3836" width="26.125" style="49" customWidth="1"/>
    <col min="3837" max="3837" width="11" style="49" customWidth="1"/>
    <col min="3838" max="3838" width="12" style="49" customWidth="1"/>
    <col min="3839" max="3839" width="12.125" style="49" customWidth="1"/>
    <col min="3840" max="3840" width="11" style="49"/>
    <col min="3841" max="3841" width="5.625" style="49" customWidth="1"/>
    <col min="3842" max="3842" width="9.75" style="49" customWidth="1"/>
    <col min="3843" max="3843" width="11" style="49"/>
    <col min="3844" max="3844" width="11.125" style="49" customWidth="1"/>
    <col min="3845" max="3845" width="5.75" style="49" customWidth="1"/>
    <col min="3846" max="3846" width="11.5" style="49" customWidth="1"/>
    <col min="3847" max="3847" width="5.75" style="49" customWidth="1"/>
    <col min="3848" max="3848" width="12" style="49" bestFit="1" customWidth="1"/>
    <col min="3849" max="3849" width="5.375" style="49" customWidth="1"/>
    <col min="3850" max="3850" width="12.375" style="49" customWidth="1"/>
    <col min="3851" max="3852" width="11" style="49"/>
    <col min="3853" max="3853" width="13.875" style="49" customWidth="1"/>
    <col min="3854" max="4090" width="11" style="49"/>
    <col min="4091" max="4091" width="15.75" style="49" bestFit="1" customWidth="1"/>
    <col min="4092" max="4092" width="26.125" style="49" customWidth="1"/>
    <col min="4093" max="4093" width="11" style="49" customWidth="1"/>
    <col min="4094" max="4094" width="12" style="49" customWidth="1"/>
    <col min="4095" max="4095" width="12.125" style="49" customWidth="1"/>
    <col min="4096" max="4096" width="11" style="49"/>
    <col min="4097" max="4097" width="5.625" style="49" customWidth="1"/>
    <col min="4098" max="4098" width="9.75" style="49" customWidth="1"/>
    <col min="4099" max="4099" width="11" style="49"/>
    <col min="4100" max="4100" width="11.125" style="49" customWidth="1"/>
    <col min="4101" max="4101" width="5.75" style="49" customWidth="1"/>
    <col min="4102" max="4102" width="11.5" style="49" customWidth="1"/>
    <col min="4103" max="4103" width="5.75" style="49" customWidth="1"/>
    <col min="4104" max="4104" width="12" style="49" bestFit="1" customWidth="1"/>
    <col min="4105" max="4105" width="5.375" style="49" customWidth="1"/>
    <col min="4106" max="4106" width="12.375" style="49" customWidth="1"/>
    <col min="4107" max="4108" width="11" style="49"/>
    <col min="4109" max="4109" width="13.875" style="49" customWidth="1"/>
    <col min="4110" max="4346" width="11" style="49"/>
    <col min="4347" max="4347" width="15.75" style="49" bestFit="1" customWidth="1"/>
    <col min="4348" max="4348" width="26.125" style="49" customWidth="1"/>
    <col min="4349" max="4349" width="11" style="49" customWidth="1"/>
    <col min="4350" max="4350" width="12" style="49" customWidth="1"/>
    <col min="4351" max="4351" width="12.125" style="49" customWidth="1"/>
    <col min="4352" max="4352" width="11" style="49"/>
    <col min="4353" max="4353" width="5.625" style="49" customWidth="1"/>
    <col min="4354" max="4354" width="9.75" style="49" customWidth="1"/>
    <col min="4355" max="4355" width="11" style="49"/>
    <col min="4356" max="4356" width="11.125" style="49" customWidth="1"/>
    <col min="4357" max="4357" width="5.75" style="49" customWidth="1"/>
    <col min="4358" max="4358" width="11.5" style="49" customWidth="1"/>
    <col min="4359" max="4359" width="5.75" style="49" customWidth="1"/>
    <col min="4360" max="4360" width="12" style="49" bestFit="1" customWidth="1"/>
    <col min="4361" max="4361" width="5.375" style="49" customWidth="1"/>
    <col min="4362" max="4362" width="12.375" style="49" customWidth="1"/>
    <col min="4363" max="4364" width="11" style="49"/>
    <col min="4365" max="4365" width="13.875" style="49" customWidth="1"/>
    <col min="4366" max="4602" width="11" style="49"/>
    <col min="4603" max="4603" width="15.75" style="49" bestFit="1" customWidth="1"/>
    <col min="4604" max="4604" width="26.125" style="49" customWidth="1"/>
    <col min="4605" max="4605" width="11" style="49" customWidth="1"/>
    <col min="4606" max="4606" width="12" style="49" customWidth="1"/>
    <col min="4607" max="4607" width="12.125" style="49" customWidth="1"/>
    <col min="4608" max="4608" width="11" style="49"/>
    <col min="4609" max="4609" width="5.625" style="49" customWidth="1"/>
    <col min="4610" max="4610" width="9.75" style="49" customWidth="1"/>
    <col min="4611" max="4611" width="11" style="49"/>
    <col min="4612" max="4612" width="11.125" style="49" customWidth="1"/>
    <col min="4613" max="4613" width="5.75" style="49" customWidth="1"/>
    <col min="4614" max="4614" width="11.5" style="49" customWidth="1"/>
    <col min="4615" max="4615" width="5.75" style="49" customWidth="1"/>
    <col min="4616" max="4616" width="12" style="49" bestFit="1" customWidth="1"/>
    <col min="4617" max="4617" width="5.375" style="49" customWidth="1"/>
    <col min="4618" max="4618" width="12.375" style="49" customWidth="1"/>
    <col min="4619" max="4620" width="11" style="49"/>
    <col min="4621" max="4621" width="13.875" style="49" customWidth="1"/>
    <col min="4622" max="4858" width="11" style="49"/>
    <col min="4859" max="4859" width="15.75" style="49" bestFit="1" customWidth="1"/>
    <col min="4860" max="4860" width="26.125" style="49" customWidth="1"/>
    <col min="4861" max="4861" width="11" style="49" customWidth="1"/>
    <col min="4862" max="4862" width="12" style="49" customWidth="1"/>
    <col min="4863" max="4863" width="12.125" style="49" customWidth="1"/>
    <col min="4864" max="4864" width="11" style="49"/>
    <col min="4865" max="4865" width="5.625" style="49" customWidth="1"/>
    <col min="4866" max="4866" width="9.75" style="49" customWidth="1"/>
    <col min="4867" max="4867" width="11" style="49"/>
    <col min="4868" max="4868" width="11.125" style="49" customWidth="1"/>
    <col min="4869" max="4869" width="5.75" style="49" customWidth="1"/>
    <col min="4870" max="4870" width="11.5" style="49" customWidth="1"/>
    <col min="4871" max="4871" width="5.75" style="49" customWidth="1"/>
    <col min="4872" max="4872" width="12" style="49" bestFit="1" customWidth="1"/>
    <col min="4873" max="4873" width="5.375" style="49" customWidth="1"/>
    <col min="4874" max="4874" width="12.375" style="49" customWidth="1"/>
    <col min="4875" max="4876" width="11" style="49"/>
    <col min="4877" max="4877" width="13.875" style="49" customWidth="1"/>
    <col min="4878" max="5114" width="11" style="49"/>
    <col min="5115" max="5115" width="15.75" style="49" bestFit="1" customWidth="1"/>
    <col min="5116" max="5116" width="26.125" style="49" customWidth="1"/>
    <col min="5117" max="5117" width="11" style="49" customWidth="1"/>
    <col min="5118" max="5118" width="12" style="49" customWidth="1"/>
    <col min="5119" max="5119" width="12.125" style="49" customWidth="1"/>
    <col min="5120" max="5120" width="11" style="49"/>
    <col min="5121" max="5121" width="5.625" style="49" customWidth="1"/>
    <col min="5122" max="5122" width="9.75" style="49" customWidth="1"/>
    <col min="5123" max="5123" width="11" style="49"/>
    <col min="5124" max="5124" width="11.125" style="49" customWidth="1"/>
    <col min="5125" max="5125" width="5.75" style="49" customWidth="1"/>
    <col min="5126" max="5126" width="11.5" style="49" customWidth="1"/>
    <col min="5127" max="5127" width="5.75" style="49" customWidth="1"/>
    <col min="5128" max="5128" width="12" style="49" bestFit="1" customWidth="1"/>
    <col min="5129" max="5129" width="5.375" style="49" customWidth="1"/>
    <col min="5130" max="5130" width="12.375" style="49" customWidth="1"/>
    <col min="5131" max="5132" width="11" style="49"/>
    <col min="5133" max="5133" width="13.875" style="49" customWidth="1"/>
    <col min="5134" max="5370" width="11" style="49"/>
    <col min="5371" max="5371" width="15.75" style="49" bestFit="1" customWidth="1"/>
    <col min="5372" max="5372" width="26.125" style="49" customWidth="1"/>
    <col min="5373" max="5373" width="11" style="49" customWidth="1"/>
    <col min="5374" max="5374" width="12" style="49" customWidth="1"/>
    <col min="5375" max="5375" width="12.125" style="49" customWidth="1"/>
    <col min="5376" max="5376" width="11" style="49"/>
    <col min="5377" max="5377" width="5.625" style="49" customWidth="1"/>
    <col min="5378" max="5378" width="9.75" style="49" customWidth="1"/>
    <col min="5379" max="5379" width="11" style="49"/>
    <col min="5380" max="5380" width="11.125" style="49" customWidth="1"/>
    <col min="5381" max="5381" width="5.75" style="49" customWidth="1"/>
    <col min="5382" max="5382" width="11.5" style="49" customWidth="1"/>
    <col min="5383" max="5383" width="5.75" style="49" customWidth="1"/>
    <col min="5384" max="5384" width="12" style="49" bestFit="1" customWidth="1"/>
    <col min="5385" max="5385" width="5.375" style="49" customWidth="1"/>
    <col min="5386" max="5386" width="12.375" style="49" customWidth="1"/>
    <col min="5387" max="5388" width="11" style="49"/>
    <col min="5389" max="5389" width="13.875" style="49" customWidth="1"/>
    <col min="5390" max="5626" width="11" style="49"/>
    <col min="5627" max="5627" width="15.75" style="49" bestFit="1" customWidth="1"/>
    <col min="5628" max="5628" width="26.125" style="49" customWidth="1"/>
    <col min="5629" max="5629" width="11" style="49" customWidth="1"/>
    <col min="5630" max="5630" width="12" style="49" customWidth="1"/>
    <col min="5631" max="5631" width="12.125" style="49" customWidth="1"/>
    <col min="5632" max="5632" width="11" style="49"/>
    <col min="5633" max="5633" width="5.625" style="49" customWidth="1"/>
    <col min="5634" max="5634" width="9.75" style="49" customWidth="1"/>
    <col min="5635" max="5635" width="11" style="49"/>
    <col min="5636" max="5636" width="11.125" style="49" customWidth="1"/>
    <col min="5637" max="5637" width="5.75" style="49" customWidth="1"/>
    <col min="5638" max="5638" width="11.5" style="49" customWidth="1"/>
    <col min="5639" max="5639" width="5.75" style="49" customWidth="1"/>
    <col min="5640" max="5640" width="12" style="49" bestFit="1" customWidth="1"/>
    <col min="5641" max="5641" width="5.375" style="49" customWidth="1"/>
    <col min="5642" max="5642" width="12.375" style="49" customWidth="1"/>
    <col min="5643" max="5644" width="11" style="49"/>
    <col min="5645" max="5645" width="13.875" style="49" customWidth="1"/>
    <col min="5646" max="5882" width="11" style="49"/>
    <col min="5883" max="5883" width="15.75" style="49" bestFit="1" customWidth="1"/>
    <col min="5884" max="5884" width="26.125" style="49" customWidth="1"/>
    <col min="5885" max="5885" width="11" style="49" customWidth="1"/>
    <col min="5886" max="5886" width="12" style="49" customWidth="1"/>
    <col min="5887" max="5887" width="12.125" style="49" customWidth="1"/>
    <col min="5888" max="5888" width="11" style="49"/>
    <col min="5889" max="5889" width="5.625" style="49" customWidth="1"/>
    <col min="5890" max="5890" width="9.75" style="49" customWidth="1"/>
    <col min="5891" max="5891" width="11" style="49"/>
    <col min="5892" max="5892" width="11.125" style="49" customWidth="1"/>
    <col min="5893" max="5893" width="5.75" style="49" customWidth="1"/>
    <col min="5894" max="5894" width="11.5" style="49" customWidth="1"/>
    <col min="5895" max="5895" width="5.75" style="49" customWidth="1"/>
    <col min="5896" max="5896" width="12" style="49" bestFit="1" customWidth="1"/>
    <col min="5897" max="5897" width="5.375" style="49" customWidth="1"/>
    <col min="5898" max="5898" width="12.375" style="49" customWidth="1"/>
    <col min="5899" max="5900" width="11" style="49"/>
    <col min="5901" max="5901" width="13.875" style="49" customWidth="1"/>
    <col min="5902" max="6138" width="11" style="49"/>
    <col min="6139" max="6139" width="15.75" style="49" bestFit="1" customWidth="1"/>
    <col min="6140" max="6140" width="26.125" style="49" customWidth="1"/>
    <col min="6141" max="6141" width="11" style="49" customWidth="1"/>
    <col min="6142" max="6142" width="12" style="49" customWidth="1"/>
    <col min="6143" max="6143" width="12.125" style="49" customWidth="1"/>
    <col min="6144" max="6144" width="11" style="49"/>
    <col min="6145" max="6145" width="5.625" style="49" customWidth="1"/>
    <col min="6146" max="6146" width="9.75" style="49" customWidth="1"/>
    <col min="6147" max="6147" width="11" style="49"/>
    <col min="6148" max="6148" width="11.125" style="49" customWidth="1"/>
    <col min="6149" max="6149" width="5.75" style="49" customWidth="1"/>
    <col min="6150" max="6150" width="11.5" style="49" customWidth="1"/>
    <col min="6151" max="6151" width="5.75" style="49" customWidth="1"/>
    <col min="6152" max="6152" width="12" style="49" bestFit="1" customWidth="1"/>
    <col min="6153" max="6153" width="5.375" style="49" customWidth="1"/>
    <col min="6154" max="6154" width="12.375" style="49" customWidth="1"/>
    <col min="6155" max="6156" width="11" style="49"/>
    <col min="6157" max="6157" width="13.875" style="49" customWidth="1"/>
    <col min="6158" max="6394" width="11" style="49"/>
    <col min="6395" max="6395" width="15.75" style="49" bestFit="1" customWidth="1"/>
    <col min="6396" max="6396" width="26.125" style="49" customWidth="1"/>
    <col min="6397" max="6397" width="11" style="49" customWidth="1"/>
    <col min="6398" max="6398" width="12" style="49" customWidth="1"/>
    <col min="6399" max="6399" width="12.125" style="49" customWidth="1"/>
    <col min="6400" max="6400" width="11" style="49"/>
    <col min="6401" max="6401" width="5.625" style="49" customWidth="1"/>
    <col min="6402" max="6402" width="9.75" style="49" customWidth="1"/>
    <col min="6403" max="6403" width="11" style="49"/>
    <col min="6404" max="6404" width="11.125" style="49" customWidth="1"/>
    <col min="6405" max="6405" width="5.75" style="49" customWidth="1"/>
    <col min="6406" max="6406" width="11.5" style="49" customWidth="1"/>
    <col min="6407" max="6407" width="5.75" style="49" customWidth="1"/>
    <col min="6408" max="6408" width="12" style="49" bestFit="1" customWidth="1"/>
    <col min="6409" max="6409" width="5.375" style="49" customWidth="1"/>
    <col min="6410" max="6410" width="12.375" style="49" customWidth="1"/>
    <col min="6411" max="6412" width="11" style="49"/>
    <col min="6413" max="6413" width="13.875" style="49" customWidth="1"/>
    <col min="6414" max="6650" width="11" style="49"/>
    <col min="6651" max="6651" width="15.75" style="49" bestFit="1" customWidth="1"/>
    <col min="6652" max="6652" width="26.125" style="49" customWidth="1"/>
    <col min="6653" max="6653" width="11" style="49" customWidth="1"/>
    <col min="6654" max="6654" width="12" style="49" customWidth="1"/>
    <col min="6655" max="6655" width="12.125" style="49" customWidth="1"/>
    <col min="6656" max="6656" width="11" style="49"/>
    <col min="6657" max="6657" width="5.625" style="49" customWidth="1"/>
    <col min="6658" max="6658" width="9.75" style="49" customWidth="1"/>
    <col min="6659" max="6659" width="11" style="49"/>
    <col min="6660" max="6660" width="11.125" style="49" customWidth="1"/>
    <col min="6661" max="6661" width="5.75" style="49" customWidth="1"/>
    <col min="6662" max="6662" width="11.5" style="49" customWidth="1"/>
    <col min="6663" max="6663" width="5.75" style="49" customWidth="1"/>
    <col min="6664" max="6664" width="12" style="49" bestFit="1" customWidth="1"/>
    <col min="6665" max="6665" width="5.375" style="49" customWidth="1"/>
    <col min="6666" max="6666" width="12.375" style="49" customWidth="1"/>
    <col min="6667" max="6668" width="11" style="49"/>
    <col min="6669" max="6669" width="13.875" style="49" customWidth="1"/>
    <col min="6670" max="6906" width="11" style="49"/>
    <col min="6907" max="6907" width="15.75" style="49" bestFit="1" customWidth="1"/>
    <col min="6908" max="6908" width="26.125" style="49" customWidth="1"/>
    <col min="6909" max="6909" width="11" style="49" customWidth="1"/>
    <col min="6910" max="6910" width="12" style="49" customWidth="1"/>
    <col min="6911" max="6911" width="12.125" style="49" customWidth="1"/>
    <col min="6912" max="6912" width="11" style="49"/>
    <col min="6913" max="6913" width="5.625" style="49" customWidth="1"/>
    <col min="6914" max="6914" width="9.75" style="49" customWidth="1"/>
    <col min="6915" max="6915" width="11" style="49"/>
    <col min="6916" max="6916" width="11.125" style="49" customWidth="1"/>
    <col min="6917" max="6917" width="5.75" style="49" customWidth="1"/>
    <col min="6918" max="6918" width="11.5" style="49" customWidth="1"/>
    <col min="6919" max="6919" width="5.75" style="49" customWidth="1"/>
    <col min="6920" max="6920" width="12" style="49" bestFit="1" customWidth="1"/>
    <col min="6921" max="6921" width="5.375" style="49" customWidth="1"/>
    <col min="6922" max="6922" width="12.375" style="49" customWidth="1"/>
    <col min="6923" max="6924" width="11" style="49"/>
    <col min="6925" max="6925" width="13.875" style="49" customWidth="1"/>
    <col min="6926" max="7162" width="11" style="49"/>
    <col min="7163" max="7163" width="15.75" style="49" bestFit="1" customWidth="1"/>
    <col min="7164" max="7164" width="26.125" style="49" customWidth="1"/>
    <col min="7165" max="7165" width="11" style="49" customWidth="1"/>
    <col min="7166" max="7166" width="12" style="49" customWidth="1"/>
    <col min="7167" max="7167" width="12.125" style="49" customWidth="1"/>
    <col min="7168" max="7168" width="11" style="49"/>
    <col min="7169" max="7169" width="5.625" style="49" customWidth="1"/>
    <col min="7170" max="7170" width="9.75" style="49" customWidth="1"/>
    <col min="7171" max="7171" width="11" style="49"/>
    <col min="7172" max="7172" width="11.125" style="49" customWidth="1"/>
    <col min="7173" max="7173" width="5.75" style="49" customWidth="1"/>
    <col min="7174" max="7174" width="11.5" style="49" customWidth="1"/>
    <col min="7175" max="7175" width="5.75" style="49" customWidth="1"/>
    <col min="7176" max="7176" width="12" style="49" bestFit="1" customWidth="1"/>
    <col min="7177" max="7177" width="5.375" style="49" customWidth="1"/>
    <col min="7178" max="7178" width="12.375" style="49" customWidth="1"/>
    <col min="7179" max="7180" width="11" style="49"/>
    <col min="7181" max="7181" width="13.875" style="49" customWidth="1"/>
    <col min="7182" max="7418" width="11" style="49"/>
    <col min="7419" max="7419" width="15.75" style="49" bestFit="1" customWidth="1"/>
    <col min="7420" max="7420" width="26.125" style="49" customWidth="1"/>
    <col min="7421" max="7421" width="11" style="49" customWidth="1"/>
    <col min="7422" max="7422" width="12" style="49" customWidth="1"/>
    <col min="7423" max="7423" width="12.125" style="49" customWidth="1"/>
    <col min="7424" max="7424" width="11" style="49"/>
    <col min="7425" max="7425" width="5.625" style="49" customWidth="1"/>
    <col min="7426" max="7426" width="9.75" style="49" customWidth="1"/>
    <col min="7427" max="7427" width="11" style="49"/>
    <col min="7428" max="7428" width="11.125" style="49" customWidth="1"/>
    <col min="7429" max="7429" width="5.75" style="49" customWidth="1"/>
    <col min="7430" max="7430" width="11.5" style="49" customWidth="1"/>
    <col min="7431" max="7431" width="5.75" style="49" customWidth="1"/>
    <col min="7432" max="7432" width="12" style="49" bestFit="1" customWidth="1"/>
    <col min="7433" max="7433" width="5.375" style="49" customWidth="1"/>
    <col min="7434" max="7434" width="12.375" style="49" customWidth="1"/>
    <col min="7435" max="7436" width="11" style="49"/>
    <col min="7437" max="7437" width="13.875" style="49" customWidth="1"/>
    <col min="7438" max="7674" width="11" style="49"/>
    <col min="7675" max="7675" width="15.75" style="49" bestFit="1" customWidth="1"/>
    <col min="7676" max="7676" width="26.125" style="49" customWidth="1"/>
    <col min="7677" max="7677" width="11" style="49" customWidth="1"/>
    <col min="7678" max="7678" width="12" style="49" customWidth="1"/>
    <col min="7679" max="7679" width="12.125" style="49" customWidth="1"/>
    <col min="7680" max="7680" width="11" style="49"/>
    <col min="7681" max="7681" width="5.625" style="49" customWidth="1"/>
    <col min="7682" max="7682" width="9.75" style="49" customWidth="1"/>
    <col min="7683" max="7683" width="11" style="49"/>
    <col min="7684" max="7684" width="11.125" style="49" customWidth="1"/>
    <col min="7685" max="7685" width="5.75" style="49" customWidth="1"/>
    <col min="7686" max="7686" width="11.5" style="49" customWidth="1"/>
    <col min="7687" max="7687" width="5.75" style="49" customWidth="1"/>
    <col min="7688" max="7688" width="12" style="49" bestFit="1" customWidth="1"/>
    <col min="7689" max="7689" width="5.375" style="49" customWidth="1"/>
    <col min="7690" max="7690" width="12.375" style="49" customWidth="1"/>
    <col min="7691" max="7692" width="11" style="49"/>
    <col min="7693" max="7693" width="13.875" style="49" customWidth="1"/>
    <col min="7694" max="7930" width="11" style="49"/>
    <col min="7931" max="7931" width="15.75" style="49" bestFit="1" customWidth="1"/>
    <col min="7932" max="7932" width="26.125" style="49" customWidth="1"/>
    <col min="7933" max="7933" width="11" style="49" customWidth="1"/>
    <col min="7934" max="7934" width="12" style="49" customWidth="1"/>
    <col min="7935" max="7935" width="12.125" style="49" customWidth="1"/>
    <col min="7936" max="7936" width="11" style="49"/>
    <col min="7937" max="7937" width="5.625" style="49" customWidth="1"/>
    <col min="7938" max="7938" width="9.75" style="49" customWidth="1"/>
    <col min="7939" max="7939" width="11" style="49"/>
    <col min="7940" max="7940" width="11.125" style="49" customWidth="1"/>
    <col min="7941" max="7941" width="5.75" style="49" customWidth="1"/>
    <col min="7942" max="7942" width="11.5" style="49" customWidth="1"/>
    <col min="7943" max="7943" width="5.75" style="49" customWidth="1"/>
    <col min="7944" max="7944" width="12" style="49" bestFit="1" customWidth="1"/>
    <col min="7945" max="7945" width="5.375" style="49" customWidth="1"/>
    <col min="7946" max="7946" width="12.375" style="49" customWidth="1"/>
    <col min="7947" max="7948" width="11" style="49"/>
    <col min="7949" max="7949" width="13.875" style="49" customWidth="1"/>
    <col min="7950" max="8186" width="11" style="49"/>
    <col min="8187" max="8187" width="15.75" style="49" bestFit="1" customWidth="1"/>
    <col min="8188" max="8188" width="26.125" style="49" customWidth="1"/>
    <col min="8189" max="8189" width="11" style="49" customWidth="1"/>
    <col min="8190" max="8190" width="12" style="49" customWidth="1"/>
    <col min="8191" max="8191" width="12.125" style="49" customWidth="1"/>
    <col min="8192" max="8192" width="11" style="49"/>
    <col min="8193" max="8193" width="5.625" style="49" customWidth="1"/>
    <col min="8194" max="8194" width="9.75" style="49" customWidth="1"/>
    <col min="8195" max="8195" width="11" style="49"/>
    <col min="8196" max="8196" width="11.125" style="49" customWidth="1"/>
    <col min="8197" max="8197" width="5.75" style="49" customWidth="1"/>
    <col min="8198" max="8198" width="11.5" style="49" customWidth="1"/>
    <col min="8199" max="8199" width="5.75" style="49" customWidth="1"/>
    <col min="8200" max="8200" width="12" style="49" bestFit="1" customWidth="1"/>
    <col min="8201" max="8201" width="5.375" style="49" customWidth="1"/>
    <col min="8202" max="8202" width="12.375" style="49" customWidth="1"/>
    <col min="8203" max="8204" width="11" style="49"/>
    <col min="8205" max="8205" width="13.875" style="49" customWidth="1"/>
    <col min="8206" max="8442" width="11" style="49"/>
    <col min="8443" max="8443" width="15.75" style="49" bestFit="1" customWidth="1"/>
    <col min="8444" max="8444" width="26.125" style="49" customWidth="1"/>
    <col min="8445" max="8445" width="11" style="49" customWidth="1"/>
    <col min="8446" max="8446" width="12" style="49" customWidth="1"/>
    <col min="8447" max="8447" width="12.125" style="49" customWidth="1"/>
    <col min="8448" max="8448" width="11" style="49"/>
    <col min="8449" max="8449" width="5.625" style="49" customWidth="1"/>
    <col min="8450" max="8450" width="9.75" style="49" customWidth="1"/>
    <col min="8451" max="8451" width="11" style="49"/>
    <col min="8452" max="8452" width="11.125" style="49" customWidth="1"/>
    <col min="8453" max="8453" width="5.75" style="49" customWidth="1"/>
    <col min="8454" max="8454" width="11.5" style="49" customWidth="1"/>
    <col min="8455" max="8455" width="5.75" style="49" customWidth="1"/>
    <col min="8456" max="8456" width="12" style="49" bestFit="1" customWidth="1"/>
    <col min="8457" max="8457" width="5.375" style="49" customWidth="1"/>
    <col min="8458" max="8458" width="12.375" style="49" customWidth="1"/>
    <col min="8459" max="8460" width="11" style="49"/>
    <col min="8461" max="8461" width="13.875" style="49" customWidth="1"/>
    <col min="8462" max="8698" width="11" style="49"/>
    <col min="8699" max="8699" width="15.75" style="49" bestFit="1" customWidth="1"/>
    <col min="8700" max="8700" width="26.125" style="49" customWidth="1"/>
    <col min="8701" max="8701" width="11" style="49" customWidth="1"/>
    <col min="8702" max="8702" width="12" style="49" customWidth="1"/>
    <col min="8703" max="8703" width="12.125" style="49" customWidth="1"/>
    <col min="8704" max="8704" width="11" style="49"/>
    <col min="8705" max="8705" width="5.625" style="49" customWidth="1"/>
    <col min="8706" max="8706" width="9.75" style="49" customWidth="1"/>
    <col min="8707" max="8707" width="11" style="49"/>
    <col min="8708" max="8708" width="11.125" style="49" customWidth="1"/>
    <col min="8709" max="8709" width="5.75" style="49" customWidth="1"/>
    <col min="8710" max="8710" width="11.5" style="49" customWidth="1"/>
    <col min="8711" max="8711" width="5.75" style="49" customWidth="1"/>
    <col min="8712" max="8712" width="12" style="49" bestFit="1" customWidth="1"/>
    <col min="8713" max="8713" width="5.375" style="49" customWidth="1"/>
    <col min="8714" max="8714" width="12.375" style="49" customWidth="1"/>
    <col min="8715" max="8716" width="11" style="49"/>
    <col min="8717" max="8717" width="13.875" style="49" customWidth="1"/>
    <col min="8718" max="8954" width="11" style="49"/>
    <col min="8955" max="8955" width="15.75" style="49" bestFit="1" customWidth="1"/>
    <col min="8956" max="8956" width="26.125" style="49" customWidth="1"/>
    <col min="8957" max="8957" width="11" style="49" customWidth="1"/>
    <col min="8958" max="8958" width="12" style="49" customWidth="1"/>
    <col min="8959" max="8959" width="12.125" style="49" customWidth="1"/>
    <col min="8960" max="8960" width="11" style="49"/>
    <col min="8961" max="8961" width="5.625" style="49" customWidth="1"/>
    <col min="8962" max="8962" width="9.75" style="49" customWidth="1"/>
    <col min="8963" max="8963" width="11" style="49"/>
    <col min="8964" max="8964" width="11.125" style="49" customWidth="1"/>
    <col min="8965" max="8965" width="5.75" style="49" customWidth="1"/>
    <col min="8966" max="8966" width="11.5" style="49" customWidth="1"/>
    <col min="8967" max="8967" width="5.75" style="49" customWidth="1"/>
    <col min="8968" max="8968" width="12" style="49" bestFit="1" customWidth="1"/>
    <col min="8969" max="8969" width="5.375" style="49" customWidth="1"/>
    <col min="8970" max="8970" width="12.375" style="49" customWidth="1"/>
    <col min="8971" max="8972" width="11" style="49"/>
    <col min="8973" max="8973" width="13.875" style="49" customWidth="1"/>
    <col min="8974" max="9210" width="11" style="49"/>
    <col min="9211" max="9211" width="15.75" style="49" bestFit="1" customWidth="1"/>
    <col min="9212" max="9212" width="26.125" style="49" customWidth="1"/>
    <col min="9213" max="9213" width="11" style="49" customWidth="1"/>
    <col min="9214" max="9214" width="12" style="49" customWidth="1"/>
    <col min="9215" max="9215" width="12.125" style="49" customWidth="1"/>
    <col min="9216" max="9216" width="11" style="49"/>
    <col min="9217" max="9217" width="5.625" style="49" customWidth="1"/>
    <col min="9218" max="9218" width="9.75" style="49" customWidth="1"/>
    <col min="9219" max="9219" width="11" style="49"/>
    <col min="9220" max="9220" width="11.125" style="49" customWidth="1"/>
    <col min="9221" max="9221" width="5.75" style="49" customWidth="1"/>
    <col min="9222" max="9222" width="11.5" style="49" customWidth="1"/>
    <col min="9223" max="9223" width="5.75" style="49" customWidth="1"/>
    <col min="9224" max="9224" width="12" style="49" bestFit="1" customWidth="1"/>
    <col min="9225" max="9225" width="5.375" style="49" customWidth="1"/>
    <col min="9226" max="9226" width="12.375" style="49" customWidth="1"/>
    <col min="9227" max="9228" width="11" style="49"/>
    <col min="9229" max="9229" width="13.875" style="49" customWidth="1"/>
    <col min="9230" max="9466" width="11" style="49"/>
    <col min="9467" max="9467" width="15.75" style="49" bestFit="1" customWidth="1"/>
    <col min="9468" max="9468" width="26.125" style="49" customWidth="1"/>
    <col min="9469" max="9469" width="11" style="49" customWidth="1"/>
    <col min="9470" max="9470" width="12" style="49" customWidth="1"/>
    <col min="9471" max="9471" width="12.125" style="49" customWidth="1"/>
    <col min="9472" max="9472" width="11" style="49"/>
    <col min="9473" max="9473" width="5.625" style="49" customWidth="1"/>
    <col min="9474" max="9474" width="9.75" style="49" customWidth="1"/>
    <col min="9475" max="9475" width="11" style="49"/>
    <col min="9476" max="9476" width="11.125" style="49" customWidth="1"/>
    <col min="9477" max="9477" width="5.75" style="49" customWidth="1"/>
    <col min="9478" max="9478" width="11.5" style="49" customWidth="1"/>
    <col min="9479" max="9479" width="5.75" style="49" customWidth="1"/>
    <col min="9480" max="9480" width="12" style="49" bestFit="1" customWidth="1"/>
    <col min="9481" max="9481" width="5.375" style="49" customWidth="1"/>
    <col min="9482" max="9482" width="12.375" style="49" customWidth="1"/>
    <col min="9483" max="9484" width="11" style="49"/>
    <col min="9485" max="9485" width="13.875" style="49" customWidth="1"/>
    <col min="9486" max="9722" width="11" style="49"/>
    <col min="9723" max="9723" width="15.75" style="49" bestFit="1" customWidth="1"/>
    <col min="9724" max="9724" width="26.125" style="49" customWidth="1"/>
    <col min="9725" max="9725" width="11" style="49" customWidth="1"/>
    <col min="9726" max="9726" width="12" style="49" customWidth="1"/>
    <col min="9727" max="9727" width="12.125" style="49" customWidth="1"/>
    <col min="9728" max="9728" width="11" style="49"/>
    <col min="9729" max="9729" width="5.625" style="49" customWidth="1"/>
    <col min="9730" max="9730" width="9.75" style="49" customWidth="1"/>
    <col min="9731" max="9731" width="11" style="49"/>
    <col min="9732" max="9732" width="11.125" style="49" customWidth="1"/>
    <col min="9733" max="9733" width="5.75" style="49" customWidth="1"/>
    <col min="9734" max="9734" width="11.5" style="49" customWidth="1"/>
    <col min="9735" max="9735" width="5.75" style="49" customWidth="1"/>
    <col min="9736" max="9736" width="12" style="49" bestFit="1" customWidth="1"/>
    <col min="9737" max="9737" width="5.375" style="49" customWidth="1"/>
    <col min="9738" max="9738" width="12.375" style="49" customWidth="1"/>
    <col min="9739" max="9740" width="11" style="49"/>
    <col min="9741" max="9741" width="13.875" style="49" customWidth="1"/>
    <col min="9742" max="9978" width="11" style="49"/>
    <col min="9979" max="9979" width="15.75" style="49" bestFit="1" customWidth="1"/>
    <col min="9980" max="9980" width="26.125" style="49" customWidth="1"/>
    <col min="9981" max="9981" width="11" style="49" customWidth="1"/>
    <col min="9982" max="9982" width="12" style="49" customWidth="1"/>
    <col min="9983" max="9983" width="12.125" style="49" customWidth="1"/>
    <col min="9984" max="9984" width="11" style="49"/>
    <col min="9985" max="9985" width="5.625" style="49" customWidth="1"/>
    <col min="9986" max="9986" width="9.75" style="49" customWidth="1"/>
    <col min="9987" max="9987" width="11" style="49"/>
    <col min="9988" max="9988" width="11.125" style="49" customWidth="1"/>
    <col min="9989" max="9989" width="5.75" style="49" customWidth="1"/>
    <col min="9990" max="9990" width="11.5" style="49" customWidth="1"/>
    <col min="9991" max="9991" width="5.75" style="49" customWidth="1"/>
    <col min="9992" max="9992" width="12" style="49" bestFit="1" customWidth="1"/>
    <col min="9993" max="9993" width="5.375" style="49" customWidth="1"/>
    <col min="9994" max="9994" width="12.375" style="49" customWidth="1"/>
    <col min="9995" max="9996" width="11" style="49"/>
    <col min="9997" max="9997" width="13.875" style="49" customWidth="1"/>
    <col min="9998" max="10234" width="11" style="49"/>
    <col min="10235" max="10235" width="15.75" style="49" bestFit="1" customWidth="1"/>
    <col min="10236" max="10236" width="26.125" style="49" customWidth="1"/>
    <col min="10237" max="10237" width="11" style="49" customWidth="1"/>
    <col min="10238" max="10238" width="12" style="49" customWidth="1"/>
    <col min="10239" max="10239" width="12.125" style="49" customWidth="1"/>
    <col min="10240" max="10240" width="11" style="49"/>
    <col min="10241" max="10241" width="5.625" style="49" customWidth="1"/>
    <col min="10242" max="10242" width="9.75" style="49" customWidth="1"/>
    <col min="10243" max="10243" width="11" style="49"/>
    <col min="10244" max="10244" width="11.125" style="49" customWidth="1"/>
    <col min="10245" max="10245" width="5.75" style="49" customWidth="1"/>
    <col min="10246" max="10246" width="11.5" style="49" customWidth="1"/>
    <col min="10247" max="10247" width="5.75" style="49" customWidth="1"/>
    <col min="10248" max="10248" width="12" style="49" bestFit="1" customWidth="1"/>
    <col min="10249" max="10249" width="5.375" style="49" customWidth="1"/>
    <col min="10250" max="10250" width="12.375" style="49" customWidth="1"/>
    <col min="10251" max="10252" width="11" style="49"/>
    <col min="10253" max="10253" width="13.875" style="49" customWidth="1"/>
    <col min="10254" max="10490" width="11" style="49"/>
    <col min="10491" max="10491" width="15.75" style="49" bestFit="1" customWidth="1"/>
    <col min="10492" max="10492" width="26.125" style="49" customWidth="1"/>
    <col min="10493" max="10493" width="11" style="49" customWidth="1"/>
    <col min="10494" max="10494" width="12" style="49" customWidth="1"/>
    <col min="10495" max="10495" width="12.125" style="49" customWidth="1"/>
    <col min="10496" max="10496" width="11" style="49"/>
    <col min="10497" max="10497" width="5.625" style="49" customWidth="1"/>
    <col min="10498" max="10498" width="9.75" style="49" customWidth="1"/>
    <col min="10499" max="10499" width="11" style="49"/>
    <col min="10500" max="10500" width="11.125" style="49" customWidth="1"/>
    <col min="10501" max="10501" width="5.75" style="49" customWidth="1"/>
    <col min="10502" max="10502" width="11.5" style="49" customWidth="1"/>
    <col min="10503" max="10503" width="5.75" style="49" customWidth="1"/>
    <col min="10504" max="10504" width="12" style="49" bestFit="1" customWidth="1"/>
    <col min="10505" max="10505" width="5.375" style="49" customWidth="1"/>
    <col min="10506" max="10506" width="12.375" style="49" customWidth="1"/>
    <col min="10507" max="10508" width="11" style="49"/>
    <col min="10509" max="10509" width="13.875" style="49" customWidth="1"/>
    <col min="10510" max="10746" width="11" style="49"/>
    <col min="10747" max="10747" width="15.75" style="49" bestFit="1" customWidth="1"/>
    <col min="10748" max="10748" width="26.125" style="49" customWidth="1"/>
    <col min="10749" max="10749" width="11" style="49" customWidth="1"/>
    <col min="10750" max="10750" width="12" style="49" customWidth="1"/>
    <col min="10751" max="10751" width="12.125" style="49" customWidth="1"/>
    <col min="10752" max="10752" width="11" style="49"/>
    <col min="10753" max="10753" width="5.625" style="49" customWidth="1"/>
    <col min="10754" max="10754" width="9.75" style="49" customWidth="1"/>
    <col min="10755" max="10755" width="11" style="49"/>
    <col min="10756" max="10756" width="11.125" style="49" customWidth="1"/>
    <col min="10757" max="10757" width="5.75" style="49" customWidth="1"/>
    <col min="10758" max="10758" width="11.5" style="49" customWidth="1"/>
    <col min="10759" max="10759" width="5.75" style="49" customWidth="1"/>
    <col min="10760" max="10760" width="12" style="49" bestFit="1" customWidth="1"/>
    <col min="10761" max="10761" width="5.375" style="49" customWidth="1"/>
    <col min="10762" max="10762" width="12.375" style="49" customWidth="1"/>
    <col min="10763" max="10764" width="11" style="49"/>
    <col min="10765" max="10765" width="13.875" style="49" customWidth="1"/>
    <col min="10766" max="11002" width="11" style="49"/>
    <col min="11003" max="11003" width="15.75" style="49" bestFit="1" customWidth="1"/>
    <col min="11004" max="11004" width="26.125" style="49" customWidth="1"/>
    <col min="11005" max="11005" width="11" style="49" customWidth="1"/>
    <col min="11006" max="11006" width="12" style="49" customWidth="1"/>
    <col min="11007" max="11007" width="12.125" style="49" customWidth="1"/>
    <col min="11008" max="11008" width="11" style="49"/>
    <col min="11009" max="11009" width="5.625" style="49" customWidth="1"/>
    <col min="11010" max="11010" width="9.75" style="49" customWidth="1"/>
    <col min="11011" max="11011" width="11" style="49"/>
    <col min="11012" max="11012" width="11.125" style="49" customWidth="1"/>
    <col min="11013" max="11013" width="5.75" style="49" customWidth="1"/>
    <col min="11014" max="11014" width="11.5" style="49" customWidth="1"/>
    <col min="11015" max="11015" width="5.75" style="49" customWidth="1"/>
    <col min="11016" max="11016" width="12" style="49" bestFit="1" customWidth="1"/>
    <col min="11017" max="11017" width="5.375" style="49" customWidth="1"/>
    <col min="11018" max="11018" width="12.375" style="49" customWidth="1"/>
    <col min="11019" max="11020" width="11" style="49"/>
    <col min="11021" max="11021" width="13.875" style="49" customWidth="1"/>
    <col min="11022" max="11258" width="11" style="49"/>
    <col min="11259" max="11259" width="15.75" style="49" bestFit="1" customWidth="1"/>
    <col min="11260" max="11260" width="26.125" style="49" customWidth="1"/>
    <col min="11261" max="11261" width="11" style="49" customWidth="1"/>
    <col min="11262" max="11262" width="12" style="49" customWidth="1"/>
    <col min="11263" max="11263" width="12.125" style="49" customWidth="1"/>
    <col min="11264" max="11264" width="11" style="49"/>
    <col min="11265" max="11265" width="5.625" style="49" customWidth="1"/>
    <col min="11266" max="11266" width="9.75" style="49" customWidth="1"/>
    <col min="11267" max="11267" width="11" style="49"/>
    <col min="11268" max="11268" width="11.125" style="49" customWidth="1"/>
    <col min="11269" max="11269" width="5.75" style="49" customWidth="1"/>
    <col min="11270" max="11270" width="11.5" style="49" customWidth="1"/>
    <col min="11271" max="11271" width="5.75" style="49" customWidth="1"/>
    <col min="11272" max="11272" width="12" style="49" bestFit="1" customWidth="1"/>
    <col min="11273" max="11273" width="5.375" style="49" customWidth="1"/>
    <col min="11274" max="11274" width="12.375" style="49" customWidth="1"/>
    <col min="11275" max="11276" width="11" style="49"/>
    <col min="11277" max="11277" width="13.875" style="49" customWidth="1"/>
    <col min="11278" max="11514" width="11" style="49"/>
    <col min="11515" max="11515" width="15.75" style="49" bestFit="1" customWidth="1"/>
    <col min="11516" max="11516" width="26.125" style="49" customWidth="1"/>
    <col min="11517" max="11517" width="11" style="49" customWidth="1"/>
    <col min="11518" max="11518" width="12" style="49" customWidth="1"/>
    <col min="11519" max="11519" width="12.125" style="49" customWidth="1"/>
    <col min="11520" max="11520" width="11" style="49"/>
    <col min="11521" max="11521" width="5.625" style="49" customWidth="1"/>
    <col min="11522" max="11522" width="9.75" style="49" customWidth="1"/>
    <col min="11523" max="11523" width="11" style="49"/>
    <col min="11524" max="11524" width="11.125" style="49" customWidth="1"/>
    <col min="11525" max="11525" width="5.75" style="49" customWidth="1"/>
    <col min="11526" max="11526" width="11.5" style="49" customWidth="1"/>
    <col min="11527" max="11527" width="5.75" style="49" customWidth="1"/>
    <col min="11528" max="11528" width="12" style="49" bestFit="1" customWidth="1"/>
    <col min="11529" max="11529" width="5.375" style="49" customWidth="1"/>
    <col min="11530" max="11530" width="12.375" style="49" customWidth="1"/>
    <col min="11531" max="11532" width="11" style="49"/>
    <col min="11533" max="11533" width="13.875" style="49" customWidth="1"/>
    <col min="11534" max="11770" width="11" style="49"/>
    <col min="11771" max="11771" width="15.75" style="49" bestFit="1" customWidth="1"/>
    <col min="11772" max="11772" width="26.125" style="49" customWidth="1"/>
    <col min="11773" max="11773" width="11" style="49" customWidth="1"/>
    <col min="11774" max="11774" width="12" style="49" customWidth="1"/>
    <col min="11775" max="11775" width="12.125" style="49" customWidth="1"/>
    <col min="11776" max="11776" width="11" style="49"/>
    <col min="11777" max="11777" width="5.625" style="49" customWidth="1"/>
    <col min="11778" max="11778" width="9.75" style="49" customWidth="1"/>
    <col min="11779" max="11779" width="11" style="49"/>
    <col min="11780" max="11780" width="11.125" style="49" customWidth="1"/>
    <col min="11781" max="11781" width="5.75" style="49" customWidth="1"/>
    <col min="11782" max="11782" width="11.5" style="49" customWidth="1"/>
    <col min="11783" max="11783" width="5.75" style="49" customWidth="1"/>
    <col min="11784" max="11784" width="12" style="49" bestFit="1" customWidth="1"/>
    <col min="11785" max="11785" width="5.375" style="49" customWidth="1"/>
    <col min="11786" max="11786" width="12.375" style="49" customWidth="1"/>
    <col min="11787" max="11788" width="11" style="49"/>
    <col min="11789" max="11789" width="13.875" style="49" customWidth="1"/>
    <col min="11790" max="12026" width="11" style="49"/>
    <col min="12027" max="12027" width="15.75" style="49" bestFit="1" customWidth="1"/>
    <col min="12028" max="12028" width="26.125" style="49" customWidth="1"/>
    <col min="12029" max="12029" width="11" style="49" customWidth="1"/>
    <col min="12030" max="12030" width="12" style="49" customWidth="1"/>
    <col min="12031" max="12031" width="12.125" style="49" customWidth="1"/>
    <col min="12032" max="12032" width="11" style="49"/>
    <col min="12033" max="12033" width="5.625" style="49" customWidth="1"/>
    <col min="12034" max="12034" width="9.75" style="49" customWidth="1"/>
    <col min="12035" max="12035" width="11" style="49"/>
    <col min="12036" max="12036" width="11.125" style="49" customWidth="1"/>
    <col min="12037" max="12037" width="5.75" style="49" customWidth="1"/>
    <col min="12038" max="12038" width="11.5" style="49" customWidth="1"/>
    <col min="12039" max="12039" width="5.75" style="49" customWidth="1"/>
    <col min="12040" max="12040" width="12" style="49" bestFit="1" customWidth="1"/>
    <col min="12041" max="12041" width="5.375" style="49" customWidth="1"/>
    <col min="12042" max="12042" width="12.375" style="49" customWidth="1"/>
    <col min="12043" max="12044" width="11" style="49"/>
    <col min="12045" max="12045" width="13.875" style="49" customWidth="1"/>
    <col min="12046" max="12282" width="11" style="49"/>
    <col min="12283" max="12283" width="15.75" style="49" bestFit="1" customWidth="1"/>
    <col min="12284" max="12284" width="26.125" style="49" customWidth="1"/>
    <col min="12285" max="12285" width="11" style="49" customWidth="1"/>
    <col min="12286" max="12286" width="12" style="49" customWidth="1"/>
    <col min="12287" max="12287" width="12.125" style="49" customWidth="1"/>
    <col min="12288" max="12288" width="11" style="49"/>
    <col min="12289" max="12289" width="5.625" style="49" customWidth="1"/>
    <col min="12290" max="12290" width="9.75" style="49" customWidth="1"/>
    <col min="12291" max="12291" width="11" style="49"/>
    <col min="12292" max="12292" width="11.125" style="49" customWidth="1"/>
    <col min="12293" max="12293" width="5.75" style="49" customWidth="1"/>
    <col min="12294" max="12294" width="11.5" style="49" customWidth="1"/>
    <col min="12295" max="12295" width="5.75" style="49" customWidth="1"/>
    <col min="12296" max="12296" width="12" style="49" bestFit="1" customWidth="1"/>
    <col min="12297" max="12297" width="5.375" style="49" customWidth="1"/>
    <col min="12298" max="12298" width="12.375" style="49" customWidth="1"/>
    <col min="12299" max="12300" width="11" style="49"/>
    <col min="12301" max="12301" width="13.875" style="49" customWidth="1"/>
    <col min="12302" max="12538" width="11" style="49"/>
    <col min="12539" max="12539" width="15.75" style="49" bestFit="1" customWidth="1"/>
    <col min="12540" max="12540" width="26.125" style="49" customWidth="1"/>
    <col min="12541" max="12541" width="11" style="49" customWidth="1"/>
    <col min="12542" max="12542" width="12" style="49" customWidth="1"/>
    <col min="12543" max="12543" width="12.125" style="49" customWidth="1"/>
    <col min="12544" max="12544" width="11" style="49"/>
    <col min="12545" max="12545" width="5.625" style="49" customWidth="1"/>
    <col min="12546" max="12546" width="9.75" style="49" customWidth="1"/>
    <col min="12547" max="12547" width="11" style="49"/>
    <col min="12548" max="12548" width="11.125" style="49" customWidth="1"/>
    <col min="12549" max="12549" width="5.75" style="49" customWidth="1"/>
    <col min="12550" max="12550" width="11.5" style="49" customWidth="1"/>
    <col min="12551" max="12551" width="5.75" style="49" customWidth="1"/>
    <col min="12552" max="12552" width="12" style="49" bestFit="1" customWidth="1"/>
    <col min="12553" max="12553" width="5.375" style="49" customWidth="1"/>
    <col min="12554" max="12554" width="12.375" style="49" customWidth="1"/>
    <col min="12555" max="12556" width="11" style="49"/>
    <col min="12557" max="12557" width="13.875" style="49" customWidth="1"/>
    <col min="12558" max="12794" width="11" style="49"/>
    <col min="12795" max="12795" width="15.75" style="49" bestFit="1" customWidth="1"/>
    <col min="12796" max="12796" width="26.125" style="49" customWidth="1"/>
    <col min="12797" max="12797" width="11" style="49" customWidth="1"/>
    <col min="12798" max="12798" width="12" style="49" customWidth="1"/>
    <col min="12799" max="12799" width="12.125" style="49" customWidth="1"/>
    <col min="12800" max="12800" width="11" style="49"/>
    <col min="12801" max="12801" width="5.625" style="49" customWidth="1"/>
    <col min="12802" max="12802" width="9.75" style="49" customWidth="1"/>
    <col min="12803" max="12803" width="11" style="49"/>
    <col min="12804" max="12804" width="11.125" style="49" customWidth="1"/>
    <col min="12805" max="12805" width="5.75" style="49" customWidth="1"/>
    <col min="12806" max="12806" width="11.5" style="49" customWidth="1"/>
    <col min="12807" max="12807" width="5.75" style="49" customWidth="1"/>
    <col min="12808" max="12808" width="12" style="49" bestFit="1" customWidth="1"/>
    <col min="12809" max="12809" width="5.375" style="49" customWidth="1"/>
    <col min="12810" max="12810" width="12.375" style="49" customWidth="1"/>
    <col min="12811" max="12812" width="11" style="49"/>
    <col min="12813" max="12813" width="13.875" style="49" customWidth="1"/>
    <col min="12814" max="13050" width="11" style="49"/>
    <col min="13051" max="13051" width="15.75" style="49" bestFit="1" customWidth="1"/>
    <col min="13052" max="13052" width="26.125" style="49" customWidth="1"/>
    <col min="13053" max="13053" width="11" style="49" customWidth="1"/>
    <col min="13054" max="13054" width="12" style="49" customWidth="1"/>
    <col min="13055" max="13055" width="12.125" style="49" customWidth="1"/>
    <col min="13056" max="13056" width="11" style="49"/>
    <col min="13057" max="13057" width="5.625" style="49" customWidth="1"/>
    <col min="13058" max="13058" width="9.75" style="49" customWidth="1"/>
    <col min="13059" max="13059" width="11" style="49"/>
    <col min="13060" max="13060" width="11.125" style="49" customWidth="1"/>
    <col min="13061" max="13061" width="5.75" style="49" customWidth="1"/>
    <col min="13062" max="13062" width="11.5" style="49" customWidth="1"/>
    <col min="13063" max="13063" width="5.75" style="49" customWidth="1"/>
    <col min="13064" max="13064" width="12" style="49" bestFit="1" customWidth="1"/>
    <col min="13065" max="13065" width="5.375" style="49" customWidth="1"/>
    <col min="13066" max="13066" width="12.375" style="49" customWidth="1"/>
    <col min="13067" max="13068" width="11" style="49"/>
    <col min="13069" max="13069" width="13.875" style="49" customWidth="1"/>
    <col min="13070" max="13306" width="11" style="49"/>
    <col min="13307" max="13307" width="15.75" style="49" bestFit="1" customWidth="1"/>
    <col min="13308" max="13308" width="26.125" style="49" customWidth="1"/>
    <col min="13309" max="13309" width="11" style="49" customWidth="1"/>
    <col min="13310" max="13310" width="12" style="49" customWidth="1"/>
    <col min="13311" max="13311" width="12.125" style="49" customWidth="1"/>
    <col min="13312" max="13312" width="11" style="49"/>
    <col min="13313" max="13313" width="5.625" style="49" customWidth="1"/>
    <col min="13314" max="13314" width="9.75" style="49" customWidth="1"/>
    <col min="13315" max="13315" width="11" style="49"/>
    <col min="13316" max="13316" width="11.125" style="49" customWidth="1"/>
    <col min="13317" max="13317" width="5.75" style="49" customWidth="1"/>
    <col min="13318" max="13318" width="11.5" style="49" customWidth="1"/>
    <col min="13319" max="13319" width="5.75" style="49" customWidth="1"/>
    <col min="13320" max="13320" width="12" style="49" bestFit="1" customWidth="1"/>
    <col min="13321" max="13321" width="5.375" style="49" customWidth="1"/>
    <col min="13322" max="13322" width="12.375" style="49" customWidth="1"/>
    <col min="13323" max="13324" width="11" style="49"/>
    <col min="13325" max="13325" width="13.875" style="49" customWidth="1"/>
    <col min="13326" max="13562" width="11" style="49"/>
    <col min="13563" max="13563" width="15.75" style="49" bestFit="1" customWidth="1"/>
    <col min="13564" max="13564" width="26.125" style="49" customWidth="1"/>
    <col min="13565" max="13565" width="11" style="49" customWidth="1"/>
    <col min="13566" max="13566" width="12" style="49" customWidth="1"/>
    <col min="13567" max="13567" width="12.125" style="49" customWidth="1"/>
    <col min="13568" max="13568" width="11" style="49"/>
    <col min="13569" max="13569" width="5.625" style="49" customWidth="1"/>
    <col min="13570" max="13570" width="9.75" style="49" customWidth="1"/>
    <col min="13571" max="13571" width="11" style="49"/>
    <col min="13572" max="13572" width="11.125" style="49" customWidth="1"/>
    <col min="13573" max="13573" width="5.75" style="49" customWidth="1"/>
    <col min="13574" max="13574" width="11.5" style="49" customWidth="1"/>
    <col min="13575" max="13575" width="5.75" style="49" customWidth="1"/>
    <col min="13576" max="13576" width="12" style="49" bestFit="1" customWidth="1"/>
    <col min="13577" max="13577" width="5.375" style="49" customWidth="1"/>
    <col min="13578" max="13578" width="12.375" style="49" customWidth="1"/>
    <col min="13579" max="13580" width="11" style="49"/>
    <col min="13581" max="13581" width="13.875" style="49" customWidth="1"/>
    <col min="13582" max="13818" width="11" style="49"/>
    <col min="13819" max="13819" width="15.75" style="49" bestFit="1" customWidth="1"/>
    <col min="13820" max="13820" width="26.125" style="49" customWidth="1"/>
    <col min="13821" max="13821" width="11" style="49" customWidth="1"/>
    <col min="13822" max="13822" width="12" style="49" customWidth="1"/>
    <col min="13823" max="13823" width="12.125" style="49" customWidth="1"/>
    <col min="13824" max="13824" width="11" style="49"/>
    <col min="13825" max="13825" width="5.625" style="49" customWidth="1"/>
    <col min="13826" max="13826" width="9.75" style="49" customWidth="1"/>
    <col min="13827" max="13827" width="11" style="49"/>
    <col min="13828" max="13828" width="11.125" style="49" customWidth="1"/>
    <col min="13829" max="13829" width="5.75" style="49" customWidth="1"/>
    <col min="13830" max="13830" width="11.5" style="49" customWidth="1"/>
    <col min="13831" max="13831" width="5.75" style="49" customWidth="1"/>
    <col min="13832" max="13832" width="12" style="49" bestFit="1" customWidth="1"/>
    <col min="13833" max="13833" width="5.375" style="49" customWidth="1"/>
    <col min="13834" max="13834" width="12.375" style="49" customWidth="1"/>
    <col min="13835" max="13836" width="11" style="49"/>
    <col min="13837" max="13837" width="13.875" style="49" customWidth="1"/>
    <col min="13838" max="14074" width="11" style="49"/>
    <col min="14075" max="14075" width="15.75" style="49" bestFit="1" customWidth="1"/>
    <col min="14076" max="14076" width="26.125" style="49" customWidth="1"/>
    <col min="14077" max="14077" width="11" style="49" customWidth="1"/>
    <col min="14078" max="14078" width="12" style="49" customWidth="1"/>
    <col min="14079" max="14079" width="12.125" style="49" customWidth="1"/>
    <col min="14080" max="14080" width="11" style="49"/>
    <col min="14081" max="14081" width="5.625" style="49" customWidth="1"/>
    <col min="14082" max="14082" width="9.75" style="49" customWidth="1"/>
    <col min="14083" max="14083" width="11" style="49"/>
    <col min="14084" max="14084" width="11.125" style="49" customWidth="1"/>
    <col min="14085" max="14085" width="5.75" style="49" customWidth="1"/>
    <col min="14086" max="14086" width="11.5" style="49" customWidth="1"/>
    <col min="14087" max="14087" width="5.75" style="49" customWidth="1"/>
    <col min="14088" max="14088" width="12" style="49" bestFit="1" customWidth="1"/>
    <col min="14089" max="14089" width="5.375" style="49" customWidth="1"/>
    <col min="14090" max="14090" width="12.375" style="49" customWidth="1"/>
    <col min="14091" max="14092" width="11" style="49"/>
    <col min="14093" max="14093" width="13.875" style="49" customWidth="1"/>
    <col min="14094" max="14330" width="11" style="49"/>
    <col min="14331" max="14331" width="15.75" style="49" bestFit="1" customWidth="1"/>
    <col min="14332" max="14332" width="26.125" style="49" customWidth="1"/>
    <col min="14333" max="14333" width="11" style="49" customWidth="1"/>
    <col min="14334" max="14334" width="12" style="49" customWidth="1"/>
    <col min="14335" max="14335" width="12.125" style="49" customWidth="1"/>
    <col min="14336" max="14336" width="11" style="49"/>
    <col min="14337" max="14337" width="5.625" style="49" customWidth="1"/>
    <col min="14338" max="14338" width="9.75" style="49" customWidth="1"/>
    <col min="14339" max="14339" width="11" style="49"/>
    <col min="14340" max="14340" width="11.125" style="49" customWidth="1"/>
    <col min="14341" max="14341" width="5.75" style="49" customWidth="1"/>
    <col min="14342" max="14342" width="11.5" style="49" customWidth="1"/>
    <col min="14343" max="14343" width="5.75" style="49" customWidth="1"/>
    <col min="14344" max="14344" width="12" style="49" bestFit="1" customWidth="1"/>
    <col min="14345" max="14345" width="5.375" style="49" customWidth="1"/>
    <col min="14346" max="14346" width="12.375" style="49" customWidth="1"/>
    <col min="14347" max="14348" width="11" style="49"/>
    <col min="14349" max="14349" width="13.875" style="49" customWidth="1"/>
    <col min="14350" max="14586" width="11" style="49"/>
    <col min="14587" max="14587" width="15.75" style="49" bestFit="1" customWidth="1"/>
    <col min="14588" max="14588" width="26.125" style="49" customWidth="1"/>
    <col min="14589" max="14589" width="11" style="49" customWidth="1"/>
    <col min="14590" max="14590" width="12" style="49" customWidth="1"/>
    <col min="14591" max="14591" width="12.125" style="49" customWidth="1"/>
    <col min="14592" max="14592" width="11" style="49"/>
    <col min="14593" max="14593" width="5.625" style="49" customWidth="1"/>
    <col min="14594" max="14594" width="9.75" style="49" customWidth="1"/>
    <col min="14595" max="14595" width="11" style="49"/>
    <col min="14596" max="14596" width="11.125" style="49" customWidth="1"/>
    <col min="14597" max="14597" width="5.75" style="49" customWidth="1"/>
    <col min="14598" max="14598" width="11.5" style="49" customWidth="1"/>
    <col min="14599" max="14599" width="5.75" style="49" customWidth="1"/>
    <col min="14600" max="14600" width="12" style="49" bestFit="1" customWidth="1"/>
    <col min="14601" max="14601" width="5.375" style="49" customWidth="1"/>
    <col min="14602" max="14602" width="12.375" style="49" customWidth="1"/>
    <col min="14603" max="14604" width="11" style="49"/>
    <col min="14605" max="14605" width="13.875" style="49" customWidth="1"/>
    <col min="14606" max="14842" width="11" style="49"/>
    <col min="14843" max="14843" width="15.75" style="49" bestFit="1" customWidth="1"/>
    <col min="14844" max="14844" width="26.125" style="49" customWidth="1"/>
    <col min="14845" max="14845" width="11" style="49" customWidth="1"/>
    <col min="14846" max="14846" width="12" style="49" customWidth="1"/>
    <col min="14847" max="14847" width="12.125" style="49" customWidth="1"/>
    <col min="14848" max="14848" width="11" style="49"/>
    <col min="14849" max="14849" width="5.625" style="49" customWidth="1"/>
    <col min="14850" max="14850" width="9.75" style="49" customWidth="1"/>
    <col min="14851" max="14851" width="11" style="49"/>
    <col min="14852" max="14852" width="11.125" style="49" customWidth="1"/>
    <col min="14853" max="14853" width="5.75" style="49" customWidth="1"/>
    <col min="14854" max="14854" width="11.5" style="49" customWidth="1"/>
    <col min="14855" max="14855" width="5.75" style="49" customWidth="1"/>
    <col min="14856" max="14856" width="12" style="49" bestFit="1" customWidth="1"/>
    <col min="14857" max="14857" width="5.375" style="49" customWidth="1"/>
    <col min="14858" max="14858" width="12.375" style="49" customWidth="1"/>
    <col min="14859" max="14860" width="11" style="49"/>
    <col min="14861" max="14861" width="13.875" style="49" customWidth="1"/>
    <col min="14862" max="15098" width="11" style="49"/>
    <col min="15099" max="15099" width="15.75" style="49" bestFit="1" customWidth="1"/>
    <col min="15100" max="15100" width="26.125" style="49" customWidth="1"/>
    <col min="15101" max="15101" width="11" style="49" customWidth="1"/>
    <col min="15102" max="15102" width="12" style="49" customWidth="1"/>
    <col min="15103" max="15103" width="12.125" style="49" customWidth="1"/>
    <col min="15104" max="15104" width="11" style="49"/>
    <col min="15105" max="15105" width="5.625" style="49" customWidth="1"/>
    <col min="15106" max="15106" width="9.75" style="49" customWidth="1"/>
    <col min="15107" max="15107" width="11" style="49"/>
    <col min="15108" max="15108" width="11.125" style="49" customWidth="1"/>
    <col min="15109" max="15109" width="5.75" style="49" customWidth="1"/>
    <col min="15110" max="15110" width="11.5" style="49" customWidth="1"/>
    <col min="15111" max="15111" width="5.75" style="49" customWidth="1"/>
    <col min="15112" max="15112" width="12" style="49" bestFit="1" customWidth="1"/>
    <col min="15113" max="15113" width="5.375" style="49" customWidth="1"/>
    <col min="15114" max="15114" width="12.375" style="49" customWidth="1"/>
    <col min="15115" max="15116" width="11" style="49"/>
    <col min="15117" max="15117" width="13.875" style="49" customWidth="1"/>
    <col min="15118" max="15354" width="11" style="49"/>
    <col min="15355" max="15355" width="15.75" style="49" bestFit="1" customWidth="1"/>
    <col min="15356" max="15356" width="26.125" style="49" customWidth="1"/>
    <col min="15357" max="15357" width="11" style="49" customWidth="1"/>
    <col min="15358" max="15358" width="12" style="49" customWidth="1"/>
    <col min="15359" max="15359" width="12.125" style="49" customWidth="1"/>
    <col min="15360" max="15360" width="11" style="49"/>
    <col min="15361" max="15361" width="5.625" style="49" customWidth="1"/>
    <col min="15362" max="15362" width="9.75" style="49" customWidth="1"/>
    <col min="15363" max="15363" width="11" style="49"/>
    <col min="15364" max="15364" width="11.125" style="49" customWidth="1"/>
    <col min="15365" max="15365" width="5.75" style="49" customWidth="1"/>
    <col min="15366" max="15366" width="11.5" style="49" customWidth="1"/>
    <col min="15367" max="15367" width="5.75" style="49" customWidth="1"/>
    <col min="15368" max="15368" width="12" style="49" bestFit="1" customWidth="1"/>
    <col min="15369" max="15369" width="5.375" style="49" customWidth="1"/>
    <col min="15370" max="15370" width="12.375" style="49" customWidth="1"/>
    <col min="15371" max="15372" width="11" style="49"/>
    <col min="15373" max="15373" width="13.875" style="49" customWidth="1"/>
    <col min="15374" max="15610" width="11" style="49"/>
    <col min="15611" max="15611" width="15.75" style="49" bestFit="1" customWidth="1"/>
    <col min="15612" max="15612" width="26.125" style="49" customWidth="1"/>
    <col min="15613" max="15613" width="11" style="49" customWidth="1"/>
    <col min="15614" max="15614" width="12" style="49" customWidth="1"/>
    <col min="15615" max="15615" width="12.125" style="49" customWidth="1"/>
    <col min="15616" max="15616" width="11" style="49"/>
    <col min="15617" max="15617" width="5.625" style="49" customWidth="1"/>
    <col min="15618" max="15618" width="9.75" style="49" customWidth="1"/>
    <col min="15619" max="15619" width="11" style="49"/>
    <col min="15620" max="15620" width="11.125" style="49" customWidth="1"/>
    <col min="15621" max="15621" width="5.75" style="49" customWidth="1"/>
    <col min="15622" max="15622" width="11.5" style="49" customWidth="1"/>
    <col min="15623" max="15623" width="5.75" style="49" customWidth="1"/>
    <col min="15624" max="15624" width="12" style="49" bestFit="1" customWidth="1"/>
    <col min="15625" max="15625" width="5.375" style="49" customWidth="1"/>
    <col min="15626" max="15626" width="12.375" style="49" customWidth="1"/>
    <col min="15627" max="15628" width="11" style="49"/>
    <col min="15629" max="15629" width="13.875" style="49" customWidth="1"/>
    <col min="15630" max="15866" width="11" style="49"/>
    <col min="15867" max="15867" width="15.75" style="49" bestFit="1" customWidth="1"/>
    <col min="15868" max="15868" width="26.125" style="49" customWidth="1"/>
    <col min="15869" max="15869" width="11" style="49" customWidth="1"/>
    <col min="15870" max="15870" width="12" style="49" customWidth="1"/>
    <col min="15871" max="15871" width="12.125" style="49" customWidth="1"/>
    <col min="15872" max="15872" width="11" style="49"/>
    <col min="15873" max="15873" width="5.625" style="49" customWidth="1"/>
    <col min="15874" max="15874" width="9.75" style="49" customWidth="1"/>
    <col min="15875" max="15875" width="11" style="49"/>
    <col min="15876" max="15876" width="11.125" style="49" customWidth="1"/>
    <col min="15877" max="15877" width="5.75" style="49" customWidth="1"/>
    <col min="15878" max="15878" width="11.5" style="49" customWidth="1"/>
    <col min="15879" max="15879" width="5.75" style="49" customWidth="1"/>
    <col min="15880" max="15880" width="12" style="49" bestFit="1" customWidth="1"/>
    <col min="15881" max="15881" width="5.375" style="49" customWidth="1"/>
    <col min="15882" max="15882" width="12.375" style="49" customWidth="1"/>
    <col min="15883" max="15884" width="11" style="49"/>
    <col min="15885" max="15885" width="13.875" style="49" customWidth="1"/>
    <col min="15886" max="16122" width="11" style="49"/>
    <col min="16123" max="16123" width="15.75" style="49" bestFit="1" customWidth="1"/>
    <col min="16124" max="16124" width="26.125" style="49" customWidth="1"/>
    <col min="16125" max="16125" width="11" style="49" customWidth="1"/>
    <col min="16126" max="16126" width="12" style="49" customWidth="1"/>
    <col min="16127" max="16127" width="12.125" style="49" customWidth="1"/>
    <col min="16128" max="16128" width="11" style="49"/>
    <col min="16129" max="16129" width="5.625" style="49" customWidth="1"/>
    <col min="16130" max="16130" width="9.75" style="49" customWidth="1"/>
    <col min="16131" max="16131" width="11" style="49"/>
    <col min="16132" max="16132" width="11.125" style="49" customWidth="1"/>
    <col min="16133" max="16133" width="5.75" style="49" customWidth="1"/>
    <col min="16134" max="16134" width="11.5" style="49" customWidth="1"/>
    <col min="16135" max="16135" width="5.75" style="49" customWidth="1"/>
    <col min="16136" max="16136" width="12" style="49" bestFit="1" customWidth="1"/>
    <col min="16137" max="16137" width="5.375" style="49" customWidth="1"/>
    <col min="16138" max="16138" width="12.375" style="49" customWidth="1"/>
    <col min="16139" max="16140" width="11" style="49"/>
    <col min="16141" max="16141" width="13.875" style="49" customWidth="1"/>
    <col min="16142" max="16384" width="11" style="49"/>
  </cols>
  <sheetData>
    <row r="1" spans="1:16" x14ac:dyDescent="0.25">
      <c r="A1" s="47"/>
      <c r="B1" s="48"/>
      <c r="C1" s="48"/>
      <c r="D1" s="216" t="s">
        <v>1249</v>
      </c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</row>
    <row r="2" spans="1:16" x14ac:dyDescent="0.25">
      <c r="A2" s="213" t="s">
        <v>306</v>
      </c>
      <c r="B2" s="213"/>
      <c r="C2" s="50"/>
      <c r="D2" s="217" t="s">
        <v>1334</v>
      </c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</row>
    <row r="3" spans="1:16" x14ac:dyDescent="0.25">
      <c r="A3" s="213" t="s">
        <v>308</v>
      </c>
      <c r="B3" s="213"/>
      <c r="C3" s="50"/>
      <c r="D3" s="217" t="s">
        <v>1328</v>
      </c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</row>
    <row r="4" spans="1:16" ht="27.75" thickBot="1" x14ac:dyDescent="0.3">
      <c r="A4" s="51"/>
      <c r="B4" s="52"/>
      <c r="C4" s="50"/>
      <c r="D4" s="215" t="s">
        <v>4</v>
      </c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</row>
    <row r="5" spans="1:16" x14ac:dyDescent="0.25">
      <c r="A5" s="218" t="s">
        <v>5</v>
      </c>
      <c r="B5" s="219"/>
      <c r="C5" s="220" t="s">
        <v>309</v>
      </c>
      <c r="D5" s="222" t="s">
        <v>0</v>
      </c>
      <c r="E5" s="222"/>
      <c r="F5" s="222"/>
      <c r="G5" s="222"/>
      <c r="H5" s="222"/>
      <c r="I5" s="219"/>
      <c r="J5" s="223" t="s">
        <v>310</v>
      </c>
      <c r="K5" s="222"/>
      <c r="L5" s="222"/>
      <c r="M5" s="222"/>
      <c r="N5" s="222"/>
      <c r="O5" s="222"/>
      <c r="P5" s="219" t="s">
        <v>311</v>
      </c>
    </row>
    <row r="6" spans="1:16" ht="16.5" thickBot="1" x14ac:dyDescent="0.3">
      <c r="A6" s="53" t="s">
        <v>8</v>
      </c>
      <c r="B6" s="54" t="s">
        <v>9</v>
      </c>
      <c r="C6" s="221"/>
      <c r="D6" s="55" t="s">
        <v>10</v>
      </c>
      <c r="E6" s="55" t="s">
        <v>312</v>
      </c>
      <c r="F6" s="55" t="s">
        <v>313</v>
      </c>
      <c r="G6" s="55" t="s">
        <v>6</v>
      </c>
      <c r="H6" s="55" t="s">
        <v>314</v>
      </c>
      <c r="I6" s="54" t="s">
        <v>315</v>
      </c>
      <c r="J6" s="56" t="s">
        <v>316</v>
      </c>
      <c r="K6" s="55" t="s">
        <v>317</v>
      </c>
      <c r="L6" s="55" t="s">
        <v>318</v>
      </c>
      <c r="M6" s="55" t="s">
        <v>317</v>
      </c>
      <c r="N6" s="55" t="s">
        <v>319</v>
      </c>
      <c r="O6" s="55" t="s">
        <v>14</v>
      </c>
      <c r="P6" s="224"/>
    </row>
    <row r="7" spans="1:16" x14ac:dyDescent="0.25">
      <c r="A7" s="57"/>
      <c r="B7" s="58" t="s">
        <v>320</v>
      </c>
      <c r="C7" s="59"/>
      <c r="D7" s="60">
        <f>SUM(D8+D1376)</f>
        <v>66226849000</v>
      </c>
      <c r="E7" s="60">
        <f>SUM(E8+E1376)</f>
        <v>0</v>
      </c>
      <c r="F7" s="61">
        <f>SUM(D7+E7)</f>
        <v>66226849000</v>
      </c>
      <c r="G7" s="62">
        <f>IF(OR(F7=0,F$7=0),0,F7/F$7)*100</f>
        <v>100</v>
      </c>
      <c r="H7" s="60">
        <f>SUM(H8+H1376)</f>
        <v>0</v>
      </c>
      <c r="I7" s="63">
        <f>SUM(F7-H7)</f>
        <v>66226849000</v>
      </c>
      <c r="J7" s="60">
        <f>SUM(J8+J1376)</f>
        <v>9427487512</v>
      </c>
      <c r="K7" s="62">
        <f>IF(OR(J7=0,F7=0),0,J7/F7)*100</f>
        <v>14.235144287175736</v>
      </c>
      <c r="L7" s="61">
        <f>SUM(N7-J7)</f>
        <v>11473860276</v>
      </c>
      <c r="M7" s="62">
        <f>IF(OR(L7=0,F7=0),0,L7/F7)*100</f>
        <v>17.325088614739922</v>
      </c>
      <c r="N7" s="60">
        <f>SUM(N8+N1376)</f>
        <v>20901347788</v>
      </c>
      <c r="O7" s="62">
        <f>IF(OR(N7=0,F7=0),0,N7/F7)*100</f>
        <v>31.560232901915658</v>
      </c>
      <c r="P7" s="63">
        <f>SUM(F7-N7)</f>
        <v>45325501212</v>
      </c>
    </row>
    <row r="8" spans="1:16" x14ac:dyDescent="0.25">
      <c r="A8" s="66">
        <v>3</v>
      </c>
      <c r="B8" s="67" t="s">
        <v>321</v>
      </c>
      <c r="C8" s="68"/>
      <c r="D8" s="69">
        <f>SUM(D9+D190+D375+D395)</f>
        <v>63110136000</v>
      </c>
      <c r="E8" s="69">
        <f>SUM(E9+E190+E375+E395)</f>
        <v>0</v>
      </c>
      <c r="F8" s="70">
        <f t="shared" ref="F8:F71" si="0">SUM(D8+E8)</f>
        <v>63110136000</v>
      </c>
      <c r="G8" s="20">
        <f t="shared" ref="G8:G71" si="1">IF(OR(F8=0,F$7=0),0,F8/F$7)*100</f>
        <v>95.293882999023552</v>
      </c>
      <c r="H8" s="69">
        <f>SUM(H9+H190+H375+H395)</f>
        <v>0</v>
      </c>
      <c r="I8" s="71">
        <f t="shared" ref="I8:I71" si="2">SUM(F8-H8)</f>
        <v>63110136000</v>
      </c>
      <c r="J8" s="69">
        <f>SUM(J9+J190+J375+J395)</f>
        <v>9427487512</v>
      </c>
      <c r="K8" s="20">
        <f t="shared" ref="K8:K71" si="3">IF(OR(J8=0,F8=0),0,J8/F8)*100</f>
        <v>14.938151158476352</v>
      </c>
      <c r="L8" s="70">
        <f t="shared" ref="L8:L79" si="4">SUM(N8-J8)</f>
        <v>11473860276</v>
      </c>
      <c r="M8" s="20">
        <f t="shared" ref="M8:M71" si="5">IF(OR(L8=0,F8=0),0,L8/F8)*100</f>
        <v>18.180693313669931</v>
      </c>
      <c r="N8" s="69">
        <f>SUM(N9+N190+N375+N395)</f>
        <v>20901347788</v>
      </c>
      <c r="O8" s="20">
        <f t="shared" ref="O8:O71" si="6">IF(OR(N8=0,F8=0),0,N8/F8)*100</f>
        <v>33.118844472146279</v>
      </c>
      <c r="P8" s="71">
        <f t="shared" ref="P8:P79" si="7">SUM(F8-N8)</f>
        <v>42208788212</v>
      </c>
    </row>
    <row r="9" spans="1:16" x14ac:dyDescent="0.25">
      <c r="A9" s="66">
        <v>31</v>
      </c>
      <c r="B9" s="67" t="s">
        <v>322</v>
      </c>
      <c r="C9" s="68"/>
      <c r="D9" s="69">
        <f>SUM(D10+D64+D109+D185+D187+D186)</f>
        <v>8457828000</v>
      </c>
      <c r="E9" s="69">
        <f>SUM(E10+E64+E109+E185+E187+E186)</f>
        <v>0</v>
      </c>
      <c r="F9" s="70">
        <f t="shared" si="0"/>
        <v>8457828000</v>
      </c>
      <c r="G9" s="20">
        <f t="shared" si="1"/>
        <v>12.770995642567865</v>
      </c>
      <c r="H9" s="69">
        <f>SUM(H10+H64+H109+H185+H187+H186)</f>
        <v>0</v>
      </c>
      <c r="I9" s="71">
        <f t="shared" si="2"/>
        <v>8457828000</v>
      </c>
      <c r="J9" s="69">
        <f>SUM(J10+J64+J109+J185+J187+J186)</f>
        <v>1414664113</v>
      </c>
      <c r="K9" s="20">
        <f t="shared" si="3"/>
        <v>16.726092242594671</v>
      </c>
      <c r="L9" s="70">
        <f t="shared" si="4"/>
        <v>749779498</v>
      </c>
      <c r="M9" s="20">
        <f t="shared" si="5"/>
        <v>8.8649177779448802</v>
      </c>
      <c r="N9" s="69">
        <f>SUM(N10+N64+N109+N185+N187+N186)</f>
        <v>2164443611</v>
      </c>
      <c r="O9" s="20">
        <f t="shared" si="6"/>
        <v>25.591010020539549</v>
      </c>
      <c r="P9" s="71">
        <f t="shared" si="7"/>
        <v>6293384389</v>
      </c>
    </row>
    <row r="10" spans="1:16" x14ac:dyDescent="0.25">
      <c r="A10" s="66">
        <v>311</v>
      </c>
      <c r="B10" s="67" t="s">
        <v>323</v>
      </c>
      <c r="C10" s="68"/>
      <c r="D10" s="69">
        <f>SUM(D11+D37+D46)</f>
        <v>5583421000</v>
      </c>
      <c r="E10" s="69">
        <f>SUM(E11+E37+E46)</f>
        <v>-44084159</v>
      </c>
      <c r="F10" s="70">
        <f t="shared" si="0"/>
        <v>5539336841</v>
      </c>
      <c r="G10" s="20">
        <f t="shared" si="1"/>
        <v>8.3641860131379637</v>
      </c>
      <c r="H10" s="69">
        <f>SUM(H11+H37+H46)</f>
        <v>0</v>
      </c>
      <c r="I10" s="71">
        <f t="shared" si="2"/>
        <v>5539336841</v>
      </c>
      <c r="J10" s="69">
        <f>SUM(J11+J37+J46)</f>
        <v>1070769481</v>
      </c>
      <c r="K10" s="20">
        <f t="shared" si="3"/>
        <v>19.330282879253417</v>
      </c>
      <c r="L10" s="70">
        <f t="shared" si="4"/>
        <v>73567805</v>
      </c>
      <c r="M10" s="20">
        <f t="shared" si="5"/>
        <v>1.3280976967401577</v>
      </c>
      <c r="N10" s="69">
        <f>SUM(N11+N37+N46)</f>
        <v>1144337286</v>
      </c>
      <c r="O10" s="20">
        <f t="shared" si="6"/>
        <v>20.658380575993572</v>
      </c>
      <c r="P10" s="71">
        <f t="shared" si="7"/>
        <v>4394999555</v>
      </c>
    </row>
    <row r="11" spans="1:16" x14ac:dyDescent="0.25">
      <c r="A11" s="72">
        <v>31101</v>
      </c>
      <c r="B11" s="31" t="s">
        <v>324</v>
      </c>
      <c r="C11" s="73"/>
      <c r="D11" s="74">
        <f>SUM(D12:D36)-D30</f>
        <v>3725130000</v>
      </c>
      <c r="E11" s="74">
        <f>SUM(E12:E36)-E30</f>
        <v>0</v>
      </c>
      <c r="F11" s="75">
        <f t="shared" si="0"/>
        <v>3725130000</v>
      </c>
      <c r="G11" s="25">
        <f t="shared" si="1"/>
        <v>5.6248033180621357</v>
      </c>
      <c r="H11" s="74">
        <f>SUM(H12:H36)-H30</f>
        <v>0</v>
      </c>
      <c r="I11" s="76">
        <f t="shared" si="2"/>
        <v>3725130000</v>
      </c>
      <c r="J11" s="74">
        <f>SUM(J12:J36)-J30</f>
        <v>767767145</v>
      </c>
      <c r="K11" s="25">
        <f t="shared" si="3"/>
        <v>20.610479231597285</v>
      </c>
      <c r="L11" s="75">
        <f t="shared" si="4"/>
        <v>12000000</v>
      </c>
      <c r="M11" s="25">
        <f t="shared" si="5"/>
        <v>0.32213640866224802</v>
      </c>
      <c r="N11" s="74">
        <f>SUM(N12:N36)-N30</f>
        <v>779767145</v>
      </c>
      <c r="O11" s="25">
        <f t="shared" si="6"/>
        <v>20.932615640259534</v>
      </c>
      <c r="P11" s="76">
        <f t="shared" si="7"/>
        <v>2945362855</v>
      </c>
    </row>
    <row r="12" spans="1:16" x14ac:dyDescent="0.25">
      <c r="A12" s="72">
        <v>3110101</v>
      </c>
      <c r="B12" s="31" t="s">
        <v>325</v>
      </c>
      <c r="C12" s="73"/>
      <c r="D12" s="64">
        <v>1899514000</v>
      </c>
      <c r="E12" s="64"/>
      <c r="F12" s="75">
        <f t="shared" si="0"/>
        <v>1899514000</v>
      </c>
      <c r="G12" s="25">
        <f t="shared" si="1"/>
        <v>2.8681932308148919</v>
      </c>
      <c r="H12" s="64"/>
      <c r="I12" s="76">
        <f t="shared" si="2"/>
        <v>1899514000</v>
      </c>
      <c r="J12" s="64">
        <v>433742880</v>
      </c>
      <c r="K12" s="25">
        <f t="shared" si="3"/>
        <v>22.834413434173161</v>
      </c>
      <c r="L12" s="75">
        <f t="shared" si="4"/>
        <v>0</v>
      </c>
      <c r="M12" s="25">
        <f t="shared" si="5"/>
        <v>0</v>
      </c>
      <c r="N12" s="64">
        <v>433742880</v>
      </c>
      <c r="O12" s="25">
        <f t="shared" si="6"/>
        <v>22.834413434173161</v>
      </c>
      <c r="P12" s="76">
        <f t="shared" si="7"/>
        <v>1465771120</v>
      </c>
    </row>
    <row r="13" spans="1:16" x14ac:dyDescent="0.25">
      <c r="A13" s="72">
        <v>3110104</v>
      </c>
      <c r="B13" s="31" t="s">
        <v>326</v>
      </c>
      <c r="C13" s="73"/>
      <c r="D13" s="64">
        <v>185835000</v>
      </c>
      <c r="E13" s="64"/>
      <c r="F13" s="75">
        <f t="shared" si="0"/>
        <v>185835000</v>
      </c>
      <c r="G13" s="25">
        <f t="shared" si="1"/>
        <v>0.28060371708157217</v>
      </c>
      <c r="H13" s="64"/>
      <c r="I13" s="76">
        <f t="shared" si="2"/>
        <v>185835000</v>
      </c>
      <c r="J13" s="64">
        <v>43059697</v>
      </c>
      <c r="K13" s="25">
        <f t="shared" si="3"/>
        <v>23.170929588075442</v>
      </c>
      <c r="L13" s="75">
        <f t="shared" si="4"/>
        <v>0</v>
      </c>
      <c r="M13" s="25">
        <f t="shared" si="5"/>
        <v>0</v>
      </c>
      <c r="N13" s="64">
        <v>43059697</v>
      </c>
      <c r="O13" s="25">
        <f t="shared" si="6"/>
        <v>23.170929588075442</v>
      </c>
      <c r="P13" s="76">
        <f t="shared" si="7"/>
        <v>142775303</v>
      </c>
    </row>
    <row r="14" spans="1:16" ht="26.25" x14ac:dyDescent="0.25">
      <c r="A14" s="72">
        <v>3110105</v>
      </c>
      <c r="B14" s="31" t="s">
        <v>327</v>
      </c>
      <c r="C14" s="73"/>
      <c r="D14" s="64">
        <v>19282000</v>
      </c>
      <c r="E14" s="64"/>
      <c r="F14" s="75">
        <f t="shared" si="0"/>
        <v>19282000</v>
      </c>
      <c r="G14" s="25">
        <f t="shared" si="1"/>
        <v>2.9115079897580512E-2</v>
      </c>
      <c r="H14" s="64"/>
      <c r="I14" s="76">
        <f t="shared" si="2"/>
        <v>19282000</v>
      </c>
      <c r="J14" s="64">
        <v>2992206</v>
      </c>
      <c r="K14" s="25">
        <f t="shared" si="3"/>
        <v>15.518130899284307</v>
      </c>
      <c r="L14" s="75">
        <f t="shared" si="4"/>
        <v>0</v>
      </c>
      <c r="M14" s="25">
        <f t="shared" si="5"/>
        <v>0</v>
      </c>
      <c r="N14" s="64">
        <v>2992206</v>
      </c>
      <c r="O14" s="25">
        <f t="shared" si="6"/>
        <v>15.518130899284307</v>
      </c>
      <c r="P14" s="76">
        <f t="shared" si="7"/>
        <v>16289794</v>
      </c>
    </row>
    <row r="15" spans="1:16" x14ac:dyDescent="0.25">
      <c r="A15" s="72">
        <v>3110106</v>
      </c>
      <c r="B15" s="31" t="s">
        <v>328</v>
      </c>
      <c r="C15" s="73"/>
      <c r="D15" s="64">
        <v>2696000</v>
      </c>
      <c r="E15" s="64"/>
      <c r="F15" s="75">
        <f t="shared" si="0"/>
        <v>2696000</v>
      </c>
      <c r="G15" s="25">
        <f t="shared" si="1"/>
        <v>4.0708565192343667E-3</v>
      </c>
      <c r="H15" s="64"/>
      <c r="I15" s="76">
        <f t="shared" si="2"/>
        <v>2696000</v>
      </c>
      <c r="J15" s="64">
        <v>525400</v>
      </c>
      <c r="K15" s="25">
        <f t="shared" si="3"/>
        <v>19.488130563798219</v>
      </c>
      <c r="L15" s="75">
        <f t="shared" si="4"/>
        <v>0</v>
      </c>
      <c r="M15" s="25">
        <f t="shared" si="5"/>
        <v>0</v>
      </c>
      <c r="N15" s="64">
        <v>525400</v>
      </c>
      <c r="O15" s="25">
        <f t="shared" si="6"/>
        <v>19.488130563798219</v>
      </c>
      <c r="P15" s="76">
        <f t="shared" si="7"/>
        <v>2170600</v>
      </c>
    </row>
    <row r="16" spans="1:16" x14ac:dyDescent="0.25">
      <c r="A16" s="72">
        <v>3110107</v>
      </c>
      <c r="B16" s="31" t="s">
        <v>329</v>
      </c>
      <c r="C16" s="73"/>
      <c r="D16" s="64">
        <v>119342000</v>
      </c>
      <c r="E16" s="64"/>
      <c r="F16" s="75">
        <f t="shared" si="0"/>
        <v>119342000</v>
      </c>
      <c r="G16" s="25">
        <f t="shared" si="1"/>
        <v>0.18020183928726549</v>
      </c>
      <c r="H16" s="64"/>
      <c r="I16" s="76">
        <f t="shared" si="2"/>
        <v>119342000</v>
      </c>
      <c r="J16" s="64">
        <v>24409158</v>
      </c>
      <c r="K16" s="25">
        <f t="shared" si="3"/>
        <v>20.453116254126797</v>
      </c>
      <c r="L16" s="75">
        <f t="shared" si="4"/>
        <v>0</v>
      </c>
      <c r="M16" s="25">
        <f t="shared" si="5"/>
        <v>0</v>
      </c>
      <c r="N16" s="64">
        <v>24409158</v>
      </c>
      <c r="O16" s="25">
        <f t="shared" si="6"/>
        <v>20.453116254126797</v>
      </c>
      <c r="P16" s="76">
        <f t="shared" si="7"/>
        <v>94932842</v>
      </c>
    </row>
    <row r="17" spans="1:16" x14ac:dyDescent="0.25">
      <c r="A17" s="72">
        <v>3110108</v>
      </c>
      <c r="B17" s="31" t="s">
        <v>330</v>
      </c>
      <c r="C17" s="73"/>
      <c r="D17" s="64">
        <v>15070000</v>
      </c>
      <c r="E17" s="64"/>
      <c r="F17" s="75">
        <f t="shared" si="0"/>
        <v>15070000</v>
      </c>
      <c r="G17" s="25">
        <f t="shared" si="1"/>
        <v>2.2755121567085278E-2</v>
      </c>
      <c r="H17" s="64"/>
      <c r="I17" s="76">
        <f t="shared" si="2"/>
        <v>15070000</v>
      </c>
      <c r="J17" s="64">
        <v>5439666</v>
      </c>
      <c r="K17" s="25">
        <f t="shared" si="3"/>
        <v>36.095992037159917</v>
      </c>
      <c r="L17" s="75">
        <f t="shared" si="4"/>
        <v>0</v>
      </c>
      <c r="M17" s="25">
        <f t="shared" si="5"/>
        <v>0</v>
      </c>
      <c r="N17" s="64">
        <v>5439666</v>
      </c>
      <c r="O17" s="25">
        <f t="shared" si="6"/>
        <v>36.095992037159917</v>
      </c>
      <c r="P17" s="76">
        <f t="shared" si="7"/>
        <v>9630334</v>
      </c>
    </row>
    <row r="18" spans="1:16" x14ac:dyDescent="0.25">
      <c r="A18" s="72">
        <v>3110111</v>
      </c>
      <c r="B18" s="31" t="s">
        <v>331</v>
      </c>
      <c r="C18" s="73"/>
      <c r="D18" s="64">
        <v>175179000</v>
      </c>
      <c r="E18" s="64"/>
      <c r="F18" s="75">
        <f t="shared" si="0"/>
        <v>175179000</v>
      </c>
      <c r="G18" s="25">
        <f t="shared" si="1"/>
        <v>0.26451356609160132</v>
      </c>
      <c r="H18" s="64"/>
      <c r="I18" s="76">
        <f t="shared" si="2"/>
        <v>175179000</v>
      </c>
      <c r="J18" s="64"/>
      <c r="K18" s="25">
        <f t="shared" si="3"/>
        <v>0</v>
      </c>
      <c r="L18" s="75">
        <f t="shared" si="4"/>
        <v>0</v>
      </c>
      <c r="M18" s="25">
        <f t="shared" si="5"/>
        <v>0</v>
      </c>
      <c r="N18" s="64"/>
      <c r="O18" s="25">
        <f t="shared" si="6"/>
        <v>0</v>
      </c>
      <c r="P18" s="76">
        <f t="shared" si="7"/>
        <v>175179000</v>
      </c>
    </row>
    <row r="19" spans="1:16" hidden="1" x14ac:dyDescent="0.25">
      <c r="A19" s="72">
        <v>3110112</v>
      </c>
      <c r="B19" s="31" t="s">
        <v>332</v>
      </c>
      <c r="C19" s="73"/>
      <c r="D19" s="64"/>
      <c r="E19" s="64"/>
      <c r="F19" s="75">
        <f t="shared" si="0"/>
        <v>0</v>
      </c>
      <c r="G19" s="25">
        <f t="shared" si="1"/>
        <v>0</v>
      </c>
      <c r="H19" s="64"/>
      <c r="I19" s="76">
        <f t="shared" si="2"/>
        <v>0</v>
      </c>
      <c r="J19" s="64"/>
      <c r="K19" s="25">
        <f t="shared" si="3"/>
        <v>0</v>
      </c>
      <c r="L19" s="75">
        <f t="shared" si="4"/>
        <v>0</v>
      </c>
      <c r="M19" s="25">
        <f t="shared" si="5"/>
        <v>0</v>
      </c>
      <c r="N19" s="64"/>
      <c r="O19" s="25">
        <f t="shared" si="6"/>
        <v>0</v>
      </c>
      <c r="P19" s="76">
        <f t="shared" si="7"/>
        <v>0</v>
      </c>
    </row>
    <row r="20" spans="1:16" x14ac:dyDescent="0.25">
      <c r="A20" s="72">
        <v>3110113</v>
      </c>
      <c r="B20" s="31" t="s">
        <v>333</v>
      </c>
      <c r="C20" s="73"/>
      <c r="D20" s="64">
        <v>291749000</v>
      </c>
      <c r="E20" s="64"/>
      <c r="F20" s="75">
        <f t="shared" si="0"/>
        <v>291749000</v>
      </c>
      <c r="G20" s="25">
        <f t="shared" si="1"/>
        <v>0.440529791776746</v>
      </c>
      <c r="H20" s="64"/>
      <c r="I20" s="76">
        <f t="shared" si="2"/>
        <v>291749000</v>
      </c>
      <c r="J20" s="64">
        <v>7861564</v>
      </c>
      <c r="K20" s="25">
        <f t="shared" si="3"/>
        <v>2.6946327151078497</v>
      </c>
      <c r="L20" s="75">
        <f t="shared" si="4"/>
        <v>0</v>
      </c>
      <c r="M20" s="25">
        <f t="shared" si="5"/>
        <v>0</v>
      </c>
      <c r="N20" s="64">
        <v>7861564</v>
      </c>
      <c r="O20" s="25">
        <f t="shared" si="6"/>
        <v>2.6946327151078497</v>
      </c>
      <c r="P20" s="76">
        <f t="shared" si="7"/>
        <v>283887436</v>
      </c>
    </row>
    <row r="21" spans="1:16" x14ac:dyDescent="0.25">
      <c r="A21" s="72">
        <v>3110114</v>
      </c>
      <c r="B21" s="31" t="s">
        <v>334</v>
      </c>
      <c r="C21" s="73"/>
      <c r="D21" s="64">
        <v>238091000</v>
      </c>
      <c r="E21" s="64"/>
      <c r="F21" s="75">
        <f t="shared" si="0"/>
        <v>238091000</v>
      </c>
      <c r="G21" s="25">
        <f t="shared" si="1"/>
        <v>0.35950827133569346</v>
      </c>
      <c r="H21" s="64"/>
      <c r="I21" s="76">
        <f t="shared" si="2"/>
        <v>238091000</v>
      </c>
      <c r="J21" s="64">
        <v>53845523</v>
      </c>
      <c r="K21" s="25">
        <f t="shared" si="3"/>
        <v>22.615522216295449</v>
      </c>
      <c r="L21" s="75">
        <f t="shared" si="4"/>
        <v>0</v>
      </c>
      <c r="M21" s="25">
        <f t="shared" si="5"/>
        <v>0</v>
      </c>
      <c r="N21" s="64">
        <v>53845523</v>
      </c>
      <c r="O21" s="25">
        <f t="shared" si="6"/>
        <v>22.615522216295449</v>
      </c>
      <c r="P21" s="76">
        <f t="shared" si="7"/>
        <v>184245477</v>
      </c>
    </row>
    <row r="22" spans="1:16" x14ac:dyDescent="0.25">
      <c r="A22" s="72">
        <v>3110115</v>
      </c>
      <c r="B22" s="31" t="s">
        <v>335</v>
      </c>
      <c r="C22" s="73"/>
      <c r="D22" s="64">
        <v>165423000</v>
      </c>
      <c r="E22" s="64"/>
      <c r="F22" s="75">
        <f t="shared" si="0"/>
        <v>165423000</v>
      </c>
      <c r="G22" s="25">
        <f t="shared" si="1"/>
        <v>0.2497823805568645</v>
      </c>
      <c r="H22" s="64"/>
      <c r="I22" s="76">
        <f t="shared" si="2"/>
        <v>165423000</v>
      </c>
      <c r="J22" s="64">
        <v>38387708</v>
      </c>
      <c r="K22" s="25">
        <f t="shared" si="3"/>
        <v>23.205786377952283</v>
      </c>
      <c r="L22" s="75">
        <f t="shared" si="4"/>
        <v>0</v>
      </c>
      <c r="M22" s="25">
        <f t="shared" si="5"/>
        <v>0</v>
      </c>
      <c r="N22" s="64">
        <v>38387708</v>
      </c>
      <c r="O22" s="25">
        <f t="shared" si="6"/>
        <v>23.205786377952283</v>
      </c>
      <c r="P22" s="76">
        <f t="shared" si="7"/>
        <v>127035292</v>
      </c>
    </row>
    <row r="23" spans="1:16" hidden="1" x14ac:dyDescent="0.25">
      <c r="A23" s="72">
        <v>3110116</v>
      </c>
      <c r="B23" s="31" t="s">
        <v>336</v>
      </c>
      <c r="C23" s="73"/>
      <c r="D23" s="64"/>
      <c r="E23" s="64"/>
      <c r="F23" s="75">
        <f t="shared" si="0"/>
        <v>0</v>
      </c>
      <c r="G23" s="25">
        <f t="shared" si="1"/>
        <v>0</v>
      </c>
      <c r="H23" s="64"/>
      <c r="I23" s="76">
        <f t="shared" si="2"/>
        <v>0</v>
      </c>
      <c r="J23" s="64"/>
      <c r="K23" s="25">
        <f t="shared" si="3"/>
        <v>0</v>
      </c>
      <c r="L23" s="75">
        <f t="shared" si="4"/>
        <v>0</v>
      </c>
      <c r="M23" s="25">
        <f t="shared" si="5"/>
        <v>0</v>
      </c>
      <c r="N23" s="64"/>
      <c r="O23" s="25">
        <f t="shared" si="6"/>
        <v>0</v>
      </c>
      <c r="P23" s="76">
        <f t="shared" si="7"/>
        <v>0</v>
      </c>
    </row>
    <row r="24" spans="1:16" hidden="1" x14ac:dyDescent="0.25">
      <c r="A24" s="72">
        <v>3110117</v>
      </c>
      <c r="B24" s="31" t="s">
        <v>337</v>
      </c>
      <c r="C24" s="73"/>
      <c r="D24" s="64"/>
      <c r="E24" s="64"/>
      <c r="F24" s="75">
        <f t="shared" si="0"/>
        <v>0</v>
      </c>
      <c r="G24" s="25">
        <f t="shared" si="1"/>
        <v>0</v>
      </c>
      <c r="H24" s="64"/>
      <c r="I24" s="76">
        <f t="shared" si="2"/>
        <v>0</v>
      </c>
      <c r="J24" s="64"/>
      <c r="K24" s="25">
        <f t="shared" si="3"/>
        <v>0</v>
      </c>
      <c r="L24" s="75">
        <f t="shared" si="4"/>
        <v>0</v>
      </c>
      <c r="M24" s="25">
        <f t="shared" si="5"/>
        <v>0</v>
      </c>
      <c r="N24" s="64"/>
      <c r="O24" s="25">
        <f t="shared" si="6"/>
        <v>0</v>
      </c>
      <c r="P24" s="76">
        <f t="shared" si="7"/>
        <v>0</v>
      </c>
    </row>
    <row r="25" spans="1:16" hidden="1" x14ac:dyDescent="0.25">
      <c r="A25" s="72">
        <v>3110118</v>
      </c>
      <c r="B25" s="31" t="s">
        <v>338</v>
      </c>
      <c r="C25" s="73"/>
      <c r="D25" s="64"/>
      <c r="E25" s="64"/>
      <c r="F25" s="75">
        <f t="shared" si="0"/>
        <v>0</v>
      </c>
      <c r="G25" s="25">
        <f t="shared" si="1"/>
        <v>0</v>
      </c>
      <c r="H25" s="64"/>
      <c r="I25" s="76">
        <f t="shared" si="2"/>
        <v>0</v>
      </c>
      <c r="J25" s="64"/>
      <c r="K25" s="25">
        <f t="shared" si="3"/>
        <v>0</v>
      </c>
      <c r="L25" s="75">
        <f t="shared" si="4"/>
        <v>0</v>
      </c>
      <c r="M25" s="25">
        <f t="shared" si="5"/>
        <v>0</v>
      </c>
      <c r="N25" s="64"/>
      <c r="O25" s="25">
        <f t="shared" si="6"/>
        <v>0</v>
      </c>
      <c r="P25" s="76">
        <f t="shared" si="7"/>
        <v>0</v>
      </c>
    </row>
    <row r="26" spans="1:16" x14ac:dyDescent="0.25">
      <c r="A26" s="72">
        <v>3110120</v>
      </c>
      <c r="B26" s="31" t="s">
        <v>339</v>
      </c>
      <c r="C26" s="73"/>
      <c r="D26" s="64">
        <v>302216000</v>
      </c>
      <c r="E26" s="64"/>
      <c r="F26" s="75">
        <f t="shared" si="0"/>
        <v>302216000</v>
      </c>
      <c r="G26" s="25">
        <f t="shared" si="1"/>
        <v>0.45633456002111777</v>
      </c>
      <c r="H26" s="64"/>
      <c r="I26" s="76">
        <f t="shared" si="2"/>
        <v>302216000</v>
      </c>
      <c r="J26" s="64">
        <v>2440876</v>
      </c>
      <c r="K26" s="25">
        <f t="shared" si="3"/>
        <v>0.80765942239987287</v>
      </c>
      <c r="L26" s="75">
        <f t="shared" si="4"/>
        <v>0</v>
      </c>
      <c r="M26" s="25">
        <f t="shared" si="5"/>
        <v>0</v>
      </c>
      <c r="N26" s="64">
        <v>2440876</v>
      </c>
      <c r="O26" s="25">
        <f t="shared" si="6"/>
        <v>0.80765942239987287</v>
      </c>
      <c r="P26" s="76">
        <f t="shared" si="7"/>
        <v>299775124</v>
      </c>
    </row>
    <row r="27" spans="1:16" x14ac:dyDescent="0.25">
      <c r="A27" s="72">
        <v>3110121</v>
      </c>
      <c r="B27" s="31" t="s">
        <v>340</v>
      </c>
      <c r="C27" s="73"/>
      <c r="D27" s="64">
        <v>64267000</v>
      </c>
      <c r="E27" s="64"/>
      <c r="F27" s="75">
        <f t="shared" si="0"/>
        <v>64267000</v>
      </c>
      <c r="G27" s="25">
        <f t="shared" si="1"/>
        <v>9.7040703235027836E-2</v>
      </c>
      <c r="H27" s="64"/>
      <c r="I27" s="76">
        <f t="shared" si="2"/>
        <v>64267000</v>
      </c>
      <c r="J27" s="64">
        <v>18637536</v>
      </c>
      <c r="K27" s="25">
        <f t="shared" si="3"/>
        <v>29.000164936903854</v>
      </c>
      <c r="L27" s="75">
        <f t="shared" si="4"/>
        <v>0</v>
      </c>
      <c r="M27" s="25">
        <f t="shared" si="5"/>
        <v>0</v>
      </c>
      <c r="N27" s="64">
        <v>18637536</v>
      </c>
      <c r="O27" s="25">
        <f t="shared" si="6"/>
        <v>29.000164936903854</v>
      </c>
      <c r="P27" s="76">
        <f t="shared" si="7"/>
        <v>45629464</v>
      </c>
    </row>
    <row r="28" spans="1:16" hidden="1" x14ac:dyDescent="0.25">
      <c r="A28" s="72">
        <v>3110123</v>
      </c>
      <c r="B28" s="31" t="s">
        <v>341</v>
      </c>
      <c r="C28" s="73"/>
      <c r="D28" s="64"/>
      <c r="E28" s="64"/>
      <c r="F28" s="75">
        <f t="shared" si="0"/>
        <v>0</v>
      </c>
      <c r="G28" s="25">
        <f t="shared" si="1"/>
        <v>0</v>
      </c>
      <c r="H28" s="64"/>
      <c r="I28" s="76">
        <f t="shared" si="2"/>
        <v>0</v>
      </c>
      <c r="J28" s="64"/>
      <c r="K28" s="25">
        <f t="shared" si="3"/>
        <v>0</v>
      </c>
      <c r="L28" s="75">
        <f t="shared" si="4"/>
        <v>0</v>
      </c>
      <c r="M28" s="25">
        <f t="shared" si="5"/>
        <v>0</v>
      </c>
      <c r="N28" s="64"/>
      <c r="O28" s="25">
        <f t="shared" si="6"/>
        <v>0</v>
      </c>
      <c r="P28" s="76">
        <f t="shared" si="7"/>
        <v>0</v>
      </c>
    </row>
    <row r="29" spans="1:16" hidden="1" x14ac:dyDescent="0.25">
      <c r="A29" s="72">
        <v>3110124</v>
      </c>
      <c r="B29" s="31" t="s">
        <v>342</v>
      </c>
      <c r="C29" s="73"/>
      <c r="D29" s="64"/>
      <c r="E29" s="64"/>
      <c r="F29" s="75">
        <f t="shared" si="0"/>
        <v>0</v>
      </c>
      <c r="G29" s="25">
        <f t="shared" si="1"/>
        <v>0</v>
      </c>
      <c r="H29" s="64"/>
      <c r="I29" s="76">
        <f t="shared" si="2"/>
        <v>0</v>
      </c>
      <c r="J29" s="64"/>
      <c r="K29" s="25">
        <f t="shared" si="3"/>
        <v>0</v>
      </c>
      <c r="L29" s="75">
        <f t="shared" si="4"/>
        <v>0</v>
      </c>
      <c r="M29" s="25">
        <f t="shared" si="5"/>
        <v>0</v>
      </c>
      <c r="N29" s="64"/>
      <c r="O29" s="25">
        <f t="shared" si="6"/>
        <v>0</v>
      </c>
      <c r="P29" s="76">
        <f t="shared" si="7"/>
        <v>0</v>
      </c>
    </row>
    <row r="30" spans="1:16" x14ac:dyDescent="0.25">
      <c r="A30" s="72">
        <v>3110125</v>
      </c>
      <c r="B30" s="31" t="s">
        <v>343</v>
      </c>
      <c r="C30" s="73"/>
      <c r="D30" s="74">
        <f>SUM(D31:D33)</f>
        <v>246466000</v>
      </c>
      <c r="E30" s="74">
        <f>SUM(E31:E33)</f>
        <v>0</v>
      </c>
      <c r="F30" s="75">
        <f t="shared" si="0"/>
        <v>246466000</v>
      </c>
      <c r="G30" s="25">
        <f t="shared" si="1"/>
        <v>0.37215419987745452</v>
      </c>
      <c r="H30" s="74">
        <f>SUM(H31:H33)</f>
        <v>0</v>
      </c>
      <c r="I30" s="76">
        <f t="shared" si="2"/>
        <v>246466000</v>
      </c>
      <c r="J30" s="74">
        <f>SUM(J31:J33)</f>
        <v>136424931</v>
      </c>
      <c r="K30" s="25">
        <f t="shared" si="3"/>
        <v>55.352434412860198</v>
      </c>
      <c r="L30" s="75">
        <f t="shared" si="4"/>
        <v>12000000</v>
      </c>
      <c r="M30" s="25">
        <f t="shared" si="5"/>
        <v>4.8688257203833389</v>
      </c>
      <c r="N30" s="74">
        <f>SUM(N31:N33)</f>
        <v>148424931</v>
      </c>
      <c r="O30" s="25">
        <f t="shared" si="6"/>
        <v>60.221260133243526</v>
      </c>
      <c r="P30" s="76">
        <f t="shared" si="7"/>
        <v>98041069</v>
      </c>
    </row>
    <row r="31" spans="1:16" x14ac:dyDescent="0.25">
      <c r="A31" s="72">
        <v>311012501</v>
      </c>
      <c r="B31" s="31" t="s">
        <v>344</v>
      </c>
      <c r="C31" s="73"/>
      <c r="D31" s="64">
        <v>189000000</v>
      </c>
      <c r="E31" s="64"/>
      <c r="F31" s="75">
        <f t="shared" si="0"/>
        <v>189000000</v>
      </c>
      <c r="G31" s="25">
        <f t="shared" si="1"/>
        <v>0.28538274559914512</v>
      </c>
      <c r="H31" s="64"/>
      <c r="I31" s="76">
        <f t="shared" si="2"/>
        <v>189000000</v>
      </c>
      <c r="J31" s="64">
        <v>100378247</v>
      </c>
      <c r="K31" s="25">
        <f t="shared" si="3"/>
        <v>53.110183597883598</v>
      </c>
      <c r="L31" s="75">
        <f t="shared" si="4"/>
        <v>12000000</v>
      </c>
      <c r="M31" s="25">
        <f t="shared" si="5"/>
        <v>6.3492063492063489</v>
      </c>
      <c r="N31" s="64">
        <v>112378247</v>
      </c>
      <c r="O31" s="25">
        <f t="shared" si="6"/>
        <v>59.459389947089946</v>
      </c>
      <c r="P31" s="76">
        <f t="shared" si="7"/>
        <v>76621753</v>
      </c>
    </row>
    <row r="32" spans="1:16" hidden="1" x14ac:dyDescent="0.25">
      <c r="A32" s="72">
        <v>311012502</v>
      </c>
      <c r="B32" s="31" t="s">
        <v>345</v>
      </c>
      <c r="C32" s="73"/>
      <c r="D32" s="64"/>
      <c r="E32" s="64"/>
      <c r="F32" s="75">
        <f t="shared" si="0"/>
        <v>0</v>
      </c>
      <c r="G32" s="25">
        <f t="shared" si="1"/>
        <v>0</v>
      </c>
      <c r="H32" s="64"/>
      <c r="I32" s="76">
        <f t="shared" si="2"/>
        <v>0</v>
      </c>
      <c r="J32" s="64"/>
      <c r="K32" s="25">
        <f t="shared" si="3"/>
        <v>0</v>
      </c>
      <c r="L32" s="75">
        <f t="shared" si="4"/>
        <v>0</v>
      </c>
      <c r="M32" s="25">
        <f t="shared" si="5"/>
        <v>0</v>
      </c>
      <c r="N32" s="64"/>
      <c r="O32" s="25">
        <f t="shared" si="6"/>
        <v>0</v>
      </c>
      <c r="P32" s="76">
        <f t="shared" si="7"/>
        <v>0</v>
      </c>
    </row>
    <row r="33" spans="1:16" x14ac:dyDescent="0.25">
      <c r="A33" s="72">
        <v>311012503</v>
      </c>
      <c r="B33" s="31" t="s">
        <v>346</v>
      </c>
      <c r="C33" s="73"/>
      <c r="D33" s="64">
        <v>57466000</v>
      </c>
      <c r="E33" s="64"/>
      <c r="F33" s="75">
        <f t="shared" si="0"/>
        <v>57466000</v>
      </c>
      <c r="G33" s="25">
        <f t="shared" si="1"/>
        <v>8.6771454278309387E-2</v>
      </c>
      <c r="H33" s="64"/>
      <c r="I33" s="76">
        <f t="shared" si="2"/>
        <v>57466000</v>
      </c>
      <c r="J33" s="64">
        <v>36046684</v>
      </c>
      <c r="K33" s="25">
        <f t="shared" si="3"/>
        <v>62.726975950997108</v>
      </c>
      <c r="L33" s="75">
        <f t="shared" si="4"/>
        <v>0</v>
      </c>
      <c r="M33" s="25">
        <f t="shared" si="5"/>
        <v>0</v>
      </c>
      <c r="N33" s="64">
        <v>36046684</v>
      </c>
      <c r="O33" s="25">
        <f t="shared" si="6"/>
        <v>62.726975950997108</v>
      </c>
      <c r="P33" s="76">
        <f t="shared" si="7"/>
        <v>21419316</v>
      </c>
    </row>
    <row r="34" spans="1:16" hidden="1" x14ac:dyDescent="0.25">
      <c r="A34" s="72">
        <v>3110126</v>
      </c>
      <c r="B34" s="31" t="s">
        <v>347</v>
      </c>
      <c r="C34" s="73"/>
      <c r="D34" s="64"/>
      <c r="E34" s="64"/>
      <c r="F34" s="75">
        <f t="shared" si="0"/>
        <v>0</v>
      </c>
      <c r="G34" s="25">
        <f t="shared" si="1"/>
        <v>0</v>
      </c>
      <c r="H34" s="64"/>
      <c r="I34" s="76">
        <f t="shared" si="2"/>
        <v>0</v>
      </c>
      <c r="J34" s="64"/>
      <c r="K34" s="25">
        <f t="shared" si="3"/>
        <v>0</v>
      </c>
      <c r="L34" s="75">
        <f t="shared" si="4"/>
        <v>0</v>
      </c>
      <c r="M34" s="25">
        <f t="shared" si="5"/>
        <v>0</v>
      </c>
      <c r="N34" s="64"/>
      <c r="O34" s="25">
        <f t="shared" si="6"/>
        <v>0</v>
      </c>
      <c r="P34" s="76">
        <f t="shared" si="7"/>
        <v>0</v>
      </c>
    </row>
    <row r="35" spans="1:16" hidden="1" x14ac:dyDescent="0.25">
      <c r="A35" s="72">
        <v>3110127</v>
      </c>
      <c r="B35" s="28" t="s">
        <v>348</v>
      </c>
      <c r="C35" s="73"/>
      <c r="D35" s="64"/>
      <c r="E35" s="64"/>
      <c r="F35" s="75">
        <f t="shared" si="0"/>
        <v>0</v>
      </c>
      <c r="G35" s="25">
        <f t="shared" si="1"/>
        <v>0</v>
      </c>
      <c r="H35" s="64"/>
      <c r="I35" s="76">
        <f t="shared" si="2"/>
        <v>0</v>
      </c>
      <c r="J35" s="64"/>
      <c r="K35" s="25">
        <f t="shared" si="3"/>
        <v>0</v>
      </c>
      <c r="L35" s="75">
        <f t="shared" si="4"/>
        <v>0</v>
      </c>
      <c r="M35" s="25">
        <f t="shared" si="5"/>
        <v>0</v>
      </c>
      <c r="N35" s="64"/>
      <c r="O35" s="25">
        <f t="shared" si="6"/>
        <v>0</v>
      </c>
      <c r="P35" s="76">
        <f t="shared" si="7"/>
        <v>0</v>
      </c>
    </row>
    <row r="36" spans="1:16" ht="26.25" hidden="1" x14ac:dyDescent="0.25">
      <c r="A36" s="72">
        <v>3110128</v>
      </c>
      <c r="B36" s="31" t="s">
        <v>349</v>
      </c>
      <c r="C36" s="73"/>
      <c r="D36" s="64"/>
      <c r="E36" s="64"/>
      <c r="F36" s="75">
        <f t="shared" si="0"/>
        <v>0</v>
      </c>
      <c r="G36" s="25">
        <f t="shared" si="1"/>
        <v>0</v>
      </c>
      <c r="H36" s="64"/>
      <c r="I36" s="76">
        <f t="shared" si="2"/>
        <v>0</v>
      </c>
      <c r="J36" s="64"/>
      <c r="K36" s="25">
        <f t="shared" si="3"/>
        <v>0</v>
      </c>
      <c r="L36" s="75">
        <f t="shared" si="4"/>
        <v>0</v>
      </c>
      <c r="M36" s="25">
        <f t="shared" si="5"/>
        <v>0</v>
      </c>
      <c r="N36" s="64"/>
      <c r="O36" s="25">
        <f t="shared" si="6"/>
        <v>0</v>
      </c>
      <c r="P36" s="76">
        <f t="shared" si="7"/>
        <v>0</v>
      </c>
    </row>
    <row r="37" spans="1:16" x14ac:dyDescent="0.25">
      <c r="A37" s="66">
        <v>31102</v>
      </c>
      <c r="B37" s="67" t="s">
        <v>350</v>
      </c>
      <c r="C37" s="68"/>
      <c r="D37" s="69">
        <f>SUM(D38:D45)-D40</f>
        <v>306738000</v>
      </c>
      <c r="E37" s="69">
        <f>SUM(E38:E45)-E40</f>
        <v>-44084159</v>
      </c>
      <c r="F37" s="75">
        <f t="shared" si="0"/>
        <v>262653841</v>
      </c>
      <c r="G37" s="20">
        <f t="shared" si="1"/>
        <v>0.39659721844836676</v>
      </c>
      <c r="H37" s="69">
        <f>SUM(H38:H45)-H40</f>
        <v>0</v>
      </c>
      <c r="I37" s="71">
        <f t="shared" si="2"/>
        <v>262653841</v>
      </c>
      <c r="J37" s="69">
        <f>SUM(J38:J45)-J40</f>
        <v>23221551</v>
      </c>
      <c r="K37" s="20">
        <f t="shared" si="3"/>
        <v>8.841123705478191</v>
      </c>
      <c r="L37" s="70">
        <f t="shared" si="4"/>
        <v>61567805</v>
      </c>
      <c r="M37" s="20">
        <f t="shared" si="5"/>
        <v>23.440664246749012</v>
      </c>
      <c r="N37" s="69">
        <f>SUM(N38:N45)-N40</f>
        <v>84789356</v>
      </c>
      <c r="O37" s="20">
        <f t="shared" si="6"/>
        <v>32.281787952227205</v>
      </c>
      <c r="P37" s="71">
        <f t="shared" si="7"/>
        <v>177864485</v>
      </c>
    </row>
    <row r="38" spans="1:16" hidden="1" x14ac:dyDescent="0.25">
      <c r="A38" s="72">
        <v>3110201</v>
      </c>
      <c r="B38" s="28" t="s">
        <v>351</v>
      </c>
      <c r="C38" s="73"/>
      <c r="D38" s="64"/>
      <c r="E38" s="64"/>
      <c r="F38" s="75">
        <f t="shared" si="0"/>
        <v>0</v>
      </c>
      <c r="G38" s="25">
        <f t="shared" si="1"/>
        <v>0</v>
      </c>
      <c r="H38" s="64"/>
      <c r="I38" s="76">
        <f t="shared" si="2"/>
        <v>0</v>
      </c>
      <c r="J38" s="64"/>
      <c r="K38" s="25">
        <f t="shared" si="3"/>
        <v>0</v>
      </c>
      <c r="L38" s="75">
        <f t="shared" si="4"/>
        <v>0</v>
      </c>
      <c r="M38" s="25">
        <f t="shared" si="5"/>
        <v>0</v>
      </c>
      <c r="N38" s="64"/>
      <c r="O38" s="25">
        <f t="shared" si="6"/>
        <v>0</v>
      </c>
      <c r="P38" s="76">
        <f t="shared" si="7"/>
        <v>0</v>
      </c>
    </row>
    <row r="39" spans="1:16" hidden="1" x14ac:dyDescent="0.25">
      <c r="A39" s="72">
        <v>3110202</v>
      </c>
      <c r="B39" s="28" t="s">
        <v>352</v>
      </c>
      <c r="C39" s="73"/>
      <c r="D39" s="64"/>
      <c r="E39" s="64"/>
      <c r="F39" s="75">
        <f t="shared" si="0"/>
        <v>0</v>
      </c>
      <c r="G39" s="25">
        <f t="shared" si="1"/>
        <v>0</v>
      </c>
      <c r="H39" s="64"/>
      <c r="I39" s="76">
        <f t="shared" si="2"/>
        <v>0</v>
      </c>
      <c r="J39" s="64"/>
      <c r="K39" s="25">
        <f t="shared" si="3"/>
        <v>0</v>
      </c>
      <c r="L39" s="75">
        <f t="shared" si="4"/>
        <v>0</v>
      </c>
      <c r="M39" s="25">
        <f t="shared" si="5"/>
        <v>0</v>
      </c>
      <c r="N39" s="64"/>
      <c r="O39" s="25">
        <f t="shared" si="6"/>
        <v>0</v>
      </c>
      <c r="P39" s="76">
        <f t="shared" si="7"/>
        <v>0</v>
      </c>
    </row>
    <row r="40" spans="1:16" x14ac:dyDescent="0.25">
      <c r="A40" s="72">
        <v>3110203</v>
      </c>
      <c r="B40" s="31" t="s">
        <v>353</v>
      </c>
      <c r="C40" s="73"/>
      <c r="D40" s="74">
        <f>SUM(D41:D42)</f>
        <v>221777000</v>
      </c>
      <c r="E40" s="74">
        <f>SUM(E41:E42)</f>
        <v>-44084159</v>
      </c>
      <c r="F40" s="75">
        <f t="shared" si="0"/>
        <v>177692841</v>
      </c>
      <c r="G40" s="25">
        <f t="shared" si="1"/>
        <v>0.26830936951265794</v>
      </c>
      <c r="H40" s="74">
        <f>SUM(H41:H42)</f>
        <v>0</v>
      </c>
      <c r="I40" s="76">
        <f t="shared" si="2"/>
        <v>177692841</v>
      </c>
      <c r="J40" s="74">
        <f>SUM(J41:J42)</f>
        <v>8953311</v>
      </c>
      <c r="K40" s="25">
        <f t="shared" si="3"/>
        <v>5.0386447476519329</v>
      </c>
      <c r="L40" s="75">
        <f t="shared" si="4"/>
        <v>61567805</v>
      </c>
      <c r="M40" s="25">
        <f t="shared" si="5"/>
        <v>34.648444278067451</v>
      </c>
      <c r="N40" s="74">
        <f>SUM(N41:N42)</f>
        <v>70521116</v>
      </c>
      <c r="O40" s="25">
        <f t="shared" si="6"/>
        <v>39.687089025719388</v>
      </c>
      <c r="P40" s="76">
        <f t="shared" si="7"/>
        <v>107171725</v>
      </c>
    </row>
    <row r="41" spans="1:16" x14ac:dyDescent="0.25">
      <c r="A41" s="72">
        <v>311020301</v>
      </c>
      <c r="B41" s="28" t="s">
        <v>354</v>
      </c>
      <c r="C41" s="73"/>
      <c r="D41" s="64">
        <v>221777000</v>
      </c>
      <c r="E41" s="64">
        <v>-44084159</v>
      </c>
      <c r="F41" s="75">
        <f t="shared" si="0"/>
        <v>177692841</v>
      </c>
      <c r="G41" s="25">
        <f t="shared" si="1"/>
        <v>0.26830936951265794</v>
      </c>
      <c r="H41" s="64"/>
      <c r="I41" s="76">
        <f t="shared" si="2"/>
        <v>177692841</v>
      </c>
      <c r="J41" s="64">
        <v>8953311</v>
      </c>
      <c r="K41" s="25">
        <f t="shared" si="3"/>
        <v>5.0386447476519329</v>
      </c>
      <c r="L41" s="75">
        <f t="shared" si="4"/>
        <v>61567805</v>
      </c>
      <c r="M41" s="25">
        <f t="shared" si="5"/>
        <v>34.648444278067451</v>
      </c>
      <c r="N41" s="64">
        <v>70521116</v>
      </c>
      <c r="O41" s="25">
        <f t="shared" si="6"/>
        <v>39.687089025719388</v>
      </c>
      <c r="P41" s="76">
        <f t="shared" si="7"/>
        <v>107171725</v>
      </c>
    </row>
    <row r="42" spans="1:16" hidden="1" x14ac:dyDescent="0.25">
      <c r="A42" s="72">
        <v>311020302</v>
      </c>
      <c r="B42" s="28" t="s">
        <v>355</v>
      </c>
      <c r="C42" s="73"/>
      <c r="D42" s="64"/>
      <c r="E42" s="64"/>
      <c r="F42" s="75">
        <f t="shared" si="0"/>
        <v>0</v>
      </c>
      <c r="G42" s="25">
        <f t="shared" si="1"/>
        <v>0</v>
      </c>
      <c r="H42" s="64"/>
      <c r="I42" s="76">
        <f t="shared" si="2"/>
        <v>0</v>
      </c>
      <c r="J42" s="64"/>
      <c r="K42" s="25">
        <f t="shared" si="3"/>
        <v>0</v>
      </c>
      <c r="L42" s="75">
        <f t="shared" si="4"/>
        <v>0</v>
      </c>
      <c r="M42" s="25">
        <f t="shared" si="5"/>
        <v>0</v>
      </c>
      <c r="N42" s="64"/>
      <c r="O42" s="25">
        <f t="shared" si="6"/>
        <v>0</v>
      </c>
      <c r="P42" s="76">
        <f t="shared" si="7"/>
        <v>0</v>
      </c>
    </row>
    <row r="43" spans="1:16" hidden="1" x14ac:dyDescent="0.25">
      <c r="A43" s="72">
        <v>3110204</v>
      </c>
      <c r="B43" s="31" t="s">
        <v>356</v>
      </c>
      <c r="C43" s="73"/>
      <c r="D43" s="64"/>
      <c r="E43" s="64"/>
      <c r="F43" s="75">
        <f t="shared" si="0"/>
        <v>0</v>
      </c>
      <c r="G43" s="25">
        <f t="shared" si="1"/>
        <v>0</v>
      </c>
      <c r="H43" s="64"/>
      <c r="I43" s="76">
        <f t="shared" si="2"/>
        <v>0</v>
      </c>
      <c r="J43" s="64"/>
      <c r="K43" s="25">
        <f t="shared" si="3"/>
        <v>0</v>
      </c>
      <c r="L43" s="75">
        <f t="shared" si="4"/>
        <v>0</v>
      </c>
      <c r="M43" s="25">
        <f t="shared" si="5"/>
        <v>0</v>
      </c>
      <c r="N43" s="64"/>
      <c r="O43" s="25">
        <f t="shared" si="6"/>
        <v>0</v>
      </c>
      <c r="P43" s="76">
        <f t="shared" si="7"/>
        <v>0</v>
      </c>
    </row>
    <row r="44" spans="1:16" hidden="1" x14ac:dyDescent="0.25">
      <c r="A44" s="72">
        <v>3110205</v>
      </c>
      <c r="B44" s="28" t="s">
        <v>357</v>
      </c>
      <c r="C44" s="73"/>
      <c r="D44" s="64"/>
      <c r="E44" s="64"/>
      <c r="F44" s="75">
        <f t="shared" si="0"/>
        <v>0</v>
      </c>
      <c r="G44" s="25">
        <f t="shared" si="1"/>
        <v>0</v>
      </c>
      <c r="H44" s="64"/>
      <c r="I44" s="76">
        <f t="shared" si="2"/>
        <v>0</v>
      </c>
      <c r="J44" s="64"/>
      <c r="K44" s="25">
        <f t="shared" si="3"/>
        <v>0</v>
      </c>
      <c r="L44" s="75">
        <f t="shared" si="4"/>
        <v>0</v>
      </c>
      <c r="M44" s="25">
        <f t="shared" si="5"/>
        <v>0</v>
      </c>
      <c r="N44" s="64"/>
      <c r="O44" s="25">
        <f t="shared" si="6"/>
        <v>0</v>
      </c>
      <c r="P44" s="76">
        <f t="shared" si="7"/>
        <v>0</v>
      </c>
    </row>
    <row r="45" spans="1:16" x14ac:dyDescent="0.25">
      <c r="A45" s="72">
        <v>3110299</v>
      </c>
      <c r="B45" s="28" t="s">
        <v>358</v>
      </c>
      <c r="C45" s="73"/>
      <c r="D45" s="64">
        <v>84961000</v>
      </c>
      <c r="E45" s="64"/>
      <c r="F45" s="75">
        <f t="shared" si="0"/>
        <v>84961000</v>
      </c>
      <c r="G45" s="25">
        <f t="shared" si="1"/>
        <v>0.12828784893570883</v>
      </c>
      <c r="H45" s="64"/>
      <c r="I45" s="76">
        <f t="shared" si="2"/>
        <v>84961000</v>
      </c>
      <c r="J45" s="64">
        <v>14268240</v>
      </c>
      <c r="K45" s="25">
        <f t="shared" si="3"/>
        <v>16.793870128647264</v>
      </c>
      <c r="L45" s="75">
        <f t="shared" si="4"/>
        <v>0</v>
      </c>
      <c r="M45" s="25">
        <f t="shared" si="5"/>
        <v>0</v>
      </c>
      <c r="N45" s="64">
        <v>14268240</v>
      </c>
      <c r="O45" s="25">
        <f t="shared" si="6"/>
        <v>16.793870128647264</v>
      </c>
      <c r="P45" s="76">
        <f t="shared" si="7"/>
        <v>70692760</v>
      </c>
    </row>
    <row r="46" spans="1:16" x14ac:dyDescent="0.25">
      <c r="A46" s="66">
        <v>31103</v>
      </c>
      <c r="B46" s="67" t="s">
        <v>359</v>
      </c>
      <c r="C46" s="68"/>
      <c r="D46" s="69">
        <f>SUM(D47+D53+D63)</f>
        <v>1551553000</v>
      </c>
      <c r="E46" s="69">
        <f>SUM(E47+E53+E63)</f>
        <v>0</v>
      </c>
      <c r="F46" s="75">
        <f t="shared" si="0"/>
        <v>1551553000</v>
      </c>
      <c r="G46" s="20">
        <f t="shared" si="1"/>
        <v>2.3427854766274625</v>
      </c>
      <c r="H46" s="69">
        <f>SUM(H47+H53+H63)</f>
        <v>0</v>
      </c>
      <c r="I46" s="71">
        <f t="shared" si="2"/>
        <v>1551553000</v>
      </c>
      <c r="J46" s="69">
        <f>SUM(J47+J53+J63)</f>
        <v>279780785</v>
      </c>
      <c r="K46" s="20">
        <f t="shared" si="3"/>
        <v>18.032306018550447</v>
      </c>
      <c r="L46" s="70">
        <f t="shared" si="4"/>
        <v>0</v>
      </c>
      <c r="M46" s="20">
        <f t="shared" si="5"/>
        <v>0</v>
      </c>
      <c r="N46" s="69">
        <f>SUM(N47+N53+N63)</f>
        <v>279780785</v>
      </c>
      <c r="O46" s="20">
        <f t="shared" si="6"/>
        <v>18.032306018550447</v>
      </c>
      <c r="P46" s="71">
        <f t="shared" si="7"/>
        <v>1271772215</v>
      </c>
    </row>
    <row r="47" spans="1:16" x14ac:dyDescent="0.25">
      <c r="A47" s="72">
        <v>3110301</v>
      </c>
      <c r="B47" s="31" t="s">
        <v>360</v>
      </c>
      <c r="C47" s="73"/>
      <c r="D47" s="74">
        <f>SUM(D48:D52)</f>
        <v>1024608000</v>
      </c>
      <c r="E47" s="74">
        <f>SUM(E48:E52)</f>
        <v>0</v>
      </c>
      <c r="F47" s="75">
        <f t="shared" si="0"/>
        <v>1024608000</v>
      </c>
      <c r="G47" s="25">
        <f t="shared" si="1"/>
        <v>1.5471187523960259</v>
      </c>
      <c r="H47" s="74">
        <f>SUM(H48:H52)</f>
        <v>0</v>
      </c>
      <c r="I47" s="76">
        <f t="shared" si="2"/>
        <v>1024608000</v>
      </c>
      <c r="J47" s="74">
        <f>SUM(J48:J52)</f>
        <v>178219644</v>
      </c>
      <c r="K47" s="25">
        <f t="shared" si="3"/>
        <v>17.393934460788905</v>
      </c>
      <c r="L47" s="75">
        <f t="shared" si="4"/>
        <v>0</v>
      </c>
      <c r="M47" s="25">
        <f t="shared" si="5"/>
        <v>0</v>
      </c>
      <c r="N47" s="74">
        <f>SUM(N48:N52)</f>
        <v>178219644</v>
      </c>
      <c r="O47" s="25">
        <f t="shared" si="6"/>
        <v>17.393934460788905</v>
      </c>
      <c r="P47" s="76">
        <f t="shared" si="7"/>
        <v>846388356</v>
      </c>
    </row>
    <row r="48" spans="1:16" x14ac:dyDescent="0.25">
      <c r="A48" s="72">
        <v>311030101</v>
      </c>
      <c r="B48" s="31" t="s">
        <v>361</v>
      </c>
      <c r="C48" s="73"/>
      <c r="D48" s="64">
        <v>428024000</v>
      </c>
      <c r="E48" s="64"/>
      <c r="F48" s="75">
        <f t="shared" si="0"/>
        <v>428024000</v>
      </c>
      <c r="G48" s="25">
        <f t="shared" si="1"/>
        <v>0.64629981112343116</v>
      </c>
      <c r="H48" s="64"/>
      <c r="I48" s="76">
        <f t="shared" si="2"/>
        <v>428024000</v>
      </c>
      <c r="J48" s="64">
        <v>92856277</v>
      </c>
      <c r="K48" s="25">
        <f t="shared" si="3"/>
        <v>21.694175326617199</v>
      </c>
      <c r="L48" s="75">
        <f t="shared" si="4"/>
        <v>0</v>
      </c>
      <c r="M48" s="25">
        <f t="shared" si="5"/>
        <v>0</v>
      </c>
      <c r="N48" s="64">
        <v>92856277</v>
      </c>
      <c r="O48" s="25">
        <f t="shared" si="6"/>
        <v>21.694175326617199</v>
      </c>
      <c r="P48" s="76">
        <f t="shared" si="7"/>
        <v>335167723</v>
      </c>
    </row>
    <row r="49" spans="1:16" x14ac:dyDescent="0.25">
      <c r="A49" s="72">
        <v>311030102</v>
      </c>
      <c r="B49" s="31" t="s">
        <v>362</v>
      </c>
      <c r="C49" s="73"/>
      <c r="D49" s="64">
        <v>153225000</v>
      </c>
      <c r="E49" s="64"/>
      <c r="F49" s="75">
        <f t="shared" si="0"/>
        <v>153225000</v>
      </c>
      <c r="G49" s="25">
        <f t="shared" si="1"/>
        <v>0.23136386875359269</v>
      </c>
      <c r="H49" s="64"/>
      <c r="I49" s="76">
        <f t="shared" si="2"/>
        <v>153225000</v>
      </c>
      <c r="J49" s="64">
        <v>14148501</v>
      </c>
      <c r="K49" s="25">
        <f t="shared" si="3"/>
        <v>9.2338071463534028</v>
      </c>
      <c r="L49" s="75">
        <f t="shared" si="4"/>
        <v>0</v>
      </c>
      <c r="M49" s="25">
        <f t="shared" si="5"/>
        <v>0</v>
      </c>
      <c r="N49" s="64">
        <v>14148501</v>
      </c>
      <c r="O49" s="25">
        <f t="shared" si="6"/>
        <v>9.2338071463534028</v>
      </c>
      <c r="P49" s="76">
        <f t="shared" si="7"/>
        <v>139076499</v>
      </c>
    </row>
    <row r="50" spans="1:16" x14ac:dyDescent="0.25">
      <c r="A50" s="72">
        <v>311030103</v>
      </c>
      <c r="B50" s="31" t="s">
        <v>363</v>
      </c>
      <c r="C50" s="73"/>
      <c r="D50" s="64">
        <v>301484000</v>
      </c>
      <c r="E50" s="64"/>
      <c r="F50" s="75">
        <f t="shared" si="0"/>
        <v>301484000</v>
      </c>
      <c r="G50" s="25">
        <f t="shared" si="1"/>
        <v>0.45522926811752734</v>
      </c>
      <c r="H50" s="64"/>
      <c r="I50" s="76">
        <f t="shared" si="2"/>
        <v>301484000</v>
      </c>
      <c r="J50" s="64">
        <v>45460866</v>
      </c>
      <c r="K50" s="25">
        <f t="shared" si="3"/>
        <v>15.079031059691395</v>
      </c>
      <c r="L50" s="75">
        <f t="shared" si="4"/>
        <v>0</v>
      </c>
      <c r="M50" s="25">
        <f t="shared" si="5"/>
        <v>0</v>
      </c>
      <c r="N50" s="64">
        <v>45460866</v>
      </c>
      <c r="O50" s="25">
        <f t="shared" si="6"/>
        <v>15.079031059691395</v>
      </c>
      <c r="P50" s="76">
        <f t="shared" si="7"/>
        <v>256023134</v>
      </c>
    </row>
    <row r="51" spans="1:16" hidden="1" x14ac:dyDescent="0.25">
      <c r="A51" s="72">
        <v>311030104</v>
      </c>
      <c r="B51" s="31" t="s">
        <v>364</v>
      </c>
      <c r="C51" s="73"/>
      <c r="D51" s="64"/>
      <c r="E51" s="64"/>
      <c r="F51" s="75">
        <f t="shared" si="0"/>
        <v>0</v>
      </c>
      <c r="G51" s="25">
        <f t="shared" si="1"/>
        <v>0</v>
      </c>
      <c r="H51" s="64"/>
      <c r="I51" s="76">
        <f t="shared" si="2"/>
        <v>0</v>
      </c>
      <c r="J51" s="64"/>
      <c r="K51" s="25">
        <f t="shared" si="3"/>
        <v>0</v>
      </c>
      <c r="L51" s="75">
        <f t="shared" si="4"/>
        <v>0</v>
      </c>
      <c r="M51" s="25">
        <f t="shared" si="5"/>
        <v>0</v>
      </c>
      <c r="N51" s="64"/>
      <c r="O51" s="25">
        <f t="shared" si="6"/>
        <v>0</v>
      </c>
      <c r="P51" s="76">
        <f t="shared" si="7"/>
        <v>0</v>
      </c>
    </row>
    <row r="52" spans="1:16" x14ac:dyDescent="0.25">
      <c r="A52" s="72">
        <v>311030105</v>
      </c>
      <c r="B52" s="31" t="s">
        <v>365</v>
      </c>
      <c r="C52" s="73"/>
      <c r="D52" s="64">
        <v>141875000</v>
      </c>
      <c r="E52" s="64"/>
      <c r="F52" s="75">
        <f t="shared" si="0"/>
        <v>141875000</v>
      </c>
      <c r="G52" s="25">
        <f t="shared" si="1"/>
        <v>0.21422580440147468</v>
      </c>
      <c r="H52" s="64"/>
      <c r="I52" s="76">
        <f t="shared" si="2"/>
        <v>141875000</v>
      </c>
      <c r="J52" s="64">
        <v>25754000</v>
      </c>
      <c r="K52" s="25">
        <f t="shared" si="3"/>
        <v>18.152599118942732</v>
      </c>
      <c r="L52" s="75">
        <f t="shared" si="4"/>
        <v>0</v>
      </c>
      <c r="M52" s="25">
        <f t="shared" si="5"/>
        <v>0</v>
      </c>
      <c r="N52" s="64">
        <v>25754000</v>
      </c>
      <c r="O52" s="25">
        <f t="shared" si="6"/>
        <v>18.152599118942732</v>
      </c>
      <c r="P52" s="76">
        <f t="shared" si="7"/>
        <v>116121000</v>
      </c>
    </row>
    <row r="53" spans="1:16" x14ac:dyDescent="0.25">
      <c r="A53" s="72">
        <v>3110302</v>
      </c>
      <c r="B53" s="31" t="s">
        <v>366</v>
      </c>
      <c r="C53" s="73"/>
      <c r="D53" s="74">
        <f>SUM(D54:D62)</f>
        <v>526945000</v>
      </c>
      <c r="E53" s="74">
        <f>SUM(E54:E62)</f>
        <v>0</v>
      </c>
      <c r="F53" s="75">
        <f t="shared" si="0"/>
        <v>526945000</v>
      </c>
      <c r="G53" s="25">
        <f t="shared" si="1"/>
        <v>0.7956667242314367</v>
      </c>
      <c r="H53" s="74">
        <f>SUM(H54:H62)</f>
        <v>0</v>
      </c>
      <c r="I53" s="76">
        <f t="shared" si="2"/>
        <v>526945000</v>
      </c>
      <c r="J53" s="74">
        <f>SUM(J54:J62)</f>
        <v>101561141</v>
      </c>
      <c r="K53" s="25">
        <f t="shared" si="3"/>
        <v>19.273575230811566</v>
      </c>
      <c r="L53" s="75">
        <f t="shared" si="4"/>
        <v>0</v>
      </c>
      <c r="M53" s="25">
        <f t="shared" si="5"/>
        <v>0</v>
      </c>
      <c r="N53" s="74">
        <f>SUM(N54:N62)</f>
        <v>101561141</v>
      </c>
      <c r="O53" s="25">
        <f t="shared" si="6"/>
        <v>19.273575230811566</v>
      </c>
      <c r="P53" s="76">
        <f t="shared" si="7"/>
        <v>425383859</v>
      </c>
    </row>
    <row r="54" spans="1:16" x14ac:dyDescent="0.25">
      <c r="A54" s="72">
        <v>311030201</v>
      </c>
      <c r="B54" s="31" t="s">
        <v>367</v>
      </c>
      <c r="C54" s="73"/>
      <c r="D54" s="64">
        <v>58688000</v>
      </c>
      <c r="E54" s="64"/>
      <c r="F54" s="75">
        <f t="shared" si="0"/>
        <v>58688000</v>
      </c>
      <c r="G54" s="25">
        <f t="shared" si="1"/>
        <v>8.8616627374193818E-2</v>
      </c>
      <c r="H54" s="64"/>
      <c r="I54" s="76">
        <f t="shared" si="2"/>
        <v>58688000</v>
      </c>
      <c r="J54" s="64">
        <v>8820516</v>
      </c>
      <c r="K54" s="25">
        <f t="shared" si="3"/>
        <v>15.029505179934569</v>
      </c>
      <c r="L54" s="75">
        <f t="shared" si="4"/>
        <v>0</v>
      </c>
      <c r="M54" s="25">
        <f t="shared" si="5"/>
        <v>0</v>
      </c>
      <c r="N54" s="64">
        <v>8820516</v>
      </c>
      <c r="O54" s="25">
        <f t="shared" si="6"/>
        <v>15.029505179934569</v>
      </c>
      <c r="P54" s="76">
        <f t="shared" si="7"/>
        <v>49867484</v>
      </c>
    </row>
    <row r="55" spans="1:16" x14ac:dyDescent="0.25">
      <c r="A55" s="72">
        <v>311030202</v>
      </c>
      <c r="B55" s="31" t="s">
        <v>368</v>
      </c>
      <c r="C55" s="73"/>
      <c r="D55" s="64">
        <v>272399000</v>
      </c>
      <c r="E55" s="64"/>
      <c r="F55" s="75">
        <f t="shared" si="0"/>
        <v>272399000</v>
      </c>
      <c r="G55" s="25">
        <f t="shared" si="1"/>
        <v>0.4113120344892145</v>
      </c>
      <c r="H55" s="64"/>
      <c r="I55" s="76">
        <f t="shared" si="2"/>
        <v>272399000</v>
      </c>
      <c r="J55" s="64">
        <v>53432764</v>
      </c>
      <c r="K55" s="25">
        <f t="shared" si="3"/>
        <v>19.615624139589354</v>
      </c>
      <c r="L55" s="75">
        <f t="shared" si="4"/>
        <v>0</v>
      </c>
      <c r="M55" s="25">
        <f t="shared" si="5"/>
        <v>0</v>
      </c>
      <c r="N55" s="64">
        <v>53432764</v>
      </c>
      <c r="O55" s="25">
        <f t="shared" si="6"/>
        <v>19.615624139589354</v>
      </c>
      <c r="P55" s="76">
        <f t="shared" si="7"/>
        <v>218966236</v>
      </c>
    </row>
    <row r="56" spans="1:16" hidden="1" x14ac:dyDescent="0.25">
      <c r="A56" s="72">
        <v>311030203</v>
      </c>
      <c r="B56" s="31" t="s">
        <v>369</v>
      </c>
      <c r="C56" s="73"/>
      <c r="D56" s="64"/>
      <c r="E56" s="64"/>
      <c r="F56" s="75">
        <f t="shared" si="0"/>
        <v>0</v>
      </c>
      <c r="G56" s="25">
        <f t="shared" si="1"/>
        <v>0</v>
      </c>
      <c r="H56" s="64"/>
      <c r="I56" s="76">
        <f t="shared" si="2"/>
        <v>0</v>
      </c>
      <c r="J56" s="64"/>
      <c r="K56" s="25">
        <f t="shared" si="3"/>
        <v>0</v>
      </c>
      <c r="L56" s="75">
        <f t="shared" si="4"/>
        <v>0</v>
      </c>
      <c r="M56" s="25">
        <f t="shared" si="5"/>
        <v>0</v>
      </c>
      <c r="N56" s="64"/>
      <c r="O56" s="25">
        <f t="shared" si="6"/>
        <v>0</v>
      </c>
      <c r="P56" s="76">
        <f t="shared" si="7"/>
        <v>0</v>
      </c>
    </row>
    <row r="57" spans="1:16" x14ac:dyDescent="0.25">
      <c r="A57" s="72">
        <v>311030204</v>
      </c>
      <c r="B57" s="31" t="s">
        <v>370</v>
      </c>
      <c r="C57" s="73"/>
      <c r="D57" s="64">
        <v>18515000</v>
      </c>
      <c r="E57" s="64"/>
      <c r="F57" s="75">
        <f t="shared" si="0"/>
        <v>18515000</v>
      </c>
      <c r="G57" s="25">
        <f t="shared" si="1"/>
        <v>2.7956939337397735E-2</v>
      </c>
      <c r="H57" s="64"/>
      <c r="I57" s="76">
        <f t="shared" si="2"/>
        <v>18515000</v>
      </c>
      <c r="J57" s="64">
        <v>2712761</v>
      </c>
      <c r="K57" s="25">
        <f t="shared" si="3"/>
        <v>14.651693221712126</v>
      </c>
      <c r="L57" s="75">
        <f t="shared" si="4"/>
        <v>0</v>
      </c>
      <c r="M57" s="25">
        <f t="shared" si="5"/>
        <v>0</v>
      </c>
      <c r="N57" s="64">
        <v>2712761</v>
      </c>
      <c r="O57" s="25">
        <f t="shared" si="6"/>
        <v>14.651693221712126</v>
      </c>
      <c r="P57" s="76">
        <f t="shared" si="7"/>
        <v>15802239</v>
      </c>
    </row>
    <row r="58" spans="1:16" hidden="1" x14ac:dyDescent="0.25">
      <c r="A58" s="72">
        <v>311030205</v>
      </c>
      <c r="B58" s="28" t="s">
        <v>371</v>
      </c>
      <c r="C58" s="73"/>
      <c r="D58" s="64"/>
      <c r="E58" s="64"/>
      <c r="F58" s="75">
        <f t="shared" si="0"/>
        <v>0</v>
      </c>
      <c r="G58" s="25">
        <f t="shared" si="1"/>
        <v>0</v>
      </c>
      <c r="H58" s="64"/>
      <c r="I58" s="76">
        <f t="shared" si="2"/>
        <v>0</v>
      </c>
      <c r="J58" s="64"/>
      <c r="K58" s="25">
        <f t="shared" si="3"/>
        <v>0</v>
      </c>
      <c r="L58" s="75">
        <f t="shared" si="4"/>
        <v>0</v>
      </c>
      <c r="M58" s="25">
        <f t="shared" si="5"/>
        <v>0</v>
      </c>
      <c r="N58" s="64"/>
      <c r="O58" s="25">
        <f t="shared" si="6"/>
        <v>0</v>
      </c>
      <c r="P58" s="76">
        <f t="shared" si="7"/>
        <v>0</v>
      </c>
    </row>
    <row r="59" spans="1:16" x14ac:dyDescent="0.25">
      <c r="A59" s="72">
        <v>311030206</v>
      </c>
      <c r="B59" s="28" t="s">
        <v>372</v>
      </c>
      <c r="C59" s="73"/>
      <c r="D59" s="64">
        <v>106406000</v>
      </c>
      <c r="E59" s="64"/>
      <c r="F59" s="75">
        <f t="shared" si="0"/>
        <v>106406000</v>
      </c>
      <c r="G59" s="25">
        <f t="shared" si="1"/>
        <v>0.16066897581070178</v>
      </c>
      <c r="H59" s="64"/>
      <c r="I59" s="76">
        <f t="shared" si="2"/>
        <v>106406000</v>
      </c>
      <c r="J59" s="64">
        <v>22739500</v>
      </c>
      <c r="K59" s="25">
        <f t="shared" si="3"/>
        <v>21.370505422626543</v>
      </c>
      <c r="L59" s="75">
        <f t="shared" si="4"/>
        <v>0</v>
      </c>
      <c r="M59" s="25">
        <f t="shared" si="5"/>
        <v>0</v>
      </c>
      <c r="N59" s="64">
        <v>22739500</v>
      </c>
      <c r="O59" s="25">
        <f t="shared" si="6"/>
        <v>21.370505422626543</v>
      </c>
      <c r="P59" s="76">
        <f t="shared" si="7"/>
        <v>83666500</v>
      </c>
    </row>
    <row r="60" spans="1:16" x14ac:dyDescent="0.25">
      <c r="A60" s="72">
        <v>311030207</v>
      </c>
      <c r="B60" s="28" t="s">
        <v>373</v>
      </c>
      <c r="C60" s="73"/>
      <c r="D60" s="64">
        <v>70937000</v>
      </c>
      <c r="E60" s="64"/>
      <c r="F60" s="75">
        <f t="shared" si="0"/>
        <v>70937000</v>
      </c>
      <c r="G60" s="25">
        <f t="shared" si="1"/>
        <v>0.10711214721992887</v>
      </c>
      <c r="H60" s="64"/>
      <c r="I60" s="76">
        <f t="shared" si="2"/>
        <v>70937000</v>
      </c>
      <c r="J60" s="64">
        <v>13855600</v>
      </c>
      <c r="K60" s="25">
        <f t="shared" si="3"/>
        <v>19.532261020341991</v>
      </c>
      <c r="L60" s="75">
        <f t="shared" si="4"/>
        <v>0</v>
      </c>
      <c r="M60" s="25">
        <f t="shared" si="5"/>
        <v>0</v>
      </c>
      <c r="N60" s="64">
        <v>13855600</v>
      </c>
      <c r="O60" s="25">
        <f t="shared" si="6"/>
        <v>19.532261020341991</v>
      </c>
      <c r="P60" s="76">
        <f t="shared" si="7"/>
        <v>57081400</v>
      </c>
    </row>
    <row r="61" spans="1:16" hidden="1" x14ac:dyDescent="0.25">
      <c r="A61" s="72">
        <v>311030208</v>
      </c>
      <c r="B61" s="28" t="s">
        <v>374</v>
      </c>
      <c r="C61" s="73"/>
      <c r="D61" s="64"/>
      <c r="E61" s="64"/>
      <c r="F61" s="75">
        <f t="shared" si="0"/>
        <v>0</v>
      </c>
      <c r="G61" s="25">
        <f t="shared" si="1"/>
        <v>0</v>
      </c>
      <c r="H61" s="64"/>
      <c r="I61" s="76">
        <f t="shared" si="2"/>
        <v>0</v>
      </c>
      <c r="J61" s="64"/>
      <c r="K61" s="25">
        <f t="shared" si="3"/>
        <v>0</v>
      </c>
      <c r="L61" s="75">
        <f t="shared" si="4"/>
        <v>0</v>
      </c>
      <c r="M61" s="25">
        <f t="shared" si="5"/>
        <v>0</v>
      </c>
      <c r="N61" s="64"/>
      <c r="O61" s="25">
        <f t="shared" si="6"/>
        <v>0</v>
      </c>
      <c r="P61" s="76">
        <f t="shared" si="7"/>
        <v>0</v>
      </c>
    </row>
    <row r="62" spans="1:16" hidden="1" x14ac:dyDescent="0.25">
      <c r="A62" s="72">
        <v>311030209</v>
      </c>
      <c r="B62" s="31" t="s">
        <v>80</v>
      </c>
      <c r="C62" s="73"/>
      <c r="D62" s="64"/>
      <c r="E62" s="64"/>
      <c r="F62" s="75">
        <f t="shared" si="0"/>
        <v>0</v>
      </c>
      <c r="G62" s="25">
        <f t="shared" si="1"/>
        <v>0</v>
      </c>
      <c r="H62" s="64"/>
      <c r="I62" s="76">
        <f t="shared" si="2"/>
        <v>0</v>
      </c>
      <c r="J62" s="64"/>
      <c r="K62" s="25">
        <f t="shared" si="3"/>
        <v>0</v>
      </c>
      <c r="L62" s="75">
        <f t="shared" si="4"/>
        <v>0</v>
      </c>
      <c r="M62" s="25">
        <f t="shared" si="5"/>
        <v>0</v>
      </c>
      <c r="N62" s="64"/>
      <c r="O62" s="25">
        <f t="shared" si="6"/>
        <v>0</v>
      </c>
      <c r="P62" s="76">
        <f t="shared" si="7"/>
        <v>0</v>
      </c>
    </row>
    <row r="63" spans="1:16" hidden="1" x14ac:dyDescent="0.25">
      <c r="A63" s="72">
        <v>3110303</v>
      </c>
      <c r="B63" s="31" t="s">
        <v>375</v>
      </c>
      <c r="C63" s="73"/>
      <c r="D63" s="64"/>
      <c r="E63" s="64"/>
      <c r="F63" s="75">
        <f t="shared" si="0"/>
        <v>0</v>
      </c>
      <c r="G63" s="25">
        <f t="shared" si="1"/>
        <v>0</v>
      </c>
      <c r="H63" s="64"/>
      <c r="I63" s="76">
        <f t="shared" si="2"/>
        <v>0</v>
      </c>
      <c r="J63" s="64"/>
      <c r="K63" s="25">
        <f>IF(OR(J63=0,F63=0),0,J63/F63)*100</f>
        <v>0</v>
      </c>
      <c r="L63" s="75">
        <f>SUM(N63-J63)</f>
        <v>0</v>
      </c>
      <c r="M63" s="25">
        <f>IF(OR(L63=0,F63=0),0,L63/F63)*100</f>
        <v>0</v>
      </c>
      <c r="N63" s="64"/>
      <c r="O63" s="25">
        <f>IF(OR(N63=0,F63=0),0,N63/F63)*100</f>
        <v>0</v>
      </c>
      <c r="P63" s="76">
        <f>SUM(F63-N63)</f>
        <v>0</v>
      </c>
    </row>
    <row r="64" spans="1:16" x14ac:dyDescent="0.25">
      <c r="A64" s="77">
        <v>312</v>
      </c>
      <c r="B64" s="67" t="s">
        <v>376</v>
      </c>
      <c r="C64" s="68"/>
      <c r="D64" s="69">
        <f>SUM(D65+D71+D102)</f>
        <v>1808230000</v>
      </c>
      <c r="E64" s="69">
        <f>SUM(E65+E71+E102)</f>
        <v>0</v>
      </c>
      <c r="F64" s="75">
        <f t="shared" si="0"/>
        <v>1808230000</v>
      </c>
      <c r="G64" s="20">
        <f t="shared" si="1"/>
        <v>2.7303578945753557</v>
      </c>
      <c r="H64" s="69">
        <f>SUM(H65+H71+H102)</f>
        <v>0</v>
      </c>
      <c r="I64" s="71">
        <f t="shared" si="2"/>
        <v>1808230000</v>
      </c>
      <c r="J64" s="69">
        <f>SUM(J65+J71+J102)</f>
        <v>132019970</v>
      </c>
      <c r="K64" s="20">
        <f t="shared" si="3"/>
        <v>7.3010607057730494</v>
      </c>
      <c r="L64" s="70">
        <f t="shared" si="4"/>
        <v>362189889</v>
      </c>
      <c r="M64" s="20">
        <f t="shared" si="5"/>
        <v>20.030078529833041</v>
      </c>
      <c r="N64" s="69">
        <f>SUM(N65+N71+N102)</f>
        <v>494209859</v>
      </c>
      <c r="O64" s="20">
        <f t="shared" si="6"/>
        <v>27.331139235606088</v>
      </c>
      <c r="P64" s="71">
        <f t="shared" si="7"/>
        <v>1314020141</v>
      </c>
    </row>
    <row r="65" spans="1:16" x14ac:dyDescent="0.25">
      <c r="A65" s="72">
        <v>31201</v>
      </c>
      <c r="B65" s="31" t="s">
        <v>377</v>
      </c>
      <c r="C65" s="73"/>
      <c r="D65" s="74">
        <f>SUM(D66:D70)</f>
        <v>140946000</v>
      </c>
      <c r="E65" s="74">
        <f>SUM(E66:E70)</f>
        <v>0</v>
      </c>
      <c r="F65" s="75">
        <f t="shared" si="0"/>
        <v>140946000</v>
      </c>
      <c r="G65" s="25">
        <f t="shared" si="1"/>
        <v>0.21282305005934982</v>
      </c>
      <c r="H65" s="74">
        <f>SUM(H66:H70)</f>
        <v>0</v>
      </c>
      <c r="I65" s="76">
        <f t="shared" si="2"/>
        <v>140946000</v>
      </c>
      <c r="J65" s="74">
        <f>SUM(J66:J70)</f>
        <v>12540464</v>
      </c>
      <c r="K65" s="25">
        <f t="shared" si="3"/>
        <v>8.8973535964128097</v>
      </c>
      <c r="L65" s="75">
        <f t="shared" si="4"/>
        <v>12099048</v>
      </c>
      <c r="M65" s="25">
        <f t="shared" si="5"/>
        <v>8.5841726618705039</v>
      </c>
      <c r="N65" s="74">
        <f>SUM(N66:N70)</f>
        <v>24639512</v>
      </c>
      <c r="O65" s="25">
        <f t="shared" si="6"/>
        <v>17.481526258283314</v>
      </c>
      <c r="P65" s="76">
        <f t="shared" si="7"/>
        <v>116306488</v>
      </c>
    </row>
    <row r="66" spans="1:16" x14ac:dyDescent="0.25">
      <c r="A66" s="72">
        <v>3120101</v>
      </c>
      <c r="B66" s="31" t="s">
        <v>378</v>
      </c>
      <c r="C66" s="73"/>
      <c r="D66" s="64">
        <v>8292000</v>
      </c>
      <c r="E66" s="64"/>
      <c r="F66" s="75">
        <f t="shared" si="0"/>
        <v>8292000</v>
      </c>
      <c r="G66" s="25">
        <f t="shared" si="1"/>
        <v>1.2520601727556145E-2</v>
      </c>
      <c r="H66" s="64"/>
      <c r="I66" s="76">
        <f t="shared" si="2"/>
        <v>8292000</v>
      </c>
      <c r="J66" s="64">
        <v>8284664</v>
      </c>
      <c r="K66" s="25">
        <f t="shared" si="3"/>
        <v>99.91152918475639</v>
      </c>
      <c r="L66" s="75">
        <f t="shared" si="4"/>
        <v>0</v>
      </c>
      <c r="M66" s="25">
        <f t="shared" si="5"/>
        <v>0</v>
      </c>
      <c r="N66" s="64">
        <v>8284664</v>
      </c>
      <c r="O66" s="25">
        <f t="shared" si="6"/>
        <v>99.91152918475639</v>
      </c>
      <c r="P66" s="76">
        <f t="shared" si="7"/>
        <v>7336</v>
      </c>
    </row>
    <row r="67" spans="1:16" x14ac:dyDescent="0.25">
      <c r="A67" s="72">
        <v>3120102</v>
      </c>
      <c r="B67" s="31" t="s">
        <v>379</v>
      </c>
      <c r="C67" s="73"/>
      <c r="D67" s="64">
        <v>53500000</v>
      </c>
      <c r="E67" s="64"/>
      <c r="F67" s="75">
        <f t="shared" si="0"/>
        <v>53500000</v>
      </c>
      <c r="G67" s="25">
        <f t="shared" si="1"/>
        <v>8.0782946505578129E-2</v>
      </c>
      <c r="H67" s="64"/>
      <c r="I67" s="76">
        <f t="shared" si="2"/>
        <v>53500000</v>
      </c>
      <c r="J67" s="64">
        <v>3629640</v>
      </c>
      <c r="K67" s="25">
        <f t="shared" si="3"/>
        <v>6.7843738317757012</v>
      </c>
      <c r="L67" s="75">
        <f t="shared" si="4"/>
        <v>6900000</v>
      </c>
      <c r="M67" s="25">
        <f t="shared" si="5"/>
        <v>12.897196261682243</v>
      </c>
      <c r="N67" s="64">
        <v>10529640</v>
      </c>
      <c r="O67" s="25">
        <f t="shared" si="6"/>
        <v>19.681570093457946</v>
      </c>
      <c r="P67" s="76">
        <f t="shared" si="7"/>
        <v>42970360</v>
      </c>
    </row>
    <row r="68" spans="1:16" x14ac:dyDescent="0.25">
      <c r="A68" s="72">
        <v>3120103</v>
      </c>
      <c r="B68" s="31" t="s">
        <v>380</v>
      </c>
      <c r="C68" s="73"/>
      <c r="D68" s="64">
        <v>31000000</v>
      </c>
      <c r="E68" s="64"/>
      <c r="F68" s="75">
        <f t="shared" si="0"/>
        <v>31000000</v>
      </c>
      <c r="G68" s="25">
        <f t="shared" si="1"/>
        <v>4.6808810124727512E-2</v>
      </c>
      <c r="H68" s="64"/>
      <c r="I68" s="76">
        <f t="shared" si="2"/>
        <v>31000000</v>
      </c>
      <c r="J68" s="64"/>
      <c r="K68" s="25">
        <f t="shared" si="3"/>
        <v>0</v>
      </c>
      <c r="L68" s="75">
        <f t="shared" si="4"/>
        <v>300000</v>
      </c>
      <c r="M68" s="25">
        <f t="shared" si="5"/>
        <v>0.967741935483871</v>
      </c>
      <c r="N68" s="64">
        <v>300000</v>
      </c>
      <c r="O68" s="25">
        <f t="shared" si="6"/>
        <v>0.967741935483871</v>
      </c>
      <c r="P68" s="76">
        <f t="shared" si="7"/>
        <v>30700000</v>
      </c>
    </row>
    <row r="69" spans="1:16" x14ac:dyDescent="0.25">
      <c r="A69" s="72">
        <v>3120104</v>
      </c>
      <c r="B69" s="31" t="s">
        <v>381</v>
      </c>
      <c r="C69" s="73"/>
      <c r="D69" s="64">
        <v>48154000</v>
      </c>
      <c r="E69" s="64"/>
      <c r="F69" s="75">
        <f t="shared" si="0"/>
        <v>48154000</v>
      </c>
      <c r="G69" s="25">
        <f t="shared" si="1"/>
        <v>7.2710691701488014E-2</v>
      </c>
      <c r="H69" s="64"/>
      <c r="I69" s="76">
        <f t="shared" si="2"/>
        <v>48154000</v>
      </c>
      <c r="J69" s="64">
        <v>626160</v>
      </c>
      <c r="K69" s="25">
        <f t="shared" si="3"/>
        <v>1.300328113967687</v>
      </c>
      <c r="L69" s="75">
        <f t="shared" si="4"/>
        <v>4899048</v>
      </c>
      <c r="M69" s="25">
        <f t="shared" si="5"/>
        <v>10.173709349171409</v>
      </c>
      <c r="N69" s="64">
        <v>5525208</v>
      </c>
      <c r="O69" s="25">
        <f t="shared" si="6"/>
        <v>11.474037463139096</v>
      </c>
      <c r="P69" s="76">
        <f t="shared" si="7"/>
        <v>42628792</v>
      </c>
    </row>
    <row r="70" spans="1:16" hidden="1" x14ac:dyDescent="0.25">
      <c r="A70" s="72">
        <v>3120105</v>
      </c>
      <c r="B70" s="31" t="s">
        <v>382</v>
      </c>
      <c r="C70" s="73"/>
      <c r="D70" s="64"/>
      <c r="E70" s="64"/>
      <c r="F70" s="75">
        <f t="shared" si="0"/>
        <v>0</v>
      </c>
      <c r="G70" s="25">
        <f t="shared" si="1"/>
        <v>0</v>
      </c>
      <c r="H70" s="64"/>
      <c r="I70" s="76">
        <f t="shared" si="2"/>
        <v>0</v>
      </c>
      <c r="J70" s="64"/>
      <c r="K70" s="25">
        <f t="shared" si="3"/>
        <v>0</v>
      </c>
      <c r="L70" s="75">
        <f t="shared" si="4"/>
        <v>0</v>
      </c>
      <c r="M70" s="25">
        <f t="shared" si="5"/>
        <v>0</v>
      </c>
      <c r="N70" s="64"/>
      <c r="O70" s="25">
        <f t="shared" si="6"/>
        <v>0</v>
      </c>
      <c r="P70" s="76">
        <f t="shared" si="7"/>
        <v>0</v>
      </c>
    </row>
    <row r="71" spans="1:16" x14ac:dyDescent="0.25">
      <c r="A71" s="72">
        <v>31202</v>
      </c>
      <c r="B71" s="31" t="s">
        <v>383</v>
      </c>
      <c r="C71" s="73"/>
      <c r="D71" s="74">
        <f>SUM(D72:D101)-D76-D79-D84-D90-D96</f>
        <v>860295000</v>
      </c>
      <c r="E71" s="74">
        <f>SUM(E72:E101)-E76-E79-E84-E90-E96</f>
        <v>0</v>
      </c>
      <c r="F71" s="75">
        <f t="shared" si="0"/>
        <v>860295000</v>
      </c>
      <c r="G71" s="25">
        <f t="shared" si="1"/>
        <v>1.2990124292339502</v>
      </c>
      <c r="H71" s="74">
        <f>SUM(H72:H101)-H76-H79-H84-H90-H96</f>
        <v>0</v>
      </c>
      <c r="I71" s="76">
        <f t="shared" si="2"/>
        <v>860295000</v>
      </c>
      <c r="J71" s="74">
        <f>SUM(J72:J101)-J76-J79-J84-J90-J96</f>
        <v>104256441</v>
      </c>
      <c r="K71" s="25">
        <f t="shared" si="3"/>
        <v>12.118684985964116</v>
      </c>
      <c r="L71" s="75">
        <f t="shared" si="4"/>
        <v>314193841</v>
      </c>
      <c r="M71" s="25">
        <f t="shared" si="5"/>
        <v>36.521639786352353</v>
      </c>
      <c r="N71" s="74">
        <f>SUM(N72:N101)-N76-N79-N84-N90-N96</f>
        <v>418450282</v>
      </c>
      <c r="O71" s="25">
        <f t="shared" si="6"/>
        <v>48.640324772316475</v>
      </c>
      <c r="P71" s="76">
        <f t="shared" si="7"/>
        <v>441844718</v>
      </c>
    </row>
    <row r="72" spans="1:16" x14ac:dyDescent="0.25">
      <c r="A72" s="72">
        <v>3120201</v>
      </c>
      <c r="B72" s="31" t="s">
        <v>384</v>
      </c>
      <c r="C72" s="73"/>
      <c r="D72" s="64">
        <v>5561000</v>
      </c>
      <c r="E72" s="64"/>
      <c r="F72" s="75">
        <f t="shared" ref="F72:F135" si="8">SUM(D72+E72)</f>
        <v>5561000</v>
      </c>
      <c r="G72" s="25">
        <f t="shared" ref="G72:G135" si="9">IF(OR(F72=0,F$7=0),0,F72/F$7)*100</f>
        <v>8.3968965517293437E-3</v>
      </c>
      <c r="H72" s="64"/>
      <c r="I72" s="76">
        <f t="shared" ref="I72:I135" si="10">SUM(F72-H72)</f>
        <v>5561000</v>
      </c>
      <c r="J72" s="64"/>
      <c r="K72" s="25">
        <f t="shared" ref="K72:K135" si="11">IF(OR(J72=0,F72=0),0,J72/F72)*100</f>
        <v>0</v>
      </c>
      <c r="L72" s="75">
        <f t="shared" si="4"/>
        <v>5399256</v>
      </c>
      <c r="M72" s="25">
        <f t="shared" ref="M72:M135" si="12">IF(OR(L72=0,F72=0),0,L72/F72)*100</f>
        <v>97.09145837079663</v>
      </c>
      <c r="N72" s="64">
        <v>5399256</v>
      </c>
      <c r="O72" s="25">
        <f t="shared" ref="O72:O135" si="13">IF(OR(N72=0,F72=0),0,N72/F72)*100</f>
        <v>97.09145837079663</v>
      </c>
      <c r="P72" s="76">
        <f t="shared" si="7"/>
        <v>161744</v>
      </c>
    </row>
    <row r="73" spans="1:16" x14ac:dyDescent="0.25">
      <c r="A73" s="72">
        <v>3120202</v>
      </c>
      <c r="B73" s="31" t="s">
        <v>385</v>
      </c>
      <c r="C73" s="73"/>
      <c r="D73" s="64">
        <v>20000000</v>
      </c>
      <c r="E73" s="64"/>
      <c r="F73" s="75">
        <f t="shared" si="8"/>
        <v>20000000</v>
      </c>
      <c r="G73" s="25">
        <f t="shared" si="9"/>
        <v>3.0199232338533881E-2</v>
      </c>
      <c r="H73" s="64"/>
      <c r="I73" s="76">
        <f t="shared" si="10"/>
        <v>20000000</v>
      </c>
      <c r="J73" s="64">
        <v>6739902</v>
      </c>
      <c r="K73" s="25">
        <f t="shared" si="11"/>
        <v>33.699509999999997</v>
      </c>
      <c r="L73" s="75">
        <f t="shared" si="4"/>
        <v>355938</v>
      </c>
      <c r="M73" s="25">
        <f t="shared" si="12"/>
        <v>1.77969</v>
      </c>
      <c r="N73" s="64">
        <v>7095840</v>
      </c>
      <c r="O73" s="25">
        <f t="shared" si="13"/>
        <v>35.479199999999999</v>
      </c>
      <c r="P73" s="76">
        <f t="shared" si="7"/>
        <v>12904160</v>
      </c>
    </row>
    <row r="74" spans="1:16" x14ac:dyDescent="0.25">
      <c r="A74" s="72">
        <v>3120203</v>
      </c>
      <c r="B74" s="31" t="s">
        <v>386</v>
      </c>
      <c r="C74" s="73"/>
      <c r="D74" s="64">
        <v>153913000</v>
      </c>
      <c r="E74" s="64"/>
      <c r="F74" s="75">
        <f t="shared" si="8"/>
        <v>153913000</v>
      </c>
      <c r="G74" s="25">
        <f t="shared" si="9"/>
        <v>0.23240272234603823</v>
      </c>
      <c r="H74" s="64"/>
      <c r="I74" s="76">
        <f t="shared" si="10"/>
        <v>153913000</v>
      </c>
      <c r="J74" s="64">
        <v>10411672</v>
      </c>
      <c r="K74" s="25">
        <f t="shared" si="11"/>
        <v>6.7646475606349039</v>
      </c>
      <c r="L74" s="75">
        <f t="shared" si="4"/>
        <v>39482320</v>
      </c>
      <c r="M74" s="25">
        <f t="shared" si="12"/>
        <v>25.652362048689842</v>
      </c>
      <c r="N74" s="64">
        <v>49893992</v>
      </c>
      <c r="O74" s="25">
        <f t="shared" si="13"/>
        <v>32.417009609324751</v>
      </c>
      <c r="P74" s="76">
        <f t="shared" si="7"/>
        <v>104019008</v>
      </c>
    </row>
    <row r="75" spans="1:16" x14ac:dyDescent="0.25">
      <c r="A75" s="72">
        <v>3120204</v>
      </c>
      <c r="B75" s="31" t="s">
        <v>387</v>
      </c>
      <c r="C75" s="73"/>
      <c r="D75" s="64">
        <v>5177000</v>
      </c>
      <c r="E75" s="64"/>
      <c r="F75" s="75">
        <f t="shared" si="8"/>
        <v>5177000</v>
      </c>
      <c r="G75" s="25">
        <f t="shared" si="9"/>
        <v>7.8170712908294943E-3</v>
      </c>
      <c r="H75" s="64"/>
      <c r="I75" s="76">
        <f t="shared" si="10"/>
        <v>5177000</v>
      </c>
      <c r="J75" s="64"/>
      <c r="K75" s="25">
        <f t="shared" si="11"/>
        <v>0</v>
      </c>
      <c r="L75" s="75">
        <f t="shared" si="4"/>
        <v>350000</v>
      </c>
      <c r="M75" s="25">
        <f t="shared" si="12"/>
        <v>6.7606722039791389</v>
      </c>
      <c r="N75" s="64">
        <v>350000</v>
      </c>
      <c r="O75" s="25">
        <f t="shared" si="13"/>
        <v>6.7606722039791389</v>
      </c>
      <c r="P75" s="76">
        <f t="shared" si="7"/>
        <v>4827000</v>
      </c>
    </row>
    <row r="76" spans="1:16" x14ac:dyDescent="0.25">
      <c r="A76" s="72">
        <v>3120205</v>
      </c>
      <c r="B76" s="31" t="s">
        <v>388</v>
      </c>
      <c r="C76" s="73"/>
      <c r="D76" s="74">
        <f>SUM(D77:D78)</f>
        <v>345733000</v>
      </c>
      <c r="E76" s="74">
        <f>SUM(E77:E78)</f>
        <v>0</v>
      </c>
      <c r="F76" s="75">
        <f t="shared" si="8"/>
        <v>345733000</v>
      </c>
      <c r="G76" s="25">
        <f t="shared" si="9"/>
        <v>0.52204355970491667</v>
      </c>
      <c r="H76" s="74">
        <f>SUM(H77:H78)</f>
        <v>0</v>
      </c>
      <c r="I76" s="76">
        <f t="shared" si="10"/>
        <v>345733000</v>
      </c>
      <c r="J76" s="74">
        <f>SUM(J77:J78)</f>
        <v>67327400</v>
      </c>
      <c r="K76" s="25">
        <f t="shared" si="11"/>
        <v>19.473813607610495</v>
      </c>
      <c r="L76" s="75">
        <f t="shared" si="4"/>
        <v>117516459</v>
      </c>
      <c r="M76" s="25">
        <f t="shared" si="12"/>
        <v>33.990524190632655</v>
      </c>
      <c r="N76" s="74">
        <f>SUM(N77:N78)</f>
        <v>184843859</v>
      </c>
      <c r="O76" s="25">
        <f t="shared" si="13"/>
        <v>53.464337798243157</v>
      </c>
      <c r="P76" s="76">
        <f t="shared" si="7"/>
        <v>160889141</v>
      </c>
    </row>
    <row r="77" spans="1:16" x14ac:dyDescent="0.25">
      <c r="A77" s="72">
        <v>312020501</v>
      </c>
      <c r="B77" s="31" t="s">
        <v>389</v>
      </c>
      <c r="C77" s="73"/>
      <c r="D77" s="64">
        <v>345733000</v>
      </c>
      <c r="E77" s="64"/>
      <c r="F77" s="75">
        <f t="shared" si="8"/>
        <v>345733000</v>
      </c>
      <c r="G77" s="25">
        <f t="shared" si="9"/>
        <v>0.52204355970491667</v>
      </c>
      <c r="H77" s="64"/>
      <c r="I77" s="76">
        <f t="shared" si="10"/>
        <v>345733000</v>
      </c>
      <c r="J77" s="64">
        <v>67327400</v>
      </c>
      <c r="K77" s="25">
        <f t="shared" si="11"/>
        <v>19.473813607610495</v>
      </c>
      <c r="L77" s="75">
        <f t="shared" si="4"/>
        <v>117516459</v>
      </c>
      <c r="M77" s="25">
        <f t="shared" si="12"/>
        <v>33.990524190632655</v>
      </c>
      <c r="N77" s="64">
        <v>184843859</v>
      </c>
      <c r="O77" s="25">
        <f t="shared" si="13"/>
        <v>53.464337798243157</v>
      </c>
      <c r="P77" s="76">
        <f t="shared" si="7"/>
        <v>160889141</v>
      </c>
    </row>
    <row r="78" spans="1:16" hidden="1" x14ac:dyDescent="0.25">
      <c r="A78" s="72">
        <v>312020502</v>
      </c>
      <c r="B78" s="28" t="s">
        <v>390</v>
      </c>
      <c r="C78" s="73"/>
      <c r="D78" s="64"/>
      <c r="E78" s="64"/>
      <c r="F78" s="75">
        <f t="shared" si="8"/>
        <v>0</v>
      </c>
      <c r="G78" s="25">
        <f t="shared" si="9"/>
        <v>0</v>
      </c>
      <c r="H78" s="64"/>
      <c r="I78" s="76">
        <f t="shared" si="10"/>
        <v>0</v>
      </c>
      <c r="J78" s="64"/>
      <c r="K78" s="25">
        <f t="shared" si="11"/>
        <v>0</v>
      </c>
      <c r="L78" s="75">
        <f t="shared" si="4"/>
        <v>0</v>
      </c>
      <c r="M78" s="25">
        <f t="shared" si="12"/>
        <v>0</v>
      </c>
      <c r="N78" s="64"/>
      <c r="O78" s="25">
        <f t="shared" si="13"/>
        <v>0</v>
      </c>
      <c r="P78" s="76">
        <f t="shared" si="7"/>
        <v>0</v>
      </c>
    </row>
    <row r="79" spans="1:16" x14ac:dyDescent="0.25">
      <c r="A79" s="72">
        <v>3120206</v>
      </c>
      <c r="B79" s="31" t="s">
        <v>391</v>
      </c>
      <c r="C79" s="73"/>
      <c r="D79" s="74">
        <f>SUM(D80:D82)</f>
        <v>131061000</v>
      </c>
      <c r="E79" s="74">
        <f>SUM(E80:E82)</f>
        <v>0</v>
      </c>
      <c r="F79" s="75">
        <f t="shared" si="8"/>
        <v>131061000</v>
      </c>
      <c r="G79" s="25">
        <f t="shared" si="9"/>
        <v>0.19789707947602941</v>
      </c>
      <c r="H79" s="74">
        <f>SUM(H80:H82)</f>
        <v>0</v>
      </c>
      <c r="I79" s="76">
        <f t="shared" si="10"/>
        <v>131061000</v>
      </c>
      <c r="J79" s="74">
        <f>SUM(J80:J82)</f>
        <v>0</v>
      </c>
      <c r="K79" s="25">
        <f t="shared" si="11"/>
        <v>0</v>
      </c>
      <c r="L79" s="75">
        <f t="shared" si="4"/>
        <v>130289868</v>
      </c>
      <c r="M79" s="25">
        <f t="shared" si="12"/>
        <v>99.411623595119821</v>
      </c>
      <c r="N79" s="74">
        <f>SUM(N80:N82)</f>
        <v>130289868</v>
      </c>
      <c r="O79" s="25">
        <f t="shared" si="13"/>
        <v>99.411623595119821</v>
      </c>
      <c r="P79" s="76">
        <f t="shared" si="7"/>
        <v>771132</v>
      </c>
    </row>
    <row r="80" spans="1:16" x14ac:dyDescent="0.25">
      <c r="A80" s="72">
        <v>312020601</v>
      </c>
      <c r="B80" s="28" t="s">
        <v>392</v>
      </c>
      <c r="C80" s="73"/>
      <c r="D80" s="64">
        <v>131061000</v>
      </c>
      <c r="E80" s="64"/>
      <c r="F80" s="75">
        <f t="shared" si="8"/>
        <v>131061000</v>
      </c>
      <c r="G80" s="25">
        <f t="shared" si="9"/>
        <v>0.19789707947602941</v>
      </c>
      <c r="H80" s="64"/>
      <c r="I80" s="76">
        <f t="shared" si="10"/>
        <v>131061000</v>
      </c>
      <c r="J80" s="64"/>
      <c r="K80" s="25">
        <f t="shared" si="11"/>
        <v>0</v>
      </c>
      <c r="L80" s="75">
        <f t="shared" ref="L80:L143" si="14">SUM(N80-J80)</f>
        <v>130289868</v>
      </c>
      <c r="M80" s="25">
        <f t="shared" si="12"/>
        <v>99.411623595119821</v>
      </c>
      <c r="N80" s="64">
        <v>130289868</v>
      </c>
      <c r="O80" s="25">
        <f t="shared" si="13"/>
        <v>99.411623595119821</v>
      </c>
      <c r="P80" s="76">
        <f t="shared" ref="P80:P143" si="15">SUM(F80-N80)</f>
        <v>771132</v>
      </c>
    </row>
    <row r="81" spans="1:16" hidden="1" x14ac:dyDescent="0.25">
      <c r="A81" s="72">
        <v>312020602</v>
      </c>
      <c r="B81" s="28" t="s">
        <v>393</v>
      </c>
      <c r="C81" s="73"/>
      <c r="D81" s="64"/>
      <c r="E81" s="64"/>
      <c r="F81" s="75">
        <f t="shared" si="8"/>
        <v>0</v>
      </c>
      <c r="G81" s="25">
        <f t="shared" si="9"/>
        <v>0</v>
      </c>
      <c r="H81" s="64"/>
      <c r="I81" s="76">
        <f t="shared" si="10"/>
        <v>0</v>
      </c>
      <c r="J81" s="64"/>
      <c r="K81" s="25">
        <f t="shared" si="11"/>
        <v>0</v>
      </c>
      <c r="L81" s="75">
        <f t="shared" si="14"/>
        <v>0</v>
      </c>
      <c r="M81" s="25">
        <f t="shared" si="12"/>
        <v>0</v>
      </c>
      <c r="N81" s="64"/>
      <c r="O81" s="25">
        <f t="shared" si="13"/>
        <v>0</v>
      </c>
      <c r="P81" s="76">
        <f t="shared" si="15"/>
        <v>0</v>
      </c>
    </row>
    <row r="82" spans="1:16" hidden="1" x14ac:dyDescent="0.25">
      <c r="A82" s="72">
        <v>312020603</v>
      </c>
      <c r="B82" s="28" t="s">
        <v>394</v>
      </c>
      <c r="C82" s="73"/>
      <c r="D82" s="64"/>
      <c r="E82" s="64"/>
      <c r="F82" s="75">
        <f t="shared" si="8"/>
        <v>0</v>
      </c>
      <c r="G82" s="25">
        <f t="shared" si="9"/>
        <v>0</v>
      </c>
      <c r="H82" s="64"/>
      <c r="I82" s="76">
        <f t="shared" si="10"/>
        <v>0</v>
      </c>
      <c r="J82" s="64"/>
      <c r="K82" s="25">
        <f t="shared" si="11"/>
        <v>0</v>
      </c>
      <c r="L82" s="75">
        <f t="shared" si="14"/>
        <v>0</v>
      </c>
      <c r="M82" s="25">
        <f t="shared" si="12"/>
        <v>0</v>
      </c>
      <c r="N82" s="64"/>
      <c r="O82" s="25">
        <f t="shared" si="13"/>
        <v>0</v>
      </c>
      <c r="P82" s="76">
        <f t="shared" si="15"/>
        <v>0</v>
      </c>
    </row>
    <row r="83" spans="1:16" hidden="1" x14ac:dyDescent="0.25">
      <c r="A83" s="72">
        <v>3120207</v>
      </c>
      <c r="B83" s="28" t="s">
        <v>395</v>
      </c>
      <c r="C83" s="73"/>
      <c r="D83" s="64"/>
      <c r="E83" s="64"/>
      <c r="F83" s="75">
        <f t="shared" si="8"/>
        <v>0</v>
      </c>
      <c r="G83" s="25">
        <f t="shared" si="9"/>
        <v>0</v>
      </c>
      <c r="H83" s="64"/>
      <c r="I83" s="76">
        <f t="shared" si="10"/>
        <v>0</v>
      </c>
      <c r="J83" s="64"/>
      <c r="K83" s="25">
        <f t="shared" si="11"/>
        <v>0</v>
      </c>
      <c r="L83" s="75">
        <f t="shared" si="14"/>
        <v>0</v>
      </c>
      <c r="M83" s="25">
        <f t="shared" si="12"/>
        <v>0</v>
      </c>
      <c r="N83" s="64"/>
      <c r="O83" s="25">
        <f t="shared" si="13"/>
        <v>0</v>
      </c>
      <c r="P83" s="76">
        <f t="shared" si="15"/>
        <v>0</v>
      </c>
    </row>
    <row r="84" spans="1:16" x14ac:dyDescent="0.25">
      <c r="A84" s="72">
        <v>3120208</v>
      </c>
      <c r="B84" s="31" t="s">
        <v>396</v>
      </c>
      <c r="C84" s="73"/>
      <c r="D84" s="74">
        <f>SUM(D85:D89)</f>
        <v>94074000</v>
      </c>
      <c r="E84" s="74">
        <f>SUM(E85:E89)</f>
        <v>0</v>
      </c>
      <c r="F84" s="75">
        <f t="shared" si="8"/>
        <v>94074000</v>
      </c>
      <c r="G84" s="25">
        <f t="shared" si="9"/>
        <v>0.14204812915076181</v>
      </c>
      <c r="H84" s="74">
        <f>SUM(H85:H89)</f>
        <v>0</v>
      </c>
      <c r="I84" s="76">
        <f t="shared" si="10"/>
        <v>94074000</v>
      </c>
      <c r="J84" s="74">
        <f>SUM(J85:J89)</f>
        <v>19529467</v>
      </c>
      <c r="K84" s="25">
        <f t="shared" si="11"/>
        <v>20.759685991878733</v>
      </c>
      <c r="L84" s="75">
        <f t="shared" si="14"/>
        <v>100000</v>
      </c>
      <c r="M84" s="25">
        <f t="shared" si="12"/>
        <v>0.1062992962986585</v>
      </c>
      <c r="N84" s="74">
        <f>SUM(N85:N89)</f>
        <v>19629467</v>
      </c>
      <c r="O84" s="25">
        <f t="shared" si="13"/>
        <v>20.865985288177392</v>
      </c>
      <c r="P84" s="76">
        <f t="shared" si="15"/>
        <v>74444533</v>
      </c>
    </row>
    <row r="85" spans="1:16" hidden="1" x14ac:dyDescent="0.25">
      <c r="A85" s="72">
        <v>312020801</v>
      </c>
      <c r="B85" s="31" t="s">
        <v>397</v>
      </c>
      <c r="C85" s="73"/>
      <c r="D85" s="64"/>
      <c r="E85" s="64"/>
      <c r="F85" s="75">
        <f t="shared" si="8"/>
        <v>0</v>
      </c>
      <c r="G85" s="25">
        <f t="shared" si="9"/>
        <v>0</v>
      </c>
      <c r="H85" s="64"/>
      <c r="I85" s="76">
        <f t="shared" si="10"/>
        <v>0</v>
      </c>
      <c r="J85" s="64"/>
      <c r="K85" s="25">
        <f t="shared" si="11"/>
        <v>0</v>
      </c>
      <c r="L85" s="75">
        <f t="shared" si="14"/>
        <v>0</v>
      </c>
      <c r="M85" s="25">
        <f t="shared" si="12"/>
        <v>0</v>
      </c>
      <c r="N85" s="64"/>
      <c r="O85" s="25">
        <f t="shared" si="13"/>
        <v>0</v>
      </c>
      <c r="P85" s="76">
        <f t="shared" si="15"/>
        <v>0</v>
      </c>
    </row>
    <row r="86" spans="1:16" hidden="1" x14ac:dyDescent="0.25">
      <c r="A86" s="72">
        <v>312020802</v>
      </c>
      <c r="B86" s="31" t="s">
        <v>398</v>
      </c>
      <c r="C86" s="73"/>
      <c r="D86" s="64"/>
      <c r="E86" s="64"/>
      <c r="F86" s="75">
        <f t="shared" si="8"/>
        <v>0</v>
      </c>
      <c r="G86" s="25">
        <f t="shared" si="9"/>
        <v>0</v>
      </c>
      <c r="H86" s="64"/>
      <c r="I86" s="76">
        <f t="shared" si="10"/>
        <v>0</v>
      </c>
      <c r="J86" s="64"/>
      <c r="K86" s="25">
        <f t="shared" si="11"/>
        <v>0</v>
      </c>
      <c r="L86" s="75">
        <f t="shared" si="14"/>
        <v>0</v>
      </c>
      <c r="M86" s="25">
        <f t="shared" si="12"/>
        <v>0</v>
      </c>
      <c r="N86" s="64"/>
      <c r="O86" s="25">
        <f t="shared" si="13"/>
        <v>0</v>
      </c>
      <c r="P86" s="76">
        <f t="shared" si="15"/>
        <v>0</v>
      </c>
    </row>
    <row r="87" spans="1:16" hidden="1" x14ac:dyDescent="0.25">
      <c r="A87" s="72">
        <v>312020803</v>
      </c>
      <c r="B87" s="31" t="s">
        <v>399</v>
      </c>
      <c r="C87" s="73"/>
      <c r="D87" s="64"/>
      <c r="E87" s="64"/>
      <c r="F87" s="75">
        <f t="shared" si="8"/>
        <v>0</v>
      </c>
      <c r="G87" s="25">
        <f t="shared" si="9"/>
        <v>0</v>
      </c>
      <c r="H87" s="64"/>
      <c r="I87" s="76">
        <f t="shared" si="10"/>
        <v>0</v>
      </c>
      <c r="J87" s="64"/>
      <c r="K87" s="25">
        <f t="shared" si="11"/>
        <v>0</v>
      </c>
      <c r="L87" s="75">
        <f t="shared" si="14"/>
        <v>0</v>
      </c>
      <c r="M87" s="25">
        <f t="shared" si="12"/>
        <v>0</v>
      </c>
      <c r="N87" s="64"/>
      <c r="O87" s="25">
        <f t="shared" si="13"/>
        <v>0</v>
      </c>
      <c r="P87" s="76">
        <f t="shared" si="15"/>
        <v>0</v>
      </c>
    </row>
    <row r="88" spans="1:16" x14ac:dyDescent="0.25">
      <c r="A88" s="72">
        <v>312020804</v>
      </c>
      <c r="B88" s="31" t="s">
        <v>400</v>
      </c>
      <c r="C88" s="73"/>
      <c r="D88" s="64">
        <v>94074000</v>
      </c>
      <c r="E88" s="64"/>
      <c r="F88" s="75">
        <f t="shared" si="8"/>
        <v>94074000</v>
      </c>
      <c r="G88" s="25">
        <f t="shared" si="9"/>
        <v>0.14204812915076181</v>
      </c>
      <c r="H88" s="64"/>
      <c r="I88" s="76">
        <f t="shared" si="10"/>
        <v>94074000</v>
      </c>
      <c r="J88" s="64">
        <v>19529467</v>
      </c>
      <c r="K88" s="25">
        <f t="shared" si="11"/>
        <v>20.759685991878733</v>
      </c>
      <c r="L88" s="75">
        <f t="shared" si="14"/>
        <v>100000</v>
      </c>
      <c r="M88" s="25">
        <f t="shared" si="12"/>
        <v>0.1062992962986585</v>
      </c>
      <c r="N88" s="64">
        <v>19629467</v>
      </c>
      <c r="O88" s="25">
        <f t="shared" si="13"/>
        <v>20.865985288177392</v>
      </c>
      <c r="P88" s="76">
        <f t="shared" si="15"/>
        <v>74444533</v>
      </c>
    </row>
    <row r="89" spans="1:16" hidden="1" x14ac:dyDescent="0.25">
      <c r="A89" s="72">
        <v>312020805</v>
      </c>
      <c r="B89" s="31" t="s">
        <v>401</v>
      </c>
      <c r="C89" s="73"/>
      <c r="D89" s="64"/>
      <c r="E89" s="64"/>
      <c r="F89" s="75">
        <f t="shared" si="8"/>
        <v>0</v>
      </c>
      <c r="G89" s="25">
        <f t="shared" si="9"/>
        <v>0</v>
      </c>
      <c r="H89" s="64"/>
      <c r="I89" s="76">
        <f t="shared" si="10"/>
        <v>0</v>
      </c>
      <c r="J89" s="64"/>
      <c r="K89" s="25">
        <f t="shared" si="11"/>
        <v>0</v>
      </c>
      <c r="L89" s="75">
        <f t="shared" si="14"/>
        <v>0</v>
      </c>
      <c r="M89" s="25">
        <f t="shared" si="12"/>
        <v>0</v>
      </c>
      <c r="N89" s="64"/>
      <c r="O89" s="25">
        <f t="shared" si="13"/>
        <v>0</v>
      </c>
      <c r="P89" s="76">
        <f t="shared" si="15"/>
        <v>0</v>
      </c>
    </row>
    <row r="90" spans="1:16" x14ac:dyDescent="0.25">
      <c r="A90" s="72">
        <v>3120209</v>
      </c>
      <c r="B90" s="31" t="s">
        <v>402</v>
      </c>
      <c r="C90" s="73"/>
      <c r="D90" s="74">
        <f>SUM(D91:D92)</f>
        <v>13973000</v>
      </c>
      <c r="E90" s="74">
        <f>SUM(E91:E92)</f>
        <v>0</v>
      </c>
      <c r="F90" s="75">
        <f t="shared" si="8"/>
        <v>13973000</v>
      </c>
      <c r="G90" s="25">
        <f t="shared" si="9"/>
        <v>2.1098693673316696E-2</v>
      </c>
      <c r="H90" s="74">
        <f>SUM(H91:H92)</f>
        <v>0</v>
      </c>
      <c r="I90" s="76">
        <f t="shared" si="10"/>
        <v>13973000</v>
      </c>
      <c r="J90" s="74">
        <f>SUM(J91:J92)</f>
        <v>0</v>
      </c>
      <c r="K90" s="25">
        <f t="shared" si="11"/>
        <v>0</v>
      </c>
      <c r="L90" s="75">
        <f t="shared" si="14"/>
        <v>0</v>
      </c>
      <c r="M90" s="25">
        <f t="shared" si="12"/>
        <v>0</v>
      </c>
      <c r="N90" s="74">
        <f>SUM(N91:N92)</f>
        <v>0</v>
      </c>
      <c r="O90" s="25">
        <f t="shared" si="13"/>
        <v>0</v>
      </c>
      <c r="P90" s="76">
        <f t="shared" si="15"/>
        <v>13973000</v>
      </c>
    </row>
    <row r="91" spans="1:16" x14ac:dyDescent="0.25">
      <c r="A91" s="72">
        <v>312020901</v>
      </c>
      <c r="B91" s="28" t="s">
        <v>403</v>
      </c>
      <c r="C91" s="73"/>
      <c r="D91" s="64">
        <v>13973000</v>
      </c>
      <c r="E91" s="64"/>
      <c r="F91" s="75">
        <f t="shared" si="8"/>
        <v>13973000</v>
      </c>
      <c r="G91" s="25">
        <f t="shared" si="9"/>
        <v>2.1098693673316696E-2</v>
      </c>
      <c r="H91" s="64"/>
      <c r="I91" s="76">
        <f t="shared" si="10"/>
        <v>13973000</v>
      </c>
      <c r="J91" s="64"/>
      <c r="K91" s="25">
        <f t="shared" si="11"/>
        <v>0</v>
      </c>
      <c r="L91" s="75">
        <f t="shared" si="14"/>
        <v>0</v>
      </c>
      <c r="M91" s="25">
        <f t="shared" si="12"/>
        <v>0</v>
      </c>
      <c r="N91" s="64"/>
      <c r="O91" s="25">
        <f t="shared" si="13"/>
        <v>0</v>
      </c>
      <c r="P91" s="76">
        <f t="shared" si="15"/>
        <v>13973000</v>
      </c>
    </row>
    <row r="92" spans="1:16" hidden="1" x14ac:dyDescent="0.25">
      <c r="A92" s="72">
        <v>312020902</v>
      </c>
      <c r="B92" s="28" t="s">
        <v>404</v>
      </c>
      <c r="C92" s="73"/>
      <c r="D92" s="64"/>
      <c r="E92" s="64"/>
      <c r="F92" s="75">
        <f t="shared" si="8"/>
        <v>0</v>
      </c>
      <c r="G92" s="25">
        <f t="shared" si="9"/>
        <v>0</v>
      </c>
      <c r="H92" s="64"/>
      <c r="I92" s="76">
        <f t="shared" si="10"/>
        <v>0</v>
      </c>
      <c r="J92" s="64"/>
      <c r="K92" s="25">
        <f t="shared" si="11"/>
        <v>0</v>
      </c>
      <c r="L92" s="75">
        <f t="shared" si="14"/>
        <v>0</v>
      </c>
      <c r="M92" s="25">
        <f t="shared" si="12"/>
        <v>0</v>
      </c>
      <c r="N92" s="64"/>
      <c r="O92" s="25">
        <f t="shared" si="13"/>
        <v>0</v>
      </c>
      <c r="P92" s="76">
        <f t="shared" si="15"/>
        <v>0</v>
      </c>
    </row>
    <row r="93" spans="1:16" x14ac:dyDescent="0.25">
      <c r="A93" s="72">
        <v>3120210</v>
      </c>
      <c r="B93" s="31" t="s">
        <v>405</v>
      </c>
      <c r="C93" s="73"/>
      <c r="D93" s="64">
        <v>47094000</v>
      </c>
      <c r="E93" s="64"/>
      <c r="F93" s="75">
        <f t="shared" si="8"/>
        <v>47094000</v>
      </c>
      <c r="G93" s="25">
        <f t="shared" si="9"/>
        <v>7.111013238754571E-2</v>
      </c>
      <c r="H93" s="64"/>
      <c r="I93" s="76">
        <f t="shared" si="10"/>
        <v>47094000</v>
      </c>
      <c r="J93" s="64">
        <v>248000</v>
      </c>
      <c r="K93" s="25">
        <f t="shared" si="11"/>
        <v>0.52660636174459596</v>
      </c>
      <c r="L93" s="75">
        <f t="shared" si="14"/>
        <v>20700000</v>
      </c>
      <c r="M93" s="25">
        <f t="shared" si="12"/>
        <v>43.954643903681998</v>
      </c>
      <c r="N93" s="64">
        <v>20948000</v>
      </c>
      <c r="O93" s="25">
        <f t="shared" si="13"/>
        <v>44.481250265426588</v>
      </c>
      <c r="P93" s="76">
        <f t="shared" si="15"/>
        <v>26146000</v>
      </c>
    </row>
    <row r="94" spans="1:16" hidden="1" x14ac:dyDescent="0.25">
      <c r="A94" s="72">
        <v>3120211</v>
      </c>
      <c r="B94" s="31" t="s">
        <v>406</v>
      </c>
      <c r="C94" s="73"/>
      <c r="D94" s="64"/>
      <c r="E94" s="64"/>
      <c r="F94" s="75">
        <f t="shared" si="8"/>
        <v>0</v>
      </c>
      <c r="G94" s="25">
        <f t="shared" si="9"/>
        <v>0</v>
      </c>
      <c r="H94" s="64"/>
      <c r="I94" s="76">
        <f t="shared" si="10"/>
        <v>0</v>
      </c>
      <c r="J94" s="64"/>
      <c r="K94" s="25">
        <f t="shared" si="11"/>
        <v>0</v>
      </c>
      <c r="L94" s="75">
        <f t="shared" si="14"/>
        <v>0</v>
      </c>
      <c r="M94" s="25">
        <f t="shared" si="12"/>
        <v>0</v>
      </c>
      <c r="N94" s="64"/>
      <c r="O94" s="25">
        <f t="shared" si="13"/>
        <v>0</v>
      </c>
      <c r="P94" s="76">
        <f t="shared" si="15"/>
        <v>0</v>
      </c>
    </row>
    <row r="95" spans="1:16" x14ac:dyDescent="0.25">
      <c r="A95" s="72">
        <v>3120212</v>
      </c>
      <c r="B95" s="31" t="s">
        <v>407</v>
      </c>
      <c r="C95" s="73"/>
      <c r="D95" s="64">
        <v>6986000</v>
      </c>
      <c r="E95" s="64"/>
      <c r="F95" s="75">
        <f t="shared" si="8"/>
        <v>6986000</v>
      </c>
      <c r="G95" s="25">
        <f t="shared" si="9"/>
        <v>1.0548591855849884E-2</v>
      </c>
      <c r="H95" s="64"/>
      <c r="I95" s="76">
        <f t="shared" si="10"/>
        <v>6986000</v>
      </c>
      <c r="J95" s="64"/>
      <c r="K95" s="25">
        <f t="shared" si="11"/>
        <v>0</v>
      </c>
      <c r="L95" s="75">
        <f t="shared" si="14"/>
        <v>0</v>
      </c>
      <c r="M95" s="25">
        <f t="shared" si="12"/>
        <v>0</v>
      </c>
      <c r="N95" s="64"/>
      <c r="O95" s="25">
        <f t="shared" si="13"/>
        <v>0</v>
      </c>
      <c r="P95" s="76">
        <f t="shared" si="15"/>
        <v>6986000</v>
      </c>
    </row>
    <row r="96" spans="1:16" x14ac:dyDescent="0.25">
      <c r="A96" s="72">
        <v>3120213</v>
      </c>
      <c r="B96" s="31" t="s">
        <v>408</v>
      </c>
      <c r="C96" s="73"/>
      <c r="D96" s="74">
        <f>SUM(D97:D98)</f>
        <v>36723000</v>
      </c>
      <c r="E96" s="74">
        <f>SUM(E97:E98)</f>
        <v>0</v>
      </c>
      <c r="F96" s="75">
        <f t="shared" si="8"/>
        <v>36723000</v>
      </c>
      <c r="G96" s="25">
        <f t="shared" si="9"/>
        <v>5.5450320458398976E-2</v>
      </c>
      <c r="H96" s="74">
        <f>SUM(H97:H98)</f>
        <v>0</v>
      </c>
      <c r="I96" s="76">
        <f t="shared" si="10"/>
        <v>36723000</v>
      </c>
      <c r="J96" s="74">
        <f>SUM(J97:J98)</f>
        <v>0</v>
      </c>
      <c r="K96" s="25">
        <f t="shared" si="11"/>
        <v>0</v>
      </c>
      <c r="L96" s="75">
        <f t="shared" si="14"/>
        <v>0</v>
      </c>
      <c r="M96" s="25">
        <f t="shared" si="12"/>
        <v>0</v>
      </c>
      <c r="N96" s="74">
        <f>SUM(N97:N98)</f>
        <v>0</v>
      </c>
      <c r="O96" s="25">
        <f t="shared" si="13"/>
        <v>0</v>
      </c>
      <c r="P96" s="76">
        <f t="shared" si="15"/>
        <v>36723000</v>
      </c>
    </row>
    <row r="97" spans="1:16" hidden="1" x14ac:dyDescent="0.25">
      <c r="A97" s="72">
        <v>312021302</v>
      </c>
      <c r="B97" s="31" t="s">
        <v>409</v>
      </c>
      <c r="C97" s="73"/>
      <c r="D97" s="64"/>
      <c r="E97" s="64"/>
      <c r="F97" s="75">
        <f t="shared" si="8"/>
        <v>0</v>
      </c>
      <c r="G97" s="25">
        <f t="shared" si="9"/>
        <v>0</v>
      </c>
      <c r="H97" s="64"/>
      <c r="I97" s="76">
        <f t="shared" si="10"/>
        <v>0</v>
      </c>
      <c r="J97" s="64"/>
      <c r="K97" s="25">
        <f t="shared" si="11"/>
        <v>0</v>
      </c>
      <c r="L97" s="75">
        <f t="shared" si="14"/>
        <v>0</v>
      </c>
      <c r="M97" s="25">
        <f t="shared" si="12"/>
        <v>0</v>
      </c>
      <c r="N97" s="64"/>
      <c r="O97" s="25">
        <f t="shared" si="13"/>
        <v>0</v>
      </c>
      <c r="P97" s="76">
        <f t="shared" si="15"/>
        <v>0</v>
      </c>
    </row>
    <row r="98" spans="1:16" x14ac:dyDescent="0.25">
      <c r="A98" s="72">
        <v>312021399</v>
      </c>
      <c r="B98" s="28" t="s">
        <v>410</v>
      </c>
      <c r="C98" s="73"/>
      <c r="D98" s="64">
        <v>36723000</v>
      </c>
      <c r="E98" s="64"/>
      <c r="F98" s="75">
        <f t="shared" si="8"/>
        <v>36723000</v>
      </c>
      <c r="G98" s="25">
        <f t="shared" si="9"/>
        <v>5.5450320458398976E-2</v>
      </c>
      <c r="H98" s="64"/>
      <c r="I98" s="76">
        <f t="shared" si="10"/>
        <v>36723000</v>
      </c>
      <c r="J98" s="64"/>
      <c r="K98" s="25">
        <f t="shared" si="11"/>
        <v>0</v>
      </c>
      <c r="L98" s="75">
        <f t="shared" si="14"/>
        <v>0</v>
      </c>
      <c r="M98" s="25">
        <f t="shared" si="12"/>
        <v>0</v>
      </c>
      <c r="N98" s="64"/>
      <c r="O98" s="25">
        <f t="shared" si="13"/>
        <v>0</v>
      </c>
      <c r="P98" s="76">
        <f t="shared" si="15"/>
        <v>36723000</v>
      </c>
    </row>
    <row r="99" spans="1:16" hidden="1" x14ac:dyDescent="0.25">
      <c r="A99" s="72">
        <v>3120215</v>
      </c>
      <c r="B99" s="28" t="s">
        <v>411</v>
      </c>
      <c r="C99" s="73"/>
      <c r="D99" s="64"/>
      <c r="E99" s="64"/>
      <c r="F99" s="75">
        <f t="shared" si="8"/>
        <v>0</v>
      </c>
      <c r="G99" s="25">
        <f t="shared" si="9"/>
        <v>0</v>
      </c>
      <c r="H99" s="64"/>
      <c r="I99" s="76">
        <f t="shared" si="10"/>
        <v>0</v>
      </c>
      <c r="J99" s="64"/>
      <c r="K99" s="25">
        <f t="shared" si="11"/>
        <v>0</v>
      </c>
      <c r="L99" s="75">
        <f t="shared" si="14"/>
        <v>0</v>
      </c>
      <c r="M99" s="25">
        <f t="shared" si="12"/>
        <v>0</v>
      </c>
      <c r="N99" s="64"/>
      <c r="O99" s="25">
        <f t="shared" si="13"/>
        <v>0</v>
      </c>
      <c r="P99" s="76">
        <f t="shared" si="15"/>
        <v>0</v>
      </c>
    </row>
    <row r="100" spans="1:16" hidden="1" x14ac:dyDescent="0.25">
      <c r="A100" s="72">
        <v>3120217</v>
      </c>
      <c r="B100" s="31" t="s">
        <v>412</v>
      </c>
      <c r="C100" s="73"/>
      <c r="D100" s="64"/>
      <c r="E100" s="64"/>
      <c r="F100" s="75">
        <f t="shared" si="8"/>
        <v>0</v>
      </c>
      <c r="G100" s="25">
        <f t="shared" si="9"/>
        <v>0</v>
      </c>
      <c r="H100" s="64"/>
      <c r="I100" s="76">
        <f t="shared" si="10"/>
        <v>0</v>
      </c>
      <c r="J100" s="64"/>
      <c r="K100" s="25">
        <f t="shared" si="11"/>
        <v>0</v>
      </c>
      <c r="L100" s="75">
        <f t="shared" si="14"/>
        <v>0</v>
      </c>
      <c r="M100" s="25">
        <f t="shared" si="12"/>
        <v>0</v>
      </c>
      <c r="N100" s="64"/>
      <c r="O100" s="25">
        <f t="shared" si="13"/>
        <v>0</v>
      </c>
      <c r="P100" s="76">
        <f t="shared" si="15"/>
        <v>0</v>
      </c>
    </row>
    <row r="101" spans="1:16" hidden="1" x14ac:dyDescent="0.25">
      <c r="A101" s="72">
        <v>3120218</v>
      </c>
      <c r="B101" s="31" t="s">
        <v>413</v>
      </c>
      <c r="C101" s="73"/>
      <c r="D101" s="64"/>
      <c r="E101" s="64"/>
      <c r="F101" s="75">
        <f t="shared" si="8"/>
        <v>0</v>
      </c>
      <c r="G101" s="25">
        <f t="shared" si="9"/>
        <v>0</v>
      </c>
      <c r="H101" s="64"/>
      <c r="I101" s="76">
        <f t="shared" si="10"/>
        <v>0</v>
      </c>
      <c r="J101" s="64"/>
      <c r="K101" s="25">
        <f t="shared" si="11"/>
        <v>0</v>
      </c>
      <c r="L101" s="75">
        <f t="shared" si="14"/>
        <v>0</v>
      </c>
      <c r="M101" s="25">
        <f t="shared" si="12"/>
        <v>0</v>
      </c>
      <c r="N101" s="64"/>
      <c r="O101" s="25">
        <f t="shared" si="13"/>
        <v>0</v>
      </c>
      <c r="P101" s="76">
        <f t="shared" si="15"/>
        <v>0</v>
      </c>
    </row>
    <row r="102" spans="1:16" x14ac:dyDescent="0.25">
      <c r="A102" s="72">
        <v>31203</v>
      </c>
      <c r="B102" s="28" t="s">
        <v>414</v>
      </c>
      <c r="C102" s="73"/>
      <c r="D102" s="64">
        <f>SUM(D104:D108)</f>
        <v>806989000</v>
      </c>
      <c r="E102" s="64">
        <f>SUM(E104:E108)</f>
        <v>0</v>
      </c>
      <c r="F102" s="75">
        <f t="shared" si="8"/>
        <v>806989000</v>
      </c>
      <c r="G102" s="25">
        <f t="shared" si="9"/>
        <v>1.2185224152820557</v>
      </c>
      <c r="H102" s="64">
        <f>SUM(H104:H108)</f>
        <v>0</v>
      </c>
      <c r="I102" s="76">
        <f t="shared" si="10"/>
        <v>806989000</v>
      </c>
      <c r="J102" s="64">
        <f>SUM(J104:J108)</f>
        <v>15223065</v>
      </c>
      <c r="K102" s="25">
        <f t="shared" si="11"/>
        <v>1.8864030364726159</v>
      </c>
      <c r="L102" s="75">
        <f t="shared" si="14"/>
        <v>35897000</v>
      </c>
      <c r="M102" s="25">
        <f t="shared" si="12"/>
        <v>4.4482638548976503</v>
      </c>
      <c r="N102" s="64">
        <f>SUM(N104:N108)</f>
        <v>51120065</v>
      </c>
      <c r="O102" s="25">
        <f t="shared" si="13"/>
        <v>6.3346668913702668</v>
      </c>
      <c r="P102" s="76">
        <f t="shared" si="15"/>
        <v>755868935</v>
      </c>
    </row>
    <row r="103" spans="1:16" x14ac:dyDescent="0.25">
      <c r="A103" s="72">
        <v>3120301</v>
      </c>
      <c r="B103" s="28" t="s">
        <v>415</v>
      </c>
      <c r="C103" s="73"/>
      <c r="D103" s="74">
        <f>SUM(D104)</f>
        <v>500000000</v>
      </c>
      <c r="E103" s="74">
        <f>SUM(E104)</f>
        <v>0</v>
      </c>
      <c r="F103" s="75">
        <f t="shared" si="8"/>
        <v>500000000</v>
      </c>
      <c r="G103" s="25">
        <f t="shared" si="9"/>
        <v>0.75498080846334692</v>
      </c>
      <c r="H103" s="74">
        <f>SUM(H104)</f>
        <v>0</v>
      </c>
      <c r="I103" s="76">
        <f t="shared" si="10"/>
        <v>500000000</v>
      </c>
      <c r="J103" s="74">
        <f>SUM(J104)</f>
        <v>0</v>
      </c>
      <c r="K103" s="25">
        <f t="shared" si="11"/>
        <v>0</v>
      </c>
      <c r="L103" s="75">
        <f t="shared" si="14"/>
        <v>0</v>
      </c>
      <c r="M103" s="25">
        <f t="shared" si="12"/>
        <v>0</v>
      </c>
      <c r="N103" s="74">
        <f>SUM(N104)</f>
        <v>0</v>
      </c>
      <c r="O103" s="25">
        <f t="shared" si="13"/>
        <v>0</v>
      </c>
      <c r="P103" s="76">
        <f t="shared" si="15"/>
        <v>500000000</v>
      </c>
    </row>
    <row r="104" spans="1:16" x14ac:dyDescent="0.25">
      <c r="A104" s="72">
        <v>312030102</v>
      </c>
      <c r="B104" s="31" t="s">
        <v>416</v>
      </c>
      <c r="C104" s="73"/>
      <c r="D104" s="64">
        <v>500000000</v>
      </c>
      <c r="E104" s="64"/>
      <c r="F104" s="75">
        <f t="shared" si="8"/>
        <v>500000000</v>
      </c>
      <c r="G104" s="25">
        <f t="shared" si="9"/>
        <v>0.75498080846334692</v>
      </c>
      <c r="H104" s="64"/>
      <c r="I104" s="76">
        <f t="shared" si="10"/>
        <v>500000000</v>
      </c>
      <c r="J104" s="64"/>
      <c r="K104" s="25">
        <f t="shared" si="11"/>
        <v>0</v>
      </c>
      <c r="L104" s="75">
        <f t="shared" si="14"/>
        <v>0</v>
      </c>
      <c r="M104" s="25">
        <f t="shared" si="12"/>
        <v>0</v>
      </c>
      <c r="N104" s="64"/>
      <c r="O104" s="25">
        <f t="shared" si="13"/>
        <v>0</v>
      </c>
      <c r="P104" s="76">
        <f t="shared" si="15"/>
        <v>500000000</v>
      </c>
    </row>
    <row r="105" spans="1:16" ht="25.5" x14ac:dyDescent="0.25">
      <c r="A105" s="72">
        <v>3120302</v>
      </c>
      <c r="B105" s="28" t="s">
        <v>417</v>
      </c>
      <c r="C105" s="73"/>
      <c r="D105" s="64">
        <v>299671000</v>
      </c>
      <c r="E105" s="64"/>
      <c r="F105" s="75">
        <f t="shared" si="8"/>
        <v>299671000</v>
      </c>
      <c r="G105" s="25">
        <f t="shared" si="9"/>
        <v>0.45249170770603925</v>
      </c>
      <c r="H105" s="64"/>
      <c r="I105" s="76">
        <f t="shared" si="10"/>
        <v>299671000</v>
      </c>
      <c r="J105" s="64">
        <v>14591143</v>
      </c>
      <c r="K105" s="25">
        <f t="shared" si="11"/>
        <v>4.8690540626220091</v>
      </c>
      <c r="L105" s="75">
        <f t="shared" si="14"/>
        <v>35797000</v>
      </c>
      <c r="M105" s="25">
        <f t="shared" si="12"/>
        <v>11.945433492062962</v>
      </c>
      <c r="N105" s="64">
        <v>50388143</v>
      </c>
      <c r="O105" s="25">
        <f t="shared" si="13"/>
        <v>16.81448755468497</v>
      </c>
      <c r="P105" s="76">
        <f t="shared" si="15"/>
        <v>249282857</v>
      </c>
    </row>
    <row r="106" spans="1:16" x14ac:dyDescent="0.25">
      <c r="A106" s="72">
        <v>3120303</v>
      </c>
      <c r="B106" s="28" t="s">
        <v>418</v>
      </c>
      <c r="C106" s="73"/>
      <c r="D106" s="64">
        <v>7318000</v>
      </c>
      <c r="E106" s="64"/>
      <c r="F106" s="75">
        <f t="shared" si="8"/>
        <v>7318000</v>
      </c>
      <c r="G106" s="25">
        <f t="shared" si="9"/>
        <v>1.1049899112669546E-2</v>
      </c>
      <c r="H106" s="64"/>
      <c r="I106" s="76">
        <f t="shared" si="10"/>
        <v>7318000</v>
      </c>
      <c r="J106" s="64">
        <v>631922</v>
      </c>
      <c r="K106" s="25">
        <f t="shared" si="11"/>
        <v>8.6351735446843403</v>
      </c>
      <c r="L106" s="75">
        <f t="shared" si="14"/>
        <v>100000</v>
      </c>
      <c r="M106" s="25">
        <f t="shared" si="12"/>
        <v>1.3664935774801859</v>
      </c>
      <c r="N106" s="64">
        <v>731922</v>
      </c>
      <c r="O106" s="25">
        <f t="shared" si="13"/>
        <v>10.001667122164527</v>
      </c>
      <c r="P106" s="76">
        <f t="shared" si="15"/>
        <v>6586078</v>
      </c>
    </row>
    <row r="107" spans="1:16" hidden="1" x14ac:dyDescent="0.25">
      <c r="A107" s="72">
        <v>3120306</v>
      </c>
      <c r="B107" s="78" t="s">
        <v>419</v>
      </c>
      <c r="C107" s="73"/>
      <c r="D107" s="64"/>
      <c r="E107" s="64"/>
      <c r="F107" s="75">
        <f t="shared" si="8"/>
        <v>0</v>
      </c>
      <c r="G107" s="25">
        <f t="shared" si="9"/>
        <v>0</v>
      </c>
      <c r="H107" s="64"/>
      <c r="I107" s="76">
        <f t="shared" si="10"/>
        <v>0</v>
      </c>
      <c r="J107" s="64"/>
      <c r="K107" s="25">
        <f t="shared" si="11"/>
        <v>0</v>
      </c>
      <c r="L107" s="75">
        <f t="shared" si="14"/>
        <v>0</v>
      </c>
      <c r="M107" s="25">
        <f t="shared" si="12"/>
        <v>0</v>
      </c>
      <c r="N107" s="64"/>
      <c r="O107" s="25">
        <f t="shared" si="13"/>
        <v>0</v>
      </c>
      <c r="P107" s="76">
        <f t="shared" si="15"/>
        <v>0</v>
      </c>
    </row>
    <row r="108" spans="1:16" hidden="1" x14ac:dyDescent="0.25">
      <c r="A108" s="72">
        <v>3120399</v>
      </c>
      <c r="B108" s="28" t="s">
        <v>414</v>
      </c>
      <c r="C108" s="73"/>
      <c r="D108" s="64"/>
      <c r="E108" s="64"/>
      <c r="F108" s="75">
        <f t="shared" si="8"/>
        <v>0</v>
      </c>
      <c r="G108" s="25">
        <f t="shared" si="9"/>
        <v>0</v>
      </c>
      <c r="H108" s="64"/>
      <c r="I108" s="76">
        <f t="shared" si="10"/>
        <v>0</v>
      </c>
      <c r="J108" s="64"/>
      <c r="K108" s="25">
        <f t="shared" si="11"/>
        <v>0</v>
      </c>
      <c r="L108" s="75">
        <f t="shared" si="14"/>
        <v>0</v>
      </c>
      <c r="M108" s="25">
        <f t="shared" si="12"/>
        <v>0</v>
      </c>
      <c r="N108" s="64"/>
      <c r="O108" s="25">
        <f t="shared" si="13"/>
        <v>0</v>
      </c>
      <c r="P108" s="76">
        <f t="shared" si="15"/>
        <v>0</v>
      </c>
    </row>
    <row r="109" spans="1:16" x14ac:dyDescent="0.25">
      <c r="A109" s="66">
        <v>313</v>
      </c>
      <c r="B109" s="26" t="s">
        <v>420</v>
      </c>
      <c r="C109" s="68"/>
      <c r="D109" s="69">
        <f>SUM(D110+D137+D171+D173+D180+D176)</f>
        <v>728448000</v>
      </c>
      <c r="E109" s="69">
        <f>SUM(E110+E137+E171+E173+E180+E176)</f>
        <v>0</v>
      </c>
      <c r="F109" s="75">
        <f t="shared" si="8"/>
        <v>728448000</v>
      </c>
      <c r="G109" s="20">
        <f t="shared" si="9"/>
        <v>1.0999285199270163</v>
      </c>
      <c r="H109" s="69">
        <f>SUM(H110+H137+H171+H173+H180+H176)</f>
        <v>0</v>
      </c>
      <c r="I109" s="71">
        <f t="shared" si="10"/>
        <v>728448000</v>
      </c>
      <c r="J109" s="69">
        <f>SUM(J110+J137+J171+J173+J180+J176)</f>
        <v>15005578</v>
      </c>
      <c r="K109" s="20">
        <f t="shared" si="11"/>
        <v>2.0599381150061502</v>
      </c>
      <c r="L109" s="70">
        <f t="shared" si="14"/>
        <v>129346062</v>
      </c>
      <c r="M109" s="20">
        <f t="shared" si="12"/>
        <v>17.756389200052713</v>
      </c>
      <c r="N109" s="69">
        <f>SUM(N110+N137+N171+N173+N180+N176)</f>
        <v>144351640</v>
      </c>
      <c r="O109" s="20">
        <f t="shared" si="13"/>
        <v>19.816327315058864</v>
      </c>
      <c r="P109" s="71">
        <f t="shared" si="15"/>
        <v>584096360</v>
      </c>
    </row>
    <row r="110" spans="1:16" hidden="1" x14ac:dyDescent="0.25">
      <c r="A110" s="72">
        <v>31301</v>
      </c>
      <c r="B110" s="26" t="s">
        <v>421</v>
      </c>
      <c r="C110" s="73"/>
      <c r="D110" s="69">
        <f>SUM(D111:D136)-D125-D129</f>
        <v>0</v>
      </c>
      <c r="E110" s="69">
        <f>SUM(E111:E136)-E125-E129</f>
        <v>0</v>
      </c>
      <c r="F110" s="75">
        <f t="shared" si="8"/>
        <v>0</v>
      </c>
      <c r="G110" s="20">
        <f t="shared" si="9"/>
        <v>0</v>
      </c>
      <c r="H110" s="69">
        <f>SUM(H111:H136)-H125-H129</f>
        <v>0</v>
      </c>
      <c r="I110" s="71">
        <f t="shared" si="10"/>
        <v>0</v>
      </c>
      <c r="J110" s="69">
        <f>SUM(J111:J136)-J125-J129</f>
        <v>0</v>
      </c>
      <c r="K110" s="20">
        <f t="shared" si="11"/>
        <v>0</v>
      </c>
      <c r="L110" s="70">
        <f t="shared" si="14"/>
        <v>0</v>
      </c>
      <c r="M110" s="20">
        <f t="shared" si="12"/>
        <v>0</v>
      </c>
      <c r="N110" s="69">
        <f>SUM(N111:N136)-N125-N129</f>
        <v>0</v>
      </c>
      <c r="O110" s="20">
        <f t="shared" si="13"/>
        <v>0</v>
      </c>
      <c r="P110" s="71">
        <f t="shared" si="15"/>
        <v>0</v>
      </c>
    </row>
    <row r="111" spans="1:16" hidden="1" x14ac:dyDescent="0.25">
      <c r="A111" s="72">
        <v>3130104</v>
      </c>
      <c r="B111" s="28" t="s">
        <v>422</v>
      </c>
      <c r="C111" s="73"/>
      <c r="D111" s="64"/>
      <c r="E111" s="64"/>
      <c r="F111" s="75">
        <f t="shared" si="8"/>
        <v>0</v>
      </c>
      <c r="G111" s="20">
        <f t="shared" si="9"/>
        <v>0</v>
      </c>
      <c r="H111" s="64"/>
      <c r="I111" s="71">
        <f t="shared" si="10"/>
        <v>0</v>
      </c>
      <c r="J111" s="64"/>
      <c r="K111" s="20">
        <f t="shared" si="11"/>
        <v>0</v>
      </c>
      <c r="L111" s="70">
        <f t="shared" si="14"/>
        <v>0</v>
      </c>
      <c r="M111" s="20">
        <f t="shared" si="12"/>
        <v>0</v>
      </c>
      <c r="N111" s="64"/>
      <c r="O111" s="20">
        <f t="shared" si="13"/>
        <v>0</v>
      </c>
      <c r="P111" s="71">
        <f t="shared" si="15"/>
        <v>0</v>
      </c>
    </row>
    <row r="112" spans="1:16" ht="25.5" hidden="1" x14ac:dyDescent="0.25">
      <c r="A112" s="72">
        <v>3130105</v>
      </c>
      <c r="B112" s="28" t="s">
        <v>423</v>
      </c>
      <c r="C112" s="73"/>
      <c r="D112" s="64"/>
      <c r="E112" s="64"/>
      <c r="F112" s="75">
        <f t="shared" si="8"/>
        <v>0</v>
      </c>
      <c r="G112" s="20">
        <f t="shared" si="9"/>
        <v>0</v>
      </c>
      <c r="H112" s="64"/>
      <c r="I112" s="71">
        <f t="shared" si="10"/>
        <v>0</v>
      </c>
      <c r="J112" s="64"/>
      <c r="K112" s="20">
        <f t="shared" si="11"/>
        <v>0</v>
      </c>
      <c r="L112" s="70">
        <f t="shared" si="14"/>
        <v>0</v>
      </c>
      <c r="M112" s="20">
        <f t="shared" si="12"/>
        <v>0</v>
      </c>
      <c r="N112" s="64"/>
      <c r="O112" s="20">
        <f t="shared" si="13"/>
        <v>0</v>
      </c>
      <c r="P112" s="71">
        <f t="shared" si="15"/>
        <v>0</v>
      </c>
    </row>
    <row r="113" spans="1:16" hidden="1" x14ac:dyDescent="0.25">
      <c r="A113" s="72">
        <v>3130107</v>
      </c>
      <c r="B113" s="28" t="s">
        <v>424</v>
      </c>
      <c r="C113" s="73"/>
      <c r="D113" s="64"/>
      <c r="E113" s="64"/>
      <c r="F113" s="75">
        <f t="shared" si="8"/>
        <v>0</v>
      </c>
      <c r="G113" s="20">
        <f t="shared" si="9"/>
        <v>0</v>
      </c>
      <c r="H113" s="64"/>
      <c r="I113" s="71">
        <f t="shared" si="10"/>
        <v>0</v>
      </c>
      <c r="J113" s="64"/>
      <c r="K113" s="20">
        <f t="shared" si="11"/>
        <v>0</v>
      </c>
      <c r="L113" s="70">
        <f t="shared" si="14"/>
        <v>0</v>
      </c>
      <c r="M113" s="20">
        <f t="shared" si="12"/>
        <v>0</v>
      </c>
      <c r="N113" s="64"/>
      <c r="O113" s="20">
        <f t="shared" si="13"/>
        <v>0</v>
      </c>
      <c r="P113" s="71">
        <f t="shared" si="15"/>
        <v>0</v>
      </c>
    </row>
    <row r="114" spans="1:16" hidden="1" x14ac:dyDescent="0.25">
      <c r="A114" s="72">
        <v>3130109</v>
      </c>
      <c r="B114" s="28" t="s">
        <v>425</v>
      </c>
      <c r="C114" s="73"/>
      <c r="D114" s="64"/>
      <c r="E114" s="64"/>
      <c r="F114" s="75">
        <f t="shared" si="8"/>
        <v>0</v>
      </c>
      <c r="G114" s="20">
        <f t="shared" si="9"/>
        <v>0</v>
      </c>
      <c r="H114" s="64"/>
      <c r="I114" s="71">
        <f t="shared" si="10"/>
        <v>0</v>
      </c>
      <c r="J114" s="64"/>
      <c r="K114" s="20">
        <f t="shared" si="11"/>
        <v>0</v>
      </c>
      <c r="L114" s="70">
        <f t="shared" si="14"/>
        <v>0</v>
      </c>
      <c r="M114" s="20">
        <f t="shared" si="12"/>
        <v>0</v>
      </c>
      <c r="N114" s="64"/>
      <c r="O114" s="20">
        <f t="shared" si="13"/>
        <v>0</v>
      </c>
      <c r="P114" s="71">
        <f t="shared" si="15"/>
        <v>0</v>
      </c>
    </row>
    <row r="115" spans="1:16" ht="25.5" hidden="1" x14ac:dyDescent="0.25">
      <c r="A115" s="72">
        <v>3130111</v>
      </c>
      <c r="B115" s="28" t="s">
        <v>169</v>
      </c>
      <c r="C115" s="73"/>
      <c r="D115" s="64"/>
      <c r="E115" s="64"/>
      <c r="F115" s="75">
        <f t="shared" si="8"/>
        <v>0</v>
      </c>
      <c r="G115" s="20">
        <f t="shared" si="9"/>
        <v>0</v>
      </c>
      <c r="H115" s="64"/>
      <c r="I115" s="71">
        <f t="shared" si="10"/>
        <v>0</v>
      </c>
      <c r="J115" s="64"/>
      <c r="K115" s="20">
        <f t="shared" si="11"/>
        <v>0</v>
      </c>
      <c r="L115" s="70">
        <f t="shared" si="14"/>
        <v>0</v>
      </c>
      <c r="M115" s="20">
        <f t="shared" si="12"/>
        <v>0</v>
      </c>
      <c r="N115" s="64"/>
      <c r="O115" s="20">
        <f t="shared" si="13"/>
        <v>0</v>
      </c>
      <c r="P115" s="71">
        <f t="shared" si="15"/>
        <v>0</v>
      </c>
    </row>
    <row r="116" spans="1:16" ht="25.5" hidden="1" x14ac:dyDescent="0.25">
      <c r="A116" s="72">
        <v>3130114</v>
      </c>
      <c r="B116" s="28" t="s">
        <v>426</v>
      </c>
      <c r="C116" s="73"/>
      <c r="D116" s="64"/>
      <c r="E116" s="64"/>
      <c r="F116" s="75">
        <f t="shared" si="8"/>
        <v>0</v>
      </c>
      <c r="G116" s="20">
        <f t="shared" si="9"/>
        <v>0</v>
      </c>
      <c r="H116" s="64"/>
      <c r="I116" s="71">
        <f t="shared" si="10"/>
        <v>0</v>
      </c>
      <c r="J116" s="64"/>
      <c r="K116" s="20">
        <f t="shared" si="11"/>
        <v>0</v>
      </c>
      <c r="L116" s="70">
        <f t="shared" si="14"/>
        <v>0</v>
      </c>
      <c r="M116" s="20">
        <f t="shared" si="12"/>
        <v>0</v>
      </c>
      <c r="N116" s="64"/>
      <c r="O116" s="20">
        <f t="shared" si="13"/>
        <v>0</v>
      </c>
      <c r="P116" s="71">
        <f t="shared" si="15"/>
        <v>0</v>
      </c>
    </row>
    <row r="117" spans="1:16" hidden="1" x14ac:dyDescent="0.25">
      <c r="A117" s="72">
        <v>3130115</v>
      </c>
      <c r="B117" s="28" t="s">
        <v>427</v>
      </c>
      <c r="C117" s="73"/>
      <c r="D117" s="64"/>
      <c r="E117" s="64"/>
      <c r="F117" s="75">
        <f t="shared" si="8"/>
        <v>0</v>
      </c>
      <c r="G117" s="20">
        <f t="shared" si="9"/>
        <v>0</v>
      </c>
      <c r="H117" s="64"/>
      <c r="I117" s="71">
        <f t="shared" si="10"/>
        <v>0</v>
      </c>
      <c r="J117" s="64"/>
      <c r="K117" s="20">
        <f t="shared" si="11"/>
        <v>0</v>
      </c>
      <c r="L117" s="70">
        <f t="shared" si="14"/>
        <v>0</v>
      </c>
      <c r="M117" s="20">
        <f t="shared" si="12"/>
        <v>0</v>
      </c>
      <c r="N117" s="64"/>
      <c r="O117" s="20">
        <f t="shared" si="13"/>
        <v>0</v>
      </c>
      <c r="P117" s="71">
        <f t="shared" si="15"/>
        <v>0</v>
      </c>
    </row>
    <row r="118" spans="1:16" hidden="1" x14ac:dyDescent="0.25">
      <c r="A118" s="72">
        <v>3130116</v>
      </c>
      <c r="B118" s="28" t="s">
        <v>428</v>
      </c>
      <c r="C118" s="73"/>
      <c r="D118" s="64"/>
      <c r="E118" s="64"/>
      <c r="F118" s="75">
        <f t="shared" si="8"/>
        <v>0</v>
      </c>
      <c r="G118" s="20">
        <f t="shared" si="9"/>
        <v>0</v>
      </c>
      <c r="H118" s="64"/>
      <c r="I118" s="71">
        <f t="shared" si="10"/>
        <v>0</v>
      </c>
      <c r="J118" s="64"/>
      <c r="K118" s="20">
        <f t="shared" si="11"/>
        <v>0</v>
      </c>
      <c r="L118" s="70">
        <f t="shared" si="14"/>
        <v>0</v>
      </c>
      <c r="M118" s="20">
        <f t="shared" si="12"/>
        <v>0</v>
      </c>
      <c r="N118" s="64"/>
      <c r="O118" s="20">
        <f t="shared" si="13"/>
        <v>0</v>
      </c>
      <c r="P118" s="71">
        <f t="shared" si="15"/>
        <v>0</v>
      </c>
    </row>
    <row r="119" spans="1:16" hidden="1" x14ac:dyDescent="0.25">
      <c r="A119" s="72">
        <v>3130117</v>
      </c>
      <c r="B119" s="28" t="s">
        <v>429</v>
      </c>
      <c r="C119" s="73"/>
      <c r="D119" s="64"/>
      <c r="E119" s="64"/>
      <c r="F119" s="75">
        <f t="shared" si="8"/>
        <v>0</v>
      </c>
      <c r="G119" s="20">
        <f t="shared" si="9"/>
        <v>0</v>
      </c>
      <c r="H119" s="64"/>
      <c r="I119" s="71">
        <f t="shared" si="10"/>
        <v>0</v>
      </c>
      <c r="J119" s="64"/>
      <c r="K119" s="20">
        <f t="shared" si="11"/>
        <v>0</v>
      </c>
      <c r="L119" s="70">
        <f t="shared" si="14"/>
        <v>0</v>
      </c>
      <c r="M119" s="20">
        <f t="shared" si="12"/>
        <v>0</v>
      </c>
      <c r="N119" s="64"/>
      <c r="O119" s="20">
        <f t="shared" si="13"/>
        <v>0</v>
      </c>
      <c r="P119" s="71">
        <f t="shared" si="15"/>
        <v>0</v>
      </c>
    </row>
    <row r="120" spans="1:16" hidden="1" x14ac:dyDescent="0.25">
      <c r="A120" s="72">
        <v>3130118</v>
      </c>
      <c r="B120" s="28" t="s">
        <v>430</v>
      </c>
      <c r="C120" s="73"/>
      <c r="D120" s="64"/>
      <c r="E120" s="64"/>
      <c r="F120" s="75">
        <f t="shared" si="8"/>
        <v>0</v>
      </c>
      <c r="G120" s="20">
        <f t="shared" si="9"/>
        <v>0</v>
      </c>
      <c r="H120" s="64"/>
      <c r="I120" s="71">
        <f t="shared" si="10"/>
        <v>0</v>
      </c>
      <c r="J120" s="64"/>
      <c r="K120" s="20">
        <f t="shared" si="11"/>
        <v>0</v>
      </c>
      <c r="L120" s="70">
        <f t="shared" si="14"/>
        <v>0</v>
      </c>
      <c r="M120" s="20">
        <f t="shared" si="12"/>
        <v>0</v>
      </c>
      <c r="N120" s="64"/>
      <c r="O120" s="20">
        <f t="shared" si="13"/>
        <v>0</v>
      </c>
      <c r="P120" s="71">
        <f t="shared" si="15"/>
        <v>0</v>
      </c>
    </row>
    <row r="121" spans="1:16" ht="25.5" hidden="1" x14ac:dyDescent="0.25">
      <c r="A121" s="72">
        <v>3130119</v>
      </c>
      <c r="B121" s="28" t="s">
        <v>431</v>
      </c>
      <c r="C121" s="73"/>
      <c r="D121" s="64"/>
      <c r="E121" s="64"/>
      <c r="F121" s="75">
        <f t="shared" si="8"/>
        <v>0</v>
      </c>
      <c r="G121" s="20">
        <f t="shared" si="9"/>
        <v>0</v>
      </c>
      <c r="H121" s="64"/>
      <c r="I121" s="71">
        <f t="shared" si="10"/>
        <v>0</v>
      </c>
      <c r="J121" s="64"/>
      <c r="K121" s="20">
        <f t="shared" si="11"/>
        <v>0</v>
      </c>
      <c r="L121" s="70">
        <f t="shared" si="14"/>
        <v>0</v>
      </c>
      <c r="M121" s="20">
        <f t="shared" si="12"/>
        <v>0</v>
      </c>
      <c r="N121" s="64"/>
      <c r="O121" s="20">
        <f t="shared" si="13"/>
        <v>0</v>
      </c>
      <c r="P121" s="71">
        <f t="shared" si="15"/>
        <v>0</v>
      </c>
    </row>
    <row r="122" spans="1:16" ht="25.5" hidden="1" x14ac:dyDescent="0.25">
      <c r="A122" s="72">
        <v>3130120</v>
      </c>
      <c r="B122" s="28" t="s">
        <v>432</v>
      </c>
      <c r="C122" s="73"/>
      <c r="D122" s="64"/>
      <c r="E122" s="64"/>
      <c r="F122" s="75">
        <f t="shared" si="8"/>
        <v>0</v>
      </c>
      <c r="G122" s="20">
        <f t="shared" si="9"/>
        <v>0</v>
      </c>
      <c r="H122" s="64"/>
      <c r="I122" s="71">
        <f t="shared" si="10"/>
        <v>0</v>
      </c>
      <c r="J122" s="64"/>
      <c r="K122" s="20">
        <f t="shared" si="11"/>
        <v>0</v>
      </c>
      <c r="L122" s="70">
        <f t="shared" si="14"/>
        <v>0</v>
      </c>
      <c r="M122" s="20">
        <f t="shared" si="12"/>
        <v>0</v>
      </c>
      <c r="N122" s="64"/>
      <c r="O122" s="20">
        <f t="shared" si="13"/>
        <v>0</v>
      </c>
      <c r="P122" s="71">
        <f t="shared" si="15"/>
        <v>0</v>
      </c>
    </row>
    <row r="123" spans="1:16" hidden="1" x14ac:dyDescent="0.25">
      <c r="A123" s="72">
        <v>3130121</v>
      </c>
      <c r="B123" s="28" t="s">
        <v>433</v>
      </c>
      <c r="C123" s="73"/>
      <c r="D123" s="64"/>
      <c r="E123" s="64"/>
      <c r="F123" s="75">
        <f t="shared" si="8"/>
        <v>0</v>
      </c>
      <c r="G123" s="20">
        <f t="shared" si="9"/>
        <v>0</v>
      </c>
      <c r="H123" s="64"/>
      <c r="I123" s="71">
        <f t="shared" si="10"/>
        <v>0</v>
      </c>
      <c r="J123" s="64"/>
      <c r="K123" s="20">
        <f t="shared" si="11"/>
        <v>0</v>
      </c>
      <c r="L123" s="70">
        <f t="shared" si="14"/>
        <v>0</v>
      </c>
      <c r="M123" s="20">
        <f t="shared" si="12"/>
        <v>0</v>
      </c>
      <c r="N123" s="64"/>
      <c r="O123" s="20">
        <f t="shared" si="13"/>
        <v>0</v>
      </c>
      <c r="P123" s="71">
        <f t="shared" si="15"/>
        <v>0</v>
      </c>
    </row>
    <row r="124" spans="1:16" ht="25.5" hidden="1" x14ac:dyDescent="0.25">
      <c r="A124" s="72">
        <v>3130122</v>
      </c>
      <c r="B124" s="28" t="s">
        <v>434</v>
      </c>
      <c r="C124" s="73"/>
      <c r="D124" s="64"/>
      <c r="E124" s="64"/>
      <c r="F124" s="75">
        <f t="shared" si="8"/>
        <v>0</v>
      </c>
      <c r="G124" s="20">
        <f t="shared" si="9"/>
        <v>0</v>
      </c>
      <c r="H124" s="64"/>
      <c r="I124" s="71">
        <f t="shared" si="10"/>
        <v>0</v>
      </c>
      <c r="J124" s="64"/>
      <c r="K124" s="20">
        <f t="shared" si="11"/>
        <v>0</v>
      </c>
      <c r="L124" s="70">
        <f t="shared" si="14"/>
        <v>0</v>
      </c>
      <c r="M124" s="20">
        <f t="shared" si="12"/>
        <v>0</v>
      </c>
      <c r="N124" s="64"/>
      <c r="O124" s="20">
        <f t="shared" si="13"/>
        <v>0</v>
      </c>
      <c r="P124" s="71">
        <f t="shared" si="15"/>
        <v>0</v>
      </c>
    </row>
    <row r="125" spans="1:16" ht="25.5" hidden="1" x14ac:dyDescent="0.25">
      <c r="A125" s="72">
        <v>3130123</v>
      </c>
      <c r="B125" s="28" t="s">
        <v>435</v>
      </c>
      <c r="C125" s="73"/>
      <c r="D125" s="69">
        <f>SUM(D126:D127)</f>
        <v>0</v>
      </c>
      <c r="E125" s="69">
        <f>SUM(E126:E127)</f>
        <v>0</v>
      </c>
      <c r="F125" s="75">
        <f t="shared" si="8"/>
        <v>0</v>
      </c>
      <c r="G125" s="20">
        <f t="shared" si="9"/>
        <v>0</v>
      </c>
      <c r="H125" s="69">
        <f>SUM(H126:H127)</f>
        <v>0</v>
      </c>
      <c r="I125" s="71">
        <f t="shared" si="10"/>
        <v>0</v>
      </c>
      <c r="J125" s="69">
        <f>SUM(J126:J127)</f>
        <v>0</v>
      </c>
      <c r="K125" s="20">
        <f t="shared" si="11"/>
        <v>0</v>
      </c>
      <c r="L125" s="70">
        <f t="shared" si="14"/>
        <v>0</v>
      </c>
      <c r="M125" s="20">
        <f t="shared" si="12"/>
        <v>0</v>
      </c>
      <c r="N125" s="69">
        <f>SUM(N126:N127)</f>
        <v>0</v>
      </c>
      <c r="O125" s="20">
        <f t="shared" si="13"/>
        <v>0</v>
      </c>
      <c r="P125" s="71">
        <f t="shared" si="15"/>
        <v>0</v>
      </c>
    </row>
    <row r="126" spans="1:16" hidden="1" x14ac:dyDescent="0.25">
      <c r="A126" s="72">
        <v>313012301</v>
      </c>
      <c r="B126" s="31" t="s">
        <v>322</v>
      </c>
      <c r="C126" s="73"/>
      <c r="D126" s="64"/>
      <c r="E126" s="64"/>
      <c r="F126" s="75">
        <f t="shared" si="8"/>
        <v>0</v>
      </c>
      <c r="G126" s="20">
        <f t="shared" si="9"/>
        <v>0</v>
      </c>
      <c r="H126" s="64"/>
      <c r="I126" s="71">
        <f t="shared" si="10"/>
        <v>0</v>
      </c>
      <c r="J126" s="64"/>
      <c r="K126" s="20">
        <f t="shared" si="11"/>
        <v>0</v>
      </c>
      <c r="L126" s="70">
        <f t="shared" si="14"/>
        <v>0</v>
      </c>
      <c r="M126" s="20">
        <f t="shared" si="12"/>
        <v>0</v>
      </c>
      <c r="N126" s="64"/>
      <c r="O126" s="20">
        <f t="shared" si="13"/>
        <v>0</v>
      </c>
      <c r="P126" s="71">
        <f t="shared" si="15"/>
        <v>0</v>
      </c>
    </row>
    <row r="127" spans="1:16" hidden="1" x14ac:dyDescent="0.25">
      <c r="A127" s="72">
        <v>313012302</v>
      </c>
      <c r="B127" s="31" t="s">
        <v>436</v>
      </c>
      <c r="C127" s="73"/>
      <c r="D127" s="64"/>
      <c r="E127" s="64"/>
      <c r="F127" s="75">
        <f t="shared" si="8"/>
        <v>0</v>
      </c>
      <c r="G127" s="20">
        <f t="shared" si="9"/>
        <v>0</v>
      </c>
      <c r="H127" s="64"/>
      <c r="I127" s="71">
        <f t="shared" si="10"/>
        <v>0</v>
      </c>
      <c r="J127" s="64"/>
      <c r="K127" s="20">
        <f t="shared" si="11"/>
        <v>0</v>
      </c>
      <c r="L127" s="70">
        <f t="shared" si="14"/>
        <v>0</v>
      </c>
      <c r="M127" s="20">
        <f t="shared" si="12"/>
        <v>0</v>
      </c>
      <c r="N127" s="64"/>
      <c r="O127" s="20">
        <f t="shared" si="13"/>
        <v>0</v>
      </c>
      <c r="P127" s="71">
        <f t="shared" si="15"/>
        <v>0</v>
      </c>
    </row>
    <row r="128" spans="1:16" hidden="1" x14ac:dyDescent="0.25">
      <c r="A128" s="79">
        <v>3130124</v>
      </c>
      <c r="B128" s="28" t="s">
        <v>437</v>
      </c>
      <c r="C128" s="73"/>
      <c r="D128" s="64"/>
      <c r="E128" s="64"/>
      <c r="F128" s="75">
        <f t="shared" si="8"/>
        <v>0</v>
      </c>
      <c r="G128" s="20">
        <f t="shared" si="9"/>
        <v>0</v>
      </c>
      <c r="H128" s="64"/>
      <c r="I128" s="71">
        <f t="shared" si="10"/>
        <v>0</v>
      </c>
      <c r="J128" s="64"/>
      <c r="K128" s="20">
        <f t="shared" si="11"/>
        <v>0</v>
      </c>
      <c r="L128" s="70">
        <f t="shared" si="14"/>
        <v>0</v>
      </c>
      <c r="M128" s="20">
        <f t="shared" si="12"/>
        <v>0</v>
      </c>
      <c r="N128" s="64"/>
      <c r="O128" s="20">
        <f t="shared" si="13"/>
        <v>0</v>
      </c>
      <c r="P128" s="71">
        <f t="shared" si="15"/>
        <v>0</v>
      </c>
    </row>
    <row r="129" spans="1:16" ht="25.5" hidden="1" x14ac:dyDescent="0.25">
      <c r="A129" s="79">
        <v>3130125</v>
      </c>
      <c r="B129" s="28" t="s">
        <v>438</v>
      </c>
      <c r="C129" s="73"/>
      <c r="D129" s="69">
        <f>SUM(D130:D133)</f>
        <v>0</v>
      </c>
      <c r="E129" s="69">
        <f>SUM(E130:E133)</f>
        <v>0</v>
      </c>
      <c r="F129" s="75">
        <f t="shared" si="8"/>
        <v>0</v>
      </c>
      <c r="G129" s="20">
        <f t="shared" si="9"/>
        <v>0</v>
      </c>
      <c r="H129" s="69">
        <f>SUM(H130:H133)</f>
        <v>0</v>
      </c>
      <c r="I129" s="71">
        <f t="shared" si="10"/>
        <v>0</v>
      </c>
      <c r="J129" s="69">
        <f>SUM(J130:J133)</f>
        <v>0</v>
      </c>
      <c r="K129" s="20">
        <f t="shared" si="11"/>
        <v>0</v>
      </c>
      <c r="L129" s="70">
        <f t="shared" si="14"/>
        <v>0</v>
      </c>
      <c r="M129" s="20">
        <f t="shared" si="12"/>
        <v>0</v>
      </c>
      <c r="N129" s="69">
        <f>SUM(N130:N133)</f>
        <v>0</v>
      </c>
      <c r="O129" s="20">
        <f t="shared" si="13"/>
        <v>0</v>
      </c>
      <c r="P129" s="71">
        <f t="shared" si="15"/>
        <v>0</v>
      </c>
    </row>
    <row r="130" spans="1:16" hidden="1" x14ac:dyDescent="0.25">
      <c r="A130" s="72">
        <v>313012503</v>
      </c>
      <c r="B130" s="31" t="s">
        <v>322</v>
      </c>
      <c r="C130" s="73"/>
      <c r="D130" s="64"/>
      <c r="E130" s="64"/>
      <c r="F130" s="75">
        <f t="shared" si="8"/>
        <v>0</v>
      </c>
      <c r="G130" s="20">
        <f t="shared" si="9"/>
        <v>0</v>
      </c>
      <c r="H130" s="64"/>
      <c r="I130" s="71">
        <f t="shared" si="10"/>
        <v>0</v>
      </c>
      <c r="J130" s="64"/>
      <c r="K130" s="20">
        <f t="shared" si="11"/>
        <v>0</v>
      </c>
      <c r="L130" s="70">
        <f t="shared" si="14"/>
        <v>0</v>
      </c>
      <c r="M130" s="20">
        <f t="shared" si="12"/>
        <v>0</v>
      </c>
      <c r="N130" s="64"/>
      <c r="O130" s="20">
        <f t="shared" si="13"/>
        <v>0</v>
      </c>
      <c r="P130" s="71">
        <f t="shared" si="15"/>
        <v>0</v>
      </c>
    </row>
    <row r="131" spans="1:16" hidden="1" x14ac:dyDescent="0.25">
      <c r="A131" s="72">
        <v>313012504</v>
      </c>
      <c r="B131" s="28" t="s">
        <v>439</v>
      </c>
      <c r="C131" s="73"/>
      <c r="D131" s="64"/>
      <c r="E131" s="64"/>
      <c r="F131" s="75">
        <f t="shared" si="8"/>
        <v>0</v>
      </c>
      <c r="G131" s="20">
        <f t="shared" si="9"/>
        <v>0</v>
      </c>
      <c r="H131" s="64"/>
      <c r="I131" s="71">
        <f t="shared" si="10"/>
        <v>0</v>
      </c>
      <c r="J131" s="64"/>
      <c r="K131" s="20">
        <f t="shared" si="11"/>
        <v>0</v>
      </c>
      <c r="L131" s="70">
        <f t="shared" si="14"/>
        <v>0</v>
      </c>
      <c r="M131" s="20">
        <f t="shared" si="12"/>
        <v>0</v>
      </c>
      <c r="N131" s="64"/>
      <c r="O131" s="20">
        <f t="shared" si="13"/>
        <v>0</v>
      </c>
      <c r="P131" s="71">
        <f t="shared" si="15"/>
        <v>0</v>
      </c>
    </row>
    <row r="132" spans="1:16" ht="26.25" hidden="1" x14ac:dyDescent="0.25">
      <c r="A132" s="72">
        <v>313012505</v>
      </c>
      <c r="B132" s="31" t="s">
        <v>440</v>
      </c>
      <c r="C132" s="73"/>
      <c r="D132" s="64"/>
      <c r="E132" s="64"/>
      <c r="F132" s="75">
        <f t="shared" si="8"/>
        <v>0</v>
      </c>
      <c r="G132" s="20">
        <f t="shared" si="9"/>
        <v>0</v>
      </c>
      <c r="H132" s="64"/>
      <c r="I132" s="71">
        <f t="shared" si="10"/>
        <v>0</v>
      </c>
      <c r="J132" s="64"/>
      <c r="K132" s="20">
        <f t="shared" si="11"/>
        <v>0</v>
      </c>
      <c r="L132" s="70">
        <f t="shared" si="14"/>
        <v>0</v>
      </c>
      <c r="M132" s="20">
        <f t="shared" si="12"/>
        <v>0</v>
      </c>
      <c r="N132" s="64"/>
      <c r="O132" s="20">
        <f t="shared" si="13"/>
        <v>0</v>
      </c>
      <c r="P132" s="71">
        <f t="shared" si="15"/>
        <v>0</v>
      </c>
    </row>
    <row r="133" spans="1:16" hidden="1" x14ac:dyDescent="0.25">
      <c r="A133" s="72">
        <v>313012507</v>
      </c>
      <c r="B133" s="28" t="s">
        <v>251</v>
      </c>
      <c r="C133" s="73"/>
      <c r="D133" s="64"/>
      <c r="E133" s="64"/>
      <c r="F133" s="75">
        <f t="shared" si="8"/>
        <v>0</v>
      </c>
      <c r="G133" s="20">
        <f t="shared" si="9"/>
        <v>0</v>
      </c>
      <c r="H133" s="64"/>
      <c r="I133" s="71">
        <f t="shared" si="10"/>
        <v>0</v>
      </c>
      <c r="J133" s="64"/>
      <c r="K133" s="20">
        <f t="shared" si="11"/>
        <v>0</v>
      </c>
      <c r="L133" s="70">
        <f t="shared" si="14"/>
        <v>0</v>
      </c>
      <c r="M133" s="20">
        <f t="shared" si="12"/>
        <v>0</v>
      </c>
      <c r="N133" s="64"/>
      <c r="O133" s="20">
        <f t="shared" si="13"/>
        <v>0</v>
      </c>
      <c r="P133" s="71">
        <f t="shared" si="15"/>
        <v>0</v>
      </c>
    </row>
    <row r="134" spans="1:16" hidden="1" x14ac:dyDescent="0.25">
      <c r="A134" s="72">
        <v>3130126</v>
      </c>
      <c r="B134" s="28" t="s">
        <v>170</v>
      </c>
      <c r="C134" s="73"/>
      <c r="D134" s="64"/>
      <c r="E134" s="64"/>
      <c r="F134" s="75">
        <f t="shared" si="8"/>
        <v>0</v>
      </c>
      <c r="G134" s="20">
        <f t="shared" si="9"/>
        <v>0</v>
      </c>
      <c r="H134" s="64"/>
      <c r="I134" s="71">
        <f t="shared" si="10"/>
        <v>0</v>
      </c>
      <c r="J134" s="64"/>
      <c r="K134" s="20">
        <f t="shared" si="11"/>
        <v>0</v>
      </c>
      <c r="L134" s="70">
        <f t="shared" si="14"/>
        <v>0</v>
      </c>
      <c r="M134" s="20">
        <f t="shared" si="12"/>
        <v>0</v>
      </c>
      <c r="N134" s="64"/>
      <c r="O134" s="20">
        <f t="shared" si="13"/>
        <v>0</v>
      </c>
      <c r="P134" s="71">
        <f t="shared" si="15"/>
        <v>0</v>
      </c>
    </row>
    <row r="135" spans="1:16" hidden="1" x14ac:dyDescent="0.25">
      <c r="A135" s="72">
        <v>3130127</v>
      </c>
      <c r="B135" s="28" t="s">
        <v>441</v>
      </c>
      <c r="C135" s="73"/>
      <c r="D135" s="64"/>
      <c r="E135" s="64"/>
      <c r="F135" s="75">
        <f t="shared" si="8"/>
        <v>0</v>
      </c>
      <c r="G135" s="20">
        <f t="shared" si="9"/>
        <v>0</v>
      </c>
      <c r="H135" s="64"/>
      <c r="I135" s="71">
        <f t="shared" si="10"/>
        <v>0</v>
      </c>
      <c r="J135" s="64"/>
      <c r="K135" s="20">
        <f t="shared" si="11"/>
        <v>0</v>
      </c>
      <c r="L135" s="70">
        <f t="shared" si="14"/>
        <v>0</v>
      </c>
      <c r="M135" s="20">
        <f t="shared" si="12"/>
        <v>0</v>
      </c>
      <c r="N135" s="64"/>
      <c r="O135" s="20">
        <f t="shared" si="13"/>
        <v>0</v>
      </c>
      <c r="P135" s="71">
        <f t="shared" si="15"/>
        <v>0</v>
      </c>
    </row>
    <row r="136" spans="1:16" hidden="1" x14ac:dyDescent="0.25">
      <c r="A136" s="72">
        <v>3130128</v>
      </c>
      <c r="B136" s="28" t="s">
        <v>442</v>
      </c>
      <c r="C136" s="73"/>
      <c r="D136" s="64"/>
      <c r="E136" s="64"/>
      <c r="F136" s="75">
        <f t="shared" ref="F136:F201" si="16">SUM(D136+E136)</f>
        <v>0</v>
      </c>
      <c r="G136" s="20">
        <f t="shared" ref="G136:G202" si="17">IF(OR(F136=0,F$7=0),0,F136/F$7)*100</f>
        <v>0</v>
      </c>
      <c r="H136" s="64"/>
      <c r="I136" s="71">
        <f t="shared" ref="I136:I202" si="18">SUM(F136-H136)</f>
        <v>0</v>
      </c>
      <c r="J136" s="64"/>
      <c r="K136" s="20">
        <f t="shared" ref="K136:K201" si="19">IF(OR(J136=0,F136=0),0,J136/F136)*100</f>
        <v>0</v>
      </c>
      <c r="L136" s="70">
        <f t="shared" si="14"/>
        <v>0</v>
      </c>
      <c r="M136" s="20">
        <f t="shared" ref="M136:M201" si="20">IF(OR(L136=0,F136=0),0,L136/F136)*100</f>
        <v>0</v>
      </c>
      <c r="N136" s="64"/>
      <c r="O136" s="20">
        <f t="shared" ref="O136:O201" si="21">IF(OR(N136=0,F136=0),0,N136/F136)*100</f>
        <v>0</v>
      </c>
      <c r="P136" s="71">
        <f t="shared" si="15"/>
        <v>0</v>
      </c>
    </row>
    <row r="137" spans="1:16" hidden="1" x14ac:dyDescent="0.25">
      <c r="A137" s="72">
        <v>31302</v>
      </c>
      <c r="B137" s="26" t="s">
        <v>443</v>
      </c>
      <c r="C137" s="73"/>
      <c r="D137" s="69">
        <f>SUM(D138:D170)-D147</f>
        <v>0</v>
      </c>
      <c r="E137" s="69">
        <f>SUM(E138:E170)-E147</f>
        <v>0</v>
      </c>
      <c r="F137" s="75">
        <f t="shared" si="16"/>
        <v>0</v>
      </c>
      <c r="G137" s="20">
        <f t="shared" si="17"/>
        <v>0</v>
      </c>
      <c r="H137" s="69">
        <f>SUM(H138:H170)-H147</f>
        <v>0</v>
      </c>
      <c r="I137" s="71">
        <f t="shared" si="18"/>
        <v>0</v>
      </c>
      <c r="J137" s="69">
        <f>SUM(J138:J170)-J147</f>
        <v>0</v>
      </c>
      <c r="K137" s="20">
        <f t="shared" si="19"/>
        <v>0</v>
      </c>
      <c r="L137" s="70">
        <f t="shared" si="14"/>
        <v>0</v>
      </c>
      <c r="M137" s="20">
        <f t="shared" si="20"/>
        <v>0</v>
      </c>
      <c r="N137" s="69">
        <f>SUM(N138:N170)-N147</f>
        <v>0</v>
      </c>
      <c r="O137" s="20">
        <f t="shared" si="21"/>
        <v>0</v>
      </c>
      <c r="P137" s="71">
        <f t="shared" si="15"/>
        <v>0</v>
      </c>
    </row>
    <row r="138" spans="1:16" hidden="1" x14ac:dyDescent="0.25">
      <c r="A138" s="72">
        <v>3130201</v>
      </c>
      <c r="B138" s="28" t="s">
        <v>444</v>
      </c>
      <c r="C138" s="73"/>
      <c r="D138" s="64"/>
      <c r="E138" s="64"/>
      <c r="F138" s="75">
        <f t="shared" si="16"/>
        <v>0</v>
      </c>
      <c r="G138" s="25">
        <f t="shared" si="17"/>
        <v>0</v>
      </c>
      <c r="H138" s="64"/>
      <c r="I138" s="76">
        <f t="shared" si="18"/>
        <v>0</v>
      </c>
      <c r="J138" s="64"/>
      <c r="K138" s="25">
        <f t="shared" si="19"/>
        <v>0</v>
      </c>
      <c r="L138" s="75">
        <f t="shared" si="14"/>
        <v>0</v>
      </c>
      <c r="M138" s="25">
        <f t="shared" si="20"/>
        <v>0</v>
      </c>
      <c r="N138" s="64"/>
      <c r="O138" s="25">
        <f t="shared" si="21"/>
        <v>0</v>
      </c>
      <c r="P138" s="76">
        <f t="shared" si="15"/>
        <v>0</v>
      </c>
    </row>
    <row r="139" spans="1:16" hidden="1" x14ac:dyDescent="0.25">
      <c r="A139" s="72">
        <v>3130202</v>
      </c>
      <c r="B139" s="28" t="s">
        <v>445</v>
      </c>
      <c r="C139" s="73"/>
      <c r="D139" s="64"/>
      <c r="E139" s="64"/>
      <c r="F139" s="75">
        <f t="shared" si="16"/>
        <v>0</v>
      </c>
      <c r="G139" s="25">
        <f t="shared" si="17"/>
        <v>0</v>
      </c>
      <c r="H139" s="64"/>
      <c r="I139" s="76">
        <f t="shared" si="18"/>
        <v>0</v>
      </c>
      <c r="J139" s="64"/>
      <c r="K139" s="25">
        <f t="shared" si="19"/>
        <v>0</v>
      </c>
      <c r="L139" s="75">
        <f t="shared" si="14"/>
        <v>0</v>
      </c>
      <c r="M139" s="25">
        <f t="shared" si="20"/>
        <v>0</v>
      </c>
      <c r="N139" s="64"/>
      <c r="O139" s="25">
        <f t="shared" si="21"/>
        <v>0</v>
      </c>
      <c r="P139" s="76">
        <f t="shared" si="15"/>
        <v>0</v>
      </c>
    </row>
    <row r="140" spans="1:16" hidden="1" x14ac:dyDescent="0.25">
      <c r="A140" s="72">
        <v>3130203</v>
      </c>
      <c r="B140" s="28" t="s">
        <v>446</v>
      </c>
      <c r="C140" s="73"/>
      <c r="D140" s="64"/>
      <c r="E140" s="64"/>
      <c r="F140" s="75">
        <f t="shared" si="16"/>
        <v>0</v>
      </c>
      <c r="G140" s="25">
        <f t="shared" si="17"/>
        <v>0</v>
      </c>
      <c r="H140" s="64"/>
      <c r="I140" s="76">
        <f t="shared" si="18"/>
        <v>0</v>
      </c>
      <c r="J140" s="64"/>
      <c r="K140" s="25">
        <f t="shared" si="19"/>
        <v>0</v>
      </c>
      <c r="L140" s="75">
        <f t="shared" si="14"/>
        <v>0</v>
      </c>
      <c r="M140" s="25">
        <f t="shared" si="20"/>
        <v>0</v>
      </c>
      <c r="N140" s="64"/>
      <c r="O140" s="25">
        <f t="shared" si="21"/>
        <v>0</v>
      </c>
      <c r="P140" s="76">
        <f t="shared" si="15"/>
        <v>0</v>
      </c>
    </row>
    <row r="141" spans="1:16" hidden="1" x14ac:dyDescent="0.25">
      <c r="A141" s="72">
        <v>3130204</v>
      </c>
      <c r="B141" s="28" t="s">
        <v>447</v>
      </c>
      <c r="C141" s="73"/>
      <c r="D141" s="64"/>
      <c r="E141" s="64"/>
      <c r="F141" s="75">
        <f t="shared" si="16"/>
        <v>0</v>
      </c>
      <c r="G141" s="25">
        <f t="shared" si="17"/>
        <v>0</v>
      </c>
      <c r="H141" s="64"/>
      <c r="I141" s="76">
        <f t="shared" si="18"/>
        <v>0</v>
      </c>
      <c r="J141" s="64"/>
      <c r="K141" s="25">
        <f t="shared" si="19"/>
        <v>0</v>
      </c>
      <c r="L141" s="75">
        <f t="shared" si="14"/>
        <v>0</v>
      </c>
      <c r="M141" s="25">
        <f t="shared" si="20"/>
        <v>0</v>
      </c>
      <c r="N141" s="64"/>
      <c r="O141" s="25">
        <f t="shared" si="21"/>
        <v>0</v>
      </c>
      <c r="P141" s="76">
        <f t="shared" si="15"/>
        <v>0</v>
      </c>
    </row>
    <row r="142" spans="1:16" hidden="1" x14ac:dyDescent="0.25">
      <c r="A142" s="72">
        <v>3130206</v>
      </c>
      <c r="B142" s="28" t="s">
        <v>448</v>
      </c>
      <c r="C142" s="73"/>
      <c r="D142" s="64"/>
      <c r="E142" s="64"/>
      <c r="F142" s="75">
        <f t="shared" si="16"/>
        <v>0</v>
      </c>
      <c r="G142" s="25">
        <f t="shared" si="17"/>
        <v>0</v>
      </c>
      <c r="H142" s="64"/>
      <c r="I142" s="76">
        <f t="shared" si="18"/>
        <v>0</v>
      </c>
      <c r="J142" s="64"/>
      <c r="K142" s="25">
        <f t="shared" si="19"/>
        <v>0</v>
      </c>
      <c r="L142" s="75">
        <f t="shared" si="14"/>
        <v>0</v>
      </c>
      <c r="M142" s="25">
        <f t="shared" si="20"/>
        <v>0</v>
      </c>
      <c r="N142" s="64"/>
      <c r="O142" s="25">
        <f t="shared" si="21"/>
        <v>0</v>
      </c>
      <c r="P142" s="76">
        <f t="shared" si="15"/>
        <v>0</v>
      </c>
    </row>
    <row r="143" spans="1:16" hidden="1" x14ac:dyDescent="0.25">
      <c r="A143" s="72">
        <v>3130207</v>
      </c>
      <c r="B143" s="80" t="s">
        <v>449</v>
      </c>
      <c r="C143" s="73"/>
      <c r="D143" s="64"/>
      <c r="E143" s="64"/>
      <c r="F143" s="75">
        <f t="shared" si="16"/>
        <v>0</v>
      </c>
      <c r="G143" s="25">
        <f t="shared" si="17"/>
        <v>0</v>
      </c>
      <c r="H143" s="64"/>
      <c r="I143" s="76">
        <f t="shared" si="18"/>
        <v>0</v>
      </c>
      <c r="J143" s="64"/>
      <c r="K143" s="25">
        <f t="shared" si="19"/>
        <v>0</v>
      </c>
      <c r="L143" s="75">
        <f t="shared" si="14"/>
        <v>0</v>
      </c>
      <c r="M143" s="25">
        <f t="shared" si="20"/>
        <v>0</v>
      </c>
      <c r="N143" s="64"/>
      <c r="O143" s="25">
        <f t="shared" si="21"/>
        <v>0</v>
      </c>
      <c r="P143" s="76">
        <f t="shared" si="15"/>
        <v>0</v>
      </c>
    </row>
    <row r="144" spans="1:16" hidden="1" x14ac:dyDescent="0.25">
      <c r="A144" s="72">
        <v>3130212</v>
      </c>
      <c r="B144" s="28" t="s">
        <v>450</v>
      </c>
      <c r="C144" s="73"/>
      <c r="D144" s="64"/>
      <c r="E144" s="64"/>
      <c r="F144" s="75">
        <f t="shared" si="16"/>
        <v>0</v>
      </c>
      <c r="G144" s="25">
        <f t="shared" si="17"/>
        <v>0</v>
      </c>
      <c r="H144" s="64"/>
      <c r="I144" s="76">
        <f t="shared" si="18"/>
        <v>0</v>
      </c>
      <c r="J144" s="64"/>
      <c r="K144" s="25">
        <f t="shared" si="19"/>
        <v>0</v>
      </c>
      <c r="L144" s="75">
        <f t="shared" ref="L144:L209" si="22">SUM(N144-J144)</f>
        <v>0</v>
      </c>
      <c r="M144" s="25">
        <f t="shared" si="20"/>
        <v>0</v>
      </c>
      <c r="N144" s="64"/>
      <c r="O144" s="25">
        <f t="shared" si="21"/>
        <v>0</v>
      </c>
      <c r="P144" s="76">
        <f t="shared" ref="P144:P209" si="23">SUM(F144-N144)</f>
        <v>0</v>
      </c>
    </row>
    <row r="145" spans="1:16" hidden="1" x14ac:dyDescent="0.25">
      <c r="A145" s="72">
        <v>3130214</v>
      </c>
      <c r="B145" s="28" t="s">
        <v>451</v>
      </c>
      <c r="C145" s="73"/>
      <c r="D145" s="64"/>
      <c r="E145" s="64"/>
      <c r="F145" s="75">
        <f t="shared" si="16"/>
        <v>0</v>
      </c>
      <c r="G145" s="25">
        <f t="shared" si="17"/>
        <v>0</v>
      </c>
      <c r="H145" s="64"/>
      <c r="I145" s="76">
        <f t="shared" si="18"/>
        <v>0</v>
      </c>
      <c r="J145" s="64"/>
      <c r="K145" s="25">
        <f t="shared" si="19"/>
        <v>0</v>
      </c>
      <c r="L145" s="75">
        <f t="shared" si="22"/>
        <v>0</v>
      </c>
      <c r="M145" s="25">
        <f t="shared" si="20"/>
        <v>0</v>
      </c>
      <c r="N145" s="64"/>
      <c r="O145" s="25">
        <f t="shared" si="21"/>
        <v>0</v>
      </c>
      <c r="P145" s="76">
        <f t="shared" si="23"/>
        <v>0</v>
      </c>
    </row>
    <row r="146" spans="1:16" hidden="1" x14ac:dyDescent="0.25">
      <c r="A146" s="72">
        <v>3130215</v>
      </c>
      <c r="B146" s="28" t="s">
        <v>452</v>
      </c>
      <c r="C146" s="73"/>
      <c r="D146" s="64"/>
      <c r="E146" s="64"/>
      <c r="F146" s="75">
        <f t="shared" si="16"/>
        <v>0</v>
      </c>
      <c r="G146" s="25">
        <f t="shared" si="17"/>
        <v>0</v>
      </c>
      <c r="H146" s="64"/>
      <c r="I146" s="76">
        <f t="shared" si="18"/>
        <v>0</v>
      </c>
      <c r="J146" s="64"/>
      <c r="K146" s="25">
        <f t="shared" si="19"/>
        <v>0</v>
      </c>
      <c r="L146" s="75">
        <f t="shared" si="22"/>
        <v>0</v>
      </c>
      <c r="M146" s="25">
        <f t="shared" si="20"/>
        <v>0</v>
      </c>
      <c r="N146" s="64"/>
      <c r="O146" s="25">
        <f t="shared" si="21"/>
        <v>0</v>
      </c>
      <c r="P146" s="76">
        <f t="shared" si="23"/>
        <v>0</v>
      </c>
    </row>
    <row r="147" spans="1:16" hidden="1" x14ac:dyDescent="0.25">
      <c r="A147" s="72">
        <v>3130219</v>
      </c>
      <c r="B147" s="28" t="s">
        <v>453</v>
      </c>
      <c r="C147" s="73"/>
      <c r="D147" s="74">
        <f>SUM(D148:D167)</f>
        <v>0</v>
      </c>
      <c r="E147" s="74">
        <f>SUM(E148:E167)</f>
        <v>0</v>
      </c>
      <c r="F147" s="75">
        <f t="shared" si="16"/>
        <v>0</v>
      </c>
      <c r="G147" s="25">
        <f t="shared" si="17"/>
        <v>0</v>
      </c>
      <c r="H147" s="74">
        <f>SUM(H148:H167)</f>
        <v>0</v>
      </c>
      <c r="I147" s="76">
        <f t="shared" si="18"/>
        <v>0</v>
      </c>
      <c r="J147" s="74">
        <f>SUM(J148:J167)</f>
        <v>0</v>
      </c>
      <c r="K147" s="25">
        <f t="shared" si="19"/>
        <v>0</v>
      </c>
      <c r="L147" s="75">
        <f t="shared" si="22"/>
        <v>0</v>
      </c>
      <c r="M147" s="25">
        <f t="shared" si="20"/>
        <v>0</v>
      </c>
      <c r="N147" s="74">
        <f>SUM(N148:N167)</f>
        <v>0</v>
      </c>
      <c r="O147" s="25">
        <f t="shared" si="21"/>
        <v>0</v>
      </c>
      <c r="P147" s="76">
        <f t="shared" si="23"/>
        <v>0</v>
      </c>
    </row>
    <row r="148" spans="1:16" hidden="1" x14ac:dyDescent="0.25">
      <c r="A148" s="72">
        <v>313021901</v>
      </c>
      <c r="B148" s="28" t="s">
        <v>454</v>
      </c>
      <c r="C148" s="73"/>
      <c r="D148" s="64"/>
      <c r="E148" s="64"/>
      <c r="F148" s="75">
        <f t="shared" si="16"/>
        <v>0</v>
      </c>
      <c r="G148" s="25">
        <f t="shared" si="17"/>
        <v>0</v>
      </c>
      <c r="H148" s="64"/>
      <c r="I148" s="76">
        <f t="shared" si="18"/>
        <v>0</v>
      </c>
      <c r="J148" s="64"/>
      <c r="K148" s="25">
        <f t="shared" si="19"/>
        <v>0</v>
      </c>
      <c r="L148" s="75">
        <f t="shared" si="22"/>
        <v>0</v>
      </c>
      <c r="M148" s="25">
        <f t="shared" si="20"/>
        <v>0</v>
      </c>
      <c r="N148" s="64"/>
      <c r="O148" s="25">
        <f t="shared" si="21"/>
        <v>0</v>
      </c>
      <c r="P148" s="76">
        <f t="shared" si="23"/>
        <v>0</v>
      </c>
    </row>
    <row r="149" spans="1:16" hidden="1" x14ac:dyDescent="0.25">
      <c r="A149" s="72">
        <v>313021902</v>
      </c>
      <c r="B149" s="28" t="s">
        <v>455</v>
      </c>
      <c r="C149" s="73"/>
      <c r="D149" s="64"/>
      <c r="E149" s="64"/>
      <c r="F149" s="75">
        <f t="shared" si="16"/>
        <v>0</v>
      </c>
      <c r="G149" s="25">
        <f t="shared" si="17"/>
        <v>0</v>
      </c>
      <c r="H149" s="64"/>
      <c r="I149" s="76">
        <f t="shared" si="18"/>
        <v>0</v>
      </c>
      <c r="J149" s="64"/>
      <c r="K149" s="25">
        <f t="shared" si="19"/>
        <v>0</v>
      </c>
      <c r="L149" s="75">
        <f t="shared" si="22"/>
        <v>0</v>
      </c>
      <c r="M149" s="25">
        <f t="shared" si="20"/>
        <v>0</v>
      </c>
      <c r="N149" s="64"/>
      <c r="O149" s="25">
        <f t="shared" si="21"/>
        <v>0</v>
      </c>
      <c r="P149" s="76">
        <f t="shared" si="23"/>
        <v>0</v>
      </c>
    </row>
    <row r="150" spans="1:16" hidden="1" x14ac:dyDescent="0.25">
      <c r="A150" s="72">
        <v>313021903</v>
      </c>
      <c r="B150" s="28" t="s">
        <v>456</v>
      </c>
      <c r="C150" s="73"/>
      <c r="D150" s="64"/>
      <c r="E150" s="64"/>
      <c r="F150" s="75">
        <f t="shared" si="16"/>
        <v>0</v>
      </c>
      <c r="G150" s="25">
        <f t="shared" si="17"/>
        <v>0</v>
      </c>
      <c r="H150" s="64"/>
      <c r="I150" s="76">
        <f t="shared" si="18"/>
        <v>0</v>
      </c>
      <c r="J150" s="64"/>
      <c r="K150" s="25">
        <f t="shared" si="19"/>
        <v>0</v>
      </c>
      <c r="L150" s="75">
        <f t="shared" si="22"/>
        <v>0</v>
      </c>
      <c r="M150" s="25">
        <f t="shared" si="20"/>
        <v>0</v>
      </c>
      <c r="N150" s="64"/>
      <c r="O150" s="25">
        <f t="shared" si="21"/>
        <v>0</v>
      </c>
      <c r="P150" s="76">
        <f t="shared" si="23"/>
        <v>0</v>
      </c>
    </row>
    <row r="151" spans="1:16" hidden="1" x14ac:dyDescent="0.25">
      <c r="A151" s="72">
        <v>313021904</v>
      </c>
      <c r="B151" s="28" t="s">
        <v>457</v>
      </c>
      <c r="C151" s="73"/>
      <c r="D151" s="64"/>
      <c r="E151" s="64"/>
      <c r="F151" s="75">
        <f t="shared" si="16"/>
        <v>0</v>
      </c>
      <c r="G151" s="25">
        <f t="shared" si="17"/>
        <v>0</v>
      </c>
      <c r="H151" s="64"/>
      <c r="I151" s="76">
        <f t="shared" si="18"/>
        <v>0</v>
      </c>
      <c r="J151" s="64"/>
      <c r="K151" s="25">
        <f t="shared" si="19"/>
        <v>0</v>
      </c>
      <c r="L151" s="75">
        <f t="shared" si="22"/>
        <v>0</v>
      </c>
      <c r="M151" s="25">
        <f t="shared" si="20"/>
        <v>0</v>
      </c>
      <c r="N151" s="64"/>
      <c r="O151" s="25">
        <f t="shared" si="21"/>
        <v>0</v>
      </c>
      <c r="P151" s="76">
        <f t="shared" si="23"/>
        <v>0</v>
      </c>
    </row>
    <row r="152" spans="1:16" hidden="1" x14ac:dyDescent="0.25">
      <c r="A152" s="72">
        <v>313021905</v>
      </c>
      <c r="B152" s="28" t="s">
        <v>458</v>
      </c>
      <c r="C152" s="73"/>
      <c r="D152" s="64"/>
      <c r="E152" s="64"/>
      <c r="F152" s="75">
        <f t="shared" si="16"/>
        <v>0</v>
      </c>
      <c r="G152" s="25">
        <f t="shared" si="17"/>
        <v>0</v>
      </c>
      <c r="H152" s="64"/>
      <c r="I152" s="76">
        <f t="shared" si="18"/>
        <v>0</v>
      </c>
      <c r="J152" s="64"/>
      <c r="K152" s="25">
        <f t="shared" si="19"/>
        <v>0</v>
      </c>
      <c r="L152" s="75">
        <f t="shared" si="22"/>
        <v>0</v>
      </c>
      <c r="M152" s="25">
        <f t="shared" si="20"/>
        <v>0</v>
      </c>
      <c r="N152" s="64"/>
      <c r="O152" s="25">
        <f t="shared" si="21"/>
        <v>0</v>
      </c>
      <c r="P152" s="76">
        <f t="shared" si="23"/>
        <v>0</v>
      </c>
    </row>
    <row r="153" spans="1:16" hidden="1" x14ac:dyDescent="0.25">
      <c r="A153" s="72">
        <v>313021906</v>
      </c>
      <c r="B153" s="28" t="s">
        <v>459</v>
      </c>
      <c r="C153" s="73"/>
      <c r="D153" s="64"/>
      <c r="E153" s="64"/>
      <c r="F153" s="75">
        <f t="shared" si="16"/>
        <v>0</v>
      </c>
      <c r="G153" s="25">
        <f t="shared" si="17"/>
        <v>0</v>
      </c>
      <c r="H153" s="64"/>
      <c r="I153" s="76">
        <f t="shared" si="18"/>
        <v>0</v>
      </c>
      <c r="J153" s="64"/>
      <c r="K153" s="25">
        <f t="shared" si="19"/>
        <v>0</v>
      </c>
      <c r="L153" s="75">
        <f t="shared" si="22"/>
        <v>0</v>
      </c>
      <c r="M153" s="25">
        <f t="shared" si="20"/>
        <v>0</v>
      </c>
      <c r="N153" s="64"/>
      <c r="O153" s="25">
        <f t="shared" si="21"/>
        <v>0</v>
      </c>
      <c r="P153" s="76">
        <f t="shared" si="23"/>
        <v>0</v>
      </c>
    </row>
    <row r="154" spans="1:16" hidden="1" x14ac:dyDescent="0.25">
      <c r="A154" s="72">
        <v>313021907</v>
      </c>
      <c r="B154" s="28" t="s">
        <v>460</v>
      </c>
      <c r="C154" s="73"/>
      <c r="D154" s="64"/>
      <c r="E154" s="64"/>
      <c r="F154" s="75">
        <f t="shared" si="16"/>
        <v>0</v>
      </c>
      <c r="G154" s="25">
        <f t="shared" si="17"/>
        <v>0</v>
      </c>
      <c r="H154" s="64"/>
      <c r="I154" s="76">
        <f t="shared" si="18"/>
        <v>0</v>
      </c>
      <c r="J154" s="64"/>
      <c r="K154" s="25">
        <f t="shared" si="19"/>
        <v>0</v>
      </c>
      <c r="L154" s="75">
        <f t="shared" si="22"/>
        <v>0</v>
      </c>
      <c r="M154" s="25">
        <f t="shared" si="20"/>
        <v>0</v>
      </c>
      <c r="N154" s="64"/>
      <c r="O154" s="25">
        <f t="shared" si="21"/>
        <v>0</v>
      </c>
      <c r="P154" s="76">
        <f t="shared" si="23"/>
        <v>0</v>
      </c>
    </row>
    <row r="155" spans="1:16" hidden="1" x14ac:dyDescent="0.25">
      <c r="A155" s="72">
        <v>313021908</v>
      </c>
      <c r="B155" s="28" t="s">
        <v>461</v>
      </c>
      <c r="C155" s="73"/>
      <c r="D155" s="64"/>
      <c r="E155" s="64"/>
      <c r="F155" s="75">
        <f t="shared" si="16"/>
        <v>0</v>
      </c>
      <c r="G155" s="25">
        <f t="shared" si="17"/>
        <v>0</v>
      </c>
      <c r="H155" s="64"/>
      <c r="I155" s="76">
        <f t="shared" si="18"/>
        <v>0</v>
      </c>
      <c r="J155" s="64"/>
      <c r="K155" s="25">
        <f t="shared" si="19"/>
        <v>0</v>
      </c>
      <c r="L155" s="75">
        <f t="shared" si="22"/>
        <v>0</v>
      </c>
      <c r="M155" s="25">
        <f t="shared" si="20"/>
        <v>0</v>
      </c>
      <c r="N155" s="64"/>
      <c r="O155" s="25">
        <f t="shared" si="21"/>
        <v>0</v>
      </c>
      <c r="P155" s="76">
        <f t="shared" si="23"/>
        <v>0</v>
      </c>
    </row>
    <row r="156" spans="1:16" hidden="1" x14ac:dyDescent="0.25">
      <c r="A156" s="72">
        <v>313021909</v>
      </c>
      <c r="B156" s="28" t="s">
        <v>462</v>
      </c>
      <c r="C156" s="73"/>
      <c r="D156" s="64"/>
      <c r="E156" s="64"/>
      <c r="F156" s="75">
        <f t="shared" si="16"/>
        <v>0</v>
      </c>
      <c r="G156" s="25">
        <f t="shared" si="17"/>
        <v>0</v>
      </c>
      <c r="H156" s="64"/>
      <c r="I156" s="76">
        <f t="shared" si="18"/>
        <v>0</v>
      </c>
      <c r="J156" s="64"/>
      <c r="K156" s="25">
        <f t="shared" si="19"/>
        <v>0</v>
      </c>
      <c r="L156" s="75">
        <f t="shared" si="22"/>
        <v>0</v>
      </c>
      <c r="M156" s="25">
        <f t="shared" si="20"/>
        <v>0</v>
      </c>
      <c r="N156" s="64"/>
      <c r="O156" s="25">
        <f t="shared" si="21"/>
        <v>0</v>
      </c>
      <c r="P156" s="76">
        <f t="shared" si="23"/>
        <v>0</v>
      </c>
    </row>
    <row r="157" spans="1:16" hidden="1" x14ac:dyDescent="0.25">
      <c r="A157" s="72">
        <v>313021910</v>
      </c>
      <c r="B157" s="28" t="s">
        <v>463</v>
      </c>
      <c r="C157" s="73"/>
      <c r="D157" s="64"/>
      <c r="E157" s="64"/>
      <c r="F157" s="75">
        <f t="shared" si="16"/>
        <v>0</v>
      </c>
      <c r="G157" s="25">
        <f t="shared" si="17"/>
        <v>0</v>
      </c>
      <c r="H157" s="64"/>
      <c r="I157" s="76">
        <f t="shared" si="18"/>
        <v>0</v>
      </c>
      <c r="J157" s="64"/>
      <c r="K157" s="25">
        <f t="shared" si="19"/>
        <v>0</v>
      </c>
      <c r="L157" s="75">
        <f t="shared" si="22"/>
        <v>0</v>
      </c>
      <c r="M157" s="25">
        <f t="shared" si="20"/>
        <v>0</v>
      </c>
      <c r="N157" s="64"/>
      <c r="O157" s="25">
        <f t="shared" si="21"/>
        <v>0</v>
      </c>
      <c r="P157" s="76">
        <f t="shared" si="23"/>
        <v>0</v>
      </c>
    </row>
    <row r="158" spans="1:16" hidden="1" x14ac:dyDescent="0.25">
      <c r="A158" s="72">
        <v>313021911</v>
      </c>
      <c r="B158" s="28" t="s">
        <v>464</v>
      </c>
      <c r="C158" s="73"/>
      <c r="D158" s="64"/>
      <c r="E158" s="64"/>
      <c r="F158" s="75">
        <f t="shared" si="16"/>
        <v>0</v>
      </c>
      <c r="G158" s="25">
        <f t="shared" si="17"/>
        <v>0</v>
      </c>
      <c r="H158" s="64"/>
      <c r="I158" s="76">
        <f t="shared" si="18"/>
        <v>0</v>
      </c>
      <c r="J158" s="64"/>
      <c r="K158" s="25">
        <f t="shared" si="19"/>
        <v>0</v>
      </c>
      <c r="L158" s="75">
        <f t="shared" si="22"/>
        <v>0</v>
      </c>
      <c r="M158" s="25">
        <f t="shared" si="20"/>
        <v>0</v>
      </c>
      <c r="N158" s="64"/>
      <c r="O158" s="25">
        <f t="shared" si="21"/>
        <v>0</v>
      </c>
      <c r="P158" s="76">
        <f t="shared" si="23"/>
        <v>0</v>
      </c>
    </row>
    <row r="159" spans="1:16" hidden="1" x14ac:dyDescent="0.25">
      <c r="A159" s="72">
        <v>313021912</v>
      </c>
      <c r="B159" s="28" t="s">
        <v>465</v>
      </c>
      <c r="C159" s="73"/>
      <c r="D159" s="64"/>
      <c r="E159" s="64"/>
      <c r="F159" s="75">
        <f t="shared" si="16"/>
        <v>0</v>
      </c>
      <c r="G159" s="25">
        <f t="shared" si="17"/>
        <v>0</v>
      </c>
      <c r="H159" s="64"/>
      <c r="I159" s="76">
        <f t="shared" si="18"/>
        <v>0</v>
      </c>
      <c r="J159" s="64"/>
      <c r="K159" s="25">
        <f t="shared" si="19"/>
        <v>0</v>
      </c>
      <c r="L159" s="75">
        <f t="shared" si="22"/>
        <v>0</v>
      </c>
      <c r="M159" s="25">
        <f t="shared" si="20"/>
        <v>0</v>
      </c>
      <c r="N159" s="64"/>
      <c r="O159" s="25">
        <f t="shared" si="21"/>
        <v>0</v>
      </c>
      <c r="P159" s="76">
        <f t="shared" si="23"/>
        <v>0</v>
      </c>
    </row>
    <row r="160" spans="1:16" hidden="1" x14ac:dyDescent="0.25">
      <c r="A160" s="72">
        <v>313021913</v>
      </c>
      <c r="B160" s="28" t="s">
        <v>466</v>
      </c>
      <c r="C160" s="73"/>
      <c r="D160" s="64"/>
      <c r="E160" s="64"/>
      <c r="F160" s="75">
        <f t="shared" si="16"/>
        <v>0</v>
      </c>
      <c r="G160" s="25">
        <f t="shared" si="17"/>
        <v>0</v>
      </c>
      <c r="H160" s="64"/>
      <c r="I160" s="76">
        <f t="shared" si="18"/>
        <v>0</v>
      </c>
      <c r="J160" s="64"/>
      <c r="K160" s="25">
        <f t="shared" si="19"/>
        <v>0</v>
      </c>
      <c r="L160" s="75">
        <f t="shared" si="22"/>
        <v>0</v>
      </c>
      <c r="M160" s="25">
        <f t="shared" si="20"/>
        <v>0</v>
      </c>
      <c r="N160" s="64"/>
      <c r="O160" s="25">
        <f t="shared" si="21"/>
        <v>0</v>
      </c>
      <c r="P160" s="76">
        <f t="shared" si="23"/>
        <v>0</v>
      </c>
    </row>
    <row r="161" spans="1:16" hidden="1" x14ac:dyDescent="0.25">
      <c r="A161" s="72">
        <v>313021914</v>
      </c>
      <c r="B161" s="28" t="s">
        <v>467</v>
      </c>
      <c r="C161" s="73"/>
      <c r="D161" s="64"/>
      <c r="E161" s="64"/>
      <c r="F161" s="75">
        <f t="shared" si="16"/>
        <v>0</v>
      </c>
      <c r="G161" s="25">
        <f t="shared" si="17"/>
        <v>0</v>
      </c>
      <c r="H161" s="64"/>
      <c r="I161" s="76">
        <f t="shared" si="18"/>
        <v>0</v>
      </c>
      <c r="J161" s="64"/>
      <c r="K161" s="25">
        <f t="shared" si="19"/>
        <v>0</v>
      </c>
      <c r="L161" s="75">
        <f t="shared" si="22"/>
        <v>0</v>
      </c>
      <c r="M161" s="25">
        <f t="shared" si="20"/>
        <v>0</v>
      </c>
      <c r="N161" s="64"/>
      <c r="O161" s="25">
        <f t="shared" si="21"/>
        <v>0</v>
      </c>
      <c r="P161" s="76">
        <f t="shared" si="23"/>
        <v>0</v>
      </c>
    </row>
    <row r="162" spans="1:16" hidden="1" x14ac:dyDescent="0.25">
      <c r="A162" s="72">
        <v>313021915</v>
      </c>
      <c r="B162" s="28" t="s">
        <v>468</v>
      </c>
      <c r="C162" s="73"/>
      <c r="D162" s="64"/>
      <c r="E162" s="64"/>
      <c r="F162" s="75">
        <f t="shared" si="16"/>
        <v>0</v>
      </c>
      <c r="G162" s="25">
        <f t="shared" si="17"/>
        <v>0</v>
      </c>
      <c r="H162" s="64"/>
      <c r="I162" s="76">
        <f t="shared" si="18"/>
        <v>0</v>
      </c>
      <c r="J162" s="64"/>
      <c r="K162" s="25">
        <f t="shared" si="19"/>
        <v>0</v>
      </c>
      <c r="L162" s="75">
        <f t="shared" si="22"/>
        <v>0</v>
      </c>
      <c r="M162" s="25">
        <f t="shared" si="20"/>
        <v>0</v>
      </c>
      <c r="N162" s="64"/>
      <c r="O162" s="25">
        <f t="shared" si="21"/>
        <v>0</v>
      </c>
      <c r="P162" s="76">
        <f t="shared" si="23"/>
        <v>0</v>
      </c>
    </row>
    <row r="163" spans="1:16" hidden="1" x14ac:dyDescent="0.25">
      <c r="A163" s="72">
        <v>313021916</v>
      </c>
      <c r="B163" s="28" t="s">
        <v>469</v>
      </c>
      <c r="C163" s="73"/>
      <c r="D163" s="64"/>
      <c r="E163" s="64"/>
      <c r="F163" s="75">
        <f t="shared" si="16"/>
        <v>0</v>
      </c>
      <c r="G163" s="25">
        <f t="shared" si="17"/>
        <v>0</v>
      </c>
      <c r="H163" s="64"/>
      <c r="I163" s="76">
        <f t="shared" si="18"/>
        <v>0</v>
      </c>
      <c r="J163" s="64"/>
      <c r="K163" s="25">
        <f t="shared" si="19"/>
        <v>0</v>
      </c>
      <c r="L163" s="75">
        <f t="shared" si="22"/>
        <v>0</v>
      </c>
      <c r="M163" s="25">
        <f t="shared" si="20"/>
        <v>0</v>
      </c>
      <c r="N163" s="64"/>
      <c r="O163" s="25">
        <f t="shared" si="21"/>
        <v>0</v>
      </c>
      <c r="P163" s="76">
        <f t="shared" si="23"/>
        <v>0</v>
      </c>
    </row>
    <row r="164" spans="1:16" hidden="1" x14ac:dyDescent="0.25">
      <c r="A164" s="72">
        <v>313021917</v>
      </c>
      <c r="B164" s="28" t="s">
        <v>470</v>
      </c>
      <c r="C164" s="73"/>
      <c r="D164" s="64"/>
      <c r="E164" s="64"/>
      <c r="F164" s="75">
        <f t="shared" si="16"/>
        <v>0</v>
      </c>
      <c r="G164" s="25">
        <f t="shared" si="17"/>
        <v>0</v>
      </c>
      <c r="H164" s="64"/>
      <c r="I164" s="76">
        <f t="shared" si="18"/>
        <v>0</v>
      </c>
      <c r="J164" s="64"/>
      <c r="K164" s="25">
        <f t="shared" si="19"/>
        <v>0</v>
      </c>
      <c r="L164" s="75">
        <f t="shared" si="22"/>
        <v>0</v>
      </c>
      <c r="M164" s="25">
        <f t="shared" si="20"/>
        <v>0</v>
      </c>
      <c r="N164" s="64"/>
      <c r="O164" s="25">
        <f t="shared" si="21"/>
        <v>0</v>
      </c>
      <c r="P164" s="76">
        <f t="shared" si="23"/>
        <v>0</v>
      </c>
    </row>
    <row r="165" spans="1:16" hidden="1" x14ac:dyDescent="0.25">
      <c r="A165" s="72">
        <v>313021918</v>
      </c>
      <c r="B165" s="28" t="s">
        <v>471</v>
      </c>
      <c r="C165" s="73"/>
      <c r="D165" s="64"/>
      <c r="E165" s="64"/>
      <c r="F165" s="75">
        <f t="shared" si="16"/>
        <v>0</v>
      </c>
      <c r="G165" s="25">
        <f t="shared" si="17"/>
        <v>0</v>
      </c>
      <c r="H165" s="64"/>
      <c r="I165" s="76">
        <f t="shared" si="18"/>
        <v>0</v>
      </c>
      <c r="J165" s="64"/>
      <c r="K165" s="25">
        <f t="shared" si="19"/>
        <v>0</v>
      </c>
      <c r="L165" s="75">
        <f t="shared" si="22"/>
        <v>0</v>
      </c>
      <c r="M165" s="25">
        <f t="shared" si="20"/>
        <v>0</v>
      </c>
      <c r="N165" s="64"/>
      <c r="O165" s="25">
        <f t="shared" si="21"/>
        <v>0</v>
      </c>
      <c r="P165" s="76">
        <f t="shared" si="23"/>
        <v>0</v>
      </c>
    </row>
    <row r="166" spans="1:16" hidden="1" x14ac:dyDescent="0.25">
      <c r="A166" s="72">
        <v>313021919</v>
      </c>
      <c r="B166" s="28" t="s">
        <v>472</v>
      </c>
      <c r="C166" s="73"/>
      <c r="D166" s="64"/>
      <c r="E166" s="64"/>
      <c r="F166" s="75">
        <f t="shared" si="16"/>
        <v>0</v>
      </c>
      <c r="G166" s="25">
        <f t="shared" si="17"/>
        <v>0</v>
      </c>
      <c r="H166" s="64"/>
      <c r="I166" s="76">
        <f t="shared" si="18"/>
        <v>0</v>
      </c>
      <c r="J166" s="64"/>
      <c r="K166" s="25">
        <f t="shared" si="19"/>
        <v>0</v>
      </c>
      <c r="L166" s="75">
        <f t="shared" si="22"/>
        <v>0</v>
      </c>
      <c r="M166" s="25">
        <f t="shared" si="20"/>
        <v>0</v>
      </c>
      <c r="N166" s="64"/>
      <c r="O166" s="25">
        <f t="shared" si="21"/>
        <v>0</v>
      </c>
      <c r="P166" s="76">
        <f t="shared" si="23"/>
        <v>0</v>
      </c>
    </row>
    <row r="167" spans="1:16" hidden="1" x14ac:dyDescent="0.25">
      <c r="A167" s="72">
        <v>313021920</v>
      </c>
      <c r="B167" s="28" t="s">
        <v>473</v>
      </c>
      <c r="C167" s="73"/>
      <c r="D167" s="64"/>
      <c r="E167" s="64"/>
      <c r="F167" s="75">
        <f t="shared" si="16"/>
        <v>0</v>
      </c>
      <c r="G167" s="25">
        <f t="shared" si="17"/>
        <v>0</v>
      </c>
      <c r="H167" s="64"/>
      <c r="I167" s="76">
        <f t="shared" si="18"/>
        <v>0</v>
      </c>
      <c r="J167" s="64"/>
      <c r="K167" s="25">
        <f t="shared" si="19"/>
        <v>0</v>
      </c>
      <c r="L167" s="75">
        <f t="shared" si="22"/>
        <v>0</v>
      </c>
      <c r="M167" s="25">
        <f t="shared" si="20"/>
        <v>0</v>
      </c>
      <c r="N167" s="64"/>
      <c r="O167" s="25">
        <f t="shared" si="21"/>
        <v>0</v>
      </c>
      <c r="P167" s="76">
        <f t="shared" si="23"/>
        <v>0</v>
      </c>
    </row>
    <row r="168" spans="1:16" hidden="1" x14ac:dyDescent="0.25">
      <c r="A168" s="72">
        <v>3130221</v>
      </c>
      <c r="B168" s="28" t="s">
        <v>474</v>
      </c>
      <c r="C168" s="73"/>
      <c r="D168" s="64"/>
      <c r="E168" s="64"/>
      <c r="F168" s="75">
        <f t="shared" si="16"/>
        <v>0</v>
      </c>
      <c r="G168" s="25">
        <f t="shared" si="17"/>
        <v>0</v>
      </c>
      <c r="H168" s="64"/>
      <c r="I168" s="76">
        <f t="shared" si="18"/>
        <v>0</v>
      </c>
      <c r="J168" s="64"/>
      <c r="K168" s="25">
        <f t="shared" si="19"/>
        <v>0</v>
      </c>
      <c r="L168" s="75">
        <f t="shared" si="22"/>
        <v>0</v>
      </c>
      <c r="M168" s="25">
        <f t="shared" si="20"/>
        <v>0</v>
      </c>
      <c r="N168" s="64"/>
      <c r="O168" s="25">
        <f t="shared" si="21"/>
        <v>0</v>
      </c>
      <c r="P168" s="76">
        <f t="shared" si="23"/>
        <v>0</v>
      </c>
    </row>
    <row r="169" spans="1:16" ht="25.5" hidden="1" x14ac:dyDescent="0.25">
      <c r="A169" s="72">
        <v>3130222</v>
      </c>
      <c r="B169" s="28" t="s">
        <v>475</v>
      </c>
      <c r="C169" s="73"/>
      <c r="D169" s="64"/>
      <c r="E169" s="64"/>
      <c r="F169" s="75">
        <f t="shared" ref="F169" si="24">SUM(D169+E169)</f>
        <v>0</v>
      </c>
      <c r="G169" s="25">
        <f t="shared" si="17"/>
        <v>0</v>
      </c>
      <c r="H169" s="64"/>
      <c r="I169" s="76">
        <f t="shared" si="18"/>
        <v>0</v>
      </c>
      <c r="J169" s="64"/>
      <c r="K169" s="25">
        <f t="shared" si="19"/>
        <v>0</v>
      </c>
      <c r="L169" s="75">
        <f t="shared" ref="L169" si="25">SUM(N169-J169)</f>
        <v>0</v>
      </c>
      <c r="M169" s="25">
        <f t="shared" si="20"/>
        <v>0</v>
      </c>
      <c r="N169" s="64"/>
      <c r="O169" s="25">
        <f t="shared" si="21"/>
        <v>0</v>
      </c>
      <c r="P169" s="76">
        <f t="shared" ref="P169" si="26">SUM(F169-N169)</f>
        <v>0</v>
      </c>
    </row>
    <row r="170" spans="1:16" hidden="1" x14ac:dyDescent="0.25">
      <c r="A170" s="72">
        <v>3130299</v>
      </c>
      <c r="B170" s="28" t="s">
        <v>476</v>
      </c>
      <c r="C170" s="73"/>
      <c r="D170" s="64"/>
      <c r="E170" s="64"/>
      <c r="F170" s="75">
        <f t="shared" si="16"/>
        <v>0</v>
      </c>
      <c r="G170" s="25">
        <f t="shared" si="17"/>
        <v>0</v>
      </c>
      <c r="H170" s="64"/>
      <c r="I170" s="76">
        <f t="shared" si="18"/>
        <v>0</v>
      </c>
      <c r="J170" s="64"/>
      <c r="K170" s="25">
        <f t="shared" si="19"/>
        <v>0</v>
      </c>
      <c r="L170" s="75">
        <f t="shared" si="22"/>
        <v>0</v>
      </c>
      <c r="M170" s="25">
        <f t="shared" si="20"/>
        <v>0</v>
      </c>
      <c r="N170" s="64"/>
      <c r="O170" s="25">
        <f t="shared" si="21"/>
        <v>0</v>
      </c>
      <c r="P170" s="76">
        <f t="shared" si="23"/>
        <v>0</v>
      </c>
    </row>
    <row r="171" spans="1:16" hidden="1" x14ac:dyDescent="0.25">
      <c r="A171" s="72">
        <v>31303</v>
      </c>
      <c r="B171" s="28" t="s">
        <v>477</v>
      </c>
      <c r="C171" s="73"/>
      <c r="D171" s="64">
        <f>SUM(D172)</f>
        <v>0</v>
      </c>
      <c r="E171" s="64">
        <f>SUM(E172)</f>
        <v>0</v>
      </c>
      <c r="F171" s="75">
        <f t="shared" si="16"/>
        <v>0</v>
      </c>
      <c r="G171" s="25">
        <f t="shared" si="17"/>
        <v>0</v>
      </c>
      <c r="H171" s="64">
        <f>SUM(H172)</f>
        <v>0</v>
      </c>
      <c r="I171" s="76">
        <f t="shared" si="18"/>
        <v>0</v>
      </c>
      <c r="J171" s="64">
        <f>SUM(J172)</f>
        <v>0</v>
      </c>
      <c r="K171" s="25">
        <f t="shared" si="19"/>
        <v>0</v>
      </c>
      <c r="L171" s="75">
        <f t="shared" si="22"/>
        <v>0</v>
      </c>
      <c r="M171" s="25">
        <f t="shared" si="20"/>
        <v>0</v>
      </c>
      <c r="N171" s="64">
        <f>SUM(N172)</f>
        <v>0</v>
      </c>
      <c r="O171" s="25">
        <f t="shared" si="21"/>
        <v>0</v>
      </c>
      <c r="P171" s="76">
        <f t="shared" si="23"/>
        <v>0</v>
      </c>
    </row>
    <row r="172" spans="1:16" hidden="1" x14ac:dyDescent="0.25">
      <c r="A172" s="72">
        <v>3130301</v>
      </c>
      <c r="B172" s="28" t="s">
        <v>478</v>
      </c>
      <c r="C172" s="73"/>
      <c r="D172" s="64"/>
      <c r="E172" s="64"/>
      <c r="F172" s="75">
        <f t="shared" si="16"/>
        <v>0</v>
      </c>
      <c r="G172" s="25">
        <f t="shared" si="17"/>
        <v>0</v>
      </c>
      <c r="H172" s="64"/>
      <c r="I172" s="76">
        <f t="shared" si="18"/>
        <v>0</v>
      </c>
      <c r="J172" s="64"/>
      <c r="K172" s="25">
        <f t="shared" si="19"/>
        <v>0</v>
      </c>
      <c r="L172" s="75">
        <f t="shared" si="22"/>
        <v>0</v>
      </c>
      <c r="M172" s="25">
        <f t="shared" si="20"/>
        <v>0</v>
      </c>
      <c r="N172" s="64"/>
      <c r="O172" s="25">
        <f t="shared" si="21"/>
        <v>0</v>
      </c>
      <c r="P172" s="76">
        <f t="shared" si="23"/>
        <v>0</v>
      </c>
    </row>
    <row r="173" spans="1:16" hidden="1" x14ac:dyDescent="0.25">
      <c r="A173" s="72">
        <v>31304</v>
      </c>
      <c r="B173" s="28" t="s">
        <v>479</v>
      </c>
      <c r="C173" s="73"/>
      <c r="D173" s="64">
        <f>SUM(D174)</f>
        <v>0</v>
      </c>
      <c r="E173" s="64">
        <f>SUM(E174)</f>
        <v>0</v>
      </c>
      <c r="F173" s="75">
        <f t="shared" si="16"/>
        <v>0</v>
      </c>
      <c r="G173" s="25">
        <f t="shared" si="17"/>
        <v>0</v>
      </c>
      <c r="H173" s="64">
        <f>SUM(H174)</f>
        <v>0</v>
      </c>
      <c r="I173" s="76">
        <f t="shared" si="18"/>
        <v>0</v>
      </c>
      <c r="J173" s="64">
        <f>SUM(J174)</f>
        <v>0</v>
      </c>
      <c r="K173" s="25">
        <f t="shared" si="19"/>
        <v>0</v>
      </c>
      <c r="L173" s="75">
        <f t="shared" si="22"/>
        <v>0</v>
      </c>
      <c r="M173" s="25">
        <f t="shared" si="20"/>
        <v>0</v>
      </c>
      <c r="N173" s="64">
        <f>SUM(N174)</f>
        <v>0</v>
      </c>
      <c r="O173" s="25">
        <f t="shared" si="21"/>
        <v>0</v>
      </c>
      <c r="P173" s="76">
        <f t="shared" si="23"/>
        <v>0</v>
      </c>
    </row>
    <row r="174" spans="1:16" hidden="1" x14ac:dyDescent="0.25">
      <c r="A174" s="81">
        <v>3130401</v>
      </c>
      <c r="B174" s="28" t="s">
        <v>480</v>
      </c>
      <c r="C174" s="73"/>
      <c r="D174" s="64"/>
      <c r="E174" s="64"/>
      <c r="F174" s="75">
        <f t="shared" si="16"/>
        <v>0</v>
      </c>
      <c r="G174" s="25">
        <f t="shared" si="17"/>
        <v>0</v>
      </c>
      <c r="H174" s="64"/>
      <c r="I174" s="76">
        <f t="shared" si="18"/>
        <v>0</v>
      </c>
      <c r="J174" s="64"/>
      <c r="K174" s="25">
        <f t="shared" si="19"/>
        <v>0</v>
      </c>
      <c r="L174" s="75">
        <f t="shared" si="22"/>
        <v>0</v>
      </c>
      <c r="M174" s="25">
        <f t="shared" si="20"/>
        <v>0</v>
      </c>
      <c r="N174" s="64"/>
      <c r="O174" s="25">
        <f t="shared" si="21"/>
        <v>0</v>
      </c>
      <c r="P174" s="76">
        <f t="shared" si="23"/>
        <v>0</v>
      </c>
    </row>
    <row r="175" spans="1:16" hidden="1" x14ac:dyDescent="0.25">
      <c r="A175" s="72">
        <v>313040101</v>
      </c>
      <c r="B175" s="28" t="s">
        <v>233</v>
      </c>
      <c r="C175" s="73"/>
      <c r="D175" s="64"/>
      <c r="E175" s="64"/>
      <c r="F175" s="75">
        <f t="shared" si="16"/>
        <v>0</v>
      </c>
      <c r="G175" s="25">
        <f t="shared" si="17"/>
        <v>0</v>
      </c>
      <c r="H175" s="64"/>
      <c r="I175" s="76">
        <f t="shared" si="18"/>
        <v>0</v>
      </c>
      <c r="J175" s="64"/>
      <c r="K175" s="25">
        <f t="shared" si="19"/>
        <v>0</v>
      </c>
      <c r="L175" s="75">
        <f t="shared" si="22"/>
        <v>0</v>
      </c>
      <c r="M175" s="25">
        <f t="shared" si="20"/>
        <v>0</v>
      </c>
      <c r="N175" s="64"/>
      <c r="O175" s="25">
        <f t="shared" si="21"/>
        <v>0</v>
      </c>
      <c r="P175" s="76">
        <f t="shared" si="23"/>
        <v>0</v>
      </c>
    </row>
    <row r="176" spans="1:16" hidden="1" x14ac:dyDescent="0.25">
      <c r="A176" s="82">
        <v>31305</v>
      </c>
      <c r="B176" s="28" t="s">
        <v>481</v>
      </c>
      <c r="C176" s="73"/>
      <c r="D176" s="64">
        <f>SUM(D177:D179)</f>
        <v>0</v>
      </c>
      <c r="E176" s="64">
        <f>SUM(E177:E179)</f>
        <v>0</v>
      </c>
      <c r="F176" s="75">
        <f t="shared" si="16"/>
        <v>0</v>
      </c>
      <c r="G176" s="25">
        <f t="shared" si="17"/>
        <v>0</v>
      </c>
      <c r="H176" s="64">
        <f>SUM(H177:H179)</f>
        <v>0</v>
      </c>
      <c r="I176" s="76">
        <f t="shared" si="18"/>
        <v>0</v>
      </c>
      <c r="J176" s="64">
        <f>SUM(J177:J179)</f>
        <v>0</v>
      </c>
      <c r="K176" s="25">
        <f t="shared" si="19"/>
        <v>0</v>
      </c>
      <c r="L176" s="75">
        <f t="shared" si="22"/>
        <v>0</v>
      </c>
      <c r="M176" s="25">
        <f t="shared" si="20"/>
        <v>0</v>
      </c>
      <c r="N176" s="64">
        <f>SUM(N177:N179)</f>
        <v>0</v>
      </c>
      <c r="O176" s="25">
        <f t="shared" si="21"/>
        <v>0</v>
      </c>
      <c r="P176" s="76">
        <f t="shared" si="23"/>
        <v>0</v>
      </c>
    </row>
    <row r="177" spans="1:16" hidden="1" x14ac:dyDescent="0.25">
      <c r="A177" s="82">
        <v>3130501</v>
      </c>
      <c r="B177" s="28" t="s">
        <v>482</v>
      </c>
      <c r="C177" s="73"/>
      <c r="D177" s="64"/>
      <c r="E177" s="64"/>
      <c r="F177" s="75">
        <f t="shared" si="16"/>
        <v>0</v>
      </c>
      <c r="G177" s="25">
        <f t="shared" si="17"/>
        <v>0</v>
      </c>
      <c r="H177" s="64"/>
      <c r="I177" s="76">
        <f t="shared" si="18"/>
        <v>0</v>
      </c>
      <c r="J177" s="64"/>
      <c r="K177" s="25">
        <f t="shared" si="19"/>
        <v>0</v>
      </c>
      <c r="L177" s="75">
        <f t="shared" si="22"/>
        <v>0</v>
      </c>
      <c r="M177" s="25">
        <f t="shared" si="20"/>
        <v>0</v>
      </c>
      <c r="N177" s="64"/>
      <c r="O177" s="25">
        <f t="shared" si="21"/>
        <v>0</v>
      </c>
      <c r="P177" s="76">
        <f t="shared" si="23"/>
        <v>0</v>
      </c>
    </row>
    <row r="178" spans="1:16" hidden="1" x14ac:dyDescent="0.25">
      <c r="A178" s="82">
        <v>3130502</v>
      </c>
      <c r="B178" s="28" t="s">
        <v>483</v>
      </c>
      <c r="C178" s="73"/>
      <c r="D178" s="64"/>
      <c r="E178" s="64"/>
      <c r="F178" s="75">
        <f t="shared" si="16"/>
        <v>0</v>
      </c>
      <c r="G178" s="25">
        <f t="shared" si="17"/>
        <v>0</v>
      </c>
      <c r="H178" s="64"/>
      <c r="I178" s="76">
        <f t="shared" si="18"/>
        <v>0</v>
      </c>
      <c r="J178" s="64"/>
      <c r="K178" s="25">
        <f t="shared" si="19"/>
        <v>0</v>
      </c>
      <c r="L178" s="75">
        <f t="shared" si="22"/>
        <v>0</v>
      </c>
      <c r="M178" s="25">
        <f t="shared" si="20"/>
        <v>0</v>
      </c>
      <c r="N178" s="64"/>
      <c r="O178" s="25">
        <f t="shared" si="21"/>
        <v>0</v>
      </c>
      <c r="P178" s="76">
        <f t="shared" si="23"/>
        <v>0</v>
      </c>
    </row>
    <row r="179" spans="1:16" hidden="1" x14ac:dyDescent="0.25">
      <c r="A179" s="82">
        <v>3130503</v>
      </c>
      <c r="B179" s="28" t="s">
        <v>484</v>
      </c>
      <c r="C179" s="73"/>
      <c r="D179" s="64"/>
      <c r="E179" s="64"/>
      <c r="F179" s="75">
        <f t="shared" si="16"/>
        <v>0</v>
      </c>
      <c r="G179" s="25">
        <f t="shared" si="17"/>
        <v>0</v>
      </c>
      <c r="H179" s="64"/>
      <c r="I179" s="76">
        <f t="shared" si="18"/>
        <v>0</v>
      </c>
      <c r="J179" s="64"/>
      <c r="K179" s="25">
        <f t="shared" si="19"/>
        <v>0</v>
      </c>
      <c r="L179" s="75">
        <f t="shared" si="22"/>
        <v>0</v>
      </c>
      <c r="M179" s="25">
        <f t="shared" si="20"/>
        <v>0</v>
      </c>
      <c r="N179" s="64"/>
      <c r="O179" s="25">
        <f t="shared" si="21"/>
        <v>0</v>
      </c>
      <c r="P179" s="76">
        <f t="shared" si="23"/>
        <v>0</v>
      </c>
    </row>
    <row r="180" spans="1:16" x14ac:dyDescent="0.25">
      <c r="A180" s="82">
        <v>31306</v>
      </c>
      <c r="B180" s="28" t="s">
        <v>443</v>
      </c>
      <c r="C180" s="73"/>
      <c r="D180" s="64">
        <f>SUM(D181:D184)</f>
        <v>728448000</v>
      </c>
      <c r="E180" s="64">
        <f>SUM(E181:E184)</f>
        <v>0</v>
      </c>
      <c r="F180" s="75">
        <f t="shared" si="16"/>
        <v>728448000</v>
      </c>
      <c r="G180" s="25">
        <f t="shared" si="17"/>
        <v>1.0999285199270163</v>
      </c>
      <c r="H180" s="64">
        <f>SUM(H181:H184)</f>
        <v>0</v>
      </c>
      <c r="I180" s="76">
        <f t="shared" si="18"/>
        <v>728448000</v>
      </c>
      <c r="J180" s="64">
        <f>SUM(J181:J184)</f>
        <v>15005578</v>
      </c>
      <c r="K180" s="25">
        <f t="shared" si="19"/>
        <v>2.0599381150061502</v>
      </c>
      <c r="L180" s="75">
        <f t="shared" si="22"/>
        <v>129346062</v>
      </c>
      <c r="M180" s="25">
        <f t="shared" si="20"/>
        <v>17.756389200052713</v>
      </c>
      <c r="N180" s="64">
        <f>SUM(N181:N184)</f>
        <v>144351640</v>
      </c>
      <c r="O180" s="25">
        <f t="shared" si="21"/>
        <v>19.816327315058864</v>
      </c>
      <c r="P180" s="76">
        <f t="shared" si="23"/>
        <v>584096360</v>
      </c>
    </row>
    <row r="181" spans="1:16" x14ac:dyDescent="0.25">
      <c r="A181" s="82">
        <v>3130601</v>
      </c>
      <c r="B181" s="28" t="s">
        <v>485</v>
      </c>
      <c r="C181" s="73"/>
      <c r="D181" s="64">
        <v>462416000</v>
      </c>
      <c r="E181" s="64"/>
      <c r="F181" s="75">
        <f t="shared" si="16"/>
        <v>462416000</v>
      </c>
      <c r="G181" s="25">
        <f t="shared" si="17"/>
        <v>0.69823041105277406</v>
      </c>
      <c r="H181" s="64"/>
      <c r="I181" s="76">
        <f t="shared" si="18"/>
        <v>462416000</v>
      </c>
      <c r="J181" s="64"/>
      <c r="K181" s="25">
        <f t="shared" si="19"/>
        <v>0</v>
      </c>
      <c r="L181" s="75">
        <f t="shared" si="22"/>
        <v>0</v>
      </c>
      <c r="M181" s="25">
        <f t="shared" si="20"/>
        <v>0</v>
      </c>
      <c r="N181" s="64"/>
      <c r="O181" s="25">
        <f t="shared" si="21"/>
        <v>0</v>
      </c>
      <c r="P181" s="76">
        <f t="shared" si="23"/>
        <v>462416000</v>
      </c>
    </row>
    <row r="182" spans="1:16" hidden="1" x14ac:dyDescent="0.25">
      <c r="A182" s="82">
        <v>3130602</v>
      </c>
      <c r="B182" s="28" t="s">
        <v>486</v>
      </c>
      <c r="C182" s="73"/>
      <c r="D182" s="64"/>
      <c r="E182" s="64"/>
      <c r="F182" s="75">
        <f t="shared" si="16"/>
        <v>0</v>
      </c>
      <c r="G182" s="25">
        <f t="shared" si="17"/>
        <v>0</v>
      </c>
      <c r="H182" s="64"/>
      <c r="I182" s="76">
        <f t="shared" si="18"/>
        <v>0</v>
      </c>
      <c r="J182" s="64"/>
      <c r="K182" s="25">
        <f t="shared" si="19"/>
        <v>0</v>
      </c>
      <c r="L182" s="75">
        <f t="shared" si="22"/>
        <v>0</v>
      </c>
      <c r="M182" s="25">
        <f t="shared" si="20"/>
        <v>0</v>
      </c>
      <c r="N182" s="64"/>
      <c r="O182" s="25">
        <f t="shared" si="21"/>
        <v>0</v>
      </c>
      <c r="P182" s="76">
        <f t="shared" si="23"/>
        <v>0</v>
      </c>
    </row>
    <row r="183" spans="1:16" hidden="1" x14ac:dyDescent="0.25">
      <c r="A183" s="82">
        <v>3130603</v>
      </c>
      <c r="B183" s="28" t="s">
        <v>487</v>
      </c>
      <c r="C183" s="73"/>
      <c r="D183" s="64"/>
      <c r="E183" s="64"/>
      <c r="F183" s="75">
        <f t="shared" si="16"/>
        <v>0</v>
      </c>
      <c r="G183" s="25">
        <f t="shared" si="17"/>
        <v>0</v>
      </c>
      <c r="H183" s="64"/>
      <c r="I183" s="76">
        <f t="shared" si="18"/>
        <v>0</v>
      </c>
      <c r="J183" s="64"/>
      <c r="K183" s="25">
        <f t="shared" si="19"/>
        <v>0</v>
      </c>
      <c r="L183" s="75">
        <f t="shared" si="22"/>
        <v>0</v>
      </c>
      <c r="M183" s="25">
        <f t="shared" si="20"/>
        <v>0</v>
      </c>
      <c r="N183" s="64"/>
      <c r="O183" s="25">
        <f t="shared" si="21"/>
        <v>0</v>
      </c>
      <c r="P183" s="76">
        <f t="shared" si="23"/>
        <v>0</v>
      </c>
    </row>
    <row r="184" spans="1:16" x14ac:dyDescent="0.25">
      <c r="A184" s="82">
        <v>3130604</v>
      </c>
      <c r="B184" s="83" t="s">
        <v>488</v>
      </c>
      <c r="C184" s="73"/>
      <c r="D184" s="64">
        <v>266032000</v>
      </c>
      <c r="E184" s="64"/>
      <c r="F184" s="75">
        <f t="shared" si="16"/>
        <v>266032000</v>
      </c>
      <c r="G184" s="25">
        <f t="shared" si="17"/>
        <v>0.40169810887424223</v>
      </c>
      <c r="H184" s="64"/>
      <c r="I184" s="76">
        <f t="shared" si="18"/>
        <v>266032000</v>
      </c>
      <c r="J184" s="64">
        <v>15005578</v>
      </c>
      <c r="K184" s="25">
        <f t="shared" si="19"/>
        <v>5.6405161785048419</v>
      </c>
      <c r="L184" s="75">
        <f t="shared" si="22"/>
        <v>129346062</v>
      </c>
      <c r="M184" s="25">
        <f t="shared" si="20"/>
        <v>48.620490016238648</v>
      </c>
      <c r="N184" s="64">
        <v>144351640</v>
      </c>
      <c r="O184" s="25">
        <f t="shared" si="21"/>
        <v>54.261006194743487</v>
      </c>
      <c r="P184" s="76">
        <f t="shared" si="23"/>
        <v>121680360</v>
      </c>
    </row>
    <row r="185" spans="1:16" x14ac:dyDescent="0.25">
      <c r="A185" s="66">
        <v>314</v>
      </c>
      <c r="B185" s="84" t="s">
        <v>489</v>
      </c>
      <c r="C185" s="68"/>
      <c r="D185" s="64">
        <v>337729000</v>
      </c>
      <c r="E185" s="64">
        <v>44084159</v>
      </c>
      <c r="F185" s="75">
        <f t="shared" si="16"/>
        <v>381813159</v>
      </c>
      <c r="G185" s="20">
        <f t="shared" si="17"/>
        <v>0.57652321492752889</v>
      </c>
      <c r="H185" s="64"/>
      <c r="I185" s="76">
        <f t="shared" si="18"/>
        <v>381813159</v>
      </c>
      <c r="J185" s="64">
        <v>196869084</v>
      </c>
      <c r="K185" s="25">
        <f t="shared" si="19"/>
        <v>51.561628864656285</v>
      </c>
      <c r="L185" s="75">
        <f t="shared" si="22"/>
        <v>184675742</v>
      </c>
      <c r="M185" s="25">
        <f t="shared" si="20"/>
        <v>48.368092520352349</v>
      </c>
      <c r="N185" s="64">
        <v>381544826</v>
      </c>
      <c r="O185" s="25">
        <f t="shared" si="21"/>
        <v>99.929721385008634</v>
      </c>
      <c r="P185" s="76">
        <f t="shared" si="23"/>
        <v>268333</v>
      </c>
    </row>
    <row r="186" spans="1:16" hidden="1" x14ac:dyDescent="0.25">
      <c r="A186" s="72">
        <v>315</v>
      </c>
      <c r="B186" s="28" t="s">
        <v>490</v>
      </c>
      <c r="C186" s="73"/>
      <c r="D186" s="64"/>
      <c r="E186" s="64"/>
      <c r="F186" s="75">
        <f t="shared" si="16"/>
        <v>0</v>
      </c>
      <c r="G186" s="25">
        <f t="shared" si="17"/>
        <v>0</v>
      </c>
      <c r="H186" s="64"/>
      <c r="I186" s="76">
        <f t="shared" si="18"/>
        <v>0</v>
      </c>
      <c r="J186" s="64"/>
      <c r="K186" s="25">
        <f t="shared" si="19"/>
        <v>0</v>
      </c>
      <c r="L186" s="75">
        <f>SUM(N186-J186)</f>
        <v>0</v>
      </c>
      <c r="M186" s="25">
        <f t="shared" si="20"/>
        <v>0</v>
      </c>
      <c r="N186" s="64"/>
      <c r="O186" s="25">
        <f t="shared" si="21"/>
        <v>0</v>
      </c>
      <c r="P186" s="76">
        <f>SUM(F186-N186)</f>
        <v>0</v>
      </c>
    </row>
    <row r="187" spans="1:16" hidden="1" x14ac:dyDescent="0.25">
      <c r="A187" s="72">
        <v>317</v>
      </c>
      <c r="B187" s="28" t="s">
        <v>491</v>
      </c>
      <c r="C187" s="73"/>
      <c r="D187" s="74">
        <f>SUM(D188)</f>
        <v>0</v>
      </c>
      <c r="E187" s="74">
        <f>SUM(E188)</f>
        <v>0</v>
      </c>
      <c r="F187" s="75">
        <f t="shared" si="16"/>
        <v>0</v>
      </c>
      <c r="G187" s="25">
        <f t="shared" si="17"/>
        <v>0</v>
      </c>
      <c r="H187" s="74">
        <f>SUM(H188)</f>
        <v>0</v>
      </c>
      <c r="I187" s="76">
        <f t="shared" si="18"/>
        <v>0</v>
      </c>
      <c r="J187" s="74">
        <f>SUM(J188)</f>
        <v>0</v>
      </c>
      <c r="K187" s="25">
        <f t="shared" si="19"/>
        <v>0</v>
      </c>
      <c r="L187" s="75">
        <f t="shared" si="22"/>
        <v>0</v>
      </c>
      <c r="M187" s="25">
        <f t="shared" si="20"/>
        <v>0</v>
      </c>
      <c r="N187" s="74">
        <f>SUM(N188)</f>
        <v>0</v>
      </c>
      <c r="O187" s="25">
        <f t="shared" si="21"/>
        <v>0</v>
      </c>
      <c r="P187" s="76">
        <f t="shared" si="23"/>
        <v>0</v>
      </c>
    </row>
    <row r="188" spans="1:16" hidden="1" x14ac:dyDescent="0.25">
      <c r="A188" s="72">
        <v>31701</v>
      </c>
      <c r="B188" s="28" t="s">
        <v>492</v>
      </c>
      <c r="C188" s="73"/>
      <c r="D188" s="64"/>
      <c r="E188" s="64"/>
      <c r="F188" s="75">
        <f t="shared" si="16"/>
        <v>0</v>
      </c>
      <c r="G188" s="25">
        <f t="shared" si="17"/>
        <v>0</v>
      </c>
      <c r="H188" s="64"/>
      <c r="I188" s="76">
        <f t="shared" si="18"/>
        <v>0</v>
      </c>
      <c r="J188" s="64"/>
      <c r="K188" s="25">
        <f t="shared" si="19"/>
        <v>0</v>
      </c>
      <c r="L188" s="75">
        <f t="shared" si="22"/>
        <v>0</v>
      </c>
      <c r="M188" s="25">
        <f t="shared" si="20"/>
        <v>0</v>
      </c>
      <c r="N188" s="64"/>
      <c r="O188" s="25">
        <f t="shared" si="21"/>
        <v>0</v>
      </c>
      <c r="P188" s="76">
        <f t="shared" si="23"/>
        <v>0</v>
      </c>
    </row>
    <row r="189" spans="1:16" hidden="1" x14ac:dyDescent="0.25">
      <c r="A189" s="72">
        <v>31702</v>
      </c>
      <c r="B189" s="28" t="s">
        <v>493</v>
      </c>
      <c r="C189" s="85"/>
      <c r="D189" s="64"/>
      <c r="E189" s="64"/>
      <c r="F189" s="75">
        <f>SUM(D189+E189)</f>
        <v>0</v>
      </c>
      <c r="G189" s="25">
        <f t="shared" si="17"/>
        <v>0</v>
      </c>
      <c r="H189" s="64"/>
      <c r="I189" s="76">
        <f t="shared" si="18"/>
        <v>0</v>
      </c>
      <c r="J189" s="64"/>
      <c r="K189" s="25">
        <f t="shared" si="19"/>
        <v>0</v>
      </c>
      <c r="L189" s="75">
        <f>SUM(N189-J189)</f>
        <v>0</v>
      </c>
      <c r="M189" s="25">
        <f t="shared" si="20"/>
        <v>0</v>
      </c>
      <c r="N189" s="64"/>
      <c r="O189" s="25">
        <f t="shared" si="21"/>
        <v>0</v>
      </c>
      <c r="P189" s="76">
        <f>SUM(F189-N189)</f>
        <v>0</v>
      </c>
    </row>
    <row r="190" spans="1:16" s="88" customFormat="1" x14ac:dyDescent="0.25">
      <c r="A190" s="86">
        <v>319</v>
      </c>
      <c r="B190" s="67" t="s">
        <v>494</v>
      </c>
      <c r="C190" s="87"/>
      <c r="D190" s="18">
        <f>SUM(D191+D279+D374)</f>
        <v>47472596000</v>
      </c>
      <c r="E190" s="18">
        <f>SUM(E191+E279+E374)</f>
        <v>0</v>
      </c>
      <c r="F190" s="70">
        <f t="shared" si="16"/>
        <v>47472596000</v>
      </c>
      <c r="G190" s="20">
        <f t="shared" si="17"/>
        <v>71.681797815867696</v>
      </c>
      <c r="H190" s="18">
        <f>SUM(H191+H279+H374)</f>
        <v>0</v>
      </c>
      <c r="I190" s="71">
        <f t="shared" si="18"/>
        <v>47472596000</v>
      </c>
      <c r="J190" s="18">
        <f>SUM(J191+J279+J374)</f>
        <v>6623705321</v>
      </c>
      <c r="K190" s="20">
        <f t="shared" si="19"/>
        <v>13.952692456506908</v>
      </c>
      <c r="L190" s="70">
        <f t="shared" si="22"/>
        <v>10387930638</v>
      </c>
      <c r="M190" s="20">
        <f t="shared" si="20"/>
        <v>21.881951932858275</v>
      </c>
      <c r="N190" s="18">
        <f>SUM(N191+N279+N374)</f>
        <v>17011635959</v>
      </c>
      <c r="O190" s="20">
        <f t="shared" si="21"/>
        <v>35.834644389365181</v>
      </c>
      <c r="P190" s="71">
        <f t="shared" si="23"/>
        <v>30460960041</v>
      </c>
    </row>
    <row r="191" spans="1:16" x14ac:dyDescent="0.25">
      <c r="A191" s="91">
        <v>3191</v>
      </c>
      <c r="B191" s="31" t="s">
        <v>495</v>
      </c>
      <c r="C191" s="92"/>
      <c r="D191" s="23">
        <f>SUM(D192+D234+D240+D247+D249+D255)</f>
        <v>3817415000</v>
      </c>
      <c r="E191" s="23">
        <f>SUM(E192+E234+E240+E247+E249+E255)</f>
        <v>-151605078</v>
      </c>
      <c r="F191" s="75">
        <f t="shared" si="16"/>
        <v>3665809922</v>
      </c>
      <c r="G191" s="25">
        <f t="shared" si="17"/>
        <v>5.5352322771690377</v>
      </c>
      <c r="H191" s="23">
        <f>SUM(H192+H234+H240+H247+H249+H255)</f>
        <v>0</v>
      </c>
      <c r="I191" s="76">
        <f t="shared" si="18"/>
        <v>3665809922</v>
      </c>
      <c r="J191" s="23">
        <f>SUM(J192+J234+J240+J247+J249+J255)</f>
        <v>574331090</v>
      </c>
      <c r="K191" s="25">
        <f t="shared" si="19"/>
        <v>15.667235951138878</v>
      </c>
      <c r="L191" s="75">
        <f t="shared" si="22"/>
        <v>356330314</v>
      </c>
      <c r="M191" s="25">
        <f t="shared" si="20"/>
        <v>9.7203707115723166</v>
      </c>
      <c r="N191" s="23">
        <f>SUM(N192+N234+N240+N247+N249+N255)</f>
        <v>930661404</v>
      </c>
      <c r="O191" s="25">
        <f t="shared" si="21"/>
        <v>25.387606662711192</v>
      </c>
      <c r="P191" s="76">
        <f t="shared" si="23"/>
        <v>2735148518</v>
      </c>
    </row>
    <row r="192" spans="1:16" hidden="1" x14ac:dyDescent="0.25">
      <c r="A192" s="91">
        <v>319101</v>
      </c>
      <c r="B192" s="31" t="s">
        <v>323</v>
      </c>
      <c r="C192" s="92"/>
      <c r="D192" s="23">
        <f>SUM(D193+D216+D218)</f>
        <v>0</v>
      </c>
      <c r="E192" s="23">
        <f>SUM(E193+E216+E218)</f>
        <v>0</v>
      </c>
      <c r="F192" s="75">
        <f t="shared" si="16"/>
        <v>0</v>
      </c>
      <c r="G192" s="25">
        <f t="shared" si="17"/>
        <v>0</v>
      </c>
      <c r="H192" s="23">
        <f>SUM(H193+H216+H218)</f>
        <v>0</v>
      </c>
      <c r="I192" s="76">
        <f t="shared" si="18"/>
        <v>0</v>
      </c>
      <c r="J192" s="23">
        <f>SUM(J193+J216+J218)</f>
        <v>0</v>
      </c>
      <c r="K192" s="25">
        <f t="shared" si="19"/>
        <v>0</v>
      </c>
      <c r="L192" s="75">
        <f t="shared" si="22"/>
        <v>0</v>
      </c>
      <c r="M192" s="25">
        <f t="shared" si="20"/>
        <v>0</v>
      </c>
      <c r="N192" s="23">
        <f>SUM(N193+N216+N218)</f>
        <v>0</v>
      </c>
      <c r="O192" s="25">
        <f t="shared" si="21"/>
        <v>0</v>
      </c>
      <c r="P192" s="76">
        <f t="shared" si="23"/>
        <v>0</v>
      </c>
    </row>
    <row r="193" spans="1:16" hidden="1" x14ac:dyDescent="0.25">
      <c r="A193" s="91">
        <v>31910101</v>
      </c>
      <c r="B193" s="31" t="s">
        <v>324</v>
      </c>
      <c r="C193" s="92"/>
      <c r="D193" s="23">
        <f>SUM(D194:D215)-D211</f>
        <v>0</v>
      </c>
      <c r="E193" s="23">
        <f>SUM(E194:E215)-E211</f>
        <v>0</v>
      </c>
      <c r="F193" s="75">
        <f t="shared" si="16"/>
        <v>0</v>
      </c>
      <c r="G193" s="25">
        <f t="shared" si="17"/>
        <v>0</v>
      </c>
      <c r="H193" s="23">
        <f>SUM(H194:H215)-H211</f>
        <v>0</v>
      </c>
      <c r="I193" s="76">
        <f t="shared" si="18"/>
        <v>0</v>
      </c>
      <c r="J193" s="23">
        <f>SUM(J194:J215)-J211</f>
        <v>0</v>
      </c>
      <c r="K193" s="25">
        <f t="shared" si="19"/>
        <v>0</v>
      </c>
      <c r="L193" s="75">
        <f t="shared" si="22"/>
        <v>0</v>
      </c>
      <c r="M193" s="25">
        <f t="shared" si="20"/>
        <v>0</v>
      </c>
      <c r="N193" s="23">
        <f>SUM(N194:N215)-N211</f>
        <v>0</v>
      </c>
      <c r="O193" s="25">
        <f t="shared" si="21"/>
        <v>0</v>
      </c>
      <c r="P193" s="76">
        <f t="shared" si="23"/>
        <v>0</v>
      </c>
    </row>
    <row r="194" spans="1:16" hidden="1" x14ac:dyDescent="0.25">
      <c r="A194" s="91">
        <v>3191010101</v>
      </c>
      <c r="B194" s="31" t="s">
        <v>325</v>
      </c>
      <c r="C194" s="92"/>
      <c r="D194" s="64"/>
      <c r="E194" s="64"/>
      <c r="F194" s="75">
        <f t="shared" si="16"/>
        <v>0</v>
      </c>
      <c r="G194" s="25">
        <f t="shared" si="17"/>
        <v>0</v>
      </c>
      <c r="H194" s="64"/>
      <c r="I194" s="76">
        <f t="shared" si="18"/>
        <v>0</v>
      </c>
      <c r="J194" s="64"/>
      <c r="K194" s="25">
        <f t="shared" si="19"/>
        <v>0</v>
      </c>
      <c r="L194" s="75">
        <f t="shared" si="22"/>
        <v>0</v>
      </c>
      <c r="M194" s="25">
        <f t="shared" si="20"/>
        <v>0</v>
      </c>
      <c r="N194" s="64"/>
      <c r="O194" s="25">
        <f t="shared" si="21"/>
        <v>0</v>
      </c>
      <c r="P194" s="76">
        <f t="shared" si="23"/>
        <v>0</v>
      </c>
    </row>
    <row r="195" spans="1:16" hidden="1" x14ac:dyDescent="0.25">
      <c r="A195" s="91">
        <v>3191010102</v>
      </c>
      <c r="B195" s="31" t="s">
        <v>326</v>
      </c>
      <c r="C195" s="92"/>
      <c r="D195" s="64"/>
      <c r="E195" s="64"/>
      <c r="F195" s="75">
        <f t="shared" si="16"/>
        <v>0</v>
      </c>
      <c r="G195" s="25">
        <f t="shared" si="17"/>
        <v>0</v>
      </c>
      <c r="H195" s="64"/>
      <c r="I195" s="76">
        <f t="shared" si="18"/>
        <v>0</v>
      </c>
      <c r="J195" s="64"/>
      <c r="K195" s="25">
        <f t="shared" si="19"/>
        <v>0</v>
      </c>
      <c r="L195" s="75">
        <f t="shared" si="22"/>
        <v>0</v>
      </c>
      <c r="M195" s="25">
        <f t="shared" si="20"/>
        <v>0</v>
      </c>
      <c r="N195" s="64"/>
      <c r="O195" s="25">
        <f t="shared" si="21"/>
        <v>0</v>
      </c>
      <c r="P195" s="76">
        <f t="shared" si="23"/>
        <v>0</v>
      </c>
    </row>
    <row r="196" spans="1:16" ht="26.25" hidden="1" x14ac:dyDescent="0.25">
      <c r="A196" s="91">
        <v>3191010103</v>
      </c>
      <c r="B196" s="31" t="s">
        <v>496</v>
      </c>
      <c r="C196" s="92"/>
      <c r="D196" s="64"/>
      <c r="E196" s="64"/>
      <c r="F196" s="75">
        <f t="shared" si="16"/>
        <v>0</v>
      </c>
      <c r="G196" s="25">
        <f t="shared" si="17"/>
        <v>0</v>
      </c>
      <c r="H196" s="64"/>
      <c r="I196" s="76">
        <f t="shared" si="18"/>
        <v>0</v>
      </c>
      <c r="J196" s="64"/>
      <c r="K196" s="25">
        <f t="shared" si="19"/>
        <v>0</v>
      </c>
      <c r="L196" s="75">
        <f t="shared" si="22"/>
        <v>0</v>
      </c>
      <c r="M196" s="25">
        <f t="shared" si="20"/>
        <v>0</v>
      </c>
      <c r="N196" s="64"/>
      <c r="O196" s="25">
        <f t="shared" si="21"/>
        <v>0</v>
      </c>
      <c r="P196" s="76">
        <f t="shared" si="23"/>
        <v>0</v>
      </c>
    </row>
    <row r="197" spans="1:16" hidden="1" x14ac:dyDescent="0.25">
      <c r="A197" s="91">
        <v>3191010104</v>
      </c>
      <c r="B197" s="31" t="s">
        <v>328</v>
      </c>
      <c r="C197" s="92"/>
      <c r="D197" s="64"/>
      <c r="E197" s="64"/>
      <c r="F197" s="75">
        <f t="shared" si="16"/>
        <v>0</v>
      </c>
      <c r="G197" s="25">
        <f t="shared" si="17"/>
        <v>0</v>
      </c>
      <c r="H197" s="64"/>
      <c r="I197" s="76">
        <f t="shared" si="18"/>
        <v>0</v>
      </c>
      <c r="J197" s="64"/>
      <c r="K197" s="25">
        <f t="shared" si="19"/>
        <v>0</v>
      </c>
      <c r="L197" s="75">
        <f t="shared" si="22"/>
        <v>0</v>
      </c>
      <c r="M197" s="25">
        <f t="shared" si="20"/>
        <v>0</v>
      </c>
      <c r="N197" s="64"/>
      <c r="O197" s="25">
        <f t="shared" si="21"/>
        <v>0</v>
      </c>
      <c r="P197" s="76">
        <f t="shared" si="23"/>
        <v>0</v>
      </c>
    </row>
    <row r="198" spans="1:16" hidden="1" x14ac:dyDescent="0.25">
      <c r="A198" s="91">
        <v>3191010105</v>
      </c>
      <c r="B198" s="31" t="s">
        <v>329</v>
      </c>
      <c r="C198" s="92"/>
      <c r="D198" s="64"/>
      <c r="E198" s="64"/>
      <c r="F198" s="75">
        <f t="shared" si="16"/>
        <v>0</v>
      </c>
      <c r="G198" s="25">
        <f t="shared" si="17"/>
        <v>0</v>
      </c>
      <c r="H198" s="64"/>
      <c r="I198" s="76">
        <f t="shared" si="18"/>
        <v>0</v>
      </c>
      <c r="J198" s="64"/>
      <c r="K198" s="25">
        <f t="shared" si="19"/>
        <v>0</v>
      </c>
      <c r="L198" s="75">
        <f t="shared" si="22"/>
        <v>0</v>
      </c>
      <c r="M198" s="25">
        <f t="shared" si="20"/>
        <v>0</v>
      </c>
      <c r="N198" s="64"/>
      <c r="O198" s="25">
        <f t="shared" si="21"/>
        <v>0</v>
      </c>
      <c r="P198" s="76">
        <f t="shared" si="23"/>
        <v>0</v>
      </c>
    </row>
    <row r="199" spans="1:16" hidden="1" x14ac:dyDescent="0.25">
      <c r="A199" s="91">
        <v>3191010106</v>
      </c>
      <c r="B199" s="31" t="s">
        <v>330</v>
      </c>
      <c r="C199" s="92"/>
      <c r="D199" s="64"/>
      <c r="E199" s="64"/>
      <c r="F199" s="75">
        <f t="shared" si="16"/>
        <v>0</v>
      </c>
      <c r="G199" s="25">
        <f t="shared" si="17"/>
        <v>0</v>
      </c>
      <c r="H199" s="64"/>
      <c r="I199" s="76">
        <f t="shared" si="18"/>
        <v>0</v>
      </c>
      <c r="J199" s="64"/>
      <c r="K199" s="25">
        <f t="shared" si="19"/>
        <v>0</v>
      </c>
      <c r="L199" s="75">
        <f t="shared" si="22"/>
        <v>0</v>
      </c>
      <c r="M199" s="25">
        <f t="shared" si="20"/>
        <v>0</v>
      </c>
      <c r="N199" s="64"/>
      <c r="O199" s="25">
        <f t="shared" si="21"/>
        <v>0</v>
      </c>
      <c r="P199" s="76">
        <f t="shared" si="23"/>
        <v>0</v>
      </c>
    </row>
    <row r="200" spans="1:16" hidden="1" x14ac:dyDescent="0.25">
      <c r="A200" s="91">
        <v>3191010107</v>
      </c>
      <c r="B200" s="31" t="s">
        <v>331</v>
      </c>
      <c r="C200" s="92"/>
      <c r="D200" s="64"/>
      <c r="E200" s="64"/>
      <c r="F200" s="75">
        <f t="shared" si="16"/>
        <v>0</v>
      </c>
      <c r="G200" s="25">
        <f t="shared" si="17"/>
        <v>0</v>
      </c>
      <c r="H200" s="64"/>
      <c r="I200" s="76">
        <f t="shared" si="18"/>
        <v>0</v>
      </c>
      <c r="J200" s="64"/>
      <c r="K200" s="25">
        <f t="shared" si="19"/>
        <v>0</v>
      </c>
      <c r="L200" s="75">
        <f t="shared" si="22"/>
        <v>0</v>
      </c>
      <c r="M200" s="25">
        <f t="shared" si="20"/>
        <v>0</v>
      </c>
      <c r="N200" s="64"/>
      <c r="O200" s="25">
        <f t="shared" si="21"/>
        <v>0</v>
      </c>
      <c r="P200" s="76">
        <f t="shared" si="23"/>
        <v>0</v>
      </c>
    </row>
    <row r="201" spans="1:16" hidden="1" x14ac:dyDescent="0.25">
      <c r="A201" s="91">
        <v>3191010108</v>
      </c>
      <c r="B201" s="31" t="s">
        <v>332</v>
      </c>
      <c r="C201" s="92"/>
      <c r="D201" s="64"/>
      <c r="E201" s="64"/>
      <c r="F201" s="75">
        <f t="shared" si="16"/>
        <v>0</v>
      </c>
      <c r="G201" s="25">
        <f t="shared" si="17"/>
        <v>0</v>
      </c>
      <c r="H201" s="64"/>
      <c r="I201" s="76">
        <f t="shared" si="18"/>
        <v>0</v>
      </c>
      <c r="J201" s="64"/>
      <c r="K201" s="25">
        <f t="shared" si="19"/>
        <v>0</v>
      </c>
      <c r="L201" s="75">
        <f t="shared" si="22"/>
        <v>0</v>
      </c>
      <c r="M201" s="25">
        <f t="shared" si="20"/>
        <v>0</v>
      </c>
      <c r="N201" s="64"/>
      <c r="O201" s="25">
        <f t="shared" si="21"/>
        <v>0</v>
      </c>
      <c r="P201" s="76">
        <f t="shared" si="23"/>
        <v>0</v>
      </c>
    </row>
    <row r="202" spans="1:16" hidden="1" x14ac:dyDescent="0.25">
      <c r="A202" s="91">
        <v>3191010109</v>
      </c>
      <c r="B202" s="31" t="s">
        <v>333</v>
      </c>
      <c r="C202" s="92"/>
      <c r="D202" s="64"/>
      <c r="E202" s="64"/>
      <c r="F202" s="75">
        <f t="shared" ref="F202:F266" si="27">SUM(D202+E202)</f>
        <v>0</v>
      </c>
      <c r="G202" s="25">
        <f t="shared" si="17"/>
        <v>0</v>
      </c>
      <c r="H202" s="64"/>
      <c r="I202" s="76">
        <f t="shared" si="18"/>
        <v>0</v>
      </c>
      <c r="J202" s="64"/>
      <c r="K202" s="25">
        <f t="shared" ref="K202:K266" si="28">IF(OR(J202=0,F202=0),0,J202/F202)*100</f>
        <v>0</v>
      </c>
      <c r="L202" s="75">
        <f t="shared" si="22"/>
        <v>0</v>
      </c>
      <c r="M202" s="25">
        <f t="shared" ref="M202:M266" si="29">IF(OR(L202=0,F202=0),0,L202/F202)*100</f>
        <v>0</v>
      </c>
      <c r="N202" s="64"/>
      <c r="O202" s="25">
        <f t="shared" ref="O202:O266" si="30">IF(OR(N202=0,F202=0),0,N202/F202)*100</f>
        <v>0</v>
      </c>
      <c r="P202" s="76">
        <f t="shared" si="23"/>
        <v>0</v>
      </c>
    </row>
    <row r="203" spans="1:16" hidden="1" x14ac:dyDescent="0.25">
      <c r="A203" s="91">
        <v>3191010110</v>
      </c>
      <c r="B203" s="31" t="s">
        <v>334</v>
      </c>
      <c r="C203" s="92"/>
      <c r="D203" s="64"/>
      <c r="E203" s="64"/>
      <c r="F203" s="75">
        <f t="shared" si="27"/>
        <v>0</v>
      </c>
      <c r="G203" s="25">
        <f t="shared" ref="G203:G279" si="31">IF(OR(F203=0,F$7=0),0,F203/F$7)*100</f>
        <v>0</v>
      </c>
      <c r="H203" s="64"/>
      <c r="I203" s="76">
        <f t="shared" ref="I203:I279" si="32">SUM(F203-H203)</f>
        <v>0</v>
      </c>
      <c r="J203" s="64"/>
      <c r="K203" s="25">
        <f t="shared" si="28"/>
        <v>0</v>
      </c>
      <c r="L203" s="75">
        <f t="shared" si="22"/>
        <v>0</v>
      </c>
      <c r="M203" s="25">
        <f t="shared" si="29"/>
        <v>0</v>
      </c>
      <c r="N203" s="64"/>
      <c r="O203" s="25">
        <f t="shared" si="30"/>
        <v>0</v>
      </c>
      <c r="P203" s="76">
        <f t="shared" si="23"/>
        <v>0</v>
      </c>
    </row>
    <row r="204" spans="1:16" hidden="1" x14ac:dyDescent="0.25">
      <c r="A204" s="91">
        <v>3191010111</v>
      </c>
      <c r="B204" s="31" t="s">
        <v>335</v>
      </c>
      <c r="C204" s="92"/>
      <c r="D204" s="64"/>
      <c r="E204" s="64"/>
      <c r="F204" s="75">
        <f t="shared" si="27"/>
        <v>0</v>
      </c>
      <c r="G204" s="25">
        <f t="shared" si="31"/>
        <v>0</v>
      </c>
      <c r="H204" s="64"/>
      <c r="I204" s="76">
        <f t="shared" si="32"/>
        <v>0</v>
      </c>
      <c r="J204" s="64"/>
      <c r="K204" s="25">
        <f t="shared" si="28"/>
        <v>0</v>
      </c>
      <c r="L204" s="75">
        <f t="shared" si="22"/>
        <v>0</v>
      </c>
      <c r="M204" s="25">
        <f t="shared" si="29"/>
        <v>0</v>
      </c>
      <c r="N204" s="64"/>
      <c r="O204" s="25">
        <f t="shared" si="30"/>
        <v>0</v>
      </c>
      <c r="P204" s="76">
        <f t="shared" si="23"/>
        <v>0</v>
      </c>
    </row>
    <row r="205" spans="1:16" hidden="1" x14ac:dyDescent="0.25">
      <c r="A205" s="91">
        <v>3191010112</v>
      </c>
      <c r="B205" s="31" t="s">
        <v>336</v>
      </c>
      <c r="C205" s="92"/>
      <c r="D205" s="64"/>
      <c r="E205" s="64"/>
      <c r="F205" s="75">
        <f t="shared" si="27"/>
        <v>0</v>
      </c>
      <c r="G205" s="25">
        <f t="shared" si="31"/>
        <v>0</v>
      </c>
      <c r="H205" s="64"/>
      <c r="I205" s="76">
        <f t="shared" si="32"/>
        <v>0</v>
      </c>
      <c r="J205" s="64"/>
      <c r="K205" s="25">
        <f t="shared" si="28"/>
        <v>0</v>
      </c>
      <c r="L205" s="75">
        <f t="shared" si="22"/>
        <v>0</v>
      </c>
      <c r="M205" s="25">
        <f t="shared" si="29"/>
        <v>0</v>
      </c>
      <c r="N205" s="64"/>
      <c r="O205" s="25">
        <f t="shared" si="30"/>
        <v>0</v>
      </c>
      <c r="P205" s="76">
        <f t="shared" si="23"/>
        <v>0</v>
      </c>
    </row>
    <row r="206" spans="1:16" hidden="1" x14ac:dyDescent="0.25">
      <c r="A206" s="91">
        <v>3191010114</v>
      </c>
      <c r="B206" s="31" t="s">
        <v>338</v>
      </c>
      <c r="C206" s="92"/>
      <c r="D206" s="64"/>
      <c r="E206" s="64"/>
      <c r="F206" s="75">
        <f t="shared" si="27"/>
        <v>0</v>
      </c>
      <c r="G206" s="25">
        <f t="shared" si="31"/>
        <v>0</v>
      </c>
      <c r="H206" s="64"/>
      <c r="I206" s="76">
        <f t="shared" si="32"/>
        <v>0</v>
      </c>
      <c r="J206" s="64"/>
      <c r="K206" s="25">
        <f t="shared" si="28"/>
        <v>0</v>
      </c>
      <c r="L206" s="75">
        <f t="shared" si="22"/>
        <v>0</v>
      </c>
      <c r="M206" s="25">
        <f t="shared" si="29"/>
        <v>0</v>
      </c>
      <c r="N206" s="64"/>
      <c r="O206" s="25">
        <f t="shared" si="30"/>
        <v>0</v>
      </c>
      <c r="P206" s="76">
        <f t="shared" si="23"/>
        <v>0</v>
      </c>
    </row>
    <row r="207" spans="1:16" hidden="1" x14ac:dyDescent="0.25">
      <c r="A207" s="91">
        <v>3191010115</v>
      </c>
      <c r="B207" s="31" t="s">
        <v>339</v>
      </c>
      <c r="C207" s="92"/>
      <c r="D207" s="64"/>
      <c r="E207" s="64"/>
      <c r="F207" s="75">
        <f t="shared" si="27"/>
        <v>0</v>
      </c>
      <c r="G207" s="25">
        <f t="shared" si="31"/>
        <v>0</v>
      </c>
      <c r="H207" s="64"/>
      <c r="I207" s="76">
        <f t="shared" si="32"/>
        <v>0</v>
      </c>
      <c r="J207" s="64"/>
      <c r="K207" s="25">
        <f t="shared" si="28"/>
        <v>0</v>
      </c>
      <c r="L207" s="75">
        <f t="shared" si="22"/>
        <v>0</v>
      </c>
      <c r="M207" s="25">
        <f t="shared" si="29"/>
        <v>0</v>
      </c>
      <c r="N207" s="64"/>
      <c r="O207" s="25">
        <f t="shared" si="30"/>
        <v>0</v>
      </c>
      <c r="P207" s="76">
        <f t="shared" si="23"/>
        <v>0</v>
      </c>
    </row>
    <row r="208" spans="1:16" hidden="1" x14ac:dyDescent="0.25">
      <c r="A208" s="91">
        <v>3191010116</v>
      </c>
      <c r="B208" s="31" t="s">
        <v>340</v>
      </c>
      <c r="C208" s="92"/>
      <c r="D208" s="64"/>
      <c r="E208" s="64"/>
      <c r="F208" s="75">
        <f t="shared" si="27"/>
        <v>0</v>
      </c>
      <c r="G208" s="25">
        <f t="shared" si="31"/>
        <v>0</v>
      </c>
      <c r="H208" s="64"/>
      <c r="I208" s="76">
        <f t="shared" si="32"/>
        <v>0</v>
      </c>
      <c r="J208" s="64"/>
      <c r="K208" s="25">
        <f t="shared" si="28"/>
        <v>0</v>
      </c>
      <c r="L208" s="75">
        <f t="shared" si="22"/>
        <v>0</v>
      </c>
      <c r="M208" s="25">
        <f t="shared" si="29"/>
        <v>0</v>
      </c>
      <c r="N208" s="64"/>
      <c r="O208" s="25">
        <f t="shared" si="30"/>
        <v>0</v>
      </c>
      <c r="P208" s="76">
        <f t="shared" si="23"/>
        <v>0</v>
      </c>
    </row>
    <row r="209" spans="1:16" hidden="1" x14ac:dyDescent="0.25">
      <c r="A209" s="91">
        <v>3191010117</v>
      </c>
      <c r="B209" s="31" t="s">
        <v>341</v>
      </c>
      <c r="C209" s="92"/>
      <c r="D209" s="64"/>
      <c r="E209" s="64"/>
      <c r="F209" s="75">
        <f t="shared" si="27"/>
        <v>0</v>
      </c>
      <c r="G209" s="25">
        <f t="shared" si="31"/>
        <v>0</v>
      </c>
      <c r="H209" s="64"/>
      <c r="I209" s="76">
        <f t="shared" si="32"/>
        <v>0</v>
      </c>
      <c r="J209" s="64"/>
      <c r="K209" s="25">
        <f t="shared" si="28"/>
        <v>0</v>
      </c>
      <c r="L209" s="75">
        <f t="shared" si="22"/>
        <v>0</v>
      </c>
      <c r="M209" s="25">
        <f t="shared" si="29"/>
        <v>0</v>
      </c>
      <c r="N209" s="64"/>
      <c r="O209" s="25">
        <f t="shared" si="30"/>
        <v>0</v>
      </c>
      <c r="P209" s="76">
        <f t="shared" si="23"/>
        <v>0</v>
      </c>
    </row>
    <row r="210" spans="1:16" hidden="1" x14ac:dyDescent="0.25">
      <c r="A210" s="91">
        <v>3191010118</v>
      </c>
      <c r="B210" s="31" t="s">
        <v>497</v>
      </c>
      <c r="C210" s="92"/>
      <c r="D210" s="64"/>
      <c r="E210" s="64"/>
      <c r="F210" s="75">
        <f t="shared" si="27"/>
        <v>0</v>
      </c>
      <c r="G210" s="25">
        <f t="shared" si="31"/>
        <v>0</v>
      </c>
      <c r="H210" s="64"/>
      <c r="I210" s="76">
        <f t="shared" si="32"/>
        <v>0</v>
      </c>
      <c r="J210" s="64"/>
      <c r="K210" s="25">
        <f t="shared" si="28"/>
        <v>0</v>
      </c>
      <c r="L210" s="75">
        <f t="shared" ref="L210:L286" si="33">SUM(N210-J210)</f>
        <v>0</v>
      </c>
      <c r="M210" s="25">
        <f t="shared" si="29"/>
        <v>0</v>
      </c>
      <c r="N210" s="64"/>
      <c r="O210" s="25">
        <f t="shared" si="30"/>
        <v>0</v>
      </c>
      <c r="P210" s="76">
        <f t="shared" ref="P210:P286" si="34">SUM(F210-N210)</f>
        <v>0</v>
      </c>
    </row>
    <row r="211" spans="1:16" hidden="1" x14ac:dyDescent="0.25">
      <c r="A211" s="91">
        <v>3191010119</v>
      </c>
      <c r="B211" s="31" t="s">
        <v>498</v>
      </c>
      <c r="C211" s="92"/>
      <c r="D211" s="23">
        <f>SUM(D212:D213)</f>
        <v>0</v>
      </c>
      <c r="E211" s="23">
        <f>SUM(E212:E213)</f>
        <v>0</v>
      </c>
      <c r="F211" s="75">
        <f t="shared" si="27"/>
        <v>0</v>
      </c>
      <c r="G211" s="25">
        <f t="shared" si="31"/>
        <v>0</v>
      </c>
      <c r="H211" s="23">
        <f>SUM(H212:H213)</f>
        <v>0</v>
      </c>
      <c r="I211" s="76">
        <f t="shared" si="32"/>
        <v>0</v>
      </c>
      <c r="J211" s="23">
        <f>SUM(J212:J213)</f>
        <v>0</v>
      </c>
      <c r="K211" s="25">
        <f t="shared" si="28"/>
        <v>0</v>
      </c>
      <c r="L211" s="75">
        <f t="shared" si="33"/>
        <v>0</v>
      </c>
      <c r="M211" s="25">
        <f t="shared" si="29"/>
        <v>0</v>
      </c>
      <c r="N211" s="23">
        <f>SUM(N212:N213)</f>
        <v>0</v>
      </c>
      <c r="O211" s="25">
        <f t="shared" si="30"/>
        <v>0</v>
      </c>
      <c r="P211" s="76">
        <f t="shared" si="34"/>
        <v>0</v>
      </c>
    </row>
    <row r="212" spans="1:16" hidden="1" x14ac:dyDescent="0.25">
      <c r="A212" s="91">
        <v>319101011901</v>
      </c>
      <c r="B212" s="31" t="s">
        <v>344</v>
      </c>
      <c r="C212" s="92"/>
      <c r="D212" s="64"/>
      <c r="E212" s="64"/>
      <c r="F212" s="75">
        <f t="shared" si="27"/>
        <v>0</v>
      </c>
      <c r="G212" s="25">
        <f t="shared" si="31"/>
        <v>0</v>
      </c>
      <c r="H212" s="64"/>
      <c r="I212" s="76">
        <f t="shared" si="32"/>
        <v>0</v>
      </c>
      <c r="J212" s="64"/>
      <c r="K212" s="25">
        <f t="shared" si="28"/>
        <v>0</v>
      </c>
      <c r="L212" s="75">
        <f t="shared" si="33"/>
        <v>0</v>
      </c>
      <c r="M212" s="25">
        <f t="shared" si="29"/>
        <v>0</v>
      </c>
      <c r="N212" s="64"/>
      <c r="O212" s="25">
        <f t="shared" si="30"/>
        <v>0</v>
      </c>
      <c r="P212" s="76">
        <f t="shared" si="34"/>
        <v>0</v>
      </c>
    </row>
    <row r="213" spans="1:16" hidden="1" x14ac:dyDescent="0.25">
      <c r="A213" s="91">
        <v>319101011903</v>
      </c>
      <c r="B213" s="31" t="s">
        <v>346</v>
      </c>
      <c r="C213" s="92"/>
      <c r="D213" s="64"/>
      <c r="E213" s="64"/>
      <c r="F213" s="75">
        <f t="shared" si="27"/>
        <v>0</v>
      </c>
      <c r="G213" s="25">
        <f t="shared" si="31"/>
        <v>0</v>
      </c>
      <c r="H213" s="64"/>
      <c r="I213" s="76">
        <f t="shared" si="32"/>
        <v>0</v>
      </c>
      <c r="J213" s="64"/>
      <c r="K213" s="25">
        <f t="shared" si="28"/>
        <v>0</v>
      </c>
      <c r="L213" s="75">
        <f t="shared" si="33"/>
        <v>0</v>
      </c>
      <c r="M213" s="25">
        <f t="shared" si="29"/>
        <v>0</v>
      </c>
      <c r="N213" s="64"/>
      <c r="O213" s="25">
        <f t="shared" si="30"/>
        <v>0</v>
      </c>
      <c r="P213" s="76">
        <f t="shared" si="34"/>
        <v>0</v>
      </c>
    </row>
    <row r="214" spans="1:16" hidden="1" x14ac:dyDescent="0.25">
      <c r="A214" s="91">
        <v>3191010120</v>
      </c>
      <c r="B214" s="31" t="s">
        <v>347</v>
      </c>
      <c r="C214" s="92"/>
      <c r="D214" s="64"/>
      <c r="E214" s="64"/>
      <c r="F214" s="75">
        <f t="shared" si="27"/>
        <v>0</v>
      </c>
      <c r="G214" s="25">
        <f t="shared" si="31"/>
        <v>0</v>
      </c>
      <c r="H214" s="64"/>
      <c r="I214" s="76">
        <f t="shared" si="32"/>
        <v>0</v>
      </c>
      <c r="J214" s="64"/>
      <c r="K214" s="25">
        <f t="shared" si="28"/>
        <v>0</v>
      </c>
      <c r="L214" s="75">
        <f t="shared" si="33"/>
        <v>0</v>
      </c>
      <c r="M214" s="25">
        <f t="shared" si="29"/>
        <v>0</v>
      </c>
      <c r="N214" s="64"/>
      <c r="O214" s="25">
        <f t="shared" si="30"/>
        <v>0</v>
      </c>
      <c r="P214" s="76">
        <f t="shared" si="34"/>
        <v>0</v>
      </c>
    </row>
    <row r="215" spans="1:16" ht="26.25" hidden="1" x14ac:dyDescent="0.25">
      <c r="A215" s="91">
        <v>3191010122</v>
      </c>
      <c r="B215" s="31" t="s">
        <v>349</v>
      </c>
      <c r="C215" s="92"/>
      <c r="D215" s="64"/>
      <c r="E215" s="64"/>
      <c r="F215" s="75">
        <f t="shared" si="27"/>
        <v>0</v>
      </c>
      <c r="G215" s="25">
        <f t="shared" si="31"/>
        <v>0</v>
      </c>
      <c r="H215" s="64"/>
      <c r="I215" s="76">
        <f t="shared" si="32"/>
        <v>0</v>
      </c>
      <c r="J215" s="64"/>
      <c r="K215" s="25">
        <f t="shared" si="28"/>
        <v>0</v>
      </c>
      <c r="L215" s="75">
        <f t="shared" si="33"/>
        <v>0</v>
      </c>
      <c r="M215" s="25">
        <f t="shared" si="29"/>
        <v>0</v>
      </c>
      <c r="N215" s="64"/>
      <c r="O215" s="25">
        <f t="shared" si="30"/>
        <v>0</v>
      </c>
      <c r="P215" s="76">
        <f t="shared" si="34"/>
        <v>0</v>
      </c>
    </row>
    <row r="216" spans="1:16" hidden="1" x14ac:dyDescent="0.25">
      <c r="A216" s="91">
        <v>31910102</v>
      </c>
      <c r="B216" s="31" t="s">
        <v>350</v>
      </c>
      <c r="C216" s="92"/>
      <c r="D216" s="23">
        <f>SUM(D217)</f>
        <v>0</v>
      </c>
      <c r="E216" s="23">
        <f>SUM(E217)</f>
        <v>0</v>
      </c>
      <c r="F216" s="75">
        <f t="shared" si="27"/>
        <v>0</v>
      </c>
      <c r="G216" s="25">
        <f t="shared" si="31"/>
        <v>0</v>
      </c>
      <c r="H216" s="23">
        <f>SUM(H217)</f>
        <v>0</v>
      </c>
      <c r="I216" s="76">
        <f t="shared" si="32"/>
        <v>0</v>
      </c>
      <c r="J216" s="23">
        <f>SUM(J217)</f>
        <v>0</v>
      </c>
      <c r="K216" s="25">
        <f t="shared" si="28"/>
        <v>0</v>
      </c>
      <c r="L216" s="75">
        <f t="shared" si="33"/>
        <v>0</v>
      </c>
      <c r="M216" s="25">
        <f t="shared" si="29"/>
        <v>0</v>
      </c>
      <c r="N216" s="23">
        <f>SUM(N217)</f>
        <v>0</v>
      </c>
      <c r="O216" s="25">
        <f t="shared" si="30"/>
        <v>0</v>
      </c>
      <c r="P216" s="76">
        <f t="shared" si="34"/>
        <v>0</v>
      </c>
    </row>
    <row r="217" spans="1:16" hidden="1" x14ac:dyDescent="0.25">
      <c r="A217" s="91">
        <v>3191010299</v>
      </c>
      <c r="B217" s="31" t="s">
        <v>358</v>
      </c>
      <c r="C217" s="92"/>
      <c r="D217" s="64"/>
      <c r="E217" s="64"/>
      <c r="F217" s="75">
        <f t="shared" si="27"/>
        <v>0</v>
      </c>
      <c r="G217" s="25">
        <f t="shared" si="31"/>
        <v>0</v>
      </c>
      <c r="H217" s="64"/>
      <c r="I217" s="76">
        <f t="shared" si="32"/>
        <v>0</v>
      </c>
      <c r="J217" s="64"/>
      <c r="K217" s="25">
        <f t="shared" si="28"/>
        <v>0</v>
      </c>
      <c r="L217" s="75">
        <f t="shared" si="33"/>
        <v>0</v>
      </c>
      <c r="M217" s="25">
        <f t="shared" si="29"/>
        <v>0</v>
      </c>
      <c r="N217" s="64"/>
      <c r="O217" s="25">
        <f t="shared" si="30"/>
        <v>0</v>
      </c>
      <c r="P217" s="76">
        <f t="shared" si="34"/>
        <v>0</v>
      </c>
    </row>
    <row r="218" spans="1:16" hidden="1" x14ac:dyDescent="0.25">
      <c r="A218" s="91">
        <v>31910103</v>
      </c>
      <c r="B218" s="31" t="s">
        <v>499</v>
      </c>
      <c r="C218" s="92"/>
      <c r="D218" s="23">
        <f>SUM(D219+D225)</f>
        <v>0</v>
      </c>
      <c r="E218" s="23">
        <f>SUM(E219+E225)</f>
        <v>0</v>
      </c>
      <c r="F218" s="75">
        <f t="shared" si="27"/>
        <v>0</v>
      </c>
      <c r="G218" s="25">
        <f t="shared" si="31"/>
        <v>0</v>
      </c>
      <c r="H218" s="23">
        <f>SUM(H219+H225)</f>
        <v>0</v>
      </c>
      <c r="I218" s="76">
        <f t="shared" si="32"/>
        <v>0</v>
      </c>
      <c r="J218" s="23">
        <f>SUM(J219+J225)</f>
        <v>0</v>
      </c>
      <c r="K218" s="25">
        <f t="shared" si="28"/>
        <v>0</v>
      </c>
      <c r="L218" s="75">
        <f t="shared" si="33"/>
        <v>0</v>
      </c>
      <c r="M218" s="25">
        <f t="shared" si="29"/>
        <v>0</v>
      </c>
      <c r="N218" s="23">
        <f>SUM(N219+N225)</f>
        <v>0</v>
      </c>
      <c r="O218" s="25">
        <f t="shared" si="30"/>
        <v>0</v>
      </c>
      <c r="P218" s="76">
        <f t="shared" si="34"/>
        <v>0</v>
      </c>
    </row>
    <row r="219" spans="1:16" hidden="1" x14ac:dyDescent="0.25">
      <c r="A219" s="91">
        <v>3191010301</v>
      </c>
      <c r="B219" s="31" t="s">
        <v>360</v>
      </c>
      <c r="C219" s="92"/>
      <c r="D219" s="23">
        <f>SUM(D220:D224)</f>
        <v>0</v>
      </c>
      <c r="E219" s="23">
        <f>SUM(E220:E224)</f>
        <v>0</v>
      </c>
      <c r="F219" s="75">
        <f t="shared" si="27"/>
        <v>0</v>
      </c>
      <c r="G219" s="25">
        <f t="shared" si="31"/>
        <v>0</v>
      </c>
      <c r="H219" s="23">
        <f>SUM(H220:H224)</f>
        <v>0</v>
      </c>
      <c r="I219" s="76">
        <f t="shared" si="32"/>
        <v>0</v>
      </c>
      <c r="J219" s="23">
        <f>SUM(J220:J224)</f>
        <v>0</v>
      </c>
      <c r="K219" s="25">
        <f t="shared" si="28"/>
        <v>0</v>
      </c>
      <c r="L219" s="75">
        <f t="shared" si="33"/>
        <v>0</v>
      </c>
      <c r="M219" s="25">
        <f t="shared" si="29"/>
        <v>0</v>
      </c>
      <c r="N219" s="23">
        <f>SUM(N220:N224)</f>
        <v>0</v>
      </c>
      <c r="O219" s="25">
        <f t="shared" si="30"/>
        <v>0</v>
      </c>
      <c r="P219" s="76">
        <f t="shared" si="34"/>
        <v>0</v>
      </c>
    </row>
    <row r="220" spans="1:16" hidden="1" x14ac:dyDescent="0.25">
      <c r="A220" s="91">
        <v>319101030101</v>
      </c>
      <c r="B220" s="31" t="s">
        <v>361</v>
      </c>
      <c r="C220" s="92"/>
      <c r="D220" s="64"/>
      <c r="E220" s="64"/>
      <c r="F220" s="75">
        <f t="shared" si="27"/>
        <v>0</v>
      </c>
      <c r="G220" s="25">
        <f t="shared" si="31"/>
        <v>0</v>
      </c>
      <c r="H220" s="64"/>
      <c r="I220" s="76">
        <f t="shared" si="32"/>
        <v>0</v>
      </c>
      <c r="J220" s="64"/>
      <c r="K220" s="25">
        <f t="shared" si="28"/>
        <v>0</v>
      </c>
      <c r="L220" s="75">
        <f t="shared" si="33"/>
        <v>0</v>
      </c>
      <c r="M220" s="25">
        <f t="shared" si="29"/>
        <v>0</v>
      </c>
      <c r="N220" s="64"/>
      <c r="O220" s="25">
        <f t="shared" si="30"/>
        <v>0</v>
      </c>
      <c r="P220" s="76">
        <f t="shared" si="34"/>
        <v>0</v>
      </c>
    </row>
    <row r="221" spans="1:16" hidden="1" x14ac:dyDescent="0.25">
      <c r="A221" s="91">
        <v>319101030102</v>
      </c>
      <c r="B221" s="31" t="s">
        <v>362</v>
      </c>
      <c r="C221" s="92"/>
      <c r="D221" s="64"/>
      <c r="E221" s="64"/>
      <c r="F221" s="75">
        <f t="shared" si="27"/>
        <v>0</v>
      </c>
      <c r="G221" s="25">
        <f t="shared" si="31"/>
        <v>0</v>
      </c>
      <c r="H221" s="64"/>
      <c r="I221" s="76">
        <f t="shared" si="32"/>
        <v>0</v>
      </c>
      <c r="J221" s="64"/>
      <c r="K221" s="25">
        <f t="shared" si="28"/>
        <v>0</v>
      </c>
      <c r="L221" s="75">
        <f t="shared" si="33"/>
        <v>0</v>
      </c>
      <c r="M221" s="25">
        <f t="shared" si="29"/>
        <v>0</v>
      </c>
      <c r="N221" s="64"/>
      <c r="O221" s="25">
        <f t="shared" si="30"/>
        <v>0</v>
      </c>
      <c r="P221" s="76">
        <f t="shared" si="34"/>
        <v>0</v>
      </c>
    </row>
    <row r="222" spans="1:16" hidden="1" x14ac:dyDescent="0.25">
      <c r="A222" s="91">
        <v>319101030103</v>
      </c>
      <c r="B222" s="31" t="s">
        <v>363</v>
      </c>
      <c r="C222" s="92"/>
      <c r="D222" s="64"/>
      <c r="E222" s="64"/>
      <c r="F222" s="75">
        <f t="shared" si="27"/>
        <v>0</v>
      </c>
      <c r="G222" s="25">
        <f t="shared" si="31"/>
        <v>0</v>
      </c>
      <c r="H222" s="64"/>
      <c r="I222" s="76">
        <f t="shared" si="32"/>
        <v>0</v>
      </c>
      <c r="J222" s="64"/>
      <c r="K222" s="25">
        <f t="shared" si="28"/>
        <v>0</v>
      </c>
      <c r="L222" s="75">
        <f t="shared" si="33"/>
        <v>0</v>
      </c>
      <c r="M222" s="25">
        <f t="shared" si="29"/>
        <v>0</v>
      </c>
      <c r="N222" s="64"/>
      <c r="O222" s="25">
        <f t="shared" si="30"/>
        <v>0</v>
      </c>
      <c r="P222" s="76">
        <f t="shared" si="34"/>
        <v>0</v>
      </c>
    </row>
    <row r="223" spans="1:16" hidden="1" x14ac:dyDescent="0.25">
      <c r="A223" s="91">
        <v>319101030104</v>
      </c>
      <c r="B223" s="31" t="s">
        <v>364</v>
      </c>
      <c r="C223" s="92"/>
      <c r="D223" s="64"/>
      <c r="E223" s="64"/>
      <c r="F223" s="75">
        <f t="shared" si="27"/>
        <v>0</v>
      </c>
      <c r="G223" s="25">
        <f t="shared" si="31"/>
        <v>0</v>
      </c>
      <c r="H223" s="64"/>
      <c r="I223" s="76">
        <f t="shared" si="32"/>
        <v>0</v>
      </c>
      <c r="J223" s="64"/>
      <c r="K223" s="25">
        <f t="shared" si="28"/>
        <v>0</v>
      </c>
      <c r="L223" s="75">
        <f t="shared" si="33"/>
        <v>0</v>
      </c>
      <c r="M223" s="25">
        <f t="shared" si="29"/>
        <v>0</v>
      </c>
      <c r="N223" s="64"/>
      <c r="O223" s="25">
        <f t="shared" si="30"/>
        <v>0</v>
      </c>
      <c r="P223" s="76">
        <f t="shared" si="34"/>
        <v>0</v>
      </c>
    </row>
    <row r="224" spans="1:16" hidden="1" x14ac:dyDescent="0.25">
      <c r="A224" s="91">
        <v>319101030105</v>
      </c>
      <c r="B224" s="31" t="s">
        <v>365</v>
      </c>
      <c r="C224" s="92"/>
      <c r="D224" s="64"/>
      <c r="E224" s="64"/>
      <c r="F224" s="75">
        <f t="shared" si="27"/>
        <v>0</v>
      </c>
      <c r="G224" s="25">
        <f t="shared" si="31"/>
        <v>0</v>
      </c>
      <c r="H224" s="64"/>
      <c r="I224" s="76">
        <f t="shared" si="32"/>
        <v>0</v>
      </c>
      <c r="J224" s="64"/>
      <c r="K224" s="25">
        <f t="shared" si="28"/>
        <v>0</v>
      </c>
      <c r="L224" s="75">
        <f t="shared" si="33"/>
        <v>0</v>
      </c>
      <c r="M224" s="25">
        <f t="shared" si="29"/>
        <v>0</v>
      </c>
      <c r="N224" s="64"/>
      <c r="O224" s="25">
        <f t="shared" si="30"/>
        <v>0</v>
      </c>
      <c r="P224" s="76">
        <f t="shared" si="34"/>
        <v>0</v>
      </c>
    </row>
    <row r="225" spans="1:16" hidden="1" x14ac:dyDescent="0.25">
      <c r="A225" s="91">
        <v>3191010302</v>
      </c>
      <c r="B225" s="31" t="s">
        <v>366</v>
      </c>
      <c r="C225" s="92"/>
      <c r="D225" s="23">
        <f>SUM(D226:D233)</f>
        <v>0</v>
      </c>
      <c r="E225" s="23">
        <f>SUM(E226:E233)</f>
        <v>0</v>
      </c>
      <c r="F225" s="75">
        <f t="shared" si="27"/>
        <v>0</v>
      </c>
      <c r="G225" s="25">
        <f t="shared" si="31"/>
        <v>0</v>
      </c>
      <c r="H225" s="23">
        <f>SUM(H226:H233)</f>
        <v>0</v>
      </c>
      <c r="I225" s="76">
        <f t="shared" si="32"/>
        <v>0</v>
      </c>
      <c r="J225" s="23">
        <f>SUM(J226:J233)</f>
        <v>0</v>
      </c>
      <c r="K225" s="25">
        <f t="shared" si="28"/>
        <v>0</v>
      </c>
      <c r="L225" s="75">
        <f t="shared" si="33"/>
        <v>0</v>
      </c>
      <c r="M225" s="25">
        <f t="shared" si="29"/>
        <v>0</v>
      </c>
      <c r="N225" s="23">
        <f>SUM(N226:N233)</f>
        <v>0</v>
      </c>
      <c r="O225" s="25">
        <f t="shared" si="30"/>
        <v>0</v>
      </c>
      <c r="P225" s="76">
        <f t="shared" si="34"/>
        <v>0</v>
      </c>
    </row>
    <row r="226" spans="1:16" hidden="1" x14ac:dyDescent="0.25">
      <c r="A226" s="91">
        <v>319101030201</v>
      </c>
      <c r="B226" s="31" t="s">
        <v>367</v>
      </c>
      <c r="C226" s="92"/>
      <c r="D226" s="64"/>
      <c r="E226" s="64"/>
      <c r="F226" s="75">
        <f t="shared" si="27"/>
        <v>0</v>
      </c>
      <c r="G226" s="25">
        <f t="shared" si="31"/>
        <v>0</v>
      </c>
      <c r="H226" s="64"/>
      <c r="I226" s="76">
        <f t="shared" si="32"/>
        <v>0</v>
      </c>
      <c r="J226" s="64"/>
      <c r="K226" s="25">
        <f t="shared" si="28"/>
        <v>0</v>
      </c>
      <c r="L226" s="75">
        <f t="shared" si="33"/>
        <v>0</v>
      </c>
      <c r="M226" s="25">
        <f t="shared" si="29"/>
        <v>0</v>
      </c>
      <c r="N226" s="64"/>
      <c r="O226" s="25">
        <f t="shared" si="30"/>
        <v>0</v>
      </c>
      <c r="P226" s="76">
        <f t="shared" si="34"/>
        <v>0</v>
      </c>
    </row>
    <row r="227" spans="1:16" hidden="1" x14ac:dyDescent="0.25">
      <c r="A227" s="91">
        <v>319101030202</v>
      </c>
      <c r="B227" s="31" t="s">
        <v>368</v>
      </c>
      <c r="C227" s="92"/>
      <c r="D227" s="64"/>
      <c r="E227" s="64"/>
      <c r="F227" s="75">
        <f t="shared" si="27"/>
        <v>0</v>
      </c>
      <c r="G227" s="25">
        <f t="shared" si="31"/>
        <v>0</v>
      </c>
      <c r="H227" s="64"/>
      <c r="I227" s="76">
        <f t="shared" si="32"/>
        <v>0</v>
      </c>
      <c r="J227" s="64"/>
      <c r="K227" s="25">
        <f t="shared" si="28"/>
        <v>0</v>
      </c>
      <c r="L227" s="75">
        <f t="shared" si="33"/>
        <v>0</v>
      </c>
      <c r="M227" s="25">
        <f t="shared" si="29"/>
        <v>0</v>
      </c>
      <c r="N227" s="64"/>
      <c r="O227" s="25">
        <f t="shared" si="30"/>
        <v>0</v>
      </c>
      <c r="P227" s="76">
        <f t="shared" si="34"/>
        <v>0</v>
      </c>
    </row>
    <row r="228" spans="1:16" hidden="1" x14ac:dyDescent="0.25">
      <c r="A228" s="91">
        <v>319101030203</v>
      </c>
      <c r="B228" s="31" t="s">
        <v>500</v>
      </c>
      <c r="C228" s="92"/>
      <c r="D228" s="64"/>
      <c r="E228" s="64"/>
      <c r="F228" s="75">
        <f t="shared" si="27"/>
        <v>0</v>
      </c>
      <c r="G228" s="25">
        <f t="shared" si="31"/>
        <v>0</v>
      </c>
      <c r="H228" s="64"/>
      <c r="I228" s="76">
        <f t="shared" si="32"/>
        <v>0</v>
      </c>
      <c r="J228" s="64"/>
      <c r="K228" s="25">
        <f t="shared" si="28"/>
        <v>0</v>
      </c>
      <c r="L228" s="75">
        <f t="shared" si="33"/>
        <v>0</v>
      </c>
      <c r="M228" s="25">
        <f t="shared" si="29"/>
        <v>0</v>
      </c>
      <c r="N228" s="64"/>
      <c r="O228" s="25">
        <f t="shared" si="30"/>
        <v>0</v>
      </c>
      <c r="P228" s="76">
        <f t="shared" si="34"/>
        <v>0</v>
      </c>
    </row>
    <row r="229" spans="1:16" hidden="1" x14ac:dyDescent="0.25">
      <c r="A229" s="91">
        <v>319101030204</v>
      </c>
      <c r="B229" s="31" t="s">
        <v>370</v>
      </c>
      <c r="C229" s="92"/>
      <c r="D229" s="64"/>
      <c r="E229" s="64"/>
      <c r="F229" s="75">
        <f t="shared" si="27"/>
        <v>0</v>
      </c>
      <c r="G229" s="25">
        <f t="shared" si="31"/>
        <v>0</v>
      </c>
      <c r="H229" s="64"/>
      <c r="I229" s="76">
        <f t="shared" si="32"/>
        <v>0</v>
      </c>
      <c r="J229" s="64"/>
      <c r="K229" s="25">
        <f t="shared" si="28"/>
        <v>0</v>
      </c>
      <c r="L229" s="75">
        <f t="shared" si="33"/>
        <v>0</v>
      </c>
      <c r="M229" s="25">
        <f t="shared" si="29"/>
        <v>0</v>
      </c>
      <c r="N229" s="64"/>
      <c r="O229" s="25">
        <f t="shared" si="30"/>
        <v>0</v>
      </c>
      <c r="P229" s="76">
        <f t="shared" si="34"/>
        <v>0</v>
      </c>
    </row>
    <row r="230" spans="1:16" hidden="1" x14ac:dyDescent="0.25">
      <c r="A230" s="91">
        <v>319101030206</v>
      </c>
      <c r="B230" s="31" t="s">
        <v>501</v>
      </c>
      <c r="C230" s="92"/>
      <c r="D230" s="64"/>
      <c r="E230" s="64"/>
      <c r="F230" s="75">
        <f t="shared" si="27"/>
        <v>0</v>
      </c>
      <c r="G230" s="25">
        <f t="shared" si="31"/>
        <v>0</v>
      </c>
      <c r="H230" s="64"/>
      <c r="I230" s="76">
        <f t="shared" si="32"/>
        <v>0</v>
      </c>
      <c r="J230" s="64"/>
      <c r="K230" s="25">
        <f t="shared" si="28"/>
        <v>0</v>
      </c>
      <c r="L230" s="75">
        <f t="shared" si="33"/>
        <v>0</v>
      </c>
      <c r="M230" s="25">
        <f t="shared" si="29"/>
        <v>0</v>
      </c>
      <c r="N230" s="64"/>
      <c r="O230" s="25">
        <f t="shared" si="30"/>
        <v>0</v>
      </c>
      <c r="P230" s="76">
        <f t="shared" si="34"/>
        <v>0</v>
      </c>
    </row>
    <row r="231" spans="1:16" hidden="1" x14ac:dyDescent="0.25">
      <c r="A231" s="91">
        <v>319101030207</v>
      </c>
      <c r="B231" s="31" t="s">
        <v>502</v>
      </c>
      <c r="C231" s="92"/>
      <c r="D231" s="64"/>
      <c r="E231" s="64"/>
      <c r="F231" s="75">
        <f t="shared" si="27"/>
        <v>0</v>
      </c>
      <c r="G231" s="25">
        <f t="shared" si="31"/>
        <v>0</v>
      </c>
      <c r="H231" s="64"/>
      <c r="I231" s="76">
        <f t="shared" si="32"/>
        <v>0</v>
      </c>
      <c r="J231" s="64"/>
      <c r="K231" s="25">
        <f t="shared" si="28"/>
        <v>0</v>
      </c>
      <c r="L231" s="75">
        <f t="shared" si="33"/>
        <v>0</v>
      </c>
      <c r="M231" s="25">
        <f t="shared" si="29"/>
        <v>0</v>
      </c>
      <c r="N231" s="64"/>
      <c r="O231" s="25">
        <f t="shared" si="30"/>
        <v>0</v>
      </c>
      <c r="P231" s="76">
        <f t="shared" si="34"/>
        <v>0</v>
      </c>
    </row>
    <row r="232" spans="1:16" hidden="1" x14ac:dyDescent="0.25">
      <c r="A232" s="91">
        <v>319101030208</v>
      </c>
      <c r="B232" s="31" t="s">
        <v>80</v>
      </c>
      <c r="C232" s="92"/>
      <c r="D232" s="64"/>
      <c r="E232" s="64"/>
      <c r="F232" s="75">
        <f t="shared" si="27"/>
        <v>0</v>
      </c>
      <c r="G232" s="25">
        <f t="shared" si="31"/>
        <v>0</v>
      </c>
      <c r="H232" s="64"/>
      <c r="I232" s="76">
        <f t="shared" si="32"/>
        <v>0</v>
      </c>
      <c r="J232" s="64"/>
      <c r="K232" s="25">
        <f t="shared" si="28"/>
        <v>0</v>
      </c>
      <c r="L232" s="75">
        <f t="shared" si="33"/>
        <v>0</v>
      </c>
      <c r="M232" s="25">
        <f t="shared" si="29"/>
        <v>0</v>
      </c>
      <c r="N232" s="64"/>
      <c r="O232" s="25">
        <f t="shared" si="30"/>
        <v>0</v>
      </c>
      <c r="P232" s="76">
        <f t="shared" si="34"/>
        <v>0</v>
      </c>
    </row>
    <row r="233" spans="1:16" hidden="1" x14ac:dyDescent="0.25">
      <c r="A233" s="91">
        <v>319101030299</v>
      </c>
      <c r="B233" s="31" t="s">
        <v>375</v>
      </c>
      <c r="C233" s="92"/>
      <c r="D233" s="64"/>
      <c r="E233" s="64"/>
      <c r="F233" s="75">
        <f t="shared" si="27"/>
        <v>0</v>
      </c>
      <c r="G233" s="25">
        <f t="shared" si="31"/>
        <v>0</v>
      </c>
      <c r="H233" s="64"/>
      <c r="I233" s="76">
        <f t="shared" si="32"/>
        <v>0</v>
      </c>
      <c r="J233" s="64"/>
      <c r="K233" s="25">
        <f t="shared" si="28"/>
        <v>0</v>
      </c>
      <c r="L233" s="75">
        <f t="shared" si="33"/>
        <v>0</v>
      </c>
      <c r="M233" s="25">
        <f t="shared" si="29"/>
        <v>0</v>
      </c>
      <c r="N233" s="64"/>
      <c r="O233" s="25">
        <f t="shared" si="30"/>
        <v>0</v>
      </c>
      <c r="P233" s="76">
        <f t="shared" si="34"/>
        <v>0</v>
      </c>
    </row>
    <row r="234" spans="1:16" hidden="1" x14ac:dyDescent="0.25">
      <c r="A234" s="93">
        <v>319102</v>
      </c>
      <c r="B234" s="31" t="s">
        <v>503</v>
      </c>
      <c r="C234" s="92"/>
      <c r="D234" s="23">
        <f>SUM(D235:D238)</f>
        <v>0</v>
      </c>
      <c r="E234" s="23">
        <f>SUM(E235:E238)</f>
        <v>0</v>
      </c>
      <c r="F234" s="75">
        <f t="shared" si="27"/>
        <v>0</v>
      </c>
      <c r="G234" s="25">
        <f t="shared" si="31"/>
        <v>0</v>
      </c>
      <c r="H234" s="23">
        <f>SUM(H235:H238)</f>
        <v>0</v>
      </c>
      <c r="I234" s="76">
        <f t="shared" si="32"/>
        <v>0</v>
      </c>
      <c r="J234" s="23">
        <f>SUM(J235:J238)</f>
        <v>0</v>
      </c>
      <c r="K234" s="25">
        <f t="shared" si="28"/>
        <v>0</v>
      </c>
      <c r="L234" s="75">
        <f t="shared" si="33"/>
        <v>0</v>
      </c>
      <c r="M234" s="25">
        <f t="shared" si="29"/>
        <v>0</v>
      </c>
      <c r="N234" s="23">
        <f>SUM(N235:N238)</f>
        <v>0</v>
      </c>
      <c r="O234" s="25">
        <f t="shared" si="30"/>
        <v>0</v>
      </c>
      <c r="P234" s="76">
        <f t="shared" si="34"/>
        <v>0</v>
      </c>
    </row>
    <row r="235" spans="1:16" hidden="1" x14ac:dyDescent="0.25">
      <c r="A235" s="93">
        <v>31910201</v>
      </c>
      <c r="B235" s="31" t="s">
        <v>504</v>
      </c>
      <c r="C235" s="92"/>
      <c r="D235" s="64"/>
      <c r="E235" s="64"/>
      <c r="F235" s="75">
        <f t="shared" si="27"/>
        <v>0</v>
      </c>
      <c r="G235" s="25">
        <f t="shared" si="31"/>
        <v>0</v>
      </c>
      <c r="H235" s="64"/>
      <c r="I235" s="76">
        <f t="shared" si="32"/>
        <v>0</v>
      </c>
      <c r="J235" s="64"/>
      <c r="K235" s="25">
        <f t="shared" si="28"/>
        <v>0</v>
      </c>
      <c r="L235" s="75">
        <f t="shared" si="33"/>
        <v>0</v>
      </c>
      <c r="M235" s="25">
        <f t="shared" si="29"/>
        <v>0</v>
      </c>
      <c r="N235" s="64"/>
      <c r="O235" s="25">
        <f t="shared" si="30"/>
        <v>0</v>
      </c>
      <c r="P235" s="76">
        <f t="shared" si="34"/>
        <v>0</v>
      </c>
    </row>
    <row r="236" spans="1:16" hidden="1" x14ac:dyDescent="0.25">
      <c r="A236" s="93">
        <v>31910202</v>
      </c>
      <c r="B236" s="31" t="s">
        <v>505</v>
      </c>
      <c r="C236" s="92"/>
      <c r="D236" s="64"/>
      <c r="E236" s="64"/>
      <c r="F236" s="75">
        <f t="shared" si="27"/>
        <v>0</v>
      </c>
      <c r="G236" s="25">
        <f t="shared" si="31"/>
        <v>0</v>
      </c>
      <c r="H236" s="64"/>
      <c r="I236" s="76">
        <f t="shared" si="32"/>
        <v>0</v>
      </c>
      <c r="J236" s="64"/>
      <c r="K236" s="25">
        <f t="shared" si="28"/>
        <v>0</v>
      </c>
      <c r="L236" s="75">
        <f t="shared" si="33"/>
        <v>0</v>
      </c>
      <c r="M236" s="25">
        <f t="shared" si="29"/>
        <v>0</v>
      </c>
      <c r="N236" s="64"/>
      <c r="O236" s="25">
        <f t="shared" si="30"/>
        <v>0</v>
      </c>
      <c r="P236" s="76">
        <f t="shared" si="34"/>
        <v>0</v>
      </c>
    </row>
    <row r="237" spans="1:16" hidden="1" x14ac:dyDescent="0.25">
      <c r="A237" s="93">
        <v>31910203</v>
      </c>
      <c r="B237" s="31" t="s">
        <v>506</v>
      </c>
      <c r="C237" s="92"/>
      <c r="D237" s="64"/>
      <c r="E237" s="64"/>
      <c r="F237" s="75">
        <f t="shared" si="27"/>
        <v>0</v>
      </c>
      <c r="G237" s="25">
        <f t="shared" si="31"/>
        <v>0</v>
      </c>
      <c r="H237" s="64"/>
      <c r="I237" s="76">
        <f t="shared" si="32"/>
        <v>0</v>
      </c>
      <c r="J237" s="64"/>
      <c r="K237" s="25">
        <f t="shared" si="28"/>
        <v>0</v>
      </c>
      <c r="L237" s="75">
        <f t="shared" si="33"/>
        <v>0</v>
      </c>
      <c r="M237" s="25">
        <f t="shared" si="29"/>
        <v>0</v>
      </c>
      <c r="N237" s="64"/>
      <c r="O237" s="25">
        <f t="shared" si="30"/>
        <v>0</v>
      </c>
      <c r="P237" s="76">
        <f t="shared" si="34"/>
        <v>0</v>
      </c>
    </row>
    <row r="238" spans="1:16" hidden="1" x14ac:dyDescent="0.25">
      <c r="A238" s="93">
        <v>31910204</v>
      </c>
      <c r="B238" s="31" t="s">
        <v>507</v>
      </c>
      <c r="C238" s="92"/>
      <c r="D238" s="64"/>
      <c r="E238" s="64"/>
      <c r="F238" s="75">
        <f t="shared" si="27"/>
        <v>0</v>
      </c>
      <c r="G238" s="25">
        <f t="shared" si="31"/>
        <v>0</v>
      </c>
      <c r="H238" s="64"/>
      <c r="I238" s="76">
        <f t="shared" si="32"/>
        <v>0</v>
      </c>
      <c r="J238" s="64"/>
      <c r="K238" s="25">
        <f t="shared" si="28"/>
        <v>0</v>
      </c>
      <c r="L238" s="75">
        <f t="shared" si="33"/>
        <v>0</v>
      </c>
      <c r="M238" s="25">
        <f t="shared" si="29"/>
        <v>0</v>
      </c>
      <c r="N238" s="64"/>
      <c r="O238" s="25">
        <f t="shared" si="30"/>
        <v>0</v>
      </c>
      <c r="P238" s="76">
        <f t="shared" si="34"/>
        <v>0</v>
      </c>
    </row>
    <row r="239" spans="1:16" x14ac:dyDescent="0.25">
      <c r="A239" s="93">
        <v>31910205</v>
      </c>
      <c r="B239" s="31" t="s">
        <v>1340</v>
      </c>
      <c r="C239" s="92"/>
      <c r="D239" s="64"/>
      <c r="E239" s="64"/>
      <c r="F239" s="75"/>
      <c r="G239" s="25"/>
      <c r="H239" s="64"/>
      <c r="I239" s="76"/>
      <c r="J239" s="64"/>
      <c r="K239" s="25"/>
      <c r="L239" s="75"/>
      <c r="M239" s="25"/>
      <c r="N239" s="64"/>
      <c r="O239" s="25"/>
      <c r="P239" s="76"/>
    </row>
    <row r="240" spans="1:16" hidden="1" x14ac:dyDescent="0.25">
      <c r="A240" s="93">
        <v>319103</v>
      </c>
      <c r="B240" s="31" t="s">
        <v>508</v>
      </c>
      <c r="C240" s="92"/>
      <c r="D240" s="23">
        <f>SUM(D241:D246)</f>
        <v>0</v>
      </c>
      <c r="E240" s="23">
        <f>SUM(E241:E246)</f>
        <v>0</v>
      </c>
      <c r="F240" s="75">
        <f t="shared" si="27"/>
        <v>0</v>
      </c>
      <c r="G240" s="25">
        <f t="shared" si="31"/>
        <v>0</v>
      </c>
      <c r="H240" s="23">
        <f>SUM(H241:H246)</f>
        <v>0</v>
      </c>
      <c r="I240" s="76">
        <f t="shared" si="32"/>
        <v>0</v>
      </c>
      <c r="J240" s="23">
        <f>SUM(J241:J246)</f>
        <v>0</v>
      </c>
      <c r="K240" s="25">
        <f t="shared" si="28"/>
        <v>0</v>
      </c>
      <c r="L240" s="75">
        <f t="shared" si="33"/>
        <v>0</v>
      </c>
      <c r="M240" s="25">
        <f t="shared" si="29"/>
        <v>0</v>
      </c>
      <c r="N240" s="23">
        <f>SUM(N241:N246)</f>
        <v>0</v>
      </c>
      <c r="O240" s="25">
        <f t="shared" si="30"/>
        <v>0</v>
      </c>
      <c r="P240" s="76">
        <f t="shared" si="34"/>
        <v>0</v>
      </c>
    </row>
    <row r="241" spans="1:16" hidden="1" x14ac:dyDescent="0.25">
      <c r="A241" s="91">
        <v>31910301</v>
      </c>
      <c r="B241" s="94" t="s">
        <v>509</v>
      </c>
      <c r="C241" s="92"/>
      <c r="D241" s="64"/>
      <c r="E241" s="64"/>
      <c r="F241" s="75">
        <f t="shared" si="27"/>
        <v>0</v>
      </c>
      <c r="G241" s="25">
        <f t="shared" si="31"/>
        <v>0</v>
      </c>
      <c r="H241" s="64"/>
      <c r="I241" s="76">
        <f t="shared" si="32"/>
        <v>0</v>
      </c>
      <c r="J241" s="64"/>
      <c r="K241" s="25">
        <f t="shared" si="28"/>
        <v>0</v>
      </c>
      <c r="L241" s="75">
        <f t="shared" si="33"/>
        <v>0</v>
      </c>
      <c r="M241" s="25">
        <f t="shared" si="29"/>
        <v>0</v>
      </c>
      <c r="N241" s="64"/>
      <c r="O241" s="25">
        <f t="shared" si="30"/>
        <v>0</v>
      </c>
      <c r="P241" s="76">
        <f t="shared" si="34"/>
        <v>0</v>
      </c>
    </row>
    <row r="242" spans="1:16" hidden="1" x14ac:dyDescent="0.25">
      <c r="A242" s="91">
        <v>31910302</v>
      </c>
      <c r="B242" s="31" t="s">
        <v>510</v>
      </c>
      <c r="C242" s="92"/>
      <c r="D242" s="64"/>
      <c r="E242" s="64"/>
      <c r="F242" s="75">
        <f t="shared" si="27"/>
        <v>0</v>
      </c>
      <c r="G242" s="25">
        <f t="shared" si="31"/>
        <v>0</v>
      </c>
      <c r="H242" s="64"/>
      <c r="I242" s="76">
        <f t="shared" si="32"/>
        <v>0</v>
      </c>
      <c r="J242" s="64"/>
      <c r="K242" s="25">
        <f t="shared" si="28"/>
        <v>0</v>
      </c>
      <c r="L242" s="75">
        <f t="shared" si="33"/>
        <v>0</v>
      </c>
      <c r="M242" s="25">
        <f t="shared" si="29"/>
        <v>0</v>
      </c>
      <c r="N242" s="64"/>
      <c r="O242" s="25">
        <f t="shared" si="30"/>
        <v>0</v>
      </c>
      <c r="P242" s="76">
        <f t="shared" si="34"/>
        <v>0</v>
      </c>
    </row>
    <row r="243" spans="1:16" hidden="1" x14ac:dyDescent="0.25">
      <c r="A243" s="91">
        <v>31910303</v>
      </c>
      <c r="B243" s="31" t="s">
        <v>395</v>
      </c>
      <c r="C243" s="92"/>
      <c r="D243" s="64"/>
      <c r="E243" s="64"/>
      <c r="F243" s="75">
        <f t="shared" si="27"/>
        <v>0</v>
      </c>
      <c r="G243" s="25">
        <f t="shared" si="31"/>
        <v>0</v>
      </c>
      <c r="H243" s="64"/>
      <c r="I243" s="76">
        <f t="shared" si="32"/>
        <v>0</v>
      </c>
      <c r="J243" s="64"/>
      <c r="K243" s="25">
        <f t="shared" si="28"/>
        <v>0</v>
      </c>
      <c r="L243" s="75">
        <f t="shared" si="33"/>
        <v>0</v>
      </c>
      <c r="M243" s="25">
        <f t="shared" si="29"/>
        <v>0</v>
      </c>
      <c r="N243" s="64"/>
      <c r="O243" s="25">
        <f t="shared" si="30"/>
        <v>0</v>
      </c>
      <c r="P243" s="76">
        <f t="shared" si="34"/>
        <v>0</v>
      </c>
    </row>
    <row r="244" spans="1:16" hidden="1" x14ac:dyDescent="0.25">
      <c r="A244" s="91">
        <v>31910304</v>
      </c>
      <c r="B244" s="31" t="s">
        <v>511</v>
      </c>
      <c r="C244" s="92"/>
      <c r="D244" s="64"/>
      <c r="E244" s="64"/>
      <c r="F244" s="75">
        <f t="shared" si="27"/>
        <v>0</v>
      </c>
      <c r="G244" s="25">
        <f t="shared" si="31"/>
        <v>0</v>
      </c>
      <c r="H244" s="64"/>
      <c r="I244" s="76">
        <f t="shared" si="32"/>
        <v>0</v>
      </c>
      <c r="J244" s="64"/>
      <c r="K244" s="25">
        <f t="shared" si="28"/>
        <v>0</v>
      </c>
      <c r="L244" s="75">
        <f t="shared" si="33"/>
        <v>0</v>
      </c>
      <c r="M244" s="25">
        <f t="shared" si="29"/>
        <v>0</v>
      </c>
      <c r="N244" s="64"/>
      <c r="O244" s="25">
        <f t="shared" si="30"/>
        <v>0</v>
      </c>
      <c r="P244" s="76">
        <f t="shared" si="34"/>
        <v>0</v>
      </c>
    </row>
    <row r="245" spans="1:16" hidden="1" x14ac:dyDescent="0.25">
      <c r="A245" s="91">
        <v>31910305</v>
      </c>
      <c r="B245" s="31" t="s">
        <v>512</v>
      </c>
      <c r="C245" s="92"/>
      <c r="D245" s="64"/>
      <c r="E245" s="64"/>
      <c r="F245" s="75">
        <f t="shared" si="27"/>
        <v>0</v>
      </c>
      <c r="G245" s="25">
        <f t="shared" si="31"/>
        <v>0</v>
      </c>
      <c r="H245" s="64"/>
      <c r="I245" s="76">
        <f t="shared" si="32"/>
        <v>0</v>
      </c>
      <c r="J245" s="64"/>
      <c r="K245" s="25">
        <f t="shared" si="28"/>
        <v>0</v>
      </c>
      <c r="L245" s="75">
        <f t="shared" si="33"/>
        <v>0</v>
      </c>
      <c r="M245" s="25">
        <f t="shared" si="29"/>
        <v>0</v>
      </c>
      <c r="N245" s="64"/>
      <c r="O245" s="25">
        <f t="shared" si="30"/>
        <v>0</v>
      </c>
      <c r="P245" s="76">
        <f t="shared" si="34"/>
        <v>0</v>
      </c>
    </row>
    <row r="246" spans="1:16" hidden="1" x14ac:dyDescent="0.25">
      <c r="A246" s="91">
        <v>31910306</v>
      </c>
      <c r="B246" s="31" t="s">
        <v>513</v>
      </c>
      <c r="C246" s="92"/>
      <c r="D246" s="64"/>
      <c r="E246" s="64"/>
      <c r="F246" s="75">
        <f t="shared" si="27"/>
        <v>0</v>
      </c>
      <c r="G246" s="25">
        <f t="shared" si="31"/>
        <v>0</v>
      </c>
      <c r="H246" s="64"/>
      <c r="I246" s="76">
        <f t="shared" si="32"/>
        <v>0</v>
      </c>
      <c r="J246" s="64"/>
      <c r="K246" s="25">
        <f t="shared" si="28"/>
        <v>0</v>
      </c>
      <c r="L246" s="75">
        <f t="shared" si="33"/>
        <v>0</v>
      </c>
      <c r="M246" s="25">
        <f t="shared" si="29"/>
        <v>0</v>
      </c>
      <c r="N246" s="64"/>
      <c r="O246" s="25">
        <f t="shared" si="30"/>
        <v>0</v>
      </c>
      <c r="P246" s="76">
        <f t="shared" si="34"/>
        <v>0</v>
      </c>
    </row>
    <row r="247" spans="1:16" hidden="1" x14ac:dyDescent="0.25">
      <c r="A247" s="91">
        <v>319104</v>
      </c>
      <c r="B247" s="31" t="s">
        <v>514</v>
      </c>
      <c r="C247" s="92"/>
      <c r="D247" s="23">
        <f>SUM(D248)</f>
        <v>0</v>
      </c>
      <c r="E247" s="23">
        <f>SUM(E248)</f>
        <v>0</v>
      </c>
      <c r="F247" s="75">
        <f t="shared" si="27"/>
        <v>0</v>
      </c>
      <c r="G247" s="25">
        <f t="shared" si="31"/>
        <v>0</v>
      </c>
      <c r="H247" s="23">
        <f>SUM(H248)</f>
        <v>0</v>
      </c>
      <c r="I247" s="76">
        <f t="shared" si="32"/>
        <v>0</v>
      </c>
      <c r="J247" s="23">
        <f>SUM(J248)</f>
        <v>0</v>
      </c>
      <c r="K247" s="25">
        <f t="shared" si="28"/>
        <v>0</v>
      </c>
      <c r="L247" s="75">
        <f t="shared" si="33"/>
        <v>0</v>
      </c>
      <c r="M247" s="25">
        <f t="shared" si="29"/>
        <v>0</v>
      </c>
      <c r="N247" s="23">
        <f>SUM(N248)</f>
        <v>0</v>
      </c>
      <c r="O247" s="25">
        <f t="shared" si="30"/>
        <v>0</v>
      </c>
      <c r="P247" s="76">
        <f t="shared" si="34"/>
        <v>0</v>
      </c>
    </row>
    <row r="248" spans="1:16" hidden="1" x14ac:dyDescent="0.25">
      <c r="A248" s="91">
        <v>31910401</v>
      </c>
      <c r="B248" s="31" t="s">
        <v>515</v>
      </c>
      <c r="C248" s="92"/>
      <c r="D248" s="64"/>
      <c r="E248" s="64"/>
      <c r="F248" s="75">
        <f t="shared" si="27"/>
        <v>0</v>
      </c>
      <c r="G248" s="25">
        <f t="shared" si="31"/>
        <v>0</v>
      </c>
      <c r="H248" s="64"/>
      <c r="I248" s="76">
        <f t="shared" si="32"/>
        <v>0</v>
      </c>
      <c r="J248" s="64"/>
      <c r="K248" s="25">
        <f t="shared" si="28"/>
        <v>0</v>
      </c>
      <c r="L248" s="75">
        <f t="shared" si="33"/>
        <v>0</v>
      </c>
      <c r="M248" s="25">
        <f t="shared" si="29"/>
        <v>0</v>
      </c>
      <c r="N248" s="64"/>
      <c r="O248" s="25">
        <f t="shared" si="30"/>
        <v>0</v>
      </c>
      <c r="P248" s="76">
        <f t="shared" si="34"/>
        <v>0</v>
      </c>
    </row>
    <row r="249" spans="1:16" hidden="1" x14ac:dyDescent="0.25">
      <c r="A249" s="38">
        <v>319105</v>
      </c>
      <c r="B249" s="31" t="s">
        <v>516</v>
      </c>
      <c r="C249" s="92"/>
      <c r="D249" s="23">
        <f>SUM(D250:D254)</f>
        <v>716000000</v>
      </c>
      <c r="E249" s="23">
        <f>SUM(E250:E254)</f>
        <v>53415913</v>
      </c>
      <c r="F249" s="75">
        <f t="shared" si="27"/>
        <v>769415913</v>
      </c>
      <c r="G249" s="25">
        <f t="shared" si="31"/>
        <v>1.1617884960826084</v>
      </c>
      <c r="H249" s="23">
        <f>SUM(H250:H254)</f>
        <v>0</v>
      </c>
      <c r="I249" s="76">
        <f t="shared" si="32"/>
        <v>769415913</v>
      </c>
      <c r="J249" s="23">
        <f>SUM(J250:J254)</f>
        <v>0</v>
      </c>
      <c r="K249" s="25">
        <f t="shared" si="28"/>
        <v>0</v>
      </c>
      <c r="L249" s="75">
        <f t="shared" si="33"/>
        <v>157053439</v>
      </c>
      <c r="M249" s="25">
        <f t="shared" si="29"/>
        <v>20.41203416077515</v>
      </c>
      <c r="N249" s="23">
        <f>SUM(N250:N254)</f>
        <v>157053439</v>
      </c>
      <c r="O249" s="25">
        <f t="shared" si="30"/>
        <v>20.41203416077515</v>
      </c>
      <c r="P249" s="76">
        <f t="shared" si="34"/>
        <v>612362474</v>
      </c>
    </row>
    <row r="250" spans="1:16" hidden="1" x14ac:dyDescent="0.25">
      <c r="A250" s="95">
        <v>31910501</v>
      </c>
      <c r="B250" s="31" t="s">
        <v>517</v>
      </c>
      <c r="C250" s="92"/>
      <c r="D250" s="64"/>
      <c r="E250" s="64"/>
      <c r="F250" s="75">
        <f t="shared" si="27"/>
        <v>0</v>
      </c>
      <c r="G250" s="25">
        <f t="shared" si="31"/>
        <v>0</v>
      </c>
      <c r="H250" s="64"/>
      <c r="I250" s="76">
        <f t="shared" si="32"/>
        <v>0</v>
      </c>
      <c r="J250" s="64"/>
      <c r="K250" s="25">
        <f t="shared" si="28"/>
        <v>0</v>
      </c>
      <c r="L250" s="75">
        <f t="shared" si="33"/>
        <v>0</v>
      </c>
      <c r="M250" s="25">
        <f t="shared" si="29"/>
        <v>0</v>
      </c>
      <c r="N250" s="64"/>
      <c r="O250" s="25">
        <f t="shared" si="30"/>
        <v>0</v>
      </c>
      <c r="P250" s="76">
        <f t="shared" si="34"/>
        <v>0</v>
      </c>
    </row>
    <row r="251" spans="1:16" hidden="1" x14ac:dyDescent="0.25">
      <c r="A251" s="95">
        <v>31910502</v>
      </c>
      <c r="B251" s="31" t="s">
        <v>518</v>
      </c>
      <c r="C251" s="92"/>
      <c r="D251" s="64"/>
      <c r="E251" s="64"/>
      <c r="F251" s="75">
        <f t="shared" si="27"/>
        <v>0</v>
      </c>
      <c r="G251" s="25">
        <f t="shared" si="31"/>
        <v>0</v>
      </c>
      <c r="H251" s="64"/>
      <c r="I251" s="76">
        <f t="shared" si="32"/>
        <v>0</v>
      </c>
      <c r="J251" s="64"/>
      <c r="K251" s="25">
        <f t="shared" si="28"/>
        <v>0</v>
      </c>
      <c r="L251" s="75">
        <f t="shared" si="33"/>
        <v>0</v>
      </c>
      <c r="M251" s="25">
        <f t="shared" si="29"/>
        <v>0</v>
      </c>
      <c r="N251" s="64"/>
      <c r="O251" s="25">
        <f t="shared" si="30"/>
        <v>0</v>
      </c>
      <c r="P251" s="76">
        <f t="shared" si="34"/>
        <v>0</v>
      </c>
    </row>
    <row r="252" spans="1:16" hidden="1" x14ac:dyDescent="0.25">
      <c r="A252" s="95">
        <v>31910503</v>
      </c>
      <c r="B252" s="31" t="s">
        <v>519</v>
      </c>
      <c r="C252" s="92"/>
      <c r="D252" s="64"/>
      <c r="E252" s="64"/>
      <c r="F252" s="75">
        <f t="shared" si="27"/>
        <v>0</v>
      </c>
      <c r="G252" s="25">
        <f t="shared" si="31"/>
        <v>0</v>
      </c>
      <c r="H252" s="64"/>
      <c r="I252" s="76">
        <f t="shared" si="32"/>
        <v>0</v>
      </c>
      <c r="J252" s="64"/>
      <c r="K252" s="25">
        <f t="shared" si="28"/>
        <v>0</v>
      </c>
      <c r="L252" s="75">
        <f t="shared" si="33"/>
        <v>0</v>
      </c>
      <c r="M252" s="25">
        <f t="shared" si="29"/>
        <v>0</v>
      </c>
      <c r="N252" s="64"/>
      <c r="O252" s="25">
        <f t="shared" si="30"/>
        <v>0</v>
      </c>
      <c r="P252" s="76">
        <f t="shared" si="34"/>
        <v>0</v>
      </c>
    </row>
    <row r="253" spans="1:16" hidden="1" x14ac:dyDescent="0.25">
      <c r="A253" s="95">
        <v>31910504</v>
      </c>
      <c r="B253" s="31" t="s">
        <v>520</v>
      </c>
      <c r="C253" s="92"/>
      <c r="D253" s="64"/>
      <c r="E253" s="64"/>
      <c r="F253" s="75">
        <f t="shared" si="27"/>
        <v>0</v>
      </c>
      <c r="G253" s="25">
        <f t="shared" si="31"/>
        <v>0</v>
      </c>
      <c r="H253" s="64"/>
      <c r="I253" s="76">
        <f t="shared" si="32"/>
        <v>0</v>
      </c>
      <c r="J253" s="64"/>
      <c r="K253" s="25">
        <f t="shared" si="28"/>
        <v>0</v>
      </c>
      <c r="L253" s="75">
        <f t="shared" si="33"/>
        <v>0</v>
      </c>
      <c r="M253" s="25">
        <f t="shared" si="29"/>
        <v>0</v>
      </c>
      <c r="N253" s="64"/>
      <c r="O253" s="25">
        <f t="shared" si="30"/>
        <v>0</v>
      </c>
      <c r="P253" s="76">
        <f t="shared" si="34"/>
        <v>0</v>
      </c>
    </row>
    <row r="254" spans="1:16" hidden="1" x14ac:dyDescent="0.25">
      <c r="A254" s="95">
        <v>31910505</v>
      </c>
      <c r="B254" s="31" t="s">
        <v>521</v>
      </c>
      <c r="C254" s="92"/>
      <c r="D254" s="64">
        <v>716000000</v>
      </c>
      <c r="E254" s="64">
        <v>53415913</v>
      </c>
      <c r="F254" s="75">
        <f t="shared" si="27"/>
        <v>769415913</v>
      </c>
      <c r="G254" s="25">
        <f t="shared" si="31"/>
        <v>1.1617884960826084</v>
      </c>
      <c r="H254" s="64"/>
      <c r="I254" s="76">
        <f t="shared" si="32"/>
        <v>769415913</v>
      </c>
      <c r="J254" s="64"/>
      <c r="K254" s="25">
        <f t="shared" si="28"/>
        <v>0</v>
      </c>
      <c r="L254" s="75">
        <f t="shared" si="33"/>
        <v>157053439</v>
      </c>
      <c r="M254" s="25">
        <f t="shared" si="29"/>
        <v>20.41203416077515</v>
      </c>
      <c r="N254" s="64">
        <v>157053439</v>
      </c>
      <c r="O254" s="25">
        <f t="shared" si="30"/>
        <v>20.41203416077515</v>
      </c>
      <c r="P254" s="76">
        <f t="shared" si="34"/>
        <v>612362474</v>
      </c>
    </row>
    <row r="255" spans="1:16" x14ac:dyDescent="0.25">
      <c r="A255" s="95">
        <v>319106</v>
      </c>
      <c r="B255" s="31" t="s">
        <v>522</v>
      </c>
      <c r="C255" s="92"/>
      <c r="D255" s="23">
        <f>SUM(D256:D278)-D263-D267-D269-D273</f>
        <v>3101415000</v>
      </c>
      <c r="E255" s="23">
        <f>SUM(E256:E278)-E263-E267-E269-E273</f>
        <v>-205020991</v>
      </c>
      <c r="F255" s="75">
        <f t="shared" si="27"/>
        <v>2896394009</v>
      </c>
      <c r="G255" s="25">
        <f t="shared" si="31"/>
        <v>4.3734437810864293</v>
      </c>
      <c r="H255" s="23">
        <f>SUM(H256:H278)-H263-H267-H269-H273</f>
        <v>0</v>
      </c>
      <c r="I255" s="76">
        <f t="shared" si="32"/>
        <v>2896394009</v>
      </c>
      <c r="J255" s="23">
        <f>SUM(J256:J278)-J263-J267-J269-J273</f>
        <v>574331090</v>
      </c>
      <c r="K255" s="25">
        <f t="shared" si="28"/>
        <v>19.829176839041033</v>
      </c>
      <c r="L255" s="75">
        <f t="shared" si="33"/>
        <v>199276875</v>
      </c>
      <c r="M255" s="25">
        <f t="shared" si="29"/>
        <v>6.8801714953416067</v>
      </c>
      <c r="N255" s="23">
        <f>SUM(N256:N278)-N263-N267-N269-N273</f>
        <v>773607965</v>
      </c>
      <c r="O255" s="25">
        <f t="shared" si="30"/>
        <v>26.709348334382639</v>
      </c>
      <c r="P255" s="76">
        <f t="shared" si="34"/>
        <v>2122786044</v>
      </c>
    </row>
    <row r="256" spans="1:16" hidden="1" x14ac:dyDescent="0.25">
      <c r="A256" s="95">
        <v>31910601</v>
      </c>
      <c r="B256" s="31" t="s">
        <v>523</v>
      </c>
      <c r="C256" s="92"/>
      <c r="D256" s="64"/>
      <c r="E256" s="64"/>
      <c r="F256" s="75">
        <f t="shared" si="27"/>
        <v>0</v>
      </c>
      <c r="G256" s="25">
        <f t="shared" si="31"/>
        <v>0</v>
      </c>
      <c r="H256" s="64"/>
      <c r="I256" s="76">
        <f t="shared" si="32"/>
        <v>0</v>
      </c>
      <c r="J256" s="64"/>
      <c r="K256" s="25">
        <f t="shared" si="28"/>
        <v>0</v>
      </c>
      <c r="L256" s="75">
        <f t="shared" si="33"/>
        <v>0</v>
      </c>
      <c r="M256" s="25">
        <f t="shared" si="29"/>
        <v>0</v>
      </c>
      <c r="N256" s="64"/>
      <c r="O256" s="25">
        <f t="shared" si="30"/>
        <v>0</v>
      </c>
      <c r="P256" s="76">
        <f t="shared" si="34"/>
        <v>0</v>
      </c>
    </row>
    <row r="257" spans="1:16" hidden="1" x14ac:dyDescent="0.25">
      <c r="A257" s="95">
        <v>31910602</v>
      </c>
      <c r="B257" s="31" t="s">
        <v>524</v>
      </c>
      <c r="C257" s="92"/>
      <c r="D257" s="64"/>
      <c r="E257" s="64"/>
      <c r="F257" s="75">
        <f t="shared" si="27"/>
        <v>0</v>
      </c>
      <c r="G257" s="25">
        <f t="shared" si="31"/>
        <v>0</v>
      </c>
      <c r="H257" s="64"/>
      <c r="I257" s="76">
        <f t="shared" si="32"/>
        <v>0</v>
      </c>
      <c r="J257" s="64"/>
      <c r="K257" s="25">
        <f t="shared" si="28"/>
        <v>0</v>
      </c>
      <c r="L257" s="75">
        <f t="shared" si="33"/>
        <v>0</v>
      </c>
      <c r="M257" s="25">
        <f t="shared" si="29"/>
        <v>0</v>
      </c>
      <c r="N257" s="64"/>
      <c r="O257" s="25">
        <f t="shared" si="30"/>
        <v>0</v>
      </c>
      <c r="P257" s="76">
        <f t="shared" si="34"/>
        <v>0</v>
      </c>
    </row>
    <row r="258" spans="1:16" hidden="1" x14ac:dyDescent="0.25">
      <c r="A258" s="95">
        <v>31910603</v>
      </c>
      <c r="B258" s="31" t="s">
        <v>525</v>
      </c>
      <c r="C258" s="92"/>
      <c r="D258" s="64"/>
      <c r="E258" s="64"/>
      <c r="F258" s="75">
        <f t="shared" si="27"/>
        <v>0</v>
      </c>
      <c r="G258" s="25">
        <f t="shared" si="31"/>
        <v>0</v>
      </c>
      <c r="H258" s="64"/>
      <c r="I258" s="76">
        <f t="shared" si="32"/>
        <v>0</v>
      </c>
      <c r="J258" s="64"/>
      <c r="K258" s="25">
        <f t="shared" si="28"/>
        <v>0</v>
      </c>
      <c r="L258" s="75">
        <f t="shared" si="33"/>
        <v>0</v>
      </c>
      <c r="M258" s="25">
        <f t="shared" si="29"/>
        <v>0</v>
      </c>
      <c r="N258" s="64"/>
      <c r="O258" s="25">
        <f t="shared" si="30"/>
        <v>0</v>
      </c>
      <c r="P258" s="76">
        <f t="shared" si="34"/>
        <v>0</v>
      </c>
    </row>
    <row r="259" spans="1:16" hidden="1" x14ac:dyDescent="0.25">
      <c r="A259" s="95">
        <v>31910604</v>
      </c>
      <c r="B259" s="31" t="s">
        <v>526</v>
      </c>
      <c r="C259" s="92"/>
      <c r="D259" s="64"/>
      <c r="E259" s="64"/>
      <c r="F259" s="75">
        <f t="shared" si="27"/>
        <v>0</v>
      </c>
      <c r="G259" s="25">
        <f t="shared" si="31"/>
        <v>0</v>
      </c>
      <c r="H259" s="64"/>
      <c r="I259" s="76">
        <f t="shared" si="32"/>
        <v>0</v>
      </c>
      <c r="J259" s="64"/>
      <c r="K259" s="25">
        <f t="shared" si="28"/>
        <v>0</v>
      </c>
      <c r="L259" s="75">
        <f t="shared" si="33"/>
        <v>0</v>
      </c>
      <c r="M259" s="25">
        <f t="shared" si="29"/>
        <v>0</v>
      </c>
      <c r="N259" s="64"/>
      <c r="O259" s="25">
        <f t="shared" si="30"/>
        <v>0</v>
      </c>
      <c r="P259" s="76">
        <f t="shared" si="34"/>
        <v>0</v>
      </c>
    </row>
    <row r="260" spans="1:16" hidden="1" x14ac:dyDescent="0.25">
      <c r="A260" s="95">
        <v>31910605</v>
      </c>
      <c r="B260" s="31" t="s">
        <v>527</v>
      </c>
      <c r="C260" s="92"/>
      <c r="D260" s="64"/>
      <c r="E260" s="64"/>
      <c r="F260" s="75">
        <f t="shared" si="27"/>
        <v>0</v>
      </c>
      <c r="G260" s="25">
        <f t="shared" si="31"/>
        <v>0</v>
      </c>
      <c r="H260" s="64"/>
      <c r="I260" s="76">
        <f t="shared" si="32"/>
        <v>0</v>
      </c>
      <c r="J260" s="64"/>
      <c r="K260" s="25">
        <f t="shared" si="28"/>
        <v>0</v>
      </c>
      <c r="L260" s="75">
        <f t="shared" si="33"/>
        <v>0</v>
      </c>
      <c r="M260" s="25">
        <f t="shared" si="29"/>
        <v>0</v>
      </c>
      <c r="N260" s="64"/>
      <c r="O260" s="25">
        <f t="shared" si="30"/>
        <v>0</v>
      </c>
      <c r="P260" s="76">
        <f t="shared" si="34"/>
        <v>0</v>
      </c>
    </row>
    <row r="261" spans="1:16" hidden="1" x14ac:dyDescent="0.25">
      <c r="A261" s="95">
        <v>31910606</v>
      </c>
      <c r="B261" s="31" t="s">
        <v>528</v>
      </c>
      <c r="C261" s="92"/>
      <c r="D261" s="64"/>
      <c r="E261" s="64"/>
      <c r="F261" s="75">
        <f t="shared" si="27"/>
        <v>0</v>
      </c>
      <c r="G261" s="25">
        <f t="shared" si="31"/>
        <v>0</v>
      </c>
      <c r="H261" s="64"/>
      <c r="I261" s="76">
        <f t="shared" si="32"/>
        <v>0</v>
      </c>
      <c r="J261" s="64"/>
      <c r="K261" s="25">
        <f t="shared" si="28"/>
        <v>0</v>
      </c>
      <c r="L261" s="75">
        <f t="shared" si="33"/>
        <v>0</v>
      </c>
      <c r="M261" s="25">
        <f t="shared" si="29"/>
        <v>0</v>
      </c>
      <c r="N261" s="64"/>
      <c r="O261" s="25">
        <f t="shared" si="30"/>
        <v>0</v>
      </c>
      <c r="P261" s="76">
        <f t="shared" si="34"/>
        <v>0</v>
      </c>
    </row>
    <row r="262" spans="1:16" hidden="1" x14ac:dyDescent="0.25">
      <c r="A262" s="95">
        <v>31910607</v>
      </c>
      <c r="B262" s="31" t="s">
        <v>529</v>
      </c>
      <c r="C262" s="92"/>
      <c r="D262" s="64">
        <v>2272448000</v>
      </c>
      <c r="E262" s="64"/>
      <c r="F262" s="75">
        <f t="shared" si="27"/>
        <v>2272448000</v>
      </c>
      <c r="G262" s="25">
        <f t="shared" si="31"/>
        <v>3.4313092564618315</v>
      </c>
      <c r="H262" s="64"/>
      <c r="I262" s="76">
        <f t="shared" si="32"/>
        <v>2272448000</v>
      </c>
      <c r="J262" s="64">
        <v>496131000</v>
      </c>
      <c r="K262" s="25">
        <f t="shared" si="28"/>
        <v>21.832446771059228</v>
      </c>
      <c r="L262" s="75">
        <f t="shared" si="33"/>
        <v>0</v>
      </c>
      <c r="M262" s="25">
        <f t="shared" si="29"/>
        <v>0</v>
      </c>
      <c r="N262" s="64">
        <v>496131000</v>
      </c>
      <c r="O262" s="25">
        <f t="shared" si="30"/>
        <v>21.832446771059228</v>
      </c>
      <c r="P262" s="76">
        <f t="shared" si="34"/>
        <v>1776317000</v>
      </c>
    </row>
    <row r="263" spans="1:16" hidden="1" x14ac:dyDescent="0.25">
      <c r="A263" s="95">
        <v>31910608</v>
      </c>
      <c r="B263" s="31" t="s">
        <v>530</v>
      </c>
      <c r="C263" s="92"/>
      <c r="D263" s="23">
        <f>SUM(D264:D265)</f>
        <v>828967000</v>
      </c>
      <c r="E263" s="23">
        <f>SUM(E264:E265)</f>
        <v>-205020991</v>
      </c>
      <c r="F263" s="75">
        <f t="shared" si="27"/>
        <v>623946009</v>
      </c>
      <c r="G263" s="25">
        <f t="shared" si="31"/>
        <v>0.94213452462459746</v>
      </c>
      <c r="H263" s="23">
        <f>SUM(H264:H265)</f>
        <v>0</v>
      </c>
      <c r="I263" s="76">
        <f t="shared" si="32"/>
        <v>623946009</v>
      </c>
      <c r="J263" s="23">
        <f>SUM(J264:J265)</f>
        <v>78200090</v>
      </c>
      <c r="K263" s="25">
        <f t="shared" si="28"/>
        <v>12.533150123891568</v>
      </c>
      <c r="L263" s="75">
        <f t="shared" si="33"/>
        <v>199276875</v>
      </c>
      <c r="M263" s="25">
        <f t="shared" si="29"/>
        <v>31.938160053204218</v>
      </c>
      <c r="N263" s="23">
        <f>SUM(N264:N265)</f>
        <v>277476965</v>
      </c>
      <c r="O263" s="25">
        <f t="shared" si="30"/>
        <v>44.471310177095788</v>
      </c>
      <c r="P263" s="76">
        <f t="shared" si="34"/>
        <v>346469044</v>
      </c>
    </row>
    <row r="264" spans="1:16" hidden="1" x14ac:dyDescent="0.25">
      <c r="A264" s="95">
        <v>3191060801</v>
      </c>
      <c r="B264" s="31" t="s">
        <v>531</v>
      </c>
      <c r="C264" s="92"/>
      <c r="D264" s="64">
        <v>230115000</v>
      </c>
      <c r="E264" s="64">
        <v>73256533</v>
      </c>
      <c r="F264" s="75">
        <f t="shared" si="27"/>
        <v>303371533</v>
      </c>
      <c r="G264" s="25">
        <f t="shared" si="31"/>
        <v>0.45807937049820985</v>
      </c>
      <c r="H264" s="64"/>
      <c r="I264" s="76">
        <f t="shared" si="32"/>
        <v>303371533</v>
      </c>
      <c r="J264" s="64">
        <v>3228580</v>
      </c>
      <c r="K264" s="25">
        <f t="shared" si="28"/>
        <v>1.06423301094635</v>
      </c>
      <c r="L264" s="75">
        <f t="shared" si="33"/>
        <v>16810876</v>
      </c>
      <c r="M264" s="25">
        <f t="shared" si="29"/>
        <v>5.5413491944216142</v>
      </c>
      <c r="N264" s="64">
        <v>20039456</v>
      </c>
      <c r="O264" s="25">
        <f t="shared" si="30"/>
        <v>6.6055822053679645</v>
      </c>
      <c r="P264" s="76">
        <f t="shared" si="34"/>
        <v>283332077</v>
      </c>
    </row>
    <row r="265" spans="1:16" hidden="1" x14ac:dyDescent="0.25">
      <c r="A265" s="95">
        <v>3191060802</v>
      </c>
      <c r="B265" s="31" t="s">
        <v>532</v>
      </c>
      <c r="C265" s="92"/>
      <c r="D265" s="64">
        <v>598852000</v>
      </c>
      <c r="E265" s="64">
        <v>-278277524</v>
      </c>
      <c r="F265" s="75">
        <f t="shared" si="27"/>
        <v>320574476</v>
      </c>
      <c r="G265" s="25">
        <f t="shared" si="31"/>
        <v>0.48405515412638761</v>
      </c>
      <c r="H265" s="64"/>
      <c r="I265" s="76">
        <f t="shared" si="32"/>
        <v>320574476</v>
      </c>
      <c r="J265" s="64">
        <v>74971510</v>
      </c>
      <c r="K265" s="25">
        <f t="shared" si="28"/>
        <v>23.38661235150861</v>
      </c>
      <c r="L265" s="75">
        <f t="shared" si="33"/>
        <v>182465999</v>
      </c>
      <c r="M265" s="25">
        <f t="shared" si="29"/>
        <v>56.91844256496578</v>
      </c>
      <c r="N265" s="64">
        <v>257437509</v>
      </c>
      <c r="O265" s="25">
        <f t="shared" si="30"/>
        <v>80.30505491647439</v>
      </c>
      <c r="P265" s="76">
        <f t="shared" si="34"/>
        <v>63136967</v>
      </c>
    </row>
    <row r="266" spans="1:16" hidden="1" x14ac:dyDescent="0.25">
      <c r="A266" s="95">
        <v>31910609</v>
      </c>
      <c r="B266" s="31" t="s">
        <v>533</v>
      </c>
      <c r="C266" s="92"/>
      <c r="D266" s="64"/>
      <c r="E266" s="64"/>
      <c r="F266" s="75">
        <f t="shared" si="27"/>
        <v>0</v>
      </c>
      <c r="G266" s="25">
        <f t="shared" si="31"/>
        <v>0</v>
      </c>
      <c r="H266" s="64"/>
      <c r="I266" s="76">
        <f t="shared" si="32"/>
        <v>0</v>
      </c>
      <c r="J266" s="64"/>
      <c r="K266" s="25">
        <f t="shared" si="28"/>
        <v>0</v>
      </c>
      <c r="L266" s="75">
        <f t="shared" si="33"/>
        <v>0</v>
      </c>
      <c r="M266" s="25">
        <f t="shared" si="29"/>
        <v>0</v>
      </c>
      <c r="N266" s="64"/>
      <c r="O266" s="25">
        <f t="shared" si="30"/>
        <v>0</v>
      </c>
      <c r="P266" s="76">
        <f t="shared" si="34"/>
        <v>0</v>
      </c>
    </row>
    <row r="267" spans="1:16" hidden="1" x14ac:dyDescent="0.25">
      <c r="A267" s="95">
        <v>31910610</v>
      </c>
      <c r="B267" s="31" t="s">
        <v>1174</v>
      </c>
      <c r="C267" s="92"/>
      <c r="D267" s="64">
        <f>SUM(D268)</f>
        <v>0</v>
      </c>
      <c r="E267" s="64">
        <f>SUM(E268)</f>
        <v>0</v>
      </c>
      <c r="F267" s="75">
        <f t="shared" ref="F267:F278" si="35">SUM(D267+E267)</f>
        <v>0</v>
      </c>
      <c r="G267" s="25">
        <f t="shared" ref="G267:G278" si="36">IF(OR(F267=0,F$7=0),0,F267/F$7)*100</f>
        <v>0</v>
      </c>
      <c r="H267" s="64">
        <f>SUM(H268)</f>
        <v>0</v>
      </c>
      <c r="I267" s="76">
        <f t="shared" ref="I267:I278" si="37">SUM(F267-H267)</f>
        <v>0</v>
      </c>
      <c r="J267" s="64">
        <f>SUM(J268)</f>
        <v>0</v>
      </c>
      <c r="K267" s="25">
        <f t="shared" ref="K267:K278" si="38">IF(OR(J267=0,F267=0),0,J267/F267)*100</f>
        <v>0</v>
      </c>
      <c r="L267" s="75">
        <f t="shared" ref="L267:L278" si="39">SUM(N267-J267)</f>
        <v>0</v>
      </c>
      <c r="M267" s="25">
        <f t="shared" ref="M267:M278" si="40">IF(OR(L267=0,F267=0),0,L267/F267)*100</f>
        <v>0</v>
      </c>
      <c r="N267" s="64">
        <f>SUM(N268)</f>
        <v>0</v>
      </c>
      <c r="O267" s="25">
        <f t="shared" ref="O267:O278" si="41">IF(OR(N267=0,F267=0),0,N267/F267)*100</f>
        <v>0</v>
      </c>
      <c r="P267" s="76">
        <f t="shared" ref="P267:P278" si="42">SUM(F267-N267)</f>
        <v>0</v>
      </c>
    </row>
    <row r="268" spans="1:16" hidden="1" x14ac:dyDescent="0.25">
      <c r="A268" s="95">
        <v>3191061001</v>
      </c>
      <c r="B268" s="116" t="s">
        <v>1170</v>
      </c>
      <c r="C268" s="92"/>
      <c r="D268" s="64"/>
      <c r="E268" s="64"/>
      <c r="F268" s="75">
        <f t="shared" si="35"/>
        <v>0</v>
      </c>
      <c r="G268" s="25">
        <f t="shared" si="36"/>
        <v>0</v>
      </c>
      <c r="H268" s="64"/>
      <c r="I268" s="76">
        <f t="shared" si="37"/>
        <v>0</v>
      </c>
      <c r="J268" s="64"/>
      <c r="K268" s="25">
        <f t="shared" si="38"/>
        <v>0</v>
      </c>
      <c r="L268" s="75">
        <f t="shared" si="39"/>
        <v>0</v>
      </c>
      <c r="M268" s="25">
        <f t="shared" si="40"/>
        <v>0</v>
      </c>
      <c r="N268" s="64"/>
      <c r="O268" s="25">
        <f t="shared" si="41"/>
        <v>0</v>
      </c>
      <c r="P268" s="76">
        <f t="shared" si="42"/>
        <v>0</v>
      </c>
    </row>
    <row r="269" spans="1:16" x14ac:dyDescent="0.25">
      <c r="A269" s="95">
        <v>31910611</v>
      </c>
      <c r="B269" s="116" t="s">
        <v>1175</v>
      </c>
      <c r="C269" s="92"/>
      <c r="D269" s="64">
        <f>SUM(D270:D272)</f>
        <v>0</v>
      </c>
      <c r="E269" s="64">
        <f>SUM(E270:E272)</f>
        <v>0</v>
      </c>
      <c r="F269" s="75">
        <f t="shared" si="35"/>
        <v>0</v>
      </c>
      <c r="G269" s="25">
        <f t="shared" si="36"/>
        <v>0</v>
      </c>
      <c r="H269" s="64">
        <f>SUM(H270:H272)</f>
        <v>0</v>
      </c>
      <c r="I269" s="76">
        <f t="shared" si="37"/>
        <v>0</v>
      </c>
      <c r="J269" s="64">
        <f>SUM(J270:J272)</f>
        <v>0</v>
      </c>
      <c r="K269" s="25">
        <f t="shared" si="38"/>
        <v>0</v>
      </c>
      <c r="L269" s="75">
        <f t="shared" si="39"/>
        <v>0</v>
      </c>
      <c r="M269" s="25">
        <f t="shared" si="40"/>
        <v>0</v>
      </c>
      <c r="N269" s="64">
        <f>SUM(N270:N272)</f>
        <v>0</v>
      </c>
      <c r="O269" s="25">
        <f t="shared" si="41"/>
        <v>0</v>
      </c>
      <c r="P269" s="76">
        <f t="shared" si="42"/>
        <v>0</v>
      </c>
    </row>
    <row r="270" spans="1:16" x14ac:dyDescent="0.25">
      <c r="A270" s="95">
        <v>3191061101</v>
      </c>
      <c r="B270" s="31" t="s">
        <v>543</v>
      </c>
      <c r="C270" s="92"/>
      <c r="D270" s="64"/>
      <c r="E270" s="64"/>
      <c r="F270" s="75">
        <f t="shared" si="35"/>
        <v>0</v>
      </c>
      <c r="G270" s="25">
        <f t="shared" si="36"/>
        <v>0</v>
      </c>
      <c r="H270" s="64"/>
      <c r="I270" s="76">
        <f t="shared" si="37"/>
        <v>0</v>
      </c>
      <c r="J270" s="64"/>
      <c r="K270" s="25">
        <f t="shared" si="38"/>
        <v>0</v>
      </c>
      <c r="L270" s="75">
        <f t="shared" si="39"/>
        <v>0</v>
      </c>
      <c r="M270" s="25">
        <f t="shared" si="40"/>
        <v>0</v>
      </c>
      <c r="N270" s="64"/>
      <c r="O270" s="25">
        <f t="shared" si="41"/>
        <v>0</v>
      </c>
      <c r="P270" s="76">
        <f t="shared" si="42"/>
        <v>0</v>
      </c>
    </row>
    <row r="271" spans="1:16" x14ac:dyDescent="0.25">
      <c r="A271" s="95">
        <v>3191061102</v>
      </c>
      <c r="B271" s="116" t="s">
        <v>1170</v>
      </c>
      <c r="C271" s="92"/>
      <c r="D271" s="64"/>
      <c r="E271" s="64"/>
      <c r="F271" s="75">
        <f t="shared" si="35"/>
        <v>0</v>
      </c>
      <c r="G271" s="25">
        <f t="shared" si="36"/>
        <v>0</v>
      </c>
      <c r="H271" s="64"/>
      <c r="I271" s="76">
        <f t="shared" si="37"/>
        <v>0</v>
      </c>
      <c r="J271" s="64"/>
      <c r="K271" s="25">
        <f t="shared" si="38"/>
        <v>0</v>
      </c>
      <c r="L271" s="75">
        <f t="shared" si="39"/>
        <v>0</v>
      </c>
      <c r="M271" s="25">
        <f t="shared" si="40"/>
        <v>0</v>
      </c>
      <c r="N271" s="64"/>
      <c r="O271" s="25">
        <f t="shared" si="41"/>
        <v>0</v>
      </c>
      <c r="P271" s="76">
        <f t="shared" si="42"/>
        <v>0</v>
      </c>
    </row>
    <row r="272" spans="1:16" x14ac:dyDescent="0.25">
      <c r="A272" s="95">
        <v>3191061103</v>
      </c>
      <c r="B272" s="116" t="s">
        <v>1171</v>
      </c>
      <c r="C272" s="92"/>
      <c r="D272" s="64"/>
      <c r="E272" s="64"/>
      <c r="F272" s="75">
        <f t="shared" si="35"/>
        <v>0</v>
      </c>
      <c r="G272" s="25">
        <f t="shared" si="36"/>
        <v>0</v>
      </c>
      <c r="H272" s="64"/>
      <c r="I272" s="76">
        <f t="shared" si="37"/>
        <v>0</v>
      </c>
      <c r="J272" s="64"/>
      <c r="K272" s="25">
        <f t="shared" si="38"/>
        <v>0</v>
      </c>
      <c r="L272" s="75">
        <f t="shared" si="39"/>
        <v>0</v>
      </c>
      <c r="M272" s="25">
        <f t="shared" si="40"/>
        <v>0</v>
      </c>
      <c r="N272" s="64"/>
      <c r="O272" s="25">
        <f t="shared" si="41"/>
        <v>0</v>
      </c>
      <c r="P272" s="76">
        <f t="shared" si="42"/>
        <v>0</v>
      </c>
    </row>
    <row r="273" spans="1:16" x14ac:dyDescent="0.25">
      <c r="A273" s="95">
        <v>31910612</v>
      </c>
      <c r="B273" s="116" t="s">
        <v>1172</v>
      </c>
      <c r="C273" s="92"/>
      <c r="D273" s="64">
        <f>SUM(D274:D278)</f>
        <v>0</v>
      </c>
      <c r="E273" s="64">
        <f>SUM(E274:E278)</f>
        <v>0</v>
      </c>
      <c r="F273" s="75">
        <f t="shared" si="35"/>
        <v>0</v>
      </c>
      <c r="G273" s="25">
        <f t="shared" si="36"/>
        <v>0</v>
      </c>
      <c r="H273" s="64">
        <f>SUM(H274:H278)</f>
        <v>0</v>
      </c>
      <c r="I273" s="76">
        <f t="shared" si="37"/>
        <v>0</v>
      </c>
      <c r="J273" s="64">
        <f>SUM(J274:J278)</f>
        <v>0</v>
      </c>
      <c r="K273" s="25">
        <f t="shared" si="38"/>
        <v>0</v>
      </c>
      <c r="L273" s="75">
        <f t="shared" si="39"/>
        <v>0</v>
      </c>
      <c r="M273" s="25">
        <f t="shared" si="40"/>
        <v>0</v>
      </c>
      <c r="N273" s="64">
        <f>SUM(N274:N278)</f>
        <v>0</v>
      </c>
      <c r="O273" s="25">
        <f t="shared" si="41"/>
        <v>0</v>
      </c>
      <c r="P273" s="76">
        <f t="shared" si="42"/>
        <v>0</v>
      </c>
    </row>
    <row r="274" spans="1:16" x14ac:dyDescent="0.25">
      <c r="A274" s="95">
        <v>3191061201</v>
      </c>
      <c r="B274" s="31" t="s">
        <v>543</v>
      </c>
      <c r="C274" s="92"/>
      <c r="D274" s="64"/>
      <c r="E274" s="64"/>
      <c r="F274" s="75">
        <f t="shared" si="35"/>
        <v>0</v>
      </c>
      <c r="G274" s="25">
        <f t="shared" si="36"/>
        <v>0</v>
      </c>
      <c r="H274" s="64"/>
      <c r="I274" s="76">
        <f t="shared" si="37"/>
        <v>0</v>
      </c>
      <c r="J274" s="64"/>
      <c r="K274" s="25">
        <f t="shared" si="38"/>
        <v>0</v>
      </c>
      <c r="L274" s="75">
        <f t="shared" si="39"/>
        <v>0</v>
      </c>
      <c r="M274" s="25">
        <f t="shared" si="40"/>
        <v>0</v>
      </c>
      <c r="N274" s="64"/>
      <c r="O274" s="25">
        <f t="shared" si="41"/>
        <v>0</v>
      </c>
      <c r="P274" s="76">
        <f t="shared" si="42"/>
        <v>0</v>
      </c>
    </row>
    <row r="275" spans="1:16" x14ac:dyDescent="0.25">
      <c r="A275" s="95">
        <v>3191061202</v>
      </c>
      <c r="B275" s="116" t="s">
        <v>1173</v>
      </c>
      <c r="C275" s="92"/>
      <c r="D275" s="64"/>
      <c r="E275" s="64"/>
      <c r="F275" s="75">
        <f t="shared" si="35"/>
        <v>0</v>
      </c>
      <c r="G275" s="25">
        <f t="shared" si="36"/>
        <v>0</v>
      </c>
      <c r="H275" s="64"/>
      <c r="I275" s="76">
        <f t="shared" si="37"/>
        <v>0</v>
      </c>
      <c r="J275" s="64"/>
      <c r="K275" s="25">
        <f t="shared" si="38"/>
        <v>0</v>
      </c>
      <c r="L275" s="75">
        <f t="shared" si="39"/>
        <v>0</v>
      </c>
      <c r="M275" s="25">
        <f t="shared" si="40"/>
        <v>0</v>
      </c>
      <c r="N275" s="64"/>
      <c r="O275" s="25">
        <f t="shared" si="41"/>
        <v>0</v>
      </c>
      <c r="P275" s="76">
        <f t="shared" si="42"/>
        <v>0</v>
      </c>
    </row>
    <row r="276" spans="1:16" x14ac:dyDescent="0.25">
      <c r="A276" s="95">
        <v>3191061203</v>
      </c>
      <c r="B276" s="116" t="s">
        <v>1170</v>
      </c>
      <c r="C276" s="92"/>
      <c r="D276" s="64"/>
      <c r="E276" s="64"/>
      <c r="F276" s="75">
        <f t="shared" si="35"/>
        <v>0</v>
      </c>
      <c r="G276" s="25">
        <f t="shared" si="36"/>
        <v>0</v>
      </c>
      <c r="H276" s="64"/>
      <c r="I276" s="76">
        <f t="shared" si="37"/>
        <v>0</v>
      </c>
      <c r="J276" s="64"/>
      <c r="K276" s="25">
        <f t="shared" si="38"/>
        <v>0</v>
      </c>
      <c r="L276" s="75">
        <f t="shared" si="39"/>
        <v>0</v>
      </c>
      <c r="M276" s="25">
        <f t="shared" si="40"/>
        <v>0</v>
      </c>
      <c r="N276" s="64"/>
      <c r="O276" s="25">
        <f t="shared" si="41"/>
        <v>0</v>
      </c>
      <c r="P276" s="76">
        <f t="shared" si="42"/>
        <v>0</v>
      </c>
    </row>
    <row r="277" spans="1:16" x14ac:dyDescent="0.25">
      <c r="A277" s="95">
        <v>3191061204</v>
      </c>
      <c r="B277" s="116" t="s">
        <v>68</v>
      </c>
      <c r="C277" s="92"/>
      <c r="D277" s="64"/>
      <c r="E277" s="64"/>
      <c r="F277" s="75">
        <f t="shared" si="35"/>
        <v>0</v>
      </c>
      <c r="G277" s="25">
        <f t="shared" si="36"/>
        <v>0</v>
      </c>
      <c r="H277" s="64"/>
      <c r="I277" s="76">
        <f t="shared" si="37"/>
        <v>0</v>
      </c>
      <c r="J277" s="64"/>
      <c r="K277" s="25">
        <f t="shared" si="38"/>
        <v>0</v>
      </c>
      <c r="L277" s="75">
        <f t="shared" si="39"/>
        <v>0</v>
      </c>
      <c r="M277" s="25">
        <f t="shared" si="40"/>
        <v>0</v>
      </c>
      <c r="N277" s="64"/>
      <c r="O277" s="25">
        <f t="shared" si="41"/>
        <v>0</v>
      </c>
      <c r="P277" s="76">
        <f t="shared" si="42"/>
        <v>0</v>
      </c>
    </row>
    <row r="278" spans="1:16" x14ac:dyDescent="0.25">
      <c r="A278" s="95">
        <v>3191061205</v>
      </c>
      <c r="B278" s="116" t="s">
        <v>1171</v>
      </c>
      <c r="C278" s="92"/>
      <c r="D278" s="64"/>
      <c r="E278" s="64"/>
      <c r="F278" s="75">
        <f t="shared" si="35"/>
        <v>0</v>
      </c>
      <c r="G278" s="25">
        <f t="shared" si="36"/>
        <v>0</v>
      </c>
      <c r="H278" s="64"/>
      <c r="I278" s="76">
        <f t="shared" si="37"/>
        <v>0</v>
      </c>
      <c r="J278" s="64"/>
      <c r="K278" s="25">
        <f t="shared" si="38"/>
        <v>0</v>
      </c>
      <c r="L278" s="75">
        <f t="shared" si="39"/>
        <v>0</v>
      </c>
      <c r="M278" s="25">
        <f t="shared" si="40"/>
        <v>0</v>
      </c>
      <c r="N278" s="64"/>
      <c r="O278" s="25">
        <f t="shared" si="41"/>
        <v>0</v>
      </c>
      <c r="P278" s="76">
        <f t="shared" si="42"/>
        <v>0</v>
      </c>
    </row>
    <row r="279" spans="1:16" x14ac:dyDescent="0.25">
      <c r="A279" s="95">
        <v>3192</v>
      </c>
      <c r="B279" s="31" t="s">
        <v>534</v>
      </c>
      <c r="C279" s="92"/>
      <c r="D279" s="23">
        <f>SUM(D280)</f>
        <v>42155181000</v>
      </c>
      <c r="E279" s="23">
        <f>SUM(E280)</f>
        <v>0</v>
      </c>
      <c r="F279" s="75">
        <f t="shared" ref="F279:F398" si="43">SUM(D279+E279)</f>
        <v>42155181000</v>
      </c>
      <c r="G279" s="25">
        <f t="shared" si="31"/>
        <v>63.652705264597444</v>
      </c>
      <c r="H279" s="23">
        <f>SUM(H280)</f>
        <v>0</v>
      </c>
      <c r="I279" s="76">
        <f t="shared" si="32"/>
        <v>42155181000</v>
      </c>
      <c r="J279" s="23">
        <f>SUM(J280)</f>
        <v>5177340516</v>
      </c>
      <c r="K279" s="25">
        <f t="shared" ref="K279:K398" si="44">IF(OR(J279=0,F279=0),0,J279/F279)*100</f>
        <v>12.281623262393298</v>
      </c>
      <c r="L279" s="75">
        <f t="shared" si="33"/>
        <v>9252028961</v>
      </c>
      <c r="M279" s="25">
        <f t="shared" ref="M279:M398" si="45">IF(OR(L279=0,F279=0),0,L279/F279)*100</f>
        <v>21.947548893219079</v>
      </c>
      <c r="N279" s="23">
        <f>SUM(N280)</f>
        <v>14429369477</v>
      </c>
      <c r="O279" s="25">
        <f t="shared" ref="O279:O398" si="46">IF(OR(N279=0,F279=0),0,N279/F279)*100</f>
        <v>34.229172155612382</v>
      </c>
      <c r="P279" s="76">
        <f t="shared" si="34"/>
        <v>27725811523</v>
      </c>
    </row>
    <row r="280" spans="1:16" x14ac:dyDescent="0.25">
      <c r="A280" s="95">
        <v>319201</v>
      </c>
      <c r="B280" s="31" t="s">
        <v>535</v>
      </c>
      <c r="C280" s="92"/>
      <c r="D280" s="23">
        <f>SUM(D281:D286)+SUM(D363:D371)</f>
        <v>42155181000</v>
      </c>
      <c r="E280" s="23">
        <f>SUM(E281:E286)+SUM(E363:E371)</f>
        <v>0</v>
      </c>
      <c r="F280" s="75">
        <f t="shared" si="43"/>
        <v>42155181000</v>
      </c>
      <c r="G280" s="25">
        <f t="shared" ref="G280:G399" si="47">IF(OR(F280=0,F$7=0),0,F280/F$7)*100</f>
        <v>63.652705264597444</v>
      </c>
      <c r="H280" s="23">
        <f>SUM(H281:H286)+SUM(H363:H371)</f>
        <v>0</v>
      </c>
      <c r="I280" s="76">
        <f t="shared" ref="I280:I399" si="48">SUM(F280-H280)</f>
        <v>42155181000</v>
      </c>
      <c r="J280" s="23">
        <f>SUM(J281:J286)+SUM(J363:J371)</f>
        <v>5177340516</v>
      </c>
      <c r="K280" s="25">
        <f t="shared" si="44"/>
        <v>12.281623262393298</v>
      </c>
      <c r="L280" s="75">
        <f t="shared" si="33"/>
        <v>9252028961</v>
      </c>
      <c r="M280" s="25">
        <f t="shared" si="45"/>
        <v>21.947548893219079</v>
      </c>
      <c r="N280" s="23">
        <f>SUM(N281:N286)+SUM(N363:N371)</f>
        <v>14429369477</v>
      </c>
      <c r="O280" s="25">
        <f t="shared" si="46"/>
        <v>34.229172155612382</v>
      </c>
      <c r="P280" s="76">
        <f t="shared" si="34"/>
        <v>27725811523</v>
      </c>
    </row>
    <row r="281" spans="1:16" x14ac:dyDescent="0.25">
      <c r="A281" s="95">
        <v>31920101</v>
      </c>
      <c r="B281" s="31" t="s">
        <v>536</v>
      </c>
      <c r="C281" s="92"/>
      <c r="D281" s="64"/>
      <c r="E281" s="64"/>
      <c r="F281" s="75">
        <f t="shared" si="43"/>
        <v>0</v>
      </c>
      <c r="G281" s="25">
        <f t="shared" si="47"/>
        <v>0</v>
      </c>
      <c r="H281" s="64"/>
      <c r="I281" s="76">
        <f t="shared" si="48"/>
        <v>0</v>
      </c>
      <c r="J281" s="64"/>
      <c r="K281" s="25">
        <f t="shared" si="44"/>
        <v>0</v>
      </c>
      <c r="L281" s="75">
        <f t="shared" si="33"/>
        <v>0</v>
      </c>
      <c r="M281" s="25">
        <f t="shared" si="45"/>
        <v>0</v>
      </c>
      <c r="N281" s="64"/>
      <c r="O281" s="25">
        <f t="shared" si="46"/>
        <v>0</v>
      </c>
      <c r="P281" s="76">
        <f t="shared" si="34"/>
        <v>0</v>
      </c>
    </row>
    <row r="282" spans="1:16" x14ac:dyDescent="0.25">
      <c r="A282" s="95">
        <v>31920102</v>
      </c>
      <c r="B282" s="31" t="s">
        <v>537</v>
      </c>
      <c r="C282" s="92"/>
      <c r="D282" s="64"/>
      <c r="E282" s="64"/>
      <c r="F282" s="75">
        <f t="shared" si="43"/>
        <v>0</v>
      </c>
      <c r="G282" s="25">
        <f t="shared" si="47"/>
        <v>0</v>
      </c>
      <c r="H282" s="64"/>
      <c r="I282" s="76">
        <f t="shared" si="48"/>
        <v>0</v>
      </c>
      <c r="J282" s="64"/>
      <c r="K282" s="25">
        <f t="shared" si="44"/>
        <v>0</v>
      </c>
      <c r="L282" s="75">
        <f t="shared" si="33"/>
        <v>0</v>
      </c>
      <c r="M282" s="25">
        <f t="shared" si="45"/>
        <v>0</v>
      </c>
      <c r="N282" s="64"/>
      <c r="O282" s="25">
        <f t="shared" si="46"/>
        <v>0</v>
      </c>
      <c r="P282" s="76">
        <f t="shared" si="34"/>
        <v>0</v>
      </c>
    </row>
    <row r="283" spans="1:16" x14ac:dyDescent="0.25">
      <c r="A283" s="95">
        <v>31920103</v>
      </c>
      <c r="B283" s="31" t="s">
        <v>538</v>
      </c>
      <c r="C283" s="92"/>
      <c r="D283" s="64"/>
      <c r="E283" s="64"/>
      <c r="F283" s="75">
        <f t="shared" si="43"/>
        <v>0</v>
      </c>
      <c r="G283" s="25">
        <f t="shared" si="47"/>
        <v>0</v>
      </c>
      <c r="H283" s="64"/>
      <c r="I283" s="76">
        <f t="shared" si="48"/>
        <v>0</v>
      </c>
      <c r="J283" s="64"/>
      <c r="K283" s="25">
        <f t="shared" si="44"/>
        <v>0</v>
      </c>
      <c r="L283" s="75">
        <f t="shared" si="33"/>
        <v>0</v>
      </c>
      <c r="M283" s="25">
        <f t="shared" si="45"/>
        <v>0</v>
      </c>
      <c r="N283" s="64"/>
      <c r="O283" s="25">
        <f t="shared" si="46"/>
        <v>0</v>
      </c>
      <c r="P283" s="76">
        <f t="shared" si="34"/>
        <v>0</v>
      </c>
    </row>
    <row r="284" spans="1:16" x14ac:dyDescent="0.25">
      <c r="A284" s="95">
        <v>31920104</v>
      </c>
      <c r="B284" s="31" t="s">
        <v>539</v>
      </c>
      <c r="C284" s="92"/>
      <c r="D284" s="64"/>
      <c r="E284" s="64"/>
      <c r="F284" s="75">
        <f t="shared" si="43"/>
        <v>0</v>
      </c>
      <c r="G284" s="25">
        <f t="shared" si="47"/>
        <v>0</v>
      </c>
      <c r="H284" s="64"/>
      <c r="I284" s="76">
        <f t="shared" si="48"/>
        <v>0</v>
      </c>
      <c r="J284" s="64"/>
      <c r="K284" s="25">
        <f t="shared" si="44"/>
        <v>0</v>
      </c>
      <c r="L284" s="75">
        <f t="shared" si="33"/>
        <v>0</v>
      </c>
      <c r="M284" s="25">
        <f t="shared" si="45"/>
        <v>0</v>
      </c>
      <c r="N284" s="64"/>
      <c r="O284" s="25">
        <f t="shared" si="46"/>
        <v>0</v>
      </c>
      <c r="P284" s="76">
        <f t="shared" si="34"/>
        <v>0</v>
      </c>
    </row>
    <row r="285" spans="1:16" hidden="1" x14ac:dyDescent="0.25">
      <c r="A285" s="95">
        <v>31920105</v>
      </c>
      <c r="B285" s="31" t="s">
        <v>540</v>
      </c>
      <c r="C285" s="92"/>
      <c r="D285" s="64"/>
      <c r="E285" s="64"/>
      <c r="F285" s="75">
        <f t="shared" si="43"/>
        <v>0</v>
      </c>
      <c r="G285" s="25">
        <f t="shared" si="47"/>
        <v>0</v>
      </c>
      <c r="H285" s="64"/>
      <c r="I285" s="76">
        <f t="shared" si="48"/>
        <v>0</v>
      </c>
      <c r="J285" s="64"/>
      <c r="K285" s="25">
        <f t="shared" si="44"/>
        <v>0</v>
      </c>
      <c r="L285" s="75">
        <f t="shared" si="33"/>
        <v>0</v>
      </c>
      <c r="M285" s="25">
        <f t="shared" si="45"/>
        <v>0</v>
      </c>
      <c r="N285" s="64"/>
      <c r="O285" s="25">
        <f t="shared" si="46"/>
        <v>0</v>
      </c>
      <c r="P285" s="76">
        <f t="shared" si="34"/>
        <v>0</v>
      </c>
    </row>
    <row r="286" spans="1:16" x14ac:dyDescent="0.25">
      <c r="A286" s="95">
        <v>31920106</v>
      </c>
      <c r="B286" s="31" t="s">
        <v>541</v>
      </c>
      <c r="C286" s="92"/>
      <c r="D286" s="23">
        <f>SUM(D287+D294+D301+D308+D311+D314+D320+D326+D332+D338+D344+D350+D355)</f>
        <v>0</v>
      </c>
      <c r="E286" s="23">
        <f>SUM(E287+E294+E301+E308+E311+E314+E320+E326+E332+E338+E344+E350+E355)</f>
        <v>0</v>
      </c>
      <c r="F286" s="75">
        <f t="shared" si="43"/>
        <v>0</v>
      </c>
      <c r="G286" s="25">
        <f t="shared" si="47"/>
        <v>0</v>
      </c>
      <c r="H286" s="23">
        <f>SUM(H287+H294+H301+H308+H311+H314+H320+H326+H332+H338+H344+H350+H355)</f>
        <v>0</v>
      </c>
      <c r="I286" s="76">
        <f t="shared" si="48"/>
        <v>0</v>
      </c>
      <c r="J286" s="23">
        <f>SUM(J287+J294+J301+J308+J311+J314+J320+J326+J332+J338+J344+J350+J355)</f>
        <v>0</v>
      </c>
      <c r="K286" s="25">
        <f t="shared" si="44"/>
        <v>0</v>
      </c>
      <c r="L286" s="75">
        <f t="shared" si="33"/>
        <v>0</v>
      </c>
      <c r="M286" s="25">
        <f t="shared" si="45"/>
        <v>0</v>
      </c>
      <c r="N286" s="23">
        <f>SUM(N287+N294+N301+N308+N311+N314+N320+N326+N332+N338+N344+N350+N355)</f>
        <v>0</v>
      </c>
      <c r="O286" s="25">
        <f t="shared" si="46"/>
        <v>0</v>
      </c>
      <c r="P286" s="76">
        <f t="shared" si="34"/>
        <v>0</v>
      </c>
    </row>
    <row r="287" spans="1:16" hidden="1" x14ac:dyDescent="0.25">
      <c r="A287" s="95">
        <v>3192010601</v>
      </c>
      <c r="B287" s="31" t="s">
        <v>542</v>
      </c>
      <c r="C287" s="92"/>
      <c r="D287" s="23">
        <f>SUM(D288:D293)</f>
        <v>0</v>
      </c>
      <c r="E287" s="23">
        <f>SUM(E288:E293)</f>
        <v>0</v>
      </c>
      <c r="F287" s="75">
        <f t="shared" si="43"/>
        <v>0</v>
      </c>
      <c r="G287" s="25">
        <f t="shared" si="47"/>
        <v>0</v>
      </c>
      <c r="H287" s="23">
        <f>SUM(H288:H293)</f>
        <v>0</v>
      </c>
      <c r="I287" s="76">
        <f t="shared" si="48"/>
        <v>0</v>
      </c>
      <c r="J287" s="23">
        <f>SUM(J288:J293)</f>
        <v>0</v>
      </c>
      <c r="K287" s="25">
        <f t="shared" si="44"/>
        <v>0</v>
      </c>
      <c r="L287" s="75">
        <f t="shared" ref="L287:L406" si="49">SUM(N287-J287)</f>
        <v>0</v>
      </c>
      <c r="M287" s="25">
        <f t="shared" si="45"/>
        <v>0</v>
      </c>
      <c r="N287" s="23">
        <f>SUM(N288:N293)</f>
        <v>0</v>
      </c>
      <c r="O287" s="25">
        <f t="shared" si="46"/>
        <v>0</v>
      </c>
      <c r="P287" s="76">
        <f t="shared" ref="P287:P406" si="50">SUM(F287-N287)</f>
        <v>0</v>
      </c>
    </row>
    <row r="288" spans="1:16" hidden="1" x14ac:dyDescent="0.25">
      <c r="A288" s="95">
        <v>319201060101</v>
      </c>
      <c r="B288" s="31" t="s">
        <v>543</v>
      </c>
      <c r="C288" s="92"/>
      <c r="D288" s="64"/>
      <c r="E288" s="64"/>
      <c r="F288" s="75">
        <f t="shared" si="43"/>
        <v>0</v>
      </c>
      <c r="G288" s="25">
        <f t="shared" si="47"/>
        <v>0</v>
      </c>
      <c r="H288" s="64"/>
      <c r="I288" s="76">
        <f t="shared" si="48"/>
        <v>0</v>
      </c>
      <c r="J288" s="64"/>
      <c r="K288" s="25">
        <f t="shared" si="44"/>
        <v>0</v>
      </c>
      <c r="L288" s="75">
        <f t="shared" si="49"/>
        <v>0</v>
      </c>
      <c r="M288" s="25">
        <f t="shared" si="45"/>
        <v>0</v>
      </c>
      <c r="N288" s="64"/>
      <c r="O288" s="25">
        <f t="shared" si="46"/>
        <v>0</v>
      </c>
      <c r="P288" s="76">
        <f t="shared" si="50"/>
        <v>0</v>
      </c>
    </row>
    <row r="289" spans="1:16" hidden="1" x14ac:dyDescent="0.25">
      <c r="A289" s="95">
        <v>319201060102</v>
      </c>
      <c r="B289" s="31" t="s">
        <v>380</v>
      </c>
      <c r="C289" s="92"/>
      <c r="D289" s="64"/>
      <c r="E289" s="64"/>
      <c r="F289" s="75">
        <f t="shared" si="43"/>
        <v>0</v>
      </c>
      <c r="G289" s="25">
        <f t="shared" si="47"/>
        <v>0</v>
      </c>
      <c r="H289" s="64"/>
      <c r="I289" s="76">
        <f t="shared" si="48"/>
        <v>0</v>
      </c>
      <c r="J289" s="64"/>
      <c r="K289" s="25">
        <f t="shared" si="44"/>
        <v>0</v>
      </c>
      <c r="L289" s="75">
        <f t="shared" si="49"/>
        <v>0</v>
      </c>
      <c r="M289" s="25">
        <f t="shared" si="45"/>
        <v>0</v>
      </c>
      <c r="N289" s="64"/>
      <c r="O289" s="25">
        <f t="shared" si="46"/>
        <v>0</v>
      </c>
      <c r="P289" s="76">
        <f t="shared" si="50"/>
        <v>0</v>
      </c>
    </row>
    <row r="290" spans="1:16" hidden="1" x14ac:dyDescent="0.25">
      <c r="A290" s="95">
        <v>319201060103</v>
      </c>
      <c r="B290" s="31" t="s">
        <v>544</v>
      </c>
      <c r="C290" s="92"/>
      <c r="D290" s="64"/>
      <c r="E290" s="64"/>
      <c r="F290" s="75">
        <f t="shared" si="43"/>
        <v>0</v>
      </c>
      <c r="G290" s="25">
        <f t="shared" si="47"/>
        <v>0</v>
      </c>
      <c r="H290" s="64"/>
      <c r="I290" s="76">
        <f t="shared" si="48"/>
        <v>0</v>
      </c>
      <c r="J290" s="64"/>
      <c r="K290" s="25">
        <f t="shared" si="44"/>
        <v>0</v>
      </c>
      <c r="L290" s="75">
        <f t="shared" si="49"/>
        <v>0</v>
      </c>
      <c r="M290" s="25">
        <f t="shared" si="45"/>
        <v>0</v>
      </c>
      <c r="N290" s="64"/>
      <c r="O290" s="25">
        <f t="shared" si="46"/>
        <v>0</v>
      </c>
      <c r="P290" s="76">
        <f t="shared" si="50"/>
        <v>0</v>
      </c>
    </row>
    <row r="291" spans="1:16" hidden="1" x14ac:dyDescent="0.25">
      <c r="A291" s="95">
        <v>319201060104</v>
      </c>
      <c r="B291" s="31" t="s">
        <v>68</v>
      </c>
      <c r="C291" s="92"/>
      <c r="D291" s="64"/>
      <c r="E291" s="64"/>
      <c r="F291" s="75">
        <f t="shared" si="43"/>
        <v>0</v>
      </c>
      <c r="G291" s="25">
        <f t="shared" si="47"/>
        <v>0</v>
      </c>
      <c r="H291" s="64"/>
      <c r="I291" s="76">
        <f t="shared" si="48"/>
        <v>0</v>
      </c>
      <c r="J291" s="64"/>
      <c r="K291" s="25">
        <f t="shared" si="44"/>
        <v>0</v>
      </c>
      <c r="L291" s="75">
        <f t="shared" si="49"/>
        <v>0</v>
      </c>
      <c r="M291" s="25">
        <f t="shared" si="45"/>
        <v>0</v>
      </c>
      <c r="N291" s="64"/>
      <c r="O291" s="25">
        <f t="shared" si="46"/>
        <v>0</v>
      </c>
      <c r="P291" s="76">
        <f t="shared" si="50"/>
        <v>0</v>
      </c>
    </row>
    <row r="292" spans="1:16" hidden="1" x14ac:dyDescent="0.25">
      <c r="A292" s="95">
        <v>319201060105</v>
      </c>
      <c r="B292" s="31" t="s">
        <v>414</v>
      </c>
      <c r="C292" s="92"/>
      <c r="D292" s="64"/>
      <c r="E292" s="64"/>
      <c r="F292" s="75">
        <f t="shared" si="43"/>
        <v>0</v>
      </c>
      <c r="G292" s="25">
        <f t="shared" si="47"/>
        <v>0</v>
      </c>
      <c r="H292" s="64"/>
      <c r="I292" s="76">
        <f t="shared" si="48"/>
        <v>0</v>
      </c>
      <c r="J292" s="64"/>
      <c r="K292" s="25">
        <f t="shared" si="44"/>
        <v>0</v>
      </c>
      <c r="L292" s="75">
        <f t="shared" si="49"/>
        <v>0</v>
      </c>
      <c r="M292" s="25">
        <f t="shared" si="45"/>
        <v>0</v>
      </c>
      <c r="N292" s="64"/>
      <c r="O292" s="25">
        <f t="shared" si="46"/>
        <v>0</v>
      </c>
      <c r="P292" s="76">
        <f t="shared" si="50"/>
        <v>0</v>
      </c>
    </row>
    <row r="293" spans="1:16" x14ac:dyDescent="0.25">
      <c r="A293" s="95">
        <v>319201060106</v>
      </c>
      <c r="B293" s="31" t="s">
        <v>1158</v>
      </c>
      <c r="C293" s="92"/>
      <c r="D293" s="64"/>
      <c r="E293" s="64"/>
      <c r="F293" s="75"/>
      <c r="G293" s="25"/>
      <c r="H293" s="64"/>
      <c r="I293" s="76"/>
      <c r="J293" s="64"/>
      <c r="K293" s="25"/>
      <c r="L293" s="75"/>
      <c r="M293" s="25"/>
      <c r="N293" s="64"/>
      <c r="O293" s="25"/>
      <c r="P293" s="76"/>
    </row>
    <row r="294" spans="1:16" hidden="1" x14ac:dyDescent="0.25">
      <c r="A294" s="95">
        <v>3192010602</v>
      </c>
      <c r="B294" s="31" t="s">
        <v>545</v>
      </c>
      <c r="C294" s="92"/>
      <c r="D294" s="23">
        <f>SUM(D295:D300)</f>
        <v>0</v>
      </c>
      <c r="E294" s="23">
        <f>SUM(E295:E300)</f>
        <v>0</v>
      </c>
      <c r="F294" s="75">
        <f t="shared" si="43"/>
        <v>0</v>
      </c>
      <c r="G294" s="25">
        <f t="shared" si="47"/>
        <v>0</v>
      </c>
      <c r="H294" s="23">
        <f>SUM(H295:H300)</f>
        <v>0</v>
      </c>
      <c r="I294" s="76">
        <f t="shared" si="48"/>
        <v>0</v>
      </c>
      <c r="J294" s="23">
        <f>SUM(J295:J300)</f>
        <v>0</v>
      </c>
      <c r="K294" s="25">
        <f t="shared" si="44"/>
        <v>0</v>
      </c>
      <c r="L294" s="75">
        <f t="shared" si="49"/>
        <v>0</v>
      </c>
      <c r="M294" s="25">
        <f t="shared" si="45"/>
        <v>0</v>
      </c>
      <c r="N294" s="23">
        <f>SUM(N295:N300)</f>
        <v>0</v>
      </c>
      <c r="O294" s="25">
        <f t="shared" si="46"/>
        <v>0</v>
      </c>
      <c r="P294" s="76">
        <f t="shared" si="50"/>
        <v>0</v>
      </c>
    </row>
    <row r="295" spans="1:16" hidden="1" x14ac:dyDescent="0.25">
      <c r="A295" s="95">
        <v>319201060201</v>
      </c>
      <c r="B295" s="31" t="s">
        <v>543</v>
      </c>
      <c r="C295" s="92"/>
      <c r="D295" s="64"/>
      <c r="E295" s="64"/>
      <c r="F295" s="75">
        <f t="shared" si="43"/>
        <v>0</v>
      </c>
      <c r="G295" s="25">
        <f t="shared" si="47"/>
        <v>0</v>
      </c>
      <c r="H295" s="64"/>
      <c r="I295" s="76">
        <f t="shared" si="48"/>
        <v>0</v>
      </c>
      <c r="J295" s="64"/>
      <c r="K295" s="25">
        <f t="shared" si="44"/>
        <v>0</v>
      </c>
      <c r="L295" s="75">
        <f t="shared" si="49"/>
        <v>0</v>
      </c>
      <c r="M295" s="25">
        <f t="shared" si="45"/>
        <v>0</v>
      </c>
      <c r="N295" s="64"/>
      <c r="O295" s="25">
        <f t="shared" si="46"/>
        <v>0</v>
      </c>
      <c r="P295" s="76">
        <f t="shared" si="50"/>
        <v>0</v>
      </c>
    </row>
    <row r="296" spans="1:16" hidden="1" x14ac:dyDescent="0.25">
      <c r="A296" s="95">
        <v>319201060202</v>
      </c>
      <c r="B296" s="31" t="s">
        <v>380</v>
      </c>
      <c r="C296" s="92"/>
      <c r="D296" s="64"/>
      <c r="E296" s="64"/>
      <c r="F296" s="75">
        <f t="shared" si="43"/>
        <v>0</v>
      </c>
      <c r="G296" s="25">
        <f t="shared" si="47"/>
        <v>0</v>
      </c>
      <c r="H296" s="64"/>
      <c r="I296" s="76">
        <f t="shared" si="48"/>
        <v>0</v>
      </c>
      <c r="J296" s="64"/>
      <c r="K296" s="25">
        <f t="shared" si="44"/>
        <v>0</v>
      </c>
      <c r="L296" s="75">
        <f t="shared" si="49"/>
        <v>0</v>
      </c>
      <c r="M296" s="25">
        <f t="shared" si="45"/>
        <v>0</v>
      </c>
      <c r="N296" s="64"/>
      <c r="O296" s="25">
        <f t="shared" si="46"/>
        <v>0</v>
      </c>
      <c r="P296" s="76">
        <f t="shared" si="50"/>
        <v>0</v>
      </c>
    </row>
    <row r="297" spans="1:16" hidden="1" x14ac:dyDescent="0.25">
      <c r="A297" s="95">
        <v>319201060203</v>
      </c>
      <c r="B297" s="31" t="s">
        <v>544</v>
      </c>
      <c r="C297" s="92"/>
      <c r="D297" s="64"/>
      <c r="E297" s="64"/>
      <c r="F297" s="75">
        <f t="shared" si="43"/>
        <v>0</v>
      </c>
      <c r="G297" s="25">
        <f t="shared" si="47"/>
        <v>0</v>
      </c>
      <c r="H297" s="64"/>
      <c r="I297" s="76">
        <f t="shared" si="48"/>
        <v>0</v>
      </c>
      <c r="J297" s="64"/>
      <c r="K297" s="25">
        <f t="shared" si="44"/>
        <v>0</v>
      </c>
      <c r="L297" s="75">
        <f t="shared" si="49"/>
        <v>0</v>
      </c>
      <c r="M297" s="25">
        <f t="shared" si="45"/>
        <v>0</v>
      </c>
      <c r="N297" s="64"/>
      <c r="O297" s="25">
        <f t="shared" si="46"/>
        <v>0</v>
      </c>
      <c r="P297" s="76">
        <f t="shared" si="50"/>
        <v>0</v>
      </c>
    </row>
    <row r="298" spans="1:16" hidden="1" x14ac:dyDescent="0.25">
      <c r="A298" s="95">
        <v>319201060204</v>
      </c>
      <c r="B298" s="31" t="s">
        <v>68</v>
      </c>
      <c r="C298" s="92"/>
      <c r="D298" s="64"/>
      <c r="E298" s="64"/>
      <c r="F298" s="75">
        <f t="shared" si="43"/>
        <v>0</v>
      </c>
      <c r="G298" s="25">
        <f t="shared" si="47"/>
        <v>0</v>
      </c>
      <c r="H298" s="64"/>
      <c r="I298" s="76">
        <f t="shared" si="48"/>
        <v>0</v>
      </c>
      <c r="J298" s="64"/>
      <c r="K298" s="25">
        <f t="shared" si="44"/>
        <v>0</v>
      </c>
      <c r="L298" s="75">
        <f t="shared" si="49"/>
        <v>0</v>
      </c>
      <c r="M298" s="25">
        <f t="shared" si="45"/>
        <v>0</v>
      </c>
      <c r="N298" s="64"/>
      <c r="O298" s="25">
        <f t="shared" si="46"/>
        <v>0</v>
      </c>
      <c r="P298" s="76">
        <f t="shared" si="50"/>
        <v>0</v>
      </c>
    </row>
    <row r="299" spans="1:16" hidden="1" x14ac:dyDescent="0.25">
      <c r="A299" s="95">
        <v>319201060205</v>
      </c>
      <c r="B299" s="31" t="s">
        <v>414</v>
      </c>
      <c r="C299" s="92"/>
      <c r="D299" s="64"/>
      <c r="E299" s="64"/>
      <c r="F299" s="75">
        <f t="shared" si="43"/>
        <v>0</v>
      </c>
      <c r="G299" s="25">
        <f t="shared" si="47"/>
        <v>0</v>
      </c>
      <c r="H299" s="64"/>
      <c r="I299" s="76">
        <f t="shared" si="48"/>
        <v>0</v>
      </c>
      <c r="J299" s="64"/>
      <c r="K299" s="25">
        <f t="shared" si="44"/>
        <v>0</v>
      </c>
      <c r="L299" s="75">
        <f t="shared" si="49"/>
        <v>0</v>
      </c>
      <c r="M299" s="25">
        <f t="shared" si="45"/>
        <v>0</v>
      </c>
      <c r="N299" s="64"/>
      <c r="O299" s="25">
        <f t="shared" si="46"/>
        <v>0</v>
      </c>
      <c r="P299" s="76">
        <f t="shared" si="50"/>
        <v>0</v>
      </c>
    </row>
    <row r="300" spans="1:16" x14ac:dyDescent="0.25">
      <c r="A300" s="95">
        <v>319201060206</v>
      </c>
      <c r="B300" s="31" t="s">
        <v>1158</v>
      </c>
      <c r="C300" s="92"/>
      <c r="D300" s="64"/>
      <c r="E300" s="64"/>
      <c r="F300" s="75"/>
      <c r="G300" s="25"/>
      <c r="H300" s="64"/>
      <c r="I300" s="76"/>
      <c r="J300" s="64"/>
      <c r="K300" s="25"/>
      <c r="L300" s="75"/>
      <c r="M300" s="25"/>
      <c r="N300" s="64"/>
      <c r="O300" s="25"/>
      <c r="P300" s="76"/>
    </row>
    <row r="301" spans="1:16" hidden="1" x14ac:dyDescent="0.25">
      <c r="A301" s="95">
        <v>3192010603</v>
      </c>
      <c r="B301" s="31" t="s">
        <v>546</v>
      </c>
      <c r="C301" s="92"/>
      <c r="D301" s="23">
        <f>SUM(D302:D307)</f>
        <v>0</v>
      </c>
      <c r="E301" s="23">
        <f>SUM(E302:E307)</f>
        <v>0</v>
      </c>
      <c r="F301" s="75">
        <f t="shared" si="43"/>
        <v>0</v>
      </c>
      <c r="G301" s="25">
        <f t="shared" si="47"/>
        <v>0</v>
      </c>
      <c r="H301" s="23">
        <f>SUM(H302:H307)</f>
        <v>0</v>
      </c>
      <c r="I301" s="76">
        <f t="shared" si="48"/>
        <v>0</v>
      </c>
      <c r="J301" s="23">
        <f>SUM(J302:J307)</f>
        <v>0</v>
      </c>
      <c r="K301" s="25">
        <f t="shared" si="44"/>
        <v>0</v>
      </c>
      <c r="L301" s="75">
        <f t="shared" si="49"/>
        <v>0</v>
      </c>
      <c r="M301" s="25">
        <f t="shared" si="45"/>
        <v>0</v>
      </c>
      <c r="N301" s="23">
        <f>SUM(N302:N307)</f>
        <v>0</v>
      </c>
      <c r="O301" s="25">
        <f t="shared" si="46"/>
        <v>0</v>
      </c>
      <c r="P301" s="76">
        <f t="shared" si="50"/>
        <v>0</v>
      </c>
    </row>
    <row r="302" spans="1:16" hidden="1" x14ac:dyDescent="0.25">
      <c r="A302" s="95">
        <v>319201060301</v>
      </c>
      <c r="B302" s="31" t="s">
        <v>547</v>
      </c>
      <c r="C302" s="92"/>
      <c r="D302" s="64"/>
      <c r="E302" s="64"/>
      <c r="F302" s="75">
        <f t="shared" si="43"/>
        <v>0</v>
      </c>
      <c r="G302" s="25">
        <f t="shared" si="47"/>
        <v>0</v>
      </c>
      <c r="H302" s="64"/>
      <c r="I302" s="76">
        <f t="shared" si="48"/>
        <v>0</v>
      </c>
      <c r="J302" s="64"/>
      <c r="K302" s="25">
        <f t="shared" si="44"/>
        <v>0</v>
      </c>
      <c r="L302" s="75">
        <f t="shared" si="49"/>
        <v>0</v>
      </c>
      <c r="M302" s="25">
        <f t="shared" si="45"/>
        <v>0</v>
      </c>
      <c r="N302" s="64"/>
      <c r="O302" s="25">
        <f t="shared" si="46"/>
        <v>0</v>
      </c>
      <c r="P302" s="76">
        <f t="shared" si="50"/>
        <v>0</v>
      </c>
    </row>
    <row r="303" spans="1:16" hidden="1" x14ac:dyDescent="0.25">
      <c r="A303" s="95">
        <v>319201060302</v>
      </c>
      <c r="B303" s="31" t="s">
        <v>380</v>
      </c>
      <c r="C303" s="92"/>
      <c r="D303" s="64"/>
      <c r="E303" s="64"/>
      <c r="F303" s="75">
        <f t="shared" si="43"/>
        <v>0</v>
      </c>
      <c r="G303" s="25">
        <f t="shared" si="47"/>
        <v>0</v>
      </c>
      <c r="H303" s="64"/>
      <c r="I303" s="76">
        <f t="shared" si="48"/>
        <v>0</v>
      </c>
      <c r="J303" s="64"/>
      <c r="K303" s="25">
        <f t="shared" si="44"/>
        <v>0</v>
      </c>
      <c r="L303" s="75">
        <f t="shared" si="49"/>
        <v>0</v>
      </c>
      <c r="M303" s="25">
        <f t="shared" si="45"/>
        <v>0</v>
      </c>
      <c r="N303" s="64"/>
      <c r="O303" s="25">
        <f t="shared" si="46"/>
        <v>0</v>
      </c>
      <c r="P303" s="76">
        <f t="shared" si="50"/>
        <v>0</v>
      </c>
    </row>
    <row r="304" spans="1:16" hidden="1" x14ac:dyDescent="0.25">
      <c r="A304" s="95">
        <v>319201060303</v>
      </c>
      <c r="B304" s="31" t="s">
        <v>544</v>
      </c>
      <c r="C304" s="92"/>
      <c r="D304" s="64"/>
      <c r="E304" s="64"/>
      <c r="F304" s="75">
        <f t="shared" si="43"/>
        <v>0</v>
      </c>
      <c r="G304" s="25">
        <f t="shared" si="47"/>
        <v>0</v>
      </c>
      <c r="H304" s="64"/>
      <c r="I304" s="76">
        <f t="shared" si="48"/>
        <v>0</v>
      </c>
      <c r="J304" s="64"/>
      <c r="K304" s="25">
        <f t="shared" si="44"/>
        <v>0</v>
      </c>
      <c r="L304" s="75">
        <f t="shared" si="49"/>
        <v>0</v>
      </c>
      <c r="M304" s="25">
        <f t="shared" si="45"/>
        <v>0</v>
      </c>
      <c r="N304" s="64"/>
      <c r="O304" s="25">
        <f t="shared" si="46"/>
        <v>0</v>
      </c>
      <c r="P304" s="76">
        <f t="shared" si="50"/>
        <v>0</v>
      </c>
    </row>
    <row r="305" spans="1:16" hidden="1" x14ac:dyDescent="0.25">
      <c r="A305" s="95">
        <v>319201060304</v>
      </c>
      <c r="B305" s="31" t="s">
        <v>68</v>
      </c>
      <c r="C305" s="73"/>
      <c r="D305" s="64"/>
      <c r="E305" s="64"/>
      <c r="F305" s="75">
        <f t="shared" si="43"/>
        <v>0</v>
      </c>
      <c r="G305" s="25">
        <f t="shared" si="47"/>
        <v>0</v>
      </c>
      <c r="H305" s="64"/>
      <c r="I305" s="76">
        <f t="shared" si="48"/>
        <v>0</v>
      </c>
      <c r="J305" s="64"/>
      <c r="K305" s="25">
        <f t="shared" si="44"/>
        <v>0</v>
      </c>
      <c r="L305" s="75">
        <f t="shared" si="49"/>
        <v>0</v>
      </c>
      <c r="M305" s="25">
        <f t="shared" si="45"/>
        <v>0</v>
      </c>
      <c r="N305" s="64"/>
      <c r="O305" s="25">
        <f t="shared" si="46"/>
        <v>0</v>
      </c>
      <c r="P305" s="76">
        <f t="shared" si="50"/>
        <v>0</v>
      </c>
    </row>
    <row r="306" spans="1:16" hidden="1" x14ac:dyDescent="0.25">
      <c r="A306" s="95">
        <v>319201060305</v>
      </c>
      <c r="B306" s="31" t="s">
        <v>414</v>
      </c>
      <c r="C306" s="73"/>
      <c r="D306" s="64"/>
      <c r="E306" s="64"/>
      <c r="F306" s="75">
        <f t="shared" si="43"/>
        <v>0</v>
      </c>
      <c r="G306" s="25">
        <f t="shared" si="47"/>
        <v>0</v>
      </c>
      <c r="H306" s="64"/>
      <c r="I306" s="76">
        <f t="shared" si="48"/>
        <v>0</v>
      </c>
      <c r="J306" s="64"/>
      <c r="K306" s="25">
        <f t="shared" si="44"/>
        <v>0</v>
      </c>
      <c r="L306" s="75">
        <f t="shared" si="49"/>
        <v>0</v>
      </c>
      <c r="M306" s="25">
        <f t="shared" si="45"/>
        <v>0</v>
      </c>
      <c r="N306" s="64"/>
      <c r="O306" s="25">
        <f t="shared" si="46"/>
        <v>0</v>
      </c>
      <c r="P306" s="76">
        <f t="shared" si="50"/>
        <v>0</v>
      </c>
    </row>
    <row r="307" spans="1:16" x14ac:dyDescent="0.25">
      <c r="A307" s="95">
        <v>319201060306</v>
      </c>
      <c r="B307" s="31" t="s">
        <v>1158</v>
      </c>
      <c r="C307" s="73"/>
      <c r="D307" s="64"/>
      <c r="E307" s="64"/>
      <c r="F307" s="75"/>
      <c r="G307" s="25"/>
      <c r="H307" s="64"/>
      <c r="I307" s="76"/>
      <c r="J307" s="64"/>
      <c r="K307" s="25"/>
      <c r="L307" s="75"/>
      <c r="M307" s="25"/>
      <c r="N307" s="64"/>
      <c r="O307" s="25"/>
      <c r="P307" s="76"/>
    </row>
    <row r="308" spans="1:16" hidden="1" x14ac:dyDescent="0.25">
      <c r="A308" s="95">
        <v>3192010604</v>
      </c>
      <c r="B308" s="31" t="s">
        <v>1159</v>
      </c>
      <c r="C308" s="73"/>
      <c r="D308" s="23">
        <f>SUM(D309:D310)</f>
        <v>0</v>
      </c>
      <c r="E308" s="23">
        <f>SUM(E309:E310)</f>
        <v>0</v>
      </c>
      <c r="F308" s="75">
        <f t="shared" si="43"/>
        <v>0</v>
      </c>
      <c r="G308" s="25">
        <f t="shared" si="47"/>
        <v>0</v>
      </c>
      <c r="H308" s="23">
        <f>SUM(H309:H310)</f>
        <v>0</v>
      </c>
      <c r="I308" s="76">
        <f t="shared" si="48"/>
        <v>0</v>
      </c>
      <c r="J308" s="23">
        <f>SUM(J309:J310)</f>
        <v>0</v>
      </c>
      <c r="K308" s="25">
        <f t="shared" si="44"/>
        <v>0</v>
      </c>
      <c r="L308" s="75">
        <f t="shared" si="49"/>
        <v>0</v>
      </c>
      <c r="M308" s="25">
        <f t="shared" si="45"/>
        <v>0</v>
      </c>
      <c r="N308" s="23">
        <f>SUM(N309:N310)</f>
        <v>0</v>
      </c>
      <c r="O308" s="25">
        <f t="shared" si="46"/>
        <v>0</v>
      </c>
      <c r="P308" s="76">
        <f t="shared" si="50"/>
        <v>0</v>
      </c>
    </row>
    <row r="309" spans="1:16" hidden="1" x14ac:dyDescent="0.25">
      <c r="A309" s="95">
        <v>319201060401</v>
      </c>
      <c r="B309" s="31" t="s">
        <v>548</v>
      </c>
      <c r="C309" s="73"/>
      <c r="D309" s="64"/>
      <c r="E309" s="64"/>
      <c r="F309" s="75">
        <f t="shared" si="43"/>
        <v>0</v>
      </c>
      <c r="G309" s="25">
        <f t="shared" si="47"/>
        <v>0</v>
      </c>
      <c r="H309" s="64"/>
      <c r="I309" s="76">
        <f t="shared" si="48"/>
        <v>0</v>
      </c>
      <c r="J309" s="64"/>
      <c r="K309" s="25">
        <f t="shared" si="44"/>
        <v>0</v>
      </c>
      <c r="L309" s="75">
        <f t="shared" si="49"/>
        <v>0</v>
      </c>
      <c r="M309" s="25">
        <f t="shared" si="45"/>
        <v>0</v>
      </c>
      <c r="N309" s="64"/>
      <c r="O309" s="25">
        <f t="shared" si="46"/>
        <v>0</v>
      </c>
      <c r="P309" s="76">
        <f t="shared" si="50"/>
        <v>0</v>
      </c>
    </row>
    <row r="310" spans="1:16" hidden="1" x14ac:dyDescent="0.25">
      <c r="A310" s="95">
        <v>319201060402</v>
      </c>
      <c r="B310" s="31" t="s">
        <v>1158</v>
      </c>
      <c r="C310" s="73"/>
      <c r="D310" s="64"/>
      <c r="E310" s="64"/>
      <c r="F310" s="75">
        <f t="shared" si="43"/>
        <v>0</v>
      </c>
      <c r="G310" s="25">
        <f t="shared" si="47"/>
        <v>0</v>
      </c>
      <c r="H310" s="64"/>
      <c r="I310" s="76">
        <f t="shared" si="48"/>
        <v>0</v>
      </c>
      <c r="J310" s="64"/>
      <c r="K310" s="25">
        <f t="shared" si="44"/>
        <v>0</v>
      </c>
      <c r="L310" s="75">
        <f t="shared" si="49"/>
        <v>0</v>
      </c>
      <c r="M310" s="25">
        <f t="shared" si="45"/>
        <v>0</v>
      </c>
      <c r="N310" s="64"/>
      <c r="O310" s="25">
        <f t="shared" si="46"/>
        <v>0</v>
      </c>
      <c r="P310" s="76">
        <f t="shared" si="50"/>
        <v>0</v>
      </c>
    </row>
    <row r="311" spans="1:16" x14ac:dyDescent="0.25">
      <c r="A311" s="95">
        <v>3192010605</v>
      </c>
      <c r="B311" s="31" t="s">
        <v>1160</v>
      </c>
      <c r="C311" s="73"/>
      <c r="D311" s="23">
        <f>SUM(D312:D313)</f>
        <v>0</v>
      </c>
      <c r="E311" s="23">
        <f>SUM(E312:E313)</f>
        <v>0</v>
      </c>
      <c r="F311" s="75">
        <f t="shared" ref="F311:F361" si="51">SUM(D311+E311)</f>
        <v>0</v>
      </c>
      <c r="G311" s="25">
        <f t="shared" ref="G311:G361" si="52">IF(OR(F311=0,F$7=0),0,F311/F$7)*100</f>
        <v>0</v>
      </c>
      <c r="H311" s="23">
        <f>SUM(H312:H313)</f>
        <v>0</v>
      </c>
      <c r="I311" s="76">
        <f t="shared" si="48"/>
        <v>0</v>
      </c>
      <c r="J311" s="23">
        <f>SUM(J312:J313)</f>
        <v>0</v>
      </c>
      <c r="K311" s="25">
        <f t="shared" ref="K311:K361" si="53">IF(OR(J311=0,F311=0),0,J311/F311)*100</f>
        <v>0</v>
      </c>
      <c r="L311" s="75">
        <f t="shared" ref="L311:L361" si="54">SUM(N311-J311)</f>
        <v>0</v>
      </c>
      <c r="M311" s="25">
        <f t="shared" ref="M311:M361" si="55">IF(OR(L311=0,F311=0),0,L311/F311)*100</f>
        <v>0</v>
      </c>
      <c r="N311" s="23">
        <f>SUM(N312:N313)</f>
        <v>0</v>
      </c>
      <c r="O311" s="25">
        <f t="shared" ref="O311:O361" si="56">IF(OR(N311=0,F311=0),0,N311/F311)*100</f>
        <v>0</v>
      </c>
      <c r="P311" s="76">
        <f t="shared" ref="P311:P361" si="57">SUM(F311-N311)</f>
        <v>0</v>
      </c>
    </row>
    <row r="312" spans="1:16" x14ac:dyDescent="0.25">
      <c r="A312" s="95">
        <v>319201060501</v>
      </c>
      <c r="B312" s="31" t="s">
        <v>548</v>
      </c>
      <c r="C312" s="73"/>
      <c r="D312" s="64"/>
      <c r="E312" s="64"/>
      <c r="F312" s="75">
        <f t="shared" si="51"/>
        <v>0</v>
      </c>
      <c r="G312" s="25">
        <f t="shared" si="52"/>
        <v>0</v>
      </c>
      <c r="H312" s="64"/>
      <c r="I312" s="76">
        <f t="shared" si="48"/>
        <v>0</v>
      </c>
      <c r="J312" s="64"/>
      <c r="K312" s="25">
        <f t="shared" si="53"/>
        <v>0</v>
      </c>
      <c r="L312" s="75">
        <f t="shared" si="54"/>
        <v>0</v>
      </c>
      <c r="M312" s="25">
        <f t="shared" si="55"/>
        <v>0</v>
      </c>
      <c r="N312" s="64"/>
      <c r="O312" s="25">
        <f t="shared" si="56"/>
        <v>0</v>
      </c>
      <c r="P312" s="76">
        <f t="shared" si="57"/>
        <v>0</v>
      </c>
    </row>
    <row r="313" spans="1:16" x14ac:dyDescent="0.25">
      <c r="A313" s="95">
        <v>319201060502</v>
      </c>
      <c r="B313" s="31" t="s">
        <v>1158</v>
      </c>
      <c r="C313" s="73"/>
      <c r="D313" s="64"/>
      <c r="E313" s="64"/>
      <c r="F313" s="75">
        <f t="shared" si="51"/>
        <v>0</v>
      </c>
      <c r="G313" s="25">
        <f t="shared" si="52"/>
        <v>0</v>
      </c>
      <c r="H313" s="64"/>
      <c r="I313" s="76">
        <f t="shared" si="48"/>
        <v>0</v>
      </c>
      <c r="J313" s="64"/>
      <c r="K313" s="25">
        <f t="shared" si="53"/>
        <v>0</v>
      </c>
      <c r="L313" s="75">
        <f t="shared" si="54"/>
        <v>0</v>
      </c>
      <c r="M313" s="25">
        <f t="shared" si="55"/>
        <v>0</v>
      </c>
      <c r="N313" s="64"/>
      <c r="O313" s="25">
        <f t="shared" si="56"/>
        <v>0</v>
      </c>
      <c r="P313" s="76">
        <f t="shared" si="57"/>
        <v>0</v>
      </c>
    </row>
    <row r="314" spans="1:16" x14ac:dyDescent="0.25">
      <c r="A314" s="95">
        <v>3192010606</v>
      </c>
      <c r="B314" s="31" t="s">
        <v>1161</v>
      </c>
      <c r="C314" s="73"/>
      <c r="D314" s="23">
        <f>SUM(D315:D319)</f>
        <v>0</v>
      </c>
      <c r="E314" s="23">
        <f>SUM(E315:E319)</f>
        <v>0</v>
      </c>
      <c r="F314" s="75">
        <f t="shared" si="51"/>
        <v>0</v>
      </c>
      <c r="G314" s="25">
        <f t="shared" si="52"/>
        <v>0</v>
      </c>
      <c r="H314" s="23">
        <f>SUM(H315:H319)</f>
        <v>0</v>
      </c>
      <c r="I314" s="76">
        <f t="shared" si="48"/>
        <v>0</v>
      </c>
      <c r="J314" s="23">
        <f>SUM(J315:J319)</f>
        <v>0</v>
      </c>
      <c r="K314" s="25">
        <f t="shared" si="53"/>
        <v>0</v>
      </c>
      <c r="L314" s="75">
        <f t="shared" si="54"/>
        <v>0</v>
      </c>
      <c r="M314" s="25">
        <f t="shared" si="55"/>
        <v>0</v>
      </c>
      <c r="N314" s="23">
        <f>SUM(N315:N319)</f>
        <v>0</v>
      </c>
      <c r="O314" s="25">
        <f t="shared" si="56"/>
        <v>0</v>
      </c>
      <c r="P314" s="76">
        <f t="shared" si="57"/>
        <v>0</v>
      </c>
    </row>
    <row r="315" spans="1:16" x14ac:dyDescent="0.25">
      <c r="A315" s="95">
        <v>319201060601</v>
      </c>
      <c r="B315" s="31" t="s">
        <v>543</v>
      </c>
      <c r="C315" s="73"/>
      <c r="D315" s="64"/>
      <c r="E315" s="64"/>
      <c r="F315" s="75">
        <f t="shared" si="51"/>
        <v>0</v>
      </c>
      <c r="G315" s="25">
        <f t="shared" si="52"/>
        <v>0</v>
      </c>
      <c r="H315" s="64"/>
      <c r="I315" s="76">
        <f t="shared" si="48"/>
        <v>0</v>
      </c>
      <c r="J315" s="64"/>
      <c r="K315" s="25">
        <f t="shared" si="53"/>
        <v>0</v>
      </c>
      <c r="L315" s="75">
        <f t="shared" si="54"/>
        <v>0</v>
      </c>
      <c r="M315" s="25">
        <f t="shared" si="55"/>
        <v>0</v>
      </c>
      <c r="N315" s="64"/>
      <c r="O315" s="25">
        <f t="shared" si="56"/>
        <v>0</v>
      </c>
      <c r="P315" s="76">
        <f t="shared" si="57"/>
        <v>0</v>
      </c>
    </row>
    <row r="316" spans="1:16" x14ac:dyDescent="0.25">
      <c r="A316" s="95">
        <v>319201060602</v>
      </c>
      <c r="B316" s="31" t="s">
        <v>380</v>
      </c>
      <c r="C316" s="73"/>
      <c r="D316" s="64"/>
      <c r="E316" s="64"/>
      <c r="F316" s="75">
        <f t="shared" si="51"/>
        <v>0</v>
      </c>
      <c r="G316" s="25">
        <f t="shared" si="52"/>
        <v>0</v>
      </c>
      <c r="H316" s="64"/>
      <c r="I316" s="76">
        <f t="shared" si="48"/>
        <v>0</v>
      </c>
      <c r="J316" s="64"/>
      <c r="K316" s="25">
        <f t="shared" si="53"/>
        <v>0</v>
      </c>
      <c r="L316" s="75">
        <f t="shared" si="54"/>
        <v>0</v>
      </c>
      <c r="M316" s="25">
        <f t="shared" si="55"/>
        <v>0</v>
      </c>
      <c r="N316" s="64"/>
      <c r="O316" s="25">
        <f t="shared" si="56"/>
        <v>0</v>
      </c>
      <c r="P316" s="76">
        <f t="shared" si="57"/>
        <v>0</v>
      </c>
    </row>
    <row r="317" spans="1:16" x14ac:dyDescent="0.25">
      <c r="A317" s="95">
        <v>319201060603</v>
      </c>
      <c r="B317" s="31" t="s">
        <v>544</v>
      </c>
      <c r="C317" s="73"/>
      <c r="D317" s="64"/>
      <c r="E317" s="64"/>
      <c r="F317" s="75">
        <f t="shared" si="51"/>
        <v>0</v>
      </c>
      <c r="G317" s="25">
        <f t="shared" si="52"/>
        <v>0</v>
      </c>
      <c r="H317" s="64"/>
      <c r="I317" s="76">
        <f t="shared" si="48"/>
        <v>0</v>
      </c>
      <c r="J317" s="64"/>
      <c r="K317" s="25">
        <f t="shared" si="53"/>
        <v>0</v>
      </c>
      <c r="L317" s="75">
        <f t="shared" si="54"/>
        <v>0</v>
      </c>
      <c r="M317" s="25">
        <f t="shared" si="55"/>
        <v>0</v>
      </c>
      <c r="N317" s="64"/>
      <c r="O317" s="25">
        <f t="shared" si="56"/>
        <v>0</v>
      </c>
      <c r="P317" s="76">
        <f t="shared" si="57"/>
        <v>0</v>
      </c>
    </row>
    <row r="318" spans="1:16" x14ac:dyDescent="0.25">
      <c r="A318" s="95">
        <v>319201060604</v>
      </c>
      <c r="B318" s="31" t="s">
        <v>68</v>
      </c>
      <c r="C318" s="73"/>
      <c r="D318" s="64"/>
      <c r="E318" s="64"/>
      <c r="F318" s="75">
        <f t="shared" si="51"/>
        <v>0</v>
      </c>
      <c r="G318" s="25">
        <f t="shared" si="52"/>
        <v>0</v>
      </c>
      <c r="H318" s="64"/>
      <c r="I318" s="76">
        <f t="shared" si="48"/>
        <v>0</v>
      </c>
      <c r="J318" s="64"/>
      <c r="K318" s="25">
        <f t="shared" si="53"/>
        <v>0</v>
      </c>
      <c r="L318" s="75">
        <f t="shared" si="54"/>
        <v>0</v>
      </c>
      <c r="M318" s="25">
        <f t="shared" si="55"/>
        <v>0</v>
      </c>
      <c r="N318" s="64"/>
      <c r="O318" s="25">
        <f t="shared" si="56"/>
        <v>0</v>
      </c>
      <c r="P318" s="76">
        <f t="shared" si="57"/>
        <v>0</v>
      </c>
    </row>
    <row r="319" spans="1:16" x14ac:dyDescent="0.25">
      <c r="A319" s="95">
        <v>319201060605</v>
      </c>
      <c r="B319" s="31" t="s">
        <v>414</v>
      </c>
      <c r="C319" s="73"/>
      <c r="D319" s="64"/>
      <c r="E319" s="64"/>
      <c r="F319" s="75">
        <f t="shared" si="51"/>
        <v>0</v>
      </c>
      <c r="G319" s="25">
        <f t="shared" si="52"/>
        <v>0</v>
      </c>
      <c r="H319" s="64"/>
      <c r="I319" s="76">
        <f t="shared" si="48"/>
        <v>0</v>
      </c>
      <c r="J319" s="64"/>
      <c r="K319" s="25">
        <f t="shared" si="53"/>
        <v>0</v>
      </c>
      <c r="L319" s="75">
        <f t="shared" si="54"/>
        <v>0</v>
      </c>
      <c r="M319" s="25">
        <f t="shared" si="55"/>
        <v>0</v>
      </c>
      <c r="N319" s="64"/>
      <c r="O319" s="25">
        <f t="shared" si="56"/>
        <v>0</v>
      </c>
      <c r="P319" s="76">
        <f t="shared" si="57"/>
        <v>0</v>
      </c>
    </row>
    <row r="320" spans="1:16" x14ac:dyDescent="0.25">
      <c r="A320" s="95">
        <v>3192010607</v>
      </c>
      <c r="B320" s="31" t="s">
        <v>1162</v>
      </c>
      <c r="C320" s="73"/>
      <c r="D320" s="23">
        <f>SUM(D321:D325)</f>
        <v>0</v>
      </c>
      <c r="E320" s="23">
        <f>SUM(E321:E325)</f>
        <v>0</v>
      </c>
      <c r="F320" s="75">
        <f t="shared" si="51"/>
        <v>0</v>
      </c>
      <c r="G320" s="25">
        <f t="shared" si="52"/>
        <v>0</v>
      </c>
      <c r="H320" s="23">
        <f>SUM(H321:H325)</f>
        <v>0</v>
      </c>
      <c r="I320" s="76">
        <f t="shared" si="48"/>
        <v>0</v>
      </c>
      <c r="J320" s="23">
        <f>SUM(J321:J325)</f>
        <v>0</v>
      </c>
      <c r="K320" s="25">
        <f t="shared" si="53"/>
        <v>0</v>
      </c>
      <c r="L320" s="75">
        <f t="shared" si="54"/>
        <v>0</v>
      </c>
      <c r="M320" s="25">
        <f t="shared" si="55"/>
        <v>0</v>
      </c>
      <c r="N320" s="23">
        <f>SUM(N321:N325)</f>
        <v>0</v>
      </c>
      <c r="O320" s="25">
        <f t="shared" si="56"/>
        <v>0</v>
      </c>
      <c r="P320" s="76">
        <f t="shared" si="57"/>
        <v>0</v>
      </c>
    </row>
    <row r="321" spans="1:16" x14ac:dyDescent="0.25">
      <c r="A321" s="95">
        <v>319201060701</v>
      </c>
      <c r="B321" s="31" t="s">
        <v>543</v>
      </c>
      <c r="C321" s="73"/>
      <c r="D321" s="64"/>
      <c r="E321" s="64"/>
      <c r="F321" s="75">
        <f t="shared" si="51"/>
        <v>0</v>
      </c>
      <c r="G321" s="25">
        <f t="shared" si="52"/>
        <v>0</v>
      </c>
      <c r="H321" s="64"/>
      <c r="I321" s="76">
        <f t="shared" si="48"/>
        <v>0</v>
      </c>
      <c r="J321" s="64"/>
      <c r="K321" s="25">
        <f t="shared" si="53"/>
        <v>0</v>
      </c>
      <c r="L321" s="75">
        <f t="shared" si="54"/>
        <v>0</v>
      </c>
      <c r="M321" s="25">
        <f t="shared" si="55"/>
        <v>0</v>
      </c>
      <c r="N321" s="64"/>
      <c r="O321" s="25">
        <f t="shared" si="56"/>
        <v>0</v>
      </c>
      <c r="P321" s="76">
        <f t="shared" si="57"/>
        <v>0</v>
      </c>
    </row>
    <row r="322" spans="1:16" x14ac:dyDescent="0.25">
      <c r="A322" s="95">
        <v>319201060702</v>
      </c>
      <c r="B322" s="31" t="s">
        <v>380</v>
      </c>
      <c r="C322" s="73"/>
      <c r="D322" s="64"/>
      <c r="E322" s="64"/>
      <c r="F322" s="75">
        <f t="shared" si="51"/>
        <v>0</v>
      </c>
      <c r="G322" s="25">
        <f t="shared" si="52"/>
        <v>0</v>
      </c>
      <c r="H322" s="64"/>
      <c r="I322" s="76">
        <f t="shared" si="48"/>
        <v>0</v>
      </c>
      <c r="J322" s="64"/>
      <c r="K322" s="25">
        <f t="shared" si="53"/>
        <v>0</v>
      </c>
      <c r="L322" s="75">
        <f t="shared" si="54"/>
        <v>0</v>
      </c>
      <c r="M322" s="25">
        <f t="shared" si="55"/>
        <v>0</v>
      </c>
      <c r="N322" s="64"/>
      <c r="O322" s="25">
        <f t="shared" si="56"/>
        <v>0</v>
      </c>
      <c r="P322" s="76">
        <f t="shared" si="57"/>
        <v>0</v>
      </c>
    </row>
    <row r="323" spans="1:16" x14ac:dyDescent="0.25">
      <c r="A323" s="95">
        <v>319201060703</v>
      </c>
      <c r="B323" s="31" t="s">
        <v>544</v>
      </c>
      <c r="C323" s="73"/>
      <c r="D323" s="64"/>
      <c r="E323" s="64"/>
      <c r="F323" s="75">
        <f t="shared" si="51"/>
        <v>0</v>
      </c>
      <c r="G323" s="25">
        <f t="shared" si="52"/>
        <v>0</v>
      </c>
      <c r="H323" s="64"/>
      <c r="I323" s="76">
        <f t="shared" si="48"/>
        <v>0</v>
      </c>
      <c r="J323" s="64"/>
      <c r="K323" s="25">
        <f t="shared" si="53"/>
        <v>0</v>
      </c>
      <c r="L323" s="75">
        <f t="shared" si="54"/>
        <v>0</v>
      </c>
      <c r="M323" s="25">
        <f t="shared" si="55"/>
        <v>0</v>
      </c>
      <c r="N323" s="64"/>
      <c r="O323" s="25">
        <f t="shared" si="56"/>
        <v>0</v>
      </c>
      <c r="P323" s="76">
        <f t="shared" si="57"/>
        <v>0</v>
      </c>
    </row>
    <row r="324" spans="1:16" x14ac:dyDescent="0.25">
      <c r="A324" s="95">
        <v>319201060704</v>
      </c>
      <c r="B324" s="31" t="s">
        <v>68</v>
      </c>
      <c r="C324" s="73"/>
      <c r="D324" s="64"/>
      <c r="E324" s="64"/>
      <c r="F324" s="75">
        <f t="shared" si="51"/>
        <v>0</v>
      </c>
      <c r="G324" s="25">
        <f t="shared" si="52"/>
        <v>0</v>
      </c>
      <c r="H324" s="64"/>
      <c r="I324" s="76">
        <f t="shared" si="48"/>
        <v>0</v>
      </c>
      <c r="J324" s="64"/>
      <c r="K324" s="25">
        <f t="shared" si="53"/>
        <v>0</v>
      </c>
      <c r="L324" s="75">
        <f t="shared" si="54"/>
        <v>0</v>
      </c>
      <c r="M324" s="25">
        <f t="shared" si="55"/>
        <v>0</v>
      </c>
      <c r="N324" s="64"/>
      <c r="O324" s="25">
        <f t="shared" si="56"/>
        <v>0</v>
      </c>
      <c r="P324" s="76">
        <f t="shared" si="57"/>
        <v>0</v>
      </c>
    </row>
    <row r="325" spans="1:16" x14ac:dyDescent="0.25">
      <c r="A325" s="95">
        <v>319201060705</v>
      </c>
      <c r="B325" s="31" t="s">
        <v>414</v>
      </c>
      <c r="C325" s="73"/>
      <c r="D325" s="64"/>
      <c r="E325" s="64"/>
      <c r="F325" s="75">
        <f t="shared" si="51"/>
        <v>0</v>
      </c>
      <c r="G325" s="25">
        <f t="shared" si="52"/>
        <v>0</v>
      </c>
      <c r="H325" s="64"/>
      <c r="I325" s="76">
        <f t="shared" si="48"/>
        <v>0</v>
      </c>
      <c r="J325" s="64"/>
      <c r="K325" s="25">
        <f t="shared" si="53"/>
        <v>0</v>
      </c>
      <c r="L325" s="75">
        <f t="shared" si="54"/>
        <v>0</v>
      </c>
      <c r="M325" s="25">
        <f t="shared" si="55"/>
        <v>0</v>
      </c>
      <c r="N325" s="64"/>
      <c r="O325" s="25">
        <f t="shared" si="56"/>
        <v>0</v>
      </c>
      <c r="P325" s="76">
        <f t="shared" si="57"/>
        <v>0</v>
      </c>
    </row>
    <row r="326" spans="1:16" x14ac:dyDescent="0.25">
      <c r="A326" s="95">
        <v>3192010608</v>
      </c>
      <c r="B326" s="95" t="s">
        <v>1163</v>
      </c>
      <c r="C326" s="73"/>
      <c r="D326" s="23">
        <f>SUM(D327:D331)</f>
        <v>0</v>
      </c>
      <c r="E326" s="23">
        <f>SUM(E327:E331)</f>
        <v>0</v>
      </c>
      <c r="F326" s="75">
        <f t="shared" si="51"/>
        <v>0</v>
      </c>
      <c r="G326" s="25">
        <f t="shared" si="52"/>
        <v>0</v>
      </c>
      <c r="H326" s="23">
        <f>SUM(H327:H331)</f>
        <v>0</v>
      </c>
      <c r="I326" s="76">
        <f t="shared" si="48"/>
        <v>0</v>
      </c>
      <c r="J326" s="23">
        <f>SUM(J327:J331)</f>
        <v>0</v>
      </c>
      <c r="K326" s="25">
        <f t="shared" si="53"/>
        <v>0</v>
      </c>
      <c r="L326" s="75">
        <f t="shared" si="54"/>
        <v>0</v>
      </c>
      <c r="M326" s="25">
        <f t="shared" si="55"/>
        <v>0</v>
      </c>
      <c r="N326" s="23">
        <f>SUM(N327:N331)</f>
        <v>0</v>
      </c>
      <c r="O326" s="25">
        <f t="shared" si="56"/>
        <v>0</v>
      </c>
      <c r="P326" s="76">
        <f t="shared" si="57"/>
        <v>0</v>
      </c>
    </row>
    <row r="327" spans="1:16" x14ac:dyDescent="0.25">
      <c r="A327" s="95">
        <v>319201060801</v>
      </c>
      <c r="B327" s="31" t="s">
        <v>547</v>
      </c>
      <c r="C327" s="73"/>
      <c r="D327" s="64"/>
      <c r="E327" s="64"/>
      <c r="F327" s="75">
        <f t="shared" si="51"/>
        <v>0</v>
      </c>
      <c r="G327" s="25">
        <f t="shared" si="52"/>
        <v>0</v>
      </c>
      <c r="H327" s="64"/>
      <c r="I327" s="76">
        <f t="shared" si="48"/>
        <v>0</v>
      </c>
      <c r="J327" s="64"/>
      <c r="K327" s="25">
        <f t="shared" si="53"/>
        <v>0</v>
      </c>
      <c r="L327" s="75">
        <f t="shared" si="54"/>
        <v>0</v>
      </c>
      <c r="M327" s="25">
        <f t="shared" si="55"/>
        <v>0</v>
      </c>
      <c r="N327" s="64"/>
      <c r="O327" s="25">
        <f t="shared" si="56"/>
        <v>0</v>
      </c>
      <c r="P327" s="76">
        <f t="shared" si="57"/>
        <v>0</v>
      </c>
    </row>
    <row r="328" spans="1:16" x14ac:dyDescent="0.25">
      <c r="A328" s="95">
        <v>319201060802</v>
      </c>
      <c r="B328" s="31" t="s">
        <v>380</v>
      </c>
      <c r="C328" s="73"/>
      <c r="D328" s="64"/>
      <c r="E328" s="64"/>
      <c r="F328" s="75">
        <f t="shared" si="51"/>
        <v>0</v>
      </c>
      <c r="G328" s="25">
        <f t="shared" si="52"/>
        <v>0</v>
      </c>
      <c r="H328" s="64"/>
      <c r="I328" s="76">
        <f t="shared" si="48"/>
        <v>0</v>
      </c>
      <c r="J328" s="64"/>
      <c r="K328" s="25">
        <f t="shared" si="53"/>
        <v>0</v>
      </c>
      <c r="L328" s="75">
        <f t="shared" si="54"/>
        <v>0</v>
      </c>
      <c r="M328" s="25">
        <f t="shared" si="55"/>
        <v>0</v>
      </c>
      <c r="N328" s="64"/>
      <c r="O328" s="25">
        <f t="shared" si="56"/>
        <v>0</v>
      </c>
      <c r="P328" s="76">
        <f t="shared" si="57"/>
        <v>0</v>
      </c>
    </row>
    <row r="329" spans="1:16" x14ac:dyDescent="0.25">
      <c r="A329" s="95">
        <v>319201060803</v>
      </c>
      <c r="B329" s="31" t="s">
        <v>544</v>
      </c>
      <c r="C329" s="73"/>
      <c r="D329" s="64"/>
      <c r="E329" s="64"/>
      <c r="F329" s="75">
        <f t="shared" si="51"/>
        <v>0</v>
      </c>
      <c r="G329" s="25">
        <f t="shared" si="52"/>
        <v>0</v>
      </c>
      <c r="H329" s="64"/>
      <c r="I329" s="76">
        <f t="shared" si="48"/>
        <v>0</v>
      </c>
      <c r="J329" s="64"/>
      <c r="K329" s="25">
        <f t="shared" si="53"/>
        <v>0</v>
      </c>
      <c r="L329" s="75">
        <f t="shared" si="54"/>
        <v>0</v>
      </c>
      <c r="M329" s="25">
        <f t="shared" si="55"/>
        <v>0</v>
      </c>
      <c r="N329" s="64"/>
      <c r="O329" s="25">
        <f t="shared" si="56"/>
        <v>0</v>
      </c>
      <c r="P329" s="76">
        <f t="shared" si="57"/>
        <v>0</v>
      </c>
    </row>
    <row r="330" spans="1:16" x14ac:dyDescent="0.25">
      <c r="A330" s="95">
        <v>319201060804</v>
      </c>
      <c r="B330" s="31" t="s">
        <v>68</v>
      </c>
      <c r="C330" s="73"/>
      <c r="D330" s="64"/>
      <c r="E330" s="64"/>
      <c r="F330" s="75">
        <f t="shared" si="51"/>
        <v>0</v>
      </c>
      <c r="G330" s="25">
        <f t="shared" si="52"/>
        <v>0</v>
      </c>
      <c r="H330" s="64"/>
      <c r="I330" s="76">
        <f t="shared" si="48"/>
        <v>0</v>
      </c>
      <c r="J330" s="64"/>
      <c r="K330" s="25">
        <f t="shared" si="53"/>
        <v>0</v>
      </c>
      <c r="L330" s="75">
        <f t="shared" si="54"/>
        <v>0</v>
      </c>
      <c r="M330" s="25">
        <f t="shared" si="55"/>
        <v>0</v>
      </c>
      <c r="N330" s="64"/>
      <c r="O330" s="25">
        <f t="shared" si="56"/>
        <v>0</v>
      </c>
      <c r="P330" s="76">
        <f t="shared" si="57"/>
        <v>0</v>
      </c>
    </row>
    <row r="331" spans="1:16" x14ac:dyDescent="0.25">
      <c r="A331" s="95">
        <v>319201060805</v>
      </c>
      <c r="B331" s="31" t="s">
        <v>414</v>
      </c>
      <c r="C331" s="73"/>
      <c r="D331" s="64"/>
      <c r="E331" s="64"/>
      <c r="F331" s="75">
        <f t="shared" si="51"/>
        <v>0</v>
      </c>
      <c r="G331" s="25">
        <f t="shared" si="52"/>
        <v>0</v>
      </c>
      <c r="H331" s="64"/>
      <c r="I331" s="76">
        <f t="shared" si="48"/>
        <v>0</v>
      </c>
      <c r="J331" s="64"/>
      <c r="K331" s="25">
        <f t="shared" si="53"/>
        <v>0</v>
      </c>
      <c r="L331" s="75">
        <f t="shared" si="54"/>
        <v>0</v>
      </c>
      <c r="M331" s="25">
        <f t="shared" si="55"/>
        <v>0</v>
      </c>
      <c r="N331" s="64"/>
      <c r="O331" s="25">
        <f t="shared" si="56"/>
        <v>0</v>
      </c>
      <c r="P331" s="76">
        <f t="shared" si="57"/>
        <v>0</v>
      </c>
    </row>
    <row r="332" spans="1:16" x14ac:dyDescent="0.25">
      <c r="A332" s="95">
        <v>3192010610</v>
      </c>
      <c r="B332" s="31" t="s">
        <v>1164</v>
      </c>
      <c r="C332" s="73"/>
      <c r="D332" s="23">
        <f>SUM(D333:D337)</f>
        <v>0</v>
      </c>
      <c r="E332" s="23">
        <f>SUM(E333:E337)</f>
        <v>0</v>
      </c>
      <c r="F332" s="75">
        <f t="shared" si="51"/>
        <v>0</v>
      </c>
      <c r="G332" s="25">
        <f t="shared" si="52"/>
        <v>0</v>
      </c>
      <c r="H332" s="23">
        <f>SUM(H333:H337)</f>
        <v>0</v>
      </c>
      <c r="I332" s="76">
        <f t="shared" si="48"/>
        <v>0</v>
      </c>
      <c r="J332" s="23">
        <f>SUM(J333:J337)</f>
        <v>0</v>
      </c>
      <c r="K332" s="25">
        <f t="shared" si="53"/>
        <v>0</v>
      </c>
      <c r="L332" s="75">
        <f t="shared" si="54"/>
        <v>0</v>
      </c>
      <c r="M332" s="25">
        <f t="shared" si="55"/>
        <v>0</v>
      </c>
      <c r="N332" s="23">
        <f>SUM(N333:N337)</f>
        <v>0</v>
      </c>
      <c r="O332" s="25">
        <f t="shared" si="56"/>
        <v>0</v>
      </c>
      <c r="P332" s="76">
        <f t="shared" si="57"/>
        <v>0</v>
      </c>
    </row>
    <row r="333" spans="1:16" x14ac:dyDescent="0.25">
      <c r="A333" s="95">
        <v>319201061001</v>
      </c>
      <c r="B333" s="31" t="s">
        <v>543</v>
      </c>
      <c r="C333" s="73"/>
      <c r="D333" s="64"/>
      <c r="E333" s="64"/>
      <c r="F333" s="75">
        <f t="shared" si="51"/>
        <v>0</v>
      </c>
      <c r="G333" s="25">
        <f t="shared" si="52"/>
        <v>0</v>
      </c>
      <c r="H333" s="64"/>
      <c r="I333" s="76">
        <f t="shared" si="48"/>
        <v>0</v>
      </c>
      <c r="J333" s="64"/>
      <c r="K333" s="25">
        <f t="shared" si="53"/>
        <v>0</v>
      </c>
      <c r="L333" s="75">
        <f t="shared" si="54"/>
        <v>0</v>
      </c>
      <c r="M333" s="25">
        <f t="shared" si="55"/>
        <v>0</v>
      </c>
      <c r="N333" s="64"/>
      <c r="O333" s="25">
        <f t="shared" si="56"/>
        <v>0</v>
      </c>
      <c r="P333" s="76">
        <f t="shared" si="57"/>
        <v>0</v>
      </c>
    </row>
    <row r="334" spans="1:16" x14ac:dyDescent="0.25">
      <c r="A334" s="95">
        <v>319201061002</v>
      </c>
      <c r="B334" s="31" t="s">
        <v>380</v>
      </c>
      <c r="C334" s="73"/>
      <c r="D334" s="64"/>
      <c r="E334" s="64"/>
      <c r="F334" s="75">
        <f t="shared" si="51"/>
        <v>0</v>
      </c>
      <c r="G334" s="25">
        <f t="shared" si="52"/>
        <v>0</v>
      </c>
      <c r="H334" s="64"/>
      <c r="I334" s="76">
        <f t="shared" si="48"/>
        <v>0</v>
      </c>
      <c r="J334" s="64"/>
      <c r="K334" s="25">
        <f t="shared" si="53"/>
        <v>0</v>
      </c>
      <c r="L334" s="75">
        <f t="shared" si="54"/>
        <v>0</v>
      </c>
      <c r="M334" s="25">
        <f t="shared" si="55"/>
        <v>0</v>
      </c>
      <c r="N334" s="64"/>
      <c r="O334" s="25">
        <f t="shared" si="56"/>
        <v>0</v>
      </c>
      <c r="P334" s="76">
        <f t="shared" si="57"/>
        <v>0</v>
      </c>
    </row>
    <row r="335" spans="1:16" x14ac:dyDescent="0.25">
      <c r="A335" s="95">
        <v>319201061003</v>
      </c>
      <c r="B335" s="31" t="s">
        <v>544</v>
      </c>
      <c r="C335" s="73"/>
      <c r="D335" s="64"/>
      <c r="E335" s="64"/>
      <c r="F335" s="75">
        <f t="shared" si="51"/>
        <v>0</v>
      </c>
      <c r="G335" s="25">
        <f t="shared" si="52"/>
        <v>0</v>
      </c>
      <c r="H335" s="64"/>
      <c r="I335" s="76">
        <f t="shared" si="48"/>
        <v>0</v>
      </c>
      <c r="J335" s="64"/>
      <c r="K335" s="25">
        <f t="shared" si="53"/>
        <v>0</v>
      </c>
      <c r="L335" s="75">
        <f t="shared" si="54"/>
        <v>0</v>
      </c>
      <c r="M335" s="25">
        <f t="shared" si="55"/>
        <v>0</v>
      </c>
      <c r="N335" s="64"/>
      <c r="O335" s="25">
        <f t="shared" si="56"/>
        <v>0</v>
      </c>
      <c r="P335" s="76">
        <f t="shared" si="57"/>
        <v>0</v>
      </c>
    </row>
    <row r="336" spans="1:16" x14ac:dyDescent="0.25">
      <c r="A336" s="95">
        <v>319201061004</v>
      </c>
      <c r="B336" s="31" t="s">
        <v>68</v>
      </c>
      <c r="C336" s="73"/>
      <c r="D336" s="64"/>
      <c r="E336" s="64"/>
      <c r="F336" s="75">
        <f t="shared" si="51"/>
        <v>0</v>
      </c>
      <c r="G336" s="25">
        <f t="shared" si="52"/>
        <v>0</v>
      </c>
      <c r="H336" s="64"/>
      <c r="I336" s="76">
        <f t="shared" si="48"/>
        <v>0</v>
      </c>
      <c r="J336" s="64"/>
      <c r="K336" s="25">
        <f t="shared" si="53"/>
        <v>0</v>
      </c>
      <c r="L336" s="75">
        <f t="shared" si="54"/>
        <v>0</v>
      </c>
      <c r="M336" s="25">
        <f t="shared" si="55"/>
        <v>0</v>
      </c>
      <c r="N336" s="64"/>
      <c r="O336" s="25">
        <f t="shared" si="56"/>
        <v>0</v>
      </c>
      <c r="P336" s="76">
        <f t="shared" si="57"/>
        <v>0</v>
      </c>
    </row>
    <row r="337" spans="1:16" x14ac:dyDescent="0.25">
      <c r="A337" s="95">
        <v>319201061005</v>
      </c>
      <c r="B337" s="31" t="s">
        <v>414</v>
      </c>
      <c r="C337" s="73"/>
      <c r="D337" s="64"/>
      <c r="E337" s="64"/>
      <c r="F337" s="75">
        <f t="shared" si="51"/>
        <v>0</v>
      </c>
      <c r="G337" s="25">
        <f t="shared" si="52"/>
        <v>0</v>
      </c>
      <c r="H337" s="64"/>
      <c r="I337" s="76">
        <f t="shared" si="48"/>
        <v>0</v>
      </c>
      <c r="J337" s="64"/>
      <c r="K337" s="25">
        <f t="shared" si="53"/>
        <v>0</v>
      </c>
      <c r="L337" s="75">
        <f t="shared" si="54"/>
        <v>0</v>
      </c>
      <c r="M337" s="25">
        <f t="shared" si="55"/>
        <v>0</v>
      </c>
      <c r="N337" s="64"/>
      <c r="O337" s="25">
        <f t="shared" si="56"/>
        <v>0</v>
      </c>
      <c r="P337" s="76">
        <f t="shared" si="57"/>
        <v>0</v>
      </c>
    </row>
    <row r="338" spans="1:16" x14ac:dyDescent="0.25">
      <c r="A338" s="95">
        <v>3192010611</v>
      </c>
      <c r="B338" s="31" t="s">
        <v>1165</v>
      </c>
      <c r="C338" s="73"/>
      <c r="D338" s="23">
        <f>SUM(D339:D343)</f>
        <v>0</v>
      </c>
      <c r="E338" s="23">
        <f>SUM(E339:E343)</f>
        <v>0</v>
      </c>
      <c r="F338" s="75">
        <f t="shared" si="51"/>
        <v>0</v>
      </c>
      <c r="G338" s="25">
        <f t="shared" si="52"/>
        <v>0</v>
      </c>
      <c r="H338" s="23">
        <f>SUM(H339:H343)</f>
        <v>0</v>
      </c>
      <c r="I338" s="76">
        <f t="shared" si="48"/>
        <v>0</v>
      </c>
      <c r="J338" s="23">
        <f>SUM(J339:J343)</f>
        <v>0</v>
      </c>
      <c r="K338" s="25">
        <f t="shared" si="53"/>
        <v>0</v>
      </c>
      <c r="L338" s="75">
        <f t="shared" si="54"/>
        <v>0</v>
      </c>
      <c r="M338" s="25">
        <f t="shared" si="55"/>
        <v>0</v>
      </c>
      <c r="N338" s="23">
        <f>SUM(N339:N343)</f>
        <v>0</v>
      </c>
      <c r="O338" s="25">
        <f t="shared" si="56"/>
        <v>0</v>
      </c>
      <c r="P338" s="76">
        <f t="shared" si="57"/>
        <v>0</v>
      </c>
    </row>
    <row r="339" spans="1:16" x14ac:dyDescent="0.25">
      <c r="A339" s="95">
        <v>319201061101</v>
      </c>
      <c r="B339" s="31" t="s">
        <v>543</v>
      </c>
      <c r="C339" s="73"/>
      <c r="D339" s="64"/>
      <c r="E339" s="64"/>
      <c r="F339" s="75">
        <f t="shared" si="51"/>
        <v>0</v>
      </c>
      <c r="G339" s="25">
        <f t="shared" si="52"/>
        <v>0</v>
      </c>
      <c r="H339" s="64"/>
      <c r="I339" s="76">
        <f t="shared" si="48"/>
        <v>0</v>
      </c>
      <c r="J339" s="64"/>
      <c r="K339" s="25">
        <f t="shared" si="53"/>
        <v>0</v>
      </c>
      <c r="L339" s="75">
        <f t="shared" si="54"/>
        <v>0</v>
      </c>
      <c r="M339" s="25">
        <f t="shared" si="55"/>
        <v>0</v>
      </c>
      <c r="N339" s="64"/>
      <c r="O339" s="25">
        <f t="shared" si="56"/>
        <v>0</v>
      </c>
      <c r="P339" s="76">
        <f t="shared" si="57"/>
        <v>0</v>
      </c>
    </row>
    <row r="340" spans="1:16" x14ac:dyDescent="0.25">
      <c r="A340" s="95">
        <v>319201061102</v>
      </c>
      <c r="B340" s="31" t="s">
        <v>380</v>
      </c>
      <c r="C340" s="73"/>
      <c r="D340" s="64"/>
      <c r="E340" s="64"/>
      <c r="F340" s="75">
        <f t="shared" si="51"/>
        <v>0</v>
      </c>
      <c r="G340" s="25">
        <f t="shared" si="52"/>
        <v>0</v>
      </c>
      <c r="H340" s="64"/>
      <c r="I340" s="76">
        <f t="shared" si="48"/>
        <v>0</v>
      </c>
      <c r="J340" s="64"/>
      <c r="K340" s="25">
        <f t="shared" si="53"/>
        <v>0</v>
      </c>
      <c r="L340" s="75">
        <f t="shared" si="54"/>
        <v>0</v>
      </c>
      <c r="M340" s="25">
        <f t="shared" si="55"/>
        <v>0</v>
      </c>
      <c r="N340" s="64"/>
      <c r="O340" s="25">
        <f t="shared" si="56"/>
        <v>0</v>
      </c>
      <c r="P340" s="76">
        <f t="shared" si="57"/>
        <v>0</v>
      </c>
    </row>
    <row r="341" spans="1:16" x14ac:dyDescent="0.25">
      <c r="A341" s="95">
        <v>319201061103</v>
      </c>
      <c r="B341" s="31" t="s">
        <v>544</v>
      </c>
      <c r="C341" s="73"/>
      <c r="D341" s="64"/>
      <c r="E341" s="64"/>
      <c r="F341" s="75">
        <f t="shared" si="51"/>
        <v>0</v>
      </c>
      <c r="G341" s="25">
        <f t="shared" si="52"/>
        <v>0</v>
      </c>
      <c r="H341" s="64"/>
      <c r="I341" s="76">
        <f t="shared" si="48"/>
        <v>0</v>
      </c>
      <c r="J341" s="64"/>
      <c r="K341" s="25">
        <f t="shared" si="53"/>
        <v>0</v>
      </c>
      <c r="L341" s="75">
        <f t="shared" si="54"/>
        <v>0</v>
      </c>
      <c r="M341" s="25">
        <f t="shared" si="55"/>
        <v>0</v>
      </c>
      <c r="N341" s="64"/>
      <c r="O341" s="25">
        <f t="shared" si="56"/>
        <v>0</v>
      </c>
      <c r="P341" s="76">
        <f t="shared" si="57"/>
        <v>0</v>
      </c>
    </row>
    <row r="342" spans="1:16" x14ac:dyDescent="0.25">
      <c r="A342" s="95">
        <v>319201061104</v>
      </c>
      <c r="B342" s="31" t="s">
        <v>68</v>
      </c>
      <c r="C342" s="73"/>
      <c r="D342" s="64"/>
      <c r="E342" s="64"/>
      <c r="F342" s="75">
        <f t="shared" si="51"/>
        <v>0</v>
      </c>
      <c r="G342" s="25">
        <f t="shared" si="52"/>
        <v>0</v>
      </c>
      <c r="H342" s="64"/>
      <c r="I342" s="76">
        <f t="shared" si="48"/>
        <v>0</v>
      </c>
      <c r="J342" s="64"/>
      <c r="K342" s="25">
        <f t="shared" si="53"/>
        <v>0</v>
      </c>
      <c r="L342" s="75">
        <f t="shared" si="54"/>
        <v>0</v>
      </c>
      <c r="M342" s="25">
        <f t="shared" si="55"/>
        <v>0</v>
      </c>
      <c r="N342" s="64"/>
      <c r="O342" s="25">
        <f t="shared" si="56"/>
        <v>0</v>
      </c>
      <c r="P342" s="76">
        <f t="shared" si="57"/>
        <v>0</v>
      </c>
    </row>
    <row r="343" spans="1:16" x14ac:dyDescent="0.25">
      <c r="A343" s="95">
        <v>319201061105</v>
      </c>
      <c r="B343" s="31" t="s">
        <v>414</v>
      </c>
      <c r="C343" s="73"/>
      <c r="D343" s="64"/>
      <c r="E343" s="64"/>
      <c r="F343" s="75">
        <f t="shared" si="51"/>
        <v>0</v>
      </c>
      <c r="G343" s="25">
        <f t="shared" si="52"/>
        <v>0</v>
      </c>
      <c r="H343" s="64"/>
      <c r="I343" s="76">
        <f t="shared" si="48"/>
        <v>0</v>
      </c>
      <c r="J343" s="64"/>
      <c r="K343" s="25">
        <f t="shared" si="53"/>
        <v>0</v>
      </c>
      <c r="L343" s="75">
        <f t="shared" si="54"/>
        <v>0</v>
      </c>
      <c r="M343" s="25">
        <f t="shared" si="55"/>
        <v>0</v>
      </c>
      <c r="N343" s="64"/>
      <c r="O343" s="25">
        <f t="shared" si="56"/>
        <v>0</v>
      </c>
      <c r="P343" s="76">
        <f t="shared" si="57"/>
        <v>0</v>
      </c>
    </row>
    <row r="344" spans="1:16" x14ac:dyDescent="0.25">
      <c r="A344" s="95">
        <v>3192010612</v>
      </c>
      <c r="B344" s="31" t="s">
        <v>1166</v>
      </c>
      <c r="C344" s="73"/>
      <c r="D344" s="23">
        <f>SUM(D345:D349)</f>
        <v>0</v>
      </c>
      <c r="E344" s="23">
        <f>SUM(E345:E349)</f>
        <v>0</v>
      </c>
      <c r="F344" s="75">
        <f t="shared" si="51"/>
        <v>0</v>
      </c>
      <c r="G344" s="25">
        <f t="shared" si="52"/>
        <v>0</v>
      </c>
      <c r="H344" s="23">
        <f>SUM(H345:H349)</f>
        <v>0</v>
      </c>
      <c r="I344" s="76">
        <f t="shared" si="48"/>
        <v>0</v>
      </c>
      <c r="J344" s="23">
        <f>SUM(J345:J349)</f>
        <v>0</v>
      </c>
      <c r="K344" s="25">
        <f t="shared" si="53"/>
        <v>0</v>
      </c>
      <c r="L344" s="75">
        <f t="shared" si="54"/>
        <v>0</v>
      </c>
      <c r="M344" s="25">
        <f t="shared" si="55"/>
        <v>0</v>
      </c>
      <c r="N344" s="23">
        <f>SUM(N345:N349)</f>
        <v>0</v>
      </c>
      <c r="O344" s="25">
        <f t="shared" si="56"/>
        <v>0</v>
      </c>
      <c r="P344" s="76">
        <f t="shared" si="57"/>
        <v>0</v>
      </c>
    </row>
    <row r="345" spans="1:16" x14ac:dyDescent="0.25">
      <c r="A345" s="95">
        <v>319201061201</v>
      </c>
      <c r="B345" s="31" t="s">
        <v>547</v>
      </c>
      <c r="C345" s="73"/>
      <c r="D345" s="64"/>
      <c r="E345" s="64"/>
      <c r="F345" s="75">
        <f t="shared" si="51"/>
        <v>0</v>
      </c>
      <c r="G345" s="25">
        <f t="shared" si="52"/>
        <v>0</v>
      </c>
      <c r="H345" s="64"/>
      <c r="I345" s="76">
        <f t="shared" si="48"/>
        <v>0</v>
      </c>
      <c r="J345" s="64"/>
      <c r="K345" s="25">
        <f t="shared" si="53"/>
        <v>0</v>
      </c>
      <c r="L345" s="75">
        <f t="shared" si="54"/>
        <v>0</v>
      </c>
      <c r="M345" s="25">
        <f t="shared" si="55"/>
        <v>0</v>
      </c>
      <c r="N345" s="64"/>
      <c r="O345" s="25">
        <f t="shared" si="56"/>
        <v>0</v>
      </c>
      <c r="P345" s="76">
        <f t="shared" si="57"/>
        <v>0</v>
      </c>
    </row>
    <row r="346" spans="1:16" x14ac:dyDescent="0.25">
      <c r="A346" s="95">
        <v>319201061202</v>
      </c>
      <c r="B346" s="31" t="s">
        <v>380</v>
      </c>
      <c r="C346" s="73"/>
      <c r="D346" s="64"/>
      <c r="E346" s="64"/>
      <c r="F346" s="75">
        <f t="shared" si="51"/>
        <v>0</v>
      </c>
      <c r="G346" s="25">
        <f t="shared" si="52"/>
        <v>0</v>
      </c>
      <c r="H346" s="64"/>
      <c r="I346" s="76">
        <f t="shared" si="48"/>
        <v>0</v>
      </c>
      <c r="J346" s="64"/>
      <c r="K346" s="25">
        <f t="shared" si="53"/>
        <v>0</v>
      </c>
      <c r="L346" s="75">
        <f t="shared" si="54"/>
        <v>0</v>
      </c>
      <c r="M346" s="25">
        <f t="shared" si="55"/>
        <v>0</v>
      </c>
      <c r="N346" s="64"/>
      <c r="O346" s="25">
        <f t="shared" si="56"/>
        <v>0</v>
      </c>
      <c r="P346" s="76">
        <f t="shared" si="57"/>
        <v>0</v>
      </c>
    </row>
    <row r="347" spans="1:16" x14ac:dyDescent="0.25">
      <c r="A347" s="95">
        <v>319201061203</v>
      </c>
      <c r="B347" s="31" t="s">
        <v>544</v>
      </c>
      <c r="C347" s="73"/>
      <c r="D347" s="64"/>
      <c r="E347" s="64"/>
      <c r="F347" s="75">
        <f t="shared" si="51"/>
        <v>0</v>
      </c>
      <c r="G347" s="25">
        <f t="shared" si="52"/>
        <v>0</v>
      </c>
      <c r="H347" s="64"/>
      <c r="I347" s="76">
        <f t="shared" si="48"/>
        <v>0</v>
      </c>
      <c r="J347" s="64"/>
      <c r="K347" s="25">
        <f t="shared" si="53"/>
        <v>0</v>
      </c>
      <c r="L347" s="75">
        <f t="shared" si="54"/>
        <v>0</v>
      </c>
      <c r="M347" s="25">
        <f t="shared" si="55"/>
        <v>0</v>
      </c>
      <c r="N347" s="64"/>
      <c r="O347" s="25">
        <f t="shared" si="56"/>
        <v>0</v>
      </c>
      <c r="P347" s="76">
        <f t="shared" si="57"/>
        <v>0</v>
      </c>
    </row>
    <row r="348" spans="1:16" x14ac:dyDescent="0.25">
      <c r="A348" s="95">
        <v>319201061204</v>
      </c>
      <c r="B348" s="31" t="s">
        <v>68</v>
      </c>
      <c r="C348" s="73"/>
      <c r="D348" s="64"/>
      <c r="E348" s="64"/>
      <c r="F348" s="75">
        <f t="shared" si="51"/>
        <v>0</v>
      </c>
      <c r="G348" s="25">
        <f t="shared" si="52"/>
        <v>0</v>
      </c>
      <c r="H348" s="64"/>
      <c r="I348" s="76">
        <f t="shared" si="48"/>
        <v>0</v>
      </c>
      <c r="J348" s="64"/>
      <c r="K348" s="25">
        <f t="shared" si="53"/>
        <v>0</v>
      </c>
      <c r="L348" s="75">
        <f t="shared" si="54"/>
        <v>0</v>
      </c>
      <c r="M348" s="25">
        <f t="shared" si="55"/>
        <v>0</v>
      </c>
      <c r="N348" s="64"/>
      <c r="O348" s="25">
        <f t="shared" si="56"/>
        <v>0</v>
      </c>
      <c r="P348" s="76">
        <f t="shared" si="57"/>
        <v>0</v>
      </c>
    </row>
    <row r="349" spans="1:16" x14ac:dyDescent="0.25">
      <c r="A349" s="95">
        <v>319201061205</v>
      </c>
      <c r="B349" s="31" t="s">
        <v>414</v>
      </c>
      <c r="C349" s="73"/>
      <c r="D349" s="64"/>
      <c r="E349" s="64"/>
      <c r="F349" s="75">
        <f t="shared" si="51"/>
        <v>0</v>
      </c>
      <c r="G349" s="25">
        <f t="shared" si="52"/>
        <v>0</v>
      </c>
      <c r="H349" s="64"/>
      <c r="I349" s="76">
        <f t="shared" si="48"/>
        <v>0</v>
      </c>
      <c r="J349" s="64"/>
      <c r="K349" s="25">
        <f t="shared" si="53"/>
        <v>0</v>
      </c>
      <c r="L349" s="75">
        <f t="shared" si="54"/>
        <v>0</v>
      </c>
      <c r="M349" s="25">
        <f t="shared" si="55"/>
        <v>0</v>
      </c>
      <c r="N349" s="64"/>
      <c r="O349" s="25">
        <f t="shared" si="56"/>
        <v>0</v>
      </c>
      <c r="P349" s="76">
        <f t="shared" si="57"/>
        <v>0</v>
      </c>
    </row>
    <row r="350" spans="1:16" x14ac:dyDescent="0.25">
      <c r="A350" s="95">
        <v>3192010613</v>
      </c>
      <c r="B350" s="31" t="s">
        <v>1167</v>
      </c>
      <c r="C350" s="73"/>
      <c r="D350" s="23">
        <f>SUM(D351:D354)</f>
        <v>0</v>
      </c>
      <c r="E350" s="23">
        <f>SUM(E351:E354)</f>
        <v>0</v>
      </c>
      <c r="F350" s="75">
        <f t="shared" si="51"/>
        <v>0</v>
      </c>
      <c r="G350" s="25">
        <f t="shared" si="52"/>
        <v>0</v>
      </c>
      <c r="H350" s="23">
        <f>SUM(H351:H354)</f>
        <v>0</v>
      </c>
      <c r="I350" s="76">
        <f t="shared" si="48"/>
        <v>0</v>
      </c>
      <c r="J350" s="23">
        <f>SUM(J351:J354)</f>
        <v>0</v>
      </c>
      <c r="K350" s="25">
        <f t="shared" si="53"/>
        <v>0</v>
      </c>
      <c r="L350" s="75">
        <f t="shared" si="54"/>
        <v>0</v>
      </c>
      <c r="M350" s="25">
        <f t="shared" si="55"/>
        <v>0</v>
      </c>
      <c r="N350" s="23">
        <f>SUM(N351:N354)</f>
        <v>0</v>
      </c>
      <c r="O350" s="25">
        <f t="shared" si="56"/>
        <v>0</v>
      </c>
      <c r="P350" s="76">
        <f t="shared" si="57"/>
        <v>0</v>
      </c>
    </row>
    <row r="351" spans="1:16" x14ac:dyDescent="0.25">
      <c r="A351" s="95">
        <v>319201061301</v>
      </c>
      <c r="B351" s="31" t="s">
        <v>547</v>
      </c>
      <c r="C351" s="73"/>
      <c r="D351" s="64"/>
      <c r="E351" s="64"/>
      <c r="F351" s="75">
        <f t="shared" si="51"/>
        <v>0</v>
      </c>
      <c r="G351" s="25">
        <f t="shared" si="52"/>
        <v>0</v>
      </c>
      <c r="H351" s="64"/>
      <c r="I351" s="76">
        <f t="shared" si="48"/>
        <v>0</v>
      </c>
      <c r="J351" s="64"/>
      <c r="K351" s="25">
        <f t="shared" si="53"/>
        <v>0</v>
      </c>
      <c r="L351" s="75">
        <f t="shared" si="54"/>
        <v>0</v>
      </c>
      <c r="M351" s="25">
        <f t="shared" si="55"/>
        <v>0</v>
      </c>
      <c r="N351" s="64"/>
      <c r="O351" s="25">
        <f t="shared" si="56"/>
        <v>0</v>
      </c>
      <c r="P351" s="76">
        <f t="shared" si="57"/>
        <v>0</v>
      </c>
    </row>
    <row r="352" spans="1:16" x14ac:dyDescent="0.25">
      <c r="A352" s="95">
        <v>319201061302</v>
      </c>
      <c r="B352" s="31" t="s">
        <v>380</v>
      </c>
      <c r="C352" s="73"/>
      <c r="D352" s="64"/>
      <c r="E352" s="64"/>
      <c r="F352" s="75">
        <f t="shared" si="51"/>
        <v>0</v>
      </c>
      <c r="G352" s="25">
        <f t="shared" si="52"/>
        <v>0</v>
      </c>
      <c r="H352" s="64"/>
      <c r="I352" s="76">
        <f t="shared" si="48"/>
        <v>0</v>
      </c>
      <c r="J352" s="64"/>
      <c r="K352" s="25">
        <f t="shared" si="53"/>
        <v>0</v>
      </c>
      <c r="L352" s="75">
        <f t="shared" si="54"/>
        <v>0</v>
      </c>
      <c r="M352" s="25">
        <f t="shared" si="55"/>
        <v>0</v>
      </c>
      <c r="N352" s="64"/>
      <c r="O352" s="25">
        <f t="shared" si="56"/>
        <v>0</v>
      </c>
      <c r="P352" s="76">
        <f t="shared" si="57"/>
        <v>0</v>
      </c>
    </row>
    <row r="353" spans="1:16" x14ac:dyDescent="0.25">
      <c r="A353" s="95">
        <v>319201061303</v>
      </c>
      <c r="B353" s="31" t="s">
        <v>544</v>
      </c>
      <c r="C353" s="73"/>
      <c r="D353" s="64"/>
      <c r="E353" s="64"/>
      <c r="F353" s="75">
        <f t="shared" si="51"/>
        <v>0</v>
      </c>
      <c r="G353" s="25">
        <f t="shared" si="52"/>
        <v>0</v>
      </c>
      <c r="H353" s="64"/>
      <c r="I353" s="76">
        <f t="shared" si="48"/>
        <v>0</v>
      </c>
      <c r="J353" s="64"/>
      <c r="K353" s="25">
        <f t="shared" si="53"/>
        <v>0</v>
      </c>
      <c r="L353" s="75">
        <f t="shared" si="54"/>
        <v>0</v>
      </c>
      <c r="M353" s="25">
        <f t="shared" si="55"/>
        <v>0</v>
      </c>
      <c r="N353" s="64"/>
      <c r="O353" s="25">
        <f t="shared" si="56"/>
        <v>0</v>
      </c>
      <c r="P353" s="76">
        <f t="shared" si="57"/>
        <v>0</v>
      </c>
    </row>
    <row r="354" spans="1:16" x14ac:dyDescent="0.25">
      <c r="A354" s="95">
        <v>319201061304</v>
      </c>
      <c r="B354" s="31" t="s">
        <v>414</v>
      </c>
      <c r="C354" s="73"/>
      <c r="D354" s="64"/>
      <c r="E354" s="64"/>
      <c r="F354" s="75">
        <f t="shared" si="51"/>
        <v>0</v>
      </c>
      <c r="G354" s="25">
        <f t="shared" si="52"/>
        <v>0</v>
      </c>
      <c r="H354" s="64"/>
      <c r="I354" s="76">
        <f t="shared" si="48"/>
        <v>0</v>
      </c>
      <c r="J354" s="64"/>
      <c r="K354" s="25">
        <f t="shared" si="53"/>
        <v>0</v>
      </c>
      <c r="L354" s="75">
        <f t="shared" si="54"/>
        <v>0</v>
      </c>
      <c r="M354" s="25">
        <f t="shared" si="55"/>
        <v>0</v>
      </c>
      <c r="N354" s="64"/>
      <c r="O354" s="25">
        <f t="shared" si="56"/>
        <v>0</v>
      </c>
      <c r="P354" s="76">
        <f t="shared" si="57"/>
        <v>0</v>
      </c>
    </row>
    <row r="355" spans="1:16" x14ac:dyDescent="0.25">
      <c r="A355" s="95">
        <v>3192010614</v>
      </c>
      <c r="B355" s="31" t="s">
        <v>1168</v>
      </c>
      <c r="C355" s="73"/>
      <c r="D355" s="23">
        <f>SUM(D356:D361)</f>
        <v>0</v>
      </c>
      <c r="E355" s="23">
        <f>SUM(E356:E361)</f>
        <v>0</v>
      </c>
      <c r="F355" s="75">
        <f t="shared" si="51"/>
        <v>0</v>
      </c>
      <c r="G355" s="25">
        <f t="shared" si="52"/>
        <v>0</v>
      </c>
      <c r="H355" s="23">
        <f>SUM(H356:H361)</f>
        <v>0</v>
      </c>
      <c r="I355" s="76">
        <f t="shared" si="48"/>
        <v>0</v>
      </c>
      <c r="J355" s="23">
        <f>SUM(J356:J361)</f>
        <v>0</v>
      </c>
      <c r="K355" s="25">
        <f t="shared" si="53"/>
        <v>0</v>
      </c>
      <c r="L355" s="75">
        <f t="shared" si="54"/>
        <v>0</v>
      </c>
      <c r="M355" s="25">
        <f t="shared" si="55"/>
        <v>0</v>
      </c>
      <c r="N355" s="23">
        <f>SUM(N356:N361)</f>
        <v>0</v>
      </c>
      <c r="O355" s="25">
        <f t="shared" si="56"/>
        <v>0</v>
      </c>
      <c r="P355" s="76">
        <f t="shared" si="57"/>
        <v>0</v>
      </c>
    </row>
    <row r="356" spans="1:16" x14ac:dyDescent="0.25">
      <c r="A356" s="95">
        <v>319201061401</v>
      </c>
      <c r="B356" s="31" t="s">
        <v>547</v>
      </c>
      <c r="C356" s="73"/>
      <c r="D356" s="64"/>
      <c r="E356" s="64"/>
      <c r="F356" s="75">
        <f t="shared" si="51"/>
        <v>0</v>
      </c>
      <c r="G356" s="25">
        <f t="shared" si="52"/>
        <v>0</v>
      </c>
      <c r="H356" s="64"/>
      <c r="I356" s="76">
        <f t="shared" si="48"/>
        <v>0</v>
      </c>
      <c r="J356" s="64"/>
      <c r="K356" s="25">
        <f t="shared" si="53"/>
        <v>0</v>
      </c>
      <c r="L356" s="75">
        <f t="shared" si="54"/>
        <v>0</v>
      </c>
      <c r="M356" s="25">
        <f t="shared" si="55"/>
        <v>0</v>
      </c>
      <c r="N356" s="64"/>
      <c r="O356" s="25">
        <f t="shared" si="56"/>
        <v>0</v>
      </c>
      <c r="P356" s="76">
        <f t="shared" si="57"/>
        <v>0</v>
      </c>
    </row>
    <row r="357" spans="1:16" x14ac:dyDescent="0.25">
      <c r="A357" s="95">
        <v>319201061402</v>
      </c>
      <c r="B357" s="31" t="s">
        <v>380</v>
      </c>
      <c r="C357" s="73"/>
      <c r="D357" s="64"/>
      <c r="E357" s="64"/>
      <c r="F357" s="75">
        <f t="shared" si="51"/>
        <v>0</v>
      </c>
      <c r="G357" s="25">
        <f t="shared" si="52"/>
        <v>0</v>
      </c>
      <c r="H357" s="64"/>
      <c r="I357" s="76">
        <f t="shared" si="48"/>
        <v>0</v>
      </c>
      <c r="J357" s="64"/>
      <c r="K357" s="25">
        <f t="shared" si="53"/>
        <v>0</v>
      </c>
      <c r="L357" s="75">
        <f t="shared" si="54"/>
        <v>0</v>
      </c>
      <c r="M357" s="25">
        <f t="shared" si="55"/>
        <v>0</v>
      </c>
      <c r="N357" s="64"/>
      <c r="O357" s="25">
        <f t="shared" si="56"/>
        <v>0</v>
      </c>
      <c r="P357" s="76">
        <f t="shared" si="57"/>
        <v>0</v>
      </c>
    </row>
    <row r="358" spans="1:16" x14ac:dyDescent="0.25">
      <c r="A358" s="95">
        <v>319201061403</v>
      </c>
      <c r="B358" s="31" t="s">
        <v>544</v>
      </c>
      <c r="C358" s="73"/>
      <c r="D358" s="64"/>
      <c r="E358" s="64"/>
      <c r="F358" s="75">
        <f t="shared" si="51"/>
        <v>0</v>
      </c>
      <c r="G358" s="25">
        <f t="shared" si="52"/>
        <v>0</v>
      </c>
      <c r="H358" s="64"/>
      <c r="I358" s="76">
        <f t="shared" si="48"/>
        <v>0</v>
      </c>
      <c r="J358" s="64"/>
      <c r="K358" s="25">
        <f t="shared" si="53"/>
        <v>0</v>
      </c>
      <c r="L358" s="75">
        <f t="shared" si="54"/>
        <v>0</v>
      </c>
      <c r="M358" s="25">
        <f t="shared" si="55"/>
        <v>0</v>
      </c>
      <c r="N358" s="64"/>
      <c r="O358" s="25">
        <f t="shared" si="56"/>
        <v>0</v>
      </c>
      <c r="P358" s="76">
        <f t="shared" si="57"/>
        <v>0</v>
      </c>
    </row>
    <row r="359" spans="1:16" x14ac:dyDescent="0.25">
      <c r="A359" s="95">
        <v>319201061404</v>
      </c>
      <c r="B359" s="31" t="s">
        <v>68</v>
      </c>
      <c r="C359" s="73"/>
      <c r="D359" s="64"/>
      <c r="E359" s="64"/>
      <c r="F359" s="75">
        <f t="shared" si="51"/>
        <v>0</v>
      </c>
      <c r="G359" s="25">
        <f t="shared" si="52"/>
        <v>0</v>
      </c>
      <c r="H359" s="64"/>
      <c r="I359" s="76">
        <f t="shared" si="48"/>
        <v>0</v>
      </c>
      <c r="J359" s="64"/>
      <c r="K359" s="25">
        <f t="shared" si="53"/>
        <v>0</v>
      </c>
      <c r="L359" s="75">
        <f t="shared" si="54"/>
        <v>0</v>
      </c>
      <c r="M359" s="25">
        <f t="shared" si="55"/>
        <v>0</v>
      </c>
      <c r="N359" s="64"/>
      <c r="O359" s="25">
        <f t="shared" si="56"/>
        <v>0</v>
      </c>
      <c r="P359" s="76">
        <f t="shared" si="57"/>
        <v>0</v>
      </c>
    </row>
    <row r="360" spans="1:16" x14ac:dyDescent="0.25">
      <c r="A360" s="95">
        <v>319201061405</v>
      </c>
      <c r="B360" s="31" t="s">
        <v>414</v>
      </c>
      <c r="C360" s="73"/>
      <c r="D360" s="64"/>
      <c r="E360" s="64"/>
      <c r="F360" s="75">
        <f t="shared" si="51"/>
        <v>0</v>
      </c>
      <c r="G360" s="25">
        <f t="shared" si="52"/>
        <v>0</v>
      </c>
      <c r="H360" s="64"/>
      <c r="I360" s="76">
        <f t="shared" si="48"/>
        <v>0</v>
      </c>
      <c r="J360" s="64"/>
      <c r="K360" s="25">
        <f t="shared" si="53"/>
        <v>0</v>
      </c>
      <c r="L360" s="75">
        <f t="shared" si="54"/>
        <v>0</v>
      </c>
      <c r="M360" s="25">
        <f t="shared" si="55"/>
        <v>0</v>
      </c>
      <c r="N360" s="64"/>
      <c r="O360" s="25">
        <f t="shared" si="56"/>
        <v>0</v>
      </c>
      <c r="P360" s="76">
        <f t="shared" si="57"/>
        <v>0</v>
      </c>
    </row>
    <row r="361" spans="1:16" x14ac:dyDescent="0.25">
      <c r="A361" s="95">
        <v>319201061406</v>
      </c>
      <c r="B361" s="31" t="s">
        <v>1158</v>
      </c>
      <c r="C361" s="73"/>
      <c r="D361" s="64"/>
      <c r="E361" s="64"/>
      <c r="F361" s="75">
        <f t="shared" si="51"/>
        <v>0</v>
      </c>
      <c r="G361" s="25">
        <f t="shared" si="52"/>
        <v>0</v>
      </c>
      <c r="H361" s="64"/>
      <c r="I361" s="76">
        <f t="shared" si="48"/>
        <v>0</v>
      </c>
      <c r="J361" s="64"/>
      <c r="K361" s="25">
        <f t="shared" si="53"/>
        <v>0</v>
      </c>
      <c r="L361" s="75">
        <f t="shared" si="54"/>
        <v>0</v>
      </c>
      <c r="M361" s="25">
        <f t="shared" si="55"/>
        <v>0</v>
      </c>
      <c r="N361" s="64"/>
      <c r="O361" s="25">
        <f t="shared" si="56"/>
        <v>0</v>
      </c>
      <c r="P361" s="76">
        <f t="shared" si="57"/>
        <v>0</v>
      </c>
    </row>
    <row r="362" spans="1:16" x14ac:dyDescent="0.25">
      <c r="A362" s="95">
        <v>31920107</v>
      </c>
      <c r="B362" s="31" t="s">
        <v>549</v>
      </c>
      <c r="C362" s="73"/>
      <c r="D362" s="23">
        <f>SUM(D363:D364)</f>
        <v>0</v>
      </c>
      <c r="E362" s="23">
        <f>SUM(E363:E364)</f>
        <v>0</v>
      </c>
      <c r="F362" s="75">
        <f t="shared" si="43"/>
        <v>0</v>
      </c>
      <c r="G362" s="25">
        <f t="shared" si="47"/>
        <v>0</v>
      </c>
      <c r="H362" s="23">
        <f>SUM(H363:H364)</f>
        <v>0</v>
      </c>
      <c r="I362" s="76">
        <f t="shared" si="48"/>
        <v>0</v>
      </c>
      <c r="J362" s="23">
        <f>SUM(J363:J364)</f>
        <v>0</v>
      </c>
      <c r="K362" s="25">
        <f t="shared" si="44"/>
        <v>0</v>
      </c>
      <c r="L362" s="75">
        <f t="shared" si="49"/>
        <v>0</v>
      </c>
      <c r="M362" s="25">
        <f t="shared" si="45"/>
        <v>0</v>
      </c>
      <c r="N362" s="23">
        <f>SUM(N363:N364)</f>
        <v>0</v>
      </c>
      <c r="O362" s="25">
        <f t="shared" si="46"/>
        <v>0</v>
      </c>
      <c r="P362" s="76">
        <f t="shared" si="50"/>
        <v>0</v>
      </c>
    </row>
    <row r="363" spans="1:16" x14ac:dyDescent="0.25">
      <c r="A363" s="95">
        <v>3192010701</v>
      </c>
      <c r="B363" s="31" t="s">
        <v>550</v>
      </c>
      <c r="C363" s="73"/>
      <c r="D363" s="64"/>
      <c r="E363" s="64"/>
      <c r="F363" s="75">
        <f t="shared" si="43"/>
        <v>0</v>
      </c>
      <c r="G363" s="25">
        <f t="shared" si="47"/>
        <v>0</v>
      </c>
      <c r="H363" s="64"/>
      <c r="I363" s="76">
        <f t="shared" si="48"/>
        <v>0</v>
      </c>
      <c r="J363" s="64"/>
      <c r="K363" s="25">
        <f t="shared" si="44"/>
        <v>0</v>
      </c>
      <c r="L363" s="75">
        <f t="shared" si="49"/>
        <v>0</v>
      </c>
      <c r="M363" s="25">
        <f t="shared" si="45"/>
        <v>0</v>
      </c>
      <c r="N363" s="64"/>
      <c r="O363" s="25">
        <f t="shared" si="46"/>
        <v>0</v>
      </c>
      <c r="P363" s="76">
        <f t="shared" si="50"/>
        <v>0</v>
      </c>
    </row>
    <row r="364" spans="1:16" x14ac:dyDescent="0.25">
      <c r="A364" s="95">
        <v>3192010702</v>
      </c>
      <c r="B364" s="31" t="s">
        <v>551</v>
      </c>
      <c r="C364" s="73"/>
      <c r="D364" s="64"/>
      <c r="E364" s="64"/>
      <c r="F364" s="75">
        <f t="shared" si="43"/>
        <v>0</v>
      </c>
      <c r="G364" s="25">
        <f t="shared" si="47"/>
        <v>0</v>
      </c>
      <c r="H364" s="64"/>
      <c r="I364" s="76">
        <f t="shared" si="48"/>
        <v>0</v>
      </c>
      <c r="J364" s="64"/>
      <c r="K364" s="25">
        <f t="shared" si="44"/>
        <v>0</v>
      </c>
      <c r="L364" s="75">
        <f t="shared" si="49"/>
        <v>0</v>
      </c>
      <c r="M364" s="25">
        <f t="shared" si="45"/>
        <v>0</v>
      </c>
      <c r="N364" s="64"/>
      <c r="O364" s="25">
        <f t="shared" si="46"/>
        <v>0</v>
      </c>
      <c r="P364" s="76">
        <f t="shared" si="50"/>
        <v>0</v>
      </c>
    </row>
    <row r="365" spans="1:16" x14ac:dyDescent="0.25">
      <c r="A365" s="95">
        <v>31920108</v>
      </c>
      <c r="B365" s="31" t="s">
        <v>552</v>
      </c>
      <c r="C365" s="73"/>
      <c r="D365" s="64">
        <v>2042037000</v>
      </c>
      <c r="E365" s="64"/>
      <c r="F365" s="75">
        <f t="shared" si="43"/>
        <v>2042037000</v>
      </c>
      <c r="G365" s="25">
        <f t="shared" si="47"/>
        <v>3.0833974903441352</v>
      </c>
      <c r="H365" s="64"/>
      <c r="I365" s="76">
        <f t="shared" si="48"/>
        <v>2042037000</v>
      </c>
      <c r="J365" s="64">
        <v>388737300</v>
      </c>
      <c r="K365" s="25">
        <f t="shared" si="44"/>
        <v>19.036741253953775</v>
      </c>
      <c r="L365" s="75">
        <f t="shared" si="49"/>
        <v>544232220</v>
      </c>
      <c r="M365" s="25">
        <f t="shared" si="45"/>
        <v>26.651437755535284</v>
      </c>
      <c r="N365" s="64">
        <v>932969520</v>
      </c>
      <c r="O365" s="25">
        <f t="shared" si="46"/>
        <v>45.688179009489055</v>
      </c>
      <c r="P365" s="76">
        <f t="shared" si="50"/>
        <v>1109067480</v>
      </c>
    </row>
    <row r="366" spans="1:16" x14ac:dyDescent="0.25">
      <c r="A366" s="95">
        <v>31920109</v>
      </c>
      <c r="B366" s="31" t="s">
        <v>553</v>
      </c>
      <c r="C366" s="73"/>
      <c r="D366" s="64">
        <v>4474861000</v>
      </c>
      <c r="E366" s="64"/>
      <c r="F366" s="75">
        <f t="shared" si="43"/>
        <v>4474861000</v>
      </c>
      <c r="G366" s="25">
        <f t="shared" si="47"/>
        <v>6.7568683510822032</v>
      </c>
      <c r="H366" s="64"/>
      <c r="I366" s="76">
        <f t="shared" si="48"/>
        <v>4474861000</v>
      </c>
      <c r="J366" s="64">
        <v>525986339</v>
      </c>
      <c r="K366" s="25">
        <f t="shared" si="44"/>
        <v>11.754249774462268</v>
      </c>
      <c r="L366" s="75">
        <f t="shared" si="49"/>
        <v>3948212911</v>
      </c>
      <c r="M366" s="25">
        <f t="shared" si="45"/>
        <v>88.23096205669853</v>
      </c>
      <c r="N366" s="64">
        <v>4474199250</v>
      </c>
      <c r="O366" s="25">
        <f t="shared" si="46"/>
        <v>99.985211831160797</v>
      </c>
      <c r="P366" s="76">
        <f t="shared" si="50"/>
        <v>661750</v>
      </c>
    </row>
    <row r="367" spans="1:16" x14ac:dyDescent="0.25">
      <c r="A367" s="95">
        <v>31920110</v>
      </c>
      <c r="B367" s="31" t="s">
        <v>554</v>
      </c>
      <c r="C367" s="73"/>
      <c r="D367" s="64">
        <v>517660000</v>
      </c>
      <c r="E367" s="64"/>
      <c r="F367" s="75">
        <f t="shared" si="43"/>
        <v>517660000</v>
      </c>
      <c r="G367" s="25">
        <f t="shared" si="47"/>
        <v>0.78164673061827239</v>
      </c>
      <c r="H367" s="64"/>
      <c r="I367" s="76">
        <f t="shared" si="48"/>
        <v>517660000</v>
      </c>
      <c r="J367" s="64">
        <v>88285434</v>
      </c>
      <c r="K367" s="25">
        <f t="shared" si="44"/>
        <v>17.054714291233626</v>
      </c>
      <c r="L367" s="75">
        <f t="shared" si="49"/>
        <v>111557502</v>
      </c>
      <c r="M367" s="25">
        <f t="shared" si="45"/>
        <v>21.550342309624078</v>
      </c>
      <c r="N367" s="64">
        <v>199842936</v>
      </c>
      <c r="O367" s="25">
        <f t="shared" si="46"/>
        <v>38.605056600857708</v>
      </c>
      <c r="P367" s="76">
        <f t="shared" si="50"/>
        <v>317817064</v>
      </c>
    </row>
    <row r="368" spans="1:16" x14ac:dyDescent="0.25">
      <c r="A368" s="95">
        <v>31920111</v>
      </c>
      <c r="B368" s="31" t="s">
        <v>555</v>
      </c>
      <c r="C368" s="73"/>
      <c r="D368" s="64">
        <v>21642360000</v>
      </c>
      <c r="E368" s="64"/>
      <c r="F368" s="75">
        <f t="shared" si="43"/>
        <v>21642360000</v>
      </c>
      <c r="G368" s="25">
        <f t="shared" si="47"/>
        <v>32.6791328997096</v>
      </c>
      <c r="H368" s="64"/>
      <c r="I368" s="76">
        <f t="shared" si="48"/>
        <v>21642360000</v>
      </c>
      <c r="J368" s="64">
        <v>1413496403</v>
      </c>
      <c r="K368" s="25">
        <f t="shared" si="44"/>
        <v>6.5311565051131213</v>
      </c>
      <c r="L368" s="75">
        <f t="shared" si="49"/>
        <v>4633026328</v>
      </c>
      <c r="M368" s="25">
        <f t="shared" si="45"/>
        <v>21.407214037655784</v>
      </c>
      <c r="N368" s="64">
        <v>6046522731</v>
      </c>
      <c r="O368" s="25">
        <f t="shared" si="46"/>
        <v>27.938370542768904</v>
      </c>
      <c r="P368" s="76">
        <f t="shared" si="50"/>
        <v>15595837269</v>
      </c>
    </row>
    <row r="369" spans="1:16" x14ac:dyDescent="0.25">
      <c r="A369" s="95">
        <v>31920112</v>
      </c>
      <c r="B369" s="31" t="s">
        <v>556</v>
      </c>
      <c r="C369" s="73"/>
      <c r="D369" s="64">
        <v>60000000</v>
      </c>
      <c r="E369" s="64"/>
      <c r="F369" s="75">
        <f t="shared" si="43"/>
        <v>60000000</v>
      </c>
      <c r="G369" s="25">
        <f t="shared" si="47"/>
        <v>9.0597697015601636E-2</v>
      </c>
      <c r="H369" s="64"/>
      <c r="I369" s="76">
        <f t="shared" si="48"/>
        <v>60000000</v>
      </c>
      <c r="J369" s="64"/>
      <c r="K369" s="25">
        <f t="shared" si="44"/>
        <v>0</v>
      </c>
      <c r="L369" s="75">
        <f t="shared" si="49"/>
        <v>15000000</v>
      </c>
      <c r="M369" s="25">
        <f t="shared" si="45"/>
        <v>25</v>
      </c>
      <c r="N369" s="64">
        <v>15000000</v>
      </c>
      <c r="O369" s="25">
        <f t="shared" si="46"/>
        <v>25</v>
      </c>
      <c r="P369" s="76">
        <f t="shared" si="50"/>
        <v>45000000</v>
      </c>
    </row>
    <row r="370" spans="1:16" x14ac:dyDescent="0.25">
      <c r="A370" s="95">
        <v>31920113</v>
      </c>
      <c r="B370" s="31" t="s">
        <v>557</v>
      </c>
      <c r="C370" s="73"/>
      <c r="D370" s="64">
        <v>13418263000</v>
      </c>
      <c r="E370" s="64"/>
      <c r="F370" s="75">
        <f t="shared" si="43"/>
        <v>13418263000</v>
      </c>
      <c r="G370" s="25">
        <f t="shared" si="47"/>
        <v>20.261062095827633</v>
      </c>
      <c r="H370" s="64"/>
      <c r="I370" s="76">
        <f t="shared" si="48"/>
        <v>13418263000</v>
      </c>
      <c r="J370" s="64">
        <v>2760835040</v>
      </c>
      <c r="K370" s="25">
        <f t="shared" si="44"/>
        <v>20.575204406114263</v>
      </c>
      <c r="L370" s="75">
        <f t="shared" si="49"/>
        <v>0</v>
      </c>
      <c r="M370" s="25">
        <f t="shared" si="45"/>
        <v>0</v>
      </c>
      <c r="N370" s="64">
        <v>2760835040</v>
      </c>
      <c r="O370" s="25">
        <f t="shared" si="46"/>
        <v>20.575204406114263</v>
      </c>
      <c r="P370" s="76">
        <f t="shared" si="50"/>
        <v>10657427960</v>
      </c>
    </row>
    <row r="371" spans="1:16" x14ac:dyDescent="0.25">
      <c r="A371" s="95">
        <v>31920114</v>
      </c>
      <c r="B371" s="31" t="s">
        <v>558</v>
      </c>
      <c r="C371" s="73"/>
      <c r="D371" s="23">
        <f>SUM(D372:D373)</f>
        <v>0</v>
      </c>
      <c r="E371" s="23">
        <f>SUM(E372:E373)</f>
        <v>0</v>
      </c>
      <c r="F371" s="75">
        <f t="shared" si="43"/>
        <v>0</v>
      </c>
      <c r="G371" s="25">
        <f t="shared" si="47"/>
        <v>0</v>
      </c>
      <c r="H371" s="23">
        <f>SUM(H372:H373)</f>
        <v>0</v>
      </c>
      <c r="I371" s="76">
        <f t="shared" si="48"/>
        <v>0</v>
      </c>
      <c r="J371" s="23">
        <f>SUM(J372:J373)</f>
        <v>0</v>
      </c>
      <c r="K371" s="25">
        <f t="shared" si="44"/>
        <v>0</v>
      </c>
      <c r="L371" s="75">
        <f t="shared" si="49"/>
        <v>0</v>
      </c>
      <c r="M371" s="25">
        <f t="shared" si="45"/>
        <v>0</v>
      </c>
      <c r="N371" s="23">
        <f>SUM(N372:N373)</f>
        <v>0</v>
      </c>
      <c r="O371" s="25">
        <f t="shared" si="46"/>
        <v>0</v>
      </c>
      <c r="P371" s="76">
        <f t="shared" si="50"/>
        <v>0</v>
      </c>
    </row>
    <row r="372" spans="1:16" x14ac:dyDescent="0.25">
      <c r="A372" s="95">
        <v>3192011401</v>
      </c>
      <c r="B372" s="31" t="s">
        <v>559</v>
      </c>
      <c r="C372" s="73"/>
      <c r="D372" s="64"/>
      <c r="E372" s="64"/>
      <c r="F372" s="75">
        <f t="shared" si="43"/>
        <v>0</v>
      </c>
      <c r="G372" s="25">
        <f t="shared" si="47"/>
        <v>0</v>
      </c>
      <c r="H372" s="64"/>
      <c r="I372" s="76">
        <f t="shared" si="48"/>
        <v>0</v>
      </c>
      <c r="J372" s="64"/>
      <c r="K372" s="25">
        <f t="shared" si="44"/>
        <v>0</v>
      </c>
      <c r="L372" s="75">
        <f t="shared" si="49"/>
        <v>0</v>
      </c>
      <c r="M372" s="25">
        <f t="shared" si="45"/>
        <v>0</v>
      </c>
      <c r="N372" s="64"/>
      <c r="O372" s="25">
        <f t="shared" si="46"/>
        <v>0</v>
      </c>
      <c r="P372" s="76">
        <f t="shared" si="50"/>
        <v>0</v>
      </c>
    </row>
    <row r="373" spans="1:16" x14ac:dyDescent="0.25">
      <c r="A373" s="95">
        <v>3192011403</v>
      </c>
      <c r="B373" s="31" t="s">
        <v>560</v>
      </c>
      <c r="C373" s="73"/>
      <c r="D373" s="64"/>
      <c r="E373" s="64"/>
      <c r="F373" s="75">
        <f t="shared" si="43"/>
        <v>0</v>
      </c>
      <c r="G373" s="25">
        <f t="shared" si="47"/>
        <v>0</v>
      </c>
      <c r="H373" s="64"/>
      <c r="I373" s="76">
        <f t="shared" si="48"/>
        <v>0</v>
      </c>
      <c r="J373" s="64"/>
      <c r="K373" s="25">
        <f t="shared" si="44"/>
        <v>0</v>
      </c>
      <c r="L373" s="75">
        <f t="shared" si="49"/>
        <v>0</v>
      </c>
      <c r="M373" s="25">
        <f t="shared" si="45"/>
        <v>0</v>
      </c>
      <c r="N373" s="64"/>
      <c r="O373" s="25">
        <f t="shared" si="46"/>
        <v>0</v>
      </c>
      <c r="P373" s="76">
        <f t="shared" si="50"/>
        <v>0</v>
      </c>
    </row>
    <row r="374" spans="1:16" x14ac:dyDescent="0.25">
      <c r="A374" s="96">
        <v>3193</v>
      </c>
      <c r="B374" s="67" t="s">
        <v>561</v>
      </c>
      <c r="C374" s="68"/>
      <c r="D374" s="64">
        <v>1500000000</v>
      </c>
      <c r="E374" s="64">
        <v>151605078</v>
      </c>
      <c r="F374" s="75">
        <f t="shared" si="43"/>
        <v>1651605078</v>
      </c>
      <c r="G374" s="20">
        <f t="shared" si="47"/>
        <v>2.4938602741012184</v>
      </c>
      <c r="H374" s="64"/>
      <c r="I374" s="76">
        <f t="shared" si="48"/>
        <v>1651605078</v>
      </c>
      <c r="J374" s="64">
        <v>872033715</v>
      </c>
      <c r="K374" s="25">
        <f t="shared" si="44"/>
        <v>52.799166496629049</v>
      </c>
      <c r="L374" s="75">
        <f t="shared" si="49"/>
        <v>779571363</v>
      </c>
      <c r="M374" s="25">
        <f t="shared" si="45"/>
        <v>47.200833503370951</v>
      </c>
      <c r="N374" s="64">
        <v>1651605078</v>
      </c>
      <c r="O374" s="25">
        <f t="shared" si="46"/>
        <v>100</v>
      </c>
      <c r="P374" s="76">
        <f t="shared" si="50"/>
        <v>0</v>
      </c>
    </row>
    <row r="375" spans="1:16" hidden="1" x14ac:dyDescent="0.25">
      <c r="A375" s="66">
        <v>32</v>
      </c>
      <c r="B375" s="26" t="s">
        <v>562</v>
      </c>
      <c r="C375" s="68"/>
      <c r="D375" s="69">
        <f>SUM(D376+D380+D384+D386+D392)+D393+D394</f>
        <v>0</v>
      </c>
      <c r="E375" s="69">
        <f>SUM(E376+E380+E384+E386+E392)+E393+E394</f>
        <v>0</v>
      </c>
      <c r="F375" s="70">
        <f t="shared" si="43"/>
        <v>0</v>
      </c>
      <c r="G375" s="20">
        <f t="shared" si="47"/>
        <v>0</v>
      </c>
      <c r="H375" s="69">
        <f>SUM(H376+H380+H384+H386+H392)+H393+H394</f>
        <v>0</v>
      </c>
      <c r="I375" s="71">
        <f t="shared" si="48"/>
        <v>0</v>
      </c>
      <c r="J375" s="69">
        <f>SUM(J376+J380+J384+J386+J392)+J393+J394</f>
        <v>0</v>
      </c>
      <c r="K375" s="20">
        <f t="shared" si="44"/>
        <v>0</v>
      </c>
      <c r="L375" s="70">
        <f t="shared" si="49"/>
        <v>0</v>
      </c>
      <c r="M375" s="20">
        <f t="shared" si="45"/>
        <v>0</v>
      </c>
      <c r="N375" s="69">
        <f>SUM(N376+N380+N384+N386+N392)+N393+N394</f>
        <v>0</v>
      </c>
      <c r="O375" s="20">
        <f t="shared" si="46"/>
        <v>0</v>
      </c>
      <c r="P375" s="71">
        <f t="shared" si="50"/>
        <v>0</v>
      </c>
    </row>
    <row r="376" spans="1:16" hidden="1" x14ac:dyDescent="0.25">
      <c r="A376" s="72">
        <v>321</v>
      </c>
      <c r="B376" s="27" t="s">
        <v>563</v>
      </c>
      <c r="C376" s="73"/>
      <c r="D376" s="74">
        <f>SUM(D377:D379)</f>
        <v>0</v>
      </c>
      <c r="E376" s="74">
        <f>SUM(E377:E379)</f>
        <v>0</v>
      </c>
      <c r="F376" s="75">
        <f t="shared" si="43"/>
        <v>0</v>
      </c>
      <c r="G376" s="25">
        <f t="shared" si="47"/>
        <v>0</v>
      </c>
      <c r="H376" s="74">
        <f>SUM(H377:H379)</f>
        <v>0</v>
      </c>
      <c r="I376" s="76">
        <f t="shared" si="48"/>
        <v>0</v>
      </c>
      <c r="J376" s="74">
        <f>SUM(J377:J379)</f>
        <v>0</v>
      </c>
      <c r="K376" s="25">
        <f t="shared" si="44"/>
        <v>0</v>
      </c>
      <c r="L376" s="75">
        <f t="shared" si="49"/>
        <v>0</v>
      </c>
      <c r="M376" s="25">
        <f t="shared" si="45"/>
        <v>0</v>
      </c>
      <c r="N376" s="74">
        <f>SUM(N377:N379)</f>
        <v>0</v>
      </c>
      <c r="O376" s="25">
        <f t="shared" si="46"/>
        <v>0</v>
      </c>
      <c r="P376" s="76">
        <f t="shared" si="50"/>
        <v>0</v>
      </c>
    </row>
    <row r="377" spans="1:16" hidden="1" x14ac:dyDescent="0.25">
      <c r="A377" s="72">
        <v>32101</v>
      </c>
      <c r="B377" s="28" t="s">
        <v>564</v>
      </c>
      <c r="C377" s="73"/>
      <c r="D377" s="64"/>
      <c r="E377" s="64"/>
      <c r="F377" s="75">
        <f t="shared" si="43"/>
        <v>0</v>
      </c>
      <c r="G377" s="25">
        <f t="shared" si="47"/>
        <v>0</v>
      </c>
      <c r="H377" s="64"/>
      <c r="I377" s="76">
        <f t="shared" si="48"/>
        <v>0</v>
      </c>
      <c r="J377" s="64"/>
      <c r="K377" s="25">
        <f t="shared" si="44"/>
        <v>0</v>
      </c>
      <c r="L377" s="75">
        <f t="shared" si="49"/>
        <v>0</v>
      </c>
      <c r="M377" s="25">
        <f t="shared" si="45"/>
        <v>0</v>
      </c>
      <c r="N377" s="64"/>
      <c r="O377" s="25">
        <f t="shared" si="46"/>
        <v>0</v>
      </c>
      <c r="P377" s="76">
        <f t="shared" si="50"/>
        <v>0</v>
      </c>
    </row>
    <row r="378" spans="1:16" hidden="1" x14ac:dyDescent="0.25">
      <c r="A378" s="72">
        <v>32102</v>
      </c>
      <c r="B378" s="28" t="s">
        <v>565</v>
      </c>
      <c r="C378" s="73"/>
      <c r="D378" s="64"/>
      <c r="E378" s="64"/>
      <c r="F378" s="75">
        <f t="shared" si="43"/>
        <v>0</v>
      </c>
      <c r="G378" s="25">
        <f t="shared" si="47"/>
        <v>0</v>
      </c>
      <c r="H378" s="64"/>
      <c r="I378" s="76">
        <f t="shared" si="48"/>
        <v>0</v>
      </c>
      <c r="J378" s="64"/>
      <c r="K378" s="25">
        <f t="shared" si="44"/>
        <v>0</v>
      </c>
      <c r="L378" s="75">
        <f t="shared" si="49"/>
        <v>0</v>
      </c>
      <c r="M378" s="25">
        <f t="shared" si="45"/>
        <v>0</v>
      </c>
      <c r="N378" s="64"/>
      <c r="O378" s="25">
        <f t="shared" si="46"/>
        <v>0</v>
      </c>
      <c r="P378" s="76">
        <f t="shared" si="50"/>
        <v>0</v>
      </c>
    </row>
    <row r="379" spans="1:16" hidden="1" x14ac:dyDescent="0.25">
      <c r="A379" s="72">
        <v>32103</v>
      </c>
      <c r="B379" s="28" t="s">
        <v>566</v>
      </c>
      <c r="C379" s="73"/>
      <c r="D379" s="64"/>
      <c r="E379" s="64"/>
      <c r="F379" s="75">
        <f t="shared" si="43"/>
        <v>0</v>
      </c>
      <c r="G379" s="25">
        <f t="shared" si="47"/>
        <v>0</v>
      </c>
      <c r="H379" s="64"/>
      <c r="I379" s="76">
        <f t="shared" si="48"/>
        <v>0</v>
      </c>
      <c r="J379" s="64"/>
      <c r="K379" s="25">
        <f t="shared" si="44"/>
        <v>0</v>
      </c>
      <c r="L379" s="75">
        <f t="shared" si="49"/>
        <v>0</v>
      </c>
      <c r="M379" s="25">
        <f t="shared" si="45"/>
        <v>0</v>
      </c>
      <c r="N379" s="64"/>
      <c r="O379" s="25">
        <f t="shared" si="46"/>
        <v>0</v>
      </c>
      <c r="P379" s="76">
        <f t="shared" si="50"/>
        <v>0</v>
      </c>
    </row>
    <row r="380" spans="1:16" hidden="1" x14ac:dyDescent="0.25">
      <c r="A380" s="72">
        <v>322</v>
      </c>
      <c r="B380" s="27" t="s">
        <v>567</v>
      </c>
      <c r="C380" s="73"/>
      <c r="D380" s="74">
        <f>SUM(D381:D383)</f>
        <v>0</v>
      </c>
      <c r="E380" s="74">
        <f>SUM(E381:E383)</f>
        <v>0</v>
      </c>
      <c r="F380" s="75">
        <f t="shared" si="43"/>
        <v>0</v>
      </c>
      <c r="G380" s="25">
        <f t="shared" si="47"/>
        <v>0</v>
      </c>
      <c r="H380" s="74">
        <f>SUM(H381:H383)</f>
        <v>0</v>
      </c>
      <c r="I380" s="76">
        <f t="shared" si="48"/>
        <v>0</v>
      </c>
      <c r="J380" s="74">
        <f>SUM(J381:J383)</f>
        <v>0</v>
      </c>
      <c r="K380" s="25">
        <f t="shared" si="44"/>
        <v>0</v>
      </c>
      <c r="L380" s="75">
        <f t="shared" si="49"/>
        <v>0</v>
      </c>
      <c r="M380" s="25">
        <f t="shared" si="45"/>
        <v>0</v>
      </c>
      <c r="N380" s="74">
        <f>SUM(N381:N383)</f>
        <v>0</v>
      </c>
      <c r="O380" s="25">
        <f t="shared" si="46"/>
        <v>0</v>
      </c>
      <c r="P380" s="76">
        <f t="shared" si="50"/>
        <v>0</v>
      </c>
    </row>
    <row r="381" spans="1:16" hidden="1" x14ac:dyDescent="0.25">
      <c r="A381" s="72">
        <v>32201</v>
      </c>
      <c r="B381" s="28" t="s">
        <v>564</v>
      </c>
      <c r="C381" s="73"/>
      <c r="D381" s="64"/>
      <c r="E381" s="64"/>
      <c r="F381" s="75">
        <f t="shared" si="43"/>
        <v>0</v>
      </c>
      <c r="G381" s="25">
        <f t="shared" si="47"/>
        <v>0</v>
      </c>
      <c r="H381" s="64"/>
      <c r="I381" s="76">
        <f t="shared" si="48"/>
        <v>0</v>
      </c>
      <c r="J381" s="64"/>
      <c r="K381" s="25">
        <f t="shared" si="44"/>
        <v>0</v>
      </c>
      <c r="L381" s="75">
        <f t="shared" si="49"/>
        <v>0</v>
      </c>
      <c r="M381" s="25">
        <f t="shared" si="45"/>
        <v>0</v>
      </c>
      <c r="N381" s="64"/>
      <c r="O381" s="25">
        <f t="shared" si="46"/>
        <v>0</v>
      </c>
      <c r="P381" s="76">
        <f t="shared" si="50"/>
        <v>0</v>
      </c>
    </row>
    <row r="382" spans="1:16" hidden="1" x14ac:dyDescent="0.25">
      <c r="A382" s="72">
        <v>32202</v>
      </c>
      <c r="B382" s="28" t="s">
        <v>565</v>
      </c>
      <c r="C382" s="73"/>
      <c r="D382" s="64"/>
      <c r="E382" s="64"/>
      <c r="F382" s="75">
        <f t="shared" si="43"/>
        <v>0</v>
      </c>
      <c r="G382" s="25">
        <f t="shared" si="47"/>
        <v>0</v>
      </c>
      <c r="H382" s="64"/>
      <c r="I382" s="76">
        <f t="shared" si="48"/>
        <v>0</v>
      </c>
      <c r="J382" s="64"/>
      <c r="K382" s="25">
        <f t="shared" si="44"/>
        <v>0</v>
      </c>
      <c r="L382" s="75">
        <f t="shared" si="49"/>
        <v>0</v>
      </c>
      <c r="M382" s="25">
        <f t="shared" si="45"/>
        <v>0</v>
      </c>
      <c r="N382" s="64"/>
      <c r="O382" s="25">
        <f t="shared" si="46"/>
        <v>0</v>
      </c>
      <c r="P382" s="76">
        <f t="shared" si="50"/>
        <v>0</v>
      </c>
    </row>
    <row r="383" spans="1:16" hidden="1" x14ac:dyDescent="0.25">
      <c r="A383" s="72">
        <v>32203</v>
      </c>
      <c r="B383" s="28" t="s">
        <v>566</v>
      </c>
      <c r="C383" s="73"/>
      <c r="D383" s="64"/>
      <c r="E383" s="64"/>
      <c r="F383" s="75">
        <f t="shared" si="43"/>
        <v>0</v>
      </c>
      <c r="G383" s="25">
        <f t="shared" si="47"/>
        <v>0</v>
      </c>
      <c r="H383" s="64"/>
      <c r="I383" s="76">
        <f t="shared" si="48"/>
        <v>0</v>
      </c>
      <c r="J383" s="64"/>
      <c r="K383" s="25">
        <f t="shared" si="44"/>
        <v>0</v>
      </c>
      <c r="L383" s="75">
        <f t="shared" si="49"/>
        <v>0</v>
      </c>
      <c r="M383" s="25">
        <f t="shared" si="45"/>
        <v>0</v>
      </c>
      <c r="N383" s="64"/>
      <c r="O383" s="25">
        <f t="shared" si="46"/>
        <v>0</v>
      </c>
      <c r="P383" s="76">
        <f t="shared" si="50"/>
        <v>0</v>
      </c>
    </row>
    <row r="384" spans="1:16" hidden="1" x14ac:dyDescent="0.25">
      <c r="A384" s="72">
        <v>323</v>
      </c>
      <c r="B384" s="28" t="s">
        <v>568</v>
      </c>
      <c r="C384" s="73"/>
      <c r="D384" s="64">
        <f>SUM(D385)</f>
        <v>0</v>
      </c>
      <c r="E384" s="64">
        <f>SUM(E385)</f>
        <v>0</v>
      </c>
      <c r="F384" s="75">
        <f t="shared" ref="F384:F385" si="58">SUM(D384+E384)</f>
        <v>0</v>
      </c>
      <c r="G384" s="25">
        <f t="shared" si="47"/>
        <v>0</v>
      </c>
      <c r="H384" s="64">
        <f>SUM(H385)</f>
        <v>0</v>
      </c>
      <c r="I384" s="76">
        <f t="shared" si="48"/>
        <v>0</v>
      </c>
      <c r="J384" s="64">
        <f>SUM(J385)</f>
        <v>0</v>
      </c>
      <c r="K384" s="25">
        <f t="shared" si="44"/>
        <v>0</v>
      </c>
      <c r="L384" s="75">
        <f t="shared" ref="L384:L385" si="59">SUM(N384-J384)</f>
        <v>0</v>
      </c>
      <c r="M384" s="25">
        <f t="shared" si="45"/>
        <v>0</v>
      </c>
      <c r="N384" s="64">
        <f>SUM(N385)</f>
        <v>0</v>
      </c>
      <c r="O384" s="25">
        <f t="shared" si="46"/>
        <v>0</v>
      </c>
      <c r="P384" s="76">
        <f t="shared" ref="P384:P385" si="60">SUM(F384-N384)</f>
        <v>0</v>
      </c>
    </row>
    <row r="385" spans="1:16" hidden="1" x14ac:dyDescent="0.25">
      <c r="A385" s="72">
        <v>32301</v>
      </c>
      <c r="B385" s="31" t="s">
        <v>569</v>
      </c>
      <c r="C385" s="73"/>
      <c r="D385" s="64"/>
      <c r="E385" s="64"/>
      <c r="F385" s="75">
        <f t="shared" si="58"/>
        <v>0</v>
      </c>
      <c r="G385" s="25">
        <f t="shared" si="47"/>
        <v>0</v>
      </c>
      <c r="H385" s="64"/>
      <c r="I385" s="76">
        <f t="shared" si="48"/>
        <v>0</v>
      </c>
      <c r="J385" s="64"/>
      <c r="K385" s="25">
        <f t="shared" si="44"/>
        <v>0</v>
      </c>
      <c r="L385" s="75">
        <f t="shared" si="59"/>
        <v>0</v>
      </c>
      <c r="M385" s="25">
        <f t="shared" si="45"/>
        <v>0</v>
      </c>
      <c r="N385" s="64"/>
      <c r="O385" s="25">
        <f t="shared" si="46"/>
        <v>0</v>
      </c>
      <c r="P385" s="76">
        <f t="shared" si="60"/>
        <v>0</v>
      </c>
    </row>
    <row r="386" spans="1:16" hidden="1" x14ac:dyDescent="0.25">
      <c r="A386" s="97">
        <v>325</v>
      </c>
      <c r="B386" s="98" t="s">
        <v>570</v>
      </c>
      <c r="C386" s="68"/>
      <c r="D386" s="69">
        <f>SUM(D387+D390)</f>
        <v>0</v>
      </c>
      <c r="E386" s="69">
        <f>SUM(E387+E390)</f>
        <v>0</v>
      </c>
      <c r="F386" s="75">
        <f t="shared" si="43"/>
        <v>0</v>
      </c>
      <c r="G386" s="20">
        <f t="shared" si="47"/>
        <v>0</v>
      </c>
      <c r="H386" s="69">
        <f>SUM(H387+H390)</f>
        <v>0</v>
      </c>
      <c r="I386" s="76">
        <f t="shared" si="48"/>
        <v>0</v>
      </c>
      <c r="J386" s="69">
        <f>SUM(J387+J390)</f>
        <v>0</v>
      </c>
      <c r="K386" s="25">
        <f t="shared" si="44"/>
        <v>0</v>
      </c>
      <c r="L386" s="75">
        <f t="shared" si="49"/>
        <v>0</v>
      </c>
      <c r="M386" s="25">
        <f t="shared" si="45"/>
        <v>0</v>
      </c>
      <c r="N386" s="69">
        <f>SUM(N387+N390)</f>
        <v>0</v>
      </c>
      <c r="O386" s="25">
        <f t="shared" si="46"/>
        <v>0</v>
      </c>
      <c r="P386" s="76">
        <f t="shared" si="50"/>
        <v>0</v>
      </c>
    </row>
    <row r="387" spans="1:16" hidden="1" x14ac:dyDescent="0.25">
      <c r="A387" s="72">
        <v>32501</v>
      </c>
      <c r="B387" s="28" t="s">
        <v>421</v>
      </c>
      <c r="C387" s="73"/>
      <c r="D387" s="74">
        <f>SUM(D388)</f>
        <v>0</v>
      </c>
      <c r="E387" s="74">
        <f>SUM(E388)</f>
        <v>0</v>
      </c>
      <c r="F387" s="75">
        <f t="shared" si="43"/>
        <v>0</v>
      </c>
      <c r="G387" s="25">
        <f t="shared" si="47"/>
        <v>0</v>
      </c>
      <c r="H387" s="74">
        <f>SUM(H388)</f>
        <v>0</v>
      </c>
      <c r="I387" s="76">
        <f t="shared" si="48"/>
        <v>0</v>
      </c>
      <c r="J387" s="74">
        <f>SUM(J388)</f>
        <v>0</v>
      </c>
      <c r="K387" s="25">
        <f t="shared" si="44"/>
        <v>0</v>
      </c>
      <c r="L387" s="75">
        <f t="shared" si="49"/>
        <v>0</v>
      </c>
      <c r="M387" s="25">
        <f t="shared" si="45"/>
        <v>0</v>
      </c>
      <c r="N387" s="74">
        <f>SUM(N388)</f>
        <v>0</v>
      </c>
      <c r="O387" s="25">
        <f t="shared" si="46"/>
        <v>0</v>
      </c>
      <c r="P387" s="76">
        <f t="shared" si="50"/>
        <v>0</v>
      </c>
    </row>
    <row r="388" spans="1:16" hidden="1" x14ac:dyDescent="0.25">
      <c r="A388" s="72">
        <v>3250105</v>
      </c>
      <c r="B388" s="31" t="s">
        <v>571</v>
      </c>
      <c r="C388" s="73"/>
      <c r="D388" s="74">
        <f>SUM(D389)</f>
        <v>0</v>
      </c>
      <c r="E388" s="74">
        <f>SUM(E389)</f>
        <v>0</v>
      </c>
      <c r="F388" s="75">
        <f t="shared" si="43"/>
        <v>0</v>
      </c>
      <c r="G388" s="25">
        <f t="shared" si="47"/>
        <v>0</v>
      </c>
      <c r="H388" s="74">
        <f>SUM(H389)</f>
        <v>0</v>
      </c>
      <c r="I388" s="76">
        <f t="shared" si="48"/>
        <v>0</v>
      </c>
      <c r="J388" s="74">
        <f>SUM(J389)</f>
        <v>0</v>
      </c>
      <c r="K388" s="25">
        <f t="shared" si="44"/>
        <v>0</v>
      </c>
      <c r="L388" s="75">
        <f t="shared" si="49"/>
        <v>0</v>
      </c>
      <c r="M388" s="25">
        <f t="shared" si="45"/>
        <v>0</v>
      </c>
      <c r="N388" s="74">
        <f>SUM(N389)</f>
        <v>0</v>
      </c>
      <c r="O388" s="25">
        <f t="shared" si="46"/>
        <v>0</v>
      </c>
      <c r="P388" s="76">
        <f t="shared" si="50"/>
        <v>0</v>
      </c>
    </row>
    <row r="389" spans="1:16" hidden="1" x14ac:dyDescent="0.25">
      <c r="A389" s="72">
        <v>325010501</v>
      </c>
      <c r="B389" s="31" t="s">
        <v>569</v>
      </c>
      <c r="C389" s="73"/>
      <c r="D389" s="64"/>
      <c r="E389" s="64"/>
      <c r="F389" s="75">
        <f t="shared" si="43"/>
        <v>0</v>
      </c>
      <c r="G389" s="25">
        <f t="shared" si="47"/>
        <v>0</v>
      </c>
      <c r="H389" s="64"/>
      <c r="I389" s="76">
        <f t="shared" si="48"/>
        <v>0</v>
      </c>
      <c r="J389" s="64"/>
      <c r="K389" s="25">
        <f t="shared" si="44"/>
        <v>0</v>
      </c>
      <c r="L389" s="75">
        <f t="shared" si="49"/>
        <v>0</v>
      </c>
      <c r="M389" s="25">
        <f t="shared" si="45"/>
        <v>0</v>
      </c>
      <c r="N389" s="64"/>
      <c r="O389" s="25">
        <f t="shared" si="46"/>
        <v>0</v>
      </c>
      <c r="P389" s="76">
        <f t="shared" si="50"/>
        <v>0</v>
      </c>
    </row>
    <row r="390" spans="1:16" hidden="1" x14ac:dyDescent="0.25">
      <c r="A390" s="72">
        <v>32502</v>
      </c>
      <c r="B390" s="28" t="s">
        <v>443</v>
      </c>
      <c r="C390" s="73"/>
      <c r="D390" s="74">
        <f>SUM(D391)</f>
        <v>0</v>
      </c>
      <c r="E390" s="74">
        <f>SUM(E391)</f>
        <v>0</v>
      </c>
      <c r="F390" s="75">
        <f t="shared" si="43"/>
        <v>0</v>
      </c>
      <c r="G390" s="25">
        <f t="shared" si="47"/>
        <v>0</v>
      </c>
      <c r="H390" s="74">
        <f>SUM(H391)</f>
        <v>0</v>
      </c>
      <c r="I390" s="76">
        <f t="shared" si="48"/>
        <v>0</v>
      </c>
      <c r="J390" s="74">
        <f>SUM(J391)</f>
        <v>0</v>
      </c>
      <c r="K390" s="25">
        <f t="shared" si="44"/>
        <v>0</v>
      </c>
      <c r="L390" s="75">
        <f t="shared" si="49"/>
        <v>0</v>
      </c>
      <c r="M390" s="25">
        <f t="shared" si="45"/>
        <v>0</v>
      </c>
      <c r="N390" s="74">
        <f>SUM(N391)</f>
        <v>0</v>
      </c>
      <c r="O390" s="25">
        <f t="shared" si="46"/>
        <v>0</v>
      </c>
      <c r="P390" s="76">
        <f t="shared" si="50"/>
        <v>0</v>
      </c>
    </row>
    <row r="391" spans="1:16" hidden="1" x14ac:dyDescent="0.25">
      <c r="A391" s="72">
        <v>3250202</v>
      </c>
      <c r="B391" s="31" t="s">
        <v>572</v>
      </c>
      <c r="C391" s="73"/>
      <c r="D391" s="64"/>
      <c r="E391" s="64"/>
      <c r="F391" s="75">
        <f t="shared" si="43"/>
        <v>0</v>
      </c>
      <c r="G391" s="25">
        <f t="shared" si="47"/>
        <v>0</v>
      </c>
      <c r="H391" s="64"/>
      <c r="I391" s="76">
        <f t="shared" si="48"/>
        <v>0</v>
      </c>
      <c r="J391" s="64"/>
      <c r="K391" s="25">
        <f t="shared" si="44"/>
        <v>0</v>
      </c>
      <c r="L391" s="75">
        <f t="shared" si="49"/>
        <v>0</v>
      </c>
      <c r="M391" s="25">
        <f t="shared" si="45"/>
        <v>0</v>
      </c>
      <c r="N391" s="64"/>
      <c r="O391" s="25">
        <f t="shared" si="46"/>
        <v>0</v>
      </c>
      <c r="P391" s="76">
        <f t="shared" si="50"/>
        <v>0</v>
      </c>
    </row>
    <row r="392" spans="1:16" hidden="1" x14ac:dyDescent="0.25">
      <c r="A392" s="72">
        <v>327</v>
      </c>
      <c r="B392" s="31" t="s">
        <v>573</v>
      </c>
      <c r="C392" s="73"/>
      <c r="D392" s="64"/>
      <c r="E392" s="64"/>
      <c r="F392" s="75">
        <f t="shared" si="43"/>
        <v>0</v>
      </c>
      <c r="G392" s="25">
        <f t="shared" si="47"/>
        <v>0</v>
      </c>
      <c r="H392" s="64"/>
      <c r="I392" s="76">
        <f t="shared" si="48"/>
        <v>0</v>
      </c>
      <c r="J392" s="64"/>
      <c r="K392" s="25">
        <f t="shared" si="44"/>
        <v>0</v>
      </c>
      <c r="L392" s="75">
        <f t="shared" si="49"/>
        <v>0</v>
      </c>
      <c r="M392" s="25">
        <f t="shared" si="45"/>
        <v>0</v>
      </c>
      <c r="N392" s="64"/>
      <c r="O392" s="25">
        <f t="shared" si="46"/>
        <v>0</v>
      </c>
      <c r="P392" s="76">
        <f t="shared" si="50"/>
        <v>0</v>
      </c>
    </row>
    <row r="393" spans="1:16" hidden="1" x14ac:dyDescent="0.25">
      <c r="A393" s="72">
        <v>328</v>
      </c>
      <c r="B393" s="31" t="s">
        <v>489</v>
      </c>
      <c r="C393" s="73"/>
      <c r="D393" s="64"/>
      <c r="E393" s="64"/>
      <c r="F393" s="75">
        <f t="shared" si="43"/>
        <v>0</v>
      </c>
      <c r="G393" s="25">
        <f t="shared" si="47"/>
        <v>0</v>
      </c>
      <c r="H393" s="64"/>
      <c r="I393" s="76">
        <f t="shared" si="48"/>
        <v>0</v>
      </c>
      <c r="J393" s="64"/>
      <c r="K393" s="25">
        <f t="shared" si="44"/>
        <v>0</v>
      </c>
      <c r="L393" s="75">
        <f t="shared" si="49"/>
        <v>0</v>
      </c>
      <c r="M393" s="25">
        <f t="shared" si="45"/>
        <v>0</v>
      </c>
      <c r="N393" s="64"/>
      <c r="O393" s="25">
        <f t="shared" si="46"/>
        <v>0</v>
      </c>
      <c r="P393" s="76">
        <f t="shared" si="50"/>
        <v>0</v>
      </c>
    </row>
    <row r="394" spans="1:16" hidden="1" x14ac:dyDescent="0.25">
      <c r="A394" s="72">
        <v>329</v>
      </c>
      <c r="B394" s="31" t="s">
        <v>526</v>
      </c>
      <c r="C394" s="73"/>
      <c r="D394" s="64"/>
      <c r="E394" s="64"/>
      <c r="F394" s="75">
        <f t="shared" si="43"/>
        <v>0</v>
      </c>
      <c r="G394" s="25">
        <f t="shared" si="47"/>
        <v>0</v>
      </c>
      <c r="H394" s="64"/>
      <c r="I394" s="76">
        <f t="shared" si="48"/>
        <v>0</v>
      </c>
      <c r="J394" s="64"/>
      <c r="K394" s="25">
        <f t="shared" si="44"/>
        <v>0</v>
      </c>
      <c r="L394" s="75">
        <f t="shared" si="49"/>
        <v>0</v>
      </c>
      <c r="M394" s="25">
        <f t="shared" si="45"/>
        <v>0</v>
      </c>
      <c r="N394" s="64"/>
      <c r="O394" s="25">
        <f t="shared" si="46"/>
        <v>0</v>
      </c>
      <c r="P394" s="76">
        <f t="shared" si="50"/>
        <v>0</v>
      </c>
    </row>
    <row r="395" spans="1:16" x14ac:dyDescent="0.25">
      <c r="A395" s="99">
        <v>33</v>
      </c>
      <c r="B395" s="67" t="s">
        <v>574</v>
      </c>
      <c r="C395" s="73"/>
      <c r="D395" s="69">
        <f>SUM(D396+D1260+D1358+D1373+D1375)</f>
        <v>7179712000</v>
      </c>
      <c r="E395" s="69">
        <f>SUM(E396+E1260+E1358+E1373+E1375)</f>
        <v>0</v>
      </c>
      <c r="F395" s="75">
        <f t="shared" si="43"/>
        <v>7179712000</v>
      </c>
      <c r="G395" s="20">
        <f t="shared" si="47"/>
        <v>10.841089540587987</v>
      </c>
      <c r="H395" s="69">
        <f>SUM(H396+H1260+H1358+H1373+H1375)</f>
        <v>0</v>
      </c>
      <c r="I395" s="76">
        <f t="shared" si="48"/>
        <v>7179712000</v>
      </c>
      <c r="J395" s="69">
        <f>SUM(J396+J1260+J1358+J1373+J1375)</f>
        <v>1389118078</v>
      </c>
      <c r="K395" s="25">
        <f t="shared" si="44"/>
        <v>19.347824508838237</v>
      </c>
      <c r="L395" s="75">
        <f t="shared" si="49"/>
        <v>336150140</v>
      </c>
      <c r="M395" s="25">
        <f t="shared" si="45"/>
        <v>4.6819446239626323</v>
      </c>
      <c r="N395" s="69">
        <f>SUM(N396+N1260+N1358+N1373+N1375)</f>
        <v>1725268218</v>
      </c>
      <c r="O395" s="25">
        <f t="shared" si="46"/>
        <v>24.029769132800872</v>
      </c>
      <c r="P395" s="76">
        <f t="shared" si="50"/>
        <v>5454443782</v>
      </c>
    </row>
    <row r="396" spans="1:16" x14ac:dyDescent="0.25">
      <c r="A396" s="99">
        <v>331</v>
      </c>
      <c r="B396" s="67" t="s">
        <v>575</v>
      </c>
      <c r="C396" s="73"/>
      <c r="D396" s="69">
        <f>SUM(D397)</f>
        <v>382130000</v>
      </c>
      <c r="E396" s="69">
        <f>SUM(E397)</f>
        <v>-39694209</v>
      </c>
      <c r="F396" s="75">
        <f t="shared" si="43"/>
        <v>342435791</v>
      </c>
      <c r="G396" s="20">
        <f t="shared" si="47"/>
        <v>0.51706490067193134</v>
      </c>
      <c r="H396" s="69">
        <f>SUM(H397)</f>
        <v>0</v>
      </c>
      <c r="I396" s="76">
        <f t="shared" si="48"/>
        <v>342435791</v>
      </c>
      <c r="J396" s="69">
        <f>SUM(J397)</f>
        <v>30650000</v>
      </c>
      <c r="K396" s="25">
        <f t="shared" si="44"/>
        <v>8.9505830890206219</v>
      </c>
      <c r="L396" s="75">
        <f t="shared" si="49"/>
        <v>83006491</v>
      </c>
      <c r="M396" s="25">
        <f t="shared" si="45"/>
        <v>24.240016137799099</v>
      </c>
      <c r="N396" s="69">
        <f>SUM(N397)</f>
        <v>113656491</v>
      </c>
      <c r="O396" s="25">
        <f t="shared" si="46"/>
        <v>33.190599226819721</v>
      </c>
      <c r="P396" s="76">
        <f t="shared" si="50"/>
        <v>228779300</v>
      </c>
    </row>
    <row r="397" spans="1:16" x14ac:dyDescent="0.25">
      <c r="A397" s="99">
        <v>33114</v>
      </c>
      <c r="B397" s="67" t="s">
        <v>576</v>
      </c>
      <c r="C397" s="73"/>
      <c r="D397" s="69">
        <f>SUM(D398+D759+D928)</f>
        <v>382130000</v>
      </c>
      <c r="E397" s="69">
        <f>SUM(E398+E759+E928)</f>
        <v>-39694209</v>
      </c>
      <c r="F397" s="75">
        <f t="shared" si="43"/>
        <v>342435791</v>
      </c>
      <c r="G397" s="20">
        <f t="shared" si="47"/>
        <v>0.51706490067193134</v>
      </c>
      <c r="H397" s="69">
        <f>SUM(H398+H759+H928)</f>
        <v>0</v>
      </c>
      <c r="I397" s="76">
        <f t="shared" si="48"/>
        <v>342435791</v>
      </c>
      <c r="J397" s="69">
        <f>SUM(J398+J759+J928)</f>
        <v>30650000</v>
      </c>
      <c r="K397" s="25">
        <f t="shared" si="44"/>
        <v>8.9505830890206219</v>
      </c>
      <c r="L397" s="75">
        <f t="shared" si="49"/>
        <v>83006491</v>
      </c>
      <c r="M397" s="25">
        <f t="shared" si="45"/>
        <v>24.240016137799099</v>
      </c>
      <c r="N397" s="69">
        <f>SUM(N398+N759+N928)</f>
        <v>113656491</v>
      </c>
      <c r="O397" s="25">
        <f t="shared" si="46"/>
        <v>33.190599226819721</v>
      </c>
      <c r="P397" s="76">
        <f t="shared" si="50"/>
        <v>228779300</v>
      </c>
    </row>
    <row r="398" spans="1:16" ht="39" hidden="1" x14ac:dyDescent="0.25">
      <c r="A398" s="99">
        <v>3311401</v>
      </c>
      <c r="B398" s="67" t="s">
        <v>577</v>
      </c>
      <c r="C398" s="73"/>
      <c r="D398" s="69">
        <f>SUM(D399+D414+D441+D495+D510+D560+D564+D582+D641+D650+D657+D666+D681+D692+D697+D746)</f>
        <v>0</v>
      </c>
      <c r="E398" s="69">
        <f>SUM(E399+E414+E441+E495+E510+E560+E564+E582+E641+E650+E657+E666+E681+E692+E697+E746)</f>
        <v>0</v>
      </c>
      <c r="F398" s="75">
        <f t="shared" si="43"/>
        <v>0</v>
      </c>
      <c r="G398" s="20">
        <f t="shared" si="47"/>
        <v>0</v>
      </c>
      <c r="H398" s="69">
        <f>SUM(H399+H414+H441+H495+H510+H560+H564+H582+H641+H650+H657+H666+H681+H692+H697+H746)</f>
        <v>0</v>
      </c>
      <c r="I398" s="76">
        <f t="shared" si="48"/>
        <v>0</v>
      </c>
      <c r="J398" s="69">
        <f>SUM(J399+J414+J441+J495+J510+J560+J564+J582+J641+J650+J657+J666+J681+J692+J697+J746)</f>
        <v>0</v>
      </c>
      <c r="K398" s="25">
        <f t="shared" si="44"/>
        <v>0</v>
      </c>
      <c r="L398" s="75">
        <f t="shared" si="49"/>
        <v>0</v>
      </c>
      <c r="M398" s="25">
        <f t="shared" si="45"/>
        <v>0</v>
      </c>
      <c r="N398" s="69">
        <f>SUM(N399+N414+N441+N495+N510+N560+N564+N582+N641+N650+N657+N666+N681+N692+N697+N746)</f>
        <v>0</v>
      </c>
      <c r="O398" s="25">
        <f t="shared" si="46"/>
        <v>0</v>
      </c>
      <c r="P398" s="76">
        <f t="shared" si="50"/>
        <v>0</v>
      </c>
    </row>
    <row r="399" spans="1:16" ht="26.25" hidden="1" x14ac:dyDescent="0.25">
      <c r="A399" s="100">
        <v>331140101</v>
      </c>
      <c r="B399" s="67" t="s">
        <v>578</v>
      </c>
      <c r="C399" s="73"/>
      <c r="D399" s="69">
        <f>SUM(D400+D404+D406+D410+D412)</f>
        <v>0</v>
      </c>
      <c r="E399" s="69">
        <f>SUM(E400+E404+E406+E410+E412)</f>
        <v>0</v>
      </c>
      <c r="F399" s="75">
        <f t="shared" ref="F399:F462" si="61">SUM(D399+E399)</f>
        <v>0</v>
      </c>
      <c r="G399" s="20">
        <f t="shared" si="47"/>
        <v>0</v>
      </c>
      <c r="H399" s="69">
        <f>SUM(H400+H404+H406+H410+H412)</f>
        <v>0</v>
      </c>
      <c r="I399" s="76">
        <f t="shared" si="48"/>
        <v>0</v>
      </c>
      <c r="J399" s="69">
        <f>SUM(J400+J404+J406+J410+J412)</f>
        <v>0</v>
      </c>
      <c r="K399" s="25">
        <f t="shared" ref="K399:K462" si="62">IF(OR(J399=0,F399=0),0,J399/F399)*100</f>
        <v>0</v>
      </c>
      <c r="L399" s="75">
        <f t="shared" si="49"/>
        <v>0</v>
      </c>
      <c r="M399" s="25">
        <f t="shared" ref="M399:M462" si="63">IF(OR(L399=0,F399=0),0,L399/F399)*100</f>
        <v>0</v>
      </c>
      <c r="N399" s="69">
        <f>SUM(N400+N404+N406+N410+N412)</f>
        <v>0</v>
      </c>
      <c r="O399" s="25">
        <f t="shared" ref="O399:O462" si="64">IF(OR(N399=0,F399=0),0,N399/F399)*100</f>
        <v>0</v>
      </c>
      <c r="P399" s="76">
        <f t="shared" si="50"/>
        <v>0</v>
      </c>
    </row>
    <row r="400" spans="1:16" hidden="1" x14ac:dyDescent="0.25">
      <c r="A400" s="72">
        <v>3311401010735</v>
      </c>
      <c r="B400" s="31" t="s">
        <v>579</v>
      </c>
      <c r="C400" s="73"/>
      <c r="D400" s="74">
        <f>SUM(D401:D403)</f>
        <v>0</v>
      </c>
      <c r="E400" s="74">
        <f>SUM(E401:E403)</f>
        <v>0</v>
      </c>
      <c r="F400" s="75">
        <f t="shared" si="61"/>
        <v>0</v>
      </c>
      <c r="G400" s="25">
        <f t="shared" ref="G400:G463" si="65">IF(OR(F400=0,F$7=0),0,F400/F$7)*100</f>
        <v>0</v>
      </c>
      <c r="H400" s="74">
        <f>SUM(H401:H403)</f>
        <v>0</v>
      </c>
      <c r="I400" s="76">
        <f t="shared" ref="I400:I463" si="66">SUM(F400-H400)</f>
        <v>0</v>
      </c>
      <c r="J400" s="74">
        <f>SUM(J401:J403)</f>
        <v>0</v>
      </c>
      <c r="K400" s="25">
        <f t="shared" si="62"/>
        <v>0</v>
      </c>
      <c r="L400" s="75">
        <f t="shared" si="49"/>
        <v>0</v>
      </c>
      <c r="M400" s="25">
        <f t="shared" si="63"/>
        <v>0</v>
      </c>
      <c r="N400" s="74">
        <f>SUM(N401:N403)</f>
        <v>0</v>
      </c>
      <c r="O400" s="25">
        <f t="shared" si="64"/>
        <v>0</v>
      </c>
      <c r="P400" s="76">
        <f t="shared" si="50"/>
        <v>0</v>
      </c>
    </row>
    <row r="401" spans="1:16" ht="26.25" hidden="1" x14ac:dyDescent="0.25">
      <c r="A401" s="72">
        <v>3311401010735100</v>
      </c>
      <c r="B401" s="31" t="s">
        <v>580</v>
      </c>
      <c r="C401" s="73"/>
      <c r="D401" s="64"/>
      <c r="E401" s="64"/>
      <c r="F401" s="75">
        <f t="shared" si="61"/>
        <v>0</v>
      </c>
      <c r="G401" s="25">
        <f t="shared" si="65"/>
        <v>0</v>
      </c>
      <c r="H401" s="64"/>
      <c r="I401" s="76">
        <f t="shared" si="66"/>
        <v>0</v>
      </c>
      <c r="J401" s="64"/>
      <c r="K401" s="25">
        <f t="shared" si="62"/>
        <v>0</v>
      </c>
      <c r="L401" s="75">
        <f t="shared" si="49"/>
        <v>0</v>
      </c>
      <c r="M401" s="25">
        <f t="shared" si="63"/>
        <v>0</v>
      </c>
      <c r="N401" s="64"/>
      <c r="O401" s="25">
        <f t="shared" si="64"/>
        <v>0</v>
      </c>
      <c r="P401" s="76">
        <f t="shared" si="50"/>
        <v>0</v>
      </c>
    </row>
    <row r="402" spans="1:16" ht="26.25" hidden="1" x14ac:dyDescent="0.25">
      <c r="A402" s="72">
        <v>3311401010735100</v>
      </c>
      <c r="B402" s="31" t="s">
        <v>581</v>
      </c>
      <c r="C402" s="73"/>
      <c r="D402" s="64"/>
      <c r="E402" s="64"/>
      <c r="F402" s="75">
        <f t="shared" si="61"/>
        <v>0</v>
      </c>
      <c r="G402" s="25">
        <f t="shared" si="65"/>
        <v>0</v>
      </c>
      <c r="H402" s="64"/>
      <c r="I402" s="76">
        <f t="shared" si="66"/>
        <v>0</v>
      </c>
      <c r="J402" s="64"/>
      <c r="K402" s="25">
        <f t="shared" si="62"/>
        <v>0</v>
      </c>
      <c r="L402" s="75">
        <f t="shared" si="49"/>
        <v>0</v>
      </c>
      <c r="M402" s="25">
        <f t="shared" si="63"/>
        <v>0</v>
      </c>
      <c r="N402" s="64"/>
      <c r="O402" s="25">
        <f t="shared" si="64"/>
        <v>0</v>
      </c>
      <c r="P402" s="76">
        <f t="shared" si="50"/>
        <v>0</v>
      </c>
    </row>
    <row r="403" spans="1:16" ht="26.25" hidden="1" x14ac:dyDescent="0.25">
      <c r="A403" s="72">
        <v>3311401010735100</v>
      </c>
      <c r="B403" s="31" t="s">
        <v>582</v>
      </c>
      <c r="C403" s="73"/>
      <c r="D403" s="64"/>
      <c r="E403" s="64"/>
      <c r="F403" s="75">
        <f t="shared" si="61"/>
        <v>0</v>
      </c>
      <c r="G403" s="25">
        <f t="shared" si="65"/>
        <v>0</v>
      </c>
      <c r="H403" s="64"/>
      <c r="I403" s="76">
        <f t="shared" si="66"/>
        <v>0</v>
      </c>
      <c r="J403" s="64"/>
      <c r="K403" s="25">
        <f t="shared" si="62"/>
        <v>0</v>
      </c>
      <c r="L403" s="75">
        <f t="shared" si="49"/>
        <v>0</v>
      </c>
      <c r="M403" s="25">
        <f t="shared" si="63"/>
        <v>0</v>
      </c>
      <c r="N403" s="64"/>
      <c r="O403" s="25">
        <f t="shared" si="64"/>
        <v>0</v>
      </c>
      <c r="P403" s="76">
        <f t="shared" si="50"/>
        <v>0</v>
      </c>
    </row>
    <row r="404" spans="1:16" hidden="1" x14ac:dyDescent="0.25">
      <c r="A404" s="72">
        <v>3311401010739</v>
      </c>
      <c r="B404" s="31" t="s">
        <v>583</v>
      </c>
      <c r="C404" s="73"/>
      <c r="D404" s="74">
        <f>SUM(D405)</f>
        <v>0</v>
      </c>
      <c r="E404" s="74">
        <f>SUM(E405)</f>
        <v>0</v>
      </c>
      <c r="F404" s="75">
        <f t="shared" si="61"/>
        <v>0</v>
      </c>
      <c r="G404" s="25">
        <f t="shared" si="65"/>
        <v>0</v>
      </c>
      <c r="H404" s="74">
        <f>SUM(H405)</f>
        <v>0</v>
      </c>
      <c r="I404" s="76">
        <f t="shared" si="66"/>
        <v>0</v>
      </c>
      <c r="J404" s="74">
        <f>SUM(J405)</f>
        <v>0</v>
      </c>
      <c r="K404" s="25">
        <f t="shared" si="62"/>
        <v>0</v>
      </c>
      <c r="L404" s="75">
        <f t="shared" si="49"/>
        <v>0</v>
      </c>
      <c r="M404" s="25">
        <f t="shared" si="63"/>
        <v>0</v>
      </c>
      <c r="N404" s="74">
        <f>SUM(N405)</f>
        <v>0</v>
      </c>
      <c r="O404" s="25">
        <f t="shared" si="64"/>
        <v>0</v>
      </c>
      <c r="P404" s="76">
        <f t="shared" si="50"/>
        <v>0</v>
      </c>
    </row>
    <row r="405" spans="1:16" hidden="1" x14ac:dyDescent="0.25">
      <c r="A405" s="72">
        <v>3311401010739100</v>
      </c>
      <c r="B405" s="31" t="s">
        <v>584</v>
      </c>
      <c r="C405" s="73"/>
      <c r="D405" s="64"/>
      <c r="E405" s="64"/>
      <c r="F405" s="75">
        <f t="shared" si="61"/>
        <v>0</v>
      </c>
      <c r="G405" s="25">
        <f t="shared" si="65"/>
        <v>0</v>
      </c>
      <c r="H405" s="64"/>
      <c r="I405" s="76">
        <f t="shared" si="66"/>
        <v>0</v>
      </c>
      <c r="J405" s="64"/>
      <c r="K405" s="25">
        <f t="shared" si="62"/>
        <v>0</v>
      </c>
      <c r="L405" s="75">
        <f t="shared" si="49"/>
        <v>0</v>
      </c>
      <c r="M405" s="25">
        <f t="shared" si="63"/>
        <v>0</v>
      </c>
      <c r="N405" s="64"/>
      <c r="O405" s="25">
        <f t="shared" si="64"/>
        <v>0</v>
      </c>
      <c r="P405" s="76">
        <f t="shared" si="50"/>
        <v>0</v>
      </c>
    </row>
    <row r="406" spans="1:16" ht="26.25" hidden="1" x14ac:dyDescent="0.25">
      <c r="A406" s="72">
        <v>3311401010901</v>
      </c>
      <c r="B406" s="31" t="s">
        <v>585</v>
      </c>
      <c r="C406" s="73"/>
      <c r="D406" s="74">
        <f>SUM(D407:D409)</f>
        <v>0</v>
      </c>
      <c r="E406" s="74">
        <f>SUM(E407:E409)</f>
        <v>0</v>
      </c>
      <c r="F406" s="75">
        <f t="shared" si="61"/>
        <v>0</v>
      </c>
      <c r="G406" s="25">
        <f t="shared" si="65"/>
        <v>0</v>
      </c>
      <c r="H406" s="74">
        <f>SUM(H407:H409)</f>
        <v>0</v>
      </c>
      <c r="I406" s="76">
        <f t="shared" si="66"/>
        <v>0</v>
      </c>
      <c r="J406" s="74">
        <f>SUM(J407:J409)</f>
        <v>0</v>
      </c>
      <c r="K406" s="25">
        <f t="shared" si="62"/>
        <v>0</v>
      </c>
      <c r="L406" s="75">
        <f t="shared" si="49"/>
        <v>0</v>
      </c>
      <c r="M406" s="25">
        <f t="shared" si="63"/>
        <v>0</v>
      </c>
      <c r="N406" s="74">
        <f>SUM(N407:N409)</f>
        <v>0</v>
      </c>
      <c r="O406" s="25">
        <f t="shared" si="64"/>
        <v>0</v>
      </c>
      <c r="P406" s="76">
        <f t="shared" si="50"/>
        <v>0</v>
      </c>
    </row>
    <row r="407" spans="1:16" ht="26.25" hidden="1" x14ac:dyDescent="0.25">
      <c r="A407" s="72">
        <v>3311401010901100</v>
      </c>
      <c r="B407" s="31" t="s">
        <v>585</v>
      </c>
      <c r="C407" s="73"/>
      <c r="D407" s="64"/>
      <c r="E407" s="64"/>
      <c r="F407" s="75">
        <f t="shared" si="61"/>
        <v>0</v>
      </c>
      <c r="G407" s="25">
        <f t="shared" si="65"/>
        <v>0</v>
      </c>
      <c r="H407" s="64"/>
      <c r="I407" s="76">
        <f t="shared" si="66"/>
        <v>0</v>
      </c>
      <c r="J407" s="64"/>
      <c r="K407" s="25">
        <f t="shared" si="62"/>
        <v>0</v>
      </c>
      <c r="L407" s="75">
        <f t="shared" ref="L407:L470" si="67">SUM(N407-J407)</f>
        <v>0</v>
      </c>
      <c r="M407" s="25">
        <f t="shared" si="63"/>
        <v>0</v>
      </c>
      <c r="N407" s="64"/>
      <c r="O407" s="25">
        <f t="shared" si="64"/>
        <v>0</v>
      </c>
      <c r="P407" s="76">
        <f t="shared" ref="P407:P470" si="68">SUM(F407-N407)</f>
        <v>0</v>
      </c>
    </row>
    <row r="408" spans="1:16" ht="26.25" hidden="1" x14ac:dyDescent="0.25">
      <c r="A408" s="72">
        <v>3311401010901100</v>
      </c>
      <c r="B408" s="31" t="s">
        <v>585</v>
      </c>
      <c r="C408" s="73"/>
      <c r="D408" s="64"/>
      <c r="E408" s="64"/>
      <c r="F408" s="75">
        <f t="shared" si="61"/>
        <v>0</v>
      </c>
      <c r="G408" s="25">
        <f t="shared" si="65"/>
        <v>0</v>
      </c>
      <c r="H408" s="64"/>
      <c r="I408" s="76">
        <f t="shared" si="66"/>
        <v>0</v>
      </c>
      <c r="J408" s="64"/>
      <c r="K408" s="25">
        <f t="shared" si="62"/>
        <v>0</v>
      </c>
      <c r="L408" s="75">
        <f t="shared" si="67"/>
        <v>0</v>
      </c>
      <c r="M408" s="25">
        <f t="shared" si="63"/>
        <v>0</v>
      </c>
      <c r="N408" s="64"/>
      <c r="O408" s="25">
        <f t="shared" si="64"/>
        <v>0</v>
      </c>
      <c r="P408" s="76">
        <f t="shared" si="68"/>
        <v>0</v>
      </c>
    </row>
    <row r="409" spans="1:16" ht="26.25" hidden="1" x14ac:dyDescent="0.25">
      <c r="A409" s="72">
        <v>3311401010901100</v>
      </c>
      <c r="B409" s="31" t="s">
        <v>585</v>
      </c>
      <c r="C409" s="73"/>
      <c r="D409" s="64"/>
      <c r="E409" s="64"/>
      <c r="F409" s="75">
        <f t="shared" si="61"/>
        <v>0</v>
      </c>
      <c r="G409" s="25">
        <f t="shared" si="65"/>
        <v>0</v>
      </c>
      <c r="H409" s="64"/>
      <c r="I409" s="76">
        <f t="shared" si="66"/>
        <v>0</v>
      </c>
      <c r="J409" s="64"/>
      <c r="K409" s="25">
        <f t="shared" si="62"/>
        <v>0</v>
      </c>
      <c r="L409" s="75">
        <f t="shared" si="67"/>
        <v>0</v>
      </c>
      <c r="M409" s="25">
        <f t="shared" si="63"/>
        <v>0</v>
      </c>
      <c r="N409" s="64"/>
      <c r="O409" s="25">
        <f t="shared" si="64"/>
        <v>0</v>
      </c>
      <c r="P409" s="76">
        <f t="shared" si="68"/>
        <v>0</v>
      </c>
    </row>
    <row r="410" spans="1:16" ht="26.25" hidden="1" x14ac:dyDescent="0.25">
      <c r="A410" s="100">
        <v>3311401010914</v>
      </c>
      <c r="B410" s="101" t="s">
        <v>586</v>
      </c>
      <c r="C410" s="73"/>
      <c r="D410" s="74">
        <f>SUM(D411)</f>
        <v>0</v>
      </c>
      <c r="E410" s="74">
        <f>SUM(E411)</f>
        <v>0</v>
      </c>
      <c r="F410" s="75">
        <f t="shared" si="61"/>
        <v>0</v>
      </c>
      <c r="G410" s="25">
        <f t="shared" si="65"/>
        <v>0</v>
      </c>
      <c r="H410" s="74">
        <f>SUM(H411)</f>
        <v>0</v>
      </c>
      <c r="I410" s="76">
        <f t="shared" si="66"/>
        <v>0</v>
      </c>
      <c r="J410" s="74">
        <f>SUM(J411)</f>
        <v>0</v>
      </c>
      <c r="K410" s="25">
        <f t="shared" si="62"/>
        <v>0</v>
      </c>
      <c r="L410" s="75">
        <f t="shared" si="67"/>
        <v>0</v>
      </c>
      <c r="M410" s="25">
        <f t="shared" si="63"/>
        <v>0</v>
      </c>
      <c r="N410" s="74">
        <f>SUM(N411)</f>
        <v>0</v>
      </c>
      <c r="O410" s="25">
        <f t="shared" si="64"/>
        <v>0</v>
      </c>
      <c r="P410" s="76">
        <f t="shared" si="68"/>
        <v>0</v>
      </c>
    </row>
    <row r="411" spans="1:16" ht="26.25" hidden="1" x14ac:dyDescent="0.25">
      <c r="A411" s="100">
        <v>3311401010914100</v>
      </c>
      <c r="B411" s="101" t="s">
        <v>586</v>
      </c>
      <c r="C411" s="73"/>
      <c r="D411" s="64"/>
      <c r="E411" s="64"/>
      <c r="F411" s="75">
        <f t="shared" si="61"/>
        <v>0</v>
      </c>
      <c r="G411" s="25">
        <f t="shared" si="65"/>
        <v>0</v>
      </c>
      <c r="H411" s="64"/>
      <c r="I411" s="76">
        <f t="shared" si="66"/>
        <v>0</v>
      </c>
      <c r="J411" s="64"/>
      <c r="K411" s="25">
        <f t="shared" si="62"/>
        <v>0</v>
      </c>
      <c r="L411" s="75">
        <f t="shared" si="67"/>
        <v>0</v>
      </c>
      <c r="M411" s="25">
        <f t="shared" si="63"/>
        <v>0</v>
      </c>
      <c r="N411" s="64"/>
      <c r="O411" s="25">
        <f t="shared" si="64"/>
        <v>0</v>
      </c>
      <c r="P411" s="76">
        <f t="shared" si="68"/>
        <v>0</v>
      </c>
    </row>
    <row r="412" spans="1:16" hidden="1" x14ac:dyDescent="0.25">
      <c r="A412" s="72">
        <v>3311401010926</v>
      </c>
      <c r="B412" s="31" t="s">
        <v>587</v>
      </c>
      <c r="C412" s="73"/>
      <c r="D412" s="74">
        <f>SUM(D413)</f>
        <v>0</v>
      </c>
      <c r="E412" s="74">
        <f>SUM(E413)</f>
        <v>0</v>
      </c>
      <c r="F412" s="75">
        <f t="shared" si="61"/>
        <v>0</v>
      </c>
      <c r="G412" s="25">
        <f t="shared" si="65"/>
        <v>0</v>
      </c>
      <c r="H412" s="74">
        <f>SUM(H413)</f>
        <v>0</v>
      </c>
      <c r="I412" s="76">
        <f t="shared" si="66"/>
        <v>0</v>
      </c>
      <c r="J412" s="74">
        <f>SUM(J413)</f>
        <v>0</v>
      </c>
      <c r="K412" s="25">
        <f t="shared" si="62"/>
        <v>0</v>
      </c>
      <c r="L412" s="75">
        <f t="shared" si="67"/>
        <v>0</v>
      </c>
      <c r="M412" s="25">
        <f t="shared" si="63"/>
        <v>0</v>
      </c>
      <c r="N412" s="74">
        <f>SUM(N413)</f>
        <v>0</v>
      </c>
      <c r="O412" s="25">
        <f t="shared" si="64"/>
        <v>0</v>
      </c>
      <c r="P412" s="76">
        <f t="shared" si="68"/>
        <v>0</v>
      </c>
    </row>
    <row r="413" spans="1:16" hidden="1" x14ac:dyDescent="0.25">
      <c r="A413" s="72">
        <v>3311401010926100</v>
      </c>
      <c r="B413" s="31" t="s">
        <v>588</v>
      </c>
      <c r="C413" s="73"/>
      <c r="D413" s="64"/>
      <c r="E413" s="64"/>
      <c r="F413" s="75">
        <f t="shared" si="61"/>
        <v>0</v>
      </c>
      <c r="G413" s="25">
        <f t="shared" si="65"/>
        <v>0</v>
      </c>
      <c r="H413" s="64"/>
      <c r="I413" s="76">
        <f t="shared" si="66"/>
        <v>0</v>
      </c>
      <c r="J413" s="64"/>
      <c r="K413" s="25">
        <f t="shared" si="62"/>
        <v>0</v>
      </c>
      <c r="L413" s="75">
        <f t="shared" si="67"/>
        <v>0</v>
      </c>
      <c r="M413" s="25">
        <f t="shared" si="63"/>
        <v>0</v>
      </c>
      <c r="N413" s="64"/>
      <c r="O413" s="25">
        <f t="shared" si="64"/>
        <v>0</v>
      </c>
      <c r="P413" s="76">
        <f t="shared" si="68"/>
        <v>0</v>
      </c>
    </row>
    <row r="414" spans="1:16" ht="26.25" hidden="1" x14ac:dyDescent="0.25">
      <c r="A414" s="100">
        <v>331140102</v>
      </c>
      <c r="B414" s="101" t="s">
        <v>589</v>
      </c>
      <c r="C414" s="73"/>
      <c r="D414" s="74">
        <f>SUM(D415+D417+D419+D421+D423+D425+D427+D429+D431+D433+D435+D437+D439)</f>
        <v>0</v>
      </c>
      <c r="E414" s="74">
        <f>SUM(E415+E417+E419+E421+E423+E425+E427+E429+E431+E433+E435+E437+E439)</f>
        <v>0</v>
      </c>
      <c r="F414" s="75">
        <f t="shared" si="61"/>
        <v>0</v>
      </c>
      <c r="G414" s="25">
        <f t="shared" si="65"/>
        <v>0</v>
      </c>
      <c r="H414" s="74">
        <f>SUM(H415+H417+H419+H421+H423+H425+H427+H429+H431+H433+H435+H437+H439)</f>
        <v>0</v>
      </c>
      <c r="I414" s="76">
        <f t="shared" si="66"/>
        <v>0</v>
      </c>
      <c r="J414" s="74">
        <f>SUM(J415+J417+J419+J421+J423+J425+J427+J429+J431+J433+J435+J437+J439)</f>
        <v>0</v>
      </c>
      <c r="K414" s="25">
        <f t="shared" si="62"/>
        <v>0</v>
      </c>
      <c r="L414" s="75">
        <f t="shared" si="67"/>
        <v>0</v>
      </c>
      <c r="M414" s="25">
        <f t="shared" si="63"/>
        <v>0</v>
      </c>
      <c r="N414" s="74">
        <f>SUM(N415+N417+N419+N421+N423+N425+N427+N429+N431+N433+N435+N437+N439)</f>
        <v>0</v>
      </c>
      <c r="O414" s="25">
        <f t="shared" si="64"/>
        <v>0</v>
      </c>
      <c r="P414" s="76">
        <f t="shared" si="68"/>
        <v>0</v>
      </c>
    </row>
    <row r="415" spans="1:16" hidden="1" x14ac:dyDescent="0.25">
      <c r="A415" s="100">
        <v>3311401020869</v>
      </c>
      <c r="B415" s="101" t="s">
        <v>590</v>
      </c>
      <c r="C415" s="73"/>
      <c r="D415" s="74">
        <f>SUM(D416)</f>
        <v>0</v>
      </c>
      <c r="E415" s="74">
        <f>SUM(E416)</f>
        <v>0</v>
      </c>
      <c r="F415" s="75">
        <f t="shared" si="61"/>
        <v>0</v>
      </c>
      <c r="G415" s="25">
        <f t="shared" si="65"/>
        <v>0</v>
      </c>
      <c r="H415" s="74">
        <f>SUM(H416)</f>
        <v>0</v>
      </c>
      <c r="I415" s="76">
        <f t="shared" si="66"/>
        <v>0</v>
      </c>
      <c r="J415" s="74">
        <f>SUM(J416)</f>
        <v>0</v>
      </c>
      <c r="K415" s="25">
        <f t="shared" si="62"/>
        <v>0</v>
      </c>
      <c r="L415" s="75">
        <f t="shared" si="67"/>
        <v>0</v>
      </c>
      <c r="M415" s="25">
        <f t="shared" si="63"/>
        <v>0</v>
      </c>
      <c r="N415" s="74">
        <f>SUM(N416)</f>
        <v>0</v>
      </c>
      <c r="O415" s="25">
        <f t="shared" si="64"/>
        <v>0</v>
      </c>
      <c r="P415" s="76">
        <f t="shared" si="68"/>
        <v>0</v>
      </c>
    </row>
    <row r="416" spans="1:16" hidden="1" x14ac:dyDescent="0.25">
      <c r="A416" s="100">
        <v>3311401020869100</v>
      </c>
      <c r="B416" s="101" t="s">
        <v>591</v>
      </c>
      <c r="C416" s="73"/>
      <c r="D416" s="64"/>
      <c r="E416" s="64"/>
      <c r="F416" s="75">
        <f t="shared" si="61"/>
        <v>0</v>
      </c>
      <c r="G416" s="25">
        <f t="shared" si="65"/>
        <v>0</v>
      </c>
      <c r="H416" s="64"/>
      <c r="I416" s="76">
        <f t="shared" si="66"/>
        <v>0</v>
      </c>
      <c r="J416" s="64"/>
      <c r="K416" s="25">
        <f t="shared" si="62"/>
        <v>0</v>
      </c>
      <c r="L416" s="75">
        <f t="shared" si="67"/>
        <v>0</v>
      </c>
      <c r="M416" s="25">
        <f t="shared" si="63"/>
        <v>0</v>
      </c>
      <c r="N416" s="64"/>
      <c r="O416" s="25">
        <f t="shared" si="64"/>
        <v>0</v>
      </c>
      <c r="P416" s="76">
        <f t="shared" si="68"/>
        <v>0</v>
      </c>
    </row>
    <row r="417" spans="1:16" hidden="1" x14ac:dyDescent="0.25">
      <c r="A417" s="100">
        <v>3311401020872</v>
      </c>
      <c r="B417" s="101" t="s">
        <v>592</v>
      </c>
      <c r="C417" s="73"/>
      <c r="D417" s="74">
        <f>SUM(D418)</f>
        <v>0</v>
      </c>
      <c r="E417" s="74">
        <f>SUM(E418)</f>
        <v>0</v>
      </c>
      <c r="F417" s="75">
        <f t="shared" si="61"/>
        <v>0</v>
      </c>
      <c r="G417" s="25">
        <f t="shared" si="65"/>
        <v>0</v>
      </c>
      <c r="H417" s="74">
        <f>SUM(H418)</f>
        <v>0</v>
      </c>
      <c r="I417" s="76">
        <f t="shared" si="66"/>
        <v>0</v>
      </c>
      <c r="J417" s="74">
        <f>SUM(J418)</f>
        <v>0</v>
      </c>
      <c r="K417" s="25">
        <f t="shared" si="62"/>
        <v>0</v>
      </c>
      <c r="L417" s="75">
        <f t="shared" si="67"/>
        <v>0</v>
      </c>
      <c r="M417" s="25">
        <f t="shared" si="63"/>
        <v>0</v>
      </c>
      <c r="N417" s="74">
        <f>SUM(N418)</f>
        <v>0</v>
      </c>
      <c r="O417" s="25">
        <f t="shared" si="64"/>
        <v>0</v>
      </c>
      <c r="P417" s="76">
        <f t="shared" si="68"/>
        <v>0</v>
      </c>
    </row>
    <row r="418" spans="1:16" hidden="1" x14ac:dyDescent="0.25">
      <c r="A418" s="100">
        <v>3311401020872100</v>
      </c>
      <c r="B418" s="101" t="s">
        <v>593</v>
      </c>
      <c r="C418" s="73"/>
      <c r="D418" s="64"/>
      <c r="E418" s="64"/>
      <c r="F418" s="75">
        <f t="shared" si="61"/>
        <v>0</v>
      </c>
      <c r="G418" s="25">
        <f t="shared" si="65"/>
        <v>0</v>
      </c>
      <c r="H418" s="64"/>
      <c r="I418" s="76">
        <f t="shared" si="66"/>
        <v>0</v>
      </c>
      <c r="J418" s="64"/>
      <c r="K418" s="25">
        <f t="shared" si="62"/>
        <v>0</v>
      </c>
      <c r="L418" s="75">
        <f t="shared" si="67"/>
        <v>0</v>
      </c>
      <c r="M418" s="25">
        <f t="shared" si="63"/>
        <v>0</v>
      </c>
      <c r="N418" s="64"/>
      <c r="O418" s="25">
        <f t="shared" si="64"/>
        <v>0</v>
      </c>
      <c r="P418" s="76">
        <f t="shared" si="68"/>
        <v>0</v>
      </c>
    </row>
    <row r="419" spans="1:16" hidden="1" x14ac:dyDescent="0.25">
      <c r="A419" s="100">
        <v>3311401020874</v>
      </c>
      <c r="B419" s="101" t="s">
        <v>594</v>
      </c>
      <c r="C419" s="73"/>
      <c r="D419" s="74">
        <f>SUM(D420)</f>
        <v>0</v>
      </c>
      <c r="E419" s="74">
        <f>SUM(E420)</f>
        <v>0</v>
      </c>
      <c r="F419" s="75">
        <f t="shared" si="61"/>
        <v>0</v>
      </c>
      <c r="G419" s="25">
        <f t="shared" si="65"/>
        <v>0</v>
      </c>
      <c r="H419" s="74">
        <f>SUM(H420)</f>
        <v>0</v>
      </c>
      <c r="I419" s="76">
        <f t="shared" si="66"/>
        <v>0</v>
      </c>
      <c r="J419" s="74">
        <f>SUM(J420)</f>
        <v>0</v>
      </c>
      <c r="K419" s="25">
        <f t="shared" si="62"/>
        <v>0</v>
      </c>
      <c r="L419" s="75">
        <f t="shared" si="67"/>
        <v>0</v>
      </c>
      <c r="M419" s="25">
        <f t="shared" si="63"/>
        <v>0</v>
      </c>
      <c r="N419" s="74">
        <f>SUM(N420)</f>
        <v>0</v>
      </c>
      <c r="O419" s="25">
        <f t="shared" si="64"/>
        <v>0</v>
      </c>
      <c r="P419" s="76">
        <f t="shared" si="68"/>
        <v>0</v>
      </c>
    </row>
    <row r="420" spans="1:16" hidden="1" x14ac:dyDescent="0.25">
      <c r="A420" s="100">
        <v>3311401020874100</v>
      </c>
      <c r="B420" s="101" t="s">
        <v>595</v>
      </c>
      <c r="C420" s="73"/>
      <c r="D420" s="64"/>
      <c r="E420" s="64"/>
      <c r="F420" s="75">
        <f t="shared" si="61"/>
        <v>0</v>
      </c>
      <c r="G420" s="25">
        <f t="shared" si="65"/>
        <v>0</v>
      </c>
      <c r="H420" s="64"/>
      <c r="I420" s="76">
        <f t="shared" si="66"/>
        <v>0</v>
      </c>
      <c r="J420" s="64"/>
      <c r="K420" s="25">
        <f t="shared" si="62"/>
        <v>0</v>
      </c>
      <c r="L420" s="75">
        <f t="shared" si="67"/>
        <v>0</v>
      </c>
      <c r="M420" s="25">
        <f t="shared" si="63"/>
        <v>0</v>
      </c>
      <c r="N420" s="64"/>
      <c r="O420" s="25">
        <f t="shared" si="64"/>
        <v>0</v>
      </c>
      <c r="P420" s="76">
        <f t="shared" si="68"/>
        <v>0</v>
      </c>
    </row>
    <row r="421" spans="1:16" hidden="1" x14ac:dyDescent="0.25">
      <c r="A421" s="100">
        <v>3311401020875</v>
      </c>
      <c r="B421" s="31" t="s">
        <v>596</v>
      </c>
      <c r="C421" s="73"/>
      <c r="D421" s="74">
        <f>SUM(D422)</f>
        <v>0</v>
      </c>
      <c r="E421" s="74">
        <f>SUM(E422)</f>
        <v>0</v>
      </c>
      <c r="F421" s="75">
        <f t="shared" si="61"/>
        <v>0</v>
      </c>
      <c r="G421" s="25">
        <f t="shared" si="65"/>
        <v>0</v>
      </c>
      <c r="H421" s="74">
        <f>SUM(H422)</f>
        <v>0</v>
      </c>
      <c r="I421" s="76">
        <f t="shared" si="66"/>
        <v>0</v>
      </c>
      <c r="J421" s="74">
        <f>SUM(J422)</f>
        <v>0</v>
      </c>
      <c r="K421" s="25">
        <f t="shared" si="62"/>
        <v>0</v>
      </c>
      <c r="L421" s="75">
        <f t="shared" si="67"/>
        <v>0</v>
      </c>
      <c r="M421" s="25">
        <f t="shared" si="63"/>
        <v>0</v>
      </c>
      <c r="N421" s="74">
        <f>SUM(N422)</f>
        <v>0</v>
      </c>
      <c r="O421" s="25">
        <f t="shared" si="64"/>
        <v>0</v>
      </c>
      <c r="P421" s="76">
        <f t="shared" si="68"/>
        <v>0</v>
      </c>
    </row>
    <row r="422" spans="1:16" hidden="1" x14ac:dyDescent="0.25">
      <c r="A422" s="100">
        <v>3311401020875100</v>
      </c>
      <c r="B422" s="31" t="s">
        <v>596</v>
      </c>
      <c r="C422" s="73"/>
      <c r="D422" s="64"/>
      <c r="E422" s="64"/>
      <c r="F422" s="75">
        <f t="shared" si="61"/>
        <v>0</v>
      </c>
      <c r="G422" s="25">
        <f t="shared" si="65"/>
        <v>0</v>
      </c>
      <c r="H422" s="64"/>
      <c r="I422" s="76">
        <f t="shared" si="66"/>
        <v>0</v>
      </c>
      <c r="J422" s="64"/>
      <c r="K422" s="25">
        <f t="shared" si="62"/>
        <v>0</v>
      </c>
      <c r="L422" s="75">
        <f t="shared" si="67"/>
        <v>0</v>
      </c>
      <c r="M422" s="25">
        <f t="shared" si="63"/>
        <v>0</v>
      </c>
      <c r="N422" s="64"/>
      <c r="O422" s="25">
        <f t="shared" si="64"/>
        <v>0</v>
      </c>
      <c r="P422" s="76">
        <f t="shared" si="68"/>
        <v>0</v>
      </c>
    </row>
    <row r="423" spans="1:16" hidden="1" x14ac:dyDescent="0.25">
      <c r="A423" s="100">
        <v>3311401020876</v>
      </c>
      <c r="B423" s="101" t="s">
        <v>597</v>
      </c>
      <c r="C423" s="73"/>
      <c r="D423" s="74">
        <f>SUM(D424)</f>
        <v>0</v>
      </c>
      <c r="E423" s="74">
        <f>SUM(E424)</f>
        <v>0</v>
      </c>
      <c r="F423" s="75">
        <f t="shared" si="61"/>
        <v>0</v>
      </c>
      <c r="G423" s="25">
        <f t="shared" si="65"/>
        <v>0</v>
      </c>
      <c r="H423" s="74">
        <f>SUM(H424)</f>
        <v>0</v>
      </c>
      <c r="I423" s="76">
        <f t="shared" si="66"/>
        <v>0</v>
      </c>
      <c r="J423" s="74">
        <f>SUM(J424)</f>
        <v>0</v>
      </c>
      <c r="K423" s="25">
        <f t="shared" si="62"/>
        <v>0</v>
      </c>
      <c r="L423" s="75">
        <f t="shared" si="67"/>
        <v>0</v>
      </c>
      <c r="M423" s="25">
        <f t="shared" si="63"/>
        <v>0</v>
      </c>
      <c r="N423" s="74">
        <f>SUM(N424)</f>
        <v>0</v>
      </c>
      <c r="O423" s="25">
        <f t="shared" si="64"/>
        <v>0</v>
      </c>
      <c r="P423" s="76">
        <f t="shared" si="68"/>
        <v>0</v>
      </c>
    </row>
    <row r="424" spans="1:16" hidden="1" x14ac:dyDescent="0.25">
      <c r="A424" s="100">
        <v>3311401020876100</v>
      </c>
      <c r="B424" s="101" t="s">
        <v>598</v>
      </c>
      <c r="C424" s="73"/>
      <c r="D424" s="64"/>
      <c r="E424" s="64"/>
      <c r="F424" s="75">
        <f t="shared" si="61"/>
        <v>0</v>
      </c>
      <c r="G424" s="25">
        <f t="shared" si="65"/>
        <v>0</v>
      </c>
      <c r="H424" s="64"/>
      <c r="I424" s="76">
        <f t="shared" si="66"/>
        <v>0</v>
      </c>
      <c r="J424" s="64"/>
      <c r="K424" s="25">
        <f t="shared" si="62"/>
        <v>0</v>
      </c>
      <c r="L424" s="75">
        <f t="shared" si="67"/>
        <v>0</v>
      </c>
      <c r="M424" s="25">
        <f t="shared" si="63"/>
        <v>0</v>
      </c>
      <c r="N424" s="64"/>
      <c r="O424" s="25">
        <f t="shared" si="64"/>
        <v>0</v>
      </c>
      <c r="P424" s="76">
        <f t="shared" si="68"/>
        <v>0</v>
      </c>
    </row>
    <row r="425" spans="1:16" hidden="1" x14ac:dyDescent="0.25">
      <c r="A425" s="100">
        <v>3311401020877</v>
      </c>
      <c r="B425" s="101" t="s">
        <v>599</v>
      </c>
      <c r="C425" s="73"/>
      <c r="D425" s="74">
        <f>SUM(D426)</f>
        <v>0</v>
      </c>
      <c r="E425" s="74">
        <f>SUM(E426)</f>
        <v>0</v>
      </c>
      <c r="F425" s="75">
        <f t="shared" si="61"/>
        <v>0</v>
      </c>
      <c r="G425" s="25">
        <f t="shared" si="65"/>
        <v>0</v>
      </c>
      <c r="H425" s="74">
        <f>SUM(H426)</f>
        <v>0</v>
      </c>
      <c r="I425" s="76">
        <f t="shared" si="66"/>
        <v>0</v>
      </c>
      <c r="J425" s="74">
        <f>SUM(J426)</f>
        <v>0</v>
      </c>
      <c r="K425" s="25">
        <f t="shared" si="62"/>
        <v>0</v>
      </c>
      <c r="L425" s="75">
        <f t="shared" si="67"/>
        <v>0</v>
      </c>
      <c r="M425" s="25">
        <f t="shared" si="63"/>
        <v>0</v>
      </c>
      <c r="N425" s="74">
        <f>SUM(N426)</f>
        <v>0</v>
      </c>
      <c r="O425" s="25">
        <f t="shared" si="64"/>
        <v>0</v>
      </c>
      <c r="P425" s="76">
        <f t="shared" si="68"/>
        <v>0</v>
      </c>
    </row>
    <row r="426" spans="1:16" ht="26.25" hidden="1" x14ac:dyDescent="0.25">
      <c r="A426" s="100">
        <v>3311401020877100</v>
      </c>
      <c r="B426" s="101" t="s">
        <v>600</v>
      </c>
      <c r="C426" s="73"/>
      <c r="D426" s="64"/>
      <c r="E426" s="64"/>
      <c r="F426" s="75">
        <f t="shared" si="61"/>
        <v>0</v>
      </c>
      <c r="G426" s="25">
        <f t="shared" si="65"/>
        <v>0</v>
      </c>
      <c r="H426" s="64"/>
      <c r="I426" s="76">
        <f t="shared" si="66"/>
        <v>0</v>
      </c>
      <c r="J426" s="64"/>
      <c r="K426" s="25">
        <f t="shared" si="62"/>
        <v>0</v>
      </c>
      <c r="L426" s="75">
        <f t="shared" si="67"/>
        <v>0</v>
      </c>
      <c r="M426" s="25">
        <f t="shared" si="63"/>
        <v>0</v>
      </c>
      <c r="N426" s="64"/>
      <c r="O426" s="25">
        <f t="shared" si="64"/>
        <v>0</v>
      </c>
      <c r="P426" s="76">
        <f t="shared" si="68"/>
        <v>0</v>
      </c>
    </row>
    <row r="427" spans="1:16" hidden="1" x14ac:dyDescent="0.25">
      <c r="A427" s="100">
        <v>3311401020878</v>
      </c>
      <c r="B427" s="101" t="s">
        <v>601</v>
      </c>
      <c r="C427" s="73"/>
      <c r="D427" s="74">
        <f>SUM(D428)</f>
        <v>0</v>
      </c>
      <c r="E427" s="74">
        <f>SUM(E428)</f>
        <v>0</v>
      </c>
      <c r="F427" s="75">
        <f t="shared" si="61"/>
        <v>0</v>
      </c>
      <c r="G427" s="25">
        <f t="shared" si="65"/>
        <v>0</v>
      </c>
      <c r="H427" s="74">
        <f>SUM(H428)</f>
        <v>0</v>
      </c>
      <c r="I427" s="76">
        <f t="shared" si="66"/>
        <v>0</v>
      </c>
      <c r="J427" s="74">
        <f>SUM(J428)</f>
        <v>0</v>
      </c>
      <c r="K427" s="25">
        <f t="shared" si="62"/>
        <v>0</v>
      </c>
      <c r="L427" s="75">
        <f t="shared" si="67"/>
        <v>0</v>
      </c>
      <c r="M427" s="25">
        <f t="shared" si="63"/>
        <v>0</v>
      </c>
      <c r="N427" s="74">
        <f>SUM(N428)</f>
        <v>0</v>
      </c>
      <c r="O427" s="25">
        <f t="shared" si="64"/>
        <v>0</v>
      </c>
      <c r="P427" s="76">
        <f t="shared" si="68"/>
        <v>0</v>
      </c>
    </row>
    <row r="428" spans="1:16" hidden="1" x14ac:dyDescent="0.25">
      <c r="A428" s="100">
        <v>3311401020878100</v>
      </c>
      <c r="B428" s="101" t="s">
        <v>602</v>
      </c>
      <c r="C428" s="73"/>
      <c r="D428" s="64"/>
      <c r="E428" s="64"/>
      <c r="F428" s="75">
        <f t="shared" si="61"/>
        <v>0</v>
      </c>
      <c r="G428" s="25">
        <f t="shared" si="65"/>
        <v>0</v>
      </c>
      <c r="H428" s="64"/>
      <c r="I428" s="76">
        <f t="shared" si="66"/>
        <v>0</v>
      </c>
      <c r="J428" s="64"/>
      <c r="K428" s="25">
        <f t="shared" si="62"/>
        <v>0</v>
      </c>
      <c r="L428" s="75">
        <f t="shared" si="67"/>
        <v>0</v>
      </c>
      <c r="M428" s="25">
        <f t="shared" si="63"/>
        <v>0</v>
      </c>
      <c r="N428" s="64"/>
      <c r="O428" s="25">
        <f t="shared" si="64"/>
        <v>0</v>
      </c>
      <c r="P428" s="76">
        <f t="shared" si="68"/>
        <v>0</v>
      </c>
    </row>
    <row r="429" spans="1:16" hidden="1" x14ac:dyDescent="0.25">
      <c r="A429" s="100">
        <v>3311401020879</v>
      </c>
      <c r="B429" s="101" t="s">
        <v>603</v>
      </c>
      <c r="C429" s="73"/>
      <c r="D429" s="74">
        <f>SUM(D430)</f>
        <v>0</v>
      </c>
      <c r="E429" s="74">
        <f>SUM(E430)</f>
        <v>0</v>
      </c>
      <c r="F429" s="75">
        <f t="shared" si="61"/>
        <v>0</v>
      </c>
      <c r="G429" s="25">
        <f t="shared" si="65"/>
        <v>0</v>
      </c>
      <c r="H429" s="74">
        <f>SUM(H430)</f>
        <v>0</v>
      </c>
      <c r="I429" s="76">
        <f t="shared" si="66"/>
        <v>0</v>
      </c>
      <c r="J429" s="74">
        <f>SUM(J430)</f>
        <v>0</v>
      </c>
      <c r="K429" s="25">
        <f t="shared" si="62"/>
        <v>0</v>
      </c>
      <c r="L429" s="75">
        <f t="shared" si="67"/>
        <v>0</v>
      </c>
      <c r="M429" s="25">
        <f t="shared" si="63"/>
        <v>0</v>
      </c>
      <c r="N429" s="74">
        <f>SUM(N430)</f>
        <v>0</v>
      </c>
      <c r="O429" s="25">
        <f t="shared" si="64"/>
        <v>0</v>
      </c>
      <c r="P429" s="76">
        <f t="shared" si="68"/>
        <v>0</v>
      </c>
    </row>
    <row r="430" spans="1:16" hidden="1" x14ac:dyDescent="0.25">
      <c r="A430" s="100">
        <v>3311401020879100</v>
      </c>
      <c r="B430" s="101" t="s">
        <v>604</v>
      </c>
      <c r="C430" s="73"/>
      <c r="D430" s="64"/>
      <c r="E430" s="64"/>
      <c r="F430" s="75">
        <f t="shared" si="61"/>
        <v>0</v>
      </c>
      <c r="G430" s="25">
        <f t="shared" si="65"/>
        <v>0</v>
      </c>
      <c r="H430" s="64"/>
      <c r="I430" s="76">
        <f t="shared" si="66"/>
        <v>0</v>
      </c>
      <c r="J430" s="64"/>
      <c r="K430" s="25">
        <f t="shared" si="62"/>
        <v>0</v>
      </c>
      <c r="L430" s="75">
        <f t="shared" si="67"/>
        <v>0</v>
      </c>
      <c r="M430" s="25">
        <f t="shared" si="63"/>
        <v>0</v>
      </c>
      <c r="N430" s="64"/>
      <c r="O430" s="25">
        <f t="shared" si="64"/>
        <v>0</v>
      </c>
      <c r="P430" s="76">
        <f t="shared" si="68"/>
        <v>0</v>
      </c>
    </row>
    <row r="431" spans="1:16" hidden="1" x14ac:dyDescent="0.25">
      <c r="A431" s="100">
        <v>3311401020880</v>
      </c>
      <c r="B431" s="101" t="s">
        <v>605</v>
      </c>
      <c r="C431" s="73"/>
      <c r="D431" s="74">
        <f>SUM(D432)</f>
        <v>0</v>
      </c>
      <c r="E431" s="74">
        <f>SUM(E432)</f>
        <v>0</v>
      </c>
      <c r="F431" s="75">
        <f t="shared" si="61"/>
        <v>0</v>
      </c>
      <c r="G431" s="25">
        <f t="shared" si="65"/>
        <v>0</v>
      </c>
      <c r="H431" s="74">
        <f>SUM(H432)</f>
        <v>0</v>
      </c>
      <c r="I431" s="76">
        <f t="shared" si="66"/>
        <v>0</v>
      </c>
      <c r="J431" s="74">
        <f>SUM(J432)</f>
        <v>0</v>
      </c>
      <c r="K431" s="25">
        <f t="shared" si="62"/>
        <v>0</v>
      </c>
      <c r="L431" s="75">
        <f t="shared" si="67"/>
        <v>0</v>
      </c>
      <c r="M431" s="25">
        <f t="shared" si="63"/>
        <v>0</v>
      </c>
      <c r="N431" s="74">
        <f>SUM(N432)</f>
        <v>0</v>
      </c>
      <c r="O431" s="25">
        <f t="shared" si="64"/>
        <v>0</v>
      </c>
      <c r="P431" s="76">
        <f t="shared" si="68"/>
        <v>0</v>
      </c>
    </row>
    <row r="432" spans="1:16" hidden="1" x14ac:dyDescent="0.25">
      <c r="A432" s="100">
        <v>3311401020880110</v>
      </c>
      <c r="B432" s="101" t="s">
        <v>606</v>
      </c>
      <c r="C432" s="73"/>
      <c r="D432" s="64"/>
      <c r="E432" s="64"/>
      <c r="F432" s="75">
        <f t="shared" si="61"/>
        <v>0</v>
      </c>
      <c r="G432" s="25">
        <f t="shared" si="65"/>
        <v>0</v>
      </c>
      <c r="H432" s="64"/>
      <c r="I432" s="76">
        <f t="shared" si="66"/>
        <v>0</v>
      </c>
      <c r="J432" s="64"/>
      <c r="K432" s="25">
        <f t="shared" si="62"/>
        <v>0</v>
      </c>
      <c r="L432" s="75">
        <f t="shared" si="67"/>
        <v>0</v>
      </c>
      <c r="M432" s="25">
        <f t="shared" si="63"/>
        <v>0</v>
      </c>
      <c r="N432" s="64"/>
      <c r="O432" s="25">
        <f t="shared" si="64"/>
        <v>0</v>
      </c>
      <c r="P432" s="76">
        <f t="shared" si="68"/>
        <v>0</v>
      </c>
    </row>
    <row r="433" spans="1:16" ht="26.25" hidden="1" x14ac:dyDescent="0.25">
      <c r="A433" s="100">
        <v>3311401020881</v>
      </c>
      <c r="B433" s="31" t="s">
        <v>607</v>
      </c>
      <c r="C433" s="73"/>
      <c r="D433" s="74">
        <f>SUM(D434)</f>
        <v>0</v>
      </c>
      <c r="E433" s="74">
        <f>SUM(E434)</f>
        <v>0</v>
      </c>
      <c r="F433" s="75">
        <f t="shared" si="61"/>
        <v>0</v>
      </c>
      <c r="G433" s="25">
        <f t="shared" si="65"/>
        <v>0</v>
      </c>
      <c r="H433" s="74">
        <f>SUM(H434)</f>
        <v>0</v>
      </c>
      <c r="I433" s="76">
        <f t="shared" si="66"/>
        <v>0</v>
      </c>
      <c r="J433" s="74">
        <f>SUM(J434)</f>
        <v>0</v>
      </c>
      <c r="K433" s="25">
        <f t="shared" si="62"/>
        <v>0</v>
      </c>
      <c r="L433" s="75">
        <f t="shared" si="67"/>
        <v>0</v>
      </c>
      <c r="M433" s="25">
        <f t="shared" si="63"/>
        <v>0</v>
      </c>
      <c r="N433" s="74">
        <f>SUM(N434)</f>
        <v>0</v>
      </c>
      <c r="O433" s="25">
        <f t="shared" si="64"/>
        <v>0</v>
      </c>
      <c r="P433" s="76">
        <f t="shared" si="68"/>
        <v>0</v>
      </c>
    </row>
    <row r="434" spans="1:16" ht="26.25" hidden="1" x14ac:dyDescent="0.25">
      <c r="A434" s="100">
        <v>3311401020881110</v>
      </c>
      <c r="B434" s="31" t="s">
        <v>607</v>
      </c>
      <c r="C434" s="73"/>
      <c r="D434" s="64"/>
      <c r="E434" s="64"/>
      <c r="F434" s="75">
        <f t="shared" si="61"/>
        <v>0</v>
      </c>
      <c r="G434" s="25">
        <f t="shared" si="65"/>
        <v>0</v>
      </c>
      <c r="H434" s="64"/>
      <c r="I434" s="76">
        <f t="shared" si="66"/>
        <v>0</v>
      </c>
      <c r="J434" s="64"/>
      <c r="K434" s="25">
        <f t="shared" si="62"/>
        <v>0</v>
      </c>
      <c r="L434" s="75">
        <f t="shared" si="67"/>
        <v>0</v>
      </c>
      <c r="M434" s="25">
        <f t="shared" si="63"/>
        <v>0</v>
      </c>
      <c r="N434" s="64"/>
      <c r="O434" s="25">
        <f t="shared" si="64"/>
        <v>0</v>
      </c>
      <c r="P434" s="76">
        <f t="shared" si="68"/>
        <v>0</v>
      </c>
    </row>
    <row r="435" spans="1:16" ht="26.25" hidden="1" x14ac:dyDescent="0.25">
      <c r="A435" s="100">
        <v>3311401020882</v>
      </c>
      <c r="B435" s="31" t="s">
        <v>608</v>
      </c>
      <c r="C435" s="73"/>
      <c r="D435" s="74">
        <f>SUM(D436)</f>
        <v>0</v>
      </c>
      <c r="E435" s="74">
        <f>SUM(E436)</f>
        <v>0</v>
      </c>
      <c r="F435" s="75">
        <f t="shared" si="61"/>
        <v>0</v>
      </c>
      <c r="G435" s="25">
        <f t="shared" si="65"/>
        <v>0</v>
      </c>
      <c r="H435" s="74">
        <f>SUM(H436)</f>
        <v>0</v>
      </c>
      <c r="I435" s="76">
        <f t="shared" si="66"/>
        <v>0</v>
      </c>
      <c r="J435" s="74">
        <f>SUM(J436)</f>
        <v>0</v>
      </c>
      <c r="K435" s="25">
        <f t="shared" si="62"/>
        <v>0</v>
      </c>
      <c r="L435" s="75">
        <f t="shared" si="67"/>
        <v>0</v>
      </c>
      <c r="M435" s="25">
        <f t="shared" si="63"/>
        <v>0</v>
      </c>
      <c r="N435" s="74">
        <f>SUM(N436)</f>
        <v>0</v>
      </c>
      <c r="O435" s="25">
        <f t="shared" si="64"/>
        <v>0</v>
      </c>
      <c r="P435" s="76">
        <f t="shared" si="68"/>
        <v>0</v>
      </c>
    </row>
    <row r="436" spans="1:16" ht="26.25" hidden="1" x14ac:dyDescent="0.25">
      <c r="A436" s="100">
        <v>3311401020882110</v>
      </c>
      <c r="B436" s="31" t="s">
        <v>608</v>
      </c>
      <c r="C436" s="73"/>
      <c r="D436" s="64"/>
      <c r="E436" s="64"/>
      <c r="F436" s="75">
        <f t="shared" si="61"/>
        <v>0</v>
      </c>
      <c r="G436" s="25">
        <f t="shared" si="65"/>
        <v>0</v>
      </c>
      <c r="H436" s="64"/>
      <c r="I436" s="76">
        <f t="shared" si="66"/>
        <v>0</v>
      </c>
      <c r="J436" s="64"/>
      <c r="K436" s="25">
        <f t="shared" si="62"/>
        <v>0</v>
      </c>
      <c r="L436" s="75">
        <f t="shared" si="67"/>
        <v>0</v>
      </c>
      <c r="M436" s="25">
        <f t="shared" si="63"/>
        <v>0</v>
      </c>
      <c r="N436" s="64"/>
      <c r="O436" s="25">
        <f t="shared" si="64"/>
        <v>0</v>
      </c>
      <c r="P436" s="76">
        <f t="shared" si="68"/>
        <v>0</v>
      </c>
    </row>
    <row r="437" spans="1:16" hidden="1" x14ac:dyDescent="0.25">
      <c r="A437" s="100">
        <v>3311401020883</v>
      </c>
      <c r="B437" s="31" t="s">
        <v>609</v>
      </c>
      <c r="C437" s="73"/>
      <c r="D437" s="74">
        <f>SUM(D438)</f>
        <v>0</v>
      </c>
      <c r="E437" s="74">
        <f>SUM(E438)</f>
        <v>0</v>
      </c>
      <c r="F437" s="75">
        <f t="shared" si="61"/>
        <v>0</v>
      </c>
      <c r="G437" s="25">
        <f t="shared" si="65"/>
        <v>0</v>
      </c>
      <c r="H437" s="74">
        <f>SUM(H438)</f>
        <v>0</v>
      </c>
      <c r="I437" s="76">
        <f t="shared" si="66"/>
        <v>0</v>
      </c>
      <c r="J437" s="74">
        <f>SUM(J438)</f>
        <v>0</v>
      </c>
      <c r="K437" s="25">
        <f t="shared" si="62"/>
        <v>0</v>
      </c>
      <c r="L437" s="75">
        <f t="shared" si="67"/>
        <v>0</v>
      </c>
      <c r="M437" s="25">
        <f t="shared" si="63"/>
        <v>0</v>
      </c>
      <c r="N437" s="74">
        <f>SUM(N438)</f>
        <v>0</v>
      </c>
      <c r="O437" s="25">
        <f t="shared" si="64"/>
        <v>0</v>
      </c>
      <c r="P437" s="76">
        <f t="shared" si="68"/>
        <v>0</v>
      </c>
    </row>
    <row r="438" spans="1:16" hidden="1" x14ac:dyDescent="0.25">
      <c r="A438" s="100">
        <v>3311401020883110</v>
      </c>
      <c r="B438" s="31" t="s">
        <v>609</v>
      </c>
      <c r="C438" s="73"/>
      <c r="D438" s="64"/>
      <c r="E438" s="64"/>
      <c r="F438" s="75">
        <f t="shared" si="61"/>
        <v>0</v>
      </c>
      <c r="G438" s="25">
        <f t="shared" si="65"/>
        <v>0</v>
      </c>
      <c r="H438" s="64"/>
      <c r="I438" s="76">
        <f t="shared" si="66"/>
        <v>0</v>
      </c>
      <c r="J438" s="64"/>
      <c r="K438" s="25">
        <f t="shared" si="62"/>
        <v>0</v>
      </c>
      <c r="L438" s="75">
        <f t="shared" si="67"/>
        <v>0</v>
      </c>
      <c r="M438" s="25">
        <f t="shared" si="63"/>
        <v>0</v>
      </c>
      <c r="N438" s="64"/>
      <c r="O438" s="25">
        <f t="shared" si="64"/>
        <v>0</v>
      </c>
      <c r="P438" s="76">
        <f t="shared" si="68"/>
        <v>0</v>
      </c>
    </row>
    <row r="439" spans="1:16" ht="26.25" hidden="1" x14ac:dyDescent="0.25">
      <c r="A439" s="100">
        <v>3311401020948</v>
      </c>
      <c r="B439" s="101" t="s">
        <v>610</v>
      </c>
      <c r="C439" s="73"/>
      <c r="D439" s="74">
        <f>SUM(D440)</f>
        <v>0</v>
      </c>
      <c r="E439" s="74">
        <f>SUM(E440)</f>
        <v>0</v>
      </c>
      <c r="F439" s="75">
        <f t="shared" si="61"/>
        <v>0</v>
      </c>
      <c r="G439" s="25">
        <f t="shared" si="65"/>
        <v>0</v>
      </c>
      <c r="H439" s="74">
        <f>SUM(H440)</f>
        <v>0</v>
      </c>
      <c r="I439" s="76">
        <f t="shared" si="66"/>
        <v>0</v>
      </c>
      <c r="J439" s="74">
        <f>SUM(J440)</f>
        <v>0</v>
      </c>
      <c r="K439" s="25">
        <f t="shared" si="62"/>
        <v>0</v>
      </c>
      <c r="L439" s="75">
        <f t="shared" si="67"/>
        <v>0</v>
      </c>
      <c r="M439" s="25">
        <f t="shared" si="63"/>
        <v>0</v>
      </c>
      <c r="N439" s="74">
        <f>SUM(N440)</f>
        <v>0</v>
      </c>
      <c r="O439" s="25">
        <f t="shared" si="64"/>
        <v>0</v>
      </c>
      <c r="P439" s="76">
        <f t="shared" si="68"/>
        <v>0</v>
      </c>
    </row>
    <row r="440" spans="1:16" ht="26.25" hidden="1" x14ac:dyDescent="0.25">
      <c r="A440" s="100">
        <v>3311401020948100</v>
      </c>
      <c r="B440" s="101" t="s">
        <v>610</v>
      </c>
      <c r="C440" s="73"/>
      <c r="D440" s="64"/>
      <c r="E440" s="64"/>
      <c r="F440" s="75">
        <f t="shared" si="61"/>
        <v>0</v>
      </c>
      <c r="G440" s="25">
        <f t="shared" si="65"/>
        <v>0</v>
      </c>
      <c r="H440" s="64"/>
      <c r="I440" s="76">
        <f t="shared" si="66"/>
        <v>0</v>
      </c>
      <c r="J440" s="64"/>
      <c r="K440" s="25">
        <f t="shared" si="62"/>
        <v>0</v>
      </c>
      <c r="L440" s="75">
        <f t="shared" si="67"/>
        <v>0</v>
      </c>
      <c r="M440" s="25">
        <f t="shared" si="63"/>
        <v>0</v>
      </c>
      <c r="N440" s="64"/>
      <c r="O440" s="25">
        <f t="shared" si="64"/>
        <v>0</v>
      </c>
      <c r="P440" s="76">
        <f t="shared" si="68"/>
        <v>0</v>
      </c>
    </row>
    <row r="441" spans="1:16" ht="26.25" hidden="1" x14ac:dyDescent="0.25">
      <c r="A441" s="100">
        <v>331140103</v>
      </c>
      <c r="B441" s="101" t="s">
        <v>611</v>
      </c>
      <c r="C441" s="73"/>
      <c r="D441" s="74">
        <f>SUM(D442+D444+D446+D448+D450+D452+D455+D457+D459+D461+D463+D465+D467+D469+D471+D473+D475+D477+D479+D481+D483+D485+D487+D489+D491+D493)</f>
        <v>0</v>
      </c>
      <c r="E441" s="74">
        <f>SUM(E442+E444+E446+E448+E450+E452+E455+E457+E459+E461+E463+E465+E467+E469+E471+E473+E475+E477+E479+E481+E483+E485+E487+E489+E491+E493)</f>
        <v>0</v>
      </c>
      <c r="F441" s="75">
        <f t="shared" si="61"/>
        <v>0</v>
      </c>
      <c r="G441" s="25">
        <f t="shared" si="65"/>
        <v>0</v>
      </c>
      <c r="H441" s="74">
        <f>SUM(H442+H444+H446+H448+H450+H452+H455+H457+H459+H461+H463+H465+H467+H469+H471+H473+H475+H477+H479+H481+H483+H485+H487+H489+H491+H493)</f>
        <v>0</v>
      </c>
      <c r="I441" s="76">
        <f t="shared" si="66"/>
        <v>0</v>
      </c>
      <c r="J441" s="74">
        <f>SUM(J442+J444+J446+J448+J450+J452+J455+J457+J459+J461+J463+J465+J467+J469+J471+J473+J475+J477+J479+J481+J483+J485+J487+J489+J491+J493)</f>
        <v>0</v>
      </c>
      <c r="K441" s="25">
        <f t="shared" si="62"/>
        <v>0</v>
      </c>
      <c r="L441" s="75">
        <f t="shared" si="67"/>
        <v>0</v>
      </c>
      <c r="M441" s="25">
        <f t="shared" si="63"/>
        <v>0</v>
      </c>
      <c r="N441" s="74">
        <f>SUM(N442+N444+N446+N448+N450+N452+N455+N457+N459+N461+N463+N465+N467+N469+N471+N473+N475+N477+N479+N481+N483+N485+N487+N489+N491+N493)</f>
        <v>0</v>
      </c>
      <c r="O441" s="25">
        <f t="shared" si="64"/>
        <v>0</v>
      </c>
      <c r="P441" s="76">
        <f t="shared" si="68"/>
        <v>0</v>
      </c>
    </row>
    <row r="442" spans="1:16" hidden="1" x14ac:dyDescent="0.25">
      <c r="A442" s="72">
        <v>3311401030262</v>
      </c>
      <c r="B442" s="31" t="s">
        <v>612</v>
      </c>
      <c r="C442" s="73"/>
      <c r="D442" s="74">
        <f>SUM(D443)</f>
        <v>0</v>
      </c>
      <c r="E442" s="74">
        <f>SUM(E443)</f>
        <v>0</v>
      </c>
      <c r="F442" s="75">
        <f t="shared" si="61"/>
        <v>0</v>
      </c>
      <c r="G442" s="25">
        <f t="shared" si="65"/>
        <v>0</v>
      </c>
      <c r="H442" s="74">
        <f>SUM(H443)</f>
        <v>0</v>
      </c>
      <c r="I442" s="76">
        <f t="shared" si="66"/>
        <v>0</v>
      </c>
      <c r="J442" s="74">
        <f>SUM(J443)</f>
        <v>0</v>
      </c>
      <c r="K442" s="25">
        <f t="shared" si="62"/>
        <v>0</v>
      </c>
      <c r="L442" s="75">
        <f t="shared" si="67"/>
        <v>0</v>
      </c>
      <c r="M442" s="25">
        <f t="shared" si="63"/>
        <v>0</v>
      </c>
      <c r="N442" s="74">
        <f>SUM(N443)</f>
        <v>0</v>
      </c>
      <c r="O442" s="25">
        <f t="shared" si="64"/>
        <v>0</v>
      </c>
      <c r="P442" s="76">
        <f t="shared" si="68"/>
        <v>0</v>
      </c>
    </row>
    <row r="443" spans="1:16" hidden="1" x14ac:dyDescent="0.25">
      <c r="A443" s="72">
        <v>3311401030262110</v>
      </c>
      <c r="B443" s="31" t="s">
        <v>612</v>
      </c>
      <c r="C443" s="73"/>
      <c r="D443" s="64"/>
      <c r="E443" s="64"/>
      <c r="F443" s="75">
        <f t="shared" si="61"/>
        <v>0</v>
      </c>
      <c r="G443" s="25">
        <f t="shared" si="65"/>
        <v>0</v>
      </c>
      <c r="H443" s="64"/>
      <c r="I443" s="76">
        <f t="shared" si="66"/>
        <v>0</v>
      </c>
      <c r="J443" s="64"/>
      <c r="K443" s="25">
        <f t="shared" si="62"/>
        <v>0</v>
      </c>
      <c r="L443" s="75">
        <f t="shared" si="67"/>
        <v>0</v>
      </c>
      <c r="M443" s="25">
        <f t="shared" si="63"/>
        <v>0</v>
      </c>
      <c r="N443" s="64"/>
      <c r="O443" s="25">
        <f t="shared" si="64"/>
        <v>0</v>
      </c>
      <c r="P443" s="76">
        <f t="shared" si="68"/>
        <v>0</v>
      </c>
    </row>
    <row r="444" spans="1:16" ht="26.25" hidden="1" x14ac:dyDescent="0.25">
      <c r="A444" s="100">
        <v>3311401030379</v>
      </c>
      <c r="B444" s="101" t="s">
        <v>613</v>
      </c>
      <c r="C444" s="73"/>
      <c r="D444" s="74">
        <f>SUM(D445)</f>
        <v>0</v>
      </c>
      <c r="E444" s="74">
        <f>SUM(E445)</f>
        <v>0</v>
      </c>
      <c r="F444" s="75">
        <f t="shared" si="61"/>
        <v>0</v>
      </c>
      <c r="G444" s="25">
        <f t="shared" si="65"/>
        <v>0</v>
      </c>
      <c r="H444" s="74">
        <f>SUM(H445)</f>
        <v>0</v>
      </c>
      <c r="I444" s="76">
        <f t="shared" si="66"/>
        <v>0</v>
      </c>
      <c r="J444" s="74">
        <f>SUM(J445)</f>
        <v>0</v>
      </c>
      <c r="K444" s="25">
        <f t="shared" si="62"/>
        <v>0</v>
      </c>
      <c r="L444" s="75">
        <f t="shared" si="67"/>
        <v>0</v>
      </c>
      <c r="M444" s="25">
        <f t="shared" si="63"/>
        <v>0</v>
      </c>
      <c r="N444" s="74">
        <f>SUM(N445)</f>
        <v>0</v>
      </c>
      <c r="O444" s="25">
        <f t="shared" si="64"/>
        <v>0</v>
      </c>
      <c r="P444" s="76">
        <f t="shared" si="68"/>
        <v>0</v>
      </c>
    </row>
    <row r="445" spans="1:16" ht="26.25" hidden="1" x14ac:dyDescent="0.25">
      <c r="A445" s="100">
        <v>3311401030379110</v>
      </c>
      <c r="B445" s="101" t="s">
        <v>614</v>
      </c>
      <c r="C445" s="73"/>
      <c r="D445" s="64"/>
      <c r="E445" s="64"/>
      <c r="F445" s="75">
        <f t="shared" si="61"/>
        <v>0</v>
      </c>
      <c r="G445" s="25">
        <f t="shared" si="65"/>
        <v>0</v>
      </c>
      <c r="H445" s="64"/>
      <c r="I445" s="76">
        <f t="shared" si="66"/>
        <v>0</v>
      </c>
      <c r="J445" s="64"/>
      <c r="K445" s="25">
        <f t="shared" si="62"/>
        <v>0</v>
      </c>
      <c r="L445" s="75">
        <f t="shared" si="67"/>
        <v>0</v>
      </c>
      <c r="M445" s="25">
        <f t="shared" si="63"/>
        <v>0</v>
      </c>
      <c r="N445" s="64"/>
      <c r="O445" s="25">
        <f t="shared" si="64"/>
        <v>0</v>
      </c>
      <c r="P445" s="76">
        <f t="shared" si="68"/>
        <v>0</v>
      </c>
    </row>
    <row r="446" spans="1:16" ht="26.25" hidden="1" x14ac:dyDescent="0.25">
      <c r="A446" s="100">
        <v>3311401030380</v>
      </c>
      <c r="B446" s="101" t="s">
        <v>615</v>
      </c>
      <c r="C446" s="73"/>
      <c r="D446" s="74">
        <f>SUM(D447)</f>
        <v>0</v>
      </c>
      <c r="E446" s="74">
        <f>SUM(E447)</f>
        <v>0</v>
      </c>
      <c r="F446" s="75">
        <f t="shared" si="61"/>
        <v>0</v>
      </c>
      <c r="G446" s="25">
        <f t="shared" si="65"/>
        <v>0</v>
      </c>
      <c r="H446" s="74">
        <f>SUM(H447)</f>
        <v>0</v>
      </c>
      <c r="I446" s="76">
        <f t="shared" si="66"/>
        <v>0</v>
      </c>
      <c r="J446" s="74">
        <f>SUM(J447)</f>
        <v>0</v>
      </c>
      <c r="K446" s="25">
        <f t="shared" si="62"/>
        <v>0</v>
      </c>
      <c r="L446" s="75">
        <f t="shared" si="67"/>
        <v>0</v>
      </c>
      <c r="M446" s="25">
        <f t="shared" si="63"/>
        <v>0</v>
      </c>
      <c r="N446" s="74">
        <f>SUM(N447)</f>
        <v>0</v>
      </c>
      <c r="O446" s="25">
        <f t="shared" si="64"/>
        <v>0</v>
      </c>
      <c r="P446" s="76">
        <f t="shared" si="68"/>
        <v>0</v>
      </c>
    </row>
    <row r="447" spans="1:16" ht="26.25" hidden="1" x14ac:dyDescent="0.25">
      <c r="A447" s="100">
        <v>3311401030380110</v>
      </c>
      <c r="B447" s="101" t="s">
        <v>616</v>
      </c>
      <c r="C447" s="73"/>
      <c r="D447" s="64"/>
      <c r="E447" s="64"/>
      <c r="F447" s="75">
        <f t="shared" si="61"/>
        <v>0</v>
      </c>
      <c r="G447" s="25">
        <f t="shared" si="65"/>
        <v>0</v>
      </c>
      <c r="H447" s="64"/>
      <c r="I447" s="76">
        <f t="shared" si="66"/>
        <v>0</v>
      </c>
      <c r="J447" s="64"/>
      <c r="K447" s="25">
        <f t="shared" si="62"/>
        <v>0</v>
      </c>
      <c r="L447" s="75">
        <f t="shared" si="67"/>
        <v>0</v>
      </c>
      <c r="M447" s="25">
        <f t="shared" si="63"/>
        <v>0</v>
      </c>
      <c r="N447" s="64"/>
      <c r="O447" s="25">
        <f t="shared" si="64"/>
        <v>0</v>
      </c>
      <c r="P447" s="76">
        <f t="shared" si="68"/>
        <v>0</v>
      </c>
    </row>
    <row r="448" spans="1:16" ht="26.25" hidden="1" x14ac:dyDescent="0.25">
      <c r="A448" s="100">
        <v>3311401030702</v>
      </c>
      <c r="B448" s="31" t="s">
        <v>617</v>
      </c>
      <c r="C448" s="73"/>
      <c r="D448" s="74">
        <f>SUM(D449)</f>
        <v>0</v>
      </c>
      <c r="E448" s="74">
        <f>SUM(E449)</f>
        <v>0</v>
      </c>
      <c r="F448" s="75">
        <f t="shared" si="61"/>
        <v>0</v>
      </c>
      <c r="G448" s="25">
        <f t="shared" si="65"/>
        <v>0</v>
      </c>
      <c r="H448" s="74">
        <f>SUM(H449)</f>
        <v>0</v>
      </c>
      <c r="I448" s="76">
        <f t="shared" si="66"/>
        <v>0</v>
      </c>
      <c r="J448" s="74">
        <f>SUM(J449)</f>
        <v>0</v>
      </c>
      <c r="K448" s="25">
        <f t="shared" si="62"/>
        <v>0</v>
      </c>
      <c r="L448" s="75">
        <f t="shared" si="67"/>
        <v>0</v>
      </c>
      <c r="M448" s="25">
        <f t="shared" si="63"/>
        <v>0</v>
      </c>
      <c r="N448" s="74">
        <f>SUM(N449)</f>
        <v>0</v>
      </c>
      <c r="O448" s="25">
        <f t="shared" si="64"/>
        <v>0</v>
      </c>
      <c r="P448" s="76">
        <f t="shared" si="68"/>
        <v>0</v>
      </c>
    </row>
    <row r="449" spans="1:16" ht="26.25" hidden="1" x14ac:dyDescent="0.25">
      <c r="A449" s="100">
        <v>3311401030702110</v>
      </c>
      <c r="B449" s="31" t="s">
        <v>617</v>
      </c>
      <c r="C449" s="73"/>
      <c r="D449" s="64"/>
      <c r="E449" s="64"/>
      <c r="F449" s="75">
        <f t="shared" si="61"/>
        <v>0</v>
      </c>
      <c r="G449" s="25">
        <f t="shared" si="65"/>
        <v>0</v>
      </c>
      <c r="H449" s="64"/>
      <c r="I449" s="76">
        <f t="shared" si="66"/>
        <v>0</v>
      </c>
      <c r="J449" s="64"/>
      <c r="K449" s="25">
        <f t="shared" si="62"/>
        <v>0</v>
      </c>
      <c r="L449" s="75">
        <f t="shared" si="67"/>
        <v>0</v>
      </c>
      <c r="M449" s="25">
        <f t="shared" si="63"/>
        <v>0</v>
      </c>
      <c r="N449" s="64"/>
      <c r="O449" s="25">
        <f t="shared" si="64"/>
        <v>0</v>
      </c>
      <c r="P449" s="76">
        <f t="shared" si="68"/>
        <v>0</v>
      </c>
    </row>
    <row r="450" spans="1:16" hidden="1" x14ac:dyDescent="0.25">
      <c r="A450" s="72">
        <v>3311401030888</v>
      </c>
      <c r="B450" s="31" t="s">
        <v>618</v>
      </c>
      <c r="C450" s="73"/>
      <c r="D450" s="74">
        <f>SUM(D451)</f>
        <v>0</v>
      </c>
      <c r="E450" s="74">
        <f>SUM(E451)</f>
        <v>0</v>
      </c>
      <c r="F450" s="75">
        <f t="shared" si="61"/>
        <v>0</v>
      </c>
      <c r="G450" s="25">
        <f t="shared" si="65"/>
        <v>0</v>
      </c>
      <c r="H450" s="74">
        <f>SUM(H451)</f>
        <v>0</v>
      </c>
      <c r="I450" s="76">
        <f t="shared" si="66"/>
        <v>0</v>
      </c>
      <c r="J450" s="74">
        <f>SUM(J451)</f>
        <v>0</v>
      </c>
      <c r="K450" s="25">
        <f t="shared" si="62"/>
        <v>0</v>
      </c>
      <c r="L450" s="75">
        <f t="shared" si="67"/>
        <v>0</v>
      </c>
      <c r="M450" s="25">
        <f t="shared" si="63"/>
        <v>0</v>
      </c>
      <c r="N450" s="74">
        <f>SUM(N451)</f>
        <v>0</v>
      </c>
      <c r="O450" s="25">
        <f t="shared" si="64"/>
        <v>0</v>
      </c>
      <c r="P450" s="76">
        <f t="shared" si="68"/>
        <v>0</v>
      </c>
    </row>
    <row r="451" spans="1:16" hidden="1" x14ac:dyDescent="0.25">
      <c r="A451" s="72">
        <v>3311401030888110</v>
      </c>
      <c r="B451" s="31" t="s">
        <v>619</v>
      </c>
      <c r="C451" s="73"/>
      <c r="D451" s="64"/>
      <c r="E451" s="64"/>
      <c r="F451" s="75">
        <f t="shared" si="61"/>
        <v>0</v>
      </c>
      <c r="G451" s="25">
        <f t="shared" si="65"/>
        <v>0</v>
      </c>
      <c r="H451" s="64"/>
      <c r="I451" s="76">
        <f t="shared" si="66"/>
        <v>0</v>
      </c>
      <c r="J451" s="64"/>
      <c r="K451" s="25">
        <f t="shared" si="62"/>
        <v>0</v>
      </c>
      <c r="L451" s="75">
        <f t="shared" si="67"/>
        <v>0</v>
      </c>
      <c r="M451" s="25">
        <f t="shared" si="63"/>
        <v>0</v>
      </c>
      <c r="N451" s="64"/>
      <c r="O451" s="25">
        <f t="shared" si="64"/>
        <v>0</v>
      </c>
      <c r="P451" s="76">
        <f t="shared" si="68"/>
        <v>0</v>
      </c>
    </row>
    <row r="452" spans="1:16" hidden="1" x14ac:dyDescent="0.25">
      <c r="A452" s="72">
        <v>3311401030889</v>
      </c>
      <c r="B452" s="31" t="s">
        <v>620</v>
      </c>
      <c r="C452" s="73"/>
      <c r="D452" s="74">
        <f>SUM(D453:D454)</f>
        <v>0</v>
      </c>
      <c r="E452" s="74">
        <f>SUM(E453:E454)</f>
        <v>0</v>
      </c>
      <c r="F452" s="75">
        <f t="shared" si="61"/>
        <v>0</v>
      </c>
      <c r="G452" s="25">
        <f t="shared" si="65"/>
        <v>0</v>
      </c>
      <c r="H452" s="74">
        <f>SUM(H453:H454)</f>
        <v>0</v>
      </c>
      <c r="I452" s="76">
        <f t="shared" si="66"/>
        <v>0</v>
      </c>
      <c r="J452" s="74">
        <f>SUM(J453:J454)</f>
        <v>0</v>
      </c>
      <c r="K452" s="25">
        <f t="shared" si="62"/>
        <v>0</v>
      </c>
      <c r="L452" s="75">
        <f t="shared" si="67"/>
        <v>0</v>
      </c>
      <c r="M452" s="25">
        <f t="shared" si="63"/>
        <v>0</v>
      </c>
      <c r="N452" s="74">
        <f>SUM(N453:N454)</f>
        <v>0</v>
      </c>
      <c r="O452" s="25">
        <f t="shared" si="64"/>
        <v>0</v>
      </c>
      <c r="P452" s="76">
        <f t="shared" si="68"/>
        <v>0</v>
      </c>
    </row>
    <row r="453" spans="1:16" hidden="1" x14ac:dyDescent="0.25">
      <c r="A453" s="72">
        <v>3311401030889110</v>
      </c>
      <c r="B453" s="31" t="s">
        <v>621</v>
      </c>
      <c r="C453" s="73"/>
      <c r="D453" s="64"/>
      <c r="E453" s="64"/>
      <c r="F453" s="75">
        <f t="shared" si="61"/>
        <v>0</v>
      </c>
      <c r="G453" s="25">
        <f t="shared" si="65"/>
        <v>0</v>
      </c>
      <c r="H453" s="64"/>
      <c r="I453" s="76">
        <f t="shared" si="66"/>
        <v>0</v>
      </c>
      <c r="J453" s="64"/>
      <c r="K453" s="25">
        <f t="shared" si="62"/>
        <v>0</v>
      </c>
      <c r="L453" s="75">
        <f t="shared" si="67"/>
        <v>0</v>
      </c>
      <c r="M453" s="25">
        <f t="shared" si="63"/>
        <v>0</v>
      </c>
      <c r="N453" s="64"/>
      <c r="O453" s="25">
        <f t="shared" si="64"/>
        <v>0</v>
      </c>
      <c r="P453" s="76">
        <f t="shared" si="68"/>
        <v>0</v>
      </c>
    </row>
    <row r="454" spans="1:16" hidden="1" x14ac:dyDescent="0.25">
      <c r="A454" s="72">
        <v>3311401030889110</v>
      </c>
      <c r="B454" s="31" t="s">
        <v>622</v>
      </c>
      <c r="C454" s="73"/>
      <c r="D454" s="64"/>
      <c r="E454" s="64"/>
      <c r="F454" s="75">
        <f t="shared" si="61"/>
        <v>0</v>
      </c>
      <c r="G454" s="25">
        <f t="shared" si="65"/>
        <v>0</v>
      </c>
      <c r="H454" s="64"/>
      <c r="I454" s="76">
        <f t="shared" si="66"/>
        <v>0</v>
      </c>
      <c r="J454" s="64"/>
      <c r="K454" s="25">
        <f t="shared" si="62"/>
        <v>0</v>
      </c>
      <c r="L454" s="75">
        <f t="shared" si="67"/>
        <v>0</v>
      </c>
      <c r="M454" s="25">
        <f t="shared" si="63"/>
        <v>0</v>
      </c>
      <c r="N454" s="64"/>
      <c r="O454" s="25">
        <f t="shared" si="64"/>
        <v>0</v>
      </c>
      <c r="P454" s="76">
        <f t="shared" si="68"/>
        <v>0</v>
      </c>
    </row>
    <row r="455" spans="1:16" hidden="1" x14ac:dyDescent="0.25">
      <c r="A455" s="72">
        <v>3311401030890</v>
      </c>
      <c r="B455" s="31" t="s">
        <v>623</v>
      </c>
      <c r="C455" s="73"/>
      <c r="D455" s="74">
        <f>SUM(D456)</f>
        <v>0</v>
      </c>
      <c r="E455" s="74">
        <f>SUM(E456)</f>
        <v>0</v>
      </c>
      <c r="F455" s="75">
        <f t="shared" si="61"/>
        <v>0</v>
      </c>
      <c r="G455" s="25">
        <f t="shared" si="65"/>
        <v>0</v>
      </c>
      <c r="H455" s="74">
        <f>SUM(H456)</f>
        <v>0</v>
      </c>
      <c r="I455" s="76">
        <f t="shared" si="66"/>
        <v>0</v>
      </c>
      <c r="J455" s="74">
        <f>SUM(J456)</f>
        <v>0</v>
      </c>
      <c r="K455" s="25">
        <f t="shared" si="62"/>
        <v>0</v>
      </c>
      <c r="L455" s="75">
        <f t="shared" si="67"/>
        <v>0</v>
      </c>
      <c r="M455" s="25">
        <f t="shared" si="63"/>
        <v>0</v>
      </c>
      <c r="N455" s="74">
        <f>SUM(N456)</f>
        <v>0</v>
      </c>
      <c r="O455" s="25">
        <f t="shared" si="64"/>
        <v>0</v>
      </c>
      <c r="P455" s="76">
        <f t="shared" si="68"/>
        <v>0</v>
      </c>
    </row>
    <row r="456" spans="1:16" hidden="1" x14ac:dyDescent="0.25">
      <c r="A456" s="72">
        <v>3311401030890110</v>
      </c>
      <c r="B456" s="31" t="s">
        <v>623</v>
      </c>
      <c r="C456" s="73"/>
      <c r="D456" s="64"/>
      <c r="E456" s="64"/>
      <c r="F456" s="75">
        <f t="shared" si="61"/>
        <v>0</v>
      </c>
      <c r="G456" s="25">
        <f t="shared" si="65"/>
        <v>0</v>
      </c>
      <c r="H456" s="64"/>
      <c r="I456" s="76">
        <f t="shared" si="66"/>
        <v>0</v>
      </c>
      <c r="J456" s="64"/>
      <c r="K456" s="25">
        <f t="shared" si="62"/>
        <v>0</v>
      </c>
      <c r="L456" s="75">
        <f t="shared" si="67"/>
        <v>0</v>
      </c>
      <c r="M456" s="25">
        <f t="shared" si="63"/>
        <v>0</v>
      </c>
      <c r="N456" s="64"/>
      <c r="O456" s="25">
        <f t="shared" si="64"/>
        <v>0</v>
      </c>
      <c r="P456" s="76">
        <f t="shared" si="68"/>
        <v>0</v>
      </c>
    </row>
    <row r="457" spans="1:16" ht="26.25" hidden="1" x14ac:dyDescent="0.25">
      <c r="A457" s="72">
        <v>3311401030891</v>
      </c>
      <c r="B457" s="31" t="s">
        <v>624</v>
      </c>
      <c r="C457" s="73"/>
      <c r="D457" s="74">
        <f>SUM(D458)</f>
        <v>0</v>
      </c>
      <c r="E457" s="74">
        <f>SUM(E458)</f>
        <v>0</v>
      </c>
      <c r="F457" s="75">
        <f t="shared" si="61"/>
        <v>0</v>
      </c>
      <c r="G457" s="25">
        <f t="shared" si="65"/>
        <v>0</v>
      </c>
      <c r="H457" s="74">
        <f>SUM(H458)</f>
        <v>0</v>
      </c>
      <c r="I457" s="76">
        <f t="shared" si="66"/>
        <v>0</v>
      </c>
      <c r="J457" s="74">
        <f>SUM(J458)</f>
        <v>0</v>
      </c>
      <c r="K457" s="25">
        <f t="shared" si="62"/>
        <v>0</v>
      </c>
      <c r="L457" s="75">
        <f t="shared" si="67"/>
        <v>0</v>
      </c>
      <c r="M457" s="25">
        <f t="shared" si="63"/>
        <v>0</v>
      </c>
      <c r="N457" s="74">
        <f>SUM(N458)</f>
        <v>0</v>
      </c>
      <c r="O457" s="25">
        <f t="shared" si="64"/>
        <v>0</v>
      </c>
      <c r="P457" s="76">
        <f t="shared" si="68"/>
        <v>0</v>
      </c>
    </row>
    <row r="458" spans="1:16" ht="26.25" hidden="1" x14ac:dyDescent="0.25">
      <c r="A458" s="72">
        <v>3311401030891110</v>
      </c>
      <c r="B458" s="31" t="s">
        <v>624</v>
      </c>
      <c r="C458" s="73"/>
      <c r="D458" s="64"/>
      <c r="E458" s="64"/>
      <c r="F458" s="75">
        <f t="shared" si="61"/>
        <v>0</v>
      </c>
      <c r="G458" s="25">
        <f t="shared" si="65"/>
        <v>0</v>
      </c>
      <c r="H458" s="64"/>
      <c r="I458" s="76">
        <f t="shared" si="66"/>
        <v>0</v>
      </c>
      <c r="J458" s="64"/>
      <c r="K458" s="25">
        <f t="shared" si="62"/>
        <v>0</v>
      </c>
      <c r="L458" s="75">
        <f t="shared" si="67"/>
        <v>0</v>
      </c>
      <c r="M458" s="25">
        <f t="shared" si="63"/>
        <v>0</v>
      </c>
      <c r="N458" s="64"/>
      <c r="O458" s="25">
        <f t="shared" si="64"/>
        <v>0</v>
      </c>
      <c r="P458" s="76">
        <f t="shared" si="68"/>
        <v>0</v>
      </c>
    </row>
    <row r="459" spans="1:16" ht="26.25" hidden="1" x14ac:dyDescent="0.25">
      <c r="A459" s="72">
        <v>3311401030892</v>
      </c>
      <c r="B459" s="31" t="s">
        <v>625</v>
      </c>
      <c r="C459" s="73"/>
      <c r="D459" s="74">
        <f>SUM(D460)</f>
        <v>0</v>
      </c>
      <c r="E459" s="74">
        <f>SUM(E460)</f>
        <v>0</v>
      </c>
      <c r="F459" s="75">
        <f t="shared" si="61"/>
        <v>0</v>
      </c>
      <c r="G459" s="25">
        <f t="shared" si="65"/>
        <v>0</v>
      </c>
      <c r="H459" s="74">
        <f>SUM(H460)</f>
        <v>0</v>
      </c>
      <c r="I459" s="76">
        <f t="shared" si="66"/>
        <v>0</v>
      </c>
      <c r="J459" s="74">
        <f>SUM(J460)</f>
        <v>0</v>
      </c>
      <c r="K459" s="25">
        <f t="shared" si="62"/>
        <v>0</v>
      </c>
      <c r="L459" s="75">
        <f t="shared" si="67"/>
        <v>0</v>
      </c>
      <c r="M459" s="25">
        <f t="shared" si="63"/>
        <v>0</v>
      </c>
      <c r="N459" s="74">
        <f>SUM(N460)</f>
        <v>0</v>
      </c>
      <c r="O459" s="25">
        <f t="shared" si="64"/>
        <v>0</v>
      </c>
      <c r="P459" s="76">
        <f t="shared" si="68"/>
        <v>0</v>
      </c>
    </row>
    <row r="460" spans="1:16" ht="26.25" hidden="1" x14ac:dyDescent="0.25">
      <c r="A460" s="72">
        <v>3311401030892110</v>
      </c>
      <c r="B460" s="31" t="s">
        <v>625</v>
      </c>
      <c r="C460" s="73"/>
      <c r="D460" s="64"/>
      <c r="E460" s="64"/>
      <c r="F460" s="75">
        <f t="shared" si="61"/>
        <v>0</v>
      </c>
      <c r="G460" s="25">
        <f t="shared" si="65"/>
        <v>0</v>
      </c>
      <c r="H460" s="64"/>
      <c r="I460" s="76">
        <f t="shared" si="66"/>
        <v>0</v>
      </c>
      <c r="J460" s="64"/>
      <c r="K460" s="25">
        <f t="shared" si="62"/>
        <v>0</v>
      </c>
      <c r="L460" s="75">
        <f t="shared" si="67"/>
        <v>0</v>
      </c>
      <c r="M460" s="25">
        <f t="shared" si="63"/>
        <v>0</v>
      </c>
      <c r="N460" s="64"/>
      <c r="O460" s="25">
        <f t="shared" si="64"/>
        <v>0</v>
      </c>
      <c r="P460" s="76">
        <f t="shared" si="68"/>
        <v>0</v>
      </c>
    </row>
    <row r="461" spans="1:16" hidden="1" x14ac:dyDescent="0.25">
      <c r="A461" s="72">
        <v>3311401030893</v>
      </c>
      <c r="B461" s="31" t="s">
        <v>626</v>
      </c>
      <c r="C461" s="73"/>
      <c r="D461" s="74">
        <f>SUM(D462)</f>
        <v>0</v>
      </c>
      <c r="E461" s="74">
        <f>SUM(E462)</f>
        <v>0</v>
      </c>
      <c r="F461" s="75">
        <f t="shared" si="61"/>
        <v>0</v>
      </c>
      <c r="G461" s="25">
        <f t="shared" si="65"/>
        <v>0</v>
      </c>
      <c r="H461" s="74">
        <f>SUM(H462)</f>
        <v>0</v>
      </c>
      <c r="I461" s="76">
        <f t="shared" si="66"/>
        <v>0</v>
      </c>
      <c r="J461" s="74">
        <f>SUM(J462)</f>
        <v>0</v>
      </c>
      <c r="K461" s="25">
        <f t="shared" si="62"/>
        <v>0</v>
      </c>
      <c r="L461" s="75">
        <f t="shared" si="67"/>
        <v>0</v>
      </c>
      <c r="M461" s="25">
        <f t="shared" si="63"/>
        <v>0</v>
      </c>
      <c r="N461" s="74">
        <f>SUM(N462)</f>
        <v>0</v>
      </c>
      <c r="O461" s="25">
        <f t="shared" si="64"/>
        <v>0</v>
      </c>
      <c r="P461" s="76">
        <f t="shared" si="68"/>
        <v>0</v>
      </c>
    </row>
    <row r="462" spans="1:16" hidden="1" x14ac:dyDescent="0.25">
      <c r="A462" s="72">
        <v>3311401030893110</v>
      </c>
      <c r="B462" s="31" t="s">
        <v>627</v>
      </c>
      <c r="C462" s="73"/>
      <c r="D462" s="64"/>
      <c r="E462" s="64"/>
      <c r="F462" s="75">
        <f t="shared" si="61"/>
        <v>0</v>
      </c>
      <c r="G462" s="25">
        <f t="shared" si="65"/>
        <v>0</v>
      </c>
      <c r="H462" s="64"/>
      <c r="I462" s="76">
        <f t="shared" si="66"/>
        <v>0</v>
      </c>
      <c r="J462" s="64"/>
      <c r="K462" s="25">
        <f t="shared" si="62"/>
        <v>0</v>
      </c>
      <c r="L462" s="75">
        <f t="shared" si="67"/>
        <v>0</v>
      </c>
      <c r="M462" s="25">
        <f t="shared" si="63"/>
        <v>0</v>
      </c>
      <c r="N462" s="64"/>
      <c r="O462" s="25">
        <f t="shared" si="64"/>
        <v>0</v>
      </c>
      <c r="P462" s="76">
        <f t="shared" si="68"/>
        <v>0</v>
      </c>
    </row>
    <row r="463" spans="1:16" ht="26.25" hidden="1" x14ac:dyDescent="0.25">
      <c r="A463" s="72">
        <v>3311401030894</v>
      </c>
      <c r="B463" s="31" t="s">
        <v>628</v>
      </c>
      <c r="C463" s="73"/>
      <c r="D463" s="74">
        <f>SUM(D464)</f>
        <v>0</v>
      </c>
      <c r="E463" s="74">
        <f>SUM(E464)</f>
        <v>0</v>
      </c>
      <c r="F463" s="75">
        <f t="shared" ref="F463:F528" si="69">SUM(D463+E463)</f>
        <v>0</v>
      </c>
      <c r="G463" s="25">
        <f t="shared" si="65"/>
        <v>0</v>
      </c>
      <c r="H463" s="74">
        <f>SUM(H464)</f>
        <v>0</v>
      </c>
      <c r="I463" s="76">
        <f t="shared" si="66"/>
        <v>0</v>
      </c>
      <c r="J463" s="74">
        <f>SUM(J464)</f>
        <v>0</v>
      </c>
      <c r="K463" s="25">
        <f t="shared" ref="K463:K528" si="70">IF(OR(J463=0,F463=0),0,J463/F463)*100</f>
        <v>0</v>
      </c>
      <c r="L463" s="75">
        <f t="shared" si="67"/>
        <v>0</v>
      </c>
      <c r="M463" s="25">
        <f t="shared" ref="M463:M528" si="71">IF(OR(L463=0,F463=0),0,L463/F463)*100</f>
        <v>0</v>
      </c>
      <c r="N463" s="74">
        <f>SUM(N464)</f>
        <v>0</v>
      </c>
      <c r="O463" s="25">
        <f t="shared" ref="O463:O528" si="72">IF(OR(N463=0,F463=0),0,N463/F463)*100</f>
        <v>0</v>
      </c>
      <c r="P463" s="76">
        <f t="shared" si="68"/>
        <v>0</v>
      </c>
    </row>
    <row r="464" spans="1:16" ht="26.25" hidden="1" x14ac:dyDescent="0.25">
      <c r="A464" s="72">
        <v>3311401030894110</v>
      </c>
      <c r="B464" s="31" t="s">
        <v>628</v>
      </c>
      <c r="C464" s="73"/>
      <c r="D464" s="64"/>
      <c r="E464" s="64"/>
      <c r="F464" s="75">
        <f t="shared" si="69"/>
        <v>0</v>
      </c>
      <c r="G464" s="25">
        <f t="shared" ref="G464:G532" si="73">IF(OR(F464=0,F$7=0),0,F464/F$7)*100</f>
        <v>0</v>
      </c>
      <c r="H464" s="64"/>
      <c r="I464" s="76">
        <f t="shared" ref="I464:I529" si="74">SUM(F464-H464)</f>
        <v>0</v>
      </c>
      <c r="J464" s="64"/>
      <c r="K464" s="25">
        <f t="shared" si="70"/>
        <v>0</v>
      </c>
      <c r="L464" s="75">
        <f t="shared" si="67"/>
        <v>0</v>
      </c>
      <c r="M464" s="25">
        <f t="shared" si="71"/>
        <v>0</v>
      </c>
      <c r="N464" s="64"/>
      <c r="O464" s="25">
        <f t="shared" si="72"/>
        <v>0</v>
      </c>
      <c r="P464" s="76">
        <f t="shared" si="68"/>
        <v>0</v>
      </c>
    </row>
    <row r="465" spans="1:16" hidden="1" x14ac:dyDescent="0.25">
      <c r="A465" s="72">
        <v>3311401030897</v>
      </c>
      <c r="B465" s="31" t="s">
        <v>629</v>
      </c>
      <c r="C465" s="73"/>
      <c r="D465" s="74">
        <f>SUM(D466)</f>
        <v>0</v>
      </c>
      <c r="E465" s="74">
        <f>SUM(E466)</f>
        <v>0</v>
      </c>
      <c r="F465" s="75">
        <f t="shared" si="69"/>
        <v>0</v>
      </c>
      <c r="G465" s="25">
        <f t="shared" si="73"/>
        <v>0</v>
      </c>
      <c r="H465" s="74">
        <f>SUM(H466)</f>
        <v>0</v>
      </c>
      <c r="I465" s="76">
        <f t="shared" si="74"/>
        <v>0</v>
      </c>
      <c r="J465" s="74">
        <f>SUM(J466)</f>
        <v>0</v>
      </c>
      <c r="K465" s="25">
        <f t="shared" si="70"/>
        <v>0</v>
      </c>
      <c r="L465" s="75">
        <f t="shared" si="67"/>
        <v>0</v>
      </c>
      <c r="M465" s="25">
        <f t="shared" si="71"/>
        <v>0</v>
      </c>
      <c r="N465" s="74">
        <f>SUM(N466)</f>
        <v>0</v>
      </c>
      <c r="O465" s="25">
        <f t="shared" si="72"/>
        <v>0</v>
      </c>
      <c r="P465" s="76">
        <f t="shared" si="68"/>
        <v>0</v>
      </c>
    </row>
    <row r="466" spans="1:16" hidden="1" x14ac:dyDescent="0.25">
      <c r="A466" s="72">
        <v>3311401030897110</v>
      </c>
      <c r="B466" s="31" t="s">
        <v>629</v>
      </c>
      <c r="C466" s="73"/>
      <c r="D466" s="64"/>
      <c r="E466" s="64"/>
      <c r="F466" s="75">
        <f t="shared" si="69"/>
        <v>0</v>
      </c>
      <c r="G466" s="25">
        <f t="shared" si="73"/>
        <v>0</v>
      </c>
      <c r="H466" s="64"/>
      <c r="I466" s="76">
        <f t="shared" si="74"/>
        <v>0</v>
      </c>
      <c r="J466" s="64"/>
      <c r="K466" s="25">
        <f t="shared" si="70"/>
        <v>0</v>
      </c>
      <c r="L466" s="75">
        <f t="shared" si="67"/>
        <v>0</v>
      </c>
      <c r="M466" s="25">
        <f t="shared" si="71"/>
        <v>0</v>
      </c>
      <c r="N466" s="64"/>
      <c r="O466" s="25">
        <f t="shared" si="72"/>
        <v>0</v>
      </c>
      <c r="P466" s="76">
        <f t="shared" si="68"/>
        <v>0</v>
      </c>
    </row>
    <row r="467" spans="1:16" hidden="1" x14ac:dyDescent="0.25">
      <c r="A467" s="72">
        <v>3311401030898</v>
      </c>
      <c r="B467" s="31" t="s">
        <v>630</v>
      </c>
      <c r="C467" s="73"/>
      <c r="D467" s="74">
        <f>SUM(D468)</f>
        <v>0</v>
      </c>
      <c r="E467" s="74">
        <f>SUM(E468)</f>
        <v>0</v>
      </c>
      <c r="F467" s="75">
        <f t="shared" si="69"/>
        <v>0</v>
      </c>
      <c r="G467" s="25">
        <f t="shared" si="73"/>
        <v>0</v>
      </c>
      <c r="H467" s="74">
        <f>SUM(H468)</f>
        <v>0</v>
      </c>
      <c r="I467" s="76">
        <f t="shared" si="74"/>
        <v>0</v>
      </c>
      <c r="J467" s="74">
        <f>SUM(J468)</f>
        <v>0</v>
      </c>
      <c r="K467" s="25">
        <f t="shared" si="70"/>
        <v>0</v>
      </c>
      <c r="L467" s="75">
        <f t="shared" si="67"/>
        <v>0</v>
      </c>
      <c r="M467" s="25">
        <f t="shared" si="71"/>
        <v>0</v>
      </c>
      <c r="N467" s="74">
        <f>SUM(N468)</f>
        <v>0</v>
      </c>
      <c r="O467" s="25">
        <f t="shared" si="72"/>
        <v>0</v>
      </c>
      <c r="P467" s="76">
        <f t="shared" si="68"/>
        <v>0</v>
      </c>
    </row>
    <row r="468" spans="1:16" hidden="1" x14ac:dyDescent="0.25">
      <c r="A468" s="72">
        <v>3311401030898110</v>
      </c>
      <c r="B468" s="31" t="s">
        <v>630</v>
      </c>
      <c r="C468" s="73"/>
      <c r="D468" s="64"/>
      <c r="E468" s="64"/>
      <c r="F468" s="75">
        <f t="shared" si="69"/>
        <v>0</v>
      </c>
      <c r="G468" s="25">
        <f t="shared" si="73"/>
        <v>0</v>
      </c>
      <c r="H468" s="64"/>
      <c r="I468" s="76">
        <f t="shared" si="74"/>
        <v>0</v>
      </c>
      <c r="J468" s="64"/>
      <c r="K468" s="25">
        <f t="shared" si="70"/>
        <v>0</v>
      </c>
      <c r="L468" s="75">
        <f t="shared" si="67"/>
        <v>0</v>
      </c>
      <c r="M468" s="25">
        <f t="shared" si="71"/>
        <v>0</v>
      </c>
      <c r="N468" s="64"/>
      <c r="O468" s="25">
        <f t="shared" si="72"/>
        <v>0</v>
      </c>
      <c r="P468" s="76">
        <f t="shared" si="68"/>
        <v>0</v>
      </c>
    </row>
    <row r="469" spans="1:16" hidden="1" x14ac:dyDescent="0.25">
      <c r="A469" s="72">
        <v>3311401030899</v>
      </c>
      <c r="B469" s="31" t="s">
        <v>631</v>
      </c>
      <c r="C469" s="73"/>
      <c r="D469" s="74">
        <f>SUM(D470)</f>
        <v>0</v>
      </c>
      <c r="E469" s="74">
        <f>SUM(E470)</f>
        <v>0</v>
      </c>
      <c r="F469" s="75">
        <f t="shared" si="69"/>
        <v>0</v>
      </c>
      <c r="G469" s="25">
        <f t="shared" si="73"/>
        <v>0</v>
      </c>
      <c r="H469" s="74">
        <f>SUM(H470)</f>
        <v>0</v>
      </c>
      <c r="I469" s="76">
        <f t="shared" si="74"/>
        <v>0</v>
      </c>
      <c r="J469" s="74">
        <f>SUM(J470)</f>
        <v>0</v>
      </c>
      <c r="K469" s="25">
        <f t="shared" si="70"/>
        <v>0</v>
      </c>
      <c r="L469" s="75">
        <f t="shared" si="67"/>
        <v>0</v>
      </c>
      <c r="M469" s="25">
        <f t="shared" si="71"/>
        <v>0</v>
      </c>
      <c r="N469" s="74">
        <f>SUM(N470)</f>
        <v>0</v>
      </c>
      <c r="O469" s="25">
        <f t="shared" si="72"/>
        <v>0</v>
      </c>
      <c r="P469" s="76">
        <f t="shared" si="68"/>
        <v>0</v>
      </c>
    </row>
    <row r="470" spans="1:16" hidden="1" x14ac:dyDescent="0.25">
      <c r="A470" s="72">
        <v>3311401030899110</v>
      </c>
      <c r="B470" s="31" t="s">
        <v>631</v>
      </c>
      <c r="C470" s="73"/>
      <c r="D470" s="64"/>
      <c r="E470" s="64"/>
      <c r="F470" s="75">
        <f t="shared" si="69"/>
        <v>0</v>
      </c>
      <c r="G470" s="25">
        <f t="shared" si="73"/>
        <v>0</v>
      </c>
      <c r="H470" s="64"/>
      <c r="I470" s="76">
        <f t="shared" si="74"/>
        <v>0</v>
      </c>
      <c r="J470" s="64"/>
      <c r="K470" s="25">
        <f t="shared" si="70"/>
        <v>0</v>
      </c>
      <c r="L470" s="75">
        <f t="shared" si="67"/>
        <v>0</v>
      </c>
      <c r="M470" s="25">
        <f t="shared" si="71"/>
        <v>0</v>
      </c>
      <c r="N470" s="64"/>
      <c r="O470" s="25">
        <f t="shared" si="72"/>
        <v>0</v>
      </c>
      <c r="P470" s="76">
        <f t="shared" si="68"/>
        <v>0</v>
      </c>
    </row>
    <row r="471" spans="1:16" hidden="1" x14ac:dyDescent="0.25">
      <c r="A471" s="72">
        <v>3311401030900</v>
      </c>
      <c r="B471" s="31" t="s">
        <v>632</v>
      </c>
      <c r="C471" s="73"/>
      <c r="D471" s="74">
        <f>SUM(D472)</f>
        <v>0</v>
      </c>
      <c r="E471" s="74">
        <f>SUM(E472)</f>
        <v>0</v>
      </c>
      <c r="F471" s="75">
        <f t="shared" si="69"/>
        <v>0</v>
      </c>
      <c r="G471" s="25">
        <f t="shared" si="73"/>
        <v>0</v>
      </c>
      <c r="H471" s="74">
        <f>SUM(H472)</f>
        <v>0</v>
      </c>
      <c r="I471" s="76">
        <f t="shared" si="74"/>
        <v>0</v>
      </c>
      <c r="J471" s="74">
        <f>SUM(J472)</f>
        <v>0</v>
      </c>
      <c r="K471" s="25">
        <f t="shared" si="70"/>
        <v>0</v>
      </c>
      <c r="L471" s="75">
        <f t="shared" ref="L471:L536" si="75">SUM(N471-J471)</f>
        <v>0</v>
      </c>
      <c r="M471" s="25">
        <f t="shared" si="71"/>
        <v>0</v>
      </c>
      <c r="N471" s="74">
        <f>SUM(N472)</f>
        <v>0</v>
      </c>
      <c r="O471" s="25">
        <f t="shared" si="72"/>
        <v>0</v>
      </c>
      <c r="P471" s="76">
        <f t="shared" ref="P471:P535" si="76">SUM(F471-N471)</f>
        <v>0</v>
      </c>
    </row>
    <row r="472" spans="1:16" hidden="1" x14ac:dyDescent="0.25">
      <c r="A472" s="72">
        <v>3311401030900110</v>
      </c>
      <c r="B472" s="31" t="s">
        <v>632</v>
      </c>
      <c r="C472" s="73"/>
      <c r="D472" s="64"/>
      <c r="E472" s="64"/>
      <c r="F472" s="75">
        <f t="shared" si="69"/>
        <v>0</v>
      </c>
      <c r="G472" s="25">
        <f t="shared" si="73"/>
        <v>0</v>
      </c>
      <c r="H472" s="64"/>
      <c r="I472" s="76">
        <f t="shared" si="74"/>
        <v>0</v>
      </c>
      <c r="J472" s="64"/>
      <c r="K472" s="25">
        <f t="shared" si="70"/>
        <v>0</v>
      </c>
      <c r="L472" s="75">
        <f t="shared" si="75"/>
        <v>0</v>
      </c>
      <c r="M472" s="25">
        <f t="shared" si="71"/>
        <v>0</v>
      </c>
      <c r="N472" s="64"/>
      <c r="O472" s="25">
        <f t="shared" si="72"/>
        <v>0</v>
      </c>
      <c r="P472" s="76">
        <f t="shared" si="76"/>
        <v>0</v>
      </c>
    </row>
    <row r="473" spans="1:16" hidden="1" x14ac:dyDescent="0.25">
      <c r="A473" s="72">
        <v>3311401030902</v>
      </c>
      <c r="B473" s="31" t="s">
        <v>633</v>
      </c>
      <c r="C473" s="73"/>
      <c r="D473" s="74">
        <f>SUM(D474)</f>
        <v>0</v>
      </c>
      <c r="E473" s="74">
        <f>SUM(E474)</f>
        <v>0</v>
      </c>
      <c r="F473" s="75">
        <f t="shared" si="69"/>
        <v>0</v>
      </c>
      <c r="G473" s="25">
        <f t="shared" si="73"/>
        <v>0</v>
      </c>
      <c r="H473" s="74">
        <f>SUM(H474)</f>
        <v>0</v>
      </c>
      <c r="I473" s="76">
        <f t="shared" si="74"/>
        <v>0</v>
      </c>
      <c r="J473" s="74">
        <f>SUM(J474)</f>
        <v>0</v>
      </c>
      <c r="K473" s="25">
        <f t="shared" si="70"/>
        <v>0</v>
      </c>
      <c r="L473" s="75">
        <f t="shared" si="75"/>
        <v>0</v>
      </c>
      <c r="M473" s="25">
        <f t="shared" si="71"/>
        <v>0</v>
      </c>
      <c r="N473" s="74">
        <f>SUM(N474)</f>
        <v>0</v>
      </c>
      <c r="O473" s="25">
        <f t="shared" si="72"/>
        <v>0</v>
      </c>
      <c r="P473" s="76">
        <f t="shared" si="76"/>
        <v>0</v>
      </c>
    </row>
    <row r="474" spans="1:16" hidden="1" x14ac:dyDescent="0.25">
      <c r="A474" s="72">
        <v>3311401030902110</v>
      </c>
      <c r="B474" s="31" t="s">
        <v>634</v>
      </c>
      <c r="C474" s="73"/>
      <c r="D474" s="64"/>
      <c r="E474" s="64"/>
      <c r="F474" s="75">
        <f t="shared" si="69"/>
        <v>0</v>
      </c>
      <c r="G474" s="25">
        <f t="shared" si="73"/>
        <v>0</v>
      </c>
      <c r="H474" s="64"/>
      <c r="I474" s="76">
        <f t="shared" si="74"/>
        <v>0</v>
      </c>
      <c r="J474" s="64"/>
      <c r="K474" s="25">
        <f t="shared" si="70"/>
        <v>0</v>
      </c>
      <c r="L474" s="75">
        <f t="shared" si="75"/>
        <v>0</v>
      </c>
      <c r="M474" s="25">
        <f t="shared" si="71"/>
        <v>0</v>
      </c>
      <c r="N474" s="64"/>
      <c r="O474" s="25">
        <f t="shared" si="72"/>
        <v>0</v>
      </c>
      <c r="P474" s="76">
        <f t="shared" si="76"/>
        <v>0</v>
      </c>
    </row>
    <row r="475" spans="1:16" hidden="1" x14ac:dyDescent="0.25">
      <c r="A475" s="72">
        <v>3311401030905</v>
      </c>
      <c r="B475" s="31" t="s">
        <v>635</v>
      </c>
      <c r="C475" s="73"/>
      <c r="D475" s="74">
        <f>SUM(D476)</f>
        <v>0</v>
      </c>
      <c r="E475" s="74">
        <f>SUM(E476)</f>
        <v>0</v>
      </c>
      <c r="F475" s="75">
        <f t="shared" si="69"/>
        <v>0</v>
      </c>
      <c r="G475" s="25">
        <f t="shared" si="73"/>
        <v>0</v>
      </c>
      <c r="H475" s="74">
        <f>SUM(H476)</f>
        <v>0</v>
      </c>
      <c r="I475" s="76">
        <f t="shared" si="74"/>
        <v>0</v>
      </c>
      <c r="J475" s="74">
        <f>SUM(J476)</f>
        <v>0</v>
      </c>
      <c r="K475" s="25">
        <f t="shared" si="70"/>
        <v>0</v>
      </c>
      <c r="L475" s="75">
        <f t="shared" si="75"/>
        <v>0</v>
      </c>
      <c r="M475" s="25">
        <f t="shared" si="71"/>
        <v>0</v>
      </c>
      <c r="N475" s="74">
        <f>SUM(N476)</f>
        <v>0</v>
      </c>
      <c r="O475" s="25">
        <f t="shared" si="72"/>
        <v>0</v>
      </c>
      <c r="P475" s="76">
        <f t="shared" si="76"/>
        <v>0</v>
      </c>
    </row>
    <row r="476" spans="1:16" hidden="1" x14ac:dyDescent="0.25">
      <c r="A476" s="72">
        <v>3311401030905110</v>
      </c>
      <c r="B476" s="31" t="s">
        <v>636</v>
      </c>
      <c r="C476" s="73"/>
      <c r="D476" s="64"/>
      <c r="E476" s="64"/>
      <c r="F476" s="75">
        <f t="shared" si="69"/>
        <v>0</v>
      </c>
      <c r="G476" s="25">
        <f t="shared" si="73"/>
        <v>0</v>
      </c>
      <c r="H476" s="64"/>
      <c r="I476" s="76">
        <f t="shared" si="74"/>
        <v>0</v>
      </c>
      <c r="J476" s="64"/>
      <c r="K476" s="25">
        <f t="shared" si="70"/>
        <v>0</v>
      </c>
      <c r="L476" s="75">
        <f t="shared" si="75"/>
        <v>0</v>
      </c>
      <c r="M476" s="25">
        <f t="shared" si="71"/>
        <v>0</v>
      </c>
      <c r="N476" s="64"/>
      <c r="O476" s="25">
        <f t="shared" si="72"/>
        <v>0</v>
      </c>
      <c r="P476" s="76">
        <f t="shared" si="76"/>
        <v>0</v>
      </c>
    </row>
    <row r="477" spans="1:16" hidden="1" x14ac:dyDescent="0.25">
      <c r="A477" s="100">
        <v>3311401030910</v>
      </c>
      <c r="B477" s="101" t="s">
        <v>637</v>
      </c>
      <c r="C477" s="73"/>
      <c r="D477" s="74">
        <f>SUM(D478)</f>
        <v>0</v>
      </c>
      <c r="E477" s="74">
        <f>SUM(E478)</f>
        <v>0</v>
      </c>
      <c r="F477" s="75">
        <f t="shared" si="69"/>
        <v>0</v>
      </c>
      <c r="G477" s="25">
        <f t="shared" si="73"/>
        <v>0</v>
      </c>
      <c r="H477" s="74">
        <f>SUM(H478)</f>
        <v>0</v>
      </c>
      <c r="I477" s="76">
        <f t="shared" si="74"/>
        <v>0</v>
      </c>
      <c r="J477" s="74">
        <f>SUM(J478)</f>
        <v>0</v>
      </c>
      <c r="K477" s="25">
        <f t="shared" si="70"/>
        <v>0</v>
      </c>
      <c r="L477" s="75">
        <f t="shared" si="75"/>
        <v>0</v>
      </c>
      <c r="M477" s="25">
        <f t="shared" si="71"/>
        <v>0</v>
      </c>
      <c r="N477" s="74">
        <f>SUM(N478)</f>
        <v>0</v>
      </c>
      <c r="O477" s="25">
        <f t="shared" si="72"/>
        <v>0</v>
      </c>
      <c r="P477" s="76">
        <f t="shared" si="76"/>
        <v>0</v>
      </c>
    </row>
    <row r="478" spans="1:16" hidden="1" x14ac:dyDescent="0.25">
      <c r="A478" s="100">
        <v>3311401030910110</v>
      </c>
      <c r="B478" s="101" t="s">
        <v>638</v>
      </c>
      <c r="C478" s="73"/>
      <c r="D478" s="64"/>
      <c r="E478" s="64"/>
      <c r="F478" s="75">
        <f t="shared" si="69"/>
        <v>0</v>
      </c>
      <c r="G478" s="25">
        <f t="shared" si="73"/>
        <v>0</v>
      </c>
      <c r="H478" s="64"/>
      <c r="I478" s="76">
        <f t="shared" si="74"/>
        <v>0</v>
      </c>
      <c r="J478" s="64"/>
      <c r="K478" s="25">
        <f t="shared" si="70"/>
        <v>0</v>
      </c>
      <c r="L478" s="75">
        <f t="shared" si="75"/>
        <v>0</v>
      </c>
      <c r="M478" s="25">
        <f t="shared" si="71"/>
        <v>0</v>
      </c>
      <c r="N478" s="64"/>
      <c r="O478" s="25">
        <f t="shared" si="72"/>
        <v>0</v>
      </c>
      <c r="P478" s="76">
        <f t="shared" si="76"/>
        <v>0</v>
      </c>
    </row>
    <row r="479" spans="1:16" hidden="1" x14ac:dyDescent="0.25">
      <c r="A479" s="100">
        <v>3311401030911</v>
      </c>
      <c r="B479" s="101" t="s">
        <v>639</v>
      </c>
      <c r="C479" s="73"/>
      <c r="D479" s="74">
        <f>SUM(D480)</f>
        <v>0</v>
      </c>
      <c r="E479" s="74">
        <f>SUM(E480)</f>
        <v>0</v>
      </c>
      <c r="F479" s="75">
        <f t="shared" si="69"/>
        <v>0</v>
      </c>
      <c r="G479" s="25">
        <f t="shared" si="73"/>
        <v>0</v>
      </c>
      <c r="H479" s="74">
        <f>SUM(H480)</f>
        <v>0</v>
      </c>
      <c r="I479" s="76">
        <f t="shared" si="74"/>
        <v>0</v>
      </c>
      <c r="J479" s="74">
        <f>SUM(J480)</f>
        <v>0</v>
      </c>
      <c r="K479" s="25">
        <f t="shared" si="70"/>
        <v>0</v>
      </c>
      <c r="L479" s="75">
        <f t="shared" si="75"/>
        <v>0</v>
      </c>
      <c r="M479" s="25">
        <f t="shared" si="71"/>
        <v>0</v>
      </c>
      <c r="N479" s="74">
        <f>SUM(N480)</f>
        <v>0</v>
      </c>
      <c r="O479" s="25">
        <f t="shared" si="72"/>
        <v>0</v>
      </c>
      <c r="P479" s="76">
        <f t="shared" si="76"/>
        <v>0</v>
      </c>
    </row>
    <row r="480" spans="1:16" hidden="1" x14ac:dyDescent="0.25">
      <c r="A480" s="100">
        <v>3311401030911110</v>
      </c>
      <c r="B480" s="101" t="s">
        <v>639</v>
      </c>
      <c r="C480" s="73"/>
      <c r="D480" s="64"/>
      <c r="E480" s="64"/>
      <c r="F480" s="75">
        <f t="shared" si="69"/>
        <v>0</v>
      </c>
      <c r="G480" s="25">
        <f t="shared" si="73"/>
        <v>0</v>
      </c>
      <c r="H480" s="64"/>
      <c r="I480" s="76">
        <f t="shared" si="74"/>
        <v>0</v>
      </c>
      <c r="J480" s="64"/>
      <c r="K480" s="25">
        <f t="shared" si="70"/>
        <v>0</v>
      </c>
      <c r="L480" s="75">
        <f t="shared" si="75"/>
        <v>0</v>
      </c>
      <c r="M480" s="25">
        <f t="shared" si="71"/>
        <v>0</v>
      </c>
      <c r="N480" s="64"/>
      <c r="O480" s="25">
        <f t="shared" si="72"/>
        <v>0</v>
      </c>
      <c r="P480" s="76">
        <f t="shared" si="76"/>
        <v>0</v>
      </c>
    </row>
    <row r="481" spans="1:16" ht="39" hidden="1" x14ac:dyDescent="0.25">
      <c r="A481" s="100">
        <v>3311401030915</v>
      </c>
      <c r="B481" s="101" t="s">
        <v>640</v>
      </c>
      <c r="C481" s="73"/>
      <c r="D481" s="74">
        <f>SUM(D482)</f>
        <v>0</v>
      </c>
      <c r="E481" s="74">
        <f>SUM(E482)</f>
        <v>0</v>
      </c>
      <c r="F481" s="75">
        <f t="shared" si="69"/>
        <v>0</v>
      </c>
      <c r="G481" s="25">
        <f t="shared" si="73"/>
        <v>0</v>
      </c>
      <c r="H481" s="74">
        <f>SUM(H482)</f>
        <v>0</v>
      </c>
      <c r="I481" s="76">
        <f t="shared" si="74"/>
        <v>0</v>
      </c>
      <c r="J481" s="74">
        <f>SUM(J482)</f>
        <v>0</v>
      </c>
      <c r="K481" s="25">
        <f t="shared" si="70"/>
        <v>0</v>
      </c>
      <c r="L481" s="75">
        <f t="shared" si="75"/>
        <v>0</v>
      </c>
      <c r="M481" s="25">
        <f t="shared" si="71"/>
        <v>0</v>
      </c>
      <c r="N481" s="74">
        <f>SUM(N482)</f>
        <v>0</v>
      </c>
      <c r="O481" s="25">
        <f t="shared" si="72"/>
        <v>0</v>
      </c>
      <c r="P481" s="76">
        <f t="shared" si="76"/>
        <v>0</v>
      </c>
    </row>
    <row r="482" spans="1:16" ht="39" hidden="1" x14ac:dyDescent="0.25">
      <c r="A482" s="100">
        <v>3311401030915110</v>
      </c>
      <c r="B482" s="101" t="s">
        <v>640</v>
      </c>
      <c r="C482" s="73"/>
      <c r="D482" s="64"/>
      <c r="E482" s="64"/>
      <c r="F482" s="75">
        <f t="shared" si="69"/>
        <v>0</v>
      </c>
      <c r="G482" s="25">
        <f t="shared" si="73"/>
        <v>0</v>
      </c>
      <c r="H482" s="64"/>
      <c r="I482" s="76">
        <f t="shared" si="74"/>
        <v>0</v>
      </c>
      <c r="J482" s="64"/>
      <c r="K482" s="25">
        <f t="shared" si="70"/>
        <v>0</v>
      </c>
      <c r="L482" s="75">
        <f t="shared" si="75"/>
        <v>0</v>
      </c>
      <c r="M482" s="25">
        <f t="shared" si="71"/>
        <v>0</v>
      </c>
      <c r="N482" s="64"/>
      <c r="O482" s="25">
        <f t="shared" si="72"/>
        <v>0</v>
      </c>
      <c r="P482" s="76">
        <f t="shared" si="76"/>
        <v>0</v>
      </c>
    </row>
    <row r="483" spans="1:16" hidden="1" x14ac:dyDescent="0.25">
      <c r="A483" s="100">
        <v>3311401030919</v>
      </c>
      <c r="B483" s="101" t="s">
        <v>641</v>
      </c>
      <c r="C483" s="73"/>
      <c r="D483" s="74">
        <f>SUM(D484)</f>
        <v>0</v>
      </c>
      <c r="E483" s="74">
        <f>SUM(E484)</f>
        <v>0</v>
      </c>
      <c r="F483" s="75">
        <f t="shared" si="69"/>
        <v>0</v>
      </c>
      <c r="G483" s="25">
        <f t="shared" si="73"/>
        <v>0</v>
      </c>
      <c r="H483" s="74">
        <f>SUM(H484)</f>
        <v>0</v>
      </c>
      <c r="I483" s="76">
        <f t="shared" si="74"/>
        <v>0</v>
      </c>
      <c r="J483" s="74">
        <f>SUM(J484)</f>
        <v>0</v>
      </c>
      <c r="K483" s="25">
        <f t="shared" si="70"/>
        <v>0</v>
      </c>
      <c r="L483" s="75">
        <f t="shared" si="75"/>
        <v>0</v>
      </c>
      <c r="M483" s="25">
        <f t="shared" si="71"/>
        <v>0</v>
      </c>
      <c r="N483" s="74">
        <f>SUM(N484)</f>
        <v>0</v>
      </c>
      <c r="O483" s="25">
        <f t="shared" si="72"/>
        <v>0</v>
      </c>
      <c r="P483" s="76">
        <f t="shared" si="76"/>
        <v>0</v>
      </c>
    </row>
    <row r="484" spans="1:16" hidden="1" x14ac:dyDescent="0.25">
      <c r="A484" s="100">
        <v>3311401030919110</v>
      </c>
      <c r="B484" s="101" t="s">
        <v>641</v>
      </c>
      <c r="C484" s="73"/>
      <c r="D484" s="64"/>
      <c r="E484" s="64"/>
      <c r="F484" s="75">
        <f t="shared" si="69"/>
        <v>0</v>
      </c>
      <c r="G484" s="25">
        <f t="shared" si="73"/>
        <v>0</v>
      </c>
      <c r="H484" s="64"/>
      <c r="I484" s="76">
        <f t="shared" si="74"/>
        <v>0</v>
      </c>
      <c r="J484" s="64"/>
      <c r="K484" s="25">
        <f t="shared" si="70"/>
        <v>0</v>
      </c>
      <c r="L484" s="75">
        <f t="shared" si="75"/>
        <v>0</v>
      </c>
      <c r="M484" s="25">
        <f t="shared" si="71"/>
        <v>0</v>
      </c>
      <c r="N484" s="64"/>
      <c r="O484" s="25">
        <f t="shared" si="72"/>
        <v>0</v>
      </c>
      <c r="P484" s="76">
        <f t="shared" si="76"/>
        <v>0</v>
      </c>
    </row>
    <row r="485" spans="1:16" hidden="1" x14ac:dyDescent="0.25">
      <c r="A485" s="72">
        <v>3311401030925</v>
      </c>
      <c r="B485" s="31" t="s">
        <v>642</v>
      </c>
      <c r="C485" s="73"/>
      <c r="D485" s="74">
        <f>SUM(D486)</f>
        <v>0</v>
      </c>
      <c r="E485" s="74">
        <f>SUM(E486)</f>
        <v>0</v>
      </c>
      <c r="F485" s="75">
        <f t="shared" si="69"/>
        <v>0</v>
      </c>
      <c r="G485" s="25">
        <f t="shared" si="73"/>
        <v>0</v>
      </c>
      <c r="H485" s="74">
        <f>SUM(H486)</f>
        <v>0</v>
      </c>
      <c r="I485" s="76">
        <f t="shared" si="74"/>
        <v>0</v>
      </c>
      <c r="J485" s="74">
        <f>SUM(J486)</f>
        <v>0</v>
      </c>
      <c r="K485" s="25">
        <f t="shared" si="70"/>
        <v>0</v>
      </c>
      <c r="L485" s="75">
        <f t="shared" si="75"/>
        <v>0</v>
      </c>
      <c r="M485" s="25">
        <f t="shared" si="71"/>
        <v>0</v>
      </c>
      <c r="N485" s="74">
        <f>SUM(N486)</f>
        <v>0</v>
      </c>
      <c r="O485" s="25">
        <f t="shared" si="72"/>
        <v>0</v>
      </c>
      <c r="P485" s="76">
        <f t="shared" si="76"/>
        <v>0</v>
      </c>
    </row>
    <row r="486" spans="1:16" hidden="1" x14ac:dyDescent="0.25">
      <c r="A486" s="72">
        <v>3311401030925110</v>
      </c>
      <c r="B486" s="31" t="s">
        <v>643</v>
      </c>
      <c r="C486" s="73"/>
      <c r="D486" s="64"/>
      <c r="E486" s="64"/>
      <c r="F486" s="75">
        <f t="shared" si="69"/>
        <v>0</v>
      </c>
      <c r="G486" s="25">
        <f t="shared" si="73"/>
        <v>0</v>
      </c>
      <c r="H486" s="64"/>
      <c r="I486" s="76">
        <f t="shared" si="74"/>
        <v>0</v>
      </c>
      <c r="J486" s="64"/>
      <c r="K486" s="25">
        <f t="shared" si="70"/>
        <v>0</v>
      </c>
      <c r="L486" s="75">
        <f t="shared" si="75"/>
        <v>0</v>
      </c>
      <c r="M486" s="25">
        <f t="shared" si="71"/>
        <v>0</v>
      </c>
      <c r="N486" s="64"/>
      <c r="O486" s="25">
        <f t="shared" si="72"/>
        <v>0</v>
      </c>
      <c r="P486" s="76">
        <f t="shared" si="76"/>
        <v>0</v>
      </c>
    </row>
    <row r="487" spans="1:16" hidden="1" x14ac:dyDescent="0.25">
      <c r="A487" s="100">
        <v>3311401030928</v>
      </c>
      <c r="B487" s="101" t="s">
        <v>642</v>
      </c>
      <c r="C487" s="73"/>
      <c r="D487" s="74">
        <f>SUM(D488)</f>
        <v>0</v>
      </c>
      <c r="E487" s="74">
        <f>SUM(E488)</f>
        <v>0</v>
      </c>
      <c r="F487" s="75">
        <f t="shared" si="69"/>
        <v>0</v>
      </c>
      <c r="G487" s="25">
        <f t="shared" si="73"/>
        <v>0</v>
      </c>
      <c r="H487" s="74">
        <f>SUM(H488)</f>
        <v>0</v>
      </c>
      <c r="I487" s="76">
        <f t="shared" si="74"/>
        <v>0</v>
      </c>
      <c r="J487" s="74">
        <f>SUM(J488)</f>
        <v>0</v>
      </c>
      <c r="K487" s="25">
        <f t="shared" si="70"/>
        <v>0</v>
      </c>
      <c r="L487" s="75">
        <f t="shared" si="75"/>
        <v>0</v>
      </c>
      <c r="M487" s="25">
        <f t="shared" si="71"/>
        <v>0</v>
      </c>
      <c r="N487" s="74">
        <f>SUM(N488)</f>
        <v>0</v>
      </c>
      <c r="O487" s="25">
        <f t="shared" si="72"/>
        <v>0</v>
      </c>
      <c r="P487" s="76">
        <f t="shared" si="76"/>
        <v>0</v>
      </c>
    </row>
    <row r="488" spans="1:16" hidden="1" x14ac:dyDescent="0.25">
      <c r="A488" s="100">
        <v>3311401030928110</v>
      </c>
      <c r="B488" s="101" t="s">
        <v>643</v>
      </c>
      <c r="C488" s="73"/>
      <c r="D488" s="64"/>
      <c r="E488" s="64"/>
      <c r="F488" s="75">
        <f t="shared" si="69"/>
        <v>0</v>
      </c>
      <c r="G488" s="25">
        <f t="shared" si="73"/>
        <v>0</v>
      </c>
      <c r="H488" s="64"/>
      <c r="I488" s="76">
        <f t="shared" si="74"/>
        <v>0</v>
      </c>
      <c r="J488" s="64"/>
      <c r="K488" s="25">
        <f t="shared" si="70"/>
        <v>0</v>
      </c>
      <c r="L488" s="75">
        <f t="shared" si="75"/>
        <v>0</v>
      </c>
      <c r="M488" s="25">
        <f t="shared" si="71"/>
        <v>0</v>
      </c>
      <c r="N488" s="64"/>
      <c r="O488" s="25">
        <f t="shared" si="72"/>
        <v>0</v>
      </c>
      <c r="P488" s="76">
        <f t="shared" si="76"/>
        <v>0</v>
      </c>
    </row>
    <row r="489" spans="1:16" hidden="1" x14ac:dyDescent="0.25">
      <c r="A489" s="100">
        <v>3311401034149</v>
      </c>
      <c r="B489" s="101" t="s">
        <v>644</v>
      </c>
      <c r="C489" s="73"/>
      <c r="D489" s="74">
        <f>SUM(D490)</f>
        <v>0</v>
      </c>
      <c r="E489" s="74">
        <f>SUM(E490)</f>
        <v>0</v>
      </c>
      <c r="F489" s="75">
        <f t="shared" si="69"/>
        <v>0</v>
      </c>
      <c r="G489" s="25">
        <f t="shared" si="73"/>
        <v>0</v>
      </c>
      <c r="H489" s="74">
        <f>SUM(H490)</f>
        <v>0</v>
      </c>
      <c r="I489" s="76">
        <f t="shared" si="74"/>
        <v>0</v>
      </c>
      <c r="J489" s="74">
        <f>SUM(J490)</f>
        <v>0</v>
      </c>
      <c r="K489" s="25">
        <f t="shared" si="70"/>
        <v>0</v>
      </c>
      <c r="L489" s="75">
        <f t="shared" si="75"/>
        <v>0</v>
      </c>
      <c r="M489" s="25">
        <f t="shared" si="71"/>
        <v>0</v>
      </c>
      <c r="N489" s="74">
        <f>SUM(N490)</f>
        <v>0</v>
      </c>
      <c r="O489" s="25">
        <f t="shared" si="72"/>
        <v>0</v>
      </c>
      <c r="P489" s="76">
        <f t="shared" si="76"/>
        <v>0</v>
      </c>
    </row>
    <row r="490" spans="1:16" hidden="1" x14ac:dyDescent="0.25">
      <c r="A490" s="100">
        <v>3311401034149110</v>
      </c>
      <c r="B490" s="101" t="s">
        <v>645</v>
      </c>
      <c r="C490" s="73"/>
      <c r="D490" s="64"/>
      <c r="E490" s="64"/>
      <c r="F490" s="75">
        <f t="shared" si="69"/>
        <v>0</v>
      </c>
      <c r="G490" s="25">
        <f t="shared" si="73"/>
        <v>0</v>
      </c>
      <c r="H490" s="64"/>
      <c r="I490" s="76">
        <f t="shared" si="74"/>
        <v>0</v>
      </c>
      <c r="J490" s="64"/>
      <c r="K490" s="25">
        <f t="shared" si="70"/>
        <v>0</v>
      </c>
      <c r="L490" s="75">
        <f t="shared" si="75"/>
        <v>0</v>
      </c>
      <c r="M490" s="25">
        <f t="shared" si="71"/>
        <v>0</v>
      </c>
      <c r="N490" s="64"/>
      <c r="O490" s="25">
        <f t="shared" si="72"/>
        <v>0</v>
      </c>
      <c r="P490" s="76">
        <f t="shared" si="76"/>
        <v>0</v>
      </c>
    </row>
    <row r="491" spans="1:16" hidden="1" x14ac:dyDescent="0.25">
      <c r="A491" s="100">
        <v>3311401034150</v>
      </c>
      <c r="B491" s="101" t="s">
        <v>646</v>
      </c>
      <c r="C491" s="73"/>
      <c r="D491" s="74">
        <f>SUM(D492)</f>
        <v>0</v>
      </c>
      <c r="E491" s="74">
        <f>SUM(E492)</f>
        <v>0</v>
      </c>
      <c r="F491" s="75">
        <f t="shared" si="69"/>
        <v>0</v>
      </c>
      <c r="G491" s="25">
        <f t="shared" si="73"/>
        <v>0</v>
      </c>
      <c r="H491" s="74">
        <f>SUM(H492)</f>
        <v>0</v>
      </c>
      <c r="I491" s="76">
        <f t="shared" si="74"/>
        <v>0</v>
      </c>
      <c r="J491" s="74">
        <f>SUM(J492)</f>
        <v>0</v>
      </c>
      <c r="K491" s="25">
        <f t="shared" si="70"/>
        <v>0</v>
      </c>
      <c r="L491" s="75">
        <f t="shared" si="75"/>
        <v>0</v>
      </c>
      <c r="M491" s="25">
        <f t="shared" si="71"/>
        <v>0</v>
      </c>
      <c r="N491" s="74">
        <f>SUM(N492)</f>
        <v>0</v>
      </c>
      <c r="O491" s="25">
        <f t="shared" si="72"/>
        <v>0</v>
      </c>
      <c r="P491" s="76">
        <f t="shared" si="76"/>
        <v>0</v>
      </c>
    </row>
    <row r="492" spans="1:16" hidden="1" x14ac:dyDescent="0.25">
      <c r="A492" s="100">
        <v>3311401034150110</v>
      </c>
      <c r="B492" s="101" t="s">
        <v>647</v>
      </c>
      <c r="C492" s="73"/>
      <c r="D492" s="64"/>
      <c r="E492" s="64"/>
      <c r="F492" s="75">
        <f t="shared" si="69"/>
        <v>0</v>
      </c>
      <c r="G492" s="25">
        <f t="shared" si="73"/>
        <v>0</v>
      </c>
      <c r="H492" s="64"/>
      <c r="I492" s="76">
        <f t="shared" si="74"/>
        <v>0</v>
      </c>
      <c r="J492" s="64"/>
      <c r="K492" s="25">
        <f t="shared" si="70"/>
        <v>0</v>
      </c>
      <c r="L492" s="75">
        <f t="shared" si="75"/>
        <v>0</v>
      </c>
      <c r="M492" s="25">
        <f t="shared" si="71"/>
        <v>0</v>
      </c>
      <c r="N492" s="64"/>
      <c r="O492" s="25">
        <f t="shared" si="72"/>
        <v>0</v>
      </c>
      <c r="P492" s="76">
        <f t="shared" si="76"/>
        <v>0</v>
      </c>
    </row>
    <row r="493" spans="1:16" hidden="1" x14ac:dyDescent="0.25">
      <c r="A493" s="72">
        <v>3311401034248</v>
      </c>
      <c r="B493" s="31" t="s">
        <v>648</v>
      </c>
      <c r="C493" s="73"/>
      <c r="D493" s="74">
        <f>SUM(D494)</f>
        <v>0</v>
      </c>
      <c r="E493" s="74">
        <f>SUM(E494)</f>
        <v>0</v>
      </c>
      <c r="F493" s="75">
        <f t="shared" si="69"/>
        <v>0</v>
      </c>
      <c r="G493" s="25">
        <f t="shared" si="73"/>
        <v>0</v>
      </c>
      <c r="H493" s="74">
        <f>SUM(H494)</f>
        <v>0</v>
      </c>
      <c r="I493" s="76">
        <f t="shared" si="74"/>
        <v>0</v>
      </c>
      <c r="J493" s="74">
        <f>SUM(J494)</f>
        <v>0</v>
      </c>
      <c r="K493" s="25">
        <f t="shared" si="70"/>
        <v>0</v>
      </c>
      <c r="L493" s="75">
        <f t="shared" si="75"/>
        <v>0</v>
      </c>
      <c r="M493" s="25">
        <f t="shared" si="71"/>
        <v>0</v>
      </c>
      <c r="N493" s="74">
        <f>SUM(N494)</f>
        <v>0</v>
      </c>
      <c r="O493" s="25">
        <f t="shared" si="72"/>
        <v>0</v>
      </c>
      <c r="P493" s="76">
        <f t="shared" si="76"/>
        <v>0</v>
      </c>
    </row>
    <row r="494" spans="1:16" hidden="1" x14ac:dyDescent="0.25">
      <c r="A494" s="72">
        <v>3311401034248110</v>
      </c>
      <c r="B494" s="31" t="s">
        <v>649</v>
      </c>
      <c r="C494" s="73"/>
      <c r="D494" s="64"/>
      <c r="E494" s="64"/>
      <c r="F494" s="75">
        <f t="shared" si="69"/>
        <v>0</v>
      </c>
      <c r="G494" s="25">
        <f t="shared" si="73"/>
        <v>0</v>
      </c>
      <c r="H494" s="64"/>
      <c r="I494" s="76">
        <f t="shared" si="74"/>
        <v>0</v>
      </c>
      <c r="J494" s="64"/>
      <c r="K494" s="25">
        <f t="shared" si="70"/>
        <v>0</v>
      </c>
      <c r="L494" s="75">
        <f t="shared" si="75"/>
        <v>0</v>
      </c>
      <c r="M494" s="25">
        <f t="shared" si="71"/>
        <v>0</v>
      </c>
      <c r="N494" s="64"/>
      <c r="O494" s="25">
        <f t="shared" si="72"/>
        <v>0</v>
      </c>
      <c r="P494" s="76">
        <f t="shared" si="76"/>
        <v>0</v>
      </c>
    </row>
    <row r="495" spans="1:16" ht="26.25" hidden="1" x14ac:dyDescent="0.25">
      <c r="A495" s="72">
        <v>331140104</v>
      </c>
      <c r="B495" s="31" t="s">
        <v>650</v>
      </c>
      <c r="C495" s="73"/>
      <c r="D495" s="74">
        <f>SUM(D496+D498+D501+D503+D506+D508)</f>
        <v>0</v>
      </c>
      <c r="E495" s="74">
        <f>SUM(E496+E498+E501+E503+E506+E508)</f>
        <v>0</v>
      </c>
      <c r="F495" s="75">
        <f t="shared" si="69"/>
        <v>0</v>
      </c>
      <c r="G495" s="25">
        <f t="shared" si="73"/>
        <v>0</v>
      </c>
      <c r="H495" s="74">
        <f>SUM(H496+H498+H501+H503+H506+H508)</f>
        <v>0</v>
      </c>
      <c r="I495" s="76">
        <f t="shared" si="74"/>
        <v>0</v>
      </c>
      <c r="J495" s="74">
        <f>SUM(J496+J498+J501+J503+J506+J508)</f>
        <v>0</v>
      </c>
      <c r="K495" s="25">
        <f t="shared" si="70"/>
        <v>0</v>
      </c>
      <c r="L495" s="75">
        <f t="shared" si="75"/>
        <v>0</v>
      </c>
      <c r="M495" s="25">
        <f t="shared" si="71"/>
        <v>0</v>
      </c>
      <c r="N495" s="74">
        <f>SUM(N496+N498+N501+N503+N506+N508)</f>
        <v>0</v>
      </c>
      <c r="O495" s="25">
        <f t="shared" si="72"/>
        <v>0</v>
      </c>
      <c r="P495" s="76">
        <f t="shared" si="76"/>
        <v>0</v>
      </c>
    </row>
    <row r="496" spans="1:16" hidden="1" x14ac:dyDescent="0.25">
      <c r="A496" s="72">
        <v>3311401040931</v>
      </c>
      <c r="B496" s="31" t="s">
        <v>651</v>
      </c>
      <c r="C496" s="73"/>
      <c r="D496" s="74">
        <f>SUM(D497)</f>
        <v>0</v>
      </c>
      <c r="E496" s="74">
        <f>SUM(E497)</f>
        <v>0</v>
      </c>
      <c r="F496" s="75">
        <f t="shared" si="69"/>
        <v>0</v>
      </c>
      <c r="G496" s="25">
        <f t="shared" si="73"/>
        <v>0</v>
      </c>
      <c r="H496" s="74">
        <f>SUM(H497)</f>
        <v>0</v>
      </c>
      <c r="I496" s="76">
        <f t="shared" si="74"/>
        <v>0</v>
      </c>
      <c r="J496" s="74">
        <f>SUM(J497)</f>
        <v>0</v>
      </c>
      <c r="K496" s="25">
        <f t="shared" si="70"/>
        <v>0</v>
      </c>
      <c r="L496" s="75">
        <f t="shared" si="75"/>
        <v>0</v>
      </c>
      <c r="M496" s="25">
        <f t="shared" si="71"/>
        <v>0</v>
      </c>
      <c r="N496" s="74">
        <f>SUM(N497)</f>
        <v>0</v>
      </c>
      <c r="O496" s="25">
        <f t="shared" si="72"/>
        <v>0</v>
      </c>
      <c r="P496" s="76">
        <f t="shared" si="76"/>
        <v>0</v>
      </c>
    </row>
    <row r="497" spans="1:16" hidden="1" x14ac:dyDescent="0.25">
      <c r="A497" s="72">
        <v>3311401040931110</v>
      </c>
      <c r="B497" s="31" t="s">
        <v>652</v>
      </c>
      <c r="C497" s="73"/>
      <c r="D497" s="64"/>
      <c r="E497" s="64"/>
      <c r="F497" s="75">
        <f t="shared" si="69"/>
        <v>0</v>
      </c>
      <c r="G497" s="25">
        <f t="shared" si="73"/>
        <v>0</v>
      </c>
      <c r="H497" s="64"/>
      <c r="I497" s="76">
        <f t="shared" si="74"/>
        <v>0</v>
      </c>
      <c r="J497" s="64"/>
      <c r="K497" s="25">
        <f t="shared" si="70"/>
        <v>0</v>
      </c>
      <c r="L497" s="75">
        <f t="shared" si="75"/>
        <v>0</v>
      </c>
      <c r="M497" s="25">
        <f t="shared" si="71"/>
        <v>0</v>
      </c>
      <c r="N497" s="64"/>
      <c r="O497" s="25">
        <f t="shared" si="72"/>
        <v>0</v>
      </c>
      <c r="P497" s="76">
        <f t="shared" si="76"/>
        <v>0</v>
      </c>
    </row>
    <row r="498" spans="1:16" ht="26.25" hidden="1" x14ac:dyDescent="0.25">
      <c r="A498" s="72">
        <v>3311401040932</v>
      </c>
      <c r="B498" s="31" t="s">
        <v>653</v>
      </c>
      <c r="C498" s="73"/>
      <c r="D498" s="74">
        <f>SUM(D499:D500)</f>
        <v>0</v>
      </c>
      <c r="E498" s="74">
        <f>SUM(E499:E500)</f>
        <v>0</v>
      </c>
      <c r="F498" s="75">
        <f t="shared" si="69"/>
        <v>0</v>
      </c>
      <c r="G498" s="25">
        <f t="shared" si="73"/>
        <v>0</v>
      </c>
      <c r="H498" s="74">
        <f>SUM(H499:H500)</f>
        <v>0</v>
      </c>
      <c r="I498" s="76">
        <f t="shared" si="74"/>
        <v>0</v>
      </c>
      <c r="J498" s="74">
        <f>SUM(J499:J500)</f>
        <v>0</v>
      </c>
      <c r="K498" s="25">
        <f t="shared" si="70"/>
        <v>0</v>
      </c>
      <c r="L498" s="75">
        <f t="shared" si="75"/>
        <v>0</v>
      </c>
      <c r="M498" s="25">
        <f t="shared" si="71"/>
        <v>0</v>
      </c>
      <c r="N498" s="74">
        <f>SUM(N499:N500)</f>
        <v>0</v>
      </c>
      <c r="O498" s="25">
        <f t="shared" si="72"/>
        <v>0</v>
      </c>
      <c r="P498" s="76">
        <f t="shared" si="76"/>
        <v>0</v>
      </c>
    </row>
    <row r="499" spans="1:16" ht="26.25" hidden="1" x14ac:dyDescent="0.25">
      <c r="A499" s="72">
        <v>3311401040932110</v>
      </c>
      <c r="B499" s="31" t="s">
        <v>653</v>
      </c>
      <c r="C499" s="73"/>
      <c r="D499" s="64"/>
      <c r="E499" s="64"/>
      <c r="F499" s="75">
        <f t="shared" si="69"/>
        <v>0</v>
      </c>
      <c r="G499" s="25">
        <f t="shared" si="73"/>
        <v>0</v>
      </c>
      <c r="H499" s="64"/>
      <c r="I499" s="76">
        <f t="shared" si="74"/>
        <v>0</v>
      </c>
      <c r="J499" s="64"/>
      <c r="K499" s="25">
        <f t="shared" si="70"/>
        <v>0</v>
      </c>
      <c r="L499" s="75">
        <f t="shared" si="75"/>
        <v>0</v>
      </c>
      <c r="M499" s="25">
        <f t="shared" si="71"/>
        <v>0</v>
      </c>
      <c r="N499" s="64"/>
      <c r="O499" s="25">
        <f t="shared" si="72"/>
        <v>0</v>
      </c>
      <c r="P499" s="76">
        <f t="shared" si="76"/>
        <v>0</v>
      </c>
    </row>
    <row r="500" spans="1:16" ht="26.25" hidden="1" x14ac:dyDescent="0.25">
      <c r="A500" s="72">
        <v>3311401040932120</v>
      </c>
      <c r="B500" s="31" t="s">
        <v>653</v>
      </c>
      <c r="C500" s="73"/>
      <c r="D500" s="64"/>
      <c r="E500" s="64"/>
      <c r="F500" s="75">
        <f t="shared" si="69"/>
        <v>0</v>
      </c>
      <c r="G500" s="25">
        <f t="shared" si="73"/>
        <v>0</v>
      </c>
      <c r="H500" s="64"/>
      <c r="I500" s="76">
        <f t="shared" si="74"/>
        <v>0</v>
      </c>
      <c r="J500" s="64"/>
      <c r="K500" s="25">
        <f t="shared" si="70"/>
        <v>0</v>
      </c>
      <c r="L500" s="75">
        <f t="shared" si="75"/>
        <v>0</v>
      </c>
      <c r="M500" s="25">
        <f t="shared" si="71"/>
        <v>0</v>
      </c>
      <c r="N500" s="64"/>
      <c r="O500" s="25">
        <f t="shared" si="72"/>
        <v>0</v>
      </c>
      <c r="P500" s="76">
        <f t="shared" si="76"/>
        <v>0</v>
      </c>
    </row>
    <row r="501" spans="1:16" hidden="1" x14ac:dyDescent="0.25">
      <c r="A501" s="72">
        <v>3311401040933</v>
      </c>
      <c r="B501" s="31" t="s">
        <v>654</v>
      </c>
      <c r="C501" s="73"/>
      <c r="D501" s="74">
        <f>SUM(D502)</f>
        <v>0</v>
      </c>
      <c r="E501" s="74">
        <f>SUM(E502)</f>
        <v>0</v>
      </c>
      <c r="F501" s="75">
        <f t="shared" si="69"/>
        <v>0</v>
      </c>
      <c r="G501" s="25">
        <f t="shared" si="73"/>
        <v>0</v>
      </c>
      <c r="H501" s="74">
        <f>SUM(H502)</f>
        <v>0</v>
      </c>
      <c r="I501" s="76">
        <f t="shared" si="74"/>
        <v>0</v>
      </c>
      <c r="J501" s="74">
        <f>SUM(J502)</f>
        <v>0</v>
      </c>
      <c r="K501" s="25">
        <f t="shared" si="70"/>
        <v>0</v>
      </c>
      <c r="L501" s="75">
        <f t="shared" si="75"/>
        <v>0</v>
      </c>
      <c r="M501" s="25">
        <f t="shared" si="71"/>
        <v>0</v>
      </c>
      <c r="N501" s="74">
        <f>SUM(N502)</f>
        <v>0</v>
      </c>
      <c r="O501" s="25">
        <f t="shared" si="72"/>
        <v>0</v>
      </c>
      <c r="P501" s="76">
        <f t="shared" si="76"/>
        <v>0</v>
      </c>
    </row>
    <row r="502" spans="1:16" hidden="1" x14ac:dyDescent="0.25">
      <c r="A502" s="72">
        <v>3311401040933120</v>
      </c>
      <c r="B502" s="31" t="s">
        <v>655</v>
      </c>
      <c r="C502" s="73"/>
      <c r="D502" s="64"/>
      <c r="E502" s="64"/>
      <c r="F502" s="75">
        <f t="shared" si="69"/>
        <v>0</v>
      </c>
      <c r="G502" s="25">
        <f t="shared" si="73"/>
        <v>0</v>
      </c>
      <c r="H502" s="64"/>
      <c r="I502" s="76">
        <f t="shared" si="74"/>
        <v>0</v>
      </c>
      <c r="J502" s="64"/>
      <c r="K502" s="25">
        <f t="shared" si="70"/>
        <v>0</v>
      </c>
      <c r="L502" s="75">
        <f t="shared" si="75"/>
        <v>0</v>
      </c>
      <c r="M502" s="25">
        <f t="shared" si="71"/>
        <v>0</v>
      </c>
      <c r="N502" s="64"/>
      <c r="O502" s="25">
        <f t="shared" si="72"/>
        <v>0</v>
      </c>
      <c r="P502" s="76">
        <f t="shared" si="76"/>
        <v>0</v>
      </c>
    </row>
    <row r="503" spans="1:16" ht="26.25" hidden="1" x14ac:dyDescent="0.25">
      <c r="A503" s="72">
        <v>3311401040934</v>
      </c>
      <c r="B503" s="31" t="s">
        <v>656</v>
      </c>
      <c r="C503" s="73"/>
      <c r="D503" s="74">
        <f>SUM(D504+D505)</f>
        <v>0</v>
      </c>
      <c r="E503" s="74">
        <f>SUM(E504+E505)</f>
        <v>0</v>
      </c>
      <c r="F503" s="75">
        <f t="shared" si="69"/>
        <v>0</v>
      </c>
      <c r="G503" s="25">
        <f t="shared" si="73"/>
        <v>0</v>
      </c>
      <c r="H503" s="74">
        <f>SUM(H504+H505)</f>
        <v>0</v>
      </c>
      <c r="I503" s="76">
        <f t="shared" si="74"/>
        <v>0</v>
      </c>
      <c r="J503" s="74">
        <f>SUM(J504+J505)</f>
        <v>0</v>
      </c>
      <c r="K503" s="25">
        <f t="shared" si="70"/>
        <v>0</v>
      </c>
      <c r="L503" s="75">
        <f t="shared" si="75"/>
        <v>0</v>
      </c>
      <c r="M503" s="25">
        <f t="shared" si="71"/>
        <v>0</v>
      </c>
      <c r="N503" s="74">
        <f>SUM(N504+N505)</f>
        <v>0</v>
      </c>
      <c r="O503" s="25">
        <f t="shared" si="72"/>
        <v>0</v>
      </c>
      <c r="P503" s="76">
        <f t="shared" si="76"/>
        <v>0</v>
      </c>
    </row>
    <row r="504" spans="1:16" ht="26.25" hidden="1" x14ac:dyDescent="0.25">
      <c r="A504" s="72">
        <v>3311401040934110</v>
      </c>
      <c r="B504" s="31" t="s">
        <v>657</v>
      </c>
      <c r="C504" s="73"/>
      <c r="D504" s="64"/>
      <c r="E504" s="64"/>
      <c r="F504" s="75">
        <f t="shared" si="69"/>
        <v>0</v>
      </c>
      <c r="G504" s="25">
        <f t="shared" si="73"/>
        <v>0</v>
      </c>
      <c r="H504" s="64"/>
      <c r="I504" s="76">
        <f t="shared" si="74"/>
        <v>0</v>
      </c>
      <c r="J504" s="64"/>
      <c r="K504" s="25">
        <f t="shared" si="70"/>
        <v>0</v>
      </c>
      <c r="L504" s="75">
        <f>SUM(N504-J504)</f>
        <v>0</v>
      </c>
      <c r="M504" s="25">
        <f t="shared" si="71"/>
        <v>0</v>
      </c>
      <c r="N504" s="64"/>
      <c r="O504" s="25">
        <f t="shared" si="72"/>
        <v>0</v>
      </c>
      <c r="P504" s="76">
        <f>SUM(F504-N504)</f>
        <v>0</v>
      </c>
    </row>
    <row r="505" spans="1:16" ht="26.25" hidden="1" x14ac:dyDescent="0.25">
      <c r="A505" s="72">
        <v>3311401040934110</v>
      </c>
      <c r="B505" s="31" t="s">
        <v>658</v>
      </c>
      <c r="C505" s="73"/>
      <c r="D505" s="64"/>
      <c r="E505" s="64"/>
      <c r="F505" s="75">
        <f t="shared" si="69"/>
        <v>0</v>
      </c>
      <c r="G505" s="25">
        <f t="shared" si="73"/>
        <v>0</v>
      </c>
      <c r="H505" s="64"/>
      <c r="I505" s="76">
        <f t="shared" si="74"/>
        <v>0</v>
      </c>
      <c r="J505" s="64"/>
      <c r="K505" s="25">
        <f t="shared" si="70"/>
        <v>0</v>
      </c>
      <c r="L505" s="75">
        <f t="shared" si="75"/>
        <v>0</v>
      </c>
      <c r="M505" s="25">
        <f t="shared" si="71"/>
        <v>0</v>
      </c>
      <c r="N505" s="64"/>
      <c r="O505" s="25">
        <f t="shared" si="72"/>
        <v>0</v>
      </c>
      <c r="P505" s="76">
        <f t="shared" si="76"/>
        <v>0</v>
      </c>
    </row>
    <row r="506" spans="1:16" ht="39" hidden="1" x14ac:dyDescent="0.25">
      <c r="A506" s="72">
        <v>3311401040966</v>
      </c>
      <c r="B506" s="80" t="s">
        <v>659</v>
      </c>
      <c r="C506" s="73"/>
      <c r="D506" s="74">
        <f>SUM(D507)</f>
        <v>0</v>
      </c>
      <c r="E506" s="74">
        <f>SUM(E507)</f>
        <v>0</v>
      </c>
      <c r="F506" s="75">
        <f t="shared" si="69"/>
        <v>0</v>
      </c>
      <c r="G506" s="25">
        <f t="shared" si="73"/>
        <v>0</v>
      </c>
      <c r="H506" s="74">
        <f>SUM(H507)</f>
        <v>0</v>
      </c>
      <c r="I506" s="76">
        <f t="shared" si="74"/>
        <v>0</v>
      </c>
      <c r="J506" s="74">
        <f>SUM(J507)</f>
        <v>0</v>
      </c>
      <c r="K506" s="25">
        <f t="shared" si="70"/>
        <v>0</v>
      </c>
      <c r="L506" s="75">
        <f t="shared" si="75"/>
        <v>0</v>
      </c>
      <c r="M506" s="25">
        <f t="shared" si="71"/>
        <v>0</v>
      </c>
      <c r="N506" s="74">
        <f>SUM(N507)</f>
        <v>0</v>
      </c>
      <c r="O506" s="25">
        <f t="shared" si="72"/>
        <v>0</v>
      </c>
      <c r="P506" s="76">
        <f t="shared" si="76"/>
        <v>0</v>
      </c>
    </row>
    <row r="507" spans="1:16" ht="39" hidden="1" x14ac:dyDescent="0.25">
      <c r="A507" s="72">
        <v>3311401040966110</v>
      </c>
      <c r="B507" s="80" t="s">
        <v>660</v>
      </c>
      <c r="C507" s="73"/>
      <c r="D507" s="64"/>
      <c r="E507" s="64"/>
      <c r="F507" s="75">
        <f t="shared" si="69"/>
        <v>0</v>
      </c>
      <c r="G507" s="25">
        <f t="shared" si="73"/>
        <v>0</v>
      </c>
      <c r="H507" s="64"/>
      <c r="I507" s="76">
        <f t="shared" si="74"/>
        <v>0</v>
      </c>
      <c r="J507" s="64"/>
      <c r="K507" s="25">
        <f t="shared" si="70"/>
        <v>0</v>
      </c>
      <c r="L507" s="75">
        <f t="shared" si="75"/>
        <v>0</v>
      </c>
      <c r="M507" s="25">
        <f t="shared" si="71"/>
        <v>0</v>
      </c>
      <c r="N507" s="64"/>
      <c r="O507" s="25">
        <f t="shared" si="72"/>
        <v>0</v>
      </c>
      <c r="P507" s="76">
        <f t="shared" si="76"/>
        <v>0</v>
      </c>
    </row>
    <row r="508" spans="1:16" ht="26.25" hidden="1" x14ac:dyDescent="0.25">
      <c r="A508" s="72">
        <v>3311401040973</v>
      </c>
      <c r="B508" s="80" t="s">
        <v>661</v>
      </c>
      <c r="C508" s="73"/>
      <c r="D508" s="74">
        <f>SUM(D509)</f>
        <v>0</v>
      </c>
      <c r="E508" s="74">
        <f>SUM(E509)</f>
        <v>0</v>
      </c>
      <c r="F508" s="75">
        <f>SUM(D508+E508)</f>
        <v>0</v>
      </c>
      <c r="G508" s="25">
        <f>IF(OR(F508=0,F$7=0),0,F508/F$7)*100</f>
        <v>0</v>
      </c>
      <c r="H508" s="74">
        <f>SUM(H509)</f>
        <v>0</v>
      </c>
      <c r="I508" s="76">
        <f>SUM(F508-H508)</f>
        <v>0</v>
      </c>
      <c r="J508" s="74">
        <f>SUM(J509)</f>
        <v>0</v>
      </c>
      <c r="K508" s="25">
        <f>IF(OR(J508=0,F508=0),0,J508/F508)*100</f>
        <v>0</v>
      </c>
      <c r="L508" s="75">
        <f>SUM(N508-J508)</f>
        <v>0</v>
      </c>
      <c r="M508" s="25">
        <f>IF(OR(L508=0,F508=0),0,L508/F508)*100</f>
        <v>0</v>
      </c>
      <c r="N508" s="74">
        <f>SUM(N509)</f>
        <v>0</v>
      </c>
      <c r="O508" s="25">
        <f>IF(OR(N508=0,F508=0),0,N508/F508)*100</f>
        <v>0</v>
      </c>
      <c r="P508" s="76">
        <f>SUM(F508-N508)</f>
        <v>0</v>
      </c>
    </row>
    <row r="509" spans="1:16" ht="26.25" hidden="1" x14ac:dyDescent="0.25">
      <c r="A509" s="72">
        <v>3311401040973110</v>
      </c>
      <c r="B509" s="80" t="s">
        <v>662</v>
      </c>
      <c r="C509" s="73"/>
      <c r="D509" s="64"/>
      <c r="E509" s="64"/>
      <c r="F509" s="75">
        <f>SUM(D509+E509)</f>
        <v>0</v>
      </c>
      <c r="G509" s="25">
        <f>IF(OR(F509=0,F$7=0),0,F509/F$7)*100</f>
        <v>0</v>
      </c>
      <c r="H509" s="64"/>
      <c r="I509" s="76">
        <f>SUM(F509-H509)</f>
        <v>0</v>
      </c>
      <c r="J509" s="64"/>
      <c r="K509" s="25">
        <f>IF(OR(J509=0,F509=0),0,J509/F509)*100</f>
        <v>0</v>
      </c>
      <c r="L509" s="75">
        <f>SUM(N509-J509)</f>
        <v>0</v>
      </c>
      <c r="M509" s="25">
        <f>IF(OR(L509=0,F509=0),0,L509/F509)*100</f>
        <v>0</v>
      </c>
      <c r="N509" s="64"/>
      <c r="O509" s="25">
        <f>IF(OR(N509=0,F509=0),0,N509/F509)*100</f>
        <v>0</v>
      </c>
      <c r="P509" s="76">
        <f>SUM(F509-N509)</f>
        <v>0</v>
      </c>
    </row>
    <row r="510" spans="1:16" ht="39" hidden="1" x14ac:dyDescent="0.25">
      <c r="A510" s="100">
        <v>331140105</v>
      </c>
      <c r="B510" s="101" t="s">
        <v>663</v>
      </c>
      <c r="C510" s="73"/>
      <c r="D510" s="74">
        <f>SUM(D511+D513+D515+D517+D519+D521+D523+D525+D527+D529+D531+D533+D536+D538+D540+D542+D544+D546+D548+D550+D552+D554+D556+D558)</f>
        <v>0</v>
      </c>
      <c r="E510" s="74">
        <f>SUM(E511+E513+E515+E517+E519+E521+E523+E525+E527+E529+E531+E533+E536+E538+E540+E542+E544+E546+E548+E550+E552+E554+E556+E558)</f>
        <v>0</v>
      </c>
      <c r="F510" s="75">
        <f t="shared" si="69"/>
        <v>0</v>
      </c>
      <c r="G510" s="25">
        <f t="shared" si="73"/>
        <v>0</v>
      </c>
      <c r="H510" s="74">
        <f>SUM(H511+H513+H515+H517+H519+H521+H523+H525+H527+H529+H531+H533+H536+H538+H540+H542+H544+H546+H548+H550+H552+H554+H556+H558)</f>
        <v>0</v>
      </c>
      <c r="I510" s="76">
        <f t="shared" si="74"/>
        <v>0</v>
      </c>
      <c r="J510" s="74">
        <f>SUM(J511+J513+J515+J517+J519+J521+J523+J525+J527+J529+J531+J533+J536+J538+J540+J542+J544+J546+J548+J550+J552+J554+J556+J558)</f>
        <v>0</v>
      </c>
      <c r="K510" s="25">
        <f t="shared" si="70"/>
        <v>0</v>
      </c>
      <c r="L510" s="75">
        <f t="shared" si="75"/>
        <v>0</v>
      </c>
      <c r="M510" s="25">
        <f t="shared" si="71"/>
        <v>0</v>
      </c>
      <c r="N510" s="74">
        <f>SUM(N511+N513+N515+N517+N519+N521+N523+N525+N527+N529+N531+N533+N536+N538+N540+N542+N544+N546+N548+N550+N552+N554+N556+N558)</f>
        <v>0</v>
      </c>
      <c r="O510" s="25">
        <f t="shared" si="72"/>
        <v>0</v>
      </c>
      <c r="P510" s="76">
        <f t="shared" si="76"/>
        <v>0</v>
      </c>
    </row>
    <row r="511" spans="1:16" hidden="1" x14ac:dyDescent="0.25">
      <c r="A511" s="100">
        <v>3311401050439</v>
      </c>
      <c r="B511" s="101" t="s">
        <v>664</v>
      </c>
      <c r="C511" s="73"/>
      <c r="D511" s="74">
        <f>SUM(D512)</f>
        <v>0</v>
      </c>
      <c r="E511" s="74">
        <f>SUM(E512)</f>
        <v>0</v>
      </c>
      <c r="F511" s="75">
        <f t="shared" si="69"/>
        <v>0</v>
      </c>
      <c r="G511" s="25">
        <f t="shared" si="73"/>
        <v>0</v>
      </c>
      <c r="H511" s="74">
        <f>SUM(H512)</f>
        <v>0</v>
      </c>
      <c r="I511" s="76">
        <f t="shared" si="74"/>
        <v>0</v>
      </c>
      <c r="J511" s="74">
        <f>SUM(J512)</f>
        <v>0</v>
      </c>
      <c r="K511" s="25">
        <f t="shared" si="70"/>
        <v>0</v>
      </c>
      <c r="L511" s="75">
        <f t="shared" si="75"/>
        <v>0</v>
      </c>
      <c r="M511" s="25">
        <f t="shared" si="71"/>
        <v>0</v>
      </c>
      <c r="N511" s="74">
        <f>SUM(N512)</f>
        <v>0</v>
      </c>
      <c r="O511" s="25">
        <f t="shared" si="72"/>
        <v>0</v>
      </c>
      <c r="P511" s="76">
        <f t="shared" si="76"/>
        <v>0</v>
      </c>
    </row>
    <row r="512" spans="1:16" hidden="1" x14ac:dyDescent="0.25">
      <c r="A512" s="100">
        <v>3311401050439120</v>
      </c>
      <c r="B512" s="101" t="s">
        <v>664</v>
      </c>
      <c r="C512" s="73"/>
      <c r="D512" s="64"/>
      <c r="E512" s="64"/>
      <c r="F512" s="75">
        <f t="shared" si="69"/>
        <v>0</v>
      </c>
      <c r="G512" s="25">
        <f t="shared" si="73"/>
        <v>0</v>
      </c>
      <c r="H512" s="64"/>
      <c r="I512" s="76">
        <f t="shared" si="74"/>
        <v>0</v>
      </c>
      <c r="J512" s="64"/>
      <c r="K512" s="25">
        <f t="shared" si="70"/>
        <v>0</v>
      </c>
      <c r="L512" s="75">
        <f t="shared" si="75"/>
        <v>0</v>
      </c>
      <c r="M512" s="25">
        <f t="shared" si="71"/>
        <v>0</v>
      </c>
      <c r="N512" s="64"/>
      <c r="O512" s="25">
        <f t="shared" si="72"/>
        <v>0</v>
      </c>
      <c r="P512" s="76">
        <f t="shared" si="76"/>
        <v>0</v>
      </c>
    </row>
    <row r="513" spans="1:16" ht="26.25" hidden="1" x14ac:dyDescent="0.25">
      <c r="A513" s="100">
        <v>3311401050640</v>
      </c>
      <c r="B513" s="31" t="s">
        <v>665</v>
      </c>
      <c r="C513" s="73"/>
      <c r="D513" s="74">
        <f>SUM(D514)</f>
        <v>0</v>
      </c>
      <c r="E513" s="74">
        <f>SUM(E514)</f>
        <v>0</v>
      </c>
      <c r="F513" s="75">
        <f t="shared" si="69"/>
        <v>0</v>
      </c>
      <c r="G513" s="25">
        <f t="shared" si="73"/>
        <v>0</v>
      </c>
      <c r="H513" s="74">
        <f>SUM(H514)</f>
        <v>0</v>
      </c>
      <c r="I513" s="76">
        <f t="shared" si="74"/>
        <v>0</v>
      </c>
      <c r="J513" s="74">
        <f>SUM(J514)</f>
        <v>0</v>
      </c>
      <c r="K513" s="25">
        <f t="shared" si="70"/>
        <v>0</v>
      </c>
      <c r="L513" s="75">
        <f t="shared" si="75"/>
        <v>0</v>
      </c>
      <c r="M513" s="25">
        <f t="shared" si="71"/>
        <v>0</v>
      </c>
      <c r="N513" s="74">
        <f>SUM(N514)</f>
        <v>0</v>
      </c>
      <c r="O513" s="25">
        <f t="shared" si="72"/>
        <v>0</v>
      </c>
      <c r="P513" s="76">
        <f t="shared" si="76"/>
        <v>0</v>
      </c>
    </row>
    <row r="514" spans="1:16" ht="26.25" hidden="1" x14ac:dyDescent="0.25">
      <c r="A514" s="100">
        <v>3311401050640120</v>
      </c>
      <c r="B514" s="31" t="s">
        <v>665</v>
      </c>
      <c r="C514" s="73"/>
      <c r="D514" s="64"/>
      <c r="E514" s="64"/>
      <c r="F514" s="75">
        <f t="shared" si="69"/>
        <v>0</v>
      </c>
      <c r="G514" s="25">
        <f t="shared" si="73"/>
        <v>0</v>
      </c>
      <c r="H514" s="64"/>
      <c r="I514" s="76">
        <f t="shared" si="74"/>
        <v>0</v>
      </c>
      <c r="J514" s="64"/>
      <c r="K514" s="25">
        <f t="shared" si="70"/>
        <v>0</v>
      </c>
      <c r="L514" s="75">
        <f t="shared" si="75"/>
        <v>0</v>
      </c>
      <c r="M514" s="25">
        <f t="shared" si="71"/>
        <v>0</v>
      </c>
      <c r="N514" s="64"/>
      <c r="O514" s="25">
        <f t="shared" si="72"/>
        <v>0</v>
      </c>
      <c r="P514" s="76">
        <f t="shared" si="76"/>
        <v>0</v>
      </c>
    </row>
    <row r="515" spans="1:16" ht="51.75" hidden="1" x14ac:dyDescent="0.25">
      <c r="A515" s="72">
        <v>3311401050717</v>
      </c>
      <c r="B515" s="31" t="s">
        <v>666</v>
      </c>
      <c r="C515" s="73"/>
      <c r="D515" s="74">
        <f>SUM(D516)</f>
        <v>0</v>
      </c>
      <c r="E515" s="74">
        <f>SUM(E516)</f>
        <v>0</v>
      </c>
      <c r="F515" s="75">
        <f t="shared" si="69"/>
        <v>0</v>
      </c>
      <c r="G515" s="25">
        <f t="shared" si="73"/>
        <v>0</v>
      </c>
      <c r="H515" s="74">
        <f>SUM(H516)</f>
        <v>0</v>
      </c>
      <c r="I515" s="76">
        <f t="shared" si="74"/>
        <v>0</v>
      </c>
      <c r="J515" s="74">
        <f>SUM(J516)</f>
        <v>0</v>
      </c>
      <c r="K515" s="25">
        <f t="shared" si="70"/>
        <v>0</v>
      </c>
      <c r="L515" s="75">
        <f t="shared" si="75"/>
        <v>0</v>
      </c>
      <c r="M515" s="25">
        <f t="shared" si="71"/>
        <v>0</v>
      </c>
      <c r="N515" s="74">
        <f>SUM(N516)</f>
        <v>0</v>
      </c>
      <c r="O515" s="25">
        <f t="shared" si="72"/>
        <v>0</v>
      </c>
      <c r="P515" s="76">
        <f t="shared" si="76"/>
        <v>0</v>
      </c>
    </row>
    <row r="516" spans="1:16" ht="51.75" hidden="1" x14ac:dyDescent="0.25">
      <c r="A516" s="72">
        <v>3311401050717120</v>
      </c>
      <c r="B516" s="31" t="s">
        <v>666</v>
      </c>
      <c r="C516" s="73"/>
      <c r="D516" s="64"/>
      <c r="E516" s="64"/>
      <c r="F516" s="75">
        <f t="shared" si="69"/>
        <v>0</v>
      </c>
      <c r="G516" s="25">
        <f t="shared" si="73"/>
        <v>0</v>
      </c>
      <c r="H516" s="64"/>
      <c r="I516" s="76">
        <f t="shared" si="74"/>
        <v>0</v>
      </c>
      <c r="J516" s="64"/>
      <c r="K516" s="25">
        <f t="shared" si="70"/>
        <v>0</v>
      </c>
      <c r="L516" s="75">
        <f t="shared" si="75"/>
        <v>0</v>
      </c>
      <c r="M516" s="25">
        <f t="shared" si="71"/>
        <v>0</v>
      </c>
      <c r="N516" s="64"/>
      <c r="O516" s="25">
        <f t="shared" si="72"/>
        <v>0</v>
      </c>
      <c r="P516" s="76">
        <f t="shared" si="76"/>
        <v>0</v>
      </c>
    </row>
    <row r="517" spans="1:16" ht="26.25" hidden="1" x14ac:dyDescent="0.25">
      <c r="A517" s="72">
        <v>3311401050721</v>
      </c>
      <c r="B517" s="31" t="s">
        <v>667</v>
      </c>
      <c r="C517" s="73"/>
      <c r="D517" s="74">
        <f>SUM(D518)</f>
        <v>0</v>
      </c>
      <c r="E517" s="74">
        <f>SUM(E518)</f>
        <v>0</v>
      </c>
      <c r="F517" s="75">
        <f t="shared" si="69"/>
        <v>0</v>
      </c>
      <c r="G517" s="25">
        <f t="shared" si="73"/>
        <v>0</v>
      </c>
      <c r="H517" s="74">
        <f>SUM(H518)</f>
        <v>0</v>
      </c>
      <c r="I517" s="76">
        <f t="shared" si="74"/>
        <v>0</v>
      </c>
      <c r="J517" s="74">
        <f>SUM(J518)</f>
        <v>0</v>
      </c>
      <c r="K517" s="25">
        <f t="shared" si="70"/>
        <v>0</v>
      </c>
      <c r="L517" s="75">
        <f t="shared" si="75"/>
        <v>0</v>
      </c>
      <c r="M517" s="25">
        <f t="shared" si="71"/>
        <v>0</v>
      </c>
      <c r="N517" s="74">
        <f>SUM(N518)</f>
        <v>0</v>
      </c>
      <c r="O517" s="25">
        <f t="shared" si="72"/>
        <v>0</v>
      </c>
      <c r="P517" s="76">
        <f t="shared" si="76"/>
        <v>0</v>
      </c>
    </row>
    <row r="518" spans="1:16" ht="26.25" hidden="1" x14ac:dyDescent="0.25">
      <c r="A518" s="72">
        <v>3311401050721120</v>
      </c>
      <c r="B518" s="31" t="s">
        <v>667</v>
      </c>
      <c r="C518" s="73"/>
      <c r="D518" s="64"/>
      <c r="E518" s="64"/>
      <c r="F518" s="75">
        <f t="shared" si="69"/>
        <v>0</v>
      </c>
      <c r="G518" s="25">
        <f t="shared" si="73"/>
        <v>0</v>
      </c>
      <c r="H518" s="64"/>
      <c r="I518" s="76">
        <f t="shared" si="74"/>
        <v>0</v>
      </c>
      <c r="J518" s="64"/>
      <c r="K518" s="25">
        <f t="shared" si="70"/>
        <v>0</v>
      </c>
      <c r="L518" s="75">
        <f t="shared" si="75"/>
        <v>0</v>
      </c>
      <c r="M518" s="25">
        <f t="shared" si="71"/>
        <v>0</v>
      </c>
      <c r="N518" s="64"/>
      <c r="O518" s="25">
        <f t="shared" si="72"/>
        <v>0</v>
      </c>
      <c r="P518" s="76">
        <f t="shared" si="76"/>
        <v>0</v>
      </c>
    </row>
    <row r="519" spans="1:16" ht="51.75" hidden="1" x14ac:dyDescent="0.25">
      <c r="A519" s="100">
        <v>3311401050722</v>
      </c>
      <c r="B519" s="31" t="s">
        <v>668</v>
      </c>
      <c r="C519" s="73"/>
      <c r="D519" s="74">
        <f>SUM(D520)</f>
        <v>0</v>
      </c>
      <c r="E519" s="74">
        <f>SUM(E520)</f>
        <v>0</v>
      </c>
      <c r="F519" s="75">
        <f t="shared" si="69"/>
        <v>0</v>
      </c>
      <c r="G519" s="25">
        <f t="shared" si="73"/>
        <v>0</v>
      </c>
      <c r="H519" s="74">
        <f>SUM(H520)</f>
        <v>0</v>
      </c>
      <c r="I519" s="76">
        <f t="shared" si="74"/>
        <v>0</v>
      </c>
      <c r="J519" s="74">
        <f>SUM(J520)</f>
        <v>0</v>
      </c>
      <c r="K519" s="25">
        <f t="shared" si="70"/>
        <v>0</v>
      </c>
      <c r="L519" s="75">
        <f t="shared" si="75"/>
        <v>0</v>
      </c>
      <c r="M519" s="25">
        <f t="shared" si="71"/>
        <v>0</v>
      </c>
      <c r="N519" s="74">
        <f>SUM(N520)</f>
        <v>0</v>
      </c>
      <c r="O519" s="25">
        <f t="shared" si="72"/>
        <v>0</v>
      </c>
      <c r="P519" s="76">
        <f t="shared" si="76"/>
        <v>0</v>
      </c>
    </row>
    <row r="520" spans="1:16" ht="51.75" hidden="1" x14ac:dyDescent="0.25">
      <c r="A520" s="100">
        <v>3311401050722120</v>
      </c>
      <c r="B520" s="31" t="s">
        <v>668</v>
      </c>
      <c r="C520" s="73"/>
      <c r="D520" s="64"/>
      <c r="E520" s="64"/>
      <c r="F520" s="75">
        <f t="shared" si="69"/>
        <v>0</v>
      </c>
      <c r="G520" s="25">
        <f t="shared" si="73"/>
        <v>0</v>
      </c>
      <c r="H520" s="64"/>
      <c r="I520" s="76">
        <f t="shared" si="74"/>
        <v>0</v>
      </c>
      <c r="J520" s="64"/>
      <c r="K520" s="25">
        <f t="shared" si="70"/>
        <v>0</v>
      </c>
      <c r="L520" s="75">
        <f t="shared" si="75"/>
        <v>0</v>
      </c>
      <c r="M520" s="25">
        <f t="shared" si="71"/>
        <v>0</v>
      </c>
      <c r="N520" s="64"/>
      <c r="O520" s="25">
        <f t="shared" si="72"/>
        <v>0</v>
      </c>
      <c r="P520" s="76">
        <f t="shared" si="76"/>
        <v>0</v>
      </c>
    </row>
    <row r="521" spans="1:16" ht="39" hidden="1" x14ac:dyDescent="0.25">
      <c r="A521" s="100">
        <v>3311401050724</v>
      </c>
      <c r="B521" s="31" t="s">
        <v>669</v>
      </c>
      <c r="C521" s="73"/>
      <c r="D521" s="74">
        <f>SUM(D522)</f>
        <v>0</v>
      </c>
      <c r="E521" s="74">
        <f>SUM(E522)</f>
        <v>0</v>
      </c>
      <c r="F521" s="75">
        <f t="shared" si="69"/>
        <v>0</v>
      </c>
      <c r="G521" s="25">
        <f t="shared" si="73"/>
        <v>0</v>
      </c>
      <c r="H521" s="74">
        <f>SUM(H522)</f>
        <v>0</v>
      </c>
      <c r="I521" s="76">
        <f t="shared" si="74"/>
        <v>0</v>
      </c>
      <c r="J521" s="74">
        <f>SUM(J522)</f>
        <v>0</v>
      </c>
      <c r="K521" s="25">
        <f t="shared" si="70"/>
        <v>0</v>
      </c>
      <c r="L521" s="75">
        <f t="shared" si="75"/>
        <v>0</v>
      </c>
      <c r="M521" s="25">
        <f t="shared" si="71"/>
        <v>0</v>
      </c>
      <c r="N521" s="74">
        <f>SUM(N522)</f>
        <v>0</v>
      </c>
      <c r="O521" s="25">
        <f t="shared" si="72"/>
        <v>0</v>
      </c>
      <c r="P521" s="76">
        <f t="shared" si="76"/>
        <v>0</v>
      </c>
    </row>
    <row r="522" spans="1:16" ht="39" hidden="1" x14ac:dyDescent="0.25">
      <c r="A522" s="100">
        <v>3311401050724120</v>
      </c>
      <c r="B522" s="31" t="s">
        <v>669</v>
      </c>
      <c r="C522" s="73"/>
      <c r="D522" s="64"/>
      <c r="E522" s="64"/>
      <c r="F522" s="75">
        <f t="shared" si="69"/>
        <v>0</v>
      </c>
      <c r="G522" s="25">
        <f t="shared" si="73"/>
        <v>0</v>
      </c>
      <c r="H522" s="64"/>
      <c r="I522" s="76">
        <f t="shared" si="74"/>
        <v>0</v>
      </c>
      <c r="J522" s="64"/>
      <c r="K522" s="25">
        <f t="shared" si="70"/>
        <v>0</v>
      </c>
      <c r="L522" s="75">
        <f t="shared" si="75"/>
        <v>0</v>
      </c>
      <c r="M522" s="25">
        <f t="shared" si="71"/>
        <v>0</v>
      </c>
      <c r="N522" s="64"/>
      <c r="O522" s="25">
        <f t="shared" si="72"/>
        <v>0</v>
      </c>
      <c r="P522" s="76">
        <f t="shared" si="76"/>
        <v>0</v>
      </c>
    </row>
    <row r="523" spans="1:16" ht="39" hidden="1" x14ac:dyDescent="0.25">
      <c r="A523" s="72">
        <v>3311401050742</v>
      </c>
      <c r="B523" s="31" t="s">
        <v>670</v>
      </c>
      <c r="C523" s="73"/>
      <c r="D523" s="74">
        <f>SUM(D524)</f>
        <v>0</v>
      </c>
      <c r="E523" s="74">
        <f>SUM(E524)</f>
        <v>0</v>
      </c>
      <c r="F523" s="75">
        <f t="shared" si="69"/>
        <v>0</v>
      </c>
      <c r="G523" s="25">
        <f t="shared" si="73"/>
        <v>0</v>
      </c>
      <c r="H523" s="74">
        <f>SUM(H524)</f>
        <v>0</v>
      </c>
      <c r="I523" s="76">
        <f t="shared" si="74"/>
        <v>0</v>
      </c>
      <c r="J523" s="74">
        <f>SUM(J524)</f>
        <v>0</v>
      </c>
      <c r="K523" s="25">
        <f t="shared" si="70"/>
        <v>0</v>
      </c>
      <c r="L523" s="75">
        <f t="shared" si="75"/>
        <v>0</v>
      </c>
      <c r="M523" s="25">
        <f t="shared" si="71"/>
        <v>0</v>
      </c>
      <c r="N523" s="74">
        <f>SUM(N524)</f>
        <v>0</v>
      </c>
      <c r="O523" s="25">
        <f t="shared" si="72"/>
        <v>0</v>
      </c>
      <c r="P523" s="76">
        <f t="shared" si="76"/>
        <v>0</v>
      </c>
    </row>
    <row r="524" spans="1:16" ht="39" hidden="1" x14ac:dyDescent="0.25">
      <c r="A524" s="72">
        <v>3311401050742120</v>
      </c>
      <c r="B524" s="31" t="s">
        <v>670</v>
      </c>
      <c r="C524" s="73"/>
      <c r="D524" s="64"/>
      <c r="E524" s="64"/>
      <c r="F524" s="75">
        <f t="shared" si="69"/>
        <v>0</v>
      </c>
      <c r="G524" s="25">
        <f t="shared" si="73"/>
        <v>0</v>
      </c>
      <c r="H524" s="64"/>
      <c r="I524" s="76">
        <f t="shared" si="74"/>
        <v>0</v>
      </c>
      <c r="J524" s="64"/>
      <c r="K524" s="25">
        <f t="shared" si="70"/>
        <v>0</v>
      </c>
      <c r="L524" s="75">
        <f t="shared" si="75"/>
        <v>0</v>
      </c>
      <c r="M524" s="25">
        <f t="shared" si="71"/>
        <v>0</v>
      </c>
      <c r="N524" s="64"/>
      <c r="O524" s="25">
        <f t="shared" si="72"/>
        <v>0</v>
      </c>
      <c r="P524" s="76">
        <f t="shared" si="76"/>
        <v>0</v>
      </c>
    </row>
    <row r="525" spans="1:16" ht="26.25" hidden="1" x14ac:dyDescent="0.25">
      <c r="A525" s="72">
        <v>3311401050743</v>
      </c>
      <c r="B525" s="31" t="s">
        <v>671</v>
      </c>
      <c r="C525" s="73"/>
      <c r="D525" s="74">
        <f>SUM(D526)</f>
        <v>0</v>
      </c>
      <c r="E525" s="74">
        <f>SUM(E526)</f>
        <v>0</v>
      </c>
      <c r="F525" s="75">
        <f t="shared" si="69"/>
        <v>0</v>
      </c>
      <c r="G525" s="25">
        <f t="shared" si="73"/>
        <v>0</v>
      </c>
      <c r="H525" s="74">
        <f>SUM(H526)</f>
        <v>0</v>
      </c>
      <c r="I525" s="76">
        <f t="shared" si="74"/>
        <v>0</v>
      </c>
      <c r="J525" s="74">
        <f>SUM(J526)</f>
        <v>0</v>
      </c>
      <c r="K525" s="25">
        <f t="shared" si="70"/>
        <v>0</v>
      </c>
      <c r="L525" s="75">
        <f t="shared" si="75"/>
        <v>0</v>
      </c>
      <c r="M525" s="25">
        <f t="shared" si="71"/>
        <v>0</v>
      </c>
      <c r="N525" s="74">
        <f>SUM(N526)</f>
        <v>0</v>
      </c>
      <c r="O525" s="25">
        <f t="shared" si="72"/>
        <v>0</v>
      </c>
      <c r="P525" s="76">
        <f t="shared" si="76"/>
        <v>0</v>
      </c>
    </row>
    <row r="526" spans="1:16" ht="26.25" hidden="1" x14ac:dyDescent="0.25">
      <c r="A526" s="72">
        <v>3311401050743120</v>
      </c>
      <c r="B526" s="31" t="s">
        <v>671</v>
      </c>
      <c r="C526" s="73"/>
      <c r="D526" s="64"/>
      <c r="E526" s="64"/>
      <c r="F526" s="75">
        <f t="shared" si="69"/>
        <v>0</v>
      </c>
      <c r="G526" s="25">
        <f t="shared" si="73"/>
        <v>0</v>
      </c>
      <c r="H526" s="64"/>
      <c r="I526" s="76">
        <f t="shared" si="74"/>
        <v>0</v>
      </c>
      <c r="J526" s="64"/>
      <c r="K526" s="25">
        <f t="shared" si="70"/>
        <v>0</v>
      </c>
      <c r="L526" s="75">
        <f t="shared" si="75"/>
        <v>0</v>
      </c>
      <c r="M526" s="25">
        <f t="shared" si="71"/>
        <v>0</v>
      </c>
      <c r="N526" s="64"/>
      <c r="O526" s="25">
        <f t="shared" si="72"/>
        <v>0</v>
      </c>
      <c r="P526" s="76">
        <f t="shared" si="76"/>
        <v>0</v>
      </c>
    </row>
    <row r="527" spans="1:16" ht="26.25" hidden="1" x14ac:dyDescent="0.25">
      <c r="A527" s="72">
        <v>3311401050749</v>
      </c>
      <c r="B527" s="31" t="s">
        <v>672</v>
      </c>
      <c r="C527" s="73"/>
      <c r="D527" s="74">
        <f>SUM(D528)</f>
        <v>0</v>
      </c>
      <c r="E527" s="74">
        <f>SUM(E528)</f>
        <v>0</v>
      </c>
      <c r="F527" s="75">
        <f t="shared" si="69"/>
        <v>0</v>
      </c>
      <c r="G527" s="25">
        <f t="shared" si="73"/>
        <v>0</v>
      </c>
      <c r="H527" s="74">
        <f>SUM(H528)</f>
        <v>0</v>
      </c>
      <c r="I527" s="76">
        <f t="shared" si="74"/>
        <v>0</v>
      </c>
      <c r="J527" s="74">
        <f>SUM(J528)</f>
        <v>0</v>
      </c>
      <c r="K527" s="25">
        <f t="shared" si="70"/>
        <v>0</v>
      </c>
      <c r="L527" s="75">
        <f t="shared" si="75"/>
        <v>0</v>
      </c>
      <c r="M527" s="25">
        <f t="shared" si="71"/>
        <v>0</v>
      </c>
      <c r="N527" s="74">
        <f>SUM(N528)</f>
        <v>0</v>
      </c>
      <c r="O527" s="25">
        <f t="shared" si="72"/>
        <v>0</v>
      </c>
      <c r="P527" s="76">
        <f t="shared" si="76"/>
        <v>0</v>
      </c>
    </row>
    <row r="528" spans="1:16" ht="26.25" hidden="1" x14ac:dyDescent="0.25">
      <c r="A528" s="72">
        <v>3311401050749120</v>
      </c>
      <c r="B528" s="31" t="s">
        <v>672</v>
      </c>
      <c r="C528" s="73"/>
      <c r="D528" s="64"/>
      <c r="E528" s="64"/>
      <c r="F528" s="75">
        <f t="shared" si="69"/>
        <v>0</v>
      </c>
      <c r="G528" s="25">
        <f t="shared" si="73"/>
        <v>0</v>
      </c>
      <c r="H528" s="64"/>
      <c r="I528" s="76">
        <f t="shared" si="74"/>
        <v>0</v>
      </c>
      <c r="J528" s="64"/>
      <c r="K528" s="25">
        <f t="shared" si="70"/>
        <v>0</v>
      </c>
      <c r="L528" s="75">
        <f t="shared" si="75"/>
        <v>0</v>
      </c>
      <c r="M528" s="25">
        <f t="shared" si="71"/>
        <v>0</v>
      </c>
      <c r="N528" s="64"/>
      <c r="O528" s="25">
        <f t="shared" si="72"/>
        <v>0</v>
      </c>
      <c r="P528" s="76">
        <f t="shared" si="76"/>
        <v>0</v>
      </c>
    </row>
    <row r="529" spans="1:16" ht="26.25" hidden="1" x14ac:dyDescent="0.25">
      <c r="A529" s="72">
        <v>3311401050760</v>
      </c>
      <c r="B529" s="31" t="s">
        <v>673</v>
      </c>
      <c r="C529" s="73"/>
      <c r="D529" s="74">
        <f>SUM(D530)</f>
        <v>0</v>
      </c>
      <c r="E529" s="74">
        <f>SUM(E530)</f>
        <v>0</v>
      </c>
      <c r="F529" s="75">
        <f t="shared" ref="F529:F594" si="77">SUM(D529+E529)</f>
        <v>0</v>
      </c>
      <c r="G529" s="25">
        <f t="shared" si="73"/>
        <v>0</v>
      </c>
      <c r="H529" s="74">
        <f>SUM(H530)</f>
        <v>0</v>
      </c>
      <c r="I529" s="76">
        <f t="shared" si="74"/>
        <v>0</v>
      </c>
      <c r="J529" s="74">
        <f>SUM(J530)</f>
        <v>0</v>
      </c>
      <c r="K529" s="25">
        <f t="shared" ref="K529:K594" si="78">IF(OR(J529=0,F529=0),0,J529/F529)*100</f>
        <v>0</v>
      </c>
      <c r="L529" s="75">
        <f t="shared" si="75"/>
        <v>0</v>
      </c>
      <c r="M529" s="25">
        <f t="shared" ref="M529:M594" si="79">IF(OR(L529=0,F529=0),0,L529/F529)*100</f>
        <v>0</v>
      </c>
      <c r="N529" s="74">
        <f>SUM(N530)</f>
        <v>0</v>
      </c>
      <c r="O529" s="25">
        <f t="shared" ref="O529:O594" si="80">IF(OR(N529=0,F529=0),0,N529/F529)*100</f>
        <v>0</v>
      </c>
      <c r="P529" s="76">
        <f t="shared" si="76"/>
        <v>0</v>
      </c>
    </row>
    <row r="530" spans="1:16" ht="26.25" hidden="1" x14ac:dyDescent="0.25">
      <c r="A530" s="72">
        <v>3311401050760120</v>
      </c>
      <c r="B530" s="31" t="s">
        <v>673</v>
      </c>
      <c r="C530" s="73"/>
      <c r="D530" s="64"/>
      <c r="E530" s="64"/>
      <c r="F530" s="75">
        <f t="shared" si="77"/>
        <v>0</v>
      </c>
      <c r="G530" s="25">
        <f t="shared" si="73"/>
        <v>0</v>
      </c>
      <c r="H530" s="64"/>
      <c r="I530" s="76">
        <f t="shared" ref="I530:I595" si="81">SUM(F530-H530)</f>
        <v>0</v>
      </c>
      <c r="J530" s="64"/>
      <c r="K530" s="25">
        <f t="shared" si="78"/>
        <v>0</v>
      </c>
      <c r="L530" s="75">
        <f t="shared" si="75"/>
        <v>0</v>
      </c>
      <c r="M530" s="25">
        <f t="shared" si="79"/>
        <v>0</v>
      </c>
      <c r="N530" s="64"/>
      <c r="O530" s="25">
        <f t="shared" si="80"/>
        <v>0</v>
      </c>
      <c r="P530" s="76">
        <f t="shared" si="76"/>
        <v>0</v>
      </c>
    </row>
    <row r="531" spans="1:16" hidden="1" x14ac:dyDescent="0.25">
      <c r="A531" s="72">
        <v>3311401050764</v>
      </c>
      <c r="B531" s="31" t="s">
        <v>674</v>
      </c>
      <c r="C531" s="73"/>
      <c r="D531" s="74">
        <f>SUM(D532)</f>
        <v>0</v>
      </c>
      <c r="E531" s="74">
        <f>SUM(E532)</f>
        <v>0</v>
      </c>
      <c r="F531" s="75">
        <f t="shared" si="77"/>
        <v>0</v>
      </c>
      <c r="G531" s="25">
        <f t="shared" si="73"/>
        <v>0</v>
      </c>
      <c r="H531" s="74">
        <f>SUM(H532)</f>
        <v>0</v>
      </c>
      <c r="I531" s="76">
        <f t="shared" si="81"/>
        <v>0</v>
      </c>
      <c r="J531" s="74">
        <f>SUM(J532)</f>
        <v>0</v>
      </c>
      <c r="K531" s="25">
        <f t="shared" si="78"/>
        <v>0</v>
      </c>
      <c r="L531" s="75">
        <f t="shared" si="75"/>
        <v>0</v>
      </c>
      <c r="M531" s="25">
        <f t="shared" si="79"/>
        <v>0</v>
      </c>
      <c r="N531" s="74">
        <f>SUM(N532)</f>
        <v>0</v>
      </c>
      <c r="O531" s="25">
        <f t="shared" si="80"/>
        <v>0</v>
      </c>
      <c r="P531" s="76">
        <f t="shared" si="76"/>
        <v>0</v>
      </c>
    </row>
    <row r="532" spans="1:16" hidden="1" x14ac:dyDescent="0.25">
      <c r="A532" s="72">
        <v>3311401050764120</v>
      </c>
      <c r="B532" s="31" t="s">
        <v>674</v>
      </c>
      <c r="C532" s="73"/>
      <c r="D532" s="64"/>
      <c r="E532" s="64"/>
      <c r="F532" s="75">
        <f t="shared" si="77"/>
        <v>0</v>
      </c>
      <c r="G532" s="25">
        <f t="shared" si="73"/>
        <v>0</v>
      </c>
      <c r="H532" s="64"/>
      <c r="I532" s="76">
        <f t="shared" si="81"/>
        <v>0</v>
      </c>
      <c r="J532" s="64"/>
      <c r="K532" s="25">
        <f t="shared" si="78"/>
        <v>0</v>
      </c>
      <c r="L532" s="75">
        <f t="shared" si="75"/>
        <v>0</v>
      </c>
      <c r="M532" s="25">
        <f t="shared" si="79"/>
        <v>0</v>
      </c>
      <c r="N532" s="64"/>
      <c r="O532" s="25">
        <f t="shared" si="80"/>
        <v>0</v>
      </c>
      <c r="P532" s="76">
        <f t="shared" si="76"/>
        <v>0</v>
      </c>
    </row>
    <row r="533" spans="1:16" ht="26.25" hidden="1" x14ac:dyDescent="0.25">
      <c r="A533" s="100">
        <v>3311401050772</v>
      </c>
      <c r="B533" s="31" t="s">
        <v>675</v>
      </c>
      <c r="C533" s="73"/>
      <c r="D533" s="74">
        <f>SUM(D534:D535)</f>
        <v>0</v>
      </c>
      <c r="E533" s="74">
        <f>SUM(E534:E535)</f>
        <v>0</v>
      </c>
      <c r="F533" s="75">
        <f t="shared" si="77"/>
        <v>0</v>
      </c>
      <c r="G533" s="25">
        <f t="shared" ref="G533:G602" si="82">IF(OR(F533=0,F$7=0),0,F533/F$7)*100</f>
        <v>0</v>
      </c>
      <c r="H533" s="74">
        <f>SUM(H534:H535)</f>
        <v>0</v>
      </c>
      <c r="I533" s="76">
        <f t="shared" si="81"/>
        <v>0</v>
      </c>
      <c r="J533" s="74">
        <f>SUM(J534:J535)</f>
        <v>0</v>
      </c>
      <c r="K533" s="25">
        <f t="shared" si="78"/>
        <v>0</v>
      </c>
      <c r="L533" s="75">
        <f t="shared" si="75"/>
        <v>0</v>
      </c>
      <c r="M533" s="25">
        <f t="shared" si="79"/>
        <v>0</v>
      </c>
      <c r="N533" s="74">
        <f>SUM(N534:N535)</f>
        <v>0</v>
      </c>
      <c r="O533" s="25">
        <f t="shared" si="80"/>
        <v>0</v>
      </c>
      <c r="P533" s="76">
        <f t="shared" si="76"/>
        <v>0</v>
      </c>
    </row>
    <row r="534" spans="1:16" ht="26.25" hidden="1" x14ac:dyDescent="0.25">
      <c r="A534" s="100">
        <v>3311401050772120</v>
      </c>
      <c r="B534" s="31" t="s">
        <v>675</v>
      </c>
      <c r="C534" s="73"/>
      <c r="D534" s="64"/>
      <c r="E534" s="64"/>
      <c r="F534" s="75">
        <f t="shared" si="77"/>
        <v>0</v>
      </c>
      <c r="G534" s="25">
        <f t="shared" si="82"/>
        <v>0</v>
      </c>
      <c r="H534" s="64"/>
      <c r="I534" s="76">
        <f t="shared" si="81"/>
        <v>0</v>
      </c>
      <c r="J534" s="64"/>
      <c r="K534" s="25">
        <f t="shared" si="78"/>
        <v>0</v>
      </c>
      <c r="L534" s="75">
        <f t="shared" si="75"/>
        <v>0</v>
      </c>
      <c r="M534" s="25">
        <f t="shared" si="79"/>
        <v>0</v>
      </c>
      <c r="N534" s="64"/>
      <c r="O534" s="25">
        <f t="shared" si="80"/>
        <v>0</v>
      </c>
      <c r="P534" s="76">
        <f t="shared" si="76"/>
        <v>0</v>
      </c>
    </row>
    <row r="535" spans="1:16" ht="26.25" hidden="1" x14ac:dyDescent="0.25">
      <c r="A535" s="100">
        <v>3311401050772120</v>
      </c>
      <c r="B535" s="31" t="s">
        <v>675</v>
      </c>
      <c r="C535" s="73"/>
      <c r="D535" s="64"/>
      <c r="E535" s="64"/>
      <c r="F535" s="75">
        <f t="shared" si="77"/>
        <v>0</v>
      </c>
      <c r="G535" s="25">
        <f t="shared" si="82"/>
        <v>0</v>
      </c>
      <c r="H535" s="64"/>
      <c r="I535" s="76">
        <f t="shared" si="81"/>
        <v>0</v>
      </c>
      <c r="J535" s="64"/>
      <c r="K535" s="25">
        <f t="shared" si="78"/>
        <v>0</v>
      </c>
      <c r="L535" s="75">
        <f t="shared" si="75"/>
        <v>0</v>
      </c>
      <c r="M535" s="25">
        <f t="shared" si="79"/>
        <v>0</v>
      </c>
      <c r="N535" s="64"/>
      <c r="O535" s="25">
        <f t="shared" si="80"/>
        <v>0</v>
      </c>
      <c r="P535" s="76">
        <f t="shared" si="76"/>
        <v>0</v>
      </c>
    </row>
    <row r="536" spans="1:16" ht="26.25" hidden="1" x14ac:dyDescent="0.25">
      <c r="A536" s="72">
        <v>3311401050779</v>
      </c>
      <c r="B536" s="31" t="s">
        <v>676</v>
      </c>
      <c r="C536" s="73"/>
      <c r="D536" s="74">
        <f>SUM(D537)</f>
        <v>0</v>
      </c>
      <c r="E536" s="74">
        <f>SUM(E537)</f>
        <v>0</v>
      </c>
      <c r="F536" s="75">
        <f t="shared" si="77"/>
        <v>0</v>
      </c>
      <c r="G536" s="25">
        <f t="shared" si="82"/>
        <v>0</v>
      </c>
      <c r="H536" s="74">
        <f>SUM(H537)</f>
        <v>0</v>
      </c>
      <c r="I536" s="76">
        <f t="shared" si="81"/>
        <v>0</v>
      </c>
      <c r="J536" s="74">
        <f>SUM(J537)</f>
        <v>0</v>
      </c>
      <c r="K536" s="25">
        <f t="shared" si="78"/>
        <v>0</v>
      </c>
      <c r="L536" s="75">
        <f t="shared" si="75"/>
        <v>0</v>
      </c>
      <c r="M536" s="25">
        <f t="shared" si="79"/>
        <v>0</v>
      </c>
      <c r="N536" s="74">
        <f>SUM(N537)</f>
        <v>0</v>
      </c>
      <c r="O536" s="25">
        <f t="shared" si="80"/>
        <v>0</v>
      </c>
      <c r="P536" s="76">
        <f t="shared" ref="P536:P601" si="83">SUM(F536-N536)</f>
        <v>0</v>
      </c>
    </row>
    <row r="537" spans="1:16" ht="26.25" hidden="1" x14ac:dyDescent="0.25">
      <c r="A537" s="72">
        <v>3311401050779120</v>
      </c>
      <c r="B537" s="31" t="s">
        <v>676</v>
      </c>
      <c r="C537" s="73"/>
      <c r="D537" s="64"/>
      <c r="E537" s="64"/>
      <c r="F537" s="75">
        <f t="shared" si="77"/>
        <v>0</v>
      </c>
      <c r="G537" s="25">
        <f t="shared" si="82"/>
        <v>0</v>
      </c>
      <c r="H537" s="64"/>
      <c r="I537" s="76">
        <f t="shared" si="81"/>
        <v>0</v>
      </c>
      <c r="J537" s="64"/>
      <c r="K537" s="25">
        <f t="shared" si="78"/>
        <v>0</v>
      </c>
      <c r="L537" s="75">
        <f t="shared" ref="L537:L602" si="84">SUM(N537-J537)</f>
        <v>0</v>
      </c>
      <c r="M537" s="25">
        <f t="shared" si="79"/>
        <v>0</v>
      </c>
      <c r="N537" s="64"/>
      <c r="O537" s="25">
        <f t="shared" si="80"/>
        <v>0</v>
      </c>
      <c r="P537" s="76">
        <f t="shared" si="83"/>
        <v>0</v>
      </c>
    </row>
    <row r="538" spans="1:16" ht="77.25" hidden="1" x14ac:dyDescent="0.25">
      <c r="A538" s="72">
        <v>3311401050797</v>
      </c>
      <c r="B538" s="31" t="s">
        <v>677</v>
      </c>
      <c r="C538" s="73"/>
      <c r="D538" s="74">
        <f>SUM(D539)</f>
        <v>0</v>
      </c>
      <c r="E538" s="74">
        <f>SUM(E539)</f>
        <v>0</v>
      </c>
      <c r="F538" s="75">
        <f t="shared" si="77"/>
        <v>0</v>
      </c>
      <c r="G538" s="25">
        <f t="shared" si="82"/>
        <v>0</v>
      </c>
      <c r="H538" s="74">
        <f>SUM(H539)</f>
        <v>0</v>
      </c>
      <c r="I538" s="76">
        <f t="shared" si="81"/>
        <v>0</v>
      </c>
      <c r="J538" s="74">
        <f>SUM(J539)</f>
        <v>0</v>
      </c>
      <c r="K538" s="25">
        <f t="shared" si="78"/>
        <v>0</v>
      </c>
      <c r="L538" s="75">
        <f t="shared" si="84"/>
        <v>0</v>
      </c>
      <c r="M538" s="25">
        <f t="shared" si="79"/>
        <v>0</v>
      </c>
      <c r="N538" s="74">
        <f>SUM(N539)</f>
        <v>0</v>
      </c>
      <c r="O538" s="25">
        <f t="shared" si="80"/>
        <v>0</v>
      </c>
      <c r="P538" s="76">
        <f t="shared" si="83"/>
        <v>0</v>
      </c>
    </row>
    <row r="539" spans="1:16" ht="77.25" hidden="1" x14ac:dyDescent="0.25">
      <c r="A539" s="72">
        <v>3311401050797120</v>
      </c>
      <c r="B539" s="31" t="s">
        <v>677</v>
      </c>
      <c r="C539" s="73"/>
      <c r="D539" s="64"/>
      <c r="E539" s="64"/>
      <c r="F539" s="75">
        <f t="shared" si="77"/>
        <v>0</v>
      </c>
      <c r="G539" s="25">
        <f t="shared" si="82"/>
        <v>0</v>
      </c>
      <c r="H539" s="64"/>
      <c r="I539" s="76">
        <f t="shared" si="81"/>
        <v>0</v>
      </c>
      <c r="J539" s="64"/>
      <c r="K539" s="25">
        <f t="shared" si="78"/>
        <v>0</v>
      </c>
      <c r="L539" s="75">
        <f t="shared" si="84"/>
        <v>0</v>
      </c>
      <c r="M539" s="25">
        <f t="shared" si="79"/>
        <v>0</v>
      </c>
      <c r="N539" s="64"/>
      <c r="O539" s="25">
        <f t="shared" si="80"/>
        <v>0</v>
      </c>
      <c r="P539" s="76">
        <f t="shared" si="83"/>
        <v>0</v>
      </c>
    </row>
    <row r="540" spans="1:16" ht="51.75" hidden="1" x14ac:dyDescent="0.25">
      <c r="A540" s="72">
        <v>3311401050828</v>
      </c>
      <c r="B540" s="31" t="s">
        <v>678</v>
      </c>
      <c r="C540" s="73"/>
      <c r="D540" s="74">
        <f>SUM(D541)</f>
        <v>0</v>
      </c>
      <c r="E540" s="74">
        <f>SUM(E541)</f>
        <v>0</v>
      </c>
      <c r="F540" s="75">
        <f t="shared" si="77"/>
        <v>0</v>
      </c>
      <c r="G540" s="25">
        <f t="shared" si="82"/>
        <v>0</v>
      </c>
      <c r="H540" s="74">
        <f>SUM(H541)</f>
        <v>0</v>
      </c>
      <c r="I540" s="76">
        <f t="shared" si="81"/>
        <v>0</v>
      </c>
      <c r="J540" s="74">
        <f>SUM(J541)</f>
        <v>0</v>
      </c>
      <c r="K540" s="25">
        <f t="shared" si="78"/>
        <v>0</v>
      </c>
      <c r="L540" s="75">
        <f t="shared" si="84"/>
        <v>0</v>
      </c>
      <c r="M540" s="25">
        <f t="shared" si="79"/>
        <v>0</v>
      </c>
      <c r="N540" s="74">
        <f>SUM(N541)</f>
        <v>0</v>
      </c>
      <c r="O540" s="25">
        <f t="shared" si="80"/>
        <v>0</v>
      </c>
      <c r="P540" s="76">
        <f t="shared" si="83"/>
        <v>0</v>
      </c>
    </row>
    <row r="541" spans="1:16" ht="51.75" hidden="1" x14ac:dyDescent="0.25">
      <c r="A541" s="72">
        <v>3311401050828120</v>
      </c>
      <c r="B541" s="31" t="s">
        <v>678</v>
      </c>
      <c r="C541" s="73"/>
      <c r="D541" s="64"/>
      <c r="E541" s="64"/>
      <c r="F541" s="75">
        <f t="shared" si="77"/>
        <v>0</v>
      </c>
      <c r="G541" s="25">
        <f t="shared" si="82"/>
        <v>0</v>
      </c>
      <c r="H541" s="64"/>
      <c r="I541" s="76">
        <f t="shared" si="81"/>
        <v>0</v>
      </c>
      <c r="J541" s="64"/>
      <c r="K541" s="25">
        <f t="shared" si="78"/>
        <v>0</v>
      </c>
      <c r="L541" s="75">
        <f t="shared" si="84"/>
        <v>0</v>
      </c>
      <c r="M541" s="25">
        <f t="shared" si="79"/>
        <v>0</v>
      </c>
      <c r="N541" s="64"/>
      <c r="O541" s="25">
        <f t="shared" si="80"/>
        <v>0</v>
      </c>
      <c r="P541" s="76">
        <f t="shared" si="83"/>
        <v>0</v>
      </c>
    </row>
    <row r="542" spans="1:16" ht="26.25" hidden="1" x14ac:dyDescent="0.25">
      <c r="A542" s="72">
        <v>3311401050829</v>
      </c>
      <c r="B542" s="31" t="s">
        <v>679</v>
      </c>
      <c r="C542" s="73"/>
      <c r="D542" s="74">
        <f>SUM(D543)</f>
        <v>0</v>
      </c>
      <c r="E542" s="74">
        <f>SUM(E543)</f>
        <v>0</v>
      </c>
      <c r="F542" s="75">
        <f t="shared" si="77"/>
        <v>0</v>
      </c>
      <c r="G542" s="25">
        <f t="shared" si="82"/>
        <v>0</v>
      </c>
      <c r="H542" s="74">
        <f>SUM(H543)</f>
        <v>0</v>
      </c>
      <c r="I542" s="76">
        <f t="shared" si="81"/>
        <v>0</v>
      </c>
      <c r="J542" s="74">
        <f>SUM(J543)</f>
        <v>0</v>
      </c>
      <c r="K542" s="25">
        <f t="shared" si="78"/>
        <v>0</v>
      </c>
      <c r="L542" s="75">
        <f t="shared" si="84"/>
        <v>0</v>
      </c>
      <c r="M542" s="25">
        <f t="shared" si="79"/>
        <v>0</v>
      </c>
      <c r="N542" s="74">
        <f>SUM(N543)</f>
        <v>0</v>
      </c>
      <c r="O542" s="25">
        <f t="shared" si="80"/>
        <v>0</v>
      </c>
      <c r="P542" s="76">
        <f t="shared" si="83"/>
        <v>0</v>
      </c>
    </row>
    <row r="543" spans="1:16" ht="26.25" hidden="1" x14ac:dyDescent="0.25">
      <c r="A543" s="72">
        <v>3311401050829120</v>
      </c>
      <c r="B543" s="31" t="s">
        <v>679</v>
      </c>
      <c r="C543" s="73"/>
      <c r="D543" s="64"/>
      <c r="E543" s="64"/>
      <c r="F543" s="75">
        <f t="shared" si="77"/>
        <v>0</v>
      </c>
      <c r="G543" s="25">
        <f t="shared" si="82"/>
        <v>0</v>
      </c>
      <c r="H543" s="64"/>
      <c r="I543" s="76">
        <f t="shared" si="81"/>
        <v>0</v>
      </c>
      <c r="J543" s="64"/>
      <c r="K543" s="25">
        <f t="shared" si="78"/>
        <v>0</v>
      </c>
      <c r="L543" s="75">
        <f t="shared" si="84"/>
        <v>0</v>
      </c>
      <c r="M543" s="25">
        <f t="shared" si="79"/>
        <v>0</v>
      </c>
      <c r="N543" s="64"/>
      <c r="O543" s="25">
        <f t="shared" si="80"/>
        <v>0</v>
      </c>
      <c r="P543" s="76">
        <f t="shared" si="83"/>
        <v>0</v>
      </c>
    </row>
    <row r="544" spans="1:16" hidden="1" x14ac:dyDescent="0.25">
      <c r="A544" s="100">
        <v>3311401050847</v>
      </c>
      <c r="B544" s="31" t="s">
        <v>680</v>
      </c>
      <c r="C544" s="73"/>
      <c r="D544" s="74">
        <f>SUM(D545)</f>
        <v>0</v>
      </c>
      <c r="E544" s="74">
        <f>SUM(E545)</f>
        <v>0</v>
      </c>
      <c r="F544" s="75">
        <f t="shared" si="77"/>
        <v>0</v>
      </c>
      <c r="G544" s="25">
        <f t="shared" si="82"/>
        <v>0</v>
      </c>
      <c r="H544" s="74">
        <f>SUM(H545)</f>
        <v>0</v>
      </c>
      <c r="I544" s="76">
        <f t="shared" si="81"/>
        <v>0</v>
      </c>
      <c r="J544" s="74">
        <f>SUM(J545)</f>
        <v>0</v>
      </c>
      <c r="K544" s="25">
        <f t="shared" si="78"/>
        <v>0</v>
      </c>
      <c r="L544" s="75">
        <f t="shared" si="84"/>
        <v>0</v>
      </c>
      <c r="M544" s="25">
        <f t="shared" si="79"/>
        <v>0</v>
      </c>
      <c r="N544" s="74">
        <f>SUM(N545)</f>
        <v>0</v>
      </c>
      <c r="O544" s="25">
        <f t="shared" si="80"/>
        <v>0</v>
      </c>
      <c r="P544" s="76">
        <f t="shared" si="83"/>
        <v>0</v>
      </c>
    </row>
    <row r="545" spans="1:16" hidden="1" x14ac:dyDescent="0.25">
      <c r="A545" s="100">
        <v>3311401050847120</v>
      </c>
      <c r="B545" s="31" t="s">
        <v>680</v>
      </c>
      <c r="C545" s="73"/>
      <c r="D545" s="64"/>
      <c r="E545" s="64"/>
      <c r="F545" s="75">
        <f t="shared" si="77"/>
        <v>0</v>
      </c>
      <c r="G545" s="25">
        <f t="shared" si="82"/>
        <v>0</v>
      </c>
      <c r="H545" s="64"/>
      <c r="I545" s="76">
        <f t="shared" si="81"/>
        <v>0</v>
      </c>
      <c r="J545" s="64"/>
      <c r="K545" s="25">
        <f t="shared" si="78"/>
        <v>0</v>
      </c>
      <c r="L545" s="75">
        <f t="shared" si="84"/>
        <v>0</v>
      </c>
      <c r="M545" s="25">
        <f t="shared" si="79"/>
        <v>0</v>
      </c>
      <c r="N545" s="64"/>
      <c r="O545" s="25">
        <f t="shared" si="80"/>
        <v>0</v>
      </c>
      <c r="P545" s="76">
        <f t="shared" si="83"/>
        <v>0</v>
      </c>
    </row>
    <row r="546" spans="1:16" hidden="1" x14ac:dyDescent="0.25">
      <c r="A546" s="100">
        <v>3311401050912</v>
      </c>
      <c r="B546" s="102" t="s">
        <v>681</v>
      </c>
      <c r="C546" s="73"/>
      <c r="D546" s="74">
        <f>SUM(D547)</f>
        <v>0</v>
      </c>
      <c r="E546" s="74">
        <f>SUM(E547)</f>
        <v>0</v>
      </c>
      <c r="F546" s="75">
        <f t="shared" si="77"/>
        <v>0</v>
      </c>
      <c r="G546" s="25">
        <f t="shared" si="82"/>
        <v>0</v>
      </c>
      <c r="H546" s="74">
        <f>SUM(H547)</f>
        <v>0</v>
      </c>
      <c r="I546" s="76">
        <f t="shared" si="81"/>
        <v>0</v>
      </c>
      <c r="J546" s="74">
        <f>SUM(J547)</f>
        <v>0</v>
      </c>
      <c r="K546" s="25">
        <f t="shared" si="78"/>
        <v>0</v>
      </c>
      <c r="L546" s="75">
        <f t="shared" si="84"/>
        <v>0</v>
      </c>
      <c r="M546" s="25">
        <f t="shared" si="79"/>
        <v>0</v>
      </c>
      <c r="N546" s="74">
        <f>SUM(N547)</f>
        <v>0</v>
      </c>
      <c r="O546" s="25">
        <f t="shared" si="80"/>
        <v>0</v>
      </c>
      <c r="P546" s="76">
        <f t="shared" si="83"/>
        <v>0</v>
      </c>
    </row>
    <row r="547" spans="1:16" hidden="1" x14ac:dyDescent="0.25">
      <c r="A547" s="100">
        <v>3311401050912120</v>
      </c>
      <c r="B547" s="102" t="s">
        <v>682</v>
      </c>
      <c r="C547" s="73"/>
      <c r="D547" s="64"/>
      <c r="E547" s="64"/>
      <c r="F547" s="75">
        <f t="shared" si="77"/>
        <v>0</v>
      </c>
      <c r="G547" s="25">
        <f t="shared" si="82"/>
        <v>0</v>
      </c>
      <c r="H547" s="64"/>
      <c r="I547" s="76">
        <f t="shared" si="81"/>
        <v>0</v>
      </c>
      <c r="J547" s="64"/>
      <c r="K547" s="25">
        <f t="shared" si="78"/>
        <v>0</v>
      </c>
      <c r="L547" s="75">
        <f t="shared" si="84"/>
        <v>0</v>
      </c>
      <c r="M547" s="25">
        <f t="shared" si="79"/>
        <v>0</v>
      </c>
      <c r="N547" s="64"/>
      <c r="O547" s="25">
        <f t="shared" si="80"/>
        <v>0</v>
      </c>
      <c r="P547" s="76">
        <f t="shared" si="83"/>
        <v>0</v>
      </c>
    </row>
    <row r="548" spans="1:16" hidden="1" x14ac:dyDescent="0.25">
      <c r="A548" s="100">
        <v>3311401050920</v>
      </c>
      <c r="B548" s="102" t="s">
        <v>683</v>
      </c>
      <c r="C548" s="73"/>
      <c r="D548" s="74">
        <f>SUM(D549)</f>
        <v>0</v>
      </c>
      <c r="E548" s="74">
        <f>SUM(E549)</f>
        <v>0</v>
      </c>
      <c r="F548" s="75">
        <f t="shared" si="77"/>
        <v>0</v>
      </c>
      <c r="G548" s="25">
        <f t="shared" si="82"/>
        <v>0</v>
      </c>
      <c r="H548" s="74">
        <f>SUM(H549)</f>
        <v>0</v>
      </c>
      <c r="I548" s="76">
        <f t="shared" si="81"/>
        <v>0</v>
      </c>
      <c r="J548" s="74">
        <f>SUM(J549)</f>
        <v>0</v>
      </c>
      <c r="K548" s="25">
        <f t="shared" si="78"/>
        <v>0</v>
      </c>
      <c r="L548" s="75">
        <f t="shared" si="84"/>
        <v>0</v>
      </c>
      <c r="M548" s="25">
        <f t="shared" si="79"/>
        <v>0</v>
      </c>
      <c r="N548" s="74">
        <f>SUM(N549)</f>
        <v>0</v>
      </c>
      <c r="O548" s="25">
        <f t="shared" si="80"/>
        <v>0</v>
      </c>
      <c r="P548" s="76">
        <f t="shared" si="83"/>
        <v>0</v>
      </c>
    </row>
    <row r="549" spans="1:16" hidden="1" x14ac:dyDescent="0.25">
      <c r="A549" s="100">
        <v>3311401050920120</v>
      </c>
      <c r="B549" s="102" t="s">
        <v>683</v>
      </c>
      <c r="C549" s="73"/>
      <c r="D549" s="64"/>
      <c r="E549" s="64"/>
      <c r="F549" s="75">
        <f t="shared" si="77"/>
        <v>0</v>
      </c>
      <c r="G549" s="25">
        <f t="shared" si="82"/>
        <v>0</v>
      </c>
      <c r="H549" s="64"/>
      <c r="I549" s="76">
        <f t="shared" si="81"/>
        <v>0</v>
      </c>
      <c r="J549" s="64"/>
      <c r="K549" s="25">
        <f t="shared" si="78"/>
        <v>0</v>
      </c>
      <c r="L549" s="75">
        <f t="shared" si="84"/>
        <v>0</v>
      </c>
      <c r="M549" s="25">
        <f t="shared" si="79"/>
        <v>0</v>
      </c>
      <c r="N549" s="64"/>
      <c r="O549" s="25">
        <f t="shared" si="80"/>
        <v>0</v>
      </c>
      <c r="P549" s="76">
        <f t="shared" si="83"/>
        <v>0</v>
      </c>
    </row>
    <row r="550" spans="1:16" ht="26.25" hidden="1" x14ac:dyDescent="0.25">
      <c r="A550" s="100">
        <v>3311401050959</v>
      </c>
      <c r="B550" s="102" t="s">
        <v>684</v>
      </c>
      <c r="C550" s="73"/>
      <c r="D550" s="74">
        <f>SUM(D551)</f>
        <v>0</v>
      </c>
      <c r="E550" s="74">
        <f>SUM(E551)</f>
        <v>0</v>
      </c>
      <c r="F550" s="75">
        <f t="shared" si="77"/>
        <v>0</v>
      </c>
      <c r="G550" s="25">
        <f t="shared" si="82"/>
        <v>0</v>
      </c>
      <c r="H550" s="74">
        <f>SUM(H551)</f>
        <v>0</v>
      </c>
      <c r="I550" s="76">
        <f t="shared" si="81"/>
        <v>0</v>
      </c>
      <c r="J550" s="74">
        <f>SUM(J551)</f>
        <v>0</v>
      </c>
      <c r="K550" s="25">
        <f t="shared" si="78"/>
        <v>0</v>
      </c>
      <c r="L550" s="75">
        <f t="shared" si="84"/>
        <v>0</v>
      </c>
      <c r="M550" s="25">
        <f t="shared" si="79"/>
        <v>0</v>
      </c>
      <c r="N550" s="74">
        <f>SUM(N551)</f>
        <v>0</v>
      </c>
      <c r="O550" s="25">
        <f t="shared" si="80"/>
        <v>0</v>
      </c>
      <c r="P550" s="76">
        <f t="shared" si="83"/>
        <v>0</v>
      </c>
    </row>
    <row r="551" spans="1:16" ht="26.25" hidden="1" x14ac:dyDescent="0.25">
      <c r="A551" s="100">
        <v>3311401050959</v>
      </c>
      <c r="B551" s="102" t="s">
        <v>684</v>
      </c>
      <c r="C551" s="73"/>
      <c r="D551" s="64"/>
      <c r="E551" s="64"/>
      <c r="F551" s="75">
        <f t="shared" si="77"/>
        <v>0</v>
      </c>
      <c r="G551" s="25">
        <f t="shared" si="82"/>
        <v>0</v>
      </c>
      <c r="H551" s="64"/>
      <c r="I551" s="76">
        <f t="shared" si="81"/>
        <v>0</v>
      </c>
      <c r="J551" s="64"/>
      <c r="K551" s="25">
        <f t="shared" si="78"/>
        <v>0</v>
      </c>
      <c r="L551" s="75">
        <f t="shared" si="84"/>
        <v>0</v>
      </c>
      <c r="M551" s="25">
        <f t="shared" si="79"/>
        <v>0</v>
      </c>
      <c r="N551" s="64"/>
      <c r="O551" s="25">
        <f t="shared" si="80"/>
        <v>0</v>
      </c>
      <c r="P551" s="76">
        <f t="shared" si="83"/>
        <v>0</v>
      </c>
    </row>
    <row r="552" spans="1:16" ht="26.25" hidden="1" x14ac:dyDescent="0.25">
      <c r="A552" s="100">
        <v>3311401050960</v>
      </c>
      <c r="B552" s="80" t="s">
        <v>685</v>
      </c>
      <c r="C552" s="73"/>
      <c r="D552" s="74">
        <f>SUM(D553)</f>
        <v>0</v>
      </c>
      <c r="E552" s="74">
        <f>SUM(E553)</f>
        <v>0</v>
      </c>
      <c r="F552" s="75">
        <f t="shared" si="77"/>
        <v>0</v>
      </c>
      <c r="G552" s="25">
        <f t="shared" si="82"/>
        <v>0</v>
      </c>
      <c r="H552" s="74">
        <f>SUM(H553)</f>
        <v>0</v>
      </c>
      <c r="I552" s="76">
        <f t="shared" si="81"/>
        <v>0</v>
      </c>
      <c r="J552" s="74">
        <f>SUM(J553)</f>
        <v>0</v>
      </c>
      <c r="K552" s="25">
        <f t="shared" si="78"/>
        <v>0</v>
      </c>
      <c r="L552" s="75">
        <f t="shared" si="84"/>
        <v>0</v>
      </c>
      <c r="M552" s="25">
        <f t="shared" si="79"/>
        <v>0</v>
      </c>
      <c r="N552" s="74">
        <f>SUM(N553)</f>
        <v>0</v>
      </c>
      <c r="O552" s="25">
        <f t="shared" si="80"/>
        <v>0</v>
      </c>
      <c r="P552" s="76">
        <f t="shared" si="83"/>
        <v>0</v>
      </c>
    </row>
    <row r="553" spans="1:16" ht="26.25" hidden="1" x14ac:dyDescent="0.25">
      <c r="A553" s="100">
        <v>3311401050960</v>
      </c>
      <c r="B553" s="80" t="s">
        <v>686</v>
      </c>
      <c r="C553" s="73"/>
      <c r="D553" s="64"/>
      <c r="E553" s="64"/>
      <c r="F553" s="75">
        <f t="shared" si="77"/>
        <v>0</v>
      </c>
      <c r="G553" s="25">
        <f t="shared" si="82"/>
        <v>0</v>
      </c>
      <c r="H553" s="64"/>
      <c r="I553" s="76">
        <f t="shared" si="81"/>
        <v>0</v>
      </c>
      <c r="J553" s="64"/>
      <c r="K553" s="25">
        <f t="shared" si="78"/>
        <v>0</v>
      </c>
      <c r="L553" s="75">
        <f t="shared" si="84"/>
        <v>0</v>
      </c>
      <c r="M553" s="25">
        <f t="shared" si="79"/>
        <v>0</v>
      </c>
      <c r="N553" s="64"/>
      <c r="O553" s="25">
        <f t="shared" si="80"/>
        <v>0</v>
      </c>
      <c r="P553" s="76">
        <f t="shared" si="83"/>
        <v>0</v>
      </c>
    </row>
    <row r="554" spans="1:16" ht="39" hidden="1" x14ac:dyDescent="0.25">
      <c r="A554" s="100">
        <v>3311401050972</v>
      </c>
      <c r="B554" s="80" t="s">
        <v>687</v>
      </c>
      <c r="C554" s="73"/>
      <c r="D554" s="74">
        <f>SUM(D555)</f>
        <v>0</v>
      </c>
      <c r="E554" s="74">
        <f>SUM(E555)</f>
        <v>0</v>
      </c>
      <c r="F554" s="75">
        <f>SUM(D554+E554)</f>
        <v>0</v>
      </c>
      <c r="G554" s="25">
        <f>IF(OR(F554=0,F$7=0),0,F554/F$7)*100</f>
        <v>0</v>
      </c>
      <c r="H554" s="74">
        <f>SUM(H555)</f>
        <v>0</v>
      </c>
      <c r="I554" s="76">
        <f>SUM(F554-H554)</f>
        <v>0</v>
      </c>
      <c r="J554" s="74">
        <f>SUM(J555)</f>
        <v>0</v>
      </c>
      <c r="K554" s="25">
        <f>IF(OR(J554=0,F554=0),0,J554/F554)*100</f>
        <v>0</v>
      </c>
      <c r="L554" s="75">
        <f>SUM(N554-J554)</f>
        <v>0</v>
      </c>
      <c r="M554" s="25">
        <f>IF(OR(L554=0,F554=0),0,L554/F554)*100</f>
        <v>0</v>
      </c>
      <c r="N554" s="74">
        <f>SUM(N555)</f>
        <v>0</v>
      </c>
      <c r="O554" s="25">
        <f>IF(OR(N554=0,F554=0),0,N554/F554)*100</f>
        <v>0</v>
      </c>
      <c r="P554" s="76">
        <f>SUM(F554-N554)</f>
        <v>0</v>
      </c>
    </row>
    <row r="555" spans="1:16" ht="39" hidden="1" x14ac:dyDescent="0.25">
      <c r="A555" s="100">
        <v>3311401050972120</v>
      </c>
      <c r="B555" s="80" t="s">
        <v>688</v>
      </c>
      <c r="C555" s="73"/>
      <c r="D555" s="64"/>
      <c r="E555" s="64"/>
      <c r="F555" s="75">
        <f>SUM(D555+E555)</f>
        <v>0</v>
      </c>
      <c r="G555" s="25">
        <f>IF(OR(F555=0,F$7=0),0,F555/F$7)*100</f>
        <v>0</v>
      </c>
      <c r="H555" s="64"/>
      <c r="I555" s="76">
        <f>SUM(F555-H555)</f>
        <v>0</v>
      </c>
      <c r="J555" s="64"/>
      <c r="K555" s="25">
        <f>IF(OR(J555=0,F555=0),0,J555/F555)*100</f>
        <v>0</v>
      </c>
      <c r="L555" s="75">
        <f>SUM(N555-J555)</f>
        <v>0</v>
      </c>
      <c r="M555" s="25">
        <f>IF(OR(L555=0,F555=0),0,L555/F555)*100</f>
        <v>0</v>
      </c>
      <c r="N555" s="64"/>
      <c r="O555" s="25">
        <f>IF(OR(N555=0,F555=0),0,N555/F555)*100</f>
        <v>0</v>
      </c>
      <c r="P555" s="76">
        <f>SUM(F555-N555)</f>
        <v>0</v>
      </c>
    </row>
    <row r="556" spans="1:16" ht="26.25" hidden="1" x14ac:dyDescent="0.25">
      <c r="A556" s="100">
        <v>3311401054006</v>
      </c>
      <c r="B556" s="31" t="s">
        <v>689</v>
      </c>
      <c r="C556" s="73"/>
      <c r="D556" s="74">
        <f>SUM(D557)</f>
        <v>0</v>
      </c>
      <c r="E556" s="74">
        <f>SUM(E557)</f>
        <v>0</v>
      </c>
      <c r="F556" s="75">
        <f t="shared" si="77"/>
        <v>0</v>
      </c>
      <c r="G556" s="25">
        <f t="shared" si="82"/>
        <v>0</v>
      </c>
      <c r="H556" s="74">
        <f>SUM(H557)</f>
        <v>0</v>
      </c>
      <c r="I556" s="76">
        <f t="shared" si="81"/>
        <v>0</v>
      </c>
      <c r="J556" s="74">
        <f>SUM(J557)</f>
        <v>0</v>
      </c>
      <c r="K556" s="25">
        <f t="shared" si="78"/>
        <v>0</v>
      </c>
      <c r="L556" s="75">
        <f t="shared" si="84"/>
        <v>0</v>
      </c>
      <c r="M556" s="25">
        <f t="shared" si="79"/>
        <v>0</v>
      </c>
      <c r="N556" s="74">
        <f>SUM(N557)</f>
        <v>0</v>
      </c>
      <c r="O556" s="25">
        <f t="shared" si="80"/>
        <v>0</v>
      </c>
      <c r="P556" s="76">
        <f t="shared" si="83"/>
        <v>0</v>
      </c>
    </row>
    <row r="557" spans="1:16" ht="26.25" hidden="1" x14ac:dyDescent="0.25">
      <c r="A557" s="100">
        <v>3311401054006120</v>
      </c>
      <c r="B557" s="31" t="s">
        <v>689</v>
      </c>
      <c r="C557" s="73"/>
      <c r="D557" s="64"/>
      <c r="E557" s="64"/>
      <c r="F557" s="75">
        <f t="shared" si="77"/>
        <v>0</v>
      </c>
      <c r="G557" s="25">
        <f t="shared" si="82"/>
        <v>0</v>
      </c>
      <c r="H557" s="64"/>
      <c r="I557" s="76">
        <f t="shared" si="81"/>
        <v>0</v>
      </c>
      <c r="J557" s="64"/>
      <c r="K557" s="25">
        <f t="shared" si="78"/>
        <v>0</v>
      </c>
      <c r="L557" s="75">
        <f t="shared" si="84"/>
        <v>0</v>
      </c>
      <c r="M557" s="25">
        <f t="shared" si="79"/>
        <v>0</v>
      </c>
      <c r="N557" s="64"/>
      <c r="O557" s="25">
        <f t="shared" si="80"/>
        <v>0</v>
      </c>
      <c r="P557" s="76">
        <f t="shared" si="83"/>
        <v>0</v>
      </c>
    </row>
    <row r="558" spans="1:16" ht="26.25" hidden="1" x14ac:dyDescent="0.25">
      <c r="A558" s="100">
        <v>3311401057243</v>
      </c>
      <c r="B558" s="31" t="s">
        <v>690</v>
      </c>
      <c r="C558" s="73"/>
      <c r="D558" s="74">
        <f>SUM(D559)</f>
        <v>0</v>
      </c>
      <c r="E558" s="74">
        <f>SUM(E559)</f>
        <v>0</v>
      </c>
      <c r="F558" s="75">
        <f t="shared" si="77"/>
        <v>0</v>
      </c>
      <c r="G558" s="25">
        <f t="shared" si="82"/>
        <v>0</v>
      </c>
      <c r="H558" s="74">
        <f>SUM(H559)</f>
        <v>0</v>
      </c>
      <c r="I558" s="76">
        <f t="shared" si="81"/>
        <v>0</v>
      </c>
      <c r="J558" s="74">
        <f>SUM(J559)</f>
        <v>0</v>
      </c>
      <c r="K558" s="25">
        <f t="shared" si="78"/>
        <v>0</v>
      </c>
      <c r="L558" s="75">
        <f t="shared" si="84"/>
        <v>0</v>
      </c>
      <c r="M558" s="25">
        <f t="shared" si="79"/>
        <v>0</v>
      </c>
      <c r="N558" s="74">
        <f>SUM(N559)</f>
        <v>0</v>
      </c>
      <c r="O558" s="25">
        <f t="shared" si="80"/>
        <v>0</v>
      </c>
      <c r="P558" s="76">
        <f t="shared" si="83"/>
        <v>0</v>
      </c>
    </row>
    <row r="559" spans="1:16" ht="26.25" hidden="1" x14ac:dyDescent="0.25">
      <c r="A559" s="100">
        <v>3311401057243120</v>
      </c>
      <c r="B559" s="31" t="s">
        <v>690</v>
      </c>
      <c r="C559" s="73"/>
      <c r="D559" s="64"/>
      <c r="E559" s="64"/>
      <c r="F559" s="75">
        <f t="shared" si="77"/>
        <v>0</v>
      </c>
      <c r="G559" s="25">
        <f t="shared" si="82"/>
        <v>0</v>
      </c>
      <c r="H559" s="64"/>
      <c r="I559" s="76">
        <f t="shared" si="81"/>
        <v>0</v>
      </c>
      <c r="J559" s="64"/>
      <c r="K559" s="25">
        <f t="shared" si="78"/>
        <v>0</v>
      </c>
      <c r="L559" s="75">
        <f t="shared" si="84"/>
        <v>0</v>
      </c>
      <c r="M559" s="25">
        <f t="shared" si="79"/>
        <v>0</v>
      </c>
      <c r="N559" s="64"/>
      <c r="O559" s="25">
        <f t="shared" si="80"/>
        <v>0</v>
      </c>
      <c r="P559" s="76">
        <f t="shared" si="83"/>
        <v>0</v>
      </c>
    </row>
    <row r="560" spans="1:16" hidden="1" x14ac:dyDescent="0.25">
      <c r="A560" s="72">
        <v>331140106</v>
      </c>
      <c r="B560" s="31" t="s">
        <v>691</v>
      </c>
      <c r="C560" s="73"/>
      <c r="D560" s="74">
        <f>SUM(D561)</f>
        <v>0</v>
      </c>
      <c r="E560" s="74">
        <f>SUM(E561)</f>
        <v>0</v>
      </c>
      <c r="F560" s="75">
        <f t="shared" si="77"/>
        <v>0</v>
      </c>
      <c r="G560" s="25">
        <f t="shared" si="82"/>
        <v>0</v>
      </c>
      <c r="H560" s="74">
        <f>SUM(H561)</f>
        <v>0</v>
      </c>
      <c r="I560" s="76">
        <f t="shared" si="81"/>
        <v>0</v>
      </c>
      <c r="J560" s="74">
        <f>SUM(J561)</f>
        <v>0</v>
      </c>
      <c r="K560" s="25">
        <f t="shared" si="78"/>
        <v>0</v>
      </c>
      <c r="L560" s="75">
        <f t="shared" si="84"/>
        <v>0</v>
      </c>
      <c r="M560" s="25">
        <f t="shared" si="79"/>
        <v>0</v>
      </c>
      <c r="N560" s="74">
        <f>SUM(N561)</f>
        <v>0</v>
      </c>
      <c r="O560" s="25">
        <f t="shared" si="80"/>
        <v>0</v>
      </c>
      <c r="P560" s="76">
        <f t="shared" si="83"/>
        <v>0</v>
      </c>
    </row>
    <row r="561" spans="1:16" ht="39" hidden="1" x14ac:dyDescent="0.25">
      <c r="A561" s="72">
        <v>3311401060768</v>
      </c>
      <c r="B561" s="31" t="s">
        <v>692</v>
      </c>
      <c r="C561" s="73"/>
      <c r="D561" s="74">
        <f>SUM(D562:D563)</f>
        <v>0</v>
      </c>
      <c r="E561" s="74">
        <f>SUM(E562:E563)</f>
        <v>0</v>
      </c>
      <c r="F561" s="75">
        <f t="shared" si="77"/>
        <v>0</v>
      </c>
      <c r="G561" s="25">
        <f t="shared" si="82"/>
        <v>0</v>
      </c>
      <c r="H561" s="74">
        <f>SUM(H562:H563)</f>
        <v>0</v>
      </c>
      <c r="I561" s="76">
        <f t="shared" si="81"/>
        <v>0</v>
      </c>
      <c r="J561" s="74">
        <f>SUM(J562:J563)</f>
        <v>0</v>
      </c>
      <c r="K561" s="25">
        <f t="shared" si="78"/>
        <v>0</v>
      </c>
      <c r="L561" s="75">
        <f t="shared" si="84"/>
        <v>0</v>
      </c>
      <c r="M561" s="25">
        <f t="shared" si="79"/>
        <v>0</v>
      </c>
      <c r="N561" s="74">
        <f>SUM(N562:N563)</f>
        <v>0</v>
      </c>
      <c r="O561" s="25">
        <f t="shared" si="80"/>
        <v>0</v>
      </c>
      <c r="P561" s="76">
        <f t="shared" si="83"/>
        <v>0</v>
      </c>
    </row>
    <row r="562" spans="1:16" ht="39" hidden="1" x14ac:dyDescent="0.25">
      <c r="A562" s="72">
        <v>3311401060768120</v>
      </c>
      <c r="B562" s="31" t="s">
        <v>692</v>
      </c>
      <c r="C562" s="73"/>
      <c r="D562" s="64"/>
      <c r="E562" s="64"/>
      <c r="F562" s="75">
        <f t="shared" si="77"/>
        <v>0</v>
      </c>
      <c r="G562" s="25">
        <f t="shared" si="82"/>
        <v>0</v>
      </c>
      <c r="H562" s="64"/>
      <c r="I562" s="76">
        <f t="shared" si="81"/>
        <v>0</v>
      </c>
      <c r="J562" s="64"/>
      <c r="K562" s="25">
        <f t="shared" si="78"/>
        <v>0</v>
      </c>
      <c r="L562" s="75">
        <f t="shared" si="84"/>
        <v>0</v>
      </c>
      <c r="M562" s="25">
        <f t="shared" si="79"/>
        <v>0</v>
      </c>
      <c r="N562" s="64"/>
      <c r="O562" s="25">
        <f t="shared" si="80"/>
        <v>0</v>
      </c>
      <c r="P562" s="76">
        <f t="shared" si="83"/>
        <v>0</v>
      </c>
    </row>
    <row r="563" spans="1:16" ht="39" hidden="1" x14ac:dyDescent="0.25">
      <c r="A563" s="72">
        <v>3311401060768130</v>
      </c>
      <c r="B563" s="31" t="s">
        <v>692</v>
      </c>
      <c r="C563" s="73"/>
      <c r="D563" s="64"/>
      <c r="E563" s="64"/>
      <c r="F563" s="75">
        <f t="shared" si="77"/>
        <v>0</v>
      </c>
      <c r="G563" s="25">
        <f t="shared" si="82"/>
        <v>0</v>
      </c>
      <c r="H563" s="64"/>
      <c r="I563" s="76">
        <f t="shared" si="81"/>
        <v>0</v>
      </c>
      <c r="J563" s="64"/>
      <c r="K563" s="25">
        <f t="shared" si="78"/>
        <v>0</v>
      </c>
      <c r="L563" s="75">
        <f t="shared" si="84"/>
        <v>0</v>
      </c>
      <c r="M563" s="25">
        <f t="shared" si="79"/>
        <v>0</v>
      </c>
      <c r="N563" s="64"/>
      <c r="O563" s="25">
        <f t="shared" si="80"/>
        <v>0</v>
      </c>
      <c r="P563" s="76">
        <f t="shared" si="83"/>
        <v>0</v>
      </c>
    </row>
    <row r="564" spans="1:16" ht="26.25" hidden="1" x14ac:dyDescent="0.25">
      <c r="A564" s="72">
        <v>331140107</v>
      </c>
      <c r="B564" s="31" t="s">
        <v>693</v>
      </c>
      <c r="C564" s="73"/>
      <c r="D564" s="74">
        <f>SUM(D565+D567+D570+D572+D574+D576+D578+D580)</f>
        <v>0</v>
      </c>
      <c r="E564" s="74">
        <f>SUM(E565+E567+E570+E572+E574+E576+E578+E580)</f>
        <v>0</v>
      </c>
      <c r="F564" s="75">
        <f t="shared" si="77"/>
        <v>0</v>
      </c>
      <c r="G564" s="25">
        <f t="shared" si="82"/>
        <v>0</v>
      </c>
      <c r="H564" s="74">
        <f>SUM(H565+H567+H570+H572+H574+H576+H578+H580)</f>
        <v>0</v>
      </c>
      <c r="I564" s="76">
        <f t="shared" si="81"/>
        <v>0</v>
      </c>
      <c r="J564" s="74">
        <f>SUM(J565+J567+J570+J572+J574+J576+J578+J580)</f>
        <v>0</v>
      </c>
      <c r="K564" s="25">
        <f t="shared" si="78"/>
        <v>0</v>
      </c>
      <c r="L564" s="75">
        <f t="shared" si="84"/>
        <v>0</v>
      </c>
      <c r="M564" s="25">
        <f t="shared" si="79"/>
        <v>0</v>
      </c>
      <c r="N564" s="74">
        <f>SUM(N565+N567+N570+N572+N574+N576+N578+N580)</f>
        <v>0</v>
      </c>
      <c r="O564" s="25">
        <f t="shared" si="80"/>
        <v>0</v>
      </c>
      <c r="P564" s="76">
        <f t="shared" si="83"/>
        <v>0</v>
      </c>
    </row>
    <row r="565" spans="1:16" ht="26.25" hidden="1" x14ac:dyDescent="0.25">
      <c r="A565" s="72">
        <v>3311401070741</v>
      </c>
      <c r="B565" s="31" t="s">
        <v>694</v>
      </c>
      <c r="C565" s="73"/>
      <c r="D565" s="74">
        <f>SUM(D566)</f>
        <v>0</v>
      </c>
      <c r="E565" s="74">
        <f>SUM(E566)</f>
        <v>0</v>
      </c>
      <c r="F565" s="75">
        <f t="shared" si="77"/>
        <v>0</v>
      </c>
      <c r="G565" s="25">
        <f t="shared" si="82"/>
        <v>0</v>
      </c>
      <c r="H565" s="74">
        <f>SUM(H566)</f>
        <v>0</v>
      </c>
      <c r="I565" s="76">
        <f t="shared" si="81"/>
        <v>0</v>
      </c>
      <c r="J565" s="74">
        <f>SUM(J566)</f>
        <v>0</v>
      </c>
      <c r="K565" s="25">
        <f t="shared" si="78"/>
        <v>0</v>
      </c>
      <c r="L565" s="75">
        <f t="shared" si="84"/>
        <v>0</v>
      </c>
      <c r="M565" s="25">
        <f t="shared" si="79"/>
        <v>0</v>
      </c>
      <c r="N565" s="74">
        <f>SUM(N566)</f>
        <v>0</v>
      </c>
      <c r="O565" s="25">
        <f t="shared" si="80"/>
        <v>0</v>
      </c>
      <c r="P565" s="76">
        <f t="shared" si="83"/>
        <v>0</v>
      </c>
    </row>
    <row r="566" spans="1:16" ht="26.25" hidden="1" x14ac:dyDescent="0.25">
      <c r="A566" s="72">
        <v>3311401070741130</v>
      </c>
      <c r="B566" s="31" t="s">
        <v>694</v>
      </c>
      <c r="C566" s="73"/>
      <c r="D566" s="64"/>
      <c r="E566" s="64"/>
      <c r="F566" s="75">
        <f t="shared" si="77"/>
        <v>0</v>
      </c>
      <c r="G566" s="25">
        <f t="shared" si="82"/>
        <v>0</v>
      </c>
      <c r="H566" s="64"/>
      <c r="I566" s="76">
        <f t="shared" si="81"/>
        <v>0</v>
      </c>
      <c r="J566" s="64"/>
      <c r="K566" s="25">
        <f t="shared" si="78"/>
        <v>0</v>
      </c>
      <c r="L566" s="75">
        <f t="shared" si="84"/>
        <v>0</v>
      </c>
      <c r="M566" s="25">
        <f t="shared" si="79"/>
        <v>0</v>
      </c>
      <c r="N566" s="64"/>
      <c r="O566" s="25">
        <f t="shared" si="80"/>
        <v>0</v>
      </c>
      <c r="P566" s="76">
        <f t="shared" si="83"/>
        <v>0</v>
      </c>
    </row>
    <row r="567" spans="1:16" ht="51.75" hidden="1" x14ac:dyDescent="0.25">
      <c r="A567" s="72">
        <v>3311401070827</v>
      </c>
      <c r="B567" s="31" t="s">
        <v>695</v>
      </c>
      <c r="C567" s="73"/>
      <c r="D567" s="74">
        <f>SUM(D568:D569)</f>
        <v>0</v>
      </c>
      <c r="E567" s="74">
        <f>SUM(E568:E569)</f>
        <v>0</v>
      </c>
      <c r="F567" s="75">
        <f t="shared" si="77"/>
        <v>0</v>
      </c>
      <c r="G567" s="25">
        <f t="shared" si="82"/>
        <v>0</v>
      </c>
      <c r="H567" s="74">
        <f>SUM(H568:H569)</f>
        <v>0</v>
      </c>
      <c r="I567" s="76">
        <f t="shared" si="81"/>
        <v>0</v>
      </c>
      <c r="J567" s="74">
        <f>SUM(J568:J569)</f>
        <v>0</v>
      </c>
      <c r="K567" s="25">
        <f t="shared" si="78"/>
        <v>0</v>
      </c>
      <c r="L567" s="75">
        <f t="shared" si="84"/>
        <v>0</v>
      </c>
      <c r="M567" s="25">
        <f t="shared" si="79"/>
        <v>0</v>
      </c>
      <c r="N567" s="74">
        <f>SUM(N568:N569)</f>
        <v>0</v>
      </c>
      <c r="O567" s="25">
        <f t="shared" si="80"/>
        <v>0</v>
      </c>
      <c r="P567" s="76">
        <f t="shared" si="83"/>
        <v>0</v>
      </c>
    </row>
    <row r="568" spans="1:16" ht="51.75" hidden="1" x14ac:dyDescent="0.25">
      <c r="A568" s="72">
        <v>3311401070827130</v>
      </c>
      <c r="B568" s="31" t="s">
        <v>695</v>
      </c>
      <c r="C568" s="73"/>
      <c r="D568" s="64"/>
      <c r="E568" s="64"/>
      <c r="F568" s="75">
        <f t="shared" si="77"/>
        <v>0</v>
      </c>
      <c r="G568" s="25">
        <f t="shared" si="82"/>
        <v>0</v>
      </c>
      <c r="H568" s="64"/>
      <c r="I568" s="76">
        <f t="shared" si="81"/>
        <v>0</v>
      </c>
      <c r="J568" s="64"/>
      <c r="K568" s="25">
        <f t="shared" si="78"/>
        <v>0</v>
      </c>
      <c r="L568" s="75">
        <f t="shared" si="84"/>
        <v>0</v>
      </c>
      <c r="M568" s="25">
        <f t="shared" si="79"/>
        <v>0</v>
      </c>
      <c r="N568" s="64"/>
      <c r="O568" s="25">
        <f t="shared" si="80"/>
        <v>0</v>
      </c>
      <c r="P568" s="76">
        <f t="shared" si="83"/>
        <v>0</v>
      </c>
    </row>
    <row r="569" spans="1:16" ht="51.75" hidden="1" x14ac:dyDescent="0.25">
      <c r="A569" s="72">
        <v>3311401070827130</v>
      </c>
      <c r="B569" s="31" t="s">
        <v>695</v>
      </c>
      <c r="C569" s="73"/>
      <c r="D569" s="64"/>
      <c r="E569" s="64"/>
      <c r="F569" s="75">
        <f t="shared" si="77"/>
        <v>0</v>
      </c>
      <c r="G569" s="25">
        <f t="shared" si="82"/>
        <v>0</v>
      </c>
      <c r="H569" s="64"/>
      <c r="I569" s="76">
        <f t="shared" si="81"/>
        <v>0</v>
      </c>
      <c r="J569" s="64"/>
      <c r="K569" s="25">
        <f t="shared" si="78"/>
        <v>0</v>
      </c>
      <c r="L569" s="75">
        <f t="shared" si="84"/>
        <v>0</v>
      </c>
      <c r="M569" s="25">
        <f t="shared" si="79"/>
        <v>0</v>
      </c>
      <c r="N569" s="64"/>
      <c r="O569" s="25">
        <f t="shared" si="80"/>
        <v>0</v>
      </c>
      <c r="P569" s="76">
        <f t="shared" si="83"/>
        <v>0</v>
      </c>
    </row>
    <row r="570" spans="1:16" ht="64.5" hidden="1" x14ac:dyDescent="0.25">
      <c r="A570" s="72">
        <v>3311401070832</v>
      </c>
      <c r="B570" s="31" t="s">
        <v>696</v>
      </c>
      <c r="C570" s="73"/>
      <c r="D570" s="74">
        <f>SUM(D571)</f>
        <v>0</v>
      </c>
      <c r="E570" s="74">
        <f>SUM(E571)</f>
        <v>0</v>
      </c>
      <c r="F570" s="75">
        <f t="shared" si="77"/>
        <v>0</v>
      </c>
      <c r="G570" s="25">
        <f t="shared" si="82"/>
        <v>0</v>
      </c>
      <c r="H570" s="74">
        <f>SUM(H571)</f>
        <v>0</v>
      </c>
      <c r="I570" s="76">
        <f t="shared" si="81"/>
        <v>0</v>
      </c>
      <c r="J570" s="74">
        <f>SUM(J571)</f>
        <v>0</v>
      </c>
      <c r="K570" s="25">
        <f t="shared" si="78"/>
        <v>0</v>
      </c>
      <c r="L570" s="75">
        <f t="shared" si="84"/>
        <v>0</v>
      </c>
      <c r="M570" s="25">
        <f t="shared" si="79"/>
        <v>0</v>
      </c>
      <c r="N570" s="74">
        <f>SUM(N571)</f>
        <v>0</v>
      </c>
      <c r="O570" s="25">
        <f t="shared" si="80"/>
        <v>0</v>
      </c>
      <c r="P570" s="76">
        <f t="shared" si="83"/>
        <v>0</v>
      </c>
    </row>
    <row r="571" spans="1:16" ht="64.5" hidden="1" x14ac:dyDescent="0.25">
      <c r="A571" s="72">
        <v>3311401070832130</v>
      </c>
      <c r="B571" s="31" t="s">
        <v>696</v>
      </c>
      <c r="C571" s="73"/>
      <c r="D571" s="64"/>
      <c r="E571" s="64"/>
      <c r="F571" s="75">
        <f t="shared" si="77"/>
        <v>0</v>
      </c>
      <c r="G571" s="25">
        <f t="shared" si="82"/>
        <v>0</v>
      </c>
      <c r="H571" s="64"/>
      <c r="I571" s="76">
        <f t="shared" si="81"/>
        <v>0</v>
      </c>
      <c r="J571" s="64"/>
      <c r="K571" s="25">
        <f t="shared" si="78"/>
        <v>0</v>
      </c>
      <c r="L571" s="75">
        <f t="shared" si="84"/>
        <v>0</v>
      </c>
      <c r="M571" s="25">
        <f t="shared" si="79"/>
        <v>0</v>
      </c>
      <c r="N571" s="64"/>
      <c r="O571" s="25">
        <f t="shared" si="80"/>
        <v>0</v>
      </c>
      <c r="P571" s="76">
        <f t="shared" si="83"/>
        <v>0</v>
      </c>
    </row>
    <row r="572" spans="1:16" ht="39" hidden="1" x14ac:dyDescent="0.25">
      <c r="A572" s="72">
        <v>3311401070833</v>
      </c>
      <c r="B572" s="31" t="s">
        <v>697</v>
      </c>
      <c r="C572" s="73"/>
      <c r="D572" s="74">
        <f>SUM(D573)</f>
        <v>0</v>
      </c>
      <c r="E572" s="74">
        <f>SUM(E573)</f>
        <v>0</v>
      </c>
      <c r="F572" s="75">
        <f t="shared" si="77"/>
        <v>0</v>
      </c>
      <c r="G572" s="25">
        <f t="shared" si="82"/>
        <v>0</v>
      </c>
      <c r="H572" s="74">
        <f>SUM(H573)</f>
        <v>0</v>
      </c>
      <c r="I572" s="76">
        <f t="shared" si="81"/>
        <v>0</v>
      </c>
      <c r="J572" s="74">
        <f>SUM(J573)</f>
        <v>0</v>
      </c>
      <c r="K572" s="25">
        <f t="shared" si="78"/>
        <v>0</v>
      </c>
      <c r="L572" s="75">
        <f t="shared" si="84"/>
        <v>0</v>
      </c>
      <c r="M572" s="25">
        <f t="shared" si="79"/>
        <v>0</v>
      </c>
      <c r="N572" s="74">
        <f>SUM(N573)</f>
        <v>0</v>
      </c>
      <c r="O572" s="25">
        <f t="shared" si="80"/>
        <v>0</v>
      </c>
      <c r="P572" s="76">
        <f t="shared" si="83"/>
        <v>0</v>
      </c>
    </row>
    <row r="573" spans="1:16" ht="39" hidden="1" x14ac:dyDescent="0.25">
      <c r="A573" s="72">
        <v>3311401070833130</v>
      </c>
      <c r="B573" s="31" t="s">
        <v>697</v>
      </c>
      <c r="C573" s="73"/>
      <c r="D573" s="64"/>
      <c r="E573" s="64"/>
      <c r="F573" s="75">
        <f t="shared" si="77"/>
        <v>0</v>
      </c>
      <c r="G573" s="25">
        <f t="shared" si="82"/>
        <v>0</v>
      </c>
      <c r="H573" s="64"/>
      <c r="I573" s="76">
        <f t="shared" si="81"/>
        <v>0</v>
      </c>
      <c r="J573" s="64"/>
      <c r="K573" s="25">
        <f t="shared" si="78"/>
        <v>0</v>
      </c>
      <c r="L573" s="75">
        <f t="shared" si="84"/>
        <v>0</v>
      </c>
      <c r="M573" s="25">
        <f t="shared" si="79"/>
        <v>0</v>
      </c>
      <c r="N573" s="64"/>
      <c r="O573" s="25">
        <f t="shared" si="80"/>
        <v>0</v>
      </c>
      <c r="P573" s="76">
        <f t="shared" si="83"/>
        <v>0</v>
      </c>
    </row>
    <row r="574" spans="1:16" hidden="1" x14ac:dyDescent="0.25">
      <c r="A574" s="72">
        <v>3311401070836</v>
      </c>
      <c r="B574" s="31" t="s">
        <v>698</v>
      </c>
      <c r="C574" s="73"/>
      <c r="D574" s="74">
        <f>SUM(D575)</f>
        <v>0</v>
      </c>
      <c r="E574" s="74">
        <f>SUM(E575)</f>
        <v>0</v>
      </c>
      <c r="F574" s="75">
        <f t="shared" si="77"/>
        <v>0</v>
      </c>
      <c r="G574" s="25">
        <f t="shared" si="82"/>
        <v>0</v>
      </c>
      <c r="H574" s="74">
        <f>SUM(H575)</f>
        <v>0</v>
      </c>
      <c r="I574" s="76">
        <f t="shared" si="81"/>
        <v>0</v>
      </c>
      <c r="J574" s="74">
        <f>SUM(J575)</f>
        <v>0</v>
      </c>
      <c r="K574" s="25">
        <f t="shared" si="78"/>
        <v>0</v>
      </c>
      <c r="L574" s="75">
        <f t="shared" si="84"/>
        <v>0</v>
      </c>
      <c r="M574" s="25">
        <f t="shared" si="79"/>
        <v>0</v>
      </c>
      <c r="N574" s="74">
        <f>SUM(N575)</f>
        <v>0</v>
      </c>
      <c r="O574" s="25">
        <f t="shared" si="80"/>
        <v>0</v>
      </c>
      <c r="P574" s="76">
        <f t="shared" si="83"/>
        <v>0</v>
      </c>
    </row>
    <row r="575" spans="1:16" hidden="1" x14ac:dyDescent="0.25">
      <c r="A575" s="72">
        <v>3311401070836140</v>
      </c>
      <c r="B575" s="31" t="s">
        <v>698</v>
      </c>
      <c r="C575" s="73"/>
      <c r="D575" s="64"/>
      <c r="E575" s="64"/>
      <c r="F575" s="75">
        <f t="shared" si="77"/>
        <v>0</v>
      </c>
      <c r="G575" s="25">
        <f t="shared" si="82"/>
        <v>0</v>
      </c>
      <c r="H575" s="64"/>
      <c r="I575" s="76">
        <f t="shared" si="81"/>
        <v>0</v>
      </c>
      <c r="J575" s="64"/>
      <c r="K575" s="25">
        <f t="shared" si="78"/>
        <v>0</v>
      </c>
      <c r="L575" s="75">
        <f t="shared" si="84"/>
        <v>0</v>
      </c>
      <c r="M575" s="25">
        <f t="shared" si="79"/>
        <v>0</v>
      </c>
      <c r="N575" s="64"/>
      <c r="O575" s="25">
        <f t="shared" si="80"/>
        <v>0</v>
      </c>
      <c r="P575" s="76">
        <f t="shared" si="83"/>
        <v>0</v>
      </c>
    </row>
    <row r="576" spans="1:16" ht="39" hidden="1" x14ac:dyDescent="0.25">
      <c r="A576" s="72">
        <v>3311401070837</v>
      </c>
      <c r="B576" s="31" t="s">
        <v>699</v>
      </c>
      <c r="C576" s="73"/>
      <c r="D576" s="74">
        <f>SUM(D577)</f>
        <v>0</v>
      </c>
      <c r="E576" s="74">
        <f>SUM(E577)</f>
        <v>0</v>
      </c>
      <c r="F576" s="75">
        <f t="shared" si="77"/>
        <v>0</v>
      </c>
      <c r="G576" s="25">
        <f t="shared" si="82"/>
        <v>0</v>
      </c>
      <c r="H576" s="74">
        <f>SUM(H577)</f>
        <v>0</v>
      </c>
      <c r="I576" s="76">
        <f t="shared" si="81"/>
        <v>0</v>
      </c>
      <c r="J576" s="74">
        <f>SUM(J577)</f>
        <v>0</v>
      </c>
      <c r="K576" s="25">
        <f t="shared" si="78"/>
        <v>0</v>
      </c>
      <c r="L576" s="75">
        <f t="shared" si="84"/>
        <v>0</v>
      </c>
      <c r="M576" s="25">
        <f t="shared" si="79"/>
        <v>0</v>
      </c>
      <c r="N576" s="74">
        <f>SUM(N577)</f>
        <v>0</v>
      </c>
      <c r="O576" s="25">
        <f t="shared" si="80"/>
        <v>0</v>
      </c>
      <c r="P576" s="76">
        <f t="shared" si="83"/>
        <v>0</v>
      </c>
    </row>
    <row r="577" spans="1:16" ht="39" hidden="1" x14ac:dyDescent="0.25">
      <c r="A577" s="72">
        <v>3311401070837130</v>
      </c>
      <c r="B577" s="31" t="s">
        <v>699</v>
      </c>
      <c r="C577" s="73"/>
      <c r="D577" s="64"/>
      <c r="E577" s="64"/>
      <c r="F577" s="75">
        <f t="shared" si="77"/>
        <v>0</v>
      </c>
      <c r="G577" s="25">
        <f t="shared" si="82"/>
        <v>0</v>
      </c>
      <c r="H577" s="64"/>
      <c r="I577" s="76">
        <f t="shared" si="81"/>
        <v>0</v>
      </c>
      <c r="J577" s="64"/>
      <c r="K577" s="25">
        <f t="shared" si="78"/>
        <v>0</v>
      </c>
      <c r="L577" s="75">
        <f t="shared" si="84"/>
        <v>0</v>
      </c>
      <c r="M577" s="25">
        <f t="shared" si="79"/>
        <v>0</v>
      </c>
      <c r="N577" s="64"/>
      <c r="O577" s="25">
        <f t="shared" si="80"/>
        <v>0</v>
      </c>
      <c r="P577" s="76">
        <f t="shared" si="83"/>
        <v>0</v>
      </c>
    </row>
    <row r="578" spans="1:16" ht="26.25" hidden="1" x14ac:dyDescent="0.25">
      <c r="A578" s="72">
        <v>3311401070839</v>
      </c>
      <c r="B578" s="31" t="s">
        <v>700</v>
      </c>
      <c r="C578" s="73"/>
      <c r="D578" s="74">
        <f>SUM(D579)</f>
        <v>0</v>
      </c>
      <c r="E578" s="74">
        <f>SUM(E579)</f>
        <v>0</v>
      </c>
      <c r="F578" s="75">
        <f t="shared" si="77"/>
        <v>0</v>
      </c>
      <c r="G578" s="25">
        <f t="shared" si="82"/>
        <v>0</v>
      </c>
      <c r="H578" s="74">
        <f>SUM(H579)</f>
        <v>0</v>
      </c>
      <c r="I578" s="76">
        <f t="shared" si="81"/>
        <v>0</v>
      </c>
      <c r="J578" s="74">
        <f>SUM(J579)</f>
        <v>0</v>
      </c>
      <c r="K578" s="25">
        <f t="shared" si="78"/>
        <v>0</v>
      </c>
      <c r="L578" s="75">
        <f t="shared" si="84"/>
        <v>0</v>
      </c>
      <c r="M578" s="25">
        <f t="shared" si="79"/>
        <v>0</v>
      </c>
      <c r="N578" s="74">
        <f>SUM(N579)</f>
        <v>0</v>
      </c>
      <c r="O578" s="25">
        <f t="shared" si="80"/>
        <v>0</v>
      </c>
      <c r="P578" s="76">
        <f t="shared" si="83"/>
        <v>0</v>
      </c>
    </row>
    <row r="579" spans="1:16" ht="26.25" hidden="1" x14ac:dyDescent="0.25">
      <c r="A579" s="72">
        <v>3311401070839130</v>
      </c>
      <c r="B579" s="31" t="s">
        <v>700</v>
      </c>
      <c r="C579" s="73"/>
      <c r="D579" s="64"/>
      <c r="E579" s="64"/>
      <c r="F579" s="75">
        <f t="shared" si="77"/>
        <v>0</v>
      </c>
      <c r="G579" s="25">
        <f t="shared" si="82"/>
        <v>0</v>
      </c>
      <c r="H579" s="64"/>
      <c r="I579" s="76">
        <f t="shared" si="81"/>
        <v>0</v>
      </c>
      <c r="J579" s="64"/>
      <c r="K579" s="25">
        <f t="shared" si="78"/>
        <v>0</v>
      </c>
      <c r="L579" s="75">
        <f t="shared" si="84"/>
        <v>0</v>
      </c>
      <c r="M579" s="25">
        <f t="shared" si="79"/>
        <v>0</v>
      </c>
      <c r="N579" s="64"/>
      <c r="O579" s="25">
        <f t="shared" si="80"/>
        <v>0</v>
      </c>
      <c r="P579" s="76">
        <f t="shared" si="83"/>
        <v>0</v>
      </c>
    </row>
    <row r="580" spans="1:16" ht="26.25" hidden="1" x14ac:dyDescent="0.25">
      <c r="A580" s="72">
        <v>3311401070869</v>
      </c>
      <c r="B580" s="80" t="s">
        <v>701</v>
      </c>
      <c r="C580" s="73"/>
      <c r="D580" s="74">
        <f>SUM(D581)</f>
        <v>0</v>
      </c>
      <c r="E580" s="74">
        <f>SUM(E581)</f>
        <v>0</v>
      </c>
      <c r="F580" s="75">
        <f t="shared" si="77"/>
        <v>0</v>
      </c>
      <c r="G580" s="25">
        <f t="shared" si="82"/>
        <v>0</v>
      </c>
      <c r="H580" s="74">
        <f>SUM(H581)</f>
        <v>0</v>
      </c>
      <c r="I580" s="76">
        <f t="shared" si="81"/>
        <v>0</v>
      </c>
      <c r="J580" s="74">
        <f>SUM(J581)</f>
        <v>0</v>
      </c>
      <c r="K580" s="25">
        <f t="shared" si="78"/>
        <v>0</v>
      </c>
      <c r="L580" s="75">
        <f t="shared" si="84"/>
        <v>0</v>
      </c>
      <c r="M580" s="25">
        <f t="shared" si="79"/>
        <v>0</v>
      </c>
      <c r="N580" s="74">
        <f>SUM(N581)</f>
        <v>0</v>
      </c>
      <c r="O580" s="25">
        <f t="shared" si="80"/>
        <v>0</v>
      </c>
      <c r="P580" s="76">
        <f t="shared" si="83"/>
        <v>0</v>
      </c>
    </row>
    <row r="581" spans="1:16" ht="26.25" hidden="1" x14ac:dyDescent="0.25">
      <c r="A581" s="72">
        <v>3311401070869130</v>
      </c>
      <c r="B581" s="80" t="s">
        <v>702</v>
      </c>
      <c r="C581" s="73"/>
      <c r="D581" s="64"/>
      <c r="E581" s="64"/>
      <c r="F581" s="75">
        <f t="shared" si="77"/>
        <v>0</v>
      </c>
      <c r="G581" s="25">
        <f t="shared" si="82"/>
        <v>0</v>
      </c>
      <c r="H581" s="64"/>
      <c r="I581" s="76">
        <f t="shared" si="81"/>
        <v>0</v>
      </c>
      <c r="J581" s="64"/>
      <c r="K581" s="25">
        <f t="shared" si="78"/>
        <v>0</v>
      </c>
      <c r="L581" s="75">
        <f t="shared" si="84"/>
        <v>0</v>
      </c>
      <c r="M581" s="25">
        <f t="shared" si="79"/>
        <v>0</v>
      </c>
      <c r="N581" s="64"/>
      <c r="O581" s="25">
        <f t="shared" si="80"/>
        <v>0</v>
      </c>
      <c r="P581" s="76">
        <f t="shared" si="83"/>
        <v>0</v>
      </c>
    </row>
    <row r="582" spans="1:16" hidden="1" x14ac:dyDescent="0.25">
      <c r="A582" s="100">
        <v>331140108</v>
      </c>
      <c r="B582" s="102" t="s">
        <v>703</v>
      </c>
      <c r="C582" s="73"/>
      <c r="D582" s="74">
        <f>SUM(D583+D585+D587+D589+D591+D593+D595+D600+D604+D606+D608+D610+D612+D614+D616+D618+D620+D622+D627+D629+D631+D633+D635+D637+D639)</f>
        <v>0</v>
      </c>
      <c r="E582" s="74">
        <f>SUM(E583+E585+E587+E589+E591+E593+E595+E600+E604+E606+E608+E610+E612+E614+E616+E618+E620+E622+E627+E629+E631+E633+E635+E637+E639)</f>
        <v>0</v>
      </c>
      <c r="F582" s="75">
        <f t="shared" si="77"/>
        <v>0</v>
      </c>
      <c r="G582" s="25">
        <f t="shared" si="82"/>
        <v>0</v>
      </c>
      <c r="H582" s="74">
        <f>SUM(H583+H585+H587+H589+H591+H593+H595+H600+H604+H606+H608+H610+H612+H614+H616+H618+H620+H622+H627+H629+H631+H633+H635+H637+H639)</f>
        <v>0</v>
      </c>
      <c r="I582" s="76">
        <f t="shared" si="81"/>
        <v>0</v>
      </c>
      <c r="J582" s="74">
        <f>SUM(J583+J585+J587+J589+J591+J593+J595+J600+J604+J606+J608+J610+J612+J614+J616+J618+J620+J622+J627+J629+J631+J633+J635+J637+J639)</f>
        <v>0</v>
      </c>
      <c r="K582" s="25">
        <f t="shared" si="78"/>
        <v>0</v>
      </c>
      <c r="L582" s="75">
        <f t="shared" si="84"/>
        <v>0</v>
      </c>
      <c r="M582" s="25">
        <f t="shared" si="79"/>
        <v>0</v>
      </c>
      <c r="N582" s="74">
        <f>SUM(N583+N585+N587+N589+N591+N593+N595+N600+N604+N606+N608+N610+N612+N614+N616+N618+N620+N622+N627+N629+N631+N633+N635+N637+N639)</f>
        <v>0</v>
      </c>
      <c r="O582" s="25">
        <f t="shared" si="80"/>
        <v>0</v>
      </c>
      <c r="P582" s="76">
        <f t="shared" si="83"/>
        <v>0</v>
      </c>
    </row>
    <row r="583" spans="1:16" ht="26.25" hidden="1" x14ac:dyDescent="0.25">
      <c r="A583" s="100">
        <v>3311401080006</v>
      </c>
      <c r="B583" s="31" t="s">
        <v>704</v>
      </c>
      <c r="C583" s="73"/>
      <c r="D583" s="74">
        <f>SUM(D584)</f>
        <v>0</v>
      </c>
      <c r="E583" s="74">
        <f>SUM(E584)</f>
        <v>0</v>
      </c>
      <c r="F583" s="75">
        <f t="shared" si="77"/>
        <v>0</v>
      </c>
      <c r="G583" s="25">
        <f t="shared" si="82"/>
        <v>0</v>
      </c>
      <c r="H583" s="74">
        <f>SUM(H584)</f>
        <v>0</v>
      </c>
      <c r="I583" s="76">
        <f t="shared" si="81"/>
        <v>0</v>
      </c>
      <c r="J583" s="74">
        <f>SUM(J584)</f>
        <v>0</v>
      </c>
      <c r="K583" s="25">
        <f t="shared" si="78"/>
        <v>0</v>
      </c>
      <c r="L583" s="75">
        <f t="shared" si="84"/>
        <v>0</v>
      </c>
      <c r="M583" s="25">
        <f t="shared" si="79"/>
        <v>0</v>
      </c>
      <c r="N583" s="74">
        <f>SUM(N584)</f>
        <v>0</v>
      </c>
      <c r="O583" s="25">
        <f t="shared" si="80"/>
        <v>0</v>
      </c>
      <c r="P583" s="76">
        <f t="shared" si="83"/>
        <v>0</v>
      </c>
    </row>
    <row r="584" spans="1:16" hidden="1" x14ac:dyDescent="0.25">
      <c r="A584" s="100">
        <v>3311401080006140</v>
      </c>
      <c r="B584" s="31" t="s">
        <v>705</v>
      </c>
      <c r="C584" s="73"/>
      <c r="D584" s="64"/>
      <c r="E584" s="64"/>
      <c r="F584" s="75">
        <f t="shared" si="77"/>
        <v>0</v>
      </c>
      <c r="G584" s="25">
        <f t="shared" si="82"/>
        <v>0</v>
      </c>
      <c r="H584" s="64"/>
      <c r="I584" s="76">
        <f t="shared" si="81"/>
        <v>0</v>
      </c>
      <c r="J584" s="64"/>
      <c r="K584" s="25">
        <f t="shared" si="78"/>
        <v>0</v>
      </c>
      <c r="L584" s="75">
        <f t="shared" si="84"/>
        <v>0</v>
      </c>
      <c r="M584" s="25">
        <f t="shared" si="79"/>
        <v>0</v>
      </c>
      <c r="N584" s="64"/>
      <c r="O584" s="25">
        <f t="shared" si="80"/>
        <v>0</v>
      </c>
      <c r="P584" s="76">
        <f t="shared" si="83"/>
        <v>0</v>
      </c>
    </row>
    <row r="585" spans="1:16" ht="26.25" hidden="1" x14ac:dyDescent="0.25">
      <c r="A585" s="100">
        <v>3311401080008</v>
      </c>
      <c r="B585" s="31" t="s">
        <v>706</v>
      </c>
      <c r="C585" s="73"/>
      <c r="D585" s="74">
        <f>SUM(D586)</f>
        <v>0</v>
      </c>
      <c r="E585" s="74">
        <f>SUM(E586)</f>
        <v>0</v>
      </c>
      <c r="F585" s="75">
        <f t="shared" si="77"/>
        <v>0</v>
      </c>
      <c r="G585" s="25">
        <f t="shared" si="82"/>
        <v>0</v>
      </c>
      <c r="H585" s="74">
        <f>SUM(H586)</f>
        <v>0</v>
      </c>
      <c r="I585" s="76">
        <f t="shared" si="81"/>
        <v>0</v>
      </c>
      <c r="J585" s="74">
        <f>SUM(J586)</f>
        <v>0</v>
      </c>
      <c r="K585" s="25">
        <f t="shared" si="78"/>
        <v>0</v>
      </c>
      <c r="L585" s="75">
        <f t="shared" si="84"/>
        <v>0</v>
      </c>
      <c r="M585" s="25">
        <f t="shared" si="79"/>
        <v>0</v>
      </c>
      <c r="N585" s="74">
        <f>SUM(N586)</f>
        <v>0</v>
      </c>
      <c r="O585" s="25">
        <f t="shared" si="80"/>
        <v>0</v>
      </c>
      <c r="P585" s="76">
        <f t="shared" si="83"/>
        <v>0</v>
      </c>
    </row>
    <row r="586" spans="1:16" hidden="1" x14ac:dyDescent="0.25">
      <c r="A586" s="100">
        <v>3311401080008140</v>
      </c>
      <c r="B586" s="31" t="s">
        <v>705</v>
      </c>
      <c r="C586" s="73"/>
      <c r="D586" s="64"/>
      <c r="E586" s="64"/>
      <c r="F586" s="75">
        <f t="shared" si="77"/>
        <v>0</v>
      </c>
      <c r="G586" s="25">
        <f t="shared" si="82"/>
        <v>0</v>
      </c>
      <c r="H586" s="64"/>
      <c r="I586" s="76">
        <f t="shared" si="81"/>
        <v>0</v>
      </c>
      <c r="J586" s="64"/>
      <c r="K586" s="25">
        <f t="shared" si="78"/>
        <v>0</v>
      </c>
      <c r="L586" s="75">
        <f t="shared" si="84"/>
        <v>0</v>
      </c>
      <c r="M586" s="25">
        <f t="shared" si="79"/>
        <v>0</v>
      </c>
      <c r="N586" s="64"/>
      <c r="O586" s="25">
        <f t="shared" si="80"/>
        <v>0</v>
      </c>
      <c r="P586" s="76">
        <f t="shared" si="83"/>
        <v>0</v>
      </c>
    </row>
    <row r="587" spans="1:16" ht="26.25" hidden="1" x14ac:dyDescent="0.25">
      <c r="A587" s="72">
        <v>3311401080209</v>
      </c>
      <c r="B587" s="31" t="s">
        <v>707</v>
      </c>
      <c r="C587" s="73"/>
      <c r="D587" s="74">
        <f>SUM(D588)</f>
        <v>0</v>
      </c>
      <c r="E587" s="74">
        <f>SUM(E588)</f>
        <v>0</v>
      </c>
      <c r="F587" s="75">
        <f t="shared" si="77"/>
        <v>0</v>
      </c>
      <c r="G587" s="25">
        <f t="shared" si="82"/>
        <v>0</v>
      </c>
      <c r="H587" s="74">
        <f>SUM(H588)</f>
        <v>0</v>
      </c>
      <c r="I587" s="76">
        <f t="shared" si="81"/>
        <v>0</v>
      </c>
      <c r="J587" s="74">
        <f>SUM(J588)</f>
        <v>0</v>
      </c>
      <c r="K587" s="25">
        <f t="shared" si="78"/>
        <v>0</v>
      </c>
      <c r="L587" s="75">
        <f t="shared" si="84"/>
        <v>0</v>
      </c>
      <c r="M587" s="25">
        <f t="shared" si="79"/>
        <v>0</v>
      </c>
      <c r="N587" s="74">
        <f>SUM(N588)</f>
        <v>0</v>
      </c>
      <c r="O587" s="25">
        <f t="shared" si="80"/>
        <v>0</v>
      </c>
      <c r="P587" s="76">
        <f t="shared" si="83"/>
        <v>0</v>
      </c>
    </row>
    <row r="588" spans="1:16" ht="26.25" hidden="1" x14ac:dyDescent="0.25">
      <c r="A588" s="72">
        <v>3311401080209140</v>
      </c>
      <c r="B588" s="31" t="s">
        <v>707</v>
      </c>
      <c r="C588" s="73"/>
      <c r="D588" s="64"/>
      <c r="E588" s="64"/>
      <c r="F588" s="75">
        <f t="shared" si="77"/>
        <v>0</v>
      </c>
      <c r="G588" s="25">
        <f t="shared" si="82"/>
        <v>0</v>
      </c>
      <c r="H588" s="64"/>
      <c r="I588" s="76">
        <f t="shared" si="81"/>
        <v>0</v>
      </c>
      <c r="J588" s="64"/>
      <c r="K588" s="25">
        <f t="shared" si="78"/>
        <v>0</v>
      </c>
      <c r="L588" s="75">
        <f t="shared" si="84"/>
        <v>0</v>
      </c>
      <c r="M588" s="25">
        <f t="shared" si="79"/>
        <v>0</v>
      </c>
      <c r="N588" s="64"/>
      <c r="O588" s="25">
        <f t="shared" si="80"/>
        <v>0</v>
      </c>
      <c r="P588" s="76">
        <f t="shared" si="83"/>
        <v>0</v>
      </c>
    </row>
    <row r="589" spans="1:16" ht="26.25" hidden="1" x14ac:dyDescent="0.25">
      <c r="A589" s="100">
        <v>3311401080450</v>
      </c>
      <c r="B589" s="31" t="s">
        <v>708</v>
      </c>
      <c r="C589" s="73"/>
      <c r="D589" s="74">
        <f>SUM(D590)</f>
        <v>0</v>
      </c>
      <c r="E589" s="74">
        <f>SUM(E590)</f>
        <v>0</v>
      </c>
      <c r="F589" s="75">
        <f t="shared" si="77"/>
        <v>0</v>
      </c>
      <c r="G589" s="25">
        <f t="shared" si="82"/>
        <v>0</v>
      </c>
      <c r="H589" s="74">
        <f>SUM(H590)</f>
        <v>0</v>
      </c>
      <c r="I589" s="76">
        <f t="shared" si="81"/>
        <v>0</v>
      </c>
      <c r="J589" s="74">
        <f>SUM(J590)</f>
        <v>0</v>
      </c>
      <c r="K589" s="25">
        <f t="shared" si="78"/>
        <v>0</v>
      </c>
      <c r="L589" s="75">
        <f t="shared" si="84"/>
        <v>0</v>
      </c>
      <c r="M589" s="25">
        <f t="shared" si="79"/>
        <v>0</v>
      </c>
      <c r="N589" s="74">
        <f>SUM(N590)</f>
        <v>0</v>
      </c>
      <c r="O589" s="25">
        <f t="shared" si="80"/>
        <v>0</v>
      </c>
      <c r="P589" s="76">
        <f t="shared" si="83"/>
        <v>0</v>
      </c>
    </row>
    <row r="590" spans="1:16" ht="26.25" hidden="1" x14ac:dyDescent="0.25">
      <c r="A590" s="100">
        <v>3311401080450140</v>
      </c>
      <c r="B590" s="31" t="s">
        <v>708</v>
      </c>
      <c r="C590" s="73"/>
      <c r="D590" s="64"/>
      <c r="E590" s="64"/>
      <c r="F590" s="75">
        <f t="shared" si="77"/>
        <v>0</v>
      </c>
      <c r="G590" s="25">
        <f t="shared" si="82"/>
        <v>0</v>
      </c>
      <c r="H590" s="64"/>
      <c r="I590" s="76">
        <f t="shared" si="81"/>
        <v>0</v>
      </c>
      <c r="J590" s="64"/>
      <c r="K590" s="25">
        <f t="shared" si="78"/>
        <v>0</v>
      </c>
      <c r="L590" s="75">
        <f t="shared" si="84"/>
        <v>0</v>
      </c>
      <c r="M590" s="25">
        <f t="shared" si="79"/>
        <v>0</v>
      </c>
      <c r="N590" s="64"/>
      <c r="O590" s="25">
        <f t="shared" si="80"/>
        <v>0</v>
      </c>
      <c r="P590" s="76">
        <f t="shared" si="83"/>
        <v>0</v>
      </c>
    </row>
    <row r="591" spans="1:16" hidden="1" x14ac:dyDescent="0.25">
      <c r="A591" s="100">
        <v>3311401080477</v>
      </c>
      <c r="B591" s="31" t="s">
        <v>709</v>
      </c>
      <c r="C591" s="73"/>
      <c r="D591" s="74">
        <f>SUM(D592)</f>
        <v>0</v>
      </c>
      <c r="E591" s="74">
        <f>SUM(E592)</f>
        <v>0</v>
      </c>
      <c r="F591" s="75">
        <f t="shared" si="77"/>
        <v>0</v>
      </c>
      <c r="G591" s="25">
        <f t="shared" si="82"/>
        <v>0</v>
      </c>
      <c r="H591" s="74">
        <f>SUM(H592)</f>
        <v>0</v>
      </c>
      <c r="I591" s="76">
        <f t="shared" si="81"/>
        <v>0</v>
      </c>
      <c r="J591" s="74">
        <f>SUM(J592)</f>
        <v>0</v>
      </c>
      <c r="K591" s="25">
        <f t="shared" si="78"/>
        <v>0</v>
      </c>
      <c r="L591" s="75">
        <f t="shared" si="84"/>
        <v>0</v>
      </c>
      <c r="M591" s="25">
        <f t="shared" si="79"/>
        <v>0</v>
      </c>
      <c r="N591" s="74">
        <f>SUM(N592)</f>
        <v>0</v>
      </c>
      <c r="O591" s="25">
        <f t="shared" si="80"/>
        <v>0</v>
      </c>
      <c r="P591" s="76">
        <f t="shared" si="83"/>
        <v>0</v>
      </c>
    </row>
    <row r="592" spans="1:16" hidden="1" x14ac:dyDescent="0.25">
      <c r="A592" s="100">
        <v>3311401080477140</v>
      </c>
      <c r="B592" s="31" t="s">
        <v>709</v>
      </c>
      <c r="C592" s="73"/>
      <c r="D592" s="64"/>
      <c r="E592" s="64"/>
      <c r="F592" s="75">
        <f t="shared" si="77"/>
        <v>0</v>
      </c>
      <c r="G592" s="25">
        <f t="shared" si="82"/>
        <v>0</v>
      </c>
      <c r="H592" s="64"/>
      <c r="I592" s="76">
        <f t="shared" si="81"/>
        <v>0</v>
      </c>
      <c r="J592" s="64"/>
      <c r="K592" s="25">
        <f t="shared" si="78"/>
        <v>0</v>
      </c>
      <c r="L592" s="75">
        <f t="shared" si="84"/>
        <v>0</v>
      </c>
      <c r="M592" s="25">
        <f t="shared" si="79"/>
        <v>0</v>
      </c>
      <c r="N592" s="64"/>
      <c r="O592" s="25">
        <f t="shared" si="80"/>
        <v>0</v>
      </c>
      <c r="P592" s="76">
        <f t="shared" si="83"/>
        <v>0</v>
      </c>
    </row>
    <row r="593" spans="1:16" ht="26.25" hidden="1" x14ac:dyDescent="0.25">
      <c r="A593" s="100">
        <v>3311401080498</v>
      </c>
      <c r="B593" s="31" t="s">
        <v>710</v>
      </c>
      <c r="C593" s="73"/>
      <c r="D593" s="74">
        <f>SUM(D594)</f>
        <v>0</v>
      </c>
      <c r="E593" s="74">
        <f>SUM(E594)</f>
        <v>0</v>
      </c>
      <c r="F593" s="75">
        <f t="shared" si="77"/>
        <v>0</v>
      </c>
      <c r="G593" s="25">
        <f t="shared" si="82"/>
        <v>0</v>
      </c>
      <c r="H593" s="74">
        <f>SUM(H594)</f>
        <v>0</v>
      </c>
      <c r="I593" s="76">
        <f t="shared" si="81"/>
        <v>0</v>
      </c>
      <c r="J593" s="74">
        <f>SUM(J594)</f>
        <v>0</v>
      </c>
      <c r="K593" s="25">
        <f t="shared" si="78"/>
        <v>0</v>
      </c>
      <c r="L593" s="75">
        <f t="shared" si="84"/>
        <v>0</v>
      </c>
      <c r="M593" s="25">
        <f t="shared" si="79"/>
        <v>0</v>
      </c>
      <c r="N593" s="74">
        <f>SUM(N594)</f>
        <v>0</v>
      </c>
      <c r="O593" s="25">
        <f t="shared" si="80"/>
        <v>0</v>
      </c>
      <c r="P593" s="76">
        <f t="shared" si="83"/>
        <v>0</v>
      </c>
    </row>
    <row r="594" spans="1:16" ht="26.25" hidden="1" x14ac:dyDescent="0.25">
      <c r="A594" s="100">
        <v>3311401080498140</v>
      </c>
      <c r="B594" s="31" t="s">
        <v>710</v>
      </c>
      <c r="C594" s="73"/>
      <c r="D594" s="64"/>
      <c r="E594" s="64"/>
      <c r="F594" s="75">
        <f t="shared" si="77"/>
        <v>0</v>
      </c>
      <c r="G594" s="25">
        <f t="shared" si="82"/>
        <v>0</v>
      </c>
      <c r="H594" s="64"/>
      <c r="I594" s="76">
        <f t="shared" si="81"/>
        <v>0</v>
      </c>
      <c r="J594" s="64"/>
      <c r="K594" s="25">
        <f t="shared" si="78"/>
        <v>0</v>
      </c>
      <c r="L594" s="75">
        <f t="shared" si="84"/>
        <v>0</v>
      </c>
      <c r="M594" s="25">
        <f t="shared" si="79"/>
        <v>0</v>
      </c>
      <c r="N594" s="64"/>
      <c r="O594" s="25">
        <f t="shared" si="80"/>
        <v>0</v>
      </c>
      <c r="P594" s="76">
        <f t="shared" si="83"/>
        <v>0</v>
      </c>
    </row>
    <row r="595" spans="1:16" hidden="1" x14ac:dyDescent="0.25">
      <c r="A595" s="100">
        <v>3311401080513</v>
      </c>
      <c r="B595" s="31" t="s">
        <v>711</v>
      </c>
      <c r="C595" s="73"/>
      <c r="D595" s="74">
        <f>SUM(D596:D599)</f>
        <v>0</v>
      </c>
      <c r="E595" s="74">
        <f>SUM(E596:E599)</f>
        <v>0</v>
      </c>
      <c r="F595" s="75">
        <f t="shared" ref="F595:F658" si="85">SUM(D595+E595)</f>
        <v>0</v>
      </c>
      <c r="G595" s="25">
        <f t="shared" si="82"/>
        <v>0</v>
      </c>
      <c r="H595" s="74">
        <f>SUM(H596:H599)</f>
        <v>0</v>
      </c>
      <c r="I595" s="76">
        <f t="shared" si="81"/>
        <v>0</v>
      </c>
      <c r="J595" s="74">
        <f>SUM(J596:J599)</f>
        <v>0</v>
      </c>
      <c r="K595" s="25">
        <f t="shared" ref="K595:K658" si="86">IF(OR(J595=0,F595=0),0,J595/F595)*100</f>
        <v>0</v>
      </c>
      <c r="L595" s="75">
        <f t="shared" si="84"/>
        <v>0</v>
      </c>
      <c r="M595" s="25">
        <f t="shared" ref="M595:M658" si="87">IF(OR(L595=0,F595=0),0,L595/F595)*100</f>
        <v>0</v>
      </c>
      <c r="N595" s="74">
        <f>SUM(N596:N599)</f>
        <v>0</v>
      </c>
      <c r="O595" s="25">
        <f t="shared" ref="O595:O658" si="88">IF(OR(N595=0,F595=0),0,N595/F595)*100</f>
        <v>0</v>
      </c>
      <c r="P595" s="76">
        <f t="shared" si="83"/>
        <v>0</v>
      </c>
    </row>
    <row r="596" spans="1:16" hidden="1" x14ac:dyDescent="0.25">
      <c r="A596" s="100">
        <v>3311401080513140</v>
      </c>
      <c r="B596" s="31" t="s">
        <v>711</v>
      </c>
      <c r="C596" s="73"/>
      <c r="D596" s="64"/>
      <c r="E596" s="64"/>
      <c r="F596" s="75">
        <f t="shared" si="85"/>
        <v>0</v>
      </c>
      <c r="G596" s="25">
        <f t="shared" si="82"/>
        <v>0</v>
      </c>
      <c r="H596" s="64"/>
      <c r="I596" s="76">
        <f t="shared" ref="I596:I659" si="89">SUM(F596-H596)</f>
        <v>0</v>
      </c>
      <c r="J596" s="64"/>
      <c r="K596" s="25">
        <f t="shared" si="86"/>
        <v>0</v>
      </c>
      <c r="L596" s="75">
        <f t="shared" si="84"/>
        <v>0</v>
      </c>
      <c r="M596" s="25">
        <f t="shared" si="87"/>
        <v>0</v>
      </c>
      <c r="N596" s="64"/>
      <c r="O596" s="25">
        <f t="shared" si="88"/>
        <v>0</v>
      </c>
      <c r="P596" s="76">
        <f t="shared" si="83"/>
        <v>0</v>
      </c>
    </row>
    <row r="597" spans="1:16" hidden="1" x14ac:dyDescent="0.25">
      <c r="A597" s="100">
        <v>3311401080513140</v>
      </c>
      <c r="B597" s="31" t="s">
        <v>711</v>
      </c>
      <c r="C597" s="73"/>
      <c r="D597" s="64"/>
      <c r="E597" s="64"/>
      <c r="F597" s="75">
        <f t="shared" si="85"/>
        <v>0</v>
      </c>
      <c r="G597" s="25">
        <f t="shared" si="82"/>
        <v>0</v>
      </c>
      <c r="H597" s="64"/>
      <c r="I597" s="76">
        <f t="shared" si="89"/>
        <v>0</v>
      </c>
      <c r="J597" s="64"/>
      <c r="K597" s="25">
        <f t="shared" si="86"/>
        <v>0</v>
      </c>
      <c r="L597" s="75">
        <f t="shared" si="84"/>
        <v>0</v>
      </c>
      <c r="M597" s="25">
        <f t="shared" si="87"/>
        <v>0</v>
      </c>
      <c r="N597" s="64"/>
      <c r="O597" s="25">
        <f t="shared" si="88"/>
        <v>0</v>
      </c>
      <c r="P597" s="76">
        <f t="shared" si="83"/>
        <v>0</v>
      </c>
    </row>
    <row r="598" spans="1:16" hidden="1" x14ac:dyDescent="0.25">
      <c r="A598" s="100">
        <v>3311401080513140</v>
      </c>
      <c r="B598" s="31" t="s">
        <v>711</v>
      </c>
      <c r="C598" s="73"/>
      <c r="D598" s="64"/>
      <c r="E598" s="64"/>
      <c r="F598" s="75">
        <f t="shared" si="85"/>
        <v>0</v>
      </c>
      <c r="G598" s="25">
        <f t="shared" si="82"/>
        <v>0</v>
      </c>
      <c r="H598" s="64"/>
      <c r="I598" s="76">
        <f t="shared" si="89"/>
        <v>0</v>
      </c>
      <c r="J598" s="64"/>
      <c r="K598" s="25">
        <f t="shared" si="86"/>
        <v>0</v>
      </c>
      <c r="L598" s="75">
        <f t="shared" si="84"/>
        <v>0</v>
      </c>
      <c r="M598" s="25">
        <f t="shared" si="87"/>
        <v>0</v>
      </c>
      <c r="N598" s="64"/>
      <c r="O598" s="25">
        <f t="shared" si="88"/>
        <v>0</v>
      </c>
      <c r="P598" s="76">
        <f t="shared" si="83"/>
        <v>0</v>
      </c>
    </row>
    <row r="599" spans="1:16" hidden="1" x14ac:dyDescent="0.25">
      <c r="A599" s="100">
        <v>3311401080513140</v>
      </c>
      <c r="B599" s="31" t="s">
        <v>711</v>
      </c>
      <c r="C599" s="73"/>
      <c r="D599" s="64"/>
      <c r="E599" s="64"/>
      <c r="F599" s="75">
        <f t="shared" si="85"/>
        <v>0</v>
      </c>
      <c r="G599" s="25">
        <f t="shared" si="82"/>
        <v>0</v>
      </c>
      <c r="H599" s="64"/>
      <c r="I599" s="76">
        <f t="shared" si="89"/>
        <v>0</v>
      </c>
      <c r="J599" s="64"/>
      <c r="K599" s="25">
        <f t="shared" si="86"/>
        <v>0</v>
      </c>
      <c r="L599" s="75">
        <f t="shared" si="84"/>
        <v>0</v>
      </c>
      <c r="M599" s="25">
        <f t="shared" si="87"/>
        <v>0</v>
      </c>
      <c r="N599" s="64"/>
      <c r="O599" s="25">
        <f t="shared" si="88"/>
        <v>0</v>
      </c>
      <c r="P599" s="76">
        <f t="shared" si="83"/>
        <v>0</v>
      </c>
    </row>
    <row r="600" spans="1:16" hidden="1" x14ac:dyDescent="0.25">
      <c r="A600" s="100">
        <v>3311401080656</v>
      </c>
      <c r="B600" s="31" t="s">
        <v>712</v>
      </c>
      <c r="C600" s="73"/>
      <c r="D600" s="74">
        <f>SUM(D601:D603)</f>
        <v>0</v>
      </c>
      <c r="E600" s="74">
        <f>SUM(E601:E603)</f>
        <v>0</v>
      </c>
      <c r="F600" s="75">
        <f t="shared" si="85"/>
        <v>0</v>
      </c>
      <c r="G600" s="25">
        <f t="shared" si="82"/>
        <v>0</v>
      </c>
      <c r="H600" s="74">
        <f>SUM(H601:H603)</f>
        <v>0</v>
      </c>
      <c r="I600" s="76">
        <f t="shared" si="89"/>
        <v>0</v>
      </c>
      <c r="J600" s="74">
        <f>SUM(J601:J603)</f>
        <v>0</v>
      </c>
      <c r="K600" s="25">
        <f t="shared" si="86"/>
        <v>0</v>
      </c>
      <c r="L600" s="75">
        <f t="shared" si="84"/>
        <v>0</v>
      </c>
      <c r="M600" s="25">
        <f t="shared" si="87"/>
        <v>0</v>
      </c>
      <c r="N600" s="74">
        <f>SUM(N601:N603)</f>
        <v>0</v>
      </c>
      <c r="O600" s="25">
        <f t="shared" si="88"/>
        <v>0</v>
      </c>
      <c r="P600" s="76">
        <f t="shared" si="83"/>
        <v>0</v>
      </c>
    </row>
    <row r="601" spans="1:16" hidden="1" x14ac:dyDescent="0.25">
      <c r="A601" s="100">
        <v>3311401080656140</v>
      </c>
      <c r="B601" s="31" t="s">
        <v>712</v>
      </c>
      <c r="C601" s="73"/>
      <c r="D601" s="64"/>
      <c r="E601" s="64"/>
      <c r="F601" s="75">
        <f t="shared" si="85"/>
        <v>0</v>
      </c>
      <c r="G601" s="25">
        <f t="shared" si="82"/>
        <v>0</v>
      </c>
      <c r="H601" s="64"/>
      <c r="I601" s="76">
        <f t="shared" si="89"/>
        <v>0</v>
      </c>
      <c r="J601" s="64"/>
      <c r="K601" s="25">
        <f t="shared" si="86"/>
        <v>0</v>
      </c>
      <c r="L601" s="75">
        <f t="shared" si="84"/>
        <v>0</v>
      </c>
      <c r="M601" s="25">
        <f t="shared" si="87"/>
        <v>0</v>
      </c>
      <c r="N601" s="64"/>
      <c r="O601" s="25">
        <f t="shared" si="88"/>
        <v>0</v>
      </c>
      <c r="P601" s="76">
        <f t="shared" si="83"/>
        <v>0</v>
      </c>
    </row>
    <row r="602" spans="1:16" hidden="1" x14ac:dyDescent="0.25">
      <c r="A602" s="100">
        <v>3311401080656140</v>
      </c>
      <c r="B602" s="31" t="s">
        <v>712</v>
      </c>
      <c r="C602" s="73"/>
      <c r="D602" s="64"/>
      <c r="E602" s="64"/>
      <c r="F602" s="75">
        <f t="shared" si="85"/>
        <v>0</v>
      </c>
      <c r="G602" s="25">
        <f t="shared" si="82"/>
        <v>0</v>
      </c>
      <c r="H602" s="64"/>
      <c r="I602" s="76">
        <f t="shared" si="89"/>
        <v>0</v>
      </c>
      <c r="J602" s="64"/>
      <c r="K602" s="25">
        <f t="shared" si="86"/>
        <v>0</v>
      </c>
      <c r="L602" s="75">
        <f t="shared" si="84"/>
        <v>0</v>
      </c>
      <c r="M602" s="25">
        <f t="shared" si="87"/>
        <v>0</v>
      </c>
      <c r="N602" s="64"/>
      <c r="O602" s="25">
        <f t="shared" si="88"/>
        <v>0</v>
      </c>
      <c r="P602" s="76">
        <f t="shared" ref="P602:P665" si="90">SUM(F602-N602)</f>
        <v>0</v>
      </c>
    </row>
    <row r="603" spans="1:16" hidden="1" x14ac:dyDescent="0.25">
      <c r="A603" s="100">
        <v>3311401080656140</v>
      </c>
      <c r="B603" s="31" t="s">
        <v>712</v>
      </c>
      <c r="C603" s="73"/>
      <c r="D603" s="64"/>
      <c r="E603" s="64"/>
      <c r="F603" s="75">
        <f t="shared" si="85"/>
        <v>0</v>
      </c>
      <c r="G603" s="25">
        <f t="shared" ref="G603:G670" si="91">IF(OR(F603=0,F$7=0),0,F603/F$7)*100</f>
        <v>0</v>
      </c>
      <c r="H603" s="64"/>
      <c r="I603" s="76">
        <f t="shared" si="89"/>
        <v>0</v>
      </c>
      <c r="J603" s="64"/>
      <c r="K603" s="25">
        <f t="shared" si="86"/>
        <v>0</v>
      </c>
      <c r="L603" s="75">
        <f t="shared" ref="L603:L666" si="92">SUM(N603-J603)</f>
        <v>0</v>
      </c>
      <c r="M603" s="25">
        <f t="shared" si="87"/>
        <v>0</v>
      </c>
      <c r="N603" s="64"/>
      <c r="O603" s="25">
        <f t="shared" si="88"/>
        <v>0</v>
      </c>
      <c r="P603" s="76">
        <f t="shared" si="90"/>
        <v>0</v>
      </c>
    </row>
    <row r="604" spans="1:16" ht="26.25" hidden="1" x14ac:dyDescent="0.25">
      <c r="A604" s="100">
        <v>3311401080708</v>
      </c>
      <c r="B604" s="31" t="s">
        <v>713</v>
      </c>
      <c r="C604" s="73"/>
      <c r="D604" s="74">
        <f>SUM(D605)</f>
        <v>0</v>
      </c>
      <c r="E604" s="74">
        <f>SUM(E605)</f>
        <v>0</v>
      </c>
      <c r="F604" s="75">
        <f t="shared" si="85"/>
        <v>0</v>
      </c>
      <c r="G604" s="25">
        <f t="shared" si="91"/>
        <v>0</v>
      </c>
      <c r="H604" s="74">
        <f>SUM(H605)</f>
        <v>0</v>
      </c>
      <c r="I604" s="76">
        <f t="shared" si="89"/>
        <v>0</v>
      </c>
      <c r="J604" s="74">
        <f>SUM(J605)</f>
        <v>0</v>
      </c>
      <c r="K604" s="25">
        <f t="shared" si="86"/>
        <v>0</v>
      </c>
      <c r="L604" s="75">
        <f t="shared" si="92"/>
        <v>0</v>
      </c>
      <c r="M604" s="25">
        <f t="shared" si="87"/>
        <v>0</v>
      </c>
      <c r="N604" s="74">
        <f>SUM(N605)</f>
        <v>0</v>
      </c>
      <c r="O604" s="25">
        <f t="shared" si="88"/>
        <v>0</v>
      </c>
      <c r="P604" s="76">
        <f t="shared" si="90"/>
        <v>0</v>
      </c>
    </row>
    <row r="605" spans="1:16" ht="26.25" hidden="1" x14ac:dyDescent="0.25">
      <c r="A605" s="100">
        <v>3311401080708140</v>
      </c>
      <c r="B605" s="31" t="s">
        <v>713</v>
      </c>
      <c r="C605" s="73"/>
      <c r="D605" s="64"/>
      <c r="E605" s="64"/>
      <c r="F605" s="75">
        <f t="shared" si="85"/>
        <v>0</v>
      </c>
      <c r="G605" s="25">
        <f t="shared" si="91"/>
        <v>0</v>
      </c>
      <c r="H605" s="64"/>
      <c r="I605" s="76">
        <f t="shared" si="89"/>
        <v>0</v>
      </c>
      <c r="J605" s="64"/>
      <c r="K605" s="25">
        <f t="shared" si="86"/>
        <v>0</v>
      </c>
      <c r="L605" s="75">
        <f t="shared" si="92"/>
        <v>0</v>
      </c>
      <c r="M605" s="25">
        <f t="shared" si="87"/>
        <v>0</v>
      </c>
      <c r="N605" s="64"/>
      <c r="O605" s="25">
        <f t="shared" si="88"/>
        <v>0</v>
      </c>
      <c r="P605" s="76">
        <f t="shared" si="90"/>
        <v>0</v>
      </c>
    </row>
    <row r="606" spans="1:16" ht="26.25" hidden="1" x14ac:dyDescent="0.25">
      <c r="A606" s="100">
        <v>3311401080746</v>
      </c>
      <c r="B606" s="31" t="s">
        <v>714</v>
      </c>
      <c r="C606" s="73"/>
      <c r="D606" s="74">
        <f>SUM(D607)</f>
        <v>0</v>
      </c>
      <c r="E606" s="74">
        <f>SUM(E607)</f>
        <v>0</v>
      </c>
      <c r="F606" s="75">
        <f t="shared" si="85"/>
        <v>0</v>
      </c>
      <c r="G606" s="25">
        <f t="shared" si="91"/>
        <v>0</v>
      </c>
      <c r="H606" s="74">
        <f>SUM(H607)</f>
        <v>0</v>
      </c>
      <c r="I606" s="76">
        <f t="shared" si="89"/>
        <v>0</v>
      </c>
      <c r="J606" s="74">
        <f>SUM(J607)</f>
        <v>0</v>
      </c>
      <c r="K606" s="25">
        <f t="shared" si="86"/>
        <v>0</v>
      </c>
      <c r="L606" s="75">
        <f t="shared" si="92"/>
        <v>0</v>
      </c>
      <c r="M606" s="25">
        <f t="shared" si="87"/>
        <v>0</v>
      </c>
      <c r="N606" s="74">
        <f>SUM(N607)</f>
        <v>0</v>
      </c>
      <c r="O606" s="25">
        <f t="shared" si="88"/>
        <v>0</v>
      </c>
      <c r="P606" s="76">
        <f t="shared" si="90"/>
        <v>0</v>
      </c>
    </row>
    <row r="607" spans="1:16" ht="26.25" hidden="1" x14ac:dyDescent="0.25">
      <c r="A607" s="100">
        <v>3311401080746140</v>
      </c>
      <c r="B607" s="31" t="s">
        <v>714</v>
      </c>
      <c r="C607" s="73"/>
      <c r="D607" s="64"/>
      <c r="E607" s="64"/>
      <c r="F607" s="75">
        <f t="shared" si="85"/>
        <v>0</v>
      </c>
      <c r="G607" s="25">
        <f t="shared" si="91"/>
        <v>0</v>
      </c>
      <c r="H607" s="64"/>
      <c r="I607" s="76">
        <f t="shared" si="89"/>
        <v>0</v>
      </c>
      <c r="J607" s="64"/>
      <c r="K607" s="25">
        <f t="shared" si="86"/>
        <v>0</v>
      </c>
      <c r="L607" s="75">
        <f t="shared" si="92"/>
        <v>0</v>
      </c>
      <c r="M607" s="25">
        <f t="shared" si="87"/>
        <v>0</v>
      </c>
      <c r="N607" s="64"/>
      <c r="O607" s="25">
        <f t="shared" si="88"/>
        <v>0</v>
      </c>
      <c r="P607" s="76">
        <f t="shared" si="90"/>
        <v>0</v>
      </c>
    </row>
    <row r="608" spans="1:16" hidden="1" x14ac:dyDescent="0.25">
      <c r="A608" s="72">
        <v>3311401080763</v>
      </c>
      <c r="B608" s="31" t="s">
        <v>715</v>
      </c>
      <c r="C608" s="73"/>
      <c r="D608" s="74">
        <f>SUM(D609)</f>
        <v>0</v>
      </c>
      <c r="E608" s="74">
        <f>SUM(E609)</f>
        <v>0</v>
      </c>
      <c r="F608" s="75">
        <f t="shared" si="85"/>
        <v>0</v>
      </c>
      <c r="G608" s="25">
        <f t="shared" si="91"/>
        <v>0</v>
      </c>
      <c r="H608" s="74">
        <f>SUM(H609)</f>
        <v>0</v>
      </c>
      <c r="I608" s="76">
        <f t="shared" si="89"/>
        <v>0</v>
      </c>
      <c r="J608" s="74">
        <f>SUM(J609)</f>
        <v>0</v>
      </c>
      <c r="K608" s="25">
        <f t="shared" si="86"/>
        <v>0</v>
      </c>
      <c r="L608" s="75">
        <f t="shared" si="92"/>
        <v>0</v>
      </c>
      <c r="M608" s="25">
        <f t="shared" si="87"/>
        <v>0</v>
      </c>
      <c r="N608" s="74">
        <f>SUM(N609)</f>
        <v>0</v>
      </c>
      <c r="O608" s="25">
        <f t="shared" si="88"/>
        <v>0</v>
      </c>
      <c r="P608" s="76">
        <f t="shared" si="90"/>
        <v>0</v>
      </c>
    </row>
    <row r="609" spans="1:16" hidden="1" x14ac:dyDescent="0.25">
      <c r="A609" s="72">
        <v>3311401080763140</v>
      </c>
      <c r="B609" s="31" t="s">
        <v>715</v>
      </c>
      <c r="C609" s="73"/>
      <c r="D609" s="64"/>
      <c r="E609" s="64"/>
      <c r="F609" s="75">
        <f t="shared" si="85"/>
        <v>0</v>
      </c>
      <c r="G609" s="25">
        <f t="shared" si="91"/>
        <v>0</v>
      </c>
      <c r="H609" s="64"/>
      <c r="I609" s="76">
        <f t="shared" si="89"/>
        <v>0</v>
      </c>
      <c r="J609" s="64"/>
      <c r="K609" s="25">
        <f t="shared" si="86"/>
        <v>0</v>
      </c>
      <c r="L609" s="75">
        <f t="shared" si="92"/>
        <v>0</v>
      </c>
      <c r="M609" s="25">
        <f t="shared" si="87"/>
        <v>0</v>
      </c>
      <c r="N609" s="64"/>
      <c r="O609" s="25">
        <f t="shared" si="88"/>
        <v>0</v>
      </c>
      <c r="P609" s="76">
        <f t="shared" si="90"/>
        <v>0</v>
      </c>
    </row>
    <row r="610" spans="1:16" ht="26.25" hidden="1" x14ac:dyDescent="0.25">
      <c r="A610" s="72">
        <v>3311401080767</v>
      </c>
      <c r="B610" s="31" t="s">
        <v>716</v>
      </c>
      <c r="C610" s="73"/>
      <c r="D610" s="74">
        <f>SUM(D611)</f>
        <v>0</v>
      </c>
      <c r="E610" s="74">
        <f>SUM(E611)</f>
        <v>0</v>
      </c>
      <c r="F610" s="75">
        <f t="shared" si="85"/>
        <v>0</v>
      </c>
      <c r="G610" s="25">
        <f t="shared" si="91"/>
        <v>0</v>
      </c>
      <c r="H610" s="74">
        <f>SUM(H611)</f>
        <v>0</v>
      </c>
      <c r="I610" s="76">
        <f t="shared" si="89"/>
        <v>0</v>
      </c>
      <c r="J610" s="74">
        <f>SUM(J611)</f>
        <v>0</v>
      </c>
      <c r="K610" s="25">
        <f t="shared" si="86"/>
        <v>0</v>
      </c>
      <c r="L610" s="75">
        <f t="shared" si="92"/>
        <v>0</v>
      </c>
      <c r="M610" s="25">
        <f t="shared" si="87"/>
        <v>0</v>
      </c>
      <c r="N610" s="74">
        <f>SUM(N611)</f>
        <v>0</v>
      </c>
      <c r="O610" s="25">
        <f t="shared" si="88"/>
        <v>0</v>
      </c>
      <c r="P610" s="76">
        <f t="shared" si="90"/>
        <v>0</v>
      </c>
    </row>
    <row r="611" spans="1:16" ht="26.25" hidden="1" x14ac:dyDescent="0.25">
      <c r="A611" s="72">
        <v>3311401080767140</v>
      </c>
      <c r="B611" s="31" t="s">
        <v>716</v>
      </c>
      <c r="C611" s="73"/>
      <c r="D611" s="64"/>
      <c r="E611" s="64"/>
      <c r="F611" s="75">
        <f t="shared" si="85"/>
        <v>0</v>
      </c>
      <c r="G611" s="25">
        <f t="shared" si="91"/>
        <v>0</v>
      </c>
      <c r="H611" s="64"/>
      <c r="I611" s="76">
        <f t="shared" si="89"/>
        <v>0</v>
      </c>
      <c r="J611" s="64"/>
      <c r="K611" s="25">
        <f t="shared" si="86"/>
        <v>0</v>
      </c>
      <c r="L611" s="75">
        <f t="shared" si="92"/>
        <v>0</v>
      </c>
      <c r="M611" s="25">
        <f t="shared" si="87"/>
        <v>0</v>
      </c>
      <c r="N611" s="64"/>
      <c r="O611" s="25">
        <f t="shared" si="88"/>
        <v>0</v>
      </c>
      <c r="P611" s="76">
        <f t="shared" si="90"/>
        <v>0</v>
      </c>
    </row>
    <row r="612" spans="1:16" ht="26.25" hidden="1" x14ac:dyDescent="0.25">
      <c r="A612" s="72">
        <v>3311401080771</v>
      </c>
      <c r="B612" s="31" t="s">
        <v>717</v>
      </c>
      <c r="C612" s="73"/>
      <c r="D612" s="74">
        <f>SUM(D613)</f>
        <v>0</v>
      </c>
      <c r="E612" s="74">
        <f>SUM(E613)</f>
        <v>0</v>
      </c>
      <c r="F612" s="75">
        <f t="shared" si="85"/>
        <v>0</v>
      </c>
      <c r="G612" s="25">
        <f t="shared" si="91"/>
        <v>0</v>
      </c>
      <c r="H612" s="74">
        <f>SUM(H613)</f>
        <v>0</v>
      </c>
      <c r="I612" s="76">
        <f t="shared" si="89"/>
        <v>0</v>
      </c>
      <c r="J612" s="74">
        <f>SUM(J613)</f>
        <v>0</v>
      </c>
      <c r="K612" s="25">
        <f t="shared" si="86"/>
        <v>0</v>
      </c>
      <c r="L612" s="75">
        <f t="shared" si="92"/>
        <v>0</v>
      </c>
      <c r="M612" s="25">
        <f t="shared" si="87"/>
        <v>0</v>
      </c>
      <c r="N612" s="74">
        <f>SUM(N613)</f>
        <v>0</v>
      </c>
      <c r="O612" s="25">
        <f t="shared" si="88"/>
        <v>0</v>
      </c>
      <c r="P612" s="76">
        <f t="shared" si="90"/>
        <v>0</v>
      </c>
    </row>
    <row r="613" spans="1:16" ht="26.25" hidden="1" x14ac:dyDescent="0.25">
      <c r="A613" s="72">
        <v>3311401080771140</v>
      </c>
      <c r="B613" s="31" t="s">
        <v>717</v>
      </c>
      <c r="C613" s="73"/>
      <c r="D613" s="64"/>
      <c r="E613" s="64"/>
      <c r="F613" s="75">
        <f t="shared" si="85"/>
        <v>0</v>
      </c>
      <c r="G613" s="25">
        <f t="shared" si="91"/>
        <v>0</v>
      </c>
      <c r="H613" s="64"/>
      <c r="I613" s="76">
        <f t="shared" si="89"/>
        <v>0</v>
      </c>
      <c r="J613" s="64"/>
      <c r="K613" s="25">
        <f t="shared" si="86"/>
        <v>0</v>
      </c>
      <c r="L613" s="75">
        <f t="shared" si="92"/>
        <v>0</v>
      </c>
      <c r="M613" s="25">
        <f t="shared" si="87"/>
        <v>0</v>
      </c>
      <c r="N613" s="64"/>
      <c r="O613" s="25">
        <f t="shared" si="88"/>
        <v>0</v>
      </c>
      <c r="P613" s="76">
        <f t="shared" si="90"/>
        <v>0</v>
      </c>
    </row>
    <row r="614" spans="1:16" ht="26.25" hidden="1" x14ac:dyDescent="0.25">
      <c r="A614" s="72">
        <v>3311401080773</v>
      </c>
      <c r="B614" s="31" t="s">
        <v>718</v>
      </c>
      <c r="C614" s="73"/>
      <c r="D614" s="74">
        <f>SUM(D615)</f>
        <v>0</v>
      </c>
      <c r="E614" s="74">
        <f>SUM(E615)</f>
        <v>0</v>
      </c>
      <c r="F614" s="75">
        <f t="shared" si="85"/>
        <v>0</v>
      </c>
      <c r="G614" s="25">
        <f t="shared" si="91"/>
        <v>0</v>
      </c>
      <c r="H614" s="74">
        <f>SUM(H615)</f>
        <v>0</v>
      </c>
      <c r="I614" s="76">
        <f t="shared" si="89"/>
        <v>0</v>
      </c>
      <c r="J614" s="74">
        <f>SUM(J615)</f>
        <v>0</v>
      </c>
      <c r="K614" s="25">
        <f t="shared" si="86"/>
        <v>0</v>
      </c>
      <c r="L614" s="75">
        <f t="shared" si="92"/>
        <v>0</v>
      </c>
      <c r="M614" s="25">
        <f t="shared" si="87"/>
        <v>0</v>
      </c>
      <c r="N614" s="74">
        <f>SUM(N615)</f>
        <v>0</v>
      </c>
      <c r="O614" s="25">
        <f t="shared" si="88"/>
        <v>0</v>
      </c>
      <c r="P614" s="76">
        <f t="shared" si="90"/>
        <v>0</v>
      </c>
    </row>
    <row r="615" spans="1:16" ht="26.25" hidden="1" x14ac:dyDescent="0.25">
      <c r="A615" s="72">
        <v>3311401080773140</v>
      </c>
      <c r="B615" s="31" t="s">
        <v>718</v>
      </c>
      <c r="C615" s="73"/>
      <c r="D615" s="64"/>
      <c r="E615" s="64"/>
      <c r="F615" s="75">
        <f t="shared" si="85"/>
        <v>0</v>
      </c>
      <c r="G615" s="25">
        <f t="shared" si="91"/>
        <v>0</v>
      </c>
      <c r="H615" s="64"/>
      <c r="I615" s="76">
        <f t="shared" si="89"/>
        <v>0</v>
      </c>
      <c r="J615" s="64"/>
      <c r="K615" s="25">
        <f t="shared" si="86"/>
        <v>0</v>
      </c>
      <c r="L615" s="75">
        <f t="shared" si="92"/>
        <v>0</v>
      </c>
      <c r="M615" s="25">
        <f t="shared" si="87"/>
        <v>0</v>
      </c>
      <c r="N615" s="64"/>
      <c r="O615" s="25">
        <f t="shared" si="88"/>
        <v>0</v>
      </c>
      <c r="P615" s="76">
        <f t="shared" si="90"/>
        <v>0</v>
      </c>
    </row>
    <row r="616" spans="1:16" ht="26.25" hidden="1" x14ac:dyDescent="0.25">
      <c r="A616" s="72">
        <v>3311401080782</v>
      </c>
      <c r="B616" s="31" t="s">
        <v>719</v>
      </c>
      <c r="C616" s="73"/>
      <c r="D616" s="74">
        <f>SUM(D617)</f>
        <v>0</v>
      </c>
      <c r="E616" s="74">
        <f>SUM(E617)</f>
        <v>0</v>
      </c>
      <c r="F616" s="75">
        <f t="shared" si="85"/>
        <v>0</v>
      </c>
      <c r="G616" s="25">
        <f t="shared" si="91"/>
        <v>0</v>
      </c>
      <c r="H616" s="74">
        <f>SUM(H617)</f>
        <v>0</v>
      </c>
      <c r="I616" s="76">
        <f t="shared" si="89"/>
        <v>0</v>
      </c>
      <c r="J616" s="74">
        <f>SUM(J617)</f>
        <v>0</v>
      </c>
      <c r="K616" s="25">
        <f t="shared" si="86"/>
        <v>0</v>
      </c>
      <c r="L616" s="75">
        <f t="shared" si="92"/>
        <v>0</v>
      </c>
      <c r="M616" s="25">
        <f t="shared" si="87"/>
        <v>0</v>
      </c>
      <c r="N616" s="74">
        <f>SUM(N617)</f>
        <v>0</v>
      </c>
      <c r="O616" s="25">
        <f t="shared" si="88"/>
        <v>0</v>
      </c>
      <c r="P616" s="76">
        <f t="shared" si="90"/>
        <v>0</v>
      </c>
    </row>
    <row r="617" spans="1:16" ht="26.25" hidden="1" x14ac:dyDescent="0.25">
      <c r="A617" s="72">
        <v>3311401080782140</v>
      </c>
      <c r="B617" s="31" t="s">
        <v>719</v>
      </c>
      <c r="C617" s="73"/>
      <c r="D617" s="64"/>
      <c r="E617" s="64"/>
      <c r="F617" s="75">
        <f t="shared" si="85"/>
        <v>0</v>
      </c>
      <c r="G617" s="25">
        <f t="shared" si="91"/>
        <v>0</v>
      </c>
      <c r="H617" s="64"/>
      <c r="I617" s="76">
        <f t="shared" si="89"/>
        <v>0</v>
      </c>
      <c r="J617" s="64"/>
      <c r="K617" s="25">
        <f t="shared" si="86"/>
        <v>0</v>
      </c>
      <c r="L617" s="75">
        <f t="shared" si="92"/>
        <v>0</v>
      </c>
      <c r="M617" s="25">
        <f t="shared" si="87"/>
        <v>0</v>
      </c>
      <c r="N617" s="64"/>
      <c r="O617" s="25">
        <f t="shared" si="88"/>
        <v>0</v>
      </c>
      <c r="P617" s="76">
        <f t="shared" si="90"/>
        <v>0</v>
      </c>
    </row>
    <row r="618" spans="1:16" ht="39" hidden="1" x14ac:dyDescent="0.25">
      <c r="A618" s="100">
        <v>3311401080783</v>
      </c>
      <c r="B618" s="31" t="s">
        <v>720</v>
      </c>
      <c r="C618" s="73"/>
      <c r="D618" s="74">
        <f>SUM(D619)</f>
        <v>0</v>
      </c>
      <c r="E618" s="74">
        <f>SUM(E619)</f>
        <v>0</v>
      </c>
      <c r="F618" s="75">
        <f t="shared" si="85"/>
        <v>0</v>
      </c>
      <c r="G618" s="25">
        <f t="shared" si="91"/>
        <v>0</v>
      </c>
      <c r="H618" s="74">
        <f>SUM(H619)</f>
        <v>0</v>
      </c>
      <c r="I618" s="76">
        <f t="shared" si="89"/>
        <v>0</v>
      </c>
      <c r="J618" s="74">
        <f>SUM(J619)</f>
        <v>0</v>
      </c>
      <c r="K618" s="25">
        <f t="shared" si="86"/>
        <v>0</v>
      </c>
      <c r="L618" s="75">
        <f t="shared" si="92"/>
        <v>0</v>
      </c>
      <c r="M618" s="25">
        <f t="shared" si="87"/>
        <v>0</v>
      </c>
      <c r="N618" s="74">
        <f>SUM(N619)</f>
        <v>0</v>
      </c>
      <c r="O618" s="25">
        <f t="shared" si="88"/>
        <v>0</v>
      </c>
      <c r="P618" s="76">
        <f t="shared" si="90"/>
        <v>0</v>
      </c>
    </row>
    <row r="619" spans="1:16" ht="39" hidden="1" x14ac:dyDescent="0.25">
      <c r="A619" s="100">
        <v>3311401080783140</v>
      </c>
      <c r="B619" s="31" t="s">
        <v>720</v>
      </c>
      <c r="C619" s="73"/>
      <c r="D619" s="64"/>
      <c r="E619" s="64"/>
      <c r="F619" s="75">
        <f t="shared" si="85"/>
        <v>0</v>
      </c>
      <c r="G619" s="25">
        <f t="shared" si="91"/>
        <v>0</v>
      </c>
      <c r="H619" s="64"/>
      <c r="I619" s="76">
        <f t="shared" si="89"/>
        <v>0</v>
      </c>
      <c r="J619" s="64"/>
      <c r="K619" s="25">
        <f t="shared" si="86"/>
        <v>0</v>
      </c>
      <c r="L619" s="75">
        <f t="shared" si="92"/>
        <v>0</v>
      </c>
      <c r="M619" s="25">
        <f t="shared" si="87"/>
        <v>0</v>
      </c>
      <c r="N619" s="64"/>
      <c r="O619" s="25">
        <f t="shared" si="88"/>
        <v>0</v>
      </c>
      <c r="P619" s="76">
        <f t="shared" si="90"/>
        <v>0</v>
      </c>
    </row>
    <row r="620" spans="1:16" ht="26.25" hidden="1" x14ac:dyDescent="0.25">
      <c r="A620" s="100">
        <v>3311401080792</v>
      </c>
      <c r="B620" s="31" t="s">
        <v>721</v>
      </c>
      <c r="C620" s="73"/>
      <c r="D620" s="74">
        <f>SUM(D621)</f>
        <v>0</v>
      </c>
      <c r="E620" s="74">
        <f>SUM(E621)</f>
        <v>0</v>
      </c>
      <c r="F620" s="75">
        <f t="shared" si="85"/>
        <v>0</v>
      </c>
      <c r="G620" s="25">
        <f t="shared" si="91"/>
        <v>0</v>
      </c>
      <c r="H620" s="74">
        <f>SUM(H621)</f>
        <v>0</v>
      </c>
      <c r="I620" s="76">
        <f t="shared" si="89"/>
        <v>0</v>
      </c>
      <c r="J620" s="74">
        <f>SUM(J621)</f>
        <v>0</v>
      </c>
      <c r="K620" s="25">
        <f t="shared" si="86"/>
        <v>0</v>
      </c>
      <c r="L620" s="75">
        <f t="shared" si="92"/>
        <v>0</v>
      </c>
      <c r="M620" s="25">
        <f t="shared" si="87"/>
        <v>0</v>
      </c>
      <c r="N620" s="74">
        <f>SUM(N621)</f>
        <v>0</v>
      </c>
      <c r="O620" s="25">
        <f t="shared" si="88"/>
        <v>0</v>
      </c>
      <c r="P620" s="76">
        <f t="shared" si="90"/>
        <v>0</v>
      </c>
    </row>
    <row r="621" spans="1:16" ht="26.25" hidden="1" x14ac:dyDescent="0.25">
      <c r="A621" s="100">
        <v>3311401080792140</v>
      </c>
      <c r="B621" s="31" t="s">
        <v>721</v>
      </c>
      <c r="C621" s="73"/>
      <c r="D621" s="64"/>
      <c r="E621" s="64"/>
      <c r="F621" s="75">
        <f t="shared" si="85"/>
        <v>0</v>
      </c>
      <c r="G621" s="25">
        <f t="shared" si="91"/>
        <v>0</v>
      </c>
      <c r="H621" s="64"/>
      <c r="I621" s="76">
        <f t="shared" si="89"/>
        <v>0</v>
      </c>
      <c r="J621" s="64"/>
      <c r="K621" s="25">
        <f t="shared" si="86"/>
        <v>0</v>
      </c>
      <c r="L621" s="75">
        <f t="shared" si="92"/>
        <v>0</v>
      </c>
      <c r="M621" s="25">
        <f t="shared" si="87"/>
        <v>0</v>
      </c>
      <c r="N621" s="64"/>
      <c r="O621" s="25">
        <f t="shared" si="88"/>
        <v>0</v>
      </c>
      <c r="P621" s="76">
        <f t="shared" si="90"/>
        <v>0</v>
      </c>
    </row>
    <row r="622" spans="1:16" ht="26.25" hidden="1" x14ac:dyDescent="0.25">
      <c r="A622" s="100">
        <v>3311401080795</v>
      </c>
      <c r="B622" s="31" t="s">
        <v>722</v>
      </c>
      <c r="C622" s="73"/>
      <c r="D622" s="74">
        <f>SUM(D623:D626)</f>
        <v>0</v>
      </c>
      <c r="E622" s="74">
        <f>SUM(E623:E626)</f>
        <v>0</v>
      </c>
      <c r="F622" s="75">
        <f t="shared" si="85"/>
        <v>0</v>
      </c>
      <c r="G622" s="25">
        <f t="shared" si="91"/>
        <v>0</v>
      </c>
      <c r="H622" s="74">
        <f>SUM(H623:H626)</f>
        <v>0</v>
      </c>
      <c r="I622" s="76">
        <f t="shared" si="89"/>
        <v>0</v>
      </c>
      <c r="J622" s="74">
        <f>SUM(J623:J626)</f>
        <v>0</v>
      </c>
      <c r="K622" s="25">
        <f t="shared" si="86"/>
        <v>0</v>
      </c>
      <c r="L622" s="75">
        <f t="shared" si="92"/>
        <v>0</v>
      </c>
      <c r="M622" s="25">
        <f t="shared" si="87"/>
        <v>0</v>
      </c>
      <c r="N622" s="74">
        <f>SUM(N623:N626)</f>
        <v>0</v>
      </c>
      <c r="O622" s="25">
        <f t="shared" si="88"/>
        <v>0</v>
      </c>
      <c r="P622" s="76">
        <f t="shared" si="90"/>
        <v>0</v>
      </c>
    </row>
    <row r="623" spans="1:16" ht="26.25" hidden="1" x14ac:dyDescent="0.25">
      <c r="A623" s="100">
        <v>3311401080795140</v>
      </c>
      <c r="B623" s="31" t="s">
        <v>722</v>
      </c>
      <c r="C623" s="73"/>
      <c r="D623" s="64"/>
      <c r="E623" s="64"/>
      <c r="F623" s="75">
        <f t="shared" si="85"/>
        <v>0</v>
      </c>
      <c r="G623" s="25">
        <f t="shared" si="91"/>
        <v>0</v>
      </c>
      <c r="H623" s="64"/>
      <c r="I623" s="76">
        <f t="shared" si="89"/>
        <v>0</v>
      </c>
      <c r="J623" s="64"/>
      <c r="K623" s="25">
        <f t="shared" si="86"/>
        <v>0</v>
      </c>
      <c r="L623" s="75">
        <f t="shared" si="92"/>
        <v>0</v>
      </c>
      <c r="M623" s="25">
        <f t="shared" si="87"/>
        <v>0</v>
      </c>
      <c r="N623" s="64"/>
      <c r="O623" s="25">
        <f t="shared" si="88"/>
        <v>0</v>
      </c>
      <c r="P623" s="76">
        <f t="shared" si="90"/>
        <v>0</v>
      </c>
    </row>
    <row r="624" spans="1:16" ht="26.25" hidden="1" x14ac:dyDescent="0.25">
      <c r="A624" s="100">
        <v>3311401080795140</v>
      </c>
      <c r="B624" s="31" t="s">
        <v>722</v>
      </c>
      <c r="C624" s="73"/>
      <c r="D624" s="64"/>
      <c r="E624" s="64"/>
      <c r="F624" s="75">
        <f t="shared" si="85"/>
        <v>0</v>
      </c>
      <c r="G624" s="25">
        <f t="shared" si="91"/>
        <v>0</v>
      </c>
      <c r="H624" s="64"/>
      <c r="I624" s="76">
        <f t="shared" si="89"/>
        <v>0</v>
      </c>
      <c r="J624" s="64"/>
      <c r="K624" s="25">
        <f t="shared" si="86"/>
        <v>0</v>
      </c>
      <c r="L624" s="75">
        <f t="shared" si="92"/>
        <v>0</v>
      </c>
      <c r="M624" s="25">
        <f t="shared" si="87"/>
        <v>0</v>
      </c>
      <c r="N624" s="64"/>
      <c r="O624" s="25">
        <f t="shared" si="88"/>
        <v>0</v>
      </c>
      <c r="P624" s="76">
        <f t="shared" si="90"/>
        <v>0</v>
      </c>
    </row>
    <row r="625" spans="1:16" ht="26.25" hidden="1" x14ac:dyDescent="0.25">
      <c r="A625" s="100">
        <v>3311401080795140</v>
      </c>
      <c r="B625" s="31" t="s">
        <v>722</v>
      </c>
      <c r="C625" s="73"/>
      <c r="D625" s="64"/>
      <c r="E625" s="64"/>
      <c r="F625" s="75">
        <f t="shared" si="85"/>
        <v>0</v>
      </c>
      <c r="G625" s="25">
        <f t="shared" si="91"/>
        <v>0</v>
      </c>
      <c r="H625" s="64"/>
      <c r="I625" s="76">
        <f t="shared" si="89"/>
        <v>0</v>
      </c>
      <c r="J625" s="64"/>
      <c r="K625" s="25">
        <f t="shared" si="86"/>
        <v>0</v>
      </c>
      <c r="L625" s="75">
        <f t="shared" si="92"/>
        <v>0</v>
      </c>
      <c r="M625" s="25">
        <f t="shared" si="87"/>
        <v>0</v>
      </c>
      <c r="N625" s="64"/>
      <c r="O625" s="25">
        <f t="shared" si="88"/>
        <v>0</v>
      </c>
      <c r="P625" s="76">
        <f t="shared" si="90"/>
        <v>0</v>
      </c>
    </row>
    <row r="626" spans="1:16" ht="26.25" hidden="1" x14ac:dyDescent="0.25">
      <c r="A626" s="100">
        <v>3311401080795140</v>
      </c>
      <c r="B626" s="31" t="s">
        <v>722</v>
      </c>
      <c r="C626" s="73"/>
      <c r="D626" s="64"/>
      <c r="E626" s="64"/>
      <c r="F626" s="75">
        <f t="shared" si="85"/>
        <v>0</v>
      </c>
      <c r="G626" s="25">
        <f t="shared" si="91"/>
        <v>0</v>
      </c>
      <c r="H626" s="64"/>
      <c r="I626" s="76">
        <f t="shared" si="89"/>
        <v>0</v>
      </c>
      <c r="J626" s="64"/>
      <c r="K626" s="25">
        <f t="shared" si="86"/>
        <v>0</v>
      </c>
      <c r="L626" s="75">
        <f t="shared" si="92"/>
        <v>0</v>
      </c>
      <c r="M626" s="25">
        <f t="shared" si="87"/>
        <v>0</v>
      </c>
      <c r="N626" s="64"/>
      <c r="O626" s="25">
        <f t="shared" si="88"/>
        <v>0</v>
      </c>
      <c r="P626" s="76">
        <f t="shared" si="90"/>
        <v>0</v>
      </c>
    </row>
    <row r="627" spans="1:16" hidden="1" x14ac:dyDescent="0.25">
      <c r="A627" s="100">
        <v>3311401080814</v>
      </c>
      <c r="B627" s="31" t="s">
        <v>723</v>
      </c>
      <c r="C627" s="73"/>
      <c r="D627" s="74">
        <f>SUM(D628)</f>
        <v>0</v>
      </c>
      <c r="E627" s="74">
        <f>SUM(E628)</f>
        <v>0</v>
      </c>
      <c r="F627" s="75">
        <f t="shared" si="85"/>
        <v>0</v>
      </c>
      <c r="G627" s="25">
        <f t="shared" si="91"/>
        <v>0</v>
      </c>
      <c r="H627" s="74">
        <f>SUM(H628)</f>
        <v>0</v>
      </c>
      <c r="I627" s="76">
        <f t="shared" si="89"/>
        <v>0</v>
      </c>
      <c r="J627" s="74">
        <f>SUM(J628)</f>
        <v>0</v>
      </c>
      <c r="K627" s="25">
        <f t="shared" si="86"/>
        <v>0</v>
      </c>
      <c r="L627" s="75">
        <f t="shared" si="92"/>
        <v>0</v>
      </c>
      <c r="M627" s="25">
        <f t="shared" si="87"/>
        <v>0</v>
      </c>
      <c r="N627" s="74">
        <f>SUM(N628)</f>
        <v>0</v>
      </c>
      <c r="O627" s="25">
        <f t="shared" si="88"/>
        <v>0</v>
      </c>
      <c r="P627" s="76">
        <f t="shared" si="90"/>
        <v>0</v>
      </c>
    </row>
    <row r="628" spans="1:16" hidden="1" x14ac:dyDescent="0.25">
      <c r="A628" s="100">
        <v>3311401080814140</v>
      </c>
      <c r="B628" s="31" t="s">
        <v>723</v>
      </c>
      <c r="C628" s="73"/>
      <c r="D628" s="64"/>
      <c r="E628" s="64"/>
      <c r="F628" s="75">
        <f t="shared" si="85"/>
        <v>0</v>
      </c>
      <c r="G628" s="25">
        <f t="shared" si="91"/>
        <v>0</v>
      </c>
      <c r="H628" s="64"/>
      <c r="I628" s="76">
        <f t="shared" si="89"/>
        <v>0</v>
      </c>
      <c r="J628" s="64"/>
      <c r="K628" s="25">
        <f t="shared" si="86"/>
        <v>0</v>
      </c>
      <c r="L628" s="75">
        <f t="shared" si="92"/>
        <v>0</v>
      </c>
      <c r="M628" s="25">
        <f t="shared" si="87"/>
        <v>0</v>
      </c>
      <c r="N628" s="64"/>
      <c r="O628" s="25">
        <f t="shared" si="88"/>
        <v>0</v>
      </c>
      <c r="P628" s="76">
        <f t="shared" si="90"/>
        <v>0</v>
      </c>
    </row>
    <row r="629" spans="1:16" hidden="1" x14ac:dyDescent="0.25">
      <c r="A629" s="100">
        <v>3311401080816</v>
      </c>
      <c r="B629" s="31" t="s">
        <v>724</v>
      </c>
      <c r="C629" s="73"/>
      <c r="D629" s="74">
        <f>SUM(D630)</f>
        <v>0</v>
      </c>
      <c r="E629" s="74">
        <f>SUM(E630)</f>
        <v>0</v>
      </c>
      <c r="F629" s="75">
        <f t="shared" si="85"/>
        <v>0</v>
      </c>
      <c r="G629" s="25">
        <f t="shared" si="91"/>
        <v>0</v>
      </c>
      <c r="H629" s="74">
        <f>SUM(H630)</f>
        <v>0</v>
      </c>
      <c r="I629" s="76">
        <f t="shared" si="89"/>
        <v>0</v>
      </c>
      <c r="J629" s="74">
        <f>SUM(J630)</f>
        <v>0</v>
      </c>
      <c r="K629" s="25">
        <f t="shared" si="86"/>
        <v>0</v>
      </c>
      <c r="L629" s="75">
        <f t="shared" si="92"/>
        <v>0</v>
      </c>
      <c r="M629" s="25">
        <f t="shared" si="87"/>
        <v>0</v>
      </c>
      <c r="N629" s="74">
        <f>SUM(N630)</f>
        <v>0</v>
      </c>
      <c r="O629" s="25">
        <f t="shared" si="88"/>
        <v>0</v>
      </c>
      <c r="P629" s="76">
        <f t="shared" si="90"/>
        <v>0</v>
      </c>
    </row>
    <row r="630" spans="1:16" hidden="1" x14ac:dyDescent="0.25">
      <c r="A630" s="100">
        <v>3311401080816140</v>
      </c>
      <c r="B630" s="31" t="s">
        <v>724</v>
      </c>
      <c r="C630" s="73"/>
      <c r="D630" s="64"/>
      <c r="E630" s="64"/>
      <c r="F630" s="75">
        <f t="shared" si="85"/>
        <v>0</v>
      </c>
      <c r="G630" s="25">
        <f t="shared" si="91"/>
        <v>0</v>
      </c>
      <c r="H630" s="64"/>
      <c r="I630" s="76">
        <f t="shared" si="89"/>
        <v>0</v>
      </c>
      <c r="J630" s="64"/>
      <c r="K630" s="25">
        <f t="shared" si="86"/>
        <v>0</v>
      </c>
      <c r="L630" s="75">
        <f t="shared" si="92"/>
        <v>0</v>
      </c>
      <c r="M630" s="25">
        <f t="shared" si="87"/>
        <v>0</v>
      </c>
      <c r="N630" s="64"/>
      <c r="O630" s="25">
        <f t="shared" si="88"/>
        <v>0</v>
      </c>
      <c r="P630" s="76">
        <f t="shared" si="90"/>
        <v>0</v>
      </c>
    </row>
    <row r="631" spans="1:16" ht="26.25" hidden="1" x14ac:dyDescent="0.25">
      <c r="A631" s="100">
        <v>3311401080842</v>
      </c>
      <c r="B631" s="31" t="s">
        <v>725</v>
      </c>
      <c r="C631" s="73"/>
      <c r="D631" s="74">
        <f>SUM(D632)</f>
        <v>0</v>
      </c>
      <c r="E631" s="74">
        <f>SUM(E632)</f>
        <v>0</v>
      </c>
      <c r="F631" s="75">
        <f t="shared" si="85"/>
        <v>0</v>
      </c>
      <c r="G631" s="25">
        <f t="shared" si="91"/>
        <v>0</v>
      </c>
      <c r="H631" s="74">
        <f>SUM(H632)</f>
        <v>0</v>
      </c>
      <c r="I631" s="76">
        <f t="shared" si="89"/>
        <v>0</v>
      </c>
      <c r="J631" s="74">
        <f>SUM(J632)</f>
        <v>0</v>
      </c>
      <c r="K631" s="25">
        <f t="shared" si="86"/>
        <v>0</v>
      </c>
      <c r="L631" s="75">
        <f t="shared" si="92"/>
        <v>0</v>
      </c>
      <c r="M631" s="25">
        <f t="shared" si="87"/>
        <v>0</v>
      </c>
      <c r="N631" s="74">
        <f>SUM(N632)</f>
        <v>0</v>
      </c>
      <c r="O631" s="25">
        <f t="shared" si="88"/>
        <v>0</v>
      </c>
      <c r="P631" s="76">
        <f t="shared" si="90"/>
        <v>0</v>
      </c>
    </row>
    <row r="632" spans="1:16" ht="26.25" hidden="1" x14ac:dyDescent="0.25">
      <c r="A632" s="100">
        <v>3311401080842140</v>
      </c>
      <c r="B632" s="31" t="s">
        <v>725</v>
      </c>
      <c r="C632" s="73"/>
      <c r="D632" s="64"/>
      <c r="E632" s="64"/>
      <c r="F632" s="75">
        <f t="shared" si="85"/>
        <v>0</v>
      </c>
      <c r="G632" s="25">
        <f t="shared" si="91"/>
        <v>0</v>
      </c>
      <c r="H632" s="64"/>
      <c r="I632" s="76">
        <f t="shared" si="89"/>
        <v>0</v>
      </c>
      <c r="J632" s="64"/>
      <c r="K632" s="25">
        <f t="shared" si="86"/>
        <v>0</v>
      </c>
      <c r="L632" s="75">
        <f t="shared" si="92"/>
        <v>0</v>
      </c>
      <c r="M632" s="25">
        <f t="shared" si="87"/>
        <v>0</v>
      </c>
      <c r="N632" s="64"/>
      <c r="O632" s="25">
        <f t="shared" si="88"/>
        <v>0</v>
      </c>
      <c r="P632" s="76">
        <f t="shared" si="90"/>
        <v>0</v>
      </c>
    </row>
    <row r="633" spans="1:16" hidden="1" x14ac:dyDescent="0.25">
      <c r="A633" s="100">
        <v>3311401080846</v>
      </c>
      <c r="B633" s="31" t="s">
        <v>726</v>
      </c>
      <c r="C633" s="73"/>
      <c r="D633" s="74">
        <f>SUM(D634)</f>
        <v>0</v>
      </c>
      <c r="E633" s="74">
        <f>SUM(E634)</f>
        <v>0</v>
      </c>
      <c r="F633" s="75">
        <f t="shared" si="85"/>
        <v>0</v>
      </c>
      <c r="G633" s="25">
        <f t="shared" si="91"/>
        <v>0</v>
      </c>
      <c r="H633" s="74">
        <f>SUM(H634)</f>
        <v>0</v>
      </c>
      <c r="I633" s="76">
        <f t="shared" si="89"/>
        <v>0</v>
      </c>
      <c r="J633" s="74">
        <f>SUM(J634)</f>
        <v>0</v>
      </c>
      <c r="K633" s="25">
        <f t="shared" si="86"/>
        <v>0</v>
      </c>
      <c r="L633" s="75">
        <f t="shared" si="92"/>
        <v>0</v>
      </c>
      <c r="M633" s="25">
        <f t="shared" si="87"/>
        <v>0</v>
      </c>
      <c r="N633" s="74">
        <f>SUM(N634)</f>
        <v>0</v>
      </c>
      <c r="O633" s="25">
        <f t="shared" si="88"/>
        <v>0</v>
      </c>
      <c r="P633" s="76">
        <f t="shared" si="90"/>
        <v>0</v>
      </c>
    </row>
    <row r="634" spans="1:16" hidden="1" x14ac:dyDescent="0.25">
      <c r="A634" s="100">
        <v>3311401080846140</v>
      </c>
      <c r="B634" s="31" t="s">
        <v>726</v>
      </c>
      <c r="C634" s="73"/>
      <c r="D634" s="64"/>
      <c r="E634" s="64"/>
      <c r="F634" s="75">
        <f t="shared" si="85"/>
        <v>0</v>
      </c>
      <c r="G634" s="25">
        <f t="shared" si="91"/>
        <v>0</v>
      </c>
      <c r="H634" s="64"/>
      <c r="I634" s="76">
        <f t="shared" si="89"/>
        <v>0</v>
      </c>
      <c r="J634" s="64"/>
      <c r="K634" s="25">
        <f t="shared" si="86"/>
        <v>0</v>
      </c>
      <c r="L634" s="75">
        <f t="shared" si="92"/>
        <v>0</v>
      </c>
      <c r="M634" s="25">
        <f t="shared" si="87"/>
        <v>0</v>
      </c>
      <c r="N634" s="64"/>
      <c r="O634" s="25">
        <f t="shared" si="88"/>
        <v>0</v>
      </c>
      <c r="P634" s="76">
        <f t="shared" si="90"/>
        <v>0</v>
      </c>
    </row>
    <row r="635" spans="1:16" hidden="1" x14ac:dyDescent="0.25">
      <c r="A635" s="100">
        <v>3311401080862</v>
      </c>
      <c r="B635" s="31" t="s">
        <v>727</v>
      </c>
      <c r="C635" s="73"/>
      <c r="D635" s="74">
        <f>SUM(D636)</f>
        <v>0</v>
      </c>
      <c r="E635" s="74">
        <f>SUM(E636)</f>
        <v>0</v>
      </c>
      <c r="F635" s="75">
        <f t="shared" si="85"/>
        <v>0</v>
      </c>
      <c r="G635" s="25">
        <f t="shared" si="91"/>
        <v>0</v>
      </c>
      <c r="H635" s="74">
        <f>SUM(H636)</f>
        <v>0</v>
      </c>
      <c r="I635" s="76">
        <f t="shared" si="89"/>
        <v>0</v>
      </c>
      <c r="J635" s="74">
        <f>SUM(J636)</f>
        <v>0</v>
      </c>
      <c r="K635" s="25">
        <f t="shared" si="86"/>
        <v>0</v>
      </c>
      <c r="L635" s="75">
        <f t="shared" si="92"/>
        <v>0</v>
      </c>
      <c r="M635" s="25">
        <f t="shared" si="87"/>
        <v>0</v>
      </c>
      <c r="N635" s="74">
        <f>SUM(N636)</f>
        <v>0</v>
      </c>
      <c r="O635" s="25">
        <f t="shared" si="88"/>
        <v>0</v>
      </c>
      <c r="P635" s="76">
        <f t="shared" si="90"/>
        <v>0</v>
      </c>
    </row>
    <row r="636" spans="1:16" hidden="1" x14ac:dyDescent="0.25">
      <c r="A636" s="100">
        <v>3311401080862140</v>
      </c>
      <c r="B636" s="31" t="s">
        <v>727</v>
      </c>
      <c r="C636" s="73"/>
      <c r="D636" s="64"/>
      <c r="E636" s="64"/>
      <c r="F636" s="75">
        <f t="shared" si="85"/>
        <v>0</v>
      </c>
      <c r="G636" s="25">
        <f t="shared" si="91"/>
        <v>0</v>
      </c>
      <c r="H636" s="64"/>
      <c r="I636" s="76">
        <f t="shared" si="89"/>
        <v>0</v>
      </c>
      <c r="J636" s="64"/>
      <c r="K636" s="25">
        <f t="shared" si="86"/>
        <v>0</v>
      </c>
      <c r="L636" s="75">
        <f t="shared" si="92"/>
        <v>0</v>
      </c>
      <c r="M636" s="25">
        <f t="shared" si="87"/>
        <v>0</v>
      </c>
      <c r="N636" s="64"/>
      <c r="O636" s="25">
        <f t="shared" si="88"/>
        <v>0</v>
      </c>
      <c r="P636" s="76">
        <f t="shared" si="90"/>
        <v>0</v>
      </c>
    </row>
    <row r="637" spans="1:16" hidden="1" x14ac:dyDescent="0.25">
      <c r="A637" s="100">
        <v>3311401080867</v>
      </c>
      <c r="B637" s="31" t="s">
        <v>728</v>
      </c>
      <c r="C637" s="73"/>
      <c r="D637" s="74">
        <f>SUM(D638)</f>
        <v>0</v>
      </c>
      <c r="E637" s="74">
        <f>SUM(E638)</f>
        <v>0</v>
      </c>
      <c r="F637" s="75">
        <f t="shared" si="85"/>
        <v>0</v>
      </c>
      <c r="G637" s="25">
        <f t="shared" si="91"/>
        <v>0</v>
      </c>
      <c r="H637" s="74">
        <f>SUM(H638)</f>
        <v>0</v>
      </c>
      <c r="I637" s="76">
        <f t="shared" si="89"/>
        <v>0</v>
      </c>
      <c r="J637" s="74">
        <f>SUM(J638)</f>
        <v>0</v>
      </c>
      <c r="K637" s="25">
        <f t="shared" si="86"/>
        <v>0</v>
      </c>
      <c r="L637" s="75">
        <f t="shared" si="92"/>
        <v>0</v>
      </c>
      <c r="M637" s="25">
        <f t="shared" si="87"/>
        <v>0</v>
      </c>
      <c r="N637" s="74">
        <f>SUM(N638)</f>
        <v>0</v>
      </c>
      <c r="O637" s="25">
        <f t="shared" si="88"/>
        <v>0</v>
      </c>
      <c r="P637" s="76">
        <f t="shared" si="90"/>
        <v>0</v>
      </c>
    </row>
    <row r="638" spans="1:16" hidden="1" x14ac:dyDescent="0.25">
      <c r="A638" s="100">
        <v>3311401080867140</v>
      </c>
      <c r="B638" s="31" t="s">
        <v>728</v>
      </c>
      <c r="C638" s="73"/>
      <c r="D638" s="64"/>
      <c r="E638" s="64"/>
      <c r="F638" s="75">
        <f t="shared" si="85"/>
        <v>0</v>
      </c>
      <c r="G638" s="25">
        <f t="shared" si="91"/>
        <v>0</v>
      </c>
      <c r="H638" s="64"/>
      <c r="I638" s="76">
        <f t="shared" si="89"/>
        <v>0</v>
      </c>
      <c r="J638" s="64"/>
      <c r="K638" s="25">
        <f t="shared" si="86"/>
        <v>0</v>
      </c>
      <c r="L638" s="75">
        <f t="shared" si="92"/>
        <v>0</v>
      </c>
      <c r="M638" s="25">
        <f t="shared" si="87"/>
        <v>0</v>
      </c>
      <c r="N638" s="64"/>
      <c r="O638" s="25">
        <f t="shared" si="88"/>
        <v>0</v>
      </c>
      <c r="P638" s="76">
        <f t="shared" si="90"/>
        <v>0</v>
      </c>
    </row>
    <row r="639" spans="1:16" hidden="1" x14ac:dyDescent="0.25">
      <c r="A639" s="72">
        <v>3311401080922</v>
      </c>
      <c r="B639" s="31" t="s">
        <v>729</v>
      </c>
      <c r="C639" s="73"/>
      <c r="D639" s="74">
        <f>SUM(D640)</f>
        <v>0</v>
      </c>
      <c r="E639" s="74">
        <f>SUM(E640)</f>
        <v>0</v>
      </c>
      <c r="F639" s="75">
        <f t="shared" si="85"/>
        <v>0</v>
      </c>
      <c r="G639" s="25">
        <f t="shared" si="91"/>
        <v>0</v>
      </c>
      <c r="H639" s="74">
        <f>SUM(H640)</f>
        <v>0</v>
      </c>
      <c r="I639" s="76">
        <f t="shared" si="89"/>
        <v>0</v>
      </c>
      <c r="J639" s="74">
        <f>SUM(J640)</f>
        <v>0</v>
      </c>
      <c r="K639" s="25">
        <f t="shared" si="86"/>
        <v>0</v>
      </c>
      <c r="L639" s="75">
        <f t="shared" si="92"/>
        <v>0</v>
      </c>
      <c r="M639" s="25">
        <f t="shared" si="87"/>
        <v>0</v>
      </c>
      <c r="N639" s="74">
        <f>SUM(N640)</f>
        <v>0</v>
      </c>
      <c r="O639" s="25">
        <f t="shared" si="88"/>
        <v>0</v>
      </c>
      <c r="P639" s="76">
        <f t="shared" si="90"/>
        <v>0</v>
      </c>
    </row>
    <row r="640" spans="1:16" hidden="1" x14ac:dyDescent="0.25">
      <c r="A640" s="72">
        <v>3311401080922140</v>
      </c>
      <c r="B640" s="31" t="s">
        <v>730</v>
      </c>
      <c r="C640" s="73"/>
      <c r="D640" s="64"/>
      <c r="E640" s="64"/>
      <c r="F640" s="75">
        <f t="shared" si="85"/>
        <v>0</v>
      </c>
      <c r="G640" s="25">
        <f t="shared" si="91"/>
        <v>0</v>
      </c>
      <c r="H640" s="64"/>
      <c r="I640" s="76">
        <f t="shared" si="89"/>
        <v>0</v>
      </c>
      <c r="J640" s="64"/>
      <c r="K640" s="25">
        <f t="shared" si="86"/>
        <v>0</v>
      </c>
      <c r="L640" s="75">
        <f t="shared" si="92"/>
        <v>0</v>
      </c>
      <c r="M640" s="25">
        <f t="shared" si="87"/>
        <v>0</v>
      </c>
      <c r="N640" s="64"/>
      <c r="O640" s="25">
        <f t="shared" si="88"/>
        <v>0</v>
      </c>
      <c r="P640" s="76">
        <f t="shared" si="90"/>
        <v>0</v>
      </c>
    </row>
    <row r="641" spans="1:16" hidden="1" x14ac:dyDescent="0.25">
      <c r="A641" s="100">
        <v>331140109</v>
      </c>
      <c r="B641" s="31" t="s">
        <v>731</v>
      </c>
      <c r="C641" s="73"/>
      <c r="D641" s="74">
        <f>SUM(D642+D644+D646+D648)</f>
        <v>0</v>
      </c>
      <c r="E641" s="74">
        <f>SUM(E642+E644+E646+E648)</f>
        <v>0</v>
      </c>
      <c r="F641" s="75">
        <f t="shared" si="85"/>
        <v>0</v>
      </c>
      <c r="G641" s="25">
        <f t="shared" si="91"/>
        <v>0</v>
      </c>
      <c r="H641" s="74">
        <f>SUM(H642+H644+H646+H648)</f>
        <v>0</v>
      </c>
      <c r="I641" s="76">
        <f t="shared" si="89"/>
        <v>0</v>
      </c>
      <c r="J641" s="74">
        <f>SUM(J642+J644+J646+J648)</f>
        <v>0</v>
      </c>
      <c r="K641" s="25">
        <f t="shared" si="86"/>
        <v>0</v>
      </c>
      <c r="L641" s="75">
        <f t="shared" si="92"/>
        <v>0</v>
      </c>
      <c r="M641" s="25">
        <f t="shared" si="87"/>
        <v>0</v>
      </c>
      <c r="N641" s="74">
        <f>SUM(N642+N644+N646+N648)</f>
        <v>0</v>
      </c>
      <c r="O641" s="25">
        <f t="shared" si="88"/>
        <v>0</v>
      </c>
      <c r="P641" s="76">
        <f t="shared" si="90"/>
        <v>0</v>
      </c>
    </row>
    <row r="642" spans="1:16" ht="26.25" hidden="1" x14ac:dyDescent="0.25">
      <c r="A642" s="100">
        <v>3311401090431</v>
      </c>
      <c r="B642" s="31" t="s">
        <v>732</v>
      </c>
      <c r="C642" s="73"/>
      <c r="D642" s="74">
        <f>SUM(D643)</f>
        <v>0</v>
      </c>
      <c r="E642" s="74">
        <f>SUM(E643)</f>
        <v>0</v>
      </c>
      <c r="F642" s="75">
        <f t="shared" si="85"/>
        <v>0</v>
      </c>
      <c r="G642" s="25">
        <f t="shared" si="91"/>
        <v>0</v>
      </c>
      <c r="H642" s="74">
        <f>SUM(H643)</f>
        <v>0</v>
      </c>
      <c r="I642" s="76">
        <f t="shared" si="89"/>
        <v>0</v>
      </c>
      <c r="J642" s="74">
        <f>SUM(J643)</f>
        <v>0</v>
      </c>
      <c r="K642" s="25">
        <f t="shared" si="86"/>
        <v>0</v>
      </c>
      <c r="L642" s="75">
        <f t="shared" si="92"/>
        <v>0</v>
      </c>
      <c r="M642" s="25">
        <f t="shared" si="87"/>
        <v>0</v>
      </c>
      <c r="N642" s="74">
        <f>SUM(N643)</f>
        <v>0</v>
      </c>
      <c r="O642" s="25">
        <f t="shared" si="88"/>
        <v>0</v>
      </c>
      <c r="P642" s="76">
        <f t="shared" si="90"/>
        <v>0</v>
      </c>
    </row>
    <row r="643" spans="1:16" ht="26.25" hidden="1" x14ac:dyDescent="0.25">
      <c r="A643" s="100">
        <v>3311401090431150</v>
      </c>
      <c r="B643" s="31" t="s">
        <v>732</v>
      </c>
      <c r="C643" s="73"/>
      <c r="D643" s="64"/>
      <c r="E643" s="64"/>
      <c r="F643" s="75">
        <f t="shared" si="85"/>
        <v>0</v>
      </c>
      <c r="G643" s="25">
        <f t="shared" si="91"/>
        <v>0</v>
      </c>
      <c r="H643" s="64"/>
      <c r="I643" s="76">
        <f t="shared" si="89"/>
        <v>0</v>
      </c>
      <c r="J643" s="64"/>
      <c r="K643" s="25">
        <f t="shared" si="86"/>
        <v>0</v>
      </c>
      <c r="L643" s="75">
        <f t="shared" si="92"/>
        <v>0</v>
      </c>
      <c r="M643" s="25">
        <f t="shared" si="87"/>
        <v>0</v>
      </c>
      <c r="N643" s="64"/>
      <c r="O643" s="25">
        <f t="shared" si="88"/>
        <v>0</v>
      </c>
      <c r="P643" s="76">
        <f t="shared" si="90"/>
        <v>0</v>
      </c>
    </row>
    <row r="644" spans="1:16" ht="39" hidden="1" x14ac:dyDescent="0.25">
      <c r="A644" s="72">
        <v>3311401090730</v>
      </c>
      <c r="B644" s="31" t="s">
        <v>733</v>
      </c>
      <c r="C644" s="73"/>
      <c r="D644" s="74">
        <f>SUM(D645)</f>
        <v>0</v>
      </c>
      <c r="E644" s="74">
        <f>SUM(E645)</f>
        <v>0</v>
      </c>
      <c r="F644" s="75">
        <f t="shared" si="85"/>
        <v>0</v>
      </c>
      <c r="G644" s="25">
        <f t="shared" si="91"/>
        <v>0</v>
      </c>
      <c r="H644" s="74">
        <f>SUM(H645)</f>
        <v>0</v>
      </c>
      <c r="I644" s="76">
        <f t="shared" si="89"/>
        <v>0</v>
      </c>
      <c r="J644" s="74">
        <f>SUM(J645)</f>
        <v>0</v>
      </c>
      <c r="K644" s="25">
        <f t="shared" si="86"/>
        <v>0</v>
      </c>
      <c r="L644" s="75">
        <f t="shared" si="92"/>
        <v>0</v>
      </c>
      <c r="M644" s="25">
        <f t="shared" si="87"/>
        <v>0</v>
      </c>
      <c r="N644" s="74">
        <f>SUM(N645)</f>
        <v>0</v>
      </c>
      <c r="O644" s="25">
        <f t="shared" si="88"/>
        <v>0</v>
      </c>
      <c r="P644" s="76">
        <f t="shared" si="90"/>
        <v>0</v>
      </c>
    </row>
    <row r="645" spans="1:16" ht="39" hidden="1" x14ac:dyDescent="0.25">
      <c r="A645" s="72">
        <v>3311401090730150</v>
      </c>
      <c r="B645" s="31" t="s">
        <v>733</v>
      </c>
      <c r="C645" s="73"/>
      <c r="D645" s="64"/>
      <c r="E645" s="64"/>
      <c r="F645" s="75">
        <f t="shared" si="85"/>
        <v>0</v>
      </c>
      <c r="G645" s="25">
        <f t="shared" si="91"/>
        <v>0</v>
      </c>
      <c r="H645" s="64"/>
      <c r="I645" s="76">
        <f t="shared" si="89"/>
        <v>0</v>
      </c>
      <c r="J645" s="64"/>
      <c r="K645" s="25">
        <f t="shared" si="86"/>
        <v>0</v>
      </c>
      <c r="L645" s="75">
        <f t="shared" si="92"/>
        <v>0</v>
      </c>
      <c r="M645" s="25">
        <f t="shared" si="87"/>
        <v>0</v>
      </c>
      <c r="N645" s="64"/>
      <c r="O645" s="25">
        <f t="shared" si="88"/>
        <v>0</v>
      </c>
      <c r="P645" s="76">
        <f t="shared" si="90"/>
        <v>0</v>
      </c>
    </row>
    <row r="646" spans="1:16" ht="26.25" hidden="1" x14ac:dyDescent="0.25">
      <c r="A646" s="72">
        <v>3311401090736</v>
      </c>
      <c r="B646" s="31" t="s">
        <v>734</v>
      </c>
      <c r="C646" s="73"/>
      <c r="D646" s="74">
        <f>SUM(D647)</f>
        <v>0</v>
      </c>
      <c r="E646" s="74">
        <f>SUM(E647)</f>
        <v>0</v>
      </c>
      <c r="F646" s="75">
        <f t="shared" si="85"/>
        <v>0</v>
      </c>
      <c r="G646" s="25">
        <f t="shared" si="91"/>
        <v>0</v>
      </c>
      <c r="H646" s="74">
        <f>SUM(H647)</f>
        <v>0</v>
      </c>
      <c r="I646" s="76">
        <f t="shared" si="89"/>
        <v>0</v>
      </c>
      <c r="J646" s="74">
        <f>SUM(J647)</f>
        <v>0</v>
      </c>
      <c r="K646" s="25">
        <f t="shared" si="86"/>
        <v>0</v>
      </c>
      <c r="L646" s="75">
        <f t="shared" si="92"/>
        <v>0</v>
      </c>
      <c r="M646" s="25">
        <f t="shared" si="87"/>
        <v>0</v>
      </c>
      <c r="N646" s="74">
        <f>SUM(N647)</f>
        <v>0</v>
      </c>
      <c r="O646" s="25">
        <f t="shared" si="88"/>
        <v>0</v>
      </c>
      <c r="P646" s="76">
        <f t="shared" si="90"/>
        <v>0</v>
      </c>
    </row>
    <row r="647" spans="1:16" ht="26.25" hidden="1" x14ac:dyDescent="0.25">
      <c r="A647" s="72">
        <v>3311401090736150</v>
      </c>
      <c r="B647" s="31" t="s">
        <v>734</v>
      </c>
      <c r="C647" s="73"/>
      <c r="D647" s="64"/>
      <c r="E647" s="64"/>
      <c r="F647" s="75">
        <f t="shared" si="85"/>
        <v>0</v>
      </c>
      <c r="G647" s="25">
        <f t="shared" si="91"/>
        <v>0</v>
      </c>
      <c r="H647" s="64"/>
      <c r="I647" s="76">
        <f t="shared" si="89"/>
        <v>0</v>
      </c>
      <c r="J647" s="64"/>
      <c r="K647" s="25">
        <f t="shared" si="86"/>
        <v>0</v>
      </c>
      <c r="L647" s="75">
        <f t="shared" si="92"/>
        <v>0</v>
      </c>
      <c r="M647" s="25">
        <f t="shared" si="87"/>
        <v>0</v>
      </c>
      <c r="N647" s="64"/>
      <c r="O647" s="25">
        <f t="shared" si="88"/>
        <v>0</v>
      </c>
      <c r="P647" s="76">
        <f t="shared" si="90"/>
        <v>0</v>
      </c>
    </row>
    <row r="648" spans="1:16" hidden="1" x14ac:dyDescent="0.25">
      <c r="A648" s="72">
        <v>3311401090754</v>
      </c>
      <c r="B648" s="80" t="s">
        <v>735</v>
      </c>
      <c r="C648" s="73"/>
      <c r="D648" s="74">
        <f>SUM(D649)</f>
        <v>0</v>
      </c>
      <c r="E648" s="74">
        <f>SUM(E649)</f>
        <v>0</v>
      </c>
      <c r="F648" s="75">
        <f t="shared" si="85"/>
        <v>0</v>
      </c>
      <c r="G648" s="25">
        <f t="shared" si="91"/>
        <v>0</v>
      </c>
      <c r="H648" s="74">
        <f>SUM(H649)</f>
        <v>0</v>
      </c>
      <c r="I648" s="76">
        <f t="shared" si="89"/>
        <v>0</v>
      </c>
      <c r="J648" s="74">
        <f>SUM(J649)</f>
        <v>0</v>
      </c>
      <c r="K648" s="25">
        <f t="shared" si="86"/>
        <v>0</v>
      </c>
      <c r="L648" s="75">
        <f t="shared" si="92"/>
        <v>0</v>
      </c>
      <c r="M648" s="25">
        <f t="shared" si="87"/>
        <v>0</v>
      </c>
      <c r="N648" s="74">
        <f>SUM(N649)</f>
        <v>0</v>
      </c>
      <c r="O648" s="25">
        <f t="shared" si="88"/>
        <v>0</v>
      </c>
      <c r="P648" s="76">
        <f t="shared" si="90"/>
        <v>0</v>
      </c>
    </row>
    <row r="649" spans="1:16" hidden="1" x14ac:dyDescent="0.25">
      <c r="A649" s="72">
        <v>3311401090754150</v>
      </c>
      <c r="B649" s="80" t="s">
        <v>736</v>
      </c>
      <c r="C649" s="73"/>
      <c r="D649" s="64"/>
      <c r="E649" s="64"/>
      <c r="F649" s="75">
        <f t="shared" si="85"/>
        <v>0</v>
      </c>
      <c r="G649" s="25">
        <f t="shared" si="91"/>
        <v>0</v>
      </c>
      <c r="H649" s="64"/>
      <c r="I649" s="76">
        <f t="shared" si="89"/>
        <v>0</v>
      </c>
      <c r="J649" s="64"/>
      <c r="K649" s="25">
        <f t="shared" si="86"/>
        <v>0</v>
      </c>
      <c r="L649" s="75">
        <f t="shared" si="92"/>
        <v>0</v>
      </c>
      <c r="M649" s="25">
        <f t="shared" si="87"/>
        <v>0</v>
      </c>
      <c r="N649" s="64"/>
      <c r="O649" s="25">
        <f t="shared" si="88"/>
        <v>0</v>
      </c>
      <c r="P649" s="76">
        <f t="shared" si="90"/>
        <v>0</v>
      </c>
    </row>
    <row r="650" spans="1:16" hidden="1" x14ac:dyDescent="0.25">
      <c r="A650" s="72">
        <v>331140110</v>
      </c>
      <c r="B650" s="31" t="s">
        <v>737</v>
      </c>
      <c r="C650" s="73"/>
      <c r="D650" s="74">
        <f>SUM(D651+D653+D655)</f>
        <v>0</v>
      </c>
      <c r="E650" s="74">
        <f>SUM(E651+E653+E655)</f>
        <v>0</v>
      </c>
      <c r="F650" s="75">
        <f t="shared" si="85"/>
        <v>0</v>
      </c>
      <c r="G650" s="25">
        <f t="shared" si="91"/>
        <v>0</v>
      </c>
      <c r="H650" s="74">
        <f>SUM(H651+H653+H655)</f>
        <v>0</v>
      </c>
      <c r="I650" s="76">
        <f t="shared" si="89"/>
        <v>0</v>
      </c>
      <c r="J650" s="74">
        <f>SUM(J651+J653+J655)</f>
        <v>0</v>
      </c>
      <c r="K650" s="25">
        <f t="shared" si="86"/>
        <v>0</v>
      </c>
      <c r="L650" s="75">
        <f t="shared" si="92"/>
        <v>0</v>
      </c>
      <c r="M650" s="25">
        <f t="shared" si="87"/>
        <v>0</v>
      </c>
      <c r="N650" s="74">
        <f>SUM(N651+N653+N655)</f>
        <v>0</v>
      </c>
      <c r="O650" s="25">
        <f t="shared" si="88"/>
        <v>0</v>
      </c>
      <c r="P650" s="76">
        <f t="shared" si="90"/>
        <v>0</v>
      </c>
    </row>
    <row r="651" spans="1:16" ht="26.25" hidden="1" x14ac:dyDescent="0.25">
      <c r="A651" s="72">
        <v>3311401100709</v>
      </c>
      <c r="B651" s="31" t="s">
        <v>738</v>
      </c>
      <c r="C651" s="73"/>
      <c r="D651" s="74">
        <f>SUM(D652)</f>
        <v>0</v>
      </c>
      <c r="E651" s="74">
        <f>SUM(E652)</f>
        <v>0</v>
      </c>
      <c r="F651" s="75">
        <f t="shared" si="85"/>
        <v>0</v>
      </c>
      <c r="G651" s="25">
        <f t="shared" si="91"/>
        <v>0</v>
      </c>
      <c r="H651" s="74">
        <f>SUM(H652)</f>
        <v>0</v>
      </c>
      <c r="I651" s="76">
        <f t="shared" si="89"/>
        <v>0</v>
      </c>
      <c r="J651" s="74">
        <f>SUM(J652)</f>
        <v>0</v>
      </c>
      <c r="K651" s="25">
        <f t="shared" si="86"/>
        <v>0</v>
      </c>
      <c r="L651" s="75">
        <f t="shared" si="92"/>
        <v>0</v>
      </c>
      <c r="M651" s="25">
        <f t="shared" si="87"/>
        <v>0</v>
      </c>
      <c r="N651" s="74">
        <f>SUM(N652)</f>
        <v>0</v>
      </c>
      <c r="O651" s="25">
        <f t="shared" si="88"/>
        <v>0</v>
      </c>
      <c r="P651" s="76">
        <f t="shared" si="90"/>
        <v>0</v>
      </c>
    </row>
    <row r="652" spans="1:16" ht="26.25" hidden="1" x14ac:dyDescent="0.25">
      <c r="A652" s="72">
        <v>3311401100709150</v>
      </c>
      <c r="B652" s="31" t="s">
        <v>738</v>
      </c>
      <c r="C652" s="73"/>
      <c r="D652" s="64"/>
      <c r="E652" s="64"/>
      <c r="F652" s="75">
        <f t="shared" si="85"/>
        <v>0</v>
      </c>
      <c r="G652" s="25">
        <f t="shared" si="91"/>
        <v>0</v>
      </c>
      <c r="H652" s="64"/>
      <c r="I652" s="76">
        <f t="shared" si="89"/>
        <v>0</v>
      </c>
      <c r="J652" s="64"/>
      <c r="K652" s="25">
        <f t="shared" si="86"/>
        <v>0</v>
      </c>
      <c r="L652" s="75">
        <f t="shared" si="92"/>
        <v>0</v>
      </c>
      <c r="M652" s="25">
        <f t="shared" si="87"/>
        <v>0</v>
      </c>
      <c r="N652" s="64"/>
      <c r="O652" s="25">
        <f t="shared" si="88"/>
        <v>0</v>
      </c>
      <c r="P652" s="76">
        <f t="shared" si="90"/>
        <v>0</v>
      </c>
    </row>
    <row r="653" spans="1:16" hidden="1" x14ac:dyDescent="0.25">
      <c r="A653" s="72">
        <v>3311401100801</v>
      </c>
      <c r="B653" s="31" t="s">
        <v>739</v>
      </c>
      <c r="C653" s="73"/>
      <c r="D653" s="74">
        <f>SUM(D654)</f>
        <v>0</v>
      </c>
      <c r="E653" s="74">
        <f>SUM(E654)</f>
        <v>0</v>
      </c>
      <c r="F653" s="75">
        <f t="shared" si="85"/>
        <v>0</v>
      </c>
      <c r="G653" s="25">
        <f t="shared" si="91"/>
        <v>0</v>
      </c>
      <c r="H653" s="74">
        <f>SUM(H654)</f>
        <v>0</v>
      </c>
      <c r="I653" s="76">
        <f t="shared" si="89"/>
        <v>0</v>
      </c>
      <c r="J653" s="74">
        <f>SUM(J654)</f>
        <v>0</v>
      </c>
      <c r="K653" s="25">
        <f t="shared" si="86"/>
        <v>0</v>
      </c>
      <c r="L653" s="75">
        <f t="shared" si="92"/>
        <v>0</v>
      </c>
      <c r="M653" s="25">
        <f t="shared" si="87"/>
        <v>0</v>
      </c>
      <c r="N653" s="74">
        <f>SUM(N654)</f>
        <v>0</v>
      </c>
      <c r="O653" s="25">
        <f t="shared" si="88"/>
        <v>0</v>
      </c>
      <c r="P653" s="76">
        <f t="shared" si="90"/>
        <v>0</v>
      </c>
    </row>
    <row r="654" spans="1:16" hidden="1" x14ac:dyDescent="0.25">
      <c r="A654" s="72">
        <v>3311401100801150</v>
      </c>
      <c r="B654" s="31" t="s">
        <v>739</v>
      </c>
      <c r="C654" s="73"/>
      <c r="D654" s="64"/>
      <c r="E654" s="64"/>
      <c r="F654" s="75">
        <f t="shared" si="85"/>
        <v>0</v>
      </c>
      <c r="G654" s="25">
        <f t="shared" si="91"/>
        <v>0</v>
      </c>
      <c r="H654" s="64"/>
      <c r="I654" s="76">
        <f t="shared" si="89"/>
        <v>0</v>
      </c>
      <c r="J654" s="64"/>
      <c r="K654" s="25">
        <f t="shared" si="86"/>
        <v>0</v>
      </c>
      <c r="L654" s="75">
        <f t="shared" si="92"/>
        <v>0</v>
      </c>
      <c r="M654" s="25">
        <f t="shared" si="87"/>
        <v>0</v>
      </c>
      <c r="N654" s="64"/>
      <c r="O654" s="25">
        <f t="shared" si="88"/>
        <v>0</v>
      </c>
      <c r="P654" s="76">
        <f t="shared" si="90"/>
        <v>0</v>
      </c>
    </row>
    <row r="655" spans="1:16" ht="26.25" hidden="1" x14ac:dyDescent="0.25">
      <c r="A655" s="72">
        <v>3311401100962</v>
      </c>
      <c r="B655" s="80" t="s">
        <v>740</v>
      </c>
      <c r="C655" s="73"/>
      <c r="D655" s="74">
        <f>SUM(D656)</f>
        <v>0</v>
      </c>
      <c r="E655" s="74">
        <f>SUM(E656)</f>
        <v>0</v>
      </c>
      <c r="F655" s="75">
        <f t="shared" si="85"/>
        <v>0</v>
      </c>
      <c r="G655" s="25">
        <f t="shared" si="91"/>
        <v>0</v>
      </c>
      <c r="H655" s="74">
        <f>SUM(H656)</f>
        <v>0</v>
      </c>
      <c r="I655" s="76">
        <f t="shared" si="89"/>
        <v>0</v>
      </c>
      <c r="J655" s="74">
        <f>SUM(J656)</f>
        <v>0</v>
      </c>
      <c r="K655" s="25">
        <f t="shared" si="86"/>
        <v>0</v>
      </c>
      <c r="L655" s="75">
        <f t="shared" si="92"/>
        <v>0</v>
      </c>
      <c r="M655" s="25">
        <f t="shared" si="87"/>
        <v>0</v>
      </c>
      <c r="N655" s="74">
        <f>SUM(N656)</f>
        <v>0</v>
      </c>
      <c r="O655" s="25">
        <f t="shared" si="88"/>
        <v>0</v>
      </c>
      <c r="P655" s="76">
        <f t="shared" si="90"/>
        <v>0</v>
      </c>
    </row>
    <row r="656" spans="1:16" ht="26.25" hidden="1" x14ac:dyDescent="0.25">
      <c r="A656" s="72">
        <v>3311401100962150</v>
      </c>
      <c r="B656" s="80" t="s">
        <v>741</v>
      </c>
      <c r="C656" s="73"/>
      <c r="D656" s="64"/>
      <c r="E656" s="64"/>
      <c r="F656" s="75">
        <f t="shared" si="85"/>
        <v>0</v>
      </c>
      <c r="G656" s="25">
        <f t="shared" si="91"/>
        <v>0</v>
      </c>
      <c r="H656" s="64"/>
      <c r="I656" s="76">
        <f t="shared" si="89"/>
        <v>0</v>
      </c>
      <c r="J656" s="64"/>
      <c r="K656" s="25">
        <f t="shared" si="86"/>
        <v>0</v>
      </c>
      <c r="L656" s="75">
        <f t="shared" si="92"/>
        <v>0</v>
      </c>
      <c r="M656" s="25">
        <f t="shared" si="87"/>
        <v>0</v>
      </c>
      <c r="N656" s="64"/>
      <c r="O656" s="25">
        <f t="shared" si="88"/>
        <v>0</v>
      </c>
      <c r="P656" s="76">
        <f t="shared" si="90"/>
        <v>0</v>
      </c>
    </row>
    <row r="657" spans="1:16" ht="26.25" hidden="1" x14ac:dyDescent="0.25">
      <c r="A657" s="100">
        <v>331140111</v>
      </c>
      <c r="B657" s="101" t="s">
        <v>742</v>
      </c>
      <c r="C657" s="73"/>
      <c r="D657" s="74">
        <f>SUM(D658+D660+D662+D664)</f>
        <v>0</v>
      </c>
      <c r="E657" s="74">
        <f>SUM(E658+E660+E662+E664)</f>
        <v>0</v>
      </c>
      <c r="F657" s="75">
        <f t="shared" si="85"/>
        <v>0</v>
      </c>
      <c r="G657" s="25">
        <f t="shared" si="91"/>
        <v>0</v>
      </c>
      <c r="H657" s="74">
        <f>SUM(H658+H660+H662+H664)</f>
        <v>0</v>
      </c>
      <c r="I657" s="76">
        <f t="shared" si="89"/>
        <v>0</v>
      </c>
      <c r="J657" s="74">
        <f>SUM(J658+J660+J662+J664)</f>
        <v>0</v>
      </c>
      <c r="K657" s="25">
        <f t="shared" si="86"/>
        <v>0</v>
      </c>
      <c r="L657" s="75">
        <f t="shared" si="92"/>
        <v>0</v>
      </c>
      <c r="M657" s="25">
        <f t="shared" si="87"/>
        <v>0</v>
      </c>
      <c r="N657" s="74">
        <f>SUM(N658+N660+N662+N664)</f>
        <v>0</v>
      </c>
      <c r="O657" s="25">
        <f t="shared" si="88"/>
        <v>0</v>
      </c>
      <c r="P657" s="76">
        <f t="shared" si="90"/>
        <v>0</v>
      </c>
    </row>
    <row r="658" spans="1:16" hidden="1" x14ac:dyDescent="0.25">
      <c r="A658" s="100">
        <v>3311401110378</v>
      </c>
      <c r="B658" s="101" t="s">
        <v>743</v>
      </c>
      <c r="C658" s="73"/>
      <c r="D658" s="74">
        <f>SUM(D659)</f>
        <v>0</v>
      </c>
      <c r="E658" s="74">
        <f>SUM(E659)</f>
        <v>0</v>
      </c>
      <c r="F658" s="75">
        <f t="shared" si="85"/>
        <v>0</v>
      </c>
      <c r="G658" s="25">
        <f t="shared" si="91"/>
        <v>0</v>
      </c>
      <c r="H658" s="74">
        <f>SUM(H659)</f>
        <v>0</v>
      </c>
      <c r="I658" s="76">
        <f t="shared" si="89"/>
        <v>0</v>
      </c>
      <c r="J658" s="74">
        <f>SUM(J659)</f>
        <v>0</v>
      </c>
      <c r="K658" s="25">
        <f t="shared" si="86"/>
        <v>0</v>
      </c>
      <c r="L658" s="75">
        <f t="shared" si="92"/>
        <v>0</v>
      </c>
      <c r="M658" s="25">
        <f t="shared" si="87"/>
        <v>0</v>
      </c>
      <c r="N658" s="74">
        <f>SUM(N659)</f>
        <v>0</v>
      </c>
      <c r="O658" s="25">
        <f t="shared" si="88"/>
        <v>0</v>
      </c>
      <c r="P658" s="76">
        <f t="shared" si="90"/>
        <v>0</v>
      </c>
    </row>
    <row r="659" spans="1:16" ht="26.25" hidden="1" x14ac:dyDescent="0.25">
      <c r="A659" s="100">
        <v>3311401110378150</v>
      </c>
      <c r="B659" s="101" t="s">
        <v>744</v>
      </c>
      <c r="C659" s="73"/>
      <c r="D659" s="64"/>
      <c r="E659" s="64"/>
      <c r="F659" s="75">
        <f t="shared" ref="F659:F722" si="93">SUM(D659+E659)</f>
        <v>0</v>
      </c>
      <c r="G659" s="25">
        <f t="shared" si="91"/>
        <v>0</v>
      </c>
      <c r="H659" s="64"/>
      <c r="I659" s="76">
        <f t="shared" si="89"/>
        <v>0</v>
      </c>
      <c r="J659" s="64"/>
      <c r="K659" s="25">
        <f t="shared" ref="K659:K722" si="94">IF(OR(J659=0,F659=0),0,J659/F659)*100</f>
        <v>0</v>
      </c>
      <c r="L659" s="75">
        <f t="shared" si="92"/>
        <v>0</v>
      </c>
      <c r="M659" s="25">
        <f t="shared" ref="M659:M722" si="95">IF(OR(L659=0,F659=0),0,L659/F659)*100</f>
        <v>0</v>
      </c>
      <c r="N659" s="64"/>
      <c r="O659" s="25">
        <f t="shared" ref="O659:O722" si="96">IF(OR(N659=0,F659=0),0,N659/F659)*100</f>
        <v>0</v>
      </c>
      <c r="P659" s="76">
        <f t="shared" si="90"/>
        <v>0</v>
      </c>
    </row>
    <row r="660" spans="1:16" hidden="1" x14ac:dyDescent="0.25">
      <c r="A660" s="100">
        <v>3311401110389</v>
      </c>
      <c r="B660" s="101" t="s">
        <v>745</v>
      </c>
      <c r="C660" s="73"/>
      <c r="D660" s="74">
        <f>SUM(D661)</f>
        <v>0</v>
      </c>
      <c r="E660" s="74">
        <f>SUM(E661)</f>
        <v>0</v>
      </c>
      <c r="F660" s="75">
        <f t="shared" si="93"/>
        <v>0</v>
      </c>
      <c r="G660" s="25">
        <f t="shared" si="91"/>
        <v>0</v>
      </c>
      <c r="H660" s="74">
        <f>SUM(H661)</f>
        <v>0</v>
      </c>
      <c r="I660" s="76">
        <f t="shared" ref="I660:I723" si="97">SUM(F660-H660)</f>
        <v>0</v>
      </c>
      <c r="J660" s="74">
        <f>SUM(J661)</f>
        <v>0</v>
      </c>
      <c r="K660" s="25">
        <f t="shared" si="94"/>
        <v>0</v>
      </c>
      <c r="L660" s="75">
        <f t="shared" si="92"/>
        <v>0</v>
      </c>
      <c r="M660" s="25">
        <f t="shared" si="95"/>
        <v>0</v>
      </c>
      <c r="N660" s="74">
        <f>SUM(N661)</f>
        <v>0</v>
      </c>
      <c r="O660" s="25">
        <f t="shared" si="96"/>
        <v>0</v>
      </c>
      <c r="P660" s="76">
        <f t="shared" si="90"/>
        <v>0</v>
      </c>
    </row>
    <row r="661" spans="1:16" ht="26.25" hidden="1" x14ac:dyDescent="0.25">
      <c r="A661" s="100">
        <v>3311401110389150</v>
      </c>
      <c r="B661" s="101" t="s">
        <v>746</v>
      </c>
      <c r="C661" s="73"/>
      <c r="D661" s="64"/>
      <c r="E661" s="64"/>
      <c r="F661" s="75">
        <f t="shared" si="93"/>
        <v>0</v>
      </c>
      <c r="G661" s="25">
        <f t="shared" si="91"/>
        <v>0</v>
      </c>
      <c r="H661" s="64"/>
      <c r="I661" s="76">
        <f t="shared" si="97"/>
        <v>0</v>
      </c>
      <c r="J661" s="64"/>
      <c r="K661" s="25">
        <f t="shared" si="94"/>
        <v>0</v>
      </c>
      <c r="L661" s="75">
        <f t="shared" si="92"/>
        <v>0</v>
      </c>
      <c r="M661" s="25">
        <f t="shared" si="95"/>
        <v>0</v>
      </c>
      <c r="N661" s="64"/>
      <c r="O661" s="25">
        <f t="shared" si="96"/>
        <v>0</v>
      </c>
      <c r="P661" s="76">
        <f t="shared" si="90"/>
        <v>0</v>
      </c>
    </row>
    <row r="662" spans="1:16" ht="26.25" hidden="1" x14ac:dyDescent="0.25">
      <c r="A662" s="72">
        <v>3311401110748</v>
      </c>
      <c r="B662" s="31" t="s">
        <v>747</v>
      </c>
      <c r="C662" s="73"/>
      <c r="D662" s="74">
        <f>SUM(D663)</f>
        <v>0</v>
      </c>
      <c r="E662" s="74">
        <f>SUM(E663)</f>
        <v>0</v>
      </c>
      <c r="F662" s="75">
        <f t="shared" si="93"/>
        <v>0</v>
      </c>
      <c r="G662" s="25">
        <f t="shared" si="91"/>
        <v>0</v>
      </c>
      <c r="H662" s="74">
        <f>SUM(H663)</f>
        <v>0</v>
      </c>
      <c r="I662" s="76">
        <f t="shared" si="97"/>
        <v>0</v>
      </c>
      <c r="J662" s="74">
        <f>SUM(J663)</f>
        <v>0</v>
      </c>
      <c r="K662" s="25">
        <f t="shared" si="94"/>
        <v>0</v>
      </c>
      <c r="L662" s="75">
        <f t="shared" si="92"/>
        <v>0</v>
      </c>
      <c r="M662" s="25">
        <f t="shared" si="95"/>
        <v>0</v>
      </c>
      <c r="N662" s="74">
        <f>SUM(N663)</f>
        <v>0</v>
      </c>
      <c r="O662" s="25">
        <f t="shared" si="96"/>
        <v>0</v>
      </c>
      <c r="P662" s="76">
        <f t="shared" si="90"/>
        <v>0</v>
      </c>
    </row>
    <row r="663" spans="1:16" ht="26.25" hidden="1" x14ac:dyDescent="0.25">
      <c r="A663" s="72">
        <v>3311401110748150</v>
      </c>
      <c r="B663" s="31" t="s">
        <v>747</v>
      </c>
      <c r="C663" s="73"/>
      <c r="D663" s="64"/>
      <c r="E663" s="64"/>
      <c r="F663" s="75">
        <f t="shared" si="93"/>
        <v>0</v>
      </c>
      <c r="G663" s="25">
        <f t="shared" si="91"/>
        <v>0</v>
      </c>
      <c r="H663" s="64"/>
      <c r="I663" s="76">
        <f t="shared" si="97"/>
        <v>0</v>
      </c>
      <c r="J663" s="64"/>
      <c r="K663" s="25">
        <f t="shared" si="94"/>
        <v>0</v>
      </c>
      <c r="L663" s="75">
        <f t="shared" si="92"/>
        <v>0</v>
      </c>
      <c r="M663" s="25">
        <f t="shared" si="95"/>
        <v>0</v>
      </c>
      <c r="N663" s="64"/>
      <c r="O663" s="25">
        <f t="shared" si="96"/>
        <v>0</v>
      </c>
      <c r="P663" s="76">
        <f t="shared" si="90"/>
        <v>0</v>
      </c>
    </row>
    <row r="664" spans="1:16" ht="39" hidden="1" x14ac:dyDescent="0.25">
      <c r="A664" s="72">
        <v>3311401110798</v>
      </c>
      <c r="B664" s="31" t="s">
        <v>748</v>
      </c>
      <c r="C664" s="73"/>
      <c r="D664" s="74">
        <f>SUM(D665)</f>
        <v>0</v>
      </c>
      <c r="E664" s="74">
        <f>SUM(E665)</f>
        <v>0</v>
      </c>
      <c r="F664" s="75">
        <f t="shared" si="93"/>
        <v>0</v>
      </c>
      <c r="G664" s="25">
        <f t="shared" si="91"/>
        <v>0</v>
      </c>
      <c r="H664" s="74">
        <f>SUM(H665)</f>
        <v>0</v>
      </c>
      <c r="I664" s="76">
        <f t="shared" si="97"/>
        <v>0</v>
      </c>
      <c r="J664" s="74">
        <f>SUM(J665)</f>
        <v>0</v>
      </c>
      <c r="K664" s="25">
        <f t="shared" si="94"/>
        <v>0</v>
      </c>
      <c r="L664" s="75">
        <f t="shared" si="92"/>
        <v>0</v>
      </c>
      <c r="M664" s="25">
        <f t="shared" si="95"/>
        <v>0</v>
      </c>
      <c r="N664" s="74">
        <f>SUM(N665)</f>
        <v>0</v>
      </c>
      <c r="O664" s="25">
        <f t="shared" si="96"/>
        <v>0</v>
      </c>
      <c r="P664" s="76">
        <f t="shared" si="90"/>
        <v>0</v>
      </c>
    </row>
    <row r="665" spans="1:16" ht="39" hidden="1" x14ac:dyDescent="0.25">
      <c r="A665" s="72">
        <v>3311401110798150</v>
      </c>
      <c r="B665" s="31" t="s">
        <v>748</v>
      </c>
      <c r="C665" s="73"/>
      <c r="D665" s="64"/>
      <c r="E665" s="64"/>
      <c r="F665" s="75">
        <f t="shared" si="93"/>
        <v>0</v>
      </c>
      <c r="G665" s="25">
        <f t="shared" si="91"/>
        <v>0</v>
      </c>
      <c r="H665" s="64"/>
      <c r="I665" s="76">
        <f t="shared" si="97"/>
        <v>0</v>
      </c>
      <c r="J665" s="64"/>
      <c r="K665" s="25">
        <f t="shared" si="94"/>
        <v>0</v>
      </c>
      <c r="L665" s="75">
        <f t="shared" si="92"/>
        <v>0</v>
      </c>
      <c r="M665" s="25">
        <f t="shared" si="95"/>
        <v>0</v>
      </c>
      <c r="N665" s="64"/>
      <c r="O665" s="25">
        <f t="shared" si="96"/>
        <v>0</v>
      </c>
      <c r="P665" s="76">
        <f t="shared" si="90"/>
        <v>0</v>
      </c>
    </row>
    <row r="666" spans="1:16" ht="26.25" hidden="1" x14ac:dyDescent="0.25">
      <c r="A666" s="100">
        <v>331140112</v>
      </c>
      <c r="B666" s="31" t="s">
        <v>749</v>
      </c>
      <c r="C666" s="73"/>
      <c r="D666" s="74">
        <f>SUM(D667+D669+D671+D673+D675+D677+D679)</f>
        <v>0</v>
      </c>
      <c r="E666" s="74">
        <f>SUM(E667+E669+E671+E673+E675+E677+E679)</f>
        <v>0</v>
      </c>
      <c r="F666" s="75">
        <f t="shared" si="93"/>
        <v>0</v>
      </c>
      <c r="G666" s="25">
        <f t="shared" si="91"/>
        <v>0</v>
      </c>
      <c r="H666" s="74">
        <f>SUM(H667+H669+H671+H673+H675+H677+H679)</f>
        <v>0</v>
      </c>
      <c r="I666" s="76">
        <f t="shared" si="97"/>
        <v>0</v>
      </c>
      <c r="J666" s="74">
        <f>SUM(J667+J669+J671+J673+J675+J677+J679)</f>
        <v>0</v>
      </c>
      <c r="K666" s="25">
        <f t="shared" si="94"/>
        <v>0</v>
      </c>
      <c r="L666" s="75">
        <f t="shared" si="92"/>
        <v>0</v>
      </c>
      <c r="M666" s="25">
        <f t="shared" si="95"/>
        <v>0</v>
      </c>
      <c r="N666" s="74">
        <f>SUM(N667+N669+N671+N673+N675+N677+N679)</f>
        <v>0</v>
      </c>
      <c r="O666" s="25">
        <f t="shared" si="96"/>
        <v>0</v>
      </c>
      <c r="P666" s="76">
        <f t="shared" ref="P666:P729" si="98">SUM(F666-N666)</f>
        <v>0</v>
      </c>
    </row>
    <row r="667" spans="1:16" ht="26.25" hidden="1" x14ac:dyDescent="0.25">
      <c r="A667" s="72">
        <v>3311401120689</v>
      </c>
      <c r="B667" s="31" t="s">
        <v>750</v>
      </c>
      <c r="C667" s="73"/>
      <c r="D667" s="74">
        <f>SUM(D668)</f>
        <v>0</v>
      </c>
      <c r="E667" s="74">
        <f>SUM(E668)</f>
        <v>0</v>
      </c>
      <c r="F667" s="75">
        <f t="shared" si="93"/>
        <v>0</v>
      </c>
      <c r="G667" s="25">
        <f t="shared" si="91"/>
        <v>0</v>
      </c>
      <c r="H667" s="74">
        <f>SUM(H668)</f>
        <v>0</v>
      </c>
      <c r="I667" s="76">
        <f t="shared" si="97"/>
        <v>0</v>
      </c>
      <c r="J667" s="74">
        <f>SUM(J668)</f>
        <v>0</v>
      </c>
      <c r="K667" s="25">
        <f t="shared" si="94"/>
        <v>0</v>
      </c>
      <c r="L667" s="75">
        <f t="shared" ref="L667:L730" si="99">SUM(N667-J667)</f>
        <v>0</v>
      </c>
      <c r="M667" s="25">
        <f t="shared" si="95"/>
        <v>0</v>
      </c>
      <c r="N667" s="74">
        <f>SUM(N668)</f>
        <v>0</v>
      </c>
      <c r="O667" s="25">
        <f t="shared" si="96"/>
        <v>0</v>
      </c>
      <c r="P667" s="76">
        <f t="shared" si="98"/>
        <v>0</v>
      </c>
    </row>
    <row r="668" spans="1:16" ht="26.25" hidden="1" x14ac:dyDescent="0.25">
      <c r="A668" s="72">
        <v>3311401120689160</v>
      </c>
      <c r="B668" s="31" t="s">
        <v>750</v>
      </c>
      <c r="C668" s="73"/>
      <c r="D668" s="64"/>
      <c r="E668" s="64"/>
      <c r="F668" s="75">
        <f t="shared" si="93"/>
        <v>0</v>
      </c>
      <c r="G668" s="25">
        <f t="shared" si="91"/>
        <v>0</v>
      </c>
      <c r="H668" s="64"/>
      <c r="I668" s="76">
        <f t="shared" si="97"/>
        <v>0</v>
      </c>
      <c r="J668" s="64"/>
      <c r="K668" s="25">
        <f t="shared" si="94"/>
        <v>0</v>
      </c>
      <c r="L668" s="75">
        <f t="shared" si="99"/>
        <v>0</v>
      </c>
      <c r="M668" s="25">
        <f t="shared" si="95"/>
        <v>0</v>
      </c>
      <c r="N668" s="64"/>
      <c r="O668" s="25">
        <f t="shared" si="96"/>
        <v>0</v>
      </c>
      <c r="P668" s="76">
        <f t="shared" si="98"/>
        <v>0</v>
      </c>
    </row>
    <row r="669" spans="1:16" hidden="1" x14ac:dyDescent="0.25">
      <c r="A669" s="72">
        <v>3311401120715</v>
      </c>
      <c r="B669" s="31" t="s">
        <v>751</v>
      </c>
      <c r="C669" s="73"/>
      <c r="D669" s="74">
        <f>SUM(D670)</f>
        <v>0</v>
      </c>
      <c r="E669" s="74">
        <f>SUM(E670)</f>
        <v>0</v>
      </c>
      <c r="F669" s="75">
        <f t="shared" si="93"/>
        <v>0</v>
      </c>
      <c r="G669" s="25">
        <f t="shared" si="91"/>
        <v>0</v>
      </c>
      <c r="H669" s="74">
        <f>SUM(H670)</f>
        <v>0</v>
      </c>
      <c r="I669" s="76">
        <f t="shared" si="97"/>
        <v>0</v>
      </c>
      <c r="J669" s="74">
        <f>SUM(J670)</f>
        <v>0</v>
      </c>
      <c r="K669" s="25">
        <f t="shared" si="94"/>
        <v>0</v>
      </c>
      <c r="L669" s="75">
        <f t="shared" si="99"/>
        <v>0</v>
      </c>
      <c r="M669" s="25">
        <f t="shared" si="95"/>
        <v>0</v>
      </c>
      <c r="N669" s="74">
        <f>SUM(N670)</f>
        <v>0</v>
      </c>
      <c r="O669" s="25">
        <f t="shared" si="96"/>
        <v>0</v>
      </c>
      <c r="P669" s="76">
        <f t="shared" si="98"/>
        <v>0</v>
      </c>
    </row>
    <row r="670" spans="1:16" hidden="1" x14ac:dyDescent="0.25">
      <c r="A670" s="72">
        <v>3311401120715160</v>
      </c>
      <c r="B670" s="31" t="s">
        <v>751</v>
      </c>
      <c r="C670" s="73"/>
      <c r="D670" s="64"/>
      <c r="E670" s="64"/>
      <c r="F670" s="75">
        <f t="shared" si="93"/>
        <v>0</v>
      </c>
      <c r="G670" s="25">
        <f t="shared" si="91"/>
        <v>0</v>
      </c>
      <c r="H670" s="64"/>
      <c r="I670" s="76">
        <f t="shared" si="97"/>
        <v>0</v>
      </c>
      <c r="J670" s="64"/>
      <c r="K670" s="25">
        <f t="shared" si="94"/>
        <v>0</v>
      </c>
      <c r="L670" s="75">
        <f t="shared" si="99"/>
        <v>0</v>
      </c>
      <c r="M670" s="25">
        <f t="shared" si="95"/>
        <v>0</v>
      </c>
      <c r="N670" s="64"/>
      <c r="O670" s="25">
        <f t="shared" si="96"/>
        <v>0</v>
      </c>
      <c r="P670" s="76">
        <f t="shared" si="98"/>
        <v>0</v>
      </c>
    </row>
    <row r="671" spans="1:16" hidden="1" x14ac:dyDescent="0.25">
      <c r="A671" s="72">
        <v>3311401120716</v>
      </c>
      <c r="B671" s="31" t="s">
        <v>752</v>
      </c>
      <c r="C671" s="73"/>
      <c r="D671" s="74">
        <f>SUM(D672)</f>
        <v>0</v>
      </c>
      <c r="E671" s="74">
        <f>SUM(E672)</f>
        <v>0</v>
      </c>
      <c r="F671" s="75">
        <f t="shared" si="93"/>
        <v>0</v>
      </c>
      <c r="G671" s="25">
        <f t="shared" ref="G671:G736" si="100">IF(OR(F671=0,F$7=0),0,F671/F$7)*100</f>
        <v>0</v>
      </c>
      <c r="H671" s="74">
        <f>SUM(H672)</f>
        <v>0</v>
      </c>
      <c r="I671" s="76">
        <f t="shared" si="97"/>
        <v>0</v>
      </c>
      <c r="J671" s="74">
        <f>SUM(J672)</f>
        <v>0</v>
      </c>
      <c r="K671" s="25">
        <f t="shared" si="94"/>
        <v>0</v>
      </c>
      <c r="L671" s="75">
        <f t="shared" si="99"/>
        <v>0</v>
      </c>
      <c r="M671" s="25">
        <f t="shared" si="95"/>
        <v>0</v>
      </c>
      <c r="N671" s="74">
        <f>SUM(N672)</f>
        <v>0</v>
      </c>
      <c r="O671" s="25">
        <f t="shared" si="96"/>
        <v>0</v>
      </c>
      <c r="P671" s="76">
        <f t="shared" si="98"/>
        <v>0</v>
      </c>
    </row>
    <row r="672" spans="1:16" hidden="1" x14ac:dyDescent="0.25">
      <c r="A672" s="72">
        <v>3311401120716150</v>
      </c>
      <c r="B672" s="31" t="s">
        <v>752</v>
      </c>
      <c r="C672" s="73"/>
      <c r="D672" s="64"/>
      <c r="E672" s="64"/>
      <c r="F672" s="75">
        <f t="shared" si="93"/>
        <v>0</v>
      </c>
      <c r="G672" s="25">
        <f t="shared" si="100"/>
        <v>0</v>
      </c>
      <c r="H672" s="64"/>
      <c r="I672" s="76">
        <f t="shared" si="97"/>
        <v>0</v>
      </c>
      <c r="J672" s="64"/>
      <c r="K672" s="25">
        <f t="shared" si="94"/>
        <v>0</v>
      </c>
      <c r="L672" s="75">
        <f t="shared" si="99"/>
        <v>0</v>
      </c>
      <c r="M672" s="25">
        <f t="shared" si="95"/>
        <v>0</v>
      </c>
      <c r="N672" s="64"/>
      <c r="O672" s="25">
        <f t="shared" si="96"/>
        <v>0</v>
      </c>
      <c r="P672" s="76">
        <f t="shared" si="98"/>
        <v>0</v>
      </c>
    </row>
    <row r="673" spans="1:16" ht="26.25" hidden="1" x14ac:dyDescent="0.25">
      <c r="A673" s="100">
        <v>3311401120725</v>
      </c>
      <c r="B673" s="31" t="s">
        <v>753</v>
      </c>
      <c r="C673" s="73"/>
      <c r="D673" s="74">
        <f>SUM(D674)</f>
        <v>0</v>
      </c>
      <c r="E673" s="74">
        <f>SUM(E674)</f>
        <v>0</v>
      </c>
      <c r="F673" s="75">
        <f t="shared" si="93"/>
        <v>0</v>
      </c>
      <c r="G673" s="25">
        <f t="shared" si="100"/>
        <v>0</v>
      </c>
      <c r="H673" s="74">
        <f>SUM(H674)</f>
        <v>0</v>
      </c>
      <c r="I673" s="76">
        <f t="shared" si="97"/>
        <v>0</v>
      </c>
      <c r="J673" s="74">
        <f>SUM(J674)</f>
        <v>0</v>
      </c>
      <c r="K673" s="25">
        <f t="shared" si="94"/>
        <v>0</v>
      </c>
      <c r="L673" s="75">
        <f t="shared" si="99"/>
        <v>0</v>
      </c>
      <c r="M673" s="25">
        <f t="shared" si="95"/>
        <v>0</v>
      </c>
      <c r="N673" s="74">
        <f>SUM(N674)</f>
        <v>0</v>
      </c>
      <c r="O673" s="25">
        <f t="shared" si="96"/>
        <v>0</v>
      </c>
      <c r="P673" s="76">
        <f t="shared" si="98"/>
        <v>0</v>
      </c>
    </row>
    <row r="674" spans="1:16" ht="26.25" hidden="1" x14ac:dyDescent="0.25">
      <c r="A674" s="100">
        <v>3311401120725160</v>
      </c>
      <c r="B674" s="31" t="s">
        <v>753</v>
      </c>
      <c r="C674" s="73"/>
      <c r="D674" s="64"/>
      <c r="E674" s="64"/>
      <c r="F674" s="75">
        <f t="shared" si="93"/>
        <v>0</v>
      </c>
      <c r="G674" s="25">
        <f t="shared" si="100"/>
        <v>0</v>
      </c>
      <c r="H674" s="64"/>
      <c r="I674" s="76">
        <f t="shared" si="97"/>
        <v>0</v>
      </c>
      <c r="J674" s="64"/>
      <c r="K674" s="25">
        <f t="shared" si="94"/>
        <v>0</v>
      </c>
      <c r="L674" s="75">
        <f t="shared" si="99"/>
        <v>0</v>
      </c>
      <c r="M674" s="25">
        <f t="shared" si="95"/>
        <v>0</v>
      </c>
      <c r="N674" s="64"/>
      <c r="O674" s="25">
        <f t="shared" si="96"/>
        <v>0</v>
      </c>
      <c r="P674" s="76">
        <f t="shared" si="98"/>
        <v>0</v>
      </c>
    </row>
    <row r="675" spans="1:16" hidden="1" x14ac:dyDescent="0.25">
      <c r="A675" s="100">
        <v>3311401120731</v>
      </c>
      <c r="B675" s="31" t="s">
        <v>754</v>
      </c>
      <c r="C675" s="73"/>
      <c r="D675" s="74">
        <f>SUM(D676)</f>
        <v>0</v>
      </c>
      <c r="E675" s="74">
        <f>SUM(E676)</f>
        <v>0</v>
      </c>
      <c r="F675" s="75">
        <f t="shared" si="93"/>
        <v>0</v>
      </c>
      <c r="G675" s="25">
        <f t="shared" si="100"/>
        <v>0</v>
      </c>
      <c r="H675" s="74">
        <f>SUM(H676)</f>
        <v>0</v>
      </c>
      <c r="I675" s="76">
        <f t="shared" si="97"/>
        <v>0</v>
      </c>
      <c r="J675" s="74">
        <f>SUM(J676)</f>
        <v>0</v>
      </c>
      <c r="K675" s="25">
        <f t="shared" si="94"/>
        <v>0</v>
      </c>
      <c r="L675" s="75">
        <f t="shared" si="99"/>
        <v>0</v>
      </c>
      <c r="M675" s="25">
        <f t="shared" si="95"/>
        <v>0</v>
      </c>
      <c r="N675" s="74">
        <f>SUM(N676)</f>
        <v>0</v>
      </c>
      <c r="O675" s="25">
        <f t="shared" si="96"/>
        <v>0</v>
      </c>
      <c r="P675" s="76">
        <f t="shared" si="98"/>
        <v>0</v>
      </c>
    </row>
    <row r="676" spans="1:16" hidden="1" x14ac:dyDescent="0.25">
      <c r="A676" s="100">
        <v>3311401120731160</v>
      </c>
      <c r="B676" s="31" t="s">
        <v>754</v>
      </c>
      <c r="C676" s="73"/>
      <c r="D676" s="64"/>
      <c r="E676" s="64"/>
      <c r="F676" s="75">
        <f t="shared" si="93"/>
        <v>0</v>
      </c>
      <c r="G676" s="25">
        <f t="shared" si="100"/>
        <v>0</v>
      </c>
      <c r="H676" s="64"/>
      <c r="I676" s="76">
        <f t="shared" si="97"/>
        <v>0</v>
      </c>
      <c r="J676" s="64"/>
      <c r="K676" s="25">
        <f t="shared" si="94"/>
        <v>0</v>
      </c>
      <c r="L676" s="75">
        <f t="shared" si="99"/>
        <v>0</v>
      </c>
      <c r="M676" s="25">
        <f t="shared" si="95"/>
        <v>0</v>
      </c>
      <c r="N676" s="64"/>
      <c r="O676" s="25">
        <f t="shared" si="96"/>
        <v>0</v>
      </c>
      <c r="P676" s="76">
        <f t="shared" si="98"/>
        <v>0</v>
      </c>
    </row>
    <row r="677" spans="1:16" hidden="1" x14ac:dyDescent="0.25">
      <c r="A677" s="100">
        <v>3311401120740</v>
      </c>
      <c r="B677" s="31" t="s">
        <v>755</v>
      </c>
      <c r="C677" s="73"/>
      <c r="D677" s="74">
        <f>SUM(D678)</f>
        <v>0</v>
      </c>
      <c r="E677" s="74">
        <f>SUM(E678)</f>
        <v>0</v>
      </c>
      <c r="F677" s="75">
        <f t="shared" si="93"/>
        <v>0</v>
      </c>
      <c r="G677" s="25">
        <f t="shared" si="100"/>
        <v>0</v>
      </c>
      <c r="H677" s="74">
        <f>SUM(H678)</f>
        <v>0</v>
      </c>
      <c r="I677" s="76">
        <f t="shared" si="97"/>
        <v>0</v>
      </c>
      <c r="J677" s="74">
        <f>SUM(J678)</f>
        <v>0</v>
      </c>
      <c r="K677" s="25">
        <f t="shared" si="94"/>
        <v>0</v>
      </c>
      <c r="L677" s="75">
        <f t="shared" si="99"/>
        <v>0</v>
      </c>
      <c r="M677" s="25">
        <f t="shared" si="95"/>
        <v>0</v>
      </c>
      <c r="N677" s="74">
        <f>SUM(N678)</f>
        <v>0</v>
      </c>
      <c r="O677" s="25">
        <f t="shared" si="96"/>
        <v>0</v>
      </c>
      <c r="P677" s="76">
        <f t="shared" si="98"/>
        <v>0</v>
      </c>
    </row>
    <row r="678" spans="1:16" hidden="1" x14ac:dyDescent="0.25">
      <c r="A678" s="100">
        <v>3311401120740160</v>
      </c>
      <c r="B678" s="31" t="s">
        <v>755</v>
      </c>
      <c r="C678" s="73"/>
      <c r="D678" s="64"/>
      <c r="E678" s="64"/>
      <c r="F678" s="75">
        <f t="shared" si="93"/>
        <v>0</v>
      </c>
      <c r="G678" s="25">
        <f t="shared" si="100"/>
        <v>0</v>
      </c>
      <c r="H678" s="64"/>
      <c r="I678" s="76">
        <f t="shared" si="97"/>
        <v>0</v>
      </c>
      <c r="J678" s="64"/>
      <c r="K678" s="25">
        <f t="shared" si="94"/>
        <v>0</v>
      </c>
      <c r="L678" s="75">
        <f t="shared" si="99"/>
        <v>0</v>
      </c>
      <c r="M678" s="25">
        <f t="shared" si="95"/>
        <v>0</v>
      </c>
      <c r="N678" s="64"/>
      <c r="O678" s="25">
        <f t="shared" si="96"/>
        <v>0</v>
      </c>
      <c r="P678" s="76">
        <f t="shared" si="98"/>
        <v>0</v>
      </c>
    </row>
    <row r="679" spans="1:16" ht="26.25" hidden="1" x14ac:dyDescent="0.25">
      <c r="A679" s="72">
        <v>3311401120752</v>
      </c>
      <c r="B679" s="31" t="s">
        <v>756</v>
      </c>
      <c r="C679" s="73"/>
      <c r="D679" s="74">
        <f>SUM(D680)</f>
        <v>0</v>
      </c>
      <c r="E679" s="74">
        <f>SUM(E680)</f>
        <v>0</v>
      </c>
      <c r="F679" s="75">
        <f t="shared" si="93"/>
        <v>0</v>
      </c>
      <c r="G679" s="25">
        <f t="shared" si="100"/>
        <v>0</v>
      </c>
      <c r="H679" s="74">
        <f>SUM(H680)</f>
        <v>0</v>
      </c>
      <c r="I679" s="76">
        <f t="shared" si="97"/>
        <v>0</v>
      </c>
      <c r="J679" s="74">
        <f>SUM(J680)</f>
        <v>0</v>
      </c>
      <c r="K679" s="25">
        <f t="shared" si="94"/>
        <v>0</v>
      </c>
      <c r="L679" s="75">
        <f t="shared" si="99"/>
        <v>0</v>
      </c>
      <c r="M679" s="25">
        <f t="shared" si="95"/>
        <v>0</v>
      </c>
      <c r="N679" s="74">
        <f>SUM(N680)</f>
        <v>0</v>
      </c>
      <c r="O679" s="25">
        <f t="shared" si="96"/>
        <v>0</v>
      </c>
      <c r="P679" s="76">
        <f t="shared" si="98"/>
        <v>0</v>
      </c>
    </row>
    <row r="680" spans="1:16" ht="26.25" hidden="1" x14ac:dyDescent="0.25">
      <c r="A680" s="72">
        <v>3311401120752160</v>
      </c>
      <c r="B680" s="31" t="s">
        <v>756</v>
      </c>
      <c r="C680" s="73"/>
      <c r="D680" s="64"/>
      <c r="E680" s="64"/>
      <c r="F680" s="75">
        <f t="shared" si="93"/>
        <v>0</v>
      </c>
      <c r="G680" s="25">
        <f t="shared" si="100"/>
        <v>0</v>
      </c>
      <c r="H680" s="64"/>
      <c r="I680" s="76">
        <f t="shared" si="97"/>
        <v>0</v>
      </c>
      <c r="J680" s="64"/>
      <c r="K680" s="25">
        <f t="shared" si="94"/>
        <v>0</v>
      </c>
      <c r="L680" s="75">
        <f t="shared" si="99"/>
        <v>0</v>
      </c>
      <c r="M680" s="25">
        <f t="shared" si="95"/>
        <v>0</v>
      </c>
      <c r="N680" s="64"/>
      <c r="O680" s="25">
        <f t="shared" si="96"/>
        <v>0</v>
      </c>
      <c r="P680" s="76">
        <f t="shared" si="98"/>
        <v>0</v>
      </c>
    </row>
    <row r="681" spans="1:16" hidden="1" x14ac:dyDescent="0.25">
      <c r="A681" s="100">
        <v>331140113</v>
      </c>
      <c r="B681" s="31" t="s">
        <v>757</v>
      </c>
      <c r="C681" s="73"/>
      <c r="D681" s="74">
        <f>SUM(D682+D684+D686+D688+D690)</f>
        <v>0</v>
      </c>
      <c r="E681" s="74">
        <f>SUM(E682+E684+E686+E688+E690)</f>
        <v>0</v>
      </c>
      <c r="F681" s="75">
        <f t="shared" si="93"/>
        <v>0</v>
      </c>
      <c r="G681" s="25">
        <f t="shared" si="100"/>
        <v>0</v>
      </c>
      <c r="H681" s="74">
        <f>SUM(H682+H684+H686+H688+H690)</f>
        <v>0</v>
      </c>
      <c r="I681" s="76">
        <f t="shared" si="97"/>
        <v>0</v>
      </c>
      <c r="J681" s="74">
        <f>SUM(J682+J684+J686+J688+J690)</f>
        <v>0</v>
      </c>
      <c r="K681" s="25">
        <f t="shared" si="94"/>
        <v>0</v>
      </c>
      <c r="L681" s="75">
        <f t="shared" si="99"/>
        <v>0</v>
      </c>
      <c r="M681" s="25">
        <f t="shared" si="95"/>
        <v>0</v>
      </c>
      <c r="N681" s="74">
        <f>SUM(N682+N684+N686+N688+N690)</f>
        <v>0</v>
      </c>
      <c r="O681" s="25">
        <f t="shared" si="96"/>
        <v>0</v>
      </c>
      <c r="P681" s="76">
        <f t="shared" si="98"/>
        <v>0</v>
      </c>
    </row>
    <row r="682" spans="1:16" hidden="1" x14ac:dyDescent="0.25">
      <c r="A682" s="100">
        <v>3311401130414</v>
      </c>
      <c r="B682" s="31" t="s">
        <v>758</v>
      </c>
      <c r="C682" s="73"/>
      <c r="D682" s="74">
        <f>SUM(D683)</f>
        <v>0</v>
      </c>
      <c r="E682" s="74">
        <f>SUM(E683)</f>
        <v>0</v>
      </c>
      <c r="F682" s="75">
        <f t="shared" si="93"/>
        <v>0</v>
      </c>
      <c r="G682" s="25">
        <f t="shared" si="100"/>
        <v>0</v>
      </c>
      <c r="H682" s="74">
        <f>SUM(H683)</f>
        <v>0</v>
      </c>
      <c r="I682" s="76">
        <f t="shared" si="97"/>
        <v>0</v>
      </c>
      <c r="J682" s="74">
        <f>SUM(J683)</f>
        <v>0</v>
      </c>
      <c r="K682" s="25">
        <f t="shared" si="94"/>
        <v>0</v>
      </c>
      <c r="L682" s="75">
        <f t="shared" si="99"/>
        <v>0</v>
      </c>
      <c r="M682" s="25">
        <f t="shared" si="95"/>
        <v>0</v>
      </c>
      <c r="N682" s="74">
        <f>SUM(N683)</f>
        <v>0</v>
      </c>
      <c r="O682" s="25">
        <f t="shared" si="96"/>
        <v>0</v>
      </c>
      <c r="P682" s="76">
        <f t="shared" si="98"/>
        <v>0</v>
      </c>
    </row>
    <row r="683" spans="1:16" hidden="1" x14ac:dyDescent="0.25">
      <c r="A683" s="100">
        <v>3311401130414160</v>
      </c>
      <c r="B683" s="31" t="s">
        <v>758</v>
      </c>
      <c r="C683" s="73"/>
      <c r="D683" s="64"/>
      <c r="E683" s="64"/>
      <c r="F683" s="75">
        <f t="shared" si="93"/>
        <v>0</v>
      </c>
      <c r="G683" s="25">
        <f t="shared" si="100"/>
        <v>0</v>
      </c>
      <c r="H683" s="64"/>
      <c r="I683" s="76">
        <f t="shared" si="97"/>
        <v>0</v>
      </c>
      <c r="J683" s="64"/>
      <c r="K683" s="25">
        <f t="shared" si="94"/>
        <v>0</v>
      </c>
      <c r="L683" s="75">
        <f t="shared" si="99"/>
        <v>0</v>
      </c>
      <c r="M683" s="25">
        <f t="shared" si="95"/>
        <v>0</v>
      </c>
      <c r="N683" s="64"/>
      <c r="O683" s="25">
        <f t="shared" si="96"/>
        <v>0</v>
      </c>
      <c r="P683" s="76">
        <f t="shared" si="98"/>
        <v>0</v>
      </c>
    </row>
    <row r="684" spans="1:16" ht="26.25" hidden="1" x14ac:dyDescent="0.25">
      <c r="A684" s="100">
        <v>3311401130604</v>
      </c>
      <c r="B684" s="31" t="s">
        <v>759</v>
      </c>
      <c r="C684" s="73"/>
      <c r="D684" s="74">
        <f>SUM(D685)</f>
        <v>0</v>
      </c>
      <c r="E684" s="74">
        <f>SUM(E685)</f>
        <v>0</v>
      </c>
      <c r="F684" s="75">
        <f t="shared" si="93"/>
        <v>0</v>
      </c>
      <c r="G684" s="25">
        <f t="shared" si="100"/>
        <v>0</v>
      </c>
      <c r="H684" s="74">
        <f>SUM(H685)</f>
        <v>0</v>
      </c>
      <c r="I684" s="76">
        <f t="shared" si="97"/>
        <v>0</v>
      </c>
      <c r="J684" s="74">
        <f>SUM(J685)</f>
        <v>0</v>
      </c>
      <c r="K684" s="25">
        <f t="shared" si="94"/>
        <v>0</v>
      </c>
      <c r="L684" s="75">
        <f t="shared" si="99"/>
        <v>0</v>
      </c>
      <c r="M684" s="25">
        <f t="shared" si="95"/>
        <v>0</v>
      </c>
      <c r="N684" s="74">
        <f>SUM(N685)</f>
        <v>0</v>
      </c>
      <c r="O684" s="25">
        <f t="shared" si="96"/>
        <v>0</v>
      </c>
      <c r="P684" s="76">
        <f t="shared" si="98"/>
        <v>0</v>
      </c>
    </row>
    <row r="685" spans="1:16" ht="26.25" hidden="1" x14ac:dyDescent="0.25">
      <c r="A685" s="100">
        <v>3311401130604160</v>
      </c>
      <c r="B685" s="31" t="s">
        <v>759</v>
      </c>
      <c r="C685" s="73"/>
      <c r="D685" s="64"/>
      <c r="E685" s="64"/>
      <c r="F685" s="75">
        <f t="shared" si="93"/>
        <v>0</v>
      </c>
      <c r="G685" s="25">
        <f t="shared" si="100"/>
        <v>0</v>
      </c>
      <c r="H685" s="64"/>
      <c r="I685" s="76">
        <f t="shared" si="97"/>
        <v>0</v>
      </c>
      <c r="J685" s="64"/>
      <c r="K685" s="25">
        <f t="shared" si="94"/>
        <v>0</v>
      </c>
      <c r="L685" s="75">
        <f t="shared" si="99"/>
        <v>0</v>
      </c>
      <c r="M685" s="25">
        <f t="shared" si="95"/>
        <v>0</v>
      </c>
      <c r="N685" s="64"/>
      <c r="O685" s="25">
        <f t="shared" si="96"/>
        <v>0</v>
      </c>
      <c r="P685" s="76">
        <f t="shared" si="98"/>
        <v>0</v>
      </c>
    </row>
    <row r="686" spans="1:16" ht="26.25" hidden="1" x14ac:dyDescent="0.25">
      <c r="A686" s="72">
        <v>3311401130686</v>
      </c>
      <c r="B686" s="31" t="s">
        <v>760</v>
      </c>
      <c r="C686" s="73"/>
      <c r="D686" s="74">
        <f>SUM(D687)</f>
        <v>0</v>
      </c>
      <c r="E686" s="74">
        <f>SUM(E687)</f>
        <v>0</v>
      </c>
      <c r="F686" s="75">
        <f t="shared" si="93"/>
        <v>0</v>
      </c>
      <c r="G686" s="25">
        <f t="shared" si="100"/>
        <v>0</v>
      </c>
      <c r="H686" s="74">
        <f>SUM(H687)</f>
        <v>0</v>
      </c>
      <c r="I686" s="76">
        <f t="shared" si="97"/>
        <v>0</v>
      </c>
      <c r="J686" s="74">
        <f>SUM(J687)</f>
        <v>0</v>
      </c>
      <c r="K686" s="25">
        <f t="shared" si="94"/>
        <v>0</v>
      </c>
      <c r="L686" s="75">
        <f t="shared" si="99"/>
        <v>0</v>
      </c>
      <c r="M686" s="25">
        <f t="shared" si="95"/>
        <v>0</v>
      </c>
      <c r="N686" s="74">
        <f>SUM(N687)</f>
        <v>0</v>
      </c>
      <c r="O686" s="25">
        <f t="shared" si="96"/>
        <v>0</v>
      </c>
      <c r="P686" s="76">
        <f t="shared" si="98"/>
        <v>0</v>
      </c>
    </row>
    <row r="687" spans="1:16" ht="26.25" hidden="1" x14ac:dyDescent="0.25">
      <c r="A687" s="72">
        <v>3311401130686160</v>
      </c>
      <c r="B687" s="31" t="s">
        <v>760</v>
      </c>
      <c r="C687" s="73"/>
      <c r="D687" s="64"/>
      <c r="E687" s="64"/>
      <c r="F687" s="75">
        <f t="shared" si="93"/>
        <v>0</v>
      </c>
      <c r="G687" s="25">
        <f t="shared" si="100"/>
        <v>0</v>
      </c>
      <c r="H687" s="64"/>
      <c r="I687" s="76">
        <f t="shared" si="97"/>
        <v>0</v>
      </c>
      <c r="J687" s="64"/>
      <c r="K687" s="25">
        <f t="shared" si="94"/>
        <v>0</v>
      </c>
      <c r="L687" s="75">
        <f t="shared" si="99"/>
        <v>0</v>
      </c>
      <c r="M687" s="25">
        <f t="shared" si="95"/>
        <v>0</v>
      </c>
      <c r="N687" s="64"/>
      <c r="O687" s="25">
        <f t="shared" si="96"/>
        <v>0</v>
      </c>
      <c r="P687" s="76">
        <f t="shared" si="98"/>
        <v>0</v>
      </c>
    </row>
    <row r="688" spans="1:16" ht="26.25" hidden="1" x14ac:dyDescent="0.25">
      <c r="A688" s="100">
        <v>3311401130884</v>
      </c>
      <c r="B688" s="31" t="s">
        <v>761</v>
      </c>
      <c r="C688" s="73"/>
      <c r="D688" s="74">
        <f>SUM(D689)</f>
        <v>0</v>
      </c>
      <c r="E688" s="74">
        <f>SUM(E689)</f>
        <v>0</v>
      </c>
      <c r="F688" s="75">
        <f t="shared" si="93"/>
        <v>0</v>
      </c>
      <c r="G688" s="25">
        <f t="shared" si="100"/>
        <v>0</v>
      </c>
      <c r="H688" s="74">
        <f>SUM(H689)</f>
        <v>0</v>
      </c>
      <c r="I688" s="76">
        <f t="shared" si="97"/>
        <v>0</v>
      </c>
      <c r="J688" s="74">
        <f>SUM(J689)</f>
        <v>0</v>
      </c>
      <c r="K688" s="25">
        <f t="shared" si="94"/>
        <v>0</v>
      </c>
      <c r="L688" s="75">
        <f t="shared" si="99"/>
        <v>0</v>
      </c>
      <c r="M688" s="25">
        <f t="shared" si="95"/>
        <v>0</v>
      </c>
      <c r="N688" s="74">
        <f>SUM(N689)</f>
        <v>0</v>
      </c>
      <c r="O688" s="25">
        <f t="shared" si="96"/>
        <v>0</v>
      </c>
      <c r="P688" s="76">
        <f t="shared" si="98"/>
        <v>0</v>
      </c>
    </row>
    <row r="689" spans="1:16" ht="26.25" hidden="1" x14ac:dyDescent="0.25">
      <c r="A689" s="100">
        <v>3311401130884160</v>
      </c>
      <c r="B689" s="31" t="s">
        <v>761</v>
      </c>
      <c r="C689" s="73"/>
      <c r="D689" s="64"/>
      <c r="E689" s="64"/>
      <c r="F689" s="75">
        <f t="shared" si="93"/>
        <v>0</v>
      </c>
      <c r="G689" s="25">
        <f t="shared" si="100"/>
        <v>0</v>
      </c>
      <c r="H689" s="64"/>
      <c r="I689" s="76">
        <f t="shared" si="97"/>
        <v>0</v>
      </c>
      <c r="J689" s="64"/>
      <c r="K689" s="25">
        <f t="shared" si="94"/>
        <v>0</v>
      </c>
      <c r="L689" s="75">
        <f t="shared" si="99"/>
        <v>0</v>
      </c>
      <c r="M689" s="25">
        <f t="shared" si="95"/>
        <v>0</v>
      </c>
      <c r="N689" s="64"/>
      <c r="O689" s="25">
        <f t="shared" si="96"/>
        <v>0</v>
      </c>
      <c r="P689" s="76">
        <f t="shared" si="98"/>
        <v>0</v>
      </c>
    </row>
    <row r="690" spans="1:16" ht="26.25" hidden="1" x14ac:dyDescent="0.25">
      <c r="A690" s="100">
        <v>3311401130968</v>
      </c>
      <c r="B690" s="80" t="s">
        <v>761</v>
      </c>
      <c r="C690" s="73"/>
      <c r="D690" s="74">
        <f>SUM(D691)</f>
        <v>0</v>
      </c>
      <c r="E690" s="74">
        <f>SUM(E691)</f>
        <v>0</v>
      </c>
      <c r="F690" s="75">
        <f t="shared" si="93"/>
        <v>0</v>
      </c>
      <c r="G690" s="25">
        <f t="shared" si="100"/>
        <v>0</v>
      </c>
      <c r="H690" s="74">
        <f>SUM(H691)</f>
        <v>0</v>
      </c>
      <c r="I690" s="76">
        <f t="shared" si="97"/>
        <v>0</v>
      </c>
      <c r="J690" s="74">
        <f>SUM(J691)</f>
        <v>0</v>
      </c>
      <c r="K690" s="25">
        <f t="shared" si="94"/>
        <v>0</v>
      </c>
      <c r="L690" s="75">
        <f t="shared" si="99"/>
        <v>0</v>
      </c>
      <c r="M690" s="25">
        <f t="shared" si="95"/>
        <v>0</v>
      </c>
      <c r="N690" s="74">
        <f>SUM(N691)</f>
        <v>0</v>
      </c>
      <c r="O690" s="25">
        <f t="shared" si="96"/>
        <v>0</v>
      </c>
      <c r="P690" s="76">
        <f t="shared" si="98"/>
        <v>0</v>
      </c>
    </row>
    <row r="691" spans="1:16" ht="26.25" hidden="1" x14ac:dyDescent="0.25">
      <c r="A691" s="100">
        <v>3311401130968160</v>
      </c>
      <c r="B691" s="80" t="s">
        <v>762</v>
      </c>
      <c r="C691" s="73"/>
      <c r="D691" s="64"/>
      <c r="E691" s="64"/>
      <c r="F691" s="75">
        <f t="shared" si="93"/>
        <v>0</v>
      </c>
      <c r="G691" s="25">
        <f t="shared" si="100"/>
        <v>0</v>
      </c>
      <c r="H691" s="64"/>
      <c r="I691" s="76">
        <f t="shared" si="97"/>
        <v>0</v>
      </c>
      <c r="J691" s="64"/>
      <c r="K691" s="25">
        <f t="shared" si="94"/>
        <v>0</v>
      </c>
      <c r="L691" s="75">
        <f t="shared" si="99"/>
        <v>0</v>
      </c>
      <c r="M691" s="25">
        <f t="shared" si="95"/>
        <v>0</v>
      </c>
      <c r="N691" s="64"/>
      <c r="O691" s="25">
        <f t="shared" si="96"/>
        <v>0</v>
      </c>
      <c r="P691" s="76">
        <f t="shared" si="98"/>
        <v>0</v>
      </c>
    </row>
    <row r="692" spans="1:16" ht="26.25" hidden="1" x14ac:dyDescent="0.25">
      <c r="A692" s="100">
        <v>331140114</v>
      </c>
      <c r="B692" s="31" t="s">
        <v>763</v>
      </c>
      <c r="C692" s="73"/>
      <c r="D692" s="74">
        <f>SUM(D693+D695)</f>
        <v>0</v>
      </c>
      <c r="E692" s="74">
        <f>SUM(E693+E695)</f>
        <v>0</v>
      </c>
      <c r="F692" s="75">
        <f t="shared" si="93"/>
        <v>0</v>
      </c>
      <c r="G692" s="25">
        <f t="shared" si="100"/>
        <v>0</v>
      </c>
      <c r="H692" s="74">
        <f>SUM(H693+H695)</f>
        <v>0</v>
      </c>
      <c r="I692" s="76">
        <f t="shared" si="97"/>
        <v>0</v>
      </c>
      <c r="J692" s="74">
        <f>SUM(J693+J695)</f>
        <v>0</v>
      </c>
      <c r="K692" s="25">
        <f t="shared" si="94"/>
        <v>0</v>
      </c>
      <c r="L692" s="75">
        <f t="shared" si="99"/>
        <v>0</v>
      </c>
      <c r="M692" s="25">
        <f t="shared" si="95"/>
        <v>0</v>
      </c>
      <c r="N692" s="74">
        <f>SUM(N693+N695)</f>
        <v>0</v>
      </c>
      <c r="O692" s="25">
        <f t="shared" si="96"/>
        <v>0</v>
      </c>
      <c r="P692" s="76">
        <f t="shared" si="98"/>
        <v>0</v>
      </c>
    </row>
    <row r="693" spans="1:16" ht="26.25" hidden="1" x14ac:dyDescent="0.25">
      <c r="A693" s="100">
        <v>3311401140582</v>
      </c>
      <c r="B693" s="31" t="s">
        <v>764</v>
      </c>
      <c r="C693" s="73"/>
      <c r="D693" s="74">
        <f>SUM(D694)</f>
        <v>0</v>
      </c>
      <c r="E693" s="74">
        <f>SUM(E694)</f>
        <v>0</v>
      </c>
      <c r="F693" s="75">
        <f t="shared" si="93"/>
        <v>0</v>
      </c>
      <c r="G693" s="25">
        <f t="shared" si="100"/>
        <v>0</v>
      </c>
      <c r="H693" s="74">
        <f>SUM(H694)</f>
        <v>0</v>
      </c>
      <c r="I693" s="76">
        <f t="shared" si="97"/>
        <v>0</v>
      </c>
      <c r="J693" s="74">
        <f>SUM(J694)</f>
        <v>0</v>
      </c>
      <c r="K693" s="25">
        <f t="shared" si="94"/>
        <v>0</v>
      </c>
      <c r="L693" s="75">
        <f t="shared" si="99"/>
        <v>0</v>
      </c>
      <c r="M693" s="25">
        <f t="shared" si="95"/>
        <v>0</v>
      </c>
      <c r="N693" s="74">
        <f>SUM(N694)</f>
        <v>0</v>
      </c>
      <c r="O693" s="25">
        <f t="shared" si="96"/>
        <v>0</v>
      </c>
      <c r="P693" s="76">
        <f t="shared" si="98"/>
        <v>0</v>
      </c>
    </row>
    <row r="694" spans="1:16" ht="26.25" hidden="1" x14ac:dyDescent="0.25">
      <c r="A694" s="100">
        <v>3311401140582170</v>
      </c>
      <c r="B694" s="31" t="s">
        <v>764</v>
      </c>
      <c r="C694" s="73"/>
      <c r="D694" s="64"/>
      <c r="E694" s="64"/>
      <c r="F694" s="75">
        <f t="shared" si="93"/>
        <v>0</v>
      </c>
      <c r="G694" s="25">
        <f t="shared" si="100"/>
        <v>0</v>
      </c>
      <c r="H694" s="64"/>
      <c r="I694" s="76">
        <f t="shared" si="97"/>
        <v>0</v>
      </c>
      <c r="J694" s="64"/>
      <c r="K694" s="25">
        <f t="shared" si="94"/>
        <v>0</v>
      </c>
      <c r="L694" s="75">
        <f t="shared" si="99"/>
        <v>0</v>
      </c>
      <c r="M694" s="25">
        <f t="shared" si="95"/>
        <v>0</v>
      </c>
      <c r="N694" s="64"/>
      <c r="O694" s="25">
        <f t="shared" si="96"/>
        <v>0</v>
      </c>
      <c r="P694" s="76">
        <f t="shared" si="98"/>
        <v>0</v>
      </c>
    </row>
    <row r="695" spans="1:16" hidden="1" x14ac:dyDescent="0.25">
      <c r="A695" s="100">
        <v>3311401140583</v>
      </c>
      <c r="B695" s="31" t="s">
        <v>765</v>
      </c>
      <c r="C695" s="73"/>
      <c r="D695" s="74">
        <f>SUM(D696)</f>
        <v>0</v>
      </c>
      <c r="E695" s="74">
        <f>SUM(E696)</f>
        <v>0</v>
      </c>
      <c r="F695" s="75">
        <f t="shared" si="93"/>
        <v>0</v>
      </c>
      <c r="G695" s="25">
        <f t="shared" si="100"/>
        <v>0</v>
      </c>
      <c r="H695" s="74">
        <f>SUM(H696)</f>
        <v>0</v>
      </c>
      <c r="I695" s="76">
        <f t="shared" si="97"/>
        <v>0</v>
      </c>
      <c r="J695" s="74">
        <f>SUM(J696)</f>
        <v>0</v>
      </c>
      <c r="K695" s="25">
        <f t="shared" si="94"/>
        <v>0</v>
      </c>
      <c r="L695" s="75">
        <f t="shared" si="99"/>
        <v>0</v>
      </c>
      <c r="M695" s="25">
        <f t="shared" si="95"/>
        <v>0</v>
      </c>
      <c r="N695" s="74">
        <f>SUM(N696)</f>
        <v>0</v>
      </c>
      <c r="O695" s="25">
        <f t="shared" si="96"/>
        <v>0</v>
      </c>
      <c r="P695" s="76">
        <f t="shared" si="98"/>
        <v>0</v>
      </c>
    </row>
    <row r="696" spans="1:16" hidden="1" x14ac:dyDescent="0.25">
      <c r="A696" s="100">
        <v>3311401140583170</v>
      </c>
      <c r="B696" s="31" t="s">
        <v>765</v>
      </c>
      <c r="C696" s="73"/>
      <c r="D696" s="64"/>
      <c r="E696" s="64"/>
      <c r="F696" s="75">
        <f t="shared" si="93"/>
        <v>0</v>
      </c>
      <c r="G696" s="25">
        <f t="shared" si="100"/>
        <v>0</v>
      </c>
      <c r="H696" s="64"/>
      <c r="I696" s="76">
        <f t="shared" si="97"/>
        <v>0</v>
      </c>
      <c r="J696" s="64"/>
      <c r="K696" s="25">
        <f t="shared" si="94"/>
        <v>0</v>
      </c>
      <c r="L696" s="75">
        <f t="shared" si="99"/>
        <v>0</v>
      </c>
      <c r="M696" s="25">
        <f t="shared" si="95"/>
        <v>0</v>
      </c>
      <c r="N696" s="64"/>
      <c r="O696" s="25">
        <f t="shared" si="96"/>
        <v>0</v>
      </c>
      <c r="P696" s="76">
        <f t="shared" si="98"/>
        <v>0</v>
      </c>
    </row>
    <row r="697" spans="1:16" hidden="1" x14ac:dyDescent="0.25">
      <c r="A697" s="100">
        <v>331140115</v>
      </c>
      <c r="B697" s="31" t="s">
        <v>766</v>
      </c>
      <c r="C697" s="73"/>
      <c r="D697" s="74">
        <f>SUM(D698+D700+D702+D704+D706+D708+D710+D712+D714+D716+D725+D727+D729+D731+D733+D735+D737+D739+D742+D744)</f>
        <v>0</v>
      </c>
      <c r="E697" s="74">
        <f>SUM(E698+E700+E702+E704+E706+E708+E710+E712+E714+E716+E725+E727+E729+E731+E733+E735+E737+E739+E742+E744)</f>
        <v>0</v>
      </c>
      <c r="F697" s="75">
        <f t="shared" si="93"/>
        <v>0</v>
      </c>
      <c r="G697" s="25">
        <f t="shared" si="100"/>
        <v>0</v>
      </c>
      <c r="H697" s="74">
        <f>SUM(H698+H700+H702+H704+H706+H708+H710+H712+H714+H716+H725+H727+H729+H731+H733+H735+H737+H739+H742+H744)</f>
        <v>0</v>
      </c>
      <c r="I697" s="76">
        <f t="shared" si="97"/>
        <v>0</v>
      </c>
      <c r="J697" s="74">
        <f>SUM(J698+J700+J702+J704+J706+J708+J710+J712+J714+J716+J725+J727+J729+J731+J733+J735+J737+J739+J742+J744)</f>
        <v>0</v>
      </c>
      <c r="K697" s="25">
        <f t="shared" si="94"/>
        <v>0</v>
      </c>
      <c r="L697" s="75">
        <f t="shared" si="99"/>
        <v>0</v>
      </c>
      <c r="M697" s="25">
        <f t="shared" si="95"/>
        <v>0</v>
      </c>
      <c r="N697" s="74">
        <f>SUM(N698+N700+N702+N704+N706+N708+N710+N712+N714+N716+N725+N727+N729+N731+N733+N735+N737+N739+N742+N744)</f>
        <v>0</v>
      </c>
      <c r="O697" s="25">
        <f t="shared" si="96"/>
        <v>0</v>
      </c>
      <c r="P697" s="76">
        <f t="shared" si="98"/>
        <v>0</v>
      </c>
    </row>
    <row r="698" spans="1:16" ht="39" hidden="1" x14ac:dyDescent="0.25">
      <c r="A698" s="100">
        <v>3311401150005</v>
      </c>
      <c r="B698" s="31" t="s">
        <v>767</v>
      </c>
      <c r="C698" s="73"/>
      <c r="D698" s="74">
        <f>SUM(D699)</f>
        <v>0</v>
      </c>
      <c r="E698" s="74">
        <f>SUM(E699)</f>
        <v>0</v>
      </c>
      <c r="F698" s="75">
        <f t="shared" si="93"/>
        <v>0</v>
      </c>
      <c r="G698" s="25">
        <f t="shared" si="100"/>
        <v>0</v>
      </c>
      <c r="H698" s="74">
        <f>SUM(H699)</f>
        <v>0</v>
      </c>
      <c r="I698" s="76">
        <f t="shared" si="97"/>
        <v>0</v>
      </c>
      <c r="J698" s="74">
        <f>SUM(J699)</f>
        <v>0</v>
      </c>
      <c r="K698" s="25">
        <f t="shared" si="94"/>
        <v>0</v>
      </c>
      <c r="L698" s="75">
        <f t="shared" si="99"/>
        <v>0</v>
      </c>
      <c r="M698" s="25">
        <f t="shared" si="95"/>
        <v>0</v>
      </c>
      <c r="N698" s="74">
        <f>SUM(N699)</f>
        <v>0</v>
      </c>
      <c r="O698" s="25">
        <f t="shared" si="96"/>
        <v>0</v>
      </c>
      <c r="P698" s="76">
        <f t="shared" si="98"/>
        <v>0</v>
      </c>
    </row>
    <row r="699" spans="1:16" hidden="1" x14ac:dyDescent="0.25">
      <c r="A699" s="100">
        <v>3311401150005170</v>
      </c>
      <c r="B699" s="31" t="s">
        <v>768</v>
      </c>
      <c r="C699" s="73"/>
      <c r="D699" s="64"/>
      <c r="E699" s="64"/>
      <c r="F699" s="75">
        <f t="shared" si="93"/>
        <v>0</v>
      </c>
      <c r="G699" s="25">
        <f t="shared" si="100"/>
        <v>0</v>
      </c>
      <c r="H699" s="64"/>
      <c r="I699" s="76">
        <f t="shared" si="97"/>
        <v>0</v>
      </c>
      <c r="J699" s="64"/>
      <c r="K699" s="25">
        <f t="shared" si="94"/>
        <v>0</v>
      </c>
      <c r="L699" s="75">
        <f t="shared" si="99"/>
        <v>0</v>
      </c>
      <c r="M699" s="25">
        <f t="shared" si="95"/>
        <v>0</v>
      </c>
      <c r="N699" s="64"/>
      <c r="O699" s="25">
        <f t="shared" si="96"/>
        <v>0</v>
      </c>
      <c r="P699" s="76">
        <f t="shared" si="98"/>
        <v>0</v>
      </c>
    </row>
    <row r="700" spans="1:16" ht="26.25" hidden="1" x14ac:dyDescent="0.25">
      <c r="A700" s="100">
        <v>3311401150025</v>
      </c>
      <c r="B700" s="31" t="s">
        <v>769</v>
      </c>
      <c r="C700" s="73"/>
      <c r="D700" s="74">
        <f>SUM(D701)</f>
        <v>0</v>
      </c>
      <c r="E700" s="74">
        <f>SUM(E701)</f>
        <v>0</v>
      </c>
      <c r="F700" s="75">
        <f t="shared" si="93"/>
        <v>0</v>
      </c>
      <c r="G700" s="25">
        <f t="shared" si="100"/>
        <v>0</v>
      </c>
      <c r="H700" s="74">
        <f>SUM(H701)</f>
        <v>0</v>
      </c>
      <c r="I700" s="76">
        <f t="shared" si="97"/>
        <v>0</v>
      </c>
      <c r="J700" s="74">
        <f>SUM(J701)</f>
        <v>0</v>
      </c>
      <c r="K700" s="25">
        <f t="shared" si="94"/>
        <v>0</v>
      </c>
      <c r="L700" s="75">
        <f t="shared" si="99"/>
        <v>0</v>
      </c>
      <c r="M700" s="25">
        <f t="shared" si="95"/>
        <v>0</v>
      </c>
      <c r="N700" s="74">
        <f>SUM(N701)</f>
        <v>0</v>
      </c>
      <c r="O700" s="25">
        <f t="shared" si="96"/>
        <v>0</v>
      </c>
      <c r="P700" s="76">
        <f t="shared" si="98"/>
        <v>0</v>
      </c>
    </row>
    <row r="701" spans="1:16" hidden="1" x14ac:dyDescent="0.25">
      <c r="A701" s="100">
        <v>3311401150025</v>
      </c>
      <c r="B701" s="31" t="s">
        <v>770</v>
      </c>
      <c r="C701" s="73"/>
      <c r="D701" s="64"/>
      <c r="E701" s="64"/>
      <c r="F701" s="75">
        <f t="shared" si="93"/>
        <v>0</v>
      </c>
      <c r="G701" s="25">
        <f t="shared" si="100"/>
        <v>0</v>
      </c>
      <c r="H701" s="64"/>
      <c r="I701" s="76">
        <f t="shared" si="97"/>
        <v>0</v>
      </c>
      <c r="J701" s="64"/>
      <c r="K701" s="25">
        <f t="shared" si="94"/>
        <v>0</v>
      </c>
      <c r="L701" s="75">
        <f t="shared" si="99"/>
        <v>0</v>
      </c>
      <c r="M701" s="25">
        <f t="shared" si="95"/>
        <v>0</v>
      </c>
      <c r="N701" s="64"/>
      <c r="O701" s="25">
        <f t="shared" si="96"/>
        <v>0</v>
      </c>
      <c r="P701" s="76">
        <f t="shared" si="98"/>
        <v>0</v>
      </c>
    </row>
    <row r="702" spans="1:16" ht="39" hidden="1" x14ac:dyDescent="0.25">
      <c r="A702" s="100">
        <v>3311401150031</v>
      </c>
      <c r="B702" s="31" t="s">
        <v>771</v>
      </c>
      <c r="C702" s="73"/>
      <c r="D702" s="74">
        <f>SUM(D703)</f>
        <v>0</v>
      </c>
      <c r="E702" s="74">
        <f>SUM(E703)</f>
        <v>0</v>
      </c>
      <c r="F702" s="75">
        <f t="shared" si="93"/>
        <v>0</v>
      </c>
      <c r="G702" s="25">
        <f t="shared" si="100"/>
        <v>0</v>
      </c>
      <c r="H702" s="74">
        <f>SUM(H703)</f>
        <v>0</v>
      </c>
      <c r="I702" s="76">
        <f t="shared" si="97"/>
        <v>0</v>
      </c>
      <c r="J702" s="74">
        <f>SUM(J703)</f>
        <v>0</v>
      </c>
      <c r="K702" s="25">
        <f t="shared" si="94"/>
        <v>0</v>
      </c>
      <c r="L702" s="75">
        <f t="shared" si="99"/>
        <v>0</v>
      </c>
      <c r="M702" s="25">
        <f t="shared" si="95"/>
        <v>0</v>
      </c>
      <c r="N702" s="74">
        <f>SUM(N703)</f>
        <v>0</v>
      </c>
      <c r="O702" s="25">
        <f t="shared" si="96"/>
        <v>0</v>
      </c>
      <c r="P702" s="76">
        <f t="shared" si="98"/>
        <v>0</v>
      </c>
    </row>
    <row r="703" spans="1:16" hidden="1" x14ac:dyDescent="0.25">
      <c r="A703" s="100">
        <v>3311401150031</v>
      </c>
      <c r="B703" s="31" t="s">
        <v>768</v>
      </c>
      <c r="C703" s="73"/>
      <c r="D703" s="64"/>
      <c r="E703" s="64"/>
      <c r="F703" s="75">
        <f t="shared" si="93"/>
        <v>0</v>
      </c>
      <c r="G703" s="25">
        <f t="shared" si="100"/>
        <v>0</v>
      </c>
      <c r="H703" s="64"/>
      <c r="I703" s="76">
        <f t="shared" si="97"/>
        <v>0</v>
      </c>
      <c r="J703" s="64"/>
      <c r="K703" s="25">
        <f t="shared" si="94"/>
        <v>0</v>
      </c>
      <c r="L703" s="75">
        <f t="shared" si="99"/>
        <v>0</v>
      </c>
      <c r="M703" s="25">
        <f t="shared" si="95"/>
        <v>0</v>
      </c>
      <c r="N703" s="64"/>
      <c r="O703" s="25">
        <f t="shared" si="96"/>
        <v>0</v>
      </c>
      <c r="P703" s="76">
        <f t="shared" si="98"/>
        <v>0</v>
      </c>
    </row>
    <row r="704" spans="1:16" ht="26.25" hidden="1" x14ac:dyDescent="0.25">
      <c r="A704" s="100">
        <v>3311401150051</v>
      </c>
      <c r="B704" s="31" t="s">
        <v>772</v>
      </c>
      <c r="C704" s="73"/>
      <c r="D704" s="74">
        <f>SUM(D705)</f>
        <v>0</v>
      </c>
      <c r="E704" s="74">
        <f>SUM(E705)</f>
        <v>0</v>
      </c>
      <c r="F704" s="75">
        <f t="shared" si="93"/>
        <v>0</v>
      </c>
      <c r="G704" s="25">
        <f t="shared" si="100"/>
        <v>0</v>
      </c>
      <c r="H704" s="74">
        <f>SUM(H705)</f>
        <v>0</v>
      </c>
      <c r="I704" s="76">
        <f t="shared" si="97"/>
        <v>0</v>
      </c>
      <c r="J704" s="74">
        <f>SUM(J705)</f>
        <v>0</v>
      </c>
      <c r="K704" s="25">
        <f t="shared" si="94"/>
        <v>0</v>
      </c>
      <c r="L704" s="75">
        <f t="shared" si="99"/>
        <v>0</v>
      </c>
      <c r="M704" s="25">
        <f t="shared" si="95"/>
        <v>0</v>
      </c>
      <c r="N704" s="74">
        <f>SUM(N705)</f>
        <v>0</v>
      </c>
      <c r="O704" s="25">
        <f t="shared" si="96"/>
        <v>0</v>
      </c>
      <c r="P704" s="76">
        <f t="shared" si="98"/>
        <v>0</v>
      </c>
    </row>
    <row r="705" spans="1:16" hidden="1" x14ac:dyDescent="0.25">
      <c r="A705" s="100">
        <v>3311401150051</v>
      </c>
      <c r="B705" s="31" t="s">
        <v>768</v>
      </c>
      <c r="C705" s="73"/>
      <c r="D705" s="64"/>
      <c r="E705" s="64"/>
      <c r="F705" s="75">
        <f t="shared" si="93"/>
        <v>0</v>
      </c>
      <c r="G705" s="25">
        <f t="shared" si="100"/>
        <v>0</v>
      </c>
      <c r="H705" s="64"/>
      <c r="I705" s="76">
        <f t="shared" si="97"/>
        <v>0</v>
      </c>
      <c r="J705" s="64"/>
      <c r="K705" s="25">
        <f t="shared" si="94"/>
        <v>0</v>
      </c>
      <c r="L705" s="75">
        <f t="shared" si="99"/>
        <v>0</v>
      </c>
      <c r="M705" s="25">
        <f t="shared" si="95"/>
        <v>0</v>
      </c>
      <c r="N705" s="64"/>
      <c r="O705" s="25">
        <f t="shared" si="96"/>
        <v>0</v>
      </c>
      <c r="P705" s="76">
        <f t="shared" si="98"/>
        <v>0</v>
      </c>
    </row>
    <row r="706" spans="1:16" ht="39" hidden="1" x14ac:dyDescent="0.25">
      <c r="A706" s="100">
        <v>3311401150052</v>
      </c>
      <c r="B706" s="31" t="s">
        <v>773</v>
      </c>
      <c r="C706" s="73"/>
      <c r="D706" s="74">
        <f>SUM(D707)</f>
        <v>0</v>
      </c>
      <c r="E706" s="74">
        <f>SUM(E707)</f>
        <v>0</v>
      </c>
      <c r="F706" s="75">
        <f t="shared" si="93"/>
        <v>0</v>
      </c>
      <c r="G706" s="25">
        <f t="shared" si="100"/>
        <v>0</v>
      </c>
      <c r="H706" s="74">
        <f>SUM(H707)</f>
        <v>0</v>
      </c>
      <c r="I706" s="76">
        <f t="shared" si="97"/>
        <v>0</v>
      </c>
      <c r="J706" s="74">
        <f>SUM(J707)</f>
        <v>0</v>
      </c>
      <c r="K706" s="25">
        <f t="shared" si="94"/>
        <v>0</v>
      </c>
      <c r="L706" s="75">
        <f t="shared" si="99"/>
        <v>0</v>
      </c>
      <c r="M706" s="25">
        <f t="shared" si="95"/>
        <v>0</v>
      </c>
      <c r="N706" s="74">
        <f>SUM(N707)</f>
        <v>0</v>
      </c>
      <c r="O706" s="25">
        <f t="shared" si="96"/>
        <v>0</v>
      </c>
      <c r="P706" s="76">
        <f t="shared" si="98"/>
        <v>0</v>
      </c>
    </row>
    <row r="707" spans="1:16" hidden="1" x14ac:dyDescent="0.25">
      <c r="A707" s="100">
        <v>3311401150052</v>
      </c>
      <c r="B707" s="31" t="s">
        <v>768</v>
      </c>
      <c r="C707" s="73"/>
      <c r="D707" s="64"/>
      <c r="E707" s="64"/>
      <c r="F707" s="75">
        <f t="shared" si="93"/>
        <v>0</v>
      </c>
      <c r="G707" s="25">
        <f t="shared" si="100"/>
        <v>0</v>
      </c>
      <c r="H707" s="64"/>
      <c r="I707" s="76">
        <f t="shared" si="97"/>
        <v>0</v>
      </c>
      <c r="J707" s="64"/>
      <c r="K707" s="25">
        <f t="shared" si="94"/>
        <v>0</v>
      </c>
      <c r="L707" s="75">
        <f t="shared" si="99"/>
        <v>0</v>
      </c>
      <c r="M707" s="25">
        <f t="shared" si="95"/>
        <v>0</v>
      </c>
      <c r="N707" s="64"/>
      <c r="O707" s="25">
        <f t="shared" si="96"/>
        <v>0</v>
      </c>
      <c r="P707" s="76">
        <f t="shared" si="98"/>
        <v>0</v>
      </c>
    </row>
    <row r="708" spans="1:16" ht="26.25" hidden="1" x14ac:dyDescent="0.25">
      <c r="A708" s="100">
        <v>3311401150053</v>
      </c>
      <c r="B708" s="31" t="s">
        <v>774</v>
      </c>
      <c r="C708" s="73"/>
      <c r="D708" s="74">
        <f>SUM(D709)</f>
        <v>0</v>
      </c>
      <c r="E708" s="74">
        <f>SUM(E709)</f>
        <v>0</v>
      </c>
      <c r="F708" s="75">
        <f t="shared" si="93"/>
        <v>0</v>
      </c>
      <c r="G708" s="25">
        <f t="shared" si="100"/>
        <v>0</v>
      </c>
      <c r="H708" s="74">
        <f>SUM(H709)</f>
        <v>0</v>
      </c>
      <c r="I708" s="76">
        <f t="shared" si="97"/>
        <v>0</v>
      </c>
      <c r="J708" s="74">
        <f>SUM(J709)</f>
        <v>0</v>
      </c>
      <c r="K708" s="25">
        <f t="shared" si="94"/>
        <v>0</v>
      </c>
      <c r="L708" s="75">
        <f t="shared" si="99"/>
        <v>0</v>
      </c>
      <c r="M708" s="25">
        <f t="shared" si="95"/>
        <v>0</v>
      </c>
      <c r="N708" s="74">
        <f>SUM(N709)</f>
        <v>0</v>
      </c>
      <c r="O708" s="25">
        <f t="shared" si="96"/>
        <v>0</v>
      </c>
      <c r="P708" s="76">
        <f t="shared" si="98"/>
        <v>0</v>
      </c>
    </row>
    <row r="709" spans="1:16" hidden="1" x14ac:dyDescent="0.25">
      <c r="A709" s="100">
        <v>3311401150053</v>
      </c>
      <c r="B709" s="31" t="s">
        <v>768</v>
      </c>
      <c r="C709" s="73"/>
      <c r="D709" s="64"/>
      <c r="E709" s="64"/>
      <c r="F709" s="75">
        <f t="shared" si="93"/>
        <v>0</v>
      </c>
      <c r="G709" s="25">
        <f t="shared" si="100"/>
        <v>0</v>
      </c>
      <c r="H709" s="64"/>
      <c r="I709" s="76">
        <f t="shared" si="97"/>
        <v>0</v>
      </c>
      <c r="J709" s="64"/>
      <c r="K709" s="25">
        <f t="shared" si="94"/>
        <v>0</v>
      </c>
      <c r="L709" s="75">
        <f t="shared" si="99"/>
        <v>0</v>
      </c>
      <c r="M709" s="25">
        <f t="shared" si="95"/>
        <v>0</v>
      </c>
      <c r="N709" s="64"/>
      <c r="O709" s="25">
        <f t="shared" si="96"/>
        <v>0</v>
      </c>
      <c r="P709" s="76">
        <f t="shared" si="98"/>
        <v>0</v>
      </c>
    </row>
    <row r="710" spans="1:16" ht="26.25" hidden="1" x14ac:dyDescent="0.25">
      <c r="A710" s="100">
        <v>3311401150052</v>
      </c>
      <c r="B710" s="31" t="s">
        <v>775</v>
      </c>
      <c r="C710" s="73"/>
      <c r="D710" s="74">
        <f>SUM(D711)</f>
        <v>0</v>
      </c>
      <c r="E710" s="74">
        <f>SUM(E711)</f>
        <v>0</v>
      </c>
      <c r="F710" s="75">
        <f t="shared" si="93"/>
        <v>0</v>
      </c>
      <c r="G710" s="25">
        <f t="shared" si="100"/>
        <v>0</v>
      </c>
      <c r="H710" s="74">
        <f>SUM(H711)</f>
        <v>0</v>
      </c>
      <c r="I710" s="76">
        <f t="shared" si="97"/>
        <v>0</v>
      </c>
      <c r="J710" s="74">
        <f>SUM(J711)</f>
        <v>0</v>
      </c>
      <c r="K710" s="25">
        <f t="shared" si="94"/>
        <v>0</v>
      </c>
      <c r="L710" s="75">
        <f t="shared" si="99"/>
        <v>0</v>
      </c>
      <c r="M710" s="25">
        <f t="shared" si="95"/>
        <v>0</v>
      </c>
      <c r="N710" s="74">
        <f>SUM(N711)</f>
        <v>0</v>
      </c>
      <c r="O710" s="25">
        <f t="shared" si="96"/>
        <v>0</v>
      </c>
      <c r="P710" s="76">
        <f t="shared" si="98"/>
        <v>0</v>
      </c>
    </row>
    <row r="711" spans="1:16" hidden="1" x14ac:dyDescent="0.25">
      <c r="A711" s="100">
        <v>3311401150052</v>
      </c>
      <c r="B711" s="31" t="s">
        <v>768</v>
      </c>
      <c r="C711" s="73"/>
      <c r="D711" s="64"/>
      <c r="E711" s="64"/>
      <c r="F711" s="75">
        <f t="shared" si="93"/>
        <v>0</v>
      </c>
      <c r="G711" s="25">
        <f t="shared" si="100"/>
        <v>0</v>
      </c>
      <c r="H711" s="64"/>
      <c r="I711" s="76">
        <f t="shared" si="97"/>
        <v>0</v>
      </c>
      <c r="J711" s="64"/>
      <c r="K711" s="25">
        <f t="shared" si="94"/>
        <v>0</v>
      </c>
      <c r="L711" s="75">
        <f t="shared" si="99"/>
        <v>0</v>
      </c>
      <c r="M711" s="25">
        <f t="shared" si="95"/>
        <v>0</v>
      </c>
      <c r="N711" s="64"/>
      <c r="O711" s="25">
        <f t="shared" si="96"/>
        <v>0</v>
      </c>
      <c r="P711" s="76">
        <f t="shared" si="98"/>
        <v>0</v>
      </c>
    </row>
    <row r="712" spans="1:16" ht="26.25" hidden="1" x14ac:dyDescent="0.25">
      <c r="A712" s="100">
        <v>3311401150021</v>
      </c>
      <c r="B712" s="31" t="s">
        <v>774</v>
      </c>
      <c r="C712" s="73"/>
      <c r="D712" s="74">
        <f>SUM(D713)</f>
        <v>0</v>
      </c>
      <c r="E712" s="74">
        <f>SUM(E713)</f>
        <v>0</v>
      </c>
      <c r="F712" s="75">
        <f t="shared" si="93"/>
        <v>0</v>
      </c>
      <c r="G712" s="25">
        <f t="shared" si="100"/>
        <v>0</v>
      </c>
      <c r="H712" s="74">
        <f>SUM(H713)</f>
        <v>0</v>
      </c>
      <c r="I712" s="76">
        <f t="shared" si="97"/>
        <v>0</v>
      </c>
      <c r="J712" s="74">
        <f>SUM(J713)</f>
        <v>0</v>
      </c>
      <c r="K712" s="25">
        <f t="shared" si="94"/>
        <v>0</v>
      </c>
      <c r="L712" s="75">
        <f t="shared" si="99"/>
        <v>0</v>
      </c>
      <c r="M712" s="25">
        <f t="shared" si="95"/>
        <v>0</v>
      </c>
      <c r="N712" s="74">
        <f>SUM(N713)</f>
        <v>0</v>
      </c>
      <c r="O712" s="25">
        <f t="shared" si="96"/>
        <v>0</v>
      </c>
      <c r="P712" s="76">
        <f t="shared" si="98"/>
        <v>0</v>
      </c>
    </row>
    <row r="713" spans="1:16" hidden="1" x14ac:dyDescent="0.25">
      <c r="A713" s="100">
        <v>3311401150021</v>
      </c>
      <c r="B713" s="31" t="s">
        <v>768</v>
      </c>
      <c r="C713" s="73"/>
      <c r="D713" s="64"/>
      <c r="E713" s="64"/>
      <c r="F713" s="75">
        <f t="shared" si="93"/>
        <v>0</v>
      </c>
      <c r="G713" s="25">
        <f t="shared" si="100"/>
        <v>0</v>
      </c>
      <c r="H713" s="64"/>
      <c r="I713" s="76">
        <f t="shared" si="97"/>
        <v>0</v>
      </c>
      <c r="J713" s="64"/>
      <c r="K713" s="25">
        <f t="shared" si="94"/>
        <v>0</v>
      </c>
      <c r="L713" s="75">
        <f t="shared" si="99"/>
        <v>0</v>
      </c>
      <c r="M713" s="25">
        <f t="shared" si="95"/>
        <v>0</v>
      </c>
      <c r="N713" s="64"/>
      <c r="O713" s="25">
        <f t="shared" si="96"/>
        <v>0</v>
      </c>
      <c r="P713" s="76">
        <f t="shared" si="98"/>
        <v>0</v>
      </c>
    </row>
    <row r="714" spans="1:16" ht="26.25" hidden="1" x14ac:dyDescent="0.25">
      <c r="A714" s="100">
        <v>3311401150022</v>
      </c>
      <c r="B714" s="31" t="s">
        <v>775</v>
      </c>
      <c r="C714" s="73"/>
      <c r="D714" s="74">
        <f>SUM(D715)</f>
        <v>0</v>
      </c>
      <c r="E714" s="74">
        <f>SUM(E715)</f>
        <v>0</v>
      </c>
      <c r="F714" s="75">
        <f t="shared" si="93"/>
        <v>0</v>
      </c>
      <c r="G714" s="25">
        <f t="shared" si="100"/>
        <v>0</v>
      </c>
      <c r="H714" s="74">
        <f>SUM(H715)</f>
        <v>0</v>
      </c>
      <c r="I714" s="76">
        <f t="shared" si="97"/>
        <v>0</v>
      </c>
      <c r="J714" s="74">
        <f>SUM(J715)</f>
        <v>0</v>
      </c>
      <c r="K714" s="25">
        <f t="shared" si="94"/>
        <v>0</v>
      </c>
      <c r="L714" s="75">
        <f t="shared" si="99"/>
        <v>0</v>
      </c>
      <c r="M714" s="25">
        <f t="shared" si="95"/>
        <v>0</v>
      </c>
      <c r="N714" s="74">
        <f>SUM(N715)</f>
        <v>0</v>
      </c>
      <c r="O714" s="25">
        <f t="shared" si="96"/>
        <v>0</v>
      </c>
      <c r="P714" s="76">
        <f t="shared" si="98"/>
        <v>0</v>
      </c>
    </row>
    <row r="715" spans="1:16" hidden="1" x14ac:dyDescent="0.25">
      <c r="A715" s="100">
        <v>3311401150022</v>
      </c>
      <c r="B715" s="31" t="s">
        <v>768</v>
      </c>
      <c r="C715" s="73"/>
      <c r="D715" s="64"/>
      <c r="E715" s="64"/>
      <c r="F715" s="75">
        <f t="shared" si="93"/>
        <v>0</v>
      </c>
      <c r="G715" s="25">
        <f t="shared" si="100"/>
        <v>0</v>
      </c>
      <c r="H715" s="64"/>
      <c r="I715" s="76">
        <f t="shared" si="97"/>
        <v>0</v>
      </c>
      <c r="J715" s="64"/>
      <c r="K715" s="25">
        <f t="shared" si="94"/>
        <v>0</v>
      </c>
      <c r="L715" s="75">
        <f t="shared" si="99"/>
        <v>0</v>
      </c>
      <c r="M715" s="25">
        <f t="shared" si="95"/>
        <v>0</v>
      </c>
      <c r="N715" s="64"/>
      <c r="O715" s="25">
        <f t="shared" si="96"/>
        <v>0</v>
      </c>
      <c r="P715" s="76">
        <f t="shared" si="98"/>
        <v>0</v>
      </c>
    </row>
    <row r="716" spans="1:16" hidden="1" x14ac:dyDescent="0.25">
      <c r="A716" s="100">
        <v>33114011557</v>
      </c>
      <c r="B716" s="31" t="s">
        <v>254</v>
      </c>
      <c r="C716" s="73"/>
      <c r="D716" s="74">
        <f>SUM(D717+D719+D721+D723)</f>
        <v>0</v>
      </c>
      <c r="E716" s="74">
        <f>SUM(E717+E719+E721+E723)</f>
        <v>0</v>
      </c>
      <c r="F716" s="75">
        <f t="shared" si="93"/>
        <v>0</v>
      </c>
      <c r="G716" s="25">
        <f t="shared" si="100"/>
        <v>0</v>
      </c>
      <c r="H716" s="74">
        <f>SUM(H717+H719+H721+H723)</f>
        <v>0</v>
      </c>
      <c r="I716" s="76">
        <f t="shared" si="97"/>
        <v>0</v>
      </c>
      <c r="J716" s="74">
        <f>SUM(J717+J719+J721+J723)</f>
        <v>0</v>
      </c>
      <c r="K716" s="25">
        <f t="shared" si="94"/>
        <v>0</v>
      </c>
      <c r="L716" s="75">
        <f t="shared" si="99"/>
        <v>0</v>
      </c>
      <c r="M716" s="25">
        <f t="shared" si="95"/>
        <v>0</v>
      </c>
      <c r="N716" s="74">
        <f>SUM(N717+N719+N721+N723)</f>
        <v>0</v>
      </c>
      <c r="O716" s="25">
        <f t="shared" si="96"/>
        <v>0</v>
      </c>
      <c r="P716" s="76">
        <f t="shared" si="98"/>
        <v>0</v>
      </c>
    </row>
    <row r="717" spans="1:16" hidden="1" x14ac:dyDescent="0.25">
      <c r="A717" s="100">
        <v>3311401155716</v>
      </c>
      <c r="B717" s="31" t="s">
        <v>776</v>
      </c>
      <c r="C717" s="73"/>
      <c r="D717" s="64">
        <f>SUM(D718)</f>
        <v>0</v>
      </c>
      <c r="E717" s="64">
        <f>SUM(E718)</f>
        <v>0</v>
      </c>
      <c r="F717" s="75">
        <f t="shared" si="93"/>
        <v>0</v>
      </c>
      <c r="G717" s="25">
        <f t="shared" si="100"/>
        <v>0</v>
      </c>
      <c r="H717" s="64">
        <f>SUM(H718)</f>
        <v>0</v>
      </c>
      <c r="I717" s="76">
        <f t="shared" si="97"/>
        <v>0</v>
      </c>
      <c r="J717" s="64">
        <f>SUM(J718)</f>
        <v>0</v>
      </c>
      <c r="K717" s="25">
        <f t="shared" si="94"/>
        <v>0</v>
      </c>
      <c r="L717" s="75">
        <f t="shared" si="99"/>
        <v>0</v>
      </c>
      <c r="M717" s="25">
        <f t="shared" si="95"/>
        <v>0</v>
      </c>
      <c r="N717" s="64">
        <f>SUM(N718)</f>
        <v>0</v>
      </c>
      <c r="O717" s="25">
        <f t="shared" si="96"/>
        <v>0</v>
      </c>
      <c r="P717" s="76">
        <f t="shared" si="98"/>
        <v>0</v>
      </c>
    </row>
    <row r="718" spans="1:16" ht="26.25" hidden="1" x14ac:dyDescent="0.25">
      <c r="A718" s="100">
        <v>3311401155716</v>
      </c>
      <c r="B718" s="31" t="s">
        <v>777</v>
      </c>
      <c r="C718" s="73"/>
      <c r="D718" s="64"/>
      <c r="E718" s="64"/>
      <c r="F718" s="75">
        <f t="shared" si="93"/>
        <v>0</v>
      </c>
      <c r="G718" s="25">
        <f t="shared" si="100"/>
        <v>0</v>
      </c>
      <c r="H718" s="64"/>
      <c r="I718" s="76">
        <f t="shared" si="97"/>
        <v>0</v>
      </c>
      <c r="J718" s="64"/>
      <c r="K718" s="25">
        <f t="shared" si="94"/>
        <v>0</v>
      </c>
      <c r="L718" s="75">
        <f t="shared" si="99"/>
        <v>0</v>
      </c>
      <c r="M718" s="25">
        <f t="shared" si="95"/>
        <v>0</v>
      </c>
      <c r="N718" s="64"/>
      <c r="O718" s="25">
        <f t="shared" si="96"/>
        <v>0</v>
      </c>
      <c r="P718" s="76">
        <f t="shared" si="98"/>
        <v>0</v>
      </c>
    </row>
    <row r="719" spans="1:16" hidden="1" x14ac:dyDescent="0.25">
      <c r="A719" s="100">
        <v>3311401155717</v>
      </c>
      <c r="B719" s="31" t="s">
        <v>778</v>
      </c>
      <c r="C719" s="73"/>
      <c r="D719" s="74">
        <f>SUM(D720)</f>
        <v>0</v>
      </c>
      <c r="E719" s="74">
        <f>SUM(E720)</f>
        <v>0</v>
      </c>
      <c r="F719" s="75">
        <f t="shared" si="93"/>
        <v>0</v>
      </c>
      <c r="G719" s="25">
        <f t="shared" si="100"/>
        <v>0</v>
      </c>
      <c r="H719" s="74">
        <f>SUM(H720)</f>
        <v>0</v>
      </c>
      <c r="I719" s="76">
        <f t="shared" si="97"/>
        <v>0</v>
      </c>
      <c r="J719" s="74">
        <f>SUM(J720)</f>
        <v>0</v>
      </c>
      <c r="K719" s="25">
        <f t="shared" si="94"/>
        <v>0</v>
      </c>
      <c r="L719" s="75">
        <f t="shared" si="99"/>
        <v>0</v>
      </c>
      <c r="M719" s="25">
        <f t="shared" si="95"/>
        <v>0</v>
      </c>
      <c r="N719" s="74">
        <f>SUM(N720)</f>
        <v>0</v>
      </c>
      <c r="O719" s="25">
        <f t="shared" si="96"/>
        <v>0</v>
      </c>
      <c r="P719" s="76">
        <f t="shared" si="98"/>
        <v>0</v>
      </c>
    </row>
    <row r="720" spans="1:16" ht="26.25" hidden="1" x14ac:dyDescent="0.25">
      <c r="A720" s="100">
        <v>3311401155717</v>
      </c>
      <c r="B720" s="31" t="s">
        <v>777</v>
      </c>
      <c r="C720" s="73"/>
      <c r="D720" s="64"/>
      <c r="E720" s="64"/>
      <c r="F720" s="75">
        <f t="shared" si="93"/>
        <v>0</v>
      </c>
      <c r="G720" s="25">
        <f t="shared" si="100"/>
        <v>0</v>
      </c>
      <c r="H720" s="64"/>
      <c r="I720" s="76">
        <f t="shared" si="97"/>
        <v>0</v>
      </c>
      <c r="J720" s="64"/>
      <c r="K720" s="25">
        <f t="shared" si="94"/>
        <v>0</v>
      </c>
      <c r="L720" s="75">
        <f t="shared" si="99"/>
        <v>0</v>
      </c>
      <c r="M720" s="25">
        <f t="shared" si="95"/>
        <v>0</v>
      </c>
      <c r="N720" s="64"/>
      <c r="O720" s="25">
        <f t="shared" si="96"/>
        <v>0</v>
      </c>
      <c r="P720" s="76">
        <f t="shared" si="98"/>
        <v>0</v>
      </c>
    </row>
    <row r="721" spans="1:16" hidden="1" x14ac:dyDescent="0.25">
      <c r="A721" s="100">
        <v>3311401155718</v>
      </c>
      <c r="B721" s="31" t="s">
        <v>779</v>
      </c>
      <c r="C721" s="73"/>
      <c r="D721" s="74">
        <f>SUM(D722)</f>
        <v>0</v>
      </c>
      <c r="E721" s="74">
        <f>SUM(E722)</f>
        <v>0</v>
      </c>
      <c r="F721" s="75">
        <f t="shared" si="93"/>
        <v>0</v>
      </c>
      <c r="G721" s="25">
        <f t="shared" si="100"/>
        <v>0</v>
      </c>
      <c r="H721" s="74">
        <f>SUM(H722)</f>
        <v>0</v>
      </c>
      <c r="I721" s="76">
        <f t="shared" si="97"/>
        <v>0</v>
      </c>
      <c r="J721" s="74">
        <f>SUM(J722)</f>
        <v>0</v>
      </c>
      <c r="K721" s="25">
        <f t="shared" si="94"/>
        <v>0</v>
      </c>
      <c r="L721" s="75">
        <f t="shared" si="99"/>
        <v>0</v>
      </c>
      <c r="M721" s="25">
        <f t="shared" si="95"/>
        <v>0</v>
      </c>
      <c r="N721" s="74">
        <f>SUM(N722)</f>
        <v>0</v>
      </c>
      <c r="O721" s="25">
        <f t="shared" si="96"/>
        <v>0</v>
      </c>
      <c r="P721" s="76">
        <f t="shared" si="98"/>
        <v>0</v>
      </c>
    </row>
    <row r="722" spans="1:16" ht="26.25" hidden="1" x14ac:dyDescent="0.25">
      <c r="A722" s="100">
        <v>3311401155718</v>
      </c>
      <c r="B722" s="31" t="s">
        <v>777</v>
      </c>
      <c r="C722" s="73"/>
      <c r="D722" s="64"/>
      <c r="E722" s="64"/>
      <c r="F722" s="75">
        <f t="shared" si="93"/>
        <v>0</v>
      </c>
      <c r="G722" s="25">
        <f t="shared" si="100"/>
        <v>0</v>
      </c>
      <c r="H722" s="64"/>
      <c r="I722" s="76">
        <f t="shared" si="97"/>
        <v>0</v>
      </c>
      <c r="J722" s="64"/>
      <c r="K722" s="25">
        <f t="shared" si="94"/>
        <v>0</v>
      </c>
      <c r="L722" s="75">
        <f t="shared" si="99"/>
        <v>0</v>
      </c>
      <c r="M722" s="25">
        <f t="shared" si="95"/>
        <v>0</v>
      </c>
      <c r="N722" s="64"/>
      <c r="O722" s="25">
        <f t="shared" si="96"/>
        <v>0</v>
      </c>
      <c r="P722" s="76">
        <f t="shared" si="98"/>
        <v>0</v>
      </c>
    </row>
    <row r="723" spans="1:16" ht="26.25" hidden="1" x14ac:dyDescent="0.25">
      <c r="A723" s="100">
        <v>3311401157334</v>
      </c>
      <c r="B723" s="31" t="s">
        <v>780</v>
      </c>
      <c r="C723" s="73"/>
      <c r="D723" s="74">
        <f>SUM(D724)</f>
        <v>0</v>
      </c>
      <c r="E723" s="74">
        <f>SUM(E724)</f>
        <v>0</v>
      </c>
      <c r="F723" s="75">
        <f t="shared" ref="F723:F786" si="101">SUM(D723+E723)</f>
        <v>0</v>
      </c>
      <c r="G723" s="25">
        <f t="shared" si="100"/>
        <v>0</v>
      </c>
      <c r="H723" s="74">
        <f>SUM(H724)</f>
        <v>0</v>
      </c>
      <c r="I723" s="76">
        <f t="shared" si="97"/>
        <v>0</v>
      </c>
      <c r="J723" s="74">
        <f>SUM(J724)</f>
        <v>0</v>
      </c>
      <c r="K723" s="25">
        <f t="shared" ref="K723:K786" si="102">IF(OR(J723=0,F723=0),0,J723/F723)*100</f>
        <v>0</v>
      </c>
      <c r="L723" s="75">
        <f t="shared" si="99"/>
        <v>0</v>
      </c>
      <c r="M723" s="25">
        <f t="shared" ref="M723:M786" si="103">IF(OR(L723=0,F723=0),0,L723/F723)*100</f>
        <v>0</v>
      </c>
      <c r="N723" s="74">
        <f>SUM(N724)</f>
        <v>0</v>
      </c>
      <c r="O723" s="25">
        <f t="shared" ref="O723:O786" si="104">IF(OR(N723=0,F723=0),0,N723/F723)*100</f>
        <v>0</v>
      </c>
      <c r="P723" s="76">
        <f t="shared" si="98"/>
        <v>0</v>
      </c>
    </row>
    <row r="724" spans="1:16" hidden="1" x14ac:dyDescent="0.25">
      <c r="A724" s="100">
        <v>3311401157334</v>
      </c>
      <c r="B724" s="31" t="s">
        <v>768</v>
      </c>
      <c r="C724" s="73"/>
      <c r="D724" s="64"/>
      <c r="E724" s="64"/>
      <c r="F724" s="75">
        <f t="shared" si="101"/>
        <v>0</v>
      </c>
      <c r="G724" s="25">
        <f t="shared" si="100"/>
        <v>0</v>
      </c>
      <c r="H724" s="64"/>
      <c r="I724" s="76">
        <f t="shared" ref="I724:I787" si="105">SUM(F724-H724)</f>
        <v>0</v>
      </c>
      <c r="J724" s="64"/>
      <c r="K724" s="25">
        <f t="shared" si="102"/>
        <v>0</v>
      </c>
      <c r="L724" s="75">
        <f t="shared" si="99"/>
        <v>0</v>
      </c>
      <c r="M724" s="25">
        <f t="shared" si="103"/>
        <v>0</v>
      </c>
      <c r="N724" s="64"/>
      <c r="O724" s="25">
        <f t="shared" si="104"/>
        <v>0</v>
      </c>
      <c r="P724" s="76">
        <f t="shared" si="98"/>
        <v>0</v>
      </c>
    </row>
    <row r="725" spans="1:16" hidden="1" x14ac:dyDescent="0.25">
      <c r="A725" s="100">
        <v>3311401150208</v>
      </c>
      <c r="B725" s="101" t="s">
        <v>781</v>
      </c>
      <c r="C725" s="73"/>
      <c r="D725" s="74">
        <f>SUM(D726)</f>
        <v>0</v>
      </c>
      <c r="E725" s="74">
        <f>SUM(E726)</f>
        <v>0</v>
      </c>
      <c r="F725" s="75">
        <f t="shared" si="101"/>
        <v>0</v>
      </c>
      <c r="G725" s="25">
        <f t="shared" si="100"/>
        <v>0</v>
      </c>
      <c r="H725" s="74">
        <f>SUM(H726)</f>
        <v>0</v>
      </c>
      <c r="I725" s="76">
        <f t="shared" si="105"/>
        <v>0</v>
      </c>
      <c r="J725" s="74">
        <f>SUM(J726)</f>
        <v>0</v>
      </c>
      <c r="K725" s="25">
        <f t="shared" si="102"/>
        <v>0</v>
      </c>
      <c r="L725" s="75">
        <f t="shared" si="99"/>
        <v>0</v>
      </c>
      <c r="M725" s="25">
        <f t="shared" si="103"/>
        <v>0</v>
      </c>
      <c r="N725" s="74">
        <f>SUM(N726)</f>
        <v>0</v>
      </c>
      <c r="O725" s="25">
        <f t="shared" si="104"/>
        <v>0</v>
      </c>
      <c r="P725" s="76">
        <f t="shared" si="98"/>
        <v>0</v>
      </c>
    </row>
    <row r="726" spans="1:16" hidden="1" x14ac:dyDescent="0.25">
      <c r="A726" s="100">
        <v>3311401150208170</v>
      </c>
      <c r="B726" s="101" t="s">
        <v>782</v>
      </c>
      <c r="C726" s="73"/>
      <c r="D726" s="64"/>
      <c r="E726" s="64"/>
      <c r="F726" s="75">
        <f t="shared" si="101"/>
        <v>0</v>
      </c>
      <c r="G726" s="25">
        <f t="shared" si="100"/>
        <v>0</v>
      </c>
      <c r="H726" s="64"/>
      <c r="I726" s="76">
        <f t="shared" si="105"/>
        <v>0</v>
      </c>
      <c r="J726" s="64"/>
      <c r="K726" s="25">
        <f t="shared" si="102"/>
        <v>0</v>
      </c>
      <c r="L726" s="75">
        <f t="shared" si="99"/>
        <v>0</v>
      </c>
      <c r="M726" s="25">
        <f t="shared" si="103"/>
        <v>0</v>
      </c>
      <c r="N726" s="64"/>
      <c r="O726" s="25">
        <f t="shared" si="104"/>
        <v>0</v>
      </c>
      <c r="P726" s="76">
        <f t="shared" si="98"/>
        <v>0</v>
      </c>
    </row>
    <row r="727" spans="1:16" hidden="1" x14ac:dyDescent="0.25">
      <c r="A727" s="72">
        <v>3311401150435</v>
      </c>
      <c r="B727" s="31" t="s">
        <v>783</v>
      </c>
      <c r="C727" s="73"/>
      <c r="D727" s="74">
        <f>SUM(D728)</f>
        <v>0</v>
      </c>
      <c r="E727" s="74">
        <f>SUM(E728)</f>
        <v>0</v>
      </c>
      <c r="F727" s="75">
        <f t="shared" si="101"/>
        <v>0</v>
      </c>
      <c r="G727" s="25">
        <f t="shared" si="100"/>
        <v>0</v>
      </c>
      <c r="H727" s="74">
        <f>SUM(H728)</f>
        <v>0</v>
      </c>
      <c r="I727" s="76">
        <f t="shared" si="105"/>
        <v>0</v>
      </c>
      <c r="J727" s="74">
        <f>SUM(J728)</f>
        <v>0</v>
      </c>
      <c r="K727" s="25">
        <f t="shared" si="102"/>
        <v>0</v>
      </c>
      <c r="L727" s="75">
        <f t="shared" si="99"/>
        <v>0</v>
      </c>
      <c r="M727" s="25">
        <f t="shared" si="103"/>
        <v>0</v>
      </c>
      <c r="N727" s="74">
        <f>SUM(N728)</f>
        <v>0</v>
      </c>
      <c r="O727" s="25">
        <f t="shared" si="104"/>
        <v>0</v>
      </c>
      <c r="P727" s="76">
        <f t="shared" si="98"/>
        <v>0</v>
      </c>
    </row>
    <row r="728" spans="1:16" ht="26.25" hidden="1" x14ac:dyDescent="0.25">
      <c r="A728" s="72">
        <v>3311401150435170</v>
      </c>
      <c r="B728" s="31" t="s">
        <v>784</v>
      </c>
      <c r="C728" s="73"/>
      <c r="D728" s="64"/>
      <c r="E728" s="64"/>
      <c r="F728" s="75">
        <f t="shared" si="101"/>
        <v>0</v>
      </c>
      <c r="G728" s="25">
        <f t="shared" si="100"/>
        <v>0</v>
      </c>
      <c r="H728" s="64"/>
      <c r="I728" s="76">
        <f t="shared" si="105"/>
        <v>0</v>
      </c>
      <c r="J728" s="64"/>
      <c r="K728" s="25">
        <f t="shared" si="102"/>
        <v>0</v>
      </c>
      <c r="L728" s="75">
        <f t="shared" si="99"/>
        <v>0</v>
      </c>
      <c r="M728" s="25">
        <f t="shared" si="103"/>
        <v>0</v>
      </c>
      <c r="N728" s="64"/>
      <c r="O728" s="25">
        <f t="shared" si="104"/>
        <v>0</v>
      </c>
      <c r="P728" s="76">
        <f t="shared" si="98"/>
        <v>0</v>
      </c>
    </row>
    <row r="729" spans="1:16" hidden="1" x14ac:dyDescent="0.25">
      <c r="A729" s="100">
        <v>3311401150471</v>
      </c>
      <c r="B729" s="101" t="s">
        <v>785</v>
      </c>
      <c r="C729" s="73"/>
      <c r="D729" s="74">
        <f>SUM(D730)</f>
        <v>0</v>
      </c>
      <c r="E729" s="74">
        <f>SUM(E730)</f>
        <v>0</v>
      </c>
      <c r="F729" s="75">
        <f t="shared" si="101"/>
        <v>0</v>
      </c>
      <c r="G729" s="25">
        <f t="shared" si="100"/>
        <v>0</v>
      </c>
      <c r="H729" s="74">
        <f>SUM(H730)</f>
        <v>0</v>
      </c>
      <c r="I729" s="76">
        <f t="shared" si="105"/>
        <v>0</v>
      </c>
      <c r="J729" s="74">
        <f>SUM(J730)</f>
        <v>0</v>
      </c>
      <c r="K729" s="25">
        <f t="shared" si="102"/>
        <v>0</v>
      </c>
      <c r="L729" s="75">
        <f t="shared" si="99"/>
        <v>0</v>
      </c>
      <c r="M729" s="25">
        <f t="shared" si="103"/>
        <v>0</v>
      </c>
      <c r="N729" s="74">
        <f>SUM(N730)</f>
        <v>0</v>
      </c>
      <c r="O729" s="25">
        <f t="shared" si="104"/>
        <v>0</v>
      </c>
      <c r="P729" s="76">
        <f t="shared" si="98"/>
        <v>0</v>
      </c>
    </row>
    <row r="730" spans="1:16" hidden="1" x14ac:dyDescent="0.25">
      <c r="A730" s="100">
        <v>3311401150471170</v>
      </c>
      <c r="B730" s="101" t="s">
        <v>786</v>
      </c>
      <c r="C730" s="73"/>
      <c r="D730" s="64"/>
      <c r="E730" s="64"/>
      <c r="F730" s="75">
        <f t="shared" si="101"/>
        <v>0</v>
      </c>
      <c r="G730" s="25">
        <f t="shared" si="100"/>
        <v>0</v>
      </c>
      <c r="H730" s="64"/>
      <c r="I730" s="76">
        <f t="shared" si="105"/>
        <v>0</v>
      </c>
      <c r="J730" s="64"/>
      <c r="K730" s="25">
        <f t="shared" si="102"/>
        <v>0</v>
      </c>
      <c r="L730" s="75">
        <f t="shared" si="99"/>
        <v>0</v>
      </c>
      <c r="M730" s="25">
        <f t="shared" si="103"/>
        <v>0</v>
      </c>
      <c r="N730" s="64"/>
      <c r="O730" s="25">
        <f t="shared" si="104"/>
        <v>0</v>
      </c>
      <c r="P730" s="76">
        <f t="shared" ref="P730:P793" si="106">SUM(F730-N730)</f>
        <v>0</v>
      </c>
    </row>
    <row r="731" spans="1:16" ht="26.25" hidden="1" x14ac:dyDescent="0.25">
      <c r="A731" s="72">
        <v>3311401150487</v>
      </c>
      <c r="B731" s="31" t="s">
        <v>787</v>
      </c>
      <c r="C731" s="73"/>
      <c r="D731" s="74">
        <f>SUM(D732)</f>
        <v>0</v>
      </c>
      <c r="E731" s="74">
        <f>SUM(E732)</f>
        <v>0</v>
      </c>
      <c r="F731" s="75">
        <f t="shared" si="101"/>
        <v>0</v>
      </c>
      <c r="G731" s="25">
        <f t="shared" si="100"/>
        <v>0</v>
      </c>
      <c r="H731" s="74">
        <f>SUM(H732)</f>
        <v>0</v>
      </c>
      <c r="I731" s="76">
        <f t="shared" si="105"/>
        <v>0</v>
      </c>
      <c r="J731" s="74">
        <f>SUM(J732)</f>
        <v>0</v>
      </c>
      <c r="K731" s="25">
        <f t="shared" si="102"/>
        <v>0</v>
      </c>
      <c r="L731" s="75">
        <f t="shared" ref="L731:L794" si="107">SUM(N731-J731)</f>
        <v>0</v>
      </c>
      <c r="M731" s="25">
        <f t="shared" si="103"/>
        <v>0</v>
      </c>
      <c r="N731" s="74">
        <f>SUM(N732)</f>
        <v>0</v>
      </c>
      <c r="O731" s="25">
        <f t="shared" si="104"/>
        <v>0</v>
      </c>
      <c r="P731" s="76">
        <f t="shared" si="106"/>
        <v>0</v>
      </c>
    </row>
    <row r="732" spans="1:16" ht="26.25" hidden="1" x14ac:dyDescent="0.25">
      <c r="A732" s="72">
        <v>3311401150487170</v>
      </c>
      <c r="B732" s="31" t="s">
        <v>787</v>
      </c>
      <c r="C732" s="73"/>
      <c r="D732" s="64"/>
      <c r="E732" s="64"/>
      <c r="F732" s="75">
        <f t="shared" si="101"/>
        <v>0</v>
      </c>
      <c r="G732" s="25">
        <f t="shared" si="100"/>
        <v>0</v>
      </c>
      <c r="H732" s="64"/>
      <c r="I732" s="76">
        <f t="shared" si="105"/>
        <v>0</v>
      </c>
      <c r="J732" s="64"/>
      <c r="K732" s="25">
        <f t="shared" si="102"/>
        <v>0</v>
      </c>
      <c r="L732" s="75">
        <f t="shared" si="107"/>
        <v>0</v>
      </c>
      <c r="M732" s="25">
        <f t="shared" si="103"/>
        <v>0</v>
      </c>
      <c r="N732" s="64"/>
      <c r="O732" s="25">
        <f t="shared" si="104"/>
        <v>0</v>
      </c>
      <c r="P732" s="76">
        <f t="shared" si="106"/>
        <v>0</v>
      </c>
    </row>
    <row r="733" spans="1:16" ht="39" hidden="1" x14ac:dyDescent="0.25">
      <c r="A733" s="72">
        <v>3311401150488</v>
      </c>
      <c r="B733" s="31" t="s">
        <v>788</v>
      </c>
      <c r="C733" s="73"/>
      <c r="D733" s="74">
        <f>SUM(D734)</f>
        <v>0</v>
      </c>
      <c r="E733" s="74">
        <f>SUM(E734)</f>
        <v>0</v>
      </c>
      <c r="F733" s="75">
        <f t="shared" si="101"/>
        <v>0</v>
      </c>
      <c r="G733" s="25">
        <f t="shared" si="100"/>
        <v>0</v>
      </c>
      <c r="H733" s="74">
        <f>SUM(H734)</f>
        <v>0</v>
      </c>
      <c r="I733" s="76">
        <f t="shared" si="105"/>
        <v>0</v>
      </c>
      <c r="J733" s="74">
        <f>SUM(J734)</f>
        <v>0</v>
      </c>
      <c r="K733" s="25">
        <f t="shared" si="102"/>
        <v>0</v>
      </c>
      <c r="L733" s="75">
        <f t="shared" si="107"/>
        <v>0</v>
      </c>
      <c r="M733" s="25">
        <f t="shared" si="103"/>
        <v>0</v>
      </c>
      <c r="N733" s="74">
        <f>SUM(N734)</f>
        <v>0</v>
      </c>
      <c r="O733" s="25">
        <f t="shared" si="104"/>
        <v>0</v>
      </c>
      <c r="P733" s="76">
        <f t="shared" si="106"/>
        <v>0</v>
      </c>
    </row>
    <row r="734" spans="1:16" ht="39" hidden="1" x14ac:dyDescent="0.25">
      <c r="A734" s="72">
        <v>3311401150488170</v>
      </c>
      <c r="B734" s="31" t="s">
        <v>788</v>
      </c>
      <c r="C734" s="73"/>
      <c r="D734" s="64"/>
      <c r="E734" s="64"/>
      <c r="F734" s="75">
        <f t="shared" si="101"/>
        <v>0</v>
      </c>
      <c r="G734" s="25">
        <f t="shared" si="100"/>
        <v>0</v>
      </c>
      <c r="H734" s="64"/>
      <c r="I734" s="76">
        <f t="shared" si="105"/>
        <v>0</v>
      </c>
      <c r="J734" s="64"/>
      <c r="K734" s="25">
        <f t="shared" si="102"/>
        <v>0</v>
      </c>
      <c r="L734" s="75">
        <f t="shared" si="107"/>
        <v>0</v>
      </c>
      <c r="M734" s="25">
        <f t="shared" si="103"/>
        <v>0</v>
      </c>
      <c r="N734" s="64"/>
      <c r="O734" s="25">
        <f t="shared" si="104"/>
        <v>0</v>
      </c>
      <c r="P734" s="76">
        <f t="shared" si="106"/>
        <v>0</v>
      </c>
    </row>
    <row r="735" spans="1:16" ht="26.25" hidden="1" x14ac:dyDescent="0.25">
      <c r="A735" s="100">
        <v>3311401150691</v>
      </c>
      <c r="B735" s="101" t="s">
        <v>789</v>
      </c>
      <c r="C735" s="73"/>
      <c r="D735" s="74">
        <f>SUM(D736)</f>
        <v>0</v>
      </c>
      <c r="E735" s="74">
        <f>SUM(E736)</f>
        <v>0</v>
      </c>
      <c r="F735" s="75">
        <f t="shared" si="101"/>
        <v>0</v>
      </c>
      <c r="G735" s="25">
        <f t="shared" si="100"/>
        <v>0</v>
      </c>
      <c r="H735" s="74">
        <f>SUM(H736)</f>
        <v>0</v>
      </c>
      <c r="I735" s="76">
        <f t="shared" si="105"/>
        <v>0</v>
      </c>
      <c r="J735" s="74">
        <f>SUM(J736)</f>
        <v>0</v>
      </c>
      <c r="K735" s="25">
        <f t="shared" si="102"/>
        <v>0</v>
      </c>
      <c r="L735" s="75">
        <f t="shared" si="107"/>
        <v>0</v>
      </c>
      <c r="M735" s="25">
        <f t="shared" si="103"/>
        <v>0</v>
      </c>
      <c r="N735" s="74">
        <f>SUM(N736)</f>
        <v>0</v>
      </c>
      <c r="O735" s="25">
        <f t="shared" si="104"/>
        <v>0</v>
      </c>
      <c r="P735" s="76">
        <f t="shared" si="106"/>
        <v>0</v>
      </c>
    </row>
    <row r="736" spans="1:16" ht="26.25" hidden="1" x14ac:dyDescent="0.25">
      <c r="A736" s="100">
        <v>3311401150691170</v>
      </c>
      <c r="B736" s="101" t="s">
        <v>790</v>
      </c>
      <c r="C736" s="73"/>
      <c r="D736" s="64"/>
      <c r="E736" s="64"/>
      <c r="F736" s="75">
        <f t="shared" si="101"/>
        <v>0</v>
      </c>
      <c r="G736" s="25">
        <f t="shared" si="100"/>
        <v>0</v>
      </c>
      <c r="H736" s="64"/>
      <c r="I736" s="76">
        <f t="shared" si="105"/>
        <v>0</v>
      </c>
      <c r="J736" s="64"/>
      <c r="K736" s="25">
        <f t="shared" si="102"/>
        <v>0</v>
      </c>
      <c r="L736" s="75">
        <f t="shared" si="107"/>
        <v>0</v>
      </c>
      <c r="M736" s="25">
        <f t="shared" si="103"/>
        <v>0</v>
      </c>
      <c r="N736" s="64"/>
      <c r="O736" s="25">
        <f t="shared" si="104"/>
        <v>0</v>
      </c>
      <c r="P736" s="76">
        <f t="shared" si="106"/>
        <v>0</v>
      </c>
    </row>
    <row r="737" spans="1:16" ht="26.25" hidden="1" x14ac:dyDescent="0.25">
      <c r="A737" s="72">
        <v>3311401150796</v>
      </c>
      <c r="B737" s="31" t="s">
        <v>791</v>
      </c>
      <c r="C737" s="73"/>
      <c r="D737" s="74">
        <f>SUM(D738)</f>
        <v>0</v>
      </c>
      <c r="E737" s="74">
        <f>SUM(E738)</f>
        <v>0</v>
      </c>
      <c r="F737" s="75">
        <f t="shared" si="101"/>
        <v>0</v>
      </c>
      <c r="G737" s="25">
        <f t="shared" ref="G737:G801" si="108">IF(OR(F737=0,F$7=0),0,F737/F$7)*100</f>
        <v>0</v>
      </c>
      <c r="H737" s="74">
        <f>SUM(H738)</f>
        <v>0</v>
      </c>
      <c r="I737" s="76">
        <f t="shared" si="105"/>
        <v>0</v>
      </c>
      <c r="J737" s="74">
        <f>SUM(J738)</f>
        <v>0</v>
      </c>
      <c r="K737" s="25">
        <f t="shared" si="102"/>
        <v>0</v>
      </c>
      <c r="L737" s="75">
        <f t="shared" si="107"/>
        <v>0</v>
      </c>
      <c r="M737" s="25">
        <f t="shared" si="103"/>
        <v>0</v>
      </c>
      <c r="N737" s="74">
        <f>SUM(N738)</f>
        <v>0</v>
      </c>
      <c r="O737" s="25">
        <f t="shared" si="104"/>
        <v>0</v>
      </c>
      <c r="P737" s="76">
        <f t="shared" si="106"/>
        <v>0</v>
      </c>
    </row>
    <row r="738" spans="1:16" ht="26.25" hidden="1" x14ac:dyDescent="0.25">
      <c r="A738" s="72">
        <v>3311401150796170</v>
      </c>
      <c r="B738" s="31" t="s">
        <v>791</v>
      </c>
      <c r="C738" s="73"/>
      <c r="D738" s="64"/>
      <c r="E738" s="64"/>
      <c r="F738" s="75">
        <f t="shared" si="101"/>
        <v>0</v>
      </c>
      <c r="G738" s="25">
        <f t="shared" si="108"/>
        <v>0</v>
      </c>
      <c r="H738" s="64"/>
      <c r="I738" s="76">
        <f t="shared" si="105"/>
        <v>0</v>
      </c>
      <c r="J738" s="64"/>
      <c r="K738" s="25">
        <f t="shared" si="102"/>
        <v>0</v>
      </c>
      <c r="L738" s="75">
        <f t="shared" si="107"/>
        <v>0</v>
      </c>
      <c r="M738" s="25">
        <f t="shared" si="103"/>
        <v>0</v>
      </c>
      <c r="N738" s="64"/>
      <c r="O738" s="25">
        <f t="shared" si="104"/>
        <v>0</v>
      </c>
      <c r="P738" s="76">
        <f t="shared" si="106"/>
        <v>0</v>
      </c>
    </row>
    <row r="739" spans="1:16" ht="39" hidden="1" x14ac:dyDescent="0.25">
      <c r="A739" s="72">
        <v>3311401150802</v>
      </c>
      <c r="B739" s="31" t="s">
        <v>792</v>
      </c>
      <c r="C739" s="73"/>
      <c r="D739" s="74">
        <f>SUM(D740:D741)</f>
        <v>0</v>
      </c>
      <c r="E739" s="74">
        <f>SUM(E740:E741)</f>
        <v>0</v>
      </c>
      <c r="F739" s="75">
        <f t="shared" si="101"/>
        <v>0</v>
      </c>
      <c r="G739" s="25">
        <f t="shared" si="108"/>
        <v>0</v>
      </c>
      <c r="H739" s="74">
        <f>SUM(H740:H741)</f>
        <v>0</v>
      </c>
      <c r="I739" s="76">
        <f t="shared" si="105"/>
        <v>0</v>
      </c>
      <c r="J739" s="74">
        <f>SUM(J740:J741)</f>
        <v>0</v>
      </c>
      <c r="K739" s="25">
        <f t="shared" si="102"/>
        <v>0</v>
      </c>
      <c r="L739" s="75">
        <f t="shared" si="107"/>
        <v>0</v>
      </c>
      <c r="M739" s="25">
        <f t="shared" si="103"/>
        <v>0</v>
      </c>
      <c r="N739" s="74">
        <f>SUM(N740:N741)</f>
        <v>0</v>
      </c>
      <c r="O739" s="25">
        <f t="shared" si="104"/>
        <v>0</v>
      </c>
      <c r="P739" s="76">
        <f t="shared" si="106"/>
        <v>0</v>
      </c>
    </row>
    <row r="740" spans="1:16" ht="39" hidden="1" x14ac:dyDescent="0.25">
      <c r="A740" s="72">
        <v>3311401150802170</v>
      </c>
      <c r="B740" s="31" t="s">
        <v>792</v>
      </c>
      <c r="C740" s="73"/>
      <c r="D740" s="64"/>
      <c r="E740" s="64"/>
      <c r="F740" s="75">
        <f t="shared" si="101"/>
        <v>0</v>
      </c>
      <c r="G740" s="25">
        <f t="shared" si="108"/>
        <v>0</v>
      </c>
      <c r="H740" s="64"/>
      <c r="I740" s="76">
        <f t="shared" si="105"/>
        <v>0</v>
      </c>
      <c r="J740" s="64"/>
      <c r="K740" s="25">
        <f t="shared" si="102"/>
        <v>0</v>
      </c>
      <c r="L740" s="75">
        <f t="shared" si="107"/>
        <v>0</v>
      </c>
      <c r="M740" s="25">
        <f t="shared" si="103"/>
        <v>0</v>
      </c>
      <c r="N740" s="64"/>
      <c r="O740" s="25">
        <f t="shared" si="104"/>
        <v>0</v>
      </c>
      <c r="P740" s="76">
        <f t="shared" si="106"/>
        <v>0</v>
      </c>
    </row>
    <row r="741" spans="1:16" ht="39" hidden="1" x14ac:dyDescent="0.25">
      <c r="A741" s="72">
        <v>3311401150802170</v>
      </c>
      <c r="B741" s="31" t="s">
        <v>792</v>
      </c>
      <c r="C741" s="73"/>
      <c r="D741" s="64"/>
      <c r="E741" s="64"/>
      <c r="F741" s="75">
        <f t="shared" si="101"/>
        <v>0</v>
      </c>
      <c r="G741" s="25">
        <f t="shared" si="108"/>
        <v>0</v>
      </c>
      <c r="H741" s="64"/>
      <c r="I741" s="76">
        <f t="shared" si="105"/>
        <v>0</v>
      </c>
      <c r="J741" s="64"/>
      <c r="K741" s="25">
        <f t="shared" si="102"/>
        <v>0</v>
      </c>
      <c r="L741" s="75">
        <f t="shared" si="107"/>
        <v>0</v>
      </c>
      <c r="M741" s="25">
        <f t="shared" si="103"/>
        <v>0</v>
      </c>
      <c r="N741" s="64"/>
      <c r="O741" s="25">
        <f t="shared" si="104"/>
        <v>0</v>
      </c>
      <c r="P741" s="76">
        <f t="shared" si="106"/>
        <v>0</v>
      </c>
    </row>
    <row r="742" spans="1:16" ht="26.25" hidden="1" x14ac:dyDescent="0.25">
      <c r="A742" s="72">
        <v>3311401150808</v>
      </c>
      <c r="B742" s="31" t="s">
        <v>793</v>
      </c>
      <c r="C742" s="73"/>
      <c r="D742" s="74">
        <f>SUM(D743)</f>
        <v>0</v>
      </c>
      <c r="E742" s="74">
        <f>SUM(E743)</f>
        <v>0</v>
      </c>
      <c r="F742" s="75">
        <f t="shared" si="101"/>
        <v>0</v>
      </c>
      <c r="G742" s="25">
        <f t="shared" si="108"/>
        <v>0</v>
      </c>
      <c r="H742" s="74">
        <f>SUM(H743)</f>
        <v>0</v>
      </c>
      <c r="I742" s="76">
        <f t="shared" si="105"/>
        <v>0</v>
      </c>
      <c r="J742" s="74">
        <f>SUM(J743)</f>
        <v>0</v>
      </c>
      <c r="K742" s="25">
        <f t="shared" si="102"/>
        <v>0</v>
      </c>
      <c r="L742" s="75">
        <f t="shared" si="107"/>
        <v>0</v>
      </c>
      <c r="M742" s="25">
        <f t="shared" si="103"/>
        <v>0</v>
      </c>
      <c r="N742" s="74">
        <f>SUM(N743)</f>
        <v>0</v>
      </c>
      <c r="O742" s="25">
        <f t="shared" si="104"/>
        <v>0</v>
      </c>
      <c r="P742" s="76">
        <f t="shared" si="106"/>
        <v>0</v>
      </c>
    </row>
    <row r="743" spans="1:16" ht="26.25" hidden="1" x14ac:dyDescent="0.25">
      <c r="A743" s="72">
        <v>3311401150808170</v>
      </c>
      <c r="B743" s="31" t="s">
        <v>793</v>
      </c>
      <c r="C743" s="73"/>
      <c r="D743" s="64"/>
      <c r="E743" s="64"/>
      <c r="F743" s="75">
        <f t="shared" si="101"/>
        <v>0</v>
      </c>
      <c r="G743" s="25">
        <f t="shared" si="108"/>
        <v>0</v>
      </c>
      <c r="H743" s="64"/>
      <c r="I743" s="76">
        <f t="shared" si="105"/>
        <v>0</v>
      </c>
      <c r="J743" s="64"/>
      <c r="K743" s="25">
        <f t="shared" si="102"/>
        <v>0</v>
      </c>
      <c r="L743" s="75">
        <f t="shared" si="107"/>
        <v>0</v>
      </c>
      <c r="M743" s="25">
        <f t="shared" si="103"/>
        <v>0</v>
      </c>
      <c r="N743" s="64"/>
      <c r="O743" s="25">
        <f t="shared" si="104"/>
        <v>0</v>
      </c>
      <c r="P743" s="76">
        <f t="shared" si="106"/>
        <v>0</v>
      </c>
    </row>
    <row r="744" spans="1:16" ht="26.25" hidden="1" x14ac:dyDescent="0.25">
      <c r="A744" s="100">
        <v>3311401157328</v>
      </c>
      <c r="B744" s="101" t="s">
        <v>794</v>
      </c>
      <c r="C744" s="73"/>
      <c r="D744" s="74">
        <f>SUM(D745)</f>
        <v>0</v>
      </c>
      <c r="E744" s="74">
        <f>SUM(E745)</f>
        <v>0</v>
      </c>
      <c r="F744" s="75">
        <f t="shared" si="101"/>
        <v>0</v>
      </c>
      <c r="G744" s="25">
        <f t="shared" si="108"/>
        <v>0</v>
      </c>
      <c r="H744" s="74">
        <f>SUM(H745)</f>
        <v>0</v>
      </c>
      <c r="I744" s="76">
        <f t="shared" si="105"/>
        <v>0</v>
      </c>
      <c r="J744" s="74">
        <f>SUM(J745)</f>
        <v>0</v>
      </c>
      <c r="K744" s="25">
        <f t="shared" si="102"/>
        <v>0</v>
      </c>
      <c r="L744" s="75">
        <f t="shared" si="107"/>
        <v>0</v>
      </c>
      <c r="M744" s="25">
        <f t="shared" si="103"/>
        <v>0</v>
      </c>
      <c r="N744" s="74">
        <f>SUM(N745)</f>
        <v>0</v>
      </c>
      <c r="O744" s="25">
        <f t="shared" si="104"/>
        <v>0</v>
      </c>
      <c r="P744" s="76">
        <f t="shared" si="106"/>
        <v>0</v>
      </c>
    </row>
    <row r="745" spans="1:16" ht="26.25" hidden="1" x14ac:dyDescent="0.25">
      <c r="A745" s="100">
        <v>3311401157328170</v>
      </c>
      <c r="B745" s="101" t="s">
        <v>795</v>
      </c>
      <c r="C745" s="73"/>
      <c r="D745" s="64"/>
      <c r="E745" s="64"/>
      <c r="F745" s="75">
        <f t="shared" si="101"/>
        <v>0</v>
      </c>
      <c r="G745" s="25">
        <f t="shared" si="108"/>
        <v>0</v>
      </c>
      <c r="H745" s="64"/>
      <c r="I745" s="76">
        <f t="shared" si="105"/>
        <v>0</v>
      </c>
      <c r="J745" s="64"/>
      <c r="K745" s="25">
        <f t="shared" si="102"/>
        <v>0</v>
      </c>
      <c r="L745" s="75">
        <f t="shared" si="107"/>
        <v>0</v>
      </c>
      <c r="M745" s="25">
        <f t="shared" si="103"/>
        <v>0</v>
      </c>
      <c r="N745" s="64"/>
      <c r="O745" s="25">
        <f t="shared" si="104"/>
        <v>0</v>
      </c>
      <c r="P745" s="76">
        <f t="shared" si="106"/>
        <v>0</v>
      </c>
    </row>
    <row r="746" spans="1:16" hidden="1" x14ac:dyDescent="0.25">
      <c r="A746" s="100">
        <v>331140116</v>
      </c>
      <c r="B746" s="31" t="s">
        <v>796</v>
      </c>
      <c r="C746" s="73"/>
      <c r="D746" s="74">
        <f>SUM(D747+D749+D751+D753+D755+D757)</f>
        <v>0</v>
      </c>
      <c r="E746" s="74">
        <f>SUM(E747+E749+E751+E753+E755+E757)</f>
        <v>0</v>
      </c>
      <c r="F746" s="75">
        <f t="shared" si="101"/>
        <v>0</v>
      </c>
      <c r="G746" s="25">
        <f t="shared" si="108"/>
        <v>0</v>
      </c>
      <c r="H746" s="74">
        <f>SUM(H747+H749+H751+H753+H755+H757)</f>
        <v>0</v>
      </c>
      <c r="I746" s="76">
        <f t="shared" si="105"/>
        <v>0</v>
      </c>
      <c r="J746" s="74">
        <f>SUM(J747+J749+J751+J753+J755+J757)</f>
        <v>0</v>
      </c>
      <c r="K746" s="25">
        <f t="shared" si="102"/>
        <v>0</v>
      </c>
      <c r="L746" s="75">
        <f t="shared" si="107"/>
        <v>0</v>
      </c>
      <c r="M746" s="25">
        <f t="shared" si="103"/>
        <v>0</v>
      </c>
      <c r="N746" s="74">
        <f>SUM(N747+N749+N751+N753+N755+N757)</f>
        <v>0</v>
      </c>
      <c r="O746" s="25">
        <f t="shared" si="104"/>
        <v>0</v>
      </c>
      <c r="P746" s="76">
        <f t="shared" si="106"/>
        <v>0</v>
      </c>
    </row>
    <row r="747" spans="1:16" hidden="1" x14ac:dyDescent="0.25">
      <c r="A747" s="100">
        <v>3311401160045</v>
      </c>
      <c r="B747" s="31" t="s">
        <v>796</v>
      </c>
      <c r="C747" s="73"/>
      <c r="D747" s="74">
        <f>SUM(D748)</f>
        <v>0</v>
      </c>
      <c r="E747" s="74">
        <f>SUM(E748)</f>
        <v>0</v>
      </c>
      <c r="F747" s="75">
        <f t="shared" si="101"/>
        <v>0</v>
      </c>
      <c r="G747" s="25">
        <f t="shared" si="108"/>
        <v>0</v>
      </c>
      <c r="H747" s="74">
        <f>SUM(H748)</f>
        <v>0</v>
      </c>
      <c r="I747" s="76">
        <f t="shared" si="105"/>
        <v>0</v>
      </c>
      <c r="J747" s="74">
        <f>SUM(J748)</f>
        <v>0</v>
      </c>
      <c r="K747" s="25">
        <f t="shared" si="102"/>
        <v>0</v>
      </c>
      <c r="L747" s="75">
        <f t="shared" si="107"/>
        <v>0</v>
      </c>
      <c r="M747" s="25">
        <f t="shared" si="103"/>
        <v>0</v>
      </c>
      <c r="N747" s="74">
        <f>SUM(N748)</f>
        <v>0</v>
      </c>
      <c r="O747" s="25">
        <f t="shared" si="104"/>
        <v>0</v>
      </c>
      <c r="P747" s="76">
        <f t="shared" si="106"/>
        <v>0</v>
      </c>
    </row>
    <row r="748" spans="1:16" hidden="1" x14ac:dyDescent="0.25">
      <c r="A748" s="100">
        <v>3311401160045</v>
      </c>
      <c r="B748" s="31" t="s">
        <v>797</v>
      </c>
      <c r="C748" s="73"/>
      <c r="D748" s="64"/>
      <c r="E748" s="64"/>
      <c r="F748" s="75">
        <f t="shared" si="101"/>
        <v>0</v>
      </c>
      <c r="G748" s="25">
        <f t="shared" si="108"/>
        <v>0</v>
      </c>
      <c r="H748" s="64"/>
      <c r="I748" s="76">
        <f t="shared" si="105"/>
        <v>0</v>
      </c>
      <c r="J748" s="64"/>
      <c r="K748" s="25">
        <f t="shared" si="102"/>
        <v>0</v>
      </c>
      <c r="L748" s="75">
        <f t="shared" si="107"/>
        <v>0</v>
      </c>
      <c r="M748" s="25">
        <f t="shared" si="103"/>
        <v>0</v>
      </c>
      <c r="N748" s="64"/>
      <c r="O748" s="25">
        <f t="shared" si="104"/>
        <v>0</v>
      </c>
      <c r="P748" s="76">
        <f t="shared" si="106"/>
        <v>0</v>
      </c>
    </row>
    <row r="749" spans="1:16" ht="26.25" hidden="1" x14ac:dyDescent="0.25">
      <c r="A749" s="100">
        <v>3311401160070</v>
      </c>
      <c r="B749" s="31" t="s">
        <v>798</v>
      </c>
      <c r="C749" s="73"/>
      <c r="D749" s="64">
        <f>SUM(D750)</f>
        <v>0</v>
      </c>
      <c r="E749" s="64">
        <f>SUM(E750)</f>
        <v>0</v>
      </c>
      <c r="F749" s="75">
        <f t="shared" si="101"/>
        <v>0</v>
      </c>
      <c r="G749" s="25">
        <f t="shared" si="108"/>
        <v>0</v>
      </c>
      <c r="H749" s="64">
        <f>SUM(H750)</f>
        <v>0</v>
      </c>
      <c r="I749" s="76">
        <f t="shared" si="105"/>
        <v>0</v>
      </c>
      <c r="J749" s="64">
        <f>SUM(J750)</f>
        <v>0</v>
      </c>
      <c r="K749" s="25">
        <f t="shared" si="102"/>
        <v>0</v>
      </c>
      <c r="L749" s="75">
        <f t="shared" si="107"/>
        <v>0</v>
      </c>
      <c r="M749" s="25">
        <f t="shared" si="103"/>
        <v>0</v>
      </c>
      <c r="N749" s="64">
        <f>SUM(N750)</f>
        <v>0</v>
      </c>
      <c r="O749" s="25">
        <f t="shared" si="104"/>
        <v>0</v>
      </c>
      <c r="P749" s="76">
        <f t="shared" si="106"/>
        <v>0</v>
      </c>
    </row>
    <row r="750" spans="1:16" hidden="1" x14ac:dyDescent="0.25">
      <c r="A750" s="100">
        <v>3311401160070170</v>
      </c>
      <c r="B750" s="31" t="s">
        <v>799</v>
      </c>
      <c r="C750" s="73"/>
      <c r="D750" s="64"/>
      <c r="E750" s="64"/>
      <c r="F750" s="75">
        <f t="shared" si="101"/>
        <v>0</v>
      </c>
      <c r="G750" s="25">
        <f t="shared" si="108"/>
        <v>0</v>
      </c>
      <c r="H750" s="64"/>
      <c r="I750" s="76">
        <f t="shared" si="105"/>
        <v>0</v>
      </c>
      <c r="J750" s="64"/>
      <c r="K750" s="25">
        <f t="shared" si="102"/>
        <v>0</v>
      </c>
      <c r="L750" s="75">
        <f t="shared" si="107"/>
        <v>0</v>
      </c>
      <c r="M750" s="25">
        <f t="shared" si="103"/>
        <v>0</v>
      </c>
      <c r="N750" s="64"/>
      <c r="O750" s="25">
        <f t="shared" si="104"/>
        <v>0</v>
      </c>
      <c r="P750" s="76">
        <f t="shared" si="106"/>
        <v>0</v>
      </c>
    </row>
    <row r="751" spans="1:16" ht="26.25" hidden="1" x14ac:dyDescent="0.25">
      <c r="A751" s="100">
        <v>3311401160440</v>
      </c>
      <c r="B751" s="31" t="s">
        <v>800</v>
      </c>
      <c r="C751" s="73"/>
      <c r="D751" s="74">
        <f>SUM(D752)</f>
        <v>0</v>
      </c>
      <c r="E751" s="74">
        <f>SUM(E752)</f>
        <v>0</v>
      </c>
      <c r="F751" s="75">
        <f t="shared" si="101"/>
        <v>0</v>
      </c>
      <c r="G751" s="25">
        <f t="shared" si="108"/>
        <v>0</v>
      </c>
      <c r="H751" s="74">
        <f>SUM(H752)</f>
        <v>0</v>
      </c>
      <c r="I751" s="76">
        <f t="shared" si="105"/>
        <v>0</v>
      </c>
      <c r="J751" s="74">
        <f>SUM(J752)</f>
        <v>0</v>
      </c>
      <c r="K751" s="25">
        <f t="shared" si="102"/>
        <v>0</v>
      </c>
      <c r="L751" s="75">
        <f t="shared" si="107"/>
        <v>0</v>
      </c>
      <c r="M751" s="25">
        <f t="shared" si="103"/>
        <v>0</v>
      </c>
      <c r="N751" s="74">
        <f>SUM(N752)</f>
        <v>0</v>
      </c>
      <c r="O751" s="25">
        <f t="shared" si="104"/>
        <v>0</v>
      </c>
      <c r="P751" s="76">
        <f t="shared" si="106"/>
        <v>0</v>
      </c>
    </row>
    <row r="752" spans="1:16" ht="26.25" hidden="1" x14ac:dyDescent="0.25">
      <c r="A752" s="100">
        <v>3311401160440170</v>
      </c>
      <c r="B752" s="31" t="s">
        <v>800</v>
      </c>
      <c r="C752" s="73"/>
      <c r="D752" s="64"/>
      <c r="E752" s="64"/>
      <c r="F752" s="75">
        <f t="shared" si="101"/>
        <v>0</v>
      </c>
      <c r="G752" s="25">
        <f t="shared" si="108"/>
        <v>0</v>
      </c>
      <c r="H752" s="64"/>
      <c r="I752" s="76">
        <f t="shared" si="105"/>
        <v>0</v>
      </c>
      <c r="J752" s="64"/>
      <c r="K752" s="25">
        <f t="shared" si="102"/>
        <v>0</v>
      </c>
      <c r="L752" s="75">
        <f t="shared" si="107"/>
        <v>0</v>
      </c>
      <c r="M752" s="25">
        <f t="shared" si="103"/>
        <v>0</v>
      </c>
      <c r="N752" s="64"/>
      <c r="O752" s="25">
        <f t="shared" si="104"/>
        <v>0</v>
      </c>
      <c r="P752" s="76">
        <f t="shared" si="106"/>
        <v>0</v>
      </c>
    </row>
    <row r="753" spans="1:16" hidden="1" x14ac:dyDescent="0.25">
      <c r="A753" s="100">
        <v>3311401160787</v>
      </c>
      <c r="B753" s="31" t="s">
        <v>801</v>
      </c>
      <c r="C753" s="73"/>
      <c r="D753" s="74">
        <f>SUM(D754)</f>
        <v>0</v>
      </c>
      <c r="E753" s="74">
        <f>SUM(E754)</f>
        <v>0</v>
      </c>
      <c r="F753" s="75">
        <f t="shared" si="101"/>
        <v>0</v>
      </c>
      <c r="G753" s="25">
        <f t="shared" si="108"/>
        <v>0</v>
      </c>
      <c r="H753" s="74">
        <f>SUM(H754)</f>
        <v>0</v>
      </c>
      <c r="I753" s="76">
        <f t="shared" si="105"/>
        <v>0</v>
      </c>
      <c r="J753" s="74">
        <f>SUM(J754)</f>
        <v>0</v>
      </c>
      <c r="K753" s="25">
        <f t="shared" si="102"/>
        <v>0</v>
      </c>
      <c r="L753" s="75">
        <f t="shared" si="107"/>
        <v>0</v>
      </c>
      <c r="M753" s="25">
        <f t="shared" si="103"/>
        <v>0</v>
      </c>
      <c r="N753" s="74">
        <f>SUM(N754)</f>
        <v>0</v>
      </c>
      <c r="O753" s="25">
        <f t="shared" si="104"/>
        <v>0</v>
      </c>
      <c r="P753" s="76">
        <f t="shared" si="106"/>
        <v>0</v>
      </c>
    </row>
    <row r="754" spans="1:16" hidden="1" x14ac:dyDescent="0.25">
      <c r="A754" s="100">
        <v>3311401160787170</v>
      </c>
      <c r="B754" s="31" t="s">
        <v>801</v>
      </c>
      <c r="C754" s="73"/>
      <c r="D754" s="64"/>
      <c r="E754" s="64"/>
      <c r="F754" s="75">
        <f t="shared" si="101"/>
        <v>0</v>
      </c>
      <c r="G754" s="25">
        <f t="shared" si="108"/>
        <v>0</v>
      </c>
      <c r="H754" s="64"/>
      <c r="I754" s="76">
        <f t="shared" si="105"/>
        <v>0</v>
      </c>
      <c r="J754" s="64"/>
      <c r="K754" s="25">
        <f t="shared" si="102"/>
        <v>0</v>
      </c>
      <c r="L754" s="75">
        <f t="shared" si="107"/>
        <v>0</v>
      </c>
      <c r="M754" s="25">
        <f t="shared" si="103"/>
        <v>0</v>
      </c>
      <c r="N754" s="64"/>
      <c r="O754" s="25">
        <f t="shared" si="104"/>
        <v>0</v>
      </c>
      <c r="P754" s="76">
        <f t="shared" si="106"/>
        <v>0</v>
      </c>
    </row>
    <row r="755" spans="1:16" hidden="1" x14ac:dyDescent="0.25">
      <c r="A755" s="72">
        <v>3311401160804</v>
      </c>
      <c r="B755" s="31" t="s">
        <v>802</v>
      </c>
      <c r="C755" s="73"/>
      <c r="D755" s="74">
        <f>SUM(D756)</f>
        <v>0</v>
      </c>
      <c r="E755" s="74">
        <f>SUM(E756)</f>
        <v>0</v>
      </c>
      <c r="F755" s="75">
        <f t="shared" si="101"/>
        <v>0</v>
      </c>
      <c r="G755" s="25">
        <f t="shared" si="108"/>
        <v>0</v>
      </c>
      <c r="H755" s="74">
        <f>SUM(H756)</f>
        <v>0</v>
      </c>
      <c r="I755" s="76">
        <f t="shared" si="105"/>
        <v>0</v>
      </c>
      <c r="J755" s="74">
        <f>SUM(J756)</f>
        <v>0</v>
      </c>
      <c r="K755" s="25">
        <f t="shared" si="102"/>
        <v>0</v>
      </c>
      <c r="L755" s="75">
        <f t="shared" si="107"/>
        <v>0</v>
      </c>
      <c r="M755" s="25">
        <f t="shared" si="103"/>
        <v>0</v>
      </c>
      <c r="N755" s="74">
        <f>SUM(N756)</f>
        <v>0</v>
      </c>
      <c r="O755" s="25">
        <f t="shared" si="104"/>
        <v>0</v>
      </c>
      <c r="P755" s="76">
        <f t="shared" si="106"/>
        <v>0</v>
      </c>
    </row>
    <row r="756" spans="1:16" hidden="1" x14ac:dyDescent="0.25">
      <c r="A756" s="72">
        <v>3311401160804170</v>
      </c>
      <c r="B756" s="31" t="s">
        <v>802</v>
      </c>
      <c r="C756" s="73"/>
      <c r="D756" s="64"/>
      <c r="E756" s="64"/>
      <c r="F756" s="75">
        <f t="shared" si="101"/>
        <v>0</v>
      </c>
      <c r="G756" s="25">
        <f t="shared" si="108"/>
        <v>0</v>
      </c>
      <c r="H756" s="64"/>
      <c r="I756" s="76">
        <f t="shared" si="105"/>
        <v>0</v>
      </c>
      <c r="J756" s="64"/>
      <c r="K756" s="25">
        <f t="shared" si="102"/>
        <v>0</v>
      </c>
      <c r="L756" s="75">
        <f t="shared" si="107"/>
        <v>0</v>
      </c>
      <c r="M756" s="25">
        <f t="shared" si="103"/>
        <v>0</v>
      </c>
      <c r="N756" s="64"/>
      <c r="O756" s="25">
        <f t="shared" si="104"/>
        <v>0</v>
      </c>
      <c r="P756" s="76">
        <f t="shared" si="106"/>
        <v>0</v>
      </c>
    </row>
    <row r="757" spans="1:16" ht="26.25" hidden="1" x14ac:dyDescent="0.25">
      <c r="A757" s="72">
        <v>3311401160805</v>
      </c>
      <c r="B757" s="31" t="s">
        <v>803</v>
      </c>
      <c r="C757" s="73"/>
      <c r="D757" s="74">
        <f>SUM(D758)</f>
        <v>0</v>
      </c>
      <c r="E757" s="74">
        <f>SUM(E758)</f>
        <v>0</v>
      </c>
      <c r="F757" s="75">
        <f t="shared" si="101"/>
        <v>0</v>
      </c>
      <c r="G757" s="25">
        <f t="shared" si="108"/>
        <v>0</v>
      </c>
      <c r="H757" s="74">
        <f>SUM(H758)</f>
        <v>0</v>
      </c>
      <c r="I757" s="76">
        <f t="shared" si="105"/>
        <v>0</v>
      </c>
      <c r="J757" s="74">
        <f>SUM(J758)</f>
        <v>0</v>
      </c>
      <c r="K757" s="25">
        <f t="shared" si="102"/>
        <v>0</v>
      </c>
      <c r="L757" s="75">
        <f t="shared" si="107"/>
        <v>0</v>
      </c>
      <c r="M757" s="25">
        <f t="shared" si="103"/>
        <v>0</v>
      </c>
      <c r="N757" s="74">
        <f>SUM(N758)</f>
        <v>0</v>
      </c>
      <c r="O757" s="25">
        <f t="shared" si="104"/>
        <v>0</v>
      </c>
      <c r="P757" s="76">
        <f t="shared" si="106"/>
        <v>0</v>
      </c>
    </row>
    <row r="758" spans="1:16" ht="26.25" hidden="1" x14ac:dyDescent="0.25">
      <c r="A758" s="72">
        <v>3311401160805170</v>
      </c>
      <c r="B758" s="31" t="s">
        <v>803</v>
      </c>
      <c r="C758" s="73"/>
      <c r="D758" s="64"/>
      <c r="E758" s="64"/>
      <c r="F758" s="75">
        <f t="shared" si="101"/>
        <v>0</v>
      </c>
      <c r="G758" s="25">
        <f t="shared" si="108"/>
        <v>0</v>
      </c>
      <c r="H758" s="64"/>
      <c r="I758" s="76">
        <f t="shared" si="105"/>
        <v>0</v>
      </c>
      <c r="J758" s="64"/>
      <c r="K758" s="25">
        <f t="shared" si="102"/>
        <v>0</v>
      </c>
      <c r="L758" s="75">
        <f t="shared" si="107"/>
        <v>0</v>
      </c>
      <c r="M758" s="25">
        <f t="shared" si="103"/>
        <v>0</v>
      </c>
      <c r="N758" s="64"/>
      <c r="O758" s="25">
        <f t="shared" si="104"/>
        <v>0</v>
      </c>
      <c r="P758" s="76">
        <f t="shared" si="106"/>
        <v>0</v>
      </c>
    </row>
    <row r="759" spans="1:16" ht="26.25" hidden="1" x14ac:dyDescent="0.25">
      <c r="A759" s="99">
        <v>3311402</v>
      </c>
      <c r="B759" s="67" t="s">
        <v>804</v>
      </c>
      <c r="C759" s="68"/>
      <c r="D759" s="69">
        <f>SUM(D760+D785+D797+D866+D903+D915+D924)</f>
        <v>0</v>
      </c>
      <c r="E759" s="69">
        <f>SUM(E760+E785+E797+E866+E903+E915+E924)</f>
        <v>0</v>
      </c>
      <c r="F759" s="75">
        <f t="shared" si="101"/>
        <v>0</v>
      </c>
      <c r="G759" s="20">
        <f t="shared" si="108"/>
        <v>0</v>
      </c>
      <c r="H759" s="69">
        <f>SUM(H760+H785+H797+H866+H903+H915+H924)</f>
        <v>0</v>
      </c>
      <c r="I759" s="76">
        <f t="shared" si="105"/>
        <v>0</v>
      </c>
      <c r="J759" s="69">
        <f>SUM(J760+J785+J797+J866+J903+J915+J924)</f>
        <v>0</v>
      </c>
      <c r="K759" s="25">
        <f t="shared" si="102"/>
        <v>0</v>
      </c>
      <c r="L759" s="75">
        <f t="shared" si="107"/>
        <v>0</v>
      </c>
      <c r="M759" s="25">
        <f t="shared" si="103"/>
        <v>0</v>
      </c>
      <c r="N759" s="69">
        <f>SUM(N760+N785+N797+N866+N903+N915+N924)</f>
        <v>0</v>
      </c>
      <c r="O759" s="25">
        <f t="shared" si="104"/>
        <v>0</v>
      </c>
      <c r="P759" s="76">
        <f t="shared" si="106"/>
        <v>0</v>
      </c>
    </row>
    <row r="760" spans="1:16" ht="39" hidden="1" x14ac:dyDescent="0.25">
      <c r="A760" s="72">
        <v>331140217</v>
      </c>
      <c r="B760" s="31" t="s">
        <v>805</v>
      </c>
      <c r="C760" s="73"/>
      <c r="D760" s="74">
        <f>SUM(D761+D763+D765+D767+D769+D771+D774+D779+D781+D783)</f>
        <v>0</v>
      </c>
      <c r="E760" s="74">
        <f>SUM(E761+E763+E765+E767+E769+E771+E774+E779+E781+E783)</f>
        <v>0</v>
      </c>
      <c r="F760" s="75">
        <f t="shared" si="101"/>
        <v>0</v>
      </c>
      <c r="G760" s="25">
        <f t="shared" si="108"/>
        <v>0</v>
      </c>
      <c r="H760" s="74">
        <f>SUM(H761+H763+H765+H767+H769+H771+H774+H779+H781+H783)</f>
        <v>0</v>
      </c>
      <c r="I760" s="76">
        <f t="shared" si="105"/>
        <v>0</v>
      </c>
      <c r="J760" s="74">
        <f>SUM(J761+J763+J765+J767+J769+J771+J774+J779+J781+J783)</f>
        <v>0</v>
      </c>
      <c r="K760" s="25">
        <f t="shared" si="102"/>
        <v>0</v>
      </c>
      <c r="L760" s="75">
        <f t="shared" si="107"/>
        <v>0</v>
      </c>
      <c r="M760" s="25">
        <f t="shared" si="103"/>
        <v>0</v>
      </c>
      <c r="N760" s="74">
        <f>SUM(N761+N763+N765+N767+N769+N771+N774+N779+N781+N783)</f>
        <v>0</v>
      </c>
      <c r="O760" s="25">
        <f t="shared" si="104"/>
        <v>0</v>
      </c>
      <c r="P760" s="76">
        <f t="shared" si="106"/>
        <v>0</v>
      </c>
    </row>
    <row r="761" spans="1:16" hidden="1" x14ac:dyDescent="0.25">
      <c r="A761" s="72">
        <v>3311402170054</v>
      </c>
      <c r="B761" s="31" t="s">
        <v>806</v>
      </c>
      <c r="C761" s="73"/>
      <c r="D761" s="74">
        <f>SUM(D762)</f>
        <v>0</v>
      </c>
      <c r="E761" s="74">
        <f>SUM(E762)</f>
        <v>0</v>
      </c>
      <c r="F761" s="75">
        <f t="shared" si="101"/>
        <v>0</v>
      </c>
      <c r="G761" s="25">
        <f t="shared" si="108"/>
        <v>0</v>
      </c>
      <c r="H761" s="74">
        <f>SUM(H762)</f>
        <v>0</v>
      </c>
      <c r="I761" s="76">
        <f t="shared" si="105"/>
        <v>0</v>
      </c>
      <c r="J761" s="74">
        <f>SUM(J762)</f>
        <v>0</v>
      </c>
      <c r="K761" s="25">
        <f t="shared" si="102"/>
        <v>0</v>
      </c>
      <c r="L761" s="75">
        <f t="shared" si="107"/>
        <v>0</v>
      </c>
      <c r="M761" s="25">
        <f t="shared" si="103"/>
        <v>0</v>
      </c>
      <c r="N761" s="74">
        <f>SUM(N762)</f>
        <v>0</v>
      </c>
      <c r="O761" s="25">
        <f t="shared" si="104"/>
        <v>0</v>
      </c>
      <c r="P761" s="76">
        <f t="shared" si="106"/>
        <v>0</v>
      </c>
    </row>
    <row r="762" spans="1:16" ht="26.25" hidden="1" x14ac:dyDescent="0.25">
      <c r="A762" s="72">
        <v>3311402170054</v>
      </c>
      <c r="B762" s="31" t="s">
        <v>807</v>
      </c>
      <c r="C762" s="73"/>
      <c r="D762" s="64"/>
      <c r="E762" s="64"/>
      <c r="F762" s="75">
        <f t="shared" si="101"/>
        <v>0</v>
      </c>
      <c r="G762" s="25">
        <f t="shared" si="108"/>
        <v>0</v>
      </c>
      <c r="H762" s="64"/>
      <c r="I762" s="76">
        <f t="shared" si="105"/>
        <v>0</v>
      </c>
      <c r="J762" s="64"/>
      <c r="K762" s="25">
        <f t="shared" si="102"/>
        <v>0</v>
      </c>
      <c r="L762" s="75">
        <f t="shared" si="107"/>
        <v>0</v>
      </c>
      <c r="M762" s="25">
        <f t="shared" si="103"/>
        <v>0</v>
      </c>
      <c r="N762" s="64"/>
      <c r="O762" s="25">
        <f t="shared" si="104"/>
        <v>0</v>
      </c>
      <c r="P762" s="76">
        <f t="shared" si="106"/>
        <v>0</v>
      </c>
    </row>
    <row r="763" spans="1:16" ht="51.75" hidden="1" x14ac:dyDescent="0.25">
      <c r="A763" s="72">
        <v>3311402170131</v>
      </c>
      <c r="B763" s="31" t="s">
        <v>808</v>
      </c>
      <c r="C763" s="73"/>
      <c r="D763" s="74">
        <f>SUM(D764)</f>
        <v>0</v>
      </c>
      <c r="E763" s="74">
        <f>SUM(E764)</f>
        <v>0</v>
      </c>
      <c r="F763" s="75">
        <f t="shared" si="101"/>
        <v>0</v>
      </c>
      <c r="G763" s="25">
        <f t="shared" si="108"/>
        <v>0</v>
      </c>
      <c r="H763" s="74">
        <f>SUM(H764)</f>
        <v>0</v>
      </c>
      <c r="I763" s="76">
        <f t="shared" si="105"/>
        <v>0</v>
      </c>
      <c r="J763" s="74">
        <f>SUM(J764)</f>
        <v>0</v>
      </c>
      <c r="K763" s="25">
        <f t="shared" si="102"/>
        <v>0</v>
      </c>
      <c r="L763" s="75">
        <f t="shared" si="107"/>
        <v>0</v>
      </c>
      <c r="M763" s="25">
        <f t="shared" si="103"/>
        <v>0</v>
      </c>
      <c r="N763" s="74">
        <f>SUM(N764)</f>
        <v>0</v>
      </c>
      <c r="O763" s="25">
        <f t="shared" si="104"/>
        <v>0</v>
      </c>
      <c r="P763" s="76">
        <f t="shared" si="106"/>
        <v>0</v>
      </c>
    </row>
    <row r="764" spans="1:16" ht="51.75" hidden="1" x14ac:dyDescent="0.25">
      <c r="A764" s="72">
        <v>3311402170131180</v>
      </c>
      <c r="B764" s="31" t="s">
        <v>808</v>
      </c>
      <c r="C764" s="73"/>
      <c r="D764" s="64"/>
      <c r="E764" s="64"/>
      <c r="F764" s="75">
        <f t="shared" si="101"/>
        <v>0</v>
      </c>
      <c r="G764" s="25">
        <f t="shared" si="108"/>
        <v>0</v>
      </c>
      <c r="H764" s="64"/>
      <c r="I764" s="76">
        <f t="shared" si="105"/>
        <v>0</v>
      </c>
      <c r="J764" s="64"/>
      <c r="K764" s="25">
        <f t="shared" si="102"/>
        <v>0</v>
      </c>
      <c r="L764" s="75">
        <f t="shared" si="107"/>
        <v>0</v>
      </c>
      <c r="M764" s="25">
        <f t="shared" si="103"/>
        <v>0</v>
      </c>
      <c r="N764" s="64"/>
      <c r="O764" s="25">
        <f t="shared" si="104"/>
        <v>0</v>
      </c>
      <c r="P764" s="76">
        <f t="shared" si="106"/>
        <v>0</v>
      </c>
    </row>
    <row r="765" spans="1:16" ht="26.25" hidden="1" x14ac:dyDescent="0.25">
      <c r="A765" s="72">
        <v>3311402170417</v>
      </c>
      <c r="B765" s="31" t="s">
        <v>809</v>
      </c>
      <c r="C765" s="73"/>
      <c r="D765" s="74">
        <f>SUM(D766)</f>
        <v>0</v>
      </c>
      <c r="E765" s="74">
        <f>SUM(E766)</f>
        <v>0</v>
      </c>
      <c r="F765" s="75">
        <f t="shared" si="101"/>
        <v>0</v>
      </c>
      <c r="G765" s="25">
        <f t="shared" si="108"/>
        <v>0</v>
      </c>
      <c r="H765" s="74">
        <f>SUM(H766)</f>
        <v>0</v>
      </c>
      <c r="I765" s="76">
        <f t="shared" si="105"/>
        <v>0</v>
      </c>
      <c r="J765" s="74">
        <f>SUM(J766)</f>
        <v>0</v>
      </c>
      <c r="K765" s="25">
        <f t="shared" si="102"/>
        <v>0</v>
      </c>
      <c r="L765" s="75">
        <f t="shared" si="107"/>
        <v>0</v>
      </c>
      <c r="M765" s="25">
        <f t="shared" si="103"/>
        <v>0</v>
      </c>
      <c r="N765" s="74">
        <f>SUM(N766)</f>
        <v>0</v>
      </c>
      <c r="O765" s="25">
        <f t="shared" si="104"/>
        <v>0</v>
      </c>
      <c r="P765" s="76">
        <f t="shared" si="106"/>
        <v>0</v>
      </c>
    </row>
    <row r="766" spans="1:16" ht="26.25" hidden="1" x14ac:dyDescent="0.25">
      <c r="A766" s="72">
        <v>3311402170417180</v>
      </c>
      <c r="B766" s="31" t="s">
        <v>809</v>
      </c>
      <c r="C766" s="73"/>
      <c r="D766" s="64"/>
      <c r="E766" s="64"/>
      <c r="F766" s="75">
        <f t="shared" si="101"/>
        <v>0</v>
      </c>
      <c r="G766" s="25">
        <f t="shared" si="108"/>
        <v>0</v>
      </c>
      <c r="H766" s="64"/>
      <c r="I766" s="76">
        <f t="shared" si="105"/>
        <v>0</v>
      </c>
      <c r="J766" s="64"/>
      <c r="K766" s="25">
        <f t="shared" si="102"/>
        <v>0</v>
      </c>
      <c r="L766" s="75">
        <f t="shared" si="107"/>
        <v>0</v>
      </c>
      <c r="M766" s="25">
        <f t="shared" si="103"/>
        <v>0</v>
      </c>
      <c r="N766" s="64"/>
      <c r="O766" s="25">
        <f t="shared" si="104"/>
        <v>0</v>
      </c>
      <c r="P766" s="76">
        <f t="shared" si="106"/>
        <v>0</v>
      </c>
    </row>
    <row r="767" spans="1:16" ht="26.25" hidden="1" x14ac:dyDescent="0.25">
      <c r="A767" s="72">
        <v>3311402170734</v>
      </c>
      <c r="B767" s="31" t="s">
        <v>810</v>
      </c>
      <c r="C767" s="73"/>
      <c r="D767" s="74">
        <f>SUM(D768)</f>
        <v>0</v>
      </c>
      <c r="E767" s="74">
        <f>SUM(E768)</f>
        <v>0</v>
      </c>
      <c r="F767" s="75">
        <f t="shared" si="101"/>
        <v>0</v>
      </c>
      <c r="G767" s="25">
        <f t="shared" si="108"/>
        <v>0</v>
      </c>
      <c r="H767" s="74">
        <f>SUM(H768)</f>
        <v>0</v>
      </c>
      <c r="I767" s="76">
        <f t="shared" si="105"/>
        <v>0</v>
      </c>
      <c r="J767" s="74">
        <f>SUM(J768)</f>
        <v>0</v>
      </c>
      <c r="K767" s="25">
        <f t="shared" si="102"/>
        <v>0</v>
      </c>
      <c r="L767" s="75">
        <f t="shared" si="107"/>
        <v>0</v>
      </c>
      <c r="M767" s="25">
        <f t="shared" si="103"/>
        <v>0</v>
      </c>
      <c r="N767" s="74">
        <f>SUM(N768)</f>
        <v>0</v>
      </c>
      <c r="O767" s="25">
        <f t="shared" si="104"/>
        <v>0</v>
      </c>
      <c r="P767" s="76">
        <f t="shared" si="106"/>
        <v>0</v>
      </c>
    </row>
    <row r="768" spans="1:16" ht="26.25" hidden="1" x14ac:dyDescent="0.25">
      <c r="A768" s="72">
        <v>3311402170734</v>
      </c>
      <c r="B768" s="31" t="s">
        <v>811</v>
      </c>
      <c r="C768" s="73"/>
      <c r="D768" s="64"/>
      <c r="E768" s="64"/>
      <c r="F768" s="75">
        <f t="shared" si="101"/>
        <v>0</v>
      </c>
      <c r="G768" s="25">
        <f t="shared" si="108"/>
        <v>0</v>
      </c>
      <c r="H768" s="64"/>
      <c r="I768" s="76">
        <f t="shared" si="105"/>
        <v>0</v>
      </c>
      <c r="J768" s="64"/>
      <c r="K768" s="25">
        <f t="shared" si="102"/>
        <v>0</v>
      </c>
      <c r="L768" s="75">
        <f t="shared" si="107"/>
        <v>0</v>
      </c>
      <c r="M768" s="25">
        <f t="shared" si="103"/>
        <v>0</v>
      </c>
      <c r="N768" s="64"/>
      <c r="O768" s="25">
        <f t="shared" si="104"/>
        <v>0</v>
      </c>
      <c r="P768" s="76">
        <f t="shared" si="106"/>
        <v>0</v>
      </c>
    </row>
    <row r="769" spans="1:16" ht="26.25" hidden="1" x14ac:dyDescent="0.25">
      <c r="A769" s="72">
        <v>3311402170807</v>
      </c>
      <c r="B769" s="31" t="s">
        <v>812</v>
      </c>
      <c r="C769" s="73"/>
      <c r="D769" s="74">
        <f>SUM(D770)</f>
        <v>0</v>
      </c>
      <c r="E769" s="74">
        <f>SUM(E770)</f>
        <v>0</v>
      </c>
      <c r="F769" s="75">
        <f t="shared" si="101"/>
        <v>0</v>
      </c>
      <c r="G769" s="25">
        <f t="shared" si="108"/>
        <v>0</v>
      </c>
      <c r="H769" s="74">
        <f>SUM(H770)</f>
        <v>0</v>
      </c>
      <c r="I769" s="76">
        <f t="shared" si="105"/>
        <v>0</v>
      </c>
      <c r="J769" s="74">
        <f>SUM(J770)</f>
        <v>0</v>
      </c>
      <c r="K769" s="25">
        <f t="shared" si="102"/>
        <v>0</v>
      </c>
      <c r="L769" s="75">
        <f t="shared" si="107"/>
        <v>0</v>
      </c>
      <c r="M769" s="25">
        <f t="shared" si="103"/>
        <v>0</v>
      </c>
      <c r="N769" s="74">
        <f>SUM(N770)</f>
        <v>0</v>
      </c>
      <c r="O769" s="25">
        <f t="shared" si="104"/>
        <v>0</v>
      </c>
      <c r="P769" s="76">
        <f t="shared" si="106"/>
        <v>0</v>
      </c>
    </row>
    <row r="770" spans="1:16" ht="26.25" hidden="1" x14ac:dyDescent="0.25">
      <c r="A770" s="72">
        <v>3311402170807180</v>
      </c>
      <c r="B770" s="31" t="s">
        <v>812</v>
      </c>
      <c r="C770" s="73"/>
      <c r="D770" s="64"/>
      <c r="E770" s="64"/>
      <c r="F770" s="75">
        <f t="shared" si="101"/>
        <v>0</v>
      </c>
      <c r="G770" s="25">
        <f t="shared" si="108"/>
        <v>0</v>
      </c>
      <c r="H770" s="64"/>
      <c r="I770" s="76">
        <f t="shared" si="105"/>
        <v>0</v>
      </c>
      <c r="J770" s="64"/>
      <c r="K770" s="25">
        <f t="shared" si="102"/>
        <v>0</v>
      </c>
      <c r="L770" s="75">
        <f t="shared" si="107"/>
        <v>0</v>
      </c>
      <c r="M770" s="25">
        <f t="shared" si="103"/>
        <v>0</v>
      </c>
      <c r="N770" s="64"/>
      <c r="O770" s="25">
        <f t="shared" si="104"/>
        <v>0</v>
      </c>
      <c r="P770" s="76">
        <f t="shared" si="106"/>
        <v>0</v>
      </c>
    </row>
    <row r="771" spans="1:16" ht="26.25" hidden="1" x14ac:dyDescent="0.25">
      <c r="A771" s="72">
        <v>3311402170820</v>
      </c>
      <c r="B771" s="31" t="s">
        <v>813</v>
      </c>
      <c r="C771" s="73"/>
      <c r="D771" s="74">
        <f>SUM(D772:D773)</f>
        <v>0</v>
      </c>
      <c r="E771" s="74">
        <f>SUM(E772:E773)</f>
        <v>0</v>
      </c>
      <c r="F771" s="75">
        <f t="shared" si="101"/>
        <v>0</v>
      </c>
      <c r="G771" s="25">
        <f t="shared" si="108"/>
        <v>0</v>
      </c>
      <c r="H771" s="74">
        <f>SUM(H772:H773)</f>
        <v>0</v>
      </c>
      <c r="I771" s="76">
        <f t="shared" si="105"/>
        <v>0</v>
      </c>
      <c r="J771" s="74">
        <f>SUM(J772:J773)</f>
        <v>0</v>
      </c>
      <c r="K771" s="25">
        <f t="shared" si="102"/>
        <v>0</v>
      </c>
      <c r="L771" s="75">
        <f t="shared" si="107"/>
        <v>0</v>
      </c>
      <c r="M771" s="25">
        <f t="shared" si="103"/>
        <v>0</v>
      </c>
      <c r="N771" s="74">
        <f>SUM(N772:N773)</f>
        <v>0</v>
      </c>
      <c r="O771" s="25">
        <f t="shared" si="104"/>
        <v>0</v>
      </c>
      <c r="P771" s="76">
        <f t="shared" si="106"/>
        <v>0</v>
      </c>
    </row>
    <row r="772" spans="1:16" ht="26.25" hidden="1" x14ac:dyDescent="0.25">
      <c r="A772" s="72">
        <v>3311402170820170</v>
      </c>
      <c r="B772" s="31" t="s">
        <v>813</v>
      </c>
      <c r="C772" s="73"/>
      <c r="D772" s="64"/>
      <c r="E772" s="64"/>
      <c r="F772" s="75">
        <f t="shared" si="101"/>
        <v>0</v>
      </c>
      <c r="G772" s="25">
        <f t="shared" si="108"/>
        <v>0</v>
      </c>
      <c r="H772" s="64"/>
      <c r="I772" s="76">
        <f t="shared" si="105"/>
        <v>0</v>
      </c>
      <c r="J772" s="64"/>
      <c r="K772" s="25">
        <f t="shared" si="102"/>
        <v>0</v>
      </c>
      <c r="L772" s="75">
        <f t="shared" si="107"/>
        <v>0</v>
      </c>
      <c r="M772" s="25">
        <f t="shared" si="103"/>
        <v>0</v>
      </c>
      <c r="N772" s="64"/>
      <c r="O772" s="25">
        <f t="shared" si="104"/>
        <v>0</v>
      </c>
      <c r="P772" s="76">
        <f t="shared" si="106"/>
        <v>0</v>
      </c>
    </row>
    <row r="773" spans="1:16" ht="26.25" hidden="1" x14ac:dyDescent="0.25">
      <c r="A773" s="72">
        <v>3311402170820180</v>
      </c>
      <c r="B773" s="31" t="s">
        <v>813</v>
      </c>
      <c r="C773" s="73"/>
      <c r="D773" s="64"/>
      <c r="E773" s="64"/>
      <c r="F773" s="75">
        <f t="shared" si="101"/>
        <v>0</v>
      </c>
      <c r="G773" s="25">
        <f t="shared" si="108"/>
        <v>0</v>
      </c>
      <c r="H773" s="64"/>
      <c r="I773" s="76">
        <f t="shared" si="105"/>
        <v>0</v>
      </c>
      <c r="J773" s="64"/>
      <c r="K773" s="25">
        <f t="shared" si="102"/>
        <v>0</v>
      </c>
      <c r="L773" s="75">
        <f t="shared" si="107"/>
        <v>0</v>
      </c>
      <c r="M773" s="25">
        <f t="shared" si="103"/>
        <v>0</v>
      </c>
      <c r="N773" s="64"/>
      <c r="O773" s="25">
        <f t="shared" si="104"/>
        <v>0</v>
      </c>
      <c r="P773" s="76">
        <f t="shared" si="106"/>
        <v>0</v>
      </c>
    </row>
    <row r="774" spans="1:16" ht="51.75" hidden="1" x14ac:dyDescent="0.25">
      <c r="A774" s="72">
        <v>3311402170821</v>
      </c>
      <c r="B774" s="31" t="s">
        <v>814</v>
      </c>
      <c r="C774" s="73"/>
      <c r="D774" s="74">
        <f>SUM(D775:D778)</f>
        <v>0</v>
      </c>
      <c r="E774" s="74">
        <f>SUM(E775:E778)</f>
        <v>0</v>
      </c>
      <c r="F774" s="75">
        <f t="shared" si="101"/>
        <v>0</v>
      </c>
      <c r="G774" s="25">
        <f t="shared" si="108"/>
        <v>0</v>
      </c>
      <c r="H774" s="74">
        <f>SUM(H775:H778)</f>
        <v>0</v>
      </c>
      <c r="I774" s="76">
        <f t="shared" si="105"/>
        <v>0</v>
      </c>
      <c r="J774" s="74">
        <f>SUM(J775:J778)</f>
        <v>0</v>
      </c>
      <c r="K774" s="25">
        <f t="shared" si="102"/>
        <v>0</v>
      </c>
      <c r="L774" s="75">
        <f t="shared" si="107"/>
        <v>0</v>
      </c>
      <c r="M774" s="25">
        <f t="shared" si="103"/>
        <v>0</v>
      </c>
      <c r="N774" s="74">
        <f>SUM(N775:N778)</f>
        <v>0</v>
      </c>
      <c r="O774" s="25">
        <f t="shared" si="104"/>
        <v>0</v>
      </c>
      <c r="P774" s="76">
        <f t="shared" si="106"/>
        <v>0</v>
      </c>
    </row>
    <row r="775" spans="1:16" ht="51.75" hidden="1" x14ac:dyDescent="0.25">
      <c r="A775" s="72">
        <v>3311402170821170</v>
      </c>
      <c r="B775" s="31" t="s">
        <v>814</v>
      </c>
      <c r="C775" s="73"/>
      <c r="D775" s="64"/>
      <c r="E775" s="64"/>
      <c r="F775" s="75">
        <f t="shared" si="101"/>
        <v>0</v>
      </c>
      <c r="G775" s="25">
        <f t="shared" si="108"/>
        <v>0</v>
      </c>
      <c r="H775" s="64"/>
      <c r="I775" s="76">
        <f t="shared" si="105"/>
        <v>0</v>
      </c>
      <c r="J775" s="64"/>
      <c r="K775" s="25">
        <f t="shared" si="102"/>
        <v>0</v>
      </c>
      <c r="L775" s="75">
        <f t="shared" si="107"/>
        <v>0</v>
      </c>
      <c r="M775" s="25">
        <f t="shared" si="103"/>
        <v>0</v>
      </c>
      <c r="N775" s="64"/>
      <c r="O775" s="25">
        <f t="shared" si="104"/>
        <v>0</v>
      </c>
      <c r="P775" s="76">
        <f t="shared" si="106"/>
        <v>0</v>
      </c>
    </row>
    <row r="776" spans="1:16" ht="51.75" hidden="1" x14ac:dyDescent="0.25">
      <c r="A776" s="72">
        <v>3311402170821180</v>
      </c>
      <c r="B776" s="31" t="s">
        <v>814</v>
      </c>
      <c r="C776" s="73"/>
      <c r="D776" s="64"/>
      <c r="E776" s="64"/>
      <c r="F776" s="75">
        <f t="shared" si="101"/>
        <v>0</v>
      </c>
      <c r="G776" s="25">
        <f t="shared" si="108"/>
        <v>0</v>
      </c>
      <c r="H776" s="64"/>
      <c r="I776" s="76">
        <f t="shared" si="105"/>
        <v>0</v>
      </c>
      <c r="J776" s="64"/>
      <c r="K776" s="25">
        <f t="shared" si="102"/>
        <v>0</v>
      </c>
      <c r="L776" s="75">
        <f t="shared" si="107"/>
        <v>0</v>
      </c>
      <c r="M776" s="25">
        <f t="shared" si="103"/>
        <v>0</v>
      </c>
      <c r="N776" s="64"/>
      <c r="O776" s="25">
        <f t="shared" si="104"/>
        <v>0</v>
      </c>
      <c r="P776" s="76">
        <f t="shared" si="106"/>
        <v>0</v>
      </c>
    </row>
    <row r="777" spans="1:16" ht="51.75" hidden="1" x14ac:dyDescent="0.25">
      <c r="A777" s="72">
        <v>3311402170821180</v>
      </c>
      <c r="B777" s="31" t="s">
        <v>814</v>
      </c>
      <c r="C777" s="73"/>
      <c r="D777" s="64"/>
      <c r="E777" s="64"/>
      <c r="F777" s="75">
        <f t="shared" si="101"/>
        <v>0</v>
      </c>
      <c r="G777" s="25">
        <f t="shared" si="108"/>
        <v>0</v>
      </c>
      <c r="H777" s="64"/>
      <c r="I777" s="76">
        <f t="shared" si="105"/>
        <v>0</v>
      </c>
      <c r="J777" s="64"/>
      <c r="K777" s="25">
        <f t="shared" si="102"/>
        <v>0</v>
      </c>
      <c r="L777" s="75">
        <f t="shared" si="107"/>
        <v>0</v>
      </c>
      <c r="M777" s="25">
        <f t="shared" si="103"/>
        <v>0</v>
      </c>
      <c r="N777" s="64"/>
      <c r="O777" s="25">
        <f t="shared" si="104"/>
        <v>0</v>
      </c>
      <c r="P777" s="76">
        <f t="shared" si="106"/>
        <v>0</v>
      </c>
    </row>
    <row r="778" spans="1:16" ht="51.75" hidden="1" x14ac:dyDescent="0.25">
      <c r="A778" s="72">
        <v>3311402170821180</v>
      </c>
      <c r="B778" s="31" t="s">
        <v>814</v>
      </c>
      <c r="C778" s="73"/>
      <c r="D778" s="64"/>
      <c r="E778" s="64"/>
      <c r="F778" s="75">
        <f t="shared" si="101"/>
        <v>0</v>
      </c>
      <c r="G778" s="25">
        <f t="shared" si="108"/>
        <v>0</v>
      </c>
      <c r="H778" s="64"/>
      <c r="I778" s="76">
        <f t="shared" si="105"/>
        <v>0</v>
      </c>
      <c r="J778" s="64"/>
      <c r="K778" s="25">
        <f t="shared" si="102"/>
        <v>0</v>
      </c>
      <c r="L778" s="75">
        <f t="shared" si="107"/>
        <v>0</v>
      </c>
      <c r="M778" s="25">
        <f t="shared" si="103"/>
        <v>0</v>
      </c>
      <c r="N778" s="64"/>
      <c r="O778" s="25">
        <f t="shared" si="104"/>
        <v>0</v>
      </c>
      <c r="P778" s="76">
        <f t="shared" si="106"/>
        <v>0</v>
      </c>
    </row>
    <row r="779" spans="1:16" ht="26.25" hidden="1" x14ac:dyDescent="0.25">
      <c r="A779" s="100">
        <v>3311402170863</v>
      </c>
      <c r="B779" s="31" t="s">
        <v>815</v>
      </c>
      <c r="C779" s="73"/>
      <c r="D779" s="74">
        <f>SUM(D780)</f>
        <v>0</v>
      </c>
      <c r="E779" s="74">
        <f>SUM(E780)</f>
        <v>0</v>
      </c>
      <c r="F779" s="75">
        <f t="shared" si="101"/>
        <v>0</v>
      </c>
      <c r="G779" s="25">
        <f t="shared" si="108"/>
        <v>0</v>
      </c>
      <c r="H779" s="74">
        <f>SUM(H780)</f>
        <v>0</v>
      </c>
      <c r="I779" s="76">
        <f t="shared" si="105"/>
        <v>0</v>
      </c>
      <c r="J779" s="74">
        <f>SUM(J780)</f>
        <v>0</v>
      </c>
      <c r="K779" s="25">
        <f t="shared" si="102"/>
        <v>0</v>
      </c>
      <c r="L779" s="75">
        <f t="shared" si="107"/>
        <v>0</v>
      </c>
      <c r="M779" s="25">
        <f t="shared" si="103"/>
        <v>0</v>
      </c>
      <c r="N779" s="74">
        <f>SUM(N780)</f>
        <v>0</v>
      </c>
      <c r="O779" s="25">
        <f t="shared" si="104"/>
        <v>0</v>
      </c>
      <c r="P779" s="76">
        <f t="shared" si="106"/>
        <v>0</v>
      </c>
    </row>
    <row r="780" spans="1:16" ht="26.25" hidden="1" x14ac:dyDescent="0.25">
      <c r="A780" s="100">
        <v>3311402170863180</v>
      </c>
      <c r="B780" s="31" t="s">
        <v>815</v>
      </c>
      <c r="C780" s="73"/>
      <c r="D780" s="64"/>
      <c r="E780" s="64"/>
      <c r="F780" s="75">
        <f t="shared" si="101"/>
        <v>0</v>
      </c>
      <c r="G780" s="25">
        <f t="shared" si="108"/>
        <v>0</v>
      </c>
      <c r="H780" s="64"/>
      <c r="I780" s="76">
        <f t="shared" si="105"/>
        <v>0</v>
      </c>
      <c r="J780" s="64"/>
      <c r="K780" s="25">
        <f t="shared" si="102"/>
        <v>0</v>
      </c>
      <c r="L780" s="75">
        <f t="shared" si="107"/>
        <v>0</v>
      </c>
      <c r="M780" s="25">
        <f t="shared" si="103"/>
        <v>0</v>
      </c>
      <c r="N780" s="64"/>
      <c r="O780" s="25">
        <f t="shared" si="104"/>
        <v>0</v>
      </c>
      <c r="P780" s="76">
        <f t="shared" si="106"/>
        <v>0</v>
      </c>
    </row>
    <row r="781" spans="1:16" ht="39" hidden="1" x14ac:dyDescent="0.25">
      <c r="A781" s="100">
        <v>3311402170864</v>
      </c>
      <c r="B781" s="31" t="s">
        <v>816</v>
      </c>
      <c r="C781" s="73"/>
      <c r="D781" s="74">
        <f>SUM(D782)</f>
        <v>0</v>
      </c>
      <c r="E781" s="74">
        <f>SUM(E782)</f>
        <v>0</v>
      </c>
      <c r="F781" s="75">
        <f t="shared" si="101"/>
        <v>0</v>
      </c>
      <c r="G781" s="25">
        <f t="shared" si="108"/>
        <v>0</v>
      </c>
      <c r="H781" s="74">
        <f>SUM(H782)</f>
        <v>0</v>
      </c>
      <c r="I781" s="76">
        <f t="shared" si="105"/>
        <v>0</v>
      </c>
      <c r="J781" s="74">
        <f>SUM(J782)</f>
        <v>0</v>
      </c>
      <c r="K781" s="25">
        <f t="shared" si="102"/>
        <v>0</v>
      </c>
      <c r="L781" s="75">
        <f t="shared" si="107"/>
        <v>0</v>
      </c>
      <c r="M781" s="25">
        <f t="shared" si="103"/>
        <v>0</v>
      </c>
      <c r="N781" s="74">
        <f>SUM(N782)</f>
        <v>0</v>
      </c>
      <c r="O781" s="25">
        <f t="shared" si="104"/>
        <v>0</v>
      </c>
      <c r="P781" s="76">
        <f t="shared" si="106"/>
        <v>0</v>
      </c>
    </row>
    <row r="782" spans="1:16" ht="39" hidden="1" x14ac:dyDescent="0.25">
      <c r="A782" s="100">
        <v>3311402170864180</v>
      </c>
      <c r="B782" s="31" t="s">
        <v>816</v>
      </c>
      <c r="C782" s="73"/>
      <c r="D782" s="64"/>
      <c r="E782" s="64"/>
      <c r="F782" s="75">
        <f t="shared" si="101"/>
        <v>0</v>
      </c>
      <c r="G782" s="25">
        <f t="shared" si="108"/>
        <v>0</v>
      </c>
      <c r="H782" s="64"/>
      <c r="I782" s="76">
        <f t="shared" si="105"/>
        <v>0</v>
      </c>
      <c r="J782" s="64"/>
      <c r="K782" s="25">
        <f t="shared" si="102"/>
        <v>0</v>
      </c>
      <c r="L782" s="75">
        <f t="shared" si="107"/>
        <v>0</v>
      </c>
      <c r="M782" s="25">
        <f t="shared" si="103"/>
        <v>0</v>
      </c>
      <c r="N782" s="64"/>
      <c r="O782" s="25">
        <f t="shared" si="104"/>
        <v>0</v>
      </c>
      <c r="P782" s="76">
        <f t="shared" si="106"/>
        <v>0</v>
      </c>
    </row>
    <row r="783" spans="1:16" ht="39" hidden="1" x14ac:dyDescent="0.25">
      <c r="A783" s="100">
        <v>3311402170865</v>
      </c>
      <c r="B783" s="31" t="s">
        <v>817</v>
      </c>
      <c r="C783" s="73"/>
      <c r="D783" s="74">
        <f>SUM(D784)</f>
        <v>0</v>
      </c>
      <c r="E783" s="74">
        <f>SUM(E784)</f>
        <v>0</v>
      </c>
      <c r="F783" s="75">
        <f t="shared" si="101"/>
        <v>0</v>
      </c>
      <c r="G783" s="25">
        <f t="shared" si="108"/>
        <v>0</v>
      </c>
      <c r="H783" s="74">
        <f>SUM(H784)</f>
        <v>0</v>
      </c>
      <c r="I783" s="76">
        <f t="shared" si="105"/>
        <v>0</v>
      </c>
      <c r="J783" s="74">
        <f>SUM(J784)</f>
        <v>0</v>
      </c>
      <c r="K783" s="25">
        <f t="shared" si="102"/>
        <v>0</v>
      </c>
      <c r="L783" s="75">
        <f t="shared" si="107"/>
        <v>0</v>
      </c>
      <c r="M783" s="25">
        <f t="shared" si="103"/>
        <v>0</v>
      </c>
      <c r="N783" s="74">
        <f>SUM(N784)</f>
        <v>0</v>
      </c>
      <c r="O783" s="25">
        <f t="shared" si="104"/>
        <v>0</v>
      </c>
      <c r="P783" s="76">
        <f t="shared" si="106"/>
        <v>0</v>
      </c>
    </row>
    <row r="784" spans="1:16" ht="39" hidden="1" x14ac:dyDescent="0.25">
      <c r="A784" s="100">
        <v>3311402170865180</v>
      </c>
      <c r="B784" s="31" t="s">
        <v>817</v>
      </c>
      <c r="C784" s="73"/>
      <c r="D784" s="64"/>
      <c r="E784" s="64"/>
      <c r="F784" s="75">
        <f t="shared" si="101"/>
        <v>0</v>
      </c>
      <c r="G784" s="25">
        <f t="shared" si="108"/>
        <v>0</v>
      </c>
      <c r="H784" s="64"/>
      <c r="I784" s="76">
        <f t="shared" si="105"/>
        <v>0</v>
      </c>
      <c r="J784" s="64"/>
      <c r="K784" s="25">
        <f t="shared" si="102"/>
        <v>0</v>
      </c>
      <c r="L784" s="75">
        <f t="shared" si="107"/>
        <v>0</v>
      </c>
      <c r="M784" s="25">
        <f t="shared" si="103"/>
        <v>0</v>
      </c>
      <c r="N784" s="64"/>
      <c r="O784" s="25">
        <f t="shared" si="104"/>
        <v>0</v>
      </c>
      <c r="P784" s="76">
        <f t="shared" si="106"/>
        <v>0</v>
      </c>
    </row>
    <row r="785" spans="1:16" ht="26.25" hidden="1" x14ac:dyDescent="0.25">
      <c r="A785" s="72">
        <v>331140218</v>
      </c>
      <c r="B785" s="31" t="s">
        <v>818</v>
      </c>
      <c r="C785" s="73"/>
      <c r="D785" s="74">
        <f>SUM(D786+D788+D790+D792+D794)</f>
        <v>0</v>
      </c>
      <c r="E785" s="74">
        <f>SUM(E786+E788+E790+E792+E794)</f>
        <v>0</v>
      </c>
      <c r="F785" s="75">
        <f t="shared" si="101"/>
        <v>0</v>
      </c>
      <c r="G785" s="25">
        <f t="shared" si="108"/>
        <v>0</v>
      </c>
      <c r="H785" s="74">
        <f>SUM(H786+H788+H790+H792+H794)</f>
        <v>0</v>
      </c>
      <c r="I785" s="76">
        <f t="shared" si="105"/>
        <v>0</v>
      </c>
      <c r="J785" s="74">
        <f>SUM(J786+J788+J790+J792+J794)</f>
        <v>0</v>
      </c>
      <c r="K785" s="25">
        <f t="shared" si="102"/>
        <v>0</v>
      </c>
      <c r="L785" s="75">
        <f t="shared" si="107"/>
        <v>0</v>
      </c>
      <c r="M785" s="25">
        <f t="shared" si="103"/>
        <v>0</v>
      </c>
      <c r="N785" s="74">
        <f>SUM(N786+N788+N790+N792+N794)</f>
        <v>0</v>
      </c>
      <c r="O785" s="25">
        <f t="shared" si="104"/>
        <v>0</v>
      </c>
      <c r="P785" s="76">
        <f t="shared" si="106"/>
        <v>0</v>
      </c>
    </row>
    <row r="786" spans="1:16" ht="26.25" hidden="1" x14ac:dyDescent="0.25">
      <c r="A786" s="72">
        <v>3311402180069</v>
      </c>
      <c r="B786" s="31" t="s">
        <v>819</v>
      </c>
      <c r="C786" s="73"/>
      <c r="D786" s="74">
        <f>SUM(D787)</f>
        <v>0</v>
      </c>
      <c r="E786" s="74">
        <f>SUM(E787)</f>
        <v>0</v>
      </c>
      <c r="F786" s="75">
        <f t="shared" si="101"/>
        <v>0</v>
      </c>
      <c r="G786" s="25">
        <f t="shared" si="108"/>
        <v>0</v>
      </c>
      <c r="H786" s="74">
        <f>SUM(H787)</f>
        <v>0</v>
      </c>
      <c r="I786" s="76">
        <f t="shared" si="105"/>
        <v>0</v>
      </c>
      <c r="J786" s="74">
        <f>SUM(J787)</f>
        <v>0</v>
      </c>
      <c r="K786" s="25">
        <f t="shared" si="102"/>
        <v>0</v>
      </c>
      <c r="L786" s="75">
        <f t="shared" si="107"/>
        <v>0</v>
      </c>
      <c r="M786" s="25">
        <f t="shared" si="103"/>
        <v>0</v>
      </c>
      <c r="N786" s="74">
        <f>SUM(N787)</f>
        <v>0</v>
      </c>
      <c r="O786" s="25">
        <f t="shared" si="104"/>
        <v>0</v>
      </c>
      <c r="P786" s="76">
        <f t="shared" si="106"/>
        <v>0</v>
      </c>
    </row>
    <row r="787" spans="1:16" ht="26.25" hidden="1" x14ac:dyDescent="0.25">
      <c r="A787" s="72">
        <v>3311402180069</v>
      </c>
      <c r="B787" s="31" t="s">
        <v>820</v>
      </c>
      <c r="C787" s="73"/>
      <c r="D787" s="64"/>
      <c r="E787" s="64"/>
      <c r="F787" s="75">
        <f t="shared" ref="F787:F852" si="109">SUM(D787+E787)</f>
        <v>0</v>
      </c>
      <c r="G787" s="25">
        <f t="shared" si="108"/>
        <v>0</v>
      </c>
      <c r="H787" s="64"/>
      <c r="I787" s="76">
        <f t="shared" si="105"/>
        <v>0</v>
      </c>
      <c r="J787" s="64"/>
      <c r="K787" s="25">
        <f t="shared" ref="K787:K852" si="110">IF(OR(J787=0,F787=0),0,J787/F787)*100</f>
        <v>0</v>
      </c>
      <c r="L787" s="75">
        <f t="shared" si="107"/>
        <v>0</v>
      </c>
      <c r="M787" s="25">
        <f t="shared" ref="M787:M852" si="111">IF(OR(L787=0,F787=0),0,L787/F787)*100</f>
        <v>0</v>
      </c>
      <c r="N787" s="64"/>
      <c r="O787" s="25">
        <f t="shared" ref="O787:O852" si="112">IF(OR(N787=0,F787=0),0,N787/F787)*100</f>
        <v>0</v>
      </c>
      <c r="P787" s="76">
        <f t="shared" si="106"/>
        <v>0</v>
      </c>
    </row>
    <row r="788" spans="1:16" ht="26.25" hidden="1" x14ac:dyDescent="0.25">
      <c r="A788" s="72">
        <v>3311402180075</v>
      </c>
      <c r="B788" s="31" t="s">
        <v>821</v>
      </c>
      <c r="C788" s="73"/>
      <c r="D788" s="74">
        <f>SUM(D789)</f>
        <v>0</v>
      </c>
      <c r="E788" s="74">
        <f>SUM(E789)</f>
        <v>0</v>
      </c>
      <c r="F788" s="75">
        <f t="shared" si="109"/>
        <v>0</v>
      </c>
      <c r="G788" s="25">
        <f t="shared" si="108"/>
        <v>0</v>
      </c>
      <c r="H788" s="74">
        <f>SUM(H789)</f>
        <v>0</v>
      </c>
      <c r="I788" s="76">
        <f t="shared" ref="I788:I853" si="113">SUM(F788-H788)</f>
        <v>0</v>
      </c>
      <c r="J788" s="74">
        <f>SUM(J789)</f>
        <v>0</v>
      </c>
      <c r="K788" s="25">
        <f t="shared" si="110"/>
        <v>0</v>
      </c>
      <c r="L788" s="75">
        <f t="shared" si="107"/>
        <v>0</v>
      </c>
      <c r="M788" s="25">
        <f t="shared" si="111"/>
        <v>0</v>
      </c>
      <c r="N788" s="74">
        <f>SUM(N789)</f>
        <v>0</v>
      </c>
      <c r="O788" s="25">
        <f t="shared" si="112"/>
        <v>0</v>
      </c>
      <c r="P788" s="76">
        <f t="shared" si="106"/>
        <v>0</v>
      </c>
    </row>
    <row r="789" spans="1:16" hidden="1" x14ac:dyDescent="0.25">
      <c r="A789" s="72">
        <v>3311402180075</v>
      </c>
      <c r="B789" s="31" t="s">
        <v>822</v>
      </c>
      <c r="C789" s="73"/>
      <c r="D789" s="64"/>
      <c r="E789" s="64"/>
      <c r="F789" s="75">
        <f t="shared" si="109"/>
        <v>0</v>
      </c>
      <c r="G789" s="25">
        <f t="shared" si="108"/>
        <v>0</v>
      </c>
      <c r="H789" s="64"/>
      <c r="I789" s="76">
        <f t="shared" si="113"/>
        <v>0</v>
      </c>
      <c r="J789" s="64"/>
      <c r="K789" s="25">
        <f t="shared" si="110"/>
        <v>0</v>
      </c>
      <c r="L789" s="75">
        <f t="shared" si="107"/>
        <v>0</v>
      </c>
      <c r="M789" s="25">
        <f t="shared" si="111"/>
        <v>0</v>
      </c>
      <c r="N789" s="64"/>
      <c r="O789" s="25">
        <f t="shared" si="112"/>
        <v>0</v>
      </c>
      <c r="P789" s="76">
        <f t="shared" si="106"/>
        <v>0</v>
      </c>
    </row>
    <row r="790" spans="1:16" ht="51.75" hidden="1" x14ac:dyDescent="0.25">
      <c r="A790" s="72">
        <v>3311402180803</v>
      </c>
      <c r="B790" s="31" t="s">
        <v>823</v>
      </c>
      <c r="C790" s="73"/>
      <c r="D790" s="74">
        <f>SUM(D791)</f>
        <v>0</v>
      </c>
      <c r="E790" s="74">
        <f>SUM(E791)</f>
        <v>0</v>
      </c>
      <c r="F790" s="75">
        <f t="shared" si="109"/>
        <v>0</v>
      </c>
      <c r="G790" s="25">
        <f t="shared" si="108"/>
        <v>0</v>
      </c>
      <c r="H790" s="74">
        <f>SUM(H791)</f>
        <v>0</v>
      </c>
      <c r="I790" s="76">
        <f t="shared" si="113"/>
        <v>0</v>
      </c>
      <c r="J790" s="74">
        <f>SUM(J791)</f>
        <v>0</v>
      </c>
      <c r="K790" s="25">
        <f t="shared" si="110"/>
        <v>0</v>
      </c>
      <c r="L790" s="75">
        <f t="shared" si="107"/>
        <v>0</v>
      </c>
      <c r="M790" s="25">
        <f t="shared" si="111"/>
        <v>0</v>
      </c>
      <c r="N790" s="74">
        <f>SUM(N791)</f>
        <v>0</v>
      </c>
      <c r="O790" s="25">
        <f t="shared" si="112"/>
        <v>0</v>
      </c>
      <c r="P790" s="76">
        <f t="shared" si="106"/>
        <v>0</v>
      </c>
    </row>
    <row r="791" spans="1:16" ht="51.75" hidden="1" x14ac:dyDescent="0.25">
      <c r="A791" s="72">
        <v>3311402180803180</v>
      </c>
      <c r="B791" s="31" t="s">
        <v>823</v>
      </c>
      <c r="C791" s="73"/>
      <c r="D791" s="64"/>
      <c r="E791" s="64"/>
      <c r="F791" s="75">
        <f t="shared" si="109"/>
        <v>0</v>
      </c>
      <c r="G791" s="25">
        <f t="shared" si="108"/>
        <v>0</v>
      </c>
      <c r="H791" s="64"/>
      <c r="I791" s="76">
        <f t="shared" si="113"/>
        <v>0</v>
      </c>
      <c r="J791" s="64"/>
      <c r="K791" s="25">
        <f t="shared" si="110"/>
        <v>0</v>
      </c>
      <c r="L791" s="75">
        <f t="shared" si="107"/>
        <v>0</v>
      </c>
      <c r="M791" s="25">
        <f t="shared" si="111"/>
        <v>0</v>
      </c>
      <c r="N791" s="64"/>
      <c r="O791" s="25">
        <f t="shared" si="112"/>
        <v>0</v>
      </c>
      <c r="P791" s="76">
        <f t="shared" si="106"/>
        <v>0</v>
      </c>
    </row>
    <row r="792" spans="1:16" ht="26.25" hidden="1" x14ac:dyDescent="0.25">
      <c r="A792" s="72">
        <v>3311402180806</v>
      </c>
      <c r="B792" s="31" t="s">
        <v>824</v>
      </c>
      <c r="C792" s="73"/>
      <c r="D792" s="74">
        <f>SUM(D793)</f>
        <v>0</v>
      </c>
      <c r="E792" s="74">
        <f>SUM(E793)</f>
        <v>0</v>
      </c>
      <c r="F792" s="75">
        <f t="shared" si="109"/>
        <v>0</v>
      </c>
      <c r="G792" s="25">
        <f t="shared" si="108"/>
        <v>0</v>
      </c>
      <c r="H792" s="74">
        <f>SUM(H793)</f>
        <v>0</v>
      </c>
      <c r="I792" s="76">
        <f t="shared" si="113"/>
        <v>0</v>
      </c>
      <c r="J792" s="74">
        <f>SUM(J793)</f>
        <v>0</v>
      </c>
      <c r="K792" s="25">
        <f t="shared" si="110"/>
        <v>0</v>
      </c>
      <c r="L792" s="75">
        <f t="shared" si="107"/>
        <v>0</v>
      </c>
      <c r="M792" s="25">
        <f t="shared" si="111"/>
        <v>0</v>
      </c>
      <c r="N792" s="74">
        <f>SUM(N793)</f>
        <v>0</v>
      </c>
      <c r="O792" s="25">
        <f t="shared" si="112"/>
        <v>0</v>
      </c>
      <c r="P792" s="76">
        <f t="shared" si="106"/>
        <v>0</v>
      </c>
    </row>
    <row r="793" spans="1:16" ht="26.25" hidden="1" x14ac:dyDescent="0.25">
      <c r="A793" s="72">
        <v>3311402180806180</v>
      </c>
      <c r="B793" s="31" t="s">
        <v>824</v>
      </c>
      <c r="C793" s="73"/>
      <c r="D793" s="64"/>
      <c r="E793" s="64"/>
      <c r="F793" s="75">
        <f t="shared" si="109"/>
        <v>0</v>
      </c>
      <c r="G793" s="25">
        <f t="shared" si="108"/>
        <v>0</v>
      </c>
      <c r="H793" s="64"/>
      <c r="I793" s="76">
        <f t="shared" si="113"/>
        <v>0</v>
      </c>
      <c r="J793" s="64"/>
      <c r="K793" s="25">
        <f t="shared" si="110"/>
        <v>0</v>
      </c>
      <c r="L793" s="75">
        <f t="shared" si="107"/>
        <v>0</v>
      </c>
      <c r="M793" s="25">
        <f t="shared" si="111"/>
        <v>0</v>
      </c>
      <c r="N793" s="64"/>
      <c r="O793" s="25">
        <f t="shared" si="112"/>
        <v>0</v>
      </c>
      <c r="P793" s="76">
        <f t="shared" si="106"/>
        <v>0</v>
      </c>
    </row>
    <row r="794" spans="1:16" ht="39" hidden="1" x14ac:dyDescent="0.25">
      <c r="A794" s="72">
        <v>3311402180811</v>
      </c>
      <c r="B794" s="31" t="s">
        <v>825</v>
      </c>
      <c r="C794" s="73"/>
      <c r="D794" s="74">
        <f>SUM(D795:D796)</f>
        <v>0</v>
      </c>
      <c r="E794" s="74">
        <f>SUM(E795:E796)</f>
        <v>0</v>
      </c>
      <c r="F794" s="75">
        <f t="shared" si="109"/>
        <v>0</v>
      </c>
      <c r="G794" s="25">
        <f t="shared" si="108"/>
        <v>0</v>
      </c>
      <c r="H794" s="74">
        <f>SUM(H795:H796)</f>
        <v>0</v>
      </c>
      <c r="I794" s="76">
        <f t="shared" si="113"/>
        <v>0</v>
      </c>
      <c r="J794" s="74">
        <f>SUM(J795:J796)</f>
        <v>0</v>
      </c>
      <c r="K794" s="25">
        <f t="shared" si="110"/>
        <v>0</v>
      </c>
      <c r="L794" s="75">
        <f t="shared" si="107"/>
        <v>0</v>
      </c>
      <c r="M794" s="25">
        <f t="shared" si="111"/>
        <v>0</v>
      </c>
      <c r="N794" s="74">
        <f>SUM(N795:N796)</f>
        <v>0</v>
      </c>
      <c r="O794" s="25">
        <f t="shared" si="112"/>
        <v>0</v>
      </c>
      <c r="P794" s="76">
        <f t="shared" ref="P794:P859" si="114">SUM(F794-N794)</f>
        <v>0</v>
      </c>
    </row>
    <row r="795" spans="1:16" ht="39" hidden="1" x14ac:dyDescent="0.25">
      <c r="A795" s="72">
        <v>3311402180811180</v>
      </c>
      <c r="B795" s="31" t="s">
        <v>825</v>
      </c>
      <c r="C795" s="73"/>
      <c r="D795" s="64"/>
      <c r="E795" s="64"/>
      <c r="F795" s="75">
        <f t="shared" si="109"/>
        <v>0</v>
      </c>
      <c r="G795" s="25">
        <f t="shared" si="108"/>
        <v>0</v>
      </c>
      <c r="H795" s="64"/>
      <c r="I795" s="76">
        <f t="shared" si="113"/>
        <v>0</v>
      </c>
      <c r="J795" s="64"/>
      <c r="K795" s="25">
        <f t="shared" si="110"/>
        <v>0</v>
      </c>
      <c r="L795" s="75">
        <f t="shared" ref="L795:L860" si="115">SUM(N795-J795)</f>
        <v>0</v>
      </c>
      <c r="M795" s="25">
        <f t="shared" si="111"/>
        <v>0</v>
      </c>
      <c r="N795" s="64"/>
      <c r="O795" s="25">
        <f t="shared" si="112"/>
        <v>0</v>
      </c>
      <c r="P795" s="76">
        <f t="shared" si="114"/>
        <v>0</v>
      </c>
    </row>
    <row r="796" spans="1:16" ht="39" hidden="1" x14ac:dyDescent="0.25">
      <c r="A796" s="72">
        <v>3311402180811180</v>
      </c>
      <c r="B796" s="31" t="s">
        <v>825</v>
      </c>
      <c r="C796" s="73"/>
      <c r="D796" s="64"/>
      <c r="E796" s="64"/>
      <c r="F796" s="75">
        <f t="shared" si="109"/>
        <v>0</v>
      </c>
      <c r="G796" s="25">
        <f t="shared" si="108"/>
        <v>0</v>
      </c>
      <c r="H796" s="64"/>
      <c r="I796" s="76">
        <f t="shared" si="113"/>
        <v>0</v>
      </c>
      <c r="J796" s="64"/>
      <c r="K796" s="25">
        <f t="shared" si="110"/>
        <v>0</v>
      </c>
      <c r="L796" s="75">
        <f t="shared" si="115"/>
        <v>0</v>
      </c>
      <c r="M796" s="25">
        <f t="shared" si="111"/>
        <v>0</v>
      </c>
      <c r="N796" s="64"/>
      <c r="O796" s="25">
        <f t="shared" si="112"/>
        <v>0</v>
      </c>
      <c r="P796" s="76">
        <f t="shared" si="114"/>
        <v>0</v>
      </c>
    </row>
    <row r="797" spans="1:16" hidden="1" x14ac:dyDescent="0.25">
      <c r="A797" s="72">
        <v>331140219</v>
      </c>
      <c r="B797" s="31" t="s">
        <v>826</v>
      </c>
      <c r="C797" s="73"/>
      <c r="D797" s="74">
        <f>SUM(D798+D800+D801+D808+D810+D812+D817+D819+D821+D824+D826+D828+D830+D832+D834+D836+D838+D839+D849+D851+D854+D856+D858+D860+D862+D864)</f>
        <v>0</v>
      </c>
      <c r="E797" s="74">
        <f>SUM(E798+E800+E801+E808+E810+E812+E817+E819+E821+E824+E826+E828+E830+E832+E834+E836+E838+E839+E849+E851+E854+E856+E858+E860+E862+E864)</f>
        <v>0</v>
      </c>
      <c r="F797" s="75">
        <f t="shared" si="109"/>
        <v>0</v>
      </c>
      <c r="G797" s="25">
        <f t="shared" si="108"/>
        <v>0</v>
      </c>
      <c r="H797" s="74">
        <f>SUM(H798+H800+H801+H808+H810+H812+H817+H819+H821+H824+H826+H828+H830+H832+H834+H836+H838+H839+H849+H851+H854+H856+H858+H860+H862+H864)</f>
        <v>0</v>
      </c>
      <c r="I797" s="76">
        <f t="shared" si="113"/>
        <v>0</v>
      </c>
      <c r="J797" s="74">
        <f>SUM(J798+J800+J801+J808+J810+J812+J817+J819+J821+J824+J826+J828+J830+J832+J834+J836+J838+J839+J849+J851+J854+J856+J858+J860+J862+J864)</f>
        <v>0</v>
      </c>
      <c r="K797" s="25">
        <f t="shared" si="110"/>
        <v>0</v>
      </c>
      <c r="L797" s="75">
        <f t="shared" si="115"/>
        <v>0</v>
      </c>
      <c r="M797" s="25">
        <f t="shared" si="111"/>
        <v>0</v>
      </c>
      <c r="N797" s="74">
        <f>SUM(N798+N800+N801+N808+N810+N812+N817+N819+N821+N824+N826+N828+N830+N832+N834+N836+N838+N839+N849+N851+N854+N856+N858+N860+N862+N864)</f>
        <v>0</v>
      </c>
      <c r="O797" s="25">
        <f t="shared" si="112"/>
        <v>0</v>
      </c>
      <c r="P797" s="76">
        <f t="shared" si="114"/>
        <v>0</v>
      </c>
    </row>
    <row r="798" spans="1:16" ht="39" hidden="1" x14ac:dyDescent="0.25">
      <c r="A798" s="72">
        <v>3311402190068</v>
      </c>
      <c r="B798" s="31" t="s">
        <v>827</v>
      </c>
      <c r="C798" s="73"/>
      <c r="D798" s="64">
        <f>SUM(D799)</f>
        <v>0</v>
      </c>
      <c r="E798" s="64">
        <f>SUM(E799)</f>
        <v>0</v>
      </c>
      <c r="F798" s="75">
        <f t="shared" si="109"/>
        <v>0</v>
      </c>
      <c r="G798" s="25">
        <f t="shared" si="108"/>
        <v>0</v>
      </c>
      <c r="H798" s="64">
        <f>SUM(H799)</f>
        <v>0</v>
      </c>
      <c r="I798" s="76">
        <f t="shared" si="113"/>
        <v>0</v>
      </c>
      <c r="J798" s="64">
        <f>SUM(J799)</f>
        <v>0</v>
      </c>
      <c r="K798" s="25">
        <f t="shared" si="110"/>
        <v>0</v>
      </c>
      <c r="L798" s="75">
        <f t="shared" si="115"/>
        <v>0</v>
      </c>
      <c r="M798" s="25">
        <f t="shared" si="111"/>
        <v>0</v>
      </c>
      <c r="N798" s="64">
        <f>SUM(N799)</f>
        <v>0</v>
      </c>
      <c r="O798" s="25">
        <f t="shared" si="112"/>
        <v>0</v>
      </c>
      <c r="P798" s="76">
        <f t="shared" si="114"/>
        <v>0</v>
      </c>
    </row>
    <row r="799" spans="1:16" ht="26.25" hidden="1" x14ac:dyDescent="0.25">
      <c r="A799" s="72">
        <v>3311402190068190</v>
      </c>
      <c r="B799" s="31" t="s">
        <v>828</v>
      </c>
      <c r="C799" s="73"/>
      <c r="D799" s="64"/>
      <c r="E799" s="64"/>
      <c r="F799" s="75">
        <f t="shared" si="109"/>
        <v>0</v>
      </c>
      <c r="G799" s="25">
        <f t="shared" si="108"/>
        <v>0</v>
      </c>
      <c r="H799" s="64"/>
      <c r="I799" s="76">
        <f t="shared" si="113"/>
        <v>0</v>
      </c>
      <c r="J799" s="64"/>
      <c r="K799" s="25">
        <f t="shared" si="110"/>
        <v>0</v>
      </c>
      <c r="L799" s="75">
        <f t="shared" si="115"/>
        <v>0</v>
      </c>
      <c r="M799" s="25">
        <f t="shared" si="111"/>
        <v>0</v>
      </c>
      <c r="N799" s="64"/>
      <c r="O799" s="25">
        <f t="shared" si="112"/>
        <v>0</v>
      </c>
      <c r="P799" s="76">
        <f t="shared" si="114"/>
        <v>0</v>
      </c>
    </row>
    <row r="800" spans="1:16" ht="26.25" hidden="1" x14ac:dyDescent="0.25">
      <c r="A800" s="72">
        <v>3311402190078</v>
      </c>
      <c r="B800" s="31" t="s">
        <v>1157</v>
      </c>
      <c r="C800" s="73"/>
      <c r="D800" s="64"/>
      <c r="E800" s="64"/>
      <c r="F800" s="75">
        <f t="shared" ref="F800" si="116">SUM(D800+E800)</f>
        <v>0</v>
      </c>
      <c r="G800" s="25">
        <f t="shared" ref="G800" si="117">IF(OR(F800=0,F$7=0),0,F800/F$7)*100</f>
        <v>0</v>
      </c>
      <c r="H800" s="64"/>
      <c r="I800" s="76">
        <f t="shared" si="113"/>
        <v>0</v>
      </c>
      <c r="J800" s="64"/>
      <c r="K800" s="25">
        <f t="shared" ref="K800" si="118">IF(OR(J800=0,F800=0),0,J800/F800)*100</f>
        <v>0</v>
      </c>
      <c r="L800" s="75">
        <f t="shared" ref="L800" si="119">SUM(N800-J800)</f>
        <v>0</v>
      </c>
      <c r="M800" s="25">
        <f t="shared" ref="M800" si="120">IF(OR(L800=0,F800=0),0,L800/F800)*100</f>
        <v>0</v>
      </c>
      <c r="N800" s="64"/>
      <c r="O800" s="25">
        <f t="shared" ref="O800" si="121">IF(OR(N800=0,F800=0),0,N800/F800)*100</f>
        <v>0</v>
      </c>
      <c r="P800" s="76">
        <f t="shared" ref="P800" si="122">SUM(F800-N800)</f>
        <v>0</v>
      </c>
    </row>
    <row r="801" spans="1:16" ht="26.25" hidden="1" x14ac:dyDescent="0.25">
      <c r="A801" s="72">
        <v>3311402190339</v>
      </c>
      <c r="B801" s="31" t="s">
        <v>829</v>
      </c>
      <c r="C801" s="73"/>
      <c r="D801" s="74">
        <f>SUM(D802:D807)</f>
        <v>0</v>
      </c>
      <c r="E801" s="74">
        <f>SUM(E802:E807)</f>
        <v>0</v>
      </c>
      <c r="F801" s="75">
        <f t="shared" si="109"/>
        <v>0</v>
      </c>
      <c r="G801" s="25">
        <f t="shared" si="108"/>
        <v>0</v>
      </c>
      <c r="H801" s="74">
        <f>SUM(H802:H807)</f>
        <v>0</v>
      </c>
      <c r="I801" s="76">
        <f t="shared" si="113"/>
        <v>0</v>
      </c>
      <c r="J801" s="74">
        <f>SUM(J802:J807)</f>
        <v>0</v>
      </c>
      <c r="K801" s="25">
        <f t="shared" si="110"/>
        <v>0</v>
      </c>
      <c r="L801" s="75">
        <f t="shared" si="115"/>
        <v>0</v>
      </c>
      <c r="M801" s="25">
        <f t="shared" si="111"/>
        <v>0</v>
      </c>
      <c r="N801" s="74">
        <f>SUM(N802:N807)</f>
        <v>0</v>
      </c>
      <c r="O801" s="25">
        <f t="shared" si="112"/>
        <v>0</v>
      </c>
      <c r="P801" s="76">
        <f t="shared" si="114"/>
        <v>0</v>
      </c>
    </row>
    <row r="802" spans="1:16" ht="26.25" hidden="1" x14ac:dyDescent="0.25">
      <c r="A802" s="72">
        <v>3311402190339180</v>
      </c>
      <c r="B802" s="31" t="s">
        <v>829</v>
      </c>
      <c r="C802" s="73"/>
      <c r="D802" s="64"/>
      <c r="E802" s="64"/>
      <c r="F802" s="75">
        <f t="shared" si="109"/>
        <v>0</v>
      </c>
      <c r="G802" s="25">
        <f t="shared" ref="G802:G885" si="123">IF(OR(F802=0,F$7=0),0,F802/F$7)*100</f>
        <v>0</v>
      </c>
      <c r="H802" s="64"/>
      <c r="I802" s="76">
        <f t="shared" si="113"/>
        <v>0</v>
      </c>
      <c r="J802" s="64"/>
      <c r="K802" s="25">
        <f t="shared" si="110"/>
        <v>0</v>
      </c>
      <c r="L802" s="75">
        <f t="shared" si="115"/>
        <v>0</v>
      </c>
      <c r="M802" s="25">
        <f t="shared" si="111"/>
        <v>0</v>
      </c>
      <c r="N802" s="64"/>
      <c r="O802" s="25">
        <f t="shared" si="112"/>
        <v>0</v>
      </c>
      <c r="P802" s="76">
        <f t="shared" si="114"/>
        <v>0</v>
      </c>
    </row>
    <row r="803" spans="1:16" ht="26.25" hidden="1" x14ac:dyDescent="0.25">
      <c r="A803" s="72">
        <v>3311402190339180</v>
      </c>
      <c r="B803" s="31" t="s">
        <v>829</v>
      </c>
      <c r="C803" s="73"/>
      <c r="D803" s="64"/>
      <c r="E803" s="64"/>
      <c r="F803" s="75">
        <f t="shared" si="109"/>
        <v>0</v>
      </c>
      <c r="G803" s="25">
        <f t="shared" si="123"/>
        <v>0</v>
      </c>
      <c r="H803" s="64"/>
      <c r="I803" s="76">
        <f t="shared" si="113"/>
        <v>0</v>
      </c>
      <c r="J803" s="64"/>
      <c r="K803" s="25">
        <f t="shared" si="110"/>
        <v>0</v>
      </c>
      <c r="L803" s="75">
        <f t="shared" si="115"/>
        <v>0</v>
      </c>
      <c r="M803" s="25">
        <f t="shared" si="111"/>
        <v>0</v>
      </c>
      <c r="N803" s="64"/>
      <c r="O803" s="25">
        <f t="shared" si="112"/>
        <v>0</v>
      </c>
      <c r="P803" s="76">
        <f t="shared" si="114"/>
        <v>0</v>
      </c>
    </row>
    <row r="804" spans="1:16" ht="26.25" hidden="1" x14ac:dyDescent="0.25">
      <c r="A804" s="72">
        <v>3311402190339190</v>
      </c>
      <c r="B804" s="31" t="s">
        <v>829</v>
      </c>
      <c r="C804" s="73"/>
      <c r="D804" s="64"/>
      <c r="E804" s="64"/>
      <c r="F804" s="75">
        <f t="shared" si="109"/>
        <v>0</v>
      </c>
      <c r="G804" s="25">
        <f t="shared" si="123"/>
        <v>0</v>
      </c>
      <c r="H804" s="64"/>
      <c r="I804" s="76">
        <f t="shared" si="113"/>
        <v>0</v>
      </c>
      <c r="J804" s="64"/>
      <c r="K804" s="25">
        <f t="shared" si="110"/>
        <v>0</v>
      </c>
      <c r="L804" s="75">
        <f t="shared" si="115"/>
        <v>0</v>
      </c>
      <c r="M804" s="25">
        <f t="shared" si="111"/>
        <v>0</v>
      </c>
      <c r="N804" s="64"/>
      <c r="O804" s="25">
        <f t="shared" si="112"/>
        <v>0</v>
      </c>
      <c r="P804" s="76">
        <f t="shared" si="114"/>
        <v>0</v>
      </c>
    </row>
    <row r="805" spans="1:16" ht="26.25" hidden="1" x14ac:dyDescent="0.25">
      <c r="A805" s="72">
        <v>3311402190339190</v>
      </c>
      <c r="B805" s="31" t="s">
        <v>829</v>
      </c>
      <c r="C805" s="73"/>
      <c r="D805" s="64"/>
      <c r="E805" s="64"/>
      <c r="F805" s="75">
        <f t="shared" si="109"/>
        <v>0</v>
      </c>
      <c r="G805" s="25">
        <f t="shared" si="123"/>
        <v>0</v>
      </c>
      <c r="H805" s="64"/>
      <c r="I805" s="76">
        <f t="shared" si="113"/>
        <v>0</v>
      </c>
      <c r="J805" s="64"/>
      <c r="K805" s="25">
        <f t="shared" si="110"/>
        <v>0</v>
      </c>
      <c r="L805" s="75">
        <f t="shared" si="115"/>
        <v>0</v>
      </c>
      <c r="M805" s="25">
        <f t="shared" si="111"/>
        <v>0</v>
      </c>
      <c r="N805" s="64"/>
      <c r="O805" s="25">
        <f t="shared" si="112"/>
        <v>0</v>
      </c>
      <c r="P805" s="76">
        <f t="shared" si="114"/>
        <v>0</v>
      </c>
    </row>
    <row r="806" spans="1:16" ht="26.25" hidden="1" x14ac:dyDescent="0.25">
      <c r="A806" s="72">
        <v>3311402190339190</v>
      </c>
      <c r="B806" s="31" t="s">
        <v>829</v>
      </c>
      <c r="C806" s="73"/>
      <c r="D806" s="64"/>
      <c r="E806" s="64"/>
      <c r="F806" s="75">
        <f t="shared" si="109"/>
        <v>0</v>
      </c>
      <c r="G806" s="25">
        <f t="shared" si="123"/>
        <v>0</v>
      </c>
      <c r="H806" s="64"/>
      <c r="I806" s="76">
        <f t="shared" si="113"/>
        <v>0</v>
      </c>
      <c r="J806" s="64"/>
      <c r="K806" s="25">
        <f t="shared" si="110"/>
        <v>0</v>
      </c>
      <c r="L806" s="75">
        <f t="shared" si="115"/>
        <v>0</v>
      </c>
      <c r="M806" s="25">
        <f t="shared" si="111"/>
        <v>0</v>
      </c>
      <c r="N806" s="64"/>
      <c r="O806" s="25">
        <f t="shared" si="112"/>
        <v>0</v>
      </c>
      <c r="P806" s="76">
        <f t="shared" si="114"/>
        <v>0</v>
      </c>
    </row>
    <row r="807" spans="1:16" ht="26.25" hidden="1" x14ac:dyDescent="0.25">
      <c r="A807" s="72">
        <v>3311402190339190</v>
      </c>
      <c r="B807" s="31" t="s">
        <v>829</v>
      </c>
      <c r="C807" s="73"/>
      <c r="D807" s="64"/>
      <c r="E807" s="64"/>
      <c r="F807" s="75">
        <f t="shared" si="109"/>
        <v>0</v>
      </c>
      <c r="G807" s="25">
        <f t="shared" si="123"/>
        <v>0</v>
      </c>
      <c r="H807" s="64"/>
      <c r="I807" s="76">
        <f t="shared" si="113"/>
        <v>0</v>
      </c>
      <c r="J807" s="64"/>
      <c r="K807" s="25">
        <f t="shared" si="110"/>
        <v>0</v>
      </c>
      <c r="L807" s="75">
        <f t="shared" si="115"/>
        <v>0</v>
      </c>
      <c r="M807" s="25">
        <f t="shared" si="111"/>
        <v>0</v>
      </c>
      <c r="N807" s="64"/>
      <c r="O807" s="25">
        <f t="shared" si="112"/>
        <v>0</v>
      </c>
      <c r="P807" s="76">
        <f t="shared" si="114"/>
        <v>0</v>
      </c>
    </row>
    <row r="808" spans="1:16" hidden="1" x14ac:dyDescent="0.25">
      <c r="A808" s="72">
        <v>3311402190348</v>
      </c>
      <c r="B808" s="31" t="s">
        <v>830</v>
      </c>
      <c r="C808" s="73"/>
      <c r="D808" s="74">
        <f>SUM(D809)</f>
        <v>0</v>
      </c>
      <c r="E808" s="74">
        <f>SUM(E809)</f>
        <v>0</v>
      </c>
      <c r="F808" s="75">
        <f t="shared" si="109"/>
        <v>0</v>
      </c>
      <c r="G808" s="25">
        <f t="shared" si="123"/>
        <v>0</v>
      </c>
      <c r="H808" s="74">
        <f>SUM(H809)</f>
        <v>0</v>
      </c>
      <c r="I808" s="76">
        <f t="shared" si="113"/>
        <v>0</v>
      </c>
      <c r="J808" s="74">
        <f>SUM(J809)</f>
        <v>0</v>
      </c>
      <c r="K808" s="25">
        <f t="shared" si="110"/>
        <v>0</v>
      </c>
      <c r="L808" s="75">
        <f t="shared" si="115"/>
        <v>0</v>
      </c>
      <c r="M808" s="25">
        <f t="shared" si="111"/>
        <v>0</v>
      </c>
      <c r="N808" s="74">
        <f>SUM(N809)</f>
        <v>0</v>
      </c>
      <c r="O808" s="25">
        <f t="shared" si="112"/>
        <v>0</v>
      </c>
      <c r="P808" s="76">
        <f t="shared" si="114"/>
        <v>0</v>
      </c>
    </row>
    <row r="809" spans="1:16" hidden="1" x14ac:dyDescent="0.25">
      <c r="A809" s="72">
        <v>3311402190348190</v>
      </c>
      <c r="B809" s="31" t="s">
        <v>830</v>
      </c>
      <c r="C809" s="73"/>
      <c r="D809" s="64"/>
      <c r="E809" s="64"/>
      <c r="F809" s="75">
        <f t="shared" si="109"/>
        <v>0</v>
      </c>
      <c r="G809" s="25">
        <f t="shared" si="123"/>
        <v>0</v>
      </c>
      <c r="H809" s="64"/>
      <c r="I809" s="76">
        <f t="shared" si="113"/>
        <v>0</v>
      </c>
      <c r="J809" s="64"/>
      <c r="K809" s="25">
        <f t="shared" si="110"/>
        <v>0</v>
      </c>
      <c r="L809" s="75">
        <f t="shared" si="115"/>
        <v>0</v>
      </c>
      <c r="M809" s="25">
        <f t="shared" si="111"/>
        <v>0</v>
      </c>
      <c r="N809" s="64"/>
      <c r="O809" s="25">
        <f t="shared" si="112"/>
        <v>0</v>
      </c>
      <c r="P809" s="76">
        <f t="shared" si="114"/>
        <v>0</v>
      </c>
    </row>
    <row r="810" spans="1:16" ht="26.25" hidden="1" x14ac:dyDescent="0.25">
      <c r="A810" s="100">
        <v>3311402190408</v>
      </c>
      <c r="B810" s="31" t="s">
        <v>831</v>
      </c>
      <c r="C810" s="73"/>
      <c r="D810" s="74">
        <f>SUM(D811)</f>
        <v>0</v>
      </c>
      <c r="E810" s="74">
        <f>SUM(E811)</f>
        <v>0</v>
      </c>
      <c r="F810" s="75">
        <f t="shared" si="109"/>
        <v>0</v>
      </c>
      <c r="G810" s="25">
        <f t="shared" si="123"/>
        <v>0</v>
      </c>
      <c r="H810" s="74">
        <f>SUM(H811)</f>
        <v>0</v>
      </c>
      <c r="I810" s="76">
        <f t="shared" si="113"/>
        <v>0</v>
      </c>
      <c r="J810" s="74">
        <f>SUM(J811)</f>
        <v>0</v>
      </c>
      <c r="K810" s="25">
        <f t="shared" si="110"/>
        <v>0</v>
      </c>
      <c r="L810" s="75">
        <f t="shared" si="115"/>
        <v>0</v>
      </c>
      <c r="M810" s="25">
        <f t="shared" si="111"/>
        <v>0</v>
      </c>
      <c r="N810" s="74">
        <f>SUM(N811)</f>
        <v>0</v>
      </c>
      <c r="O810" s="25">
        <f t="shared" si="112"/>
        <v>0</v>
      </c>
      <c r="P810" s="76">
        <f t="shared" si="114"/>
        <v>0</v>
      </c>
    </row>
    <row r="811" spans="1:16" ht="26.25" hidden="1" x14ac:dyDescent="0.25">
      <c r="A811" s="100">
        <v>3311402190408190</v>
      </c>
      <c r="B811" s="31" t="s">
        <v>831</v>
      </c>
      <c r="C811" s="73"/>
      <c r="D811" s="64"/>
      <c r="E811" s="64"/>
      <c r="F811" s="75">
        <f t="shared" si="109"/>
        <v>0</v>
      </c>
      <c r="G811" s="25">
        <f t="shared" si="123"/>
        <v>0</v>
      </c>
      <c r="H811" s="64"/>
      <c r="I811" s="76">
        <f t="shared" si="113"/>
        <v>0</v>
      </c>
      <c r="J811" s="64"/>
      <c r="K811" s="25">
        <f t="shared" si="110"/>
        <v>0</v>
      </c>
      <c r="L811" s="75">
        <f t="shared" si="115"/>
        <v>0</v>
      </c>
      <c r="M811" s="25">
        <f t="shared" si="111"/>
        <v>0</v>
      </c>
      <c r="N811" s="64"/>
      <c r="O811" s="25">
        <f t="shared" si="112"/>
        <v>0</v>
      </c>
      <c r="P811" s="76">
        <f t="shared" si="114"/>
        <v>0</v>
      </c>
    </row>
    <row r="812" spans="1:16" ht="26.25" hidden="1" x14ac:dyDescent="0.25">
      <c r="A812" s="100">
        <v>3311402190543</v>
      </c>
      <c r="B812" s="31" t="s">
        <v>832</v>
      </c>
      <c r="C812" s="73"/>
      <c r="D812" s="74">
        <f>SUM(D813:D816)</f>
        <v>0</v>
      </c>
      <c r="E812" s="74">
        <f>SUM(E813:E816)</f>
        <v>0</v>
      </c>
      <c r="F812" s="75">
        <f t="shared" si="109"/>
        <v>0</v>
      </c>
      <c r="G812" s="25">
        <f t="shared" si="123"/>
        <v>0</v>
      </c>
      <c r="H812" s="74">
        <f>SUM(H813:H816)</f>
        <v>0</v>
      </c>
      <c r="I812" s="76">
        <f t="shared" si="113"/>
        <v>0</v>
      </c>
      <c r="J812" s="74">
        <f>SUM(J813:J816)</f>
        <v>0</v>
      </c>
      <c r="K812" s="25">
        <f t="shared" si="110"/>
        <v>0</v>
      </c>
      <c r="L812" s="75">
        <f t="shared" si="115"/>
        <v>0</v>
      </c>
      <c r="M812" s="25">
        <f t="shared" si="111"/>
        <v>0</v>
      </c>
      <c r="N812" s="74">
        <f>SUM(N813:N816)</f>
        <v>0</v>
      </c>
      <c r="O812" s="25">
        <f t="shared" si="112"/>
        <v>0</v>
      </c>
      <c r="P812" s="76">
        <f t="shared" si="114"/>
        <v>0</v>
      </c>
    </row>
    <row r="813" spans="1:16" ht="26.25" hidden="1" x14ac:dyDescent="0.25">
      <c r="A813" s="100">
        <v>3311402190543180</v>
      </c>
      <c r="B813" s="31" t="s">
        <v>832</v>
      </c>
      <c r="C813" s="73"/>
      <c r="D813" s="64"/>
      <c r="E813" s="64"/>
      <c r="F813" s="75">
        <f t="shared" si="109"/>
        <v>0</v>
      </c>
      <c r="G813" s="25">
        <f t="shared" si="123"/>
        <v>0</v>
      </c>
      <c r="H813" s="64"/>
      <c r="I813" s="76">
        <f t="shared" si="113"/>
        <v>0</v>
      </c>
      <c r="J813" s="64"/>
      <c r="K813" s="25">
        <f t="shared" si="110"/>
        <v>0</v>
      </c>
      <c r="L813" s="75">
        <f t="shared" si="115"/>
        <v>0</v>
      </c>
      <c r="M813" s="25">
        <f t="shared" si="111"/>
        <v>0</v>
      </c>
      <c r="N813" s="64"/>
      <c r="O813" s="25">
        <f t="shared" si="112"/>
        <v>0</v>
      </c>
      <c r="P813" s="76">
        <f t="shared" si="114"/>
        <v>0</v>
      </c>
    </row>
    <row r="814" spans="1:16" ht="26.25" hidden="1" x14ac:dyDescent="0.25">
      <c r="A814" s="100">
        <v>3311402190543180</v>
      </c>
      <c r="B814" s="31" t="s">
        <v>832</v>
      </c>
      <c r="C814" s="73"/>
      <c r="D814" s="64"/>
      <c r="E814" s="64"/>
      <c r="F814" s="75">
        <f t="shared" si="109"/>
        <v>0</v>
      </c>
      <c r="G814" s="25">
        <f t="shared" si="123"/>
        <v>0</v>
      </c>
      <c r="H814" s="64"/>
      <c r="I814" s="76">
        <f t="shared" si="113"/>
        <v>0</v>
      </c>
      <c r="J814" s="64"/>
      <c r="K814" s="25">
        <f t="shared" si="110"/>
        <v>0</v>
      </c>
      <c r="L814" s="75">
        <f t="shared" si="115"/>
        <v>0</v>
      </c>
      <c r="M814" s="25">
        <f t="shared" si="111"/>
        <v>0</v>
      </c>
      <c r="N814" s="64"/>
      <c r="O814" s="25">
        <f t="shared" si="112"/>
        <v>0</v>
      </c>
      <c r="P814" s="76">
        <f t="shared" si="114"/>
        <v>0</v>
      </c>
    </row>
    <row r="815" spans="1:16" ht="26.25" hidden="1" x14ac:dyDescent="0.25">
      <c r="A815" s="100">
        <v>3311402190543180</v>
      </c>
      <c r="B815" s="31" t="s">
        <v>832</v>
      </c>
      <c r="C815" s="73"/>
      <c r="D815" s="64"/>
      <c r="E815" s="64"/>
      <c r="F815" s="75">
        <f t="shared" si="109"/>
        <v>0</v>
      </c>
      <c r="G815" s="25">
        <f t="shared" si="123"/>
        <v>0</v>
      </c>
      <c r="H815" s="64"/>
      <c r="I815" s="76">
        <f t="shared" si="113"/>
        <v>0</v>
      </c>
      <c r="J815" s="64"/>
      <c r="K815" s="25">
        <f t="shared" si="110"/>
        <v>0</v>
      </c>
      <c r="L815" s="75">
        <f t="shared" si="115"/>
        <v>0</v>
      </c>
      <c r="M815" s="25">
        <f t="shared" si="111"/>
        <v>0</v>
      </c>
      <c r="N815" s="64"/>
      <c r="O815" s="25">
        <f t="shared" si="112"/>
        <v>0</v>
      </c>
      <c r="P815" s="76">
        <f t="shared" si="114"/>
        <v>0</v>
      </c>
    </row>
    <row r="816" spans="1:16" ht="26.25" hidden="1" x14ac:dyDescent="0.25">
      <c r="A816" s="100">
        <v>3311402190543190</v>
      </c>
      <c r="B816" s="31" t="s">
        <v>832</v>
      </c>
      <c r="C816" s="73"/>
      <c r="D816" s="64"/>
      <c r="E816" s="64"/>
      <c r="F816" s="75">
        <f t="shared" si="109"/>
        <v>0</v>
      </c>
      <c r="G816" s="25">
        <f t="shared" si="123"/>
        <v>0</v>
      </c>
      <c r="H816" s="64"/>
      <c r="I816" s="76">
        <f t="shared" si="113"/>
        <v>0</v>
      </c>
      <c r="J816" s="64"/>
      <c r="K816" s="25">
        <f t="shared" si="110"/>
        <v>0</v>
      </c>
      <c r="L816" s="75">
        <f t="shared" si="115"/>
        <v>0</v>
      </c>
      <c r="M816" s="25">
        <f t="shared" si="111"/>
        <v>0</v>
      </c>
      <c r="N816" s="64"/>
      <c r="O816" s="25">
        <f t="shared" si="112"/>
        <v>0</v>
      </c>
      <c r="P816" s="76">
        <f t="shared" si="114"/>
        <v>0</v>
      </c>
    </row>
    <row r="817" spans="1:16" hidden="1" x14ac:dyDescent="0.25">
      <c r="A817" s="72">
        <v>3311402190585</v>
      </c>
      <c r="B817" s="31" t="s">
        <v>833</v>
      </c>
      <c r="C817" s="73"/>
      <c r="D817" s="74">
        <f>SUM(D818)</f>
        <v>0</v>
      </c>
      <c r="E817" s="74">
        <f>SUM(E818)</f>
        <v>0</v>
      </c>
      <c r="F817" s="75">
        <f t="shared" si="109"/>
        <v>0</v>
      </c>
      <c r="G817" s="25">
        <f t="shared" si="123"/>
        <v>0</v>
      </c>
      <c r="H817" s="74">
        <f>SUM(H818)</f>
        <v>0</v>
      </c>
      <c r="I817" s="76">
        <f t="shared" si="113"/>
        <v>0</v>
      </c>
      <c r="J817" s="74">
        <f>SUM(J818)</f>
        <v>0</v>
      </c>
      <c r="K817" s="25">
        <f t="shared" si="110"/>
        <v>0</v>
      </c>
      <c r="L817" s="75">
        <f t="shared" si="115"/>
        <v>0</v>
      </c>
      <c r="M817" s="25">
        <f t="shared" si="111"/>
        <v>0</v>
      </c>
      <c r="N817" s="74">
        <f>SUM(N818)</f>
        <v>0</v>
      </c>
      <c r="O817" s="25">
        <f t="shared" si="112"/>
        <v>0</v>
      </c>
      <c r="P817" s="76">
        <f t="shared" si="114"/>
        <v>0</v>
      </c>
    </row>
    <row r="818" spans="1:16" hidden="1" x14ac:dyDescent="0.25">
      <c r="A818" s="72">
        <v>3311402190585190</v>
      </c>
      <c r="B818" s="31" t="s">
        <v>833</v>
      </c>
      <c r="C818" s="73"/>
      <c r="D818" s="64"/>
      <c r="E818" s="64"/>
      <c r="F818" s="75">
        <f t="shared" si="109"/>
        <v>0</v>
      </c>
      <c r="G818" s="25">
        <f t="shared" si="123"/>
        <v>0</v>
      </c>
      <c r="H818" s="64"/>
      <c r="I818" s="76">
        <f t="shared" si="113"/>
        <v>0</v>
      </c>
      <c r="J818" s="64"/>
      <c r="K818" s="25">
        <f t="shared" si="110"/>
        <v>0</v>
      </c>
      <c r="L818" s="75">
        <f t="shared" si="115"/>
        <v>0</v>
      </c>
      <c r="M818" s="25">
        <f t="shared" si="111"/>
        <v>0</v>
      </c>
      <c r="N818" s="64"/>
      <c r="O818" s="25">
        <f t="shared" si="112"/>
        <v>0</v>
      </c>
      <c r="P818" s="76">
        <f t="shared" si="114"/>
        <v>0</v>
      </c>
    </row>
    <row r="819" spans="1:16" ht="26.25" hidden="1" x14ac:dyDescent="0.25">
      <c r="A819" s="72">
        <v>3311402190809</v>
      </c>
      <c r="B819" s="80" t="s">
        <v>834</v>
      </c>
      <c r="C819" s="73"/>
      <c r="D819" s="74">
        <f>SUM(D820)</f>
        <v>0</v>
      </c>
      <c r="E819" s="74">
        <f>SUM(E820)</f>
        <v>0</v>
      </c>
      <c r="F819" s="75">
        <f t="shared" si="109"/>
        <v>0</v>
      </c>
      <c r="G819" s="25">
        <f t="shared" si="123"/>
        <v>0</v>
      </c>
      <c r="H819" s="74">
        <f>SUM(H820)</f>
        <v>0</v>
      </c>
      <c r="I819" s="76">
        <f t="shared" si="113"/>
        <v>0</v>
      </c>
      <c r="J819" s="74">
        <f>SUM(J820)</f>
        <v>0</v>
      </c>
      <c r="K819" s="25">
        <f t="shared" si="110"/>
        <v>0</v>
      </c>
      <c r="L819" s="75">
        <f t="shared" si="115"/>
        <v>0</v>
      </c>
      <c r="M819" s="25">
        <f t="shared" si="111"/>
        <v>0</v>
      </c>
      <c r="N819" s="74">
        <f>SUM(N820)</f>
        <v>0</v>
      </c>
      <c r="O819" s="25">
        <f t="shared" si="112"/>
        <v>0</v>
      </c>
      <c r="P819" s="76">
        <f t="shared" si="114"/>
        <v>0</v>
      </c>
    </row>
    <row r="820" spans="1:16" ht="26.25" hidden="1" x14ac:dyDescent="0.25">
      <c r="A820" s="72">
        <v>3311402190809190</v>
      </c>
      <c r="B820" s="80" t="s">
        <v>835</v>
      </c>
      <c r="C820" s="73"/>
      <c r="D820" s="64"/>
      <c r="E820" s="64"/>
      <c r="F820" s="75">
        <f t="shared" si="109"/>
        <v>0</v>
      </c>
      <c r="G820" s="25">
        <f t="shared" si="123"/>
        <v>0</v>
      </c>
      <c r="H820" s="64"/>
      <c r="I820" s="76">
        <f t="shared" si="113"/>
        <v>0</v>
      </c>
      <c r="J820" s="64"/>
      <c r="K820" s="25">
        <f t="shared" si="110"/>
        <v>0</v>
      </c>
      <c r="L820" s="75">
        <f t="shared" si="115"/>
        <v>0</v>
      </c>
      <c r="M820" s="25">
        <f t="shared" si="111"/>
        <v>0</v>
      </c>
      <c r="N820" s="64"/>
      <c r="O820" s="25">
        <f t="shared" si="112"/>
        <v>0</v>
      </c>
      <c r="P820" s="76">
        <f t="shared" si="114"/>
        <v>0</v>
      </c>
    </row>
    <row r="821" spans="1:16" ht="26.25" hidden="1" x14ac:dyDescent="0.25">
      <c r="A821" s="72">
        <v>3311402190810</v>
      </c>
      <c r="B821" s="80" t="s">
        <v>836</v>
      </c>
      <c r="C821" s="73"/>
      <c r="D821" s="74">
        <f>SUM(D822+D823)</f>
        <v>0</v>
      </c>
      <c r="E821" s="74">
        <f>SUM(E822+E823)</f>
        <v>0</v>
      </c>
      <c r="F821" s="75">
        <f t="shared" si="109"/>
        <v>0</v>
      </c>
      <c r="G821" s="25">
        <f t="shared" si="123"/>
        <v>0</v>
      </c>
      <c r="H821" s="74">
        <f>SUM(H822+H823)</f>
        <v>0</v>
      </c>
      <c r="I821" s="76">
        <f t="shared" si="113"/>
        <v>0</v>
      </c>
      <c r="J821" s="74">
        <f>SUM(J822+J823)</f>
        <v>0</v>
      </c>
      <c r="K821" s="25">
        <f t="shared" si="110"/>
        <v>0</v>
      </c>
      <c r="L821" s="75">
        <f t="shared" si="115"/>
        <v>0</v>
      </c>
      <c r="M821" s="25">
        <f t="shared" si="111"/>
        <v>0</v>
      </c>
      <c r="N821" s="74">
        <f>SUM(N822+N823)</f>
        <v>0</v>
      </c>
      <c r="O821" s="25">
        <f t="shared" si="112"/>
        <v>0</v>
      </c>
      <c r="P821" s="76">
        <f t="shared" si="114"/>
        <v>0</v>
      </c>
    </row>
    <row r="822" spans="1:16" ht="26.25" hidden="1" x14ac:dyDescent="0.25">
      <c r="A822" s="72">
        <v>3311402190810190</v>
      </c>
      <c r="B822" s="80" t="s">
        <v>837</v>
      </c>
      <c r="C822" s="73"/>
      <c r="D822" s="64"/>
      <c r="E822" s="64"/>
      <c r="F822" s="75">
        <f t="shared" si="109"/>
        <v>0</v>
      </c>
      <c r="G822" s="25">
        <f t="shared" si="123"/>
        <v>0</v>
      </c>
      <c r="H822" s="64"/>
      <c r="I822" s="76">
        <f t="shared" si="113"/>
        <v>0</v>
      </c>
      <c r="J822" s="64"/>
      <c r="K822" s="25">
        <f t="shared" si="110"/>
        <v>0</v>
      </c>
      <c r="L822" s="75">
        <f t="shared" si="115"/>
        <v>0</v>
      </c>
      <c r="M822" s="25">
        <f t="shared" si="111"/>
        <v>0</v>
      </c>
      <c r="N822" s="64"/>
      <c r="O822" s="25">
        <f t="shared" si="112"/>
        <v>0</v>
      </c>
      <c r="P822" s="76">
        <f t="shared" si="114"/>
        <v>0</v>
      </c>
    </row>
    <row r="823" spans="1:16" ht="26.25" hidden="1" x14ac:dyDescent="0.25">
      <c r="A823" s="72">
        <v>3311402190810190</v>
      </c>
      <c r="B823" s="80" t="s">
        <v>838</v>
      </c>
      <c r="C823" s="73"/>
      <c r="D823" s="64"/>
      <c r="E823" s="64"/>
      <c r="F823" s="75">
        <f t="shared" si="109"/>
        <v>0</v>
      </c>
      <c r="G823" s="25">
        <f t="shared" si="123"/>
        <v>0</v>
      </c>
      <c r="H823" s="64"/>
      <c r="I823" s="76">
        <f t="shared" si="113"/>
        <v>0</v>
      </c>
      <c r="J823" s="64"/>
      <c r="K823" s="25">
        <f t="shared" si="110"/>
        <v>0</v>
      </c>
      <c r="L823" s="75">
        <f t="shared" si="115"/>
        <v>0</v>
      </c>
      <c r="M823" s="25">
        <f t="shared" si="111"/>
        <v>0</v>
      </c>
      <c r="N823" s="64"/>
      <c r="O823" s="25">
        <f t="shared" si="112"/>
        <v>0</v>
      </c>
      <c r="P823" s="76">
        <f t="shared" si="114"/>
        <v>0</v>
      </c>
    </row>
    <row r="824" spans="1:16" hidden="1" x14ac:dyDescent="0.25">
      <c r="A824" s="72">
        <v>3311402190845</v>
      </c>
      <c r="B824" s="80" t="s">
        <v>839</v>
      </c>
      <c r="C824" s="73"/>
      <c r="D824" s="74">
        <f>SUM(D825)</f>
        <v>0</v>
      </c>
      <c r="E824" s="74">
        <f>SUM(E825)</f>
        <v>0</v>
      </c>
      <c r="F824" s="75">
        <f t="shared" si="109"/>
        <v>0</v>
      </c>
      <c r="G824" s="25">
        <f t="shared" si="123"/>
        <v>0</v>
      </c>
      <c r="H824" s="74">
        <f>SUM(H825)</f>
        <v>0</v>
      </c>
      <c r="I824" s="76">
        <f t="shared" si="113"/>
        <v>0</v>
      </c>
      <c r="J824" s="74">
        <f>SUM(J825)</f>
        <v>0</v>
      </c>
      <c r="K824" s="25">
        <f t="shared" si="110"/>
        <v>0</v>
      </c>
      <c r="L824" s="75">
        <f t="shared" si="115"/>
        <v>0</v>
      </c>
      <c r="M824" s="25">
        <f t="shared" si="111"/>
        <v>0</v>
      </c>
      <c r="N824" s="74">
        <f>SUM(N825)</f>
        <v>0</v>
      </c>
      <c r="O824" s="25">
        <f t="shared" si="112"/>
        <v>0</v>
      </c>
      <c r="P824" s="76">
        <f t="shared" si="114"/>
        <v>0</v>
      </c>
    </row>
    <row r="825" spans="1:16" hidden="1" x14ac:dyDescent="0.25">
      <c r="A825" s="72">
        <v>3311402190845190</v>
      </c>
      <c r="B825" s="80" t="s">
        <v>840</v>
      </c>
      <c r="C825" s="73"/>
      <c r="D825" s="64"/>
      <c r="E825" s="64"/>
      <c r="F825" s="75">
        <f t="shared" si="109"/>
        <v>0</v>
      </c>
      <c r="G825" s="25">
        <f t="shared" si="123"/>
        <v>0</v>
      </c>
      <c r="H825" s="64"/>
      <c r="I825" s="76">
        <f t="shared" si="113"/>
        <v>0</v>
      </c>
      <c r="J825" s="64"/>
      <c r="K825" s="25">
        <f t="shared" si="110"/>
        <v>0</v>
      </c>
      <c r="L825" s="75">
        <f t="shared" si="115"/>
        <v>0</v>
      </c>
      <c r="M825" s="25">
        <f t="shared" si="111"/>
        <v>0</v>
      </c>
      <c r="N825" s="64"/>
      <c r="O825" s="25">
        <f t="shared" si="112"/>
        <v>0</v>
      </c>
      <c r="P825" s="76">
        <f t="shared" si="114"/>
        <v>0</v>
      </c>
    </row>
    <row r="826" spans="1:16" ht="26.25" hidden="1" x14ac:dyDescent="0.25">
      <c r="A826" s="72">
        <v>3311402190967</v>
      </c>
      <c r="B826" s="80" t="s">
        <v>841</v>
      </c>
      <c r="C826" s="73"/>
      <c r="D826" s="74">
        <f>SUM(D827)</f>
        <v>0</v>
      </c>
      <c r="E826" s="74">
        <f>SUM(E827)</f>
        <v>0</v>
      </c>
      <c r="F826" s="75">
        <f t="shared" si="109"/>
        <v>0</v>
      </c>
      <c r="G826" s="25">
        <f t="shared" si="123"/>
        <v>0</v>
      </c>
      <c r="H826" s="74">
        <f>SUM(H827)</f>
        <v>0</v>
      </c>
      <c r="I826" s="76">
        <f t="shared" si="113"/>
        <v>0</v>
      </c>
      <c r="J826" s="74">
        <f>SUM(J827)</f>
        <v>0</v>
      </c>
      <c r="K826" s="25">
        <f t="shared" si="110"/>
        <v>0</v>
      </c>
      <c r="L826" s="75">
        <f t="shared" si="115"/>
        <v>0</v>
      </c>
      <c r="M826" s="25">
        <f t="shared" si="111"/>
        <v>0</v>
      </c>
      <c r="N826" s="74">
        <f>SUM(N827)</f>
        <v>0</v>
      </c>
      <c r="O826" s="25">
        <f t="shared" si="112"/>
        <v>0</v>
      </c>
      <c r="P826" s="76">
        <f t="shared" si="114"/>
        <v>0</v>
      </c>
    </row>
    <row r="827" spans="1:16" ht="26.25" hidden="1" x14ac:dyDescent="0.25">
      <c r="A827" s="72">
        <v>3311402190967190</v>
      </c>
      <c r="B827" s="80" t="s">
        <v>842</v>
      </c>
      <c r="C827" s="73"/>
      <c r="D827" s="64"/>
      <c r="E827" s="64"/>
      <c r="F827" s="75">
        <f t="shared" si="109"/>
        <v>0</v>
      </c>
      <c r="G827" s="25">
        <f t="shared" si="123"/>
        <v>0</v>
      </c>
      <c r="H827" s="64"/>
      <c r="I827" s="76">
        <f t="shared" si="113"/>
        <v>0</v>
      </c>
      <c r="J827" s="64"/>
      <c r="K827" s="25">
        <f t="shared" si="110"/>
        <v>0</v>
      </c>
      <c r="L827" s="75">
        <f t="shared" si="115"/>
        <v>0</v>
      </c>
      <c r="M827" s="25">
        <f t="shared" si="111"/>
        <v>0</v>
      </c>
      <c r="N827" s="64"/>
      <c r="O827" s="25">
        <f t="shared" si="112"/>
        <v>0</v>
      </c>
      <c r="P827" s="76">
        <f t="shared" si="114"/>
        <v>0</v>
      </c>
    </row>
    <row r="828" spans="1:16" ht="26.25" hidden="1" x14ac:dyDescent="0.25">
      <c r="A828" s="72">
        <v>3311402191165</v>
      </c>
      <c r="B828" s="80" t="s">
        <v>843</v>
      </c>
      <c r="C828" s="73"/>
      <c r="D828" s="74">
        <f>SUM(D829)</f>
        <v>0</v>
      </c>
      <c r="E828" s="74">
        <f>SUM(E829)</f>
        <v>0</v>
      </c>
      <c r="F828" s="75">
        <f t="shared" si="109"/>
        <v>0</v>
      </c>
      <c r="G828" s="25">
        <f t="shared" si="123"/>
        <v>0</v>
      </c>
      <c r="H828" s="74">
        <f>SUM(H829)</f>
        <v>0</v>
      </c>
      <c r="I828" s="76">
        <f t="shared" si="113"/>
        <v>0</v>
      </c>
      <c r="J828" s="74">
        <f>SUM(J829)</f>
        <v>0</v>
      </c>
      <c r="K828" s="25">
        <f t="shared" si="110"/>
        <v>0</v>
      </c>
      <c r="L828" s="75">
        <f t="shared" si="115"/>
        <v>0</v>
      </c>
      <c r="M828" s="25">
        <f t="shared" si="111"/>
        <v>0</v>
      </c>
      <c r="N828" s="74">
        <f>SUM(N829)</f>
        <v>0</v>
      </c>
      <c r="O828" s="25">
        <f t="shared" si="112"/>
        <v>0</v>
      </c>
      <c r="P828" s="76">
        <f t="shared" si="114"/>
        <v>0</v>
      </c>
    </row>
    <row r="829" spans="1:16" ht="26.25" hidden="1" x14ac:dyDescent="0.25">
      <c r="A829" s="72">
        <v>3311402191165190</v>
      </c>
      <c r="B829" s="80" t="s">
        <v>844</v>
      </c>
      <c r="C829" s="73"/>
      <c r="D829" s="64"/>
      <c r="E829" s="64"/>
      <c r="F829" s="75">
        <f t="shared" si="109"/>
        <v>0</v>
      </c>
      <c r="G829" s="25">
        <f t="shared" si="123"/>
        <v>0</v>
      </c>
      <c r="H829" s="64"/>
      <c r="I829" s="76">
        <f t="shared" si="113"/>
        <v>0</v>
      </c>
      <c r="J829" s="64"/>
      <c r="K829" s="25">
        <f t="shared" si="110"/>
        <v>0</v>
      </c>
      <c r="L829" s="75">
        <f t="shared" si="115"/>
        <v>0</v>
      </c>
      <c r="M829" s="25">
        <f t="shared" si="111"/>
        <v>0</v>
      </c>
      <c r="N829" s="64"/>
      <c r="O829" s="25">
        <f t="shared" si="112"/>
        <v>0</v>
      </c>
      <c r="P829" s="76">
        <f t="shared" si="114"/>
        <v>0</v>
      </c>
    </row>
    <row r="830" spans="1:16" ht="26.25" hidden="1" x14ac:dyDescent="0.25">
      <c r="A830" s="72">
        <v>3311402196219</v>
      </c>
      <c r="B830" s="80" t="s">
        <v>845</v>
      </c>
      <c r="C830" s="73"/>
      <c r="D830" s="74">
        <f>SUM(D831)</f>
        <v>0</v>
      </c>
      <c r="E830" s="74">
        <f>SUM(E831)</f>
        <v>0</v>
      </c>
      <c r="F830" s="75">
        <f t="shared" si="109"/>
        <v>0</v>
      </c>
      <c r="G830" s="25">
        <f t="shared" si="123"/>
        <v>0</v>
      </c>
      <c r="H830" s="74">
        <f>SUM(H831)</f>
        <v>0</v>
      </c>
      <c r="I830" s="76">
        <f t="shared" si="113"/>
        <v>0</v>
      </c>
      <c r="J830" s="74">
        <f>SUM(J831)</f>
        <v>0</v>
      </c>
      <c r="K830" s="25">
        <f t="shared" si="110"/>
        <v>0</v>
      </c>
      <c r="L830" s="75">
        <f t="shared" si="115"/>
        <v>0</v>
      </c>
      <c r="M830" s="25">
        <f t="shared" si="111"/>
        <v>0</v>
      </c>
      <c r="N830" s="74">
        <f>SUM(N831)</f>
        <v>0</v>
      </c>
      <c r="O830" s="25">
        <f t="shared" si="112"/>
        <v>0</v>
      </c>
      <c r="P830" s="76">
        <f t="shared" si="114"/>
        <v>0</v>
      </c>
    </row>
    <row r="831" spans="1:16" ht="26.25" hidden="1" x14ac:dyDescent="0.25">
      <c r="A831" s="72">
        <v>3311402196219190</v>
      </c>
      <c r="B831" s="80" t="s">
        <v>846</v>
      </c>
      <c r="C831" s="73"/>
      <c r="D831" s="64"/>
      <c r="E831" s="64"/>
      <c r="F831" s="75">
        <f t="shared" si="109"/>
        <v>0</v>
      </c>
      <c r="G831" s="25">
        <f t="shared" si="123"/>
        <v>0</v>
      </c>
      <c r="H831" s="64"/>
      <c r="I831" s="76">
        <f t="shared" si="113"/>
        <v>0</v>
      </c>
      <c r="J831" s="64"/>
      <c r="K831" s="25">
        <f t="shared" si="110"/>
        <v>0</v>
      </c>
      <c r="L831" s="75">
        <f t="shared" si="115"/>
        <v>0</v>
      </c>
      <c r="M831" s="25">
        <f t="shared" si="111"/>
        <v>0</v>
      </c>
      <c r="N831" s="64"/>
      <c r="O831" s="25">
        <f t="shared" si="112"/>
        <v>0</v>
      </c>
      <c r="P831" s="76">
        <f t="shared" si="114"/>
        <v>0</v>
      </c>
    </row>
    <row r="832" spans="1:16" ht="26.25" hidden="1" x14ac:dyDescent="0.25">
      <c r="A832" s="72">
        <v>3311402197132</v>
      </c>
      <c r="B832" s="80" t="s">
        <v>847</v>
      </c>
      <c r="C832" s="73"/>
      <c r="D832" s="74">
        <f>SUM(D833)</f>
        <v>0</v>
      </c>
      <c r="E832" s="74">
        <f>SUM(E833)</f>
        <v>0</v>
      </c>
      <c r="F832" s="75">
        <f t="shared" si="109"/>
        <v>0</v>
      </c>
      <c r="G832" s="25">
        <f t="shared" si="123"/>
        <v>0</v>
      </c>
      <c r="H832" s="74">
        <f>SUM(H833)</f>
        <v>0</v>
      </c>
      <c r="I832" s="76">
        <f t="shared" si="113"/>
        <v>0</v>
      </c>
      <c r="J832" s="74">
        <f>SUM(J833)</f>
        <v>0</v>
      </c>
      <c r="K832" s="25">
        <f t="shared" si="110"/>
        <v>0</v>
      </c>
      <c r="L832" s="75">
        <f t="shared" si="115"/>
        <v>0</v>
      </c>
      <c r="M832" s="25">
        <f t="shared" si="111"/>
        <v>0</v>
      </c>
      <c r="N832" s="74">
        <f>SUM(N833)</f>
        <v>0</v>
      </c>
      <c r="O832" s="25">
        <f t="shared" si="112"/>
        <v>0</v>
      </c>
      <c r="P832" s="76">
        <f t="shared" si="114"/>
        <v>0</v>
      </c>
    </row>
    <row r="833" spans="1:16" ht="26.25" hidden="1" x14ac:dyDescent="0.25">
      <c r="A833" s="72">
        <v>3311402197132190</v>
      </c>
      <c r="B833" s="80" t="s">
        <v>848</v>
      </c>
      <c r="C833" s="73"/>
      <c r="D833" s="64"/>
      <c r="E833" s="64"/>
      <c r="F833" s="75">
        <f t="shared" si="109"/>
        <v>0</v>
      </c>
      <c r="G833" s="25">
        <f t="shared" si="123"/>
        <v>0</v>
      </c>
      <c r="H833" s="64"/>
      <c r="I833" s="76">
        <f t="shared" si="113"/>
        <v>0</v>
      </c>
      <c r="J833" s="64"/>
      <c r="K833" s="25">
        <f t="shared" si="110"/>
        <v>0</v>
      </c>
      <c r="L833" s="75">
        <f t="shared" si="115"/>
        <v>0</v>
      </c>
      <c r="M833" s="25">
        <f t="shared" si="111"/>
        <v>0</v>
      </c>
      <c r="N833" s="64"/>
      <c r="O833" s="25">
        <f t="shared" si="112"/>
        <v>0</v>
      </c>
      <c r="P833" s="76">
        <f t="shared" si="114"/>
        <v>0</v>
      </c>
    </row>
    <row r="834" spans="1:16" ht="39" hidden="1" x14ac:dyDescent="0.25">
      <c r="A834" s="72">
        <v>3311402197253</v>
      </c>
      <c r="B834" s="80" t="s">
        <v>849</v>
      </c>
      <c r="C834" s="73"/>
      <c r="D834" s="74">
        <f>SUM(D835)</f>
        <v>0</v>
      </c>
      <c r="E834" s="74">
        <f>SUM(E835)</f>
        <v>0</v>
      </c>
      <c r="F834" s="75">
        <f t="shared" si="109"/>
        <v>0</v>
      </c>
      <c r="G834" s="25">
        <f t="shared" si="123"/>
        <v>0</v>
      </c>
      <c r="H834" s="74">
        <f>SUM(H835)</f>
        <v>0</v>
      </c>
      <c r="I834" s="76">
        <f t="shared" si="113"/>
        <v>0</v>
      </c>
      <c r="J834" s="74">
        <f>SUM(J835)</f>
        <v>0</v>
      </c>
      <c r="K834" s="25">
        <f t="shared" si="110"/>
        <v>0</v>
      </c>
      <c r="L834" s="75">
        <f t="shared" si="115"/>
        <v>0</v>
      </c>
      <c r="M834" s="25">
        <f t="shared" si="111"/>
        <v>0</v>
      </c>
      <c r="N834" s="74">
        <f>SUM(N835)</f>
        <v>0</v>
      </c>
      <c r="O834" s="25">
        <f t="shared" si="112"/>
        <v>0</v>
      </c>
      <c r="P834" s="76">
        <f t="shared" si="114"/>
        <v>0</v>
      </c>
    </row>
    <row r="835" spans="1:16" ht="39" hidden="1" x14ac:dyDescent="0.25">
      <c r="A835" s="72">
        <v>3311402197253190</v>
      </c>
      <c r="B835" s="80" t="s">
        <v>850</v>
      </c>
      <c r="C835" s="73"/>
      <c r="D835" s="64"/>
      <c r="E835" s="64"/>
      <c r="F835" s="75">
        <f t="shared" si="109"/>
        <v>0</v>
      </c>
      <c r="G835" s="25">
        <f t="shared" si="123"/>
        <v>0</v>
      </c>
      <c r="H835" s="64"/>
      <c r="I835" s="76">
        <f t="shared" si="113"/>
        <v>0</v>
      </c>
      <c r="J835" s="64"/>
      <c r="K835" s="25">
        <f t="shared" si="110"/>
        <v>0</v>
      </c>
      <c r="L835" s="75">
        <f t="shared" si="115"/>
        <v>0</v>
      </c>
      <c r="M835" s="25">
        <f t="shared" si="111"/>
        <v>0</v>
      </c>
      <c r="N835" s="64"/>
      <c r="O835" s="25">
        <f t="shared" si="112"/>
        <v>0</v>
      </c>
      <c r="P835" s="76">
        <f t="shared" si="114"/>
        <v>0</v>
      </c>
    </row>
    <row r="836" spans="1:16" ht="26.25" hidden="1" x14ac:dyDescent="0.25">
      <c r="A836" s="72">
        <v>3311402197254</v>
      </c>
      <c r="B836" s="80" t="s">
        <v>851</v>
      </c>
      <c r="C836" s="73"/>
      <c r="D836" s="74">
        <f>SUM(D837)</f>
        <v>0</v>
      </c>
      <c r="E836" s="74">
        <f>SUM(E837)</f>
        <v>0</v>
      </c>
      <c r="F836" s="75">
        <f t="shared" si="109"/>
        <v>0</v>
      </c>
      <c r="G836" s="25">
        <f t="shared" si="123"/>
        <v>0</v>
      </c>
      <c r="H836" s="74">
        <f>SUM(H837)</f>
        <v>0</v>
      </c>
      <c r="I836" s="76">
        <f t="shared" si="113"/>
        <v>0</v>
      </c>
      <c r="J836" s="74">
        <f>SUM(J837)</f>
        <v>0</v>
      </c>
      <c r="K836" s="25">
        <f t="shared" si="110"/>
        <v>0</v>
      </c>
      <c r="L836" s="75">
        <f t="shared" si="115"/>
        <v>0</v>
      </c>
      <c r="M836" s="25">
        <f t="shared" si="111"/>
        <v>0</v>
      </c>
      <c r="N836" s="74">
        <f>SUM(N837)</f>
        <v>0</v>
      </c>
      <c r="O836" s="25">
        <f t="shared" si="112"/>
        <v>0</v>
      </c>
      <c r="P836" s="76">
        <f t="shared" si="114"/>
        <v>0</v>
      </c>
    </row>
    <row r="837" spans="1:16" ht="26.25" hidden="1" x14ac:dyDescent="0.25">
      <c r="A837" s="72">
        <v>3311402197254190</v>
      </c>
      <c r="B837" s="80" t="s">
        <v>852</v>
      </c>
      <c r="C837" s="73"/>
      <c r="D837" s="64"/>
      <c r="E837" s="64"/>
      <c r="F837" s="75">
        <f t="shared" si="109"/>
        <v>0</v>
      </c>
      <c r="G837" s="25">
        <f t="shared" si="123"/>
        <v>0</v>
      </c>
      <c r="H837" s="64"/>
      <c r="I837" s="76">
        <f t="shared" si="113"/>
        <v>0</v>
      </c>
      <c r="J837" s="64"/>
      <c r="K837" s="25">
        <f t="shared" si="110"/>
        <v>0</v>
      </c>
      <c r="L837" s="75">
        <f t="shared" si="115"/>
        <v>0</v>
      </c>
      <c r="M837" s="25">
        <f t="shared" si="111"/>
        <v>0</v>
      </c>
      <c r="N837" s="64"/>
      <c r="O837" s="25">
        <f t="shared" si="112"/>
        <v>0</v>
      </c>
      <c r="P837" s="76">
        <f t="shared" si="114"/>
        <v>0</v>
      </c>
    </row>
    <row r="838" spans="1:16" ht="26.25" hidden="1" x14ac:dyDescent="0.25">
      <c r="A838" s="72">
        <v>3311402197223</v>
      </c>
      <c r="B838" s="31" t="s">
        <v>853</v>
      </c>
      <c r="C838" s="73"/>
      <c r="D838" s="64"/>
      <c r="E838" s="64"/>
      <c r="F838" s="75">
        <f t="shared" si="109"/>
        <v>0</v>
      </c>
      <c r="G838" s="25">
        <f t="shared" si="123"/>
        <v>0</v>
      </c>
      <c r="H838" s="64"/>
      <c r="I838" s="76">
        <f t="shared" si="113"/>
        <v>0</v>
      </c>
      <c r="J838" s="64"/>
      <c r="K838" s="25">
        <f t="shared" si="110"/>
        <v>0</v>
      </c>
      <c r="L838" s="75">
        <f t="shared" si="115"/>
        <v>0</v>
      </c>
      <c r="M838" s="25">
        <f t="shared" si="111"/>
        <v>0</v>
      </c>
      <c r="N838" s="64"/>
      <c r="O838" s="25">
        <f t="shared" si="112"/>
        <v>0</v>
      </c>
      <c r="P838" s="76">
        <f t="shared" si="114"/>
        <v>0</v>
      </c>
    </row>
    <row r="839" spans="1:16" hidden="1" x14ac:dyDescent="0.25">
      <c r="A839" s="72">
        <v>3311402197251</v>
      </c>
      <c r="B839" s="31" t="s">
        <v>854</v>
      </c>
      <c r="C839" s="73"/>
      <c r="D839" s="74">
        <f>SUM(D840:D848)</f>
        <v>0</v>
      </c>
      <c r="E839" s="74">
        <f>SUM(E840:E848)</f>
        <v>0</v>
      </c>
      <c r="F839" s="75">
        <f t="shared" si="109"/>
        <v>0</v>
      </c>
      <c r="G839" s="25">
        <f t="shared" si="123"/>
        <v>0</v>
      </c>
      <c r="H839" s="74">
        <f>SUM(H840:H848)</f>
        <v>0</v>
      </c>
      <c r="I839" s="76">
        <f t="shared" si="113"/>
        <v>0</v>
      </c>
      <c r="J839" s="74">
        <f>SUM(J840:J848)</f>
        <v>0</v>
      </c>
      <c r="K839" s="25">
        <f t="shared" si="110"/>
        <v>0</v>
      </c>
      <c r="L839" s="75">
        <f t="shared" si="115"/>
        <v>0</v>
      </c>
      <c r="M839" s="25">
        <f t="shared" si="111"/>
        <v>0</v>
      </c>
      <c r="N839" s="74">
        <f>SUM(N840:N848)</f>
        <v>0</v>
      </c>
      <c r="O839" s="25">
        <f t="shared" si="112"/>
        <v>0</v>
      </c>
      <c r="P839" s="76">
        <f t="shared" si="114"/>
        <v>0</v>
      </c>
    </row>
    <row r="840" spans="1:16" ht="26.25" hidden="1" x14ac:dyDescent="0.25">
      <c r="A840" s="72">
        <v>331140219725101</v>
      </c>
      <c r="B840" s="31" t="s">
        <v>855</v>
      </c>
      <c r="C840" s="73"/>
      <c r="D840" s="64"/>
      <c r="E840" s="64"/>
      <c r="F840" s="75">
        <f t="shared" si="109"/>
        <v>0</v>
      </c>
      <c r="G840" s="25">
        <f t="shared" si="123"/>
        <v>0</v>
      </c>
      <c r="H840" s="64"/>
      <c r="I840" s="76">
        <f t="shared" si="113"/>
        <v>0</v>
      </c>
      <c r="J840" s="64"/>
      <c r="K840" s="25">
        <f t="shared" si="110"/>
        <v>0</v>
      </c>
      <c r="L840" s="75">
        <f t="shared" si="115"/>
        <v>0</v>
      </c>
      <c r="M840" s="25">
        <f t="shared" si="111"/>
        <v>0</v>
      </c>
      <c r="N840" s="64"/>
      <c r="O840" s="25">
        <f t="shared" si="112"/>
        <v>0</v>
      </c>
      <c r="P840" s="76">
        <f t="shared" si="114"/>
        <v>0</v>
      </c>
    </row>
    <row r="841" spans="1:16" ht="26.25" hidden="1" x14ac:dyDescent="0.25">
      <c r="A841" s="72">
        <v>331140219725102</v>
      </c>
      <c r="B841" s="31" t="s">
        <v>856</v>
      </c>
      <c r="C841" s="73"/>
      <c r="D841" s="64"/>
      <c r="E841" s="64"/>
      <c r="F841" s="75">
        <f t="shared" si="109"/>
        <v>0</v>
      </c>
      <c r="G841" s="25">
        <f t="shared" si="123"/>
        <v>0</v>
      </c>
      <c r="H841" s="64"/>
      <c r="I841" s="76">
        <f t="shared" si="113"/>
        <v>0</v>
      </c>
      <c r="J841" s="64"/>
      <c r="K841" s="25">
        <f t="shared" si="110"/>
        <v>0</v>
      </c>
      <c r="L841" s="75">
        <f t="shared" si="115"/>
        <v>0</v>
      </c>
      <c r="M841" s="25">
        <f t="shared" si="111"/>
        <v>0</v>
      </c>
      <c r="N841" s="64"/>
      <c r="O841" s="25">
        <f t="shared" si="112"/>
        <v>0</v>
      </c>
      <c r="P841" s="76">
        <f t="shared" si="114"/>
        <v>0</v>
      </c>
    </row>
    <row r="842" spans="1:16" ht="26.25" hidden="1" x14ac:dyDescent="0.25">
      <c r="A842" s="72">
        <v>331140219725103</v>
      </c>
      <c r="B842" s="31" t="s">
        <v>857</v>
      </c>
      <c r="C842" s="73"/>
      <c r="D842" s="64"/>
      <c r="E842" s="64"/>
      <c r="F842" s="75">
        <f t="shared" si="109"/>
        <v>0</v>
      </c>
      <c r="G842" s="25">
        <f t="shared" si="123"/>
        <v>0</v>
      </c>
      <c r="H842" s="64"/>
      <c r="I842" s="76">
        <f t="shared" si="113"/>
        <v>0</v>
      </c>
      <c r="J842" s="64"/>
      <c r="K842" s="25">
        <f t="shared" si="110"/>
        <v>0</v>
      </c>
      <c r="L842" s="75">
        <f t="shared" si="115"/>
        <v>0</v>
      </c>
      <c r="M842" s="25">
        <f t="shared" si="111"/>
        <v>0</v>
      </c>
      <c r="N842" s="64"/>
      <c r="O842" s="25">
        <f t="shared" si="112"/>
        <v>0</v>
      </c>
      <c r="P842" s="76">
        <f t="shared" si="114"/>
        <v>0</v>
      </c>
    </row>
    <row r="843" spans="1:16" ht="26.25" hidden="1" x14ac:dyDescent="0.25">
      <c r="A843" s="72">
        <v>331140219725104</v>
      </c>
      <c r="B843" s="31" t="s">
        <v>858</v>
      </c>
      <c r="C843" s="73"/>
      <c r="D843" s="64"/>
      <c r="E843" s="64"/>
      <c r="F843" s="75">
        <f t="shared" si="109"/>
        <v>0</v>
      </c>
      <c r="G843" s="25">
        <f t="shared" si="123"/>
        <v>0</v>
      </c>
      <c r="H843" s="64"/>
      <c r="I843" s="76">
        <f t="shared" si="113"/>
        <v>0</v>
      </c>
      <c r="J843" s="64"/>
      <c r="K843" s="25">
        <f t="shared" si="110"/>
        <v>0</v>
      </c>
      <c r="L843" s="75">
        <f t="shared" si="115"/>
        <v>0</v>
      </c>
      <c r="M843" s="25">
        <f t="shared" si="111"/>
        <v>0</v>
      </c>
      <c r="N843" s="64"/>
      <c r="O843" s="25">
        <f t="shared" si="112"/>
        <v>0</v>
      </c>
      <c r="P843" s="76">
        <f t="shared" si="114"/>
        <v>0</v>
      </c>
    </row>
    <row r="844" spans="1:16" ht="26.25" hidden="1" x14ac:dyDescent="0.25">
      <c r="A844" s="72">
        <v>331140219725105</v>
      </c>
      <c r="B844" s="31" t="s">
        <v>859</v>
      </c>
      <c r="C844" s="73"/>
      <c r="D844" s="64"/>
      <c r="E844" s="64"/>
      <c r="F844" s="75">
        <f t="shared" si="109"/>
        <v>0</v>
      </c>
      <c r="G844" s="25">
        <f t="shared" si="123"/>
        <v>0</v>
      </c>
      <c r="H844" s="64"/>
      <c r="I844" s="76">
        <f t="shared" si="113"/>
        <v>0</v>
      </c>
      <c r="J844" s="64"/>
      <c r="K844" s="25">
        <f t="shared" si="110"/>
        <v>0</v>
      </c>
      <c r="L844" s="75">
        <f t="shared" si="115"/>
        <v>0</v>
      </c>
      <c r="M844" s="25">
        <f t="shared" si="111"/>
        <v>0</v>
      </c>
      <c r="N844" s="64"/>
      <c r="O844" s="25">
        <f t="shared" si="112"/>
        <v>0</v>
      </c>
      <c r="P844" s="76">
        <f t="shared" si="114"/>
        <v>0</v>
      </c>
    </row>
    <row r="845" spans="1:16" ht="26.25" hidden="1" x14ac:dyDescent="0.25">
      <c r="A845" s="72">
        <v>331140219725106</v>
      </c>
      <c r="B845" s="31" t="s">
        <v>860</v>
      </c>
      <c r="C845" s="73"/>
      <c r="D845" s="64"/>
      <c r="E845" s="64"/>
      <c r="F845" s="75">
        <f t="shared" si="109"/>
        <v>0</v>
      </c>
      <c r="G845" s="25">
        <f t="shared" si="123"/>
        <v>0</v>
      </c>
      <c r="H845" s="64"/>
      <c r="I845" s="76">
        <f t="shared" si="113"/>
        <v>0</v>
      </c>
      <c r="J845" s="64"/>
      <c r="K845" s="25">
        <f t="shared" si="110"/>
        <v>0</v>
      </c>
      <c r="L845" s="75">
        <f t="shared" si="115"/>
        <v>0</v>
      </c>
      <c r="M845" s="25">
        <f t="shared" si="111"/>
        <v>0</v>
      </c>
      <c r="N845" s="64"/>
      <c r="O845" s="25">
        <f t="shared" si="112"/>
        <v>0</v>
      </c>
      <c r="P845" s="76">
        <f t="shared" si="114"/>
        <v>0</v>
      </c>
    </row>
    <row r="846" spans="1:16" ht="26.25" hidden="1" x14ac:dyDescent="0.25">
      <c r="A846" s="72">
        <v>331140219725107</v>
      </c>
      <c r="B846" s="31" t="s">
        <v>861</v>
      </c>
      <c r="C846" s="73"/>
      <c r="D846" s="64"/>
      <c r="E846" s="64"/>
      <c r="F846" s="75">
        <f t="shared" si="109"/>
        <v>0</v>
      </c>
      <c r="G846" s="25">
        <f t="shared" si="123"/>
        <v>0</v>
      </c>
      <c r="H846" s="64"/>
      <c r="I846" s="76">
        <f t="shared" si="113"/>
        <v>0</v>
      </c>
      <c r="J846" s="64"/>
      <c r="K846" s="25">
        <f t="shared" si="110"/>
        <v>0</v>
      </c>
      <c r="L846" s="75">
        <f t="shared" si="115"/>
        <v>0</v>
      </c>
      <c r="M846" s="25">
        <f t="shared" si="111"/>
        <v>0</v>
      </c>
      <c r="N846" s="64"/>
      <c r="O846" s="25">
        <f t="shared" si="112"/>
        <v>0</v>
      </c>
      <c r="P846" s="76">
        <f t="shared" si="114"/>
        <v>0</v>
      </c>
    </row>
    <row r="847" spans="1:16" ht="26.25" hidden="1" x14ac:dyDescent="0.25">
      <c r="A847" s="72">
        <v>331140219725108</v>
      </c>
      <c r="B847" s="31" t="s">
        <v>862</v>
      </c>
      <c r="C847" s="73"/>
      <c r="D847" s="64"/>
      <c r="E847" s="64"/>
      <c r="F847" s="75">
        <f t="shared" si="109"/>
        <v>0</v>
      </c>
      <c r="G847" s="25">
        <f t="shared" si="123"/>
        <v>0</v>
      </c>
      <c r="H847" s="64"/>
      <c r="I847" s="76">
        <f t="shared" si="113"/>
        <v>0</v>
      </c>
      <c r="J847" s="64"/>
      <c r="K847" s="25">
        <f t="shared" si="110"/>
        <v>0</v>
      </c>
      <c r="L847" s="75">
        <f t="shared" si="115"/>
        <v>0</v>
      </c>
      <c r="M847" s="25">
        <f t="shared" si="111"/>
        <v>0</v>
      </c>
      <c r="N847" s="64"/>
      <c r="O847" s="25">
        <f t="shared" si="112"/>
        <v>0</v>
      </c>
      <c r="P847" s="76">
        <f t="shared" si="114"/>
        <v>0</v>
      </c>
    </row>
    <row r="848" spans="1:16" ht="26.25" hidden="1" x14ac:dyDescent="0.25">
      <c r="A848" s="72">
        <v>331140219725109</v>
      </c>
      <c r="B848" s="31" t="s">
        <v>1155</v>
      </c>
      <c r="C848" s="73"/>
      <c r="D848" s="64"/>
      <c r="E848" s="64"/>
      <c r="F848" s="75">
        <f t="shared" ref="F848" si="124">SUM(D848+E848)</f>
        <v>0</v>
      </c>
      <c r="G848" s="25">
        <f t="shared" ref="G848" si="125">IF(OR(F848=0,F$7=0),0,F848/F$7)*100</f>
        <v>0</v>
      </c>
      <c r="H848" s="64"/>
      <c r="I848" s="76">
        <f t="shared" si="113"/>
        <v>0</v>
      </c>
      <c r="J848" s="64"/>
      <c r="K848" s="25">
        <f t="shared" ref="K848" si="126">IF(OR(J848=0,F848=0),0,J848/F848)*100</f>
        <v>0</v>
      </c>
      <c r="L848" s="75">
        <f t="shared" ref="L848" si="127">SUM(N848-J848)</f>
        <v>0</v>
      </c>
      <c r="M848" s="25">
        <f t="shared" ref="M848" si="128">IF(OR(L848=0,F848=0),0,L848/F848)*100</f>
        <v>0</v>
      </c>
      <c r="N848" s="64"/>
      <c r="O848" s="25">
        <f t="shared" ref="O848" si="129">IF(OR(N848=0,F848=0),0,N848/F848)*100</f>
        <v>0</v>
      </c>
      <c r="P848" s="76">
        <f t="shared" ref="P848" si="130">SUM(F848-N848)</f>
        <v>0</v>
      </c>
    </row>
    <row r="849" spans="1:16" ht="26.25" hidden="1" x14ac:dyDescent="0.25">
      <c r="A849" s="100">
        <v>3311402190809</v>
      </c>
      <c r="B849" s="31" t="s">
        <v>834</v>
      </c>
      <c r="C849" s="73"/>
      <c r="D849" s="74">
        <f>SUM(D850)</f>
        <v>0</v>
      </c>
      <c r="E849" s="74">
        <f>SUM(E850)</f>
        <v>0</v>
      </c>
      <c r="F849" s="75">
        <f t="shared" si="109"/>
        <v>0</v>
      </c>
      <c r="G849" s="25">
        <f t="shared" si="123"/>
        <v>0</v>
      </c>
      <c r="H849" s="74">
        <f>SUM(H850)</f>
        <v>0</v>
      </c>
      <c r="I849" s="76">
        <f t="shared" si="113"/>
        <v>0</v>
      </c>
      <c r="J849" s="74">
        <f>SUM(J850)</f>
        <v>0</v>
      </c>
      <c r="K849" s="25">
        <f t="shared" si="110"/>
        <v>0</v>
      </c>
      <c r="L849" s="75">
        <f t="shared" si="115"/>
        <v>0</v>
      </c>
      <c r="M849" s="25">
        <f t="shared" si="111"/>
        <v>0</v>
      </c>
      <c r="N849" s="74">
        <f>SUM(N850)</f>
        <v>0</v>
      </c>
      <c r="O849" s="25">
        <f t="shared" si="112"/>
        <v>0</v>
      </c>
      <c r="P849" s="76">
        <f t="shared" si="114"/>
        <v>0</v>
      </c>
    </row>
    <row r="850" spans="1:16" ht="26.25" hidden="1" x14ac:dyDescent="0.25">
      <c r="A850" s="100">
        <v>3311402190809190</v>
      </c>
      <c r="B850" s="31" t="s">
        <v>834</v>
      </c>
      <c r="C850" s="73"/>
      <c r="D850" s="64"/>
      <c r="E850" s="64"/>
      <c r="F850" s="75">
        <f t="shared" si="109"/>
        <v>0</v>
      </c>
      <c r="G850" s="25">
        <f t="shared" si="123"/>
        <v>0</v>
      </c>
      <c r="H850" s="64"/>
      <c r="I850" s="76">
        <f t="shared" si="113"/>
        <v>0</v>
      </c>
      <c r="J850" s="64"/>
      <c r="K850" s="25">
        <f t="shared" si="110"/>
        <v>0</v>
      </c>
      <c r="L850" s="75">
        <f t="shared" si="115"/>
        <v>0</v>
      </c>
      <c r="M850" s="25">
        <f t="shared" si="111"/>
        <v>0</v>
      </c>
      <c r="N850" s="64"/>
      <c r="O850" s="25">
        <f t="shared" si="112"/>
        <v>0</v>
      </c>
      <c r="P850" s="76">
        <f t="shared" si="114"/>
        <v>0</v>
      </c>
    </row>
    <row r="851" spans="1:16" ht="26.25" hidden="1" x14ac:dyDescent="0.25">
      <c r="A851" s="100">
        <v>3311402190810</v>
      </c>
      <c r="B851" s="31" t="s">
        <v>863</v>
      </c>
      <c r="C851" s="73"/>
      <c r="D851" s="74">
        <f>SUM(D852:D853)</f>
        <v>0</v>
      </c>
      <c r="E851" s="74">
        <f>SUM(E852:E853)</f>
        <v>0</v>
      </c>
      <c r="F851" s="75">
        <f t="shared" si="109"/>
        <v>0</v>
      </c>
      <c r="G851" s="25">
        <f t="shared" si="123"/>
        <v>0</v>
      </c>
      <c r="H851" s="74">
        <f>SUM(H852:H853)</f>
        <v>0</v>
      </c>
      <c r="I851" s="76">
        <f t="shared" si="113"/>
        <v>0</v>
      </c>
      <c r="J851" s="74">
        <f>SUM(J852:J853)</f>
        <v>0</v>
      </c>
      <c r="K851" s="25">
        <f t="shared" si="110"/>
        <v>0</v>
      </c>
      <c r="L851" s="75">
        <f t="shared" si="115"/>
        <v>0</v>
      </c>
      <c r="M851" s="25">
        <f t="shared" si="111"/>
        <v>0</v>
      </c>
      <c r="N851" s="74">
        <f>SUM(N852:N853)</f>
        <v>0</v>
      </c>
      <c r="O851" s="25">
        <f t="shared" si="112"/>
        <v>0</v>
      </c>
      <c r="P851" s="76">
        <f t="shared" si="114"/>
        <v>0</v>
      </c>
    </row>
    <row r="852" spans="1:16" ht="26.25" hidden="1" x14ac:dyDescent="0.25">
      <c r="A852" s="100">
        <v>3311402190810190</v>
      </c>
      <c r="B852" s="31" t="s">
        <v>863</v>
      </c>
      <c r="C852" s="73"/>
      <c r="D852" s="64"/>
      <c r="E852" s="64"/>
      <c r="F852" s="75">
        <f t="shared" si="109"/>
        <v>0</v>
      </c>
      <c r="G852" s="25">
        <f t="shared" si="123"/>
        <v>0</v>
      </c>
      <c r="H852" s="64"/>
      <c r="I852" s="76">
        <f t="shared" si="113"/>
        <v>0</v>
      </c>
      <c r="J852" s="64"/>
      <c r="K852" s="25">
        <f t="shared" si="110"/>
        <v>0</v>
      </c>
      <c r="L852" s="75">
        <f t="shared" si="115"/>
        <v>0</v>
      </c>
      <c r="M852" s="25">
        <f t="shared" si="111"/>
        <v>0</v>
      </c>
      <c r="N852" s="64"/>
      <c r="O852" s="25">
        <f t="shared" si="112"/>
        <v>0</v>
      </c>
      <c r="P852" s="76">
        <f t="shared" si="114"/>
        <v>0</v>
      </c>
    </row>
    <row r="853" spans="1:16" ht="26.25" hidden="1" x14ac:dyDescent="0.25">
      <c r="A853" s="100">
        <v>3311402190810190</v>
      </c>
      <c r="B853" s="31" t="s">
        <v>863</v>
      </c>
      <c r="C853" s="73"/>
      <c r="D853" s="64"/>
      <c r="E853" s="64"/>
      <c r="F853" s="75">
        <f t="shared" ref="F853:F916" si="131">SUM(D853+E853)</f>
        <v>0</v>
      </c>
      <c r="G853" s="25">
        <f t="shared" si="123"/>
        <v>0</v>
      </c>
      <c r="H853" s="64"/>
      <c r="I853" s="76">
        <f t="shared" si="113"/>
        <v>0</v>
      </c>
      <c r="J853" s="64"/>
      <c r="K853" s="25">
        <f t="shared" ref="K853:K916" si="132">IF(OR(J853=0,F853=0),0,J853/F853)*100</f>
        <v>0</v>
      </c>
      <c r="L853" s="75">
        <f t="shared" si="115"/>
        <v>0</v>
      </c>
      <c r="M853" s="25">
        <f t="shared" ref="M853:M916" si="133">IF(OR(L853=0,F853=0),0,L853/F853)*100</f>
        <v>0</v>
      </c>
      <c r="N853" s="64"/>
      <c r="O853" s="25">
        <f t="shared" ref="O853:O916" si="134">IF(OR(N853=0,F853=0),0,N853/F853)*100</f>
        <v>0</v>
      </c>
      <c r="P853" s="76">
        <f t="shared" si="114"/>
        <v>0</v>
      </c>
    </row>
    <row r="854" spans="1:16" hidden="1" x14ac:dyDescent="0.25">
      <c r="A854" s="100">
        <v>3311402190845</v>
      </c>
      <c r="B854" s="31" t="s">
        <v>864</v>
      </c>
      <c r="C854" s="73"/>
      <c r="D854" s="74">
        <f>SUM(D855)</f>
        <v>0</v>
      </c>
      <c r="E854" s="74">
        <f>SUM(E855)</f>
        <v>0</v>
      </c>
      <c r="F854" s="75">
        <f t="shared" si="131"/>
        <v>0</v>
      </c>
      <c r="G854" s="25">
        <f t="shared" si="123"/>
        <v>0</v>
      </c>
      <c r="H854" s="74">
        <f>SUM(H855)</f>
        <v>0</v>
      </c>
      <c r="I854" s="76">
        <f t="shared" ref="I854:I917" si="135">SUM(F854-H854)</f>
        <v>0</v>
      </c>
      <c r="J854" s="74">
        <f>SUM(J855)</f>
        <v>0</v>
      </c>
      <c r="K854" s="25">
        <f t="shared" si="132"/>
        <v>0</v>
      </c>
      <c r="L854" s="75">
        <f t="shared" si="115"/>
        <v>0</v>
      </c>
      <c r="M854" s="25">
        <f t="shared" si="133"/>
        <v>0</v>
      </c>
      <c r="N854" s="74">
        <f>SUM(N855)</f>
        <v>0</v>
      </c>
      <c r="O854" s="25">
        <f t="shared" si="134"/>
        <v>0</v>
      </c>
      <c r="P854" s="76">
        <f t="shared" si="114"/>
        <v>0</v>
      </c>
    </row>
    <row r="855" spans="1:16" hidden="1" x14ac:dyDescent="0.25">
      <c r="A855" s="100">
        <v>3311402190845190</v>
      </c>
      <c r="B855" s="31" t="s">
        <v>864</v>
      </c>
      <c r="C855" s="73"/>
      <c r="D855" s="64"/>
      <c r="E855" s="64"/>
      <c r="F855" s="75">
        <f t="shared" si="131"/>
        <v>0</v>
      </c>
      <c r="G855" s="25">
        <f t="shared" si="123"/>
        <v>0</v>
      </c>
      <c r="H855" s="64"/>
      <c r="I855" s="76">
        <f t="shared" si="135"/>
        <v>0</v>
      </c>
      <c r="J855" s="64"/>
      <c r="K855" s="25">
        <f t="shared" si="132"/>
        <v>0</v>
      </c>
      <c r="L855" s="75">
        <f t="shared" si="115"/>
        <v>0</v>
      </c>
      <c r="M855" s="25">
        <f t="shared" si="133"/>
        <v>0</v>
      </c>
      <c r="N855" s="64"/>
      <c r="O855" s="25">
        <f t="shared" si="134"/>
        <v>0</v>
      </c>
      <c r="P855" s="76">
        <f t="shared" si="114"/>
        <v>0</v>
      </c>
    </row>
    <row r="856" spans="1:16" ht="26.25" hidden="1" x14ac:dyDescent="0.25">
      <c r="A856" s="72">
        <v>3311402191165</v>
      </c>
      <c r="B856" s="31" t="s">
        <v>865</v>
      </c>
      <c r="C856" s="73"/>
      <c r="D856" s="74">
        <f>SUM(D857)</f>
        <v>0</v>
      </c>
      <c r="E856" s="74">
        <f>SUM(E857)</f>
        <v>0</v>
      </c>
      <c r="F856" s="75">
        <f t="shared" si="131"/>
        <v>0</v>
      </c>
      <c r="G856" s="25">
        <f t="shared" si="123"/>
        <v>0</v>
      </c>
      <c r="H856" s="74">
        <f>SUM(H857)</f>
        <v>0</v>
      </c>
      <c r="I856" s="76">
        <f t="shared" si="135"/>
        <v>0</v>
      </c>
      <c r="J856" s="74">
        <f>SUM(J857)</f>
        <v>0</v>
      </c>
      <c r="K856" s="25">
        <f t="shared" si="132"/>
        <v>0</v>
      </c>
      <c r="L856" s="75">
        <f t="shared" si="115"/>
        <v>0</v>
      </c>
      <c r="M856" s="25">
        <f t="shared" si="133"/>
        <v>0</v>
      </c>
      <c r="N856" s="74">
        <f>SUM(N857)</f>
        <v>0</v>
      </c>
      <c r="O856" s="25">
        <f t="shared" si="134"/>
        <v>0</v>
      </c>
      <c r="P856" s="76">
        <f t="shared" si="114"/>
        <v>0</v>
      </c>
    </row>
    <row r="857" spans="1:16" ht="26.25" hidden="1" x14ac:dyDescent="0.25">
      <c r="A857" s="72">
        <v>3311402191165190</v>
      </c>
      <c r="B857" s="31" t="s">
        <v>865</v>
      </c>
      <c r="C857" s="73"/>
      <c r="D857" s="64"/>
      <c r="E857" s="64"/>
      <c r="F857" s="75">
        <f t="shared" si="131"/>
        <v>0</v>
      </c>
      <c r="G857" s="25">
        <f t="shared" si="123"/>
        <v>0</v>
      </c>
      <c r="H857" s="64"/>
      <c r="I857" s="76">
        <f t="shared" si="135"/>
        <v>0</v>
      </c>
      <c r="J857" s="64"/>
      <c r="K857" s="25">
        <f t="shared" si="132"/>
        <v>0</v>
      </c>
      <c r="L857" s="75">
        <f t="shared" si="115"/>
        <v>0</v>
      </c>
      <c r="M857" s="25">
        <f t="shared" si="133"/>
        <v>0</v>
      </c>
      <c r="N857" s="64"/>
      <c r="O857" s="25">
        <f t="shared" si="134"/>
        <v>0</v>
      </c>
      <c r="P857" s="76">
        <f t="shared" si="114"/>
        <v>0</v>
      </c>
    </row>
    <row r="858" spans="1:16" ht="26.25" hidden="1" x14ac:dyDescent="0.25">
      <c r="A858" s="72">
        <v>3311402196219</v>
      </c>
      <c r="B858" s="31" t="s">
        <v>845</v>
      </c>
      <c r="C858" s="73"/>
      <c r="D858" s="74">
        <f>SUM(D859)</f>
        <v>0</v>
      </c>
      <c r="E858" s="74">
        <f>SUM(E859)</f>
        <v>0</v>
      </c>
      <c r="F858" s="75">
        <f t="shared" si="131"/>
        <v>0</v>
      </c>
      <c r="G858" s="25">
        <f t="shared" si="123"/>
        <v>0</v>
      </c>
      <c r="H858" s="74">
        <f>SUM(H859)</f>
        <v>0</v>
      </c>
      <c r="I858" s="76">
        <f t="shared" si="135"/>
        <v>0</v>
      </c>
      <c r="J858" s="74">
        <f>SUM(J859)</f>
        <v>0</v>
      </c>
      <c r="K858" s="25">
        <f t="shared" si="132"/>
        <v>0</v>
      </c>
      <c r="L858" s="75">
        <f t="shared" si="115"/>
        <v>0</v>
      </c>
      <c r="M858" s="25">
        <f t="shared" si="133"/>
        <v>0</v>
      </c>
      <c r="N858" s="74">
        <f>SUM(N859)</f>
        <v>0</v>
      </c>
      <c r="O858" s="25">
        <f t="shared" si="134"/>
        <v>0</v>
      </c>
      <c r="P858" s="76">
        <f t="shared" si="114"/>
        <v>0</v>
      </c>
    </row>
    <row r="859" spans="1:16" ht="26.25" hidden="1" x14ac:dyDescent="0.25">
      <c r="A859" s="72">
        <v>3311402196219190</v>
      </c>
      <c r="B859" s="31" t="s">
        <v>845</v>
      </c>
      <c r="C859" s="73"/>
      <c r="D859" s="64"/>
      <c r="E859" s="64"/>
      <c r="F859" s="75">
        <f t="shared" si="131"/>
        <v>0</v>
      </c>
      <c r="G859" s="25">
        <f t="shared" si="123"/>
        <v>0</v>
      </c>
      <c r="H859" s="64"/>
      <c r="I859" s="76">
        <f t="shared" si="135"/>
        <v>0</v>
      </c>
      <c r="J859" s="64"/>
      <c r="K859" s="25">
        <f t="shared" si="132"/>
        <v>0</v>
      </c>
      <c r="L859" s="75">
        <f t="shared" si="115"/>
        <v>0</v>
      </c>
      <c r="M859" s="25">
        <f t="shared" si="133"/>
        <v>0</v>
      </c>
      <c r="N859" s="64"/>
      <c r="O859" s="25">
        <f t="shared" si="134"/>
        <v>0</v>
      </c>
      <c r="P859" s="76">
        <f t="shared" si="114"/>
        <v>0</v>
      </c>
    </row>
    <row r="860" spans="1:16" ht="26.25" hidden="1" x14ac:dyDescent="0.25">
      <c r="A860" s="72">
        <v>3311402197132</v>
      </c>
      <c r="B860" s="31" t="s">
        <v>847</v>
      </c>
      <c r="C860" s="73"/>
      <c r="D860" s="74">
        <f>SUM(D861)</f>
        <v>0</v>
      </c>
      <c r="E860" s="74">
        <f>SUM(E861)</f>
        <v>0</v>
      </c>
      <c r="F860" s="75">
        <f t="shared" si="131"/>
        <v>0</v>
      </c>
      <c r="G860" s="25">
        <f t="shared" si="123"/>
        <v>0</v>
      </c>
      <c r="H860" s="74">
        <f>SUM(H861)</f>
        <v>0</v>
      </c>
      <c r="I860" s="76">
        <f t="shared" si="135"/>
        <v>0</v>
      </c>
      <c r="J860" s="74">
        <f>SUM(J861)</f>
        <v>0</v>
      </c>
      <c r="K860" s="25">
        <f t="shared" si="132"/>
        <v>0</v>
      </c>
      <c r="L860" s="75">
        <f t="shared" si="115"/>
        <v>0</v>
      </c>
      <c r="M860" s="25">
        <f t="shared" si="133"/>
        <v>0</v>
      </c>
      <c r="N860" s="74">
        <f>SUM(N861)</f>
        <v>0</v>
      </c>
      <c r="O860" s="25">
        <f t="shared" si="134"/>
        <v>0</v>
      </c>
      <c r="P860" s="76">
        <f t="shared" ref="P860:P923" si="136">SUM(F860-N860)</f>
        <v>0</v>
      </c>
    </row>
    <row r="861" spans="1:16" ht="26.25" hidden="1" x14ac:dyDescent="0.25">
      <c r="A861" s="72">
        <v>3311402197132190</v>
      </c>
      <c r="B861" s="31" t="s">
        <v>847</v>
      </c>
      <c r="C861" s="73"/>
      <c r="D861" s="64"/>
      <c r="E861" s="64"/>
      <c r="F861" s="75">
        <f t="shared" si="131"/>
        <v>0</v>
      </c>
      <c r="G861" s="25">
        <f t="shared" si="123"/>
        <v>0</v>
      </c>
      <c r="H861" s="64"/>
      <c r="I861" s="76">
        <f t="shared" si="135"/>
        <v>0</v>
      </c>
      <c r="J861" s="64"/>
      <c r="K861" s="25">
        <f t="shared" si="132"/>
        <v>0</v>
      </c>
      <c r="L861" s="75">
        <f t="shared" ref="L861:L924" si="137">SUM(N861-J861)</f>
        <v>0</v>
      </c>
      <c r="M861" s="25">
        <f t="shared" si="133"/>
        <v>0</v>
      </c>
      <c r="N861" s="64"/>
      <c r="O861" s="25">
        <f t="shared" si="134"/>
        <v>0</v>
      </c>
      <c r="P861" s="76">
        <f t="shared" si="136"/>
        <v>0</v>
      </c>
    </row>
    <row r="862" spans="1:16" ht="39" hidden="1" x14ac:dyDescent="0.25">
      <c r="A862" s="72">
        <v>3311402197253</v>
      </c>
      <c r="B862" s="31" t="s">
        <v>866</v>
      </c>
      <c r="C862" s="73"/>
      <c r="D862" s="74">
        <f>SUM(D863)</f>
        <v>0</v>
      </c>
      <c r="E862" s="74">
        <f>SUM(E863)</f>
        <v>0</v>
      </c>
      <c r="F862" s="75">
        <f t="shared" si="131"/>
        <v>0</v>
      </c>
      <c r="G862" s="25">
        <f t="shared" si="123"/>
        <v>0</v>
      </c>
      <c r="H862" s="74">
        <f>SUM(H863)</f>
        <v>0</v>
      </c>
      <c r="I862" s="76">
        <f t="shared" si="135"/>
        <v>0</v>
      </c>
      <c r="J862" s="74">
        <f>SUM(J863)</f>
        <v>0</v>
      </c>
      <c r="K862" s="25">
        <f t="shared" si="132"/>
        <v>0</v>
      </c>
      <c r="L862" s="75">
        <f t="shared" si="137"/>
        <v>0</v>
      </c>
      <c r="M862" s="25">
        <f t="shared" si="133"/>
        <v>0</v>
      </c>
      <c r="N862" s="74">
        <f>SUM(N863)</f>
        <v>0</v>
      </c>
      <c r="O862" s="25">
        <f t="shared" si="134"/>
        <v>0</v>
      </c>
      <c r="P862" s="76">
        <f t="shared" si="136"/>
        <v>0</v>
      </c>
    </row>
    <row r="863" spans="1:16" ht="39" hidden="1" x14ac:dyDescent="0.25">
      <c r="A863" s="72">
        <v>3311402197253190</v>
      </c>
      <c r="B863" s="31" t="s">
        <v>866</v>
      </c>
      <c r="C863" s="73"/>
      <c r="D863" s="64"/>
      <c r="E863" s="64"/>
      <c r="F863" s="75">
        <f t="shared" si="131"/>
        <v>0</v>
      </c>
      <c r="G863" s="25">
        <f t="shared" si="123"/>
        <v>0</v>
      </c>
      <c r="H863" s="64"/>
      <c r="I863" s="76">
        <f t="shared" si="135"/>
        <v>0</v>
      </c>
      <c r="J863" s="64"/>
      <c r="K863" s="25">
        <f t="shared" si="132"/>
        <v>0</v>
      </c>
      <c r="L863" s="75">
        <f t="shared" si="137"/>
        <v>0</v>
      </c>
      <c r="M863" s="25">
        <f t="shared" si="133"/>
        <v>0</v>
      </c>
      <c r="N863" s="64"/>
      <c r="O863" s="25">
        <f t="shared" si="134"/>
        <v>0</v>
      </c>
      <c r="P863" s="76">
        <f t="shared" si="136"/>
        <v>0</v>
      </c>
    </row>
    <row r="864" spans="1:16" ht="26.25" hidden="1" x14ac:dyDescent="0.25">
      <c r="A864" s="72">
        <v>3311402197254</v>
      </c>
      <c r="B864" s="31" t="s">
        <v>851</v>
      </c>
      <c r="C864" s="73"/>
      <c r="D864" s="74">
        <f>SUM(D865)</f>
        <v>0</v>
      </c>
      <c r="E864" s="74">
        <f>SUM(E865)</f>
        <v>0</v>
      </c>
      <c r="F864" s="75">
        <f t="shared" si="131"/>
        <v>0</v>
      </c>
      <c r="G864" s="25">
        <f t="shared" si="123"/>
        <v>0</v>
      </c>
      <c r="H864" s="74">
        <f>SUM(H865)</f>
        <v>0</v>
      </c>
      <c r="I864" s="76">
        <f t="shared" si="135"/>
        <v>0</v>
      </c>
      <c r="J864" s="74">
        <f>SUM(J865)</f>
        <v>0</v>
      </c>
      <c r="K864" s="25">
        <f t="shared" si="132"/>
        <v>0</v>
      </c>
      <c r="L864" s="75">
        <f t="shared" si="137"/>
        <v>0</v>
      </c>
      <c r="M864" s="25">
        <f t="shared" si="133"/>
        <v>0</v>
      </c>
      <c r="N864" s="74">
        <f>SUM(N865)</f>
        <v>0</v>
      </c>
      <c r="O864" s="25">
        <f t="shared" si="134"/>
        <v>0</v>
      </c>
      <c r="P864" s="76">
        <f t="shared" si="136"/>
        <v>0</v>
      </c>
    </row>
    <row r="865" spans="1:16" ht="26.25" hidden="1" x14ac:dyDescent="0.25">
      <c r="A865" s="72">
        <v>3311402197254190</v>
      </c>
      <c r="B865" s="31" t="s">
        <v>851</v>
      </c>
      <c r="C865" s="73"/>
      <c r="D865" s="64"/>
      <c r="E865" s="64"/>
      <c r="F865" s="75">
        <f t="shared" si="131"/>
        <v>0</v>
      </c>
      <c r="G865" s="25">
        <f t="shared" si="123"/>
        <v>0</v>
      </c>
      <c r="H865" s="64"/>
      <c r="I865" s="76">
        <f t="shared" si="135"/>
        <v>0</v>
      </c>
      <c r="J865" s="64"/>
      <c r="K865" s="25">
        <f t="shared" si="132"/>
        <v>0</v>
      </c>
      <c r="L865" s="75">
        <f t="shared" si="137"/>
        <v>0</v>
      </c>
      <c r="M865" s="25">
        <f t="shared" si="133"/>
        <v>0</v>
      </c>
      <c r="N865" s="64"/>
      <c r="O865" s="25">
        <f t="shared" si="134"/>
        <v>0</v>
      </c>
      <c r="P865" s="76">
        <f t="shared" si="136"/>
        <v>0</v>
      </c>
    </row>
    <row r="866" spans="1:16" hidden="1" x14ac:dyDescent="0.25">
      <c r="A866" s="100">
        <v>331140220</v>
      </c>
      <c r="B866" s="31" t="s">
        <v>867</v>
      </c>
      <c r="C866" s="73"/>
      <c r="D866" s="74">
        <f>SUM(D867+D869+D871+D873+D875+D877+D880+D883+D885+D887+D889+D891+D893+D895+D897+D899+D901)</f>
        <v>0</v>
      </c>
      <c r="E866" s="74">
        <f>SUM(E867+E869+E871+E873+E875+E877+E880+E883+E885+E887+E889+E891+E893+E895+E897+E899+E901)</f>
        <v>0</v>
      </c>
      <c r="F866" s="75">
        <f t="shared" si="131"/>
        <v>0</v>
      </c>
      <c r="G866" s="25">
        <f t="shared" si="123"/>
        <v>0</v>
      </c>
      <c r="H866" s="74">
        <f>SUM(H867+H869+H871+H873+H875+H877+H880+H883+H885+H887+H889+H891+H893+H895+H897+H899+H901)</f>
        <v>0</v>
      </c>
      <c r="I866" s="76">
        <f t="shared" si="135"/>
        <v>0</v>
      </c>
      <c r="J866" s="74">
        <f>SUM(J867+J869+J871+J873+J875+J877+J880+J883+J885+J887+J889+J891+J893+J895+J897+J899+J901)</f>
        <v>0</v>
      </c>
      <c r="K866" s="25">
        <f t="shared" si="132"/>
        <v>0</v>
      </c>
      <c r="L866" s="75">
        <f t="shared" si="137"/>
        <v>0</v>
      </c>
      <c r="M866" s="25">
        <f t="shared" si="133"/>
        <v>0</v>
      </c>
      <c r="N866" s="74">
        <f>SUM(N867+N869+N871+N873+N875+N877+N880+N883+N885+N887+N889+N891+N893+N895+N897+N899+N901)</f>
        <v>0</v>
      </c>
      <c r="O866" s="25">
        <f t="shared" si="134"/>
        <v>0</v>
      </c>
      <c r="P866" s="76">
        <f t="shared" si="136"/>
        <v>0</v>
      </c>
    </row>
    <row r="867" spans="1:16" ht="26.25" hidden="1" x14ac:dyDescent="0.25">
      <c r="A867" s="100">
        <v>3311402200067</v>
      </c>
      <c r="B867" s="31" t="s">
        <v>868</v>
      </c>
      <c r="C867" s="73"/>
      <c r="D867" s="74">
        <f>SUM(D868)</f>
        <v>0</v>
      </c>
      <c r="E867" s="74">
        <f>SUM(E868)</f>
        <v>0</v>
      </c>
      <c r="F867" s="75">
        <f t="shared" si="131"/>
        <v>0</v>
      </c>
      <c r="G867" s="25">
        <f t="shared" si="123"/>
        <v>0</v>
      </c>
      <c r="H867" s="74">
        <f>SUM(H868)</f>
        <v>0</v>
      </c>
      <c r="I867" s="76">
        <f t="shared" si="135"/>
        <v>0</v>
      </c>
      <c r="J867" s="74">
        <f>SUM(J868)</f>
        <v>0</v>
      </c>
      <c r="K867" s="25">
        <f t="shared" si="132"/>
        <v>0</v>
      </c>
      <c r="L867" s="75">
        <f t="shared" si="137"/>
        <v>0</v>
      </c>
      <c r="M867" s="25">
        <f t="shared" si="133"/>
        <v>0</v>
      </c>
      <c r="N867" s="74">
        <f>SUM(N868)</f>
        <v>0</v>
      </c>
      <c r="O867" s="25">
        <f t="shared" si="134"/>
        <v>0</v>
      </c>
      <c r="P867" s="76">
        <f t="shared" si="136"/>
        <v>0</v>
      </c>
    </row>
    <row r="868" spans="1:16" ht="26.25" hidden="1" x14ac:dyDescent="0.25">
      <c r="A868" s="100">
        <v>3311402200067</v>
      </c>
      <c r="B868" s="31" t="s">
        <v>869</v>
      </c>
      <c r="C868" s="73"/>
      <c r="D868" s="64"/>
      <c r="E868" s="64"/>
      <c r="F868" s="75">
        <f t="shared" si="131"/>
        <v>0</v>
      </c>
      <c r="G868" s="25">
        <f t="shared" si="123"/>
        <v>0</v>
      </c>
      <c r="H868" s="64"/>
      <c r="I868" s="76">
        <f t="shared" si="135"/>
        <v>0</v>
      </c>
      <c r="J868" s="64"/>
      <c r="K868" s="25">
        <f t="shared" si="132"/>
        <v>0</v>
      </c>
      <c r="L868" s="75">
        <f t="shared" si="137"/>
        <v>0</v>
      </c>
      <c r="M868" s="25">
        <f t="shared" si="133"/>
        <v>0</v>
      </c>
      <c r="N868" s="64"/>
      <c r="O868" s="25">
        <f t="shared" si="134"/>
        <v>0</v>
      </c>
      <c r="P868" s="76">
        <f t="shared" si="136"/>
        <v>0</v>
      </c>
    </row>
    <row r="869" spans="1:16" ht="26.25" hidden="1" x14ac:dyDescent="0.25">
      <c r="A869" s="100">
        <v>3311402203075</v>
      </c>
      <c r="B869" s="101" t="s">
        <v>870</v>
      </c>
      <c r="C869" s="73"/>
      <c r="D869" s="74">
        <f>SUM(D870)</f>
        <v>0</v>
      </c>
      <c r="E869" s="74">
        <f>SUM(E870)</f>
        <v>0</v>
      </c>
      <c r="F869" s="75">
        <f t="shared" si="131"/>
        <v>0</v>
      </c>
      <c r="G869" s="25">
        <f t="shared" si="123"/>
        <v>0</v>
      </c>
      <c r="H869" s="74">
        <f>SUM(H870)</f>
        <v>0</v>
      </c>
      <c r="I869" s="76">
        <f t="shared" si="135"/>
        <v>0</v>
      </c>
      <c r="J869" s="74">
        <f>SUM(J870)</f>
        <v>0</v>
      </c>
      <c r="K869" s="25">
        <f t="shared" si="132"/>
        <v>0</v>
      </c>
      <c r="L869" s="75">
        <f t="shared" si="137"/>
        <v>0</v>
      </c>
      <c r="M869" s="25">
        <f t="shared" si="133"/>
        <v>0</v>
      </c>
      <c r="N869" s="74">
        <f>SUM(N870)</f>
        <v>0</v>
      </c>
      <c r="O869" s="25">
        <f t="shared" si="134"/>
        <v>0</v>
      </c>
      <c r="P869" s="76">
        <f t="shared" si="136"/>
        <v>0</v>
      </c>
    </row>
    <row r="870" spans="1:16" ht="26.25" hidden="1" x14ac:dyDescent="0.25">
      <c r="A870" s="100">
        <v>3311402203075200</v>
      </c>
      <c r="B870" s="101" t="s">
        <v>871</v>
      </c>
      <c r="C870" s="73"/>
      <c r="D870" s="64"/>
      <c r="E870" s="64"/>
      <c r="F870" s="75">
        <f t="shared" si="131"/>
        <v>0</v>
      </c>
      <c r="G870" s="25">
        <f t="shared" si="123"/>
        <v>0</v>
      </c>
      <c r="H870" s="64"/>
      <c r="I870" s="76">
        <f t="shared" si="135"/>
        <v>0</v>
      </c>
      <c r="J870" s="64"/>
      <c r="K870" s="25">
        <f t="shared" si="132"/>
        <v>0</v>
      </c>
      <c r="L870" s="75">
        <f t="shared" si="137"/>
        <v>0</v>
      </c>
      <c r="M870" s="25">
        <f t="shared" si="133"/>
        <v>0</v>
      </c>
      <c r="N870" s="64"/>
      <c r="O870" s="25">
        <f t="shared" si="134"/>
        <v>0</v>
      </c>
      <c r="P870" s="76">
        <f t="shared" si="136"/>
        <v>0</v>
      </c>
    </row>
    <row r="871" spans="1:16" hidden="1" x14ac:dyDescent="0.25">
      <c r="A871" s="72">
        <v>3311402200412</v>
      </c>
      <c r="B871" s="31" t="s">
        <v>872</v>
      </c>
      <c r="C871" s="73"/>
      <c r="D871" s="74">
        <f>SUM(D872)</f>
        <v>0</v>
      </c>
      <c r="E871" s="74">
        <f>SUM(E872)</f>
        <v>0</v>
      </c>
      <c r="F871" s="75">
        <f t="shared" si="131"/>
        <v>0</v>
      </c>
      <c r="G871" s="25">
        <f t="shared" si="123"/>
        <v>0</v>
      </c>
      <c r="H871" s="74">
        <f>SUM(H872)</f>
        <v>0</v>
      </c>
      <c r="I871" s="76">
        <f t="shared" si="135"/>
        <v>0</v>
      </c>
      <c r="J871" s="74">
        <f>SUM(J872)</f>
        <v>0</v>
      </c>
      <c r="K871" s="25">
        <f t="shared" si="132"/>
        <v>0</v>
      </c>
      <c r="L871" s="75">
        <f t="shared" si="137"/>
        <v>0</v>
      </c>
      <c r="M871" s="25">
        <f t="shared" si="133"/>
        <v>0</v>
      </c>
      <c r="N871" s="74">
        <f>SUM(N872)</f>
        <v>0</v>
      </c>
      <c r="O871" s="25">
        <f t="shared" si="134"/>
        <v>0</v>
      </c>
      <c r="P871" s="76">
        <f t="shared" si="136"/>
        <v>0</v>
      </c>
    </row>
    <row r="872" spans="1:16" hidden="1" x14ac:dyDescent="0.25">
      <c r="A872" s="72">
        <v>3311402200412200</v>
      </c>
      <c r="B872" s="31" t="s">
        <v>873</v>
      </c>
      <c r="C872" s="73"/>
      <c r="D872" s="64"/>
      <c r="E872" s="64"/>
      <c r="F872" s="75">
        <f t="shared" si="131"/>
        <v>0</v>
      </c>
      <c r="G872" s="25">
        <f t="shared" si="123"/>
        <v>0</v>
      </c>
      <c r="H872" s="64"/>
      <c r="I872" s="76">
        <f t="shared" si="135"/>
        <v>0</v>
      </c>
      <c r="J872" s="64"/>
      <c r="K872" s="25">
        <f t="shared" si="132"/>
        <v>0</v>
      </c>
      <c r="L872" s="75">
        <f t="shared" si="137"/>
        <v>0</v>
      </c>
      <c r="M872" s="25">
        <f t="shared" si="133"/>
        <v>0</v>
      </c>
      <c r="N872" s="64"/>
      <c r="O872" s="25">
        <f t="shared" si="134"/>
        <v>0</v>
      </c>
      <c r="P872" s="76">
        <f t="shared" si="136"/>
        <v>0</v>
      </c>
    </row>
    <row r="873" spans="1:16" hidden="1" x14ac:dyDescent="0.25">
      <c r="A873" s="100">
        <v>3311402200680</v>
      </c>
      <c r="B873" s="101" t="s">
        <v>874</v>
      </c>
      <c r="C873" s="73"/>
      <c r="D873" s="74">
        <f>SUM(D874)</f>
        <v>0</v>
      </c>
      <c r="E873" s="74">
        <f>SUM(E874)</f>
        <v>0</v>
      </c>
      <c r="F873" s="75">
        <f t="shared" si="131"/>
        <v>0</v>
      </c>
      <c r="G873" s="25">
        <f t="shared" si="123"/>
        <v>0</v>
      </c>
      <c r="H873" s="74">
        <f>SUM(H874)</f>
        <v>0</v>
      </c>
      <c r="I873" s="76">
        <f t="shared" si="135"/>
        <v>0</v>
      </c>
      <c r="J873" s="74">
        <f>SUM(J874)</f>
        <v>0</v>
      </c>
      <c r="K873" s="25">
        <f t="shared" si="132"/>
        <v>0</v>
      </c>
      <c r="L873" s="75">
        <f t="shared" si="137"/>
        <v>0</v>
      </c>
      <c r="M873" s="25">
        <f t="shared" si="133"/>
        <v>0</v>
      </c>
      <c r="N873" s="74">
        <f>SUM(N874)</f>
        <v>0</v>
      </c>
      <c r="O873" s="25">
        <f t="shared" si="134"/>
        <v>0</v>
      </c>
      <c r="P873" s="76">
        <f t="shared" si="136"/>
        <v>0</v>
      </c>
    </row>
    <row r="874" spans="1:16" hidden="1" x14ac:dyDescent="0.25">
      <c r="A874" s="100">
        <v>3311402200680190</v>
      </c>
      <c r="B874" s="101" t="s">
        <v>874</v>
      </c>
      <c r="C874" s="73"/>
      <c r="D874" s="64"/>
      <c r="E874" s="64"/>
      <c r="F874" s="75">
        <f t="shared" si="131"/>
        <v>0</v>
      </c>
      <c r="G874" s="25">
        <f t="shared" si="123"/>
        <v>0</v>
      </c>
      <c r="H874" s="64"/>
      <c r="I874" s="76">
        <f t="shared" si="135"/>
        <v>0</v>
      </c>
      <c r="J874" s="64"/>
      <c r="K874" s="25">
        <f t="shared" si="132"/>
        <v>0</v>
      </c>
      <c r="L874" s="75">
        <f t="shared" si="137"/>
        <v>0</v>
      </c>
      <c r="M874" s="25">
        <f t="shared" si="133"/>
        <v>0</v>
      </c>
      <c r="N874" s="64"/>
      <c r="O874" s="25">
        <f t="shared" si="134"/>
        <v>0</v>
      </c>
      <c r="P874" s="76">
        <f t="shared" si="136"/>
        <v>0</v>
      </c>
    </row>
    <row r="875" spans="1:16" ht="26.25" hidden="1" x14ac:dyDescent="0.25">
      <c r="A875" s="100">
        <v>3311402200729</v>
      </c>
      <c r="B875" s="31" t="s">
        <v>875</v>
      </c>
      <c r="C875" s="73"/>
      <c r="D875" s="74">
        <f>SUM(D876)</f>
        <v>0</v>
      </c>
      <c r="E875" s="74">
        <f>SUM(E876)</f>
        <v>0</v>
      </c>
      <c r="F875" s="75">
        <f t="shared" si="131"/>
        <v>0</v>
      </c>
      <c r="G875" s="25">
        <f t="shared" si="123"/>
        <v>0</v>
      </c>
      <c r="H875" s="74">
        <f>SUM(H876)</f>
        <v>0</v>
      </c>
      <c r="I875" s="76">
        <f t="shared" si="135"/>
        <v>0</v>
      </c>
      <c r="J875" s="74">
        <f>SUM(J876)</f>
        <v>0</v>
      </c>
      <c r="K875" s="25">
        <f t="shared" si="132"/>
        <v>0</v>
      </c>
      <c r="L875" s="75">
        <f t="shared" si="137"/>
        <v>0</v>
      </c>
      <c r="M875" s="25">
        <f t="shared" si="133"/>
        <v>0</v>
      </c>
      <c r="N875" s="74">
        <f>SUM(N876)</f>
        <v>0</v>
      </c>
      <c r="O875" s="25">
        <f t="shared" si="134"/>
        <v>0</v>
      </c>
      <c r="P875" s="76">
        <f t="shared" si="136"/>
        <v>0</v>
      </c>
    </row>
    <row r="876" spans="1:16" ht="26.25" hidden="1" x14ac:dyDescent="0.25">
      <c r="A876" s="100">
        <v>3311402200729190</v>
      </c>
      <c r="B876" s="31" t="s">
        <v>875</v>
      </c>
      <c r="C876" s="73"/>
      <c r="D876" s="64"/>
      <c r="E876" s="64"/>
      <c r="F876" s="75">
        <f t="shared" si="131"/>
        <v>0</v>
      </c>
      <c r="G876" s="25">
        <f t="shared" si="123"/>
        <v>0</v>
      </c>
      <c r="H876" s="64"/>
      <c r="I876" s="76">
        <f t="shared" si="135"/>
        <v>0</v>
      </c>
      <c r="J876" s="64"/>
      <c r="K876" s="25">
        <f t="shared" si="132"/>
        <v>0</v>
      </c>
      <c r="L876" s="75">
        <f t="shared" si="137"/>
        <v>0</v>
      </c>
      <c r="M876" s="25">
        <f t="shared" si="133"/>
        <v>0</v>
      </c>
      <c r="N876" s="64"/>
      <c r="O876" s="25">
        <f t="shared" si="134"/>
        <v>0</v>
      </c>
      <c r="P876" s="76">
        <f t="shared" si="136"/>
        <v>0</v>
      </c>
    </row>
    <row r="877" spans="1:16" ht="26.25" hidden="1" x14ac:dyDescent="0.25">
      <c r="A877" s="72">
        <v>3311402200738</v>
      </c>
      <c r="B877" s="31" t="s">
        <v>876</v>
      </c>
      <c r="C877" s="73"/>
      <c r="D877" s="74">
        <f>SUM(D878:D879)</f>
        <v>0</v>
      </c>
      <c r="E877" s="74">
        <f>SUM(E878:E879)</f>
        <v>0</v>
      </c>
      <c r="F877" s="75">
        <f t="shared" si="131"/>
        <v>0</v>
      </c>
      <c r="G877" s="25">
        <f t="shared" si="123"/>
        <v>0</v>
      </c>
      <c r="H877" s="74">
        <f>SUM(H878:H879)</f>
        <v>0</v>
      </c>
      <c r="I877" s="76">
        <f t="shared" si="135"/>
        <v>0</v>
      </c>
      <c r="J877" s="74">
        <f>SUM(J878:J879)</f>
        <v>0</v>
      </c>
      <c r="K877" s="25">
        <f t="shared" si="132"/>
        <v>0</v>
      </c>
      <c r="L877" s="75">
        <f t="shared" si="137"/>
        <v>0</v>
      </c>
      <c r="M877" s="25">
        <f t="shared" si="133"/>
        <v>0</v>
      </c>
      <c r="N877" s="74">
        <f>SUM(N878:N879)</f>
        <v>0</v>
      </c>
      <c r="O877" s="25">
        <f t="shared" si="134"/>
        <v>0</v>
      </c>
      <c r="P877" s="76">
        <f t="shared" si="136"/>
        <v>0</v>
      </c>
    </row>
    <row r="878" spans="1:16" ht="26.25" hidden="1" x14ac:dyDescent="0.25">
      <c r="A878" s="72">
        <v>3311402200738200</v>
      </c>
      <c r="B878" s="31" t="s">
        <v>876</v>
      </c>
      <c r="C878" s="73"/>
      <c r="D878" s="64"/>
      <c r="E878" s="64"/>
      <c r="F878" s="75">
        <f t="shared" si="131"/>
        <v>0</v>
      </c>
      <c r="G878" s="25">
        <f t="shared" si="123"/>
        <v>0</v>
      </c>
      <c r="H878" s="64"/>
      <c r="I878" s="76">
        <f t="shared" si="135"/>
        <v>0</v>
      </c>
      <c r="J878" s="64"/>
      <c r="K878" s="25">
        <f t="shared" si="132"/>
        <v>0</v>
      </c>
      <c r="L878" s="75">
        <f t="shared" si="137"/>
        <v>0</v>
      </c>
      <c r="M878" s="25">
        <f t="shared" si="133"/>
        <v>0</v>
      </c>
      <c r="N878" s="64"/>
      <c r="O878" s="25">
        <f t="shared" si="134"/>
        <v>0</v>
      </c>
      <c r="P878" s="76">
        <f t="shared" si="136"/>
        <v>0</v>
      </c>
    </row>
    <row r="879" spans="1:16" ht="26.25" hidden="1" x14ac:dyDescent="0.25">
      <c r="A879" s="72">
        <v>3311402200738200</v>
      </c>
      <c r="B879" s="31" t="s">
        <v>876</v>
      </c>
      <c r="C879" s="73"/>
      <c r="D879" s="64"/>
      <c r="E879" s="64"/>
      <c r="F879" s="75">
        <f t="shared" si="131"/>
        <v>0</v>
      </c>
      <c r="G879" s="25">
        <f t="shared" si="123"/>
        <v>0</v>
      </c>
      <c r="H879" s="64"/>
      <c r="I879" s="76">
        <f t="shared" si="135"/>
        <v>0</v>
      </c>
      <c r="J879" s="64"/>
      <c r="K879" s="25">
        <f t="shared" si="132"/>
        <v>0</v>
      </c>
      <c r="L879" s="75">
        <f>SUM(N879-J879)</f>
        <v>0</v>
      </c>
      <c r="M879" s="25">
        <f t="shared" si="133"/>
        <v>0</v>
      </c>
      <c r="N879" s="64"/>
      <c r="O879" s="25">
        <f t="shared" si="134"/>
        <v>0</v>
      </c>
      <c r="P879" s="76">
        <f>SUM(F879-N879)</f>
        <v>0</v>
      </c>
    </row>
    <row r="880" spans="1:16" ht="39" hidden="1" x14ac:dyDescent="0.25">
      <c r="A880" s="100">
        <v>3311402200762</v>
      </c>
      <c r="B880" s="31" t="s">
        <v>877</v>
      </c>
      <c r="C880" s="73"/>
      <c r="D880" s="74">
        <f>SUM(D881:D882)</f>
        <v>0</v>
      </c>
      <c r="E880" s="74">
        <f>SUM(E881:E882)</f>
        <v>0</v>
      </c>
      <c r="F880" s="75">
        <f t="shared" si="131"/>
        <v>0</v>
      </c>
      <c r="G880" s="25">
        <f t="shared" si="123"/>
        <v>0</v>
      </c>
      <c r="H880" s="74">
        <f>SUM(H881:H882)</f>
        <v>0</v>
      </c>
      <c r="I880" s="76">
        <f t="shared" si="135"/>
        <v>0</v>
      </c>
      <c r="J880" s="74">
        <f>SUM(J881:J882)</f>
        <v>0</v>
      </c>
      <c r="K880" s="25">
        <f t="shared" si="132"/>
        <v>0</v>
      </c>
      <c r="L880" s="75">
        <f t="shared" si="137"/>
        <v>0</v>
      </c>
      <c r="M880" s="25">
        <f t="shared" si="133"/>
        <v>0</v>
      </c>
      <c r="N880" s="74">
        <f>SUM(N881:N882)</f>
        <v>0</v>
      </c>
      <c r="O880" s="25">
        <f t="shared" si="134"/>
        <v>0</v>
      </c>
      <c r="P880" s="76">
        <f t="shared" si="136"/>
        <v>0</v>
      </c>
    </row>
    <row r="881" spans="1:16" ht="39" hidden="1" x14ac:dyDescent="0.25">
      <c r="A881" s="100">
        <v>3311402200762190</v>
      </c>
      <c r="B881" s="31" t="s">
        <v>877</v>
      </c>
      <c r="C881" s="73"/>
      <c r="D881" s="64"/>
      <c r="E881" s="64"/>
      <c r="F881" s="75">
        <f t="shared" si="131"/>
        <v>0</v>
      </c>
      <c r="G881" s="25">
        <f t="shared" si="123"/>
        <v>0</v>
      </c>
      <c r="H881" s="64"/>
      <c r="I881" s="76">
        <f t="shared" si="135"/>
        <v>0</v>
      </c>
      <c r="J881" s="64"/>
      <c r="K881" s="25">
        <f t="shared" si="132"/>
        <v>0</v>
      </c>
      <c r="L881" s="75">
        <f>SUM(N881-J881)</f>
        <v>0</v>
      </c>
      <c r="M881" s="25">
        <f t="shared" si="133"/>
        <v>0</v>
      </c>
      <c r="N881" s="64"/>
      <c r="O881" s="25">
        <f t="shared" si="134"/>
        <v>0</v>
      </c>
      <c r="P881" s="76">
        <f>SUM(F881-N881)</f>
        <v>0</v>
      </c>
    </row>
    <row r="882" spans="1:16" ht="39" hidden="1" x14ac:dyDescent="0.25">
      <c r="A882" s="100">
        <v>3311402200762200</v>
      </c>
      <c r="B882" s="31" t="s">
        <v>877</v>
      </c>
      <c r="C882" s="73"/>
      <c r="D882" s="64"/>
      <c r="E882" s="64"/>
      <c r="F882" s="75">
        <f t="shared" si="131"/>
        <v>0</v>
      </c>
      <c r="G882" s="25">
        <f t="shared" si="123"/>
        <v>0</v>
      </c>
      <c r="H882" s="64"/>
      <c r="I882" s="76">
        <f t="shared" si="135"/>
        <v>0</v>
      </c>
      <c r="J882" s="64"/>
      <c r="K882" s="25">
        <f t="shared" si="132"/>
        <v>0</v>
      </c>
      <c r="L882" s="75">
        <f t="shared" si="137"/>
        <v>0</v>
      </c>
      <c r="M882" s="25">
        <f t="shared" si="133"/>
        <v>0</v>
      </c>
      <c r="N882" s="64"/>
      <c r="O882" s="25">
        <f t="shared" si="134"/>
        <v>0</v>
      </c>
      <c r="P882" s="76">
        <f t="shared" si="136"/>
        <v>0</v>
      </c>
    </row>
    <row r="883" spans="1:16" ht="39" hidden="1" x14ac:dyDescent="0.25">
      <c r="A883" s="100">
        <v>3311402200780</v>
      </c>
      <c r="B883" s="31" t="s">
        <v>878</v>
      </c>
      <c r="C883" s="73"/>
      <c r="D883" s="74">
        <f>SUM(D884)</f>
        <v>0</v>
      </c>
      <c r="E883" s="74">
        <f>SUM(E884)</f>
        <v>0</v>
      </c>
      <c r="F883" s="75">
        <f t="shared" si="131"/>
        <v>0</v>
      </c>
      <c r="G883" s="25">
        <f t="shared" si="123"/>
        <v>0</v>
      </c>
      <c r="H883" s="74">
        <f>SUM(H884)</f>
        <v>0</v>
      </c>
      <c r="I883" s="76">
        <f t="shared" si="135"/>
        <v>0</v>
      </c>
      <c r="J883" s="74">
        <f>SUM(J884)</f>
        <v>0</v>
      </c>
      <c r="K883" s="25">
        <f t="shared" si="132"/>
        <v>0</v>
      </c>
      <c r="L883" s="75">
        <f t="shared" si="137"/>
        <v>0</v>
      </c>
      <c r="M883" s="25">
        <f t="shared" si="133"/>
        <v>0</v>
      </c>
      <c r="N883" s="74">
        <f>SUM(N884)</f>
        <v>0</v>
      </c>
      <c r="O883" s="25">
        <f t="shared" si="134"/>
        <v>0</v>
      </c>
      <c r="P883" s="76">
        <f t="shared" si="136"/>
        <v>0</v>
      </c>
    </row>
    <row r="884" spans="1:16" ht="39" hidden="1" x14ac:dyDescent="0.25">
      <c r="A884" s="100">
        <v>3311402200780190</v>
      </c>
      <c r="B884" s="31" t="s">
        <v>878</v>
      </c>
      <c r="C884" s="73"/>
      <c r="D884" s="64"/>
      <c r="E884" s="64"/>
      <c r="F884" s="75">
        <f t="shared" si="131"/>
        <v>0</v>
      </c>
      <c r="G884" s="25">
        <f t="shared" si="123"/>
        <v>0</v>
      </c>
      <c r="H884" s="64"/>
      <c r="I884" s="76">
        <f t="shared" si="135"/>
        <v>0</v>
      </c>
      <c r="J884" s="64"/>
      <c r="K884" s="25">
        <f t="shared" si="132"/>
        <v>0</v>
      </c>
      <c r="L884" s="75">
        <f t="shared" si="137"/>
        <v>0</v>
      </c>
      <c r="M884" s="25">
        <f t="shared" si="133"/>
        <v>0</v>
      </c>
      <c r="N884" s="64"/>
      <c r="O884" s="25">
        <f t="shared" si="134"/>
        <v>0</v>
      </c>
      <c r="P884" s="76">
        <f t="shared" si="136"/>
        <v>0</v>
      </c>
    </row>
    <row r="885" spans="1:16" ht="39" hidden="1" x14ac:dyDescent="0.25">
      <c r="A885" s="100">
        <v>3311402200785</v>
      </c>
      <c r="B885" s="31" t="s">
        <v>879</v>
      </c>
      <c r="C885" s="73"/>
      <c r="D885" s="74">
        <f>SUM(D886)</f>
        <v>0</v>
      </c>
      <c r="E885" s="74">
        <f>SUM(E886)</f>
        <v>0</v>
      </c>
      <c r="F885" s="75">
        <f t="shared" si="131"/>
        <v>0</v>
      </c>
      <c r="G885" s="25">
        <f t="shared" si="123"/>
        <v>0</v>
      </c>
      <c r="H885" s="74">
        <f>SUM(H886)</f>
        <v>0</v>
      </c>
      <c r="I885" s="76">
        <f t="shared" si="135"/>
        <v>0</v>
      </c>
      <c r="J885" s="74">
        <f>SUM(J886)</f>
        <v>0</v>
      </c>
      <c r="K885" s="25">
        <f t="shared" si="132"/>
        <v>0</v>
      </c>
      <c r="L885" s="75">
        <f t="shared" si="137"/>
        <v>0</v>
      </c>
      <c r="M885" s="25">
        <f t="shared" si="133"/>
        <v>0</v>
      </c>
      <c r="N885" s="74">
        <f>SUM(N886)</f>
        <v>0</v>
      </c>
      <c r="O885" s="25">
        <f t="shared" si="134"/>
        <v>0</v>
      </c>
      <c r="P885" s="76">
        <f t="shared" si="136"/>
        <v>0</v>
      </c>
    </row>
    <row r="886" spans="1:16" ht="39" hidden="1" x14ac:dyDescent="0.25">
      <c r="A886" s="100">
        <v>3311402200785200</v>
      </c>
      <c r="B886" s="31" t="s">
        <v>879</v>
      </c>
      <c r="C886" s="73"/>
      <c r="D886" s="64"/>
      <c r="E886" s="64"/>
      <c r="F886" s="75">
        <f t="shared" si="131"/>
        <v>0</v>
      </c>
      <c r="G886" s="25">
        <f t="shared" ref="G886:G954" si="138">IF(OR(F886=0,F$7=0),0,F886/F$7)*100</f>
        <v>0</v>
      </c>
      <c r="H886" s="64"/>
      <c r="I886" s="76">
        <f t="shared" si="135"/>
        <v>0</v>
      </c>
      <c r="J886" s="64"/>
      <c r="K886" s="25">
        <f t="shared" si="132"/>
        <v>0</v>
      </c>
      <c r="L886" s="75">
        <f t="shared" si="137"/>
        <v>0</v>
      </c>
      <c r="M886" s="25">
        <f t="shared" si="133"/>
        <v>0</v>
      </c>
      <c r="N886" s="64"/>
      <c r="O886" s="25">
        <f t="shared" si="134"/>
        <v>0</v>
      </c>
      <c r="P886" s="76">
        <f t="shared" si="136"/>
        <v>0</v>
      </c>
    </row>
    <row r="887" spans="1:16" ht="26.25" hidden="1" x14ac:dyDescent="0.25">
      <c r="A887" s="100">
        <v>3311402200788</v>
      </c>
      <c r="B887" s="31" t="s">
        <v>880</v>
      </c>
      <c r="C887" s="73"/>
      <c r="D887" s="74">
        <f>SUM(D888)</f>
        <v>0</v>
      </c>
      <c r="E887" s="74">
        <f>SUM(E888)</f>
        <v>0</v>
      </c>
      <c r="F887" s="75">
        <f t="shared" si="131"/>
        <v>0</v>
      </c>
      <c r="G887" s="25">
        <f t="shared" si="138"/>
        <v>0</v>
      </c>
      <c r="H887" s="74">
        <f>SUM(H888)</f>
        <v>0</v>
      </c>
      <c r="I887" s="76">
        <f t="shared" si="135"/>
        <v>0</v>
      </c>
      <c r="J887" s="74">
        <f>SUM(J888)</f>
        <v>0</v>
      </c>
      <c r="K887" s="25">
        <f t="shared" si="132"/>
        <v>0</v>
      </c>
      <c r="L887" s="75">
        <f t="shared" si="137"/>
        <v>0</v>
      </c>
      <c r="M887" s="25">
        <f t="shared" si="133"/>
        <v>0</v>
      </c>
      <c r="N887" s="74">
        <f>SUM(N888)</f>
        <v>0</v>
      </c>
      <c r="O887" s="25">
        <f t="shared" si="134"/>
        <v>0</v>
      </c>
      <c r="P887" s="76">
        <f t="shared" si="136"/>
        <v>0</v>
      </c>
    </row>
    <row r="888" spans="1:16" ht="26.25" hidden="1" x14ac:dyDescent="0.25">
      <c r="A888" s="100">
        <v>3311402200788200</v>
      </c>
      <c r="B888" s="31" t="s">
        <v>880</v>
      </c>
      <c r="C888" s="73"/>
      <c r="D888" s="64"/>
      <c r="E888" s="64"/>
      <c r="F888" s="75">
        <f t="shared" si="131"/>
        <v>0</v>
      </c>
      <c r="G888" s="25">
        <f t="shared" si="138"/>
        <v>0</v>
      </c>
      <c r="H888" s="64"/>
      <c r="I888" s="76">
        <f t="shared" si="135"/>
        <v>0</v>
      </c>
      <c r="J888" s="64"/>
      <c r="K888" s="25">
        <f t="shared" si="132"/>
        <v>0</v>
      </c>
      <c r="L888" s="75">
        <f t="shared" si="137"/>
        <v>0</v>
      </c>
      <c r="M888" s="25">
        <f t="shared" si="133"/>
        <v>0</v>
      </c>
      <c r="N888" s="64"/>
      <c r="O888" s="25">
        <f t="shared" si="134"/>
        <v>0</v>
      </c>
      <c r="P888" s="76">
        <f t="shared" si="136"/>
        <v>0</v>
      </c>
    </row>
    <row r="889" spans="1:16" ht="51.75" hidden="1" x14ac:dyDescent="0.25">
      <c r="A889" s="100">
        <v>3311402200789</v>
      </c>
      <c r="B889" s="31" t="s">
        <v>881</v>
      </c>
      <c r="C889" s="73"/>
      <c r="D889" s="74">
        <f>SUM(D890)</f>
        <v>0</v>
      </c>
      <c r="E889" s="74">
        <f>SUM(E890)</f>
        <v>0</v>
      </c>
      <c r="F889" s="75">
        <f t="shared" si="131"/>
        <v>0</v>
      </c>
      <c r="G889" s="25">
        <f t="shared" si="138"/>
        <v>0</v>
      </c>
      <c r="H889" s="74">
        <f>SUM(H890)</f>
        <v>0</v>
      </c>
      <c r="I889" s="76">
        <f t="shared" si="135"/>
        <v>0</v>
      </c>
      <c r="J889" s="74">
        <f>SUM(J890)</f>
        <v>0</v>
      </c>
      <c r="K889" s="25">
        <f t="shared" si="132"/>
        <v>0</v>
      </c>
      <c r="L889" s="75">
        <f t="shared" si="137"/>
        <v>0</v>
      </c>
      <c r="M889" s="25">
        <f t="shared" si="133"/>
        <v>0</v>
      </c>
      <c r="N889" s="74">
        <f>SUM(N890)</f>
        <v>0</v>
      </c>
      <c r="O889" s="25">
        <f t="shared" si="134"/>
        <v>0</v>
      </c>
      <c r="P889" s="76">
        <f t="shared" si="136"/>
        <v>0</v>
      </c>
    </row>
    <row r="890" spans="1:16" ht="51.75" hidden="1" x14ac:dyDescent="0.25">
      <c r="A890" s="100">
        <v>3311402200789200</v>
      </c>
      <c r="B890" s="31" t="s">
        <v>881</v>
      </c>
      <c r="C890" s="73"/>
      <c r="D890" s="64"/>
      <c r="E890" s="64"/>
      <c r="F890" s="75">
        <f t="shared" si="131"/>
        <v>0</v>
      </c>
      <c r="G890" s="25">
        <f t="shared" si="138"/>
        <v>0</v>
      </c>
      <c r="H890" s="64"/>
      <c r="I890" s="76">
        <f t="shared" si="135"/>
        <v>0</v>
      </c>
      <c r="J890" s="64"/>
      <c r="K890" s="25">
        <f t="shared" si="132"/>
        <v>0</v>
      </c>
      <c r="L890" s="75">
        <f t="shared" si="137"/>
        <v>0</v>
      </c>
      <c r="M890" s="25">
        <f t="shared" si="133"/>
        <v>0</v>
      </c>
      <c r="N890" s="64"/>
      <c r="O890" s="25">
        <f t="shared" si="134"/>
        <v>0</v>
      </c>
      <c r="P890" s="76">
        <f t="shared" si="136"/>
        <v>0</v>
      </c>
    </row>
    <row r="891" spans="1:16" ht="39" hidden="1" x14ac:dyDescent="0.25">
      <c r="A891" s="100">
        <v>3311402200790</v>
      </c>
      <c r="B891" s="31" t="s">
        <v>882</v>
      </c>
      <c r="C891" s="73"/>
      <c r="D891" s="74">
        <f>SUM(D892)</f>
        <v>0</v>
      </c>
      <c r="E891" s="74">
        <f>SUM(E892)</f>
        <v>0</v>
      </c>
      <c r="F891" s="75">
        <f t="shared" si="131"/>
        <v>0</v>
      </c>
      <c r="G891" s="25">
        <f t="shared" si="138"/>
        <v>0</v>
      </c>
      <c r="H891" s="74">
        <f>SUM(H892)</f>
        <v>0</v>
      </c>
      <c r="I891" s="76">
        <f t="shared" si="135"/>
        <v>0</v>
      </c>
      <c r="J891" s="74">
        <f>SUM(J892)</f>
        <v>0</v>
      </c>
      <c r="K891" s="25">
        <f t="shared" si="132"/>
        <v>0</v>
      </c>
      <c r="L891" s="75">
        <f t="shared" si="137"/>
        <v>0</v>
      </c>
      <c r="M891" s="25">
        <f t="shared" si="133"/>
        <v>0</v>
      </c>
      <c r="N891" s="74">
        <f>SUM(N892)</f>
        <v>0</v>
      </c>
      <c r="O891" s="25">
        <f t="shared" si="134"/>
        <v>0</v>
      </c>
      <c r="P891" s="76">
        <f t="shared" si="136"/>
        <v>0</v>
      </c>
    </row>
    <row r="892" spans="1:16" ht="39" hidden="1" x14ac:dyDescent="0.25">
      <c r="A892" s="100">
        <v>3311402200790200</v>
      </c>
      <c r="B892" s="31" t="s">
        <v>882</v>
      </c>
      <c r="C892" s="73"/>
      <c r="D892" s="64"/>
      <c r="E892" s="64"/>
      <c r="F892" s="75">
        <f t="shared" si="131"/>
        <v>0</v>
      </c>
      <c r="G892" s="25">
        <f t="shared" si="138"/>
        <v>0</v>
      </c>
      <c r="H892" s="64"/>
      <c r="I892" s="76">
        <f t="shared" si="135"/>
        <v>0</v>
      </c>
      <c r="J892" s="64"/>
      <c r="K892" s="25">
        <f t="shared" si="132"/>
        <v>0</v>
      </c>
      <c r="L892" s="75">
        <f t="shared" si="137"/>
        <v>0</v>
      </c>
      <c r="M892" s="25">
        <f t="shared" si="133"/>
        <v>0</v>
      </c>
      <c r="N892" s="64"/>
      <c r="O892" s="25">
        <f t="shared" si="134"/>
        <v>0</v>
      </c>
      <c r="P892" s="76">
        <f t="shared" si="136"/>
        <v>0</v>
      </c>
    </row>
    <row r="893" spans="1:16" hidden="1" x14ac:dyDescent="0.25">
      <c r="A893" s="100">
        <v>3311402200793</v>
      </c>
      <c r="B893" s="31" t="s">
        <v>883</v>
      </c>
      <c r="C893" s="73"/>
      <c r="D893" s="74">
        <f>SUM(D894)</f>
        <v>0</v>
      </c>
      <c r="E893" s="74">
        <f>SUM(E894)</f>
        <v>0</v>
      </c>
      <c r="F893" s="75">
        <f t="shared" si="131"/>
        <v>0</v>
      </c>
      <c r="G893" s="25">
        <f t="shared" si="138"/>
        <v>0</v>
      </c>
      <c r="H893" s="74">
        <f>SUM(H894)</f>
        <v>0</v>
      </c>
      <c r="I893" s="76">
        <f t="shared" si="135"/>
        <v>0</v>
      </c>
      <c r="J893" s="74">
        <f>SUM(J894)</f>
        <v>0</v>
      </c>
      <c r="K893" s="25">
        <f t="shared" si="132"/>
        <v>0</v>
      </c>
      <c r="L893" s="75">
        <f t="shared" si="137"/>
        <v>0</v>
      </c>
      <c r="M893" s="25">
        <f t="shared" si="133"/>
        <v>0</v>
      </c>
      <c r="N893" s="74">
        <f>SUM(N894)</f>
        <v>0</v>
      </c>
      <c r="O893" s="25">
        <f t="shared" si="134"/>
        <v>0</v>
      </c>
      <c r="P893" s="76">
        <f t="shared" si="136"/>
        <v>0</v>
      </c>
    </row>
    <row r="894" spans="1:16" hidden="1" x14ac:dyDescent="0.25">
      <c r="A894" s="100">
        <v>3311402200793200</v>
      </c>
      <c r="B894" s="31" t="s">
        <v>883</v>
      </c>
      <c r="C894" s="73"/>
      <c r="D894" s="64"/>
      <c r="E894" s="64"/>
      <c r="F894" s="75">
        <f t="shared" si="131"/>
        <v>0</v>
      </c>
      <c r="G894" s="25">
        <f t="shared" si="138"/>
        <v>0</v>
      </c>
      <c r="H894" s="64"/>
      <c r="I894" s="76">
        <f t="shared" si="135"/>
        <v>0</v>
      </c>
      <c r="J894" s="64"/>
      <c r="K894" s="25">
        <f t="shared" si="132"/>
        <v>0</v>
      </c>
      <c r="L894" s="75">
        <f t="shared" si="137"/>
        <v>0</v>
      </c>
      <c r="M894" s="25">
        <f t="shared" si="133"/>
        <v>0</v>
      </c>
      <c r="N894" s="64"/>
      <c r="O894" s="25">
        <f t="shared" si="134"/>
        <v>0</v>
      </c>
      <c r="P894" s="76">
        <f t="shared" si="136"/>
        <v>0</v>
      </c>
    </row>
    <row r="895" spans="1:16" ht="39" hidden="1" x14ac:dyDescent="0.25">
      <c r="A895" s="100">
        <v>3311402200812</v>
      </c>
      <c r="B895" s="31" t="s">
        <v>884</v>
      </c>
      <c r="C895" s="73"/>
      <c r="D895" s="74">
        <f>SUM(D896)</f>
        <v>0</v>
      </c>
      <c r="E895" s="74">
        <f>SUM(E896)</f>
        <v>0</v>
      </c>
      <c r="F895" s="75">
        <f t="shared" si="131"/>
        <v>0</v>
      </c>
      <c r="G895" s="25">
        <f t="shared" si="138"/>
        <v>0</v>
      </c>
      <c r="H895" s="74">
        <f>SUM(H896)</f>
        <v>0</v>
      </c>
      <c r="I895" s="76">
        <f t="shared" si="135"/>
        <v>0</v>
      </c>
      <c r="J895" s="74">
        <f>SUM(J896)</f>
        <v>0</v>
      </c>
      <c r="K895" s="25">
        <f t="shared" si="132"/>
        <v>0</v>
      </c>
      <c r="L895" s="75">
        <f t="shared" si="137"/>
        <v>0</v>
      </c>
      <c r="M895" s="25">
        <f t="shared" si="133"/>
        <v>0</v>
      </c>
      <c r="N895" s="74">
        <f>SUM(N896)</f>
        <v>0</v>
      </c>
      <c r="O895" s="25">
        <f t="shared" si="134"/>
        <v>0</v>
      </c>
      <c r="P895" s="76">
        <f t="shared" si="136"/>
        <v>0</v>
      </c>
    </row>
    <row r="896" spans="1:16" ht="39" hidden="1" x14ac:dyDescent="0.25">
      <c r="A896" s="100">
        <v>3311402200812190</v>
      </c>
      <c r="B896" s="31" t="s">
        <v>884</v>
      </c>
      <c r="C896" s="73"/>
      <c r="D896" s="64"/>
      <c r="E896" s="64"/>
      <c r="F896" s="75">
        <f t="shared" si="131"/>
        <v>0</v>
      </c>
      <c r="G896" s="25">
        <f t="shared" si="138"/>
        <v>0</v>
      </c>
      <c r="H896" s="64"/>
      <c r="I896" s="76">
        <f t="shared" si="135"/>
        <v>0</v>
      </c>
      <c r="J896" s="64"/>
      <c r="K896" s="25">
        <f t="shared" si="132"/>
        <v>0</v>
      </c>
      <c r="L896" s="75">
        <f t="shared" si="137"/>
        <v>0</v>
      </c>
      <c r="M896" s="25">
        <f t="shared" si="133"/>
        <v>0</v>
      </c>
      <c r="N896" s="64"/>
      <c r="O896" s="25">
        <f t="shared" si="134"/>
        <v>0</v>
      </c>
      <c r="P896" s="76">
        <f t="shared" si="136"/>
        <v>0</v>
      </c>
    </row>
    <row r="897" spans="1:16" hidden="1" x14ac:dyDescent="0.25">
      <c r="A897" s="100">
        <v>3311402200970</v>
      </c>
      <c r="B897" s="80" t="s">
        <v>885</v>
      </c>
      <c r="C897" s="73"/>
      <c r="D897" s="74">
        <f>SUM(D898)</f>
        <v>0</v>
      </c>
      <c r="E897" s="74">
        <f>SUM(E898)</f>
        <v>0</v>
      </c>
      <c r="F897" s="75">
        <f t="shared" si="131"/>
        <v>0</v>
      </c>
      <c r="G897" s="25">
        <f t="shared" si="138"/>
        <v>0</v>
      </c>
      <c r="H897" s="74">
        <f>SUM(H898)</f>
        <v>0</v>
      </c>
      <c r="I897" s="76">
        <f t="shared" si="135"/>
        <v>0</v>
      </c>
      <c r="J897" s="74">
        <f>SUM(J898)</f>
        <v>0</v>
      </c>
      <c r="K897" s="25">
        <f t="shared" si="132"/>
        <v>0</v>
      </c>
      <c r="L897" s="75">
        <f t="shared" si="137"/>
        <v>0</v>
      </c>
      <c r="M897" s="25">
        <f t="shared" si="133"/>
        <v>0</v>
      </c>
      <c r="N897" s="74">
        <f>SUM(N898)</f>
        <v>0</v>
      </c>
      <c r="O897" s="25">
        <f t="shared" si="134"/>
        <v>0</v>
      </c>
      <c r="P897" s="76">
        <f t="shared" si="136"/>
        <v>0</v>
      </c>
    </row>
    <row r="898" spans="1:16" ht="26.25" hidden="1" x14ac:dyDescent="0.25">
      <c r="A898" s="100">
        <v>3311402200970190</v>
      </c>
      <c r="B898" s="80" t="s">
        <v>886</v>
      </c>
      <c r="C898" s="73"/>
      <c r="D898" s="64"/>
      <c r="E898" s="64"/>
      <c r="F898" s="75">
        <f t="shared" si="131"/>
        <v>0</v>
      </c>
      <c r="G898" s="25">
        <f t="shared" si="138"/>
        <v>0</v>
      </c>
      <c r="H898" s="64"/>
      <c r="I898" s="76">
        <f t="shared" si="135"/>
        <v>0</v>
      </c>
      <c r="J898" s="64"/>
      <c r="K898" s="25">
        <f t="shared" si="132"/>
        <v>0</v>
      </c>
      <c r="L898" s="75">
        <f t="shared" si="137"/>
        <v>0</v>
      </c>
      <c r="M898" s="25">
        <f t="shared" si="133"/>
        <v>0</v>
      </c>
      <c r="N898" s="64"/>
      <c r="O898" s="25">
        <f t="shared" si="134"/>
        <v>0</v>
      </c>
      <c r="P898" s="76">
        <f t="shared" si="136"/>
        <v>0</v>
      </c>
    </row>
    <row r="899" spans="1:16" ht="26.25" hidden="1" x14ac:dyDescent="0.25">
      <c r="A899" s="100">
        <v>3311402203075</v>
      </c>
      <c r="B899" s="31" t="s">
        <v>870</v>
      </c>
      <c r="C899" s="73"/>
      <c r="D899" s="74">
        <f>SUM(D900)</f>
        <v>0</v>
      </c>
      <c r="E899" s="74">
        <f>SUM(E900)</f>
        <v>0</v>
      </c>
      <c r="F899" s="75">
        <f t="shared" si="131"/>
        <v>0</v>
      </c>
      <c r="G899" s="25">
        <f t="shared" si="138"/>
        <v>0</v>
      </c>
      <c r="H899" s="74">
        <f>SUM(H900)</f>
        <v>0</v>
      </c>
      <c r="I899" s="76">
        <f t="shared" si="135"/>
        <v>0</v>
      </c>
      <c r="J899" s="74">
        <f>SUM(J900)</f>
        <v>0</v>
      </c>
      <c r="K899" s="25">
        <f t="shared" si="132"/>
        <v>0</v>
      </c>
      <c r="L899" s="75">
        <f t="shared" si="137"/>
        <v>0</v>
      </c>
      <c r="M899" s="25">
        <f t="shared" si="133"/>
        <v>0</v>
      </c>
      <c r="N899" s="74">
        <f>SUM(N900)</f>
        <v>0</v>
      </c>
      <c r="O899" s="25">
        <f t="shared" si="134"/>
        <v>0</v>
      </c>
      <c r="P899" s="76">
        <f t="shared" si="136"/>
        <v>0</v>
      </c>
    </row>
    <row r="900" spans="1:16" ht="26.25" hidden="1" x14ac:dyDescent="0.25">
      <c r="A900" s="100">
        <v>3.31140220030752E+16</v>
      </c>
      <c r="B900" s="31" t="s">
        <v>870</v>
      </c>
      <c r="C900" s="73"/>
      <c r="D900" s="64"/>
      <c r="E900" s="64"/>
      <c r="F900" s="75">
        <f t="shared" si="131"/>
        <v>0</v>
      </c>
      <c r="G900" s="25">
        <f t="shared" si="138"/>
        <v>0</v>
      </c>
      <c r="H900" s="64"/>
      <c r="I900" s="76">
        <f t="shared" si="135"/>
        <v>0</v>
      </c>
      <c r="J900" s="64"/>
      <c r="K900" s="25">
        <f t="shared" si="132"/>
        <v>0</v>
      </c>
      <c r="L900" s="75">
        <f t="shared" si="137"/>
        <v>0</v>
      </c>
      <c r="M900" s="25">
        <f t="shared" si="133"/>
        <v>0</v>
      </c>
      <c r="N900" s="64"/>
      <c r="O900" s="25">
        <f t="shared" si="134"/>
        <v>0</v>
      </c>
      <c r="P900" s="76">
        <f t="shared" si="136"/>
        <v>0</v>
      </c>
    </row>
    <row r="901" spans="1:16" hidden="1" x14ac:dyDescent="0.25">
      <c r="A901" s="100">
        <v>3311402207240</v>
      </c>
      <c r="B901" s="31" t="s">
        <v>887</v>
      </c>
      <c r="C901" s="73"/>
      <c r="D901" s="74">
        <f>SUM(D902)</f>
        <v>0</v>
      </c>
      <c r="E901" s="74">
        <f>SUM(E902)</f>
        <v>0</v>
      </c>
      <c r="F901" s="75">
        <f t="shared" si="131"/>
        <v>0</v>
      </c>
      <c r="G901" s="25">
        <f t="shared" si="138"/>
        <v>0</v>
      </c>
      <c r="H901" s="74">
        <f>SUM(H902)</f>
        <v>0</v>
      </c>
      <c r="I901" s="76">
        <f t="shared" si="135"/>
        <v>0</v>
      </c>
      <c r="J901" s="74">
        <f>SUM(J902)</f>
        <v>0</v>
      </c>
      <c r="K901" s="25">
        <f t="shared" si="132"/>
        <v>0</v>
      </c>
      <c r="L901" s="75">
        <f t="shared" si="137"/>
        <v>0</v>
      </c>
      <c r="M901" s="25">
        <f t="shared" si="133"/>
        <v>0</v>
      </c>
      <c r="N901" s="74">
        <f>SUM(N902)</f>
        <v>0</v>
      </c>
      <c r="O901" s="25">
        <f t="shared" si="134"/>
        <v>0</v>
      </c>
      <c r="P901" s="76">
        <f t="shared" si="136"/>
        <v>0</v>
      </c>
    </row>
    <row r="902" spans="1:16" hidden="1" x14ac:dyDescent="0.25">
      <c r="A902" s="100">
        <v>3311402207240200</v>
      </c>
      <c r="B902" s="31" t="s">
        <v>887</v>
      </c>
      <c r="C902" s="73"/>
      <c r="D902" s="64"/>
      <c r="E902" s="64"/>
      <c r="F902" s="75">
        <f t="shared" si="131"/>
        <v>0</v>
      </c>
      <c r="G902" s="25">
        <f t="shared" si="138"/>
        <v>0</v>
      </c>
      <c r="H902" s="64"/>
      <c r="I902" s="76">
        <f t="shared" si="135"/>
        <v>0</v>
      </c>
      <c r="J902" s="64"/>
      <c r="K902" s="25">
        <f t="shared" si="132"/>
        <v>0</v>
      </c>
      <c r="L902" s="75">
        <f t="shared" si="137"/>
        <v>0</v>
      </c>
      <c r="M902" s="25">
        <f t="shared" si="133"/>
        <v>0</v>
      </c>
      <c r="N902" s="64"/>
      <c r="O902" s="25">
        <f t="shared" si="134"/>
        <v>0</v>
      </c>
      <c r="P902" s="76">
        <f t="shared" si="136"/>
        <v>0</v>
      </c>
    </row>
    <row r="903" spans="1:16" hidden="1" x14ac:dyDescent="0.25">
      <c r="A903" s="100">
        <v>331140221</v>
      </c>
      <c r="B903" s="101" t="s">
        <v>888</v>
      </c>
      <c r="C903" s="73"/>
      <c r="D903" s="74">
        <f>SUM(D904+D911)</f>
        <v>0</v>
      </c>
      <c r="E903" s="74">
        <f>SUM(E904+E911)</f>
        <v>0</v>
      </c>
      <c r="F903" s="75">
        <f t="shared" si="131"/>
        <v>0</v>
      </c>
      <c r="G903" s="25">
        <f t="shared" si="138"/>
        <v>0</v>
      </c>
      <c r="H903" s="74">
        <f>SUM(H904+H911)</f>
        <v>0</v>
      </c>
      <c r="I903" s="76">
        <f t="shared" si="135"/>
        <v>0</v>
      </c>
      <c r="J903" s="74">
        <f>SUM(J904+J911)</f>
        <v>0</v>
      </c>
      <c r="K903" s="25">
        <f t="shared" si="132"/>
        <v>0</v>
      </c>
      <c r="L903" s="75">
        <f t="shared" si="137"/>
        <v>0</v>
      </c>
      <c r="M903" s="25">
        <f t="shared" si="133"/>
        <v>0</v>
      </c>
      <c r="N903" s="74">
        <f>SUM(N904+N911)</f>
        <v>0</v>
      </c>
      <c r="O903" s="25">
        <f t="shared" si="134"/>
        <v>0</v>
      </c>
      <c r="P903" s="76">
        <f t="shared" si="136"/>
        <v>0</v>
      </c>
    </row>
    <row r="904" spans="1:16" ht="26.25" hidden="1" x14ac:dyDescent="0.25">
      <c r="A904" s="100">
        <v>3311402210584</v>
      </c>
      <c r="B904" s="31" t="s">
        <v>889</v>
      </c>
      <c r="C904" s="73"/>
      <c r="D904" s="74">
        <f>SUM(D905:D910)</f>
        <v>0</v>
      </c>
      <c r="E904" s="74">
        <f>SUM(E905:E910)</f>
        <v>0</v>
      </c>
      <c r="F904" s="75">
        <f t="shared" si="131"/>
        <v>0</v>
      </c>
      <c r="G904" s="25">
        <f t="shared" si="138"/>
        <v>0</v>
      </c>
      <c r="H904" s="74">
        <f>SUM(H905:H910)</f>
        <v>0</v>
      </c>
      <c r="I904" s="76">
        <f t="shared" si="135"/>
        <v>0</v>
      </c>
      <c r="J904" s="74">
        <f>SUM(J905:J910)</f>
        <v>0</v>
      </c>
      <c r="K904" s="25">
        <f t="shared" si="132"/>
        <v>0</v>
      </c>
      <c r="L904" s="75">
        <f t="shared" si="137"/>
        <v>0</v>
      </c>
      <c r="M904" s="25">
        <f t="shared" si="133"/>
        <v>0</v>
      </c>
      <c r="N904" s="74">
        <f>SUM(N905:N910)</f>
        <v>0</v>
      </c>
      <c r="O904" s="25">
        <f t="shared" si="134"/>
        <v>0</v>
      </c>
      <c r="P904" s="76">
        <f t="shared" si="136"/>
        <v>0</v>
      </c>
    </row>
    <row r="905" spans="1:16" ht="26.25" hidden="1" x14ac:dyDescent="0.25">
      <c r="A905" s="100">
        <v>3311402210584200</v>
      </c>
      <c r="B905" s="31" t="s">
        <v>889</v>
      </c>
      <c r="C905" s="73"/>
      <c r="D905" s="64"/>
      <c r="E905" s="64"/>
      <c r="F905" s="75">
        <f t="shared" si="131"/>
        <v>0</v>
      </c>
      <c r="G905" s="25">
        <f t="shared" si="138"/>
        <v>0</v>
      </c>
      <c r="H905" s="64"/>
      <c r="I905" s="76">
        <f t="shared" si="135"/>
        <v>0</v>
      </c>
      <c r="J905" s="64"/>
      <c r="K905" s="25">
        <f t="shared" si="132"/>
        <v>0</v>
      </c>
      <c r="L905" s="75">
        <f t="shared" si="137"/>
        <v>0</v>
      </c>
      <c r="M905" s="25">
        <f t="shared" si="133"/>
        <v>0</v>
      </c>
      <c r="N905" s="64"/>
      <c r="O905" s="25">
        <f t="shared" si="134"/>
        <v>0</v>
      </c>
      <c r="P905" s="76">
        <f t="shared" si="136"/>
        <v>0</v>
      </c>
    </row>
    <row r="906" spans="1:16" ht="26.25" hidden="1" x14ac:dyDescent="0.25">
      <c r="A906" s="100">
        <v>3311402210584200</v>
      </c>
      <c r="B906" s="31" t="s">
        <v>889</v>
      </c>
      <c r="C906" s="73"/>
      <c r="D906" s="64"/>
      <c r="E906" s="64"/>
      <c r="F906" s="75">
        <f t="shared" si="131"/>
        <v>0</v>
      </c>
      <c r="G906" s="25">
        <f t="shared" si="138"/>
        <v>0</v>
      </c>
      <c r="H906" s="64"/>
      <c r="I906" s="76">
        <f t="shared" si="135"/>
        <v>0</v>
      </c>
      <c r="J906" s="64"/>
      <c r="K906" s="25">
        <f t="shared" si="132"/>
        <v>0</v>
      </c>
      <c r="L906" s="75">
        <f t="shared" si="137"/>
        <v>0</v>
      </c>
      <c r="M906" s="25">
        <f t="shared" si="133"/>
        <v>0</v>
      </c>
      <c r="N906" s="64"/>
      <c r="O906" s="25">
        <f t="shared" si="134"/>
        <v>0</v>
      </c>
      <c r="P906" s="76">
        <f t="shared" si="136"/>
        <v>0</v>
      </c>
    </row>
    <row r="907" spans="1:16" ht="26.25" hidden="1" x14ac:dyDescent="0.25">
      <c r="A907" s="100">
        <v>3311402210584200</v>
      </c>
      <c r="B907" s="31" t="s">
        <v>889</v>
      </c>
      <c r="C907" s="73"/>
      <c r="D907" s="64"/>
      <c r="E907" s="64"/>
      <c r="F907" s="75">
        <f t="shared" si="131"/>
        <v>0</v>
      </c>
      <c r="G907" s="25">
        <f t="shared" si="138"/>
        <v>0</v>
      </c>
      <c r="H907" s="64"/>
      <c r="I907" s="76">
        <f t="shared" si="135"/>
        <v>0</v>
      </c>
      <c r="J907" s="64"/>
      <c r="K907" s="25">
        <f t="shared" si="132"/>
        <v>0</v>
      </c>
      <c r="L907" s="75">
        <f t="shared" si="137"/>
        <v>0</v>
      </c>
      <c r="M907" s="25">
        <f t="shared" si="133"/>
        <v>0</v>
      </c>
      <c r="N907" s="64"/>
      <c r="O907" s="25">
        <f t="shared" si="134"/>
        <v>0</v>
      </c>
      <c r="P907" s="76">
        <f t="shared" si="136"/>
        <v>0</v>
      </c>
    </row>
    <row r="908" spans="1:16" ht="26.25" hidden="1" x14ac:dyDescent="0.25">
      <c r="A908" s="100">
        <v>3311402210584200</v>
      </c>
      <c r="B908" s="31" t="s">
        <v>889</v>
      </c>
      <c r="C908" s="73"/>
      <c r="D908" s="64"/>
      <c r="E908" s="64"/>
      <c r="F908" s="75">
        <f t="shared" si="131"/>
        <v>0</v>
      </c>
      <c r="G908" s="25">
        <f t="shared" si="138"/>
        <v>0</v>
      </c>
      <c r="H908" s="64"/>
      <c r="I908" s="76">
        <f t="shared" si="135"/>
        <v>0</v>
      </c>
      <c r="J908" s="64"/>
      <c r="K908" s="25">
        <f t="shared" si="132"/>
        <v>0</v>
      </c>
      <c r="L908" s="75">
        <f t="shared" si="137"/>
        <v>0</v>
      </c>
      <c r="M908" s="25">
        <f t="shared" si="133"/>
        <v>0</v>
      </c>
      <c r="N908" s="64"/>
      <c r="O908" s="25">
        <f t="shared" si="134"/>
        <v>0</v>
      </c>
      <c r="P908" s="76">
        <f t="shared" si="136"/>
        <v>0</v>
      </c>
    </row>
    <row r="909" spans="1:16" ht="26.25" hidden="1" x14ac:dyDescent="0.25">
      <c r="A909" s="100">
        <v>3311402210584200</v>
      </c>
      <c r="B909" s="31" t="s">
        <v>889</v>
      </c>
      <c r="C909" s="73"/>
      <c r="D909" s="64"/>
      <c r="E909" s="64"/>
      <c r="F909" s="75">
        <f t="shared" si="131"/>
        <v>0</v>
      </c>
      <c r="G909" s="25">
        <f t="shared" si="138"/>
        <v>0</v>
      </c>
      <c r="H909" s="64"/>
      <c r="I909" s="76">
        <f t="shared" si="135"/>
        <v>0</v>
      </c>
      <c r="J909" s="64"/>
      <c r="K909" s="25">
        <f t="shared" si="132"/>
        <v>0</v>
      </c>
      <c r="L909" s="75">
        <f t="shared" si="137"/>
        <v>0</v>
      </c>
      <c r="M909" s="25">
        <f t="shared" si="133"/>
        <v>0</v>
      </c>
      <c r="N909" s="64"/>
      <c r="O909" s="25">
        <f t="shared" si="134"/>
        <v>0</v>
      </c>
      <c r="P909" s="76">
        <f t="shared" si="136"/>
        <v>0</v>
      </c>
    </row>
    <row r="910" spans="1:16" ht="26.25" hidden="1" x14ac:dyDescent="0.25">
      <c r="A910" s="100">
        <v>3311402210584200</v>
      </c>
      <c r="B910" s="31" t="s">
        <v>889</v>
      </c>
      <c r="C910" s="73"/>
      <c r="D910" s="64"/>
      <c r="E910" s="64"/>
      <c r="F910" s="75">
        <f t="shared" si="131"/>
        <v>0</v>
      </c>
      <c r="G910" s="25">
        <f t="shared" si="138"/>
        <v>0</v>
      </c>
      <c r="H910" s="64"/>
      <c r="I910" s="76">
        <f t="shared" si="135"/>
        <v>0</v>
      </c>
      <c r="J910" s="64"/>
      <c r="K910" s="25">
        <f t="shared" si="132"/>
        <v>0</v>
      </c>
      <c r="L910" s="75">
        <f t="shared" si="137"/>
        <v>0</v>
      </c>
      <c r="M910" s="25">
        <f t="shared" si="133"/>
        <v>0</v>
      </c>
      <c r="N910" s="64"/>
      <c r="O910" s="25">
        <f t="shared" si="134"/>
        <v>0</v>
      </c>
      <c r="P910" s="76">
        <f t="shared" si="136"/>
        <v>0</v>
      </c>
    </row>
    <row r="911" spans="1:16" ht="26.25" hidden="1" x14ac:dyDescent="0.25">
      <c r="A911" s="72">
        <v>3311402210826</v>
      </c>
      <c r="B911" s="31" t="s">
        <v>890</v>
      </c>
      <c r="C911" s="73"/>
      <c r="D911" s="74">
        <f>SUM(D912:D914)</f>
        <v>0</v>
      </c>
      <c r="E911" s="74">
        <f>SUM(E912:E914)</f>
        <v>0</v>
      </c>
      <c r="F911" s="75">
        <f t="shared" si="131"/>
        <v>0</v>
      </c>
      <c r="G911" s="25">
        <f t="shared" si="138"/>
        <v>0</v>
      </c>
      <c r="H911" s="74">
        <f>SUM(H912:H914)</f>
        <v>0</v>
      </c>
      <c r="I911" s="76">
        <f t="shared" si="135"/>
        <v>0</v>
      </c>
      <c r="J911" s="74">
        <f>SUM(J912:J914)</f>
        <v>0</v>
      </c>
      <c r="K911" s="25">
        <f t="shared" si="132"/>
        <v>0</v>
      </c>
      <c r="L911" s="75">
        <f t="shared" si="137"/>
        <v>0</v>
      </c>
      <c r="M911" s="25">
        <f t="shared" si="133"/>
        <v>0</v>
      </c>
      <c r="N911" s="74">
        <f>SUM(N912:N914)</f>
        <v>0</v>
      </c>
      <c r="O911" s="25">
        <f t="shared" si="134"/>
        <v>0</v>
      </c>
      <c r="P911" s="76">
        <f t="shared" si="136"/>
        <v>0</v>
      </c>
    </row>
    <row r="912" spans="1:16" ht="26.25" hidden="1" x14ac:dyDescent="0.25">
      <c r="A912" s="72">
        <v>3311402210826200</v>
      </c>
      <c r="B912" s="31" t="s">
        <v>890</v>
      </c>
      <c r="C912" s="73"/>
      <c r="D912" s="64"/>
      <c r="E912" s="64"/>
      <c r="F912" s="75">
        <f t="shared" si="131"/>
        <v>0</v>
      </c>
      <c r="G912" s="25">
        <f t="shared" si="138"/>
        <v>0</v>
      </c>
      <c r="H912" s="64"/>
      <c r="I912" s="76">
        <f t="shared" si="135"/>
        <v>0</v>
      </c>
      <c r="J912" s="64"/>
      <c r="K912" s="25">
        <f t="shared" si="132"/>
        <v>0</v>
      </c>
      <c r="L912" s="75">
        <f t="shared" si="137"/>
        <v>0</v>
      </c>
      <c r="M912" s="25">
        <f t="shared" si="133"/>
        <v>0</v>
      </c>
      <c r="N912" s="64"/>
      <c r="O912" s="25">
        <f t="shared" si="134"/>
        <v>0</v>
      </c>
      <c r="P912" s="76">
        <f t="shared" si="136"/>
        <v>0</v>
      </c>
    </row>
    <row r="913" spans="1:16" ht="26.25" hidden="1" x14ac:dyDescent="0.25">
      <c r="A913" s="72">
        <v>3311402210826200</v>
      </c>
      <c r="B913" s="31" t="s">
        <v>890</v>
      </c>
      <c r="C913" s="73"/>
      <c r="D913" s="64"/>
      <c r="E913" s="64"/>
      <c r="F913" s="75">
        <f t="shared" si="131"/>
        <v>0</v>
      </c>
      <c r="G913" s="25">
        <f t="shared" si="138"/>
        <v>0</v>
      </c>
      <c r="H913" s="64"/>
      <c r="I913" s="76">
        <f t="shared" si="135"/>
        <v>0</v>
      </c>
      <c r="J913" s="64"/>
      <c r="K913" s="25">
        <f t="shared" si="132"/>
        <v>0</v>
      </c>
      <c r="L913" s="75">
        <f t="shared" si="137"/>
        <v>0</v>
      </c>
      <c r="M913" s="25">
        <f t="shared" si="133"/>
        <v>0</v>
      </c>
      <c r="N913" s="64"/>
      <c r="O913" s="25">
        <f t="shared" si="134"/>
        <v>0</v>
      </c>
      <c r="P913" s="76">
        <f t="shared" si="136"/>
        <v>0</v>
      </c>
    </row>
    <row r="914" spans="1:16" ht="26.25" hidden="1" x14ac:dyDescent="0.25">
      <c r="A914" s="72">
        <v>3311402210826200</v>
      </c>
      <c r="B914" s="31" t="s">
        <v>890</v>
      </c>
      <c r="C914" s="73"/>
      <c r="D914" s="64"/>
      <c r="E914" s="64"/>
      <c r="F914" s="75">
        <f t="shared" si="131"/>
        <v>0</v>
      </c>
      <c r="G914" s="25">
        <f t="shared" si="138"/>
        <v>0</v>
      </c>
      <c r="H914" s="64"/>
      <c r="I914" s="76">
        <f t="shared" si="135"/>
        <v>0</v>
      </c>
      <c r="J914" s="64"/>
      <c r="K914" s="25">
        <f t="shared" si="132"/>
        <v>0</v>
      </c>
      <c r="L914" s="75">
        <f t="shared" si="137"/>
        <v>0</v>
      </c>
      <c r="M914" s="25">
        <f t="shared" si="133"/>
        <v>0</v>
      </c>
      <c r="N914" s="64"/>
      <c r="O914" s="25">
        <f t="shared" si="134"/>
        <v>0</v>
      </c>
      <c r="P914" s="76">
        <f t="shared" si="136"/>
        <v>0</v>
      </c>
    </row>
    <row r="915" spans="1:16" hidden="1" x14ac:dyDescent="0.25">
      <c r="A915" s="100">
        <v>331140222</v>
      </c>
      <c r="B915" s="31" t="s">
        <v>891</v>
      </c>
      <c r="C915" s="73"/>
      <c r="D915" s="74">
        <f>SUM(D916+D918+D920+D923)</f>
        <v>0</v>
      </c>
      <c r="E915" s="74">
        <f>SUM(E916+E918+E920+E923)</f>
        <v>0</v>
      </c>
      <c r="F915" s="75">
        <f t="shared" si="131"/>
        <v>0</v>
      </c>
      <c r="G915" s="25">
        <f t="shared" si="138"/>
        <v>0</v>
      </c>
      <c r="H915" s="74">
        <f>SUM(H916+H918+H920+H923)</f>
        <v>0</v>
      </c>
      <c r="I915" s="76">
        <f t="shared" si="135"/>
        <v>0</v>
      </c>
      <c r="J915" s="74">
        <f>SUM(J916+J918+J920+J923)</f>
        <v>0</v>
      </c>
      <c r="K915" s="25">
        <f t="shared" si="132"/>
        <v>0</v>
      </c>
      <c r="L915" s="75">
        <f t="shared" si="137"/>
        <v>0</v>
      </c>
      <c r="M915" s="25">
        <f t="shared" si="133"/>
        <v>0</v>
      </c>
      <c r="N915" s="74">
        <f>SUM(N916+N918+N920+N923)</f>
        <v>0</v>
      </c>
      <c r="O915" s="25">
        <f t="shared" si="134"/>
        <v>0</v>
      </c>
      <c r="P915" s="76">
        <f t="shared" si="136"/>
        <v>0</v>
      </c>
    </row>
    <row r="916" spans="1:16" ht="26.25" hidden="1" x14ac:dyDescent="0.25">
      <c r="A916" s="72">
        <v>3311402220574</v>
      </c>
      <c r="B916" s="31" t="s">
        <v>892</v>
      </c>
      <c r="C916" s="73"/>
      <c r="D916" s="74">
        <f>SUM(D917)</f>
        <v>0</v>
      </c>
      <c r="E916" s="74">
        <f>SUM(E917)</f>
        <v>0</v>
      </c>
      <c r="F916" s="75">
        <f t="shared" si="131"/>
        <v>0</v>
      </c>
      <c r="G916" s="25">
        <f t="shared" si="138"/>
        <v>0</v>
      </c>
      <c r="H916" s="74">
        <f>SUM(H917)</f>
        <v>0</v>
      </c>
      <c r="I916" s="76">
        <f t="shared" si="135"/>
        <v>0</v>
      </c>
      <c r="J916" s="74">
        <f>SUM(J917)</f>
        <v>0</v>
      </c>
      <c r="K916" s="25">
        <f t="shared" si="132"/>
        <v>0</v>
      </c>
      <c r="L916" s="75">
        <f t="shared" si="137"/>
        <v>0</v>
      </c>
      <c r="M916" s="25">
        <f t="shared" si="133"/>
        <v>0</v>
      </c>
      <c r="N916" s="74">
        <f>SUM(N917)</f>
        <v>0</v>
      </c>
      <c r="O916" s="25">
        <f t="shared" si="134"/>
        <v>0</v>
      </c>
      <c r="P916" s="76">
        <f t="shared" si="136"/>
        <v>0</v>
      </c>
    </row>
    <row r="917" spans="1:16" ht="26.25" hidden="1" x14ac:dyDescent="0.25">
      <c r="A917" s="72">
        <v>3311402220574210</v>
      </c>
      <c r="B917" s="31" t="s">
        <v>892</v>
      </c>
      <c r="C917" s="73"/>
      <c r="D917" s="64"/>
      <c r="E917" s="64"/>
      <c r="F917" s="75">
        <f t="shared" ref="F917:F980" si="139">SUM(D917+E917)</f>
        <v>0</v>
      </c>
      <c r="G917" s="25">
        <f t="shared" si="138"/>
        <v>0</v>
      </c>
      <c r="H917" s="64"/>
      <c r="I917" s="76">
        <f t="shared" si="135"/>
        <v>0</v>
      </c>
      <c r="J917" s="64"/>
      <c r="K917" s="25">
        <f t="shared" ref="K917:K980" si="140">IF(OR(J917=0,F917=0),0,J917/F917)*100</f>
        <v>0</v>
      </c>
      <c r="L917" s="75">
        <f t="shared" si="137"/>
        <v>0</v>
      </c>
      <c r="M917" s="25">
        <f t="shared" ref="M917:M980" si="141">IF(OR(L917=0,F917=0),0,L917/F917)*100</f>
        <v>0</v>
      </c>
      <c r="N917" s="64"/>
      <c r="O917" s="25">
        <f t="shared" ref="O917:O980" si="142">IF(OR(N917=0,F917=0),0,N917/F917)*100</f>
        <v>0</v>
      </c>
      <c r="P917" s="76">
        <f t="shared" si="136"/>
        <v>0</v>
      </c>
    </row>
    <row r="918" spans="1:16" ht="26.25" hidden="1" x14ac:dyDescent="0.25">
      <c r="A918" s="72">
        <v>3311402220819</v>
      </c>
      <c r="B918" s="31" t="s">
        <v>893</v>
      </c>
      <c r="C918" s="73"/>
      <c r="D918" s="74">
        <f>SUM(D919)</f>
        <v>0</v>
      </c>
      <c r="E918" s="74">
        <f>SUM(E919)</f>
        <v>0</v>
      </c>
      <c r="F918" s="75">
        <f t="shared" si="139"/>
        <v>0</v>
      </c>
      <c r="G918" s="25">
        <f t="shared" si="138"/>
        <v>0</v>
      </c>
      <c r="H918" s="74">
        <f>SUM(H919)</f>
        <v>0</v>
      </c>
      <c r="I918" s="76">
        <f t="shared" ref="I918:I981" si="143">SUM(F918-H918)</f>
        <v>0</v>
      </c>
      <c r="J918" s="74">
        <f>SUM(J919)</f>
        <v>0</v>
      </c>
      <c r="K918" s="25">
        <f t="shared" si="140"/>
        <v>0</v>
      </c>
      <c r="L918" s="75">
        <f t="shared" si="137"/>
        <v>0</v>
      </c>
      <c r="M918" s="25">
        <f t="shared" si="141"/>
        <v>0</v>
      </c>
      <c r="N918" s="74">
        <f>SUM(N919)</f>
        <v>0</v>
      </c>
      <c r="O918" s="25">
        <f t="shared" si="142"/>
        <v>0</v>
      </c>
      <c r="P918" s="76">
        <f t="shared" si="136"/>
        <v>0</v>
      </c>
    </row>
    <row r="919" spans="1:16" ht="26.25" hidden="1" x14ac:dyDescent="0.25">
      <c r="A919" s="72">
        <v>3311402220819210</v>
      </c>
      <c r="B919" s="31" t="s">
        <v>893</v>
      </c>
      <c r="C919" s="73"/>
      <c r="D919" s="64"/>
      <c r="E919" s="64"/>
      <c r="F919" s="75">
        <f t="shared" si="139"/>
        <v>0</v>
      </c>
      <c r="G919" s="25">
        <f t="shared" si="138"/>
        <v>0</v>
      </c>
      <c r="H919" s="64"/>
      <c r="I919" s="76">
        <f t="shared" si="143"/>
        <v>0</v>
      </c>
      <c r="J919" s="64"/>
      <c r="K919" s="25">
        <f t="shared" si="140"/>
        <v>0</v>
      </c>
      <c r="L919" s="75">
        <f t="shared" si="137"/>
        <v>0</v>
      </c>
      <c r="M919" s="25">
        <f t="shared" si="141"/>
        <v>0</v>
      </c>
      <c r="N919" s="64"/>
      <c r="O919" s="25">
        <f t="shared" si="142"/>
        <v>0</v>
      </c>
      <c r="P919" s="76">
        <f t="shared" si="136"/>
        <v>0</v>
      </c>
    </row>
    <row r="920" spans="1:16" hidden="1" x14ac:dyDescent="0.25">
      <c r="A920" s="100">
        <v>3311402220885</v>
      </c>
      <c r="B920" s="101" t="s">
        <v>894</v>
      </c>
      <c r="C920" s="73"/>
      <c r="D920" s="74">
        <f>SUM(D921)</f>
        <v>0</v>
      </c>
      <c r="E920" s="74">
        <f>SUM(E921)</f>
        <v>0</v>
      </c>
      <c r="F920" s="75">
        <f t="shared" si="139"/>
        <v>0</v>
      </c>
      <c r="G920" s="25">
        <f t="shared" si="138"/>
        <v>0</v>
      </c>
      <c r="H920" s="74">
        <f>SUM(H921)</f>
        <v>0</v>
      </c>
      <c r="I920" s="76">
        <f t="shared" si="143"/>
        <v>0</v>
      </c>
      <c r="J920" s="74">
        <f>SUM(J921)</f>
        <v>0</v>
      </c>
      <c r="K920" s="25">
        <f t="shared" si="140"/>
        <v>0</v>
      </c>
      <c r="L920" s="75">
        <f t="shared" si="137"/>
        <v>0</v>
      </c>
      <c r="M920" s="25">
        <f t="shared" si="141"/>
        <v>0</v>
      </c>
      <c r="N920" s="74">
        <f>SUM(N921)</f>
        <v>0</v>
      </c>
      <c r="O920" s="25">
        <f t="shared" si="142"/>
        <v>0</v>
      </c>
      <c r="P920" s="76">
        <f t="shared" si="136"/>
        <v>0</v>
      </c>
    </row>
    <row r="921" spans="1:16" hidden="1" x14ac:dyDescent="0.25">
      <c r="A921" s="100">
        <v>3311402220885200</v>
      </c>
      <c r="B921" s="101" t="s">
        <v>895</v>
      </c>
      <c r="C921" s="73"/>
      <c r="D921" s="64"/>
      <c r="E921" s="64"/>
      <c r="F921" s="75">
        <f t="shared" si="139"/>
        <v>0</v>
      </c>
      <c r="G921" s="25">
        <f t="shared" si="138"/>
        <v>0</v>
      </c>
      <c r="H921" s="64"/>
      <c r="I921" s="76">
        <f t="shared" si="143"/>
        <v>0</v>
      </c>
      <c r="J921" s="64"/>
      <c r="K921" s="25">
        <f t="shared" si="140"/>
        <v>0</v>
      </c>
      <c r="L921" s="75">
        <f t="shared" si="137"/>
        <v>0</v>
      </c>
      <c r="M921" s="25">
        <f t="shared" si="141"/>
        <v>0</v>
      </c>
      <c r="N921" s="64"/>
      <c r="O921" s="25">
        <f t="shared" si="142"/>
        <v>0</v>
      </c>
      <c r="P921" s="76">
        <f t="shared" si="136"/>
        <v>0</v>
      </c>
    </row>
    <row r="922" spans="1:16" hidden="1" x14ac:dyDescent="0.25">
      <c r="A922" s="100">
        <v>3311402220961</v>
      </c>
      <c r="B922" s="101" t="s">
        <v>894</v>
      </c>
      <c r="C922" s="73"/>
      <c r="D922" s="74">
        <f>SUM(D923)</f>
        <v>0</v>
      </c>
      <c r="E922" s="74">
        <f>SUM(E923)</f>
        <v>0</v>
      </c>
      <c r="F922" s="75">
        <f t="shared" si="139"/>
        <v>0</v>
      </c>
      <c r="G922" s="25">
        <f t="shared" si="138"/>
        <v>0</v>
      </c>
      <c r="H922" s="74">
        <f>SUM(H923)</f>
        <v>0</v>
      </c>
      <c r="I922" s="76">
        <f t="shared" si="143"/>
        <v>0</v>
      </c>
      <c r="J922" s="74">
        <f>SUM(J923)</f>
        <v>0</v>
      </c>
      <c r="K922" s="25">
        <f t="shared" si="140"/>
        <v>0</v>
      </c>
      <c r="L922" s="75">
        <f t="shared" si="137"/>
        <v>0</v>
      </c>
      <c r="M922" s="25">
        <f t="shared" si="141"/>
        <v>0</v>
      </c>
      <c r="N922" s="74">
        <f>SUM(N923)</f>
        <v>0</v>
      </c>
      <c r="O922" s="25">
        <f t="shared" si="142"/>
        <v>0</v>
      </c>
      <c r="P922" s="76">
        <f t="shared" si="136"/>
        <v>0</v>
      </c>
    </row>
    <row r="923" spans="1:16" hidden="1" x14ac:dyDescent="0.25">
      <c r="A923" s="100">
        <v>3311402220961210</v>
      </c>
      <c r="B923" s="101" t="s">
        <v>895</v>
      </c>
      <c r="C923" s="73"/>
      <c r="D923" s="64"/>
      <c r="E923" s="64"/>
      <c r="F923" s="75">
        <f t="shared" si="139"/>
        <v>0</v>
      </c>
      <c r="G923" s="25">
        <f t="shared" si="138"/>
        <v>0</v>
      </c>
      <c r="H923" s="64"/>
      <c r="I923" s="76">
        <f t="shared" si="143"/>
        <v>0</v>
      </c>
      <c r="J923" s="64"/>
      <c r="K923" s="25">
        <f t="shared" si="140"/>
        <v>0</v>
      </c>
      <c r="L923" s="75">
        <f t="shared" si="137"/>
        <v>0</v>
      </c>
      <c r="M923" s="25">
        <f t="shared" si="141"/>
        <v>0</v>
      </c>
      <c r="N923" s="64"/>
      <c r="O923" s="25">
        <f t="shared" si="142"/>
        <v>0</v>
      </c>
      <c r="P923" s="76">
        <f t="shared" si="136"/>
        <v>0</v>
      </c>
    </row>
    <row r="924" spans="1:16" hidden="1" x14ac:dyDescent="0.25">
      <c r="A924" s="72">
        <v>331140223</v>
      </c>
      <c r="B924" s="31" t="s">
        <v>896</v>
      </c>
      <c r="C924" s="73"/>
      <c r="D924" s="74">
        <f>SUM(D925)</f>
        <v>0</v>
      </c>
      <c r="E924" s="74">
        <f>SUM(E925)</f>
        <v>0</v>
      </c>
      <c r="F924" s="75">
        <f t="shared" si="139"/>
        <v>0</v>
      </c>
      <c r="G924" s="25">
        <f t="shared" si="138"/>
        <v>0</v>
      </c>
      <c r="H924" s="74">
        <f>SUM(H925)</f>
        <v>0</v>
      </c>
      <c r="I924" s="76">
        <f t="shared" si="143"/>
        <v>0</v>
      </c>
      <c r="J924" s="74">
        <f>SUM(J925)</f>
        <v>0</v>
      </c>
      <c r="K924" s="25">
        <f t="shared" si="140"/>
        <v>0</v>
      </c>
      <c r="L924" s="75">
        <f t="shared" si="137"/>
        <v>0</v>
      </c>
      <c r="M924" s="25">
        <f t="shared" si="141"/>
        <v>0</v>
      </c>
      <c r="N924" s="74">
        <f>SUM(N925)</f>
        <v>0</v>
      </c>
      <c r="O924" s="25">
        <f t="shared" si="142"/>
        <v>0</v>
      </c>
      <c r="P924" s="76">
        <f t="shared" ref="P924:P987" si="144">SUM(F924-N924)</f>
        <v>0</v>
      </c>
    </row>
    <row r="925" spans="1:16" ht="26.25" hidden="1" x14ac:dyDescent="0.25">
      <c r="A925" s="72">
        <v>3311402230799</v>
      </c>
      <c r="B925" s="31" t="s">
        <v>897</v>
      </c>
      <c r="C925" s="73"/>
      <c r="D925" s="74">
        <f>SUM(D926:D927)</f>
        <v>0</v>
      </c>
      <c r="E925" s="74">
        <f>SUM(E926:E927)</f>
        <v>0</v>
      </c>
      <c r="F925" s="75">
        <f t="shared" si="139"/>
        <v>0</v>
      </c>
      <c r="G925" s="25">
        <f t="shared" si="138"/>
        <v>0</v>
      </c>
      <c r="H925" s="74">
        <f>SUM(H926:H927)</f>
        <v>0</v>
      </c>
      <c r="I925" s="76">
        <f t="shared" si="143"/>
        <v>0</v>
      </c>
      <c r="J925" s="74">
        <f>SUM(J926:J927)</f>
        <v>0</v>
      </c>
      <c r="K925" s="25">
        <f t="shared" si="140"/>
        <v>0</v>
      </c>
      <c r="L925" s="75">
        <f t="shared" ref="L925:L988" si="145">SUM(N925-J925)</f>
        <v>0</v>
      </c>
      <c r="M925" s="25">
        <f t="shared" si="141"/>
        <v>0</v>
      </c>
      <c r="N925" s="74">
        <f>SUM(N926:N927)</f>
        <v>0</v>
      </c>
      <c r="O925" s="25">
        <f t="shared" si="142"/>
        <v>0</v>
      </c>
      <c r="P925" s="76">
        <f t="shared" si="144"/>
        <v>0</v>
      </c>
    </row>
    <row r="926" spans="1:16" ht="26.25" hidden="1" x14ac:dyDescent="0.25">
      <c r="A926" s="72">
        <v>3311402230799210</v>
      </c>
      <c r="B926" s="31" t="s">
        <v>897</v>
      </c>
      <c r="C926" s="73"/>
      <c r="D926" s="64"/>
      <c r="E926" s="64"/>
      <c r="F926" s="75">
        <f t="shared" si="139"/>
        <v>0</v>
      </c>
      <c r="G926" s="25">
        <f t="shared" si="138"/>
        <v>0</v>
      </c>
      <c r="H926" s="64"/>
      <c r="I926" s="76">
        <f t="shared" si="143"/>
        <v>0</v>
      </c>
      <c r="J926" s="64"/>
      <c r="K926" s="25">
        <f t="shared" si="140"/>
        <v>0</v>
      </c>
      <c r="L926" s="75">
        <f t="shared" si="145"/>
        <v>0</v>
      </c>
      <c r="M926" s="25">
        <f t="shared" si="141"/>
        <v>0</v>
      </c>
      <c r="N926" s="64"/>
      <c r="O926" s="25">
        <f t="shared" si="142"/>
        <v>0</v>
      </c>
      <c r="P926" s="76">
        <f t="shared" si="144"/>
        <v>0</v>
      </c>
    </row>
    <row r="927" spans="1:16" ht="26.25" hidden="1" x14ac:dyDescent="0.25">
      <c r="A927" s="72">
        <v>3311402230799210</v>
      </c>
      <c r="B927" s="31" t="s">
        <v>897</v>
      </c>
      <c r="C927" s="73"/>
      <c r="D927" s="64"/>
      <c r="E927" s="64"/>
      <c r="F927" s="75">
        <f t="shared" si="139"/>
        <v>0</v>
      </c>
      <c r="G927" s="25">
        <f t="shared" si="138"/>
        <v>0</v>
      </c>
      <c r="H927" s="64"/>
      <c r="I927" s="76">
        <f t="shared" si="143"/>
        <v>0</v>
      </c>
      <c r="J927" s="64"/>
      <c r="K927" s="25">
        <f t="shared" si="140"/>
        <v>0</v>
      </c>
      <c r="L927" s="75">
        <f>SUM(N927-J927)</f>
        <v>0</v>
      </c>
      <c r="M927" s="25">
        <f t="shared" si="141"/>
        <v>0</v>
      </c>
      <c r="N927" s="64"/>
      <c r="O927" s="25">
        <f t="shared" si="142"/>
        <v>0</v>
      </c>
      <c r="P927" s="76">
        <f>SUM(F927-N927)</f>
        <v>0</v>
      </c>
    </row>
    <row r="928" spans="1:16" x14ac:dyDescent="0.25">
      <c r="A928" s="99">
        <v>3311403</v>
      </c>
      <c r="B928" s="67" t="s">
        <v>898</v>
      </c>
      <c r="C928" s="68"/>
      <c r="D928" s="69">
        <f>SUM(D929+D963+D971+D1043+D1053+D1066+D1072+D1077+D1234+D1257)</f>
        <v>382130000</v>
      </c>
      <c r="E928" s="69">
        <f>SUM(E929+E963+E971+E1043+E1053+E1066+E1072+E1077+E1234+E1257)</f>
        <v>-39694209</v>
      </c>
      <c r="F928" s="75">
        <f t="shared" si="139"/>
        <v>342435791</v>
      </c>
      <c r="G928" s="20">
        <f t="shared" si="138"/>
        <v>0.51706490067193134</v>
      </c>
      <c r="H928" s="69">
        <f>SUM(H929+H963+H971+H1043+H1053+H1066+H1072+H1077+H1234+H1257)</f>
        <v>0</v>
      </c>
      <c r="I928" s="76">
        <f t="shared" si="143"/>
        <v>342435791</v>
      </c>
      <c r="J928" s="69">
        <f>SUM(J929+J963+J971+J1043+J1053+J1066+J1072+J1077+J1234+J1257)</f>
        <v>30650000</v>
      </c>
      <c r="K928" s="25">
        <f t="shared" si="140"/>
        <v>8.9505830890206219</v>
      </c>
      <c r="L928" s="75">
        <f t="shared" si="145"/>
        <v>83006491</v>
      </c>
      <c r="M928" s="25">
        <f t="shared" si="141"/>
        <v>24.240016137799099</v>
      </c>
      <c r="N928" s="69">
        <f>SUM(N929+N963+N971+N1043+N1053+N1066+N1072+N1077+N1234+N1257)</f>
        <v>113656491</v>
      </c>
      <c r="O928" s="25">
        <f t="shared" si="142"/>
        <v>33.190599226819721</v>
      </c>
      <c r="P928" s="76">
        <f t="shared" si="144"/>
        <v>228779300</v>
      </c>
    </row>
    <row r="929" spans="1:16" hidden="1" x14ac:dyDescent="0.25">
      <c r="A929" s="100">
        <v>331140324</v>
      </c>
      <c r="B929" s="101" t="s">
        <v>899</v>
      </c>
      <c r="C929" s="73"/>
      <c r="D929" s="74">
        <f>SUM(D930+D932+D934+D936+D938+D940+D942+D944+D946+D948+D950+D952+D955+D957+D959)</f>
        <v>0</v>
      </c>
      <c r="E929" s="74">
        <f>SUM(E930+E932+E934+E936+E938+E940+E942+E944+E946+E948+E950+E952+E955+E957+E959)</f>
        <v>0</v>
      </c>
      <c r="F929" s="75">
        <f t="shared" si="139"/>
        <v>0</v>
      </c>
      <c r="G929" s="25">
        <f t="shared" si="138"/>
        <v>0</v>
      </c>
      <c r="H929" s="74">
        <f>SUM(H930+H932+H934+H936+H938+H940+H942+H944+H946+H948+H950+H952+H955+H957+H959)</f>
        <v>0</v>
      </c>
      <c r="I929" s="76">
        <f t="shared" si="143"/>
        <v>0</v>
      </c>
      <c r="J929" s="74">
        <f>SUM(J930+J932+J934+J936+J938+J940+J942+J944+J946+J948+J950+J952+J955+J957+J959)</f>
        <v>0</v>
      </c>
      <c r="K929" s="25">
        <f t="shared" si="140"/>
        <v>0</v>
      </c>
      <c r="L929" s="75">
        <f t="shared" si="145"/>
        <v>0</v>
      </c>
      <c r="M929" s="25">
        <f t="shared" si="141"/>
        <v>0</v>
      </c>
      <c r="N929" s="74">
        <f>SUM(N930+N932+N934+N936+N938+N940+N942+N944+N946+N948+N950+N952+N955+N957+N959)</f>
        <v>0</v>
      </c>
      <c r="O929" s="25">
        <f t="shared" si="142"/>
        <v>0</v>
      </c>
      <c r="P929" s="76">
        <f t="shared" si="144"/>
        <v>0</v>
      </c>
    </row>
    <row r="930" spans="1:16" hidden="1" x14ac:dyDescent="0.25">
      <c r="A930" s="100">
        <v>3311403240071</v>
      </c>
      <c r="B930" s="31" t="s">
        <v>900</v>
      </c>
      <c r="C930" s="73"/>
      <c r="D930" s="74">
        <f>SUM(D931)</f>
        <v>0</v>
      </c>
      <c r="E930" s="74">
        <f>SUM(E931)</f>
        <v>0</v>
      </c>
      <c r="F930" s="75">
        <f t="shared" si="139"/>
        <v>0</v>
      </c>
      <c r="G930" s="25">
        <f t="shared" si="138"/>
        <v>0</v>
      </c>
      <c r="H930" s="74">
        <f>SUM(H931)</f>
        <v>0</v>
      </c>
      <c r="I930" s="76">
        <f t="shared" si="143"/>
        <v>0</v>
      </c>
      <c r="J930" s="74">
        <f>SUM(J931)</f>
        <v>0</v>
      </c>
      <c r="K930" s="25">
        <f t="shared" si="140"/>
        <v>0</v>
      </c>
      <c r="L930" s="75">
        <f t="shared" si="145"/>
        <v>0</v>
      </c>
      <c r="M930" s="25">
        <f t="shared" si="141"/>
        <v>0</v>
      </c>
      <c r="N930" s="74">
        <f>SUM(N931)</f>
        <v>0</v>
      </c>
      <c r="O930" s="25">
        <f t="shared" si="142"/>
        <v>0</v>
      </c>
      <c r="P930" s="76">
        <f t="shared" si="144"/>
        <v>0</v>
      </c>
    </row>
    <row r="931" spans="1:16" hidden="1" x14ac:dyDescent="0.25">
      <c r="A931" s="100">
        <v>3311403240071</v>
      </c>
      <c r="B931" s="31" t="s">
        <v>900</v>
      </c>
      <c r="C931" s="73"/>
      <c r="D931" s="64"/>
      <c r="E931" s="64"/>
      <c r="F931" s="75">
        <f t="shared" si="139"/>
        <v>0</v>
      </c>
      <c r="G931" s="25">
        <f t="shared" si="138"/>
        <v>0</v>
      </c>
      <c r="H931" s="64"/>
      <c r="I931" s="76">
        <f t="shared" si="143"/>
        <v>0</v>
      </c>
      <c r="J931" s="64"/>
      <c r="K931" s="25">
        <f t="shared" si="140"/>
        <v>0</v>
      </c>
      <c r="L931" s="75">
        <f t="shared" si="145"/>
        <v>0</v>
      </c>
      <c r="M931" s="25">
        <f t="shared" si="141"/>
        <v>0</v>
      </c>
      <c r="N931" s="64"/>
      <c r="O931" s="25">
        <f t="shared" si="142"/>
        <v>0</v>
      </c>
      <c r="P931" s="76">
        <f t="shared" si="144"/>
        <v>0</v>
      </c>
    </row>
    <row r="932" spans="1:16" hidden="1" x14ac:dyDescent="0.25">
      <c r="A932" s="72">
        <v>3311403240304</v>
      </c>
      <c r="B932" s="31" t="s">
        <v>901</v>
      </c>
      <c r="C932" s="73"/>
      <c r="D932" s="74">
        <f>SUM(D933)</f>
        <v>0</v>
      </c>
      <c r="E932" s="74">
        <f>SUM(E933)</f>
        <v>0</v>
      </c>
      <c r="F932" s="75">
        <f t="shared" si="139"/>
        <v>0</v>
      </c>
      <c r="G932" s="25">
        <f t="shared" si="138"/>
        <v>0</v>
      </c>
      <c r="H932" s="74">
        <f>SUM(H933)</f>
        <v>0</v>
      </c>
      <c r="I932" s="76">
        <f t="shared" si="143"/>
        <v>0</v>
      </c>
      <c r="J932" s="74">
        <f>SUM(J933)</f>
        <v>0</v>
      </c>
      <c r="K932" s="25">
        <f t="shared" si="140"/>
        <v>0</v>
      </c>
      <c r="L932" s="75">
        <f t="shared" si="145"/>
        <v>0</v>
      </c>
      <c r="M932" s="25">
        <f t="shared" si="141"/>
        <v>0</v>
      </c>
      <c r="N932" s="74">
        <f>SUM(N933)</f>
        <v>0</v>
      </c>
      <c r="O932" s="25">
        <f t="shared" si="142"/>
        <v>0</v>
      </c>
      <c r="P932" s="76">
        <f t="shared" si="144"/>
        <v>0</v>
      </c>
    </row>
    <row r="933" spans="1:16" hidden="1" x14ac:dyDescent="0.25">
      <c r="A933" s="72">
        <v>3311403240304210</v>
      </c>
      <c r="B933" s="31" t="s">
        <v>901</v>
      </c>
      <c r="C933" s="73"/>
      <c r="D933" s="64"/>
      <c r="E933" s="64"/>
      <c r="F933" s="75">
        <f t="shared" si="139"/>
        <v>0</v>
      </c>
      <c r="G933" s="25">
        <f t="shared" si="138"/>
        <v>0</v>
      </c>
      <c r="H933" s="64"/>
      <c r="I933" s="76">
        <f t="shared" si="143"/>
        <v>0</v>
      </c>
      <c r="J933" s="64"/>
      <c r="K933" s="25">
        <f t="shared" si="140"/>
        <v>0</v>
      </c>
      <c r="L933" s="75">
        <f t="shared" si="145"/>
        <v>0</v>
      </c>
      <c r="M933" s="25">
        <f t="shared" si="141"/>
        <v>0</v>
      </c>
      <c r="N933" s="64"/>
      <c r="O933" s="25">
        <f t="shared" si="142"/>
        <v>0</v>
      </c>
      <c r="P933" s="76">
        <f t="shared" si="144"/>
        <v>0</v>
      </c>
    </row>
    <row r="934" spans="1:16" ht="26.25" hidden="1" x14ac:dyDescent="0.25">
      <c r="A934" s="72">
        <v>3311403240377</v>
      </c>
      <c r="B934" s="31" t="s">
        <v>902</v>
      </c>
      <c r="C934" s="73"/>
      <c r="D934" s="74">
        <f>SUM(D935)</f>
        <v>0</v>
      </c>
      <c r="E934" s="74">
        <f>SUM(E935)</f>
        <v>0</v>
      </c>
      <c r="F934" s="75">
        <f t="shared" si="139"/>
        <v>0</v>
      </c>
      <c r="G934" s="25">
        <f t="shared" si="138"/>
        <v>0</v>
      </c>
      <c r="H934" s="74">
        <f>SUM(H935)</f>
        <v>0</v>
      </c>
      <c r="I934" s="76">
        <f t="shared" si="143"/>
        <v>0</v>
      </c>
      <c r="J934" s="74">
        <f>SUM(J935)</f>
        <v>0</v>
      </c>
      <c r="K934" s="25">
        <f t="shared" si="140"/>
        <v>0</v>
      </c>
      <c r="L934" s="75">
        <f t="shared" si="145"/>
        <v>0</v>
      </c>
      <c r="M934" s="25">
        <f t="shared" si="141"/>
        <v>0</v>
      </c>
      <c r="N934" s="74">
        <f>SUM(N935)</f>
        <v>0</v>
      </c>
      <c r="O934" s="25">
        <f t="shared" si="142"/>
        <v>0</v>
      </c>
      <c r="P934" s="76">
        <f t="shared" si="144"/>
        <v>0</v>
      </c>
    </row>
    <row r="935" spans="1:16" ht="26.25" hidden="1" x14ac:dyDescent="0.25">
      <c r="A935" s="72">
        <v>3311403240377210</v>
      </c>
      <c r="B935" s="31" t="s">
        <v>902</v>
      </c>
      <c r="C935" s="73"/>
      <c r="D935" s="64"/>
      <c r="E935" s="64"/>
      <c r="F935" s="75">
        <f t="shared" si="139"/>
        <v>0</v>
      </c>
      <c r="G935" s="25">
        <f t="shared" si="138"/>
        <v>0</v>
      </c>
      <c r="H935" s="64"/>
      <c r="I935" s="76">
        <f t="shared" si="143"/>
        <v>0</v>
      </c>
      <c r="J935" s="64"/>
      <c r="K935" s="25">
        <f t="shared" si="140"/>
        <v>0</v>
      </c>
      <c r="L935" s="75">
        <f t="shared" si="145"/>
        <v>0</v>
      </c>
      <c r="M935" s="25">
        <f t="shared" si="141"/>
        <v>0</v>
      </c>
      <c r="N935" s="64"/>
      <c r="O935" s="25">
        <f t="shared" si="142"/>
        <v>0</v>
      </c>
      <c r="P935" s="76">
        <f t="shared" si="144"/>
        <v>0</v>
      </c>
    </row>
    <row r="936" spans="1:16" hidden="1" x14ac:dyDescent="0.25">
      <c r="A936" s="100">
        <v>3311403240446</v>
      </c>
      <c r="B936" s="31" t="s">
        <v>903</v>
      </c>
      <c r="C936" s="73"/>
      <c r="D936" s="74">
        <f>SUM(D937)</f>
        <v>0</v>
      </c>
      <c r="E936" s="74">
        <f>SUM(E937)</f>
        <v>0</v>
      </c>
      <c r="F936" s="75">
        <f t="shared" si="139"/>
        <v>0</v>
      </c>
      <c r="G936" s="25">
        <f t="shared" si="138"/>
        <v>0</v>
      </c>
      <c r="H936" s="74">
        <f>SUM(H937)</f>
        <v>0</v>
      </c>
      <c r="I936" s="76">
        <f t="shared" si="143"/>
        <v>0</v>
      </c>
      <c r="J936" s="74">
        <f>SUM(J937)</f>
        <v>0</v>
      </c>
      <c r="K936" s="25">
        <f t="shared" si="140"/>
        <v>0</v>
      </c>
      <c r="L936" s="75">
        <f t="shared" si="145"/>
        <v>0</v>
      </c>
      <c r="M936" s="25">
        <f t="shared" si="141"/>
        <v>0</v>
      </c>
      <c r="N936" s="74">
        <f>SUM(N937)</f>
        <v>0</v>
      </c>
      <c r="O936" s="25">
        <f t="shared" si="142"/>
        <v>0</v>
      </c>
      <c r="P936" s="76">
        <f t="shared" si="144"/>
        <v>0</v>
      </c>
    </row>
    <row r="937" spans="1:16" hidden="1" x14ac:dyDescent="0.25">
      <c r="A937" s="100">
        <v>3311403240446210</v>
      </c>
      <c r="B937" s="31" t="s">
        <v>903</v>
      </c>
      <c r="C937" s="73"/>
      <c r="D937" s="64"/>
      <c r="E937" s="64"/>
      <c r="F937" s="75">
        <f t="shared" si="139"/>
        <v>0</v>
      </c>
      <c r="G937" s="25">
        <f t="shared" si="138"/>
        <v>0</v>
      </c>
      <c r="H937" s="64"/>
      <c r="I937" s="76">
        <f t="shared" si="143"/>
        <v>0</v>
      </c>
      <c r="J937" s="64"/>
      <c r="K937" s="25">
        <f t="shared" si="140"/>
        <v>0</v>
      </c>
      <c r="L937" s="75">
        <f t="shared" si="145"/>
        <v>0</v>
      </c>
      <c r="M937" s="25">
        <f t="shared" si="141"/>
        <v>0</v>
      </c>
      <c r="N937" s="64"/>
      <c r="O937" s="25">
        <f t="shared" si="142"/>
        <v>0</v>
      </c>
      <c r="P937" s="76">
        <f t="shared" si="144"/>
        <v>0</v>
      </c>
    </row>
    <row r="938" spans="1:16" ht="26.25" hidden="1" x14ac:dyDescent="0.25">
      <c r="A938" s="72">
        <v>3311403240720</v>
      </c>
      <c r="B938" s="31" t="s">
        <v>904</v>
      </c>
      <c r="C938" s="73"/>
      <c r="D938" s="74">
        <f>SUM(D939)</f>
        <v>0</v>
      </c>
      <c r="E938" s="74">
        <f>SUM(E939)</f>
        <v>0</v>
      </c>
      <c r="F938" s="75">
        <f t="shared" si="139"/>
        <v>0</v>
      </c>
      <c r="G938" s="25">
        <f t="shared" si="138"/>
        <v>0</v>
      </c>
      <c r="H938" s="74">
        <f>SUM(H939)</f>
        <v>0</v>
      </c>
      <c r="I938" s="76">
        <f t="shared" si="143"/>
        <v>0</v>
      </c>
      <c r="J938" s="74">
        <f>SUM(J939)</f>
        <v>0</v>
      </c>
      <c r="K938" s="25">
        <f t="shared" si="140"/>
        <v>0</v>
      </c>
      <c r="L938" s="75">
        <f t="shared" si="145"/>
        <v>0</v>
      </c>
      <c r="M938" s="25">
        <f t="shared" si="141"/>
        <v>0</v>
      </c>
      <c r="N938" s="74">
        <f>SUM(N939)</f>
        <v>0</v>
      </c>
      <c r="O938" s="25">
        <f t="shared" si="142"/>
        <v>0</v>
      </c>
      <c r="P938" s="76">
        <f t="shared" si="144"/>
        <v>0</v>
      </c>
    </row>
    <row r="939" spans="1:16" ht="26.25" hidden="1" x14ac:dyDescent="0.25">
      <c r="A939" s="72">
        <v>3311403240720210</v>
      </c>
      <c r="B939" s="31" t="s">
        <v>904</v>
      </c>
      <c r="C939" s="73"/>
      <c r="D939" s="64"/>
      <c r="E939" s="64"/>
      <c r="F939" s="75">
        <f t="shared" si="139"/>
        <v>0</v>
      </c>
      <c r="G939" s="25">
        <f t="shared" si="138"/>
        <v>0</v>
      </c>
      <c r="H939" s="64"/>
      <c r="I939" s="76">
        <f t="shared" si="143"/>
        <v>0</v>
      </c>
      <c r="J939" s="64"/>
      <c r="K939" s="25">
        <f t="shared" si="140"/>
        <v>0</v>
      </c>
      <c r="L939" s="75">
        <f t="shared" si="145"/>
        <v>0</v>
      </c>
      <c r="M939" s="25">
        <f t="shared" si="141"/>
        <v>0</v>
      </c>
      <c r="N939" s="64"/>
      <c r="O939" s="25">
        <f t="shared" si="142"/>
        <v>0</v>
      </c>
      <c r="P939" s="76">
        <f t="shared" si="144"/>
        <v>0</v>
      </c>
    </row>
    <row r="940" spans="1:16" ht="26.25" hidden="1" x14ac:dyDescent="0.25">
      <c r="A940" s="72">
        <v>3311403240751</v>
      </c>
      <c r="B940" s="31" t="s">
        <v>905</v>
      </c>
      <c r="C940" s="73"/>
      <c r="D940" s="74">
        <f>SUM(D941)</f>
        <v>0</v>
      </c>
      <c r="E940" s="74">
        <f>SUM(E941)</f>
        <v>0</v>
      </c>
      <c r="F940" s="75">
        <f t="shared" si="139"/>
        <v>0</v>
      </c>
      <c r="G940" s="25">
        <f t="shared" si="138"/>
        <v>0</v>
      </c>
      <c r="H940" s="74">
        <f>SUM(H941)</f>
        <v>0</v>
      </c>
      <c r="I940" s="76">
        <f t="shared" si="143"/>
        <v>0</v>
      </c>
      <c r="J940" s="74">
        <f>SUM(J941)</f>
        <v>0</v>
      </c>
      <c r="K940" s="25">
        <f t="shared" si="140"/>
        <v>0</v>
      </c>
      <c r="L940" s="75">
        <f t="shared" si="145"/>
        <v>0</v>
      </c>
      <c r="M940" s="25">
        <f t="shared" si="141"/>
        <v>0</v>
      </c>
      <c r="N940" s="74">
        <f>SUM(N941)</f>
        <v>0</v>
      </c>
      <c r="O940" s="25">
        <f t="shared" si="142"/>
        <v>0</v>
      </c>
      <c r="P940" s="76">
        <f t="shared" si="144"/>
        <v>0</v>
      </c>
    </row>
    <row r="941" spans="1:16" ht="26.25" hidden="1" x14ac:dyDescent="0.25">
      <c r="A941" s="72">
        <v>3311403240751210</v>
      </c>
      <c r="B941" s="31" t="s">
        <v>905</v>
      </c>
      <c r="C941" s="73"/>
      <c r="D941" s="64"/>
      <c r="E941" s="64"/>
      <c r="F941" s="75">
        <f t="shared" si="139"/>
        <v>0</v>
      </c>
      <c r="G941" s="25">
        <f t="shared" si="138"/>
        <v>0</v>
      </c>
      <c r="H941" s="64"/>
      <c r="I941" s="76">
        <f t="shared" si="143"/>
        <v>0</v>
      </c>
      <c r="J941" s="64"/>
      <c r="K941" s="25">
        <f t="shared" si="140"/>
        <v>0</v>
      </c>
      <c r="L941" s="75">
        <f t="shared" si="145"/>
        <v>0</v>
      </c>
      <c r="M941" s="25">
        <f t="shared" si="141"/>
        <v>0</v>
      </c>
      <c r="N941" s="64"/>
      <c r="O941" s="25">
        <f t="shared" si="142"/>
        <v>0</v>
      </c>
      <c r="P941" s="76">
        <f t="shared" si="144"/>
        <v>0</v>
      </c>
    </row>
    <row r="942" spans="1:16" hidden="1" x14ac:dyDescent="0.25">
      <c r="A942" s="72">
        <v>3311403240755</v>
      </c>
      <c r="B942" s="31" t="s">
        <v>906</v>
      </c>
      <c r="C942" s="73"/>
      <c r="D942" s="74">
        <f>SUM(D943)</f>
        <v>0</v>
      </c>
      <c r="E942" s="74">
        <f>SUM(E943)</f>
        <v>0</v>
      </c>
      <c r="F942" s="75">
        <f t="shared" si="139"/>
        <v>0</v>
      </c>
      <c r="G942" s="25">
        <f t="shared" si="138"/>
        <v>0</v>
      </c>
      <c r="H942" s="74">
        <f>SUM(H943)</f>
        <v>0</v>
      </c>
      <c r="I942" s="76">
        <f t="shared" si="143"/>
        <v>0</v>
      </c>
      <c r="J942" s="74">
        <f>SUM(J943)</f>
        <v>0</v>
      </c>
      <c r="K942" s="25">
        <f t="shared" si="140"/>
        <v>0</v>
      </c>
      <c r="L942" s="75">
        <f t="shared" si="145"/>
        <v>0</v>
      </c>
      <c r="M942" s="25">
        <f t="shared" si="141"/>
        <v>0</v>
      </c>
      <c r="N942" s="74">
        <f>SUM(N943)</f>
        <v>0</v>
      </c>
      <c r="O942" s="25">
        <f t="shared" si="142"/>
        <v>0</v>
      </c>
      <c r="P942" s="76">
        <f t="shared" si="144"/>
        <v>0</v>
      </c>
    </row>
    <row r="943" spans="1:16" hidden="1" x14ac:dyDescent="0.25">
      <c r="A943" s="72">
        <v>3311403240755210</v>
      </c>
      <c r="B943" s="31" t="s">
        <v>907</v>
      </c>
      <c r="C943" s="73"/>
      <c r="D943" s="64"/>
      <c r="E943" s="64"/>
      <c r="F943" s="75">
        <f t="shared" si="139"/>
        <v>0</v>
      </c>
      <c r="G943" s="25">
        <f t="shared" si="138"/>
        <v>0</v>
      </c>
      <c r="H943" s="64"/>
      <c r="I943" s="76">
        <f t="shared" si="143"/>
        <v>0</v>
      </c>
      <c r="J943" s="64"/>
      <c r="K943" s="25">
        <f t="shared" si="140"/>
        <v>0</v>
      </c>
      <c r="L943" s="75">
        <f t="shared" si="145"/>
        <v>0</v>
      </c>
      <c r="M943" s="25">
        <f t="shared" si="141"/>
        <v>0</v>
      </c>
      <c r="N943" s="64"/>
      <c r="O943" s="25">
        <f t="shared" si="142"/>
        <v>0</v>
      </c>
      <c r="P943" s="76">
        <f t="shared" si="144"/>
        <v>0</v>
      </c>
    </row>
    <row r="944" spans="1:16" hidden="1" x14ac:dyDescent="0.25">
      <c r="A944" s="100">
        <v>3311403240770</v>
      </c>
      <c r="B944" s="31" t="s">
        <v>908</v>
      </c>
      <c r="C944" s="73"/>
      <c r="D944" s="74">
        <f>SUM(D945)</f>
        <v>0</v>
      </c>
      <c r="E944" s="74">
        <f>SUM(E945)</f>
        <v>0</v>
      </c>
      <c r="F944" s="75">
        <f t="shared" si="139"/>
        <v>0</v>
      </c>
      <c r="G944" s="25">
        <f t="shared" si="138"/>
        <v>0</v>
      </c>
      <c r="H944" s="74">
        <f>SUM(H945)</f>
        <v>0</v>
      </c>
      <c r="I944" s="76">
        <f t="shared" si="143"/>
        <v>0</v>
      </c>
      <c r="J944" s="74">
        <f>SUM(J945)</f>
        <v>0</v>
      </c>
      <c r="K944" s="25">
        <f t="shared" si="140"/>
        <v>0</v>
      </c>
      <c r="L944" s="75">
        <f t="shared" si="145"/>
        <v>0</v>
      </c>
      <c r="M944" s="25">
        <f t="shared" si="141"/>
        <v>0</v>
      </c>
      <c r="N944" s="74">
        <f>SUM(N945)</f>
        <v>0</v>
      </c>
      <c r="O944" s="25">
        <f t="shared" si="142"/>
        <v>0</v>
      </c>
      <c r="P944" s="76">
        <f t="shared" si="144"/>
        <v>0</v>
      </c>
    </row>
    <row r="945" spans="1:16" hidden="1" x14ac:dyDescent="0.25">
      <c r="A945" s="100">
        <v>3311403240770210</v>
      </c>
      <c r="B945" s="31" t="s">
        <v>908</v>
      </c>
      <c r="C945" s="73"/>
      <c r="D945" s="64"/>
      <c r="E945" s="64"/>
      <c r="F945" s="75">
        <f t="shared" si="139"/>
        <v>0</v>
      </c>
      <c r="G945" s="25">
        <f t="shared" si="138"/>
        <v>0</v>
      </c>
      <c r="H945" s="64"/>
      <c r="I945" s="76">
        <f t="shared" si="143"/>
        <v>0</v>
      </c>
      <c r="J945" s="64"/>
      <c r="K945" s="25">
        <f t="shared" si="140"/>
        <v>0</v>
      </c>
      <c r="L945" s="75">
        <f t="shared" si="145"/>
        <v>0</v>
      </c>
      <c r="M945" s="25">
        <f t="shared" si="141"/>
        <v>0</v>
      </c>
      <c r="N945" s="64"/>
      <c r="O945" s="25">
        <f t="shared" si="142"/>
        <v>0</v>
      </c>
      <c r="P945" s="76">
        <f t="shared" si="144"/>
        <v>0</v>
      </c>
    </row>
    <row r="946" spans="1:16" ht="26.25" hidden="1" x14ac:dyDescent="0.25">
      <c r="A946" s="100">
        <v>3311403240775</v>
      </c>
      <c r="B946" s="80" t="s">
        <v>909</v>
      </c>
      <c r="C946" s="73"/>
      <c r="D946" s="74">
        <f>SUM(D947)</f>
        <v>0</v>
      </c>
      <c r="E946" s="74">
        <f>SUM(E947)</f>
        <v>0</v>
      </c>
      <c r="F946" s="75">
        <f t="shared" si="139"/>
        <v>0</v>
      </c>
      <c r="G946" s="25">
        <f t="shared" si="138"/>
        <v>0</v>
      </c>
      <c r="H946" s="74">
        <f>SUM(H947)</f>
        <v>0</v>
      </c>
      <c r="I946" s="76">
        <f t="shared" si="143"/>
        <v>0</v>
      </c>
      <c r="J946" s="74">
        <f>SUM(J947)</f>
        <v>0</v>
      </c>
      <c r="K946" s="25">
        <f t="shared" si="140"/>
        <v>0</v>
      </c>
      <c r="L946" s="75">
        <f t="shared" si="145"/>
        <v>0</v>
      </c>
      <c r="M946" s="25">
        <f t="shared" si="141"/>
        <v>0</v>
      </c>
      <c r="N946" s="74">
        <f>SUM(N947)</f>
        <v>0</v>
      </c>
      <c r="O946" s="25">
        <f t="shared" si="142"/>
        <v>0</v>
      </c>
      <c r="P946" s="76">
        <f t="shared" si="144"/>
        <v>0</v>
      </c>
    </row>
    <row r="947" spans="1:16" ht="26.25" hidden="1" x14ac:dyDescent="0.25">
      <c r="A947" s="100">
        <v>3311403240775210</v>
      </c>
      <c r="B947" s="80" t="s">
        <v>910</v>
      </c>
      <c r="C947" s="73"/>
      <c r="D947" s="64"/>
      <c r="E947" s="64"/>
      <c r="F947" s="75">
        <f t="shared" si="139"/>
        <v>0</v>
      </c>
      <c r="G947" s="25">
        <f t="shared" si="138"/>
        <v>0</v>
      </c>
      <c r="H947" s="64"/>
      <c r="I947" s="76">
        <f t="shared" si="143"/>
        <v>0</v>
      </c>
      <c r="J947" s="64"/>
      <c r="K947" s="25">
        <f t="shared" si="140"/>
        <v>0</v>
      </c>
      <c r="L947" s="75">
        <f t="shared" si="145"/>
        <v>0</v>
      </c>
      <c r="M947" s="25">
        <f t="shared" si="141"/>
        <v>0</v>
      </c>
      <c r="N947" s="64"/>
      <c r="O947" s="25">
        <f t="shared" si="142"/>
        <v>0</v>
      </c>
      <c r="P947" s="76">
        <f t="shared" si="144"/>
        <v>0</v>
      </c>
    </row>
    <row r="948" spans="1:16" ht="26.25" hidden="1" x14ac:dyDescent="0.25">
      <c r="A948" s="72">
        <v>3311403240778</v>
      </c>
      <c r="B948" s="31" t="s">
        <v>911</v>
      </c>
      <c r="C948" s="73"/>
      <c r="D948" s="74">
        <f>SUM(D949)</f>
        <v>0</v>
      </c>
      <c r="E948" s="74">
        <f>SUM(E949)</f>
        <v>0</v>
      </c>
      <c r="F948" s="75">
        <f t="shared" si="139"/>
        <v>0</v>
      </c>
      <c r="G948" s="25">
        <f t="shared" si="138"/>
        <v>0</v>
      </c>
      <c r="H948" s="74">
        <f>SUM(H949)</f>
        <v>0</v>
      </c>
      <c r="I948" s="76">
        <f t="shared" si="143"/>
        <v>0</v>
      </c>
      <c r="J948" s="74">
        <f>SUM(J949)</f>
        <v>0</v>
      </c>
      <c r="K948" s="25">
        <f t="shared" si="140"/>
        <v>0</v>
      </c>
      <c r="L948" s="75">
        <f t="shared" si="145"/>
        <v>0</v>
      </c>
      <c r="M948" s="25">
        <f t="shared" si="141"/>
        <v>0</v>
      </c>
      <c r="N948" s="74">
        <f>SUM(N949)</f>
        <v>0</v>
      </c>
      <c r="O948" s="25">
        <f t="shared" si="142"/>
        <v>0</v>
      </c>
      <c r="P948" s="76">
        <f t="shared" si="144"/>
        <v>0</v>
      </c>
    </row>
    <row r="949" spans="1:16" ht="26.25" hidden="1" x14ac:dyDescent="0.25">
      <c r="A949" s="72">
        <v>3311403240778210</v>
      </c>
      <c r="B949" s="31" t="s">
        <v>911</v>
      </c>
      <c r="C949" s="73"/>
      <c r="D949" s="64"/>
      <c r="E949" s="64"/>
      <c r="F949" s="75">
        <f t="shared" si="139"/>
        <v>0</v>
      </c>
      <c r="G949" s="25">
        <f t="shared" si="138"/>
        <v>0</v>
      </c>
      <c r="H949" s="64"/>
      <c r="I949" s="76">
        <f t="shared" si="143"/>
        <v>0</v>
      </c>
      <c r="J949" s="64"/>
      <c r="K949" s="25">
        <f t="shared" si="140"/>
        <v>0</v>
      </c>
      <c r="L949" s="75">
        <f t="shared" si="145"/>
        <v>0</v>
      </c>
      <c r="M949" s="25">
        <f t="shared" si="141"/>
        <v>0</v>
      </c>
      <c r="N949" s="64"/>
      <c r="O949" s="25">
        <f t="shared" si="142"/>
        <v>0</v>
      </c>
      <c r="P949" s="76">
        <f t="shared" si="144"/>
        <v>0</v>
      </c>
    </row>
    <row r="950" spans="1:16" ht="26.25" hidden="1" x14ac:dyDescent="0.25">
      <c r="A950" s="72">
        <v>3311403240786</v>
      </c>
      <c r="B950" s="31" t="s">
        <v>912</v>
      </c>
      <c r="C950" s="73"/>
      <c r="D950" s="74">
        <f>SUM(D951)</f>
        <v>0</v>
      </c>
      <c r="E950" s="74">
        <f>SUM(E951)</f>
        <v>0</v>
      </c>
      <c r="F950" s="75">
        <f t="shared" si="139"/>
        <v>0</v>
      </c>
      <c r="G950" s="25">
        <f t="shared" si="138"/>
        <v>0</v>
      </c>
      <c r="H950" s="74">
        <f>SUM(H951)</f>
        <v>0</v>
      </c>
      <c r="I950" s="76">
        <f t="shared" si="143"/>
        <v>0</v>
      </c>
      <c r="J950" s="74">
        <f>SUM(J951)</f>
        <v>0</v>
      </c>
      <c r="K950" s="25">
        <f t="shared" si="140"/>
        <v>0</v>
      </c>
      <c r="L950" s="75">
        <f t="shared" si="145"/>
        <v>0</v>
      </c>
      <c r="M950" s="25">
        <f t="shared" si="141"/>
        <v>0</v>
      </c>
      <c r="N950" s="74">
        <f>SUM(N951)</f>
        <v>0</v>
      </c>
      <c r="O950" s="25">
        <f t="shared" si="142"/>
        <v>0</v>
      </c>
      <c r="P950" s="76">
        <f t="shared" si="144"/>
        <v>0</v>
      </c>
    </row>
    <row r="951" spans="1:16" ht="26.25" hidden="1" x14ac:dyDescent="0.25">
      <c r="A951" s="72">
        <v>3311403240786210</v>
      </c>
      <c r="B951" s="31" t="s">
        <v>912</v>
      </c>
      <c r="C951" s="73"/>
      <c r="D951" s="64"/>
      <c r="E951" s="64"/>
      <c r="F951" s="75">
        <f t="shared" si="139"/>
        <v>0</v>
      </c>
      <c r="G951" s="25">
        <f t="shared" si="138"/>
        <v>0</v>
      </c>
      <c r="H951" s="64"/>
      <c r="I951" s="76">
        <f t="shared" si="143"/>
        <v>0</v>
      </c>
      <c r="J951" s="64"/>
      <c r="K951" s="25">
        <f t="shared" si="140"/>
        <v>0</v>
      </c>
      <c r="L951" s="75">
        <f t="shared" si="145"/>
        <v>0</v>
      </c>
      <c r="M951" s="25">
        <f t="shared" si="141"/>
        <v>0</v>
      </c>
      <c r="N951" s="64"/>
      <c r="O951" s="25">
        <f t="shared" si="142"/>
        <v>0</v>
      </c>
      <c r="P951" s="76">
        <f t="shared" si="144"/>
        <v>0</v>
      </c>
    </row>
    <row r="952" spans="1:16" ht="51.75" hidden="1" x14ac:dyDescent="0.25">
      <c r="A952" s="72">
        <v>3311403240817</v>
      </c>
      <c r="B952" s="31" t="s">
        <v>913</v>
      </c>
      <c r="C952" s="73"/>
      <c r="D952" s="74">
        <f>SUM(D953:D954)</f>
        <v>0</v>
      </c>
      <c r="E952" s="74">
        <f>SUM(E953:E954)</f>
        <v>0</v>
      </c>
      <c r="F952" s="75">
        <f t="shared" si="139"/>
        <v>0</v>
      </c>
      <c r="G952" s="25">
        <f t="shared" si="138"/>
        <v>0</v>
      </c>
      <c r="H952" s="74">
        <f>SUM(H953:H954)</f>
        <v>0</v>
      </c>
      <c r="I952" s="76">
        <f t="shared" si="143"/>
        <v>0</v>
      </c>
      <c r="J952" s="74">
        <f>SUM(J953:J954)</f>
        <v>0</v>
      </c>
      <c r="K952" s="25">
        <f t="shared" si="140"/>
        <v>0</v>
      </c>
      <c r="L952" s="75">
        <f t="shared" si="145"/>
        <v>0</v>
      </c>
      <c r="M952" s="25">
        <f t="shared" si="141"/>
        <v>0</v>
      </c>
      <c r="N952" s="74">
        <f>SUM(N953:N954)</f>
        <v>0</v>
      </c>
      <c r="O952" s="25">
        <f t="shared" si="142"/>
        <v>0</v>
      </c>
      <c r="P952" s="76">
        <f t="shared" si="144"/>
        <v>0</v>
      </c>
    </row>
    <row r="953" spans="1:16" ht="51.75" hidden="1" x14ac:dyDescent="0.25">
      <c r="A953" s="72">
        <v>3311403240817210</v>
      </c>
      <c r="B953" s="31" t="s">
        <v>913</v>
      </c>
      <c r="C953" s="73"/>
      <c r="D953" s="64"/>
      <c r="E953" s="64"/>
      <c r="F953" s="75">
        <f t="shared" si="139"/>
        <v>0</v>
      </c>
      <c r="G953" s="25">
        <f t="shared" si="138"/>
        <v>0</v>
      </c>
      <c r="H953" s="64"/>
      <c r="I953" s="76">
        <f t="shared" si="143"/>
        <v>0</v>
      </c>
      <c r="J953" s="64"/>
      <c r="K953" s="25">
        <f t="shared" si="140"/>
        <v>0</v>
      </c>
      <c r="L953" s="75">
        <f t="shared" si="145"/>
        <v>0</v>
      </c>
      <c r="M953" s="25">
        <f t="shared" si="141"/>
        <v>0</v>
      </c>
      <c r="N953" s="64"/>
      <c r="O953" s="25">
        <f t="shared" si="142"/>
        <v>0</v>
      </c>
      <c r="P953" s="76">
        <f t="shared" si="144"/>
        <v>0</v>
      </c>
    </row>
    <row r="954" spans="1:16" ht="51.75" hidden="1" x14ac:dyDescent="0.25">
      <c r="A954" s="72">
        <v>3311403240817210</v>
      </c>
      <c r="B954" s="31" t="s">
        <v>913</v>
      </c>
      <c r="C954" s="73"/>
      <c r="D954" s="64"/>
      <c r="E954" s="64"/>
      <c r="F954" s="75">
        <f t="shared" si="139"/>
        <v>0</v>
      </c>
      <c r="G954" s="25">
        <f t="shared" si="138"/>
        <v>0</v>
      </c>
      <c r="H954" s="64"/>
      <c r="I954" s="76">
        <f t="shared" si="143"/>
        <v>0</v>
      </c>
      <c r="J954" s="64"/>
      <c r="K954" s="25">
        <f t="shared" si="140"/>
        <v>0</v>
      </c>
      <c r="L954" s="75">
        <f t="shared" si="145"/>
        <v>0</v>
      </c>
      <c r="M954" s="25">
        <f t="shared" si="141"/>
        <v>0</v>
      </c>
      <c r="N954" s="64"/>
      <c r="O954" s="25">
        <f t="shared" si="142"/>
        <v>0</v>
      </c>
      <c r="P954" s="76">
        <f t="shared" si="144"/>
        <v>0</v>
      </c>
    </row>
    <row r="955" spans="1:16" hidden="1" x14ac:dyDescent="0.25">
      <c r="A955" s="100">
        <v>3311403240853</v>
      </c>
      <c r="B955" s="31" t="s">
        <v>914</v>
      </c>
      <c r="C955" s="73"/>
      <c r="D955" s="74">
        <f>SUM(D956)</f>
        <v>0</v>
      </c>
      <c r="E955" s="74">
        <f>SUM(E956)</f>
        <v>0</v>
      </c>
      <c r="F955" s="75">
        <f t="shared" si="139"/>
        <v>0</v>
      </c>
      <c r="G955" s="25">
        <f t="shared" ref="G955:G1020" si="146">IF(OR(F955=0,F$7=0),0,F955/F$7)*100</f>
        <v>0</v>
      </c>
      <c r="H955" s="74">
        <f>SUM(H956)</f>
        <v>0</v>
      </c>
      <c r="I955" s="76">
        <f t="shared" si="143"/>
        <v>0</v>
      </c>
      <c r="J955" s="74">
        <f>SUM(J956)</f>
        <v>0</v>
      </c>
      <c r="K955" s="25">
        <f t="shared" si="140"/>
        <v>0</v>
      </c>
      <c r="L955" s="75">
        <f t="shared" si="145"/>
        <v>0</v>
      </c>
      <c r="M955" s="25">
        <f t="shared" si="141"/>
        <v>0</v>
      </c>
      <c r="N955" s="74">
        <f>SUM(N956)</f>
        <v>0</v>
      </c>
      <c r="O955" s="25">
        <f t="shared" si="142"/>
        <v>0</v>
      </c>
      <c r="P955" s="76">
        <f t="shared" si="144"/>
        <v>0</v>
      </c>
    </row>
    <row r="956" spans="1:16" hidden="1" x14ac:dyDescent="0.25">
      <c r="A956" s="100">
        <v>3311403240853210</v>
      </c>
      <c r="B956" s="31" t="s">
        <v>914</v>
      </c>
      <c r="C956" s="73"/>
      <c r="D956" s="64"/>
      <c r="E956" s="64"/>
      <c r="F956" s="75">
        <f t="shared" si="139"/>
        <v>0</v>
      </c>
      <c r="G956" s="25">
        <f t="shared" si="146"/>
        <v>0</v>
      </c>
      <c r="H956" s="64"/>
      <c r="I956" s="76">
        <f t="shared" si="143"/>
        <v>0</v>
      </c>
      <c r="J956" s="64"/>
      <c r="K956" s="25">
        <f t="shared" si="140"/>
        <v>0</v>
      </c>
      <c r="L956" s="75">
        <f t="shared" si="145"/>
        <v>0</v>
      </c>
      <c r="M956" s="25">
        <f t="shared" si="141"/>
        <v>0</v>
      </c>
      <c r="N956" s="64"/>
      <c r="O956" s="25">
        <f t="shared" si="142"/>
        <v>0</v>
      </c>
      <c r="P956" s="76">
        <f t="shared" si="144"/>
        <v>0</v>
      </c>
    </row>
    <row r="957" spans="1:16" hidden="1" x14ac:dyDescent="0.25">
      <c r="A957" s="100">
        <v>3311403240857</v>
      </c>
      <c r="B957" s="31" t="s">
        <v>915</v>
      </c>
      <c r="C957" s="73"/>
      <c r="D957" s="74">
        <f>SUM(D958)</f>
        <v>0</v>
      </c>
      <c r="E957" s="74">
        <f>SUM(E958)</f>
        <v>0</v>
      </c>
      <c r="F957" s="75">
        <f t="shared" si="139"/>
        <v>0</v>
      </c>
      <c r="G957" s="25">
        <f t="shared" si="146"/>
        <v>0</v>
      </c>
      <c r="H957" s="74">
        <f>SUM(H958)</f>
        <v>0</v>
      </c>
      <c r="I957" s="76">
        <f t="shared" si="143"/>
        <v>0</v>
      </c>
      <c r="J957" s="74">
        <f>SUM(J958)</f>
        <v>0</v>
      </c>
      <c r="K957" s="25">
        <f t="shared" si="140"/>
        <v>0</v>
      </c>
      <c r="L957" s="75">
        <f t="shared" si="145"/>
        <v>0</v>
      </c>
      <c r="M957" s="25">
        <f t="shared" si="141"/>
        <v>0</v>
      </c>
      <c r="N957" s="74">
        <f>SUM(N958)</f>
        <v>0</v>
      </c>
      <c r="O957" s="25">
        <f t="shared" si="142"/>
        <v>0</v>
      </c>
      <c r="P957" s="76">
        <f t="shared" si="144"/>
        <v>0</v>
      </c>
    </row>
    <row r="958" spans="1:16" hidden="1" x14ac:dyDescent="0.25">
      <c r="A958" s="100">
        <v>3311403240857210</v>
      </c>
      <c r="B958" s="31" t="s">
        <v>915</v>
      </c>
      <c r="C958" s="73"/>
      <c r="D958" s="64"/>
      <c r="E958" s="64"/>
      <c r="F958" s="75">
        <f t="shared" si="139"/>
        <v>0</v>
      </c>
      <c r="G958" s="25">
        <f t="shared" si="146"/>
        <v>0</v>
      </c>
      <c r="H958" s="64"/>
      <c r="I958" s="76">
        <f t="shared" si="143"/>
        <v>0</v>
      </c>
      <c r="J958" s="64"/>
      <c r="K958" s="25">
        <f t="shared" si="140"/>
        <v>0</v>
      </c>
      <c r="L958" s="75">
        <f t="shared" si="145"/>
        <v>0</v>
      </c>
      <c r="M958" s="25">
        <f t="shared" si="141"/>
        <v>0</v>
      </c>
      <c r="N958" s="64"/>
      <c r="O958" s="25">
        <f t="shared" si="142"/>
        <v>0</v>
      </c>
      <c r="P958" s="76">
        <f t="shared" si="144"/>
        <v>0</v>
      </c>
    </row>
    <row r="959" spans="1:16" ht="39" hidden="1" x14ac:dyDescent="0.25">
      <c r="A959" s="100">
        <v>3311403240870</v>
      </c>
      <c r="B959" s="31" t="s">
        <v>916</v>
      </c>
      <c r="C959" s="73"/>
      <c r="D959" s="74">
        <f>SUM(D960:D962)</f>
        <v>0</v>
      </c>
      <c r="E959" s="74">
        <f>SUM(E960:E962)</f>
        <v>0</v>
      </c>
      <c r="F959" s="75">
        <f t="shared" si="139"/>
        <v>0</v>
      </c>
      <c r="G959" s="25">
        <f t="shared" si="146"/>
        <v>0</v>
      </c>
      <c r="H959" s="74">
        <f>SUM(H960:H962)</f>
        <v>0</v>
      </c>
      <c r="I959" s="76">
        <f t="shared" si="143"/>
        <v>0</v>
      </c>
      <c r="J959" s="74">
        <f>SUM(J960:J962)</f>
        <v>0</v>
      </c>
      <c r="K959" s="25">
        <f t="shared" si="140"/>
        <v>0</v>
      </c>
      <c r="L959" s="75">
        <f t="shared" si="145"/>
        <v>0</v>
      </c>
      <c r="M959" s="25">
        <f t="shared" si="141"/>
        <v>0</v>
      </c>
      <c r="N959" s="74">
        <f>SUM(N960:N962)</f>
        <v>0</v>
      </c>
      <c r="O959" s="25">
        <f t="shared" si="142"/>
        <v>0</v>
      </c>
      <c r="P959" s="76">
        <f t="shared" si="144"/>
        <v>0</v>
      </c>
    </row>
    <row r="960" spans="1:16" ht="39" hidden="1" x14ac:dyDescent="0.25">
      <c r="A960" s="100">
        <v>3311403240870210</v>
      </c>
      <c r="B960" s="31" t="s">
        <v>916</v>
      </c>
      <c r="C960" s="73"/>
      <c r="D960" s="64"/>
      <c r="E960" s="64"/>
      <c r="F960" s="75">
        <f t="shared" si="139"/>
        <v>0</v>
      </c>
      <c r="G960" s="25">
        <f t="shared" si="146"/>
        <v>0</v>
      </c>
      <c r="H960" s="64"/>
      <c r="I960" s="76">
        <f t="shared" si="143"/>
        <v>0</v>
      </c>
      <c r="J960" s="64"/>
      <c r="K960" s="25">
        <f t="shared" si="140"/>
        <v>0</v>
      </c>
      <c r="L960" s="75">
        <f t="shared" si="145"/>
        <v>0</v>
      </c>
      <c r="M960" s="25">
        <f t="shared" si="141"/>
        <v>0</v>
      </c>
      <c r="N960" s="64"/>
      <c r="O960" s="25">
        <f t="shared" si="142"/>
        <v>0</v>
      </c>
      <c r="P960" s="76">
        <f t="shared" si="144"/>
        <v>0</v>
      </c>
    </row>
    <row r="961" spans="1:16" ht="39" hidden="1" x14ac:dyDescent="0.25">
      <c r="A961" s="100">
        <v>3311403240870210</v>
      </c>
      <c r="B961" s="31" t="s">
        <v>916</v>
      </c>
      <c r="C961" s="73"/>
      <c r="D961" s="64"/>
      <c r="E961" s="64"/>
      <c r="F961" s="75">
        <f t="shared" si="139"/>
        <v>0</v>
      </c>
      <c r="G961" s="25">
        <f t="shared" si="146"/>
        <v>0</v>
      </c>
      <c r="H961" s="64"/>
      <c r="I961" s="76">
        <f t="shared" si="143"/>
        <v>0</v>
      </c>
      <c r="J961" s="64"/>
      <c r="K961" s="25">
        <f t="shared" si="140"/>
        <v>0</v>
      </c>
      <c r="L961" s="75">
        <f t="shared" si="145"/>
        <v>0</v>
      </c>
      <c r="M961" s="25">
        <f t="shared" si="141"/>
        <v>0</v>
      </c>
      <c r="N961" s="64"/>
      <c r="O961" s="25">
        <f t="shared" si="142"/>
        <v>0</v>
      </c>
      <c r="P961" s="76">
        <f t="shared" si="144"/>
        <v>0</v>
      </c>
    </row>
    <row r="962" spans="1:16" ht="39" hidden="1" x14ac:dyDescent="0.25">
      <c r="A962" s="100">
        <v>3311403240870210</v>
      </c>
      <c r="B962" s="31" t="s">
        <v>916</v>
      </c>
      <c r="C962" s="73"/>
      <c r="D962" s="64"/>
      <c r="E962" s="64"/>
      <c r="F962" s="75">
        <f t="shared" si="139"/>
        <v>0</v>
      </c>
      <c r="G962" s="25">
        <f t="shared" si="146"/>
        <v>0</v>
      </c>
      <c r="H962" s="64"/>
      <c r="I962" s="76">
        <f t="shared" si="143"/>
        <v>0</v>
      </c>
      <c r="J962" s="64"/>
      <c r="K962" s="25">
        <f t="shared" si="140"/>
        <v>0</v>
      </c>
      <c r="L962" s="75">
        <f t="shared" si="145"/>
        <v>0</v>
      </c>
      <c r="M962" s="25">
        <f t="shared" si="141"/>
        <v>0</v>
      </c>
      <c r="N962" s="64"/>
      <c r="O962" s="25">
        <f t="shared" si="142"/>
        <v>0</v>
      </c>
      <c r="P962" s="76">
        <f t="shared" si="144"/>
        <v>0</v>
      </c>
    </row>
    <row r="963" spans="1:16" ht="39" hidden="1" x14ac:dyDescent="0.25">
      <c r="A963" s="72">
        <v>331140325</v>
      </c>
      <c r="B963" s="31" t="s">
        <v>917</v>
      </c>
      <c r="C963" s="73"/>
      <c r="D963" s="74">
        <f>SUM(D964+D966+D968)</f>
        <v>0</v>
      </c>
      <c r="E963" s="74">
        <f>SUM(E964+E966+E968)</f>
        <v>0</v>
      </c>
      <c r="F963" s="75">
        <f t="shared" si="139"/>
        <v>0</v>
      </c>
      <c r="G963" s="25">
        <f t="shared" si="146"/>
        <v>0</v>
      </c>
      <c r="H963" s="74">
        <f>SUM(H964+H966+H968)</f>
        <v>0</v>
      </c>
      <c r="I963" s="76">
        <f t="shared" si="143"/>
        <v>0</v>
      </c>
      <c r="J963" s="74">
        <f>SUM(J964+J966+J968)</f>
        <v>0</v>
      </c>
      <c r="K963" s="25">
        <f t="shared" si="140"/>
        <v>0</v>
      </c>
      <c r="L963" s="75">
        <f t="shared" si="145"/>
        <v>0</v>
      </c>
      <c r="M963" s="25">
        <f t="shared" si="141"/>
        <v>0</v>
      </c>
      <c r="N963" s="74">
        <f>SUM(N964+N966+N968)</f>
        <v>0</v>
      </c>
      <c r="O963" s="25">
        <f t="shared" si="142"/>
        <v>0</v>
      </c>
      <c r="P963" s="76">
        <f t="shared" si="144"/>
        <v>0</v>
      </c>
    </row>
    <row r="964" spans="1:16" hidden="1" x14ac:dyDescent="0.25">
      <c r="A964" s="72">
        <v>3311403250711</v>
      </c>
      <c r="B964" s="31" t="s">
        <v>918</v>
      </c>
      <c r="C964" s="73"/>
      <c r="D964" s="74">
        <f>SUM(D965)</f>
        <v>0</v>
      </c>
      <c r="E964" s="74">
        <f>SUM(E965)</f>
        <v>0</v>
      </c>
      <c r="F964" s="75">
        <f t="shared" si="139"/>
        <v>0</v>
      </c>
      <c r="G964" s="25">
        <f t="shared" si="146"/>
        <v>0</v>
      </c>
      <c r="H964" s="74">
        <f>SUM(H965)</f>
        <v>0</v>
      </c>
      <c r="I964" s="76">
        <f t="shared" si="143"/>
        <v>0</v>
      </c>
      <c r="J964" s="74">
        <f>SUM(J965)</f>
        <v>0</v>
      </c>
      <c r="K964" s="25">
        <f t="shared" si="140"/>
        <v>0</v>
      </c>
      <c r="L964" s="75">
        <f t="shared" si="145"/>
        <v>0</v>
      </c>
      <c r="M964" s="25">
        <f t="shared" si="141"/>
        <v>0</v>
      </c>
      <c r="N964" s="74">
        <f>SUM(N965)</f>
        <v>0</v>
      </c>
      <c r="O964" s="25">
        <f t="shared" si="142"/>
        <v>0</v>
      </c>
      <c r="P964" s="76">
        <f t="shared" si="144"/>
        <v>0</v>
      </c>
    </row>
    <row r="965" spans="1:16" hidden="1" x14ac:dyDescent="0.25">
      <c r="A965" s="72">
        <v>3311403250711220</v>
      </c>
      <c r="B965" s="31" t="s">
        <v>918</v>
      </c>
      <c r="C965" s="73"/>
      <c r="D965" s="64"/>
      <c r="E965" s="64"/>
      <c r="F965" s="75">
        <f t="shared" si="139"/>
        <v>0</v>
      </c>
      <c r="G965" s="25">
        <f t="shared" si="146"/>
        <v>0</v>
      </c>
      <c r="H965" s="64"/>
      <c r="I965" s="76">
        <f t="shared" si="143"/>
        <v>0</v>
      </c>
      <c r="J965" s="64"/>
      <c r="K965" s="25">
        <f t="shared" si="140"/>
        <v>0</v>
      </c>
      <c r="L965" s="75">
        <f t="shared" si="145"/>
        <v>0</v>
      </c>
      <c r="M965" s="25">
        <f t="shared" si="141"/>
        <v>0</v>
      </c>
      <c r="N965" s="64"/>
      <c r="O965" s="25">
        <f t="shared" si="142"/>
        <v>0</v>
      </c>
      <c r="P965" s="76">
        <f t="shared" si="144"/>
        <v>0</v>
      </c>
    </row>
    <row r="966" spans="1:16" ht="26.25" hidden="1" x14ac:dyDescent="0.25">
      <c r="A966" s="72">
        <v>3311403250753</v>
      </c>
      <c r="B966" s="31" t="s">
        <v>919</v>
      </c>
      <c r="C966" s="73"/>
      <c r="D966" s="74">
        <f>SUM(D967)</f>
        <v>0</v>
      </c>
      <c r="E966" s="74">
        <f>SUM(E967)</f>
        <v>0</v>
      </c>
      <c r="F966" s="75">
        <f t="shared" si="139"/>
        <v>0</v>
      </c>
      <c r="G966" s="25">
        <f t="shared" si="146"/>
        <v>0</v>
      </c>
      <c r="H966" s="74">
        <f>SUM(H967)</f>
        <v>0</v>
      </c>
      <c r="I966" s="76">
        <f t="shared" si="143"/>
        <v>0</v>
      </c>
      <c r="J966" s="74">
        <f>SUM(J967)</f>
        <v>0</v>
      </c>
      <c r="K966" s="25">
        <f t="shared" si="140"/>
        <v>0</v>
      </c>
      <c r="L966" s="75">
        <f t="shared" si="145"/>
        <v>0</v>
      </c>
      <c r="M966" s="25">
        <f t="shared" si="141"/>
        <v>0</v>
      </c>
      <c r="N966" s="74">
        <f>SUM(N967)</f>
        <v>0</v>
      </c>
      <c r="O966" s="25">
        <f t="shared" si="142"/>
        <v>0</v>
      </c>
      <c r="P966" s="76">
        <f t="shared" si="144"/>
        <v>0</v>
      </c>
    </row>
    <row r="967" spans="1:16" ht="26.25" hidden="1" x14ac:dyDescent="0.25">
      <c r="A967" s="72">
        <v>3311403250753220</v>
      </c>
      <c r="B967" s="31" t="s">
        <v>919</v>
      </c>
      <c r="C967" s="73"/>
      <c r="D967" s="64"/>
      <c r="E967" s="64"/>
      <c r="F967" s="75">
        <f t="shared" si="139"/>
        <v>0</v>
      </c>
      <c r="G967" s="25">
        <f t="shared" si="146"/>
        <v>0</v>
      </c>
      <c r="H967" s="64"/>
      <c r="I967" s="76">
        <f t="shared" si="143"/>
        <v>0</v>
      </c>
      <c r="J967" s="64"/>
      <c r="K967" s="25">
        <f t="shared" si="140"/>
        <v>0</v>
      </c>
      <c r="L967" s="75">
        <f t="shared" si="145"/>
        <v>0</v>
      </c>
      <c r="M967" s="25">
        <f t="shared" si="141"/>
        <v>0</v>
      </c>
      <c r="N967" s="64"/>
      <c r="O967" s="25">
        <f t="shared" si="142"/>
        <v>0</v>
      </c>
      <c r="P967" s="76">
        <f t="shared" si="144"/>
        <v>0</v>
      </c>
    </row>
    <row r="968" spans="1:16" ht="26.25" hidden="1" x14ac:dyDescent="0.25">
      <c r="A968" s="72">
        <v>3311403250823</v>
      </c>
      <c r="B968" s="31" t="s">
        <v>920</v>
      </c>
      <c r="C968" s="73"/>
      <c r="D968" s="74">
        <f>SUM(D969:D970)</f>
        <v>0</v>
      </c>
      <c r="E968" s="74">
        <f>SUM(E969:E970)</f>
        <v>0</v>
      </c>
      <c r="F968" s="75">
        <f t="shared" si="139"/>
        <v>0</v>
      </c>
      <c r="G968" s="25">
        <f t="shared" si="146"/>
        <v>0</v>
      </c>
      <c r="H968" s="74">
        <f>SUM(H969:H970)</f>
        <v>0</v>
      </c>
      <c r="I968" s="76">
        <f t="shared" si="143"/>
        <v>0</v>
      </c>
      <c r="J968" s="74">
        <f>SUM(J969:J970)</f>
        <v>0</v>
      </c>
      <c r="K968" s="25">
        <f t="shared" si="140"/>
        <v>0</v>
      </c>
      <c r="L968" s="75">
        <f t="shared" si="145"/>
        <v>0</v>
      </c>
      <c r="M968" s="25">
        <f t="shared" si="141"/>
        <v>0</v>
      </c>
      <c r="N968" s="74">
        <f>SUM(N969:N970)</f>
        <v>0</v>
      </c>
      <c r="O968" s="25">
        <f t="shared" si="142"/>
        <v>0</v>
      </c>
      <c r="P968" s="76">
        <f t="shared" si="144"/>
        <v>0</v>
      </c>
    </row>
    <row r="969" spans="1:16" ht="26.25" hidden="1" x14ac:dyDescent="0.25">
      <c r="A969" s="72">
        <v>3311403250823220</v>
      </c>
      <c r="B969" s="31" t="s">
        <v>920</v>
      </c>
      <c r="C969" s="73"/>
      <c r="D969" s="64"/>
      <c r="E969" s="64"/>
      <c r="F969" s="75">
        <f t="shared" si="139"/>
        <v>0</v>
      </c>
      <c r="G969" s="25">
        <f t="shared" si="146"/>
        <v>0</v>
      </c>
      <c r="H969" s="64"/>
      <c r="I969" s="76">
        <f t="shared" si="143"/>
        <v>0</v>
      </c>
      <c r="J969" s="64"/>
      <c r="K969" s="25">
        <f t="shared" si="140"/>
        <v>0</v>
      </c>
      <c r="L969" s="75">
        <f t="shared" si="145"/>
        <v>0</v>
      </c>
      <c r="M969" s="25">
        <f t="shared" si="141"/>
        <v>0</v>
      </c>
      <c r="N969" s="64"/>
      <c r="O969" s="25">
        <f t="shared" si="142"/>
        <v>0</v>
      </c>
      <c r="P969" s="76">
        <f t="shared" si="144"/>
        <v>0</v>
      </c>
    </row>
    <row r="970" spans="1:16" ht="26.25" hidden="1" x14ac:dyDescent="0.25">
      <c r="A970" s="72">
        <v>3311403250823220</v>
      </c>
      <c r="B970" s="31" t="s">
        <v>920</v>
      </c>
      <c r="C970" s="73"/>
      <c r="D970" s="64"/>
      <c r="E970" s="64"/>
      <c r="F970" s="75">
        <f t="shared" si="139"/>
        <v>0</v>
      </c>
      <c r="G970" s="25">
        <f t="shared" si="146"/>
        <v>0</v>
      </c>
      <c r="H970" s="64"/>
      <c r="I970" s="76">
        <f t="shared" si="143"/>
        <v>0</v>
      </c>
      <c r="J970" s="64"/>
      <c r="K970" s="25">
        <f t="shared" si="140"/>
        <v>0</v>
      </c>
      <c r="L970" s="75">
        <f t="shared" si="145"/>
        <v>0</v>
      </c>
      <c r="M970" s="25">
        <f t="shared" si="141"/>
        <v>0</v>
      </c>
      <c r="N970" s="64"/>
      <c r="O970" s="25">
        <f t="shared" si="142"/>
        <v>0</v>
      </c>
      <c r="P970" s="76">
        <f t="shared" si="144"/>
        <v>0</v>
      </c>
    </row>
    <row r="971" spans="1:16" ht="26.25" hidden="1" x14ac:dyDescent="0.25">
      <c r="A971" s="72">
        <v>331140326</v>
      </c>
      <c r="B971" s="31" t="s">
        <v>921</v>
      </c>
      <c r="C971" s="73"/>
      <c r="D971" s="74">
        <f>SUM(D972+D974+D977+D979+D981+D983+D985+D987+D989+D991+D993+D995+D997+D999+D1001+D1003+D1005+D1007+D1009+D1011+D1013+D1015+D1017+D1019+D1021+D1023+D1025+D1027+D1031+D1034+D1037+D1039+D1041)</f>
        <v>0</v>
      </c>
      <c r="E971" s="74">
        <f>SUM(E972+E974+E977+E979+E981+E983+E985+E987+E989+E991+E993+E995+E997+E999+E1001+E1003+E1005+E1007+E1009+E1011+E1013+E1015+E1017+E1019+E1021+E1023+E1025+E1027+E1031+E1034+E1037+E1039+E1041)</f>
        <v>0</v>
      </c>
      <c r="F971" s="75">
        <f t="shared" si="139"/>
        <v>0</v>
      </c>
      <c r="G971" s="25">
        <f t="shared" si="146"/>
        <v>0</v>
      </c>
      <c r="H971" s="74">
        <f>SUM(H972+H974+H977+H979+H981+H983+H985+H987+H989+H991+H993+H995+H997+H999+H1001+H1003+H1005+H1007+H1009+H1011+H1013+H1015+H1017+H1019+H1021+H1023+H1025+H1027+H1031+H1034+H1037+H1039+H1041)</f>
        <v>0</v>
      </c>
      <c r="I971" s="76">
        <f t="shared" si="143"/>
        <v>0</v>
      </c>
      <c r="J971" s="74">
        <f>SUM(J972+J974+J977+J979+J981+J983+J985+J987+J989+J991+J993+J995+J997+J999+J1001+J1003+J1005+J1007+J1009+J1011+J1013+J1015+J1017+J1019+J1021+J1023+J1025+J1027+J1031+J1034+J1037+J1039+J1041)</f>
        <v>0</v>
      </c>
      <c r="K971" s="25">
        <f t="shared" si="140"/>
        <v>0</v>
      </c>
      <c r="L971" s="75">
        <f t="shared" si="145"/>
        <v>0</v>
      </c>
      <c r="M971" s="25">
        <f t="shared" si="141"/>
        <v>0</v>
      </c>
      <c r="N971" s="74">
        <f>SUM(N972+N974+N977+N979+N981+N983+N985+N987+N989+N991+N993+N995+N997+N999+N1001+N1003+N1005+N1007+N1009+N1011+N1013+N1015+N1017+N1019+N1021+N1023+N1025+N1027+N1031+N1034+N1037+N1039+N1041)</f>
        <v>0</v>
      </c>
      <c r="O971" s="25">
        <f t="shared" si="142"/>
        <v>0</v>
      </c>
      <c r="P971" s="76">
        <f t="shared" si="144"/>
        <v>0</v>
      </c>
    </row>
    <row r="972" spans="1:16" hidden="1" x14ac:dyDescent="0.25">
      <c r="A972" s="72">
        <v>3311403260076</v>
      </c>
      <c r="B972" s="31" t="s">
        <v>922</v>
      </c>
      <c r="C972" s="73"/>
      <c r="D972" s="74">
        <f>SUM(D973)</f>
        <v>0</v>
      </c>
      <c r="E972" s="74">
        <f>SUM(E973)</f>
        <v>0</v>
      </c>
      <c r="F972" s="75">
        <f t="shared" si="139"/>
        <v>0</v>
      </c>
      <c r="G972" s="25">
        <f t="shared" si="146"/>
        <v>0</v>
      </c>
      <c r="H972" s="74">
        <f>SUM(H973)</f>
        <v>0</v>
      </c>
      <c r="I972" s="76">
        <f t="shared" si="143"/>
        <v>0</v>
      </c>
      <c r="J972" s="74">
        <f>SUM(J973)</f>
        <v>0</v>
      </c>
      <c r="K972" s="25">
        <f t="shared" si="140"/>
        <v>0</v>
      </c>
      <c r="L972" s="75">
        <f t="shared" si="145"/>
        <v>0</v>
      </c>
      <c r="M972" s="25">
        <f t="shared" si="141"/>
        <v>0</v>
      </c>
      <c r="N972" s="74">
        <f>SUM(N973)</f>
        <v>0</v>
      </c>
      <c r="O972" s="25">
        <f t="shared" si="142"/>
        <v>0</v>
      </c>
      <c r="P972" s="76">
        <f t="shared" si="144"/>
        <v>0</v>
      </c>
    </row>
    <row r="973" spans="1:16" hidden="1" x14ac:dyDescent="0.25">
      <c r="A973" s="72">
        <v>3311403260076</v>
      </c>
      <c r="B973" s="31" t="s">
        <v>922</v>
      </c>
      <c r="C973" s="73"/>
      <c r="D973" s="64"/>
      <c r="E973" s="64"/>
      <c r="F973" s="75">
        <f t="shared" si="139"/>
        <v>0</v>
      </c>
      <c r="G973" s="25">
        <f t="shared" si="146"/>
        <v>0</v>
      </c>
      <c r="H973" s="64"/>
      <c r="I973" s="76">
        <f t="shared" si="143"/>
        <v>0</v>
      </c>
      <c r="J973" s="64"/>
      <c r="K973" s="25">
        <f t="shared" si="140"/>
        <v>0</v>
      </c>
      <c r="L973" s="75">
        <f t="shared" si="145"/>
        <v>0</v>
      </c>
      <c r="M973" s="25">
        <f t="shared" si="141"/>
        <v>0</v>
      </c>
      <c r="N973" s="64"/>
      <c r="O973" s="25">
        <f t="shared" si="142"/>
        <v>0</v>
      </c>
      <c r="P973" s="76">
        <f t="shared" si="144"/>
        <v>0</v>
      </c>
    </row>
    <row r="974" spans="1:16" hidden="1" x14ac:dyDescent="0.25">
      <c r="A974" s="100">
        <v>3311403260226</v>
      </c>
      <c r="B974" s="101" t="s">
        <v>923</v>
      </c>
      <c r="C974" s="73"/>
      <c r="D974" s="74">
        <f>SUM(D975:D976)</f>
        <v>0</v>
      </c>
      <c r="E974" s="74">
        <f>SUM(E975:E976)</f>
        <v>0</v>
      </c>
      <c r="F974" s="75">
        <f t="shared" si="139"/>
        <v>0</v>
      </c>
      <c r="G974" s="25">
        <f t="shared" si="146"/>
        <v>0</v>
      </c>
      <c r="H974" s="74">
        <f>SUM(H975:H976)</f>
        <v>0</v>
      </c>
      <c r="I974" s="76">
        <f t="shared" si="143"/>
        <v>0</v>
      </c>
      <c r="J974" s="74">
        <f>SUM(J975:J976)</f>
        <v>0</v>
      </c>
      <c r="K974" s="25">
        <f t="shared" si="140"/>
        <v>0</v>
      </c>
      <c r="L974" s="75">
        <f t="shared" si="145"/>
        <v>0</v>
      </c>
      <c r="M974" s="25">
        <f t="shared" si="141"/>
        <v>0</v>
      </c>
      <c r="N974" s="74">
        <f>SUM(N975:N976)</f>
        <v>0</v>
      </c>
      <c r="O974" s="25">
        <f t="shared" si="142"/>
        <v>0</v>
      </c>
      <c r="P974" s="76">
        <f t="shared" si="144"/>
        <v>0</v>
      </c>
    </row>
    <row r="975" spans="1:16" hidden="1" x14ac:dyDescent="0.25">
      <c r="A975" s="100">
        <v>3311403260226220</v>
      </c>
      <c r="B975" s="101" t="s">
        <v>924</v>
      </c>
      <c r="C975" s="73"/>
      <c r="D975" s="64"/>
      <c r="E975" s="64"/>
      <c r="F975" s="75">
        <f t="shared" si="139"/>
        <v>0</v>
      </c>
      <c r="G975" s="25">
        <f t="shared" si="146"/>
        <v>0</v>
      </c>
      <c r="H975" s="64"/>
      <c r="I975" s="76">
        <f t="shared" si="143"/>
        <v>0</v>
      </c>
      <c r="J975" s="64"/>
      <c r="K975" s="25">
        <f t="shared" si="140"/>
        <v>0</v>
      </c>
      <c r="L975" s="75">
        <f t="shared" si="145"/>
        <v>0</v>
      </c>
      <c r="M975" s="25">
        <f t="shared" si="141"/>
        <v>0</v>
      </c>
      <c r="N975" s="64"/>
      <c r="O975" s="25">
        <f t="shared" si="142"/>
        <v>0</v>
      </c>
      <c r="P975" s="76">
        <f t="shared" si="144"/>
        <v>0</v>
      </c>
    </row>
    <row r="976" spans="1:16" hidden="1" x14ac:dyDescent="0.25">
      <c r="A976" s="100">
        <v>3311403260226220</v>
      </c>
      <c r="B976" s="101" t="s">
        <v>924</v>
      </c>
      <c r="C976" s="73"/>
      <c r="D976" s="64"/>
      <c r="E976" s="64"/>
      <c r="F976" s="75">
        <f t="shared" si="139"/>
        <v>0</v>
      </c>
      <c r="G976" s="25">
        <f t="shared" si="146"/>
        <v>0</v>
      </c>
      <c r="H976" s="64"/>
      <c r="I976" s="76">
        <f t="shared" si="143"/>
        <v>0</v>
      </c>
      <c r="J976" s="64"/>
      <c r="K976" s="25">
        <f t="shared" si="140"/>
        <v>0</v>
      </c>
      <c r="L976" s="75">
        <f>SUM(N976-J976)</f>
        <v>0</v>
      </c>
      <c r="M976" s="25">
        <f t="shared" si="141"/>
        <v>0</v>
      </c>
      <c r="N976" s="64"/>
      <c r="O976" s="25">
        <f t="shared" si="142"/>
        <v>0</v>
      </c>
      <c r="P976" s="76">
        <f>SUM(F976-N976)</f>
        <v>0</v>
      </c>
    </row>
    <row r="977" spans="1:16" hidden="1" x14ac:dyDescent="0.25">
      <c r="A977" s="100">
        <v>3311403260364</v>
      </c>
      <c r="B977" s="101" t="s">
        <v>925</v>
      </c>
      <c r="C977" s="73"/>
      <c r="D977" s="74">
        <f>SUM(D978)</f>
        <v>0</v>
      </c>
      <c r="E977" s="74">
        <f>SUM(E978)</f>
        <v>0</v>
      </c>
      <c r="F977" s="75">
        <f t="shared" si="139"/>
        <v>0</v>
      </c>
      <c r="G977" s="25">
        <f t="shared" si="146"/>
        <v>0</v>
      </c>
      <c r="H977" s="74">
        <f>SUM(H978)</f>
        <v>0</v>
      </c>
      <c r="I977" s="76">
        <f t="shared" si="143"/>
        <v>0</v>
      </c>
      <c r="J977" s="74">
        <f>SUM(J978)</f>
        <v>0</v>
      </c>
      <c r="K977" s="25">
        <f t="shared" si="140"/>
        <v>0</v>
      </c>
      <c r="L977" s="75">
        <f t="shared" si="145"/>
        <v>0</v>
      </c>
      <c r="M977" s="25">
        <f t="shared" si="141"/>
        <v>0</v>
      </c>
      <c r="N977" s="74">
        <f>SUM(N978)</f>
        <v>0</v>
      </c>
      <c r="O977" s="25">
        <f t="shared" si="142"/>
        <v>0</v>
      </c>
      <c r="P977" s="76">
        <f t="shared" si="144"/>
        <v>0</v>
      </c>
    </row>
    <row r="978" spans="1:16" hidden="1" x14ac:dyDescent="0.25">
      <c r="A978" s="100">
        <v>3311403260364220</v>
      </c>
      <c r="B978" s="101" t="s">
        <v>926</v>
      </c>
      <c r="C978" s="73"/>
      <c r="D978" s="64"/>
      <c r="E978" s="64"/>
      <c r="F978" s="75">
        <f t="shared" si="139"/>
        <v>0</v>
      </c>
      <c r="G978" s="25">
        <f t="shared" si="146"/>
        <v>0</v>
      </c>
      <c r="H978" s="64"/>
      <c r="I978" s="76">
        <f t="shared" si="143"/>
        <v>0</v>
      </c>
      <c r="J978" s="64"/>
      <c r="K978" s="25">
        <f t="shared" si="140"/>
        <v>0</v>
      </c>
      <c r="L978" s="75">
        <f t="shared" si="145"/>
        <v>0</v>
      </c>
      <c r="M978" s="25">
        <f t="shared" si="141"/>
        <v>0</v>
      </c>
      <c r="N978" s="64"/>
      <c r="O978" s="25">
        <f t="shared" si="142"/>
        <v>0</v>
      </c>
      <c r="P978" s="76">
        <f t="shared" si="144"/>
        <v>0</v>
      </c>
    </row>
    <row r="979" spans="1:16" hidden="1" x14ac:dyDescent="0.25">
      <c r="A979" s="72">
        <v>3311403260687</v>
      </c>
      <c r="B979" s="31" t="s">
        <v>927</v>
      </c>
      <c r="C979" s="73"/>
      <c r="D979" s="74">
        <f>SUM(D980)</f>
        <v>0</v>
      </c>
      <c r="E979" s="74">
        <f>SUM(E980)</f>
        <v>0</v>
      </c>
      <c r="F979" s="75">
        <f t="shared" si="139"/>
        <v>0</v>
      </c>
      <c r="G979" s="25">
        <f t="shared" si="146"/>
        <v>0</v>
      </c>
      <c r="H979" s="74">
        <f>SUM(H980)</f>
        <v>0</v>
      </c>
      <c r="I979" s="76">
        <f t="shared" si="143"/>
        <v>0</v>
      </c>
      <c r="J979" s="74">
        <f>SUM(J980)</f>
        <v>0</v>
      </c>
      <c r="K979" s="25">
        <f t="shared" si="140"/>
        <v>0</v>
      </c>
      <c r="L979" s="75">
        <f t="shared" si="145"/>
        <v>0</v>
      </c>
      <c r="M979" s="25">
        <f t="shared" si="141"/>
        <v>0</v>
      </c>
      <c r="N979" s="74">
        <f>SUM(N980)</f>
        <v>0</v>
      </c>
      <c r="O979" s="25">
        <f t="shared" si="142"/>
        <v>0</v>
      </c>
      <c r="P979" s="76">
        <f t="shared" si="144"/>
        <v>0</v>
      </c>
    </row>
    <row r="980" spans="1:16" hidden="1" x14ac:dyDescent="0.25">
      <c r="A980" s="72">
        <v>3311403260687220</v>
      </c>
      <c r="B980" s="31" t="s">
        <v>928</v>
      </c>
      <c r="C980" s="73"/>
      <c r="D980" s="64"/>
      <c r="E980" s="64"/>
      <c r="F980" s="75">
        <f t="shared" si="139"/>
        <v>0</v>
      </c>
      <c r="G980" s="25">
        <f t="shared" si="146"/>
        <v>0</v>
      </c>
      <c r="H980" s="64"/>
      <c r="I980" s="76">
        <f t="shared" si="143"/>
        <v>0</v>
      </c>
      <c r="J980" s="64"/>
      <c r="K980" s="25">
        <f t="shared" si="140"/>
        <v>0</v>
      </c>
      <c r="L980" s="75">
        <f t="shared" si="145"/>
        <v>0</v>
      </c>
      <c r="M980" s="25">
        <f t="shared" si="141"/>
        <v>0</v>
      </c>
      <c r="N980" s="64"/>
      <c r="O980" s="25">
        <f t="shared" si="142"/>
        <v>0</v>
      </c>
      <c r="P980" s="76">
        <f t="shared" si="144"/>
        <v>0</v>
      </c>
    </row>
    <row r="981" spans="1:16" ht="26.25" hidden="1" x14ac:dyDescent="0.25">
      <c r="A981" s="72">
        <v>3311403260695</v>
      </c>
      <c r="B981" s="31" t="s">
        <v>929</v>
      </c>
      <c r="C981" s="73"/>
      <c r="D981" s="74">
        <f>SUM(D982)</f>
        <v>0</v>
      </c>
      <c r="E981" s="74">
        <f>SUM(E982)</f>
        <v>0</v>
      </c>
      <c r="F981" s="75">
        <f t="shared" ref="F981:F1046" si="147">SUM(D981+E981)</f>
        <v>0</v>
      </c>
      <c r="G981" s="25">
        <f t="shared" si="146"/>
        <v>0</v>
      </c>
      <c r="H981" s="74">
        <f>SUM(H982)</f>
        <v>0</v>
      </c>
      <c r="I981" s="76">
        <f t="shared" si="143"/>
        <v>0</v>
      </c>
      <c r="J981" s="74">
        <f>SUM(J982)</f>
        <v>0</v>
      </c>
      <c r="K981" s="25">
        <f t="shared" ref="K981:K1046" si="148">IF(OR(J981=0,F981=0),0,J981/F981)*100</f>
        <v>0</v>
      </c>
      <c r="L981" s="75">
        <f t="shared" si="145"/>
        <v>0</v>
      </c>
      <c r="M981" s="25">
        <f t="shared" ref="M981:M1046" si="149">IF(OR(L981=0,F981=0),0,L981/F981)*100</f>
        <v>0</v>
      </c>
      <c r="N981" s="74">
        <f>SUM(N982)</f>
        <v>0</v>
      </c>
      <c r="O981" s="25">
        <f t="shared" ref="O981:O1046" si="150">IF(OR(N981=0,F981=0),0,N981/F981)*100</f>
        <v>0</v>
      </c>
      <c r="P981" s="76">
        <f t="shared" si="144"/>
        <v>0</v>
      </c>
    </row>
    <row r="982" spans="1:16" ht="26.25" hidden="1" x14ac:dyDescent="0.25">
      <c r="A982" s="72">
        <v>3311403260695220</v>
      </c>
      <c r="B982" s="31" t="s">
        <v>929</v>
      </c>
      <c r="C982" s="73"/>
      <c r="D982" s="64"/>
      <c r="E982" s="64"/>
      <c r="F982" s="75">
        <f t="shared" si="147"/>
        <v>0</v>
      </c>
      <c r="G982" s="25">
        <f t="shared" si="146"/>
        <v>0</v>
      </c>
      <c r="H982" s="64"/>
      <c r="I982" s="76">
        <f t="shared" ref="I982:I1047" si="151">SUM(F982-H982)</f>
        <v>0</v>
      </c>
      <c r="J982" s="64"/>
      <c r="K982" s="25">
        <f t="shared" si="148"/>
        <v>0</v>
      </c>
      <c r="L982" s="75">
        <f t="shared" si="145"/>
        <v>0</v>
      </c>
      <c r="M982" s="25">
        <f t="shared" si="149"/>
        <v>0</v>
      </c>
      <c r="N982" s="64"/>
      <c r="O982" s="25">
        <f t="shared" si="150"/>
        <v>0</v>
      </c>
      <c r="P982" s="76">
        <f t="shared" si="144"/>
        <v>0</v>
      </c>
    </row>
    <row r="983" spans="1:16" hidden="1" x14ac:dyDescent="0.25">
      <c r="A983" s="72">
        <v>3311403260696</v>
      </c>
      <c r="B983" s="31" t="s">
        <v>930</v>
      </c>
      <c r="C983" s="73"/>
      <c r="D983" s="74">
        <f>SUM(D984)</f>
        <v>0</v>
      </c>
      <c r="E983" s="74">
        <f>SUM(E984)</f>
        <v>0</v>
      </c>
      <c r="F983" s="75">
        <f t="shared" si="147"/>
        <v>0</v>
      </c>
      <c r="G983" s="25">
        <f t="shared" si="146"/>
        <v>0</v>
      </c>
      <c r="H983" s="74">
        <f>SUM(H984)</f>
        <v>0</v>
      </c>
      <c r="I983" s="76">
        <f t="shared" si="151"/>
        <v>0</v>
      </c>
      <c r="J983" s="74">
        <f>SUM(J984)</f>
        <v>0</v>
      </c>
      <c r="K983" s="25">
        <f t="shared" si="148"/>
        <v>0</v>
      </c>
      <c r="L983" s="75">
        <f t="shared" si="145"/>
        <v>0</v>
      </c>
      <c r="M983" s="25">
        <f t="shared" si="149"/>
        <v>0</v>
      </c>
      <c r="N983" s="74">
        <f>SUM(N984)</f>
        <v>0</v>
      </c>
      <c r="O983" s="25">
        <f t="shared" si="150"/>
        <v>0</v>
      </c>
      <c r="P983" s="76">
        <f t="shared" si="144"/>
        <v>0</v>
      </c>
    </row>
    <row r="984" spans="1:16" hidden="1" x14ac:dyDescent="0.25">
      <c r="A984" s="72">
        <v>3311403260696220</v>
      </c>
      <c r="B984" s="31" t="s">
        <v>930</v>
      </c>
      <c r="C984" s="73"/>
      <c r="D984" s="64"/>
      <c r="E984" s="64"/>
      <c r="F984" s="75">
        <f t="shared" si="147"/>
        <v>0</v>
      </c>
      <c r="G984" s="25">
        <f t="shared" si="146"/>
        <v>0</v>
      </c>
      <c r="H984" s="64"/>
      <c r="I984" s="76">
        <f t="shared" si="151"/>
        <v>0</v>
      </c>
      <c r="J984" s="64"/>
      <c r="K984" s="25">
        <f t="shared" si="148"/>
        <v>0</v>
      </c>
      <c r="L984" s="75">
        <f t="shared" si="145"/>
        <v>0</v>
      </c>
      <c r="M984" s="25">
        <f t="shared" si="149"/>
        <v>0</v>
      </c>
      <c r="N984" s="64"/>
      <c r="O984" s="25">
        <f t="shared" si="150"/>
        <v>0</v>
      </c>
      <c r="P984" s="76">
        <f t="shared" si="144"/>
        <v>0</v>
      </c>
    </row>
    <row r="985" spans="1:16" hidden="1" x14ac:dyDescent="0.25">
      <c r="A985" s="72">
        <v>3311403260697</v>
      </c>
      <c r="B985" s="31" t="s">
        <v>931</v>
      </c>
      <c r="C985" s="73"/>
      <c r="D985" s="74">
        <f>SUM(D986)</f>
        <v>0</v>
      </c>
      <c r="E985" s="74">
        <f>SUM(E986)</f>
        <v>0</v>
      </c>
      <c r="F985" s="75">
        <f t="shared" si="147"/>
        <v>0</v>
      </c>
      <c r="G985" s="25">
        <f t="shared" si="146"/>
        <v>0</v>
      </c>
      <c r="H985" s="74">
        <f>SUM(H986)</f>
        <v>0</v>
      </c>
      <c r="I985" s="76">
        <f t="shared" si="151"/>
        <v>0</v>
      </c>
      <c r="J985" s="74">
        <f>SUM(J986)</f>
        <v>0</v>
      </c>
      <c r="K985" s="25">
        <f t="shared" si="148"/>
        <v>0</v>
      </c>
      <c r="L985" s="75">
        <f t="shared" si="145"/>
        <v>0</v>
      </c>
      <c r="M985" s="25">
        <f t="shared" si="149"/>
        <v>0</v>
      </c>
      <c r="N985" s="74">
        <f>SUM(N986)</f>
        <v>0</v>
      </c>
      <c r="O985" s="25">
        <f t="shared" si="150"/>
        <v>0</v>
      </c>
      <c r="P985" s="76">
        <f t="shared" si="144"/>
        <v>0</v>
      </c>
    </row>
    <row r="986" spans="1:16" hidden="1" x14ac:dyDescent="0.25">
      <c r="A986" s="72">
        <v>3311403260697220</v>
      </c>
      <c r="B986" s="31" t="s">
        <v>932</v>
      </c>
      <c r="C986" s="73"/>
      <c r="D986" s="64"/>
      <c r="E986" s="64"/>
      <c r="F986" s="75">
        <f t="shared" si="147"/>
        <v>0</v>
      </c>
      <c r="G986" s="25">
        <f t="shared" si="146"/>
        <v>0</v>
      </c>
      <c r="H986" s="64"/>
      <c r="I986" s="76">
        <f t="shared" si="151"/>
        <v>0</v>
      </c>
      <c r="J986" s="64"/>
      <c r="K986" s="25">
        <f t="shared" si="148"/>
        <v>0</v>
      </c>
      <c r="L986" s="75">
        <f t="shared" si="145"/>
        <v>0</v>
      </c>
      <c r="M986" s="25">
        <f t="shared" si="149"/>
        <v>0</v>
      </c>
      <c r="N986" s="64"/>
      <c r="O986" s="25">
        <f t="shared" si="150"/>
        <v>0</v>
      </c>
      <c r="P986" s="76">
        <f t="shared" si="144"/>
        <v>0</v>
      </c>
    </row>
    <row r="987" spans="1:16" ht="51.75" hidden="1" x14ac:dyDescent="0.25">
      <c r="A987" s="72">
        <v>3311403260723</v>
      </c>
      <c r="B987" s="31" t="s">
        <v>933</v>
      </c>
      <c r="C987" s="73"/>
      <c r="D987" s="74">
        <f>SUM(D988)</f>
        <v>0</v>
      </c>
      <c r="E987" s="74">
        <f>SUM(E988)</f>
        <v>0</v>
      </c>
      <c r="F987" s="75">
        <f t="shared" si="147"/>
        <v>0</v>
      </c>
      <c r="G987" s="25">
        <f t="shared" si="146"/>
        <v>0</v>
      </c>
      <c r="H987" s="74">
        <f>SUM(H988)</f>
        <v>0</v>
      </c>
      <c r="I987" s="76">
        <f t="shared" si="151"/>
        <v>0</v>
      </c>
      <c r="J987" s="74">
        <f>SUM(J988)</f>
        <v>0</v>
      </c>
      <c r="K987" s="25">
        <f t="shared" si="148"/>
        <v>0</v>
      </c>
      <c r="L987" s="75">
        <f t="shared" si="145"/>
        <v>0</v>
      </c>
      <c r="M987" s="25">
        <f t="shared" si="149"/>
        <v>0</v>
      </c>
      <c r="N987" s="74">
        <f>SUM(N988)</f>
        <v>0</v>
      </c>
      <c r="O987" s="25">
        <f t="shared" si="150"/>
        <v>0</v>
      </c>
      <c r="P987" s="76">
        <f t="shared" si="144"/>
        <v>0</v>
      </c>
    </row>
    <row r="988" spans="1:16" ht="51.75" hidden="1" x14ac:dyDescent="0.25">
      <c r="A988" s="72">
        <v>3311403260723220</v>
      </c>
      <c r="B988" s="31" t="s">
        <v>933</v>
      </c>
      <c r="C988" s="73"/>
      <c r="D988" s="64"/>
      <c r="E988" s="64"/>
      <c r="F988" s="75">
        <f t="shared" si="147"/>
        <v>0</v>
      </c>
      <c r="G988" s="25">
        <f t="shared" si="146"/>
        <v>0</v>
      </c>
      <c r="H988" s="64"/>
      <c r="I988" s="76">
        <f t="shared" si="151"/>
        <v>0</v>
      </c>
      <c r="J988" s="64"/>
      <c r="K988" s="25">
        <f t="shared" si="148"/>
        <v>0</v>
      </c>
      <c r="L988" s="75">
        <f t="shared" si="145"/>
        <v>0</v>
      </c>
      <c r="M988" s="25">
        <f t="shared" si="149"/>
        <v>0</v>
      </c>
      <c r="N988" s="64"/>
      <c r="O988" s="25">
        <f t="shared" si="150"/>
        <v>0</v>
      </c>
      <c r="P988" s="76">
        <f t="shared" ref="P988:P1053" si="152">SUM(F988-N988)</f>
        <v>0</v>
      </c>
    </row>
    <row r="989" spans="1:16" ht="26.25" hidden="1" x14ac:dyDescent="0.25">
      <c r="A989" s="72">
        <v>3311403260732</v>
      </c>
      <c r="B989" s="31" t="s">
        <v>934</v>
      </c>
      <c r="C989" s="73"/>
      <c r="D989" s="74">
        <f>SUM(D990)</f>
        <v>0</v>
      </c>
      <c r="E989" s="74">
        <f>SUM(E990)</f>
        <v>0</v>
      </c>
      <c r="F989" s="75">
        <f t="shared" si="147"/>
        <v>0</v>
      </c>
      <c r="G989" s="25">
        <f t="shared" si="146"/>
        <v>0</v>
      </c>
      <c r="H989" s="74">
        <f>SUM(H990)</f>
        <v>0</v>
      </c>
      <c r="I989" s="76">
        <f t="shared" si="151"/>
        <v>0</v>
      </c>
      <c r="J989" s="74">
        <f>SUM(J990)</f>
        <v>0</v>
      </c>
      <c r="K989" s="25">
        <f t="shared" si="148"/>
        <v>0</v>
      </c>
      <c r="L989" s="75">
        <f t="shared" ref="L989:L1054" si="153">SUM(N989-J989)</f>
        <v>0</v>
      </c>
      <c r="M989" s="25">
        <f t="shared" si="149"/>
        <v>0</v>
      </c>
      <c r="N989" s="74">
        <f>SUM(N990)</f>
        <v>0</v>
      </c>
      <c r="O989" s="25">
        <f t="shared" si="150"/>
        <v>0</v>
      </c>
      <c r="P989" s="76">
        <f t="shared" si="152"/>
        <v>0</v>
      </c>
    </row>
    <row r="990" spans="1:16" ht="26.25" hidden="1" x14ac:dyDescent="0.25">
      <c r="A990" s="72">
        <v>3311403260732220</v>
      </c>
      <c r="B990" s="31" t="s">
        <v>934</v>
      </c>
      <c r="C990" s="73"/>
      <c r="D990" s="64"/>
      <c r="E990" s="64"/>
      <c r="F990" s="75">
        <f t="shared" si="147"/>
        <v>0</v>
      </c>
      <c r="G990" s="25">
        <f t="shared" si="146"/>
        <v>0</v>
      </c>
      <c r="H990" s="64"/>
      <c r="I990" s="76">
        <f t="shared" si="151"/>
        <v>0</v>
      </c>
      <c r="J990" s="64"/>
      <c r="K990" s="25">
        <f t="shared" si="148"/>
        <v>0</v>
      </c>
      <c r="L990" s="75">
        <f t="shared" si="153"/>
        <v>0</v>
      </c>
      <c r="M990" s="25">
        <f t="shared" si="149"/>
        <v>0</v>
      </c>
      <c r="N990" s="64"/>
      <c r="O990" s="25">
        <f t="shared" si="150"/>
        <v>0</v>
      </c>
      <c r="P990" s="76">
        <f t="shared" si="152"/>
        <v>0</v>
      </c>
    </row>
    <row r="991" spans="1:16" ht="26.25" hidden="1" x14ac:dyDescent="0.25">
      <c r="A991" s="72">
        <v>3311403260737</v>
      </c>
      <c r="B991" s="31" t="s">
        <v>935</v>
      </c>
      <c r="C991" s="73"/>
      <c r="D991" s="74">
        <f>SUM(D992)</f>
        <v>0</v>
      </c>
      <c r="E991" s="74">
        <f>SUM(E992)</f>
        <v>0</v>
      </c>
      <c r="F991" s="75">
        <f t="shared" si="147"/>
        <v>0</v>
      </c>
      <c r="G991" s="25">
        <f t="shared" si="146"/>
        <v>0</v>
      </c>
      <c r="H991" s="74">
        <f>SUM(H992)</f>
        <v>0</v>
      </c>
      <c r="I991" s="76">
        <f t="shared" si="151"/>
        <v>0</v>
      </c>
      <c r="J991" s="74">
        <f>SUM(J992)</f>
        <v>0</v>
      </c>
      <c r="K991" s="25">
        <f t="shared" si="148"/>
        <v>0</v>
      </c>
      <c r="L991" s="75">
        <f t="shared" si="153"/>
        <v>0</v>
      </c>
      <c r="M991" s="25">
        <f t="shared" si="149"/>
        <v>0</v>
      </c>
      <c r="N991" s="74">
        <f>SUM(N992)</f>
        <v>0</v>
      </c>
      <c r="O991" s="25">
        <f t="shared" si="150"/>
        <v>0</v>
      </c>
      <c r="P991" s="76">
        <f t="shared" si="152"/>
        <v>0</v>
      </c>
    </row>
    <row r="992" spans="1:16" ht="26.25" hidden="1" x14ac:dyDescent="0.25">
      <c r="A992" s="72">
        <v>3311403260737220</v>
      </c>
      <c r="B992" s="31" t="s">
        <v>935</v>
      </c>
      <c r="C992" s="73"/>
      <c r="D992" s="64"/>
      <c r="E992" s="64"/>
      <c r="F992" s="75">
        <f t="shared" si="147"/>
        <v>0</v>
      </c>
      <c r="G992" s="25">
        <f t="shared" si="146"/>
        <v>0</v>
      </c>
      <c r="H992" s="64"/>
      <c r="I992" s="76">
        <f t="shared" si="151"/>
        <v>0</v>
      </c>
      <c r="J992" s="64"/>
      <c r="K992" s="25">
        <f t="shared" si="148"/>
        <v>0</v>
      </c>
      <c r="L992" s="75">
        <f t="shared" si="153"/>
        <v>0</v>
      </c>
      <c r="M992" s="25">
        <f t="shared" si="149"/>
        <v>0</v>
      </c>
      <c r="N992" s="64"/>
      <c r="O992" s="25">
        <f t="shared" si="150"/>
        <v>0</v>
      </c>
      <c r="P992" s="76">
        <f t="shared" si="152"/>
        <v>0</v>
      </c>
    </row>
    <row r="993" spans="1:16" ht="26.25" hidden="1" x14ac:dyDescent="0.25">
      <c r="A993" s="72">
        <v>3311403260745</v>
      </c>
      <c r="B993" s="31" t="s">
        <v>936</v>
      </c>
      <c r="C993" s="73"/>
      <c r="D993" s="74">
        <f>SUM(D994)</f>
        <v>0</v>
      </c>
      <c r="E993" s="74">
        <f>SUM(E994)</f>
        <v>0</v>
      </c>
      <c r="F993" s="75">
        <f t="shared" si="147"/>
        <v>0</v>
      </c>
      <c r="G993" s="25">
        <f t="shared" si="146"/>
        <v>0</v>
      </c>
      <c r="H993" s="74">
        <f>SUM(H994)</f>
        <v>0</v>
      </c>
      <c r="I993" s="76">
        <f t="shared" si="151"/>
        <v>0</v>
      </c>
      <c r="J993" s="74">
        <f>SUM(J994)</f>
        <v>0</v>
      </c>
      <c r="K993" s="25">
        <f t="shared" si="148"/>
        <v>0</v>
      </c>
      <c r="L993" s="75">
        <f t="shared" si="153"/>
        <v>0</v>
      </c>
      <c r="M993" s="25">
        <f t="shared" si="149"/>
        <v>0</v>
      </c>
      <c r="N993" s="74">
        <f>SUM(N994)</f>
        <v>0</v>
      </c>
      <c r="O993" s="25">
        <f t="shared" si="150"/>
        <v>0</v>
      </c>
      <c r="P993" s="76">
        <f t="shared" si="152"/>
        <v>0</v>
      </c>
    </row>
    <row r="994" spans="1:16" ht="26.25" hidden="1" x14ac:dyDescent="0.25">
      <c r="A994" s="72">
        <v>3311403260745220</v>
      </c>
      <c r="B994" s="31" t="s">
        <v>936</v>
      </c>
      <c r="C994" s="73"/>
      <c r="D994" s="64"/>
      <c r="E994" s="64"/>
      <c r="F994" s="75">
        <f t="shared" si="147"/>
        <v>0</v>
      </c>
      <c r="G994" s="25">
        <f t="shared" si="146"/>
        <v>0</v>
      </c>
      <c r="H994" s="64"/>
      <c r="I994" s="76">
        <f t="shared" si="151"/>
        <v>0</v>
      </c>
      <c r="J994" s="64"/>
      <c r="K994" s="25">
        <f t="shared" si="148"/>
        <v>0</v>
      </c>
      <c r="L994" s="75">
        <f t="shared" si="153"/>
        <v>0</v>
      </c>
      <c r="M994" s="25">
        <f t="shared" si="149"/>
        <v>0</v>
      </c>
      <c r="N994" s="64"/>
      <c r="O994" s="25">
        <f t="shared" si="150"/>
        <v>0</v>
      </c>
      <c r="P994" s="76">
        <f t="shared" si="152"/>
        <v>0</v>
      </c>
    </row>
    <row r="995" spans="1:16" ht="26.25" hidden="1" x14ac:dyDescent="0.25">
      <c r="A995" s="100">
        <v>3311403260776</v>
      </c>
      <c r="B995" s="31" t="s">
        <v>937</v>
      </c>
      <c r="C995" s="73"/>
      <c r="D995" s="74">
        <f>SUM(D996)</f>
        <v>0</v>
      </c>
      <c r="E995" s="74">
        <f>SUM(E996)</f>
        <v>0</v>
      </c>
      <c r="F995" s="75">
        <f t="shared" si="147"/>
        <v>0</v>
      </c>
      <c r="G995" s="25">
        <f t="shared" si="146"/>
        <v>0</v>
      </c>
      <c r="H995" s="74">
        <f>SUM(H996)</f>
        <v>0</v>
      </c>
      <c r="I995" s="76">
        <f t="shared" si="151"/>
        <v>0</v>
      </c>
      <c r="J995" s="74">
        <f>SUM(J996)</f>
        <v>0</v>
      </c>
      <c r="K995" s="25">
        <f t="shared" si="148"/>
        <v>0</v>
      </c>
      <c r="L995" s="75">
        <f t="shared" si="153"/>
        <v>0</v>
      </c>
      <c r="M995" s="25">
        <f t="shared" si="149"/>
        <v>0</v>
      </c>
      <c r="N995" s="74">
        <f>SUM(N996)</f>
        <v>0</v>
      </c>
      <c r="O995" s="25">
        <f t="shared" si="150"/>
        <v>0</v>
      </c>
      <c r="P995" s="76">
        <f t="shared" si="152"/>
        <v>0</v>
      </c>
    </row>
    <row r="996" spans="1:16" ht="26.25" hidden="1" x14ac:dyDescent="0.25">
      <c r="A996" s="100">
        <v>3311403260776220</v>
      </c>
      <c r="B996" s="31" t="s">
        <v>937</v>
      </c>
      <c r="C996" s="73"/>
      <c r="D996" s="64"/>
      <c r="E996" s="64"/>
      <c r="F996" s="75">
        <f t="shared" si="147"/>
        <v>0</v>
      </c>
      <c r="G996" s="25">
        <f t="shared" si="146"/>
        <v>0</v>
      </c>
      <c r="H996" s="64"/>
      <c r="I996" s="76">
        <f t="shared" si="151"/>
        <v>0</v>
      </c>
      <c r="J996" s="64"/>
      <c r="K996" s="25">
        <f t="shared" si="148"/>
        <v>0</v>
      </c>
      <c r="L996" s="75">
        <f t="shared" si="153"/>
        <v>0</v>
      </c>
      <c r="M996" s="25">
        <f t="shared" si="149"/>
        <v>0</v>
      </c>
      <c r="N996" s="64"/>
      <c r="O996" s="25">
        <f t="shared" si="150"/>
        <v>0</v>
      </c>
      <c r="P996" s="76">
        <f t="shared" si="152"/>
        <v>0</v>
      </c>
    </row>
    <row r="997" spans="1:16" hidden="1" x14ac:dyDescent="0.25">
      <c r="A997" s="72">
        <v>3311403260935</v>
      </c>
      <c r="B997" s="31" t="s">
        <v>938</v>
      </c>
      <c r="C997" s="73"/>
      <c r="D997" s="74">
        <f>SUM(D998)</f>
        <v>0</v>
      </c>
      <c r="E997" s="74">
        <f>SUM(E998)</f>
        <v>0</v>
      </c>
      <c r="F997" s="75">
        <f t="shared" si="147"/>
        <v>0</v>
      </c>
      <c r="G997" s="25">
        <f t="shared" si="146"/>
        <v>0</v>
      </c>
      <c r="H997" s="74">
        <f>SUM(H998)</f>
        <v>0</v>
      </c>
      <c r="I997" s="76">
        <f t="shared" si="151"/>
        <v>0</v>
      </c>
      <c r="J997" s="74">
        <f>SUM(J998)</f>
        <v>0</v>
      </c>
      <c r="K997" s="25">
        <f t="shared" si="148"/>
        <v>0</v>
      </c>
      <c r="L997" s="75">
        <f t="shared" si="153"/>
        <v>0</v>
      </c>
      <c r="M997" s="25">
        <f t="shared" si="149"/>
        <v>0</v>
      </c>
      <c r="N997" s="74">
        <f>SUM(N998)</f>
        <v>0</v>
      </c>
      <c r="O997" s="25">
        <f t="shared" si="150"/>
        <v>0</v>
      </c>
      <c r="P997" s="76">
        <f t="shared" si="152"/>
        <v>0</v>
      </c>
    </row>
    <row r="998" spans="1:16" hidden="1" x14ac:dyDescent="0.25">
      <c r="A998" s="72">
        <v>3311403260935220</v>
      </c>
      <c r="B998" s="31" t="s">
        <v>939</v>
      </c>
      <c r="C998" s="73"/>
      <c r="D998" s="64"/>
      <c r="E998" s="64"/>
      <c r="F998" s="75">
        <f t="shared" si="147"/>
        <v>0</v>
      </c>
      <c r="G998" s="25">
        <f t="shared" si="146"/>
        <v>0</v>
      </c>
      <c r="H998" s="64"/>
      <c r="I998" s="76">
        <f t="shared" si="151"/>
        <v>0</v>
      </c>
      <c r="J998" s="64"/>
      <c r="K998" s="25">
        <f t="shared" si="148"/>
        <v>0</v>
      </c>
      <c r="L998" s="75">
        <f t="shared" si="153"/>
        <v>0</v>
      </c>
      <c r="M998" s="25">
        <f t="shared" si="149"/>
        <v>0</v>
      </c>
      <c r="N998" s="64"/>
      <c r="O998" s="25">
        <f t="shared" si="150"/>
        <v>0</v>
      </c>
      <c r="P998" s="76">
        <f t="shared" si="152"/>
        <v>0</v>
      </c>
    </row>
    <row r="999" spans="1:16" hidden="1" x14ac:dyDescent="0.25">
      <c r="A999" s="100">
        <v>3311403260937</v>
      </c>
      <c r="B999" s="101" t="s">
        <v>940</v>
      </c>
      <c r="C999" s="73"/>
      <c r="D999" s="74">
        <f>SUM(D1000)</f>
        <v>0</v>
      </c>
      <c r="E999" s="74">
        <f>SUM(E1000)</f>
        <v>0</v>
      </c>
      <c r="F999" s="75">
        <f t="shared" si="147"/>
        <v>0</v>
      </c>
      <c r="G999" s="25">
        <f t="shared" si="146"/>
        <v>0</v>
      </c>
      <c r="H999" s="74">
        <f>SUM(H1000)</f>
        <v>0</v>
      </c>
      <c r="I999" s="76">
        <f t="shared" si="151"/>
        <v>0</v>
      </c>
      <c r="J999" s="74">
        <f>SUM(J1000)</f>
        <v>0</v>
      </c>
      <c r="K999" s="25">
        <f t="shared" si="148"/>
        <v>0</v>
      </c>
      <c r="L999" s="75">
        <f t="shared" si="153"/>
        <v>0</v>
      </c>
      <c r="M999" s="25">
        <f t="shared" si="149"/>
        <v>0</v>
      </c>
      <c r="N999" s="74">
        <f>SUM(N1000)</f>
        <v>0</v>
      </c>
      <c r="O999" s="25">
        <f t="shared" si="150"/>
        <v>0</v>
      </c>
      <c r="P999" s="76">
        <f t="shared" si="152"/>
        <v>0</v>
      </c>
    </row>
    <row r="1000" spans="1:16" hidden="1" x14ac:dyDescent="0.25">
      <c r="A1000" s="100">
        <v>3311403260937220</v>
      </c>
      <c r="B1000" s="101" t="s">
        <v>941</v>
      </c>
      <c r="C1000" s="73"/>
      <c r="D1000" s="64"/>
      <c r="E1000" s="64"/>
      <c r="F1000" s="75">
        <f t="shared" si="147"/>
        <v>0</v>
      </c>
      <c r="G1000" s="25">
        <f t="shared" si="146"/>
        <v>0</v>
      </c>
      <c r="H1000" s="64"/>
      <c r="I1000" s="76">
        <f t="shared" si="151"/>
        <v>0</v>
      </c>
      <c r="J1000" s="64"/>
      <c r="K1000" s="25">
        <f t="shared" si="148"/>
        <v>0</v>
      </c>
      <c r="L1000" s="75">
        <f t="shared" si="153"/>
        <v>0</v>
      </c>
      <c r="M1000" s="25">
        <f t="shared" si="149"/>
        <v>0</v>
      </c>
      <c r="N1000" s="64"/>
      <c r="O1000" s="25">
        <f t="shared" si="150"/>
        <v>0</v>
      </c>
      <c r="P1000" s="76">
        <f t="shared" si="152"/>
        <v>0</v>
      </c>
    </row>
    <row r="1001" spans="1:16" hidden="1" x14ac:dyDescent="0.25">
      <c r="A1001" s="72">
        <v>3311403260939</v>
      </c>
      <c r="B1001" s="31" t="s">
        <v>942</v>
      </c>
      <c r="C1001" s="73"/>
      <c r="D1001" s="74">
        <f>SUM(D1002)</f>
        <v>0</v>
      </c>
      <c r="E1001" s="74">
        <f>SUM(E1002)</f>
        <v>0</v>
      </c>
      <c r="F1001" s="75">
        <f t="shared" si="147"/>
        <v>0</v>
      </c>
      <c r="G1001" s="25">
        <f t="shared" si="146"/>
        <v>0</v>
      </c>
      <c r="H1001" s="74">
        <f>SUM(H1002)</f>
        <v>0</v>
      </c>
      <c r="I1001" s="76">
        <f t="shared" si="151"/>
        <v>0</v>
      </c>
      <c r="J1001" s="74">
        <f>SUM(J1002)</f>
        <v>0</v>
      </c>
      <c r="K1001" s="25">
        <f t="shared" si="148"/>
        <v>0</v>
      </c>
      <c r="L1001" s="75">
        <f t="shared" si="153"/>
        <v>0</v>
      </c>
      <c r="M1001" s="25">
        <f t="shared" si="149"/>
        <v>0</v>
      </c>
      <c r="N1001" s="74">
        <f>SUM(N1002)</f>
        <v>0</v>
      </c>
      <c r="O1001" s="25">
        <f t="shared" si="150"/>
        <v>0</v>
      </c>
      <c r="P1001" s="76">
        <f t="shared" si="152"/>
        <v>0</v>
      </c>
    </row>
    <row r="1002" spans="1:16" hidden="1" x14ac:dyDescent="0.25">
      <c r="A1002" s="72">
        <v>3311403260939220</v>
      </c>
      <c r="B1002" s="31" t="s">
        <v>943</v>
      </c>
      <c r="C1002" s="73"/>
      <c r="D1002" s="64"/>
      <c r="E1002" s="64"/>
      <c r="F1002" s="75">
        <f t="shared" si="147"/>
        <v>0</v>
      </c>
      <c r="G1002" s="25">
        <f t="shared" si="146"/>
        <v>0</v>
      </c>
      <c r="H1002" s="64"/>
      <c r="I1002" s="76">
        <f t="shared" si="151"/>
        <v>0</v>
      </c>
      <c r="J1002" s="64"/>
      <c r="K1002" s="25">
        <f t="shared" si="148"/>
        <v>0</v>
      </c>
      <c r="L1002" s="75">
        <f t="shared" si="153"/>
        <v>0</v>
      </c>
      <c r="M1002" s="25">
        <f t="shared" si="149"/>
        <v>0</v>
      </c>
      <c r="N1002" s="64"/>
      <c r="O1002" s="25">
        <f t="shared" si="150"/>
        <v>0</v>
      </c>
      <c r="P1002" s="76">
        <f t="shared" si="152"/>
        <v>0</v>
      </c>
    </row>
    <row r="1003" spans="1:16" hidden="1" x14ac:dyDescent="0.25">
      <c r="A1003" s="72">
        <v>3311403260941</v>
      </c>
      <c r="B1003" s="31" t="s">
        <v>944</v>
      </c>
      <c r="C1003" s="73"/>
      <c r="D1003" s="74">
        <f>SUM(D1004)</f>
        <v>0</v>
      </c>
      <c r="E1003" s="74">
        <f>SUM(E1004)</f>
        <v>0</v>
      </c>
      <c r="F1003" s="75">
        <f t="shared" si="147"/>
        <v>0</v>
      </c>
      <c r="G1003" s="25">
        <f t="shared" si="146"/>
        <v>0</v>
      </c>
      <c r="H1003" s="74">
        <f>SUM(H1004)</f>
        <v>0</v>
      </c>
      <c r="I1003" s="76">
        <f t="shared" si="151"/>
        <v>0</v>
      </c>
      <c r="J1003" s="74">
        <f>SUM(J1004)</f>
        <v>0</v>
      </c>
      <c r="K1003" s="25">
        <f t="shared" si="148"/>
        <v>0</v>
      </c>
      <c r="L1003" s="75">
        <f t="shared" si="153"/>
        <v>0</v>
      </c>
      <c r="M1003" s="25">
        <f t="shared" si="149"/>
        <v>0</v>
      </c>
      <c r="N1003" s="74">
        <f>SUM(N1004)</f>
        <v>0</v>
      </c>
      <c r="O1003" s="25">
        <f t="shared" si="150"/>
        <v>0</v>
      </c>
      <c r="P1003" s="76">
        <f t="shared" si="152"/>
        <v>0</v>
      </c>
    </row>
    <row r="1004" spans="1:16" hidden="1" x14ac:dyDescent="0.25">
      <c r="A1004" s="72">
        <v>3311403260941220</v>
      </c>
      <c r="B1004" s="31" t="s">
        <v>945</v>
      </c>
      <c r="C1004" s="73"/>
      <c r="D1004" s="64"/>
      <c r="E1004" s="64"/>
      <c r="F1004" s="75">
        <f t="shared" si="147"/>
        <v>0</v>
      </c>
      <c r="G1004" s="25">
        <f t="shared" si="146"/>
        <v>0</v>
      </c>
      <c r="H1004" s="64"/>
      <c r="I1004" s="76">
        <f t="shared" si="151"/>
        <v>0</v>
      </c>
      <c r="J1004" s="64"/>
      <c r="K1004" s="25">
        <f t="shared" si="148"/>
        <v>0</v>
      </c>
      <c r="L1004" s="75">
        <f t="shared" si="153"/>
        <v>0</v>
      </c>
      <c r="M1004" s="25">
        <f t="shared" si="149"/>
        <v>0</v>
      </c>
      <c r="N1004" s="64"/>
      <c r="O1004" s="25">
        <f t="shared" si="150"/>
        <v>0</v>
      </c>
      <c r="P1004" s="76">
        <f t="shared" si="152"/>
        <v>0</v>
      </c>
    </row>
    <row r="1005" spans="1:16" hidden="1" x14ac:dyDescent="0.25">
      <c r="A1005" s="100">
        <v>3311403260942</v>
      </c>
      <c r="B1005" s="101" t="s">
        <v>946</v>
      </c>
      <c r="C1005" s="73"/>
      <c r="D1005" s="74">
        <f>SUM(D1006)</f>
        <v>0</v>
      </c>
      <c r="E1005" s="74">
        <f>SUM(E1006)</f>
        <v>0</v>
      </c>
      <c r="F1005" s="75">
        <f t="shared" si="147"/>
        <v>0</v>
      </c>
      <c r="G1005" s="25">
        <f t="shared" si="146"/>
        <v>0</v>
      </c>
      <c r="H1005" s="74">
        <f>SUM(H1006)</f>
        <v>0</v>
      </c>
      <c r="I1005" s="76">
        <f t="shared" si="151"/>
        <v>0</v>
      </c>
      <c r="J1005" s="74">
        <f>SUM(J1006)</f>
        <v>0</v>
      </c>
      <c r="K1005" s="25">
        <f t="shared" si="148"/>
        <v>0</v>
      </c>
      <c r="L1005" s="75">
        <f t="shared" si="153"/>
        <v>0</v>
      </c>
      <c r="M1005" s="25">
        <f t="shared" si="149"/>
        <v>0</v>
      </c>
      <c r="N1005" s="74">
        <f>SUM(N1006)</f>
        <v>0</v>
      </c>
      <c r="O1005" s="25">
        <f t="shared" si="150"/>
        <v>0</v>
      </c>
      <c r="P1005" s="76">
        <f t="shared" si="152"/>
        <v>0</v>
      </c>
    </row>
    <row r="1006" spans="1:16" hidden="1" x14ac:dyDescent="0.25">
      <c r="A1006" s="100">
        <v>3311403260942220</v>
      </c>
      <c r="B1006" s="101" t="s">
        <v>947</v>
      </c>
      <c r="C1006" s="73"/>
      <c r="D1006" s="64"/>
      <c r="E1006" s="64"/>
      <c r="F1006" s="75">
        <f t="shared" si="147"/>
        <v>0</v>
      </c>
      <c r="G1006" s="25">
        <f t="shared" si="146"/>
        <v>0</v>
      </c>
      <c r="H1006" s="64"/>
      <c r="I1006" s="76">
        <f t="shared" si="151"/>
        <v>0</v>
      </c>
      <c r="J1006" s="64"/>
      <c r="K1006" s="25">
        <f t="shared" si="148"/>
        <v>0</v>
      </c>
      <c r="L1006" s="75">
        <f t="shared" si="153"/>
        <v>0</v>
      </c>
      <c r="M1006" s="25">
        <f t="shared" si="149"/>
        <v>0</v>
      </c>
      <c r="N1006" s="64"/>
      <c r="O1006" s="25">
        <f t="shared" si="150"/>
        <v>0</v>
      </c>
      <c r="P1006" s="76">
        <f t="shared" si="152"/>
        <v>0</v>
      </c>
    </row>
    <row r="1007" spans="1:16" ht="39" hidden="1" x14ac:dyDescent="0.25">
      <c r="A1007" s="100">
        <v>3311403260943</v>
      </c>
      <c r="B1007" s="101" t="s">
        <v>948</v>
      </c>
      <c r="C1007" s="73"/>
      <c r="D1007" s="74">
        <f>SUM(D1008)</f>
        <v>0</v>
      </c>
      <c r="E1007" s="74">
        <f>SUM(E1008)</f>
        <v>0</v>
      </c>
      <c r="F1007" s="75">
        <f t="shared" si="147"/>
        <v>0</v>
      </c>
      <c r="G1007" s="25">
        <f t="shared" si="146"/>
        <v>0</v>
      </c>
      <c r="H1007" s="74">
        <f>SUM(H1008)</f>
        <v>0</v>
      </c>
      <c r="I1007" s="76">
        <f t="shared" si="151"/>
        <v>0</v>
      </c>
      <c r="J1007" s="74">
        <f>SUM(J1008)</f>
        <v>0</v>
      </c>
      <c r="K1007" s="25">
        <f t="shared" si="148"/>
        <v>0</v>
      </c>
      <c r="L1007" s="75">
        <f t="shared" si="153"/>
        <v>0</v>
      </c>
      <c r="M1007" s="25">
        <f t="shared" si="149"/>
        <v>0</v>
      </c>
      <c r="N1007" s="74">
        <f>SUM(N1008)</f>
        <v>0</v>
      </c>
      <c r="O1007" s="25">
        <f t="shared" si="150"/>
        <v>0</v>
      </c>
      <c r="P1007" s="76">
        <f t="shared" si="152"/>
        <v>0</v>
      </c>
    </row>
    <row r="1008" spans="1:16" ht="39" hidden="1" x14ac:dyDescent="0.25">
      <c r="A1008" s="100">
        <v>3311403260943220</v>
      </c>
      <c r="B1008" s="101" t="s">
        <v>949</v>
      </c>
      <c r="C1008" s="73"/>
      <c r="D1008" s="64"/>
      <c r="E1008" s="64"/>
      <c r="F1008" s="75">
        <f t="shared" si="147"/>
        <v>0</v>
      </c>
      <c r="G1008" s="25">
        <f t="shared" si="146"/>
        <v>0</v>
      </c>
      <c r="H1008" s="64"/>
      <c r="I1008" s="76">
        <f t="shared" si="151"/>
        <v>0</v>
      </c>
      <c r="J1008" s="64"/>
      <c r="K1008" s="25">
        <f t="shared" si="148"/>
        <v>0</v>
      </c>
      <c r="L1008" s="75">
        <f t="shared" si="153"/>
        <v>0</v>
      </c>
      <c r="M1008" s="25">
        <f t="shared" si="149"/>
        <v>0</v>
      </c>
      <c r="N1008" s="64"/>
      <c r="O1008" s="25">
        <f t="shared" si="150"/>
        <v>0</v>
      </c>
      <c r="P1008" s="76">
        <f t="shared" si="152"/>
        <v>0</v>
      </c>
    </row>
    <row r="1009" spans="1:16" ht="26.25" hidden="1" x14ac:dyDescent="0.25">
      <c r="A1009" s="100">
        <v>3311403260944</v>
      </c>
      <c r="B1009" s="101" t="s">
        <v>950</v>
      </c>
      <c r="C1009" s="73"/>
      <c r="D1009" s="74">
        <f>SUM(D1010)</f>
        <v>0</v>
      </c>
      <c r="E1009" s="74">
        <f>SUM(E1010)</f>
        <v>0</v>
      </c>
      <c r="F1009" s="75">
        <f t="shared" si="147"/>
        <v>0</v>
      </c>
      <c r="G1009" s="25">
        <f t="shared" si="146"/>
        <v>0</v>
      </c>
      <c r="H1009" s="74">
        <f>SUM(H1010)</f>
        <v>0</v>
      </c>
      <c r="I1009" s="76">
        <f t="shared" si="151"/>
        <v>0</v>
      </c>
      <c r="J1009" s="74">
        <f>SUM(J1010)</f>
        <v>0</v>
      </c>
      <c r="K1009" s="25">
        <f t="shared" si="148"/>
        <v>0</v>
      </c>
      <c r="L1009" s="75">
        <f t="shared" si="153"/>
        <v>0</v>
      </c>
      <c r="M1009" s="25">
        <f t="shared" si="149"/>
        <v>0</v>
      </c>
      <c r="N1009" s="74">
        <f>SUM(N1010)</f>
        <v>0</v>
      </c>
      <c r="O1009" s="25">
        <f t="shared" si="150"/>
        <v>0</v>
      </c>
      <c r="P1009" s="76">
        <f t="shared" si="152"/>
        <v>0</v>
      </c>
    </row>
    <row r="1010" spans="1:16" ht="26.25" hidden="1" x14ac:dyDescent="0.25">
      <c r="A1010" s="100">
        <v>3311403260944220</v>
      </c>
      <c r="B1010" s="101" t="s">
        <v>951</v>
      </c>
      <c r="C1010" s="73"/>
      <c r="D1010" s="64"/>
      <c r="E1010" s="64"/>
      <c r="F1010" s="75">
        <f t="shared" si="147"/>
        <v>0</v>
      </c>
      <c r="G1010" s="25">
        <f t="shared" si="146"/>
        <v>0</v>
      </c>
      <c r="H1010" s="64"/>
      <c r="I1010" s="76">
        <f t="shared" si="151"/>
        <v>0</v>
      </c>
      <c r="J1010" s="64"/>
      <c r="K1010" s="25">
        <f t="shared" si="148"/>
        <v>0</v>
      </c>
      <c r="L1010" s="75">
        <f t="shared" si="153"/>
        <v>0</v>
      </c>
      <c r="M1010" s="25">
        <f t="shared" si="149"/>
        <v>0</v>
      </c>
      <c r="N1010" s="64"/>
      <c r="O1010" s="25">
        <f t="shared" si="150"/>
        <v>0</v>
      </c>
      <c r="P1010" s="76">
        <f t="shared" si="152"/>
        <v>0</v>
      </c>
    </row>
    <row r="1011" spans="1:16" hidden="1" x14ac:dyDescent="0.25">
      <c r="A1011" s="72">
        <v>3311403260945</v>
      </c>
      <c r="B1011" s="31" t="s">
        <v>952</v>
      </c>
      <c r="C1011" s="73"/>
      <c r="D1011" s="74">
        <f>SUM(D1012)</f>
        <v>0</v>
      </c>
      <c r="E1011" s="74">
        <f>SUM(E1012)</f>
        <v>0</v>
      </c>
      <c r="F1011" s="75">
        <f t="shared" si="147"/>
        <v>0</v>
      </c>
      <c r="G1011" s="25">
        <f t="shared" si="146"/>
        <v>0</v>
      </c>
      <c r="H1011" s="74">
        <f>SUM(H1012)</f>
        <v>0</v>
      </c>
      <c r="I1011" s="76">
        <f t="shared" si="151"/>
        <v>0</v>
      </c>
      <c r="J1011" s="74">
        <f>SUM(J1012)</f>
        <v>0</v>
      </c>
      <c r="K1011" s="25">
        <f t="shared" si="148"/>
        <v>0</v>
      </c>
      <c r="L1011" s="75">
        <f t="shared" si="153"/>
        <v>0</v>
      </c>
      <c r="M1011" s="25">
        <f t="shared" si="149"/>
        <v>0</v>
      </c>
      <c r="N1011" s="74">
        <f>SUM(N1012)</f>
        <v>0</v>
      </c>
      <c r="O1011" s="25">
        <f t="shared" si="150"/>
        <v>0</v>
      </c>
      <c r="P1011" s="76">
        <f t="shared" si="152"/>
        <v>0</v>
      </c>
    </row>
    <row r="1012" spans="1:16" hidden="1" x14ac:dyDescent="0.25">
      <c r="A1012" s="72">
        <v>3311403260945220</v>
      </c>
      <c r="B1012" s="31" t="s">
        <v>953</v>
      </c>
      <c r="C1012" s="73"/>
      <c r="D1012" s="64"/>
      <c r="E1012" s="64"/>
      <c r="F1012" s="75">
        <f t="shared" si="147"/>
        <v>0</v>
      </c>
      <c r="G1012" s="25">
        <f t="shared" si="146"/>
        <v>0</v>
      </c>
      <c r="H1012" s="64"/>
      <c r="I1012" s="76">
        <f t="shared" si="151"/>
        <v>0</v>
      </c>
      <c r="J1012" s="64"/>
      <c r="K1012" s="25">
        <f t="shared" si="148"/>
        <v>0</v>
      </c>
      <c r="L1012" s="75">
        <f t="shared" si="153"/>
        <v>0</v>
      </c>
      <c r="M1012" s="25">
        <f t="shared" si="149"/>
        <v>0</v>
      </c>
      <c r="N1012" s="64"/>
      <c r="O1012" s="25">
        <f t="shared" si="150"/>
        <v>0</v>
      </c>
      <c r="P1012" s="76">
        <f t="shared" si="152"/>
        <v>0</v>
      </c>
    </row>
    <row r="1013" spans="1:16" ht="26.25" hidden="1" x14ac:dyDescent="0.25">
      <c r="A1013" s="100">
        <v>3311403260946</v>
      </c>
      <c r="B1013" s="101" t="s">
        <v>954</v>
      </c>
      <c r="C1013" s="73"/>
      <c r="D1013" s="74">
        <f>SUM(D1014)</f>
        <v>0</v>
      </c>
      <c r="E1013" s="74">
        <f>SUM(E1014)</f>
        <v>0</v>
      </c>
      <c r="F1013" s="75">
        <f t="shared" si="147"/>
        <v>0</v>
      </c>
      <c r="G1013" s="25">
        <f t="shared" si="146"/>
        <v>0</v>
      </c>
      <c r="H1013" s="74">
        <f>SUM(H1014)</f>
        <v>0</v>
      </c>
      <c r="I1013" s="76">
        <f t="shared" si="151"/>
        <v>0</v>
      </c>
      <c r="J1013" s="74">
        <f>SUM(J1014)</f>
        <v>0</v>
      </c>
      <c r="K1013" s="25">
        <f t="shared" si="148"/>
        <v>0</v>
      </c>
      <c r="L1013" s="75">
        <f t="shared" si="153"/>
        <v>0</v>
      </c>
      <c r="M1013" s="25">
        <f t="shared" si="149"/>
        <v>0</v>
      </c>
      <c r="N1013" s="74">
        <f>SUM(N1014)</f>
        <v>0</v>
      </c>
      <c r="O1013" s="25">
        <f t="shared" si="150"/>
        <v>0</v>
      </c>
      <c r="P1013" s="76">
        <f t="shared" si="152"/>
        <v>0</v>
      </c>
    </row>
    <row r="1014" spans="1:16" ht="26.25" hidden="1" x14ac:dyDescent="0.25">
      <c r="A1014" s="100">
        <v>3311403260946220</v>
      </c>
      <c r="B1014" s="101" t="s">
        <v>955</v>
      </c>
      <c r="C1014" s="73"/>
      <c r="D1014" s="64"/>
      <c r="E1014" s="64"/>
      <c r="F1014" s="75">
        <f t="shared" si="147"/>
        <v>0</v>
      </c>
      <c r="G1014" s="25">
        <f t="shared" si="146"/>
        <v>0</v>
      </c>
      <c r="H1014" s="64"/>
      <c r="I1014" s="76">
        <f t="shared" si="151"/>
        <v>0</v>
      </c>
      <c r="J1014" s="64"/>
      <c r="K1014" s="25">
        <f t="shared" si="148"/>
        <v>0</v>
      </c>
      <c r="L1014" s="75">
        <f t="shared" si="153"/>
        <v>0</v>
      </c>
      <c r="M1014" s="25">
        <f t="shared" si="149"/>
        <v>0</v>
      </c>
      <c r="N1014" s="64"/>
      <c r="O1014" s="25">
        <f t="shared" si="150"/>
        <v>0</v>
      </c>
      <c r="P1014" s="76">
        <f t="shared" si="152"/>
        <v>0</v>
      </c>
    </row>
    <row r="1015" spans="1:16" hidden="1" x14ac:dyDescent="0.25">
      <c r="A1015" s="100">
        <v>3311403260947</v>
      </c>
      <c r="B1015" s="101" t="s">
        <v>956</v>
      </c>
      <c r="C1015" s="73"/>
      <c r="D1015" s="74">
        <f>SUM(D1016)</f>
        <v>0</v>
      </c>
      <c r="E1015" s="74">
        <f>SUM(E1016)</f>
        <v>0</v>
      </c>
      <c r="F1015" s="75">
        <f t="shared" si="147"/>
        <v>0</v>
      </c>
      <c r="G1015" s="25">
        <f t="shared" si="146"/>
        <v>0</v>
      </c>
      <c r="H1015" s="74">
        <f>SUM(H1016)</f>
        <v>0</v>
      </c>
      <c r="I1015" s="76">
        <f t="shared" si="151"/>
        <v>0</v>
      </c>
      <c r="J1015" s="74">
        <f>SUM(J1016)</f>
        <v>0</v>
      </c>
      <c r="K1015" s="25">
        <f t="shared" si="148"/>
        <v>0</v>
      </c>
      <c r="L1015" s="75">
        <f t="shared" si="153"/>
        <v>0</v>
      </c>
      <c r="M1015" s="25">
        <f t="shared" si="149"/>
        <v>0</v>
      </c>
      <c r="N1015" s="74">
        <f>SUM(N1016)</f>
        <v>0</v>
      </c>
      <c r="O1015" s="25">
        <f t="shared" si="150"/>
        <v>0</v>
      </c>
      <c r="P1015" s="76">
        <f t="shared" si="152"/>
        <v>0</v>
      </c>
    </row>
    <row r="1016" spans="1:16" hidden="1" x14ac:dyDescent="0.25">
      <c r="A1016" s="100">
        <v>3311403260947220</v>
      </c>
      <c r="B1016" s="101" t="s">
        <v>957</v>
      </c>
      <c r="C1016" s="73"/>
      <c r="D1016" s="64"/>
      <c r="E1016" s="64"/>
      <c r="F1016" s="75">
        <f t="shared" si="147"/>
        <v>0</v>
      </c>
      <c r="G1016" s="25">
        <f t="shared" si="146"/>
        <v>0</v>
      </c>
      <c r="H1016" s="64"/>
      <c r="I1016" s="76">
        <f t="shared" si="151"/>
        <v>0</v>
      </c>
      <c r="J1016" s="64"/>
      <c r="K1016" s="25">
        <f t="shared" si="148"/>
        <v>0</v>
      </c>
      <c r="L1016" s="75">
        <f t="shared" si="153"/>
        <v>0</v>
      </c>
      <c r="M1016" s="25">
        <f t="shared" si="149"/>
        <v>0</v>
      </c>
      <c r="N1016" s="64"/>
      <c r="O1016" s="25">
        <f t="shared" si="150"/>
        <v>0</v>
      </c>
      <c r="P1016" s="76">
        <f t="shared" si="152"/>
        <v>0</v>
      </c>
    </row>
    <row r="1017" spans="1:16" hidden="1" x14ac:dyDescent="0.25">
      <c r="A1017" s="100">
        <v>3311403260949</v>
      </c>
      <c r="B1017" s="101" t="s">
        <v>958</v>
      </c>
      <c r="C1017" s="73"/>
      <c r="D1017" s="74">
        <f>SUM(D1018)</f>
        <v>0</v>
      </c>
      <c r="E1017" s="74">
        <f>SUM(E1018)</f>
        <v>0</v>
      </c>
      <c r="F1017" s="75">
        <f t="shared" si="147"/>
        <v>0</v>
      </c>
      <c r="G1017" s="25">
        <f t="shared" si="146"/>
        <v>0</v>
      </c>
      <c r="H1017" s="74">
        <f>SUM(H1018)</f>
        <v>0</v>
      </c>
      <c r="I1017" s="76">
        <f t="shared" si="151"/>
        <v>0</v>
      </c>
      <c r="J1017" s="74">
        <f>SUM(J1018)</f>
        <v>0</v>
      </c>
      <c r="K1017" s="25">
        <f t="shared" si="148"/>
        <v>0</v>
      </c>
      <c r="L1017" s="75">
        <f t="shared" si="153"/>
        <v>0</v>
      </c>
      <c r="M1017" s="25">
        <f t="shared" si="149"/>
        <v>0</v>
      </c>
      <c r="N1017" s="74">
        <f>SUM(N1018)</f>
        <v>0</v>
      </c>
      <c r="O1017" s="25">
        <f t="shared" si="150"/>
        <v>0</v>
      </c>
      <c r="P1017" s="76">
        <f t="shared" si="152"/>
        <v>0</v>
      </c>
    </row>
    <row r="1018" spans="1:16" hidden="1" x14ac:dyDescent="0.25">
      <c r="A1018" s="100">
        <v>3311403260949220</v>
      </c>
      <c r="B1018" s="101" t="s">
        <v>959</v>
      </c>
      <c r="C1018" s="73"/>
      <c r="D1018" s="64"/>
      <c r="E1018" s="64"/>
      <c r="F1018" s="75">
        <f t="shared" si="147"/>
        <v>0</v>
      </c>
      <c r="G1018" s="25">
        <f t="shared" si="146"/>
        <v>0</v>
      </c>
      <c r="H1018" s="64"/>
      <c r="I1018" s="76">
        <f t="shared" si="151"/>
        <v>0</v>
      </c>
      <c r="J1018" s="64"/>
      <c r="K1018" s="25">
        <f t="shared" si="148"/>
        <v>0</v>
      </c>
      <c r="L1018" s="75">
        <f t="shared" si="153"/>
        <v>0</v>
      </c>
      <c r="M1018" s="25">
        <f t="shared" si="149"/>
        <v>0</v>
      </c>
      <c r="N1018" s="64"/>
      <c r="O1018" s="25">
        <f t="shared" si="150"/>
        <v>0</v>
      </c>
      <c r="P1018" s="76">
        <f t="shared" si="152"/>
        <v>0</v>
      </c>
    </row>
    <row r="1019" spans="1:16" hidden="1" x14ac:dyDescent="0.25">
      <c r="A1019" s="72">
        <v>3311403260951</v>
      </c>
      <c r="B1019" s="31" t="s">
        <v>960</v>
      </c>
      <c r="C1019" s="73"/>
      <c r="D1019" s="74">
        <f>SUM(D1020)</f>
        <v>0</v>
      </c>
      <c r="E1019" s="74">
        <f>SUM(E1020)</f>
        <v>0</v>
      </c>
      <c r="F1019" s="75">
        <f t="shared" si="147"/>
        <v>0</v>
      </c>
      <c r="G1019" s="25">
        <f t="shared" si="146"/>
        <v>0</v>
      </c>
      <c r="H1019" s="74">
        <f>SUM(H1020)</f>
        <v>0</v>
      </c>
      <c r="I1019" s="76">
        <f t="shared" si="151"/>
        <v>0</v>
      </c>
      <c r="J1019" s="74">
        <f>SUM(J1020)</f>
        <v>0</v>
      </c>
      <c r="K1019" s="25">
        <f t="shared" si="148"/>
        <v>0</v>
      </c>
      <c r="L1019" s="75">
        <f t="shared" si="153"/>
        <v>0</v>
      </c>
      <c r="M1019" s="25">
        <f t="shared" si="149"/>
        <v>0</v>
      </c>
      <c r="N1019" s="74">
        <f>SUM(N1020)</f>
        <v>0</v>
      </c>
      <c r="O1019" s="25">
        <f t="shared" si="150"/>
        <v>0</v>
      </c>
      <c r="P1019" s="76">
        <f t="shared" si="152"/>
        <v>0</v>
      </c>
    </row>
    <row r="1020" spans="1:16" hidden="1" x14ac:dyDescent="0.25">
      <c r="A1020" s="72">
        <v>3311403260951220</v>
      </c>
      <c r="B1020" s="31" t="s">
        <v>953</v>
      </c>
      <c r="C1020" s="73"/>
      <c r="D1020" s="64"/>
      <c r="E1020" s="64"/>
      <c r="F1020" s="75">
        <f t="shared" si="147"/>
        <v>0</v>
      </c>
      <c r="G1020" s="25">
        <f t="shared" si="146"/>
        <v>0</v>
      </c>
      <c r="H1020" s="64"/>
      <c r="I1020" s="76">
        <f t="shared" si="151"/>
        <v>0</v>
      </c>
      <c r="J1020" s="64"/>
      <c r="K1020" s="25">
        <f t="shared" si="148"/>
        <v>0</v>
      </c>
      <c r="L1020" s="75">
        <f t="shared" si="153"/>
        <v>0</v>
      </c>
      <c r="M1020" s="25">
        <f t="shared" si="149"/>
        <v>0</v>
      </c>
      <c r="N1020" s="64"/>
      <c r="O1020" s="25">
        <f t="shared" si="150"/>
        <v>0</v>
      </c>
      <c r="P1020" s="76">
        <f t="shared" si="152"/>
        <v>0</v>
      </c>
    </row>
    <row r="1021" spans="1:16" hidden="1" x14ac:dyDescent="0.25">
      <c r="A1021" s="100">
        <v>3311403260952</v>
      </c>
      <c r="B1021" s="101" t="s">
        <v>961</v>
      </c>
      <c r="C1021" s="73"/>
      <c r="D1021" s="74">
        <f>SUM(D1022)</f>
        <v>0</v>
      </c>
      <c r="E1021" s="74">
        <f>SUM(E1022)</f>
        <v>0</v>
      </c>
      <c r="F1021" s="75">
        <f t="shared" si="147"/>
        <v>0</v>
      </c>
      <c r="G1021" s="25">
        <f t="shared" ref="G1021:G1097" si="154">IF(OR(F1021=0,F$7=0),0,F1021/F$7)*100</f>
        <v>0</v>
      </c>
      <c r="H1021" s="74">
        <f>SUM(H1022)</f>
        <v>0</v>
      </c>
      <c r="I1021" s="76">
        <f t="shared" si="151"/>
        <v>0</v>
      </c>
      <c r="J1021" s="74">
        <f>SUM(J1022)</f>
        <v>0</v>
      </c>
      <c r="K1021" s="25">
        <f t="shared" si="148"/>
        <v>0</v>
      </c>
      <c r="L1021" s="75">
        <f t="shared" si="153"/>
        <v>0</v>
      </c>
      <c r="M1021" s="25">
        <f t="shared" si="149"/>
        <v>0</v>
      </c>
      <c r="N1021" s="74">
        <f>SUM(N1022)</f>
        <v>0</v>
      </c>
      <c r="O1021" s="25">
        <f t="shared" si="150"/>
        <v>0</v>
      </c>
      <c r="P1021" s="76">
        <f t="shared" si="152"/>
        <v>0</v>
      </c>
    </row>
    <row r="1022" spans="1:16" hidden="1" x14ac:dyDescent="0.25">
      <c r="A1022" s="100">
        <v>3311403260952220</v>
      </c>
      <c r="B1022" s="101" t="s">
        <v>962</v>
      </c>
      <c r="C1022" s="73"/>
      <c r="D1022" s="64"/>
      <c r="E1022" s="64"/>
      <c r="F1022" s="75">
        <f t="shared" si="147"/>
        <v>0</v>
      </c>
      <c r="G1022" s="25">
        <f t="shared" si="154"/>
        <v>0</v>
      </c>
      <c r="H1022" s="64"/>
      <c r="I1022" s="76">
        <f t="shared" si="151"/>
        <v>0</v>
      </c>
      <c r="J1022" s="64"/>
      <c r="K1022" s="25">
        <f t="shared" si="148"/>
        <v>0</v>
      </c>
      <c r="L1022" s="75">
        <f t="shared" si="153"/>
        <v>0</v>
      </c>
      <c r="M1022" s="25">
        <f t="shared" si="149"/>
        <v>0</v>
      </c>
      <c r="N1022" s="64"/>
      <c r="O1022" s="25">
        <f t="shared" si="150"/>
        <v>0</v>
      </c>
      <c r="P1022" s="76">
        <f t="shared" si="152"/>
        <v>0</v>
      </c>
    </row>
    <row r="1023" spans="1:16" ht="26.25" hidden="1" x14ac:dyDescent="0.25">
      <c r="A1023" s="72">
        <v>3311403260953</v>
      </c>
      <c r="B1023" s="31" t="s">
        <v>963</v>
      </c>
      <c r="C1023" s="73"/>
      <c r="D1023" s="74">
        <f>SUM(D1024)</f>
        <v>0</v>
      </c>
      <c r="E1023" s="74">
        <f>SUM(E1024)</f>
        <v>0</v>
      </c>
      <c r="F1023" s="75">
        <f t="shared" si="147"/>
        <v>0</v>
      </c>
      <c r="G1023" s="25">
        <f t="shared" si="154"/>
        <v>0</v>
      </c>
      <c r="H1023" s="74">
        <f>SUM(H1024)</f>
        <v>0</v>
      </c>
      <c r="I1023" s="76">
        <f t="shared" si="151"/>
        <v>0</v>
      </c>
      <c r="J1023" s="74">
        <f>SUM(J1024)</f>
        <v>0</v>
      </c>
      <c r="K1023" s="25">
        <f t="shared" si="148"/>
        <v>0</v>
      </c>
      <c r="L1023" s="75">
        <f t="shared" si="153"/>
        <v>0</v>
      </c>
      <c r="M1023" s="25">
        <f t="shared" si="149"/>
        <v>0</v>
      </c>
      <c r="N1023" s="74">
        <f>SUM(N1024)</f>
        <v>0</v>
      </c>
      <c r="O1023" s="25">
        <f t="shared" si="150"/>
        <v>0</v>
      </c>
      <c r="P1023" s="76">
        <f t="shared" si="152"/>
        <v>0</v>
      </c>
    </row>
    <row r="1024" spans="1:16" ht="26.25" hidden="1" x14ac:dyDescent="0.25">
      <c r="A1024" s="72">
        <v>3311403260953220</v>
      </c>
      <c r="B1024" s="31" t="s">
        <v>964</v>
      </c>
      <c r="C1024" s="73"/>
      <c r="D1024" s="64"/>
      <c r="E1024" s="64"/>
      <c r="F1024" s="75">
        <f t="shared" si="147"/>
        <v>0</v>
      </c>
      <c r="G1024" s="25">
        <f t="shared" si="154"/>
        <v>0</v>
      </c>
      <c r="H1024" s="64"/>
      <c r="I1024" s="76">
        <f t="shared" si="151"/>
        <v>0</v>
      </c>
      <c r="J1024" s="64"/>
      <c r="K1024" s="25">
        <f t="shared" si="148"/>
        <v>0</v>
      </c>
      <c r="L1024" s="75">
        <f t="shared" si="153"/>
        <v>0</v>
      </c>
      <c r="M1024" s="25">
        <f t="shared" si="149"/>
        <v>0</v>
      </c>
      <c r="N1024" s="64"/>
      <c r="O1024" s="25">
        <f t="shared" si="150"/>
        <v>0</v>
      </c>
      <c r="P1024" s="76">
        <f t="shared" si="152"/>
        <v>0</v>
      </c>
    </row>
    <row r="1025" spans="1:16" hidden="1" x14ac:dyDescent="0.25">
      <c r="A1025" s="100">
        <v>3311403260955</v>
      </c>
      <c r="B1025" s="102" t="s">
        <v>965</v>
      </c>
      <c r="C1025" s="73"/>
      <c r="D1025" s="74">
        <f>SUM(D1026)</f>
        <v>0</v>
      </c>
      <c r="E1025" s="74">
        <f>SUM(E1026)</f>
        <v>0</v>
      </c>
      <c r="F1025" s="75">
        <f t="shared" si="147"/>
        <v>0</v>
      </c>
      <c r="G1025" s="25">
        <f t="shared" si="154"/>
        <v>0</v>
      </c>
      <c r="H1025" s="74">
        <f>SUM(H1026)</f>
        <v>0</v>
      </c>
      <c r="I1025" s="76">
        <f t="shared" si="151"/>
        <v>0</v>
      </c>
      <c r="J1025" s="74">
        <f>SUM(J1026)</f>
        <v>0</v>
      </c>
      <c r="K1025" s="25">
        <f t="shared" si="148"/>
        <v>0</v>
      </c>
      <c r="L1025" s="75">
        <f t="shared" si="153"/>
        <v>0</v>
      </c>
      <c r="M1025" s="25">
        <f t="shared" si="149"/>
        <v>0</v>
      </c>
      <c r="N1025" s="74">
        <f>SUM(N1026)</f>
        <v>0</v>
      </c>
      <c r="O1025" s="25">
        <f t="shared" si="150"/>
        <v>0</v>
      </c>
      <c r="P1025" s="76">
        <f t="shared" si="152"/>
        <v>0</v>
      </c>
    </row>
    <row r="1026" spans="1:16" hidden="1" x14ac:dyDescent="0.25">
      <c r="A1026" s="100">
        <v>3311403260955220</v>
      </c>
      <c r="B1026" s="102" t="s">
        <v>966</v>
      </c>
      <c r="C1026" s="73"/>
      <c r="D1026" s="64"/>
      <c r="E1026" s="64"/>
      <c r="F1026" s="75">
        <f t="shared" si="147"/>
        <v>0</v>
      </c>
      <c r="G1026" s="25">
        <f t="shared" si="154"/>
        <v>0</v>
      </c>
      <c r="H1026" s="64"/>
      <c r="I1026" s="76">
        <f t="shared" si="151"/>
        <v>0</v>
      </c>
      <c r="J1026" s="64"/>
      <c r="K1026" s="25">
        <f t="shared" si="148"/>
        <v>0</v>
      </c>
      <c r="L1026" s="75">
        <f t="shared" si="153"/>
        <v>0</v>
      </c>
      <c r="M1026" s="25">
        <f t="shared" si="149"/>
        <v>0</v>
      </c>
      <c r="N1026" s="64"/>
      <c r="O1026" s="25">
        <f t="shared" si="150"/>
        <v>0</v>
      </c>
      <c r="P1026" s="76">
        <f t="shared" si="152"/>
        <v>0</v>
      </c>
    </row>
    <row r="1027" spans="1:16" hidden="1" x14ac:dyDescent="0.25">
      <c r="A1027" s="72">
        <v>3311403260956</v>
      </c>
      <c r="B1027" s="31" t="s">
        <v>967</v>
      </c>
      <c r="C1027" s="73"/>
      <c r="D1027" s="74">
        <f>SUM(D1028:D1030)</f>
        <v>0</v>
      </c>
      <c r="E1027" s="74">
        <f>SUM(E1028:E1030)</f>
        <v>0</v>
      </c>
      <c r="F1027" s="75">
        <f t="shared" si="147"/>
        <v>0</v>
      </c>
      <c r="G1027" s="25">
        <f t="shared" si="154"/>
        <v>0</v>
      </c>
      <c r="H1027" s="74">
        <f>SUM(H1028:H1030)</f>
        <v>0</v>
      </c>
      <c r="I1027" s="76">
        <f t="shared" si="151"/>
        <v>0</v>
      </c>
      <c r="J1027" s="74">
        <f>SUM(J1028:J1030)</f>
        <v>0</v>
      </c>
      <c r="K1027" s="25">
        <f t="shared" si="148"/>
        <v>0</v>
      </c>
      <c r="L1027" s="75">
        <f t="shared" si="153"/>
        <v>0</v>
      </c>
      <c r="M1027" s="25">
        <f t="shared" si="149"/>
        <v>0</v>
      </c>
      <c r="N1027" s="74">
        <f>SUM(N1028:N1030)</f>
        <v>0</v>
      </c>
      <c r="O1027" s="25">
        <f t="shared" si="150"/>
        <v>0</v>
      </c>
      <c r="P1027" s="76">
        <f t="shared" si="152"/>
        <v>0</v>
      </c>
    </row>
    <row r="1028" spans="1:16" hidden="1" x14ac:dyDescent="0.25">
      <c r="A1028" s="72">
        <v>3311403260956220</v>
      </c>
      <c r="B1028" s="31" t="s">
        <v>968</v>
      </c>
      <c r="C1028" s="73"/>
      <c r="D1028" s="64"/>
      <c r="E1028" s="64"/>
      <c r="F1028" s="75">
        <f t="shared" si="147"/>
        <v>0</v>
      </c>
      <c r="G1028" s="25">
        <f t="shared" si="154"/>
        <v>0</v>
      </c>
      <c r="H1028" s="64"/>
      <c r="I1028" s="76">
        <f t="shared" si="151"/>
        <v>0</v>
      </c>
      <c r="J1028" s="64"/>
      <c r="K1028" s="25">
        <f t="shared" si="148"/>
        <v>0</v>
      </c>
      <c r="L1028" s="75">
        <f t="shared" si="153"/>
        <v>0</v>
      </c>
      <c r="M1028" s="25">
        <f t="shared" si="149"/>
        <v>0</v>
      </c>
      <c r="N1028" s="64"/>
      <c r="O1028" s="25">
        <f t="shared" si="150"/>
        <v>0</v>
      </c>
      <c r="P1028" s="76">
        <f t="shared" si="152"/>
        <v>0</v>
      </c>
    </row>
    <row r="1029" spans="1:16" hidden="1" x14ac:dyDescent="0.25">
      <c r="A1029" s="72">
        <v>3311403260956220</v>
      </c>
      <c r="B1029" s="31" t="s">
        <v>969</v>
      </c>
      <c r="C1029" s="73"/>
      <c r="D1029" s="64"/>
      <c r="E1029" s="64"/>
      <c r="F1029" s="75">
        <f t="shared" si="147"/>
        <v>0</v>
      </c>
      <c r="G1029" s="25">
        <f t="shared" si="154"/>
        <v>0</v>
      </c>
      <c r="H1029" s="64"/>
      <c r="I1029" s="76">
        <f t="shared" si="151"/>
        <v>0</v>
      </c>
      <c r="J1029" s="64"/>
      <c r="K1029" s="25">
        <f t="shared" si="148"/>
        <v>0</v>
      </c>
      <c r="L1029" s="75">
        <f t="shared" si="153"/>
        <v>0</v>
      </c>
      <c r="M1029" s="25">
        <f t="shared" si="149"/>
        <v>0</v>
      </c>
      <c r="N1029" s="64"/>
      <c r="O1029" s="25">
        <f t="shared" si="150"/>
        <v>0</v>
      </c>
      <c r="P1029" s="76">
        <f t="shared" si="152"/>
        <v>0</v>
      </c>
    </row>
    <row r="1030" spans="1:16" hidden="1" x14ac:dyDescent="0.25">
      <c r="A1030" s="72">
        <v>3311403260956220</v>
      </c>
      <c r="B1030" s="31" t="s">
        <v>970</v>
      </c>
      <c r="C1030" s="73"/>
      <c r="D1030" s="64"/>
      <c r="E1030" s="64"/>
      <c r="F1030" s="75">
        <f t="shared" si="147"/>
        <v>0</v>
      </c>
      <c r="G1030" s="25">
        <f t="shared" si="154"/>
        <v>0</v>
      </c>
      <c r="H1030" s="64"/>
      <c r="I1030" s="76">
        <f t="shared" si="151"/>
        <v>0</v>
      </c>
      <c r="J1030" s="64"/>
      <c r="K1030" s="25">
        <f t="shared" si="148"/>
        <v>0</v>
      </c>
      <c r="L1030" s="75">
        <f t="shared" si="153"/>
        <v>0</v>
      </c>
      <c r="M1030" s="25">
        <f t="shared" si="149"/>
        <v>0</v>
      </c>
      <c r="N1030" s="64"/>
      <c r="O1030" s="25">
        <f t="shared" si="150"/>
        <v>0</v>
      </c>
      <c r="P1030" s="76">
        <f t="shared" si="152"/>
        <v>0</v>
      </c>
    </row>
    <row r="1031" spans="1:16" hidden="1" x14ac:dyDescent="0.25">
      <c r="A1031" s="100">
        <v>3311403260958</v>
      </c>
      <c r="B1031" s="101" t="s">
        <v>971</v>
      </c>
      <c r="C1031" s="73"/>
      <c r="D1031" s="74">
        <f>SUM(D1032:D1033)</f>
        <v>0</v>
      </c>
      <c r="E1031" s="74">
        <f>SUM(E1032:E1033)</f>
        <v>0</v>
      </c>
      <c r="F1031" s="75">
        <f t="shared" si="147"/>
        <v>0</v>
      </c>
      <c r="G1031" s="25">
        <f t="shared" si="154"/>
        <v>0</v>
      </c>
      <c r="H1031" s="74">
        <f>SUM(H1032:H1033)</f>
        <v>0</v>
      </c>
      <c r="I1031" s="76">
        <f t="shared" si="151"/>
        <v>0</v>
      </c>
      <c r="J1031" s="74">
        <f>SUM(J1032:J1033)</f>
        <v>0</v>
      </c>
      <c r="K1031" s="25">
        <f t="shared" si="148"/>
        <v>0</v>
      </c>
      <c r="L1031" s="75">
        <f t="shared" si="153"/>
        <v>0</v>
      </c>
      <c r="M1031" s="25">
        <f t="shared" si="149"/>
        <v>0</v>
      </c>
      <c r="N1031" s="74">
        <f>SUM(N1032:N1033)</f>
        <v>0</v>
      </c>
      <c r="O1031" s="25">
        <f t="shared" si="150"/>
        <v>0</v>
      </c>
      <c r="P1031" s="76">
        <f t="shared" si="152"/>
        <v>0</v>
      </c>
    </row>
    <row r="1032" spans="1:16" hidden="1" x14ac:dyDescent="0.25">
      <c r="A1032" s="100">
        <v>3311403260958220</v>
      </c>
      <c r="B1032" s="101" t="s">
        <v>972</v>
      </c>
      <c r="C1032" s="73"/>
      <c r="D1032" s="64"/>
      <c r="E1032" s="64"/>
      <c r="F1032" s="75">
        <f t="shared" si="147"/>
        <v>0</v>
      </c>
      <c r="G1032" s="25">
        <f t="shared" si="154"/>
        <v>0</v>
      </c>
      <c r="H1032" s="64"/>
      <c r="I1032" s="76">
        <f t="shared" si="151"/>
        <v>0</v>
      </c>
      <c r="J1032" s="64"/>
      <c r="K1032" s="25">
        <f t="shared" si="148"/>
        <v>0</v>
      </c>
      <c r="L1032" s="75">
        <f t="shared" si="153"/>
        <v>0</v>
      </c>
      <c r="M1032" s="25">
        <f t="shared" si="149"/>
        <v>0</v>
      </c>
      <c r="N1032" s="64"/>
      <c r="O1032" s="25">
        <f t="shared" si="150"/>
        <v>0</v>
      </c>
      <c r="P1032" s="76">
        <f t="shared" si="152"/>
        <v>0</v>
      </c>
    </row>
    <row r="1033" spans="1:16" hidden="1" x14ac:dyDescent="0.25">
      <c r="A1033" s="100">
        <v>3311403260958220</v>
      </c>
      <c r="B1033" s="101" t="s">
        <v>973</v>
      </c>
      <c r="C1033" s="73"/>
      <c r="D1033" s="64"/>
      <c r="E1033" s="64"/>
      <c r="F1033" s="75">
        <f t="shared" si="147"/>
        <v>0</v>
      </c>
      <c r="G1033" s="25">
        <f t="shared" si="154"/>
        <v>0</v>
      </c>
      <c r="H1033" s="64"/>
      <c r="I1033" s="76">
        <f t="shared" si="151"/>
        <v>0</v>
      </c>
      <c r="J1033" s="64"/>
      <c r="K1033" s="25">
        <f t="shared" si="148"/>
        <v>0</v>
      </c>
      <c r="L1033" s="75">
        <f t="shared" si="153"/>
        <v>0</v>
      </c>
      <c r="M1033" s="25">
        <f t="shared" si="149"/>
        <v>0</v>
      </c>
      <c r="N1033" s="64"/>
      <c r="O1033" s="25">
        <f t="shared" si="150"/>
        <v>0</v>
      </c>
      <c r="P1033" s="76">
        <f t="shared" si="152"/>
        <v>0</v>
      </c>
    </row>
    <row r="1034" spans="1:16" ht="26.25" hidden="1" x14ac:dyDescent="0.25">
      <c r="A1034" s="100">
        <v>3311403260963</v>
      </c>
      <c r="B1034" s="80" t="s">
        <v>974</v>
      </c>
      <c r="C1034" s="73"/>
      <c r="D1034" s="74">
        <f>SUM(D1035:D1036)</f>
        <v>0</v>
      </c>
      <c r="E1034" s="74">
        <f>SUM(E1035:E1036)</f>
        <v>0</v>
      </c>
      <c r="F1034" s="75">
        <f t="shared" si="147"/>
        <v>0</v>
      </c>
      <c r="G1034" s="25">
        <f t="shared" si="154"/>
        <v>0</v>
      </c>
      <c r="H1034" s="74">
        <f>SUM(H1035:H1036)</f>
        <v>0</v>
      </c>
      <c r="I1034" s="76">
        <f t="shared" si="151"/>
        <v>0</v>
      </c>
      <c r="J1034" s="74">
        <f>SUM(J1035:J1036)</f>
        <v>0</v>
      </c>
      <c r="K1034" s="25">
        <f t="shared" si="148"/>
        <v>0</v>
      </c>
      <c r="L1034" s="75">
        <f t="shared" si="153"/>
        <v>0</v>
      </c>
      <c r="M1034" s="25">
        <f t="shared" si="149"/>
        <v>0</v>
      </c>
      <c r="N1034" s="74">
        <f>SUM(N1035:N1036)</f>
        <v>0</v>
      </c>
      <c r="O1034" s="25">
        <f t="shared" si="150"/>
        <v>0</v>
      </c>
      <c r="P1034" s="76">
        <f t="shared" si="152"/>
        <v>0</v>
      </c>
    </row>
    <row r="1035" spans="1:16" ht="26.25" hidden="1" x14ac:dyDescent="0.25">
      <c r="A1035" s="100">
        <v>3311403260963</v>
      </c>
      <c r="B1035" s="80" t="s">
        <v>975</v>
      </c>
      <c r="C1035" s="73"/>
      <c r="D1035" s="64"/>
      <c r="E1035" s="64"/>
      <c r="F1035" s="75">
        <f t="shared" si="147"/>
        <v>0</v>
      </c>
      <c r="G1035" s="25">
        <f t="shared" si="154"/>
        <v>0</v>
      </c>
      <c r="H1035" s="64"/>
      <c r="I1035" s="76">
        <f t="shared" si="151"/>
        <v>0</v>
      </c>
      <c r="J1035" s="64"/>
      <c r="K1035" s="25">
        <f t="shared" si="148"/>
        <v>0</v>
      </c>
      <c r="L1035" s="75">
        <f t="shared" si="153"/>
        <v>0</v>
      </c>
      <c r="M1035" s="25">
        <f t="shared" si="149"/>
        <v>0</v>
      </c>
      <c r="N1035" s="64"/>
      <c r="O1035" s="25">
        <f t="shared" si="150"/>
        <v>0</v>
      </c>
      <c r="P1035" s="76">
        <f t="shared" si="152"/>
        <v>0</v>
      </c>
    </row>
    <row r="1036" spans="1:16" ht="26.25" hidden="1" x14ac:dyDescent="0.25">
      <c r="A1036" s="100">
        <v>3311403260963</v>
      </c>
      <c r="B1036" s="80" t="s">
        <v>976</v>
      </c>
      <c r="C1036" s="73"/>
      <c r="D1036" s="64"/>
      <c r="E1036" s="64"/>
      <c r="F1036" s="75">
        <f t="shared" si="147"/>
        <v>0</v>
      </c>
      <c r="G1036" s="25">
        <f t="shared" si="154"/>
        <v>0</v>
      </c>
      <c r="H1036" s="64"/>
      <c r="I1036" s="76">
        <f t="shared" si="151"/>
        <v>0</v>
      </c>
      <c r="J1036" s="64"/>
      <c r="K1036" s="25">
        <f t="shared" si="148"/>
        <v>0</v>
      </c>
      <c r="L1036" s="75">
        <f t="shared" si="153"/>
        <v>0</v>
      </c>
      <c r="M1036" s="25">
        <f t="shared" si="149"/>
        <v>0</v>
      </c>
      <c r="N1036" s="64"/>
      <c r="O1036" s="25">
        <f t="shared" si="150"/>
        <v>0</v>
      </c>
      <c r="P1036" s="76">
        <f t="shared" si="152"/>
        <v>0</v>
      </c>
    </row>
    <row r="1037" spans="1:16" ht="26.25" hidden="1" x14ac:dyDescent="0.25">
      <c r="A1037" s="100">
        <v>3311403260964</v>
      </c>
      <c r="B1037" s="80" t="s">
        <v>977</v>
      </c>
      <c r="C1037" s="73"/>
      <c r="D1037" s="74">
        <f>SUM(D1038)</f>
        <v>0</v>
      </c>
      <c r="E1037" s="74">
        <f>SUM(E1038)</f>
        <v>0</v>
      </c>
      <c r="F1037" s="75">
        <f t="shared" si="147"/>
        <v>0</v>
      </c>
      <c r="G1037" s="25">
        <f t="shared" si="154"/>
        <v>0</v>
      </c>
      <c r="H1037" s="74">
        <f>SUM(H1038)</f>
        <v>0</v>
      </c>
      <c r="I1037" s="76">
        <f t="shared" si="151"/>
        <v>0</v>
      </c>
      <c r="J1037" s="74">
        <f>SUM(J1038)</f>
        <v>0</v>
      </c>
      <c r="K1037" s="25">
        <f t="shared" si="148"/>
        <v>0</v>
      </c>
      <c r="L1037" s="75">
        <f t="shared" si="153"/>
        <v>0</v>
      </c>
      <c r="M1037" s="25">
        <f t="shared" si="149"/>
        <v>0</v>
      </c>
      <c r="N1037" s="74">
        <f>SUM(N1038)</f>
        <v>0</v>
      </c>
      <c r="O1037" s="25">
        <f t="shared" si="150"/>
        <v>0</v>
      </c>
      <c r="P1037" s="76">
        <f t="shared" si="152"/>
        <v>0</v>
      </c>
    </row>
    <row r="1038" spans="1:16" ht="26.25" hidden="1" x14ac:dyDescent="0.25">
      <c r="A1038" s="100">
        <v>3311403260964</v>
      </c>
      <c r="B1038" s="80" t="s">
        <v>978</v>
      </c>
      <c r="C1038" s="73"/>
      <c r="D1038" s="64"/>
      <c r="E1038" s="64"/>
      <c r="F1038" s="75">
        <f t="shared" si="147"/>
        <v>0</v>
      </c>
      <c r="G1038" s="25">
        <f t="shared" si="154"/>
        <v>0</v>
      </c>
      <c r="H1038" s="64"/>
      <c r="I1038" s="76">
        <f t="shared" si="151"/>
        <v>0</v>
      </c>
      <c r="J1038" s="64"/>
      <c r="K1038" s="25">
        <f t="shared" si="148"/>
        <v>0</v>
      </c>
      <c r="L1038" s="75">
        <f t="shared" si="153"/>
        <v>0</v>
      </c>
      <c r="M1038" s="25">
        <f t="shared" si="149"/>
        <v>0</v>
      </c>
      <c r="N1038" s="64"/>
      <c r="O1038" s="25">
        <f t="shared" si="150"/>
        <v>0</v>
      </c>
      <c r="P1038" s="76">
        <f t="shared" si="152"/>
        <v>0</v>
      </c>
    </row>
    <row r="1039" spans="1:16" hidden="1" x14ac:dyDescent="0.25">
      <c r="A1039" s="100">
        <v>3311403260965</v>
      </c>
      <c r="B1039" s="80" t="s">
        <v>979</v>
      </c>
      <c r="C1039" s="73"/>
      <c r="D1039" s="74">
        <f>SUM(D1040)</f>
        <v>0</v>
      </c>
      <c r="E1039" s="74">
        <f>SUM(E1040)</f>
        <v>0</v>
      </c>
      <c r="F1039" s="75">
        <f t="shared" si="147"/>
        <v>0</v>
      </c>
      <c r="G1039" s="25">
        <f t="shared" si="154"/>
        <v>0</v>
      </c>
      <c r="H1039" s="74">
        <f>SUM(H1040)</f>
        <v>0</v>
      </c>
      <c r="I1039" s="76">
        <f t="shared" si="151"/>
        <v>0</v>
      </c>
      <c r="J1039" s="74">
        <f>SUM(J1040)</f>
        <v>0</v>
      </c>
      <c r="K1039" s="25">
        <f t="shared" si="148"/>
        <v>0</v>
      </c>
      <c r="L1039" s="75">
        <f t="shared" si="153"/>
        <v>0</v>
      </c>
      <c r="M1039" s="25">
        <f t="shared" si="149"/>
        <v>0</v>
      </c>
      <c r="N1039" s="74">
        <f>SUM(N1040)</f>
        <v>0</v>
      </c>
      <c r="O1039" s="25">
        <f t="shared" si="150"/>
        <v>0</v>
      </c>
      <c r="P1039" s="76">
        <f t="shared" si="152"/>
        <v>0</v>
      </c>
    </row>
    <row r="1040" spans="1:16" hidden="1" x14ac:dyDescent="0.25">
      <c r="A1040" s="100">
        <v>3311403260965</v>
      </c>
      <c r="B1040" s="80" t="s">
        <v>980</v>
      </c>
      <c r="C1040" s="73"/>
      <c r="D1040" s="64"/>
      <c r="E1040" s="64"/>
      <c r="F1040" s="75">
        <f t="shared" si="147"/>
        <v>0</v>
      </c>
      <c r="G1040" s="25">
        <f t="shared" si="154"/>
        <v>0</v>
      </c>
      <c r="H1040" s="64"/>
      <c r="I1040" s="76">
        <f t="shared" si="151"/>
        <v>0</v>
      </c>
      <c r="J1040" s="64"/>
      <c r="K1040" s="25">
        <f t="shared" si="148"/>
        <v>0</v>
      </c>
      <c r="L1040" s="75">
        <f t="shared" si="153"/>
        <v>0</v>
      </c>
      <c r="M1040" s="25">
        <f t="shared" si="149"/>
        <v>0</v>
      </c>
      <c r="N1040" s="64"/>
      <c r="O1040" s="25">
        <f t="shared" si="150"/>
        <v>0</v>
      </c>
      <c r="P1040" s="76">
        <f t="shared" si="152"/>
        <v>0</v>
      </c>
    </row>
    <row r="1041" spans="1:16" hidden="1" x14ac:dyDescent="0.25">
      <c r="A1041" s="100">
        <v>3311403260974</v>
      </c>
      <c r="B1041" s="80" t="s">
        <v>981</v>
      </c>
      <c r="C1041" s="73"/>
      <c r="D1041" s="74">
        <f>SUM(D1042)</f>
        <v>0</v>
      </c>
      <c r="E1041" s="74">
        <f>SUM(E1042)</f>
        <v>0</v>
      </c>
      <c r="F1041" s="75">
        <f>SUM(D1041+E1041)</f>
        <v>0</v>
      </c>
      <c r="G1041" s="25">
        <f>IF(OR(F1041=0,F$7=0),0,F1041/F$7)*100</f>
        <v>0</v>
      </c>
      <c r="H1041" s="74">
        <f>SUM(H1042)</f>
        <v>0</v>
      </c>
      <c r="I1041" s="76">
        <f>SUM(F1041-H1041)</f>
        <v>0</v>
      </c>
      <c r="J1041" s="74">
        <f>SUM(J1042)</f>
        <v>0</v>
      </c>
      <c r="K1041" s="25">
        <f>IF(OR(J1041=0,F1041=0),0,J1041/F1041)*100</f>
        <v>0</v>
      </c>
      <c r="L1041" s="75">
        <f>SUM(N1041-J1041)</f>
        <v>0</v>
      </c>
      <c r="M1041" s="25">
        <f>IF(OR(L1041=0,F1041=0),0,L1041/F1041)*100</f>
        <v>0</v>
      </c>
      <c r="N1041" s="74">
        <f>SUM(N1042)</f>
        <v>0</v>
      </c>
      <c r="O1041" s="25">
        <f>IF(OR(N1041=0,F1041=0),0,N1041/F1041)*100</f>
        <v>0</v>
      </c>
      <c r="P1041" s="76">
        <f>SUM(F1041-N1041)</f>
        <v>0</v>
      </c>
    </row>
    <row r="1042" spans="1:16" hidden="1" x14ac:dyDescent="0.25">
      <c r="A1042" s="100">
        <v>3311403260974220</v>
      </c>
      <c r="B1042" s="80" t="s">
        <v>982</v>
      </c>
      <c r="C1042" s="73"/>
      <c r="D1042" s="64"/>
      <c r="E1042" s="64"/>
      <c r="F1042" s="75">
        <f>SUM(D1042+E1042)</f>
        <v>0</v>
      </c>
      <c r="G1042" s="25">
        <f>IF(OR(F1042=0,F$7=0),0,F1042/F$7)*100</f>
        <v>0</v>
      </c>
      <c r="H1042" s="64"/>
      <c r="I1042" s="76">
        <f>SUM(F1042-H1042)</f>
        <v>0</v>
      </c>
      <c r="J1042" s="64"/>
      <c r="K1042" s="25">
        <f>IF(OR(J1042=0,F1042=0),0,J1042/F1042)*100</f>
        <v>0</v>
      </c>
      <c r="L1042" s="75">
        <f>SUM(N1042-J1042)</f>
        <v>0</v>
      </c>
      <c r="M1042" s="25">
        <f>IF(OR(L1042=0,F1042=0),0,L1042/F1042)*100</f>
        <v>0</v>
      </c>
      <c r="N1042" s="64"/>
      <c r="O1042" s="25">
        <f>IF(OR(N1042=0,F1042=0),0,N1042/F1042)*100</f>
        <v>0</v>
      </c>
      <c r="P1042" s="76">
        <f>SUM(F1042-N1042)</f>
        <v>0</v>
      </c>
    </row>
    <row r="1043" spans="1:16" hidden="1" x14ac:dyDescent="0.25">
      <c r="A1043" s="100">
        <v>331140327</v>
      </c>
      <c r="B1043" s="31" t="s">
        <v>983</v>
      </c>
      <c r="C1043" s="73"/>
      <c r="D1043" s="74">
        <f>SUM(D1044+D1046+D1049+D1051)</f>
        <v>0</v>
      </c>
      <c r="E1043" s="74">
        <f>SUM(E1044+E1046+E1049+E1051)</f>
        <v>0</v>
      </c>
      <c r="F1043" s="75">
        <f t="shared" si="147"/>
        <v>0</v>
      </c>
      <c r="G1043" s="25">
        <f t="shared" si="154"/>
        <v>0</v>
      </c>
      <c r="H1043" s="74">
        <f>SUM(H1044+H1046+H1049+H1051)</f>
        <v>0</v>
      </c>
      <c r="I1043" s="76">
        <f t="shared" si="151"/>
        <v>0</v>
      </c>
      <c r="J1043" s="74">
        <f>SUM(J1044+J1046+J1049+J1051)</f>
        <v>0</v>
      </c>
      <c r="K1043" s="25">
        <f t="shared" si="148"/>
        <v>0</v>
      </c>
      <c r="L1043" s="75">
        <f t="shared" si="153"/>
        <v>0</v>
      </c>
      <c r="M1043" s="25">
        <f t="shared" si="149"/>
        <v>0</v>
      </c>
      <c r="N1043" s="74">
        <f>SUM(N1044+N1046+N1049+N1051)</f>
        <v>0</v>
      </c>
      <c r="O1043" s="25">
        <f t="shared" si="150"/>
        <v>0</v>
      </c>
      <c r="P1043" s="76">
        <f t="shared" si="152"/>
        <v>0</v>
      </c>
    </row>
    <row r="1044" spans="1:16" ht="39" hidden="1" x14ac:dyDescent="0.25">
      <c r="A1044" s="100">
        <v>3311403270685</v>
      </c>
      <c r="B1044" s="31" t="s">
        <v>984</v>
      </c>
      <c r="C1044" s="73"/>
      <c r="D1044" s="74">
        <f>SUM(D1045)</f>
        <v>0</v>
      </c>
      <c r="E1044" s="74">
        <f>SUM(E1045)</f>
        <v>0</v>
      </c>
      <c r="F1044" s="75">
        <f t="shared" si="147"/>
        <v>0</v>
      </c>
      <c r="G1044" s="25">
        <f t="shared" si="154"/>
        <v>0</v>
      </c>
      <c r="H1044" s="74">
        <f>SUM(H1045)</f>
        <v>0</v>
      </c>
      <c r="I1044" s="76">
        <f t="shared" si="151"/>
        <v>0</v>
      </c>
      <c r="J1044" s="74">
        <f>SUM(J1045)</f>
        <v>0</v>
      </c>
      <c r="K1044" s="25">
        <f t="shared" si="148"/>
        <v>0</v>
      </c>
      <c r="L1044" s="75">
        <f t="shared" si="153"/>
        <v>0</v>
      </c>
      <c r="M1044" s="25">
        <f t="shared" si="149"/>
        <v>0</v>
      </c>
      <c r="N1044" s="74">
        <f>SUM(N1045)</f>
        <v>0</v>
      </c>
      <c r="O1044" s="25">
        <f t="shared" si="150"/>
        <v>0</v>
      </c>
      <c r="P1044" s="76">
        <f t="shared" si="152"/>
        <v>0</v>
      </c>
    </row>
    <row r="1045" spans="1:16" ht="39" hidden="1" x14ac:dyDescent="0.25">
      <c r="A1045" s="100">
        <v>3311403270685220</v>
      </c>
      <c r="B1045" s="31" t="s">
        <v>984</v>
      </c>
      <c r="C1045" s="73"/>
      <c r="D1045" s="64"/>
      <c r="E1045" s="64"/>
      <c r="F1045" s="75">
        <f t="shared" si="147"/>
        <v>0</v>
      </c>
      <c r="G1045" s="25">
        <f t="shared" si="154"/>
        <v>0</v>
      </c>
      <c r="H1045" s="64"/>
      <c r="I1045" s="76">
        <f t="shared" si="151"/>
        <v>0</v>
      </c>
      <c r="J1045" s="64"/>
      <c r="K1045" s="25">
        <f t="shared" si="148"/>
        <v>0</v>
      </c>
      <c r="L1045" s="75">
        <f t="shared" si="153"/>
        <v>0</v>
      </c>
      <c r="M1045" s="25">
        <f t="shared" si="149"/>
        <v>0</v>
      </c>
      <c r="N1045" s="64"/>
      <c r="O1045" s="25">
        <f t="shared" si="150"/>
        <v>0</v>
      </c>
      <c r="P1045" s="76">
        <f t="shared" si="152"/>
        <v>0</v>
      </c>
    </row>
    <row r="1046" spans="1:16" ht="26.25" hidden="1" x14ac:dyDescent="0.25">
      <c r="A1046" s="72">
        <v>3311403270830</v>
      </c>
      <c r="B1046" s="31" t="s">
        <v>985</v>
      </c>
      <c r="C1046" s="73"/>
      <c r="D1046" s="74">
        <f>SUM(D1047:D1048)</f>
        <v>0</v>
      </c>
      <c r="E1046" s="74">
        <f>SUM(E1047:E1048)</f>
        <v>0</v>
      </c>
      <c r="F1046" s="75">
        <f t="shared" si="147"/>
        <v>0</v>
      </c>
      <c r="G1046" s="25">
        <f t="shared" si="154"/>
        <v>0</v>
      </c>
      <c r="H1046" s="74">
        <f>SUM(H1047:H1048)</f>
        <v>0</v>
      </c>
      <c r="I1046" s="76">
        <f t="shared" si="151"/>
        <v>0</v>
      </c>
      <c r="J1046" s="74">
        <f>SUM(J1047:J1048)</f>
        <v>0</v>
      </c>
      <c r="K1046" s="25">
        <f t="shared" si="148"/>
        <v>0</v>
      </c>
      <c r="L1046" s="75">
        <f t="shared" si="153"/>
        <v>0</v>
      </c>
      <c r="M1046" s="25">
        <f t="shared" si="149"/>
        <v>0</v>
      </c>
      <c r="N1046" s="74">
        <f>SUM(N1047:N1048)</f>
        <v>0</v>
      </c>
      <c r="O1046" s="25">
        <f t="shared" si="150"/>
        <v>0</v>
      </c>
      <c r="P1046" s="76">
        <f t="shared" si="152"/>
        <v>0</v>
      </c>
    </row>
    <row r="1047" spans="1:16" ht="26.25" hidden="1" x14ac:dyDescent="0.25">
      <c r="A1047" s="72">
        <v>3311403270830220</v>
      </c>
      <c r="B1047" s="31" t="s">
        <v>985</v>
      </c>
      <c r="C1047" s="73"/>
      <c r="D1047" s="64"/>
      <c r="E1047" s="64"/>
      <c r="F1047" s="75">
        <f t="shared" ref="F1047:F1112" si="155">SUM(D1047+E1047)</f>
        <v>0</v>
      </c>
      <c r="G1047" s="25">
        <f t="shared" si="154"/>
        <v>0</v>
      </c>
      <c r="H1047" s="64"/>
      <c r="I1047" s="76">
        <f t="shared" si="151"/>
        <v>0</v>
      </c>
      <c r="J1047" s="64"/>
      <c r="K1047" s="25">
        <f t="shared" ref="K1047:K1112" si="156">IF(OR(J1047=0,F1047=0),0,J1047/F1047)*100</f>
        <v>0</v>
      </c>
      <c r="L1047" s="75">
        <f t="shared" si="153"/>
        <v>0</v>
      </c>
      <c r="M1047" s="25">
        <f t="shared" ref="M1047:M1112" si="157">IF(OR(L1047=0,F1047=0),0,L1047/F1047)*100</f>
        <v>0</v>
      </c>
      <c r="N1047" s="64"/>
      <c r="O1047" s="25">
        <f t="shared" ref="O1047:O1112" si="158">IF(OR(N1047=0,F1047=0),0,N1047/F1047)*100</f>
        <v>0</v>
      </c>
      <c r="P1047" s="76">
        <f t="shared" si="152"/>
        <v>0</v>
      </c>
    </row>
    <row r="1048" spans="1:16" ht="26.25" hidden="1" x14ac:dyDescent="0.25">
      <c r="A1048" s="72">
        <v>3311403270830220</v>
      </c>
      <c r="B1048" s="31" t="s">
        <v>985</v>
      </c>
      <c r="C1048" s="73"/>
      <c r="D1048" s="64"/>
      <c r="E1048" s="64"/>
      <c r="F1048" s="75">
        <f t="shared" si="155"/>
        <v>0</v>
      </c>
      <c r="G1048" s="25">
        <f t="shared" si="154"/>
        <v>0</v>
      </c>
      <c r="H1048" s="64"/>
      <c r="I1048" s="76">
        <f t="shared" ref="I1048:I1113" si="159">SUM(F1048-H1048)</f>
        <v>0</v>
      </c>
      <c r="J1048" s="64"/>
      <c r="K1048" s="25">
        <f t="shared" si="156"/>
        <v>0</v>
      </c>
      <c r="L1048" s="75">
        <f t="shared" si="153"/>
        <v>0</v>
      </c>
      <c r="M1048" s="25">
        <f t="shared" si="157"/>
        <v>0</v>
      </c>
      <c r="N1048" s="64"/>
      <c r="O1048" s="25">
        <f t="shared" si="158"/>
        <v>0</v>
      </c>
      <c r="P1048" s="76">
        <f t="shared" si="152"/>
        <v>0</v>
      </c>
    </row>
    <row r="1049" spans="1:16" ht="39" hidden="1" x14ac:dyDescent="0.25">
      <c r="A1049" s="72">
        <v>3311403270838</v>
      </c>
      <c r="B1049" s="31" t="s">
        <v>986</v>
      </c>
      <c r="C1049" s="73"/>
      <c r="D1049" s="74">
        <f>SUM(D1050)</f>
        <v>0</v>
      </c>
      <c r="E1049" s="74">
        <f>SUM(E1050)</f>
        <v>0</v>
      </c>
      <c r="F1049" s="75">
        <f t="shared" si="155"/>
        <v>0</v>
      </c>
      <c r="G1049" s="25">
        <f t="shared" si="154"/>
        <v>0</v>
      </c>
      <c r="H1049" s="74">
        <f>SUM(H1050)</f>
        <v>0</v>
      </c>
      <c r="I1049" s="76">
        <f t="shared" si="159"/>
        <v>0</v>
      </c>
      <c r="J1049" s="74">
        <f>SUM(J1050)</f>
        <v>0</v>
      </c>
      <c r="K1049" s="25">
        <f t="shared" si="156"/>
        <v>0</v>
      </c>
      <c r="L1049" s="75">
        <f t="shared" si="153"/>
        <v>0</v>
      </c>
      <c r="M1049" s="25">
        <f t="shared" si="157"/>
        <v>0</v>
      </c>
      <c r="N1049" s="74">
        <f>SUM(N1050)</f>
        <v>0</v>
      </c>
      <c r="O1049" s="25">
        <f t="shared" si="158"/>
        <v>0</v>
      </c>
      <c r="P1049" s="76">
        <f t="shared" si="152"/>
        <v>0</v>
      </c>
    </row>
    <row r="1050" spans="1:16" ht="39" hidden="1" x14ac:dyDescent="0.25">
      <c r="A1050" s="72">
        <v>3311403270838220</v>
      </c>
      <c r="B1050" s="31" t="s">
        <v>986</v>
      </c>
      <c r="C1050" s="73"/>
      <c r="D1050" s="64"/>
      <c r="E1050" s="64"/>
      <c r="F1050" s="75">
        <f t="shared" si="155"/>
        <v>0</v>
      </c>
      <c r="G1050" s="25">
        <f t="shared" si="154"/>
        <v>0</v>
      </c>
      <c r="H1050" s="64"/>
      <c r="I1050" s="76">
        <f t="shared" si="159"/>
        <v>0</v>
      </c>
      <c r="J1050" s="64"/>
      <c r="K1050" s="25">
        <f t="shared" si="156"/>
        <v>0</v>
      </c>
      <c r="L1050" s="75">
        <f t="shared" si="153"/>
        <v>0</v>
      </c>
      <c r="M1050" s="25">
        <f t="shared" si="157"/>
        <v>0</v>
      </c>
      <c r="N1050" s="64"/>
      <c r="O1050" s="25">
        <f t="shared" si="158"/>
        <v>0</v>
      </c>
      <c r="P1050" s="76">
        <f t="shared" si="152"/>
        <v>0</v>
      </c>
    </row>
    <row r="1051" spans="1:16" ht="26.25" hidden="1" x14ac:dyDescent="0.25">
      <c r="A1051" s="72">
        <v>3311403270840</v>
      </c>
      <c r="B1051" s="31" t="s">
        <v>987</v>
      </c>
      <c r="C1051" s="73"/>
      <c r="D1051" s="74">
        <f>SUM(D1052)</f>
        <v>0</v>
      </c>
      <c r="E1051" s="74">
        <f>SUM(E1052)</f>
        <v>0</v>
      </c>
      <c r="F1051" s="75">
        <f t="shared" si="155"/>
        <v>0</v>
      </c>
      <c r="G1051" s="25">
        <f t="shared" si="154"/>
        <v>0</v>
      </c>
      <c r="H1051" s="74">
        <f>SUM(H1052)</f>
        <v>0</v>
      </c>
      <c r="I1051" s="76">
        <f t="shared" si="159"/>
        <v>0</v>
      </c>
      <c r="J1051" s="74">
        <f>SUM(J1052)</f>
        <v>0</v>
      </c>
      <c r="K1051" s="25">
        <f t="shared" si="156"/>
        <v>0</v>
      </c>
      <c r="L1051" s="75">
        <f t="shared" si="153"/>
        <v>0</v>
      </c>
      <c r="M1051" s="25">
        <f t="shared" si="157"/>
        <v>0</v>
      </c>
      <c r="N1051" s="74">
        <f>SUM(N1052)</f>
        <v>0</v>
      </c>
      <c r="O1051" s="25">
        <f t="shared" si="158"/>
        <v>0</v>
      </c>
      <c r="P1051" s="76">
        <f t="shared" si="152"/>
        <v>0</v>
      </c>
    </row>
    <row r="1052" spans="1:16" ht="26.25" hidden="1" x14ac:dyDescent="0.25">
      <c r="A1052" s="72">
        <v>3311403270840220</v>
      </c>
      <c r="B1052" s="31" t="s">
        <v>987</v>
      </c>
      <c r="C1052" s="73"/>
      <c r="D1052" s="64"/>
      <c r="E1052" s="64"/>
      <c r="F1052" s="75">
        <f t="shared" si="155"/>
        <v>0</v>
      </c>
      <c r="G1052" s="25">
        <f t="shared" si="154"/>
        <v>0</v>
      </c>
      <c r="H1052" s="64"/>
      <c r="I1052" s="76">
        <f t="shared" si="159"/>
        <v>0</v>
      </c>
      <c r="J1052" s="64"/>
      <c r="K1052" s="25">
        <f t="shared" si="156"/>
        <v>0</v>
      </c>
      <c r="L1052" s="75">
        <f t="shared" si="153"/>
        <v>0</v>
      </c>
      <c r="M1052" s="25">
        <f t="shared" si="157"/>
        <v>0</v>
      </c>
      <c r="N1052" s="64"/>
      <c r="O1052" s="25">
        <f t="shared" si="158"/>
        <v>0</v>
      </c>
      <c r="P1052" s="76">
        <f t="shared" si="152"/>
        <v>0</v>
      </c>
    </row>
    <row r="1053" spans="1:16" hidden="1" x14ac:dyDescent="0.25">
      <c r="A1053" s="100">
        <v>331140328</v>
      </c>
      <c r="B1053" s="31" t="s">
        <v>988</v>
      </c>
      <c r="C1053" s="73"/>
      <c r="D1053" s="74">
        <f>SUM(D1054+D1056+D1058+D1060+D1062+D1064)</f>
        <v>0</v>
      </c>
      <c r="E1053" s="74">
        <f>SUM(E1054+E1056+E1058+E1060+E1062+E1064)</f>
        <v>0</v>
      </c>
      <c r="F1053" s="75">
        <f t="shared" si="155"/>
        <v>0</v>
      </c>
      <c r="G1053" s="25">
        <f t="shared" si="154"/>
        <v>0</v>
      </c>
      <c r="H1053" s="74">
        <f>SUM(H1054+H1056+H1058+H1060+H1062+H1064)</f>
        <v>0</v>
      </c>
      <c r="I1053" s="76">
        <f t="shared" si="159"/>
        <v>0</v>
      </c>
      <c r="J1053" s="74">
        <f>SUM(J1054+J1056+J1058+J1060+J1062+J1064)</f>
        <v>0</v>
      </c>
      <c r="K1053" s="25">
        <f t="shared" si="156"/>
        <v>0</v>
      </c>
      <c r="L1053" s="75">
        <f t="shared" si="153"/>
        <v>0</v>
      </c>
      <c r="M1053" s="25">
        <f t="shared" si="157"/>
        <v>0</v>
      </c>
      <c r="N1053" s="74">
        <f>SUM(N1054+N1056+N1058+N1060+N1062+N1064)</f>
        <v>0</v>
      </c>
      <c r="O1053" s="25">
        <f t="shared" si="158"/>
        <v>0</v>
      </c>
      <c r="P1053" s="76">
        <f t="shared" si="152"/>
        <v>0</v>
      </c>
    </row>
    <row r="1054" spans="1:16" ht="26.25" hidden="1" x14ac:dyDescent="0.25">
      <c r="A1054" s="100">
        <v>3311403280383</v>
      </c>
      <c r="B1054" s="31" t="s">
        <v>989</v>
      </c>
      <c r="C1054" s="73"/>
      <c r="D1054" s="74">
        <f>SUM(D1055)</f>
        <v>0</v>
      </c>
      <c r="E1054" s="74">
        <f>SUM(E1055)</f>
        <v>0</v>
      </c>
      <c r="F1054" s="75">
        <f t="shared" si="155"/>
        <v>0</v>
      </c>
      <c r="G1054" s="25">
        <f t="shared" si="154"/>
        <v>0</v>
      </c>
      <c r="H1054" s="74">
        <f>SUM(H1055)</f>
        <v>0</v>
      </c>
      <c r="I1054" s="76">
        <f t="shared" si="159"/>
        <v>0</v>
      </c>
      <c r="J1054" s="74">
        <f>SUM(J1055)</f>
        <v>0</v>
      </c>
      <c r="K1054" s="25">
        <f t="shared" si="156"/>
        <v>0</v>
      </c>
      <c r="L1054" s="75">
        <f t="shared" si="153"/>
        <v>0</v>
      </c>
      <c r="M1054" s="25">
        <f t="shared" si="157"/>
        <v>0</v>
      </c>
      <c r="N1054" s="74">
        <f>SUM(N1055)</f>
        <v>0</v>
      </c>
      <c r="O1054" s="25">
        <f t="shared" si="158"/>
        <v>0</v>
      </c>
      <c r="P1054" s="76">
        <f t="shared" ref="P1054:P1119" si="160">SUM(F1054-N1054)</f>
        <v>0</v>
      </c>
    </row>
    <row r="1055" spans="1:16" ht="26.25" hidden="1" x14ac:dyDescent="0.25">
      <c r="A1055" s="100">
        <v>3311403280383220</v>
      </c>
      <c r="B1055" s="31" t="s">
        <v>989</v>
      </c>
      <c r="C1055" s="73"/>
      <c r="D1055" s="64"/>
      <c r="E1055" s="64"/>
      <c r="F1055" s="75">
        <f t="shared" si="155"/>
        <v>0</v>
      </c>
      <c r="G1055" s="25">
        <f t="shared" si="154"/>
        <v>0</v>
      </c>
      <c r="H1055" s="64"/>
      <c r="I1055" s="76">
        <f t="shared" si="159"/>
        <v>0</v>
      </c>
      <c r="J1055" s="64"/>
      <c r="K1055" s="25">
        <f t="shared" si="156"/>
        <v>0</v>
      </c>
      <c r="L1055" s="75">
        <f t="shared" ref="L1055:L1120" si="161">SUM(N1055-J1055)</f>
        <v>0</v>
      </c>
      <c r="M1055" s="25">
        <f t="shared" si="157"/>
        <v>0</v>
      </c>
      <c r="N1055" s="64"/>
      <c r="O1055" s="25">
        <f t="shared" si="158"/>
        <v>0</v>
      </c>
      <c r="P1055" s="76">
        <f t="shared" si="160"/>
        <v>0</v>
      </c>
    </row>
    <row r="1056" spans="1:16" ht="26.25" hidden="1" x14ac:dyDescent="0.25">
      <c r="A1056" s="100">
        <v>3311403280681</v>
      </c>
      <c r="B1056" s="31" t="s">
        <v>990</v>
      </c>
      <c r="C1056" s="73"/>
      <c r="D1056" s="74">
        <f>SUM(D1057)</f>
        <v>0</v>
      </c>
      <c r="E1056" s="74">
        <f>SUM(E1057)</f>
        <v>0</v>
      </c>
      <c r="F1056" s="75">
        <f t="shared" si="155"/>
        <v>0</v>
      </c>
      <c r="G1056" s="25">
        <f t="shared" si="154"/>
        <v>0</v>
      </c>
      <c r="H1056" s="74">
        <f>SUM(H1057)</f>
        <v>0</v>
      </c>
      <c r="I1056" s="76">
        <f t="shared" si="159"/>
        <v>0</v>
      </c>
      <c r="J1056" s="74">
        <f>SUM(J1057)</f>
        <v>0</v>
      </c>
      <c r="K1056" s="25">
        <f t="shared" si="156"/>
        <v>0</v>
      </c>
      <c r="L1056" s="75">
        <f t="shared" si="161"/>
        <v>0</v>
      </c>
      <c r="M1056" s="25">
        <f t="shared" si="157"/>
        <v>0</v>
      </c>
      <c r="N1056" s="74">
        <f>SUM(N1057)</f>
        <v>0</v>
      </c>
      <c r="O1056" s="25">
        <f t="shared" si="158"/>
        <v>0</v>
      </c>
      <c r="P1056" s="76">
        <f t="shared" si="160"/>
        <v>0</v>
      </c>
    </row>
    <row r="1057" spans="1:16" ht="26.25" hidden="1" x14ac:dyDescent="0.25">
      <c r="A1057" s="100">
        <v>3311403280681220</v>
      </c>
      <c r="B1057" s="31" t="s">
        <v>990</v>
      </c>
      <c r="C1057" s="73"/>
      <c r="D1057" s="64"/>
      <c r="E1057" s="64"/>
      <c r="F1057" s="75">
        <f t="shared" si="155"/>
        <v>0</v>
      </c>
      <c r="G1057" s="25">
        <f t="shared" si="154"/>
        <v>0</v>
      </c>
      <c r="H1057" s="64"/>
      <c r="I1057" s="76">
        <f t="shared" si="159"/>
        <v>0</v>
      </c>
      <c r="J1057" s="64"/>
      <c r="K1057" s="25">
        <f t="shared" si="156"/>
        <v>0</v>
      </c>
      <c r="L1057" s="75">
        <f t="shared" si="161"/>
        <v>0</v>
      </c>
      <c r="M1057" s="25">
        <f t="shared" si="157"/>
        <v>0</v>
      </c>
      <c r="N1057" s="64"/>
      <c r="O1057" s="25">
        <f t="shared" si="158"/>
        <v>0</v>
      </c>
      <c r="P1057" s="76">
        <f t="shared" si="160"/>
        <v>0</v>
      </c>
    </row>
    <row r="1058" spans="1:16" ht="39" hidden="1" x14ac:dyDescent="0.25">
      <c r="A1058" s="100">
        <v>3311403280682</v>
      </c>
      <c r="B1058" s="31" t="s">
        <v>991</v>
      </c>
      <c r="C1058" s="73"/>
      <c r="D1058" s="74">
        <f>SUM(D1059)</f>
        <v>0</v>
      </c>
      <c r="E1058" s="74">
        <f>SUM(E1059)</f>
        <v>0</v>
      </c>
      <c r="F1058" s="75">
        <f t="shared" si="155"/>
        <v>0</v>
      </c>
      <c r="G1058" s="25">
        <f t="shared" si="154"/>
        <v>0</v>
      </c>
      <c r="H1058" s="74">
        <f>SUM(H1059)</f>
        <v>0</v>
      </c>
      <c r="I1058" s="76">
        <f t="shared" si="159"/>
        <v>0</v>
      </c>
      <c r="J1058" s="74">
        <f>SUM(J1059)</f>
        <v>0</v>
      </c>
      <c r="K1058" s="25">
        <f t="shared" si="156"/>
        <v>0</v>
      </c>
      <c r="L1058" s="75">
        <f t="shared" si="161"/>
        <v>0</v>
      </c>
      <c r="M1058" s="25">
        <f t="shared" si="157"/>
        <v>0</v>
      </c>
      <c r="N1058" s="74">
        <f>SUM(N1059)</f>
        <v>0</v>
      </c>
      <c r="O1058" s="25">
        <f t="shared" si="158"/>
        <v>0</v>
      </c>
      <c r="P1058" s="76">
        <f t="shared" si="160"/>
        <v>0</v>
      </c>
    </row>
    <row r="1059" spans="1:16" ht="39" hidden="1" x14ac:dyDescent="0.25">
      <c r="A1059" s="100">
        <v>3311403280682220</v>
      </c>
      <c r="B1059" s="31" t="s">
        <v>991</v>
      </c>
      <c r="C1059" s="73"/>
      <c r="D1059" s="64"/>
      <c r="E1059" s="64"/>
      <c r="F1059" s="75">
        <f t="shared" si="155"/>
        <v>0</v>
      </c>
      <c r="G1059" s="25">
        <f t="shared" si="154"/>
        <v>0</v>
      </c>
      <c r="H1059" s="64"/>
      <c r="I1059" s="76">
        <f t="shared" si="159"/>
        <v>0</v>
      </c>
      <c r="J1059" s="64"/>
      <c r="K1059" s="25">
        <f t="shared" si="156"/>
        <v>0</v>
      </c>
      <c r="L1059" s="75">
        <f t="shared" si="161"/>
        <v>0</v>
      </c>
      <c r="M1059" s="25">
        <f t="shared" si="157"/>
        <v>0</v>
      </c>
      <c r="N1059" s="64"/>
      <c r="O1059" s="25">
        <f t="shared" si="158"/>
        <v>0</v>
      </c>
      <c r="P1059" s="76">
        <f t="shared" si="160"/>
        <v>0</v>
      </c>
    </row>
    <row r="1060" spans="1:16" ht="26.25" hidden="1" x14ac:dyDescent="0.25">
      <c r="A1060" s="100">
        <v>3311403280683</v>
      </c>
      <c r="B1060" s="31" t="s">
        <v>992</v>
      </c>
      <c r="C1060" s="73"/>
      <c r="D1060" s="74">
        <f>SUM(D1061)</f>
        <v>0</v>
      </c>
      <c r="E1060" s="74">
        <f>SUM(E1061)</f>
        <v>0</v>
      </c>
      <c r="F1060" s="75">
        <f t="shared" si="155"/>
        <v>0</v>
      </c>
      <c r="G1060" s="25">
        <f t="shared" si="154"/>
        <v>0</v>
      </c>
      <c r="H1060" s="74">
        <f>SUM(H1061)</f>
        <v>0</v>
      </c>
      <c r="I1060" s="76">
        <f t="shared" si="159"/>
        <v>0</v>
      </c>
      <c r="J1060" s="74">
        <f>SUM(J1061)</f>
        <v>0</v>
      </c>
      <c r="K1060" s="25">
        <f t="shared" si="156"/>
        <v>0</v>
      </c>
      <c r="L1060" s="75">
        <f t="shared" si="161"/>
        <v>0</v>
      </c>
      <c r="M1060" s="25">
        <f t="shared" si="157"/>
        <v>0</v>
      </c>
      <c r="N1060" s="74">
        <f>SUM(N1061)</f>
        <v>0</v>
      </c>
      <c r="O1060" s="25">
        <f t="shared" si="158"/>
        <v>0</v>
      </c>
      <c r="P1060" s="76">
        <f t="shared" si="160"/>
        <v>0</v>
      </c>
    </row>
    <row r="1061" spans="1:16" ht="26.25" hidden="1" x14ac:dyDescent="0.25">
      <c r="A1061" s="100">
        <v>3311403280683220</v>
      </c>
      <c r="B1061" s="31" t="s">
        <v>992</v>
      </c>
      <c r="C1061" s="73"/>
      <c r="D1061" s="64"/>
      <c r="E1061" s="64"/>
      <c r="F1061" s="75">
        <f t="shared" si="155"/>
        <v>0</v>
      </c>
      <c r="G1061" s="25">
        <f t="shared" si="154"/>
        <v>0</v>
      </c>
      <c r="H1061" s="64"/>
      <c r="I1061" s="76">
        <f t="shared" si="159"/>
        <v>0</v>
      </c>
      <c r="J1061" s="64"/>
      <c r="K1061" s="25">
        <f t="shared" si="156"/>
        <v>0</v>
      </c>
      <c r="L1061" s="75">
        <f t="shared" si="161"/>
        <v>0</v>
      </c>
      <c r="M1061" s="25">
        <f t="shared" si="157"/>
        <v>0</v>
      </c>
      <c r="N1061" s="64"/>
      <c r="O1061" s="25">
        <f t="shared" si="158"/>
        <v>0</v>
      </c>
      <c r="P1061" s="76">
        <f t="shared" si="160"/>
        <v>0</v>
      </c>
    </row>
    <row r="1062" spans="1:16" ht="26.25" hidden="1" x14ac:dyDescent="0.25">
      <c r="A1062" s="72">
        <v>3311403280824</v>
      </c>
      <c r="B1062" s="31" t="s">
        <v>993</v>
      </c>
      <c r="C1062" s="73"/>
      <c r="D1062" s="74">
        <f>SUM(D1063)</f>
        <v>0</v>
      </c>
      <c r="E1062" s="74">
        <f>SUM(E1063)</f>
        <v>0</v>
      </c>
      <c r="F1062" s="75">
        <f t="shared" si="155"/>
        <v>0</v>
      </c>
      <c r="G1062" s="25">
        <f t="shared" si="154"/>
        <v>0</v>
      </c>
      <c r="H1062" s="74">
        <f>SUM(H1063)</f>
        <v>0</v>
      </c>
      <c r="I1062" s="76">
        <f t="shared" si="159"/>
        <v>0</v>
      </c>
      <c r="J1062" s="74">
        <f>SUM(J1063)</f>
        <v>0</v>
      </c>
      <c r="K1062" s="25">
        <f t="shared" si="156"/>
        <v>0</v>
      </c>
      <c r="L1062" s="75">
        <f t="shared" si="161"/>
        <v>0</v>
      </c>
      <c r="M1062" s="25">
        <f t="shared" si="157"/>
        <v>0</v>
      </c>
      <c r="N1062" s="74">
        <f>SUM(N1063)</f>
        <v>0</v>
      </c>
      <c r="O1062" s="25">
        <f t="shared" si="158"/>
        <v>0</v>
      </c>
      <c r="P1062" s="76">
        <f t="shared" si="160"/>
        <v>0</v>
      </c>
    </row>
    <row r="1063" spans="1:16" ht="26.25" hidden="1" x14ac:dyDescent="0.25">
      <c r="A1063" s="72">
        <v>3311403280824220</v>
      </c>
      <c r="B1063" s="31" t="s">
        <v>993</v>
      </c>
      <c r="C1063" s="73"/>
      <c r="D1063" s="64"/>
      <c r="E1063" s="64"/>
      <c r="F1063" s="75">
        <f t="shared" si="155"/>
        <v>0</v>
      </c>
      <c r="G1063" s="25">
        <f t="shared" si="154"/>
        <v>0</v>
      </c>
      <c r="H1063" s="64"/>
      <c r="I1063" s="76">
        <f t="shared" si="159"/>
        <v>0</v>
      </c>
      <c r="J1063" s="64"/>
      <c r="K1063" s="25">
        <f t="shared" si="156"/>
        <v>0</v>
      </c>
      <c r="L1063" s="75">
        <f t="shared" si="161"/>
        <v>0</v>
      </c>
      <c r="M1063" s="25">
        <f t="shared" si="157"/>
        <v>0</v>
      </c>
      <c r="N1063" s="64"/>
      <c r="O1063" s="25">
        <f t="shared" si="158"/>
        <v>0</v>
      </c>
      <c r="P1063" s="76">
        <f t="shared" si="160"/>
        <v>0</v>
      </c>
    </row>
    <row r="1064" spans="1:16" ht="26.25" hidden="1" x14ac:dyDescent="0.25">
      <c r="A1064" s="72">
        <v>3311403280834</v>
      </c>
      <c r="B1064" s="80" t="s">
        <v>994</v>
      </c>
      <c r="C1064" s="73"/>
      <c r="D1064" s="74">
        <f>SUM(D1065)</f>
        <v>0</v>
      </c>
      <c r="E1064" s="74">
        <f>SUM(E1065)</f>
        <v>0</v>
      </c>
      <c r="F1064" s="75">
        <f t="shared" si="155"/>
        <v>0</v>
      </c>
      <c r="G1064" s="25">
        <f t="shared" si="154"/>
        <v>0</v>
      </c>
      <c r="H1064" s="74">
        <f>SUM(H1065)</f>
        <v>0</v>
      </c>
      <c r="I1064" s="76">
        <f t="shared" si="159"/>
        <v>0</v>
      </c>
      <c r="J1064" s="74">
        <f>SUM(J1065)</f>
        <v>0</v>
      </c>
      <c r="K1064" s="25">
        <f t="shared" si="156"/>
        <v>0</v>
      </c>
      <c r="L1064" s="75">
        <f t="shared" si="161"/>
        <v>0</v>
      </c>
      <c r="M1064" s="25">
        <f t="shared" si="157"/>
        <v>0</v>
      </c>
      <c r="N1064" s="74">
        <f>SUM(N1065)</f>
        <v>0</v>
      </c>
      <c r="O1064" s="25">
        <f t="shared" si="158"/>
        <v>0</v>
      </c>
      <c r="P1064" s="76">
        <f t="shared" si="160"/>
        <v>0</v>
      </c>
    </row>
    <row r="1065" spans="1:16" ht="39" hidden="1" x14ac:dyDescent="0.25">
      <c r="A1065" s="72">
        <v>3311403280834220</v>
      </c>
      <c r="B1065" s="80" t="s">
        <v>995</v>
      </c>
      <c r="C1065" s="73"/>
      <c r="D1065" s="64"/>
      <c r="E1065" s="64"/>
      <c r="F1065" s="75">
        <f t="shared" si="155"/>
        <v>0</v>
      </c>
      <c r="G1065" s="25">
        <f t="shared" si="154"/>
        <v>0</v>
      </c>
      <c r="H1065" s="64"/>
      <c r="I1065" s="76">
        <f t="shared" si="159"/>
        <v>0</v>
      </c>
      <c r="J1065" s="64"/>
      <c r="K1065" s="25">
        <f t="shared" si="156"/>
        <v>0</v>
      </c>
      <c r="L1065" s="75">
        <f t="shared" si="161"/>
        <v>0</v>
      </c>
      <c r="M1065" s="25">
        <f t="shared" si="157"/>
        <v>0</v>
      </c>
      <c r="N1065" s="64"/>
      <c r="O1065" s="25">
        <f t="shared" si="158"/>
        <v>0</v>
      </c>
      <c r="P1065" s="76">
        <f t="shared" si="160"/>
        <v>0</v>
      </c>
    </row>
    <row r="1066" spans="1:16" hidden="1" x14ac:dyDescent="0.25">
      <c r="A1066" s="72">
        <v>331140329</v>
      </c>
      <c r="B1066" s="31" t="s">
        <v>996</v>
      </c>
      <c r="C1066" s="73"/>
      <c r="D1066" s="74">
        <f>SUM(D1067+D1069)</f>
        <v>0</v>
      </c>
      <c r="E1066" s="74">
        <f>SUM(E1067+E1069)</f>
        <v>0</v>
      </c>
      <c r="F1066" s="75">
        <f t="shared" si="155"/>
        <v>0</v>
      </c>
      <c r="G1066" s="25">
        <f t="shared" si="154"/>
        <v>0</v>
      </c>
      <c r="H1066" s="74">
        <f>SUM(H1067+H1069)</f>
        <v>0</v>
      </c>
      <c r="I1066" s="76">
        <f t="shared" si="159"/>
        <v>0</v>
      </c>
      <c r="J1066" s="74">
        <f>SUM(J1067+J1069)</f>
        <v>0</v>
      </c>
      <c r="K1066" s="25">
        <f t="shared" si="156"/>
        <v>0</v>
      </c>
      <c r="L1066" s="75">
        <f t="shared" si="161"/>
        <v>0</v>
      </c>
      <c r="M1066" s="25">
        <f t="shared" si="157"/>
        <v>0</v>
      </c>
      <c r="N1066" s="74">
        <f>SUM(N1067+N1069)</f>
        <v>0</v>
      </c>
      <c r="O1066" s="25">
        <f t="shared" si="158"/>
        <v>0</v>
      </c>
      <c r="P1066" s="76">
        <f t="shared" si="160"/>
        <v>0</v>
      </c>
    </row>
    <row r="1067" spans="1:16" ht="26.25" hidden="1" x14ac:dyDescent="0.25">
      <c r="A1067" s="72">
        <v>3311403290601</v>
      </c>
      <c r="B1067" s="31" t="s">
        <v>997</v>
      </c>
      <c r="C1067" s="73"/>
      <c r="D1067" s="74">
        <f>SUM(D1068)</f>
        <v>0</v>
      </c>
      <c r="E1067" s="74">
        <f>SUM(E1068)</f>
        <v>0</v>
      </c>
      <c r="F1067" s="75">
        <f t="shared" si="155"/>
        <v>0</v>
      </c>
      <c r="G1067" s="25">
        <f t="shared" si="154"/>
        <v>0</v>
      </c>
      <c r="H1067" s="74">
        <f>SUM(H1068)</f>
        <v>0</v>
      </c>
      <c r="I1067" s="76">
        <f t="shared" si="159"/>
        <v>0</v>
      </c>
      <c r="J1067" s="74">
        <f>SUM(J1068)</f>
        <v>0</v>
      </c>
      <c r="K1067" s="25">
        <f t="shared" si="156"/>
        <v>0</v>
      </c>
      <c r="L1067" s="75">
        <f t="shared" si="161"/>
        <v>0</v>
      </c>
      <c r="M1067" s="25">
        <f t="shared" si="157"/>
        <v>0</v>
      </c>
      <c r="N1067" s="74">
        <f>SUM(N1068)</f>
        <v>0</v>
      </c>
      <c r="O1067" s="25">
        <f t="shared" si="158"/>
        <v>0</v>
      </c>
      <c r="P1067" s="76">
        <f t="shared" si="160"/>
        <v>0</v>
      </c>
    </row>
    <row r="1068" spans="1:16" ht="26.25" hidden="1" x14ac:dyDescent="0.25">
      <c r="A1068" s="72">
        <v>3311403290601230</v>
      </c>
      <c r="B1068" s="31" t="s">
        <v>997</v>
      </c>
      <c r="C1068" s="73"/>
      <c r="D1068" s="64"/>
      <c r="E1068" s="64"/>
      <c r="F1068" s="75">
        <f t="shared" si="155"/>
        <v>0</v>
      </c>
      <c r="G1068" s="25">
        <f t="shared" si="154"/>
        <v>0</v>
      </c>
      <c r="H1068" s="64"/>
      <c r="I1068" s="76">
        <f t="shared" si="159"/>
        <v>0</v>
      </c>
      <c r="J1068" s="64"/>
      <c r="K1068" s="25">
        <f t="shared" si="156"/>
        <v>0</v>
      </c>
      <c r="L1068" s="75">
        <f t="shared" si="161"/>
        <v>0</v>
      </c>
      <c r="M1068" s="25">
        <f t="shared" si="157"/>
        <v>0</v>
      </c>
      <c r="N1068" s="64"/>
      <c r="O1068" s="25">
        <f t="shared" si="158"/>
        <v>0</v>
      </c>
      <c r="P1068" s="76">
        <f t="shared" si="160"/>
        <v>0</v>
      </c>
    </row>
    <row r="1069" spans="1:16" ht="39" hidden="1" x14ac:dyDescent="0.25">
      <c r="A1069" s="72">
        <v>3311403290815</v>
      </c>
      <c r="B1069" s="31" t="s">
        <v>998</v>
      </c>
      <c r="C1069" s="73"/>
      <c r="D1069" s="74">
        <f>SUM(D1070:D1071)</f>
        <v>0</v>
      </c>
      <c r="E1069" s="74">
        <f>SUM(E1070:E1071)</f>
        <v>0</v>
      </c>
      <c r="F1069" s="75">
        <f t="shared" si="155"/>
        <v>0</v>
      </c>
      <c r="G1069" s="25">
        <f t="shared" si="154"/>
        <v>0</v>
      </c>
      <c r="H1069" s="74">
        <f>SUM(H1070:H1071)</f>
        <v>0</v>
      </c>
      <c r="I1069" s="76">
        <f t="shared" si="159"/>
        <v>0</v>
      </c>
      <c r="J1069" s="74">
        <f>SUM(J1070:J1071)</f>
        <v>0</v>
      </c>
      <c r="K1069" s="25">
        <f t="shared" si="156"/>
        <v>0</v>
      </c>
      <c r="L1069" s="75">
        <f t="shared" si="161"/>
        <v>0</v>
      </c>
      <c r="M1069" s="25">
        <f t="shared" si="157"/>
        <v>0</v>
      </c>
      <c r="N1069" s="74">
        <f>SUM(N1070:N1071)</f>
        <v>0</v>
      </c>
      <c r="O1069" s="25">
        <f t="shared" si="158"/>
        <v>0</v>
      </c>
      <c r="P1069" s="76">
        <f t="shared" si="160"/>
        <v>0</v>
      </c>
    </row>
    <row r="1070" spans="1:16" ht="39" hidden="1" x14ac:dyDescent="0.25">
      <c r="A1070" s="72">
        <v>3311403290815230</v>
      </c>
      <c r="B1070" s="31" t="s">
        <v>998</v>
      </c>
      <c r="C1070" s="73"/>
      <c r="D1070" s="64"/>
      <c r="E1070" s="64"/>
      <c r="F1070" s="75">
        <f t="shared" si="155"/>
        <v>0</v>
      </c>
      <c r="G1070" s="25">
        <f t="shared" si="154"/>
        <v>0</v>
      </c>
      <c r="H1070" s="64"/>
      <c r="I1070" s="76">
        <f t="shared" si="159"/>
        <v>0</v>
      </c>
      <c r="J1070" s="64"/>
      <c r="K1070" s="25">
        <f t="shared" si="156"/>
        <v>0</v>
      </c>
      <c r="L1070" s="75">
        <f t="shared" si="161"/>
        <v>0</v>
      </c>
      <c r="M1070" s="25">
        <f t="shared" si="157"/>
        <v>0</v>
      </c>
      <c r="N1070" s="64"/>
      <c r="O1070" s="25">
        <f t="shared" si="158"/>
        <v>0</v>
      </c>
      <c r="P1070" s="76">
        <f t="shared" si="160"/>
        <v>0</v>
      </c>
    </row>
    <row r="1071" spans="1:16" ht="39" hidden="1" x14ac:dyDescent="0.25">
      <c r="A1071" s="72">
        <v>3311403290815230</v>
      </c>
      <c r="B1071" s="31" t="s">
        <v>998</v>
      </c>
      <c r="C1071" s="73"/>
      <c r="D1071" s="64"/>
      <c r="E1071" s="64"/>
      <c r="F1071" s="75">
        <f t="shared" si="155"/>
        <v>0</v>
      </c>
      <c r="G1071" s="25">
        <f t="shared" si="154"/>
        <v>0</v>
      </c>
      <c r="H1071" s="64"/>
      <c r="I1071" s="76">
        <f t="shared" si="159"/>
        <v>0</v>
      </c>
      <c r="J1071" s="64"/>
      <c r="K1071" s="25">
        <f t="shared" si="156"/>
        <v>0</v>
      </c>
      <c r="L1071" s="75">
        <f t="shared" si="161"/>
        <v>0</v>
      </c>
      <c r="M1071" s="25">
        <f t="shared" si="157"/>
        <v>0</v>
      </c>
      <c r="N1071" s="64"/>
      <c r="O1071" s="25">
        <f t="shared" si="158"/>
        <v>0</v>
      </c>
      <c r="P1071" s="76">
        <f t="shared" si="160"/>
        <v>0</v>
      </c>
    </row>
    <row r="1072" spans="1:16" ht="26.25" hidden="1" x14ac:dyDescent="0.25">
      <c r="A1072" s="100">
        <v>331140330</v>
      </c>
      <c r="B1072" s="31" t="s">
        <v>999</v>
      </c>
      <c r="C1072" s="73"/>
      <c r="D1072" s="74">
        <f>SUM(D1073+D1075)</f>
        <v>0</v>
      </c>
      <c r="E1072" s="74">
        <f>SUM(E1073+E1075)</f>
        <v>0</v>
      </c>
      <c r="F1072" s="75">
        <f t="shared" si="155"/>
        <v>0</v>
      </c>
      <c r="G1072" s="25">
        <f t="shared" si="154"/>
        <v>0</v>
      </c>
      <c r="H1072" s="74">
        <f>SUM(H1073+H1075)</f>
        <v>0</v>
      </c>
      <c r="I1072" s="76">
        <f t="shared" si="159"/>
        <v>0</v>
      </c>
      <c r="J1072" s="74">
        <f>SUM(J1073+J1075)</f>
        <v>0</v>
      </c>
      <c r="K1072" s="25">
        <f t="shared" si="156"/>
        <v>0</v>
      </c>
      <c r="L1072" s="75">
        <f t="shared" si="161"/>
        <v>0</v>
      </c>
      <c r="M1072" s="25">
        <f t="shared" si="157"/>
        <v>0</v>
      </c>
      <c r="N1072" s="74">
        <f>SUM(N1073+N1075)</f>
        <v>0</v>
      </c>
      <c r="O1072" s="25">
        <f t="shared" si="158"/>
        <v>0</v>
      </c>
      <c r="P1072" s="76">
        <f t="shared" si="160"/>
        <v>0</v>
      </c>
    </row>
    <row r="1073" spans="1:16" ht="26.25" hidden="1" x14ac:dyDescent="0.25">
      <c r="A1073" s="100">
        <v>3311403300886</v>
      </c>
      <c r="B1073" s="31" t="s">
        <v>1000</v>
      </c>
      <c r="C1073" s="73"/>
      <c r="D1073" s="74">
        <f>SUM(D1074)</f>
        <v>0</v>
      </c>
      <c r="E1073" s="74">
        <f>SUM(E1074)</f>
        <v>0</v>
      </c>
      <c r="F1073" s="75">
        <f t="shared" si="155"/>
        <v>0</v>
      </c>
      <c r="G1073" s="25">
        <f t="shared" si="154"/>
        <v>0</v>
      </c>
      <c r="H1073" s="74">
        <f>SUM(H1074)</f>
        <v>0</v>
      </c>
      <c r="I1073" s="76">
        <f t="shared" si="159"/>
        <v>0</v>
      </c>
      <c r="J1073" s="74">
        <f>SUM(J1074)</f>
        <v>0</v>
      </c>
      <c r="K1073" s="25">
        <f t="shared" si="156"/>
        <v>0</v>
      </c>
      <c r="L1073" s="75">
        <f t="shared" si="161"/>
        <v>0</v>
      </c>
      <c r="M1073" s="25">
        <f t="shared" si="157"/>
        <v>0</v>
      </c>
      <c r="N1073" s="74">
        <f>SUM(N1074)</f>
        <v>0</v>
      </c>
      <c r="O1073" s="25">
        <f t="shared" si="158"/>
        <v>0</v>
      </c>
      <c r="P1073" s="76">
        <f t="shared" si="160"/>
        <v>0</v>
      </c>
    </row>
    <row r="1074" spans="1:16" ht="26.25" hidden="1" x14ac:dyDescent="0.25">
      <c r="A1074" s="100">
        <v>3311403300886230</v>
      </c>
      <c r="B1074" s="31" t="s">
        <v>1000</v>
      </c>
      <c r="C1074" s="73"/>
      <c r="D1074" s="64"/>
      <c r="E1074" s="64"/>
      <c r="F1074" s="75">
        <f t="shared" si="155"/>
        <v>0</v>
      </c>
      <c r="G1074" s="25">
        <f t="shared" si="154"/>
        <v>0</v>
      </c>
      <c r="H1074" s="64"/>
      <c r="I1074" s="76">
        <f t="shared" si="159"/>
        <v>0</v>
      </c>
      <c r="J1074" s="64"/>
      <c r="K1074" s="25">
        <f t="shared" si="156"/>
        <v>0</v>
      </c>
      <c r="L1074" s="75">
        <f t="shared" si="161"/>
        <v>0</v>
      </c>
      <c r="M1074" s="25">
        <f t="shared" si="157"/>
        <v>0</v>
      </c>
      <c r="N1074" s="64"/>
      <c r="O1074" s="25">
        <f t="shared" si="158"/>
        <v>0</v>
      </c>
      <c r="P1074" s="76">
        <f t="shared" si="160"/>
        <v>0</v>
      </c>
    </row>
    <row r="1075" spans="1:16" hidden="1" x14ac:dyDescent="0.25">
      <c r="A1075" s="100">
        <v>3311403300887</v>
      </c>
      <c r="B1075" s="31" t="s">
        <v>1001</v>
      </c>
      <c r="C1075" s="73"/>
      <c r="D1075" s="74">
        <f>SUM(D1076)</f>
        <v>0</v>
      </c>
      <c r="E1075" s="74">
        <f>SUM(E1076)</f>
        <v>0</v>
      </c>
      <c r="F1075" s="75">
        <f t="shared" si="155"/>
        <v>0</v>
      </c>
      <c r="G1075" s="25">
        <f t="shared" si="154"/>
        <v>0</v>
      </c>
      <c r="H1075" s="74">
        <f>SUM(H1076)</f>
        <v>0</v>
      </c>
      <c r="I1075" s="76">
        <f t="shared" si="159"/>
        <v>0</v>
      </c>
      <c r="J1075" s="74">
        <f>SUM(J1076)</f>
        <v>0</v>
      </c>
      <c r="K1075" s="25">
        <f t="shared" si="156"/>
        <v>0</v>
      </c>
      <c r="L1075" s="75">
        <f t="shared" si="161"/>
        <v>0</v>
      </c>
      <c r="M1075" s="25">
        <f t="shared" si="157"/>
        <v>0</v>
      </c>
      <c r="N1075" s="74">
        <f>SUM(N1076)</f>
        <v>0</v>
      </c>
      <c r="O1075" s="25">
        <f t="shared" si="158"/>
        <v>0</v>
      </c>
      <c r="P1075" s="76">
        <f t="shared" si="160"/>
        <v>0</v>
      </c>
    </row>
    <row r="1076" spans="1:16" hidden="1" x14ac:dyDescent="0.25">
      <c r="A1076" s="100">
        <v>3311403300887230</v>
      </c>
      <c r="B1076" s="31" t="s">
        <v>1001</v>
      </c>
      <c r="C1076" s="73"/>
      <c r="D1076" s="64"/>
      <c r="E1076" s="64"/>
      <c r="F1076" s="75">
        <f t="shared" si="155"/>
        <v>0</v>
      </c>
      <c r="G1076" s="25">
        <f t="shared" si="154"/>
        <v>0</v>
      </c>
      <c r="H1076" s="64"/>
      <c r="I1076" s="76">
        <f t="shared" si="159"/>
        <v>0</v>
      </c>
      <c r="J1076" s="64"/>
      <c r="K1076" s="25">
        <f t="shared" si="156"/>
        <v>0</v>
      </c>
      <c r="L1076" s="75">
        <f t="shared" si="161"/>
        <v>0</v>
      </c>
      <c r="M1076" s="25">
        <f t="shared" si="157"/>
        <v>0</v>
      </c>
      <c r="N1076" s="64"/>
      <c r="O1076" s="25">
        <f t="shared" si="158"/>
        <v>0</v>
      </c>
      <c r="P1076" s="76">
        <f t="shared" si="160"/>
        <v>0</v>
      </c>
    </row>
    <row r="1077" spans="1:16" ht="26.25" x14ac:dyDescent="0.25">
      <c r="A1077" s="100">
        <v>331140331</v>
      </c>
      <c r="B1077" s="31" t="s">
        <v>1002</v>
      </c>
      <c r="C1077" s="73"/>
      <c r="D1077" s="74">
        <f>SUM(D1078+D1080+D1082+D1089+D1091+D1093+D1095+D1097+D1102+D1104+D1107+D1109+D1111+D1113+D1115+D1117+D1119+D1121+D1123+D1125+D1127+D1129+D1131+D1133+D1135+D1137+D1139+D1141+D1143+D1145+D1147+D1149+D1151+D1153+D1155+D1157+D1159+D1161+D1163+D1165+D1167+D1169+D1171+D1173+D1175+D1177+D1179+D1181+D1183+D1185+D1187+D1189+D1191+D1195+D1197+D1199+D1202+D1204+D1206+D1208+D1210+D1212+D1214+D1216+D1220+D1222+D1224+D1226+D1228+D1230+D1232)</f>
        <v>382130000</v>
      </c>
      <c r="E1077" s="74">
        <f>SUM(E1078+E1080+E1082+E1089+E1091+E1093+E1095+E1097+E1102+E1104+E1107+E1109+E1111+E1113+E1115+E1117+E1119+E1121+E1123+E1125+E1127+E1129+E1131+E1133+E1135+E1137+E1139+E1141+E1143+E1145+E1147+E1149+E1151+E1153+E1155+E1157+E1159+E1161+E1163+E1165+E1167+E1169+E1171+E1173+E1175+E1177+E1179+E1181+E1183+E1185+E1187+E1189+E1191+E1195+E1197+E1199+E1202+E1204+E1206+E1208+E1210+E1212+E1214+E1216+E1220+E1222+E1224+E1226+E1228+E1230+E1232)</f>
        <v>-39694209</v>
      </c>
      <c r="F1077" s="75">
        <f t="shared" si="155"/>
        <v>342435791</v>
      </c>
      <c r="G1077" s="25">
        <f t="shared" si="154"/>
        <v>0.51706490067193134</v>
      </c>
      <c r="H1077" s="74">
        <f>SUM(H1078+H1080+H1082+H1089+H1091+H1093+H1095+H1097+H1102+H1104+H1107+H1109+H1111+H1113+H1115+H1117+H1119+H1121+H1123+H1125+H1127+H1129+H1131+H1133+H1135+H1137+H1139+H1141+H1143+H1145+H1147+H1149+H1151+H1153+H1155+H1157+H1159+H1161+H1163+H1165+H1167+H1169+H1171+H1173+H1175+H1177+H1179+H1181+H1183+H1185+H1187+H1189+H1191+H1195+H1197+H1199+H1202+H1204+H1206+H1208+H1210+H1212+H1214+H1216+H1220+H1222+H1224+H1226+H1228+H1230+H1232)</f>
        <v>0</v>
      </c>
      <c r="I1077" s="76">
        <f t="shared" si="159"/>
        <v>342435791</v>
      </c>
      <c r="J1077" s="74">
        <f>SUM(J1078+J1080+J1082+J1089+J1091+J1093+J1095+J1097+J1102+J1104+J1107+J1109+J1111+J1113+J1115+J1117+J1119+J1121+J1123+J1125+J1127+J1129+J1131+J1133+J1135+J1137+J1139+J1141+J1143+J1145+J1147+J1149+J1151+J1153+J1155+J1157+J1159+J1161+J1163+J1165+J1167+J1169+J1171+J1173+J1175+J1177+J1179+J1181+J1183+J1185+J1187+J1189+J1191+J1195+J1197+J1199+J1202+J1204+J1206+J1208+J1210+J1212+J1214+J1216+J1220+J1222+J1224+J1226+J1228+J1230+J1232)</f>
        <v>30650000</v>
      </c>
      <c r="K1077" s="25">
        <f t="shared" si="156"/>
        <v>8.9505830890206219</v>
      </c>
      <c r="L1077" s="75">
        <f t="shared" si="161"/>
        <v>83006491</v>
      </c>
      <c r="M1077" s="25">
        <f t="shared" si="157"/>
        <v>24.240016137799099</v>
      </c>
      <c r="N1077" s="74">
        <f>SUM(N1078+N1080+N1082+N1089+N1091+N1093+N1095+N1097+N1102+N1104+N1107+N1109+N1111+N1113+N1115+N1117+N1119+N1121+N1123+N1125+N1127+N1129+N1131+N1133+N1135+N1137+N1139+N1141+N1143+N1145+N1147+N1149+N1151+N1153+N1155+N1157+N1159+N1161+N1163+N1165+N1167+N1169+N1171+N1173+N1175+N1177+N1179+N1181+N1183+N1185+N1187+N1189+N1191+N1195+N1197+N1199+N1202+N1204+N1206+N1208+N1210+N1212+N1214+N1216+N1220+N1222+N1224+N1226+N1228+N1230+N1232)</f>
        <v>113656491</v>
      </c>
      <c r="O1077" s="25">
        <f t="shared" si="158"/>
        <v>33.190599226819721</v>
      </c>
      <c r="P1077" s="76">
        <f t="shared" si="160"/>
        <v>228779300</v>
      </c>
    </row>
    <row r="1078" spans="1:16" hidden="1" x14ac:dyDescent="0.25">
      <c r="A1078" s="103">
        <v>3311403310009</v>
      </c>
      <c r="B1078" s="104" t="s">
        <v>1003</v>
      </c>
      <c r="C1078" s="73"/>
      <c r="D1078" s="74">
        <f>SUM(D1079)</f>
        <v>0</v>
      </c>
      <c r="E1078" s="74">
        <f>SUM(E1079)</f>
        <v>0</v>
      </c>
      <c r="F1078" s="75">
        <f t="shared" si="155"/>
        <v>0</v>
      </c>
      <c r="G1078" s="25">
        <f t="shared" si="154"/>
        <v>0</v>
      </c>
      <c r="H1078" s="74">
        <f>SUM(H1079)</f>
        <v>0</v>
      </c>
      <c r="I1078" s="76">
        <f>SUM(F1078-H1078)</f>
        <v>0</v>
      </c>
      <c r="J1078" s="74">
        <f>SUM(J1079)</f>
        <v>0</v>
      </c>
      <c r="K1078" s="25">
        <f t="shared" si="156"/>
        <v>0</v>
      </c>
      <c r="L1078" s="75">
        <f>SUM(N1078-J1078)</f>
        <v>0</v>
      </c>
      <c r="M1078" s="25">
        <f t="shared" si="157"/>
        <v>0</v>
      </c>
      <c r="N1078" s="74">
        <f>SUM(N1079)</f>
        <v>0</v>
      </c>
      <c r="O1078" s="25">
        <f t="shared" si="158"/>
        <v>0</v>
      </c>
      <c r="P1078" s="76">
        <f>SUM(F1078-N1078)</f>
        <v>0</v>
      </c>
    </row>
    <row r="1079" spans="1:16" hidden="1" x14ac:dyDescent="0.25">
      <c r="A1079" s="103">
        <v>3311403310009230</v>
      </c>
      <c r="B1079" s="104" t="s">
        <v>1004</v>
      </c>
      <c r="C1079" s="73"/>
      <c r="D1079" s="64"/>
      <c r="E1079" s="64"/>
      <c r="F1079" s="75">
        <f t="shared" si="155"/>
        <v>0</v>
      </c>
      <c r="G1079" s="25">
        <f t="shared" si="154"/>
        <v>0</v>
      </c>
      <c r="H1079" s="64"/>
      <c r="I1079" s="76">
        <f>SUM(F1079-H1079)</f>
        <v>0</v>
      </c>
      <c r="J1079" s="64"/>
      <c r="K1079" s="25">
        <f t="shared" si="156"/>
        <v>0</v>
      </c>
      <c r="L1079" s="75">
        <f>SUM(N1079-J1079)</f>
        <v>0</v>
      </c>
      <c r="M1079" s="25">
        <f t="shared" si="157"/>
        <v>0</v>
      </c>
      <c r="N1079" s="64"/>
      <c r="O1079" s="25">
        <f t="shared" si="158"/>
        <v>0</v>
      </c>
      <c r="P1079" s="76">
        <f>SUM(F1079-N1079)</f>
        <v>0</v>
      </c>
    </row>
    <row r="1080" spans="1:16" hidden="1" x14ac:dyDescent="0.25">
      <c r="A1080" s="100">
        <v>3311403310011</v>
      </c>
      <c r="B1080" s="31" t="s">
        <v>1005</v>
      </c>
      <c r="C1080" s="73"/>
      <c r="D1080" s="74">
        <f>SUM(D1081)</f>
        <v>0</v>
      </c>
      <c r="E1080" s="74">
        <f>SUM(E1081)</f>
        <v>0</v>
      </c>
      <c r="F1080" s="75">
        <f t="shared" si="155"/>
        <v>0</v>
      </c>
      <c r="G1080" s="25">
        <f t="shared" si="154"/>
        <v>0</v>
      </c>
      <c r="H1080" s="74">
        <f>SUM(H1081)</f>
        <v>0</v>
      </c>
      <c r="I1080" s="76">
        <f t="shared" si="159"/>
        <v>0</v>
      </c>
      <c r="J1080" s="74">
        <f>SUM(J1081)</f>
        <v>0</v>
      </c>
      <c r="K1080" s="25">
        <f t="shared" si="156"/>
        <v>0</v>
      </c>
      <c r="L1080" s="75">
        <f t="shared" si="161"/>
        <v>0</v>
      </c>
      <c r="M1080" s="25">
        <f t="shared" si="157"/>
        <v>0</v>
      </c>
      <c r="N1080" s="74">
        <f>SUM(N1081)</f>
        <v>0</v>
      </c>
      <c r="O1080" s="25">
        <f t="shared" si="158"/>
        <v>0</v>
      </c>
      <c r="P1080" s="76">
        <f t="shared" si="160"/>
        <v>0</v>
      </c>
    </row>
    <row r="1081" spans="1:16" ht="26.25" hidden="1" x14ac:dyDescent="0.25">
      <c r="A1081" s="100">
        <v>3311403310011</v>
      </c>
      <c r="B1081" s="31" t="s">
        <v>1006</v>
      </c>
      <c r="C1081" s="73"/>
      <c r="D1081" s="64"/>
      <c r="E1081" s="64"/>
      <c r="F1081" s="75">
        <f t="shared" si="155"/>
        <v>0</v>
      </c>
      <c r="G1081" s="25">
        <f t="shared" si="154"/>
        <v>0</v>
      </c>
      <c r="H1081" s="64"/>
      <c r="I1081" s="76">
        <f t="shared" si="159"/>
        <v>0</v>
      </c>
      <c r="J1081" s="64"/>
      <c r="K1081" s="25">
        <f t="shared" si="156"/>
        <v>0</v>
      </c>
      <c r="L1081" s="75">
        <f t="shared" si="161"/>
        <v>0</v>
      </c>
      <c r="M1081" s="25">
        <f t="shared" si="157"/>
        <v>0</v>
      </c>
      <c r="N1081" s="64"/>
      <c r="O1081" s="25">
        <f t="shared" si="158"/>
        <v>0</v>
      </c>
      <c r="P1081" s="76">
        <f t="shared" si="160"/>
        <v>0</v>
      </c>
    </row>
    <row r="1082" spans="1:16" hidden="1" x14ac:dyDescent="0.25">
      <c r="A1082" s="100">
        <v>3311403310014</v>
      </c>
      <c r="B1082" s="31" t="s">
        <v>1007</v>
      </c>
      <c r="C1082" s="73"/>
      <c r="D1082" s="74">
        <f>SUM(D1083:D1088)</f>
        <v>0</v>
      </c>
      <c r="E1082" s="74">
        <f>SUM(E1083:E1088)</f>
        <v>0</v>
      </c>
      <c r="F1082" s="75">
        <f t="shared" si="155"/>
        <v>0</v>
      </c>
      <c r="G1082" s="25">
        <f t="shared" si="154"/>
        <v>0</v>
      </c>
      <c r="H1082" s="74">
        <f>SUM(H1083:H1088)</f>
        <v>0</v>
      </c>
      <c r="I1082" s="76">
        <f t="shared" si="159"/>
        <v>0</v>
      </c>
      <c r="J1082" s="74">
        <f>SUM(J1083:J1088)</f>
        <v>0</v>
      </c>
      <c r="K1082" s="25">
        <f t="shared" si="156"/>
        <v>0</v>
      </c>
      <c r="L1082" s="75">
        <f t="shared" si="161"/>
        <v>0</v>
      </c>
      <c r="M1082" s="25">
        <f t="shared" si="157"/>
        <v>0</v>
      </c>
      <c r="N1082" s="74">
        <f>SUM(N1083:N1088)</f>
        <v>0</v>
      </c>
      <c r="O1082" s="25">
        <f t="shared" si="158"/>
        <v>0</v>
      </c>
      <c r="P1082" s="76">
        <f t="shared" si="160"/>
        <v>0</v>
      </c>
    </row>
    <row r="1083" spans="1:16" hidden="1" x14ac:dyDescent="0.25">
      <c r="A1083" s="100">
        <v>331140331001412</v>
      </c>
      <c r="B1083" s="31" t="s">
        <v>1008</v>
      </c>
      <c r="C1083" s="73"/>
      <c r="D1083" s="64"/>
      <c r="E1083" s="64"/>
      <c r="F1083" s="75">
        <f t="shared" si="155"/>
        <v>0</v>
      </c>
      <c r="G1083" s="25">
        <f t="shared" si="154"/>
        <v>0</v>
      </c>
      <c r="H1083" s="64"/>
      <c r="I1083" s="76">
        <f t="shared" si="159"/>
        <v>0</v>
      </c>
      <c r="J1083" s="64"/>
      <c r="K1083" s="25">
        <f t="shared" si="156"/>
        <v>0</v>
      </c>
      <c r="L1083" s="75">
        <f t="shared" si="161"/>
        <v>0</v>
      </c>
      <c r="M1083" s="25">
        <f t="shared" si="157"/>
        <v>0</v>
      </c>
      <c r="N1083" s="64"/>
      <c r="O1083" s="25">
        <f t="shared" si="158"/>
        <v>0</v>
      </c>
      <c r="P1083" s="76">
        <f t="shared" si="160"/>
        <v>0</v>
      </c>
    </row>
    <row r="1084" spans="1:16" ht="26.25" hidden="1" x14ac:dyDescent="0.25">
      <c r="A1084" s="100">
        <v>331140331001412</v>
      </c>
      <c r="B1084" s="31" t="s">
        <v>1009</v>
      </c>
      <c r="C1084" s="73"/>
      <c r="D1084" s="64"/>
      <c r="E1084" s="64"/>
      <c r="F1084" s="75">
        <f t="shared" si="155"/>
        <v>0</v>
      </c>
      <c r="G1084" s="25">
        <f t="shared" si="154"/>
        <v>0</v>
      </c>
      <c r="H1084" s="64"/>
      <c r="I1084" s="76">
        <f t="shared" si="159"/>
        <v>0</v>
      </c>
      <c r="J1084" s="64"/>
      <c r="K1084" s="25">
        <f t="shared" si="156"/>
        <v>0</v>
      </c>
      <c r="L1084" s="75">
        <f t="shared" si="161"/>
        <v>0</v>
      </c>
      <c r="M1084" s="25">
        <f t="shared" si="157"/>
        <v>0</v>
      </c>
      <c r="N1084" s="64"/>
      <c r="O1084" s="25">
        <f t="shared" si="158"/>
        <v>0</v>
      </c>
      <c r="P1084" s="76">
        <f t="shared" si="160"/>
        <v>0</v>
      </c>
    </row>
    <row r="1085" spans="1:16" hidden="1" x14ac:dyDescent="0.25">
      <c r="A1085" s="100">
        <v>331140331001422</v>
      </c>
      <c r="B1085" s="31" t="s">
        <v>1010</v>
      </c>
      <c r="C1085" s="73"/>
      <c r="D1085" s="64"/>
      <c r="E1085" s="64"/>
      <c r="F1085" s="75">
        <f t="shared" si="155"/>
        <v>0</v>
      </c>
      <c r="G1085" s="25">
        <f t="shared" si="154"/>
        <v>0</v>
      </c>
      <c r="H1085" s="64"/>
      <c r="I1085" s="76">
        <f t="shared" si="159"/>
        <v>0</v>
      </c>
      <c r="J1085" s="64"/>
      <c r="K1085" s="25">
        <f t="shared" si="156"/>
        <v>0</v>
      </c>
      <c r="L1085" s="75">
        <f t="shared" si="161"/>
        <v>0</v>
      </c>
      <c r="M1085" s="25">
        <f t="shared" si="157"/>
        <v>0</v>
      </c>
      <c r="N1085" s="64"/>
      <c r="O1085" s="25">
        <f t="shared" si="158"/>
        <v>0</v>
      </c>
      <c r="P1085" s="76">
        <f t="shared" si="160"/>
        <v>0</v>
      </c>
    </row>
    <row r="1086" spans="1:16" ht="26.25" hidden="1" x14ac:dyDescent="0.25">
      <c r="A1086" s="100">
        <v>331140331001422</v>
      </c>
      <c r="B1086" s="31" t="s">
        <v>1009</v>
      </c>
      <c r="C1086" s="73"/>
      <c r="D1086" s="64"/>
      <c r="E1086" s="64"/>
      <c r="F1086" s="75">
        <f t="shared" si="155"/>
        <v>0</v>
      </c>
      <c r="G1086" s="25">
        <f t="shared" si="154"/>
        <v>0</v>
      </c>
      <c r="H1086" s="64"/>
      <c r="I1086" s="76">
        <f t="shared" si="159"/>
        <v>0</v>
      </c>
      <c r="J1086" s="64"/>
      <c r="K1086" s="25">
        <f t="shared" si="156"/>
        <v>0</v>
      </c>
      <c r="L1086" s="75">
        <f t="shared" si="161"/>
        <v>0</v>
      </c>
      <c r="M1086" s="25">
        <f t="shared" si="157"/>
        <v>0</v>
      </c>
      <c r="N1086" s="64"/>
      <c r="O1086" s="25">
        <f t="shared" si="158"/>
        <v>0</v>
      </c>
      <c r="P1086" s="76">
        <f t="shared" si="160"/>
        <v>0</v>
      </c>
    </row>
    <row r="1087" spans="1:16" hidden="1" x14ac:dyDescent="0.25">
      <c r="A1087" s="100">
        <v>331140331001432</v>
      </c>
      <c r="B1087" s="31" t="s">
        <v>1011</v>
      </c>
      <c r="C1087" s="73"/>
      <c r="D1087" s="64"/>
      <c r="E1087" s="64"/>
      <c r="F1087" s="75">
        <f t="shared" si="155"/>
        <v>0</v>
      </c>
      <c r="G1087" s="25">
        <f t="shared" si="154"/>
        <v>0</v>
      </c>
      <c r="H1087" s="64"/>
      <c r="I1087" s="76">
        <f t="shared" si="159"/>
        <v>0</v>
      </c>
      <c r="J1087" s="64"/>
      <c r="K1087" s="25">
        <f t="shared" si="156"/>
        <v>0</v>
      </c>
      <c r="L1087" s="75">
        <f t="shared" si="161"/>
        <v>0</v>
      </c>
      <c r="M1087" s="25">
        <f t="shared" si="157"/>
        <v>0</v>
      </c>
      <c r="N1087" s="64"/>
      <c r="O1087" s="25">
        <f t="shared" si="158"/>
        <v>0</v>
      </c>
      <c r="P1087" s="76">
        <f t="shared" si="160"/>
        <v>0</v>
      </c>
    </row>
    <row r="1088" spans="1:16" ht="26.25" hidden="1" x14ac:dyDescent="0.25">
      <c r="A1088" s="100">
        <v>331140331001432</v>
      </c>
      <c r="B1088" s="31" t="s">
        <v>1012</v>
      </c>
      <c r="C1088" s="73"/>
      <c r="D1088" s="64"/>
      <c r="E1088" s="64"/>
      <c r="F1088" s="75">
        <f t="shared" si="155"/>
        <v>0</v>
      </c>
      <c r="G1088" s="25">
        <f t="shared" si="154"/>
        <v>0</v>
      </c>
      <c r="H1088" s="64"/>
      <c r="I1088" s="76">
        <f t="shared" si="159"/>
        <v>0</v>
      </c>
      <c r="J1088" s="64"/>
      <c r="K1088" s="25">
        <f t="shared" si="156"/>
        <v>0</v>
      </c>
      <c r="L1088" s="75">
        <f t="shared" si="161"/>
        <v>0</v>
      </c>
      <c r="M1088" s="25">
        <f t="shared" si="157"/>
        <v>0</v>
      </c>
      <c r="N1088" s="64"/>
      <c r="O1088" s="25">
        <f t="shared" si="158"/>
        <v>0</v>
      </c>
      <c r="P1088" s="76">
        <f t="shared" si="160"/>
        <v>0</v>
      </c>
    </row>
    <row r="1089" spans="1:16" hidden="1" x14ac:dyDescent="0.25">
      <c r="A1089" s="100">
        <v>3311403310034</v>
      </c>
      <c r="B1089" s="31" t="s">
        <v>1013</v>
      </c>
      <c r="C1089" s="73"/>
      <c r="D1089" s="74">
        <f>SUM(D1090)</f>
        <v>0</v>
      </c>
      <c r="E1089" s="74">
        <f>SUM(E1090)</f>
        <v>0</v>
      </c>
      <c r="F1089" s="75">
        <f t="shared" si="155"/>
        <v>0</v>
      </c>
      <c r="G1089" s="25">
        <f t="shared" si="154"/>
        <v>0</v>
      </c>
      <c r="H1089" s="74">
        <f>SUM(H1090)</f>
        <v>0</v>
      </c>
      <c r="I1089" s="76">
        <f t="shared" si="159"/>
        <v>0</v>
      </c>
      <c r="J1089" s="74">
        <f>SUM(J1090)</f>
        <v>0</v>
      </c>
      <c r="K1089" s="25">
        <f t="shared" si="156"/>
        <v>0</v>
      </c>
      <c r="L1089" s="75">
        <f t="shared" si="161"/>
        <v>0</v>
      </c>
      <c r="M1089" s="25">
        <f t="shared" si="157"/>
        <v>0</v>
      </c>
      <c r="N1089" s="74">
        <f>SUM(N1090)</f>
        <v>0</v>
      </c>
      <c r="O1089" s="25">
        <f t="shared" si="158"/>
        <v>0</v>
      </c>
      <c r="P1089" s="76">
        <f t="shared" si="160"/>
        <v>0</v>
      </c>
    </row>
    <row r="1090" spans="1:16" hidden="1" x14ac:dyDescent="0.25">
      <c r="A1090" s="100">
        <v>3311403310034</v>
      </c>
      <c r="B1090" s="31" t="s">
        <v>1013</v>
      </c>
      <c r="C1090" s="73"/>
      <c r="D1090" s="64"/>
      <c r="E1090" s="64"/>
      <c r="F1090" s="75">
        <f t="shared" si="155"/>
        <v>0</v>
      </c>
      <c r="G1090" s="25">
        <f t="shared" si="154"/>
        <v>0</v>
      </c>
      <c r="H1090" s="64"/>
      <c r="I1090" s="76">
        <f t="shared" si="159"/>
        <v>0</v>
      </c>
      <c r="J1090" s="64"/>
      <c r="K1090" s="25">
        <f t="shared" si="156"/>
        <v>0</v>
      </c>
      <c r="L1090" s="75">
        <f t="shared" si="161"/>
        <v>0</v>
      </c>
      <c r="M1090" s="25">
        <f t="shared" si="157"/>
        <v>0</v>
      </c>
      <c r="N1090" s="64"/>
      <c r="O1090" s="25">
        <f t="shared" si="158"/>
        <v>0</v>
      </c>
      <c r="P1090" s="76">
        <f t="shared" si="160"/>
        <v>0</v>
      </c>
    </row>
    <row r="1091" spans="1:16" ht="26.25" hidden="1" x14ac:dyDescent="0.25">
      <c r="A1091" s="100">
        <v>3311403310055</v>
      </c>
      <c r="B1091" s="31" t="s">
        <v>1014</v>
      </c>
      <c r="C1091" s="73"/>
      <c r="D1091" s="74">
        <f>SUM(D1092)</f>
        <v>0</v>
      </c>
      <c r="E1091" s="74">
        <f>SUM(E1092)</f>
        <v>0</v>
      </c>
      <c r="F1091" s="75">
        <f t="shared" si="155"/>
        <v>0</v>
      </c>
      <c r="G1091" s="25">
        <f t="shared" si="154"/>
        <v>0</v>
      </c>
      <c r="H1091" s="74">
        <f>SUM(H1092)</f>
        <v>0</v>
      </c>
      <c r="I1091" s="76">
        <f t="shared" si="159"/>
        <v>0</v>
      </c>
      <c r="J1091" s="74">
        <f>SUM(J1092)</f>
        <v>0</v>
      </c>
      <c r="K1091" s="25">
        <f t="shared" si="156"/>
        <v>0</v>
      </c>
      <c r="L1091" s="75">
        <f t="shared" si="161"/>
        <v>0</v>
      </c>
      <c r="M1091" s="25">
        <f t="shared" si="157"/>
        <v>0</v>
      </c>
      <c r="N1091" s="74">
        <f>SUM(N1092)</f>
        <v>0</v>
      </c>
      <c r="O1091" s="25">
        <f t="shared" si="158"/>
        <v>0</v>
      </c>
      <c r="P1091" s="76">
        <f t="shared" si="160"/>
        <v>0</v>
      </c>
    </row>
    <row r="1092" spans="1:16" ht="26.25" hidden="1" x14ac:dyDescent="0.25">
      <c r="A1092" s="100">
        <v>3311403310055</v>
      </c>
      <c r="B1092" s="31" t="s">
        <v>1015</v>
      </c>
      <c r="C1092" s="73"/>
      <c r="D1092" s="64"/>
      <c r="E1092" s="64"/>
      <c r="F1092" s="75">
        <f t="shared" si="155"/>
        <v>0</v>
      </c>
      <c r="G1092" s="25">
        <f t="shared" si="154"/>
        <v>0</v>
      </c>
      <c r="H1092" s="64"/>
      <c r="I1092" s="76">
        <f t="shared" si="159"/>
        <v>0</v>
      </c>
      <c r="J1092" s="64"/>
      <c r="K1092" s="25">
        <f t="shared" si="156"/>
        <v>0</v>
      </c>
      <c r="L1092" s="75">
        <f t="shared" si="161"/>
        <v>0</v>
      </c>
      <c r="M1092" s="25">
        <f t="shared" si="157"/>
        <v>0</v>
      </c>
      <c r="N1092" s="64"/>
      <c r="O1092" s="25">
        <f t="shared" si="158"/>
        <v>0</v>
      </c>
      <c r="P1092" s="76">
        <f t="shared" si="160"/>
        <v>0</v>
      </c>
    </row>
    <row r="1093" spans="1:16" x14ac:dyDescent="0.25">
      <c r="A1093" s="100">
        <v>3311403310074</v>
      </c>
      <c r="B1093" s="31" t="s">
        <v>1016</v>
      </c>
      <c r="C1093" s="73"/>
      <c r="D1093" s="74">
        <f>SUM(D1094)</f>
        <v>382130000</v>
      </c>
      <c r="E1093" s="74">
        <f>SUM(E1094)</f>
        <v>-39694209</v>
      </c>
      <c r="F1093" s="75">
        <f t="shared" si="155"/>
        <v>342435791</v>
      </c>
      <c r="G1093" s="25">
        <f t="shared" si="154"/>
        <v>0.51706490067193134</v>
      </c>
      <c r="H1093" s="74">
        <f>SUM(H1094)</f>
        <v>0</v>
      </c>
      <c r="I1093" s="76">
        <f t="shared" si="159"/>
        <v>342435791</v>
      </c>
      <c r="J1093" s="74">
        <f>SUM(J1094)</f>
        <v>30650000</v>
      </c>
      <c r="K1093" s="25">
        <f t="shared" si="156"/>
        <v>8.9505830890206219</v>
      </c>
      <c r="L1093" s="75">
        <f t="shared" si="161"/>
        <v>83006491</v>
      </c>
      <c r="M1093" s="25">
        <f t="shared" si="157"/>
        <v>24.240016137799099</v>
      </c>
      <c r="N1093" s="74">
        <f>SUM(N1094)</f>
        <v>113656491</v>
      </c>
      <c r="O1093" s="25">
        <f t="shared" si="158"/>
        <v>33.190599226819721</v>
      </c>
      <c r="P1093" s="76">
        <f t="shared" si="160"/>
        <v>228779300</v>
      </c>
    </row>
    <row r="1094" spans="1:16" x14ac:dyDescent="0.25">
      <c r="A1094" s="100">
        <v>3311403310074</v>
      </c>
      <c r="B1094" s="31" t="s">
        <v>1016</v>
      </c>
      <c r="C1094" s="73"/>
      <c r="D1094" s="64">
        <v>382130000</v>
      </c>
      <c r="E1094" s="64">
        <v>-39694209</v>
      </c>
      <c r="F1094" s="75">
        <f t="shared" si="155"/>
        <v>342435791</v>
      </c>
      <c r="G1094" s="25">
        <f t="shared" si="154"/>
        <v>0.51706490067193134</v>
      </c>
      <c r="H1094" s="64"/>
      <c r="I1094" s="76">
        <f t="shared" si="159"/>
        <v>342435791</v>
      </c>
      <c r="J1094" s="64">
        <v>30650000</v>
      </c>
      <c r="K1094" s="25">
        <f t="shared" si="156"/>
        <v>8.9505830890206219</v>
      </c>
      <c r="L1094" s="75">
        <f t="shared" si="161"/>
        <v>83006491</v>
      </c>
      <c r="M1094" s="25">
        <f t="shared" si="157"/>
        <v>24.240016137799099</v>
      </c>
      <c r="N1094" s="64">
        <v>113656491</v>
      </c>
      <c r="O1094" s="25">
        <f t="shared" si="158"/>
        <v>33.190599226819721</v>
      </c>
      <c r="P1094" s="76">
        <f t="shared" si="160"/>
        <v>228779300</v>
      </c>
    </row>
    <row r="1095" spans="1:16" ht="26.25" hidden="1" x14ac:dyDescent="0.25">
      <c r="A1095" s="100">
        <v>3311403310143</v>
      </c>
      <c r="B1095" s="31" t="s">
        <v>1017</v>
      </c>
      <c r="C1095" s="73"/>
      <c r="D1095" s="74">
        <f>SUM(D1096)</f>
        <v>0</v>
      </c>
      <c r="E1095" s="74">
        <f>SUM(E1096)</f>
        <v>0</v>
      </c>
      <c r="F1095" s="75">
        <f t="shared" si="155"/>
        <v>0</v>
      </c>
      <c r="G1095" s="25">
        <f t="shared" si="154"/>
        <v>0</v>
      </c>
      <c r="H1095" s="74">
        <f>SUM(H1096)</f>
        <v>0</v>
      </c>
      <c r="I1095" s="76">
        <f t="shared" si="159"/>
        <v>0</v>
      </c>
      <c r="J1095" s="74">
        <f>SUM(J1096)</f>
        <v>0</v>
      </c>
      <c r="K1095" s="25">
        <f t="shared" si="156"/>
        <v>0</v>
      </c>
      <c r="L1095" s="75">
        <f t="shared" si="161"/>
        <v>0</v>
      </c>
      <c r="M1095" s="25">
        <f t="shared" si="157"/>
        <v>0</v>
      </c>
      <c r="N1095" s="74">
        <f>SUM(N1096)</f>
        <v>0</v>
      </c>
      <c r="O1095" s="25">
        <f t="shared" si="158"/>
        <v>0</v>
      </c>
      <c r="P1095" s="76">
        <f t="shared" si="160"/>
        <v>0</v>
      </c>
    </row>
    <row r="1096" spans="1:16" ht="26.25" hidden="1" x14ac:dyDescent="0.25">
      <c r="A1096" s="100">
        <v>3311403310143240</v>
      </c>
      <c r="B1096" s="31" t="s">
        <v>1017</v>
      </c>
      <c r="C1096" s="73"/>
      <c r="D1096" s="64"/>
      <c r="E1096" s="64"/>
      <c r="F1096" s="75">
        <f t="shared" si="155"/>
        <v>0</v>
      </c>
      <c r="G1096" s="25">
        <f t="shared" si="154"/>
        <v>0</v>
      </c>
      <c r="H1096" s="64"/>
      <c r="I1096" s="76">
        <f t="shared" si="159"/>
        <v>0</v>
      </c>
      <c r="J1096" s="64"/>
      <c r="K1096" s="25">
        <f t="shared" si="156"/>
        <v>0</v>
      </c>
      <c r="L1096" s="75">
        <f t="shared" si="161"/>
        <v>0</v>
      </c>
      <c r="M1096" s="25">
        <f t="shared" si="157"/>
        <v>0</v>
      </c>
      <c r="N1096" s="64"/>
      <c r="O1096" s="25">
        <f t="shared" si="158"/>
        <v>0</v>
      </c>
      <c r="P1096" s="76">
        <f t="shared" si="160"/>
        <v>0</v>
      </c>
    </row>
    <row r="1097" spans="1:16" ht="26.25" hidden="1" x14ac:dyDescent="0.25">
      <c r="A1097" s="100">
        <v>3311403310232</v>
      </c>
      <c r="B1097" s="31" t="s">
        <v>1018</v>
      </c>
      <c r="C1097" s="73"/>
      <c r="D1097" s="74">
        <f>SUM(D1098:D1101)</f>
        <v>0</v>
      </c>
      <c r="E1097" s="74">
        <f>SUM(E1098:E1101)</f>
        <v>0</v>
      </c>
      <c r="F1097" s="75">
        <f t="shared" si="155"/>
        <v>0</v>
      </c>
      <c r="G1097" s="25">
        <f t="shared" si="154"/>
        <v>0</v>
      </c>
      <c r="H1097" s="74">
        <f>SUM(H1098:H1101)</f>
        <v>0</v>
      </c>
      <c r="I1097" s="76">
        <f t="shared" si="159"/>
        <v>0</v>
      </c>
      <c r="J1097" s="74">
        <f>SUM(J1098:J1101)</f>
        <v>0</v>
      </c>
      <c r="K1097" s="25">
        <f t="shared" si="156"/>
        <v>0</v>
      </c>
      <c r="L1097" s="75">
        <f t="shared" si="161"/>
        <v>0</v>
      </c>
      <c r="M1097" s="25">
        <f t="shared" si="157"/>
        <v>0</v>
      </c>
      <c r="N1097" s="74">
        <f>SUM(N1098:N1101)</f>
        <v>0</v>
      </c>
      <c r="O1097" s="25">
        <f t="shared" si="158"/>
        <v>0</v>
      </c>
      <c r="P1097" s="76">
        <f t="shared" si="160"/>
        <v>0</v>
      </c>
    </row>
    <row r="1098" spans="1:16" ht="26.25" hidden="1" x14ac:dyDescent="0.25">
      <c r="A1098" s="100">
        <v>3311403310232230</v>
      </c>
      <c r="B1098" s="31" t="s">
        <v>1018</v>
      </c>
      <c r="C1098" s="73"/>
      <c r="D1098" s="64"/>
      <c r="E1098" s="64"/>
      <c r="F1098" s="75">
        <f t="shared" si="155"/>
        <v>0</v>
      </c>
      <c r="G1098" s="25">
        <f t="shared" ref="G1098:G1161" si="162">IF(OR(F1098=0,F$7=0),0,F1098/F$7)*100</f>
        <v>0</v>
      </c>
      <c r="H1098" s="64"/>
      <c r="I1098" s="76">
        <f t="shared" si="159"/>
        <v>0</v>
      </c>
      <c r="J1098" s="64"/>
      <c r="K1098" s="25">
        <f t="shared" si="156"/>
        <v>0</v>
      </c>
      <c r="L1098" s="75">
        <f t="shared" si="161"/>
        <v>0</v>
      </c>
      <c r="M1098" s="25">
        <f t="shared" si="157"/>
        <v>0</v>
      </c>
      <c r="N1098" s="64"/>
      <c r="O1098" s="25">
        <f t="shared" si="158"/>
        <v>0</v>
      </c>
      <c r="P1098" s="76">
        <f t="shared" si="160"/>
        <v>0</v>
      </c>
    </row>
    <row r="1099" spans="1:16" ht="26.25" hidden="1" x14ac:dyDescent="0.25">
      <c r="A1099" s="100">
        <v>3311403310232230</v>
      </c>
      <c r="B1099" s="31" t="s">
        <v>1018</v>
      </c>
      <c r="C1099" s="73"/>
      <c r="D1099" s="64"/>
      <c r="E1099" s="64"/>
      <c r="F1099" s="75">
        <f t="shared" si="155"/>
        <v>0</v>
      </c>
      <c r="G1099" s="25">
        <f t="shared" si="162"/>
        <v>0</v>
      </c>
      <c r="H1099" s="64"/>
      <c r="I1099" s="76">
        <f t="shared" si="159"/>
        <v>0</v>
      </c>
      <c r="J1099" s="64"/>
      <c r="K1099" s="25">
        <f t="shared" si="156"/>
        <v>0</v>
      </c>
      <c r="L1099" s="75">
        <f t="shared" si="161"/>
        <v>0</v>
      </c>
      <c r="M1099" s="25">
        <f t="shared" si="157"/>
        <v>0</v>
      </c>
      <c r="N1099" s="64"/>
      <c r="O1099" s="25">
        <f t="shared" si="158"/>
        <v>0</v>
      </c>
      <c r="P1099" s="76">
        <f t="shared" si="160"/>
        <v>0</v>
      </c>
    </row>
    <row r="1100" spans="1:16" ht="26.25" hidden="1" x14ac:dyDescent="0.25">
      <c r="A1100" s="100">
        <v>3311403310232230</v>
      </c>
      <c r="B1100" s="31" t="s">
        <v>1018</v>
      </c>
      <c r="C1100" s="73"/>
      <c r="D1100" s="64"/>
      <c r="E1100" s="64"/>
      <c r="F1100" s="75">
        <f t="shared" si="155"/>
        <v>0</v>
      </c>
      <c r="G1100" s="25">
        <f t="shared" si="162"/>
        <v>0</v>
      </c>
      <c r="H1100" s="64"/>
      <c r="I1100" s="76">
        <f t="shared" si="159"/>
        <v>0</v>
      </c>
      <c r="J1100" s="64"/>
      <c r="K1100" s="25">
        <f t="shared" si="156"/>
        <v>0</v>
      </c>
      <c r="L1100" s="75">
        <f t="shared" si="161"/>
        <v>0</v>
      </c>
      <c r="M1100" s="25">
        <f t="shared" si="157"/>
        <v>0</v>
      </c>
      <c r="N1100" s="64"/>
      <c r="O1100" s="25">
        <f t="shared" si="158"/>
        <v>0</v>
      </c>
      <c r="P1100" s="76">
        <f t="shared" si="160"/>
        <v>0</v>
      </c>
    </row>
    <row r="1101" spans="1:16" ht="26.25" hidden="1" x14ac:dyDescent="0.25">
      <c r="A1101" s="100">
        <v>3311403310232230</v>
      </c>
      <c r="B1101" s="31" t="s">
        <v>1018</v>
      </c>
      <c r="C1101" s="73"/>
      <c r="D1101" s="64"/>
      <c r="E1101" s="64"/>
      <c r="F1101" s="75">
        <f t="shared" si="155"/>
        <v>0</v>
      </c>
      <c r="G1101" s="25">
        <f t="shared" si="162"/>
        <v>0</v>
      </c>
      <c r="H1101" s="64"/>
      <c r="I1101" s="76">
        <f t="shared" si="159"/>
        <v>0</v>
      </c>
      <c r="J1101" s="64"/>
      <c r="K1101" s="25">
        <f t="shared" si="156"/>
        <v>0</v>
      </c>
      <c r="L1101" s="75">
        <f t="shared" si="161"/>
        <v>0</v>
      </c>
      <c r="M1101" s="25">
        <f t="shared" si="157"/>
        <v>0</v>
      </c>
      <c r="N1101" s="64"/>
      <c r="O1101" s="25">
        <f t="shared" si="158"/>
        <v>0</v>
      </c>
      <c r="P1101" s="76">
        <f t="shared" si="160"/>
        <v>0</v>
      </c>
    </row>
    <row r="1102" spans="1:16" ht="39" hidden="1" x14ac:dyDescent="0.25">
      <c r="A1102" s="72">
        <v>3311403310272</v>
      </c>
      <c r="B1102" s="31" t="s">
        <v>1019</v>
      </c>
      <c r="C1102" s="73"/>
      <c r="D1102" s="74">
        <f>SUM(D1103)</f>
        <v>0</v>
      </c>
      <c r="E1102" s="74">
        <f>SUM(E1103)</f>
        <v>0</v>
      </c>
      <c r="F1102" s="75">
        <f t="shared" si="155"/>
        <v>0</v>
      </c>
      <c r="G1102" s="25">
        <f t="shared" si="162"/>
        <v>0</v>
      </c>
      <c r="H1102" s="74">
        <f>SUM(H1103)</f>
        <v>0</v>
      </c>
      <c r="I1102" s="76">
        <f t="shared" si="159"/>
        <v>0</v>
      </c>
      <c r="J1102" s="74">
        <f>SUM(J1103)</f>
        <v>0</v>
      </c>
      <c r="K1102" s="25">
        <f t="shared" si="156"/>
        <v>0</v>
      </c>
      <c r="L1102" s="75">
        <f t="shared" si="161"/>
        <v>0</v>
      </c>
      <c r="M1102" s="25">
        <f t="shared" si="157"/>
        <v>0</v>
      </c>
      <c r="N1102" s="74">
        <f>SUM(N1103)</f>
        <v>0</v>
      </c>
      <c r="O1102" s="25">
        <f t="shared" si="158"/>
        <v>0</v>
      </c>
      <c r="P1102" s="76">
        <f t="shared" si="160"/>
        <v>0</v>
      </c>
    </row>
    <row r="1103" spans="1:16" ht="39" hidden="1" x14ac:dyDescent="0.25">
      <c r="A1103" s="72">
        <v>3311403310272230</v>
      </c>
      <c r="B1103" s="31" t="s">
        <v>1019</v>
      </c>
      <c r="C1103" s="73"/>
      <c r="D1103" s="64"/>
      <c r="E1103" s="64"/>
      <c r="F1103" s="75">
        <f t="shared" si="155"/>
        <v>0</v>
      </c>
      <c r="G1103" s="25">
        <f t="shared" si="162"/>
        <v>0</v>
      </c>
      <c r="H1103" s="64"/>
      <c r="I1103" s="76">
        <f t="shared" si="159"/>
        <v>0</v>
      </c>
      <c r="J1103" s="64"/>
      <c r="K1103" s="25">
        <f t="shared" si="156"/>
        <v>0</v>
      </c>
      <c r="L1103" s="75">
        <f t="shared" si="161"/>
        <v>0</v>
      </c>
      <c r="M1103" s="25">
        <f t="shared" si="157"/>
        <v>0</v>
      </c>
      <c r="N1103" s="64"/>
      <c r="O1103" s="25">
        <f t="shared" si="158"/>
        <v>0</v>
      </c>
      <c r="P1103" s="76">
        <f t="shared" si="160"/>
        <v>0</v>
      </c>
    </row>
    <row r="1104" spans="1:16" hidden="1" x14ac:dyDescent="0.25">
      <c r="A1104" s="72">
        <v>3311403310311</v>
      </c>
      <c r="B1104" s="31" t="s">
        <v>654</v>
      </c>
      <c r="C1104" s="73"/>
      <c r="D1104" s="74">
        <f>SUM(D1105:D1106)</f>
        <v>0</v>
      </c>
      <c r="E1104" s="74">
        <f>SUM(E1105:E1106)</f>
        <v>0</v>
      </c>
      <c r="F1104" s="75">
        <f t="shared" si="155"/>
        <v>0</v>
      </c>
      <c r="G1104" s="25">
        <f t="shared" si="162"/>
        <v>0</v>
      </c>
      <c r="H1104" s="74">
        <f>SUM(H1105:H1106)</f>
        <v>0</v>
      </c>
      <c r="I1104" s="76">
        <f t="shared" si="159"/>
        <v>0</v>
      </c>
      <c r="J1104" s="74">
        <f>SUM(J1105:J1106)</f>
        <v>0</v>
      </c>
      <c r="K1104" s="25">
        <f t="shared" si="156"/>
        <v>0</v>
      </c>
      <c r="L1104" s="75">
        <f t="shared" si="161"/>
        <v>0</v>
      </c>
      <c r="M1104" s="25">
        <f t="shared" si="157"/>
        <v>0</v>
      </c>
      <c r="N1104" s="74">
        <f>SUM(N1105:N1106)</f>
        <v>0</v>
      </c>
      <c r="O1104" s="25">
        <f t="shared" si="158"/>
        <v>0</v>
      </c>
      <c r="P1104" s="76">
        <f t="shared" si="160"/>
        <v>0</v>
      </c>
    </row>
    <row r="1105" spans="1:16" hidden="1" x14ac:dyDescent="0.25">
      <c r="A1105" s="72">
        <v>3311403310311230</v>
      </c>
      <c r="B1105" s="31" t="s">
        <v>654</v>
      </c>
      <c r="C1105" s="73"/>
      <c r="D1105" s="64"/>
      <c r="E1105" s="64"/>
      <c r="F1105" s="75">
        <f t="shared" si="155"/>
        <v>0</v>
      </c>
      <c r="G1105" s="25">
        <f t="shared" si="162"/>
        <v>0</v>
      </c>
      <c r="H1105" s="64"/>
      <c r="I1105" s="76">
        <f t="shared" si="159"/>
        <v>0</v>
      </c>
      <c r="J1105" s="64"/>
      <c r="K1105" s="25">
        <f t="shared" si="156"/>
        <v>0</v>
      </c>
      <c r="L1105" s="75">
        <f t="shared" si="161"/>
        <v>0</v>
      </c>
      <c r="M1105" s="25">
        <f t="shared" si="157"/>
        <v>0</v>
      </c>
      <c r="N1105" s="64"/>
      <c r="O1105" s="25">
        <f t="shared" si="158"/>
        <v>0</v>
      </c>
      <c r="P1105" s="76">
        <f t="shared" si="160"/>
        <v>0</v>
      </c>
    </row>
    <row r="1106" spans="1:16" hidden="1" x14ac:dyDescent="0.25">
      <c r="A1106" s="72">
        <v>3311403310311230</v>
      </c>
      <c r="B1106" s="31" t="s">
        <v>654</v>
      </c>
      <c r="C1106" s="73"/>
      <c r="D1106" s="64"/>
      <c r="E1106" s="64"/>
      <c r="F1106" s="75">
        <f t="shared" si="155"/>
        <v>0</v>
      </c>
      <c r="G1106" s="25">
        <f t="shared" si="162"/>
        <v>0</v>
      </c>
      <c r="H1106" s="64"/>
      <c r="I1106" s="76">
        <f t="shared" si="159"/>
        <v>0</v>
      </c>
      <c r="J1106" s="64"/>
      <c r="K1106" s="25">
        <f t="shared" si="156"/>
        <v>0</v>
      </c>
      <c r="L1106" s="75">
        <f t="shared" si="161"/>
        <v>0</v>
      </c>
      <c r="M1106" s="25">
        <f t="shared" si="157"/>
        <v>0</v>
      </c>
      <c r="N1106" s="64"/>
      <c r="O1106" s="25">
        <f t="shared" si="158"/>
        <v>0</v>
      </c>
      <c r="P1106" s="76">
        <f t="shared" si="160"/>
        <v>0</v>
      </c>
    </row>
    <row r="1107" spans="1:16" ht="26.25" hidden="1" x14ac:dyDescent="0.25">
      <c r="A1107" s="72">
        <v>3311403310326</v>
      </c>
      <c r="B1107" s="31" t="s">
        <v>1020</v>
      </c>
      <c r="C1107" s="73"/>
      <c r="D1107" s="74">
        <f>SUM(D1108)</f>
        <v>0</v>
      </c>
      <c r="E1107" s="74">
        <f>SUM(E1108)</f>
        <v>0</v>
      </c>
      <c r="F1107" s="75">
        <f t="shared" si="155"/>
        <v>0</v>
      </c>
      <c r="G1107" s="25">
        <f t="shared" si="162"/>
        <v>0</v>
      </c>
      <c r="H1107" s="74">
        <f>SUM(H1108)</f>
        <v>0</v>
      </c>
      <c r="I1107" s="76">
        <f t="shared" si="159"/>
        <v>0</v>
      </c>
      <c r="J1107" s="74">
        <f>SUM(J1108)</f>
        <v>0</v>
      </c>
      <c r="K1107" s="25">
        <f t="shared" si="156"/>
        <v>0</v>
      </c>
      <c r="L1107" s="75">
        <f t="shared" si="161"/>
        <v>0</v>
      </c>
      <c r="M1107" s="25">
        <f t="shared" si="157"/>
        <v>0</v>
      </c>
      <c r="N1107" s="74">
        <f>SUM(N1108)</f>
        <v>0</v>
      </c>
      <c r="O1107" s="25">
        <f t="shared" si="158"/>
        <v>0</v>
      </c>
      <c r="P1107" s="76">
        <f t="shared" si="160"/>
        <v>0</v>
      </c>
    </row>
    <row r="1108" spans="1:16" ht="26.25" hidden="1" x14ac:dyDescent="0.25">
      <c r="A1108" s="72">
        <v>3311403310326230</v>
      </c>
      <c r="B1108" s="31" t="s">
        <v>1020</v>
      </c>
      <c r="C1108" s="73"/>
      <c r="D1108" s="64"/>
      <c r="E1108" s="64"/>
      <c r="F1108" s="75">
        <f t="shared" si="155"/>
        <v>0</v>
      </c>
      <c r="G1108" s="25">
        <f t="shared" si="162"/>
        <v>0</v>
      </c>
      <c r="H1108" s="64"/>
      <c r="I1108" s="76">
        <f t="shared" si="159"/>
        <v>0</v>
      </c>
      <c r="J1108" s="64"/>
      <c r="K1108" s="25">
        <f t="shared" si="156"/>
        <v>0</v>
      </c>
      <c r="L1108" s="75">
        <f t="shared" si="161"/>
        <v>0</v>
      </c>
      <c r="M1108" s="25">
        <f t="shared" si="157"/>
        <v>0</v>
      </c>
      <c r="N1108" s="64"/>
      <c r="O1108" s="25">
        <f t="shared" si="158"/>
        <v>0</v>
      </c>
      <c r="P1108" s="76">
        <f t="shared" si="160"/>
        <v>0</v>
      </c>
    </row>
    <row r="1109" spans="1:16" ht="26.25" hidden="1" x14ac:dyDescent="0.25">
      <c r="A1109" s="100">
        <v>3311403310353</v>
      </c>
      <c r="B1109" s="31" t="s">
        <v>1021</v>
      </c>
      <c r="C1109" s="73"/>
      <c r="D1109" s="74">
        <f>SUM(D1110)</f>
        <v>0</v>
      </c>
      <c r="E1109" s="74">
        <f>SUM(E1110)</f>
        <v>0</v>
      </c>
      <c r="F1109" s="75">
        <f t="shared" si="155"/>
        <v>0</v>
      </c>
      <c r="G1109" s="25">
        <f t="shared" si="162"/>
        <v>0</v>
      </c>
      <c r="H1109" s="74">
        <f>SUM(H1110)</f>
        <v>0</v>
      </c>
      <c r="I1109" s="76">
        <f t="shared" si="159"/>
        <v>0</v>
      </c>
      <c r="J1109" s="74">
        <f>SUM(J1110)</f>
        <v>0</v>
      </c>
      <c r="K1109" s="25">
        <f t="shared" si="156"/>
        <v>0</v>
      </c>
      <c r="L1109" s="75">
        <f t="shared" si="161"/>
        <v>0</v>
      </c>
      <c r="M1109" s="25">
        <f t="shared" si="157"/>
        <v>0</v>
      </c>
      <c r="N1109" s="74">
        <f>SUM(N1110)</f>
        <v>0</v>
      </c>
      <c r="O1109" s="25">
        <f t="shared" si="158"/>
        <v>0</v>
      </c>
      <c r="P1109" s="76">
        <f t="shared" si="160"/>
        <v>0</v>
      </c>
    </row>
    <row r="1110" spans="1:16" ht="26.25" hidden="1" x14ac:dyDescent="0.25">
      <c r="A1110" s="100">
        <v>3311403310353230</v>
      </c>
      <c r="B1110" s="31" t="s">
        <v>1021</v>
      </c>
      <c r="C1110" s="73"/>
      <c r="D1110" s="64"/>
      <c r="E1110" s="64"/>
      <c r="F1110" s="75">
        <f t="shared" si="155"/>
        <v>0</v>
      </c>
      <c r="G1110" s="25">
        <f t="shared" si="162"/>
        <v>0</v>
      </c>
      <c r="H1110" s="64"/>
      <c r="I1110" s="76">
        <f t="shared" si="159"/>
        <v>0</v>
      </c>
      <c r="J1110" s="64"/>
      <c r="K1110" s="25">
        <f t="shared" si="156"/>
        <v>0</v>
      </c>
      <c r="L1110" s="75">
        <f t="shared" si="161"/>
        <v>0</v>
      </c>
      <c r="M1110" s="25">
        <f t="shared" si="157"/>
        <v>0</v>
      </c>
      <c r="N1110" s="64"/>
      <c r="O1110" s="25">
        <f t="shared" si="158"/>
        <v>0</v>
      </c>
      <c r="P1110" s="76">
        <f t="shared" si="160"/>
        <v>0</v>
      </c>
    </row>
    <row r="1111" spans="1:16" hidden="1" x14ac:dyDescent="0.25">
      <c r="A1111" s="100">
        <v>3311403310358</v>
      </c>
      <c r="B1111" s="31" t="s">
        <v>1022</v>
      </c>
      <c r="C1111" s="73"/>
      <c r="D1111" s="74">
        <f>SUM(D1112)</f>
        <v>0</v>
      </c>
      <c r="E1111" s="74">
        <f>SUM(E1112)</f>
        <v>0</v>
      </c>
      <c r="F1111" s="75">
        <f t="shared" si="155"/>
        <v>0</v>
      </c>
      <c r="G1111" s="25">
        <f t="shared" si="162"/>
        <v>0</v>
      </c>
      <c r="H1111" s="74">
        <f>SUM(H1112)</f>
        <v>0</v>
      </c>
      <c r="I1111" s="76">
        <f t="shared" si="159"/>
        <v>0</v>
      </c>
      <c r="J1111" s="74">
        <f>SUM(J1112)</f>
        <v>0</v>
      </c>
      <c r="K1111" s="25">
        <f t="shared" si="156"/>
        <v>0</v>
      </c>
      <c r="L1111" s="75">
        <f t="shared" si="161"/>
        <v>0</v>
      </c>
      <c r="M1111" s="25">
        <f t="shared" si="157"/>
        <v>0</v>
      </c>
      <c r="N1111" s="74">
        <f>SUM(N1112)</f>
        <v>0</v>
      </c>
      <c r="O1111" s="25">
        <f t="shared" si="158"/>
        <v>0</v>
      </c>
      <c r="P1111" s="76">
        <f t="shared" si="160"/>
        <v>0</v>
      </c>
    </row>
    <row r="1112" spans="1:16" hidden="1" x14ac:dyDescent="0.25">
      <c r="A1112" s="100">
        <v>3311403310358240</v>
      </c>
      <c r="B1112" s="31" t="s">
        <v>1022</v>
      </c>
      <c r="C1112" s="73"/>
      <c r="D1112" s="64"/>
      <c r="E1112" s="64"/>
      <c r="F1112" s="75">
        <f t="shared" si="155"/>
        <v>0</v>
      </c>
      <c r="G1112" s="25">
        <f t="shared" si="162"/>
        <v>0</v>
      </c>
      <c r="H1112" s="64"/>
      <c r="I1112" s="76">
        <f t="shared" si="159"/>
        <v>0</v>
      </c>
      <c r="J1112" s="64"/>
      <c r="K1112" s="25">
        <f t="shared" si="156"/>
        <v>0</v>
      </c>
      <c r="L1112" s="75">
        <f t="shared" si="161"/>
        <v>0</v>
      </c>
      <c r="M1112" s="25">
        <f t="shared" si="157"/>
        <v>0</v>
      </c>
      <c r="N1112" s="64"/>
      <c r="O1112" s="25">
        <f t="shared" si="158"/>
        <v>0</v>
      </c>
      <c r="P1112" s="76">
        <f t="shared" si="160"/>
        <v>0</v>
      </c>
    </row>
    <row r="1113" spans="1:16" hidden="1" x14ac:dyDescent="0.25">
      <c r="A1113" s="100">
        <v>3311403310398</v>
      </c>
      <c r="B1113" s="101" t="s">
        <v>1007</v>
      </c>
      <c r="C1113" s="73"/>
      <c r="D1113" s="74">
        <f>SUM(D1114)</f>
        <v>0</v>
      </c>
      <c r="E1113" s="74">
        <f>SUM(E1114)</f>
        <v>0</v>
      </c>
      <c r="F1113" s="75">
        <f t="shared" ref="F1113:F1176" si="163">SUM(D1113+E1113)</f>
        <v>0</v>
      </c>
      <c r="G1113" s="25">
        <f t="shared" si="162"/>
        <v>0</v>
      </c>
      <c r="H1113" s="74">
        <f>SUM(H1114)</f>
        <v>0</v>
      </c>
      <c r="I1113" s="76">
        <f t="shared" si="159"/>
        <v>0</v>
      </c>
      <c r="J1113" s="74">
        <f>SUM(J1114)</f>
        <v>0</v>
      </c>
      <c r="K1113" s="25">
        <f t="shared" ref="K1113:K1176" si="164">IF(OR(J1113=0,F1113=0),0,J1113/F1113)*100</f>
        <v>0</v>
      </c>
      <c r="L1113" s="75">
        <f t="shared" si="161"/>
        <v>0</v>
      </c>
      <c r="M1113" s="25">
        <f t="shared" ref="M1113:M1176" si="165">IF(OR(L1113=0,F1113=0),0,L1113/F1113)*100</f>
        <v>0</v>
      </c>
      <c r="N1113" s="74">
        <f>SUM(N1114)</f>
        <v>0</v>
      </c>
      <c r="O1113" s="25">
        <f t="shared" ref="O1113:O1176" si="166">IF(OR(N1113=0,F1113=0),0,N1113/F1113)*100</f>
        <v>0</v>
      </c>
      <c r="P1113" s="76">
        <f t="shared" si="160"/>
        <v>0</v>
      </c>
    </row>
    <row r="1114" spans="1:16" hidden="1" x14ac:dyDescent="0.25">
      <c r="A1114" s="100">
        <v>3311403310398230</v>
      </c>
      <c r="B1114" s="101" t="s">
        <v>1023</v>
      </c>
      <c r="C1114" s="73"/>
      <c r="D1114" s="64"/>
      <c r="E1114" s="64"/>
      <c r="F1114" s="75">
        <f t="shared" si="163"/>
        <v>0</v>
      </c>
      <c r="G1114" s="25">
        <f t="shared" si="162"/>
        <v>0</v>
      </c>
      <c r="H1114" s="64"/>
      <c r="I1114" s="76">
        <f t="shared" ref="I1114:I1177" si="167">SUM(F1114-H1114)</f>
        <v>0</v>
      </c>
      <c r="J1114" s="64"/>
      <c r="K1114" s="25">
        <f t="shared" si="164"/>
        <v>0</v>
      </c>
      <c r="L1114" s="75">
        <f t="shared" si="161"/>
        <v>0</v>
      </c>
      <c r="M1114" s="25">
        <f t="shared" si="165"/>
        <v>0</v>
      </c>
      <c r="N1114" s="64"/>
      <c r="O1114" s="25">
        <f t="shared" si="166"/>
        <v>0</v>
      </c>
      <c r="P1114" s="76">
        <f t="shared" si="160"/>
        <v>0</v>
      </c>
    </row>
    <row r="1115" spans="1:16" ht="26.25" hidden="1" x14ac:dyDescent="0.25">
      <c r="A1115" s="100">
        <v>3311403310404</v>
      </c>
      <c r="B1115" s="101" t="s">
        <v>1024</v>
      </c>
      <c r="C1115" s="73"/>
      <c r="D1115" s="74">
        <f>SUM(D1116)</f>
        <v>0</v>
      </c>
      <c r="E1115" s="74">
        <f>SUM(E1116)</f>
        <v>0</v>
      </c>
      <c r="F1115" s="75">
        <f t="shared" si="163"/>
        <v>0</v>
      </c>
      <c r="G1115" s="25">
        <f t="shared" si="162"/>
        <v>0</v>
      </c>
      <c r="H1115" s="74">
        <f>SUM(H1116)</f>
        <v>0</v>
      </c>
      <c r="I1115" s="76">
        <f t="shared" si="167"/>
        <v>0</v>
      </c>
      <c r="J1115" s="74">
        <f>SUM(J1116)</f>
        <v>0</v>
      </c>
      <c r="K1115" s="25">
        <f t="shared" si="164"/>
        <v>0</v>
      </c>
      <c r="L1115" s="75">
        <f t="shared" si="161"/>
        <v>0</v>
      </c>
      <c r="M1115" s="25">
        <f t="shared" si="165"/>
        <v>0</v>
      </c>
      <c r="N1115" s="74">
        <f>SUM(N1116)</f>
        <v>0</v>
      </c>
      <c r="O1115" s="25">
        <f t="shared" si="166"/>
        <v>0</v>
      </c>
      <c r="P1115" s="76">
        <f t="shared" si="160"/>
        <v>0</v>
      </c>
    </row>
    <row r="1116" spans="1:16" ht="26.25" hidden="1" x14ac:dyDescent="0.25">
      <c r="A1116" s="100">
        <v>3311403310404230</v>
      </c>
      <c r="B1116" s="101" t="s">
        <v>1025</v>
      </c>
      <c r="C1116" s="73"/>
      <c r="D1116" s="64"/>
      <c r="E1116" s="64"/>
      <c r="F1116" s="75">
        <f t="shared" si="163"/>
        <v>0</v>
      </c>
      <c r="G1116" s="25">
        <f t="shared" si="162"/>
        <v>0</v>
      </c>
      <c r="H1116" s="64"/>
      <c r="I1116" s="76">
        <f t="shared" si="167"/>
        <v>0</v>
      </c>
      <c r="J1116" s="64"/>
      <c r="K1116" s="25">
        <f t="shared" si="164"/>
        <v>0</v>
      </c>
      <c r="L1116" s="75">
        <f t="shared" si="161"/>
        <v>0</v>
      </c>
      <c r="M1116" s="25">
        <f t="shared" si="165"/>
        <v>0</v>
      </c>
      <c r="N1116" s="64"/>
      <c r="O1116" s="25">
        <f t="shared" si="166"/>
        <v>0</v>
      </c>
      <c r="P1116" s="76">
        <f t="shared" si="160"/>
        <v>0</v>
      </c>
    </row>
    <row r="1117" spans="1:16" hidden="1" x14ac:dyDescent="0.25">
      <c r="A1117" s="72">
        <v>3311403310418</v>
      </c>
      <c r="B1117" s="31" t="s">
        <v>1026</v>
      </c>
      <c r="C1117" s="73"/>
      <c r="D1117" s="74">
        <f>SUM(D1118)</f>
        <v>0</v>
      </c>
      <c r="E1117" s="74">
        <f>SUM(E1118)</f>
        <v>0</v>
      </c>
      <c r="F1117" s="75">
        <f t="shared" si="163"/>
        <v>0</v>
      </c>
      <c r="G1117" s="25">
        <f t="shared" si="162"/>
        <v>0</v>
      </c>
      <c r="H1117" s="74">
        <f>SUM(H1118)</f>
        <v>0</v>
      </c>
      <c r="I1117" s="76">
        <f t="shared" si="167"/>
        <v>0</v>
      </c>
      <c r="J1117" s="74">
        <f>SUM(J1118)</f>
        <v>0</v>
      </c>
      <c r="K1117" s="25">
        <f t="shared" si="164"/>
        <v>0</v>
      </c>
      <c r="L1117" s="75">
        <f t="shared" si="161"/>
        <v>0</v>
      </c>
      <c r="M1117" s="25">
        <f t="shared" si="165"/>
        <v>0</v>
      </c>
      <c r="N1117" s="74">
        <f>SUM(N1118)</f>
        <v>0</v>
      </c>
      <c r="O1117" s="25">
        <f t="shared" si="166"/>
        <v>0</v>
      </c>
      <c r="P1117" s="76">
        <f t="shared" si="160"/>
        <v>0</v>
      </c>
    </row>
    <row r="1118" spans="1:16" hidden="1" x14ac:dyDescent="0.25">
      <c r="A1118" s="72">
        <v>3311403310418230</v>
      </c>
      <c r="B1118" s="31" t="s">
        <v>1026</v>
      </c>
      <c r="C1118" s="73"/>
      <c r="D1118" s="64"/>
      <c r="E1118" s="64"/>
      <c r="F1118" s="75">
        <f t="shared" si="163"/>
        <v>0</v>
      </c>
      <c r="G1118" s="25">
        <f t="shared" si="162"/>
        <v>0</v>
      </c>
      <c r="H1118" s="64"/>
      <c r="I1118" s="76">
        <f t="shared" si="167"/>
        <v>0</v>
      </c>
      <c r="J1118" s="64"/>
      <c r="K1118" s="25">
        <f t="shared" si="164"/>
        <v>0</v>
      </c>
      <c r="L1118" s="75">
        <f t="shared" si="161"/>
        <v>0</v>
      </c>
      <c r="M1118" s="25">
        <f t="shared" si="165"/>
        <v>0</v>
      </c>
      <c r="N1118" s="64"/>
      <c r="O1118" s="25">
        <f t="shared" si="166"/>
        <v>0</v>
      </c>
      <c r="P1118" s="76">
        <f t="shared" si="160"/>
        <v>0</v>
      </c>
    </row>
    <row r="1119" spans="1:16" hidden="1" x14ac:dyDescent="0.25">
      <c r="A1119" s="72">
        <v>3311403310429</v>
      </c>
      <c r="B1119" s="31" t="s">
        <v>1013</v>
      </c>
      <c r="C1119" s="73"/>
      <c r="D1119" s="74">
        <f>SUM(D1120)</f>
        <v>0</v>
      </c>
      <c r="E1119" s="74">
        <f>SUM(E1120)</f>
        <v>0</v>
      </c>
      <c r="F1119" s="75">
        <f t="shared" si="163"/>
        <v>0</v>
      </c>
      <c r="G1119" s="25">
        <f t="shared" si="162"/>
        <v>0</v>
      </c>
      <c r="H1119" s="74">
        <f>SUM(H1120)</f>
        <v>0</v>
      </c>
      <c r="I1119" s="76">
        <f t="shared" si="167"/>
        <v>0</v>
      </c>
      <c r="J1119" s="74">
        <f>SUM(J1120)</f>
        <v>0</v>
      </c>
      <c r="K1119" s="25">
        <f t="shared" si="164"/>
        <v>0</v>
      </c>
      <c r="L1119" s="75">
        <f t="shared" si="161"/>
        <v>0</v>
      </c>
      <c r="M1119" s="25">
        <f t="shared" si="165"/>
        <v>0</v>
      </c>
      <c r="N1119" s="74">
        <f>SUM(N1120)</f>
        <v>0</v>
      </c>
      <c r="O1119" s="25">
        <f t="shared" si="166"/>
        <v>0</v>
      </c>
      <c r="P1119" s="76">
        <f t="shared" si="160"/>
        <v>0</v>
      </c>
    </row>
    <row r="1120" spans="1:16" hidden="1" x14ac:dyDescent="0.25">
      <c r="A1120" s="72">
        <v>3311403310429230</v>
      </c>
      <c r="B1120" s="31" t="s">
        <v>1027</v>
      </c>
      <c r="C1120" s="73"/>
      <c r="D1120" s="64"/>
      <c r="E1120" s="64"/>
      <c r="F1120" s="75">
        <f t="shared" si="163"/>
        <v>0</v>
      </c>
      <c r="G1120" s="25">
        <f t="shared" si="162"/>
        <v>0</v>
      </c>
      <c r="H1120" s="64"/>
      <c r="I1120" s="76">
        <f t="shared" si="167"/>
        <v>0</v>
      </c>
      <c r="J1120" s="64"/>
      <c r="K1120" s="25">
        <f t="shared" si="164"/>
        <v>0</v>
      </c>
      <c r="L1120" s="75">
        <f t="shared" si="161"/>
        <v>0</v>
      </c>
      <c r="M1120" s="25">
        <f t="shared" si="165"/>
        <v>0</v>
      </c>
      <c r="N1120" s="64"/>
      <c r="O1120" s="25">
        <f t="shared" si="166"/>
        <v>0</v>
      </c>
      <c r="P1120" s="76">
        <f t="shared" ref="P1120:P1183" si="168">SUM(F1120-N1120)</f>
        <v>0</v>
      </c>
    </row>
    <row r="1121" spans="1:16" hidden="1" x14ac:dyDescent="0.25">
      <c r="A1121" s="100">
        <v>3311403310475</v>
      </c>
      <c r="B1121" s="101" t="s">
        <v>1013</v>
      </c>
      <c r="C1121" s="73"/>
      <c r="D1121" s="74">
        <f>SUM(D1122)</f>
        <v>0</v>
      </c>
      <c r="E1121" s="74">
        <f>SUM(E1122)</f>
        <v>0</v>
      </c>
      <c r="F1121" s="75">
        <f t="shared" si="163"/>
        <v>0</v>
      </c>
      <c r="G1121" s="25">
        <f t="shared" si="162"/>
        <v>0</v>
      </c>
      <c r="H1121" s="74">
        <f>SUM(H1122)</f>
        <v>0</v>
      </c>
      <c r="I1121" s="76">
        <f t="shared" si="167"/>
        <v>0</v>
      </c>
      <c r="J1121" s="74">
        <f>SUM(J1122)</f>
        <v>0</v>
      </c>
      <c r="K1121" s="25">
        <f t="shared" si="164"/>
        <v>0</v>
      </c>
      <c r="L1121" s="75">
        <f t="shared" ref="L1121:L1184" si="169">SUM(N1121-J1121)</f>
        <v>0</v>
      </c>
      <c r="M1121" s="25">
        <f t="shared" si="165"/>
        <v>0</v>
      </c>
      <c r="N1121" s="74">
        <f>SUM(N1122)</f>
        <v>0</v>
      </c>
      <c r="O1121" s="25">
        <f t="shared" si="166"/>
        <v>0</v>
      </c>
      <c r="P1121" s="76">
        <f t="shared" si="168"/>
        <v>0</v>
      </c>
    </row>
    <row r="1122" spans="1:16" hidden="1" x14ac:dyDescent="0.25">
      <c r="A1122" s="100">
        <v>3311403310475230</v>
      </c>
      <c r="B1122" s="101" t="s">
        <v>1027</v>
      </c>
      <c r="C1122" s="73"/>
      <c r="D1122" s="64"/>
      <c r="E1122" s="64"/>
      <c r="F1122" s="75">
        <f t="shared" si="163"/>
        <v>0</v>
      </c>
      <c r="G1122" s="25">
        <f t="shared" si="162"/>
        <v>0</v>
      </c>
      <c r="H1122" s="64"/>
      <c r="I1122" s="76">
        <f t="shared" si="167"/>
        <v>0</v>
      </c>
      <c r="J1122" s="64"/>
      <c r="K1122" s="25">
        <f t="shared" si="164"/>
        <v>0</v>
      </c>
      <c r="L1122" s="75">
        <f t="shared" si="169"/>
        <v>0</v>
      </c>
      <c r="M1122" s="25">
        <f t="shared" si="165"/>
        <v>0</v>
      </c>
      <c r="N1122" s="64"/>
      <c r="O1122" s="25">
        <f t="shared" si="166"/>
        <v>0</v>
      </c>
      <c r="P1122" s="76">
        <f t="shared" si="168"/>
        <v>0</v>
      </c>
    </row>
    <row r="1123" spans="1:16" hidden="1" x14ac:dyDescent="0.25">
      <c r="A1123" s="72">
        <v>3311403310483</v>
      </c>
      <c r="B1123" s="31" t="s">
        <v>1028</v>
      </c>
      <c r="C1123" s="73"/>
      <c r="D1123" s="74">
        <f>SUM(D1124)</f>
        <v>0</v>
      </c>
      <c r="E1123" s="74">
        <f>SUM(E1124)</f>
        <v>0</v>
      </c>
      <c r="F1123" s="75">
        <f t="shared" si="163"/>
        <v>0</v>
      </c>
      <c r="G1123" s="25">
        <f t="shared" si="162"/>
        <v>0</v>
      </c>
      <c r="H1123" s="74">
        <f>SUM(H1124)</f>
        <v>0</v>
      </c>
      <c r="I1123" s="76">
        <f t="shared" si="167"/>
        <v>0</v>
      </c>
      <c r="J1123" s="74">
        <f>SUM(J1124)</f>
        <v>0</v>
      </c>
      <c r="K1123" s="25">
        <f t="shared" si="164"/>
        <v>0</v>
      </c>
      <c r="L1123" s="75">
        <f t="shared" si="169"/>
        <v>0</v>
      </c>
      <c r="M1123" s="25">
        <f t="shared" si="165"/>
        <v>0</v>
      </c>
      <c r="N1123" s="74">
        <f>SUM(N1124)</f>
        <v>0</v>
      </c>
      <c r="O1123" s="25">
        <f t="shared" si="166"/>
        <v>0</v>
      </c>
      <c r="P1123" s="76">
        <f t="shared" si="168"/>
        <v>0</v>
      </c>
    </row>
    <row r="1124" spans="1:16" hidden="1" x14ac:dyDescent="0.25">
      <c r="A1124" s="72">
        <v>3311403310483230</v>
      </c>
      <c r="B1124" s="31" t="s">
        <v>1028</v>
      </c>
      <c r="C1124" s="73"/>
      <c r="D1124" s="64"/>
      <c r="E1124" s="64"/>
      <c r="F1124" s="75">
        <f t="shared" si="163"/>
        <v>0</v>
      </c>
      <c r="G1124" s="25">
        <f t="shared" si="162"/>
        <v>0</v>
      </c>
      <c r="H1124" s="64"/>
      <c r="I1124" s="76">
        <f t="shared" si="167"/>
        <v>0</v>
      </c>
      <c r="J1124" s="64"/>
      <c r="K1124" s="25">
        <f t="shared" si="164"/>
        <v>0</v>
      </c>
      <c r="L1124" s="75">
        <f t="shared" si="169"/>
        <v>0</v>
      </c>
      <c r="M1124" s="25">
        <f t="shared" si="165"/>
        <v>0</v>
      </c>
      <c r="N1124" s="64"/>
      <c r="O1124" s="25">
        <f t="shared" si="166"/>
        <v>0</v>
      </c>
      <c r="P1124" s="76">
        <f t="shared" si="168"/>
        <v>0</v>
      </c>
    </row>
    <row r="1125" spans="1:16" ht="26.25" hidden="1" x14ac:dyDescent="0.25">
      <c r="A1125" s="72">
        <v>3311403310484</v>
      </c>
      <c r="B1125" s="31" t="s">
        <v>1029</v>
      </c>
      <c r="C1125" s="73"/>
      <c r="D1125" s="74">
        <f>SUM(D1126)</f>
        <v>0</v>
      </c>
      <c r="E1125" s="74">
        <f>SUM(E1126)</f>
        <v>0</v>
      </c>
      <c r="F1125" s="75">
        <f t="shared" si="163"/>
        <v>0</v>
      </c>
      <c r="G1125" s="25">
        <f t="shared" si="162"/>
        <v>0</v>
      </c>
      <c r="H1125" s="74">
        <f>SUM(H1126)</f>
        <v>0</v>
      </c>
      <c r="I1125" s="76">
        <f t="shared" si="167"/>
        <v>0</v>
      </c>
      <c r="J1125" s="74">
        <f>SUM(J1126)</f>
        <v>0</v>
      </c>
      <c r="K1125" s="25">
        <f t="shared" si="164"/>
        <v>0</v>
      </c>
      <c r="L1125" s="75">
        <f t="shared" si="169"/>
        <v>0</v>
      </c>
      <c r="M1125" s="25">
        <f t="shared" si="165"/>
        <v>0</v>
      </c>
      <c r="N1125" s="74">
        <f>SUM(N1126)</f>
        <v>0</v>
      </c>
      <c r="O1125" s="25">
        <f t="shared" si="166"/>
        <v>0</v>
      </c>
      <c r="P1125" s="76">
        <f t="shared" si="168"/>
        <v>0</v>
      </c>
    </row>
    <row r="1126" spans="1:16" ht="26.25" hidden="1" x14ac:dyDescent="0.25">
      <c r="A1126" s="72">
        <v>3311403310484230</v>
      </c>
      <c r="B1126" s="31" t="s">
        <v>1029</v>
      </c>
      <c r="C1126" s="73"/>
      <c r="D1126" s="64"/>
      <c r="E1126" s="64"/>
      <c r="F1126" s="75">
        <f t="shared" si="163"/>
        <v>0</v>
      </c>
      <c r="G1126" s="25">
        <f t="shared" si="162"/>
        <v>0</v>
      </c>
      <c r="H1126" s="64"/>
      <c r="I1126" s="76">
        <f t="shared" si="167"/>
        <v>0</v>
      </c>
      <c r="J1126" s="64"/>
      <c r="K1126" s="25">
        <f t="shared" si="164"/>
        <v>0</v>
      </c>
      <c r="L1126" s="75">
        <f t="shared" si="169"/>
        <v>0</v>
      </c>
      <c r="M1126" s="25">
        <f t="shared" si="165"/>
        <v>0</v>
      </c>
      <c r="N1126" s="64"/>
      <c r="O1126" s="25">
        <f t="shared" si="166"/>
        <v>0</v>
      </c>
      <c r="P1126" s="76">
        <f t="shared" si="168"/>
        <v>0</v>
      </c>
    </row>
    <row r="1127" spans="1:16" ht="26.25" hidden="1" x14ac:dyDescent="0.25">
      <c r="A1127" s="72">
        <v>3311403310491</v>
      </c>
      <c r="B1127" s="31" t="s">
        <v>1030</v>
      </c>
      <c r="C1127" s="73"/>
      <c r="D1127" s="74">
        <f>SUM(D1128)</f>
        <v>0</v>
      </c>
      <c r="E1127" s="74">
        <f>SUM(E1128)</f>
        <v>0</v>
      </c>
      <c r="F1127" s="75">
        <f t="shared" si="163"/>
        <v>0</v>
      </c>
      <c r="G1127" s="25">
        <f t="shared" si="162"/>
        <v>0</v>
      </c>
      <c r="H1127" s="74">
        <f>SUM(H1128)</f>
        <v>0</v>
      </c>
      <c r="I1127" s="76">
        <f t="shared" si="167"/>
        <v>0</v>
      </c>
      <c r="J1127" s="74">
        <f>SUM(J1128)</f>
        <v>0</v>
      </c>
      <c r="K1127" s="25">
        <f t="shared" si="164"/>
        <v>0</v>
      </c>
      <c r="L1127" s="75">
        <f t="shared" si="169"/>
        <v>0</v>
      </c>
      <c r="M1127" s="25">
        <f t="shared" si="165"/>
        <v>0</v>
      </c>
      <c r="N1127" s="74">
        <f>SUM(N1128)</f>
        <v>0</v>
      </c>
      <c r="O1127" s="25">
        <f t="shared" si="166"/>
        <v>0</v>
      </c>
      <c r="P1127" s="76">
        <f t="shared" si="168"/>
        <v>0</v>
      </c>
    </row>
    <row r="1128" spans="1:16" ht="26.25" hidden="1" x14ac:dyDescent="0.25">
      <c r="A1128" s="72">
        <v>3311403310491230</v>
      </c>
      <c r="B1128" s="31" t="s">
        <v>1030</v>
      </c>
      <c r="C1128" s="73"/>
      <c r="D1128" s="64"/>
      <c r="E1128" s="64"/>
      <c r="F1128" s="75">
        <f t="shared" si="163"/>
        <v>0</v>
      </c>
      <c r="G1128" s="25">
        <f t="shared" si="162"/>
        <v>0</v>
      </c>
      <c r="H1128" s="64"/>
      <c r="I1128" s="76">
        <f t="shared" si="167"/>
        <v>0</v>
      </c>
      <c r="J1128" s="64"/>
      <c r="K1128" s="25">
        <f t="shared" si="164"/>
        <v>0</v>
      </c>
      <c r="L1128" s="75">
        <f t="shared" si="169"/>
        <v>0</v>
      </c>
      <c r="M1128" s="25">
        <f t="shared" si="165"/>
        <v>0</v>
      </c>
      <c r="N1128" s="64"/>
      <c r="O1128" s="25">
        <f t="shared" si="166"/>
        <v>0</v>
      </c>
      <c r="P1128" s="76">
        <f t="shared" si="168"/>
        <v>0</v>
      </c>
    </row>
    <row r="1129" spans="1:16" hidden="1" x14ac:dyDescent="0.25">
      <c r="A1129" s="100">
        <v>3311403310518</v>
      </c>
      <c r="B1129" s="101" t="s">
        <v>1013</v>
      </c>
      <c r="C1129" s="73"/>
      <c r="D1129" s="74">
        <f>SUM(D1130)</f>
        <v>0</v>
      </c>
      <c r="E1129" s="74">
        <f>SUM(E1130)</f>
        <v>0</v>
      </c>
      <c r="F1129" s="75">
        <f t="shared" si="163"/>
        <v>0</v>
      </c>
      <c r="G1129" s="25">
        <f t="shared" si="162"/>
        <v>0</v>
      </c>
      <c r="H1129" s="74">
        <f>SUM(H1130)</f>
        <v>0</v>
      </c>
      <c r="I1129" s="76">
        <f t="shared" si="167"/>
        <v>0</v>
      </c>
      <c r="J1129" s="74">
        <f>SUM(J1130)</f>
        <v>0</v>
      </c>
      <c r="K1129" s="25">
        <f t="shared" si="164"/>
        <v>0</v>
      </c>
      <c r="L1129" s="75">
        <f t="shared" si="169"/>
        <v>0</v>
      </c>
      <c r="M1129" s="25">
        <f t="shared" si="165"/>
        <v>0</v>
      </c>
      <c r="N1129" s="74">
        <f>SUM(N1130)</f>
        <v>0</v>
      </c>
      <c r="O1129" s="25">
        <f t="shared" si="166"/>
        <v>0</v>
      </c>
      <c r="P1129" s="76">
        <f t="shared" si="168"/>
        <v>0</v>
      </c>
    </row>
    <row r="1130" spans="1:16" hidden="1" x14ac:dyDescent="0.25">
      <c r="A1130" s="100">
        <v>3311403310518230</v>
      </c>
      <c r="B1130" s="101" t="s">
        <v>1027</v>
      </c>
      <c r="C1130" s="73"/>
      <c r="D1130" s="64"/>
      <c r="E1130" s="64"/>
      <c r="F1130" s="75">
        <f t="shared" si="163"/>
        <v>0</v>
      </c>
      <c r="G1130" s="25">
        <f t="shared" si="162"/>
        <v>0</v>
      </c>
      <c r="H1130" s="64"/>
      <c r="I1130" s="76">
        <f t="shared" si="167"/>
        <v>0</v>
      </c>
      <c r="J1130" s="64"/>
      <c r="K1130" s="25">
        <f t="shared" si="164"/>
        <v>0</v>
      </c>
      <c r="L1130" s="75">
        <f t="shared" si="169"/>
        <v>0</v>
      </c>
      <c r="M1130" s="25">
        <f t="shared" si="165"/>
        <v>0</v>
      </c>
      <c r="N1130" s="64"/>
      <c r="O1130" s="25">
        <f t="shared" si="166"/>
        <v>0</v>
      </c>
      <c r="P1130" s="76">
        <f t="shared" si="168"/>
        <v>0</v>
      </c>
    </row>
    <row r="1131" spans="1:16" ht="26.25" hidden="1" x14ac:dyDescent="0.25">
      <c r="A1131" s="72">
        <v>3311403310535</v>
      </c>
      <c r="B1131" s="31" t="s">
        <v>1031</v>
      </c>
      <c r="C1131" s="73"/>
      <c r="D1131" s="74">
        <f>SUM(D1132)</f>
        <v>0</v>
      </c>
      <c r="E1131" s="74">
        <f>SUM(E1132)</f>
        <v>0</v>
      </c>
      <c r="F1131" s="75">
        <f t="shared" si="163"/>
        <v>0</v>
      </c>
      <c r="G1131" s="25">
        <f t="shared" si="162"/>
        <v>0</v>
      </c>
      <c r="H1131" s="74">
        <f>SUM(H1132)</f>
        <v>0</v>
      </c>
      <c r="I1131" s="76">
        <f t="shared" si="167"/>
        <v>0</v>
      </c>
      <c r="J1131" s="74">
        <f>SUM(J1132)</f>
        <v>0</v>
      </c>
      <c r="K1131" s="25">
        <f t="shared" si="164"/>
        <v>0</v>
      </c>
      <c r="L1131" s="75">
        <f t="shared" si="169"/>
        <v>0</v>
      </c>
      <c r="M1131" s="25">
        <f t="shared" si="165"/>
        <v>0</v>
      </c>
      <c r="N1131" s="74">
        <f>SUM(N1132)</f>
        <v>0</v>
      </c>
      <c r="O1131" s="25">
        <f t="shared" si="166"/>
        <v>0</v>
      </c>
      <c r="P1131" s="76">
        <f t="shared" si="168"/>
        <v>0</v>
      </c>
    </row>
    <row r="1132" spans="1:16" ht="26.25" hidden="1" x14ac:dyDescent="0.25">
      <c r="A1132" s="72">
        <v>3311403310535240</v>
      </c>
      <c r="B1132" s="31" t="s">
        <v>1031</v>
      </c>
      <c r="C1132" s="73"/>
      <c r="D1132" s="64"/>
      <c r="E1132" s="64"/>
      <c r="F1132" s="75">
        <f t="shared" si="163"/>
        <v>0</v>
      </c>
      <c r="G1132" s="25">
        <f t="shared" si="162"/>
        <v>0</v>
      </c>
      <c r="H1132" s="64"/>
      <c r="I1132" s="76">
        <f t="shared" si="167"/>
        <v>0</v>
      </c>
      <c r="J1132" s="64"/>
      <c r="K1132" s="25">
        <f t="shared" si="164"/>
        <v>0</v>
      </c>
      <c r="L1132" s="75">
        <f t="shared" si="169"/>
        <v>0</v>
      </c>
      <c r="M1132" s="25">
        <f t="shared" si="165"/>
        <v>0</v>
      </c>
      <c r="N1132" s="64"/>
      <c r="O1132" s="25">
        <f t="shared" si="166"/>
        <v>0</v>
      </c>
      <c r="P1132" s="76">
        <f t="shared" si="168"/>
        <v>0</v>
      </c>
    </row>
    <row r="1133" spans="1:16" hidden="1" x14ac:dyDescent="0.25">
      <c r="A1133" s="100">
        <v>3311403310581</v>
      </c>
      <c r="B1133" s="31" t="s">
        <v>1032</v>
      </c>
      <c r="C1133" s="73"/>
      <c r="D1133" s="74">
        <f>SUM(D1134)</f>
        <v>0</v>
      </c>
      <c r="E1133" s="74">
        <f>SUM(E1134)</f>
        <v>0</v>
      </c>
      <c r="F1133" s="75">
        <f t="shared" si="163"/>
        <v>0</v>
      </c>
      <c r="G1133" s="25">
        <f t="shared" si="162"/>
        <v>0</v>
      </c>
      <c r="H1133" s="74">
        <f>SUM(H1134)</f>
        <v>0</v>
      </c>
      <c r="I1133" s="76">
        <f t="shared" si="167"/>
        <v>0</v>
      </c>
      <c r="J1133" s="74">
        <f>SUM(J1134)</f>
        <v>0</v>
      </c>
      <c r="K1133" s="25">
        <f t="shared" si="164"/>
        <v>0</v>
      </c>
      <c r="L1133" s="75">
        <f t="shared" si="169"/>
        <v>0</v>
      </c>
      <c r="M1133" s="25">
        <f t="shared" si="165"/>
        <v>0</v>
      </c>
      <c r="N1133" s="74">
        <f>SUM(N1134)</f>
        <v>0</v>
      </c>
      <c r="O1133" s="25">
        <f t="shared" si="166"/>
        <v>0</v>
      </c>
      <c r="P1133" s="76">
        <f t="shared" si="168"/>
        <v>0</v>
      </c>
    </row>
    <row r="1134" spans="1:16" hidden="1" x14ac:dyDescent="0.25">
      <c r="A1134" s="100">
        <v>3311403310581230</v>
      </c>
      <c r="B1134" s="31" t="s">
        <v>1032</v>
      </c>
      <c r="C1134" s="73"/>
      <c r="D1134" s="64"/>
      <c r="E1134" s="64"/>
      <c r="F1134" s="75">
        <f t="shared" si="163"/>
        <v>0</v>
      </c>
      <c r="G1134" s="25">
        <f t="shared" si="162"/>
        <v>0</v>
      </c>
      <c r="H1134" s="64"/>
      <c r="I1134" s="76">
        <f t="shared" si="167"/>
        <v>0</v>
      </c>
      <c r="J1134" s="64"/>
      <c r="K1134" s="25">
        <f t="shared" si="164"/>
        <v>0</v>
      </c>
      <c r="L1134" s="75">
        <f t="shared" si="169"/>
        <v>0</v>
      </c>
      <c r="M1134" s="25">
        <f t="shared" si="165"/>
        <v>0</v>
      </c>
      <c r="N1134" s="64"/>
      <c r="O1134" s="25">
        <f t="shared" si="166"/>
        <v>0</v>
      </c>
      <c r="P1134" s="76">
        <f t="shared" si="168"/>
        <v>0</v>
      </c>
    </row>
    <row r="1135" spans="1:16" ht="26.25" hidden="1" x14ac:dyDescent="0.25">
      <c r="A1135" s="100">
        <v>3311403310586</v>
      </c>
      <c r="B1135" s="31" t="s">
        <v>1033</v>
      </c>
      <c r="C1135" s="73"/>
      <c r="D1135" s="74">
        <f>SUM(D1136)</f>
        <v>0</v>
      </c>
      <c r="E1135" s="74">
        <f>SUM(E1136)</f>
        <v>0</v>
      </c>
      <c r="F1135" s="75">
        <f t="shared" si="163"/>
        <v>0</v>
      </c>
      <c r="G1135" s="25">
        <f t="shared" si="162"/>
        <v>0</v>
      </c>
      <c r="H1135" s="74">
        <f>SUM(H1136)</f>
        <v>0</v>
      </c>
      <c r="I1135" s="76">
        <f t="shared" si="167"/>
        <v>0</v>
      </c>
      <c r="J1135" s="74">
        <f>SUM(J1136)</f>
        <v>0</v>
      </c>
      <c r="K1135" s="25">
        <f t="shared" si="164"/>
        <v>0</v>
      </c>
      <c r="L1135" s="75">
        <f t="shared" si="169"/>
        <v>0</v>
      </c>
      <c r="M1135" s="25">
        <f t="shared" si="165"/>
        <v>0</v>
      </c>
      <c r="N1135" s="74">
        <f>SUM(N1136)</f>
        <v>0</v>
      </c>
      <c r="O1135" s="25">
        <f t="shared" si="166"/>
        <v>0</v>
      </c>
      <c r="P1135" s="76">
        <f t="shared" si="168"/>
        <v>0</v>
      </c>
    </row>
    <row r="1136" spans="1:16" ht="26.25" hidden="1" x14ac:dyDescent="0.25">
      <c r="A1136" s="100">
        <v>3311403310586230</v>
      </c>
      <c r="B1136" s="31" t="s">
        <v>1033</v>
      </c>
      <c r="C1136" s="73"/>
      <c r="D1136" s="64"/>
      <c r="E1136" s="64"/>
      <c r="F1136" s="75">
        <f t="shared" si="163"/>
        <v>0</v>
      </c>
      <c r="G1136" s="25">
        <f t="shared" si="162"/>
        <v>0</v>
      </c>
      <c r="H1136" s="64"/>
      <c r="I1136" s="76">
        <f t="shared" si="167"/>
        <v>0</v>
      </c>
      <c r="J1136" s="64"/>
      <c r="K1136" s="25">
        <f t="shared" si="164"/>
        <v>0</v>
      </c>
      <c r="L1136" s="75">
        <f t="shared" si="169"/>
        <v>0</v>
      </c>
      <c r="M1136" s="25">
        <f t="shared" si="165"/>
        <v>0</v>
      </c>
      <c r="N1136" s="64"/>
      <c r="O1136" s="25">
        <f t="shared" si="166"/>
        <v>0</v>
      </c>
      <c r="P1136" s="76">
        <f t="shared" si="168"/>
        <v>0</v>
      </c>
    </row>
    <row r="1137" spans="1:16" hidden="1" x14ac:dyDescent="0.25">
      <c r="A1137" s="100">
        <v>3311403310611</v>
      </c>
      <c r="B1137" s="31" t="s">
        <v>1013</v>
      </c>
      <c r="C1137" s="73"/>
      <c r="D1137" s="74">
        <f>SUM(D1138)</f>
        <v>0</v>
      </c>
      <c r="E1137" s="74">
        <f>SUM(E1138)</f>
        <v>0</v>
      </c>
      <c r="F1137" s="75">
        <f t="shared" si="163"/>
        <v>0</v>
      </c>
      <c r="G1137" s="25">
        <f t="shared" si="162"/>
        <v>0</v>
      </c>
      <c r="H1137" s="74">
        <f>SUM(H1138)</f>
        <v>0</v>
      </c>
      <c r="I1137" s="76">
        <f t="shared" si="167"/>
        <v>0</v>
      </c>
      <c r="J1137" s="74">
        <f>SUM(J1138)</f>
        <v>0</v>
      </c>
      <c r="K1137" s="25">
        <f t="shared" si="164"/>
        <v>0</v>
      </c>
      <c r="L1137" s="75">
        <f t="shared" si="169"/>
        <v>0</v>
      </c>
      <c r="M1137" s="25">
        <f t="shared" si="165"/>
        <v>0</v>
      </c>
      <c r="N1137" s="74">
        <f>SUM(N1138)</f>
        <v>0</v>
      </c>
      <c r="O1137" s="25">
        <f t="shared" si="166"/>
        <v>0</v>
      </c>
      <c r="P1137" s="76">
        <f t="shared" si="168"/>
        <v>0</v>
      </c>
    </row>
    <row r="1138" spans="1:16" hidden="1" x14ac:dyDescent="0.25">
      <c r="A1138" s="100">
        <v>3311403310611230</v>
      </c>
      <c r="B1138" s="31" t="s">
        <v>1013</v>
      </c>
      <c r="C1138" s="73"/>
      <c r="D1138" s="64"/>
      <c r="E1138" s="64"/>
      <c r="F1138" s="75">
        <f t="shared" si="163"/>
        <v>0</v>
      </c>
      <c r="G1138" s="25">
        <f t="shared" si="162"/>
        <v>0</v>
      </c>
      <c r="H1138" s="64"/>
      <c r="I1138" s="76">
        <f t="shared" si="167"/>
        <v>0</v>
      </c>
      <c r="J1138" s="64"/>
      <c r="K1138" s="25">
        <f t="shared" si="164"/>
        <v>0</v>
      </c>
      <c r="L1138" s="75">
        <f t="shared" si="169"/>
        <v>0</v>
      </c>
      <c r="M1138" s="25">
        <f t="shared" si="165"/>
        <v>0</v>
      </c>
      <c r="N1138" s="64"/>
      <c r="O1138" s="25">
        <f t="shared" si="166"/>
        <v>0</v>
      </c>
      <c r="P1138" s="76">
        <f t="shared" si="168"/>
        <v>0</v>
      </c>
    </row>
    <row r="1139" spans="1:16" ht="26.25" hidden="1" x14ac:dyDescent="0.25">
      <c r="A1139" s="72">
        <v>3311403310655</v>
      </c>
      <c r="B1139" s="31" t="s">
        <v>1034</v>
      </c>
      <c r="C1139" s="73"/>
      <c r="D1139" s="74">
        <f>SUM(D1140)</f>
        <v>0</v>
      </c>
      <c r="E1139" s="74">
        <f>SUM(E1140)</f>
        <v>0</v>
      </c>
      <c r="F1139" s="75">
        <f t="shared" si="163"/>
        <v>0</v>
      </c>
      <c r="G1139" s="25">
        <f t="shared" si="162"/>
        <v>0</v>
      </c>
      <c r="H1139" s="74">
        <f>SUM(H1140)</f>
        <v>0</v>
      </c>
      <c r="I1139" s="76">
        <f t="shared" si="167"/>
        <v>0</v>
      </c>
      <c r="J1139" s="74">
        <f>SUM(J1140)</f>
        <v>0</v>
      </c>
      <c r="K1139" s="25">
        <f t="shared" si="164"/>
        <v>0</v>
      </c>
      <c r="L1139" s="75">
        <f t="shared" si="169"/>
        <v>0</v>
      </c>
      <c r="M1139" s="25">
        <f t="shared" si="165"/>
        <v>0</v>
      </c>
      <c r="N1139" s="74">
        <f>SUM(N1140)</f>
        <v>0</v>
      </c>
      <c r="O1139" s="25">
        <f t="shared" si="166"/>
        <v>0</v>
      </c>
      <c r="P1139" s="76">
        <f t="shared" si="168"/>
        <v>0</v>
      </c>
    </row>
    <row r="1140" spans="1:16" ht="26.25" hidden="1" x14ac:dyDescent="0.25">
      <c r="A1140" s="72">
        <v>3311403310655230</v>
      </c>
      <c r="B1140" s="31" t="s">
        <v>1034</v>
      </c>
      <c r="C1140" s="73"/>
      <c r="D1140" s="64"/>
      <c r="E1140" s="64"/>
      <c r="F1140" s="75">
        <f t="shared" si="163"/>
        <v>0</v>
      </c>
      <c r="G1140" s="25">
        <f t="shared" si="162"/>
        <v>0</v>
      </c>
      <c r="H1140" s="64"/>
      <c r="I1140" s="76">
        <f t="shared" si="167"/>
        <v>0</v>
      </c>
      <c r="J1140" s="64"/>
      <c r="K1140" s="25">
        <f t="shared" si="164"/>
        <v>0</v>
      </c>
      <c r="L1140" s="75">
        <f t="shared" si="169"/>
        <v>0</v>
      </c>
      <c r="M1140" s="25">
        <f t="shared" si="165"/>
        <v>0</v>
      </c>
      <c r="N1140" s="64"/>
      <c r="O1140" s="25">
        <f t="shared" si="166"/>
        <v>0</v>
      </c>
      <c r="P1140" s="76">
        <f t="shared" si="168"/>
        <v>0</v>
      </c>
    </row>
    <row r="1141" spans="1:16" hidden="1" x14ac:dyDescent="0.25">
      <c r="A1141" s="100">
        <v>3311403310684</v>
      </c>
      <c r="B1141" s="31" t="s">
        <v>1035</v>
      </c>
      <c r="C1141" s="73"/>
      <c r="D1141" s="74">
        <f>SUM(D1142)</f>
        <v>0</v>
      </c>
      <c r="E1141" s="74">
        <f>SUM(E1142)</f>
        <v>0</v>
      </c>
      <c r="F1141" s="75">
        <f t="shared" si="163"/>
        <v>0</v>
      </c>
      <c r="G1141" s="25">
        <f t="shared" si="162"/>
        <v>0</v>
      </c>
      <c r="H1141" s="74">
        <f>SUM(H1142)</f>
        <v>0</v>
      </c>
      <c r="I1141" s="76">
        <f t="shared" si="167"/>
        <v>0</v>
      </c>
      <c r="J1141" s="74">
        <f>SUM(J1142)</f>
        <v>0</v>
      </c>
      <c r="K1141" s="25">
        <f t="shared" si="164"/>
        <v>0</v>
      </c>
      <c r="L1141" s="75">
        <f t="shared" si="169"/>
        <v>0</v>
      </c>
      <c r="M1141" s="25">
        <f t="shared" si="165"/>
        <v>0</v>
      </c>
      <c r="N1141" s="74">
        <f>SUM(N1142)</f>
        <v>0</v>
      </c>
      <c r="O1141" s="25">
        <f t="shared" si="166"/>
        <v>0</v>
      </c>
      <c r="P1141" s="76">
        <f t="shared" si="168"/>
        <v>0</v>
      </c>
    </row>
    <row r="1142" spans="1:16" hidden="1" x14ac:dyDescent="0.25">
      <c r="A1142" s="100">
        <v>3311403310684</v>
      </c>
      <c r="B1142" s="31" t="s">
        <v>1035</v>
      </c>
      <c r="C1142" s="73"/>
      <c r="D1142" s="64"/>
      <c r="E1142" s="64"/>
      <c r="F1142" s="75">
        <f t="shared" si="163"/>
        <v>0</v>
      </c>
      <c r="G1142" s="25">
        <f t="shared" si="162"/>
        <v>0</v>
      </c>
      <c r="H1142" s="64"/>
      <c r="I1142" s="76">
        <f t="shared" si="167"/>
        <v>0</v>
      </c>
      <c r="J1142" s="64"/>
      <c r="K1142" s="25">
        <f t="shared" si="164"/>
        <v>0</v>
      </c>
      <c r="L1142" s="75">
        <f t="shared" si="169"/>
        <v>0</v>
      </c>
      <c r="M1142" s="25">
        <f t="shared" si="165"/>
        <v>0</v>
      </c>
      <c r="N1142" s="64"/>
      <c r="O1142" s="25">
        <f t="shared" si="166"/>
        <v>0</v>
      </c>
      <c r="P1142" s="76">
        <f t="shared" si="168"/>
        <v>0</v>
      </c>
    </row>
    <row r="1143" spans="1:16" ht="26.25" hidden="1" x14ac:dyDescent="0.25">
      <c r="A1143" s="72">
        <v>3311403310688</v>
      </c>
      <c r="B1143" s="31" t="s">
        <v>1036</v>
      </c>
      <c r="C1143" s="73"/>
      <c r="D1143" s="74">
        <f>SUM(D1144)</f>
        <v>0</v>
      </c>
      <c r="E1143" s="74">
        <f>SUM(E1144)</f>
        <v>0</v>
      </c>
      <c r="F1143" s="75">
        <f t="shared" si="163"/>
        <v>0</v>
      </c>
      <c r="G1143" s="25">
        <f t="shared" si="162"/>
        <v>0</v>
      </c>
      <c r="H1143" s="74">
        <f>SUM(H1144)</f>
        <v>0</v>
      </c>
      <c r="I1143" s="76">
        <f t="shared" si="167"/>
        <v>0</v>
      </c>
      <c r="J1143" s="74">
        <f>SUM(J1144)</f>
        <v>0</v>
      </c>
      <c r="K1143" s="25">
        <f t="shared" si="164"/>
        <v>0</v>
      </c>
      <c r="L1143" s="75">
        <f t="shared" si="169"/>
        <v>0</v>
      </c>
      <c r="M1143" s="25">
        <f t="shared" si="165"/>
        <v>0</v>
      </c>
      <c r="N1143" s="74">
        <f>SUM(N1144)</f>
        <v>0</v>
      </c>
      <c r="O1143" s="25">
        <f t="shared" si="166"/>
        <v>0</v>
      </c>
      <c r="P1143" s="76">
        <f t="shared" si="168"/>
        <v>0</v>
      </c>
    </row>
    <row r="1144" spans="1:16" ht="26.25" hidden="1" x14ac:dyDescent="0.25">
      <c r="A1144" s="72">
        <v>3311403310688230</v>
      </c>
      <c r="B1144" s="31" t="s">
        <v>1036</v>
      </c>
      <c r="C1144" s="73"/>
      <c r="D1144" s="64"/>
      <c r="E1144" s="64"/>
      <c r="F1144" s="75">
        <f t="shared" si="163"/>
        <v>0</v>
      </c>
      <c r="G1144" s="25">
        <f t="shared" si="162"/>
        <v>0</v>
      </c>
      <c r="H1144" s="64"/>
      <c r="I1144" s="76">
        <f t="shared" si="167"/>
        <v>0</v>
      </c>
      <c r="J1144" s="64"/>
      <c r="K1144" s="25">
        <f t="shared" si="164"/>
        <v>0</v>
      </c>
      <c r="L1144" s="75">
        <f t="shared" si="169"/>
        <v>0</v>
      </c>
      <c r="M1144" s="25">
        <f t="shared" si="165"/>
        <v>0</v>
      </c>
      <c r="N1144" s="64"/>
      <c r="O1144" s="25">
        <f t="shared" si="166"/>
        <v>0</v>
      </c>
      <c r="P1144" s="76">
        <f t="shared" si="168"/>
        <v>0</v>
      </c>
    </row>
    <row r="1145" spans="1:16" ht="39" hidden="1" x14ac:dyDescent="0.25">
      <c r="A1145" s="72">
        <v>3311403310692</v>
      </c>
      <c r="B1145" s="31" t="s">
        <v>1037</v>
      </c>
      <c r="C1145" s="73"/>
      <c r="D1145" s="74">
        <f>SUM(D1146)</f>
        <v>0</v>
      </c>
      <c r="E1145" s="74">
        <f>SUM(E1146)</f>
        <v>0</v>
      </c>
      <c r="F1145" s="75">
        <f t="shared" si="163"/>
        <v>0</v>
      </c>
      <c r="G1145" s="25">
        <f t="shared" si="162"/>
        <v>0</v>
      </c>
      <c r="H1145" s="74">
        <f>SUM(H1146)</f>
        <v>0</v>
      </c>
      <c r="I1145" s="76">
        <f t="shared" si="167"/>
        <v>0</v>
      </c>
      <c r="J1145" s="74">
        <f>SUM(J1146)</f>
        <v>0</v>
      </c>
      <c r="K1145" s="25">
        <f t="shared" si="164"/>
        <v>0</v>
      </c>
      <c r="L1145" s="75">
        <f t="shared" si="169"/>
        <v>0</v>
      </c>
      <c r="M1145" s="25">
        <f t="shared" si="165"/>
        <v>0</v>
      </c>
      <c r="N1145" s="74">
        <f>SUM(N1146)</f>
        <v>0</v>
      </c>
      <c r="O1145" s="25">
        <f t="shared" si="166"/>
        <v>0</v>
      </c>
      <c r="P1145" s="76">
        <f t="shared" si="168"/>
        <v>0</v>
      </c>
    </row>
    <row r="1146" spans="1:16" ht="39" hidden="1" x14ac:dyDescent="0.25">
      <c r="A1146" s="72">
        <v>3311403310692230</v>
      </c>
      <c r="B1146" s="31" t="s">
        <v>1037</v>
      </c>
      <c r="C1146" s="73"/>
      <c r="D1146" s="64"/>
      <c r="E1146" s="64"/>
      <c r="F1146" s="75">
        <f t="shared" si="163"/>
        <v>0</v>
      </c>
      <c r="G1146" s="25">
        <f t="shared" si="162"/>
        <v>0</v>
      </c>
      <c r="H1146" s="64"/>
      <c r="I1146" s="76">
        <f t="shared" si="167"/>
        <v>0</v>
      </c>
      <c r="J1146" s="64"/>
      <c r="K1146" s="25">
        <f t="shared" si="164"/>
        <v>0</v>
      </c>
      <c r="L1146" s="75">
        <f t="shared" si="169"/>
        <v>0</v>
      </c>
      <c r="M1146" s="25">
        <f t="shared" si="165"/>
        <v>0</v>
      </c>
      <c r="N1146" s="64"/>
      <c r="O1146" s="25">
        <f t="shared" si="166"/>
        <v>0</v>
      </c>
      <c r="P1146" s="76">
        <f t="shared" si="168"/>
        <v>0</v>
      </c>
    </row>
    <row r="1147" spans="1:16" ht="26.25" hidden="1" x14ac:dyDescent="0.25">
      <c r="A1147" s="72">
        <v>3311403310693</v>
      </c>
      <c r="B1147" s="31" t="s">
        <v>1038</v>
      </c>
      <c r="C1147" s="73"/>
      <c r="D1147" s="74">
        <f>SUM(D1148)</f>
        <v>0</v>
      </c>
      <c r="E1147" s="74">
        <f>SUM(E1148)</f>
        <v>0</v>
      </c>
      <c r="F1147" s="75">
        <f t="shared" si="163"/>
        <v>0</v>
      </c>
      <c r="G1147" s="25">
        <f t="shared" si="162"/>
        <v>0</v>
      </c>
      <c r="H1147" s="74">
        <f>SUM(H1148)</f>
        <v>0</v>
      </c>
      <c r="I1147" s="76">
        <f t="shared" si="167"/>
        <v>0</v>
      </c>
      <c r="J1147" s="74">
        <f>SUM(J1148)</f>
        <v>0</v>
      </c>
      <c r="K1147" s="25">
        <f t="shared" si="164"/>
        <v>0</v>
      </c>
      <c r="L1147" s="75">
        <f t="shared" si="169"/>
        <v>0</v>
      </c>
      <c r="M1147" s="25">
        <f t="shared" si="165"/>
        <v>0</v>
      </c>
      <c r="N1147" s="74">
        <f>SUM(N1148)</f>
        <v>0</v>
      </c>
      <c r="O1147" s="25">
        <f t="shared" si="166"/>
        <v>0</v>
      </c>
      <c r="P1147" s="76">
        <f t="shared" si="168"/>
        <v>0</v>
      </c>
    </row>
    <row r="1148" spans="1:16" ht="26.25" hidden="1" x14ac:dyDescent="0.25">
      <c r="A1148" s="72">
        <v>3311403310693230</v>
      </c>
      <c r="B1148" s="31" t="s">
        <v>1038</v>
      </c>
      <c r="C1148" s="73"/>
      <c r="D1148" s="64"/>
      <c r="E1148" s="64"/>
      <c r="F1148" s="75">
        <f t="shared" si="163"/>
        <v>0</v>
      </c>
      <c r="G1148" s="25">
        <f t="shared" si="162"/>
        <v>0</v>
      </c>
      <c r="H1148" s="64"/>
      <c r="I1148" s="76">
        <f t="shared" si="167"/>
        <v>0</v>
      </c>
      <c r="J1148" s="64"/>
      <c r="K1148" s="25">
        <f t="shared" si="164"/>
        <v>0</v>
      </c>
      <c r="L1148" s="75">
        <f t="shared" si="169"/>
        <v>0</v>
      </c>
      <c r="M1148" s="25">
        <f t="shared" si="165"/>
        <v>0</v>
      </c>
      <c r="N1148" s="64"/>
      <c r="O1148" s="25">
        <f t="shared" si="166"/>
        <v>0</v>
      </c>
      <c r="P1148" s="76">
        <f t="shared" si="168"/>
        <v>0</v>
      </c>
    </row>
    <row r="1149" spans="1:16" hidden="1" x14ac:dyDescent="0.25">
      <c r="A1149" s="72">
        <v>3311403310698</v>
      </c>
      <c r="B1149" s="31" t="s">
        <v>1039</v>
      </c>
      <c r="C1149" s="73"/>
      <c r="D1149" s="74">
        <f>SUM(D1150)</f>
        <v>0</v>
      </c>
      <c r="E1149" s="74">
        <f>SUM(E1150)</f>
        <v>0</v>
      </c>
      <c r="F1149" s="75">
        <f t="shared" si="163"/>
        <v>0</v>
      </c>
      <c r="G1149" s="25">
        <f t="shared" si="162"/>
        <v>0</v>
      </c>
      <c r="H1149" s="74">
        <f>SUM(H1150)</f>
        <v>0</v>
      </c>
      <c r="I1149" s="76">
        <f t="shared" si="167"/>
        <v>0</v>
      </c>
      <c r="J1149" s="74">
        <f>SUM(J1150)</f>
        <v>0</v>
      </c>
      <c r="K1149" s="25">
        <f t="shared" si="164"/>
        <v>0</v>
      </c>
      <c r="L1149" s="75">
        <f t="shared" si="169"/>
        <v>0</v>
      </c>
      <c r="M1149" s="25">
        <f t="shared" si="165"/>
        <v>0</v>
      </c>
      <c r="N1149" s="74">
        <f>SUM(N1150)</f>
        <v>0</v>
      </c>
      <c r="O1149" s="25">
        <f t="shared" si="166"/>
        <v>0</v>
      </c>
      <c r="P1149" s="76">
        <f t="shared" si="168"/>
        <v>0</v>
      </c>
    </row>
    <row r="1150" spans="1:16" hidden="1" x14ac:dyDescent="0.25">
      <c r="A1150" s="72">
        <v>3311403310698230</v>
      </c>
      <c r="B1150" s="31" t="s">
        <v>1039</v>
      </c>
      <c r="C1150" s="73"/>
      <c r="D1150" s="64"/>
      <c r="E1150" s="64"/>
      <c r="F1150" s="75">
        <f t="shared" si="163"/>
        <v>0</v>
      </c>
      <c r="G1150" s="25">
        <f t="shared" si="162"/>
        <v>0</v>
      </c>
      <c r="H1150" s="64"/>
      <c r="I1150" s="76">
        <f t="shared" si="167"/>
        <v>0</v>
      </c>
      <c r="J1150" s="64"/>
      <c r="K1150" s="25">
        <f t="shared" si="164"/>
        <v>0</v>
      </c>
      <c r="L1150" s="75">
        <f t="shared" si="169"/>
        <v>0</v>
      </c>
      <c r="M1150" s="25">
        <f t="shared" si="165"/>
        <v>0</v>
      </c>
      <c r="N1150" s="64"/>
      <c r="O1150" s="25">
        <f t="shared" si="166"/>
        <v>0</v>
      </c>
      <c r="P1150" s="76">
        <f t="shared" si="168"/>
        <v>0</v>
      </c>
    </row>
    <row r="1151" spans="1:16" ht="26.25" hidden="1" x14ac:dyDescent="0.25">
      <c r="A1151" s="72">
        <v>3311403310699</v>
      </c>
      <c r="B1151" s="31" t="s">
        <v>1040</v>
      </c>
      <c r="C1151" s="73"/>
      <c r="D1151" s="74">
        <f>SUM(D1152)</f>
        <v>0</v>
      </c>
      <c r="E1151" s="74">
        <f>SUM(E1152)</f>
        <v>0</v>
      </c>
      <c r="F1151" s="75">
        <f t="shared" si="163"/>
        <v>0</v>
      </c>
      <c r="G1151" s="25">
        <f t="shared" si="162"/>
        <v>0</v>
      </c>
      <c r="H1151" s="74">
        <f>SUM(H1152)</f>
        <v>0</v>
      </c>
      <c r="I1151" s="76">
        <f t="shared" si="167"/>
        <v>0</v>
      </c>
      <c r="J1151" s="74">
        <f>SUM(J1152)</f>
        <v>0</v>
      </c>
      <c r="K1151" s="25">
        <f t="shared" si="164"/>
        <v>0</v>
      </c>
      <c r="L1151" s="75">
        <f t="shared" si="169"/>
        <v>0</v>
      </c>
      <c r="M1151" s="25">
        <f t="shared" si="165"/>
        <v>0</v>
      </c>
      <c r="N1151" s="74">
        <f>SUM(N1152)</f>
        <v>0</v>
      </c>
      <c r="O1151" s="25">
        <f t="shared" si="166"/>
        <v>0</v>
      </c>
      <c r="P1151" s="76">
        <f t="shared" si="168"/>
        <v>0</v>
      </c>
    </row>
    <row r="1152" spans="1:16" ht="26.25" hidden="1" x14ac:dyDescent="0.25">
      <c r="A1152" s="72">
        <v>3311403310699230</v>
      </c>
      <c r="B1152" s="31" t="s">
        <v>1040</v>
      </c>
      <c r="C1152" s="73"/>
      <c r="D1152" s="64"/>
      <c r="E1152" s="64"/>
      <c r="F1152" s="75">
        <f t="shared" si="163"/>
        <v>0</v>
      </c>
      <c r="G1152" s="25">
        <f t="shared" si="162"/>
        <v>0</v>
      </c>
      <c r="H1152" s="64"/>
      <c r="I1152" s="76">
        <f t="shared" si="167"/>
        <v>0</v>
      </c>
      <c r="J1152" s="64"/>
      <c r="K1152" s="25">
        <f t="shared" si="164"/>
        <v>0</v>
      </c>
      <c r="L1152" s="75">
        <f t="shared" si="169"/>
        <v>0</v>
      </c>
      <c r="M1152" s="25">
        <f t="shared" si="165"/>
        <v>0</v>
      </c>
      <c r="N1152" s="64"/>
      <c r="O1152" s="25">
        <f t="shared" si="166"/>
        <v>0</v>
      </c>
      <c r="P1152" s="76">
        <f t="shared" si="168"/>
        <v>0</v>
      </c>
    </row>
    <row r="1153" spans="1:16" hidden="1" x14ac:dyDescent="0.25">
      <c r="A1153" s="72">
        <v>3311403310700</v>
      </c>
      <c r="B1153" s="31" t="s">
        <v>1041</v>
      </c>
      <c r="C1153" s="73"/>
      <c r="D1153" s="74">
        <f>SUM(D1154)</f>
        <v>0</v>
      </c>
      <c r="E1153" s="74">
        <f>SUM(E1154)</f>
        <v>0</v>
      </c>
      <c r="F1153" s="75">
        <f t="shared" si="163"/>
        <v>0</v>
      </c>
      <c r="G1153" s="25">
        <f t="shared" si="162"/>
        <v>0</v>
      </c>
      <c r="H1153" s="74">
        <f>SUM(H1154)</f>
        <v>0</v>
      </c>
      <c r="I1153" s="76">
        <f t="shared" si="167"/>
        <v>0</v>
      </c>
      <c r="J1153" s="74">
        <f>SUM(J1154)</f>
        <v>0</v>
      </c>
      <c r="K1153" s="25">
        <f t="shared" si="164"/>
        <v>0</v>
      </c>
      <c r="L1153" s="75">
        <f t="shared" si="169"/>
        <v>0</v>
      </c>
      <c r="M1153" s="25">
        <f t="shared" si="165"/>
        <v>0</v>
      </c>
      <c r="N1153" s="74">
        <f>SUM(N1154)</f>
        <v>0</v>
      </c>
      <c r="O1153" s="25">
        <f t="shared" si="166"/>
        <v>0</v>
      </c>
      <c r="P1153" s="76">
        <f t="shared" si="168"/>
        <v>0</v>
      </c>
    </row>
    <row r="1154" spans="1:16" hidden="1" x14ac:dyDescent="0.25">
      <c r="A1154" s="72">
        <v>3311403310700230</v>
      </c>
      <c r="B1154" s="31" t="s">
        <v>1042</v>
      </c>
      <c r="C1154" s="73"/>
      <c r="D1154" s="64"/>
      <c r="E1154" s="64"/>
      <c r="F1154" s="75">
        <f t="shared" si="163"/>
        <v>0</v>
      </c>
      <c r="G1154" s="25">
        <f t="shared" si="162"/>
        <v>0</v>
      </c>
      <c r="H1154" s="64"/>
      <c r="I1154" s="76">
        <f t="shared" si="167"/>
        <v>0</v>
      </c>
      <c r="J1154" s="64"/>
      <c r="K1154" s="25">
        <f t="shared" si="164"/>
        <v>0</v>
      </c>
      <c r="L1154" s="75">
        <f t="shared" si="169"/>
        <v>0</v>
      </c>
      <c r="M1154" s="25">
        <f t="shared" si="165"/>
        <v>0</v>
      </c>
      <c r="N1154" s="64"/>
      <c r="O1154" s="25">
        <f t="shared" si="166"/>
        <v>0</v>
      </c>
      <c r="P1154" s="76">
        <f t="shared" si="168"/>
        <v>0</v>
      </c>
    </row>
    <row r="1155" spans="1:16" hidden="1" x14ac:dyDescent="0.25">
      <c r="A1155" s="72">
        <v>3311403310701</v>
      </c>
      <c r="B1155" s="31" t="s">
        <v>1043</v>
      </c>
      <c r="C1155" s="73"/>
      <c r="D1155" s="74">
        <f>SUM(D1156)</f>
        <v>0</v>
      </c>
      <c r="E1155" s="74">
        <f>SUM(E1156)</f>
        <v>0</v>
      </c>
      <c r="F1155" s="75">
        <f t="shared" si="163"/>
        <v>0</v>
      </c>
      <c r="G1155" s="25">
        <f t="shared" si="162"/>
        <v>0</v>
      </c>
      <c r="H1155" s="74">
        <f>SUM(H1156)</f>
        <v>0</v>
      </c>
      <c r="I1155" s="76">
        <f t="shared" si="167"/>
        <v>0</v>
      </c>
      <c r="J1155" s="74">
        <f>SUM(J1156)</f>
        <v>0</v>
      </c>
      <c r="K1155" s="25">
        <f t="shared" si="164"/>
        <v>0</v>
      </c>
      <c r="L1155" s="75">
        <f t="shared" si="169"/>
        <v>0</v>
      </c>
      <c r="M1155" s="25">
        <f t="shared" si="165"/>
        <v>0</v>
      </c>
      <c r="N1155" s="74">
        <f>SUM(N1156)</f>
        <v>0</v>
      </c>
      <c r="O1155" s="25">
        <f t="shared" si="166"/>
        <v>0</v>
      </c>
      <c r="P1155" s="76">
        <f t="shared" si="168"/>
        <v>0</v>
      </c>
    </row>
    <row r="1156" spans="1:16" hidden="1" x14ac:dyDescent="0.25">
      <c r="A1156" s="72">
        <v>3311403310701230</v>
      </c>
      <c r="B1156" s="31" t="s">
        <v>1043</v>
      </c>
      <c r="C1156" s="73"/>
      <c r="D1156" s="64"/>
      <c r="E1156" s="64"/>
      <c r="F1156" s="75">
        <f t="shared" si="163"/>
        <v>0</v>
      </c>
      <c r="G1156" s="25">
        <f t="shared" si="162"/>
        <v>0</v>
      </c>
      <c r="H1156" s="64"/>
      <c r="I1156" s="76">
        <f t="shared" si="167"/>
        <v>0</v>
      </c>
      <c r="J1156" s="64"/>
      <c r="K1156" s="25">
        <f t="shared" si="164"/>
        <v>0</v>
      </c>
      <c r="L1156" s="75">
        <f t="shared" si="169"/>
        <v>0</v>
      </c>
      <c r="M1156" s="25">
        <f t="shared" si="165"/>
        <v>0</v>
      </c>
      <c r="N1156" s="64"/>
      <c r="O1156" s="25">
        <f t="shared" si="166"/>
        <v>0</v>
      </c>
      <c r="P1156" s="76">
        <f t="shared" si="168"/>
        <v>0</v>
      </c>
    </row>
    <row r="1157" spans="1:16" hidden="1" x14ac:dyDescent="0.25">
      <c r="A1157" s="72">
        <v>3311403310703</v>
      </c>
      <c r="B1157" s="31" t="s">
        <v>1044</v>
      </c>
      <c r="C1157" s="73"/>
      <c r="D1157" s="74">
        <f>SUM(D1158)</f>
        <v>0</v>
      </c>
      <c r="E1157" s="74">
        <f>SUM(E1158)</f>
        <v>0</v>
      </c>
      <c r="F1157" s="75">
        <f t="shared" si="163"/>
        <v>0</v>
      </c>
      <c r="G1157" s="25">
        <f t="shared" si="162"/>
        <v>0</v>
      </c>
      <c r="H1157" s="74">
        <f>SUM(H1158)</f>
        <v>0</v>
      </c>
      <c r="I1157" s="76">
        <f t="shared" si="167"/>
        <v>0</v>
      </c>
      <c r="J1157" s="74">
        <f>SUM(J1158)</f>
        <v>0</v>
      </c>
      <c r="K1157" s="25">
        <f t="shared" si="164"/>
        <v>0</v>
      </c>
      <c r="L1157" s="75">
        <f t="shared" si="169"/>
        <v>0</v>
      </c>
      <c r="M1157" s="25">
        <f t="shared" si="165"/>
        <v>0</v>
      </c>
      <c r="N1157" s="74">
        <f>SUM(N1158)</f>
        <v>0</v>
      </c>
      <c r="O1157" s="25">
        <f t="shared" si="166"/>
        <v>0</v>
      </c>
      <c r="P1157" s="76">
        <f t="shared" si="168"/>
        <v>0</v>
      </c>
    </row>
    <row r="1158" spans="1:16" hidden="1" x14ac:dyDescent="0.25">
      <c r="A1158" s="72">
        <v>3311403310703230</v>
      </c>
      <c r="B1158" s="31" t="s">
        <v>1044</v>
      </c>
      <c r="C1158" s="73"/>
      <c r="D1158" s="64"/>
      <c r="E1158" s="64"/>
      <c r="F1158" s="75">
        <f t="shared" si="163"/>
        <v>0</v>
      </c>
      <c r="G1158" s="25">
        <f t="shared" si="162"/>
        <v>0</v>
      </c>
      <c r="H1158" s="64"/>
      <c r="I1158" s="76">
        <f t="shared" si="167"/>
        <v>0</v>
      </c>
      <c r="J1158" s="64"/>
      <c r="K1158" s="25">
        <f t="shared" si="164"/>
        <v>0</v>
      </c>
      <c r="L1158" s="75">
        <f t="shared" si="169"/>
        <v>0</v>
      </c>
      <c r="M1158" s="25">
        <f t="shared" si="165"/>
        <v>0</v>
      </c>
      <c r="N1158" s="64"/>
      <c r="O1158" s="25">
        <f t="shared" si="166"/>
        <v>0</v>
      </c>
      <c r="P1158" s="76">
        <f t="shared" si="168"/>
        <v>0</v>
      </c>
    </row>
    <row r="1159" spans="1:16" ht="26.25" hidden="1" x14ac:dyDescent="0.25">
      <c r="A1159" s="72">
        <v>3311403310704</v>
      </c>
      <c r="B1159" s="31" t="s">
        <v>1045</v>
      </c>
      <c r="C1159" s="73"/>
      <c r="D1159" s="74">
        <f>SUM(D1160)</f>
        <v>0</v>
      </c>
      <c r="E1159" s="74">
        <f>SUM(E1160)</f>
        <v>0</v>
      </c>
      <c r="F1159" s="75">
        <f t="shared" si="163"/>
        <v>0</v>
      </c>
      <c r="G1159" s="25">
        <f t="shared" si="162"/>
        <v>0</v>
      </c>
      <c r="H1159" s="74">
        <f>SUM(H1160)</f>
        <v>0</v>
      </c>
      <c r="I1159" s="76">
        <f t="shared" si="167"/>
        <v>0</v>
      </c>
      <c r="J1159" s="74">
        <f>SUM(J1160)</f>
        <v>0</v>
      </c>
      <c r="K1159" s="25">
        <f t="shared" si="164"/>
        <v>0</v>
      </c>
      <c r="L1159" s="75">
        <f t="shared" si="169"/>
        <v>0</v>
      </c>
      <c r="M1159" s="25">
        <f t="shared" si="165"/>
        <v>0</v>
      </c>
      <c r="N1159" s="74">
        <f>SUM(N1160)</f>
        <v>0</v>
      </c>
      <c r="O1159" s="25">
        <f t="shared" si="166"/>
        <v>0</v>
      </c>
      <c r="P1159" s="76">
        <f t="shared" si="168"/>
        <v>0</v>
      </c>
    </row>
    <row r="1160" spans="1:16" ht="26.25" hidden="1" x14ac:dyDescent="0.25">
      <c r="A1160" s="72">
        <v>3311403310704230</v>
      </c>
      <c r="B1160" s="31" t="s">
        <v>1045</v>
      </c>
      <c r="C1160" s="73"/>
      <c r="D1160" s="64"/>
      <c r="E1160" s="64"/>
      <c r="F1160" s="75">
        <f t="shared" si="163"/>
        <v>0</v>
      </c>
      <c r="G1160" s="25">
        <f t="shared" si="162"/>
        <v>0</v>
      </c>
      <c r="H1160" s="64"/>
      <c r="I1160" s="76">
        <f t="shared" si="167"/>
        <v>0</v>
      </c>
      <c r="J1160" s="64"/>
      <c r="K1160" s="25">
        <f t="shared" si="164"/>
        <v>0</v>
      </c>
      <c r="L1160" s="75">
        <f t="shared" si="169"/>
        <v>0</v>
      </c>
      <c r="M1160" s="25">
        <f t="shared" si="165"/>
        <v>0</v>
      </c>
      <c r="N1160" s="64"/>
      <c r="O1160" s="25">
        <f t="shared" si="166"/>
        <v>0</v>
      </c>
      <c r="P1160" s="76">
        <f t="shared" si="168"/>
        <v>0</v>
      </c>
    </row>
    <row r="1161" spans="1:16" hidden="1" x14ac:dyDescent="0.25">
      <c r="A1161" s="100">
        <v>3311403310710</v>
      </c>
      <c r="B1161" s="31" t="s">
        <v>1046</v>
      </c>
      <c r="C1161" s="73"/>
      <c r="D1161" s="74">
        <f>SUM(D1162)</f>
        <v>0</v>
      </c>
      <c r="E1161" s="74">
        <f>SUM(E1162)</f>
        <v>0</v>
      </c>
      <c r="F1161" s="75">
        <f t="shared" si="163"/>
        <v>0</v>
      </c>
      <c r="G1161" s="25">
        <f t="shared" si="162"/>
        <v>0</v>
      </c>
      <c r="H1161" s="74">
        <f>SUM(H1162)</f>
        <v>0</v>
      </c>
      <c r="I1161" s="76">
        <f t="shared" si="167"/>
        <v>0</v>
      </c>
      <c r="J1161" s="74">
        <f>SUM(J1162)</f>
        <v>0</v>
      </c>
      <c r="K1161" s="25">
        <f t="shared" si="164"/>
        <v>0</v>
      </c>
      <c r="L1161" s="75">
        <f t="shared" si="169"/>
        <v>0</v>
      </c>
      <c r="M1161" s="25">
        <f t="shared" si="165"/>
        <v>0</v>
      </c>
      <c r="N1161" s="74">
        <f>SUM(N1162)</f>
        <v>0</v>
      </c>
      <c r="O1161" s="25">
        <f t="shared" si="166"/>
        <v>0</v>
      </c>
      <c r="P1161" s="76">
        <f t="shared" si="168"/>
        <v>0</v>
      </c>
    </row>
    <row r="1162" spans="1:16" hidden="1" x14ac:dyDescent="0.25">
      <c r="A1162" s="100">
        <v>3311403310710230</v>
      </c>
      <c r="B1162" s="31" t="s">
        <v>1046</v>
      </c>
      <c r="C1162" s="73"/>
      <c r="D1162" s="64"/>
      <c r="E1162" s="64"/>
      <c r="F1162" s="75">
        <f t="shared" si="163"/>
        <v>0</v>
      </c>
      <c r="G1162" s="25">
        <f t="shared" ref="G1162:G1225" si="170">IF(OR(F1162=0,F$7=0),0,F1162/F$7)*100</f>
        <v>0</v>
      </c>
      <c r="H1162" s="64"/>
      <c r="I1162" s="76">
        <f t="shared" si="167"/>
        <v>0</v>
      </c>
      <c r="J1162" s="64"/>
      <c r="K1162" s="25">
        <f t="shared" si="164"/>
        <v>0</v>
      </c>
      <c r="L1162" s="75">
        <f t="shared" si="169"/>
        <v>0</v>
      </c>
      <c r="M1162" s="25">
        <f t="shared" si="165"/>
        <v>0</v>
      </c>
      <c r="N1162" s="64"/>
      <c r="O1162" s="25">
        <f t="shared" si="166"/>
        <v>0</v>
      </c>
      <c r="P1162" s="76">
        <f t="shared" si="168"/>
        <v>0</v>
      </c>
    </row>
    <row r="1163" spans="1:16" ht="26.25" hidden="1" x14ac:dyDescent="0.25">
      <c r="A1163" s="100">
        <v>3311403310712</v>
      </c>
      <c r="B1163" s="31" t="s">
        <v>1047</v>
      </c>
      <c r="C1163" s="73"/>
      <c r="D1163" s="74">
        <f>SUM(D1164)</f>
        <v>0</v>
      </c>
      <c r="E1163" s="74">
        <f>SUM(E1164)</f>
        <v>0</v>
      </c>
      <c r="F1163" s="75">
        <f t="shared" si="163"/>
        <v>0</v>
      </c>
      <c r="G1163" s="25">
        <f t="shared" si="170"/>
        <v>0</v>
      </c>
      <c r="H1163" s="74">
        <f>SUM(H1164)</f>
        <v>0</v>
      </c>
      <c r="I1163" s="76">
        <f t="shared" si="167"/>
        <v>0</v>
      </c>
      <c r="J1163" s="74">
        <f>SUM(J1164)</f>
        <v>0</v>
      </c>
      <c r="K1163" s="25">
        <f t="shared" si="164"/>
        <v>0</v>
      </c>
      <c r="L1163" s="75">
        <f t="shared" si="169"/>
        <v>0</v>
      </c>
      <c r="M1163" s="25">
        <f t="shared" si="165"/>
        <v>0</v>
      </c>
      <c r="N1163" s="74">
        <f>SUM(N1164)</f>
        <v>0</v>
      </c>
      <c r="O1163" s="25">
        <f t="shared" si="166"/>
        <v>0</v>
      </c>
      <c r="P1163" s="76">
        <f t="shared" si="168"/>
        <v>0</v>
      </c>
    </row>
    <row r="1164" spans="1:16" ht="26.25" hidden="1" x14ac:dyDescent="0.25">
      <c r="A1164" s="100">
        <v>3311403310712230</v>
      </c>
      <c r="B1164" s="31" t="s">
        <v>1047</v>
      </c>
      <c r="C1164" s="73"/>
      <c r="D1164" s="64"/>
      <c r="E1164" s="64"/>
      <c r="F1164" s="75">
        <f t="shared" si="163"/>
        <v>0</v>
      </c>
      <c r="G1164" s="25">
        <f t="shared" si="170"/>
        <v>0</v>
      </c>
      <c r="H1164" s="64"/>
      <c r="I1164" s="76">
        <f t="shared" si="167"/>
        <v>0</v>
      </c>
      <c r="J1164" s="64"/>
      <c r="K1164" s="25">
        <f t="shared" si="164"/>
        <v>0</v>
      </c>
      <c r="L1164" s="75">
        <f t="shared" si="169"/>
        <v>0</v>
      </c>
      <c r="M1164" s="25">
        <f t="shared" si="165"/>
        <v>0</v>
      </c>
      <c r="N1164" s="64"/>
      <c r="O1164" s="25">
        <f t="shared" si="166"/>
        <v>0</v>
      </c>
      <c r="P1164" s="76">
        <f t="shared" si="168"/>
        <v>0</v>
      </c>
    </row>
    <row r="1165" spans="1:16" ht="26.25" hidden="1" x14ac:dyDescent="0.25">
      <c r="A1165" s="72">
        <v>3311403310714</v>
      </c>
      <c r="B1165" s="31" t="s">
        <v>1048</v>
      </c>
      <c r="C1165" s="73"/>
      <c r="D1165" s="74">
        <f>SUM(D1166)</f>
        <v>0</v>
      </c>
      <c r="E1165" s="74">
        <f>SUM(E1166)</f>
        <v>0</v>
      </c>
      <c r="F1165" s="75">
        <f t="shared" si="163"/>
        <v>0</v>
      </c>
      <c r="G1165" s="25">
        <f t="shared" si="170"/>
        <v>0</v>
      </c>
      <c r="H1165" s="74">
        <f>SUM(H1166)</f>
        <v>0</v>
      </c>
      <c r="I1165" s="76">
        <f t="shared" si="167"/>
        <v>0</v>
      </c>
      <c r="J1165" s="74">
        <f>SUM(J1166)</f>
        <v>0</v>
      </c>
      <c r="K1165" s="25">
        <f t="shared" si="164"/>
        <v>0</v>
      </c>
      <c r="L1165" s="75">
        <f t="shared" si="169"/>
        <v>0</v>
      </c>
      <c r="M1165" s="25">
        <f t="shared" si="165"/>
        <v>0</v>
      </c>
      <c r="N1165" s="74">
        <f>SUM(N1166)</f>
        <v>0</v>
      </c>
      <c r="O1165" s="25">
        <f t="shared" si="166"/>
        <v>0</v>
      </c>
      <c r="P1165" s="76">
        <f t="shared" si="168"/>
        <v>0</v>
      </c>
    </row>
    <row r="1166" spans="1:16" ht="26.25" hidden="1" x14ac:dyDescent="0.25">
      <c r="A1166" s="72">
        <v>3311403310714230</v>
      </c>
      <c r="B1166" s="31" t="s">
        <v>1048</v>
      </c>
      <c r="C1166" s="73"/>
      <c r="D1166" s="64"/>
      <c r="E1166" s="64"/>
      <c r="F1166" s="75">
        <f t="shared" si="163"/>
        <v>0</v>
      </c>
      <c r="G1166" s="25">
        <f t="shared" si="170"/>
        <v>0</v>
      </c>
      <c r="H1166" s="64"/>
      <c r="I1166" s="76">
        <f t="shared" si="167"/>
        <v>0</v>
      </c>
      <c r="J1166" s="64"/>
      <c r="K1166" s="25">
        <f t="shared" si="164"/>
        <v>0</v>
      </c>
      <c r="L1166" s="75">
        <f t="shared" si="169"/>
        <v>0</v>
      </c>
      <c r="M1166" s="25">
        <f t="shared" si="165"/>
        <v>0</v>
      </c>
      <c r="N1166" s="64"/>
      <c r="O1166" s="25">
        <f t="shared" si="166"/>
        <v>0</v>
      </c>
      <c r="P1166" s="76">
        <f t="shared" si="168"/>
        <v>0</v>
      </c>
    </row>
    <row r="1167" spans="1:16" ht="26.25" hidden="1" x14ac:dyDescent="0.25">
      <c r="A1167" s="72">
        <v>3311403310728</v>
      </c>
      <c r="B1167" s="31" t="s">
        <v>1049</v>
      </c>
      <c r="C1167" s="73"/>
      <c r="D1167" s="74">
        <f>SUM(D1168)</f>
        <v>0</v>
      </c>
      <c r="E1167" s="74">
        <f>SUM(E1168)</f>
        <v>0</v>
      </c>
      <c r="F1167" s="75">
        <f t="shared" si="163"/>
        <v>0</v>
      </c>
      <c r="G1167" s="25">
        <f t="shared" si="170"/>
        <v>0</v>
      </c>
      <c r="H1167" s="74">
        <f>SUM(H1168)</f>
        <v>0</v>
      </c>
      <c r="I1167" s="76">
        <f t="shared" si="167"/>
        <v>0</v>
      </c>
      <c r="J1167" s="74">
        <f>SUM(J1168)</f>
        <v>0</v>
      </c>
      <c r="K1167" s="25">
        <f t="shared" si="164"/>
        <v>0</v>
      </c>
      <c r="L1167" s="75">
        <f t="shared" si="169"/>
        <v>0</v>
      </c>
      <c r="M1167" s="25">
        <f t="shared" si="165"/>
        <v>0</v>
      </c>
      <c r="N1167" s="74">
        <f>SUM(N1168)</f>
        <v>0</v>
      </c>
      <c r="O1167" s="25">
        <f t="shared" si="166"/>
        <v>0</v>
      </c>
      <c r="P1167" s="76">
        <f t="shared" si="168"/>
        <v>0</v>
      </c>
    </row>
    <row r="1168" spans="1:16" ht="26.25" hidden="1" x14ac:dyDescent="0.25">
      <c r="A1168" s="72">
        <v>3311403310728230</v>
      </c>
      <c r="B1168" s="31" t="s">
        <v>1049</v>
      </c>
      <c r="C1168" s="73"/>
      <c r="D1168" s="64"/>
      <c r="E1168" s="64"/>
      <c r="F1168" s="75">
        <f t="shared" si="163"/>
        <v>0</v>
      </c>
      <c r="G1168" s="25">
        <f t="shared" si="170"/>
        <v>0</v>
      </c>
      <c r="H1168" s="64"/>
      <c r="I1168" s="76">
        <f t="shared" si="167"/>
        <v>0</v>
      </c>
      <c r="J1168" s="64"/>
      <c r="K1168" s="25">
        <f t="shared" si="164"/>
        <v>0</v>
      </c>
      <c r="L1168" s="75">
        <f t="shared" si="169"/>
        <v>0</v>
      </c>
      <c r="M1168" s="25">
        <f t="shared" si="165"/>
        <v>0</v>
      </c>
      <c r="N1168" s="64"/>
      <c r="O1168" s="25">
        <f t="shared" si="166"/>
        <v>0</v>
      </c>
      <c r="P1168" s="76">
        <f t="shared" si="168"/>
        <v>0</v>
      </c>
    </row>
    <row r="1169" spans="1:16" ht="26.25" hidden="1" x14ac:dyDescent="0.25">
      <c r="A1169" s="100">
        <v>3311403310733</v>
      </c>
      <c r="B1169" s="31" t="s">
        <v>1050</v>
      </c>
      <c r="C1169" s="73"/>
      <c r="D1169" s="74">
        <f>SUM(D1170)</f>
        <v>0</v>
      </c>
      <c r="E1169" s="74">
        <f>SUM(E1170)</f>
        <v>0</v>
      </c>
      <c r="F1169" s="75">
        <f t="shared" si="163"/>
        <v>0</v>
      </c>
      <c r="G1169" s="25">
        <f t="shared" si="170"/>
        <v>0</v>
      </c>
      <c r="H1169" s="74">
        <f>SUM(H1170)</f>
        <v>0</v>
      </c>
      <c r="I1169" s="76">
        <f t="shared" si="167"/>
        <v>0</v>
      </c>
      <c r="J1169" s="74">
        <f>SUM(J1170)</f>
        <v>0</v>
      </c>
      <c r="K1169" s="25">
        <f t="shared" si="164"/>
        <v>0</v>
      </c>
      <c r="L1169" s="75">
        <f t="shared" si="169"/>
        <v>0</v>
      </c>
      <c r="M1169" s="25">
        <f t="shared" si="165"/>
        <v>0</v>
      </c>
      <c r="N1169" s="74">
        <f>SUM(N1170)</f>
        <v>0</v>
      </c>
      <c r="O1169" s="25">
        <f t="shared" si="166"/>
        <v>0</v>
      </c>
      <c r="P1169" s="76">
        <f t="shared" si="168"/>
        <v>0</v>
      </c>
    </row>
    <row r="1170" spans="1:16" ht="26.25" hidden="1" x14ac:dyDescent="0.25">
      <c r="A1170" s="100">
        <v>3311403310733230</v>
      </c>
      <c r="B1170" s="31" t="s">
        <v>1050</v>
      </c>
      <c r="C1170" s="73"/>
      <c r="D1170" s="64"/>
      <c r="E1170" s="64"/>
      <c r="F1170" s="75">
        <f t="shared" si="163"/>
        <v>0</v>
      </c>
      <c r="G1170" s="25">
        <f t="shared" si="170"/>
        <v>0</v>
      </c>
      <c r="H1170" s="64"/>
      <c r="I1170" s="76">
        <f t="shared" si="167"/>
        <v>0</v>
      </c>
      <c r="J1170" s="64"/>
      <c r="K1170" s="25">
        <f t="shared" si="164"/>
        <v>0</v>
      </c>
      <c r="L1170" s="75">
        <f t="shared" si="169"/>
        <v>0</v>
      </c>
      <c r="M1170" s="25">
        <f t="shared" si="165"/>
        <v>0</v>
      </c>
      <c r="N1170" s="64"/>
      <c r="O1170" s="25">
        <f t="shared" si="166"/>
        <v>0</v>
      </c>
      <c r="P1170" s="76">
        <f t="shared" si="168"/>
        <v>0</v>
      </c>
    </row>
    <row r="1171" spans="1:16" ht="26.25" hidden="1" x14ac:dyDescent="0.25">
      <c r="A1171" s="72">
        <v>3311403310744</v>
      </c>
      <c r="B1171" s="31" t="s">
        <v>1051</v>
      </c>
      <c r="C1171" s="73"/>
      <c r="D1171" s="74">
        <f>SUM(D1172)</f>
        <v>0</v>
      </c>
      <c r="E1171" s="74">
        <f>SUM(E1172)</f>
        <v>0</v>
      </c>
      <c r="F1171" s="75">
        <f t="shared" si="163"/>
        <v>0</v>
      </c>
      <c r="G1171" s="25">
        <f t="shared" si="170"/>
        <v>0</v>
      </c>
      <c r="H1171" s="74">
        <f>SUM(H1172)</f>
        <v>0</v>
      </c>
      <c r="I1171" s="76">
        <f t="shared" si="167"/>
        <v>0</v>
      </c>
      <c r="J1171" s="74">
        <f>SUM(J1172)</f>
        <v>0</v>
      </c>
      <c r="K1171" s="25">
        <f t="shared" si="164"/>
        <v>0</v>
      </c>
      <c r="L1171" s="75">
        <f t="shared" si="169"/>
        <v>0</v>
      </c>
      <c r="M1171" s="25">
        <f t="shared" si="165"/>
        <v>0</v>
      </c>
      <c r="N1171" s="74">
        <f>SUM(N1172)</f>
        <v>0</v>
      </c>
      <c r="O1171" s="25">
        <f t="shared" si="166"/>
        <v>0</v>
      </c>
      <c r="P1171" s="76">
        <f t="shared" si="168"/>
        <v>0</v>
      </c>
    </row>
    <row r="1172" spans="1:16" ht="26.25" hidden="1" x14ac:dyDescent="0.25">
      <c r="A1172" s="72">
        <v>3311403310744230</v>
      </c>
      <c r="B1172" s="31" t="s">
        <v>1051</v>
      </c>
      <c r="C1172" s="73"/>
      <c r="D1172" s="64"/>
      <c r="E1172" s="64"/>
      <c r="F1172" s="75">
        <f t="shared" si="163"/>
        <v>0</v>
      </c>
      <c r="G1172" s="25">
        <f t="shared" si="170"/>
        <v>0</v>
      </c>
      <c r="H1172" s="64"/>
      <c r="I1172" s="76">
        <f t="shared" si="167"/>
        <v>0</v>
      </c>
      <c r="J1172" s="64"/>
      <c r="K1172" s="25">
        <f t="shared" si="164"/>
        <v>0</v>
      </c>
      <c r="L1172" s="75">
        <f t="shared" si="169"/>
        <v>0</v>
      </c>
      <c r="M1172" s="25">
        <f t="shared" si="165"/>
        <v>0</v>
      </c>
      <c r="N1172" s="64"/>
      <c r="O1172" s="25">
        <f t="shared" si="166"/>
        <v>0</v>
      </c>
      <c r="P1172" s="76">
        <f t="shared" si="168"/>
        <v>0</v>
      </c>
    </row>
    <row r="1173" spans="1:16" ht="26.25" hidden="1" x14ac:dyDescent="0.25">
      <c r="A1173" s="72">
        <v>3311403310750</v>
      </c>
      <c r="B1173" s="31" t="s">
        <v>1052</v>
      </c>
      <c r="C1173" s="73"/>
      <c r="D1173" s="74">
        <f>SUM(D1174)</f>
        <v>0</v>
      </c>
      <c r="E1173" s="74">
        <f>SUM(E1174)</f>
        <v>0</v>
      </c>
      <c r="F1173" s="75">
        <f t="shared" si="163"/>
        <v>0</v>
      </c>
      <c r="G1173" s="25">
        <f t="shared" si="170"/>
        <v>0</v>
      </c>
      <c r="H1173" s="74">
        <f>SUM(H1174)</f>
        <v>0</v>
      </c>
      <c r="I1173" s="76">
        <f t="shared" si="167"/>
        <v>0</v>
      </c>
      <c r="J1173" s="74">
        <f>SUM(J1174)</f>
        <v>0</v>
      </c>
      <c r="K1173" s="25">
        <f t="shared" si="164"/>
        <v>0</v>
      </c>
      <c r="L1173" s="75">
        <f t="shared" si="169"/>
        <v>0</v>
      </c>
      <c r="M1173" s="25">
        <f t="shared" si="165"/>
        <v>0</v>
      </c>
      <c r="N1173" s="74">
        <f>SUM(N1174)</f>
        <v>0</v>
      </c>
      <c r="O1173" s="25">
        <f t="shared" si="166"/>
        <v>0</v>
      </c>
      <c r="P1173" s="76">
        <f t="shared" si="168"/>
        <v>0</v>
      </c>
    </row>
    <row r="1174" spans="1:16" ht="26.25" hidden="1" x14ac:dyDescent="0.25">
      <c r="A1174" s="72">
        <v>3311403310750230</v>
      </c>
      <c r="B1174" s="31" t="s">
        <v>1052</v>
      </c>
      <c r="C1174" s="73"/>
      <c r="D1174" s="64"/>
      <c r="E1174" s="64"/>
      <c r="F1174" s="75">
        <f t="shared" si="163"/>
        <v>0</v>
      </c>
      <c r="G1174" s="25">
        <f t="shared" si="170"/>
        <v>0</v>
      </c>
      <c r="H1174" s="64"/>
      <c r="I1174" s="76">
        <f t="shared" si="167"/>
        <v>0</v>
      </c>
      <c r="J1174" s="64"/>
      <c r="K1174" s="25">
        <f t="shared" si="164"/>
        <v>0</v>
      </c>
      <c r="L1174" s="75">
        <f t="shared" si="169"/>
        <v>0</v>
      </c>
      <c r="M1174" s="25">
        <f t="shared" si="165"/>
        <v>0</v>
      </c>
      <c r="N1174" s="64"/>
      <c r="O1174" s="25">
        <f t="shared" si="166"/>
        <v>0</v>
      </c>
      <c r="P1174" s="76">
        <f t="shared" si="168"/>
        <v>0</v>
      </c>
    </row>
    <row r="1175" spans="1:16" ht="26.25" hidden="1" x14ac:dyDescent="0.25">
      <c r="A1175" s="72">
        <v>3311403310758</v>
      </c>
      <c r="B1175" s="31" t="s">
        <v>1053</v>
      </c>
      <c r="C1175" s="73"/>
      <c r="D1175" s="74">
        <f>SUM(D1176)</f>
        <v>0</v>
      </c>
      <c r="E1175" s="74">
        <f>SUM(E1176)</f>
        <v>0</v>
      </c>
      <c r="F1175" s="75">
        <f t="shared" si="163"/>
        <v>0</v>
      </c>
      <c r="G1175" s="25">
        <f t="shared" si="170"/>
        <v>0</v>
      </c>
      <c r="H1175" s="74">
        <f>SUM(H1176)</f>
        <v>0</v>
      </c>
      <c r="I1175" s="76">
        <f t="shared" si="167"/>
        <v>0</v>
      </c>
      <c r="J1175" s="74">
        <f>SUM(J1176)</f>
        <v>0</v>
      </c>
      <c r="K1175" s="25">
        <f t="shared" si="164"/>
        <v>0</v>
      </c>
      <c r="L1175" s="75">
        <f t="shared" si="169"/>
        <v>0</v>
      </c>
      <c r="M1175" s="25">
        <f t="shared" si="165"/>
        <v>0</v>
      </c>
      <c r="N1175" s="74">
        <f>SUM(N1176)</f>
        <v>0</v>
      </c>
      <c r="O1175" s="25">
        <f t="shared" si="166"/>
        <v>0</v>
      </c>
      <c r="P1175" s="76">
        <f t="shared" si="168"/>
        <v>0</v>
      </c>
    </row>
    <row r="1176" spans="1:16" ht="26.25" hidden="1" x14ac:dyDescent="0.25">
      <c r="A1176" s="72">
        <v>3311403310758230</v>
      </c>
      <c r="B1176" s="31" t="s">
        <v>1053</v>
      </c>
      <c r="C1176" s="73"/>
      <c r="D1176" s="64"/>
      <c r="E1176" s="64"/>
      <c r="F1176" s="75">
        <f t="shared" si="163"/>
        <v>0</v>
      </c>
      <c r="G1176" s="25">
        <f t="shared" si="170"/>
        <v>0</v>
      </c>
      <c r="H1176" s="64"/>
      <c r="I1176" s="76">
        <f t="shared" si="167"/>
        <v>0</v>
      </c>
      <c r="J1176" s="64"/>
      <c r="K1176" s="25">
        <f t="shared" si="164"/>
        <v>0</v>
      </c>
      <c r="L1176" s="75">
        <f t="shared" si="169"/>
        <v>0</v>
      </c>
      <c r="M1176" s="25">
        <f t="shared" si="165"/>
        <v>0</v>
      </c>
      <c r="N1176" s="64"/>
      <c r="O1176" s="25">
        <f t="shared" si="166"/>
        <v>0</v>
      </c>
      <c r="P1176" s="76">
        <f t="shared" si="168"/>
        <v>0</v>
      </c>
    </row>
    <row r="1177" spans="1:16" hidden="1" x14ac:dyDescent="0.25">
      <c r="A1177" s="72">
        <v>3311403310761</v>
      </c>
      <c r="B1177" s="31" t="s">
        <v>1054</v>
      </c>
      <c r="C1177" s="73"/>
      <c r="D1177" s="74">
        <f>SUM(D1178)</f>
        <v>0</v>
      </c>
      <c r="E1177" s="74">
        <f>SUM(E1178)</f>
        <v>0</v>
      </c>
      <c r="F1177" s="75">
        <f t="shared" ref="F1177:F1240" si="171">SUM(D1177+E1177)</f>
        <v>0</v>
      </c>
      <c r="G1177" s="25">
        <f t="shared" si="170"/>
        <v>0</v>
      </c>
      <c r="H1177" s="74">
        <f>SUM(H1178)</f>
        <v>0</v>
      </c>
      <c r="I1177" s="76">
        <f t="shared" si="167"/>
        <v>0</v>
      </c>
      <c r="J1177" s="74">
        <f>SUM(J1178)</f>
        <v>0</v>
      </c>
      <c r="K1177" s="25">
        <f t="shared" ref="K1177:K1240" si="172">IF(OR(J1177=0,F1177=0),0,J1177/F1177)*100</f>
        <v>0</v>
      </c>
      <c r="L1177" s="75">
        <f t="shared" si="169"/>
        <v>0</v>
      </c>
      <c r="M1177" s="25">
        <f t="shared" ref="M1177:M1240" si="173">IF(OR(L1177=0,F1177=0),0,L1177/F1177)*100</f>
        <v>0</v>
      </c>
      <c r="N1177" s="74">
        <f>SUM(N1178)</f>
        <v>0</v>
      </c>
      <c r="O1177" s="25">
        <f t="shared" ref="O1177:O1240" si="174">IF(OR(N1177=0,F1177=0),0,N1177/F1177)*100</f>
        <v>0</v>
      </c>
      <c r="P1177" s="76">
        <f t="shared" si="168"/>
        <v>0</v>
      </c>
    </row>
    <row r="1178" spans="1:16" hidden="1" x14ac:dyDescent="0.25">
      <c r="A1178" s="72">
        <v>3311403310761230</v>
      </c>
      <c r="B1178" s="31" t="s">
        <v>1054</v>
      </c>
      <c r="C1178" s="73"/>
      <c r="D1178" s="64"/>
      <c r="E1178" s="64"/>
      <c r="F1178" s="75">
        <f t="shared" si="171"/>
        <v>0</v>
      </c>
      <c r="G1178" s="25">
        <f t="shared" si="170"/>
        <v>0</v>
      </c>
      <c r="H1178" s="64"/>
      <c r="I1178" s="76">
        <f t="shared" ref="I1178:I1241" si="175">SUM(F1178-H1178)</f>
        <v>0</v>
      </c>
      <c r="J1178" s="64"/>
      <c r="K1178" s="25">
        <f t="shared" si="172"/>
        <v>0</v>
      </c>
      <c r="L1178" s="75">
        <f t="shared" si="169"/>
        <v>0</v>
      </c>
      <c r="M1178" s="25">
        <f t="shared" si="173"/>
        <v>0</v>
      </c>
      <c r="N1178" s="64"/>
      <c r="O1178" s="25">
        <f t="shared" si="174"/>
        <v>0</v>
      </c>
      <c r="P1178" s="76">
        <f t="shared" si="168"/>
        <v>0</v>
      </c>
    </row>
    <row r="1179" spans="1:16" hidden="1" x14ac:dyDescent="0.25">
      <c r="A1179" s="72">
        <v>3311403310765</v>
      </c>
      <c r="B1179" s="31" t="s">
        <v>1055</v>
      </c>
      <c r="C1179" s="73"/>
      <c r="D1179" s="74">
        <f>SUM(D1180)</f>
        <v>0</v>
      </c>
      <c r="E1179" s="74">
        <f>SUM(E1180)</f>
        <v>0</v>
      </c>
      <c r="F1179" s="75">
        <f t="shared" si="171"/>
        <v>0</v>
      </c>
      <c r="G1179" s="25">
        <f t="shared" si="170"/>
        <v>0</v>
      </c>
      <c r="H1179" s="74">
        <f>SUM(H1180)</f>
        <v>0</v>
      </c>
      <c r="I1179" s="76">
        <f t="shared" si="175"/>
        <v>0</v>
      </c>
      <c r="J1179" s="74">
        <f>SUM(J1180)</f>
        <v>0</v>
      </c>
      <c r="K1179" s="25">
        <f t="shared" si="172"/>
        <v>0</v>
      </c>
      <c r="L1179" s="75">
        <f t="shared" si="169"/>
        <v>0</v>
      </c>
      <c r="M1179" s="25">
        <f t="shared" si="173"/>
        <v>0</v>
      </c>
      <c r="N1179" s="74">
        <f>SUM(N1180)</f>
        <v>0</v>
      </c>
      <c r="O1179" s="25">
        <f t="shared" si="174"/>
        <v>0</v>
      </c>
      <c r="P1179" s="76">
        <f t="shared" si="168"/>
        <v>0</v>
      </c>
    </row>
    <row r="1180" spans="1:16" hidden="1" x14ac:dyDescent="0.25">
      <c r="A1180" s="72">
        <v>3311403310765230</v>
      </c>
      <c r="B1180" s="31" t="s">
        <v>1055</v>
      </c>
      <c r="C1180" s="73"/>
      <c r="D1180" s="64"/>
      <c r="E1180" s="64"/>
      <c r="F1180" s="75">
        <f t="shared" si="171"/>
        <v>0</v>
      </c>
      <c r="G1180" s="25">
        <f t="shared" si="170"/>
        <v>0</v>
      </c>
      <c r="H1180" s="64"/>
      <c r="I1180" s="76">
        <f t="shared" si="175"/>
        <v>0</v>
      </c>
      <c r="J1180" s="64"/>
      <c r="K1180" s="25">
        <f t="shared" si="172"/>
        <v>0</v>
      </c>
      <c r="L1180" s="75">
        <f t="shared" si="169"/>
        <v>0</v>
      </c>
      <c r="M1180" s="25">
        <f t="shared" si="173"/>
        <v>0</v>
      </c>
      <c r="N1180" s="64"/>
      <c r="O1180" s="25">
        <f t="shared" si="174"/>
        <v>0</v>
      </c>
      <c r="P1180" s="76">
        <f t="shared" si="168"/>
        <v>0</v>
      </c>
    </row>
    <row r="1181" spans="1:16" ht="26.25" hidden="1" x14ac:dyDescent="0.25">
      <c r="A1181" s="100">
        <v>3311403310784</v>
      </c>
      <c r="B1181" s="31" t="s">
        <v>1056</v>
      </c>
      <c r="C1181" s="73"/>
      <c r="D1181" s="74">
        <f>SUM(D1182)</f>
        <v>0</v>
      </c>
      <c r="E1181" s="74">
        <f>SUM(E1182)</f>
        <v>0</v>
      </c>
      <c r="F1181" s="75">
        <f t="shared" si="171"/>
        <v>0</v>
      </c>
      <c r="G1181" s="25">
        <f t="shared" si="170"/>
        <v>0</v>
      </c>
      <c r="H1181" s="74">
        <f>SUM(H1182)</f>
        <v>0</v>
      </c>
      <c r="I1181" s="76">
        <f t="shared" si="175"/>
        <v>0</v>
      </c>
      <c r="J1181" s="74">
        <f>SUM(J1182)</f>
        <v>0</v>
      </c>
      <c r="K1181" s="25">
        <f t="shared" si="172"/>
        <v>0</v>
      </c>
      <c r="L1181" s="75">
        <f t="shared" si="169"/>
        <v>0</v>
      </c>
      <c r="M1181" s="25">
        <f t="shared" si="173"/>
        <v>0</v>
      </c>
      <c r="N1181" s="74">
        <f>SUM(N1182)</f>
        <v>0</v>
      </c>
      <c r="O1181" s="25">
        <f t="shared" si="174"/>
        <v>0</v>
      </c>
      <c r="P1181" s="76">
        <f t="shared" si="168"/>
        <v>0</v>
      </c>
    </row>
    <row r="1182" spans="1:16" ht="26.25" hidden="1" x14ac:dyDescent="0.25">
      <c r="A1182" s="100">
        <v>3311403310784230</v>
      </c>
      <c r="B1182" s="31" t="s">
        <v>1056</v>
      </c>
      <c r="C1182" s="73"/>
      <c r="D1182" s="64"/>
      <c r="E1182" s="64"/>
      <c r="F1182" s="75">
        <f t="shared" si="171"/>
        <v>0</v>
      </c>
      <c r="G1182" s="25">
        <f t="shared" si="170"/>
        <v>0</v>
      </c>
      <c r="H1182" s="64"/>
      <c r="I1182" s="76">
        <f t="shared" si="175"/>
        <v>0</v>
      </c>
      <c r="J1182" s="64"/>
      <c r="K1182" s="25">
        <f t="shared" si="172"/>
        <v>0</v>
      </c>
      <c r="L1182" s="75">
        <f t="shared" si="169"/>
        <v>0</v>
      </c>
      <c r="M1182" s="25">
        <f t="shared" si="173"/>
        <v>0</v>
      </c>
      <c r="N1182" s="64"/>
      <c r="O1182" s="25">
        <f t="shared" si="174"/>
        <v>0</v>
      </c>
      <c r="P1182" s="76">
        <f t="shared" si="168"/>
        <v>0</v>
      </c>
    </row>
    <row r="1183" spans="1:16" ht="26.25" hidden="1" x14ac:dyDescent="0.25">
      <c r="A1183" s="72">
        <v>3311403310791</v>
      </c>
      <c r="B1183" s="31" t="s">
        <v>1057</v>
      </c>
      <c r="C1183" s="73"/>
      <c r="D1183" s="74">
        <f>SUM(D1184)</f>
        <v>0</v>
      </c>
      <c r="E1183" s="74">
        <f>SUM(E1184)</f>
        <v>0</v>
      </c>
      <c r="F1183" s="75">
        <f t="shared" si="171"/>
        <v>0</v>
      </c>
      <c r="G1183" s="25">
        <f t="shared" si="170"/>
        <v>0</v>
      </c>
      <c r="H1183" s="74">
        <f>SUM(H1184)</f>
        <v>0</v>
      </c>
      <c r="I1183" s="76">
        <f t="shared" si="175"/>
        <v>0</v>
      </c>
      <c r="J1183" s="74">
        <f>SUM(J1184)</f>
        <v>0</v>
      </c>
      <c r="K1183" s="25">
        <f t="shared" si="172"/>
        <v>0</v>
      </c>
      <c r="L1183" s="75">
        <f t="shared" si="169"/>
        <v>0</v>
      </c>
      <c r="M1183" s="25">
        <f t="shared" si="173"/>
        <v>0</v>
      </c>
      <c r="N1183" s="74">
        <f>SUM(N1184)</f>
        <v>0</v>
      </c>
      <c r="O1183" s="25">
        <f t="shared" si="174"/>
        <v>0</v>
      </c>
      <c r="P1183" s="76">
        <f t="shared" si="168"/>
        <v>0</v>
      </c>
    </row>
    <row r="1184" spans="1:16" ht="26.25" hidden="1" x14ac:dyDescent="0.25">
      <c r="A1184" s="72">
        <v>3311403310791230</v>
      </c>
      <c r="B1184" s="31" t="s">
        <v>1057</v>
      </c>
      <c r="C1184" s="73"/>
      <c r="D1184" s="64"/>
      <c r="E1184" s="64"/>
      <c r="F1184" s="75">
        <f t="shared" si="171"/>
        <v>0</v>
      </c>
      <c r="G1184" s="25">
        <f t="shared" si="170"/>
        <v>0</v>
      </c>
      <c r="H1184" s="64"/>
      <c r="I1184" s="76">
        <f t="shared" si="175"/>
        <v>0</v>
      </c>
      <c r="J1184" s="64"/>
      <c r="K1184" s="25">
        <f t="shared" si="172"/>
        <v>0</v>
      </c>
      <c r="L1184" s="75">
        <f t="shared" si="169"/>
        <v>0</v>
      </c>
      <c r="M1184" s="25">
        <f t="shared" si="173"/>
        <v>0</v>
      </c>
      <c r="N1184" s="64"/>
      <c r="O1184" s="25">
        <f t="shared" si="174"/>
        <v>0</v>
      </c>
      <c r="P1184" s="76">
        <f t="shared" ref="P1184:P1247" si="176">SUM(F1184-N1184)</f>
        <v>0</v>
      </c>
    </row>
    <row r="1185" spans="1:16" ht="26.25" hidden="1" x14ac:dyDescent="0.25">
      <c r="A1185" s="100">
        <v>3311403310794</v>
      </c>
      <c r="B1185" s="31" t="s">
        <v>1058</v>
      </c>
      <c r="C1185" s="73"/>
      <c r="D1185" s="74">
        <f>SUM(D1186)</f>
        <v>0</v>
      </c>
      <c r="E1185" s="74">
        <f>SUM(E1186)</f>
        <v>0</v>
      </c>
      <c r="F1185" s="75">
        <f t="shared" si="171"/>
        <v>0</v>
      </c>
      <c r="G1185" s="25">
        <f t="shared" si="170"/>
        <v>0</v>
      </c>
      <c r="H1185" s="74">
        <f>SUM(H1186)</f>
        <v>0</v>
      </c>
      <c r="I1185" s="76">
        <f t="shared" si="175"/>
        <v>0</v>
      </c>
      <c r="J1185" s="74">
        <f>SUM(J1186)</f>
        <v>0</v>
      </c>
      <c r="K1185" s="25">
        <f t="shared" si="172"/>
        <v>0</v>
      </c>
      <c r="L1185" s="75">
        <f t="shared" ref="L1185:L1248" si="177">SUM(N1185-J1185)</f>
        <v>0</v>
      </c>
      <c r="M1185" s="25">
        <f t="shared" si="173"/>
        <v>0</v>
      </c>
      <c r="N1185" s="74">
        <f>SUM(N1186)</f>
        <v>0</v>
      </c>
      <c r="O1185" s="25">
        <f t="shared" si="174"/>
        <v>0</v>
      </c>
      <c r="P1185" s="76">
        <f t="shared" si="176"/>
        <v>0</v>
      </c>
    </row>
    <row r="1186" spans="1:16" ht="26.25" hidden="1" x14ac:dyDescent="0.25">
      <c r="A1186" s="100">
        <v>3311403310794230</v>
      </c>
      <c r="B1186" s="31" t="s">
        <v>1058</v>
      </c>
      <c r="C1186" s="73"/>
      <c r="D1186" s="64"/>
      <c r="E1186" s="64"/>
      <c r="F1186" s="75">
        <f t="shared" si="171"/>
        <v>0</v>
      </c>
      <c r="G1186" s="25">
        <f t="shared" si="170"/>
        <v>0</v>
      </c>
      <c r="H1186" s="64"/>
      <c r="I1186" s="76">
        <f t="shared" si="175"/>
        <v>0</v>
      </c>
      <c r="J1186" s="64"/>
      <c r="K1186" s="25">
        <f t="shared" si="172"/>
        <v>0</v>
      </c>
      <c r="L1186" s="75">
        <f t="shared" si="177"/>
        <v>0</v>
      </c>
      <c r="M1186" s="25">
        <f t="shared" si="173"/>
        <v>0</v>
      </c>
      <c r="N1186" s="64"/>
      <c r="O1186" s="25">
        <f t="shared" si="174"/>
        <v>0</v>
      </c>
      <c r="P1186" s="76">
        <f t="shared" si="176"/>
        <v>0</v>
      </c>
    </row>
    <row r="1187" spans="1:16" ht="26.25" hidden="1" x14ac:dyDescent="0.25">
      <c r="A1187" s="72">
        <v>3311403310800</v>
      </c>
      <c r="B1187" s="31" t="s">
        <v>1059</v>
      </c>
      <c r="C1187" s="73"/>
      <c r="D1187" s="74">
        <f>SUM(D1188)</f>
        <v>0</v>
      </c>
      <c r="E1187" s="74">
        <f>SUM(E1188)</f>
        <v>0</v>
      </c>
      <c r="F1187" s="75">
        <f t="shared" si="171"/>
        <v>0</v>
      </c>
      <c r="G1187" s="25">
        <f t="shared" si="170"/>
        <v>0</v>
      </c>
      <c r="H1187" s="74">
        <f>SUM(H1188)</f>
        <v>0</v>
      </c>
      <c r="I1187" s="76">
        <f t="shared" si="175"/>
        <v>0</v>
      </c>
      <c r="J1187" s="74">
        <f>SUM(J1188)</f>
        <v>0</v>
      </c>
      <c r="K1187" s="25">
        <f t="shared" si="172"/>
        <v>0</v>
      </c>
      <c r="L1187" s="75">
        <f t="shared" si="177"/>
        <v>0</v>
      </c>
      <c r="M1187" s="25">
        <f t="shared" si="173"/>
        <v>0</v>
      </c>
      <c r="N1187" s="74">
        <f>SUM(N1188)</f>
        <v>0</v>
      </c>
      <c r="O1187" s="25">
        <f t="shared" si="174"/>
        <v>0</v>
      </c>
      <c r="P1187" s="76">
        <f t="shared" si="176"/>
        <v>0</v>
      </c>
    </row>
    <row r="1188" spans="1:16" ht="26.25" hidden="1" x14ac:dyDescent="0.25">
      <c r="A1188" s="72">
        <v>3311403310800230</v>
      </c>
      <c r="B1188" s="31" t="s">
        <v>1059</v>
      </c>
      <c r="C1188" s="73"/>
      <c r="D1188" s="64"/>
      <c r="E1188" s="64"/>
      <c r="F1188" s="75">
        <f t="shared" si="171"/>
        <v>0</v>
      </c>
      <c r="G1188" s="25">
        <f t="shared" si="170"/>
        <v>0</v>
      </c>
      <c r="H1188" s="64"/>
      <c r="I1188" s="76">
        <f t="shared" si="175"/>
        <v>0</v>
      </c>
      <c r="J1188" s="64"/>
      <c r="K1188" s="25">
        <f t="shared" si="172"/>
        <v>0</v>
      </c>
      <c r="L1188" s="75">
        <f t="shared" si="177"/>
        <v>0</v>
      </c>
      <c r="M1188" s="25">
        <f t="shared" si="173"/>
        <v>0</v>
      </c>
      <c r="N1188" s="64"/>
      <c r="O1188" s="25">
        <f t="shared" si="174"/>
        <v>0</v>
      </c>
      <c r="P1188" s="76">
        <f t="shared" si="176"/>
        <v>0</v>
      </c>
    </row>
    <row r="1189" spans="1:16" hidden="1" x14ac:dyDescent="0.25">
      <c r="A1189" s="100">
        <v>3311403310818</v>
      </c>
      <c r="B1189" s="101" t="s">
        <v>1013</v>
      </c>
      <c r="C1189" s="73"/>
      <c r="D1189" s="74">
        <f>SUM(D1190)</f>
        <v>0</v>
      </c>
      <c r="E1189" s="74">
        <f>SUM(E1190)</f>
        <v>0</v>
      </c>
      <c r="F1189" s="75">
        <f t="shared" si="171"/>
        <v>0</v>
      </c>
      <c r="G1189" s="25">
        <f t="shared" si="170"/>
        <v>0</v>
      </c>
      <c r="H1189" s="74">
        <f>SUM(H1190)</f>
        <v>0</v>
      </c>
      <c r="I1189" s="76">
        <f t="shared" si="175"/>
        <v>0</v>
      </c>
      <c r="J1189" s="74">
        <f>SUM(J1190)</f>
        <v>0</v>
      </c>
      <c r="K1189" s="25">
        <f t="shared" si="172"/>
        <v>0</v>
      </c>
      <c r="L1189" s="75">
        <f t="shared" si="177"/>
        <v>0</v>
      </c>
      <c r="M1189" s="25">
        <f t="shared" si="173"/>
        <v>0</v>
      </c>
      <c r="N1189" s="74">
        <f>SUM(N1190)</f>
        <v>0</v>
      </c>
      <c r="O1189" s="25">
        <f t="shared" si="174"/>
        <v>0</v>
      </c>
      <c r="P1189" s="76">
        <f t="shared" si="176"/>
        <v>0</v>
      </c>
    </row>
    <row r="1190" spans="1:16" hidden="1" x14ac:dyDescent="0.25">
      <c r="A1190" s="100">
        <v>3311403310818230</v>
      </c>
      <c r="B1190" s="101" t="s">
        <v>1060</v>
      </c>
      <c r="C1190" s="73"/>
      <c r="D1190" s="64"/>
      <c r="E1190" s="64"/>
      <c r="F1190" s="75">
        <f t="shared" si="171"/>
        <v>0</v>
      </c>
      <c r="G1190" s="25">
        <f t="shared" si="170"/>
        <v>0</v>
      </c>
      <c r="H1190" s="64"/>
      <c r="I1190" s="76">
        <f t="shared" si="175"/>
        <v>0</v>
      </c>
      <c r="J1190" s="64"/>
      <c r="K1190" s="25">
        <f t="shared" si="172"/>
        <v>0</v>
      </c>
      <c r="L1190" s="75">
        <f t="shared" si="177"/>
        <v>0</v>
      </c>
      <c r="M1190" s="25">
        <f t="shared" si="173"/>
        <v>0</v>
      </c>
      <c r="N1190" s="64"/>
      <c r="O1190" s="25">
        <f t="shared" si="174"/>
        <v>0</v>
      </c>
      <c r="P1190" s="76">
        <f t="shared" si="176"/>
        <v>0</v>
      </c>
    </row>
    <row r="1191" spans="1:16" ht="26.25" hidden="1" x14ac:dyDescent="0.25">
      <c r="A1191" s="72">
        <v>3311403310822</v>
      </c>
      <c r="B1191" s="31" t="s">
        <v>1061</v>
      </c>
      <c r="C1191" s="73"/>
      <c r="D1191" s="74">
        <f>SUM(D1192:D1194)</f>
        <v>0</v>
      </c>
      <c r="E1191" s="74">
        <f>SUM(E1192:E1194)</f>
        <v>0</v>
      </c>
      <c r="F1191" s="75">
        <f t="shared" si="171"/>
        <v>0</v>
      </c>
      <c r="G1191" s="25">
        <f t="shared" si="170"/>
        <v>0</v>
      </c>
      <c r="H1191" s="74">
        <f>SUM(H1192:H1194)</f>
        <v>0</v>
      </c>
      <c r="I1191" s="76">
        <f t="shared" si="175"/>
        <v>0</v>
      </c>
      <c r="J1191" s="74">
        <f>SUM(J1192:J1194)</f>
        <v>0</v>
      </c>
      <c r="K1191" s="25">
        <f t="shared" si="172"/>
        <v>0</v>
      </c>
      <c r="L1191" s="75">
        <f t="shared" si="177"/>
        <v>0</v>
      </c>
      <c r="M1191" s="25">
        <f t="shared" si="173"/>
        <v>0</v>
      </c>
      <c r="N1191" s="74">
        <f>SUM(N1192:N1194)</f>
        <v>0</v>
      </c>
      <c r="O1191" s="25">
        <f t="shared" si="174"/>
        <v>0</v>
      </c>
      <c r="P1191" s="76">
        <f t="shared" si="176"/>
        <v>0</v>
      </c>
    </row>
    <row r="1192" spans="1:16" ht="26.25" hidden="1" x14ac:dyDescent="0.25">
      <c r="A1192" s="72">
        <v>3311403310822230</v>
      </c>
      <c r="B1192" s="31" t="s">
        <v>1061</v>
      </c>
      <c r="C1192" s="73"/>
      <c r="D1192" s="64"/>
      <c r="E1192" s="64"/>
      <c r="F1192" s="75">
        <f t="shared" si="171"/>
        <v>0</v>
      </c>
      <c r="G1192" s="25">
        <f t="shared" si="170"/>
        <v>0</v>
      </c>
      <c r="H1192" s="64"/>
      <c r="I1192" s="76">
        <f t="shared" si="175"/>
        <v>0</v>
      </c>
      <c r="J1192" s="64"/>
      <c r="K1192" s="25">
        <f t="shared" si="172"/>
        <v>0</v>
      </c>
      <c r="L1192" s="75">
        <f t="shared" si="177"/>
        <v>0</v>
      </c>
      <c r="M1192" s="25">
        <f t="shared" si="173"/>
        <v>0</v>
      </c>
      <c r="N1192" s="64"/>
      <c r="O1192" s="25">
        <f t="shared" si="174"/>
        <v>0</v>
      </c>
      <c r="P1192" s="76">
        <f t="shared" si="176"/>
        <v>0</v>
      </c>
    </row>
    <row r="1193" spans="1:16" ht="26.25" hidden="1" x14ac:dyDescent="0.25">
      <c r="A1193" s="72">
        <v>3311403310822230</v>
      </c>
      <c r="B1193" s="31" t="s">
        <v>1061</v>
      </c>
      <c r="C1193" s="73"/>
      <c r="D1193" s="64"/>
      <c r="E1193" s="64"/>
      <c r="F1193" s="75">
        <f t="shared" si="171"/>
        <v>0</v>
      </c>
      <c r="G1193" s="25">
        <f t="shared" si="170"/>
        <v>0</v>
      </c>
      <c r="H1193" s="64"/>
      <c r="I1193" s="76">
        <f t="shared" si="175"/>
        <v>0</v>
      </c>
      <c r="J1193" s="64"/>
      <c r="K1193" s="25">
        <f t="shared" si="172"/>
        <v>0</v>
      </c>
      <c r="L1193" s="75">
        <f t="shared" si="177"/>
        <v>0</v>
      </c>
      <c r="M1193" s="25">
        <f t="shared" si="173"/>
        <v>0</v>
      </c>
      <c r="N1193" s="64"/>
      <c r="O1193" s="25">
        <f t="shared" si="174"/>
        <v>0</v>
      </c>
      <c r="P1193" s="76">
        <f t="shared" si="176"/>
        <v>0</v>
      </c>
    </row>
    <row r="1194" spans="1:16" ht="26.25" hidden="1" x14ac:dyDescent="0.25">
      <c r="A1194" s="72">
        <v>3311403310822230</v>
      </c>
      <c r="B1194" s="31" t="s">
        <v>1061</v>
      </c>
      <c r="C1194" s="73"/>
      <c r="D1194" s="64"/>
      <c r="E1194" s="64"/>
      <c r="F1194" s="75">
        <f t="shared" si="171"/>
        <v>0</v>
      </c>
      <c r="G1194" s="25">
        <f t="shared" si="170"/>
        <v>0</v>
      </c>
      <c r="H1194" s="64"/>
      <c r="I1194" s="76">
        <f t="shared" si="175"/>
        <v>0</v>
      </c>
      <c r="J1194" s="64"/>
      <c r="K1194" s="25">
        <f t="shared" si="172"/>
        <v>0</v>
      </c>
      <c r="L1194" s="75">
        <f t="shared" si="177"/>
        <v>0</v>
      </c>
      <c r="M1194" s="25">
        <f t="shared" si="173"/>
        <v>0</v>
      </c>
      <c r="N1194" s="64"/>
      <c r="O1194" s="25">
        <f t="shared" si="174"/>
        <v>0</v>
      </c>
      <c r="P1194" s="76">
        <f t="shared" si="176"/>
        <v>0</v>
      </c>
    </row>
    <row r="1195" spans="1:16" ht="26.25" hidden="1" x14ac:dyDescent="0.25">
      <c r="A1195" s="72">
        <v>3311403310825</v>
      </c>
      <c r="B1195" s="31" t="s">
        <v>1062</v>
      </c>
      <c r="C1195" s="73"/>
      <c r="D1195" s="74">
        <f>SUM(D1196)</f>
        <v>0</v>
      </c>
      <c r="E1195" s="74">
        <f>SUM(E1196)</f>
        <v>0</v>
      </c>
      <c r="F1195" s="75">
        <f t="shared" si="171"/>
        <v>0</v>
      </c>
      <c r="G1195" s="25">
        <f t="shared" si="170"/>
        <v>0</v>
      </c>
      <c r="H1195" s="74">
        <f>SUM(H1196)</f>
        <v>0</v>
      </c>
      <c r="I1195" s="76">
        <f t="shared" si="175"/>
        <v>0</v>
      </c>
      <c r="J1195" s="74">
        <f>SUM(J1196)</f>
        <v>0</v>
      </c>
      <c r="K1195" s="25">
        <f t="shared" si="172"/>
        <v>0</v>
      </c>
      <c r="L1195" s="75">
        <f t="shared" si="177"/>
        <v>0</v>
      </c>
      <c r="M1195" s="25">
        <f t="shared" si="173"/>
        <v>0</v>
      </c>
      <c r="N1195" s="74">
        <f>SUM(N1196)</f>
        <v>0</v>
      </c>
      <c r="O1195" s="25">
        <f t="shared" si="174"/>
        <v>0</v>
      </c>
      <c r="P1195" s="76">
        <f t="shared" si="176"/>
        <v>0</v>
      </c>
    </row>
    <row r="1196" spans="1:16" ht="26.25" hidden="1" x14ac:dyDescent="0.25">
      <c r="A1196" s="72">
        <v>3311403310825230</v>
      </c>
      <c r="B1196" s="31" t="s">
        <v>1062</v>
      </c>
      <c r="C1196" s="73"/>
      <c r="D1196" s="64"/>
      <c r="E1196" s="64"/>
      <c r="F1196" s="75">
        <f t="shared" si="171"/>
        <v>0</v>
      </c>
      <c r="G1196" s="25">
        <f t="shared" si="170"/>
        <v>0</v>
      </c>
      <c r="H1196" s="64"/>
      <c r="I1196" s="76">
        <f t="shared" si="175"/>
        <v>0</v>
      </c>
      <c r="J1196" s="64"/>
      <c r="K1196" s="25">
        <f t="shared" si="172"/>
        <v>0</v>
      </c>
      <c r="L1196" s="75">
        <f t="shared" si="177"/>
        <v>0</v>
      </c>
      <c r="M1196" s="25">
        <f t="shared" si="173"/>
        <v>0</v>
      </c>
      <c r="N1196" s="64"/>
      <c r="O1196" s="25">
        <f t="shared" si="174"/>
        <v>0</v>
      </c>
      <c r="P1196" s="76">
        <f t="shared" si="176"/>
        <v>0</v>
      </c>
    </row>
    <row r="1197" spans="1:16" ht="64.5" hidden="1" x14ac:dyDescent="0.25">
      <c r="A1197" s="72">
        <v>3311403310835</v>
      </c>
      <c r="B1197" s="31" t="s">
        <v>1063</v>
      </c>
      <c r="C1197" s="73"/>
      <c r="D1197" s="74">
        <f>SUM(D1198)</f>
        <v>0</v>
      </c>
      <c r="E1197" s="74">
        <f>SUM(E1198)</f>
        <v>0</v>
      </c>
      <c r="F1197" s="75">
        <f t="shared" si="171"/>
        <v>0</v>
      </c>
      <c r="G1197" s="25">
        <f t="shared" si="170"/>
        <v>0</v>
      </c>
      <c r="H1197" s="74">
        <f>SUM(H1198)</f>
        <v>0</v>
      </c>
      <c r="I1197" s="76">
        <f t="shared" si="175"/>
        <v>0</v>
      </c>
      <c r="J1197" s="74">
        <f>SUM(J1198)</f>
        <v>0</v>
      </c>
      <c r="K1197" s="25">
        <f t="shared" si="172"/>
        <v>0</v>
      </c>
      <c r="L1197" s="75">
        <f t="shared" si="177"/>
        <v>0</v>
      </c>
      <c r="M1197" s="25">
        <f t="shared" si="173"/>
        <v>0</v>
      </c>
      <c r="N1197" s="74">
        <f>SUM(N1198)</f>
        <v>0</v>
      </c>
      <c r="O1197" s="25">
        <f t="shared" si="174"/>
        <v>0</v>
      </c>
      <c r="P1197" s="76">
        <f t="shared" si="176"/>
        <v>0</v>
      </c>
    </row>
    <row r="1198" spans="1:16" ht="64.5" hidden="1" x14ac:dyDescent="0.25">
      <c r="A1198" s="72">
        <v>3311403310835230</v>
      </c>
      <c r="B1198" s="31" t="s">
        <v>1063</v>
      </c>
      <c r="C1198" s="73"/>
      <c r="D1198" s="64"/>
      <c r="E1198" s="64"/>
      <c r="F1198" s="75">
        <f t="shared" si="171"/>
        <v>0</v>
      </c>
      <c r="G1198" s="25">
        <f t="shared" si="170"/>
        <v>0</v>
      </c>
      <c r="H1198" s="64"/>
      <c r="I1198" s="76">
        <f t="shared" si="175"/>
        <v>0</v>
      </c>
      <c r="J1198" s="64"/>
      <c r="K1198" s="25">
        <f t="shared" si="172"/>
        <v>0</v>
      </c>
      <c r="L1198" s="75">
        <f t="shared" si="177"/>
        <v>0</v>
      </c>
      <c r="M1198" s="25">
        <f t="shared" si="173"/>
        <v>0</v>
      </c>
      <c r="N1198" s="64"/>
      <c r="O1198" s="25">
        <f t="shared" si="174"/>
        <v>0</v>
      </c>
      <c r="P1198" s="76">
        <f t="shared" si="176"/>
        <v>0</v>
      </c>
    </row>
    <row r="1199" spans="1:16" ht="26.25" hidden="1" x14ac:dyDescent="0.25">
      <c r="A1199" s="72">
        <v>3311403310844</v>
      </c>
      <c r="B1199" s="31" t="s">
        <v>1064</v>
      </c>
      <c r="C1199" s="73"/>
      <c r="D1199" s="74">
        <f>SUM(D1200:D1201)</f>
        <v>0</v>
      </c>
      <c r="E1199" s="74">
        <f>SUM(E1200:E1201)</f>
        <v>0</v>
      </c>
      <c r="F1199" s="75">
        <f t="shared" si="171"/>
        <v>0</v>
      </c>
      <c r="G1199" s="25">
        <f t="shared" si="170"/>
        <v>0</v>
      </c>
      <c r="H1199" s="74">
        <f>SUM(H1200:H1201)</f>
        <v>0</v>
      </c>
      <c r="I1199" s="76">
        <f t="shared" si="175"/>
        <v>0</v>
      </c>
      <c r="J1199" s="74">
        <f>SUM(J1200:J1201)</f>
        <v>0</v>
      </c>
      <c r="K1199" s="25">
        <f t="shared" si="172"/>
        <v>0</v>
      </c>
      <c r="L1199" s="75">
        <f t="shared" si="177"/>
        <v>0</v>
      </c>
      <c r="M1199" s="25">
        <f t="shared" si="173"/>
        <v>0</v>
      </c>
      <c r="N1199" s="74">
        <f>SUM(N1200:N1201)</f>
        <v>0</v>
      </c>
      <c r="O1199" s="25">
        <f t="shared" si="174"/>
        <v>0</v>
      </c>
      <c r="P1199" s="76">
        <f t="shared" si="176"/>
        <v>0</v>
      </c>
    </row>
    <row r="1200" spans="1:16" ht="26.25" hidden="1" x14ac:dyDescent="0.25">
      <c r="A1200" s="72">
        <v>3311403310844230</v>
      </c>
      <c r="B1200" s="31" t="s">
        <v>1064</v>
      </c>
      <c r="C1200" s="73"/>
      <c r="D1200" s="64"/>
      <c r="E1200" s="64"/>
      <c r="F1200" s="75">
        <f t="shared" si="171"/>
        <v>0</v>
      </c>
      <c r="G1200" s="25">
        <f t="shared" si="170"/>
        <v>0</v>
      </c>
      <c r="H1200" s="64"/>
      <c r="I1200" s="76">
        <f t="shared" si="175"/>
        <v>0</v>
      </c>
      <c r="J1200" s="64"/>
      <c r="K1200" s="25">
        <f t="shared" si="172"/>
        <v>0</v>
      </c>
      <c r="L1200" s="75">
        <f t="shared" si="177"/>
        <v>0</v>
      </c>
      <c r="M1200" s="25">
        <f t="shared" si="173"/>
        <v>0</v>
      </c>
      <c r="N1200" s="64"/>
      <c r="O1200" s="25">
        <f t="shared" si="174"/>
        <v>0</v>
      </c>
      <c r="P1200" s="76">
        <f t="shared" si="176"/>
        <v>0</v>
      </c>
    </row>
    <row r="1201" spans="1:16" ht="26.25" hidden="1" x14ac:dyDescent="0.25">
      <c r="A1201" s="72">
        <v>3311403310844230</v>
      </c>
      <c r="B1201" s="31" t="s">
        <v>1064</v>
      </c>
      <c r="C1201" s="73"/>
      <c r="D1201" s="64"/>
      <c r="E1201" s="64"/>
      <c r="F1201" s="75">
        <f t="shared" si="171"/>
        <v>0</v>
      </c>
      <c r="G1201" s="25">
        <f t="shared" si="170"/>
        <v>0</v>
      </c>
      <c r="H1201" s="64"/>
      <c r="I1201" s="76">
        <f t="shared" si="175"/>
        <v>0</v>
      </c>
      <c r="J1201" s="64"/>
      <c r="K1201" s="25">
        <f t="shared" si="172"/>
        <v>0</v>
      </c>
      <c r="L1201" s="75">
        <f t="shared" si="177"/>
        <v>0</v>
      </c>
      <c r="M1201" s="25">
        <f t="shared" si="173"/>
        <v>0</v>
      </c>
      <c r="N1201" s="64"/>
      <c r="O1201" s="25">
        <f t="shared" si="174"/>
        <v>0</v>
      </c>
      <c r="P1201" s="76">
        <f t="shared" si="176"/>
        <v>0</v>
      </c>
    </row>
    <row r="1202" spans="1:16" hidden="1" x14ac:dyDescent="0.25">
      <c r="A1202" s="100">
        <v>3311403310866</v>
      </c>
      <c r="B1202" s="31" t="s">
        <v>1065</v>
      </c>
      <c r="C1202" s="73"/>
      <c r="D1202" s="74">
        <f>SUM(D1203)</f>
        <v>0</v>
      </c>
      <c r="E1202" s="74">
        <f>SUM(E1203)</f>
        <v>0</v>
      </c>
      <c r="F1202" s="75">
        <f t="shared" si="171"/>
        <v>0</v>
      </c>
      <c r="G1202" s="25">
        <f t="shared" si="170"/>
        <v>0</v>
      </c>
      <c r="H1202" s="74">
        <f>SUM(H1203)</f>
        <v>0</v>
      </c>
      <c r="I1202" s="76">
        <f t="shared" si="175"/>
        <v>0</v>
      </c>
      <c r="J1202" s="74">
        <f>SUM(J1203)</f>
        <v>0</v>
      </c>
      <c r="K1202" s="25">
        <f t="shared" si="172"/>
        <v>0</v>
      </c>
      <c r="L1202" s="75">
        <f t="shared" si="177"/>
        <v>0</v>
      </c>
      <c r="M1202" s="25">
        <f t="shared" si="173"/>
        <v>0</v>
      </c>
      <c r="N1202" s="74">
        <f>SUM(N1203)</f>
        <v>0</v>
      </c>
      <c r="O1202" s="25">
        <f t="shared" si="174"/>
        <v>0</v>
      </c>
      <c r="P1202" s="76">
        <f t="shared" si="176"/>
        <v>0</v>
      </c>
    </row>
    <row r="1203" spans="1:16" hidden="1" x14ac:dyDescent="0.25">
      <c r="A1203" s="100">
        <v>3311403310866230</v>
      </c>
      <c r="B1203" s="31" t="s">
        <v>1065</v>
      </c>
      <c r="C1203" s="73"/>
      <c r="D1203" s="64"/>
      <c r="E1203" s="64"/>
      <c r="F1203" s="75">
        <f t="shared" si="171"/>
        <v>0</v>
      </c>
      <c r="G1203" s="25">
        <f t="shared" si="170"/>
        <v>0</v>
      </c>
      <c r="H1203" s="64"/>
      <c r="I1203" s="76">
        <f t="shared" si="175"/>
        <v>0</v>
      </c>
      <c r="J1203" s="64"/>
      <c r="K1203" s="25">
        <f t="shared" si="172"/>
        <v>0</v>
      </c>
      <c r="L1203" s="75">
        <f t="shared" si="177"/>
        <v>0</v>
      </c>
      <c r="M1203" s="25">
        <f t="shared" si="173"/>
        <v>0</v>
      </c>
      <c r="N1203" s="64"/>
      <c r="O1203" s="25">
        <f t="shared" si="174"/>
        <v>0</v>
      </c>
      <c r="P1203" s="76">
        <f t="shared" si="176"/>
        <v>0</v>
      </c>
    </row>
    <row r="1204" spans="1:16" hidden="1" x14ac:dyDescent="0.25">
      <c r="A1204" s="100">
        <v>3311403310873</v>
      </c>
      <c r="B1204" s="31" t="s">
        <v>1066</v>
      </c>
      <c r="C1204" s="73"/>
      <c r="D1204" s="74">
        <f>SUM(D1205)</f>
        <v>0</v>
      </c>
      <c r="E1204" s="74">
        <f>SUM(E1205)</f>
        <v>0</v>
      </c>
      <c r="F1204" s="75">
        <f t="shared" si="171"/>
        <v>0</v>
      </c>
      <c r="G1204" s="25">
        <f t="shared" si="170"/>
        <v>0</v>
      </c>
      <c r="H1204" s="74">
        <f>SUM(H1205)</f>
        <v>0</v>
      </c>
      <c r="I1204" s="76">
        <f t="shared" si="175"/>
        <v>0</v>
      </c>
      <c r="J1204" s="74">
        <f>SUM(J1205)</f>
        <v>0</v>
      </c>
      <c r="K1204" s="25">
        <f t="shared" si="172"/>
        <v>0</v>
      </c>
      <c r="L1204" s="75">
        <f t="shared" si="177"/>
        <v>0</v>
      </c>
      <c r="M1204" s="25">
        <f t="shared" si="173"/>
        <v>0</v>
      </c>
      <c r="N1204" s="74">
        <f>SUM(N1205)</f>
        <v>0</v>
      </c>
      <c r="O1204" s="25">
        <f t="shared" si="174"/>
        <v>0</v>
      </c>
      <c r="P1204" s="76">
        <f t="shared" si="176"/>
        <v>0</v>
      </c>
    </row>
    <row r="1205" spans="1:16" hidden="1" x14ac:dyDescent="0.25">
      <c r="A1205" s="100">
        <v>3311403310873230</v>
      </c>
      <c r="B1205" s="31" t="s">
        <v>1066</v>
      </c>
      <c r="C1205" s="73"/>
      <c r="D1205" s="64"/>
      <c r="E1205" s="64"/>
      <c r="F1205" s="75">
        <f t="shared" si="171"/>
        <v>0</v>
      </c>
      <c r="G1205" s="25">
        <f t="shared" si="170"/>
        <v>0</v>
      </c>
      <c r="H1205" s="64"/>
      <c r="I1205" s="76">
        <f t="shared" si="175"/>
        <v>0</v>
      </c>
      <c r="J1205" s="64"/>
      <c r="K1205" s="25">
        <f t="shared" si="172"/>
        <v>0</v>
      </c>
      <c r="L1205" s="75">
        <f t="shared" si="177"/>
        <v>0</v>
      </c>
      <c r="M1205" s="25">
        <f t="shared" si="173"/>
        <v>0</v>
      </c>
      <c r="N1205" s="64"/>
      <c r="O1205" s="25">
        <f t="shared" si="174"/>
        <v>0</v>
      </c>
      <c r="P1205" s="76">
        <f t="shared" si="176"/>
        <v>0</v>
      </c>
    </row>
    <row r="1206" spans="1:16" ht="26.25" hidden="1" x14ac:dyDescent="0.25">
      <c r="A1206" s="100">
        <v>3311403310906</v>
      </c>
      <c r="B1206" s="31" t="s">
        <v>1067</v>
      </c>
      <c r="C1206" s="73"/>
      <c r="D1206" s="74">
        <f>SUM(D1207)</f>
        <v>0</v>
      </c>
      <c r="E1206" s="74">
        <f>SUM(E1207)</f>
        <v>0</v>
      </c>
      <c r="F1206" s="75">
        <f t="shared" si="171"/>
        <v>0</v>
      </c>
      <c r="G1206" s="25">
        <f t="shared" si="170"/>
        <v>0</v>
      </c>
      <c r="H1206" s="74">
        <f>SUM(H1207)</f>
        <v>0</v>
      </c>
      <c r="I1206" s="76">
        <f t="shared" si="175"/>
        <v>0</v>
      </c>
      <c r="J1206" s="74">
        <f>SUM(J1207)</f>
        <v>0</v>
      </c>
      <c r="K1206" s="25">
        <f t="shared" si="172"/>
        <v>0</v>
      </c>
      <c r="L1206" s="75">
        <f t="shared" si="177"/>
        <v>0</v>
      </c>
      <c r="M1206" s="25">
        <f t="shared" si="173"/>
        <v>0</v>
      </c>
      <c r="N1206" s="74">
        <f>SUM(N1207)</f>
        <v>0</v>
      </c>
      <c r="O1206" s="25">
        <f t="shared" si="174"/>
        <v>0</v>
      </c>
      <c r="P1206" s="76">
        <f t="shared" si="176"/>
        <v>0</v>
      </c>
    </row>
    <row r="1207" spans="1:16" ht="26.25" hidden="1" x14ac:dyDescent="0.25">
      <c r="A1207" s="100">
        <v>3311403310906230</v>
      </c>
      <c r="B1207" s="31" t="s">
        <v>1067</v>
      </c>
      <c r="C1207" s="73"/>
      <c r="D1207" s="64"/>
      <c r="E1207" s="64"/>
      <c r="F1207" s="75">
        <f t="shared" si="171"/>
        <v>0</v>
      </c>
      <c r="G1207" s="25">
        <f t="shared" si="170"/>
        <v>0</v>
      </c>
      <c r="H1207" s="64"/>
      <c r="I1207" s="76">
        <f t="shared" si="175"/>
        <v>0</v>
      </c>
      <c r="J1207" s="64"/>
      <c r="K1207" s="25">
        <f t="shared" si="172"/>
        <v>0</v>
      </c>
      <c r="L1207" s="75">
        <f t="shared" si="177"/>
        <v>0</v>
      </c>
      <c r="M1207" s="25">
        <f t="shared" si="173"/>
        <v>0</v>
      </c>
      <c r="N1207" s="64"/>
      <c r="O1207" s="25">
        <f t="shared" si="174"/>
        <v>0</v>
      </c>
      <c r="P1207" s="76">
        <f t="shared" si="176"/>
        <v>0</v>
      </c>
    </row>
    <row r="1208" spans="1:16" hidden="1" x14ac:dyDescent="0.25">
      <c r="A1208" s="100">
        <v>3311403310907</v>
      </c>
      <c r="B1208" s="31" t="s">
        <v>1013</v>
      </c>
      <c r="C1208" s="73"/>
      <c r="D1208" s="74">
        <f>SUM(D1209)</f>
        <v>0</v>
      </c>
      <c r="E1208" s="74">
        <f>SUM(E1209)</f>
        <v>0</v>
      </c>
      <c r="F1208" s="75">
        <f t="shared" si="171"/>
        <v>0</v>
      </c>
      <c r="G1208" s="25">
        <f t="shared" si="170"/>
        <v>0</v>
      </c>
      <c r="H1208" s="74">
        <f>SUM(H1209)</f>
        <v>0</v>
      </c>
      <c r="I1208" s="76">
        <f t="shared" si="175"/>
        <v>0</v>
      </c>
      <c r="J1208" s="74">
        <f>SUM(J1209)</f>
        <v>0</v>
      </c>
      <c r="K1208" s="25">
        <f t="shared" si="172"/>
        <v>0</v>
      </c>
      <c r="L1208" s="75">
        <f t="shared" si="177"/>
        <v>0</v>
      </c>
      <c r="M1208" s="25">
        <f t="shared" si="173"/>
        <v>0</v>
      </c>
      <c r="N1208" s="74">
        <f>SUM(N1209)</f>
        <v>0</v>
      </c>
      <c r="O1208" s="25">
        <f t="shared" si="174"/>
        <v>0</v>
      </c>
      <c r="P1208" s="76">
        <f t="shared" si="176"/>
        <v>0</v>
      </c>
    </row>
    <row r="1209" spans="1:16" hidden="1" x14ac:dyDescent="0.25">
      <c r="A1209" s="100">
        <v>3311403310907230</v>
      </c>
      <c r="B1209" s="31" t="s">
        <v>1013</v>
      </c>
      <c r="C1209" s="73"/>
      <c r="D1209" s="64"/>
      <c r="E1209" s="64"/>
      <c r="F1209" s="75">
        <f t="shared" si="171"/>
        <v>0</v>
      </c>
      <c r="G1209" s="25">
        <f t="shared" si="170"/>
        <v>0</v>
      </c>
      <c r="H1209" s="64"/>
      <c r="I1209" s="76">
        <f t="shared" si="175"/>
        <v>0</v>
      </c>
      <c r="J1209" s="64"/>
      <c r="K1209" s="25">
        <f t="shared" si="172"/>
        <v>0</v>
      </c>
      <c r="L1209" s="75">
        <f t="shared" si="177"/>
        <v>0</v>
      </c>
      <c r="M1209" s="25">
        <f t="shared" si="173"/>
        <v>0</v>
      </c>
      <c r="N1209" s="64"/>
      <c r="O1209" s="25">
        <f t="shared" si="174"/>
        <v>0</v>
      </c>
      <c r="P1209" s="76">
        <f t="shared" si="176"/>
        <v>0</v>
      </c>
    </row>
    <row r="1210" spans="1:16" ht="26.25" hidden="1" x14ac:dyDescent="0.25">
      <c r="A1210" s="72">
        <v>3311403310908</v>
      </c>
      <c r="B1210" s="31" t="s">
        <v>1068</v>
      </c>
      <c r="C1210" s="73"/>
      <c r="D1210" s="74">
        <f>SUM(D1211)</f>
        <v>0</v>
      </c>
      <c r="E1210" s="74">
        <f>SUM(E1211)</f>
        <v>0</v>
      </c>
      <c r="F1210" s="75">
        <f t="shared" si="171"/>
        <v>0</v>
      </c>
      <c r="G1210" s="25">
        <f t="shared" si="170"/>
        <v>0</v>
      </c>
      <c r="H1210" s="74">
        <f>SUM(H1211)</f>
        <v>0</v>
      </c>
      <c r="I1210" s="76">
        <f t="shared" si="175"/>
        <v>0</v>
      </c>
      <c r="J1210" s="74">
        <f>SUM(J1211)</f>
        <v>0</v>
      </c>
      <c r="K1210" s="25">
        <f t="shared" si="172"/>
        <v>0</v>
      </c>
      <c r="L1210" s="75">
        <f t="shared" si="177"/>
        <v>0</v>
      </c>
      <c r="M1210" s="25">
        <f t="shared" si="173"/>
        <v>0</v>
      </c>
      <c r="N1210" s="74">
        <f>SUM(N1211)</f>
        <v>0</v>
      </c>
      <c r="O1210" s="25">
        <f t="shared" si="174"/>
        <v>0</v>
      </c>
      <c r="P1210" s="76">
        <f t="shared" si="176"/>
        <v>0</v>
      </c>
    </row>
    <row r="1211" spans="1:16" ht="26.25" hidden="1" x14ac:dyDescent="0.25">
      <c r="A1211" s="72">
        <v>3311403310908230</v>
      </c>
      <c r="B1211" s="31" t="s">
        <v>1068</v>
      </c>
      <c r="C1211" s="73"/>
      <c r="D1211" s="64"/>
      <c r="E1211" s="64"/>
      <c r="F1211" s="75">
        <f t="shared" si="171"/>
        <v>0</v>
      </c>
      <c r="G1211" s="25">
        <f t="shared" si="170"/>
        <v>0</v>
      </c>
      <c r="H1211" s="64"/>
      <c r="I1211" s="76">
        <f t="shared" si="175"/>
        <v>0</v>
      </c>
      <c r="J1211" s="64"/>
      <c r="K1211" s="25">
        <f t="shared" si="172"/>
        <v>0</v>
      </c>
      <c r="L1211" s="75">
        <f t="shared" si="177"/>
        <v>0</v>
      </c>
      <c r="M1211" s="25">
        <f t="shared" si="173"/>
        <v>0</v>
      </c>
      <c r="N1211" s="64"/>
      <c r="O1211" s="25">
        <f t="shared" si="174"/>
        <v>0</v>
      </c>
      <c r="P1211" s="76">
        <f t="shared" si="176"/>
        <v>0</v>
      </c>
    </row>
    <row r="1212" spans="1:16" hidden="1" x14ac:dyDescent="0.25">
      <c r="A1212" s="72">
        <v>3311403311122</v>
      </c>
      <c r="B1212" s="31" t="s">
        <v>1069</v>
      </c>
      <c r="C1212" s="73"/>
      <c r="D1212" s="74">
        <f>SUM(D1213)</f>
        <v>0</v>
      </c>
      <c r="E1212" s="74">
        <f>SUM(E1213)</f>
        <v>0</v>
      </c>
      <c r="F1212" s="75">
        <f t="shared" si="171"/>
        <v>0</v>
      </c>
      <c r="G1212" s="25">
        <f t="shared" si="170"/>
        <v>0</v>
      </c>
      <c r="H1212" s="74">
        <f>SUM(H1213)</f>
        <v>0</v>
      </c>
      <c r="I1212" s="76">
        <f t="shared" si="175"/>
        <v>0</v>
      </c>
      <c r="J1212" s="74">
        <f>SUM(J1213)</f>
        <v>0</v>
      </c>
      <c r="K1212" s="25">
        <f t="shared" si="172"/>
        <v>0</v>
      </c>
      <c r="L1212" s="75">
        <f t="shared" si="177"/>
        <v>0</v>
      </c>
      <c r="M1212" s="25">
        <f t="shared" si="173"/>
        <v>0</v>
      </c>
      <c r="N1212" s="74">
        <f>SUM(N1213)</f>
        <v>0</v>
      </c>
      <c r="O1212" s="25">
        <f t="shared" si="174"/>
        <v>0</v>
      </c>
      <c r="P1212" s="76">
        <f t="shared" si="176"/>
        <v>0</v>
      </c>
    </row>
    <row r="1213" spans="1:16" hidden="1" x14ac:dyDescent="0.25">
      <c r="A1213" s="72">
        <v>3311403311122230</v>
      </c>
      <c r="B1213" s="31" t="s">
        <v>1069</v>
      </c>
      <c r="C1213" s="73"/>
      <c r="D1213" s="64"/>
      <c r="E1213" s="64"/>
      <c r="F1213" s="75">
        <f t="shared" si="171"/>
        <v>0</v>
      </c>
      <c r="G1213" s="25">
        <f t="shared" si="170"/>
        <v>0</v>
      </c>
      <c r="H1213" s="64"/>
      <c r="I1213" s="76">
        <f t="shared" si="175"/>
        <v>0</v>
      </c>
      <c r="J1213" s="64"/>
      <c r="K1213" s="25">
        <f t="shared" si="172"/>
        <v>0</v>
      </c>
      <c r="L1213" s="75">
        <f t="shared" si="177"/>
        <v>0</v>
      </c>
      <c r="M1213" s="25">
        <f t="shared" si="173"/>
        <v>0</v>
      </c>
      <c r="N1213" s="64"/>
      <c r="O1213" s="25">
        <f t="shared" si="174"/>
        <v>0</v>
      </c>
      <c r="P1213" s="76">
        <f t="shared" si="176"/>
        <v>0</v>
      </c>
    </row>
    <row r="1214" spans="1:16" ht="39" hidden="1" x14ac:dyDescent="0.25">
      <c r="A1214" s="72">
        <v>3311403316036</v>
      </c>
      <c r="B1214" s="31" t="s">
        <v>1070</v>
      </c>
      <c r="C1214" s="73"/>
      <c r="D1214" s="74">
        <f>SUM(D1215)</f>
        <v>0</v>
      </c>
      <c r="E1214" s="74">
        <f>SUM(E1215)</f>
        <v>0</v>
      </c>
      <c r="F1214" s="75">
        <f t="shared" si="171"/>
        <v>0</v>
      </c>
      <c r="G1214" s="25">
        <f t="shared" si="170"/>
        <v>0</v>
      </c>
      <c r="H1214" s="74">
        <f>SUM(H1215)</f>
        <v>0</v>
      </c>
      <c r="I1214" s="76">
        <f t="shared" si="175"/>
        <v>0</v>
      </c>
      <c r="J1214" s="74">
        <f>SUM(J1215)</f>
        <v>0</v>
      </c>
      <c r="K1214" s="25">
        <f t="shared" si="172"/>
        <v>0</v>
      </c>
      <c r="L1214" s="75">
        <f t="shared" si="177"/>
        <v>0</v>
      </c>
      <c r="M1214" s="25">
        <f t="shared" si="173"/>
        <v>0</v>
      </c>
      <c r="N1214" s="74">
        <f>SUM(N1215)</f>
        <v>0</v>
      </c>
      <c r="O1214" s="25">
        <f t="shared" si="174"/>
        <v>0</v>
      </c>
      <c r="P1214" s="76">
        <f t="shared" si="176"/>
        <v>0</v>
      </c>
    </row>
    <row r="1215" spans="1:16" ht="39" hidden="1" x14ac:dyDescent="0.25">
      <c r="A1215" s="72">
        <v>3311403316036230</v>
      </c>
      <c r="B1215" s="31" t="s">
        <v>1070</v>
      </c>
      <c r="C1215" s="73"/>
      <c r="D1215" s="64"/>
      <c r="E1215" s="64"/>
      <c r="F1215" s="75">
        <f t="shared" si="171"/>
        <v>0</v>
      </c>
      <c r="G1215" s="25">
        <f t="shared" si="170"/>
        <v>0</v>
      </c>
      <c r="H1215" s="64"/>
      <c r="I1215" s="76">
        <f t="shared" si="175"/>
        <v>0</v>
      </c>
      <c r="J1215" s="64"/>
      <c r="K1215" s="25">
        <f t="shared" si="172"/>
        <v>0</v>
      </c>
      <c r="L1215" s="75">
        <f t="shared" si="177"/>
        <v>0</v>
      </c>
      <c r="M1215" s="25">
        <f t="shared" si="173"/>
        <v>0</v>
      </c>
      <c r="N1215" s="64"/>
      <c r="O1215" s="25">
        <f t="shared" si="174"/>
        <v>0</v>
      </c>
      <c r="P1215" s="76">
        <f t="shared" si="176"/>
        <v>0</v>
      </c>
    </row>
    <row r="1216" spans="1:16" hidden="1" x14ac:dyDescent="0.25">
      <c r="A1216" s="72">
        <v>3311403316094</v>
      </c>
      <c r="B1216" s="31" t="s">
        <v>1013</v>
      </c>
      <c r="C1216" s="73"/>
      <c r="D1216" s="74">
        <f>SUM(D1217:D1219)</f>
        <v>0</v>
      </c>
      <c r="E1216" s="74">
        <f>SUM(E1217:E1219)</f>
        <v>0</v>
      </c>
      <c r="F1216" s="75">
        <f t="shared" si="171"/>
        <v>0</v>
      </c>
      <c r="G1216" s="25">
        <f t="shared" si="170"/>
        <v>0</v>
      </c>
      <c r="H1216" s="74">
        <f>SUM(H1217:H1219)</f>
        <v>0</v>
      </c>
      <c r="I1216" s="76">
        <f t="shared" si="175"/>
        <v>0</v>
      </c>
      <c r="J1216" s="74">
        <f>SUM(J1217:J1219)</f>
        <v>0</v>
      </c>
      <c r="K1216" s="25">
        <f t="shared" si="172"/>
        <v>0</v>
      </c>
      <c r="L1216" s="75">
        <f t="shared" si="177"/>
        <v>0</v>
      </c>
      <c r="M1216" s="25">
        <f t="shared" si="173"/>
        <v>0</v>
      </c>
      <c r="N1216" s="74">
        <f>SUM(N1217:N1219)</f>
        <v>0</v>
      </c>
      <c r="O1216" s="25">
        <f t="shared" si="174"/>
        <v>0</v>
      </c>
      <c r="P1216" s="76">
        <f t="shared" si="176"/>
        <v>0</v>
      </c>
    </row>
    <row r="1217" spans="1:16" hidden="1" x14ac:dyDescent="0.25">
      <c r="A1217" s="72">
        <v>3311403316094230</v>
      </c>
      <c r="B1217" s="31" t="s">
        <v>1027</v>
      </c>
      <c r="C1217" s="73"/>
      <c r="D1217" s="64"/>
      <c r="E1217" s="64"/>
      <c r="F1217" s="75">
        <f t="shared" si="171"/>
        <v>0</v>
      </c>
      <c r="G1217" s="25">
        <f t="shared" si="170"/>
        <v>0</v>
      </c>
      <c r="H1217" s="64"/>
      <c r="I1217" s="76">
        <f t="shared" si="175"/>
        <v>0</v>
      </c>
      <c r="J1217" s="64"/>
      <c r="K1217" s="25">
        <f t="shared" si="172"/>
        <v>0</v>
      </c>
      <c r="L1217" s="75">
        <f t="shared" si="177"/>
        <v>0</v>
      </c>
      <c r="M1217" s="25">
        <f t="shared" si="173"/>
        <v>0</v>
      </c>
      <c r="N1217" s="64"/>
      <c r="O1217" s="25">
        <f t="shared" si="174"/>
        <v>0</v>
      </c>
      <c r="P1217" s="76">
        <f t="shared" si="176"/>
        <v>0</v>
      </c>
    </row>
    <row r="1218" spans="1:16" hidden="1" x14ac:dyDescent="0.25">
      <c r="A1218" s="72">
        <v>3311403316094230</v>
      </c>
      <c r="B1218" s="31" t="s">
        <v>1071</v>
      </c>
      <c r="C1218" s="73"/>
      <c r="D1218" s="64"/>
      <c r="E1218" s="64"/>
      <c r="F1218" s="75">
        <f t="shared" si="171"/>
        <v>0</v>
      </c>
      <c r="G1218" s="25">
        <f t="shared" si="170"/>
        <v>0</v>
      </c>
      <c r="H1218" s="64"/>
      <c r="I1218" s="76">
        <f t="shared" si="175"/>
        <v>0</v>
      </c>
      <c r="J1218" s="64"/>
      <c r="K1218" s="25">
        <f t="shared" si="172"/>
        <v>0</v>
      </c>
      <c r="L1218" s="75">
        <f t="shared" si="177"/>
        <v>0</v>
      </c>
      <c r="M1218" s="25">
        <f t="shared" si="173"/>
        <v>0</v>
      </c>
      <c r="N1218" s="64"/>
      <c r="O1218" s="25">
        <f t="shared" si="174"/>
        <v>0</v>
      </c>
      <c r="P1218" s="76">
        <f t="shared" si="176"/>
        <v>0</v>
      </c>
    </row>
    <row r="1219" spans="1:16" hidden="1" x14ac:dyDescent="0.25">
      <c r="A1219" s="72">
        <v>3311403316094230</v>
      </c>
      <c r="B1219" s="31" t="s">
        <v>1072</v>
      </c>
      <c r="C1219" s="73"/>
      <c r="D1219" s="64"/>
      <c r="E1219" s="64"/>
      <c r="F1219" s="75">
        <f t="shared" si="171"/>
        <v>0</v>
      </c>
      <c r="G1219" s="25">
        <f t="shared" si="170"/>
        <v>0</v>
      </c>
      <c r="H1219" s="64"/>
      <c r="I1219" s="76">
        <f t="shared" si="175"/>
        <v>0</v>
      </c>
      <c r="J1219" s="64"/>
      <c r="K1219" s="25">
        <f t="shared" si="172"/>
        <v>0</v>
      </c>
      <c r="L1219" s="75">
        <f t="shared" si="177"/>
        <v>0</v>
      </c>
      <c r="M1219" s="25">
        <f t="shared" si="173"/>
        <v>0</v>
      </c>
      <c r="N1219" s="64"/>
      <c r="O1219" s="25">
        <f t="shared" si="174"/>
        <v>0</v>
      </c>
      <c r="P1219" s="76">
        <f t="shared" si="176"/>
        <v>0</v>
      </c>
    </row>
    <row r="1220" spans="1:16" ht="26.25" hidden="1" x14ac:dyDescent="0.25">
      <c r="A1220" s="100">
        <v>3311403317032</v>
      </c>
      <c r="B1220" s="31" t="s">
        <v>1073</v>
      </c>
      <c r="C1220" s="73"/>
      <c r="D1220" s="74">
        <f>SUM(D1221)</f>
        <v>0</v>
      </c>
      <c r="E1220" s="74">
        <f>SUM(E1221)</f>
        <v>0</v>
      </c>
      <c r="F1220" s="75">
        <f t="shared" si="171"/>
        <v>0</v>
      </c>
      <c r="G1220" s="25">
        <f t="shared" si="170"/>
        <v>0</v>
      </c>
      <c r="H1220" s="74">
        <f>SUM(H1221)</f>
        <v>0</v>
      </c>
      <c r="I1220" s="76">
        <f t="shared" si="175"/>
        <v>0</v>
      </c>
      <c r="J1220" s="74">
        <f>SUM(J1221)</f>
        <v>0</v>
      </c>
      <c r="K1220" s="25">
        <f t="shared" si="172"/>
        <v>0</v>
      </c>
      <c r="L1220" s="75">
        <f t="shared" si="177"/>
        <v>0</v>
      </c>
      <c r="M1220" s="25">
        <f t="shared" si="173"/>
        <v>0</v>
      </c>
      <c r="N1220" s="74">
        <f>SUM(N1221)</f>
        <v>0</v>
      </c>
      <c r="O1220" s="25">
        <f t="shared" si="174"/>
        <v>0</v>
      </c>
      <c r="P1220" s="76">
        <f t="shared" si="176"/>
        <v>0</v>
      </c>
    </row>
    <row r="1221" spans="1:16" ht="26.25" hidden="1" x14ac:dyDescent="0.25">
      <c r="A1221" s="100">
        <v>3311403317032230</v>
      </c>
      <c r="B1221" s="31" t="s">
        <v>1073</v>
      </c>
      <c r="C1221" s="73"/>
      <c r="D1221" s="64"/>
      <c r="E1221" s="64"/>
      <c r="F1221" s="75">
        <f t="shared" si="171"/>
        <v>0</v>
      </c>
      <c r="G1221" s="25">
        <f t="shared" si="170"/>
        <v>0</v>
      </c>
      <c r="H1221" s="64"/>
      <c r="I1221" s="76">
        <f t="shared" si="175"/>
        <v>0</v>
      </c>
      <c r="J1221" s="64"/>
      <c r="K1221" s="25">
        <f t="shared" si="172"/>
        <v>0</v>
      </c>
      <c r="L1221" s="75">
        <f t="shared" si="177"/>
        <v>0</v>
      </c>
      <c r="M1221" s="25">
        <f t="shared" si="173"/>
        <v>0</v>
      </c>
      <c r="N1221" s="64"/>
      <c r="O1221" s="25">
        <f t="shared" si="174"/>
        <v>0</v>
      </c>
      <c r="P1221" s="76">
        <f t="shared" si="176"/>
        <v>0</v>
      </c>
    </row>
    <row r="1222" spans="1:16" hidden="1" x14ac:dyDescent="0.25">
      <c r="A1222" s="72">
        <v>3311403317096</v>
      </c>
      <c r="B1222" s="31" t="s">
        <v>1074</v>
      </c>
      <c r="C1222" s="73"/>
      <c r="D1222" s="74">
        <f>SUM(D1223)</f>
        <v>0</v>
      </c>
      <c r="E1222" s="74">
        <f>SUM(E1223)</f>
        <v>0</v>
      </c>
      <c r="F1222" s="75">
        <f t="shared" si="171"/>
        <v>0</v>
      </c>
      <c r="G1222" s="25">
        <f t="shared" si="170"/>
        <v>0</v>
      </c>
      <c r="H1222" s="74">
        <f>SUM(H1223)</f>
        <v>0</v>
      </c>
      <c r="I1222" s="76">
        <f t="shared" si="175"/>
        <v>0</v>
      </c>
      <c r="J1222" s="74">
        <f>SUM(J1223)</f>
        <v>0</v>
      </c>
      <c r="K1222" s="25">
        <f t="shared" si="172"/>
        <v>0</v>
      </c>
      <c r="L1222" s="75">
        <f t="shared" si="177"/>
        <v>0</v>
      </c>
      <c r="M1222" s="25">
        <f t="shared" si="173"/>
        <v>0</v>
      </c>
      <c r="N1222" s="74">
        <f>SUM(N1223)</f>
        <v>0</v>
      </c>
      <c r="O1222" s="25">
        <f t="shared" si="174"/>
        <v>0</v>
      </c>
      <c r="P1222" s="76">
        <f t="shared" si="176"/>
        <v>0</v>
      </c>
    </row>
    <row r="1223" spans="1:16" hidden="1" x14ac:dyDescent="0.25">
      <c r="A1223" s="72">
        <v>3311403317096230</v>
      </c>
      <c r="B1223" s="31" t="s">
        <v>1074</v>
      </c>
      <c r="C1223" s="73"/>
      <c r="D1223" s="64"/>
      <c r="E1223" s="64"/>
      <c r="F1223" s="75">
        <f t="shared" si="171"/>
        <v>0</v>
      </c>
      <c r="G1223" s="25">
        <f t="shared" si="170"/>
        <v>0</v>
      </c>
      <c r="H1223" s="64"/>
      <c r="I1223" s="76">
        <f t="shared" si="175"/>
        <v>0</v>
      </c>
      <c r="J1223" s="64"/>
      <c r="K1223" s="25">
        <f t="shared" si="172"/>
        <v>0</v>
      </c>
      <c r="L1223" s="75">
        <f t="shared" si="177"/>
        <v>0</v>
      </c>
      <c r="M1223" s="25">
        <f t="shared" si="173"/>
        <v>0</v>
      </c>
      <c r="N1223" s="64"/>
      <c r="O1223" s="25">
        <f t="shared" si="174"/>
        <v>0</v>
      </c>
      <c r="P1223" s="76">
        <f t="shared" si="176"/>
        <v>0</v>
      </c>
    </row>
    <row r="1224" spans="1:16" hidden="1" x14ac:dyDescent="0.25">
      <c r="A1224" s="72">
        <v>3311403317219</v>
      </c>
      <c r="B1224" s="31" t="s">
        <v>1075</v>
      </c>
      <c r="C1224" s="73"/>
      <c r="D1224" s="74">
        <f>SUM(D1225)</f>
        <v>0</v>
      </c>
      <c r="E1224" s="74">
        <f>SUM(E1225)</f>
        <v>0</v>
      </c>
      <c r="F1224" s="75">
        <f t="shared" si="171"/>
        <v>0</v>
      </c>
      <c r="G1224" s="25">
        <f t="shared" si="170"/>
        <v>0</v>
      </c>
      <c r="H1224" s="74">
        <f>SUM(H1225)</f>
        <v>0</v>
      </c>
      <c r="I1224" s="76">
        <f t="shared" si="175"/>
        <v>0</v>
      </c>
      <c r="J1224" s="74">
        <f>SUM(J1225)</f>
        <v>0</v>
      </c>
      <c r="K1224" s="25">
        <f t="shared" si="172"/>
        <v>0</v>
      </c>
      <c r="L1224" s="75">
        <f t="shared" si="177"/>
        <v>0</v>
      </c>
      <c r="M1224" s="25">
        <f t="shared" si="173"/>
        <v>0</v>
      </c>
      <c r="N1224" s="74">
        <f>SUM(N1225)</f>
        <v>0</v>
      </c>
      <c r="O1224" s="25">
        <f t="shared" si="174"/>
        <v>0</v>
      </c>
      <c r="P1224" s="76">
        <f t="shared" si="176"/>
        <v>0</v>
      </c>
    </row>
    <row r="1225" spans="1:16" hidden="1" x14ac:dyDescent="0.25">
      <c r="A1225" s="72">
        <v>3311403317219230</v>
      </c>
      <c r="B1225" s="31" t="s">
        <v>1076</v>
      </c>
      <c r="C1225" s="73"/>
      <c r="D1225" s="64"/>
      <c r="E1225" s="64"/>
      <c r="F1225" s="75">
        <f t="shared" si="171"/>
        <v>0</v>
      </c>
      <c r="G1225" s="25">
        <f t="shared" si="170"/>
        <v>0</v>
      </c>
      <c r="H1225" s="64"/>
      <c r="I1225" s="76">
        <f t="shared" si="175"/>
        <v>0</v>
      </c>
      <c r="J1225" s="64"/>
      <c r="K1225" s="25">
        <f t="shared" si="172"/>
        <v>0</v>
      </c>
      <c r="L1225" s="75">
        <f t="shared" si="177"/>
        <v>0</v>
      </c>
      <c r="M1225" s="25">
        <f t="shared" si="173"/>
        <v>0</v>
      </c>
      <c r="N1225" s="64"/>
      <c r="O1225" s="25">
        <f t="shared" si="174"/>
        <v>0</v>
      </c>
      <c r="P1225" s="76">
        <f t="shared" si="176"/>
        <v>0</v>
      </c>
    </row>
    <row r="1226" spans="1:16" hidden="1" x14ac:dyDescent="0.25">
      <c r="A1226" s="72">
        <v>3311403317225</v>
      </c>
      <c r="B1226" s="31" t="s">
        <v>1013</v>
      </c>
      <c r="C1226" s="73"/>
      <c r="D1226" s="74">
        <f>SUM(D1227)</f>
        <v>0</v>
      </c>
      <c r="E1226" s="74">
        <f>SUM(E1227)</f>
        <v>0</v>
      </c>
      <c r="F1226" s="75">
        <f t="shared" si="171"/>
        <v>0</v>
      </c>
      <c r="G1226" s="25">
        <f t="shared" ref="G1226:G1290" si="178">IF(OR(F1226=0,F$7=0),0,F1226/F$7)*100</f>
        <v>0</v>
      </c>
      <c r="H1226" s="74">
        <f>SUM(H1227)</f>
        <v>0</v>
      </c>
      <c r="I1226" s="76">
        <f t="shared" si="175"/>
        <v>0</v>
      </c>
      <c r="J1226" s="74">
        <f>SUM(J1227)</f>
        <v>0</v>
      </c>
      <c r="K1226" s="25">
        <f t="shared" si="172"/>
        <v>0</v>
      </c>
      <c r="L1226" s="75">
        <f t="shared" si="177"/>
        <v>0</v>
      </c>
      <c r="M1226" s="25">
        <f t="shared" si="173"/>
        <v>0</v>
      </c>
      <c r="N1226" s="74">
        <f>SUM(N1227)</f>
        <v>0</v>
      </c>
      <c r="O1226" s="25">
        <f t="shared" si="174"/>
        <v>0</v>
      </c>
      <c r="P1226" s="76">
        <f t="shared" si="176"/>
        <v>0</v>
      </c>
    </row>
    <row r="1227" spans="1:16" hidden="1" x14ac:dyDescent="0.25">
      <c r="A1227" s="72">
        <v>3311403317225</v>
      </c>
      <c r="B1227" s="31" t="s">
        <v>1013</v>
      </c>
      <c r="C1227" s="73"/>
      <c r="D1227" s="64"/>
      <c r="E1227" s="64"/>
      <c r="F1227" s="75">
        <f t="shared" si="171"/>
        <v>0</v>
      </c>
      <c r="G1227" s="25">
        <f t="shared" si="178"/>
        <v>0</v>
      </c>
      <c r="H1227" s="64"/>
      <c r="I1227" s="76">
        <f t="shared" si="175"/>
        <v>0</v>
      </c>
      <c r="J1227" s="64"/>
      <c r="K1227" s="25">
        <f t="shared" si="172"/>
        <v>0</v>
      </c>
      <c r="L1227" s="75">
        <f t="shared" si="177"/>
        <v>0</v>
      </c>
      <c r="M1227" s="25">
        <f t="shared" si="173"/>
        <v>0</v>
      </c>
      <c r="N1227" s="64"/>
      <c r="O1227" s="25">
        <f t="shared" si="174"/>
        <v>0</v>
      </c>
      <c r="P1227" s="76">
        <f t="shared" si="176"/>
        <v>0</v>
      </c>
    </row>
    <row r="1228" spans="1:16" ht="26.25" hidden="1" x14ac:dyDescent="0.25">
      <c r="A1228" s="72">
        <v>3311403317377</v>
      </c>
      <c r="B1228" s="31" t="s">
        <v>1077</v>
      </c>
      <c r="C1228" s="73"/>
      <c r="D1228" s="74">
        <f>SUM(D1229)</f>
        <v>0</v>
      </c>
      <c r="E1228" s="74">
        <f>SUM(E1229)</f>
        <v>0</v>
      </c>
      <c r="F1228" s="75">
        <f t="shared" si="171"/>
        <v>0</v>
      </c>
      <c r="G1228" s="25">
        <f t="shared" si="178"/>
        <v>0</v>
      </c>
      <c r="H1228" s="74">
        <f>SUM(H1229)</f>
        <v>0</v>
      </c>
      <c r="I1228" s="76">
        <f t="shared" si="175"/>
        <v>0</v>
      </c>
      <c r="J1228" s="74">
        <f>SUM(J1229)</f>
        <v>0</v>
      </c>
      <c r="K1228" s="25">
        <f t="shared" si="172"/>
        <v>0</v>
      </c>
      <c r="L1228" s="75">
        <f t="shared" si="177"/>
        <v>0</v>
      </c>
      <c r="M1228" s="25">
        <f t="shared" si="173"/>
        <v>0</v>
      </c>
      <c r="N1228" s="74">
        <f>SUM(N1229)</f>
        <v>0</v>
      </c>
      <c r="O1228" s="25">
        <f t="shared" si="174"/>
        <v>0</v>
      </c>
      <c r="P1228" s="76">
        <f t="shared" si="176"/>
        <v>0</v>
      </c>
    </row>
    <row r="1229" spans="1:16" ht="26.25" hidden="1" x14ac:dyDescent="0.25">
      <c r="A1229" s="72">
        <v>3311403317377230</v>
      </c>
      <c r="B1229" s="31" t="s">
        <v>1077</v>
      </c>
      <c r="C1229" s="73"/>
      <c r="D1229" s="64"/>
      <c r="E1229" s="64"/>
      <c r="F1229" s="75">
        <f t="shared" si="171"/>
        <v>0</v>
      </c>
      <c r="G1229" s="25">
        <f t="shared" si="178"/>
        <v>0</v>
      </c>
      <c r="H1229" s="64"/>
      <c r="I1229" s="76">
        <f t="shared" si="175"/>
        <v>0</v>
      </c>
      <c r="J1229" s="64"/>
      <c r="K1229" s="25">
        <f t="shared" si="172"/>
        <v>0</v>
      </c>
      <c r="L1229" s="75">
        <f t="shared" si="177"/>
        <v>0</v>
      </c>
      <c r="M1229" s="25">
        <f t="shared" si="173"/>
        <v>0</v>
      </c>
      <c r="N1229" s="64"/>
      <c r="O1229" s="25">
        <f t="shared" si="174"/>
        <v>0</v>
      </c>
      <c r="P1229" s="76">
        <f t="shared" si="176"/>
        <v>0</v>
      </c>
    </row>
    <row r="1230" spans="1:16" ht="26.25" hidden="1" x14ac:dyDescent="0.25">
      <c r="A1230" s="72">
        <v>3311403317379</v>
      </c>
      <c r="B1230" s="31" t="s">
        <v>1078</v>
      </c>
      <c r="C1230" s="73"/>
      <c r="D1230" s="74">
        <f>SUM(D1231)</f>
        <v>0</v>
      </c>
      <c r="E1230" s="74">
        <f>SUM(E1231)</f>
        <v>0</v>
      </c>
      <c r="F1230" s="75">
        <f t="shared" si="171"/>
        <v>0</v>
      </c>
      <c r="G1230" s="25">
        <f t="shared" si="178"/>
        <v>0</v>
      </c>
      <c r="H1230" s="74">
        <f>SUM(H1231)</f>
        <v>0</v>
      </c>
      <c r="I1230" s="76">
        <f t="shared" si="175"/>
        <v>0</v>
      </c>
      <c r="J1230" s="74">
        <f>SUM(J1231)</f>
        <v>0</v>
      </c>
      <c r="K1230" s="25">
        <f t="shared" si="172"/>
        <v>0</v>
      </c>
      <c r="L1230" s="75">
        <f t="shared" si="177"/>
        <v>0</v>
      </c>
      <c r="M1230" s="25">
        <f t="shared" si="173"/>
        <v>0</v>
      </c>
      <c r="N1230" s="74">
        <f>SUM(N1231)</f>
        <v>0</v>
      </c>
      <c r="O1230" s="25">
        <f t="shared" si="174"/>
        <v>0</v>
      </c>
      <c r="P1230" s="76">
        <f t="shared" si="176"/>
        <v>0</v>
      </c>
    </row>
    <row r="1231" spans="1:16" ht="26.25" hidden="1" x14ac:dyDescent="0.25">
      <c r="A1231" s="72">
        <v>3311403317379230</v>
      </c>
      <c r="B1231" s="31" t="s">
        <v>1078</v>
      </c>
      <c r="C1231" s="73"/>
      <c r="D1231" s="64"/>
      <c r="E1231" s="64"/>
      <c r="F1231" s="75">
        <f t="shared" si="171"/>
        <v>0</v>
      </c>
      <c r="G1231" s="25">
        <f t="shared" si="178"/>
        <v>0</v>
      </c>
      <c r="H1231" s="64"/>
      <c r="I1231" s="76">
        <f t="shared" si="175"/>
        <v>0</v>
      </c>
      <c r="J1231" s="64"/>
      <c r="K1231" s="25">
        <f t="shared" si="172"/>
        <v>0</v>
      </c>
      <c r="L1231" s="75">
        <f t="shared" si="177"/>
        <v>0</v>
      </c>
      <c r="M1231" s="25">
        <f t="shared" si="173"/>
        <v>0</v>
      </c>
      <c r="N1231" s="64"/>
      <c r="O1231" s="25">
        <f t="shared" si="174"/>
        <v>0</v>
      </c>
      <c r="P1231" s="76">
        <f t="shared" si="176"/>
        <v>0</v>
      </c>
    </row>
    <row r="1232" spans="1:16" ht="64.5" hidden="1" x14ac:dyDescent="0.25">
      <c r="A1232" s="72">
        <v>3311403317379</v>
      </c>
      <c r="B1232" s="31" t="s">
        <v>1063</v>
      </c>
      <c r="C1232" s="73"/>
      <c r="D1232" s="74">
        <f>SUM(D1233)</f>
        <v>0</v>
      </c>
      <c r="E1232" s="74">
        <f>SUM(E1233)</f>
        <v>0</v>
      </c>
      <c r="F1232" s="75">
        <f t="shared" si="171"/>
        <v>0</v>
      </c>
      <c r="G1232" s="25">
        <f t="shared" si="178"/>
        <v>0</v>
      </c>
      <c r="H1232" s="74">
        <f>SUM(H1233)</f>
        <v>0</v>
      </c>
      <c r="I1232" s="76">
        <f t="shared" si="175"/>
        <v>0</v>
      </c>
      <c r="J1232" s="74">
        <f>SUM(J1233)</f>
        <v>0</v>
      </c>
      <c r="K1232" s="25">
        <f t="shared" si="172"/>
        <v>0</v>
      </c>
      <c r="L1232" s="75">
        <f t="shared" si="177"/>
        <v>0</v>
      </c>
      <c r="M1232" s="25">
        <f t="shared" si="173"/>
        <v>0</v>
      </c>
      <c r="N1232" s="74">
        <f>SUM(N1233)</f>
        <v>0</v>
      </c>
      <c r="O1232" s="25">
        <f t="shared" si="174"/>
        <v>0</v>
      </c>
      <c r="P1232" s="76">
        <f t="shared" si="176"/>
        <v>0</v>
      </c>
    </row>
    <row r="1233" spans="1:16" hidden="1" x14ac:dyDescent="0.25">
      <c r="A1233" s="72">
        <v>3311403317379230</v>
      </c>
      <c r="B1233" s="31" t="s">
        <v>1079</v>
      </c>
      <c r="C1233" s="73"/>
      <c r="D1233" s="64"/>
      <c r="E1233" s="64"/>
      <c r="F1233" s="75">
        <f t="shared" si="171"/>
        <v>0</v>
      </c>
      <c r="G1233" s="25">
        <f t="shared" si="178"/>
        <v>0</v>
      </c>
      <c r="H1233" s="64"/>
      <c r="I1233" s="76">
        <f t="shared" si="175"/>
        <v>0</v>
      </c>
      <c r="J1233" s="64"/>
      <c r="K1233" s="25">
        <f t="shared" si="172"/>
        <v>0</v>
      </c>
      <c r="L1233" s="75">
        <f t="shared" si="177"/>
        <v>0</v>
      </c>
      <c r="M1233" s="25">
        <f t="shared" si="173"/>
        <v>0</v>
      </c>
      <c r="N1233" s="64"/>
      <c r="O1233" s="25">
        <f t="shared" si="174"/>
        <v>0</v>
      </c>
      <c r="P1233" s="76">
        <f t="shared" si="176"/>
        <v>0</v>
      </c>
    </row>
    <row r="1234" spans="1:16" ht="26.25" hidden="1" x14ac:dyDescent="0.25">
      <c r="A1234" s="100">
        <v>331140332</v>
      </c>
      <c r="B1234" s="31" t="s">
        <v>1080</v>
      </c>
      <c r="C1234" s="73"/>
      <c r="D1234" s="74">
        <f>SUM(D1235+D1237+D1239+D1241+D1243+D1245+D1250+D1253+D1255)</f>
        <v>0</v>
      </c>
      <c r="E1234" s="74">
        <f>SUM(E1235+E1237+E1239+E1241+E1243+E1245+E1250+E1253+E1255)</f>
        <v>0</v>
      </c>
      <c r="F1234" s="75">
        <f t="shared" si="171"/>
        <v>0</v>
      </c>
      <c r="G1234" s="25">
        <f t="shared" si="178"/>
        <v>0</v>
      </c>
      <c r="H1234" s="74">
        <f>SUM(H1235+H1237+H1239+H1241+H1243+H1245+H1250+H1253+H1255)</f>
        <v>0</v>
      </c>
      <c r="I1234" s="76">
        <f t="shared" si="175"/>
        <v>0</v>
      </c>
      <c r="J1234" s="74">
        <f>SUM(J1235+J1237+J1239+J1241+J1243+J1245+J1250+J1253+J1255)</f>
        <v>0</v>
      </c>
      <c r="K1234" s="25">
        <f t="shared" si="172"/>
        <v>0</v>
      </c>
      <c r="L1234" s="75">
        <f t="shared" si="177"/>
        <v>0</v>
      </c>
      <c r="M1234" s="25">
        <f t="shared" si="173"/>
        <v>0</v>
      </c>
      <c r="N1234" s="74">
        <f>SUM(N1235+N1237+N1239+N1241+N1243+N1245+N1250+N1253+N1255)</f>
        <v>0</v>
      </c>
      <c r="O1234" s="25">
        <f t="shared" si="174"/>
        <v>0</v>
      </c>
      <c r="P1234" s="76">
        <f t="shared" si="176"/>
        <v>0</v>
      </c>
    </row>
    <row r="1235" spans="1:16" hidden="1" x14ac:dyDescent="0.25">
      <c r="A1235" s="100">
        <v>3311403320188</v>
      </c>
      <c r="B1235" s="31" t="s">
        <v>1081</v>
      </c>
      <c r="C1235" s="73"/>
      <c r="D1235" s="74">
        <f>SUM(D1236)</f>
        <v>0</v>
      </c>
      <c r="E1235" s="74">
        <f>SUM(E1236)</f>
        <v>0</v>
      </c>
      <c r="F1235" s="75">
        <f t="shared" si="171"/>
        <v>0</v>
      </c>
      <c r="G1235" s="25">
        <f t="shared" si="178"/>
        <v>0</v>
      </c>
      <c r="H1235" s="74">
        <f>SUM(H1236)</f>
        <v>0</v>
      </c>
      <c r="I1235" s="76">
        <f t="shared" si="175"/>
        <v>0</v>
      </c>
      <c r="J1235" s="74">
        <f>SUM(J1236)</f>
        <v>0</v>
      </c>
      <c r="K1235" s="25">
        <f t="shared" si="172"/>
        <v>0</v>
      </c>
      <c r="L1235" s="75">
        <f t="shared" si="177"/>
        <v>0</v>
      </c>
      <c r="M1235" s="25">
        <f t="shared" si="173"/>
        <v>0</v>
      </c>
      <c r="N1235" s="74">
        <f>SUM(N1236)</f>
        <v>0</v>
      </c>
      <c r="O1235" s="25">
        <f t="shared" si="174"/>
        <v>0</v>
      </c>
      <c r="P1235" s="76">
        <f t="shared" si="176"/>
        <v>0</v>
      </c>
    </row>
    <row r="1236" spans="1:16" hidden="1" x14ac:dyDescent="0.25">
      <c r="A1236" s="100">
        <v>3311403320188240</v>
      </c>
      <c r="B1236" s="101" t="s">
        <v>1082</v>
      </c>
      <c r="C1236" s="73"/>
      <c r="D1236" s="64"/>
      <c r="E1236" s="64"/>
      <c r="F1236" s="75">
        <f t="shared" si="171"/>
        <v>0</v>
      </c>
      <c r="G1236" s="25">
        <f t="shared" si="178"/>
        <v>0</v>
      </c>
      <c r="H1236" s="64"/>
      <c r="I1236" s="76">
        <f t="shared" si="175"/>
        <v>0</v>
      </c>
      <c r="J1236" s="64"/>
      <c r="K1236" s="25">
        <f t="shared" si="172"/>
        <v>0</v>
      </c>
      <c r="L1236" s="75">
        <f t="shared" si="177"/>
        <v>0</v>
      </c>
      <c r="M1236" s="25">
        <f t="shared" si="173"/>
        <v>0</v>
      </c>
      <c r="N1236" s="64"/>
      <c r="O1236" s="25">
        <f t="shared" si="174"/>
        <v>0</v>
      </c>
      <c r="P1236" s="76">
        <f t="shared" si="176"/>
        <v>0</v>
      </c>
    </row>
    <row r="1237" spans="1:16" hidden="1" x14ac:dyDescent="0.25">
      <c r="A1237" s="72">
        <v>3311403320690</v>
      </c>
      <c r="B1237" s="31" t="s">
        <v>1083</v>
      </c>
      <c r="C1237" s="73"/>
      <c r="D1237" s="74">
        <f>SUM(D1238)</f>
        <v>0</v>
      </c>
      <c r="E1237" s="74">
        <f>SUM(E1238)</f>
        <v>0</v>
      </c>
      <c r="F1237" s="75">
        <f t="shared" si="171"/>
        <v>0</v>
      </c>
      <c r="G1237" s="25">
        <f t="shared" si="178"/>
        <v>0</v>
      </c>
      <c r="H1237" s="74">
        <f>SUM(H1238)</f>
        <v>0</v>
      </c>
      <c r="I1237" s="76">
        <f t="shared" si="175"/>
        <v>0</v>
      </c>
      <c r="J1237" s="74">
        <f>SUM(J1238)</f>
        <v>0</v>
      </c>
      <c r="K1237" s="25">
        <f t="shared" si="172"/>
        <v>0</v>
      </c>
      <c r="L1237" s="75">
        <f t="shared" si="177"/>
        <v>0</v>
      </c>
      <c r="M1237" s="25">
        <f t="shared" si="173"/>
        <v>0</v>
      </c>
      <c r="N1237" s="74">
        <f>SUM(N1238)</f>
        <v>0</v>
      </c>
      <c r="O1237" s="25">
        <f t="shared" si="174"/>
        <v>0</v>
      </c>
      <c r="P1237" s="76">
        <f t="shared" si="176"/>
        <v>0</v>
      </c>
    </row>
    <row r="1238" spans="1:16" hidden="1" x14ac:dyDescent="0.25">
      <c r="A1238" s="72">
        <v>3311403320690240</v>
      </c>
      <c r="B1238" s="31" t="s">
        <v>1083</v>
      </c>
      <c r="C1238" s="73"/>
      <c r="D1238" s="64"/>
      <c r="E1238" s="64"/>
      <c r="F1238" s="75">
        <f t="shared" si="171"/>
        <v>0</v>
      </c>
      <c r="G1238" s="25">
        <f t="shared" si="178"/>
        <v>0</v>
      </c>
      <c r="H1238" s="64"/>
      <c r="I1238" s="76">
        <f t="shared" si="175"/>
        <v>0</v>
      </c>
      <c r="J1238" s="64"/>
      <c r="K1238" s="25">
        <f t="shared" si="172"/>
        <v>0</v>
      </c>
      <c r="L1238" s="75">
        <f t="shared" si="177"/>
        <v>0</v>
      </c>
      <c r="M1238" s="25">
        <f t="shared" si="173"/>
        <v>0</v>
      </c>
      <c r="N1238" s="64"/>
      <c r="O1238" s="25">
        <f t="shared" si="174"/>
        <v>0</v>
      </c>
      <c r="P1238" s="76">
        <f t="shared" si="176"/>
        <v>0</v>
      </c>
    </row>
    <row r="1239" spans="1:16" hidden="1" x14ac:dyDescent="0.25">
      <c r="A1239" s="72">
        <v>3311403320705</v>
      </c>
      <c r="B1239" s="31" t="s">
        <v>1084</v>
      </c>
      <c r="C1239" s="73"/>
      <c r="D1239" s="74">
        <f>SUM(D1240)</f>
        <v>0</v>
      </c>
      <c r="E1239" s="74">
        <f>SUM(E1240)</f>
        <v>0</v>
      </c>
      <c r="F1239" s="75">
        <f t="shared" si="171"/>
        <v>0</v>
      </c>
      <c r="G1239" s="25">
        <f t="shared" si="178"/>
        <v>0</v>
      </c>
      <c r="H1239" s="74">
        <f>SUM(H1240)</f>
        <v>0</v>
      </c>
      <c r="I1239" s="76">
        <f t="shared" si="175"/>
        <v>0</v>
      </c>
      <c r="J1239" s="74">
        <f>SUM(J1240)</f>
        <v>0</v>
      </c>
      <c r="K1239" s="25">
        <f t="shared" si="172"/>
        <v>0</v>
      </c>
      <c r="L1239" s="75">
        <f t="shared" si="177"/>
        <v>0</v>
      </c>
      <c r="M1239" s="25">
        <f t="shared" si="173"/>
        <v>0</v>
      </c>
      <c r="N1239" s="74">
        <f>SUM(N1240)</f>
        <v>0</v>
      </c>
      <c r="O1239" s="25">
        <f t="shared" si="174"/>
        <v>0</v>
      </c>
      <c r="P1239" s="76">
        <f t="shared" si="176"/>
        <v>0</v>
      </c>
    </row>
    <row r="1240" spans="1:16" hidden="1" x14ac:dyDescent="0.25">
      <c r="A1240" s="72">
        <v>3311403320705240</v>
      </c>
      <c r="B1240" s="31" t="s">
        <v>1084</v>
      </c>
      <c r="C1240" s="73"/>
      <c r="D1240" s="64"/>
      <c r="E1240" s="64"/>
      <c r="F1240" s="75">
        <f t="shared" si="171"/>
        <v>0</v>
      </c>
      <c r="G1240" s="25">
        <f t="shared" si="178"/>
        <v>0</v>
      </c>
      <c r="H1240" s="64"/>
      <c r="I1240" s="76">
        <f t="shared" si="175"/>
        <v>0</v>
      </c>
      <c r="J1240" s="64"/>
      <c r="K1240" s="25">
        <f t="shared" si="172"/>
        <v>0</v>
      </c>
      <c r="L1240" s="75">
        <f t="shared" si="177"/>
        <v>0</v>
      </c>
      <c r="M1240" s="25">
        <f t="shared" si="173"/>
        <v>0</v>
      </c>
      <c r="N1240" s="64"/>
      <c r="O1240" s="25">
        <f t="shared" si="174"/>
        <v>0</v>
      </c>
      <c r="P1240" s="76">
        <f t="shared" si="176"/>
        <v>0</v>
      </c>
    </row>
    <row r="1241" spans="1:16" hidden="1" x14ac:dyDescent="0.25">
      <c r="A1241" s="72">
        <v>3311403320734</v>
      </c>
      <c r="B1241" s="31" t="s">
        <v>1085</v>
      </c>
      <c r="C1241" s="73"/>
      <c r="D1241" s="74">
        <f>SUM(D1242)</f>
        <v>0</v>
      </c>
      <c r="E1241" s="74">
        <f>SUM(E1242)</f>
        <v>0</v>
      </c>
      <c r="F1241" s="75">
        <f t="shared" ref="F1241:F1310" si="179">SUM(D1241+E1241)</f>
        <v>0</v>
      </c>
      <c r="G1241" s="25">
        <f t="shared" si="178"/>
        <v>0</v>
      </c>
      <c r="H1241" s="74">
        <f>SUM(H1242)</f>
        <v>0</v>
      </c>
      <c r="I1241" s="76">
        <f t="shared" si="175"/>
        <v>0</v>
      </c>
      <c r="J1241" s="74">
        <f>SUM(J1242)</f>
        <v>0</v>
      </c>
      <c r="K1241" s="25">
        <f t="shared" ref="K1241:K1310" si="180">IF(OR(J1241=0,F1241=0),0,J1241/F1241)*100</f>
        <v>0</v>
      </c>
      <c r="L1241" s="75">
        <f t="shared" si="177"/>
        <v>0</v>
      </c>
      <c r="M1241" s="25">
        <f t="shared" ref="M1241:M1310" si="181">IF(OR(L1241=0,F1241=0),0,L1241/F1241)*100</f>
        <v>0</v>
      </c>
      <c r="N1241" s="74">
        <f>SUM(N1242)</f>
        <v>0</v>
      </c>
      <c r="O1241" s="25">
        <f t="shared" ref="O1241:O1310" si="182">IF(OR(N1241=0,F1241=0),0,N1241/F1241)*100</f>
        <v>0</v>
      </c>
      <c r="P1241" s="76">
        <f t="shared" si="176"/>
        <v>0</v>
      </c>
    </row>
    <row r="1242" spans="1:16" hidden="1" x14ac:dyDescent="0.25">
      <c r="A1242" s="72">
        <v>3311403320734240</v>
      </c>
      <c r="B1242" s="31" t="s">
        <v>1085</v>
      </c>
      <c r="C1242" s="73"/>
      <c r="D1242" s="64"/>
      <c r="E1242" s="64"/>
      <c r="F1242" s="75">
        <f t="shared" si="179"/>
        <v>0</v>
      </c>
      <c r="G1242" s="25">
        <f t="shared" si="178"/>
        <v>0</v>
      </c>
      <c r="H1242" s="64"/>
      <c r="I1242" s="76">
        <f t="shared" ref="I1242:I1311" si="183">SUM(F1242-H1242)</f>
        <v>0</v>
      </c>
      <c r="J1242" s="64"/>
      <c r="K1242" s="25">
        <f t="shared" si="180"/>
        <v>0</v>
      </c>
      <c r="L1242" s="75">
        <f t="shared" si="177"/>
        <v>0</v>
      </c>
      <c r="M1242" s="25">
        <f t="shared" si="181"/>
        <v>0</v>
      </c>
      <c r="N1242" s="64"/>
      <c r="O1242" s="25">
        <f t="shared" si="182"/>
        <v>0</v>
      </c>
      <c r="P1242" s="76">
        <f t="shared" si="176"/>
        <v>0</v>
      </c>
    </row>
    <row r="1243" spans="1:16" ht="26.25" hidden="1" x14ac:dyDescent="0.25">
      <c r="A1243" s="72">
        <v>3311403320759</v>
      </c>
      <c r="B1243" s="31" t="s">
        <v>1086</v>
      </c>
      <c r="C1243" s="73"/>
      <c r="D1243" s="74">
        <f>SUM(D1244)</f>
        <v>0</v>
      </c>
      <c r="E1243" s="74">
        <f>SUM(E1244)</f>
        <v>0</v>
      </c>
      <c r="F1243" s="75">
        <f t="shared" si="179"/>
        <v>0</v>
      </c>
      <c r="G1243" s="25">
        <f t="shared" si="178"/>
        <v>0</v>
      </c>
      <c r="H1243" s="74">
        <f>SUM(H1244)</f>
        <v>0</v>
      </c>
      <c r="I1243" s="76">
        <f t="shared" si="183"/>
        <v>0</v>
      </c>
      <c r="J1243" s="74">
        <f>SUM(J1244)</f>
        <v>0</v>
      </c>
      <c r="K1243" s="25">
        <f t="shared" si="180"/>
        <v>0</v>
      </c>
      <c r="L1243" s="75">
        <f t="shared" si="177"/>
        <v>0</v>
      </c>
      <c r="M1243" s="25">
        <f t="shared" si="181"/>
        <v>0</v>
      </c>
      <c r="N1243" s="74">
        <f>SUM(N1244)</f>
        <v>0</v>
      </c>
      <c r="O1243" s="25">
        <f t="shared" si="182"/>
        <v>0</v>
      </c>
      <c r="P1243" s="76">
        <f t="shared" si="176"/>
        <v>0</v>
      </c>
    </row>
    <row r="1244" spans="1:16" ht="26.25" hidden="1" x14ac:dyDescent="0.25">
      <c r="A1244" s="72">
        <v>3311403320759240</v>
      </c>
      <c r="B1244" s="31" t="s">
        <v>1086</v>
      </c>
      <c r="C1244" s="73"/>
      <c r="D1244" s="64"/>
      <c r="E1244" s="64"/>
      <c r="F1244" s="75">
        <f t="shared" si="179"/>
        <v>0</v>
      </c>
      <c r="G1244" s="25">
        <f t="shared" si="178"/>
        <v>0</v>
      </c>
      <c r="H1244" s="64"/>
      <c r="I1244" s="76">
        <f t="shared" si="183"/>
        <v>0</v>
      </c>
      <c r="J1244" s="64"/>
      <c r="K1244" s="25">
        <f t="shared" si="180"/>
        <v>0</v>
      </c>
      <c r="L1244" s="75">
        <f t="shared" si="177"/>
        <v>0</v>
      </c>
      <c r="M1244" s="25">
        <f t="shared" si="181"/>
        <v>0</v>
      </c>
      <c r="N1244" s="64"/>
      <c r="O1244" s="25">
        <f t="shared" si="182"/>
        <v>0</v>
      </c>
      <c r="P1244" s="76">
        <f t="shared" si="176"/>
        <v>0</v>
      </c>
    </row>
    <row r="1245" spans="1:16" ht="39" hidden="1" x14ac:dyDescent="0.25">
      <c r="A1245" s="72">
        <v>3311403320766</v>
      </c>
      <c r="B1245" s="31" t="s">
        <v>1087</v>
      </c>
      <c r="C1245" s="73"/>
      <c r="D1245" s="74">
        <f>SUM(D1246:D1249)</f>
        <v>0</v>
      </c>
      <c r="E1245" s="74">
        <f>SUM(E1246:E1249)</f>
        <v>0</v>
      </c>
      <c r="F1245" s="75">
        <f t="shared" si="179"/>
        <v>0</v>
      </c>
      <c r="G1245" s="25">
        <f t="shared" si="178"/>
        <v>0</v>
      </c>
      <c r="H1245" s="74">
        <f>SUM(H1246:H1249)</f>
        <v>0</v>
      </c>
      <c r="I1245" s="76">
        <f t="shared" si="183"/>
        <v>0</v>
      </c>
      <c r="J1245" s="74">
        <f>SUM(J1246:J1249)</f>
        <v>0</v>
      </c>
      <c r="K1245" s="25">
        <f t="shared" si="180"/>
        <v>0</v>
      </c>
      <c r="L1245" s="75">
        <f t="shared" si="177"/>
        <v>0</v>
      </c>
      <c r="M1245" s="25">
        <f t="shared" si="181"/>
        <v>0</v>
      </c>
      <c r="N1245" s="74">
        <f>SUM(N1246:N1249)</f>
        <v>0</v>
      </c>
      <c r="O1245" s="25">
        <f t="shared" si="182"/>
        <v>0</v>
      </c>
      <c r="P1245" s="76">
        <f t="shared" si="176"/>
        <v>0</v>
      </c>
    </row>
    <row r="1246" spans="1:16" ht="39" hidden="1" x14ac:dyDescent="0.25">
      <c r="A1246" s="72">
        <v>3311403320766240</v>
      </c>
      <c r="B1246" s="31" t="s">
        <v>1087</v>
      </c>
      <c r="C1246" s="73"/>
      <c r="D1246" s="64"/>
      <c r="E1246" s="64"/>
      <c r="F1246" s="75">
        <f t="shared" si="179"/>
        <v>0</v>
      </c>
      <c r="G1246" s="25">
        <f t="shared" si="178"/>
        <v>0</v>
      </c>
      <c r="H1246" s="64"/>
      <c r="I1246" s="76">
        <f t="shared" si="183"/>
        <v>0</v>
      </c>
      <c r="J1246" s="64"/>
      <c r="K1246" s="25">
        <f t="shared" si="180"/>
        <v>0</v>
      </c>
      <c r="L1246" s="75">
        <f t="shared" si="177"/>
        <v>0</v>
      </c>
      <c r="M1246" s="25">
        <f t="shared" si="181"/>
        <v>0</v>
      </c>
      <c r="N1246" s="64"/>
      <c r="O1246" s="25">
        <f t="shared" si="182"/>
        <v>0</v>
      </c>
      <c r="P1246" s="76">
        <f t="shared" si="176"/>
        <v>0</v>
      </c>
    </row>
    <row r="1247" spans="1:16" ht="39" hidden="1" x14ac:dyDescent="0.25">
      <c r="A1247" s="72">
        <v>3311403320766240</v>
      </c>
      <c r="B1247" s="31" t="s">
        <v>1087</v>
      </c>
      <c r="C1247" s="73"/>
      <c r="D1247" s="64"/>
      <c r="E1247" s="64"/>
      <c r="F1247" s="75">
        <f t="shared" si="179"/>
        <v>0</v>
      </c>
      <c r="G1247" s="25">
        <f t="shared" si="178"/>
        <v>0</v>
      </c>
      <c r="H1247" s="64"/>
      <c r="I1247" s="76">
        <f t="shared" si="183"/>
        <v>0</v>
      </c>
      <c r="J1247" s="64"/>
      <c r="K1247" s="25">
        <f t="shared" si="180"/>
        <v>0</v>
      </c>
      <c r="L1247" s="75">
        <f t="shared" si="177"/>
        <v>0</v>
      </c>
      <c r="M1247" s="25">
        <f t="shared" si="181"/>
        <v>0</v>
      </c>
      <c r="N1247" s="64"/>
      <c r="O1247" s="25">
        <f t="shared" si="182"/>
        <v>0</v>
      </c>
      <c r="P1247" s="76">
        <f t="shared" si="176"/>
        <v>0</v>
      </c>
    </row>
    <row r="1248" spans="1:16" ht="39" hidden="1" x14ac:dyDescent="0.25">
      <c r="A1248" s="72">
        <v>3311403320766240</v>
      </c>
      <c r="B1248" s="31" t="s">
        <v>1087</v>
      </c>
      <c r="C1248" s="73"/>
      <c r="D1248" s="64"/>
      <c r="E1248" s="64"/>
      <c r="F1248" s="75">
        <f t="shared" si="179"/>
        <v>0</v>
      </c>
      <c r="G1248" s="25">
        <f t="shared" si="178"/>
        <v>0</v>
      </c>
      <c r="H1248" s="64"/>
      <c r="I1248" s="76">
        <f t="shared" si="183"/>
        <v>0</v>
      </c>
      <c r="J1248" s="64"/>
      <c r="K1248" s="25">
        <f t="shared" si="180"/>
        <v>0</v>
      </c>
      <c r="L1248" s="75">
        <f t="shared" si="177"/>
        <v>0</v>
      </c>
      <c r="M1248" s="25">
        <f t="shared" si="181"/>
        <v>0</v>
      </c>
      <c r="N1248" s="64"/>
      <c r="O1248" s="25">
        <f t="shared" si="182"/>
        <v>0</v>
      </c>
      <c r="P1248" s="76">
        <f t="shared" ref="P1248:P1317" si="184">SUM(F1248-N1248)</f>
        <v>0</v>
      </c>
    </row>
    <row r="1249" spans="1:16" ht="39" hidden="1" x14ac:dyDescent="0.25">
      <c r="A1249" s="72">
        <v>3311403320766240</v>
      </c>
      <c r="B1249" s="31" t="s">
        <v>1087</v>
      </c>
      <c r="C1249" s="73"/>
      <c r="D1249" s="64"/>
      <c r="E1249" s="64"/>
      <c r="F1249" s="75">
        <f t="shared" si="179"/>
        <v>0</v>
      </c>
      <c r="G1249" s="25">
        <f t="shared" si="178"/>
        <v>0</v>
      </c>
      <c r="H1249" s="64"/>
      <c r="I1249" s="76">
        <f t="shared" si="183"/>
        <v>0</v>
      </c>
      <c r="J1249" s="64"/>
      <c r="K1249" s="25">
        <f t="shared" si="180"/>
        <v>0</v>
      </c>
      <c r="L1249" s="75">
        <f t="shared" ref="L1249:L1318" si="185">SUM(N1249-J1249)</f>
        <v>0</v>
      </c>
      <c r="M1249" s="25">
        <f t="shared" si="181"/>
        <v>0</v>
      </c>
      <c r="N1249" s="64"/>
      <c r="O1249" s="25">
        <f t="shared" si="182"/>
        <v>0</v>
      </c>
      <c r="P1249" s="76">
        <f t="shared" si="184"/>
        <v>0</v>
      </c>
    </row>
    <row r="1250" spans="1:16" ht="26.25" hidden="1" x14ac:dyDescent="0.25">
      <c r="A1250" s="72">
        <v>3311403320831</v>
      </c>
      <c r="B1250" s="31" t="s">
        <v>1088</v>
      </c>
      <c r="C1250" s="73"/>
      <c r="D1250" s="74">
        <f>SUM(D1251:D1252)</f>
        <v>0</v>
      </c>
      <c r="E1250" s="74">
        <f>SUM(E1251:E1252)</f>
        <v>0</v>
      </c>
      <c r="F1250" s="75">
        <f t="shared" si="179"/>
        <v>0</v>
      </c>
      <c r="G1250" s="25">
        <f t="shared" si="178"/>
        <v>0</v>
      </c>
      <c r="H1250" s="74">
        <f>SUM(H1251:H1252)</f>
        <v>0</v>
      </c>
      <c r="I1250" s="76">
        <f t="shared" si="183"/>
        <v>0</v>
      </c>
      <c r="J1250" s="74">
        <f>SUM(J1251:J1252)</f>
        <v>0</v>
      </c>
      <c r="K1250" s="25">
        <f t="shared" si="180"/>
        <v>0</v>
      </c>
      <c r="L1250" s="75">
        <f t="shared" si="185"/>
        <v>0</v>
      </c>
      <c r="M1250" s="25">
        <f t="shared" si="181"/>
        <v>0</v>
      </c>
      <c r="N1250" s="74">
        <f>SUM(N1251:N1252)</f>
        <v>0</v>
      </c>
      <c r="O1250" s="25">
        <f t="shared" si="182"/>
        <v>0</v>
      </c>
      <c r="P1250" s="76">
        <f t="shared" si="184"/>
        <v>0</v>
      </c>
    </row>
    <row r="1251" spans="1:16" ht="26.25" hidden="1" x14ac:dyDescent="0.25">
      <c r="A1251" s="72">
        <v>3311403320831240</v>
      </c>
      <c r="B1251" s="31" t="s">
        <v>1088</v>
      </c>
      <c r="C1251" s="73"/>
      <c r="D1251" s="64"/>
      <c r="E1251" s="64"/>
      <c r="F1251" s="75">
        <f t="shared" si="179"/>
        <v>0</v>
      </c>
      <c r="G1251" s="25">
        <f t="shared" si="178"/>
        <v>0</v>
      </c>
      <c r="H1251" s="64"/>
      <c r="I1251" s="76">
        <f t="shared" si="183"/>
        <v>0</v>
      </c>
      <c r="J1251" s="64"/>
      <c r="K1251" s="25">
        <f t="shared" si="180"/>
        <v>0</v>
      </c>
      <c r="L1251" s="75">
        <f t="shared" si="185"/>
        <v>0</v>
      </c>
      <c r="M1251" s="25">
        <f t="shared" si="181"/>
        <v>0</v>
      </c>
      <c r="N1251" s="64"/>
      <c r="O1251" s="25">
        <f t="shared" si="182"/>
        <v>0</v>
      </c>
      <c r="P1251" s="76">
        <f t="shared" si="184"/>
        <v>0</v>
      </c>
    </row>
    <row r="1252" spans="1:16" ht="26.25" hidden="1" x14ac:dyDescent="0.25">
      <c r="A1252" s="72">
        <v>3311403320831240</v>
      </c>
      <c r="B1252" s="31" t="s">
        <v>1088</v>
      </c>
      <c r="C1252" s="73"/>
      <c r="D1252" s="64"/>
      <c r="E1252" s="64"/>
      <c r="F1252" s="75">
        <f t="shared" si="179"/>
        <v>0</v>
      </c>
      <c r="G1252" s="25">
        <f t="shared" si="178"/>
        <v>0</v>
      </c>
      <c r="H1252" s="64"/>
      <c r="I1252" s="76">
        <f t="shared" si="183"/>
        <v>0</v>
      </c>
      <c r="J1252" s="64"/>
      <c r="K1252" s="25">
        <f t="shared" si="180"/>
        <v>0</v>
      </c>
      <c r="L1252" s="75">
        <f t="shared" si="185"/>
        <v>0</v>
      </c>
      <c r="M1252" s="25">
        <f t="shared" si="181"/>
        <v>0</v>
      </c>
      <c r="N1252" s="64"/>
      <c r="O1252" s="25">
        <f t="shared" si="182"/>
        <v>0</v>
      </c>
      <c r="P1252" s="76">
        <f t="shared" si="184"/>
        <v>0</v>
      </c>
    </row>
    <row r="1253" spans="1:16" hidden="1" x14ac:dyDescent="0.25">
      <c r="A1253" s="100">
        <v>3311403320954</v>
      </c>
      <c r="B1253" s="101" t="s">
        <v>1089</v>
      </c>
      <c r="C1253" s="73"/>
      <c r="D1253" s="74">
        <f>SUM(D1254)</f>
        <v>0</v>
      </c>
      <c r="E1253" s="74">
        <f>SUM(E1254)</f>
        <v>0</v>
      </c>
      <c r="F1253" s="75">
        <f t="shared" si="179"/>
        <v>0</v>
      </c>
      <c r="G1253" s="25">
        <f t="shared" si="178"/>
        <v>0</v>
      </c>
      <c r="H1253" s="74">
        <f>SUM(H1254)</f>
        <v>0</v>
      </c>
      <c r="I1253" s="76">
        <f t="shared" si="183"/>
        <v>0</v>
      </c>
      <c r="J1253" s="74">
        <f>SUM(J1254)</f>
        <v>0</v>
      </c>
      <c r="K1253" s="25">
        <f t="shared" si="180"/>
        <v>0</v>
      </c>
      <c r="L1253" s="75">
        <f t="shared" si="185"/>
        <v>0</v>
      </c>
      <c r="M1253" s="25">
        <f t="shared" si="181"/>
        <v>0</v>
      </c>
      <c r="N1253" s="74">
        <f>SUM(N1254)</f>
        <v>0</v>
      </c>
      <c r="O1253" s="25">
        <f t="shared" si="182"/>
        <v>0</v>
      </c>
      <c r="P1253" s="76">
        <f t="shared" si="184"/>
        <v>0</v>
      </c>
    </row>
    <row r="1254" spans="1:16" hidden="1" x14ac:dyDescent="0.25">
      <c r="A1254" s="100">
        <v>3311403320954240</v>
      </c>
      <c r="B1254" s="101" t="s">
        <v>1090</v>
      </c>
      <c r="C1254" s="73"/>
      <c r="D1254" s="64"/>
      <c r="E1254" s="64"/>
      <c r="F1254" s="75">
        <f t="shared" si="179"/>
        <v>0</v>
      </c>
      <c r="G1254" s="25">
        <f t="shared" si="178"/>
        <v>0</v>
      </c>
      <c r="H1254" s="64"/>
      <c r="I1254" s="76">
        <f t="shared" si="183"/>
        <v>0</v>
      </c>
      <c r="J1254" s="64"/>
      <c r="K1254" s="25">
        <f t="shared" si="180"/>
        <v>0</v>
      </c>
      <c r="L1254" s="75">
        <f t="shared" si="185"/>
        <v>0</v>
      </c>
      <c r="M1254" s="25">
        <f t="shared" si="181"/>
        <v>0</v>
      </c>
      <c r="N1254" s="64"/>
      <c r="O1254" s="25">
        <f t="shared" si="182"/>
        <v>0</v>
      </c>
      <c r="P1254" s="76">
        <f t="shared" si="184"/>
        <v>0</v>
      </c>
    </row>
    <row r="1255" spans="1:16" hidden="1" x14ac:dyDescent="0.25">
      <c r="A1255" s="72">
        <v>3311403320957</v>
      </c>
      <c r="B1255" s="31" t="s">
        <v>1091</v>
      </c>
      <c r="C1255" s="73"/>
      <c r="D1255" s="74">
        <f>SUM(D1256)</f>
        <v>0</v>
      </c>
      <c r="E1255" s="74">
        <f>SUM(E1256)</f>
        <v>0</v>
      </c>
      <c r="F1255" s="75">
        <f t="shared" si="179"/>
        <v>0</v>
      </c>
      <c r="G1255" s="25">
        <f t="shared" si="178"/>
        <v>0</v>
      </c>
      <c r="H1255" s="74">
        <f>SUM(H1256)</f>
        <v>0</v>
      </c>
      <c r="I1255" s="76">
        <f t="shared" si="183"/>
        <v>0</v>
      </c>
      <c r="J1255" s="74">
        <f>SUM(J1256)</f>
        <v>0</v>
      </c>
      <c r="K1255" s="25">
        <f t="shared" si="180"/>
        <v>0</v>
      </c>
      <c r="L1255" s="75">
        <f t="shared" si="185"/>
        <v>0</v>
      </c>
      <c r="M1255" s="25">
        <f t="shared" si="181"/>
        <v>0</v>
      </c>
      <c r="N1255" s="74">
        <f>SUM(N1256)</f>
        <v>0</v>
      </c>
      <c r="O1255" s="25">
        <f t="shared" si="182"/>
        <v>0</v>
      </c>
      <c r="P1255" s="76">
        <f t="shared" si="184"/>
        <v>0</v>
      </c>
    </row>
    <row r="1256" spans="1:16" hidden="1" x14ac:dyDescent="0.25">
      <c r="A1256" s="72">
        <v>3311403320957240</v>
      </c>
      <c r="B1256" s="31" t="s">
        <v>1092</v>
      </c>
      <c r="C1256" s="73"/>
      <c r="D1256" s="64"/>
      <c r="E1256" s="64"/>
      <c r="F1256" s="75">
        <f t="shared" si="179"/>
        <v>0</v>
      </c>
      <c r="G1256" s="25">
        <f t="shared" si="178"/>
        <v>0</v>
      </c>
      <c r="H1256" s="64"/>
      <c r="I1256" s="76">
        <f t="shared" si="183"/>
        <v>0</v>
      </c>
      <c r="J1256" s="64"/>
      <c r="K1256" s="25">
        <f t="shared" si="180"/>
        <v>0</v>
      </c>
      <c r="L1256" s="75">
        <f t="shared" si="185"/>
        <v>0</v>
      </c>
      <c r="M1256" s="25">
        <f t="shared" si="181"/>
        <v>0</v>
      </c>
      <c r="N1256" s="64"/>
      <c r="O1256" s="25">
        <f t="shared" si="182"/>
        <v>0</v>
      </c>
      <c r="P1256" s="76">
        <f t="shared" si="184"/>
        <v>0</v>
      </c>
    </row>
    <row r="1257" spans="1:16" hidden="1" x14ac:dyDescent="0.25">
      <c r="A1257" s="72">
        <v>331140333</v>
      </c>
      <c r="B1257" s="31" t="s">
        <v>1093</v>
      </c>
      <c r="C1257" s="73"/>
      <c r="D1257" s="74">
        <f>SUM(D1258)</f>
        <v>0</v>
      </c>
      <c r="E1257" s="74">
        <f>SUM(E1258)</f>
        <v>0</v>
      </c>
      <c r="F1257" s="75">
        <f t="shared" si="179"/>
        <v>0</v>
      </c>
      <c r="G1257" s="25">
        <f t="shared" si="178"/>
        <v>0</v>
      </c>
      <c r="H1257" s="74">
        <f>SUM(H1258)</f>
        <v>0</v>
      </c>
      <c r="I1257" s="76">
        <f t="shared" si="183"/>
        <v>0</v>
      </c>
      <c r="J1257" s="74">
        <f>SUM(J1258)</f>
        <v>0</v>
      </c>
      <c r="K1257" s="25">
        <f t="shared" si="180"/>
        <v>0</v>
      </c>
      <c r="L1257" s="75">
        <f t="shared" si="185"/>
        <v>0</v>
      </c>
      <c r="M1257" s="25">
        <f t="shared" si="181"/>
        <v>0</v>
      </c>
      <c r="N1257" s="74">
        <f>SUM(N1258)</f>
        <v>0</v>
      </c>
      <c r="O1257" s="25">
        <f t="shared" si="182"/>
        <v>0</v>
      </c>
      <c r="P1257" s="76">
        <f t="shared" si="184"/>
        <v>0</v>
      </c>
    </row>
    <row r="1258" spans="1:16" hidden="1" x14ac:dyDescent="0.25">
      <c r="A1258" s="72">
        <v>3311403330485</v>
      </c>
      <c r="B1258" s="31" t="s">
        <v>1093</v>
      </c>
      <c r="C1258" s="73"/>
      <c r="D1258" s="74">
        <f>SUM(D1259)</f>
        <v>0</v>
      </c>
      <c r="E1258" s="74">
        <f>SUM(E1259)</f>
        <v>0</v>
      </c>
      <c r="F1258" s="75">
        <f t="shared" si="179"/>
        <v>0</v>
      </c>
      <c r="G1258" s="25">
        <f t="shared" si="178"/>
        <v>0</v>
      </c>
      <c r="H1258" s="74">
        <f>SUM(H1259)</f>
        <v>0</v>
      </c>
      <c r="I1258" s="76">
        <f t="shared" si="183"/>
        <v>0</v>
      </c>
      <c r="J1258" s="74">
        <f>SUM(J1259)</f>
        <v>0</v>
      </c>
      <c r="K1258" s="25">
        <f t="shared" si="180"/>
        <v>0</v>
      </c>
      <c r="L1258" s="75">
        <f t="shared" si="185"/>
        <v>0</v>
      </c>
      <c r="M1258" s="25">
        <f t="shared" si="181"/>
        <v>0</v>
      </c>
      <c r="N1258" s="74">
        <f>SUM(N1259)</f>
        <v>0</v>
      </c>
      <c r="O1258" s="25">
        <f t="shared" si="182"/>
        <v>0</v>
      </c>
      <c r="P1258" s="76">
        <f t="shared" si="184"/>
        <v>0</v>
      </c>
    </row>
    <row r="1259" spans="1:16" hidden="1" x14ac:dyDescent="0.25">
      <c r="A1259" s="72">
        <v>3311403330485240</v>
      </c>
      <c r="B1259" s="31" t="s">
        <v>1093</v>
      </c>
      <c r="C1259" s="73"/>
      <c r="D1259" s="64"/>
      <c r="E1259" s="64"/>
      <c r="F1259" s="75">
        <f t="shared" si="179"/>
        <v>0</v>
      </c>
      <c r="G1259" s="25">
        <f t="shared" si="178"/>
        <v>0</v>
      </c>
      <c r="H1259" s="64"/>
      <c r="I1259" s="76">
        <f t="shared" si="183"/>
        <v>0</v>
      </c>
      <c r="J1259" s="64"/>
      <c r="K1259" s="25">
        <f t="shared" si="180"/>
        <v>0</v>
      </c>
      <c r="L1259" s="75">
        <f t="shared" si="185"/>
        <v>0</v>
      </c>
      <c r="M1259" s="25">
        <f t="shared" si="181"/>
        <v>0</v>
      </c>
      <c r="N1259" s="64"/>
      <c r="O1259" s="25">
        <f t="shared" si="182"/>
        <v>0</v>
      </c>
      <c r="P1259" s="76">
        <f t="shared" si="184"/>
        <v>0</v>
      </c>
    </row>
    <row r="1260" spans="1:16" x14ac:dyDescent="0.25">
      <c r="A1260" s="99">
        <v>332</v>
      </c>
      <c r="B1260" s="98" t="s">
        <v>1094</v>
      </c>
      <c r="C1260" s="68"/>
      <c r="D1260" s="69">
        <f>SUM(D1261+D1283+D1347+D1349)</f>
        <v>6563582000</v>
      </c>
      <c r="E1260" s="69">
        <f>SUM(E1261+E1283+E1347+E1349)</f>
        <v>0</v>
      </c>
      <c r="F1260" s="75">
        <f t="shared" si="179"/>
        <v>6563582000</v>
      </c>
      <c r="G1260" s="20">
        <f t="shared" si="178"/>
        <v>9.9107568895509441</v>
      </c>
      <c r="H1260" s="69">
        <f>SUM(H1261+H1283+H1347+H1349)</f>
        <v>0</v>
      </c>
      <c r="I1260" s="76">
        <f t="shared" si="183"/>
        <v>6563582000</v>
      </c>
      <c r="J1260" s="69">
        <f>SUM(J1261+J1283+J1347+J1349)</f>
        <v>1337917518</v>
      </c>
      <c r="K1260" s="25">
        <f t="shared" si="180"/>
        <v>20.383953731361931</v>
      </c>
      <c r="L1260" s="75">
        <f t="shared" si="185"/>
        <v>0</v>
      </c>
      <c r="M1260" s="25">
        <f t="shared" si="181"/>
        <v>0</v>
      </c>
      <c r="N1260" s="69">
        <f>SUM(N1261+N1283+N1347+N1349)</f>
        <v>1337917518</v>
      </c>
      <c r="O1260" s="25">
        <f t="shared" si="182"/>
        <v>20.383953731361931</v>
      </c>
      <c r="P1260" s="76">
        <f t="shared" si="184"/>
        <v>5225664482</v>
      </c>
    </row>
    <row r="1261" spans="1:16" hidden="1" x14ac:dyDescent="0.25">
      <c r="A1261" s="72">
        <v>33201</v>
      </c>
      <c r="B1261" s="28" t="s">
        <v>1095</v>
      </c>
      <c r="C1261" s="73"/>
      <c r="D1261" s="74">
        <f>SUM(D1262:D1282)-D1278</f>
        <v>0</v>
      </c>
      <c r="E1261" s="74">
        <f>SUM(E1262:E1282)-E1278</f>
        <v>0</v>
      </c>
      <c r="F1261" s="75">
        <f t="shared" si="179"/>
        <v>0</v>
      </c>
      <c r="G1261" s="25">
        <f t="shared" si="178"/>
        <v>0</v>
      </c>
      <c r="H1261" s="74">
        <f>SUM(H1262:H1282)-H1278</f>
        <v>0</v>
      </c>
      <c r="I1261" s="76">
        <f t="shared" si="183"/>
        <v>0</v>
      </c>
      <c r="J1261" s="74">
        <f>SUM(J1262:J1282)-J1278</f>
        <v>0</v>
      </c>
      <c r="K1261" s="25">
        <f t="shared" si="180"/>
        <v>0</v>
      </c>
      <c r="L1261" s="75">
        <f t="shared" si="185"/>
        <v>0</v>
      </c>
      <c r="M1261" s="25">
        <f t="shared" si="181"/>
        <v>0</v>
      </c>
      <c r="N1261" s="74">
        <f>SUM(N1262:N1282)-N1278</f>
        <v>0</v>
      </c>
      <c r="O1261" s="25">
        <f t="shared" si="182"/>
        <v>0</v>
      </c>
      <c r="P1261" s="76">
        <f t="shared" si="184"/>
        <v>0</v>
      </c>
    </row>
    <row r="1262" spans="1:16" hidden="1" x14ac:dyDescent="0.25">
      <c r="A1262" s="72">
        <v>3320104</v>
      </c>
      <c r="B1262" s="31" t="s">
        <v>422</v>
      </c>
      <c r="C1262" s="73"/>
      <c r="D1262" s="64"/>
      <c r="E1262" s="64"/>
      <c r="F1262" s="75">
        <f t="shared" si="179"/>
        <v>0</v>
      </c>
      <c r="G1262" s="25">
        <f t="shared" si="178"/>
        <v>0</v>
      </c>
      <c r="H1262" s="64"/>
      <c r="I1262" s="76">
        <f t="shared" si="183"/>
        <v>0</v>
      </c>
      <c r="J1262" s="64"/>
      <c r="K1262" s="25">
        <f t="shared" si="180"/>
        <v>0</v>
      </c>
      <c r="L1262" s="75">
        <f t="shared" si="185"/>
        <v>0</v>
      </c>
      <c r="M1262" s="25">
        <f t="shared" si="181"/>
        <v>0</v>
      </c>
      <c r="N1262" s="64"/>
      <c r="O1262" s="25">
        <f t="shared" si="182"/>
        <v>0</v>
      </c>
      <c r="P1262" s="76">
        <f t="shared" si="184"/>
        <v>0</v>
      </c>
    </row>
    <row r="1263" spans="1:16" ht="26.25" hidden="1" x14ac:dyDescent="0.25">
      <c r="A1263" s="72">
        <v>3320105</v>
      </c>
      <c r="B1263" s="31" t="s">
        <v>423</v>
      </c>
      <c r="C1263" s="73"/>
      <c r="D1263" s="64"/>
      <c r="E1263" s="64"/>
      <c r="F1263" s="75">
        <f t="shared" si="179"/>
        <v>0</v>
      </c>
      <c r="G1263" s="25">
        <f t="shared" si="178"/>
        <v>0</v>
      </c>
      <c r="H1263" s="64"/>
      <c r="I1263" s="76">
        <f t="shared" si="183"/>
        <v>0</v>
      </c>
      <c r="J1263" s="64"/>
      <c r="K1263" s="25">
        <f t="shared" si="180"/>
        <v>0</v>
      </c>
      <c r="L1263" s="75">
        <f t="shared" si="185"/>
        <v>0</v>
      </c>
      <c r="M1263" s="25">
        <f t="shared" si="181"/>
        <v>0</v>
      </c>
      <c r="N1263" s="64"/>
      <c r="O1263" s="25">
        <f t="shared" si="182"/>
        <v>0</v>
      </c>
      <c r="P1263" s="76">
        <f t="shared" si="184"/>
        <v>0</v>
      </c>
    </row>
    <row r="1264" spans="1:16" hidden="1" x14ac:dyDescent="0.25">
      <c r="A1264" s="72">
        <v>3320107</v>
      </c>
      <c r="B1264" s="31" t="s">
        <v>424</v>
      </c>
      <c r="C1264" s="73"/>
      <c r="D1264" s="64"/>
      <c r="E1264" s="64"/>
      <c r="F1264" s="75">
        <f t="shared" si="179"/>
        <v>0</v>
      </c>
      <c r="G1264" s="25">
        <f t="shared" si="178"/>
        <v>0</v>
      </c>
      <c r="H1264" s="64"/>
      <c r="I1264" s="76">
        <f t="shared" si="183"/>
        <v>0</v>
      </c>
      <c r="J1264" s="64"/>
      <c r="K1264" s="25">
        <f t="shared" si="180"/>
        <v>0</v>
      </c>
      <c r="L1264" s="75">
        <f t="shared" si="185"/>
        <v>0</v>
      </c>
      <c r="M1264" s="25">
        <f t="shared" si="181"/>
        <v>0</v>
      </c>
      <c r="N1264" s="64"/>
      <c r="O1264" s="25">
        <f t="shared" si="182"/>
        <v>0</v>
      </c>
      <c r="P1264" s="76">
        <f t="shared" si="184"/>
        <v>0</v>
      </c>
    </row>
    <row r="1265" spans="1:16" hidden="1" x14ac:dyDescent="0.25">
      <c r="A1265" s="72">
        <v>3320109</v>
      </c>
      <c r="B1265" s="31" t="s">
        <v>425</v>
      </c>
      <c r="C1265" s="73"/>
      <c r="D1265" s="64"/>
      <c r="E1265" s="64"/>
      <c r="F1265" s="75">
        <f t="shared" si="179"/>
        <v>0</v>
      </c>
      <c r="G1265" s="25">
        <f t="shared" si="178"/>
        <v>0</v>
      </c>
      <c r="H1265" s="64"/>
      <c r="I1265" s="76">
        <f t="shared" si="183"/>
        <v>0</v>
      </c>
      <c r="J1265" s="64"/>
      <c r="K1265" s="25">
        <f t="shared" si="180"/>
        <v>0</v>
      </c>
      <c r="L1265" s="75">
        <f t="shared" si="185"/>
        <v>0</v>
      </c>
      <c r="M1265" s="25">
        <f t="shared" si="181"/>
        <v>0</v>
      </c>
      <c r="N1265" s="64"/>
      <c r="O1265" s="25">
        <f t="shared" si="182"/>
        <v>0</v>
      </c>
      <c r="P1265" s="76">
        <f t="shared" si="184"/>
        <v>0</v>
      </c>
    </row>
    <row r="1266" spans="1:16" ht="26.25" hidden="1" x14ac:dyDescent="0.25">
      <c r="A1266" s="72">
        <v>3320111</v>
      </c>
      <c r="B1266" s="31" t="s">
        <v>169</v>
      </c>
      <c r="C1266" s="73"/>
      <c r="D1266" s="64"/>
      <c r="E1266" s="64"/>
      <c r="F1266" s="75">
        <f t="shared" si="179"/>
        <v>0</v>
      </c>
      <c r="G1266" s="25">
        <f t="shared" si="178"/>
        <v>0</v>
      </c>
      <c r="H1266" s="64"/>
      <c r="I1266" s="76">
        <f t="shared" si="183"/>
        <v>0</v>
      </c>
      <c r="J1266" s="64"/>
      <c r="K1266" s="25">
        <f t="shared" si="180"/>
        <v>0</v>
      </c>
      <c r="L1266" s="75">
        <f t="shared" si="185"/>
        <v>0</v>
      </c>
      <c r="M1266" s="25">
        <f t="shared" si="181"/>
        <v>0</v>
      </c>
      <c r="N1266" s="64"/>
      <c r="O1266" s="25">
        <f t="shared" si="182"/>
        <v>0</v>
      </c>
      <c r="P1266" s="76">
        <f t="shared" si="184"/>
        <v>0</v>
      </c>
    </row>
    <row r="1267" spans="1:16" ht="26.25" hidden="1" x14ac:dyDescent="0.25">
      <c r="A1267" s="72">
        <v>3320114</v>
      </c>
      <c r="B1267" s="31" t="s">
        <v>1096</v>
      </c>
      <c r="C1267" s="73"/>
      <c r="D1267" s="64"/>
      <c r="E1267" s="64"/>
      <c r="F1267" s="75">
        <f t="shared" si="179"/>
        <v>0</v>
      </c>
      <c r="G1267" s="25">
        <f t="shared" si="178"/>
        <v>0</v>
      </c>
      <c r="H1267" s="64"/>
      <c r="I1267" s="76">
        <f t="shared" si="183"/>
        <v>0</v>
      </c>
      <c r="J1267" s="64"/>
      <c r="K1267" s="25">
        <f t="shared" si="180"/>
        <v>0</v>
      </c>
      <c r="L1267" s="75">
        <f t="shared" si="185"/>
        <v>0</v>
      </c>
      <c r="M1267" s="25">
        <f t="shared" si="181"/>
        <v>0</v>
      </c>
      <c r="N1267" s="64"/>
      <c r="O1267" s="25">
        <f t="shared" si="182"/>
        <v>0</v>
      </c>
      <c r="P1267" s="76">
        <f t="shared" si="184"/>
        <v>0</v>
      </c>
    </row>
    <row r="1268" spans="1:16" hidden="1" x14ac:dyDescent="0.25">
      <c r="A1268" s="72">
        <v>3320115</v>
      </c>
      <c r="B1268" s="31" t="s">
        <v>427</v>
      </c>
      <c r="C1268" s="73"/>
      <c r="D1268" s="64"/>
      <c r="E1268" s="64"/>
      <c r="F1268" s="75">
        <f t="shared" si="179"/>
        <v>0</v>
      </c>
      <c r="G1268" s="25">
        <f t="shared" si="178"/>
        <v>0</v>
      </c>
      <c r="H1268" s="64"/>
      <c r="I1268" s="76">
        <f t="shared" si="183"/>
        <v>0</v>
      </c>
      <c r="J1268" s="64"/>
      <c r="K1268" s="25">
        <f t="shared" si="180"/>
        <v>0</v>
      </c>
      <c r="L1268" s="75">
        <f t="shared" si="185"/>
        <v>0</v>
      </c>
      <c r="M1268" s="25">
        <f t="shared" si="181"/>
        <v>0</v>
      </c>
      <c r="N1268" s="64"/>
      <c r="O1268" s="25">
        <f t="shared" si="182"/>
        <v>0</v>
      </c>
      <c r="P1268" s="76">
        <f t="shared" si="184"/>
        <v>0</v>
      </c>
    </row>
    <row r="1269" spans="1:16" hidden="1" x14ac:dyDescent="0.25">
      <c r="A1269" s="72">
        <v>3320116</v>
      </c>
      <c r="B1269" s="31" t="s">
        <v>1097</v>
      </c>
      <c r="C1269" s="73"/>
      <c r="D1269" s="64"/>
      <c r="E1269" s="64"/>
      <c r="F1269" s="75">
        <f t="shared" si="179"/>
        <v>0</v>
      </c>
      <c r="G1269" s="25">
        <f t="shared" si="178"/>
        <v>0</v>
      </c>
      <c r="H1269" s="64"/>
      <c r="I1269" s="76">
        <f t="shared" si="183"/>
        <v>0</v>
      </c>
      <c r="J1269" s="64"/>
      <c r="K1269" s="25">
        <f t="shared" si="180"/>
        <v>0</v>
      </c>
      <c r="L1269" s="75">
        <f t="shared" si="185"/>
        <v>0</v>
      </c>
      <c r="M1269" s="25">
        <f t="shared" si="181"/>
        <v>0</v>
      </c>
      <c r="N1269" s="64"/>
      <c r="O1269" s="25">
        <f t="shared" si="182"/>
        <v>0</v>
      </c>
      <c r="P1269" s="76">
        <f t="shared" si="184"/>
        <v>0</v>
      </c>
    </row>
    <row r="1270" spans="1:16" hidden="1" x14ac:dyDescent="0.25">
      <c r="A1270" s="72">
        <v>3320117</v>
      </c>
      <c r="B1270" s="31" t="s">
        <v>429</v>
      </c>
      <c r="C1270" s="73"/>
      <c r="D1270" s="64"/>
      <c r="E1270" s="64"/>
      <c r="F1270" s="75">
        <f t="shared" si="179"/>
        <v>0</v>
      </c>
      <c r="G1270" s="25">
        <f t="shared" si="178"/>
        <v>0</v>
      </c>
      <c r="H1270" s="64"/>
      <c r="I1270" s="76">
        <f t="shared" si="183"/>
        <v>0</v>
      </c>
      <c r="J1270" s="64"/>
      <c r="K1270" s="25">
        <f t="shared" si="180"/>
        <v>0</v>
      </c>
      <c r="L1270" s="75">
        <f t="shared" si="185"/>
        <v>0</v>
      </c>
      <c r="M1270" s="25">
        <f t="shared" si="181"/>
        <v>0</v>
      </c>
      <c r="N1270" s="64"/>
      <c r="O1270" s="25">
        <f t="shared" si="182"/>
        <v>0</v>
      </c>
      <c r="P1270" s="76">
        <f t="shared" si="184"/>
        <v>0</v>
      </c>
    </row>
    <row r="1271" spans="1:16" hidden="1" x14ac:dyDescent="0.25">
      <c r="A1271" s="72">
        <v>3320118</v>
      </c>
      <c r="B1271" s="31" t="s">
        <v>430</v>
      </c>
      <c r="C1271" s="73"/>
      <c r="D1271" s="64"/>
      <c r="E1271" s="64"/>
      <c r="F1271" s="75">
        <f t="shared" si="179"/>
        <v>0</v>
      </c>
      <c r="G1271" s="25">
        <f t="shared" si="178"/>
        <v>0</v>
      </c>
      <c r="H1271" s="64"/>
      <c r="I1271" s="76">
        <f t="shared" si="183"/>
        <v>0</v>
      </c>
      <c r="J1271" s="64"/>
      <c r="K1271" s="25">
        <f t="shared" si="180"/>
        <v>0</v>
      </c>
      <c r="L1271" s="75">
        <f t="shared" si="185"/>
        <v>0</v>
      </c>
      <c r="M1271" s="25">
        <f t="shared" si="181"/>
        <v>0</v>
      </c>
      <c r="N1271" s="64"/>
      <c r="O1271" s="25">
        <f t="shared" si="182"/>
        <v>0</v>
      </c>
      <c r="P1271" s="76">
        <f t="shared" si="184"/>
        <v>0</v>
      </c>
    </row>
    <row r="1272" spans="1:16" ht="26.25" hidden="1" x14ac:dyDescent="0.25">
      <c r="A1272" s="72">
        <v>3320119</v>
      </c>
      <c r="B1272" s="31" t="s">
        <v>431</v>
      </c>
      <c r="C1272" s="73"/>
      <c r="D1272" s="64"/>
      <c r="E1272" s="64"/>
      <c r="F1272" s="75">
        <f t="shared" si="179"/>
        <v>0</v>
      </c>
      <c r="G1272" s="25">
        <f t="shared" si="178"/>
        <v>0</v>
      </c>
      <c r="H1272" s="64"/>
      <c r="I1272" s="76">
        <f t="shared" si="183"/>
        <v>0</v>
      </c>
      <c r="J1272" s="64"/>
      <c r="K1272" s="25">
        <f t="shared" si="180"/>
        <v>0</v>
      </c>
      <c r="L1272" s="75">
        <f t="shared" si="185"/>
        <v>0</v>
      </c>
      <c r="M1272" s="25">
        <f t="shared" si="181"/>
        <v>0</v>
      </c>
      <c r="N1272" s="64"/>
      <c r="O1272" s="25">
        <f t="shared" si="182"/>
        <v>0</v>
      </c>
      <c r="P1272" s="76">
        <f t="shared" si="184"/>
        <v>0</v>
      </c>
    </row>
    <row r="1273" spans="1:16" ht="26.25" hidden="1" x14ac:dyDescent="0.25">
      <c r="A1273" s="72">
        <v>3320120</v>
      </c>
      <c r="B1273" s="31" t="s">
        <v>432</v>
      </c>
      <c r="C1273" s="73"/>
      <c r="D1273" s="64"/>
      <c r="E1273" s="64"/>
      <c r="F1273" s="75">
        <f t="shared" si="179"/>
        <v>0</v>
      </c>
      <c r="G1273" s="25">
        <f t="shared" si="178"/>
        <v>0</v>
      </c>
      <c r="H1273" s="64"/>
      <c r="I1273" s="76">
        <f t="shared" si="183"/>
        <v>0</v>
      </c>
      <c r="J1273" s="64"/>
      <c r="K1273" s="25">
        <f t="shared" si="180"/>
        <v>0</v>
      </c>
      <c r="L1273" s="75">
        <f t="shared" si="185"/>
        <v>0</v>
      </c>
      <c r="M1273" s="25">
        <f t="shared" si="181"/>
        <v>0</v>
      </c>
      <c r="N1273" s="64"/>
      <c r="O1273" s="25">
        <f t="shared" si="182"/>
        <v>0</v>
      </c>
      <c r="P1273" s="76">
        <f t="shared" si="184"/>
        <v>0</v>
      </c>
    </row>
    <row r="1274" spans="1:16" hidden="1" x14ac:dyDescent="0.25">
      <c r="A1274" s="72">
        <v>3320121</v>
      </c>
      <c r="B1274" s="31" t="s">
        <v>433</v>
      </c>
      <c r="C1274" s="73"/>
      <c r="D1274" s="64"/>
      <c r="E1274" s="64"/>
      <c r="F1274" s="75">
        <f t="shared" si="179"/>
        <v>0</v>
      </c>
      <c r="G1274" s="25">
        <f t="shared" si="178"/>
        <v>0</v>
      </c>
      <c r="H1274" s="64"/>
      <c r="I1274" s="76">
        <f t="shared" si="183"/>
        <v>0</v>
      </c>
      <c r="J1274" s="64"/>
      <c r="K1274" s="25">
        <f t="shared" si="180"/>
        <v>0</v>
      </c>
      <c r="L1274" s="75">
        <f t="shared" si="185"/>
        <v>0</v>
      </c>
      <c r="M1274" s="25">
        <f t="shared" si="181"/>
        <v>0</v>
      </c>
      <c r="N1274" s="64"/>
      <c r="O1274" s="25">
        <f t="shared" si="182"/>
        <v>0</v>
      </c>
      <c r="P1274" s="76">
        <f t="shared" si="184"/>
        <v>0</v>
      </c>
    </row>
    <row r="1275" spans="1:16" ht="26.25" hidden="1" x14ac:dyDescent="0.25">
      <c r="A1275" s="72">
        <v>3320122</v>
      </c>
      <c r="B1275" s="31" t="s">
        <v>1098</v>
      </c>
      <c r="C1275" s="73"/>
      <c r="D1275" s="64"/>
      <c r="E1275" s="64"/>
      <c r="F1275" s="75">
        <f t="shared" si="179"/>
        <v>0</v>
      </c>
      <c r="G1275" s="25">
        <f t="shared" si="178"/>
        <v>0</v>
      </c>
      <c r="H1275" s="64"/>
      <c r="I1275" s="76">
        <f t="shared" si="183"/>
        <v>0</v>
      </c>
      <c r="J1275" s="64"/>
      <c r="K1275" s="25">
        <f t="shared" si="180"/>
        <v>0</v>
      </c>
      <c r="L1275" s="75">
        <f t="shared" si="185"/>
        <v>0</v>
      </c>
      <c r="M1275" s="25">
        <f t="shared" si="181"/>
        <v>0</v>
      </c>
      <c r="N1275" s="64"/>
      <c r="O1275" s="25">
        <f t="shared" si="182"/>
        <v>0</v>
      </c>
      <c r="P1275" s="76">
        <f t="shared" si="184"/>
        <v>0</v>
      </c>
    </row>
    <row r="1276" spans="1:16" ht="26.25" hidden="1" x14ac:dyDescent="0.25">
      <c r="A1276" s="72">
        <v>3320123</v>
      </c>
      <c r="B1276" s="31" t="s">
        <v>435</v>
      </c>
      <c r="C1276" s="73"/>
      <c r="D1276" s="64"/>
      <c r="E1276" s="64"/>
      <c r="F1276" s="75">
        <f t="shared" si="179"/>
        <v>0</v>
      </c>
      <c r="G1276" s="25">
        <f t="shared" si="178"/>
        <v>0</v>
      </c>
      <c r="H1276" s="64"/>
      <c r="I1276" s="76">
        <f t="shared" si="183"/>
        <v>0</v>
      </c>
      <c r="J1276" s="64"/>
      <c r="K1276" s="25">
        <f t="shared" si="180"/>
        <v>0</v>
      </c>
      <c r="L1276" s="75">
        <f t="shared" si="185"/>
        <v>0</v>
      </c>
      <c r="M1276" s="25">
        <f t="shared" si="181"/>
        <v>0</v>
      </c>
      <c r="N1276" s="64"/>
      <c r="O1276" s="25">
        <f t="shared" si="182"/>
        <v>0</v>
      </c>
      <c r="P1276" s="76">
        <f t="shared" si="184"/>
        <v>0</v>
      </c>
    </row>
    <row r="1277" spans="1:16" hidden="1" x14ac:dyDescent="0.25">
      <c r="A1277" s="72">
        <v>3320124</v>
      </c>
      <c r="B1277" s="31" t="s">
        <v>437</v>
      </c>
      <c r="C1277" s="73"/>
      <c r="D1277" s="64"/>
      <c r="E1277" s="64"/>
      <c r="F1277" s="75">
        <f t="shared" si="179"/>
        <v>0</v>
      </c>
      <c r="G1277" s="25">
        <f t="shared" si="178"/>
        <v>0</v>
      </c>
      <c r="H1277" s="64"/>
      <c r="I1277" s="76">
        <f t="shared" si="183"/>
        <v>0</v>
      </c>
      <c r="J1277" s="64"/>
      <c r="K1277" s="25">
        <f t="shared" si="180"/>
        <v>0</v>
      </c>
      <c r="L1277" s="75">
        <f t="shared" si="185"/>
        <v>0</v>
      </c>
      <c r="M1277" s="25">
        <f t="shared" si="181"/>
        <v>0</v>
      </c>
      <c r="N1277" s="64"/>
      <c r="O1277" s="25">
        <f t="shared" si="182"/>
        <v>0</v>
      </c>
      <c r="P1277" s="76">
        <f t="shared" si="184"/>
        <v>0</v>
      </c>
    </row>
    <row r="1278" spans="1:16" ht="26.25" hidden="1" x14ac:dyDescent="0.25">
      <c r="A1278" s="72">
        <v>3320125</v>
      </c>
      <c r="B1278" s="31" t="s">
        <v>438</v>
      </c>
      <c r="C1278" s="73"/>
      <c r="D1278" s="74">
        <f>SUM(D1279)</f>
        <v>0</v>
      </c>
      <c r="E1278" s="74">
        <f>SUM(E1279)</f>
        <v>0</v>
      </c>
      <c r="F1278" s="75">
        <f t="shared" si="179"/>
        <v>0</v>
      </c>
      <c r="G1278" s="25">
        <f t="shared" si="178"/>
        <v>0</v>
      </c>
      <c r="H1278" s="74">
        <f>SUM(H1279)</f>
        <v>0</v>
      </c>
      <c r="I1278" s="76">
        <f t="shared" si="183"/>
        <v>0</v>
      </c>
      <c r="J1278" s="74">
        <f>SUM(J1279)</f>
        <v>0</v>
      </c>
      <c r="K1278" s="25">
        <f t="shared" si="180"/>
        <v>0</v>
      </c>
      <c r="L1278" s="75">
        <f t="shared" si="185"/>
        <v>0</v>
      </c>
      <c r="M1278" s="25">
        <f t="shared" si="181"/>
        <v>0</v>
      </c>
      <c r="N1278" s="74">
        <f>SUM(N1279)</f>
        <v>0</v>
      </c>
      <c r="O1278" s="25">
        <f t="shared" si="182"/>
        <v>0</v>
      </c>
      <c r="P1278" s="76">
        <f t="shared" si="184"/>
        <v>0</v>
      </c>
    </row>
    <row r="1279" spans="1:16" hidden="1" x14ac:dyDescent="0.25">
      <c r="A1279" s="72">
        <v>332012503</v>
      </c>
      <c r="B1279" s="31" t="s">
        <v>1099</v>
      </c>
      <c r="C1279" s="73"/>
      <c r="D1279" s="64"/>
      <c r="E1279" s="64"/>
      <c r="F1279" s="75">
        <f t="shared" si="179"/>
        <v>0</v>
      </c>
      <c r="G1279" s="25">
        <f t="shared" si="178"/>
        <v>0</v>
      </c>
      <c r="H1279" s="64"/>
      <c r="I1279" s="76">
        <f t="shared" si="183"/>
        <v>0</v>
      </c>
      <c r="J1279" s="64"/>
      <c r="K1279" s="25">
        <f t="shared" si="180"/>
        <v>0</v>
      </c>
      <c r="L1279" s="75">
        <f t="shared" si="185"/>
        <v>0</v>
      </c>
      <c r="M1279" s="25">
        <f t="shared" si="181"/>
        <v>0</v>
      </c>
      <c r="N1279" s="64"/>
      <c r="O1279" s="25">
        <f t="shared" si="182"/>
        <v>0</v>
      </c>
      <c r="P1279" s="76">
        <f t="shared" si="184"/>
        <v>0</v>
      </c>
    </row>
    <row r="1280" spans="1:16" hidden="1" x14ac:dyDescent="0.25">
      <c r="A1280" s="72">
        <v>3320126</v>
      </c>
      <c r="B1280" s="31" t="s">
        <v>170</v>
      </c>
      <c r="C1280" s="73"/>
      <c r="D1280" s="64"/>
      <c r="E1280" s="64"/>
      <c r="F1280" s="75">
        <f t="shared" si="179"/>
        <v>0</v>
      </c>
      <c r="G1280" s="25">
        <f t="shared" si="178"/>
        <v>0</v>
      </c>
      <c r="H1280" s="64"/>
      <c r="I1280" s="76">
        <f t="shared" si="183"/>
        <v>0</v>
      </c>
      <c r="J1280" s="64"/>
      <c r="K1280" s="25">
        <f t="shared" si="180"/>
        <v>0</v>
      </c>
      <c r="L1280" s="75">
        <f t="shared" si="185"/>
        <v>0</v>
      </c>
      <c r="M1280" s="25">
        <f t="shared" si="181"/>
        <v>0</v>
      </c>
      <c r="N1280" s="64"/>
      <c r="O1280" s="25">
        <f t="shared" si="182"/>
        <v>0</v>
      </c>
      <c r="P1280" s="76">
        <f t="shared" si="184"/>
        <v>0</v>
      </c>
    </row>
    <row r="1281" spans="1:16" hidden="1" x14ac:dyDescent="0.25">
      <c r="A1281" s="72">
        <v>3320127</v>
      </c>
      <c r="B1281" s="31" t="s">
        <v>441</v>
      </c>
      <c r="C1281" s="73"/>
      <c r="D1281" s="64"/>
      <c r="E1281" s="64"/>
      <c r="F1281" s="75">
        <f t="shared" si="179"/>
        <v>0</v>
      </c>
      <c r="G1281" s="25">
        <f t="shared" si="178"/>
        <v>0</v>
      </c>
      <c r="H1281" s="64"/>
      <c r="I1281" s="76">
        <f t="shared" si="183"/>
        <v>0</v>
      </c>
      <c r="J1281" s="64"/>
      <c r="K1281" s="25">
        <f t="shared" si="180"/>
        <v>0</v>
      </c>
      <c r="L1281" s="75">
        <f t="shared" si="185"/>
        <v>0</v>
      </c>
      <c r="M1281" s="25">
        <f t="shared" si="181"/>
        <v>0</v>
      </c>
      <c r="N1281" s="64"/>
      <c r="O1281" s="25">
        <f t="shared" si="182"/>
        <v>0</v>
      </c>
      <c r="P1281" s="76">
        <f t="shared" si="184"/>
        <v>0</v>
      </c>
    </row>
    <row r="1282" spans="1:16" hidden="1" x14ac:dyDescent="0.25">
      <c r="A1282" s="72">
        <v>3320128</v>
      </c>
      <c r="B1282" s="31" t="s">
        <v>442</v>
      </c>
      <c r="C1282" s="73"/>
      <c r="D1282" s="64"/>
      <c r="E1282" s="64"/>
      <c r="F1282" s="75">
        <f t="shared" si="179"/>
        <v>0</v>
      </c>
      <c r="G1282" s="25">
        <f t="shared" si="178"/>
        <v>0</v>
      </c>
      <c r="H1282" s="64"/>
      <c r="I1282" s="76">
        <f t="shared" si="183"/>
        <v>0</v>
      </c>
      <c r="J1282" s="64"/>
      <c r="K1282" s="25">
        <f t="shared" si="180"/>
        <v>0</v>
      </c>
      <c r="L1282" s="75">
        <f t="shared" si="185"/>
        <v>0</v>
      </c>
      <c r="M1282" s="25">
        <f t="shared" si="181"/>
        <v>0</v>
      </c>
      <c r="N1282" s="64"/>
      <c r="O1282" s="25">
        <f t="shared" si="182"/>
        <v>0</v>
      </c>
      <c r="P1282" s="76">
        <f t="shared" si="184"/>
        <v>0</v>
      </c>
    </row>
    <row r="1283" spans="1:16" x14ac:dyDescent="0.25">
      <c r="A1283" s="100">
        <v>33202</v>
      </c>
      <c r="B1283" s="28" t="s">
        <v>443</v>
      </c>
      <c r="C1283" s="73"/>
      <c r="D1283" s="74">
        <f>SUM(D1284:D1346)-D1342-D1305-D1301-D1290-D1291-D1297-D1287-D1284-D1326</f>
        <v>6563582000</v>
      </c>
      <c r="E1283" s="74">
        <f>SUM(E1284:E1346)-E1342-E1305-E1301-E1290-E1291-E1297-E1287-E1284-E1326</f>
        <v>0</v>
      </c>
      <c r="F1283" s="75">
        <f t="shared" si="179"/>
        <v>6563582000</v>
      </c>
      <c r="G1283" s="25">
        <f t="shared" si="178"/>
        <v>9.9107568895509441</v>
      </c>
      <c r="H1283" s="74">
        <f>SUM(H1284:H1346)-H1342-H1305-H1301-H1290-H1291-H1297-H1287-H1284-H1326</f>
        <v>0</v>
      </c>
      <c r="I1283" s="76">
        <f t="shared" si="183"/>
        <v>6563582000</v>
      </c>
      <c r="J1283" s="74">
        <f>SUM(J1284:J1346)-J1342-J1305-J1301-J1290-J1291-J1297-J1287-J1284-J1326</f>
        <v>1337917518</v>
      </c>
      <c r="K1283" s="25">
        <f t="shared" si="180"/>
        <v>20.383953731361931</v>
      </c>
      <c r="L1283" s="75">
        <f t="shared" si="185"/>
        <v>0</v>
      </c>
      <c r="M1283" s="25">
        <f t="shared" si="181"/>
        <v>0</v>
      </c>
      <c r="N1283" s="74">
        <f>SUM(N1284:N1346)-N1342-N1305-N1301-N1290-N1291-N1297-N1287-N1284-N1326</f>
        <v>1337917518</v>
      </c>
      <c r="O1283" s="25">
        <f t="shared" si="182"/>
        <v>20.383953731361931</v>
      </c>
      <c r="P1283" s="76">
        <f t="shared" si="184"/>
        <v>5225664482</v>
      </c>
    </row>
    <row r="1284" spans="1:16" hidden="1" x14ac:dyDescent="0.25">
      <c r="A1284" s="72">
        <v>3320202</v>
      </c>
      <c r="B1284" s="31" t="s">
        <v>1100</v>
      </c>
      <c r="C1284" s="73"/>
      <c r="D1284" s="74">
        <f>SUM(D1285)</f>
        <v>0</v>
      </c>
      <c r="E1284" s="74">
        <f>SUM(E1285)</f>
        <v>0</v>
      </c>
      <c r="F1284" s="75">
        <f t="shared" si="179"/>
        <v>0</v>
      </c>
      <c r="G1284" s="25">
        <f t="shared" si="178"/>
        <v>0</v>
      </c>
      <c r="H1284" s="74">
        <f>SUM(H1285)</f>
        <v>0</v>
      </c>
      <c r="I1284" s="76">
        <f t="shared" si="183"/>
        <v>0</v>
      </c>
      <c r="J1284" s="74">
        <f>SUM(J1285)</f>
        <v>0</v>
      </c>
      <c r="K1284" s="25">
        <f t="shared" si="180"/>
        <v>0</v>
      </c>
      <c r="L1284" s="75">
        <f t="shared" si="185"/>
        <v>0</v>
      </c>
      <c r="M1284" s="25">
        <f t="shared" si="181"/>
        <v>0</v>
      </c>
      <c r="N1284" s="74">
        <f>SUM(N1285)</f>
        <v>0</v>
      </c>
      <c r="O1284" s="25">
        <f t="shared" si="182"/>
        <v>0</v>
      </c>
      <c r="P1284" s="76">
        <f t="shared" si="184"/>
        <v>0</v>
      </c>
    </row>
    <row r="1285" spans="1:16" hidden="1" x14ac:dyDescent="0.25">
      <c r="A1285" s="72">
        <v>332020203</v>
      </c>
      <c r="B1285" s="31" t="s">
        <v>1101</v>
      </c>
      <c r="C1285" s="73"/>
      <c r="D1285" s="64"/>
      <c r="E1285" s="64"/>
      <c r="F1285" s="75">
        <f t="shared" si="179"/>
        <v>0</v>
      </c>
      <c r="G1285" s="25">
        <f t="shared" si="178"/>
        <v>0</v>
      </c>
      <c r="H1285" s="64"/>
      <c r="I1285" s="76">
        <f t="shared" si="183"/>
        <v>0</v>
      </c>
      <c r="J1285" s="64"/>
      <c r="K1285" s="25">
        <f t="shared" si="180"/>
        <v>0</v>
      </c>
      <c r="L1285" s="75">
        <f t="shared" si="185"/>
        <v>0</v>
      </c>
      <c r="M1285" s="25">
        <f t="shared" si="181"/>
        <v>0</v>
      </c>
      <c r="N1285" s="64"/>
      <c r="O1285" s="25">
        <f t="shared" si="182"/>
        <v>0</v>
      </c>
      <c r="P1285" s="76">
        <f t="shared" si="184"/>
        <v>0</v>
      </c>
    </row>
    <row r="1286" spans="1:16" ht="26.25" hidden="1" x14ac:dyDescent="0.25">
      <c r="A1286" s="72">
        <v>3320203</v>
      </c>
      <c r="B1286" s="31" t="s">
        <v>1102</v>
      </c>
      <c r="C1286" s="73"/>
      <c r="D1286" s="64"/>
      <c r="E1286" s="64"/>
      <c r="F1286" s="75">
        <f t="shared" si="179"/>
        <v>0</v>
      </c>
      <c r="G1286" s="25">
        <f t="shared" si="178"/>
        <v>0</v>
      </c>
      <c r="H1286" s="64"/>
      <c r="I1286" s="76">
        <f t="shared" si="183"/>
        <v>0</v>
      </c>
      <c r="J1286" s="64"/>
      <c r="K1286" s="25">
        <f t="shared" si="180"/>
        <v>0</v>
      </c>
      <c r="L1286" s="75">
        <f t="shared" si="185"/>
        <v>0</v>
      </c>
      <c r="M1286" s="25">
        <f t="shared" si="181"/>
        <v>0</v>
      </c>
      <c r="N1286" s="64"/>
      <c r="O1286" s="25">
        <f t="shared" si="182"/>
        <v>0</v>
      </c>
      <c r="P1286" s="76">
        <f t="shared" si="184"/>
        <v>0</v>
      </c>
    </row>
    <row r="1287" spans="1:16" hidden="1" x14ac:dyDescent="0.25">
      <c r="A1287" s="72">
        <v>3320205</v>
      </c>
      <c r="B1287" s="31" t="s">
        <v>1103</v>
      </c>
      <c r="C1287" s="73"/>
      <c r="D1287" s="74">
        <f>SUM(D1288:D1289)</f>
        <v>0</v>
      </c>
      <c r="E1287" s="74">
        <f>SUM(E1288:E1289)</f>
        <v>0</v>
      </c>
      <c r="F1287" s="75">
        <f t="shared" si="179"/>
        <v>0</v>
      </c>
      <c r="G1287" s="25">
        <f t="shared" si="178"/>
        <v>0</v>
      </c>
      <c r="H1287" s="74">
        <f>SUM(H1288:H1289)</f>
        <v>0</v>
      </c>
      <c r="I1287" s="76">
        <f t="shared" si="183"/>
        <v>0</v>
      </c>
      <c r="J1287" s="74">
        <f>SUM(J1288:J1289)</f>
        <v>0</v>
      </c>
      <c r="K1287" s="25">
        <f t="shared" si="180"/>
        <v>0</v>
      </c>
      <c r="L1287" s="75">
        <f t="shared" si="185"/>
        <v>0</v>
      </c>
      <c r="M1287" s="25">
        <f t="shared" si="181"/>
        <v>0</v>
      </c>
      <c r="N1287" s="74">
        <f>SUM(N1288:N1289)</f>
        <v>0</v>
      </c>
      <c r="O1287" s="25">
        <f t="shared" si="182"/>
        <v>0</v>
      </c>
      <c r="P1287" s="76">
        <f t="shared" si="184"/>
        <v>0</v>
      </c>
    </row>
    <row r="1288" spans="1:16" hidden="1" x14ac:dyDescent="0.25">
      <c r="A1288" s="72">
        <v>332020501</v>
      </c>
      <c r="B1288" s="31" t="s">
        <v>1104</v>
      </c>
      <c r="C1288" s="73"/>
      <c r="D1288" s="64"/>
      <c r="E1288" s="64"/>
      <c r="F1288" s="75">
        <f t="shared" si="179"/>
        <v>0</v>
      </c>
      <c r="G1288" s="25">
        <f t="shared" si="178"/>
        <v>0</v>
      </c>
      <c r="H1288" s="64"/>
      <c r="I1288" s="76">
        <f t="shared" si="183"/>
        <v>0</v>
      </c>
      <c r="J1288" s="64"/>
      <c r="K1288" s="25">
        <f t="shared" si="180"/>
        <v>0</v>
      </c>
      <c r="L1288" s="75">
        <f t="shared" si="185"/>
        <v>0</v>
      </c>
      <c r="M1288" s="25">
        <f t="shared" si="181"/>
        <v>0</v>
      </c>
      <c r="N1288" s="64"/>
      <c r="O1288" s="25">
        <f t="shared" si="182"/>
        <v>0</v>
      </c>
      <c r="P1288" s="76">
        <f t="shared" si="184"/>
        <v>0</v>
      </c>
    </row>
    <row r="1289" spans="1:16" hidden="1" x14ac:dyDescent="0.25">
      <c r="A1289" s="72">
        <v>332020502</v>
      </c>
      <c r="B1289" s="31" t="s">
        <v>1099</v>
      </c>
      <c r="C1289" s="73"/>
      <c r="D1289" s="64"/>
      <c r="E1289" s="64"/>
      <c r="F1289" s="75">
        <f t="shared" si="179"/>
        <v>0</v>
      </c>
      <c r="G1289" s="25">
        <f t="shared" si="178"/>
        <v>0</v>
      </c>
      <c r="H1289" s="64"/>
      <c r="I1289" s="76">
        <f t="shared" si="183"/>
        <v>0</v>
      </c>
      <c r="J1289" s="64"/>
      <c r="K1289" s="25">
        <f t="shared" si="180"/>
        <v>0</v>
      </c>
      <c r="L1289" s="75">
        <f t="shared" ref="L1289:L1300" si="186">SUM(N1289-J1289)</f>
        <v>0</v>
      </c>
      <c r="M1289" s="25">
        <f t="shared" si="181"/>
        <v>0</v>
      </c>
      <c r="N1289" s="64"/>
      <c r="O1289" s="25">
        <f t="shared" si="182"/>
        <v>0</v>
      </c>
      <c r="P1289" s="76">
        <f t="shared" ref="P1289:P1301" si="187">SUM(F1289-N1289)</f>
        <v>0</v>
      </c>
    </row>
    <row r="1290" spans="1:16" hidden="1" x14ac:dyDescent="0.25">
      <c r="A1290" s="72">
        <v>3320208</v>
      </c>
      <c r="B1290" s="31" t="s">
        <v>1105</v>
      </c>
      <c r="C1290" s="73"/>
      <c r="D1290" s="74">
        <f>SUM(D1292:D1297)</f>
        <v>0</v>
      </c>
      <c r="E1290" s="74">
        <f>SUM(E1292:E1297)</f>
        <v>0</v>
      </c>
      <c r="F1290" s="75">
        <f t="shared" si="179"/>
        <v>0</v>
      </c>
      <c r="G1290" s="25">
        <f t="shared" si="178"/>
        <v>0</v>
      </c>
      <c r="H1290" s="74">
        <f>SUM(H1292:H1297)</f>
        <v>0</v>
      </c>
      <c r="I1290" s="76">
        <f t="shared" si="183"/>
        <v>0</v>
      </c>
      <c r="J1290" s="74">
        <f>SUM(J1292:J1297)</f>
        <v>0</v>
      </c>
      <c r="K1290" s="25">
        <f t="shared" si="180"/>
        <v>0</v>
      </c>
      <c r="L1290" s="75">
        <f t="shared" si="186"/>
        <v>0</v>
      </c>
      <c r="M1290" s="25">
        <f t="shared" si="181"/>
        <v>0</v>
      </c>
      <c r="N1290" s="74">
        <f>SUM(N1292:N1297)</f>
        <v>0</v>
      </c>
      <c r="O1290" s="25">
        <f t="shared" si="182"/>
        <v>0</v>
      </c>
      <c r="P1290" s="76">
        <f t="shared" si="187"/>
        <v>0</v>
      </c>
    </row>
    <row r="1291" spans="1:16" hidden="1" x14ac:dyDescent="0.25">
      <c r="A1291" s="72">
        <v>332020801</v>
      </c>
      <c r="B1291" s="31" t="s">
        <v>1106</v>
      </c>
      <c r="C1291" s="73"/>
      <c r="D1291" s="64">
        <f>SUM(D1292:D1293)</f>
        <v>0</v>
      </c>
      <c r="E1291" s="64">
        <f>SUM(E1292:E1293)</f>
        <v>0</v>
      </c>
      <c r="F1291" s="75">
        <f t="shared" si="179"/>
        <v>0</v>
      </c>
      <c r="G1291" s="25">
        <f t="shared" ref="G1291:G1354" si="188">IF(OR(F1291=0,F$7=0),0,F1291/F$7)*100</f>
        <v>0</v>
      </c>
      <c r="H1291" s="64">
        <f>SUM(H1292:H1293)</f>
        <v>0</v>
      </c>
      <c r="I1291" s="76">
        <f t="shared" si="183"/>
        <v>0</v>
      </c>
      <c r="J1291" s="64">
        <f>SUM(J1292:J1293)</f>
        <v>0</v>
      </c>
      <c r="K1291" s="25">
        <f t="shared" si="180"/>
        <v>0</v>
      </c>
      <c r="L1291" s="75">
        <f t="shared" si="186"/>
        <v>0</v>
      </c>
      <c r="M1291" s="25">
        <f t="shared" si="181"/>
        <v>0</v>
      </c>
      <c r="N1291" s="64">
        <f>SUM(N1292:N1293)</f>
        <v>0</v>
      </c>
      <c r="O1291" s="25">
        <f t="shared" si="182"/>
        <v>0</v>
      </c>
      <c r="P1291" s="76">
        <f t="shared" si="187"/>
        <v>0</v>
      </c>
    </row>
    <row r="1292" spans="1:16" hidden="1" x14ac:dyDescent="0.25">
      <c r="A1292" s="72">
        <v>33202080101</v>
      </c>
      <c r="B1292" s="31" t="s">
        <v>1107</v>
      </c>
      <c r="C1292" s="73"/>
      <c r="D1292" s="64"/>
      <c r="E1292" s="64"/>
      <c r="F1292" s="75">
        <f t="shared" si="179"/>
        <v>0</v>
      </c>
      <c r="G1292" s="25">
        <f t="shared" si="188"/>
        <v>0</v>
      </c>
      <c r="H1292" s="64"/>
      <c r="I1292" s="76">
        <f t="shared" si="183"/>
        <v>0</v>
      </c>
      <c r="J1292" s="64"/>
      <c r="K1292" s="25">
        <f t="shared" si="180"/>
        <v>0</v>
      </c>
      <c r="L1292" s="75">
        <f t="shared" si="186"/>
        <v>0</v>
      </c>
      <c r="M1292" s="25">
        <f t="shared" si="181"/>
        <v>0</v>
      </c>
      <c r="N1292" s="64"/>
      <c r="O1292" s="25">
        <f t="shared" si="182"/>
        <v>0</v>
      </c>
      <c r="P1292" s="76">
        <f t="shared" si="187"/>
        <v>0</v>
      </c>
    </row>
    <row r="1293" spans="1:16" hidden="1" x14ac:dyDescent="0.25">
      <c r="A1293" s="72">
        <v>33202080102</v>
      </c>
      <c r="B1293" s="31" t="s">
        <v>1108</v>
      </c>
      <c r="C1293" s="73"/>
      <c r="D1293" s="64"/>
      <c r="E1293" s="64"/>
      <c r="F1293" s="75">
        <f t="shared" si="179"/>
        <v>0</v>
      </c>
      <c r="G1293" s="25">
        <f t="shared" si="188"/>
        <v>0</v>
      </c>
      <c r="H1293" s="64"/>
      <c r="I1293" s="76">
        <f t="shared" si="183"/>
        <v>0</v>
      </c>
      <c r="J1293" s="64"/>
      <c r="K1293" s="25">
        <f t="shared" si="180"/>
        <v>0</v>
      </c>
      <c r="L1293" s="75">
        <f t="shared" si="186"/>
        <v>0</v>
      </c>
      <c r="M1293" s="25">
        <f t="shared" si="181"/>
        <v>0</v>
      </c>
      <c r="N1293" s="64"/>
      <c r="O1293" s="25">
        <f t="shared" si="182"/>
        <v>0</v>
      </c>
      <c r="P1293" s="76">
        <f t="shared" si="187"/>
        <v>0</v>
      </c>
    </row>
    <row r="1294" spans="1:16" hidden="1" x14ac:dyDescent="0.25">
      <c r="A1294" s="72">
        <v>332020802</v>
      </c>
      <c r="B1294" s="31" t="s">
        <v>1109</v>
      </c>
      <c r="C1294" s="73"/>
      <c r="D1294" s="64"/>
      <c r="E1294" s="64"/>
      <c r="F1294" s="75">
        <f t="shared" si="179"/>
        <v>0</v>
      </c>
      <c r="G1294" s="25">
        <f t="shared" si="188"/>
        <v>0</v>
      </c>
      <c r="H1294" s="64"/>
      <c r="I1294" s="76">
        <f t="shared" si="183"/>
        <v>0</v>
      </c>
      <c r="J1294" s="64"/>
      <c r="K1294" s="25">
        <f t="shared" si="180"/>
        <v>0</v>
      </c>
      <c r="L1294" s="75">
        <f t="shared" si="186"/>
        <v>0</v>
      </c>
      <c r="M1294" s="25">
        <f t="shared" si="181"/>
        <v>0</v>
      </c>
      <c r="N1294" s="64"/>
      <c r="O1294" s="25">
        <f t="shared" si="182"/>
        <v>0</v>
      </c>
      <c r="P1294" s="76">
        <f t="shared" si="187"/>
        <v>0</v>
      </c>
    </row>
    <row r="1295" spans="1:16" hidden="1" x14ac:dyDescent="0.25">
      <c r="A1295" s="72">
        <v>332020803</v>
      </c>
      <c r="B1295" s="31" t="s">
        <v>1110</v>
      </c>
      <c r="C1295" s="73"/>
      <c r="D1295" s="64"/>
      <c r="E1295" s="64"/>
      <c r="F1295" s="75">
        <f t="shared" si="179"/>
        <v>0</v>
      </c>
      <c r="G1295" s="25">
        <f t="shared" si="188"/>
        <v>0</v>
      </c>
      <c r="H1295" s="64"/>
      <c r="I1295" s="76">
        <f t="shared" si="183"/>
        <v>0</v>
      </c>
      <c r="J1295" s="64"/>
      <c r="K1295" s="25">
        <f t="shared" si="180"/>
        <v>0</v>
      </c>
      <c r="L1295" s="75">
        <f t="shared" si="186"/>
        <v>0</v>
      </c>
      <c r="M1295" s="25">
        <f t="shared" si="181"/>
        <v>0</v>
      </c>
      <c r="N1295" s="64"/>
      <c r="O1295" s="25">
        <f t="shared" si="182"/>
        <v>0</v>
      </c>
      <c r="P1295" s="76">
        <f t="shared" si="187"/>
        <v>0</v>
      </c>
    </row>
    <row r="1296" spans="1:16" hidden="1" x14ac:dyDescent="0.25">
      <c r="A1296" s="72">
        <v>332020804</v>
      </c>
      <c r="B1296" s="80" t="s">
        <v>1111</v>
      </c>
      <c r="C1296" s="73"/>
      <c r="D1296" s="64"/>
      <c r="E1296" s="64"/>
      <c r="F1296" s="75">
        <f t="shared" si="179"/>
        <v>0</v>
      </c>
      <c r="G1296" s="25">
        <f t="shared" si="188"/>
        <v>0</v>
      </c>
      <c r="H1296" s="64"/>
      <c r="I1296" s="76">
        <f t="shared" si="183"/>
        <v>0</v>
      </c>
      <c r="J1296" s="64"/>
      <c r="K1296" s="25">
        <f t="shared" si="180"/>
        <v>0</v>
      </c>
      <c r="L1296" s="75">
        <f t="shared" si="186"/>
        <v>0</v>
      </c>
      <c r="M1296" s="25">
        <f t="shared" si="181"/>
        <v>0</v>
      </c>
      <c r="N1296" s="64"/>
      <c r="O1296" s="25">
        <f t="shared" si="182"/>
        <v>0</v>
      </c>
      <c r="P1296" s="76">
        <f t="shared" si="187"/>
        <v>0</v>
      </c>
    </row>
    <row r="1297" spans="1:16" ht="26.25" hidden="1" x14ac:dyDescent="0.25">
      <c r="A1297" s="72">
        <v>332020805</v>
      </c>
      <c r="B1297" s="80" t="s">
        <v>1112</v>
      </c>
      <c r="C1297" s="73"/>
      <c r="D1297" s="64">
        <f>SUM(D1298:D1300)</f>
        <v>0</v>
      </c>
      <c r="E1297" s="64">
        <f>SUM(E1298:E1300)</f>
        <v>0</v>
      </c>
      <c r="F1297" s="75">
        <f t="shared" si="179"/>
        <v>0</v>
      </c>
      <c r="G1297" s="25">
        <f t="shared" si="188"/>
        <v>0</v>
      </c>
      <c r="H1297" s="64">
        <f>SUM(H1298:H1300)</f>
        <v>0</v>
      </c>
      <c r="I1297" s="76">
        <f t="shared" si="183"/>
        <v>0</v>
      </c>
      <c r="J1297" s="64">
        <f>SUM(J1298:J1300)</f>
        <v>0</v>
      </c>
      <c r="K1297" s="25">
        <f t="shared" si="180"/>
        <v>0</v>
      </c>
      <c r="L1297" s="75">
        <f t="shared" si="186"/>
        <v>0</v>
      </c>
      <c r="M1297" s="25">
        <f t="shared" si="181"/>
        <v>0</v>
      </c>
      <c r="N1297" s="64">
        <f>SUM(N1298:N1300)</f>
        <v>0</v>
      </c>
      <c r="O1297" s="25">
        <f t="shared" si="182"/>
        <v>0</v>
      </c>
      <c r="P1297" s="76">
        <f t="shared" si="187"/>
        <v>0</v>
      </c>
    </row>
    <row r="1298" spans="1:16" hidden="1" x14ac:dyDescent="0.25">
      <c r="A1298" s="72">
        <v>33202080501</v>
      </c>
      <c r="B1298" s="80" t="s">
        <v>1113</v>
      </c>
      <c r="C1298" s="73"/>
      <c r="D1298" s="64"/>
      <c r="E1298" s="64"/>
      <c r="F1298" s="75">
        <f t="shared" si="179"/>
        <v>0</v>
      </c>
      <c r="G1298" s="25">
        <f t="shared" si="188"/>
        <v>0</v>
      </c>
      <c r="H1298" s="64"/>
      <c r="I1298" s="76">
        <f t="shared" si="183"/>
        <v>0</v>
      </c>
      <c r="J1298" s="64"/>
      <c r="K1298" s="25">
        <f t="shared" si="180"/>
        <v>0</v>
      </c>
      <c r="L1298" s="75">
        <f t="shared" si="186"/>
        <v>0</v>
      </c>
      <c r="M1298" s="25">
        <f t="shared" si="181"/>
        <v>0</v>
      </c>
      <c r="N1298" s="64"/>
      <c r="O1298" s="25">
        <f t="shared" si="182"/>
        <v>0</v>
      </c>
      <c r="P1298" s="76">
        <f t="shared" si="187"/>
        <v>0</v>
      </c>
    </row>
    <row r="1299" spans="1:16" hidden="1" x14ac:dyDescent="0.25">
      <c r="A1299" s="72">
        <v>33202080502</v>
      </c>
      <c r="B1299" s="80" t="s">
        <v>1114</v>
      </c>
      <c r="C1299" s="73"/>
      <c r="D1299" s="64"/>
      <c r="E1299" s="64"/>
      <c r="F1299" s="75">
        <f t="shared" si="179"/>
        <v>0</v>
      </c>
      <c r="G1299" s="25">
        <f t="shared" si="188"/>
        <v>0</v>
      </c>
      <c r="H1299" s="64"/>
      <c r="I1299" s="76">
        <f t="shared" si="183"/>
        <v>0</v>
      </c>
      <c r="J1299" s="64"/>
      <c r="K1299" s="25">
        <f t="shared" si="180"/>
        <v>0</v>
      </c>
      <c r="L1299" s="75">
        <f t="shared" si="186"/>
        <v>0</v>
      </c>
      <c r="M1299" s="25">
        <f t="shared" si="181"/>
        <v>0</v>
      </c>
      <c r="N1299" s="64"/>
      <c r="O1299" s="25">
        <f t="shared" si="182"/>
        <v>0</v>
      </c>
      <c r="P1299" s="76">
        <f t="shared" si="187"/>
        <v>0</v>
      </c>
    </row>
    <row r="1300" spans="1:16" hidden="1" x14ac:dyDescent="0.25">
      <c r="A1300" s="72">
        <v>33202080503</v>
      </c>
      <c r="B1300" s="80" t="s">
        <v>1115</v>
      </c>
      <c r="C1300" s="73"/>
      <c r="D1300" s="64"/>
      <c r="E1300" s="64"/>
      <c r="F1300" s="75">
        <f t="shared" si="179"/>
        <v>0</v>
      </c>
      <c r="G1300" s="25">
        <f t="shared" si="188"/>
        <v>0</v>
      </c>
      <c r="H1300" s="64"/>
      <c r="I1300" s="76">
        <f t="shared" si="183"/>
        <v>0</v>
      </c>
      <c r="J1300" s="64"/>
      <c r="K1300" s="25">
        <f t="shared" si="180"/>
        <v>0</v>
      </c>
      <c r="L1300" s="75">
        <f t="shared" si="186"/>
        <v>0</v>
      </c>
      <c r="M1300" s="25">
        <f t="shared" si="181"/>
        <v>0</v>
      </c>
      <c r="N1300" s="64"/>
      <c r="O1300" s="25">
        <f t="shared" si="182"/>
        <v>0</v>
      </c>
      <c r="P1300" s="76">
        <f t="shared" si="187"/>
        <v>0</v>
      </c>
    </row>
    <row r="1301" spans="1:16" hidden="1" x14ac:dyDescent="0.25">
      <c r="A1301" s="72">
        <v>3320209</v>
      </c>
      <c r="B1301" s="31" t="s">
        <v>1116</v>
      </c>
      <c r="C1301" s="73"/>
      <c r="D1301" s="74">
        <f>SUM(D1302:D1303)</f>
        <v>0</v>
      </c>
      <c r="E1301" s="74">
        <f>SUM(E1302:E1303)</f>
        <v>0</v>
      </c>
      <c r="F1301" s="75">
        <f t="shared" si="179"/>
        <v>0</v>
      </c>
      <c r="G1301" s="25">
        <f t="shared" si="188"/>
        <v>0</v>
      </c>
      <c r="H1301" s="74">
        <f>SUM(H1302:H1303)</f>
        <v>0</v>
      </c>
      <c r="I1301" s="76">
        <f t="shared" si="183"/>
        <v>0</v>
      </c>
      <c r="J1301" s="74">
        <f>SUM(J1302:J1303)</f>
        <v>0</v>
      </c>
      <c r="K1301" s="25">
        <f t="shared" si="180"/>
        <v>0</v>
      </c>
      <c r="L1301" s="75">
        <f t="shared" si="185"/>
        <v>0</v>
      </c>
      <c r="M1301" s="25">
        <f t="shared" si="181"/>
        <v>0</v>
      </c>
      <c r="N1301" s="74">
        <f>SUM(N1302:N1303)</f>
        <v>0</v>
      </c>
      <c r="O1301" s="25">
        <f t="shared" si="182"/>
        <v>0</v>
      </c>
      <c r="P1301" s="76">
        <f t="shared" si="187"/>
        <v>0</v>
      </c>
    </row>
    <row r="1302" spans="1:16" hidden="1" x14ac:dyDescent="0.25">
      <c r="A1302" s="72">
        <v>332020901</v>
      </c>
      <c r="B1302" s="31" t="s">
        <v>1104</v>
      </c>
      <c r="C1302" s="73"/>
      <c r="D1302" s="64"/>
      <c r="E1302" s="64"/>
      <c r="F1302" s="75">
        <f t="shared" si="179"/>
        <v>0</v>
      </c>
      <c r="G1302" s="25">
        <f t="shared" si="188"/>
        <v>0</v>
      </c>
      <c r="H1302" s="64"/>
      <c r="I1302" s="76">
        <f t="shared" si="183"/>
        <v>0</v>
      </c>
      <c r="J1302" s="64"/>
      <c r="K1302" s="25">
        <f t="shared" si="180"/>
        <v>0</v>
      </c>
      <c r="L1302" s="75">
        <f t="shared" si="185"/>
        <v>0</v>
      </c>
      <c r="M1302" s="25">
        <f t="shared" si="181"/>
        <v>0</v>
      </c>
      <c r="N1302" s="64"/>
      <c r="O1302" s="25">
        <f t="shared" si="182"/>
        <v>0</v>
      </c>
      <c r="P1302" s="76">
        <f t="shared" si="184"/>
        <v>0</v>
      </c>
    </row>
    <row r="1303" spans="1:16" hidden="1" x14ac:dyDescent="0.25">
      <c r="A1303" s="72">
        <v>332020902</v>
      </c>
      <c r="B1303" s="31" t="s">
        <v>1099</v>
      </c>
      <c r="C1303" s="73"/>
      <c r="D1303" s="64"/>
      <c r="E1303" s="64"/>
      <c r="F1303" s="75">
        <f t="shared" si="179"/>
        <v>0</v>
      </c>
      <c r="G1303" s="25">
        <f t="shared" si="188"/>
        <v>0</v>
      </c>
      <c r="H1303" s="64"/>
      <c r="I1303" s="76">
        <f t="shared" si="183"/>
        <v>0</v>
      </c>
      <c r="J1303" s="64"/>
      <c r="K1303" s="25">
        <f t="shared" si="180"/>
        <v>0</v>
      </c>
      <c r="L1303" s="75">
        <f t="shared" si="185"/>
        <v>0</v>
      </c>
      <c r="M1303" s="25">
        <f t="shared" si="181"/>
        <v>0</v>
      </c>
      <c r="N1303" s="64"/>
      <c r="O1303" s="25">
        <f t="shared" si="182"/>
        <v>0</v>
      </c>
      <c r="P1303" s="76">
        <f t="shared" si="184"/>
        <v>0</v>
      </c>
    </row>
    <row r="1304" spans="1:16" hidden="1" x14ac:dyDescent="0.25">
      <c r="A1304" s="72">
        <v>3320211</v>
      </c>
      <c r="B1304" s="31" t="s">
        <v>1117</v>
      </c>
      <c r="C1304" s="73"/>
      <c r="D1304" s="64"/>
      <c r="E1304" s="64"/>
      <c r="F1304" s="75">
        <f t="shared" si="179"/>
        <v>0</v>
      </c>
      <c r="G1304" s="25">
        <f t="shared" si="188"/>
        <v>0</v>
      </c>
      <c r="H1304" s="64"/>
      <c r="I1304" s="76">
        <f t="shared" si="183"/>
        <v>0</v>
      </c>
      <c r="J1304" s="64"/>
      <c r="K1304" s="25">
        <f t="shared" si="180"/>
        <v>0</v>
      </c>
      <c r="L1304" s="75">
        <f t="shared" si="185"/>
        <v>0</v>
      </c>
      <c r="M1304" s="25">
        <f t="shared" si="181"/>
        <v>0</v>
      </c>
      <c r="N1304" s="64"/>
      <c r="O1304" s="25">
        <f t="shared" si="182"/>
        <v>0</v>
      </c>
      <c r="P1304" s="76">
        <f t="shared" si="184"/>
        <v>0</v>
      </c>
    </row>
    <row r="1305" spans="1:16" hidden="1" x14ac:dyDescent="0.25">
      <c r="A1305" s="72">
        <v>3320212</v>
      </c>
      <c r="B1305" s="31" t="s">
        <v>1118</v>
      </c>
      <c r="C1305" s="73"/>
      <c r="D1305" s="74">
        <f>SUM(D1306:D1325)</f>
        <v>0</v>
      </c>
      <c r="E1305" s="74">
        <f>SUM(E1306:E1325)</f>
        <v>0</v>
      </c>
      <c r="F1305" s="75">
        <f t="shared" si="179"/>
        <v>0</v>
      </c>
      <c r="G1305" s="25">
        <f t="shared" si="188"/>
        <v>0</v>
      </c>
      <c r="H1305" s="74">
        <f>SUM(H1306:H1325)</f>
        <v>0</v>
      </c>
      <c r="I1305" s="76">
        <f t="shared" si="183"/>
        <v>0</v>
      </c>
      <c r="J1305" s="74">
        <f>SUM(J1306:J1325)</f>
        <v>0</v>
      </c>
      <c r="K1305" s="25">
        <f t="shared" si="180"/>
        <v>0</v>
      </c>
      <c r="L1305" s="75">
        <f t="shared" si="185"/>
        <v>0</v>
      </c>
      <c r="M1305" s="25">
        <f t="shared" si="181"/>
        <v>0</v>
      </c>
      <c r="N1305" s="74">
        <f>SUM(N1306:N1325)</f>
        <v>0</v>
      </c>
      <c r="O1305" s="25">
        <f t="shared" si="182"/>
        <v>0</v>
      </c>
      <c r="P1305" s="76">
        <f t="shared" si="184"/>
        <v>0</v>
      </c>
    </row>
    <row r="1306" spans="1:16" hidden="1" x14ac:dyDescent="0.25">
      <c r="A1306" s="72">
        <v>332021201</v>
      </c>
      <c r="B1306" s="31" t="s">
        <v>454</v>
      </c>
      <c r="C1306" s="73"/>
      <c r="D1306" s="64"/>
      <c r="E1306" s="64"/>
      <c r="F1306" s="75">
        <f t="shared" si="179"/>
        <v>0</v>
      </c>
      <c r="G1306" s="25">
        <f t="shared" si="188"/>
        <v>0</v>
      </c>
      <c r="H1306" s="64"/>
      <c r="I1306" s="76">
        <f t="shared" si="183"/>
        <v>0</v>
      </c>
      <c r="J1306" s="64"/>
      <c r="K1306" s="25">
        <f t="shared" si="180"/>
        <v>0</v>
      </c>
      <c r="L1306" s="75">
        <f t="shared" si="185"/>
        <v>0</v>
      </c>
      <c r="M1306" s="25">
        <f t="shared" si="181"/>
        <v>0</v>
      </c>
      <c r="N1306" s="64"/>
      <c r="O1306" s="25">
        <f t="shared" si="182"/>
        <v>0</v>
      </c>
      <c r="P1306" s="76">
        <f t="shared" si="184"/>
        <v>0</v>
      </c>
    </row>
    <row r="1307" spans="1:16" hidden="1" x14ac:dyDescent="0.25">
      <c r="A1307" s="72">
        <v>332021202</v>
      </c>
      <c r="B1307" s="31" t="s">
        <v>455</v>
      </c>
      <c r="C1307" s="73"/>
      <c r="D1307" s="64"/>
      <c r="E1307" s="64"/>
      <c r="F1307" s="75">
        <f t="shared" si="179"/>
        <v>0</v>
      </c>
      <c r="G1307" s="25">
        <f t="shared" si="188"/>
        <v>0</v>
      </c>
      <c r="H1307" s="64"/>
      <c r="I1307" s="76">
        <f t="shared" si="183"/>
        <v>0</v>
      </c>
      <c r="J1307" s="64"/>
      <c r="K1307" s="25">
        <f t="shared" si="180"/>
        <v>0</v>
      </c>
      <c r="L1307" s="75">
        <f t="shared" si="185"/>
        <v>0</v>
      </c>
      <c r="M1307" s="25">
        <f t="shared" si="181"/>
        <v>0</v>
      </c>
      <c r="N1307" s="64"/>
      <c r="O1307" s="25">
        <f t="shared" si="182"/>
        <v>0</v>
      </c>
      <c r="P1307" s="76">
        <f t="shared" si="184"/>
        <v>0</v>
      </c>
    </row>
    <row r="1308" spans="1:16" hidden="1" x14ac:dyDescent="0.25">
      <c r="A1308" s="72">
        <v>332021203</v>
      </c>
      <c r="B1308" s="31" t="s">
        <v>456</v>
      </c>
      <c r="C1308" s="73"/>
      <c r="D1308" s="64"/>
      <c r="E1308" s="64"/>
      <c r="F1308" s="75">
        <f t="shared" si="179"/>
        <v>0</v>
      </c>
      <c r="G1308" s="25">
        <f t="shared" si="188"/>
        <v>0</v>
      </c>
      <c r="H1308" s="64"/>
      <c r="I1308" s="76">
        <f t="shared" si="183"/>
        <v>0</v>
      </c>
      <c r="J1308" s="64"/>
      <c r="K1308" s="25">
        <f t="shared" si="180"/>
        <v>0</v>
      </c>
      <c r="L1308" s="75">
        <f t="shared" si="185"/>
        <v>0</v>
      </c>
      <c r="M1308" s="25">
        <f t="shared" si="181"/>
        <v>0</v>
      </c>
      <c r="N1308" s="64"/>
      <c r="O1308" s="25">
        <f t="shared" si="182"/>
        <v>0</v>
      </c>
      <c r="P1308" s="76">
        <f t="shared" si="184"/>
        <v>0</v>
      </c>
    </row>
    <row r="1309" spans="1:16" hidden="1" x14ac:dyDescent="0.25">
      <c r="A1309" s="72">
        <v>332021204</v>
      </c>
      <c r="B1309" s="31" t="s">
        <v>457</v>
      </c>
      <c r="C1309" s="73"/>
      <c r="D1309" s="64"/>
      <c r="E1309" s="64"/>
      <c r="F1309" s="75">
        <f t="shared" si="179"/>
        <v>0</v>
      </c>
      <c r="G1309" s="25">
        <f t="shared" si="188"/>
        <v>0</v>
      </c>
      <c r="H1309" s="64"/>
      <c r="I1309" s="76">
        <f t="shared" si="183"/>
        <v>0</v>
      </c>
      <c r="J1309" s="64"/>
      <c r="K1309" s="25">
        <f t="shared" si="180"/>
        <v>0</v>
      </c>
      <c r="L1309" s="75">
        <f t="shared" si="185"/>
        <v>0</v>
      </c>
      <c r="M1309" s="25">
        <f t="shared" si="181"/>
        <v>0</v>
      </c>
      <c r="N1309" s="64"/>
      <c r="O1309" s="25">
        <f t="shared" si="182"/>
        <v>0</v>
      </c>
      <c r="P1309" s="76">
        <f t="shared" si="184"/>
        <v>0</v>
      </c>
    </row>
    <row r="1310" spans="1:16" hidden="1" x14ac:dyDescent="0.25">
      <c r="A1310" s="72">
        <v>332021205</v>
      </c>
      <c r="B1310" s="31" t="s">
        <v>458</v>
      </c>
      <c r="C1310" s="73"/>
      <c r="D1310" s="64"/>
      <c r="E1310" s="64"/>
      <c r="F1310" s="75">
        <f t="shared" si="179"/>
        <v>0</v>
      </c>
      <c r="G1310" s="25">
        <f t="shared" si="188"/>
        <v>0</v>
      </c>
      <c r="H1310" s="64"/>
      <c r="I1310" s="76">
        <f t="shared" si="183"/>
        <v>0</v>
      </c>
      <c r="J1310" s="64"/>
      <c r="K1310" s="25">
        <f t="shared" si="180"/>
        <v>0</v>
      </c>
      <c r="L1310" s="75">
        <f t="shared" si="185"/>
        <v>0</v>
      </c>
      <c r="M1310" s="25">
        <f t="shared" si="181"/>
        <v>0</v>
      </c>
      <c r="N1310" s="64"/>
      <c r="O1310" s="25">
        <f t="shared" si="182"/>
        <v>0</v>
      </c>
      <c r="P1310" s="76">
        <f t="shared" si="184"/>
        <v>0</v>
      </c>
    </row>
    <row r="1311" spans="1:16" hidden="1" x14ac:dyDescent="0.25">
      <c r="A1311" s="72">
        <v>332021206</v>
      </c>
      <c r="B1311" s="31" t="s">
        <v>459</v>
      </c>
      <c r="C1311" s="73"/>
      <c r="D1311" s="64"/>
      <c r="E1311" s="64"/>
      <c r="F1311" s="75">
        <f t="shared" ref="F1311:F1376" si="189">SUM(D1311+E1311)</f>
        <v>0</v>
      </c>
      <c r="G1311" s="25">
        <f t="shared" si="188"/>
        <v>0</v>
      </c>
      <c r="H1311" s="64"/>
      <c r="I1311" s="76">
        <f t="shared" si="183"/>
        <v>0</v>
      </c>
      <c r="J1311" s="64"/>
      <c r="K1311" s="25">
        <f t="shared" ref="K1311:K1376" si="190">IF(OR(J1311=0,F1311=0),0,J1311/F1311)*100</f>
        <v>0</v>
      </c>
      <c r="L1311" s="75">
        <f t="shared" si="185"/>
        <v>0</v>
      </c>
      <c r="M1311" s="25">
        <f t="shared" ref="M1311:M1376" si="191">IF(OR(L1311=0,F1311=0),0,L1311/F1311)*100</f>
        <v>0</v>
      </c>
      <c r="N1311" s="64"/>
      <c r="O1311" s="25">
        <f t="shared" ref="O1311:O1376" si="192">IF(OR(N1311=0,F1311=0),0,N1311/F1311)*100</f>
        <v>0</v>
      </c>
      <c r="P1311" s="76">
        <f t="shared" si="184"/>
        <v>0</v>
      </c>
    </row>
    <row r="1312" spans="1:16" hidden="1" x14ac:dyDescent="0.25">
      <c r="A1312" s="72">
        <v>332021207</v>
      </c>
      <c r="B1312" s="31" t="s">
        <v>460</v>
      </c>
      <c r="C1312" s="73"/>
      <c r="D1312" s="64"/>
      <c r="E1312" s="64"/>
      <c r="F1312" s="75">
        <f t="shared" si="189"/>
        <v>0</v>
      </c>
      <c r="G1312" s="25">
        <f t="shared" si="188"/>
        <v>0</v>
      </c>
      <c r="H1312" s="64"/>
      <c r="I1312" s="76">
        <f t="shared" ref="I1312:I1376" si="193">SUM(F1312-H1312)</f>
        <v>0</v>
      </c>
      <c r="J1312" s="64"/>
      <c r="K1312" s="25">
        <f t="shared" si="190"/>
        <v>0</v>
      </c>
      <c r="L1312" s="75">
        <f t="shared" si="185"/>
        <v>0</v>
      </c>
      <c r="M1312" s="25">
        <f t="shared" si="191"/>
        <v>0</v>
      </c>
      <c r="N1312" s="64"/>
      <c r="O1312" s="25">
        <f t="shared" si="192"/>
        <v>0</v>
      </c>
      <c r="P1312" s="76">
        <f t="shared" si="184"/>
        <v>0</v>
      </c>
    </row>
    <row r="1313" spans="1:16" hidden="1" x14ac:dyDescent="0.25">
      <c r="A1313" s="72">
        <v>332021208</v>
      </c>
      <c r="B1313" s="31" t="s">
        <v>461</v>
      </c>
      <c r="C1313" s="73"/>
      <c r="D1313" s="64"/>
      <c r="E1313" s="64"/>
      <c r="F1313" s="75">
        <f t="shared" si="189"/>
        <v>0</v>
      </c>
      <c r="G1313" s="25">
        <f t="shared" si="188"/>
        <v>0</v>
      </c>
      <c r="H1313" s="64"/>
      <c r="I1313" s="76">
        <f t="shared" si="193"/>
        <v>0</v>
      </c>
      <c r="J1313" s="64"/>
      <c r="K1313" s="25">
        <f t="shared" si="190"/>
        <v>0</v>
      </c>
      <c r="L1313" s="75">
        <f t="shared" si="185"/>
        <v>0</v>
      </c>
      <c r="M1313" s="25">
        <f t="shared" si="191"/>
        <v>0</v>
      </c>
      <c r="N1313" s="64"/>
      <c r="O1313" s="25">
        <f t="shared" si="192"/>
        <v>0</v>
      </c>
      <c r="P1313" s="76">
        <f t="shared" si="184"/>
        <v>0</v>
      </c>
    </row>
    <row r="1314" spans="1:16" hidden="1" x14ac:dyDescent="0.25">
      <c r="A1314" s="72">
        <v>332021209</v>
      </c>
      <c r="B1314" s="31" t="s">
        <v>462</v>
      </c>
      <c r="C1314" s="73"/>
      <c r="D1314" s="64"/>
      <c r="E1314" s="64"/>
      <c r="F1314" s="75">
        <f t="shared" si="189"/>
        <v>0</v>
      </c>
      <c r="G1314" s="25">
        <f t="shared" si="188"/>
        <v>0</v>
      </c>
      <c r="H1314" s="64"/>
      <c r="I1314" s="76">
        <f t="shared" si="193"/>
        <v>0</v>
      </c>
      <c r="J1314" s="64"/>
      <c r="K1314" s="25">
        <f t="shared" si="190"/>
        <v>0</v>
      </c>
      <c r="L1314" s="75">
        <f t="shared" si="185"/>
        <v>0</v>
      </c>
      <c r="M1314" s="25">
        <f t="shared" si="191"/>
        <v>0</v>
      </c>
      <c r="N1314" s="64"/>
      <c r="O1314" s="25">
        <f t="shared" si="192"/>
        <v>0</v>
      </c>
      <c r="P1314" s="76">
        <f t="shared" si="184"/>
        <v>0</v>
      </c>
    </row>
    <row r="1315" spans="1:16" hidden="1" x14ac:dyDescent="0.25">
      <c r="A1315" s="72">
        <v>332021210</v>
      </c>
      <c r="B1315" s="31" t="s">
        <v>463</v>
      </c>
      <c r="C1315" s="73"/>
      <c r="D1315" s="64"/>
      <c r="E1315" s="64"/>
      <c r="F1315" s="75">
        <f t="shared" si="189"/>
        <v>0</v>
      </c>
      <c r="G1315" s="25">
        <f t="shared" si="188"/>
        <v>0</v>
      </c>
      <c r="H1315" s="64"/>
      <c r="I1315" s="76">
        <f t="shared" si="193"/>
        <v>0</v>
      </c>
      <c r="J1315" s="64"/>
      <c r="K1315" s="25">
        <f t="shared" si="190"/>
        <v>0</v>
      </c>
      <c r="L1315" s="75">
        <f t="shared" si="185"/>
        <v>0</v>
      </c>
      <c r="M1315" s="25">
        <f t="shared" si="191"/>
        <v>0</v>
      </c>
      <c r="N1315" s="64"/>
      <c r="O1315" s="25">
        <f t="shared" si="192"/>
        <v>0</v>
      </c>
      <c r="P1315" s="76">
        <f t="shared" si="184"/>
        <v>0</v>
      </c>
    </row>
    <row r="1316" spans="1:16" hidden="1" x14ac:dyDescent="0.25">
      <c r="A1316" s="72">
        <v>332021211</v>
      </c>
      <c r="B1316" s="31" t="s">
        <v>464</v>
      </c>
      <c r="C1316" s="73"/>
      <c r="D1316" s="64"/>
      <c r="E1316" s="64"/>
      <c r="F1316" s="75">
        <f t="shared" si="189"/>
        <v>0</v>
      </c>
      <c r="G1316" s="25">
        <f t="shared" si="188"/>
        <v>0</v>
      </c>
      <c r="H1316" s="64"/>
      <c r="I1316" s="76">
        <f t="shared" si="193"/>
        <v>0</v>
      </c>
      <c r="J1316" s="64"/>
      <c r="K1316" s="25">
        <f t="shared" si="190"/>
        <v>0</v>
      </c>
      <c r="L1316" s="75">
        <f t="shared" si="185"/>
        <v>0</v>
      </c>
      <c r="M1316" s="25">
        <f t="shared" si="191"/>
        <v>0</v>
      </c>
      <c r="N1316" s="64"/>
      <c r="O1316" s="25">
        <f t="shared" si="192"/>
        <v>0</v>
      </c>
      <c r="P1316" s="76">
        <f t="shared" si="184"/>
        <v>0</v>
      </c>
    </row>
    <row r="1317" spans="1:16" hidden="1" x14ac:dyDescent="0.25">
      <c r="A1317" s="72">
        <v>332021212</v>
      </c>
      <c r="B1317" s="31" t="s">
        <v>1119</v>
      </c>
      <c r="C1317" s="73"/>
      <c r="D1317" s="64"/>
      <c r="E1317" s="64"/>
      <c r="F1317" s="75">
        <f t="shared" si="189"/>
        <v>0</v>
      </c>
      <c r="G1317" s="25">
        <f t="shared" si="188"/>
        <v>0</v>
      </c>
      <c r="H1317" s="64"/>
      <c r="I1317" s="76">
        <f t="shared" si="193"/>
        <v>0</v>
      </c>
      <c r="J1317" s="64"/>
      <c r="K1317" s="25">
        <f t="shared" si="190"/>
        <v>0</v>
      </c>
      <c r="L1317" s="75">
        <f t="shared" si="185"/>
        <v>0</v>
      </c>
      <c r="M1317" s="25">
        <f t="shared" si="191"/>
        <v>0</v>
      </c>
      <c r="N1317" s="64"/>
      <c r="O1317" s="25">
        <f t="shared" si="192"/>
        <v>0</v>
      </c>
      <c r="P1317" s="76">
        <f t="shared" si="184"/>
        <v>0</v>
      </c>
    </row>
    <row r="1318" spans="1:16" hidden="1" x14ac:dyDescent="0.25">
      <c r="A1318" s="72">
        <v>332021213</v>
      </c>
      <c r="B1318" s="31" t="s">
        <v>466</v>
      </c>
      <c r="C1318" s="73"/>
      <c r="D1318" s="64"/>
      <c r="E1318" s="64"/>
      <c r="F1318" s="75">
        <f t="shared" si="189"/>
        <v>0</v>
      </c>
      <c r="G1318" s="25">
        <f t="shared" si="188"/>
        <v>0</v>
      </c>
      <c r="H1318" s="64"/>
      <c r="I1318" s="76">
        <f t="shared" si="193"/>
        <v>0</v>
      </c>
      <c r="J1318" s="64"/>
      <c r="K1318" s="25">
        <f t="shared" si="190"/>
        <v>0</v>
      </c>
      <c r="L1318" s="75">
        <f t="shared" si="185"/>
        <v>0</v>
      </c>
      <c r="M1318" s="25">
        <f t="shared" si="191"/>
        <v>0</v>
      </c>
      <c r="N1318" s="64"/>
      <c r="O1318" s="25">
        <f t="shared" si="192"/>
        <v>0</v>
      </c>
      <c r="P1318" s="76">
        <f t="shared" ref="P1318:P1376" si="194">SUM(F1318-N1318)</f>
        <v>0</v>
      </c>
    </row>
    <row r="1319" spans="1:16" hidden="1" x14ac:dyDescent="0.25">
      <c r="A1319" s="72">
        <v>332021214</v>
      </c>
      <c r="B1319" s="31" t="s">
        <v>467</v>
      </c>
      <c r="C1319" s="73"/>
      <c r="D1319" s="64"/>
      <c r="E1319" s="64"/>
      <c r="F1319" s="75">
        <f t="shared" si="189"/>
        <v>0</v>
      </c>
      <c r="G1319" s="25">
        <f t="shared" si="188"/>
        <v>0</v>
      </c>
      <c r="H1319" s="64"/>
      <c r="I1319" s="76">
        <f t="shared" si="193"/>
        <v>0</v>
      </c>
      <c r="J1319" s="64"/>
      <c r="K1319" s="25">
        <f t="shared" si="190"/>
        <v>0</v>
      </c>
      <c r="L1319" s="75">
        <f t="shared" ref="L1319:L1376" si="195">SUM(N1319-J1319)</f>
        <v>0</v>
      </c>
      <c r="M1319" s="25">
        <f t="shared" si="191"/>
        <v>0</v>
      </c>
      <c r="N1319" s="64"/>
      <c r="O1319" s="25">
        <f t="shared" si="192"/>
        <v>0</v>
      </c>
      <c r="P1319" s="76">
        <f t="shared" si="194"/>
        <v>0</v>
      </c>
    </row>
    <row r="1320" spans="1:16" hidden="1" x14ac:dyDescent="0.25">
      <c r="A1320" s="72">
        <v>332021215</v>
      </c>
      <c r="B1320" s="31" t="s">
        <v>468</v>
      </c>
      <c r="C1320" s="73"/>
      <c r="D1320" s="64"/>
      <c r="E1320" s="64"/>
      <c r="F1320" s="75">
        <f t="shared" si="189"/>
        <v>0</v>
      </c>
      <c r="G1320" s="25">
        <f t="shared" si="188"/>
        <v>0</v>
      </c>
      <c r="H1320" s="64"/>
      <c r="I1320" s="76">
        <f t="shared" si="193"/>
        <v>0</v>
      </c>
      <c r="J1320" s="64"/>
      <c r="K1320" s="25">
        <f t="shared" si="190"/>
        <v>0</v>
      </c>
      <c r="L1320" s="75">
        <f t="shared" si="195"/>
        <v>0</v>
      </c>
      <c r="M1320" s="25">
        <f t="shared" si="191"/>
        <v>0</v>
      </c>
      <c r="N1320" s="64"/>
      <c r="O1320" s="25">
        <f t="shared" si="192"/>
        <v>0</v>
      </c>
      <c r="P1320" s="76">
        <f t="shared" si="194"/>
        <v>0</v>
      </c>
    </row>
    <row r="1321" spans="1:16" hidden="1" x14ac:dyDescent="0.25">
      <c r="A1321" s="72">
        <v>332021216</v>
      </c>
      <c r="B1321" s="31" t="s">
        <v>469</v>
      </c>
      <c r="C1321" s="73"/>
      <c r="D1321" s="64"/>
      <c r="E1321" s="64"/>
      <c r="F1321" s="75">
        <f t="shared" si="189"/>
        <v>0</v>
      </c>
      <c r="G1321" s="25">
        <f t="shared" si="188"/>
        <v>0</v>
      </c>
      <c r="H1321" s="64"/>
      <c r="I1321" s="76">
        <f t="shared" si="193"/>
        <v>0</v>
      </c>
      <c r="J1321" s="64"/>
      <c r="K1321" s="25">
        <f t="shared" si="190"/>
        <v>0</v>
      </c>
      <c r="L1321" s="75">
        <f t="shared" si="195"/>
        <v>0</v>
      </c>
      <c r="M1321" s="25">
        <f t="shared" si="191"/>
        <v>0</v>
      </c>
      <c r="N1321" s="64"/>
      <c r="O1321" s="25">
        <f t="shared" si="192"/>
        <v>0</v>
      </c>
      <c r="P1321" s="76">
        <f t="shared" si="194"/>
        <v>0</v>
      </c>
    </row>
    <row r="1322" spans="1:16" hidden="1" x14ac:dyDescent="0.25">
      <c r="A1322" s="72">
        <v>332021217</v>
      </c>
      <c r="B1322" s="31" t="s">
        <v>1120</v>
      </c>
      <c r="C1322" s="73"/>
      <c r="D1322" s="64"/>
      <c r="E1322" s="64"/>
      <c r="F1322" s="75">
        <f t="shared" si="189"/>
        <v>0</v>
      </c>
      <c r="G1322" s="25">
        <f t="shared" si="188"/>
        <v>0</v>
      </c>
      <c r="H1322" s="64"/>
      <c r="I1322" s="76">
        <f t="shared" si="193"/>
        <v>0</v>
      </c>
      <c r="J1322" s="64"/>
      <c r="K1322" s="25">
        <f t="shared" si="190"/>
        <v>0</v>
      </c>
      <c r="L1322" s="75">
        <f t="shared" si="195"/>
        <v>0</v>
      </c>
      <c r="M1322" s="25">
        <f t="shared" si="191"/>
        <v>0</v>
      </c>
      <c r="N1322" s="64"/>
      <c r="O1322" s="25">
        <f t="shared" si="192"/>
        <v>0</v>
      </c>
      <c r="P1322" s="76">
        <f t="shared" si="194"/>
        <v>0</v>
      </c>
    </row>
    <row r="1323" spans="1:16" hidden="1" x14ac:dyDescent="0.25">
      <c r="A1323" s="72">
        <v>332021218</v>
      </c>
      <c r="B1323" s="31" t="s">
        <v>471</v>
      </c>
      <c r="C1323" s="73"/>
      <c r="D1323" s="64"/>
      <c r="E1323" s="64"/>
      <c r="F1323" s="75">
        <f t="shared" si="189"/>
        <v>0</v>
      </c>
      <c r="G1323" s="25">
        <f t="shared" si="188"/>
        <v>0</v>
      </c>
      <c r="H1323" s="64"/>
      <c r="I1323" s="76">
        <f t="shared" si="193"/>
        <v>0</v>
      </c>
      <c r="J1323" s="64"/>
      <c r="K1323" s="25">
        <f t="shared" si="190"/>
        <v>0</v>
      </c>
      <c r="L1323" s="75">
        <f t="shared" si="195"/>
        <v>0</v>
      </c>
      <c r="M1323" s="25">
        <f t="shared" si="191"/>
        <v>0</v>
      </c>
      <c r="N1323" s="64"/>
      <c r="O1323" s="25">
        <f t="shared" si="192"/>
        <v>0</v>
      </c>
      <c r="P1323" s="76">
        <f t="shared" si="194"/>
        <v>0</v>
      </c>
    </row>
    <row r="1324" spans="1:16" hidden="1" x14ac:dyDescent="0.25">
      <c r="A1324" s="72">
        <v>332021219</v>
      </c>
      <c r="B1324" s="31" t="s">
        <v>472</v>
      </c>
      <c r="C1324" s="73"/>
      <c r="D1324" s="64"/>
      <c r="E1324" s="64"/>
      <c r="F1324" s="75">
        <f t="shared" si="189"/>
        <v>0</v>
      </c>
      <c r="G1324" s="25">
        <f t="shared" si="188"/>
        <v>0</v>
      </c>
      <c r="H1324" s="64"/>
      <c r="I1324" s="76">
        <f t="shared" si="193"/>
        <v>0</v>
      </c>
      <c r="J1324" s="64"/>
      <c r="K1324" s="25">
        <f t="shared" si="190"/>
        <v>0</v>
      </c>
      <c r="L1324" s="75">
        <f t="shared" si="195"/>
        <v>0</v>
      </c>
      <c r="M1324" s="25">
        <f t="shared" si="191"/>
        <v>0</v>
      </c>
      <c r="N1324" s="64"/>
      <c r="O1324" s="25">
        <f t="shared" si="192"/>
        <v>0</v>
      </c>
      <c r="P1324" s="76">
        <f t="shared" si="194"/>
        <v>0</v>
      </c>
    </row>
    <row r="1325" spans="1:16" hidden="1" x14ac:dyDescent="0.25">
      <c r="A1325" s="72">
        <v>332021220</v>
      </c>
      <c r="B1325" s="31" t="s">
        <v>473</v>
      </c>
      <c r="C1325" s="73"/>
      <c r="D1325" s="64"/>
      <c r="E1325" s="64"/>
      <c r="F1325" s="75">
        <f t="shared" si="189"/>
        <v>0</v>
      </c>
      <c r="G1325" s="25">
        <f t="shared" si="188"/>
        <v>0</v>
      </c>
      <c r="H1325" s="64"/>
      <c r="I1325" s="76">
        <f t="shared" si="193"/>
        <v>0</v>
      </c>
      <c r="J1325" s="64"/>
      <c r="K1325" s="25">
        <f t="shared" si="190"/>
        <v>0</v>
      </c>
      <c r="L1325" s="75">
        <f t="shared" si="195"/>
        <v>0</v>
      </c>
      <c r="M1325" s="25">
        <f t="shared" si="191"/>
        <v>0</v>
      </c>
      <c r="N1325" s="64"/>
      <c r="O1325" s="25">
        <f t="shared" si="192"/>
        <v>0</v>
      </c>
      <c r="P1325" s="76">
        <f t="shared" si="194"/>
        <v>0</v>
      </c>
    </row>
    <row r="1326" spans="1:16" hidden="1" x14ac:dyDescent="0.25">
      <c r="A1326" s="72">
        <v>3320216</v>
      </c>
      <c r="B1326" s="28" t="s">
        <v>1121</v>
      </c>
      <c r="C1326" s="73"/>
      <c r="D1326" s="74">
        <f>SUM(D1327:D1329)</f>
        <v>0</v>
      </c>
      <c r="E1326" s="74">
        <f>SUM(E1327:E1329)</f>
        <v>0</v>
      </c>
      <c r="F1326" s="75">
        <f t="shared" si="189"/>
        <v>0</v>
      </c>
      <c r="G1326" s="25">
        <f t="shared" si="188"/>
        <v>0</v>
      </c>
      <c r="H1326" s="74">
        <f>SUM(H1327:H1329)</f>
        <v>0</v>
      </c>
      <c r="I1326" s="76">
        <f t="shared" si="193"/>
        <v>0</v>
      </c>
      <c r="J1326" s="74">
        <f>SUM(J1327:J1329)</f>
        <v>0</v>
      </c>
      <c r="K1326" s="25">
        <f t="shared" si="190"/>
        <v>0</v>
      </c>
      <c r="L1326" s="75">
        <f t="shared" si="195"/>
        <v>0</v>
      </c>
      <c r="M1326" s="25">
        <f t="shared" si="191"/>
        <v>0</v>
      </c>
      <c r="N1326" s="74">
        <f>SUM(N1327:N1329)</f>
        <v>0</v>
      </c>
      <c r="O1326" s="25">
        <f t="shared" si="192"/>
        <v>0</v>
      </c>
      <c r="P1326" s="76">
        <f t="shared" si="194"/>
        <v>0</v>
      </c>
    </row>
    <row r="1327" spans="1:16" hidden="1" x14ac:dyDescent="0.25">
      <c r="A1327" s="72">
        <v>332021601</v>
      </c>
      <c r="B1327" s="80" t="s">
        <v>1122</v>
      </c>
      <c r="C1327" s="73"/>
      <c r="D1327" s="64"/>
      <c r="E1327" s="64"/>
      <c r="F1327" s="75">
        <f t="shared" si="189"/>
        <v>0</v>
      </c>
      <c r="G1327" s="25">
        <f t="shared" si="188"/>
        <v>0</v>
      </c>
      <c r="H1327" s="64"/>
      <c r="I1327" s="76">
        <f t="shared" si="193"/>
        <v>0</v>
      </c>
      <c r="J1327" s="64"/>
      <c r="K1327" s="25">
        <f t="shared" si="190"/>
        <v>0</v>
      </c>
      <c r="L1327" s="75">
        <f t="shared" si="195"/>
        <v>0</v>
      </c>
      <c r="M1327" s="25">
        <f t="shared" si="191"/>
        <v>0</v>
      </c>
      <c r="N1327" s="64"/>
      <c r="O1327" s="25">
        <f t="shared" si="192"/>
        <v>0</v>
      </c>
      <c r="P1327" s="76">
        <f t="shared" si="194"/>
        <v>0</v>
      </c>
    </row>
    <row r="1328" spans="1:16" hidden="1" x14ac:dyDescent="0.25">
      <c r="A1328" s="72">
        <v>332021602</v>
      </c>
      <c r="B1328" s="80" t="s">
        <v>1123</v>
      </c>
      <c r="C1328" s="73"/>
      <c r="D1328" s="64"/>
      <c r="E1328" s="64"/>
      <c r="F1328" s="75">
        <f t="shared" si="189"/>
        <v>0</v>
      </c>
      <c r="G1328" s="25">
        <f t="shared" si="188"/>
        <v>0</v>
      </c>
      <c r="H1328" s="64"/>
      <c r="I1328" s="76">
        <f t="shared" si="193"/>
        <v>0</v>
      </c>
      <c r="J1328" s="64"/>
      <c r="K1328" s="25">
        <f t="shared" si="190"/>
        <v>0</v>
      </c>
      <c r="L1328" s="75">
        <f t="shared" si="195"/>
        <v>0</v>
      </c>
      <c r="M1328" s="25">
        <f t="shared" si="191"/>
        <v>0</v>
      </c>
      <c r="N1328" s="64"/>
      <c r="O1328" s="25">
        <f t="shared" si="192"/>
        <v>0</v>
      </c>
      <c r="P1328" s="76">
        <f t="shared" si="194"/>
        <v>0</v>
      </c>
    </row>
    <row r="1329" spans="1:16" hidden="1" x14ac:dyDescent="0.25">
      <c r="A1329" s="72">
        <v>332021603</v>
      </c>
      <c r="B1329" s="80" t="s">
        <v>399</v>
      </c>
      <c r="C1329" s="73"/>
      <c r="D1329" s="64"/>
      <c r="E1329" s="64"/>
      <c r="F1329" s="75">
        <f t="shared" si="189"/>
        <v>0</v>
      </c>
      <c r="G1329" s="25">
        <f t="shared" si="188"/>
        <v>0</v>
      </c>
      <c r="H1329" s="64"/>
      <c r="I1329" s="76">
        <f t="shared" si="193"/>
        <v>0</v>
      </c>
      <c r="J1329" s="64"/>
      <c r="K1329" s="25">
        <f t="shared" si="190"/>
        <v>0</v>
      </c>
      <c r="L1329" s="75">
        <f t="shared" si="195"/>
        <v>0</v>
      </c>
      <c r="M1329" s="25">
        <f t="shared" si="191"/>
        <v>0</v>
      </c>
      <c r="N1329" s="64"/>
      <c r="O1329" s="25">
        <f t="shared" si="192"/>
        <v>0</v>
      </c>
      <c r="P1329" s="76">
        <f t="shared" si="194"/>
        <v>0</v>
      </c>
    </row>
    <row r="1330" spans="1:16" ht="26.25" hidden="1" x14ac:dyDescent="0.25">
      <c r="A1330" s="72">
        <v>3320219</v>
      </c>
      <c r="B1330" s="31" t="s">
        <v>1124</v>
      </c>
      <c r="C1330" s="73"/>
      <c r="D1330" s="64"/>
      <c r="E1330" s="64"/>
      <c r="F1330" s="75">
        <f t="shared" si="189"/>
        <v>0</v>
      </c>
      <c r="G1330" s="25">
        <f t="shared" si="188"/>
        <v>0</v>
      </c>
      <c r="H1330" s="64"/>
      <c r="I1330" s="76">
        <f t="shared" si="193"/>
        <v>0</v>
      </c>
      <c r="J1330" s="64"/>
      <c r="K1330" s="25">
        <f t="shared" si="190"/>
        <v>0</v>
      </c>
      <c r="L1330" s="75">
        <f t="shared" si="195"/>
        <v>0</v>
      </c>
      <c r="M1330" s="25">
        <f t="shared" si="191"/>
        <v>0</v>
      </c>
      <c r="N1330" s="64"/>
      <c r="O1330" s="25">
        <f t="shared" si="192"/>
        <v>0</v>
      </c>
      <c r="P1330" s="76">
        <f t="shared" si="194"/>
        <v>0</v>
      </c>
    </row>
    <row r="1331" spans="1:16" hidden="1" x14ac:dyDescent="0.25">
      <c r="A1331" s="82">
        <v>3320220</v>
      </c>
      <c r="B1331" s="31" t="s">
        <v>1125</v>
      </c>
      <c r="C1331" s="73"/>
      <c r="D1331" s="64"/>
      <c r="E1331" s="64"/>
      <c r="F1331" s="75">
        <f t="shared" si="189"/>
        <v>0</v>
      </c>
      <c r="G1331" s="25">
        <f t="shared" si="188"/>
        <v>0</v>
      </c>
      <c r="H1331" s="64"/>
      <c r="I1331" s="76">
        <f t="shared" si="193"/>
        <v>0</v>
      </c>
      <c r="J1331" s="64"/>
      <c r="K1331" s="25">
        <f t="shared" si="190"/>
        <v>0</v>
      </c>
      <c r="L1331" s="75">
        <f t="shared" si="195"/>
        <v>0</v>
      </c>
      <c r="M1331" s="25">
        <f t="shared" si="191"/>
        <v>0</v>
      </c>
      <c r="N1331" s="64"/>
      <c r="O1331" s="25">
        <f t="shared" si="192"/>
        <v>0</v>
      </c>
      <c r="P1331" s="76">
        <f t="shared" si="194"/>
        <v>0</v>
      </c>
    </row>
    <row r="1332" spans="1:16" hidden="1" x14ac:dyDescent="0.25">
      <c r="A1332" s="82">
        <v>3320221</v>
      </c>
      <c r="B1332" s="31" t="s">
        <v>1126</v>
      </c>
      <c r="C1332" s="73"/>
      <c r="D1332" s="64"/>
      <c r="E1332" s="64"/>
      <c r="F1332" s="75">
        <f t="shared" si="189"/>
        <v>0</v>
      </c>
      <c r="G1332" s="25">
        <f t="shared" si="188"/>
        <v>0</v>
      </c>
      <c r="H1332" s="64"/>
      <c r="I1332" s="76">
        <f t="shared" si="193"/>
        <v>0</v>
      </c>
      <c r="J1332" s="64"/>
      <c r="K1332" s="25">
        <f t="shared" si="190"/>
        <v>0</v>
      </c>
      <c r="L1332" s="75">
        <f t="shared" si="195"/>
        <v>0</v>
      </c>
      <c r="M1332" s="25">
        <f t="shared" si="191"/>
        <v>0</v>
      </c>
      <c r="N1332" s="64"/>
      <c r="O1332" s="25">
        <f t="shared" si="192"/>
        <v>0</v>
      </c>
      <c r="P1332" s="76">
        <f t="shared" si="194"/>
        <v>0</v>
      </c>
    </row>
    <row r="1333" spans="1:16" hidden="1" x14ac:dyDescent="0.25">
      <c r="A1333" s="82">
        <v>3320222</v>
      </c>
      <c r="B1333" s="31" t="s">
        <v>1127</v>
      </c>
      <c r="C1333" s="73"/>
      <c r="D1333" s="64"/>
      <c r="E1333" s="64"/>
      <c r="F1333" s="75">
        <f t="shared" si="189"/>
        <v>0</v>
      </c>
      <c r="G1333" s="25">
        <f t="shared" si="188"/>
        <v>0</v>
      </c>
      <c r="H1333" s="64"/>
      <c r="I1333" s="76">
        <f t="shared" si="193"/>
        <v>0</v>
      </c>
      <c r="J1333" s="64"/>
      <c r="K1333" s="25">
        <f t="shared" si="190"/>
        <v>0</v>
      </c>
      <c r="L1333" s="75">
        <f t="shared" si="195"/>
        <v>0</v>
      </c>
      <c r="M1333" s="25">
        <f t="shared" si="191"/>
        <v>0</v>
      </c>
      <c r="N1333" s="64"/>
      <c r="O1333" s="25">
        <f t="shared" si="192"/>
        <v>0</v>
      </c>
      <c r="P1333" s="76">
        <f t="shared" si="194"/>
        <v>0</v>
      </c>
    </row>
    <row r="1334" spans="1:16" hidden="1" x14ac:dyDescent="0.25">
      <c r="A1334" s="82">
        <v>3320223</v>
      </c>
      <c r="B1334" s="31" t="s">
        <v>1128</v>
      </c>
      <c r="C1334" s="73"/>
      <c r="D1334" s="64"/>
      <c r="E1334" s="64"/>
      <c r="F1334" s="75">
        <f t="shared" si="189"/>
        <v>0</v>
      </c>
      <c r="G1334" s="25">
        <f t="shared" si="188"/>
        <v>0</v>
      </c>
      <c r="H1334" s="64"/>
      <c r="I1334" s="76">
        <f t="shared" si="193"/>
        <v>0</v>
      </c>
      <c r="J1334" s="64"/>
      <c r="K1334" s="25">
        <f t="shared" si="190"/>
        <v>0</v>
      </c>
      <c r="L1334" s="75">
        <f t="shared" si="195"/>
        <v>0</v>
      </c>
      <c r="M1334" s="25">
        <f t="shared" si="191"/>
        <v>0</v>
      </c>
      <c r="N1334" s="64"/>
      <c r="O1334" s="25">
        <f t="shared" si="192"/>
        <v>0</v>
      </c>
      <c r="P1334" s="76">
        <f t="shared" si="194"/>
        <v>0</v>
      </c>
    </row>
    <row r="1335" spans="1:16" hidden="1" x14ac:dyDescent="0.25">
      <c r="A1335" s="82">
        <v>3320224</v>
      </c>
      <c r="B1335" s="31" t="s">
        <v>1129</v>
      </c>
      <c r="C1335" s="73"/>
      <c r="D1335" s="64"/>
      <c r="E1335" s="64"/>
      <c r="F1335" s="75">
        <f t="shared" si="189"/>
        <v>0</v>
      </c>
      <c r="G1335" s="25">
        <f t="shared" si="188"/>
        <v>0</v>
      </c>
      <c r="H1335" s="64"/>
      <c r="I1335" s="76">
        <f t="shared" si="193"/>
        <v>0</v>
      </c>
      <c r="J1335" s="64"/>
      <c r="K1335" s="25">
        <f t="shared" si="190"/>
        <v>0</v>
      </c>
      <c r="L1335" s="75">
        <f t="shared" si="195"/>
        <v>0</v>
      </c>
      <c r="M1335" s="25">
        <f t="shared" si="191"/>
        <v>0</v>
      </c>
      <c r="N1335" s="64"/>
      <c r="O1335" s="25">
        <f t="shared" si="192"/>
        <v>0</v>
      </c>
      <c r="P1335" s="76">
        <f t="shared" si="194"/>
        <v>0</v>
      </c>
    </row>
    <row r="1336" spans="1:16" hidden="1" x14ac:dyDescent="0.25">
      <c r="A1336" s="82">
        <v>3320225</v>
      </c>
      <c r="B1336" s="31" t="s">
        <v>1130</v>
      </c>
      <c r="C1336" s="73"/>
      <c r="D1336" s="64"/>
      <c r="E1336" s="64"/>
      <c r="F1336" s="75">
        <f t="shared" si="189"/>
        <v>0</v>
      </c>
      <c r="G1336" s="25">
        <f t="shared" si="188"/>
        <v>0</v>
      </c>
      <c r="H1336" s="64"/>
      <c r="I1336" s="76">
        <f t="shared" si="193"/>
        <v>0</v>
      </c>
      <c r="J1336" s="64"/>
      <c r="K1336" s="25">
        <f t="shared" si="190"/>
        <v>0</v>
      </c>
      <c r="L1336" s="75">
        <f t="shared" si="195"/>
        <v>0</v>
      </c>
      <c r="M1336" s="25">
        <f t="shared" si="191"/>
        <v>0</v>
      </c>
      <c r="N1336" s="64"/>
      <c r="O1336" s="25">
        <f t="shared" si="192"/>
        <v>0</v>
      </c>
      <c r="P1336" s="76">
        <f t="shared" si="194"/>
        <v>0</v>
      </c>
    </row>
    <row r="1337" spans="1:16" x14ac:dyDescent="0.25">
      <c r="A1337" s="82">
        <v>3320226</v>
      </c>
      <c r="B1337" s="31" t="s">
        <v>1131</v>
      </c>
      <c r="C1337" s="105"/>
      <c r="D1337" s="64">
        <v>70874000</v>
      </c>
      <c r="E1337" s="64"/>
      <c r="F1337" s="75">
        <f t="shared" si="189"/>
        <v>70874000</v>
      </c>
      <c r="G1337" s="25">
        <f t="shared" si="188"/>
        <v>0.1070170196380625</v>
      </c>
      <c r="H1337" s="64"/>
      <c r="I1337" s="76">
        <f t="shared" si="193"/>
        <v>70874000</v>
      </c>
      <c r="J1337" s="64">
        <v>5128398</v>
      </c>
      <c r="K1337" s="25">
        <f t="shared" si="190"/>
        <v>7.2359370149843381</v>
      </c>
      <c r="L1337" s="75">
        <f t="shared" si="195"/>
        <v>0</v>
      </c>
      <c r="M1337" s="25">
        <f t="shared" si="191"/>
        <v>0</v>
      </c>
      <c r="N1337" s="64">
        <v>5128398</v>
      </c>
      <c r="O1337" s="25">
        <f t="shared" si="192"/>
        <v>7.2359370149843381</v>
      </c>
      <c r="P1337" s="76">
        <f t="shared" si="194"/>
        <v>65745602</v>
      </c>
    </row>
    <row r="1338" spans="1:16" x14ac:dyDescent="0.25">
      <c r="A1338" s="82">
        <v>3320227</v>
      </c>
      <c r="B1338" s="31" t="s">
        <v>1132</v>
      </c>
      <c r="C1338" s="105"/>
      <c r="D1338" s="64">
        <v>6492708000</v>
      </c>
      <c r="E1338" s="64"/>
      <c r="F1338" s="75">
        <f t="shared" si="189"/>
        <v>6492708000</v>
      </c>
      <c r="G1338" s="25">
        <f t="shared" si="188"/>
        <v>9.8037398699128815</v>
      </c>
      <c r="H1338" s="64"/>
      <c r="I1338" s="76">
        <f t="shared" si="193"/>
        <v>6492708000</v>
      </c>
      <c r="J1338" s="64">
        <v>1332789120</v>
      </c>
      <c r="K1338" s="25">
        <f t="shared" si="190"/>
        <v>20.527476670751248</v>
      </c>
      <c r="L1338" s="75">
        <f t="shared" si="195"/>
        <v>0</v>
      </c>
      <c r="M1338" s="25">
        <f t="shared" si="191"/>
        <v>0</v>
      </c>
      <c r="N1338" s="64">
        <v>1332789120</v>
      </c>
      <c r="O1338" s="25">
        <f t="shared" si="192"/>
        <v>20.527476670751248</v>
      </c>
      <c r="P1338" s="76">
        <f t="shared" si="194"/>
        <v>5159918880</v>
      </c>
    </row>
    <row r="1339" spans="1:16" hidden="1" x14ac:dyDescent="0.25">
      <c r="A1339" s="82">
        <v>3320228</v>
      </c>
      <c r="B1339" s="31" t="s">
        <v>1133</v>
      </c>
      <c r="C1339" s="105"/>
      <c r="D1339" s="64"/>
      <c r="E1339" s="64"/>
      <c r="F1339" s="75">
        <f t="shared" ref="F1339:F1341" si="196">SUM(D1339+E1339)</f>
        <v>0</v>
      </c>
      <c r="G1339" s="25">
        <f t="shared" si="188"/>
        <v>0</v>
      </c>
      <c r="H1339" s="64"/>
      <c r="I1339" s="76">
        <f t="shared" si="193"/>
        <v>0</v>
      </c>
      <c r="J1339" s="64"/>
      <c r="K1339" s="25">
        <f t="shared" si="190"/>
        <v>0</v>
      </c>
      <c r="L1339" s="75">
        <f t="shared" ref="L1339:L1341" si="197">SUM(N1339-J1339)</f>
        <v>0</v>
      </c>
      <c r="M1339" s="25">
        <f t="shared" si="191"/>
        <v>0</v>
      </c>
      <c r="N1339" s="64"/>
      <c r="O1339" s="25">
        <f t="shared" si="192"/>
        <v>0</v>
      </c>
      <c r="P1339" s="76">
        <f t="shared" ref="P1339:P1341" si="198">SUM(F1339-N1339)</f>
        <v>0</v>
      </c>
    </row>
    <row r="1340" spans="1:16" ht="26.25" hidden="1" x14ac:dyDescent="0.25">
      <c r="A1340" s="82">
        <v>3320229</v>
      </c>
      <c r="B1340" s="31" t="s">
        <v>475</v>
      </c>
      <c r="C1340" s="105"/>
      <c r="D1340" s="64"/>
      <c r="E1340" s="64"/>
      <c r="F1340" s="75">
        <f t="shared" si="196"/>
        <v>0</v>
      </c>
      <c r="G1340" s="25">
        <f t="shared" si="188"/>
        <v>0</v>
      </c>
      <c r="H1340" s="64"/>
      <c r="I1340" s="76">
        <f t="shared" si="193"/>
        <v>0</v>
      </c>
      <c r="J1340" s="64"/>
      <c r="K1340" s="25">
        <f t="shared" si="190"/>
        <v>0</v>
      </c>
      <c r="L1340" s="75">
        <f t="shared" si="197"/>
        <v>0</v>
      </c>
      <c r="M1340" s="25">
        <f t="shared" si="191"/>
        <v>0</v>
      </c>
      <c r="N1340" s="64"/>
      <c r="O1340" s="25">
        <f t="shared" si="192"/>
        <v>0</v>
      </c>
      <c r="P1340" s="76">
        <f t="shared" si="198"/>
        <v>0</v>
      </c>
    </row>
    <row r="1341" spans="1:16" hidden="1" x14ac:dyDescent="0.25">
      <c r="A1341" s="82">
        <v>3320230</v>
      </c>
      <c r="B1341" s="31" t="s">
        <v>1134</v>
      </c>
      <c r="C1341" s="105"/>
      <c r="D1341" s="64"/>
      <c r="E1341" s="64"/>
      <c r="F1341" s="75">
        <f t="shared" si="196"/>
        <v>0</v>
      </c>
      <c r="G1341" s="25">
        <f t="shared" si="188"/>
        <v>0</v>
      </c>
      <c r="H1341" s="64"/>
      <c r="I1341" s="76">
        <f t="shared" si="193"/>
        <v>0</v>
      </c>
      <c r="J1341" s="64"/>
      <c r="K1341" s="25">
        <f t="shared" si="190"/>
        <v>0</v>
      </c>
      <c r="L1341" s="75">
        <f t="shared" si="197"/>
        <v>0</v>
      </c>
      <c r="M1341" s="25">
        <f t="shared" si="191"/>
        <v>0</v>
      </c>
      <c r="N1341" s="64"/>
      <c r="O1341" s="25">
        <f t="shared" si="192"/>
        <v>0</v>
      </c>
      <c r="P1341" s="76">
        <f t="shared" si="198"/>
        <v>0</v>
      </c>
    </row>
    <row r="1342" spans="1:16" hidden="1" x14ac:dyDescent="0.25">
      <c r="A1342" s="100">
        <v>3320299</v>
      </c>
      <c r="B1342" s="31" t="s">
        <v>1135</v>
      </c>
      <c r="C1342" s="105"/>
      <c r="D1342" s="74">
        <f>SUM(D1343:D1346)</f>
        <v>0</v>
      </c>
      <c r="E1342" s="74">
        <f>SUM(E1343:E1346)</f>
        <v>0</v>
      </c>
      <c r="F1342" s="75">
        <f t="shared" si="189"/>
        <v>0</v>
      </c>
      <c r="G1342" s="25">
        <f t="shared" si="188"/>
        <v>0</v>
      </c>
      <c r="H1342" s="74">
        <f>SUM(H1343:H1346)</f>
        <v>0</v>
      </c>
      <c r="I1342" s="76">
        <f t="shared" si="193"/>
        <v>0</v>
      </c>
      <c r="J1342" s="74">
        <f>SUM(J1343:J1346)</f>
        <v>0</v>
      </c>
      <c r="K1342" s="25">
        <f t="shared" si="190"/>
        <v>0</v>
      </c>
      <c r="L1342" s="75">
        <f t="shared" si="195"/>
        <v>0</v>
      </c>
      <c r="M1342" s="25">
        <f t="shared" si="191"/>
        <v>0</v>
      </c>
      <c r="N1342" s="74">
        <f>SUM(N1343:N1346)</f>
        <v>0</v>
      </c>
      <c r="O1342" s="25">
        <f t="shared" si="192"/>
        <v>0</v>
      </c>
      <c r="P1342" s="76">
        <f t="shared" si="194"/>
        <v>0</v>
      </c>
    </row>
    <row r="1343" spans="1:16" hidden="1" x14ac:dyDescent="0.25">
      <c r="A1343" s="100">
        <v>332029903</v>
      </c>
      <c r="B1343" s="31" t="s">
        <v>1136</v>
      </c>
      <c r="C1343" s="73"/>
      <c r="D1343" s="64"/>
      <c r="E1343" s="64"/>
      <c r="F1343" s="75">
        <f t="shared" si="189"/>
        <v>0</v>
      </c>
      <c r="G1343" s="25">
        <f t="shared" si="188"/>
        <v>0</v>
      </c>
      <c r="H1343" s="64"/>
      <c r="I1343" s="76">
        <f t="shared" si="193"/>
        <v>0</v>
      </c>
      <c r="J1343" s="64"/>
      <c r="K1343" s="25">
        <f t="shared" si="190"/>
        <v>0</v>
      </c>
      <c r="L1343" s="75">
        <f t="shared" si="195"/>
        <v>0</v>
      </c>
      <c r="M1343" s="25">
        <f t="shared" si="191"/>
        <v>0</v>
      </c>
      <c r="N1343" s="64"/>
      <c r="O1343" s="25">
        <f t="shared" si="192"/>
        <v>0</v>
      </c>
      <c r="P1343" s="76">
        <f t="shared" si="194"/>
        <v>0</v>
      </c>
    </row>
    <row r="1344" spans="1:16" hidden="1" x14ac:dyDescent="0.25">
      <c r="A1344" s="72">
        <v>332029905</v>
      </c>
      <c r="B1344" s="31" t="s">
        <v>1137</v>
      </c>
      <c r="C1344" s="73"/>
      <c r="D1344" s="64"/>
      <c r="E1344" s="64"/>
      <c r="F1344" s="75">
        <f t="shared" si="189"/>
        <v>0</v>
      </c>
      <c r="G1344" s="25">
        <f t="shared" si="188"/>
        <v>0</v>
      </c>
      <c r="H1344" s="64"/>
      <c r="I1344" s="76">
        <f t="shared" si="193"/>
        <v>0</v>
      </c>
      <c r="J1344" s="64"/>
      <c r="K1344" s="25">
        <f t="shared" si="190"/>
        <v>0</v>
      </c>
      <c r="L1344" s="75">
        <f t="shared" si="195"/>
        <v>0</v>
      </c>
      <c r="M1344" s="25">
        <f t="shared" si="191"/>
        <v>0</v>
      </c>
      <c r="N1344" s="64"/>
      <c r="O1344" s="25">
        <f t="shared" si="192"/>
        <v>0</v>
      </c>
      <c r="P1344" s="76">
        <f t="shared" si="194"/>
        <v>0</v>
      </c>
    </row>
    <row r="1345" spans="1:16" hidden="1" x14ac:dyDescent="0.25">
      <c r="A1345" s="72">
        <v>332029907</v>
      </c>
      <c r="B1345" s="31" t="s">
        <v>1138</v>
      </c>
      <c r="C1345" s="73"/>
      <c r="D1345" s="64"/>
      <c r="E1345" s="64"/>
      <c r="F1345" s="75">
        <f t="shared" si="189"/>
        <v>0</v>
      </c>
      <c r="G1345" s="25">
        <f t="shared" si="188"/>
        <v>0</v>
      </c>
      <c r="H1345" s="64"/>
      <c r="I1345" s="76">
        <f t="shared" si="193"/>
        <v>0</v>
      </c>
      <c r="J1345" s="64"/>
      <c r="K1345" s="25">
        <f t="shared" si="190"/>
        <v>0</v>
      </c>
      <c r="L1345" s="75">
        <f t="shared" si="195"/>
        <v>0</v>
      </c>
      <c r="M1345" s="25">
        <f t="shared" si="191"/>
        <v>0</v>
      </c>
      <c r="N1345" s="64"/>
      <c r="O1345" s="25">
        <f t="shared" si="192"/>
        <v>0</v>
      </c>
      <c r="P1345" s="76">
        <f t="shared" si="194"/>
        <v>0</v>
      </c>
    </row>
    <row r="1346" spans="1:16" hidden="1" x14ac:dyDescent="0.25">
      <c r="A1346" s="72">
        <v>332029908</v>
      </c>
      <c r="B1346" s="31" t="s">
        <v>1139</v>
      </c>
      <c r="C1346" s="73"/>
      <c r="D1346" s="64"/>
      <c r="E1346" s="64"/>
      <c r="F1346" s="75">
        <f t="shared" si="189"/>
        <v>0</v>
      </c>
      <c r="G1346" s="25">
        <f t="shared" si="188"/>
        <v>0</v>
      </c>
      <c r="H1346" s="64"/>
      <c r="I1346" s="76">
        <f t="shared" si="193"/>
        <v>0</v>
      </c>
      <c r="J1346" s="64"/>
      <c r="K1346" s="25">
        <f t="shared" si="190"/>
        <v>0</v>
      </c>
      <c r="L1346" s="75">
        <f t="shared" si="195"/>
        <v>0</v>
      </c>
      <c r="M1346" s="25">
        <f t="shared" si="191"/>
        <v>0</v>
      </c>
      <c r="N1346" s="64"/>
      <c r="O1346" s="25">
        <f t="shared" si="192"/>
        <v>0</v>
      </c>
      <c r="P1346" s="76">
        <f t="shared" si="194"/>
        <v>0</v>
      </c>
    </row>
    <row r="1347" spans="1:16" hidden="1" x14ac:dyDescent="0.25">
      <c r="A1347" s="72">
        <v>33203</v>
      </c>
      <c r="B1347" s="31" t="s">
        <v>477</v>
      </c>
      <c r="C1347" s="73"/>
      <c r="D1347" s="74">
        <f>SUM(D1348)</f>
        <v>0</v>
      </c>
      <c r="E1347" s="74">
        <f>SUM(E1348)</f>
        <v>0</v>
      </c>
      <c r="F1347" s="75">
        <f t="shared" si="189"/>
        <v>0</v>
      </c>
      <c r="G1347" s="25">
        <f t="shared" si="188"/>
        <v>0</v>
      </c>
      <c r="H1347" s="74">
        <f>SUM(H1348)</f>
        <v>0</v>
      </c>
      <c r="I1347" s="76">
        <f t="shared" si="193"/>
        <v>0</v>
      </c>
      <c r="J1347" s="74">
        <f>SUM(J1348)</f>
        <v>0</v>
      </c>
      <c r="K1347" s="25">
        <f t="shared" si="190"/>
        <v>0</v>
      </c>
      <c r="L1347" s="75">
        <f t="shared" si="195"/>
        <v>0</v>
      </c>
      <c r="M1347" s="25">
        <f t="shared" si="191"/>
        <v>0</v>
      </c>
      <c r="N1347" s="74">
        <f>SUM(N1348)</f>
        <v>0</v>
      </c>
      <c r="O1347" s="25">
        <f t="shared" si="192"/>
        <v>0</v>
      </c>
      <c r="P1347" s="76">
        <f t="shared" si="194"/>
        <v>0</v>
      </c>
    </row>
    <row r="1348" spans="1:16" hidden="1" x14ac:dyDescent="0.25">
      <c r="A1348" s="72">
        <v>3320301</v>
      </c>
      <c r="B1348" s="31" t="s">
        <v>1140</v>
      </c>
      <c r="C1348" s="73"/>
      <c r="D1348" s="64"/>
      <c r="E1348" s="64"/>
      <c r="F1348" s="75">
        <f t="shared" si="189"/>
        <v>0</v>
      </c>
      <c r="G1348" s="25">
        <f t="shared" si="188"/>
        <v>0</v>
      </c>
      <c r="H1348" s="64"/>
      <c r="I1348" s="76">
        <f t="shared" si="193"/>
        <v>0</v>
      </c>
      <c r="J1348" s="64"/>
      <c r="K1348" s="25">
        <f t="shared" si="190"/>
        <v>0</v>
      </c>
      <c r="L1348" s="75">
        <f t="shared" si="195"/>
        <v>0</v>
      </c>
      <c r="M1348" s="25">
        <f t="shared" si="191"/>
        <v>0</v>
      </c>
      <c r="N1348" s="64"/>
      <c r="O1348" s="25">
        <f t="shared" si="192"/>
        <v>0</v>
      </c>
      <c r="P1348" s="76">
        <f t="shared" si="194"/>
        <v>0</v>
      </c>
    </row>
    <row r="1349" spans="1:16" ht="26.25" hidden="1" x14ac:dyDescent="0.25">
      <c r="A1349" s="72">
        <v>33208</v>
      </c>
      <c r="B1349" s="31" t="s">
        <v>1141</v>
      </c>
      <c r="C1349" s="73"/>
      <c r="D1349" s="74">
        <f>SUM(D1350:D1357)</f>
        <v>0</v>
      </c>
      <c r="E1349" s="74">
        <f>SUM(E1350:E1357)</f>
        <v>0</v>
      </c>
      <c r="F1349" s="75">
        <f t="shared" si="189"/>
        <v>0</v>
      </c>
      <c r="G1349" s="25">
        <f t="shared" si="188"/>
        <v>0</v>
      </c>
      <c r="H1349" s="74">
        <f>SUM(H1350:H1357)</f>
        <v>0</v>
      </c>
      <c r="I1349" s="76">
        <f t="shared" si="193"/>
        <v>0</v>
      </c>
      <c r="J1349" s="74">
        <f>SUM(J1350:J1357)</f>
        <v>0</v>
      </c>
      <c r="K1349" s="25">
        <f t="shared" si="190"/>
        <v>0</v>
      </c>
      <c r="L1349" s="75">
        <f t="shared" si="195"/>
        <v>0</v>
      </c>
      <c r="M1349" s="25">
        <f t="shared" si="191"/>
        <v>0</v>
      </c>
      <c r="N1349" s="74">
        <f>SUM(N1350:N1357)</f>
        <v>0</v>
      </c>
      <c r="O1349" s="25">
        <f t="shared" si="192"/>
        <v>0</v>
      </c>
      <c r="P1349" s="76">
        <f t="shared" si="194"/>
        <v>0</v>
      </c>
    </row>
    <row r="1350" spans="1:16" hidden="1" x14ac:dyDescent="0.25">
      <c r="A1350" s="72">
        <v>3320804</v>
      </c>
      <c r="B1350" s="31" t="s">
        <v>422</v>
      </c>
      <c r="C1350" s="73"/>
      <c r="D1350" s="64"/>
      <c r="E1350" s="64"/>
      <c r="F1350" s="75">
        <f t="shared" si="189"/>
        <v>0</v>
      </c>
      <c r="G1350" s="25">
        <f t="shared" si="188"/>
        <v>0</v>
      </c>
      <c r="H1350" s="64"/>
      <c r="I1350" s="76">
        <f t="shared" si="193"/>
        <v>0</v>
      </c>
      <c r="J1350" s="64"/>
      <c r="K1350" s="25">
        <f t="shared" si="190"/>
        <v>0</v>
      </c>
      <c r="L1350" s="75">
        <f t="shared" si="195"/>
        <v>0</v>
      </c>
      <c r="M1350" s="25">
        <f t="shared" si="191"/>
        <v>0</v>
      </c>
      <c r="N1350" s="64"/>
      <c r="O1350" s="25">
        <f t="shared" si="192"/>
        <v>0</v>
      </c>
      <c r="P1350" s="76">
        <f t="shared" si="194"/>
        <v>0</v>
      </c>
    </row>
    <row r="1351" spans="1:16" hidden="1" x14ac:dyDescent="0.25">
      <c r="A1351" s="72">
        <v>3320807</v>
      </c>
      <c r="B1351" s="31" t="s">
        <v>424</v>
      </c>
      <c r="C1351" s="73"/>
      <c r="D1351" s="64"/>
      <c r="E1351" s="64"/>
      <c r="F1351" s="75">
        <f t="shared" si="189"/>
        <v>0</v>
      </c>
      <c r="G1351" s="25">
        <f t="shared" si="188"/>
        <v>0</v>
      </c>
      <c r="H1351" s="64"/>
      <c r="I1351" s="76">
        <f t="shared" si="193"/>
        <v>0</v>
      </c>
      <c r="J1351" s="64"/>
      <c r="K1351" s="25">
        <f t="shared" si="190"/>
        <v>0</v>
      </c>
      <c r="L1351" s="75">
        <f t="shared" si="195"/>
        <v>0</v>
      </c>
      <c r="M1351" s="25">
        <f t="shared" si="191"/>
        <v>0</v>
      </c>
      <c r="N1351" s="64"/>
      <c r="O1351" s="25">
        <f t="shared" si="192"/>
        <v>0</v>
      </c>
      <c r="P1351" s="76">
        <f t="shared" si="194"/>
        <v>0</v>
      </c>
    </row>
    <row r="1352" spans="1:16" hidden="1" x14ac:dyDescent="0.25">
      <c r="A1352" s="72">
        <v>3320809</v>
      </c>
      <c r="B1352" s="31" t="s">
        <v>425</v>
      </c>
      <c r="C1352" s="73"/>
      <c r="D1352" s="64"/>
      <c r="E1352" s="64"/>
      <c r="F1352" s="75">
        <f t="shared" si="189"/>
        <v>0</v>
      </c>
      <c r="G1352" s="25">
        <f t="shared" si="188"/>
        <v>0</v>
      </c>
      <c r="H1352" s="64"/>
      <c r="I1352" s="76">
        <f t="shared" si="193"/>
        <v>0</v>
      </c>
      <c r="J1352" s="64"/>
      <c r="K1352" s="25">
        <f t="shared" si="190"/>
        <v>0</v>
      </c>
      <c r="L1352" s="75">
        <f t="shared" si="195"/>
        <v>0</v>
      </c>
      <c r="M1352" s="25">
        <f t="shared" si="191"/>
        <v>0</v>
      </c>
      <c r="N1352" s="64"/>
      <c r="O1352" s="25">
        <f t="shared" si="192"/>
        <v>0</v>
      </c>
      <c r="P1352" s="76">
        <f t="shared" si="194"/>
        <v>0</v>
      </c>
    </row>
    <row r="1353" spans="1:16" ht="26.25" hidden="1" x14ac:dyDescent="0.25">
      <c r="A1353" s="72">
        <v>3320814</v>
      </c>
      <c r="B1353" s="31" t="s">
        <v>426</v>
      </c>
      <c r="C1353" s="73"/>
      <c r="D1353" s="64"/>
      <c r="E1353" s="64"/>
      <c r="F1353" s="75">
        <f t="shared" si="189"/>
        <v>0</v>
      </c>
      <c r="G1353" s="25">
        <f t="shared" si="188"/>
        <v>0</v>
      </c>
      <c r="H1353" s="64"/>
      <c r="I1353" s="76">
        <f t="shared" si="193"/>
        <v>0</v>
      </c>
      <c r="J1353" s="64"/>
      <c r="K1353" s="25">
        <f t="shared" si="190"/>
        <v>0</v>
      </c>
      <c r="L1353" s="75">
        <f t="shared" si="195"/>
        <v>0</v>
      </c>
      <c r="M1353" s="25">
        <f t="shared" si="191"/>
        <v>0</v>
      </c>
      <c r="N1353" s="64"/>
      <c r="O1353" s="25">
        <f t="shared" si="192"/>
        <v>0</v>
      </c>
      <c r="P1353" s="76">
        <f t="shared" si="194"/>
        <v>0</v>
      </c>
    </row>
    <row r="1354" spans="1:16" hidden="1" x14ac:dyDescent="0.25">
      <c r="A1354" s="72">
        <v>3320817</v>
      </c>
      <c r="B1354" s="31" t="s">
        <v>429</v>
      </c>
      <c r="C1354" s="73"/>
      <c r="D1354" s="64"/>
      <c r="E1354" s="64"/>
      <c r="F1354" s="75">
        <f t="shared" si="189"/>
        <v>0</v>
      </c>
      <c r="G1354" s="25">
        <f t="shared" si="188"/>
        <v>0</v>
      </c>
      <c r="H1354" s="64"/>
      <c r="I1354" s="76">
        <f t="shared" si="193"/>
        <v>0</v>
      </c>
      <c r="J1354" s="64"/>
      <c r="K1354" s="25">
        <f t="shared" si="190"/>
        <v>0</v>
      </c>
      <c r="L1354" s="75">
        <f t="shared" si="195"/>
        <v>0</v>
      </c>
      <c r="M1354" s="25">
        <f t="shared" si="191"/>
        <v>0</v>
      </c>
      <c r="N1354" s="64"/>
      <c r="O1354" s="25">
        <f t="shared" si="192"/>
        <v>0</v>
      </c>
      <c r="P1354" s="76">
        <f t="shared" si="194"/>
        <v>0</v>
      </c>
    </row>
    <row r="1355" spans="1:16" ht="26.25" hidden="1" x14ac:dyDescent="0.25">
      <c r="A1355" s="72">
        <v>3320820</v>
      </c>
      <c r="B1355" s="31" t="s">
        <v>432</v>
      </c>
      <c r="C1355" s="73"/>
      <c r="D1355" s="64"/>
      <c r="E1355" s="64"/>
      <c r="F1355" s="75">
        <f t="shared" si="189"/>
        <v>0</v>
      </c>
      <c r="G1355" s="25">
        <f t="shared" ref="G1355:G1376" si="199">IF(OR(F1355=0,F$7=0),0,F1355/F$7)*100</f>
        <v>0</v>
      </c>
      <c r="H1355" s="64"/>
      <c r="I1355" s="76">
        <f t="shared" si="193"/>
        <v>0</v>
      </c>
      <c r="J1355" s="64"/>
      <c r="K1355" s="25">
        <f t="shared" si="190"/>
        <v>0</v>
      </c>
      <c r="L1355" s="75">
        <f t="shared" si="195"/>
        <v>0</v>
      </c>
      <c r="M1355" s="25">
        <f t="shared" si="191"/>
        <v>0</v>
      </c>
      <c r="N1355" s="64"/>
      <c r="O1355" s="25">
        <f t="shared" si="192"/>
        <v>0</v>
      </c>
      <c r="P1355" s="76">
        <f t="shared" si="194"/>
        <v>0</v>
      </c>
    </row>
    <row r="1356" spans="1:16" ht="26.25" hidden="1" x14ac:dyDescent="0.25">
      <c r="A1356" s="72">
        <v>3320822</v>
      </c>
      <c r="B1356" s="31" t="s">
        <v>1098</v>
      </c>
      <c r="C1356" s="73"/>
      <c r="D1356" s="64"/>
      <c r="E1356" s="64"/>
      <c r="F1356" s="75">
        <f t="shared" si="189"/>
        <v>0</v>
      </c>
      <c r="G1356" s="25">
        <f t="shared" si="199"/>
        <v>0</v>
      </c>
      <c r="H1356" s="64"/>
      <c r="I1356" s="76">
        <f t="shared" si="193"/>
        <v>0</v>
      </c>
      <c r="J1356" s="64"/>
      <c r="K1356" s="25">
        <f t="shared" si="190"/>
        <v>0</v>
      </c>
      <c r="L1356" s="75">
        <f t="shared" si="195"/>
        <v>0</v>
      </c>
      <c r="M1356" s="25">
        <f t="shared" si="191"/>
        <v>0</v>
      </c>
      <c r="N1356" s="64"/>
      <c r="O1356" s="25">
        <f t="shared" si="192"/>
        <v>0</v>
      </c>
      <c r="P1356" s="76">
        <f t="shared" si="194"/>
        <v>0</v>
      </c>
    </row>
    <row r="1357" spans="1:16" ht="26.25" hidden="1" x14ac:dyDescent="0.25">
      <c r="A1357" s="72">
        <v>3320823</v>
      </c>
      <c r="B1357" s="31" t="s">
        <v>435</v>
      </c>
      <c r="C1357" s="73"/>
      <c r="D1357" s="64"/>
      <c r="E1357" s="64"/>
      <c r="F1357" s="75">
        <f t="shared" si="189"/>
        <v>0</v>
      </c>
      <c r="G1357" s="25">
        <f t="shared" si="199"/>
        <v>0</v>
      </c>
      <c r="H1357" s="64"/>
      <c r="I1357" s="76">
        <f t="shared" si="193"/>
        <v>0</v>
      </c>
      <c r="J1357" s="64"/>
      <c r="K1357" s="25">
        <f t="shared" si="190"/>
        <v>0</v>
      </c>
      <c r="L1357" s="75">
        <f t="shared" si="195"/>
        <v>0</v>
      </c>
      <c r="M1357" s="25">
        <f t="shared" si="191"/>
        <v>0</v>
      </c>
      <c r="N1357" s="64"/>
      <c r="O1357" s="25">
        <f t="shared" si="192"/>
        <v>0</v>
      </c>
      <c r="P1357" s="76">
        <f t="shared" si="194"/>
        <v>0</v>
      </c>
    </row>
    <row r="1358" spans="1:16" x14ac:dyDescent="0.25">
      <c r="A1358" s="66">
        <v>333</v>
      </c>
      <c r="B1358" s="67" t="s">
        <v>489</v>
      </c>
      <c r="C1358" s="68"/>
      <c r="D1358" s="69">
        <f>SUM(D1359+D1363+D1372)</f>
        <v>234000000</v>
      </c>
      <c r="E1358" s="69">
        <f>SUM(E1359+E1363+E1372)</f>
        <v>39694209</v>
      </c>
      <c r="F1358" s="75">
        <f t="shared" si="189"/>
        <v>273694209</v>
      </c>
      <c r="G1358" s="20">
        <f t="shared" si="199"/>
        <v>0.41326775036511249</v>
      </c>
      <c r="H1358" s="69">
        <f>SUM(H1359+H1363+H1372)</f>
        <v>0</v>
      </c>
      <c r="I1358" s="76">
        <f t="shared" si="193"/>
        <v>273694209</v>
      </c>
      <c r="J1358" s="69">
        <f>SUM(J1359+J1363+J1372)</f>
        <v>20550560</v>
      </c>
      <c r="K1358" s="25">
        <f t="shared" si="190"/>
        <v>7.5085841513000382</v>
      </c>
      <c r="L1358" s="75">
        <f t="shared" si="195"/>
        <v>253143649</v>
      </c>
      <c r="M1358" s="25">
        <f t="shared" si="191"/>
        <v>92.491415848699958</v>
      </c>
      <c r="N1358" s="69">
        <f>SUM(N1359+N1363+N1372)</f>
        <v>273694209</v>
      </c>
      <c r="O1358" s="25">
        <f t="shared" si="192"/>
        <v>100</v>
      </c>
      <c r="P1358" s="76">
        <f t="shared" si="194"/>
        <v>0</v>
      </c>
    </row>
    <row r="1359" spans="1:16" hidden="1" x14ac:dyDescent="0.25">
      <c r="A1359" s="72">
        <v>33301</v>
      </c>
      <c r="B1359" s="31" t="s">
        <v>1142</v>
      </c>
      <c r="C1359" s="73"/>
      <c r="D1359" s="74">
        <f>SUM(D1360:D1362)</f>
        <v>0</v>
      </c>
      <c r="E1359" s="74">
        <f>SUM(E1360:E1362)</f>
        <v>0</v>
      </c>
      <c r="F1359" s="75">
        <f t="shared" si="189"/>
        <v>0</v>
      </c>
      <c r="G1359" s="25">
        <f t="shared" si="199"/>
        <v>0</v>
      </c>
      <c r="H1359" s="74">
        <f>SUM(H1360:H1362)</f>
        <v>0</v>
      </c>
      <c r="I1359" s="76">
        <f t="shared" si="193"/>
        <v>0</v>
      </c>
      <c r="J1359" s="74">
        <f>SUM(J1360:J1362)</f>
        <v>0</v>
      </c>
      <c r="K1359" s="25">
        <f t="shared" si="190"/>
        <v>0</v>
      </c>
      <c r="L1359" s="75">
        <f t="shared" si="195"/>
        <v>0</v>
      </c>
      <c r="M1359" s="25">
        <f t="shared" si="191"/>
        <v>0</v>
      </c>
      <c r="N1359" s="74">
        <f>SUM(N1360:N1362)</f>
        <v>0</v>
      </c>
      <c r="O1359" s="25">
        <f t="shared" si="192"/>
        <v>0</v>
      </c>
      <c r="P1359" s="76">
        <f t="shared" si="194"/>
        <v>0</v>
      </c>
    </row>
    <row r="1360" spans="1:16" hidden="1" x14ac:dyDescent="0.25">
      <c r="A1360" s="72">
        <v>3330101</v>
      </c>
      <c r="B1360" s="31" t="s">
        <v>1143</v>
      </c>
      <c r="C1360" s="73"/>
      <c r="D1360" s="64"/>
      <c r="E1360" s="64"/>
      <c r="F1360" s="75">
        <f t="shared" si="189"/>
        <v>0</v>
      </c>
      <c r="G1360" s="25">
        <f t="shared" si="199"/>
        <v>0</v>
      </c>
      <c r="H1360" s="64"/>
      <c r="I1360" s="76">
        <f t="shared" si="193"/>
        <v>0</v>
      </c>
      <c r="J1360" s="64"/>
      <c r="K1360" s="25">
        <f t="shared" si="190"/>
        <v>0</v>
      </c>
      <c r="L1360" s="75">
        <f t="shared" si="195"/>
        <v>0</v>
      </c>
      <c r="M1360" s="25">
        <f t="shared" si="191"/>
        <v>0</v>
      </c>
      <c r="N1360" s="64"/>
      <c r="O1360" s="25">
        <f t="shared" si="192"/>
        <v>0</v>
      </c>
      <c r="P1360" s="76">
        <f t="shared" si="194"/>
        <v>0</v>
      </c>
    </row>
    <row r="1361" spans="1:17" hidden="1" x14ac:dyDescent="0.25">
      <c r="A1361" s="72">
        <v>3330102</v>
      </c>
      <c r="B1361" s="31" t="s">
        <v>1144</v>
      </c>
      <c r="C1361" s="73"/>
      <c r="D1361" s="64"/>
      <c r="E1361" s="64"/>
      <c r="F1361" s="75">
        <f t="shared" si="189"/>
        <v>0</v>
      </c>
      <c r="G1361" s="25">
        <f t="shared" si="199"/>
        <v>0</v>
      </c>
      <c r="H1361" s="64"/>
      <c r="I1361" s="76">
        <f t="shared" si="193"/>
        <v>0</v>
      </c>
      <c r="J1361" s="64"/>
      <c r="K1361" s="25">
        <f t="shared" si="190"/>
        <v>0</v>
      </c>
      <c r="L1361" s="75">
        <f t="shared" si="195"/>
        <v>0</v>
      </c>
      <c r="M1361" s="25">
        <f t="shared" si="191"/>
        <v>0</v>
      </c>
      <c r="N1361" s="64"/>
      <c r="O1361" s="25">
        <f t="shared" si="192"/>
        <v>0</v>
      </c>
      <c r="P1361" s="76">
        <f t="shared" si="194"/>
        <v>0</v>
      </c>
    </row>
    <row r="1362" spans="1:17" hidden="1" x14ac:dyDescent="0.25">
      <c r="A1362" s="72">
        <v>3330103</v>
      </c>
      <c r="B1362" s="31" t="s">
        <v>1013</v>
      </c>
      <c r="C1362" s="73"/>
      <c r="D1362" s="64"/>
      <c r="E1362" s="64"/>
      <c r="F1362" s="75">
        <f t="shared" si="189"/>
        <v>0</v>
      </c>
      <c r="G1362" s="25">
        <f t="shared" si="199"/>
        <v>0</v>
      </c>
      <c r="H1362" s="64"/>
      <c r="I1362" s="76">
        <f t="shared" si="193"/>
        <v>0</v>
      </c>
      <c r="J1362" s="64"/>
      <c r="K1362" s="25">
        <f t="shared" si="190"/>
        <v>0</v>
      </c>
      <c r="L1362" s="75">
        <f t="shared" si="195"/>
        <v>0</v>
      </c>
      <c r="M1362" s="25">
        <f t="shared" si="191"/>
        <v>0</v>
      </c>
      <c r="N1362" s="64"/>
      <c r="O1362" s="25">
        <f t="shared" si="192"/>
        <v>0</v>
      </c>
      <c r="P1362" s="76">
        <f t="shared" si="194"/>
        <v>0</v>
      </c>
    </row>
    <row r="1363" spans="1:17" hidden="1" x14ac:dyDescent="0.25">
      <c r="A1363" s="72">
        <v>33302</v>
      </c>
      <c r="B1363" s="31" t="s">
        <v>1145</v>
      </c>
      <c r="C1363" s="73"/>
      <c r="D1363" s="74">
        <f>SUM(D1364:D1371)</f>
        <v>0</v>
      </c>
      <c r="E1363" s="74">
        <f>SUM(E1364:E1371)</f>
        <v>0</v>
      </c>
      <c r="F1363" s="75">
        <f t="shared" si="189"/>
        <v>0</v>
      </c>
      <c r="G1363" s="25">
        <f t="shared" si="199"/>
        <v>0</v>
      </c>
      <c r="H1363" s="74">
        <f>SUM(H1364:H1371)</f>
        <v>0</v>
      </c>
      <c r="I1363" s="76">
        <f t="shared" si="193"/>
        <v>0</v>
      </c>
      <c r="J1363" s="74">
        <f>SUM(J1364:J1371)</f>
        <v>0</v>
      </c>
      <c r="K1363" s="25">
        <f t="shared" si="190"/>
        <v>0</v>
      </c>
      <c r="L1363" s="75">
        <f t="shared" si="195"/>
        <v>0</v>
      </c>
      <c r="M1363" s="25">
        <f t="shared" si="191"/>
        <v>0</v>
      </c>
      <c r="N1363" s="74">
        <f>SUM(N1364:N1371)</f>
        <v>0</v>
      </c>
      <c r="O1363" s="25">
        <f t="shared" si="192"/>
        <v>0</v>
      </c>
      <c r="P1363" s="76">
        <f t="shared" si="194"/>
        <v>0</v>
      </c>
    </row>
    <row r="1364" spans="1:17" hidden="1" x14ac:dyDescent="0.25">
      <c r="A1364" s="72">
        <v>3330201</v>
      </c>
      <c r="B1364" s="31" t="s">
        <v>1146</v>
      </c>
      <c r="C1364" s="73"/>
      <c r="D1364" s="64"/>
      <c r="E1364" s="64"/>
      <c r="F1364" s="75">
        <f t="shared" si="189"/>
        <v>0</v>
      </c>
      <c r="G1364" s="25">
        <f t="shared" si="199"/>
        <v>0</v>
      </c>
      <c r="H1364" s="64"/>
      <c r="I1364" s="76">
        <f t="shared" si="193"/>
        <v>0</v>
      </c>
      <c r="J1364" s="64"/>
      <c r="K1364" s="25">
        <f t="shared" si="190"/>
        <v>0</v>
      </c>
      <c r="L1364" s="75">
        <f t="shared" si="195"/>
        <v>0</v>
      </c>
      <c r="M1364" s="25">
        <f t="shared" si="191"/>
        <v>0</v>
      </c>
      <c r="N1364" s="64"/>
      <c r="O1364" s="25">
        <f t="shared" si="192"/>
        <v>0</v>
      </c>
      <c r="P1364" s="76">
        <f t="shared" si="194"/>
        <v>0</v>
      </c>
    </row>
    <row r="1365" spans="1:17" hidden="1" x14ac:dyDescent="0.25">
      <c r="A1365" s="72">
        <v>3330202</v>
      </c>
      <c r="B1365" s="31" t="s">
        <v>1147</v>
      </c>
      <c r="C1365" s="73"/>
      <c r="D1365" s="64"/>
      <c r="E1365" s="64"/>
      <c r="F1365" s="75">
        <f t="shared" si="189"/>
        <v>0</v>
      </c>
      <c r="G1365" s="25">
        <f t="shared" si="199"/>
        <v>0</v>
      </c>
      <c r="H1365" s="64"/>
      <c r="I1365" s="76">
        <f t="shared" si="193"/>
        <v>0</v>
      </c>
      <c r="J1365" s="64"/>
      <c r="K1365" s="25">
        <f t="shared" si="190"/>
        <v>0</v>
      </c>
      <c r="L1365" s="75">
        <f t="shared" si="195"/>
        <v>0</v>
      </c>
      <c r="M1365" s="25">
        <f t="shared" si="191"/>
        <v>0</v>
      </c>
      <c r="N1365" s="64"/>
      <c r="O1365" s="25">
        <f t="shared" si="192"/>
        <v>0</v>
      </c>
      <c r="P1365" s="76">
        <f t="shared" si="194"/>
        <v>0</v>
      </c>
    </row>
    <row r="1366" spans="1:17" s="106" customFormat="1" hidden="1" x14ac:dyDescent="0.25">
      <c r="A1366" s="72">
        <v>3330203</v>
      </c>
      <c r="B1366" s="31" t="s">
        <v>1148</v>
      </c>
      <c r="C1366" s="73"/>
      <c r="D1366" s="64"/>
      <c r="E1366" s="64"/>
      <c r="F1366" s="75">
        <f t="shared" si="189"/>
        <v>0</v>
      </c>
      <c r="G1366" s="25">
        <f t="shared" si="199"/>
        <v>0</v>
      </c>
      <c r="H1366" s="64"/>
      <c r="I1366" s="76">
        <f t="shared" si="193"/>
        <v>0</v>
      </c>
      <c r="J1366" s="64"/>
      <c r="K1366" s="25">
        <f t="shared" si="190"/>
        <v>0</v>
      </c>
      <c r="L1366" s="75">
        <f t="shared" si="195"/>
        <v>0</v>
      </c>
      <c r="M1366" s="25">
        <f t="shared" si="191"/>
        <v>0</v>
      </c>
      <c r="N1366" s="64"/>
      <c r="O1366" s="25">
        <f t="shared" si="192"/>
        <v>0</v>
      </c>
      <c r="P1366" s="76">
        <f t="shared" si="194"/>
        <v>0</v>
      </c>
      <c r="Q1366" s="49"/>
    </row>
    <row r="1367" spans="1:17" hidden="1" x14ac:dyDescent="0.25">
      <c r="A1367" s="72">
        <v>3330204</v>
      </c>
      <c r="B1367" s="31" t="s">
        <v>1149</v>
      </c>
      <c r="C1367" s="73"/>
      <c r="D1367" s="64"/>
      <c r="E1367" s="64"/>
      <c r="F1367" s="75">
        <f t="shared" si="189"/>
        <v>0</v>
      </c>
      <c r="G1367" s="25">
        <f t="shared" si="199"/>
        <v>0</v>
      </c>
      <c r="H1367" s="64"/>
      <c r="I1367" s="76">
        <f t="shared" si="193"/>
        <v>0</v>
      </c>
      <c r="J1367" s="64"/>
      <c r="K1367" s="25">
        <f t="shared" si="190"/>
        <v>0</v>
      </c>
      <c r="L1367" s="75">
        <f t="shared" si="195"/>
        <v>0</v>
      </c>
      <c r="M1367" s="25">
        <f t="shared" si="191"/>
        <v>0</v>
      </c>
      <c r="N1367" s="64"/>
      <c r="O1367" s="25">
        <f t="shared" si="192"/>
        <v>0</v>
      </c>
      <c r="P1367" s="76">
        <f t="shared" si="194"/>
        <v>0</v>
      </c>
    </row>
    <row r="1368" spans="1:17" hidden="1" x14ac:dyDescent="0.25">
      <c r="A1368" s="72">
        <v>3330205</v>
      </c>
      <c r="B1368" s="31" t="s">
        <v>1150</v>
      </c>
      <c r="C1368" s="73"/>
      <c r="D1368" s="64"/>
      <c r="E1368" s="64"/>
      <c r="F1368" s="75">
        <f t="shared" si="189"/>
        <v>0</v>
      </c>
      <c r="G1368" s="25">
        <f t="shared" si="199"/>
        <v>0</v>
      </c>
      <c r="H1368" s="64"/>
      <c r="I1368" s="76">
        <f t="shared" si="193"/>
        <v>0</v>
      </c>
      <c r="J1368" s="64"/>
      <c r="K1368" s="25">
        <f t="shared" si="190"/>
        <v>0</v>
      </c>
      <c r="L1368" s="75">
        <f t="shared" si="195"/>
        <v>0</v>
      </c>
      <c r="M1368" s="25">
        <f t="shared" si="191"/>
        <v>0</v>
      </c>
      <c r="N1368" s="64"/>
      <c r="O1368" s="25">
        <f t="shared" si="192"/>
        <v>0</v>
      </c>
      <c r="P1368" s="76">
        <f t="shared" si="194"/>
        <v>0</v>
      </c>
    </row>
    <row r="1369" spans="1:17" hidden="1" x14ac:dyDescent="0.25">
      <c r="A1369" s="72">
        <v>3330206</v>
      </c>
      <c r="B1369" s="31" t="s">
        <v>1151</v>
      </c>
      <c r="C1369" s="73"/>
      <c r="D1369" s="64"/>
      <c r="E1369" s="64"/>
      <c r="F1369" s="75">
        <f t="shared" si="189"/>
        <v>0</v>
      </c>
      <c r="G1369" s="25">
        <f t="shared" si="199"/>
        <v>0</v>
      </c>
      <c r="H1369" s="64"/>
      <c r="I1369" s="76">
        <f t="shared" si="193"/>
        <v>0</v>
      </c>
      <c r="J1369" s="64"/>
      <c r="K1369" s="25">
        <f t="shared" si="190"/>
        <v>0</v>
      </c>
      <c r="L1369" s="75">
        <f t="shared" si="195"/>
        <v>0</v>
      </c>
      <c r="M1369" s="25">
        <f t="shared" si="191"/>
        <v>0</v>
      </c>
      <c r="N1369" s="64"/>
      <c r="O1369" s="25">
        <f t="shared" si="192"/>
        <v>0</v>
      </c>
      <c r="P1369" s="76">
        <f t="shared" si="194"/>
        <v>0</v>
      </c>
    </row>
    <row r="1370" spans="1:17" ht="26.25" hidden="1" x14ac:dyDescent="0.25">
      <c r="A1370" s="72">
        <v>3330207</v>
      </c>
      <c r="B1370" s="31" t="s">
        <v>1152</v>
      </c>
      <c r="C1370" s="73"/>
      <c r="D1370" s="64"/>
      <c r="E1370" s="64"/>
      <c r="F1370" s="75">
        <f t="shared" si="189"/>
        <v>0</v>
      </c>
      <c r="G1370" s="25">
        <f t="shared" si="199"/>
        <v>0</v>
      </c>
      <c r="H1370" s="64"/>
      <c r="I1370" s="76">
        <f t="shared" si="193"/>
        <v>0</v>
      </c>
      <c r="J1370" s="64"/>
      <c r="K1370" s="25">
        <f t="shared" si="190"/>
        <v>0</v>
      </c>
      <c r="L1370" s="75">
        <f t="shared" si="195"/>
        <v>0</v>
      </c>
      <c r="M1370" s="25">
        <f t="shared" si="191"/>
        <v>0</v>
      </c>
      <c r="N1370" s="64"/>
      <c r="O1370" s="25">
        <f t="shared" si="192"/>
        <v>0</v>
      </c>
      <c r="P1370" s="76">
        <f t="shared" si="194"/>
        <v>0</v>
      </c>
    </row>
    <row r="1371" spans="1:17" hidden="1" x14ac:dyDescent="0.25">
      <c r="A1371" s="72">
        <v>3330208</v>
      </c>
      <c r="B1371" s="31" t="s">
        <v>1156</v>
      </c>
      <c r="C1371" s="73"/>
      <c r="D1371" s="64"/>
      <c r="E1371" s="64"/>
      <c r="F1371" s="75">
        <f t="shared" ref="F1371" si="200">SUM(D1371+E1371)</f>
        <v>0</v>
      </c>
      <c r="G1371" s="25">
        <f t="shared" ref="G1371" si="201">IF(OR(F1371=0,F$7=0),0,F1371/F$7)*100</f>
        <v>0</v>
      </c>
      <c r="H1371" s="64"/>
      <c r="I1371" s="76">
        <f t="shared" si="193"/>
        <v>0</v>
      </c>
      <c r="J1371" s="64"/>
      <c r="K1371" s="25">
        <f t="shared" ref="K1371" si="202">IF(OR(J1371=0,F1371=0),0,J1371/F1371)*100</f>
        <v>0</v>
      </c>
      <c r="L1371" s="75">
        <f t="shared" ref="L1371" si="203">SUM(N1371-J1371)</f>
        <v>0</v>
      </c>
      <c r="M1371" s="25">
        <f t="shared" ref="M1371" si="204">IF(OR(L1371=0,F1371=0),0,L1371/F1371)*100</f>
        <v>0</v>
      </c>
      <c r="N1371" s="64"/>
      <c r="O1371" s="25">
        <f t="shared" ref="O1371" si="205">IF(OR(N1371=0,F1371=0),0,N1371/F1371)*100</f>
        <v>0</v>
      </c>
      <c r="P1371" s="76">
        <f t="shared" ref="P1371" si="206">SUM(F1371-N1371)</f>
        <v>0</v>
      </c>
    </row>
    <row r="1372" spans="1:17" x14ac:dyDescent="0.25">
      <c r="A1372" s="72">
        <v>33303</v>
      </c>
      <c r="B1372" s="31" t="s">
        <v>489</v>
      </c>
      <c r="C1372" s="73"/>
      <c r="D1372" s="64">
        <v>234000000</v>
      </c>
      <c r="E1372" s="64">
        <v>39694209</v>
      </c>
      <c r="F1372" s="75">
        <f t="shared" si="189"/>
        <v>273694209</v>
      </c>
      <c r="G1372" s="25">
        <f t="shared" si="199"/>
        <v>0.41326775036511249</v>
      </c>
      <c r="H1372" s="64"/>
      <c r="I1372" s="76">
        <f t="shared" si="193"/>
        <v>273694209</v>
      </c>
      <c r="J1372" s="64">
        <v>20550560</v>
      </c>
      <c r="K1372" s="25">
        <f t="shared" si="190"/>
        <v>7.5085841513000382</v>
      </c>
      <c r="L1372" s="75">
        <f t="shared" si="195"/>
        <v>253143649</v>
      </c>
      <c r="M1372" s="25">
        <f t="shared" si="191"/>
        <v>92.491415848699958</v>
      </c>
      <c r="N1372" s="64">
        <v>273694209</v>
      </c>
      <c r="O1372" s="25">
        <f t="shared" si="192"/>
        <v>100</v>
      </c>
      <c r="P1372" s="76">
        <f t="shared" si="194"/>
        <v>0</v>
      </c>
    </row>
    <row r="1373" spans="1:17" hidden="1" x14ac:dyDescent="0.25">
      <c r="A1373" s="72">
        <v>334</v>
      </c>
      <c r="B1373" s="31" t="s">
        <v>298</v>
      </c>
      <c r="C1373" s="73"/>
      <c r="D1373" s="74">
        <f>SUM(D1374)</f>
        <v>0</v>
      </c>
      <c r="E1373" s="74">
        <f>SUM(E1374)</f>
        <v>0</v>
      </c>
      <c r="F1373" s="75">
        <f t="shared" si="189"/>
        <v>0</v>
      </c>
      <c r="G1373" s="25">
        <f t="shared" si="199"/>
        <v>0</v>
      </c>
      <c r="H1373" s="74">
        <f>SUM(H1374)</f>
        <v>0</v>
      </c>
      <c r="I1373" s="76">
        <f t="shared" si="193"/>
        <v>0</v>
      </c>
      <c r="J1373" s="74">
        <f>SUM(J1374)</f>
        <v>0</v>
      </c>
      <c r="K1373" s="25">
        <f t="shared" si="190"/>
        <v>0</v>
      </c>
      <c r="L1373" s="75">
        <f t="shared" si="195"/>
        <v>0</v>
      </c>
      <c r="M1373" s="25">
        <f t="shared" si="191"/>
        <v>0</v>
      </c>
      <c r="N1373" s="74">
        <f>SUM(N1374)</f>
        <v>0</v>
      </c>
      <c r="O1373" s="25">
        <f t="shared" si="192"/>
        <v>0</v>
      </c>
      <c r="P1373" s="76">
        <f t="shared" si="194"/>
        <v>0</v>
      </c>
    </row>
    <row r="1374" spans="1:17" hidden="1" x14ac:dyDescent="0.25">
      <c r="A1374" s="72">
        <v>33401</v>
      </c>
      <c r="B1374" s="31" t="s">
        <v>1153</v>
      </c>
      <c r="C1374" s="73"/>
      <c r="D1374" s="64"/>
      <c r="E1374" s="64"/>
      <c r="F1374" s="75">
        <f t="shared" si="189"/>
        <v>0</v>
      </c>
      <c r="G1374" s="25">
        <f t="shared" si="199"/>
        <v>0</v>
      </c>
      <c r="H1374" s="64"/>
      <c r="I1374" s="76">
        <f t="shared" si="193"/>
        <v>0</v>
      </c>
      <c r="J1374" s="64"/>
      <c r="K1374" s="25">
        <f t="shared" si="190"/>
        <v>0</v>
      </c>
      <c r="L1374" s="75">
        <f t="shared" si="195"/>
        <v>0</v>
      </c>
      <c r="M1374" s="25">
        <f t="shared" si="191"/>
        <v>0</v>
      </c>
      <c r="N1374" s="64"/>
      <c r="O1374" s="25">
        <f t="shared" si="192"/>
        <v>0</v>
      </c>
      <c r="P1374" s="76">
        <f t="shared" si="194"/>
        <v>0</v>
      </c>
    </row>
    <row r="1375" spans="1:17" hidden="1" x14ac:dyDescent="0.25">
      <c r="A1375" s="72">
        <v>335</v>
      </c>
      <c r="B1375" s="31" t="s">
        <v>490</v>
      </c>
      <c r="C1375" s="73"/>
      <c r="D1375" s="64"/>
      <c r="E1375" s="64"/>
      <c r="F1375" s="75">
        <f t="shared" si="189"/>
        <v>0</v>
      </c>
      <c r="G1375" s="25">
        <f t="shared" si="199"/>
        <v>0</v>
      </c>
      <c r="H1375" s="64"/>
      <c r="I1375" s="76">
        <f t="shared" si="193"/>
        <v>0</v>
      </c>
      <c r="J1375" s="64"/>
      <c r="K1375" s="25">
        <f t="shared" si="190"/>
        <v>0</v>
      </c>
      <c r="L1375" s="75">
        <f t="shared" si="195"/>
        <v>0</v>
      </c>
      <c r="M1375" s="25">
        <f t="shared" si="191"/>
        <v>0</v>
      </c>
      <c r="N1375" s="64"/>
      <c r="O1375" s="25">
        <f t="shared" si="192"/>
        <v>0</v>
      </c>
      <c r="P1375" s="76">
        <f t="shared" si="194"/>
        <v>0</v>
      </c>
    </row>
    <row r="1376" spans="1:17" x14ac:dyDescent="0.25">
      <c r="A1376" s="72"/>
      <c r="B1376" s="67" t="s">
        <v>1154</v>
      </c>
      <c r="C1376" s="73"/>
      <c r="D1376" s="64">
        <v>3116713000</v>
      </c>
      <c r="E1376" s="64"/>
      <c r="F1376" s="75">
        <f t="shared" si="189"/>
        <v>3116713000</v>
      </c>
      <c r="G1376" s="20">
        <f t="shared" si="199"/>
        <v>4.7061170009764464</v>
      </c>
      <c r="H1376" s="64"/>
      <c r="I1376" s="76">
        <f t="shared" si="193"/>
        <v>3116713000</v>
      </c>
      <c r="J1376" s="64"/>
      <c r="K1376" s="25">
        <f t="shared" si="190"/>
        <v>0</v>
      </c>
      <c r="L1376" s="75">
        <f t="shared" si="195"/>
        <v>0</v>
      </c>
      <c r="M1376" s="25">
        <f t="shared" si="191"/>
        <v>0</v>
      </c>
      <c r="N1376" s="64"/>
      <c r="O1376" s="25">
        <f t="shared" si="192"/>
        <v>0</v>
      </c>
      <c r="P1376" s="76">
        <f t="shared" si="194"/>
        <v>3116713000</v>
      </c>
    </row>
    <row r="1377" spans="1:17" ht="16.5" thickBot="1" x14ac:dyDescent="0.3">
      <c r="A1377" s="107"/>
      <c r="B1377" s="108" t="s">
        <v>320</v>
      </c>
      <c r="C1377" s="109"/>
      <c r="D1377" s="110">
        <f>SUM(D8+D1376)</f>
        <v>66226849000</v>
      </c>
      <c r="E1377" s="110">
        <f>SUM(E8+E1376)</f>
        <v>0</v>
      </c>
      <c r="F1377" s="111">
        <f>SUM(D1377+E1377)</f>
        <v>66226849000</v>
      </c>
      <c r="G1377" s="46">
        <f>IF(OR(F1377=0,F$7=0),0,F1377/F$7)*100</f>
        <v>100</v>
      </c>
      <c r="H1377" s="110">
        <f>SUM(H8+H1376)</f>
        <v>0</v>
      </c>
      <c r="I1377" s="112">
        <f>SUM(F1377-H1377)</f>
        <v>66226849000</v>
      </c>
      <c r="J1377" s="110">
        <f>SUM(J8+J1376)</f>
        <v>9427487512</v>
      </c>
      <c r="K1377" s="46">
        <f>IF(OR(J1377=0,F1377=0),0,J1377/F1377)*100</f>
        <v>14.235144287175736</v>
      </c>
      <c r="L1377" s="111">
        <f>SUM(N1377-J1377)</f>
        <v>11473860276</v>
      </c>
      <c r="M1377" s="46">
        <f>IF(OR(L1377=0,F1377=0),0,L1377/F1377)*100</f>
        <v>17.325088614739922</v>
      </c>
      <c r="N1377" s="110">
        <f>SUM(N8+N1376)</f>
        <v>20901347788</v>
      </c>
      <c r="O1377" s="46">
        <f>IF(OR(N1377=0,F1377=0),0,N1377/F1377)*100</f>
        <v>31.560232901915658</v>
      </c>
      <c r="P1377" s="112">
        <f>SUM(F1377-N1377)</f>
        <v>45325501212</v>
      </c>
      <c r="Q1377" s="106"/>
    </row>
    <row r="1379" spans="1:17" x14ac:dyDescent="0.25">
      <c r="D1379" s="114"/>
      <c r="E1379" s="114"/>
      <c r="F1379" s="114"/>
      <c r="J1379" s="114"/>
      <c r="K1379" s="115"/>
      <c r="L1379" s="114"/>
      <c r="M1379" s="115"/>
      <c r="N1379" s="114"/>
    </row>
    <row r="1380" spans="1:17" x14ac:dyDescent="0.25">
      <c r="D1380" s="114"/>
      <c r="E1380" s="114"/>
      <c r="F1380" s="114"/>
      <c r="G1380" s="115"/>
      <c r="H1380" s="115"/>
      <c r="I1380" s="115"/>
      <c r="J1380" s="114"/>
      <c r="K1380" s="115"/>
      <c r="L1380" s="115"/>
      <c r="M1380" s="115"/>
      <c r="N1380" s="114"/>
      <c r="O1380" s="115"/>
    </row>
    <row r="1381" spans="1:17" x14ac:dyDescent="0.25">
      <c r="D1381" s="114"/>
      <c r="E1381" s="115"/>
      <c r="F1381" s="114"/>
      <c r="G1381" s="115"/>
      <c r="H1381" s="114"/>
      <c r="I1381" s="114"/>
      <c r="J1381" s="114"/>
      <c r="K1381" s="115"/>
      <c r="L1381" s="114"/>
      <c r="M1381" s="115"/>
      <c r="N1381" s="114"/>
      <c r="O1381" s="115"/>
    </row>
    <row r="1382" spans="1:17" x14ac:dyDescent="0.25">
      <c r="D1382" s="114"/>
      <c r="E1382" s="115"/>
      <c r="F1382" s="114"/>
      <c r="G1382" s="115"/>
      <c r="H1382" s="115"/>
      <c r="I1382" s="115"/>
      <c r="J1382" s="115"/>
      <c r="K1382" s="115"/>
      <c r="L1382" s="115"/>
      <c r="M1382" s="115"/>
      <c r="N1382" s="115"/>
      <c r="O1382" s="115"/>
    </row>
    <row r="1384" spans="1:17" x14ac:dyDescent="0.25">
      <c r="F1384" s="65"/>
    </row>
  </sheetData>
  <mergeCells count="11">
    <mergeCell ref="A5:B5"/>
    <mergeCell ref="C5:C6"/>
    <mergeCell ref="D5:I5"/>
    <mergeCell ref="J5:O5"/>
    <mergeCell ref="P5:P6"/>
    <mergeCell ref="D4:P4"/>
    <mergeCell ref="D1:P1"/>
    <mergeCell ref="A2:B2"/>
    <mergeCell ref="D2:P2"/>
    <mergeCell ref="A3:B3"/>
    <mergeCell ref="D3:P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84"/>
  <sheetViews>
    <sheetView workbookViewId="0">
      <pane xSplit="4" ySplit="7" topLeftCell="E8" activePane="bottomRight" state="frozen"/>
      <selection activeCell="A1377" sqref="A1377"/>
      <selection pane="topRight" activeCell="A1377" sqref="A1377"/>
      <selection pane="bottomLeft" activeCell="A1377" sqref="A1377"/>
      <selection pane="bottomRight" activeCell="A1377" sqref="A1377"/>
    </sheetView>
  </sheetViews>
  <sheetFormatPr baseColWidth="10" defaultRowHeight="15.75" x14ac:dyDescent="0.25"/>
  <cols>
    <col min="1" max="1" width="15.75" style="49" bestFit="1" customWidth="1"/>
    <col min="2" max="2" width="39.25" style="113" customWidth="1"/>
    <col min="3" max="3" width="6" style="49" hidden="1" customWidth="1"/>
    <col min="4" max="4" width="12.875" style="49" bestFit="1" customWidth="1"/>
    <col min="5" max="5" width="11.625" style="49" bestFit="1" customWidth="1"/>
    <col min="6" max="6" width="13.875" style="49" bestFit="1" customWidth="1"/>
    <col min="7" max="7" width="5.875" style="49" bestFit="1" customWidth="1"/>
    <col min="8" max="8" width="9.25" style="49" bestFit="1" customWidth="1"/>
    <col min="9" max="9" width="13.875" style="49" bestFit="1" customWidth="1"/>
    <col min="10" max="10" width="12" style="49" bestFit="1" customWidth="1"/>
    <col min="11" max="11" width="5.75" style="49" customWidth="1"/>
    <col min="12" max="12" width="13.875" style="49" bestFit="1" customWidth="1"/>
    <col min="13" max="13" width="5.75" style="49" bestFit="1" customWidth="1"/>
    <col min="14" max="14" width="12.875" style="49" bestFit="1" customWidth="1"/>
    <col min="15" max="15" width="5.875" style="49" customWidth="1"/>
    <col min="16" max="16" width="13" style="49" bestFit="1" customWidth="1"/>
    <col min="17" max="17" width="11" style="49" customWidth="1"/>
    <col min="18" max="250" width="11" style="49"/>
    <col min="251" max="251" width="15.75" style="49" bestFit="1" customWidth="1"/>
    <col min="252" max="252" width="26.125" style="49" customWidth="1"/>
    <col min="253" max="253" width="11" style="49" customWidth="1"/>
    <col min="254" max="254" width="12" style="49" customWidth="1"/>
    <col min="255" max="255" width="12.125" style="49" customWidth="1"/>
    <col min="256" max="256" width="11" style="49"/>
    <col min="257" max="257" width="5.625" style="49" customWidth="1"/>
    <col min="258" max="258" width="9.75" style="49" customWidth="1"/>
    <col min="259" max="259" width="11" style="49"/>
    <col min="260" max="260" width="11.125" style="49" customWidth="1"/>
    <col min="261" max="261" width="5.75" style="49" customWidth="1"/>
    <col min="262" max="262" width="11.5" style="49" customWidth="1"/>
    <col min="263" max="263" width="5.75" style="49" customWidth="1"/>
    <col min="264" max="264" width="12" style="49" bestFit="1" customWidth="1"/>
    <col min="265" max="265" width="5.375" style="49" customWidth="1"/>
    <col min="266" max="266" width="12.375" style="49" customWidth="1"/>
    <col min="267" max="268" width="11" style="49"/>
    <col min="269" max="269" width="13.875" style="49" customWidth="1"/>
    <col min="270" max="506" width="11" style="49"/>
    <col min="507" max="507" width="15.75" style="49" bestFit="1" customWidth="1"/>
    <col min="508" max="508" width="26.125" style="49" customWidth="1"/>
    <col min="509" max="509" width="11" style="49" customWidth="1"/>
    <col min="510" max="510" width="12" style="49" customWidth="1"/>
    <col min="511" max="511" width="12.125" style="49" customWidth="1"/>
    <col min="512" max="512" width="11" style="49"/>
    <col min="513" max="513" width="5.625" style="49" customWidth="1"/>
    <col min="514" max="514" width="9.75" style="49" customWidth="1"/>
    <col min="515" max="515" width="11" style="49"/>
    <col min="516" max="516" width="11.125" style="49" customWidth="1"/>
    <col min="517" max="517" width="5.75" style="49" customWidth="1"/>
    <col min="518" max="518" width="11.5" style="49" customWidth="1"/>
    <col min="519" max="519" width="5.75" style="49" customWidth="1"/>
    <col min="520" max="520" width="12" style="49" bestFit="1" customWidth="1"/>
    <col min="521" max="521" width="5.375" style="49" customWidth="1"/>
    <col min="522" max="522" width="12.375" style="49" customWidth="1"/>
    <col min="523" max="524" width="11" style="49"/>
    <col min="525" max="525" width="13.875" style="49" customWidth="1"/>
    <col min="526" max="762" width="11" style="49"/>
    <col min="763" max="763" width="15.75" style="49" bestFit="1" customWidth="1"/>
    <col min="764" max="764" width="26.125" style="49" customWidth="1"/>
    <col min="765" max="765" width="11" style="49" customWidth="1"/>
    <col min="766" max="766" width="12" style="49" customWidth="1"/>
    <col min="767" max="767" width="12.125" style="49" customWidth="1"/>
    <col min="768" max="768" width="11" style="49"/>
    <col min="769" max="769" width="5.625" style="49" customWidth="1"/>
    <col min="770" max="770" width="9.75" style="49" customWidth="1"/>
    <col min="771" max="771" width="11" style="49"/>
    <col min="772" max="772" width="11.125" style="49" customWidth="1"/>
    <col min="773" max="773" width="5.75" style="49" customWidth="1"/>
    <col min="774" max="774" width="11.5" style="49" customWidth="1"/>
    <col min="775" max="775" width="5.75" style="49" customWidth="1"/>
    <col min="776" max="776" width="12" style="49" bestFit="1" customWidth="1"/>
    <col min="777" max="777" width="5.375" style="49" customWidth="1"/>
    <col min="778" max="778" width="12.375" style="49" customWidth="1"/>
    <col min="779" max="780" width="11" style="49"/>
    <col min="781" max="781" width="13.875" style="49" customWidth="1"/>
    <col min="782" max="1018" width="11" style="49"/>
    <col min="1019" max="1019" width="15.75" style="49" bestFit="1" customWidth="1"/>
    <col min="1020" max="1020" width="26.125" style="49" customWidth="1"/>
    <col min="1021" max="1021" width="11" style="49" customWidth="1"/>
    <col min="1022" max="1022" width="12" style="49" customWidth="1"/>
    <col min="1023" max="1023" width="12.125" style="49" customWidth="1"/>
    <col min="1024" max="1024" width="11" style="49"/>
    <col min="1025" max="1025" width="5.625" style="49" customWidth="1"/>
    <col min="1026" max="1026" width="9.75" style="49" customWidth="1"/>
    <col min="1027" max="1027" width="11" style="49"/>
    <col min="1028" max="1028" width="11.125" style="49" customWidth="1"/>
    <col min="1029" max="1029" width="5.75" style="49" customWidth="1"/>
    <col min="1030" max="1030" width="11.5" style="49" customWidth="1"/>
    <col min="1031" max="1031" width="5.75" style="49" customWidth="1"/>
    <col min="1032" max="1032" width="12" style="49" bestFit="1" customWidth="1"/>
    <col min="1033" max="1033" width="5.375" style="49" customWidth="1"/>
    <col min="1034" max="1034" width="12.375" style="49" customWidth="1"/>
    <col min="1035" max="1036" width="11" style="49"/>
    <col min="1037" max="1037" width="13.875" style="49" customWidth="1"/>
    <col min="1038" max="1274" width="11" style="49"/>
    <col min="1275" max="1275" width="15.75" style="49" bestFit="1" customWidth="1"/>
    <col min="1276" max="1276" width="26.125" style="49" customWidth="1"/>
    <col min="1277" max="1277" width="11" style="49" customWidth="1"/>
    <col min="1278" max="1278" width="12" style="49" customWidth="1"/>
    <col min="1279" max="1279" width="12.125" style="49" customWidth="1"/>
    <col min="1280" max="1280" width="11" style="49"/>
    <col min="1281" max="1281" width="5.625" style="49" customWidth="1"/>
    <col min="1282" max="1282" width="9.75" style="49" customWidth="1"/>
    <col min="1283" max="1283" width="11" style="49"/>
    <col min="1284" max="1284" width="11.125" style="49" customWidth="1"/>
    <col min="1285" max="1285" width="5.75" style="49" customWidth="1"/>
    <col min="1286" max="1286" width="11.5" style="49" customWidth="1"/>
    <col min="1287" max="1287" width="5.75" style="49" customWidth="1"/>
    <col min="1288" max="1288" width="12" style="49" bestFit="1" customWidth="1"/>
    <col min="1289" max="1289" width="5.375" style="49" customWidth="1"/>
    <col min="1290" max="1290" width="12.375" style="49" customWidth="1"/>
    <col min="1291" max="1292" width="11" style="49"/>
    <col min="1293" max="1293" width="13.875" style="49" customWidth="1"/>
    <col min="1294" max="1530" width="11" style="49"/>
    <col min="1531" max="1531" width="15.75" style="49" bestFit="1" customWidth="1"/>
    <col min="1532" max="1532" width="26.125" style="49" customWidth="1"/>
    <col min="1533" max="1533" width="11" style="49" customWidth="1"/>
    <col min="1534" max="1534" width="12" style="49" customWidth="1"/>
    <col min="1535" max="1535" width="12.125" style="49" customWidth="1"/>
    <col min="1536" max="1536" width="11" style="49"/>
    <col min="1537" max="1537" width="5.625" style="49" customWidth="1"/>
    <col min="1538" max="1538" width="9.75" style="49" customWidth="1"/>
    <col min="1539" max="1539" width="11" style="49"/>
    <col min="1540" max="1540" width="11.125" style="49" customWidth="1"/>
    <col min="1541" max="1541" width="5.75" style="49" customWidth="1"/>
    <col min="1542" max="1542" width="11.5" style="49" customWidth="1"/>
    <col min="1543" max="1543" width="5.75" style="49" customWidth="1"/>
    <col min="1544" max="1544" width="12" style="49" bestFit="1" customWidth="1"/>
    <col min="1545" max="1545" width="5.375" style="49" customWidth="1"/>
    <col min="1546" max="1546" width="12.375" style="49" customWidth="1"/>
    <col min="1547" max="1548" width="11" style="49"/>
    <col min="1549" max="1549" width="13.875" style="49" customWidth="1"/>
    <col min="1550" max="1786" width="11" style="49"/>
    <col min="1787" max="1787" width="15.75" style="49" bestFit="1" customWidth="1"/>
    <col min="1788" max="1788" width="26.125" style="49" customWidth="1"/>
    <col min="1789" max="1789" width="11" style="49" customWidth="1"/>
    <col min="1790" max="1790" width="12" style="49" customWidth="1"/>
    <col min="1791" max="1791" width="12.125" style="49" customWidth="1"/>
    <col min="1792" max="1792" width="11" style="49"/>
    <col min="1793" max="1793" width="5.625" style="49" customWidth="1"/>
    <col min="1794" max="1794" width="9.75" style="49" customWidth="1"/>
    <col min="1795" max="1795" width="11" style="49"/>
    <col min="1796" max="1796" width="11.125" style="49" customWidth="1"/>
    <col min="1797" max="1797" width="5.75" style="49" customWidth="1"/>
    <col min="1798" max="1798" width="11.5" style="49" customWidth="1"/>
    <col min="1799" max="1799" width="5.75" style="49" customWidth="1"/>
    <col min="1800" max="1800" width="12" style="49" bestFit="1" customWidth="1"/>
    <col min="1801" max="1801" width="5.375" style="49" customWidth="1"/>
    <col min="1802" max="1802" width="12.375" style="49" customWidth="1"/>
    <col min="1803" max="1804" width="11" style="49"/>
    <col min="1805" max="1805" width="13.875" style="49" customWidth="1"/>
    <col min="1806" max="2042" width="11" style="49"/>
    <col min="2043" max="2043" width="15.75" style="49" bestFit="1" customWidth="1"/>
    <col min="2044" max="2044" width="26.125" style="49" customWidth="1"/>
    <col min="2045" max="2045" width="11" style="49" customWidth="1"/>
    <col min="2046" max="2046" width="12" style="49" customWidth="1"/>
    <col min="2047" max="2047" width="12.125" style="49" customWidth="1"/>
    <col min="2048" max="2048" width="11" style="49"/>
    <col min="2049" max="2049" width="5.625" style="49" customWidth="1"/>
    <col min="2050" max="2050" width="9.75" style="49" customWidth="1"/>
    <col min="2051" max="2051" width="11" style="49"/>
    <col min="2052" max="2052" width="11.125" style="49" customWidth="1"/>
    <col min="2053" max="2053" width="5.75" style="49" customWidth="1"/>
    <col min="2054" max="2054" width="11.5" style="49" customWidth="1"/>
    <col min="2055" max="2055" width="5.75" style="49" customWidth="1"/>
    <col min="2056" max="2056" width="12" style="49" bestFit="1" customWidth="1"/>
    <col min="2057" max="2057" width="5.375" style="49" customWidth="1"/>
    <col min="2058" max="2058" width="12.375" style="49" customWidth="1"/>
    <col min="2059" max="2060" width="11" style="49"/>
    <col min="2061" max="2061" width="13.875" style="49" customWidth="1"/>
    <col min="2062" max="2298" width="11" style="49"/>
    <col min="2299" max="2299" width="15.75" style="49" bestFit="1" customWidth="1"/>
    <col min="2300" max="2300" width="26.125" style="49" customWidth="1"/>
    <col min="2301" max="2301" width="11" style="49" customWidth="1"/>
    <col min="2302" max="2302" width="12" style="49" customWidth="1"/>
    <col min="2303" max="2303" width="12.125" style="49" customWidth="1"/>
    <col min="2304" max="2304" width="11" style="49"/>
    <col min="2305" max="2305" width="5.625" style="49" customWidth="1"/>
    <col min="2306" max="2306" width="9.75" style="49" customWidth="1"/>
    <col min="2307" max="2307" width="11" style="49"/>
    <col min="2308" max="2308" width="11.125" style="49" customWidth="1"/>
    <col min="2309" max="2309" width="5.75" style="49" customWidth="1"/>
    <col min="2310" max="2310" width="11.5" style="49" customWidth="1"/>
    <col min="2311" max="2311" width="5.75" style="49" customWidth="1"/>
    <col min="2312" max="2312" width="12" style="49" bestFit="1" customWidth="1"/>
    <col min="2313" max="2313" width="5.375" style="49" customWidth="1"/>
    <col min="2314" max="2314" width="12.375" style="49" customWidth="1"/>
    <col min="2315" max="2316" width="11" style="49"/>
    <col min="2317" max="2317" width="13.875" style="49" customWidth="1"/>
    <col min="2318" max="2554" width="11" style="49"/>
    <col min="2555" max="2555" width="15.75" style="49" bestFit="1" customWidth="1"/>
    <col min="2556" max="2556" width="26.125" style="49" customWidth="1"/>
    <col min="2557" max="2557" width="11" style="49" customWidth="1"/>
    <col min="2558" max="2558" width="12" style="49" customWidth="1"/>
    <col min="2559" max="2559" width="12.125" style="49" customWidth="1"/>
    <col min="2560" max="2560" width="11" style="49"/>
    <col min="2561" max="2561" width="5.625" style="49" customWidth="1"/>
    <col min="2562" max="2562" width="9.75" style="49" customWidth="1"/>
    <col min="2563" max="2563" width="11" style="49"/>
    <col min="2564" max="2564" width="11.125" style="49" customWidth="1"/>
    <col min="2565" max="2565" width="5.75" style="49" customWidth="1"/>
    <col min="2566" max="2566" width="11.5" style="49" customWidth="1"/>
    <col min="2567" max="2567" width="5.75" style="49" customWidth="1"/>
    <col min="2568" max="2568" width="12" style="49" bestFit="1" customWidth="1"/>
    <col min="2569" max="2569" width="5.375" style="49" customWidth="1"/>
    <col min="2570" max="2570" width="12.375" style="49" customWidth="1"/>
    <col min="2571" max="2572" width="11" style="49"/>
    <col min="2573" max="2573" width="13.875" style="49" customWidth="1"/>
    <col min="2574" max="2810" width="11" style="49"/>
    <col min="2811" max="2811" width="15.75" style="49" bestFit="1" customWidth="1"/>
    <col min="2812" max="2812" width="26.125" style="49" customWidth="1"/>
    <col min="2813" max="2813" width="11" style="49" customWidth="1"/>
    <col min="2814" max="2814" width="12" style="49" customWidth="1"/>
    <col min="2815" max="2815" width="12.125" style="49" customWidth="1"/>
    <col min="2816" max="2816" width="11" style="49"/>
    <col min="2817" max="2817" width="5.625" style="49" customWidth="1"/>
    <col min="2818" max="2818" width="9.75" style="49" customWidth="1"/>
    <col min="2819" max="2819" width="11" style="49"/>
    <col min="2820" max="2820" width="11.125" style="49" customWidth="1"/>
    <col min="2821" max="2821" width="5.75" style="49" customWidth="1"/>
    <col min="2822" max="2822" width="11.5" style="49" customWidth="1"/>
    <col min="2823" max="2823" width="5.75" style="49" customWidth="1"/>
    <col min="2824" max="2824" width="12" style="49" bestFit="1" customWidth="1"/>
    <col min="2825" max="2825" width="5.375" style="49" customWidth="1"/>
    <col min="2826" max="2826" width="12.375" style="49" customWidth="1"/>
    <col min="2827" max="2828" width="11" style="49"/>
    <col min="2829" max="2829" width="13.875" style="49" customWidth="1"/>
    <col min="2830" max="3066" width="11" style="49"/>
    <col min="3067" max="3067" width="15.75" style="49" bestFit="1" customWidth="1"/>
    <col min="3068" max="3068" width="26.125" style="49" customWidth="1"/>
    <col min="3069" max="3069" width="11" style="49" customWidth="1"/>
    <col min="3070" max="3070" width="12" style="49" customWidth="1"/>
    <col min="3071" max="3071" width="12.125" style="49" customWidth="1"/>
    <col min="3072" max="3072" width="11" style="49"/>
    <col min="3073" max="3073" width="5.625" style="49" customWidth="1"/>
    <col min="3074" max="3074" width="9.75" style="49" customWidth="1"/>
    <col min="3075" max="3075" width="11" style="49"/>
    <col min="3076" max="3076" width="11.125" style="49" customWidth="1"/>
    <col min="3077" max="3077" width="5.75" style="49" customWidth="1"/>
    <col min="3078" max="3078" width="11.5" style="49" customWidth="1"/>
    <col min="3079" max="3079" width="5.75" style="49" customWidth="1"/>
    <col min="3080" max="3080" width="12" style="49" bestFit="1" customWidth="1"/>
    <col min="3081" max="3081" width="5.375" style="49" customWidth="1"/>
    <col min="3082" max="3082" width="12.375" style="49" customWidth="1"/>
    <col min="3083" max="3084" width="11" style="49"/>
    <col min="3085" max="3085" width="13.875" style="49" customWidth="1"/>
    <col min="3086" max="3322" width="11" style="49"/>
    <col min="3323" max="3323" width="15.75" style="49" bestFit="1" customWidth="1"/>
    <col min="3324" max="3324" width="26.125" style="49" customWidth="1"/>
    <col min="3325" max="3325" width="11" style="49" customWidth="1"/>
    <col min="3326" max="3326" width="12" style="49" customWidth="1"/>
    <col min="3327" max="3327" width="12.125" style="49" customWidth="1"/>
    <col min="3328" max="3328" width="11" style="49"/>
    <col min="3329" max="3329" width="5.625" style="49" customWidth="1"/>
    <col min="3330" max="3330" width="9.75" style="49" customWidth="1"/>
    <col min="3331" max="3331" width="11" style="49"/>
    <col min="3332" max="3332" width="11.125" style="49" customWidth="1"/>
    <col min="3333" max="3333" width="5.75" style="49" customWidth="1"/>
    <col min="3334" max="3334" width="11.5" style="49" customWidth="1"/>
    <col min="3335" max="3335" width="5.75" style="49" customWidth="1"/>
    <col min="3336" max="3336" width="12" style="49" bestFit="1" customWidth="1"/>
    <col min="3337" max="3337" width="5.375" style="49" customWidth="1"/>
    <col min="3338" max="3338" width="12.375" style="49" customWidth="1"/>
    <col min="3339" max="3340" width="11" style="49"/>
    <col min="3341" max="3341" width="13.875" style="49" customWidth="1"/>
    <col min="3342" max="3578" width="11" style="49"/>
    <col min="3579" max="3579" width="15.75" style="49" bestFit="1" customWidth="1"/>
    <col min="3580" max="3580" width="26.125" style="49" customWidth="1"/>
    <col min="3581" max="3581" width="11" style="49" customWidth="1"/>
    <col min="3582" max="3582" width="12" style="49" customWidth="1"/>
    <col min="3583" max="3583" width="12.125" style="49" customWidth="1"/>
    <col min="3584" max="3584" width="11" style="49"/>
    <col min="3585" max="3585" width="5.625" style="49" customWidth="1"/>
    <col min="3586" max="3586" width="9.75" style="49" customWidth="1"/>
    <col min="3587" max="3587" width="11" style="49"/>
    <col min="3588" max="3588" width="11.125" style="49" customWidth="1"/>
    <col min="3589" max="3589" width="5.75" style="49" customWidth="1"/>
    <col min="3590" max="3590" width="11.5" style="49" customWidth="1"/>
    <col min="3591" max="3591" width="5.75" style="49" customWidth="1"/>
    <col min="3592" max="3592" width="12" style="49" bestFit="1" customWidth="1"/>
    <col min="3593" max="3593" width="5.375" style="49" customWidth="1"/>
    <col min="3594" max="3594" width="12.375" style="49" customWidth="1"/>
    <col min="3595" max="3596" width="11" style="49"/>
    <col min="3597" max="3597" width="13.875" style="49" customWidth="1"/>
    <col min="3598" max="3834" width="11" style="49"/>
    <col min="3835" max="3835" width="15.75" style="49" bestFit="1" customWidth="1"/>
    <col min="3836" max="3836" width="26.125" style="49" customWidth="1"/>
    <col min="3837" max="3837" width="11" style="49" customWidth="1"/>
    <col min="3838" max="3838" width="12" style="49" customWidth="1"/>
    <col min="3839" max="3839" width="12.125" style="49" customWidth="1"/>
    <col min="3840" max="3840" width="11" style="49"/>
    <col min="3841" max="3841" width="5.625" style="49" customWidth="1"/>
    <col min="3842" max="3842" width="9.75" style="49" customWidth="1"/>
    <col min="3843" max="3843" width="11" style="49"/>
    <col min="3844" max="3844" width="11.125" style="49" customWidth="1"/>
    <col min="3845" max="3845" width="5.75" style="49" customWidth="1"/>
    <col min="3846" max="3846" width="11.5" style="49" customWidth="1"/>
    <col min="3847" max="3847" width="5.75" style="49" customWidth="1"/>
    <col min="3848" max="3848" width="12" style="49" bestFit="1" customWidth="1"/>
    <col min="3849" max="3849" width="5.375" style="49" customWidth="1"/>
    <col min="3850" max="3850" width="12.375" style="49" customWidth="1"/>
    <col min="3851" max="3852" width="11" style="49"/>
    <col min="3853" max="3853" width="13.875" style="49" customWidth="1"/>
    <col min="3854" max="4090" width="11" style="49"/>
    <col min="4091" max="4091" width="15.75" style="49" bestFit="1" customWidth="1"/>
    <col min="4092" max="4092" width="26.125" style="49" customWidth="1"/>
    <col min="4093" max="4093" width="11" style="49" customWidth="1"/>
    <col min="4094" max="4094" width="12" style="49" customWidth="1"/>
    <col min="4095" max="4095" width="12.125" style="49" customWidth="1"/>
    <col min="4096" max="4096" width="11" style="49"/>
    <col min="4097" max="4097" width="5.625" style="49" customWidth="1"/>
    <col min="4098" max="4098" width="9.75" style="49" customWidth="1"/>
    <col min="4099" max="4099" width="11" style="49"/>
    <col min="4100" max="4100" width="11.125" style="49" customWidth="1"/>
    <col min="4101" max="4101" width="5.75" style="49" customWidth="1"/>
    <col min="4102" max="4102" width="11.5" style="49" customWidth="1"/>
    <col min="4103" max="4103" width="5.75" style="49" customWidth="1"/>
    <col min="4104" max="4104" width="12" style="49" bestFit="1" customWidth="1"/>
    <col min="4105" max="4105" width="5.375" style="49" customWidth="1"/>
    <col min="4106" max="4106" width="12.375" style="49" customWidth="1"/>
    <col min="4107" max="4108" width="11" style="49"/>
    <col min="4109" max="4109" width="13.875" style="49" customWidth="1"/>
    <col min="4110" max="4346" width="11" style="49"/>
    <col min="4347" max="4347" width="15.75" style="49" bestFit="1" customWidth="1"/>
    <col min="4348" max="4348" width="26.125" style="49" customWidth="1"/>
    <col min="4349" max="4349" width="11" style="49" customWidth="1"/>
    <col min="4350" max="4350" width="12" style="49" customWidth="1"/>
    <col min="4351" max="4351" width="12.125" style="49" customWidth="1"/>
    <col min="4352" max="4352" width="11" style="49"/>
    <col min="4353" max="4353" width="5.625" style="49" customWidth="1"/>
    <col min="4354" max="4354" width="9.75" style="49" customWidth="1"/>
    <col min="4355" max="4355" width="11" style="49"/>
    <col min="4356" max="4356" width="11.125" style="49" customWidth="1"/>
    <col min="4357" max="4357" width="5.75" style="49" customWidth="1"/>
    <col min="4358" max="4358" width="11.5" style="49" customWidth="1"/>
    <col min="4359" max="4359" width="5.75" style="49" customWidth="1"/>
    <col min="4360" max="4360" width="12" style="49" bestFit="1" customWidth="1"/>
    <col min="4361" max="4361" width="5.375" style="49" customWidth="1"/>
    <col min="4362" max="4362" width="12.375" style="49" customWidth="1"/>
    <col min="4363" max="4364" width="11" style="49"/>
    <col min="4365" max="4365" width="13.875" style="49" customWidth="1"/>
    <col min="4366" max="4602" width="11" style="49"/>
    <col min="4603" max="4603" width="15.75" style="49" bestFit="1" customWidth="1"/>
    <col min="4604" max="4604" width="26.125" style="49" customWidth="1"/>
    <col min="4605" max="4605" width="11" style="49" customWidth="1"/>
    <col min="4606" max="4606" width="12" style="49" customWidth="1"/>
    <col min="4607" max="4607" width="12.125" style="49" customWidth="1"/>
    <col min="4608" max="4608" width="11" style="49"/>
    <col min="4609" max="4609" width="5.625" style="49" customWidth="1"/>
    <col min="4610" max="4610" width="9.75" style="49" customWidth="1"/>
    <col min="4611" max="4611" width="11" style="49"/>
    <col min="4612" max="4612" width="11.125" style="49" customWidth="1"/>
    <col min="4613" max="4613" width="5.75" style="49" customWidth="1"/>
    <col min="4614" max="4614" width="11.5" style="49" customWidth="1"/>
    <col min="4615" max="4615" width="5.75" style="49" customWidth="1"/>
    <col min="4616" max="4616" width="12" style="49" bestFit="1" customWidth="1"/>
    <col min="4617" max="4617" width="5.375" style="49" customWidth="1"/>
    <col min="4618" max="4618" width="12.375" style="49" customWidth="1"/>
    <col min="4619" max="4620" width="11" style="49"/>
    <col min="4621" max="4621" width="13.875" style="49" customWidth="1"/>
    <col min="4622" max="4858" width="11" style="49"/>
    <col min="4859" max="4859" width="15.75" style="49" bestFit="1" customWidth="1"/>
    <col min="4860" max="4860" width="26.125" style="49" customWidth="1"/>
    <col min="4861" max="4861" width="11" style="49" customWidth="1"/>
    <col min="4862" max="4862" width="12" style="49" customWidth="1"/>
    <col min="4863" max="4863" width="12.125" style="49" customWidth="1"/>
    <col min="4864" max="4864" width="11" style="49"/>
    <col min="4865" max="4865" width="5.625" style="49" customWidth="1"/>
    <col min="4866" max="4866" width="9.75" style="49" customWidth="1"/>
    <col min="4867" max="4867" width="11" style="49"/>
    <col min="4868" max="4868" width="11.125" style="49" customWidth="1"/>
    <col min="4869" max="4869" width="5.75" style="49" customWidth="1"/>
    <col min="4870" max="4870" width="11.5" style="49" customWidth="1"/>
    <col min="4871" max="4871" width="5.75" style="49" customWidth="1"/>
    <col min="4872" max="4872" width="12" style="49" bestFit="1" customWidth="1"/>
    <col min="4873" max="4873" width="5.375" style="49" customWidth="1"/>
    <col min="4874" max="4874" width="12.375" style="49" customWidth="1"/>
    <col min="4875" max="4876" width="11" style="49"/>
    <col min="4877" max="4877" width="13.875" style="49" customWidth="1"/>
    <col min="4878" max="5114" width="11" style="49"/>
    <col min="5115" max="5115" width="15.75" style="49" bestFit="1" customWidth="1"/>
    <col min="5116" max="5116" width="26.125" style="49" customWidth="1"/>
    <col min="5117" max="5117" width="11" style="49" customWidth="1"/>
    <col min="5118" max="5118" width="12" style="49" customWidth="1"/>
    <col min="5119" max="5119" width="12.125" style="49" customWidth="1"/>
    <col min="5120" max="5120" width="11" style="49"/>
    <col min="5121" max="5121" width="5.625" style="49" customWidth="1"/>
    <col min="5122" max="5122" width="9.75" style="49" customWidth="1"/>
    <col min="5123" max="5123" width="11" style="49"/>
    <col min="5124" max="5124" width="11.125" style="49" customWidth="1"/>
    <col min="5125" max="5125" width="5.75" style="49" customWidth="1"/>
    <col min="5126" max="5126" width="11.5" style="49" customWidth="1"/>
    <col min="5127" max="5127" width="5.75" style="49" customWidth="1"/>
    <col min="5128" max="5128" width="12" style="49" bestFit="1" customWidth="1"/>
    <col min="5129" max="5129" width="5.375" style="49" customWidth="1"/>
    <col min="5130" max="5130" width="12.375" style="49" customWidth="1"/>
    <col min="5131" max="5132" width="11" style="49"/>
    <col min="5133" max="5133" width="13.875" style="49" customWidth="1"/>
    <col min="5134" max="5370" width="11" style="49"/>
    <col min="5371" max="5371" width="15.75" style="49" bestFit="1" customWidth="1"/>
    <col min="5372" max="5372" width="26.125" style="49" customWidth="1"/>
    <col min="5373" max="5373" width="11" style="49" customWidth="1"/>
    <col min="5374" max="5374" width="12" style="49" customWidth="1"/>
    <col min="5375" max="5375" width="12.125" style="49" customWidth="1"/>
    <col min="5376" max="5376" width="11" style="49"/>
    <col min="5377" max="5377" width="5.625" style="49" customWidth="1"/>
    <col min="5378" max="5378" width="9.75" style="49" customWidth="1"/>
    <col min="5379" max="5379" width="11" style="49"/>
    <col min="5380" max="5380" width="11.125" style="49" customWidth="1"/>
    <col min="5381" max="5381" width="5.75" style="49" customWidth="1"/>
    <col min="5382" max="5382" width="11.5" style="49" customWidth="1"/>
    <col min="5383" max="5383" width="5.75" style="49" customWidth="1"/>
    <col min="5384" max="5384" width="12" style="49" bestFit="1" customWidth="1"/>
    <col min="5385" max="5385" width="5.375" style="49" customWidth="1"/>
    <col min="5386" max="5386" width="12.375" style="49" customWidth="1"/>
    <col min="5387" max="5388" width="11" style="49"/>
    <col min="5389" max="5389" width="13.875" style="49" customWidth="1"/>
    <col min="5390" max="5626" width="11" style="49"/>
    <col min="5627" max="5627" width="15.75" style="49" bestFit="1" customWidth="1"/>
    <col min="5628" max="5628" width="26.125" style="49" customWidth="1"/>
    <col min="5629" max="5629" width="11" style="49" customWidth="1"/>
    <col min="5630" max="5630" width="12" style="49" customWidth="1"/>
    <col min="5631" max="5631" width="12.125" style="49" customWidth="1"/>
    <col min="5632" max="5632" width="11" style="49"/>
    <col min="5633" max="5633" width="5.625" style="49" customWidth="1"/>
    <col min="5634" max="5634" width="9.75" style="49" customWidth="1"/>
    <col min="5635" max="5635" width="11" style="49"/>
    <col min="5636" max="5636" width="11.125" style="49" customWidth="1"/>
    <col min="5637" max="5637" width="5.75" style="49" customWidth="1"/>
    <col min="5638" max="5638" width="11.5" style="49" customWidth="1"/>
    <col min="5639" max="5639" width="5.75" style="49" customWidth="1"/>
    <col min="5640" max="5640" width="12" style="49" bestFit="1" customWidth="1"/>
    <col min="5641" max="5641" width="5.375" style="49" customWidth="1"/>
    <col min="5642" max="5642" width="12.375" style="49" customWidth="1"/>
    <col min="5643" max="5644" width="11" style="49"/>
    <col min="5645" max="5645" width="13.875" style="49" customWidth="1"/>
    <col min="5646" max="5882" width="11" style="49"/>
    <col min="5883" max="5883" width="15.75" style="49" bestFit="1" customWidth="1"/>
    <col min="5884" max="5884" width="26.125" style="49" customWidth="1"/>
    <col min="5885" max="5885" width="11" style="49" customWidth="1"/>
    <col min="5886" max="5886" width="12" style="49" customWidth="1"/>
    <col min="5887" max="5887" width="12.125" style="49" customWidth="1"/>
    <col min="5888" max="5888" width="11" style="49"/>
    <col min="5889" max="5889" width="5.625" style="49" customWidth="1"/>
    <col min="5890" max="5890" width="9.75" style="49" customWidth="1"/>
    <col min="5891" max="5891" width="11" style="49"/>
    <col min="5892" max="5892" width="11.125" style="49" customWidth="1"/>
    <col min="5893" max="5893" width="5.75" style="49" customWidth="1"/>
    <col min="5894" max="5894" width="11.5" style="49" customWidth="1"/>
    <col min="5895" max="5895" width="5.75" style="49" customWidth="1"/>
    <col min="5896" max="5896" width="12" style="49" bestFit="1" customWidth="1"/>
    <col min="5897" max="5897" width="5.375" style="49" customWidth="1"/>
    <col min="5898" max="5898" width="12.375" style="49" customWidth="1"/>
    <col min="5899" max="5900" width="11" style="49"/>
    <col min="5901" max="5901" width="13.875" style="49" customWidth="1"/>
    <col min="5902" max="6138" width="11" style="49"/>
    <col min="6139" max="6139" width="15.75" style="49" bestFit="1" customWidth="1"/>
    <col min="6140" max="6140" width="26.125" style="49" customWidth="1"/>
    <col min="6141" max="6141" width="11" style="49" customWidth="1"/>
    <col min="6142" max="6142" width="12" style="49" customWidth="1"/>
    <col min="6143" max="6143" width="12.125" style="49" customWidth="1"/>
    <col min="6144" max="6144" width="11" style="49"/>
    <col min="6145" max="6145" width="5.625" style="49" customWidth="1"/>
    <col min="6146" max="6146" width="9.75" style="49" customWidth="1"/>
    <col min="6147" max="6147" width="11" style="49"/>
    <col min="6148" max="6148" width="11.125" style="49" customWidth="1"/>
    <col min="6149" max="6149" width="5.75" style="49" customWidth="1"/>
    <col min="6150" max="6150" width="11.5" style="49" customWidth="1"/>
    <col min="6151" max="6151" width="5.75" style="49" customWidth="1"/>
    <col min="6152" max="6152" width="12" style="49" bestFit="1" customWidth="1"/>
    <col min="6153" max="6153" width="5.375" style="49" customWidth="1"/>
    <col min="6154" max="6154" width="12.375" style="49" customWidth="1"/>
    <col min="6155" max="6156" width="11" style="49"/>
    <col min="6157" max="6157" width="13.875" style="49" customWidth="1"/>
    <col min="6158" max="6394" width="11" style="49"/>
    <col min="6395" max="6395" width="15.75" style="49" bestFit="1" customWidth="1"/>
    <col min="6396" max="6396" width="26.125" style="49" customWidth="1"/>
    <col min="6397" max="6397" width="11" style="49" customWidth="1"/>
    <col min="6398" max="6398" width="12" style="49" customWidth="1"/>
    <col min="6399" max="6399" width="12.125" style="49" customWidth="1"/>
    <col min="6400" max="6400" width="11" style="49"/>
    <col min="6401" max="6401" width="5.625" style="49" customWidth="1"/>
    <col min="6402" max="6402" width="9.75" style="49" customWidth="1"/>
    <col min="6403" max="6403" width="11" style="49"/>
    <col min="6404" max="6404" width="11.125" style="49" customWidth="1"/>
    <col min="6405" max="6405" width="5.75" style="49" customWidth="1"/>
    <col min="6406" max="6406" width="11.5" style="49" customWidth="1"/>
    <col min="6407" max="6407" width="5.75" style="49" customWidth="1"/>
    <col min="6408" max="6408" width="12" style="49" bestFit="1" customWidth="1"/>
    <col min="6409" max="6409" width="5.375" style="49" customWidth="1"/>
    <col min="6410" max="6410" width="12.375" style="49" customWidth="1"/>
    <col min="6411" max="6412" width="11" style="49"/>
    <col min="6413" max="6413" width="13.875" style="49" customWidth="1"/>
    <col min="6414" max="6650" width="11" style="49"/>
    <col min="6651" max="6651" width="15.75" style="49" bestFit="1" customWidth="1"/>
    <col min="6652" max="6652" width="26.125" style="49" customWidth="1"/>
    <col min="6653" max="6653" width="11" style="49" customWidth="1"/>
    <col min="6654" max="6654" width="12" style="49" customWidth="1"/>
    <col min="6655" max="6655" width="12.125" style="49" customWidth="1"/>
    <col min="6656" max="6656" width="11" style="49"/>
    <col min="6657" max="6657" width="5.625" style="49" customWidth="1"/>
    <col min="6658" max="6658" width="9.75" style="49" customWidth="1"/>
    <col min="6659" max="6659" width="11" style="49"/>
    <col min="6660" max="6660" width="11.125" style="49" customWidth="1"/>
    <col min="6661" max="6661" width="5.75" style="49" customWidth="1"/>
    <col min="6662" max="6662" width="11.5" style="49" customWidth="1"/>
    <col min="6663" max="6663" width="5.75" style="49" customWidth="1"/>
    <col min="6664" max="6664" width="12" style="49" bestFit="1" customWidth="1"/>
    <col min="6665" max="6665" width="5.375" style="49" customWidth="1"/>
    <col min="6666" max="6666" width="12.375" style="49" customWidth="1"/>
    <col min="6667" max="6668" width="11" style="49"/>
    <col min="6669" max="6669" width="13.875" style="49" customWidth="1"/>
    <col min="6670" max="6906" width="11" style="49"/>
    <col min="6907" max="6907" width="15.75" style="49" bestFit="1" customWidth="1"/>
    <col min="6908" max="6908" width="26.125" style="49" customWidth="1"/>
    <col min="6909" max="6909" width="11" style="49" customWidth="1"/>
    <col min="6910" max="6910" width="12" style="49" customWidth="1"/>
    <col min="6911" max="6911" width="12.125" style="49" customWidth="1"/>
    <col min="6912" max="6912" width="11" style="49"/>
    <col min="6913" max="6913" width="5.625" style="49" customWidth="1"/>
    <col min="6914" max="6914" width="9.75" style="49" customWidth="1"/>
    <col min="6915" max="6915" width="11" style="49"/>
    <col min="6916" max="6916" width="11.125" style="49" customWidth="1"/>
    <col min="6917" max="6917" width="5.75" style="49" customWidth="1"/>
    <col min="6918" max="6918" width="11.5" style="49" customWidth="1"/>
    <col min="6919" max="6919" width="5.75" style="49" customWidth="1"/>
    <col min="6920" max="6920" width="12" style="49" bestFit="1" customWidth="1"/>
    <col min="6921" max="6921" width="5.375" style="49" customWidth="1"/>
    <col min="6922" max="6922" width="12.375" style="49" customWidth="1"/>
    <col min="6923" max="6924" width="11" style="49"/>
    <col min="6925" max="6925" width="13.875" style="49" customWidth="1"/>
    <col min="6926" max="7162" width="11" style="49"/>
    <col min="7163" max="7163" width="15.75" style="49" bestFit="1" customWidth="1"/>
    <col min="7164" max="7164" width="26.125" style="49" customWidth="1"/>
    <col min="7165" max="7165" width="11" style="49" customWidth="1"/>
    <col min="7166" max="7166" width="12" style="49" customWidth="1"/>
    <col min="7167" max="7167" width="12.125" style="49" customWidth="1"/>
    <col min="7168" max="7168" width="11" style="49"/>
    <col min="7169" max="7169" width="5.625" style="49" customWidth="1"/>
    <col min="7170" max="7170" width="9.75" style="49" customWidth="1"/>
    <col min="7171" max="7171" width="11" style="49"/>
    <col min="7172" max="7172" width="11.125" style="49" customWidth="1"/>
    <col min="7173" max="7173" width="5.75" style="49" customWidth="1"/>
    <col min="7174" max="7174" width="11.5" style="49" customWidth="1"/>
    <col min="7175" max="7175" width="5.75" style="49" customWidth="1"/>
    <col min="7176" max="7176" width="12" style="49" bestFit="1" customWidth="1"/>
    <col min="7177" max="7177" width="5.375" style="49" customWidth="1"/>
    <col min="7178" max="7178" width="12.375" style="49" customWidth="1"/>
    <col min="7179" max="7180" width="11" style="49"/>
    <col min="7181" max="7181" width="13.875" style="49" customWidth="1"/>
    <col min="7182" max="7418" width="11" style="49"/>
    <col min="7419" max="7419" width="15.75" style="49" bestFit="1" customWidth="1"/>
    <col min="7420" max="7420" width="26.125" style="49" customWidth="1"/>
    <col min="7421" max="7421" width="11" style="49" customWidth="1"/>
    <col min="7422" max="7422" width="12" style="49" customWidth="1"/>
    <col min="7423" max="7423" width="12.125" style="49" customWidth="1"/>
    <col min="7424" max="7424" width="11" style="49"/>
    <col min="7425" max="7425" width="5.625" style="49" customWidth="1"/>
    <col min="7426" max="7426" width="9.75" style="49" customWidth="1"/>
    <col min="7427" max="7427" width="11" style="49"/>
    <col min="7428" max="7428" width="11.125" style="49" customWidth="1"/>
    <col min="7429" max="7429" width="5.75" style="49" customWidth="1"/>
    <col min="7430" max="7430" width="11.5" style="49" customWidth="1"/>
    <col min="7431" max="7431" width="5.75" style="49" customWidth="1"/>
    <col min="7432" max="7432" width="12" style="49" bestFit="1" customWidth="1"/>
    <col min="7433" max="7433" width="5.375" style="49" customWidth="1"/>
    <col min="7434" max="7434" width="12.375" style="49" customWidth="1"/>
    <col min="7435" max="7436" width="11" style="49"/>
    <col min="7437" max="7437" width="13.875" style="49" customWidth="1"/>
    <col min="7438" max="7674" width="11" style="49"/>
    <col min="7675" max="7675" width="15.75" style="49" bestFit="1" customWidth="1"/>
    <col min="7676" max="7676" width="26.125" style="49" customWidth="1"/>
    <col min="7677" max="7677" width="11" style="49" customWidth="1"/>
    <col min="7678" max="7678" width="12" style="49" customWidth="1"/>
    <col min="7679" max="7679" width="12.125" style="49" customWidth="1"/>
    <col min="7680" max="7680" width="11" style="49"/>
    <col min="7681" max="7681" width="5.625" style="49" customWidth="1"/>
    <col min="7682" max="7682" width="9.75" style="49" customWidth="1"/>
    <col min="7683" max="7683" width="11" style="49"/>
    <col min="7684" max="7684" width="11.125" style="49" customWidth="1"/>
    <col min="7685" max="7685" width="5.75" style="49" customWidth="1"/>
    <col min="7686" max="7686" width="11.5" style="49" customWidth="1"/>
    <col min="7687" max="7687" width="5.75" style="49" customWidth="1"/>
    <col min="7688" max="7688" width="12" style="49" bestFit="1" customWidth="1"/>
    <col min="7689" max="7689" width="5.375" style="49" customWidth="1"/>
    <col min="7690" max="7690" width="12.375" style="49" customWidth="1"/>
    <col min="7691" max="7692" width="11" style="49"/>
    <col min="7693" max="7693" width="13.875" style="49" customWidth="1"/>
    <col min="7694" max="7930" width="11" style="49"/>
    <col min="7931" max="7931" width="15.75" style="49" bestFit="1" customWidth="1"/>
    <col min="7932" max="7932" width="26.125" style="49" customWidth="1"/>
    <col min="7933" max="7933" width="11" style="49" customWidth="1"/>
    <col min="7934" max="7934" width="12" style="49" customWidth="1"/>
    <col min="7935" max="7935" width="12.125" style="49" customWidth="1"/>
    <col min="7936" max="7936" width="11" style="49"/>
    <col min="7937" max="7937" width="5.625" style="49" customWidth="1"/>
    <col min="7938" max="7938" width="9.75" style="49" customWidth="1"/>
    <col min="7939" max="7939" width="11" style="49"/>
    <col min="7940" max="7940" width="11.125" style="49" customWidth="1"/>
    <col min="7941" max="7941" width="5.75" style="49" customWidth="1"/>
    <col min="7942" max="7942" width="11.5" style="49" customWidth="1"/>
    <col min="7943" max="7943" width="5.75" style="49" customWidth="1"/>
    <col min="7944" max="7944" width="12" style="49" bestFit="1" customWidth="1"/>
    <col min="7945" max="7945" width="5.375" style="49" customWidth="1"/>
    <col min="7946" max="7946" width="12.375" style="49" customWidth="1"/>
    <col min="7947" max="7948" width="11" style="49"/>
    <col min="7949" max="7949" width="13.875" style="49" customWidth="1"/>
    <col min="7950" max="8186" width="11" style="49"/>
    <col min="8187" max="8187" width="15.75" style="49" bestFit="1" customWidth="1"/>
    <col min="8188" max="8188" width="26.125" style="49" customWidth="1"/>
    <col min="8189" max="8189" width="11" style="49" customWidth="1"/>
    <col min="8190" max="8190" width="12" style="49" customWidth="1"/>
    <col min="8191" max="8191" width="12.125" style="49" customWidth="1"/>
    <col min="8192" max="8192" width="11" style="49"/>
    <col min="8193" max="8193" width="5.625" style="49" customWidth="1"/>
    <col min="8194" max="8194" width="9.75" style="49" customWidth="1"/>
    <col min="8195" max="8195" width="11" style="49"/>
    <col min="8196" max="8196" width="11.125" style="49" customWidth="1"/>
    <col min="8197" max="8197" width="5.75" style="49" customWidth="1"/>
    <col min="8198" max="8198" width="11.5" style="49" customWidth="1"/>
    <col min="8199" max="8199" width="5.75" style="49" customWidth="1"/>
    <col min="8200" max="8200" width="12" style="49" bestFit="1" customWidth="1"/>
    <col min="8201" max="8201" width="5.375" style="49" customWidth="1"/>
    <col min="8202" max="8202" width="12.375" style="49" customWidth="1"/>
    <col min="8203" max="8204" width="11" style="49"/>
    <col min="8205" max="8205" width="13.875" style="49" customWidth="1"/>
    <col min="8206" max="8442" width="11" style="49"/>
    <col min="8443" max="8443" width="15.75" style="49" bestFit="1" customWidth="1"/>
    <col min="8444" max="8444" width="26.125" style="49" customWidth="1"/>
    <col min="8445" max="8445" width="11" style="49" customWidth="1"/>
    <col min="8446" max="8446" width="12" style="49" customWidth="1"/>
    <col min="8447" max="8447" width="12.125" style="49" customWidth="1"/>
    <col min="8448" max="8448" width="11" style="49"/>
    <col min="8449" max="8449" width="5.625" style="49" customWidth="1"/>
    <col min="8450" max="8450" width="9.75" style="49" customWidth="1"/>
    <col min="8451" max="8451" width="11" style="49"/>
    <col min="8452" max="8452" width="11.125" style="49" customWidth="1"/>
    <col min="8453" max="8453" width="5.75" style="49" customWidth="1"/>
    <col min="8454" max="8454" width="11.5" style="49" customWidth="1"/>
    <col min="8455" max="8455" width="5.75" style="49" customWidth="1"/>
    <col min="8456" max="8456" width="12" style="49" bestFit="1" customWidth="1"/>
    <col min="8457" max="8457" width="5.375" style="49" customWidth="1"/>
    <col min="8458" max="8458" width="12.375" style="49" customWidth="1"/>
    <col min="8459" max="8460" width="11" style="49"/>
    <col min="8461" max="8461" width="13.875" style="49" customWidth="1"/>
    <col min="8462" max="8698" width="11" style="49"/>
    <col min="8699" max="8699" width="15.75" style="49" bestFit="1" customWidth="1"/>
    <col min="8700" max="8700" width="26.125" style="49" customWidth="1"/>
    <col min="8701" max="8701" width="11" style="49" customWidth="1"/>
    <col min="8702" max="8702" width="12" style="49" customWidth="1"/>
    <col min="8703" max="8703" width="12.125" style="49" customWidth="1"/>
    <col min="8704" max="8704" width="11" style="49"/>
    <col min="8705" max="8705" width="5.625" style="49" customWidth="1"/>
    <col min="8706" max="8706" width="9.75" style="49" customWidth="1"/>
    <col min="8707" max="8707" width="11" style="49"/>
    <col min="8708" max="8708" width="11.125" style="49" customWidth="1"/>
    <col min="8709" max="8709" width="5.75" style="49" customWidth="1"/>
    <col min="8710" max="8710" width="11.5" style="49" customWidth="1"/>
    <col min="8711" max="8711" width="5.75" style="49" customWidth="1"/>
    <col min="8712" max="8712" width="12" style="49" bestFit="1" customWidth="1"/>
    <col min="8713" max="8713" width="5.375" style="49" customWidth="1"/>
    <col min="8714" max="8714" width="12.375" style="49" customWidth="1"/>
    <col min="8715" max="8716" width="11" style="49"/>
    <col min="8717" max="8717" width="13.875" style="49" customWidth="1"/>
    <col min="8718" max="8954" width="11" style="49"/>
    <col min="8955" max="8955" width="15.75" style="49" bestFit="1" customWidth="1"/>
    <col min="8956" max="8956" width="26.125" style="49" customWidth="1"/>
    <col min="8957" max="8957" width="11" style="49" customWidth="1"/>
    <col min="8958" max="8958" width="12" style="49" customWidth="1"/>
    <col min="8959" max="8959" width="12.125" style="49" customWidth="1"/>
    <col min="8960" max="8960" width="11" style="49"/>
    <col min="8961" max="8961" width="5.625" style="49" customWidth="1"/>
    <col min="8962" max="8962" width="9.75" style="49" customWidth="1"/>
    <col min="8963" max="8963" width="11" style="49"/>
    <col min="8964" max="8964" width="11.125" style="49" customWidth="1"/>
    <col min="8965" max="8965" width="5.75" style="49" customWidth="1"/>
    <col min="8966" max="8966" width="11.5" style="49" customWidth="1"/>
    <col min="8967" max="8967" width="5.75" style="49" customWidth="1"/>
    <col min="8968" max="8968" width="12" style="49" bestFit="1" customWidth="1"/>
    <col min="8969" max="8969" width="5.375" style="49" customWidth="1"/>
    <col min="8970" max="8970" width="12.375" style="49" customWidth="1"/>
    <col min="8971" max="8972" width="11" style="49"/>
    <col min="8973" max="8973" width="13.875" style="49" customWidth="1"/>
    <col min="8974" max="9210" width="11" style="49"/>
    <col min="9211" max="9211" width="15.75" style="49" bestFit="1" customWidth="1"/>
    <col min="9212" max="9212" width="26.125" style="49" customWidth="1"/>
    <col min="9213" max="9213" width="11" style="49" customWidth="1"/>
    <col min="9214" max="9214" width="12" style="49" customWidth="1"/>
    <col min="9215" max="9215" width="12.125" style="49" customWidth="1"/>
    <col min="9216" max="9216" width="11" style="49"/>
    <col min="9217" max="9217" width="5.625" style="49" customWidth="1"/>
    <col min="9218" max="9218" width="9.75" style="49" customWidth="1"/>
    <col min="9219" max="9219" width="11" style="49"/>
    <col min="9220" max="9220" width="11.125" style="49" customWidth="1"/>
    <col min="9221" max="9221" width="5.75" style="49" customWidth="1"/>
    <col min="9222" max="9222" width="11.5" style="49" customWidth="1"/>
    <col min="9223" max="9223" width="5.75" style="49" customWidth="1"/>
    <col min="9224" max="9224" width="12" style="49" bestFit="1" customWidth="1"/>
    <col min="9225" max="9225" width="5.375" style="49" customWidth="1"/>
    <col min="9226" max="9226" width="12.375" style="49" customWidth="1"/>
    <col min="9227" max="9228" width="11" style="49"/>
    <col min="9229" max="9229" width="13.875" style="49" customWidth="1"/>
    <col min="9230" max="9466" width="11" style="49"/>
    <col min="9467" max="9467" width="15.75" style="49" bestFit="1" customWidth="1"/>
    <col min="9468" max="9468" width="26.125" style="49" customWidth="1"/>
    <col min="9469" max="9469" width="11" style="49" customWidth="1"/>
    <col min="9470" max="9470" width="12" style="49" customWidth="1"/>
    <col min="9471" max="9471" width="12.125" style="49" customWidth="1"/>
    <col min="9472" max="9472" width="11" style="49"/>
    <col min="9473" max="9473" width="5.625" style="49" customWidth="1"/>
    <col min="9474" max="9474" width="9.75" style="49" customWidth="1"/>
    <col min="9475" max="9475" width="11" style="49"/>
    <col min="9476" max="9476" width="11.125" style="49" customWidth="1"/>
    <col min="9477" max="9477" width="5.75" style="49" customWidth="1"/>
    <col min="9478" max="9478" width="11.5" style="49" customWidth="1"/>
    <col min="9479" max="9479" width="5.75" style="49" customWidth="1"/>
    <col min="9480" max="9480" width="12" style="49" bestFit="1" customWidth="1"/>
    <col min="9481" max="9481" width="5.375" style="49" customWidth="1"/>
    <col min="9482" max="9482" width="12.375" style="49" customWidth="1"/>
    <col min="9483" max="9484" width="11" style="49"/>
    <col min="9485" max="9485" width="13.875" style="49" customWidth="1"/>
    <col min="9486" max="9722" width="11" style="49"/>
    <col min="9723" max="9723" width="15.75" style="49" bestFit="1" customWidth="1"/>
    <col min="9724" max="9724" width="26.125" style="49" customWidth="1"/>
    <col min="9725" max="9725" width="11" style="49" customWidth="1"/>
    <col min="9726" max="9726" width="12" style="49" customWidth="1"/>
    <col min="9727" max="9727" width="12.125" style="49" customWidth="1"/>
    <col min="9728" max="9728" width="11" style="49"/>
    <col min="9729" max="9729" width="5.625" style="49" customWidth="1"/>
    <col min="9730" max="9730" width="9.75" style="49" customWidth="1"/>
    <col min="9731" max="9731" width="11" style="49"/>
    <col min="9732" max="9732" width="11.125" style="49" customWidth="1"/>
    <col min="9733" max="9733" width="5.75" style="49" customWidth="1"/>
    <col min="9734" max="9734" width="11.5" style="49" customWidth="1"/>
    <col min="9735" max="9735" width="5.75" style="49" customWidth="1"/>
    <col min="9736" max="9736" width="12" style="49" bestFit="1" customWidth="1"/>
    <col min="9737" max="9737" width="5.375" style="49" customWidth="1"/>
    <col min="9738" max="9738" width="12.375" style="49" customWidth="1"/>
    <col min="9739" max="9740" width="11" style="49"/>
    <col min="9741" max="9741" width="13.875" style="49" customWidth="1"/>
    <col min="9742" max="9978" width="11" style="49"/>
    <col min="9979" max="9979" width="15.75" style="49" bestFit="1" customWidth="1"/>
    <col min="9980" max="9980" width="26.125" style="49" customWidth="1"/>
    <col min="9981" max="9981" width="11" style="49" customWidth="1"/>
    <col min="9982" max="9982" width="12" style="49" customWidth="1"/>
    <col min="9983" max="9983" width="12.125" style="49" customWidth="1"/>
    <col min="9984" max="9984" width="11" style="49"/>
    <col min="9985" max="9985" width="5.625" style="49" customWidth="1"/>
    <col min="9986" max="9986" width="9.75" style="49" customWidth="1"/>
    <col min="9987" max="9987" width="11" style="49"/>
    <col min="9988" max="9988" width="11.125" style="49" customWidth="1"/>
    <col min="9989" max="9989" width="5.75" style="49" customWidth="1"/>
    <col min="9990" max="9990" width="11.5" style="49" customWidth="1"/>
    <col min="9991" max="9991" width="5.75" style="49" customWidth="1"/>
    <col min="9992" max="9992" width="12" style="49" bestFit="1" customWidth="1"/>
    <col min="9993" max="9993" width="5.375" style="49" customWidth="1"/>
    <col min="9994" max="9994" width="12.375" style="49" customWidth="1"/>
    <col min="9995" max="9996" width="11" style="49"/>
    <col min="9997" max="9997" width="13.875" style="49" customWidth="1"/>
    <col min="9998" max="10234" width="11" style="49"/>
    <col min="10235" max="10235" width="15.75" style="49" bestFit="1" customWidth="1"/>
    <col min="10236" max="10236" width="26.125" style="49" customWidth="1"/>
    <col min="10237" max="10237" width="11" style="49" customWidth="1"/>
    <col min="10238" max="10238" width="12" style="49" customWidth="1"/>
    <col min="10239" max="10239" width="12.125" style="49" customWidth="1"/>
    <col min="10240" max="10240" width="11" style="49"/>
    <col min="10241" max="10241" width="5.625" style="49" customWidth="1"/>
    <col min="10242" max="10242" width="9.75" style="49" customWidth="1"/>
    <col min="10243" max="10243" width="11" style="49"/>
    <col min="10244" max="10244" width="11.125" style="49" customWidth="1"/>
    <col min="10245" max="10245" width="5.75" style="49" customWidth="1"/>
    <col min="10246" max="10246" width="11.5" style="49" customWidth="1"/>
    <col min="10247" max="10247" width="5.75" style="49" customWidth="1"/>
    <col min="10248" max="10248" width="12" style="49" bestFit="1" customWidth="1"/>
    <col min="10249" max="10249" width="5.375" style="49" customWidth="1"/>
    <col min="10250" max="10250" width="12.375" style="49" customWidth="1"/>
    <col min="10251" max="10252" width="11" style="49"/>
    <col min="10253" max="10253" width="13.875" style="49" customWidth="1"/>
    <col min="10254" max="10490" width="11" style="49"/>
    <col min="10491" max="10491" width="15.75" style="49" bestFit="1" customWidth="1"/>
    <col min="10492" max="10492" width="26.125" style="49" customWidth="1"/>
    <col min="10493" max="10493" width="11" style="49" customWidth="1"/>
    <col min="10494" max="10494" width="12" style="49" customWidth="1"/>
    <col min="10495" max="10495" width="12.125" style="49" customWidth="1"/>
    <col min="10496" max="10496" width="11" style="49"/>
    <col min="10497" max="10497" width="5.625" style="49" customWidth="1"/>
    <col min="10498" max="10498" width="9.75" style="49" customWidth="1"/>
    <col min="10499" max="10499" width="11" style="49"/>
    <col min="10500" max="10500" width="11.125" style="49" customWidth="1"/>
    <col min="10501" max="10501" width="5.75" style="49" customWidth="1"/>
    <col min="10502" max="10502" width="11.5" style="49" customWidth="1"/>
    <col min="10503" max="10503" width="5.75" style="49" customWidth="1"/>
    <col min="10504" max="10504" width="12" style="49" bestFit="1" customWidth="1"/>
    <col min="10505" max="10505" width="5.375" style="49" customWidth="1"/>
    <col min="10506" max="10506" width="12.375" style="49" customWidth="1"/>
    <col min="10507" max="10508" width="11" style="49"/>
    <col min="10509" max="10509" width="13.875" style="49" customWidth="1"/>
    <col min="10510" max="10746" width="11" style="49"/>
    <col min="10747" max="10747" width="15.75" style="49" bestFit="1" customWidth="1"/>
    <col min="10748" max="10748" width="26.125" style="49" customWidth="1"/>
    <col min="10749" max="10749" width="11" style="49" customWidth="1"/>
    <col min="10750" max="10750" width="12" style="49" customWidth="1"/>
    <col min="10751" max="10751" width="12.125" style="49" customWidth="1"/>
    <col min="10752" max="10752" width="11" style="49"/>
    <col min="10753" max="10753" width="5.625" style="49" customWidth="1"/>
    <col min="10754" max="10754" width="9.75" style="49" customWidth="1"/>
    <col min="10755" max="10755" width="11" style="49"/>
    <col min="10756" max="10756" width="11.125" style="49" customWidth="1"/>
    <col min="10757" max="10757" width="5.75" style="49" customWidth="1"/>
    <col min="10758" max="10758" width="11.5" style="49" customWidth="1"/>
    <col min="10759" max="10759" width="5.75" style="49" customWidth="1"/>
    <col min="10760" max="10760" width="12" style="49" bestFit="1" customWidth="1"/>
    <col min="10761" max="10761" width="5.375" style="49" customWidth="1"/>
    <col min="10762" max="10762" width="12.375" style="49" customWidth="1"/>
    <col min="10763" max="10764" width="11" style="49"/>
    <col min="10765" max="10765" width="13.875" style="49" customWidth="1"/>
    <col min="10766" max="11002" width="11" style="49"/>
    <col min="11003" max="11003" width="15.75" style="49" bestFit="1" customWidth="1"/>
    <col min="11004" max="11004" width="26.125" style="49" customWidth="1"/>
    <col min="11005" max="11005" width="11" style="49" customWidth="1"/>
    <col min="11006" max="11006" width="12" style="49" customWidth="1"/>
    <col min="11007" max="11007" width="12.125" style="49" customWidth="1"/>
    <col min="11008" max="11008" width="11" style="49"/>
    <col min="11009" max="11009" width="5.625" style="49" customWidth="1"/>
    <col min="11010" max="11010" width="9.75" style="49" customWidth="1"/>
    <col min="11011" max="11011" width="11" style="49"/>
    <col min="11012" max="11012" width="11.125" style="49" customWidth="1"/>
    <col min="11013" max="11013" width="5.75" style="49" customWidth="1"/>
    <col min="11014" max="11014" width="11.5" style="49" customWidth="1"/>
    <col min="11015" max="11015" width="5.75" style="49" customWidth="1"/>
    <col min="11016" max="11016" width="12" style="49" bestFit="1" customWidth="1"/>
    <col min="11017" max="11017" width="5.375" style="49" customWidth="1"/>
    <col min="11018" max="11018" width="12.375" style="49" customWidth="1"/>
    <col min="11019" max="11020" width="11" style="49"/>
    <col min="11021" max="11021" width="13.875" style="49" customWidth="1"/>
    <col min="11022" max="11258" width="11" style="49"/>
    <col min="11259" max="11259" width="15.75" style="49" bestFit="1" customWidth="1"/>
    <col min="11260" max="11260" width="26.125" style="49" customWidth="1"/>
    <col min="11261" max="11261" width="11" style="49" customWidth="1"/>
    <col min="11262" max="11262" width="12" style="49" customWidth="1"/>
    <col min="11263" max="11263" width="12.125" style="49" customWidth="1"/>
    <col min="11264" max="11264" width="11" style="49"/>
    <col min="11265" max="11265" width="5.625" style="49" customWidth="1"/>
    <col min="11266" max="11266" width="9.75" style="49" customWidth="1"/>
    <col min="11267" max="11267" width="11" style="49"/>
    <col min="11268" max="11268" width="11.125" style="49" customWidth="1"/>
    <col min="11269" max="11269" width="5.75" style="49" customWidth="1"/>
    <col min="11270" max="11270" width="11.5" style="49" customWidth="1"/>
    <col min="11271" max="11271" width="5.75" style="49" customWidth="1"/>
    <col min="11272" max="11272" width="12" style="49" bestFit="1" customWidth="1"/>
    <col min="11273" max="11273" width="5.375" style="49" customWidth="1"/>
    <col min="11274" max="11274" width="12.375" style="49" customWidth="1"/>
    <col min="11275" max="11276" width="11" style="49"/>
    <col min="11277" max="11277" width="13.875" style="49" customWidth="1"/>
    <col min="11278" max="11514" width="11" style="49"/>
    <col min="11515" max="11515" width="15.75" style="49" bestFit="1" customWidth="1"/>
    <col min="11516" max="11516" width="26.125" style="49" customWidth="1"/>
    <col min="11517" max="11517" width="11" style="49" customWidth="1"/>
    <col min="11518" max="11518" width="12" style="49" customWidth="1"/>
    <col min="11519" max="11519" width="12.125" style="49" customWidth="1"/>
    <col min="11520" max="11520" width="11" style="49"/>
    <col min="11521" max="11521" width="5.625" style="49" customWidth="1"/>
    <col min="11522" max="11522" width="9.75" style="49" customWidth="1"/>
    <col min="11523" max="11523" width="11" style="49"/>
    <col min="11524" max="11524" width="11.125" style="49" customWidth="1"/>
    <col min="11525" max="11525" width="5.75" style="49" customWidth="1"/>
    <col min="11526" max="11526" width="11.5" style="49" customWidth="1"/>
    <col min="11527" max="11527" width="5.75" style="49" customWidth="1"/>
    <col min="11528" max="11528" width="12" style="49" bestFit="1" customWidth="1"/>
    <col min="11529" max="11529" width="5.375" style="49" customWidth="1"/>
    <col min="11530" max="11530" width="12.375" style="49" customWidth="1"/>
    <col min="11531" max="11532" width="11" style="49"/>
    <col min="11533" max="11533" width="13.875" style="49" customWidth="1"/>
    <col min="11534" max="11770" width="11" style="49"/>
    <col min="11771" max="11771" width="15.75" style="49" bestFit="1" customWidth="1"/>
    <col min="11772" max="11772" width="26.125" style="49" customWidth="1"/>
    <col min="11773" max="11773" width="11" style="49" customWidth="1"/>
    <col min="11774" max="11774" width="12" style="49" customWidth="1"/>
    <col min="11775" max="11775" width="12.125" style="49" customWidth="1"/>
    <col min="11776" max="11776" width="11" style="49"/>
    <col min="11777" max="11777" width="5.625" style="49" customWidth="1"/>
    <col min="11778" max="11778" width="9.75" style="49" customWidth="1"/>
    <col min="11779" max="11779" width="11" style="49"/>
    <col min="11780" max="11780" width="11.125" style="49" customWidth="1"/>
    <col min="11781" max="11781" width="5.75" style="49" customWidth="1"/>
    <col min="11782" max="11782" width="11.5" style="49" customWidth="1"/>
    <col min="11783" max="11783" width="5.75" style="49" customWidth="1"/>
    <col min="11784" max="11784" width="12" style="49" bestFit="1" customWidth="1"/>
    <col min="11785" max="11785" width="5.375" style="49" customWidth="1"/>
    <col min="11786" max="11786" width="12.375" style="49" customWidth="1"/>
    <col min="11787" max="11788" width="11" style="49"/>
    <col min="11789" max="11789" width="13.875" style="49" customWidth="1"/>
    <col min="11790" max="12026" width="11" style="49"/>
    <col min="12027" max="12027" width="15.75" style="49" bestFit="1" customWidth="1"/>
    <col min="12028" max="12028" width="26.125" style="49" customWidth="1"/>
    <col min="12029" max="12029" width="11" style="49" customWidth="1"/>
    <col min="12030" max="12030" width="12" style="49" customWidth="1"/>
    <col min="12031" max="12031" width="12.125" style="49" customWidth="1"/>
    <col min="12032" max="12032" width="11" style="49"/>
    <col min="12033" max="12033" width="5.625" style="49" customWidth="1"/>
    <col min="12034" max="12034" width="9.75" style="49" customWidth="1"/>
    <col min="12035" max="12035" width="11" style="49"/>
    <col min="12036" max="12036" width="11.125" style="49" customWidth="1"/>
    <col min="12037" max="12037" width="5.75" style="49" customWidth="1"/>
    <col min="12038" max="12038" width="11.5" style="49" customWidth="1"/>
    <col min="12039" max="12039" width="5.75" style="49" customWidth="1"/>
    <col min="12040" max="12040" width="12" style="49" bestFit="1" customWidth="1"/>
    <col min="12041" max="12041" width="5.375" style="49" customWidth="1"/>
    <col min="12042" max="12042" width="12.375" style="49" customWidth="1"/>
    <col min="12043" max="12044" width="11" style="49"/>
    <col min="12045" max="12045" width="13.875" style="49" customWidth="1"/>
    <col min="12046" max="12282" width="11" style="49"/>
    <col min="12283" max="12283" width="15.75" style="49" bestFit="1" customWidth="1"/>
    <col min="12284" max="12284" width="26.125" style="49" customWidth="1"/>
    <col min="12285" max="12285" width="11" style="49" customWidth="1"/>
    <col min="12286" max="12286" width="12" style="49" customWidth="1"/>
    <col min="12287" max="12287" width="12.125" style="49" customWidth="1"/>
    <col min="12288" max="12288" width="11" style="49"/>
    <col min="12289" max="12289" width="5.625" style="49" customWidth="1"/>
    <col min="12290" max="12290" width="9.75" style="49" customWidth="1"/>
    <col min="12291" max="12291" width="11" style="49"/>
    <col min="12292" max="12292" width="11.125" style="49" customWidth="1"/>
    <col min="12293" max="12293" width="5.75" style="49" customWidth="1"/>
    <col min="12294" max="12294" width="11.5" style="49" customWidth="1"/>
    <col min="12295" max="12295" width="5.75" style="49" customWidth="1"/>
    <col min="12296" max="12296" width="12" style="49" bestFit="1" customWidth="1"/>
    <col min="12297" max="12297" width="5.375" style="49" customWidth="1"/>
    <col min="12298" max="12298" width="12.375" style="49" customWidth="1"/>
    <col min="12299" max="12300" width="11" style="49"/>
    <col min="12301" max="12301" width="13.875" style="49" customWidth="1"/>
    <col min="12302" max="12538" width="11" style="49"/>
    <col min="12539" max="12539" width="15.75" style="49" bestFit="1" customWidth="1"/>
    <col min="12540" max="12540" width="26.125" style="49" customWidth="1"/>
    <col min="12541" max="12541" width="11" style="49" customWidth="1"/>
    <col min="12542" max="12542" width="12" style="49" customWidth="1"/>
    <col min="12543" max="12543" width="12.125" style="49" customWidth="1"/>
    <col min="12544" max="12544" width="11" style="49"/>
    <col min="12545" max="12545" width="5.625" style="49" customWidth="1"/>
    <col min="12546" max="12546" width="9.75" style="49" customWidth="1"/>
    <col min="12547" max="12547" width="11" style="49"/>
    <col min="12548" max="12548" width="11.125" style="49" customWidth="1"/>
    <col min="12549" max="12549" width="5.75" style="49" customWidth="1"/>
    <col min="12550" max="12550" width="11.5" style="49" customWidth="1"/>
    <col min="12551" max="12551" width="5.75" style="49" customWidth="1"/>
    <col min="12552" max="12552" width="12" style="49" bestFit="1" customWidth="1"/>
    <col min="12553" max="12553" width="5.375" style="49" customWidth="1"/>
    <col min="12554" max="12554" width="12.375" style="49" customWidth="1"/>
    <col min="12555" max="12556" width="11" style="49"/>
    <col min="12557" max="12557" width="13.875" style="49" customWidth="1"/>
    <col min="12558" max="12794" width="11" style="49"/>
    <col min="12795" max="12795" width="15.75" style="49" bestFit="1" customWidth="1"/>
    <col min="12796" max="12796" width="26.125" style="49" customWidth="1"/>
    <col min="12797" max="12797" width="11" style="49" customWidth="1"/>
    <col min="12798" max="12798" width="12" style="49" customWidth="1"/>
    <col min="12799" max="12799" width="12.125" style="49" customWidth="1"/>
    <col min="12800" max="12800" width="11" style="49"/>
    <col min="12801" max="12801" width="5.625" style="49" customWidth="1"/>
    <col min="12802" max="12802" width="9.75" style="49" customWidth="1"/>
    <col min="12803" max="12803" width="11" style="49"/>
    <col min="12804" max="12804" width="11.125" style="49" customWidth="1"/>
    <col min="12805" max="12805" width="5.75" style="49" customWidth="1"/>
    <col min="12806" max="12806" width="11.5" style="49" customWidth="1"/>
    <col min="12807" max="12807" width="5.75" style="49" customWidth="1"/>
    <col min="12808" max="12808" width="12" style="49" bestFit="1" customWidth="1"/>
    <col min="12809" max="12809" width="5.375" style="49" customWidth="1"/>
    <col min="12810" max="12810" width="12.375" style="49" customWidth="1"/>
    <col min="12811" max="12812" width="11" style="49"/>
    <col min="12813" max="12813" width="13.875" style="49" customWidth="1"/>
    <col min="12814" max="13050" width="11" style="49"/>
    <col min="13051" max="13051" width="15.75" style="49" bestFit="1" customWidth="1"/>
    <col min="13052" max="13052" width="26.125" style="49" customWidth="1"/>
    <col min="13053" max="13053" width="11" style="49" customWidth="1"/>
    <col min="13054" max="13054" width="12" style="49" customWidth="1"/>
    <col min="13055" max="13055" width="12.125" style="49" customWidth="1"/>
    <col min="13056" max="13056" width="11" style="49"/>
    <col min="13057" max="13057" width="5.625" style="49" customWidth="1"/>
    <col min="13058" max="13058" width="9.75" style="49" customWidth="1"/>
    <col min="13059" max="13059" width="11" style="49"/>
    <col min="13060" max="13060" width="11.125" style="49" customWidth="1"/>
    <col min="13061" max="13061" width="5.75" style="49" customWidth="1"/>
    <col min="13062" max="13062" width="11.5" style="49" customWidth="1"/>
    <col min="13063" max="13063" width="5.75" style="49" customWidth="1"/>
    <col min="13064" max="13064" width="12" style="49" bestFit="1" customWidth="1"/>
    <col min="13065" max="13065" width="5.375" style="49" customWidth="1"/>
    <col min="13066" max="13066" width="12.375" style="49" customWidth="1"/>
    <col min="13067" max="13068" width="11" style="49"/>
    <col min="13069" max="13069" width="13.875" style="49" customWidth="1"/>
    <col min="13070" max="13306" width="11" style="49"/>
    <col min="13307" max="13307" width="15.75" style="49" bestFit="1" customWidth="1"/>
    <col min="13308" max="13308" width="26.125" style="49" customWidth="1"/>
    <col min="13309" max="13309" width="11" style="49" customWidth="1"/>
    <col min="13310" max="13310" width="12" style="49" customWidth="1"/>
    <col min="13311" max="13311" width="12.125" style="49" customWidth="1"/>
    <col min="13312" max="13312" width="11" style="49"/>
    <col min="13313" max="13313" width="5.625" style="49" customWidth="1"/>
    <col min="13314" max="13314" width="9.75" style="49" customWidth="1"/>
    <col min="13315" max="13315" width="11" style="49"/>
    <col min="13316" max="13316" width="11.125" style="49" customWidth="1"/>
    <col min="13317" max="13317" width="5.75" style="49" customWidth="1"/>
    <col min="13318" max="13318" width="11.5" style="49" customWidth="1"/>
    <col min="13319" max="13319" width="5.75" style="49" customWidth="1"/>
    <col min="13320" max="13320" width="12" style="49" bestFit="1" customWidth="1"/>
    <col min="13321" max="13321" width="5.375" style="49" customWidth="1"/>
    <col min="13322" max="13322" width="12.375" style="49" customWidth="1"/>
    <col min="13323" max="13324" width="11" style="49"/>
    <col min="13325" max="13325" width="13.875" style="49" customWidth="1"/>
    <col min="13326" max="13562" width="11" style="49"/>
    <col min="13563" max="13563" width="15.75" style="49" bestFit="1" customWidth="1"/>
    <col min="13564" max="13564" width="26.125" style="49" customWidth="1"/>
    <col min="13565" max="13565" width="11" style="49" customWidth="1"/>
    <col min="13566" max="13566" width="12" style="49" customWidth="1"/>
    <col min="13567" max="13567" width="12.125" style="49" customWidth="1"/>
    <col min="13568" max="13568" width="11" style="49"/>
    <col min="13569" max="13569" width="5.625" style="49" customWidth="1"/>
    <col min="13570" max="13570" width="9.75" style="49" customWidth="1"/>
    <col min="13571" max="13571" width="11" style="49"/>
    <col min="13572" max="13572" width="11.125" style="49" customWidth="1"/>
    <col min="13573" max="13573" width="5.75" style="49" customWidth="1"/>
    <col min="13574" max="13574" width="11.5" style="49" customWidth="1"/>
    <col min="13575" max="13575" width="5.75" style="49" customWidth="1"/>
    <col min="13576" max="13576" width="12" style="49" bestFit="1" customWidth="1"/>
    <col min="13577" max="13577" width="5.375" style="49" customWidth="1"/>
    <col min="13578" max="13578" width="12.375" style="49" customWidth="1"/>
    <col min="13579" max="13580" width="11" style="49"/>
    <col min="13581" max="13581" width="13.875" style="49" customWidth="1"/>
    <col min="13582" max="13818" width="11" style="49"/>
    <col min="13819" max="13819" width="15.75" style="49" bestFit="1" customWidth="1"/>
    <col min="13820" max="13820" width="26.125" style="49" customWidth="1"/>
    <col min="13821" max="13821" width="11" style="49" customWidth="1"/>
    <col min="13822" max="13822" width="12" style="49" customWidth="1"/>
    <col min="13823" max="13823" width="12.125" style="49" customWidth="1"/>
    <col min="13824" max="13824" width="11" style="49"/>
    <col min="13825" max="13825" width="5.625" style="49" customWidth="1"/>
    <col min="13826" max="13826" width="9.75" style="49" customWidth="1"/>
    <col min="13827" max="13827" width="11" style="49"/>
    <col min="13828" max="13828" width="11.125" style="49" customWidth="1"/>
    <col min="13829" max="13829" width="5.75" style="49" customWidth="1"/>
    <col min="13830" max="13830" width="11.5" style="49" customWidth="1"/>
    <col min="13831" max="13831" width="5.75" style="49" customWidth="1"/>
    <col min="13832" max="13832" width="12" style="49" bestFit="1" customWidth="1"/>
    <col min="13833" max="13833" width="5.375" style="49" customWidth="1"/>
    <col min="13834" max="13834" width="12.375" style="49" customWidth="1"/>
    <col min="13835" max="13836" width="11" style="49"/>
    <col min="13837" max="13837" width="13.875" style="49" customWidth="1"/>
    <col min="13838" max="14074" width="11" style="49"/>
    <col min="14075" max="14075" width="15.75" style="49" bestFit="1" customWidth="1"/>
    <col min="14076" max="14076" width="26.125" style="49" customWidth="1"/>
    <col min="14077" max="14077" width="11" style="49" customWidth="1"/>
    <col min="14078" max="14078" width="12" style="49" customWidth="1"/>
    <col min="14079" max="14079" width="12.125" style="49" customWidth="1"/>
    <col min="14080" max="14080" width="11" style="49"/>
    <col min="14081" max="14081" width="5.625" style="49" customWidth="1"/>
    <col min="14082" max="14082" width="9.75" style="49" customWidth="1"/>
    <col min="14083" max="14083" width="11" style="49"/>
    <col min="14084" max="14084" width="11.125" style="49" customWidth="1"/>
    <col min="14085" max="14085" width="5.75" style="49" customWidth="1"/>
    <col min="14086" max="14086" width="11.5" style="49" customWidth="1"/>
    <col min="14087" max="14087" width="5.75" style="49" customWidth="1"/>
    <col min="14088" max="14088" width="12" style="49" bestFit="1" customWidth="1"/>
    <col min="14089" max="14089" width="5.375" style="49" customWidth="1"/>
    <col min="14090" max="14090" width="12.375" style="49" customWidth="1"/>
    <col min="14091" max="14092" width="11" style="49"/>
    <col min="14093" max="14093" width="13.875" style="49" customWidth="1"/>
    <col min="14094" max="14330" width="11" style="49"/>
    <col min="14331" max="14331" width="15.75" style="49" bestFit="1" customWidth="1"/>
    <col min="14332" max="14332" width="26.125" style="49" customWidth="1"/>
    <col min="14333" max="14333" width="11" style="49" customWidth="1"/>
    <col min="14334" max="14334" width="12" style="49" customWidth="1"/>
    <col min="14335" max="14335" width="12.125" style="49" customWidth="1"/>
    <col min="14336" max="14336" width="11" style="49"/>
    <col min="14337" max="14337" width="5.625" style="49" customWidth="1"/>
    <col min="14338" max="14338" width="9.75" style="49" customWidth="1"/>
    <col min="14339" max="14339" width="11" style="49"/>
    <col min="14340" max="14340" width="11.125" style="49" customWidth="1"/>
    <col min="14341" max="14341" width="5.75" style="49" customWidth="1"/>
    <col min="14342" max="14342" width="11.5" style="49" customWidth="1"/>
    <col min="14343" max="14343" width="5.75" style="49" customWidth="1"/>
    <col min="14344" max="14344" width="12" style="49" bestFit="1" customWidth="1"/>
    <col min="14345" max="14345" width="5.375" style="49" customWidth="1"/>
    <col min="14346" max="14346" width="12.375" style="49" customWidth="1"/>
    <col min="14347" max="14348" width="11" style="49"/>
    <col min="14349" max="14349" width="13.875" style="49" customWidth="1"/>
    <col min="14350" max="14586" width="11" style="49"/>
    <col min="14587" max="14587" width="15.75" style="49" bestFit="1" customWidth="1"/>
    <col min="14588" max="14588" width="26.125" style="49" customWidth="1"/>
    <col min="14589" max="14589" width="11" style="49" customWidth="1"/>
    <col min="14590" max="14590" width="12" style="49" customWidth="1"/>
    <col min="14591" max="14591" width="12.125" style="49" customWidth="1"/>
    <col min="14592" max="14592" width="11" style="49"/>
    <col min="14593" max="14593" width="5.625" style="49" customWidth="1"/>
    <col min="14594" max="14594" width="9.75" style="49" customWidth="1"/>
    <col min="14595" max="14595" width="11" style="49"/>
    <col min="14596" max="14596" width="11.125" style="49" customWidth="1"/>
    <col min="14597" max="14597" width="5.75" style="49" customWidth="1"/>
    <col min="14598" max="14598" width="11.5" style="49" customWidth="1"/>
    <col min="14599" max="14599" width="5.75" style="49" customWidth="1"/>
    <col min="14600" max="14600" width="12" style="49" bestFit="1" customWidth="1"/>
    <col min="14601" max="14601" width="5.375" style="49" customWidth="1"/>
    <col min="14602" max="14602" width="12.375" style="49" customWidth="1"/>
    <col min="14603" max="14604" width="11" style="49"/>
    <col min="14605" max="14605" width="13.875" style="49" customWidth="1"/>
    <col min="14606" max="14842" width="11" style="49"/>
    <col min="14843" max="14843" width="15.75" style="49" bestFit="1" customWidth="1"/>
    <col min="14844" max="14844" width="26.125" style="49" customWidth="1"/>
    <col min="14845" max="14845" width="11" style="49" customWidth="1"/>
    <col min="14846" max="14846" width="12" style="49" customWidth="1"/>
    <col min="14847" max="14847" width="12.125" style="49" customWidth="1"/>
    <col min="14848" max="14848" width="11" style="49"/>
    <col min="14849" max="14849" width="5.625" style="49" customWidth="1"/>
    <col min="14850" max="14850" width="9.75" style="49" customWidth="1"/>
    <col min="14851" max="14851" width="11" style="49"/>
    <col min="14852" max="14852" width="11.125" style="49" customWidth="1"/>
    <col min="14853" max="14853" width="5.75" style="49" customWidth="1"/>
    <col min="14854" max="14854" width="11.5" style="49" customWidth="1"/>
    <col min="14855" max="14855" width="5.75" style="49" customWidth="1"/>
    <col min="14856" max="14856" width="12" style="49" bestFit="1" customWidth="1"/>
    <col min="14857" max="14857" width="5.375" style="49" customWidth="1"/>
    <col min="14858" max="14858" width="12.375" style="49" customWidth="1"/>
    <col min="14859" max="14860" width="11" style="49"/>
    <col min="14861" max="14861" width="13.875" style="49" customWidth="1"/>
    <col min="14862" max="15098" width="11" style="49"/>
    <col min="15099" max="15099" width="15.75" style="49" bestFit="1" customWidth="1"/>
    <col min="15100" max="15100" width="26.125" style="49" customWidth="1"/>
    <col min="15101" max="15101" width="11" style="49" customWidth="1"/>
    <col min="15102" max="15102" width="12" style="49" customWidth="1"/>
    <col min="15103" max="15103" width="12.125" style="49" customWidth="1"/>
    <col min="15104" max="15104" width="11" style="49"/>
    <col min="15105" max="15105" width="5.625" style="49" customWidth="1"/>
    <col min="15106" max="15106" width="9.75" style="49" customWidth="1"/>
    <col min="15107" max="15107" width="11" style="49"/>
    <col min="15108" max="15108" width="11.125" style="49" customWidth="1"/>
    <col min="15109" max="15109" width="5.75" style="49" customWidth="1"/>
    <col min="15110" max="15110" width="11.5" style="49" customWidth="1"/>
    <col min="15111" max="15111" width="5.75" style="49" customWidth="1"/>
    <col min="15112" max="15112" width="12" style="49" bestFit="1" customWidth="1"/>
    <col min="15113" max="15113" width="5.375" style="49" customWidth="1"/>
    <col min="15114" max="15114" width="12.375" style="49" customWidth="1"/>
    <col min="15115" max="15116" width="11" style="49"/>
    <col min="15117" max="15117" width="13.875" style="49" customWidth="1"/>
    <col min="15118" max="15354" width="11" style="49"/>
    <col min="15355" max="15355" width="15.75" style="49" bestFit="1" customWidth="1"/>
    <col min="15356" max="15356" width="26.125" style="49" customWidth="1"/>
    <col min="15357" max="15357" width="11" style="49" customWidth="1"/>
    <col min="15358" max="15358" width="12" style="49" customWidth="1"/>
    <col min="15359" max="15359" width="12.125" style="49" customWidth="1"/>
    <col min="15360" max="15360" width="11" style="49"/>
    <col min="15361" max="15361" width="5.625" style="49" customWidth="1"/>
    <col min="15362" max="15362" width="9.75" style="49" customWidth="1"/>
    <col min="15363" max="15363" width="11" style="49"/>
    <col min="15364" max="15364" width="11.125" style="49" customWidth="1"/>
    <col min="15365" max="15365" width="5.75" style="49" customWidth="1"/>
    <col min="15366" max="15366" width="11.5" style="49" customWidth="1"/>
    <col min="15367" max="15367" width="5.75" style="49" customWidth="1"/>
    <col min="15368" max="15368" width="12" style="49" bestFit="1" customWidth="1"/>
    <col min="15369" max="15369" width="5.375" style="49" customWidth="1"/>
    <col min="15370" max="15370" width="12.375" style="49" customWidth="1"/>
    <col min="15371" max="15372" width="11" style="49"/>
    <col min="15373" max="15373" width="13.875" style="49" customWidth="1"/>
    <col min="15374" max="15610" width="11" style="49"/>
    <col min="15611" max="15611" width="15.75" style="49" bestFit="1" customWidth="1"/>
    <col min="15612" max="15612" width="26.125" style="49" customWidth="1"/>
    <col min="15613" max="15613" width="11" style="49" customWidth="1"/>
    <col min="15614" max="15614" width="12" style="49" customWidth="1"/>
    <col min="15615" max="15615" width="12.125" style="49" customWidth="1"/>
    <col min="15616" max="15616" width="11" style="49"/>
    <col min="15617" max="15617" width="5.625" style="49" customWidth="1"/>
    <col min="15618" max="15618" width="9.75" style="49" customWidth="1"/>
    <col min="15619" max="15619" width="11" style="49"/>
    <col min="15620" max="15620" width="11.125" style="49" customWidth="1"/>
    <col min="15621" max="15621" width="5.75" style="49" customWidth="1"/>
    <col min="15622" max="15622" width="11.5" style="49" customWidth="1"/>
    <col min="15623" max="15623" width="5.75" style="49" customWidth="1"/>
    <col min="15624" max="15624" width="12" style="49" bestFit="1" customWidth="1"/>
    <col min="15625" max="15625" width="5.375" style="49" customWidth="1"/>
    <col min="15626" max="15626" width="12.375" style="49" customWidth="1"/>
    <col min="15627" max="15628" width="11" style="49"/>
    <col min="15629" max="15629" width="13.875" style="49" customWidth="1"/>
    <col min="15630" max="15866" width="11" style="49"/>
    <col min="15867" max="15867" width="15.75" style="49" bestFit="1" customWidth="1"/>
    <col min="15868" max="15868" width="26.125" style="49" customWidth="1"/>
    <col min="15869" max="15869" width="11" style="49" customWidth="1"/>
    <col min="15870" max="15870" width="12" style="49" customWidth="1"/>
    <col min="15871" max="15871" width="12.125" style="49" customWidth="1"/>
    <col min="15872" max="15872" width="11" style="49"/>
    <col min="15873" max="15873" width="5.625" style="49" customWidth="1"/>
    <col min="15874" max="15874" width="9.75" style="49" customWidth="1"/>
    <col min="15875" max="15875" width="11" style="49"/>
    <col min="15876" max="15876" width="11.125" style="49" customWidth="1"/>
    <col min="15877" max="15877" width="5.75" style="49" customWidth="1"/>
    <col min="15878" max="15878" width="11.5" style="49" customWidth="1"/>
    <col min="15879" max="15879" width="5.75" style="49" customWidth="1"/>
    <col min="15880" max="15880" width="12" style="49" bestFit="1" customWidth="1"/>
    <col min="15881" max="15881" width="5.375" style="49" customWidth="1"/>
    <col min="15882" max="15882" width="12.375" style="49" customWidth="1"/>
    <col min="15883" max="15884" width="11" style="49"/>
    <col min="15885" max="15885" width="13.875" style="49" customWidth="1"/>
    <col min="15886" max="16122" width="11" style="49"/>
    <col min="16123" max="16123" width="15.75" style="49" bestFit="1" customWidth="1"/>
    <col min="16124" max="16124" width="26.125" style="49" customWidth="1"/>
    <col min="16125" max="16125" width="11" style="49" customWidth="1"/>
    <col min="16126" max="16126" width="12" style="49" customWidth="1"/>
    <col min="16127" max="16127" width="12.125" style="49" customWidth="1"/>
    <col min="16128" max="16128" width="11" style="49"/>
    <col min="16129" max="16129" width="5.625" style="49" customWidth="1"/>
    <col min="16130" max="16130" width="9.75" style="49" customWidth="1"/>
    <col min="16131" max="16131" width="11" style="49"/>
    <col min="16132" max="16132" width="11.125" style="49" customWidth="1"/>
    <col min="16133" max="16133" width="5.75" style="49" customWidth="1"/>
    <col min="16134" max="16134" width="11.5" style="49" customWidth="1"/>
    <col min="16135" max="16135" width="5.75" style="49" customWidth="1"/>
    <col min="16136" max="16136" width="12" style="49" bestFit="1" customWidth="1"/>
    <col min="16137" max="16137" width="5.375" style="49" customWidth="1"/>
    <col min="16138" max="16138" width="12.375" style="49" customWidth="1"/>
    <col min="16139" max="16140" width="11" style="49"/>
    <col min="16141" max="16141" width="13.875" style="49" customWidth="1"/>
    <col min="16142" max="16384" width="11" style="49"/>
  </cols>
  <sheetData>
    <row r="1" spans="1:16" x14ac:dyDescent="0.25">
      <c r="A1" s="47"/>
      <c r="B1" s="48"/>
      <c r="C1" s="48"/>
      <c r="D1" s="216" t="s">
        <v>1330</v>
      </c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</row>
    <row r="2" spans="1:16" x14ac:dyDescent="0.25">
      <c r="A2" s="213" t="s">
        <v>306</v>
      </c>
      <c r="B2" s="213"/>
      <c r="C2" s="50"/>
      <c r="D2" s="217" t="s">
        <v>1334</v>
      </c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</row>
    <row r="3" spans="1:16" x14ac:dyDescent="0.25">
      <c r="A3" s="213" t="s">
        <v>308</v>
      </c>
      <c r="B3" s="213"/>
      <c r="C3" s="50"/>
      <c r="D3" s="217" t="s">
        <v>1328</v>
      </c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</row>
    <row r="4" spans="1:16" ht="27.75" thickBot="1" x14ac:dyDescent="0.3">
      <c r="A4" s="51"/>
      <c r="B4" s="52"/>
      <c r="C4" s="50"/>
      <c r="D4" s="215" t="s">
        <v>4</v>
      </c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</row>
    <row r="5" spans="1:16" x14ac:dyDescent="0.25">
      <c r="A5" s="218" t="s">
        <v>5</v>
      </c>
      <c r="B5" s="219"/>
      <c r="C5" s="220" t="s">
        <v>309</v>
      </c>
      <c r="D5" s="222" t="s">
        <v>0</v>
      </c>
      <c r="E5" s="222"/>
      <c r="F5" s="222"/>
      <c r="G5" s="222"/>
      <c r="H5" s="222"/>
      <c r="I5" s="219"/>
      <c r="J5" s="223" t="s">
        <v>310</v>
      </c>
      <c r="K5" s="222"/>
      <c r="L5" s="222"/>
      <c r="M5" s="222"/>
      <c r="N5" s="222"/>
      <c r="O5" s="222"/>
      <c r="P5" s="219" t="s">
        <v>311</v>
      </c>
    </row>
    <row r="6" spans="1:16" ht="16.5" thickBot="1" x14ac:dyDescent="0.3">
      <c r="A6" s="53" t="s">
        <v>8</v>
      </c>
      <c r="B6" s="54" t="s">
        <v>9</v>
      </c>
      <c r="C6" s="221"/>
      <c r="D6" s="55" t="s">
        <v>10</v>
      </c>
      <c r="E6" s="55" t="s">
        <v>312</v>
      </c>
      <c r="F6" s="55" t="s">
        <v>313</v>
      </c>
      <c r="G6" s="55" t="s">
        <v>6</v>
      </c>
      <c r="H6" s="55" t="s">
        <v>314</v>
      </c>
      <c r="I6" s="54" t="s">
        <v>315</v>
      </c>
      <c r="J6" s="56" t="s">
        <v>316</v>
      </c>
      <c r="K6" s="55" t="s">
        <v>317</v>
      </c>
      <c r="L6" s="55" t="s">
        <v>318</v>
      </c>
      <c r="M6" s="55" t="s">
        <v>317</v>
      </c>
      <c r="N6" s="55" t="s">
        <v>319</v>
      </c>
      <c r="O6" s="55" t="s">
        <v>14</v>
      </c>
      <c r="P6" s="224"/>
    </row>
    <row r="7" spans="1:16" x14ac:dyDescent="0.25">
      <c r="A7" s="57"/>
      <c r="B7" s="58" t="s">
        <v>320</v>
      </c>
      <c r="C7" s="59"/>
      <c r="D7" s="60">
        <f>SUM(D8+D1376)</f>
        <v>205532544504</v>
      </c>
      <c r="E7" s="60">
        <f>SUM(E8+E1376)</f>
        <v>0</v>
      </c>
      <c r="F7" s="61">
        <f>SUM(D7+E7)</f>
        <v>205532544504</v>
      </c>
      <c r="G7" s="62">
        <f>IF(OR(F7=0,F$7=0),0,F7/F$7)*100</f>
        <v>100</v>
      </c>
      <c r="H7" s="60">
        <f>SUM(H8+H1376)</f>
        <v>0</v>
      </c>
      <c r="I7" s="63">
        <f>SUM(F7-H7)</f>
        <v>205532544504</v>
      </c>
      <c r="J7" s="60">
        <f>SUM(J8+J1376)</f>
        <v>21628328882</v>
      </c>
      <c r="K7" s="62">
        <f>IF(OR(J7=0,F7=0),0,J7/F7)*100</f>
        <v>10.523067738101728</v>
      </c>
      <c r="L7" s="61">
        <f>SUM(N7-J7)</f>
        <v>171169842235</v>
      </c>
      <c r="M7" s="62">
        <f>IF(OR(L7=0,F7=0),0,L7/F7)*100</f>
        <v>83.281138103006725</v>
      </c>
      <c r="N7" s="60">
        <f>SUM(N8+N1376)</f>
        <v>192798171117</v>
      </c>
      <c r="O7" s="62">
        <f>IF(OR(N7=0,F7=0),0,N7/F7)*100</f>
        <v>93.804205841108455</v>
      </c>
      <c r="P7" s="63">
        <f>SUM(F7-N7)</f>
        <v>12734373387</v>
      </c>
    </row>
    <row r="8" spans="1:16" x14ac:dyDescent="0.25">
      <c r="A8" s="66">
        <v>3</v>
      </c>
      <c r="B8" s="67" t="s">
        <v>321</v>
      </c>
      <c r="C8" s="68"/>
      <c r="D8" s="69">
        <f>SUM(D9+D190+D375+D395)</f>
        <v>205532544504</v>
      </c>
      <c r="E8" s="69">
        <f>SUM(E9+E190+E375+E395)</f>
        <v>0</v>
      </c>
      <c r="F8" s="70">
        <f t="shared" ref="F8:F71" si="0">SUM(D8+E8)</f>
        <v>205532544504</v>
      </c>
      <c r="G8" s="20">
        <f t="shared" ref="G8:G71" si="1">IF(OR(F8=0,F$7=0),0,F8/F$7)*100</f>
        <v>100</v>
      </c>
      <c r="H8" s="69">
        <f>SUM(H9+H190+H375+H395)</f>
        <v>0</v>
      </c>
      <c r="I8" s="71">
        <f t="shared" ref="I8:I71" si="2">SUM(F8-H8)</f>
        <v>205532544504</v>
      </c>
      <c r="J8" s="69">
        <f>SUM(J9+J190+J375+J395)</f>
        <v>21628328882</v>
      </c>
      <c r="K8" s="20">
        <f t="shared" ref="K8:K71" si="3">IF(OR(J8=0,F8=0),0,J8/F8)*100</f>
        <v>10.523067738101728</v>
      </c>
      <c r="L8" s="70">
        <f t="shared" ref="L8:L79" si="4">SUM(N8-J8)</f>
        <v>171169842235</v>
      </c>
      <c r="M8" s="20">
        <f t="shared" ref="M8:M71" si="5">IF(OR(L8=0,F8=0),0,L8/F8)*100</f>
        <v>83.281138103006725</v>
      </c>
      <c r="N8" s="69">
        <f>SUM(N9+N190+N375+N395)</f>
        <v>192798171117</v>
      </c>
      <c r="O8" s="20">
        <f t="shared" ref="O8:O71" si="6">IF(OR(N8=0,F8=0),0,N8/F8)*100</f>
        <v>93.804205841108455</v>
      </c>
      <c r="P8" s="71">
        <f t="shared" ref="P8:P79" si="7">SUM(F8-N8)</f>
        <v>12734373387</v>
      </c>
    </row>
    <row r="9" spans="1:16" x14ac:dyDescent="0.25">
      <c r="A9" s="66">
        <v>31</v>
      </c>
      <c r="B9" s="67" t="s">
        <v>322</v>
      </c>
      <c r="C9" s="68"/>
      <c r="D9" s="69">
        <f>SUM(D10+D64+D109+D185+D187+D186)</f>
        <v>11273502438</v>
      </c>
      <c r="E9" s="69">
        <f>SUM(E10+E64+E109+E185+E187+E186)</f>
        <v>0</v>
      </c>
      <c r="F9" s="70">
        <f t="shared" si="0"/>
        <v>11273502438</v>
      </c>
      <c r="G9" s="20">
        <f t="shared" si="1"/>
        <v>5.4850206156916421</v>
      </c>
      <c r="H9" s="69">
        <f>SUM(H10+H64+H109+H185+H187+H186)</f>
        <v>0</v>
      </c>
      <c r="I9" s="71">
        <f t="shared" si="2"/>
        <v>11273502438</v>
      </c>
      <c r="J9" s="69">
        <f>SUM(J10+J64+J109+J185+J187+J186)</f>
        <v>1573446202</v>
      </c>
      <c r="K9" s="20">
        <f t="shared" si="3"/>
        <v>13.957030751120683</v>
      </c>
      <c r="L9" s="70">
        <f t="shared" si="4"/>
        <v>1733034361</v>
      </c>
      <c r="M9" s="20">
        <f t="shared" si="5"/>
        <v>15.372634818070368</v>
      </c>
      <c r="N9" s="69">
        <f>SUM(N10+N64+N109+N185+N187+N186)</f>
        <v>3306480563</v>
      </c>
      <c r="O9" s="20">
        <f t="shared" si="6"/>
        <v>29.329665569191054</v>
      </c>
      <c r="P9" s="71">
        <f t="shared" si="7"/>
        <v>7967021875</v>
      </c>
    </row>
    <row r="10" spans="1:16" x14ac:dyDescent="0.25">
      <c r="A10" s="66">
        <v>311</v>
      </c>
      <c r="B10" s="67" t="s">
        <v>323</v>
      </c>
      <c r="C10" s="68"/>
      <c r="D10" s="69">
        <f>SUM(D11+D37+D46)</f>
        <v>4781799589</v>
      </c>
      <c r="E10" s="69">
        <f>SUM(E11+E37+E46)</f>
        <v>534738258</v>
      </c>
      <c r="F10" s="70">
        <f t="shared" si="0"/>
        <v>5316537847</v>
      </c>
      <c r="G10" s="20">
        <f t="shared" si="1"/>
        <v>2.5867133887872105</v>
      </c>
      <c r="H10" s="69">
        <f>SUM(H11+H37+H46)</f>
        <v>0</v>
      </c>
      <c r="I10" s="71">
        <f t="shared" si="2"/>
        <v>5316537847</v>
      </c>
      <c r="J10" s="69">
        <f>SUM(J11+J37+J46)</f>
        <v>800736381</v>
      </c>
      <c r="K10" s="20">
        <f t="shared" si="3"/>
        <v>15.061237294714964</v>
      </c>
      <c r="L10" s="70">
        <f t="shared" si="4"/>
        <v>1304152444</v>
      </c>
      <c r="M10" s="20">
        <f t="shared" si="5"/>
        <v>24.530107403183507</v>
      </c>
      <c r="N10" s="69">
        <f>SUM(N11+N37+N46)</f>
        <v>2104888825</v>
      </c>
      <c r="O10" s="20">
        <f t="shared" si="6"/>
        <v>39.591344697898471</v>
      </c>
      <c r="P10" s="71">
        <f t="shared" si="7"/>
        <v>3211649022</v>
      </c>
    </row>
    <row r="11" spans="1:16" x14ac:dyDescent="0.25">
      <c r="A11" s="72">
        <v>31101</v>
      </c>
      <c r="B11" s="31" t="s">
        <v>324</v>
      </c>
      <c r="C11" s="73"/>
      <c r="D11" s="74">
        <f>SUM(D12:D36)-D30</f>
        <v>2438307918</v>
      </c>
      <c r="E11" s="74">
        <f>SUM(E12:E36)-E30</f>
        <v>0</v>
      </c>
      <c r="F11" s="75">
        <f t="shared" si="0"/>
        <v>2438307918</v>
      </c>
      <c r="G11" s="25">
        <f t="shared" si="1"/>
        <v>1.1863366572355876</v>
      </c>
      <c r="H11" s="74">
        <f>SUM(H12:H36)-H30</f>
        <v>0</v>
      </c>
      <c r="I11" s="76">
        <f t="shared" si="2"/>
        <v>2438307918</v>
      </c>
      <c r="J11" s="74">
        <f>SUM(J12:J36)-J30</f>
        <v>468418184</v>
      </c>
      <c r="K11" s="25">
        <f t="shared" si="3"/>
        <v>19.210788782747986</v>
      </c>
      <c r="L11" s="75">
        <f t="shared" si="4"/>
        <v>0</v>
      </c>
      <c r="M11" s="25">
        <f t="shared" si="5"/>
        <v>0</v>
      </c>
      <c r="N11" s="74">
        <f>SUM(N12:N36)-N30</f>
        <v>468418184</v>
      </c>
      <c r="O11" s="25">
        <f t="shared" si="6"/>
        <v>19.210788782747986</v>
      </c>
      <c r="P11" s="76">
        <f t="shared" si="7"/>
        <v>1969889734</v>
      </c>
    </row>
    <row r="12" spans="1:16" x14ac:dyDescent="0.25">
      <c r="A12" s="72">
        <v>3110101</v>
      </c>
      <c r="B12" s="31" t="s">
        <v>325</v>
      </c>
      <c r="C12" s="73"/>
      <c r="D12" s="64">
        <v>1189239854</v>
      </c>
      <c r="E12" s="64"/>
      <c r="F12" s="75">
        <f t="shared" si="0"/>
        <v>1189239854</v>
      </c>
      <c r="G12" s="25">
        <f t="shared" si="1"/>
        <v>0.57861389147393905</v>
      </c>
      <c r="H12" s="64"/>
      <c r="I12" s="76">
        <f t="shared" si="2"/>
        <v>1189239854</v>
      </c>
      <c r="J12" s="64">
        <v>264626258</v>
      </c>
      <c r="K12" s="25">
        <f t="shared" si="3"/>
        <v>22.251714581371573</v>
      </c>
      <c r="L12" s="75">
        <f t="shared" si="4"/>
        <v>0</v>
      </c>
      <c r="M12" s="25">
        <f t="shared" si="5"/>
        <v>0</v>
      </c>
      <c r="N12" s="64">
        <v>264626258</v>
      </c>
      <c r="O12" s="25">
        <f t="shared" si="6"/>
        <v>22.251714581371573</v>
      </c>
      <c r="P12" s="76">
        <f t="shared" si="7"/>
        <v>924613596</v>
      </c>
    </row>
    <row r="13" spans="1:16" x14ac:dyDescent="0.25">
      <c r="A13" s="72">
        <v>3110104</v>
      </c>
      <c r="B13" s="31" t="s">
        <v>326</v>
      </c>
      <c r="C13" s="73"/>
      <c r="D13" s="64">
        <v>256947516</v>
      </c>
      <c r="E13" s="64"/>
      <c r="F13" s="75">
        <f t="shared" si="0"/>
        <v>256947516</v>
      </c>
      <c r="G13" s="25">
        <f t="shared" si="1"/>
        <v>0.12501548921124719</v>
      </c>
      <c r="H13" s="64"/>
      <c r="I13" s="76">
        <f t="shared" si="2"/>
        <v>256947516</v>
      </c>
      <c r="J13" s="64">
        <v>40793639</v>
      </c>
      <c r="K13" s="25">
        <f t="shared" si="3"/>
        <v>15.876253499177631</v>
      </c>
      <c r="L13" s="75">
        <f t="shared" si="4"/>
        <v>0</v>
      </c>
      <c r="M13" s="25">
        <f t="shared" si="5"/>
        <v>0</v>
      </c>
      <c r="N13" s="64">
        <v>40793639</v>
      </c>
      <c r="O13" s="25">
        <f t="shared" si="6"/>
        <v>15.876253499177631</v>
      </c>
      <c r="P13" s="76">
        <f t="shared" si="7"/>
        <v>216153877</v>
      </c>
    </row>
    <row r="14" spans="1:16" ht="26.25" hidden="1" x14ac:dyDescent="0.25">
      <c r="A14" s="72">
        <v>3110105</v>
      </c>
      <c r="B14" s="31" t="s">
        <v>327</v>
      </c>
      <c r="C14" s="73"/>
      <c r="D14" s="64"/>
      <c r="E14" s="64"/>
      <c r="F14" s="75">
        <f t="shared" si="0"/>
        <v>0</v>
      </c>
      <c r="G14" s="25">
        <f t="shared" si="1"/>
        <v>0</v>
      </c>
      <c r="H14" s="64"/>
      <c r="I14" s="76">
        <f t="shared" si="2"/>
        <v>0</v>
      </c>
      <c r="J14" s="64"/>
      <c r="K14" s="25">
        <f t="shared" si="3"/>
        <v>0</v>
      </c>
      <c r="L14" s="75">
        <f t="shared" si="4"/>
        <v>0</v>
      </c>
      <c r="M14" s="25">
        <f t="shared" si="5"/>
        <v>0</v>
      </c>
      <c r="N14" s="64"/>
      <c r="O14" s="25">
        <f t="shared" si="6"/>
        <v>0</v>
      </c>
      <c r="P14" s="76">
        <f t="shared" si="7"/>
        <v>0</v>
      </c>
    </row>
    <row r="15" spans="1:16" hidden="1" x14ac:dyDescent="0.25">
      <c r="A15" s="72">
        <v>3110106</v>
      </c>
      <c r="B15" s="31" t="s">
        <v>328</v>
      </c>
      <c r="C15" s="73"/>
      <c r="D15" s="64"/>
      <c r="E15" s="64"/>
      <c r="F15" s="75">
        <f t="shared" si="0"/>
        <v>0</v>
      </c>
      <c r="G15" s="25">
        <f t="shared" si="1"/>
        <v>0</v>
      </c>
      <c r="H15" s="64"/>
      <c r="I15" s="76">
        <f t="shared" si="2"/>
        <v>0</v>
      </c>
      <c r="J15" s="64"/>
      <c r="K15" s="25">
        <f t="shared" si="3"/>
        <v>0</v>
      </c>
      <c r="L15" s="75">
        <f t="shared" si="4"/>
        <v>0</v>
      </c>
      <c r="M15" s="25">
        <f t="shared" si="5"/>
        <v>0</v>
      </c>
      <c r="N15" s="64"/>
      <c r="O15" s="25">
        <f t="shared" si="6"/>
        <v>0</v>
      </c>
      <c r="P15" s="76">
        <f t="shared" si="7"/>
        <v>0</v>
      </c>
    </row>
    <row r="16" spans="1:16" hidden="1" x14ac:dyDescent="0.25">
      <c r="A16" s="72">
        <v>3110107</v>
      </c>
      <c r="B16" s="31" t="s">
        <v>329</v>
      </c>
      <c r="C16" s="73"/>
      <c r="D16" s="64"/>
      <c r="E16" s="64"/>
      <c r="F16" s="75">
        <f t="shared" si="0"/>
        <v>0</v>
      </c>
      <c r="G16" s="25">
        <f t="shared" si="1"/>
        <v>0</v>
      </c>
      <c r="H16" s="64"/>
      <c r="I16" s="76">
        <f t="shared" si="2"/>
        <v>0</v>
      </c>
      <c r="J16" s="64"/>
      <c r="K16" s="25">
        <f t="shared" si="3"/>
        <v>0</v>
      </c>
      <c r="L16" s="75">
        <f t="shared" si="4"/>
        <v>0</v>
      </c>
      <c r="M16" s="25">
        <f t="shared" si="5"/>
        <v>0</v>
      </c>
      <c r="N16" s="64"/>
      <c r="O16" s="25">
        <f t="shared" si="6"/>
        <v>0</v>
      </c>
      <c r="P16" s="76">
        <f t="shared" si="7"/>
        <v>0</v>
      </c>
    </row>
    <row r="17" spans="1:16" x14ac:dyDescent="0.25">
      <c r="A17" s="72">
        <v>3110108</v>
      </c>
      <c r="B17" s="31" t="s">
        <v>330</v>
      </c>
      <c r="C17" s="73"/>
      <c r="D17" s="64">
        <v>42895084</v>
      </c>
      <c r="E17" s="64"/>
      <c r="F17" s="75">
        <f t="shared" si="0"/>
        <v>42895084</v>
      </c>
      <c r="G17" s="25">
        <f t="shared" si="1"/>
        <v>2.0870215032619904E-2</v>
      </c>
      <c r="H17" s="64"/>
      <c r="I17" s="76">
        <f t="shared" si="2"/>
        <v>42895084</v>
      </c>
      <c r="J17" s="64">
        <v>10094474</v>
      </c>
      <c r="K17" s="25">
        <f t="shared" si="3"/>
        <v>23.53293911255658</v>
      </c>
      <c r="L17" s="75">
        <f t="shared" si="4"/>
        <v>0</v>
      </c>
      <c r="M17" s="25">
        <f t="shared" si="5"/>
        <v>0</v>
      </c>
      <c r="N17" s="64">
        <v>10094474</v>
      </c>
      <c r="O17" s="25">
        <f t="shared" si="6"/>
        <v>23.53293911255658</v>
      </c>
      <c r="P17" s="76">
        <f t="shared" si="7"/>
        <v>32800610</v>
      </c>
    </row>
    <row r="18" spans="1:16" x14ac:dyDescent="0.25">
      <c r="A18" s="72">
        <v>3110111</v>
      </c>
      <c r="B18" s="31" t="s">
        <v>331</v>
      </c>
      <c r="C18" s="73"/>
      <c r="D18" s="64">
        <v>111433763</v>
      </c>
      <c r="E18" s="64"/>
      <c r="F18" s="75">
        <f t="shared" si="0"/>
        <v>111433763</v>
      </c>
      <c r="G18" s="25">
        <f t="shared" si="1"/>
        <v>5.4217089205467084E-2</v>
      </c>
      <c r="H18" s="64"/>
      <c r="I18" s="76">
        <f t="shared" si="2"/>
        <v>111433763</v>
      </c>
      <c r="J18" s="64"/>
      <c r="K18" s="25">
        <f t="shared" si="3"/>
        <v>0</v>
      </c>
      <c r="L18" s="75">
        <f t="shared" si="4"/>
        <v>0</v>
      </c>
      <c r="M18" s="25">
        <f t="shared" si="5"/>
        <v>0</v>
      </c>
      <c r="N18" s="64"/>
      <c r="O18" s="25">
        <f t="shared" si="6"/>
        <v>0</v>
      </c>
      <c r="P18" s="76">
        <f t="shared" si="7"/>
        <v>111433763</v>
      </c>
    </row>
    <row r="19" spans="1:16" hidden="1" x14ac:dyDescent="0.25">
      <c r="A19" s="72">
        <v>3110112</v>
      </c>
      <c r="B19" s="31" t="s">
        <v>332</v>
      </c>
      <c r="C19" s="73"/>
      <c r="D19" s="64"/>
      <c r="E19" s="64"/>
      <c r="F19" s="75">
        <f t="shared" si="0"/>
        <v>0</v>
      </c>
      <c r="G19" s="25">
        <f t="shared" si="1"/>
        <v>0</v>
      </c>
      <c r="H19" s="64"/>
      <c r="I19" s="76">
        <f t="shared" si="2"/>
        <v>0</v>
      </c>
      <c r="J19" s="64"/>
      <c r="K19" s="25">
        <f t="shared" si="3"/>
        <v>0</v>
      </c>
      <c r="L19" s="75">
        <f t="shared" si="4"/>
        <v>0</v>
      </c>
      <c r="M19" s="25">
        <f t="shared" si="5"/>
        <v>0</v>
      </c>
      <c r="N19" s="64"/>
      <c r="O19" s="25">
        <f t="shared" si="6"/>
        <v>0</v>
      </c>
      <c r="P19" s="76">
        <f t="shared" si="7"/>
        <v>0</v>
      </c>
    </row>
    <row r="20" spans="1:16" x14ac:dyDescent="0.25">
      <c r="A20" s="72">
        <v>3110113</v>
      </c>
      <c r="B20" s="31" t="s">
        <v>333</v>
      </c>
      <c r="C20" s="73"/>
      <c r="D20" s="64">
        <v>193439914</v>
      </c>
      <c r="E20" s="64"/>
      <c r="F20" s="75">
        <f t="shared" si="0"/>
        <v>193439914</v>
      </c>
      <c r="G20" s="25">
        <f t="shared" si="1"/>
        <v>9.4116440034748533E-2</v>
      </c>
      <c r="H20" s="64"/>
      <c r="I20" s="76">
        <f t="shared" si="2"/>
        <v>193439914</v>
      </c>
      <c r="J20" s="64">
        <v>19219956</v>
      </c>
      <c r="K20" s="25">
        <f t="shared" si="3"/>
        <v>9.9358791071422825</v>
      </c>
      <c r="L20" s="75">
        <f t="shared" si="4"/>
        <v>0</v>
      </c>
      <c r="M20" s="25">
        <f t="shared" si="5"/>
        <v>0</v>
      </c>
      <c r="N20" s="64">
        <v>19219956</v>
      </c>
      <c r="O20" s="25">
        <f t="shared" si="6"/>
        <v>9.9358791071422825</v>
      </c>
      <c r="P20" s="76">
        <f t="shared" si="7"/>
        <v>174219958</v>
      </c>
    </row>
    <row r="21" spans="1:16" x14ac:dyDescent="0.25">
      <c r="A21" s="72">
        <v>3110114</v>
      </c>
      <c r="B21" s="31" t="s">
        <v>334</v>
      </c>
      <c r="C21" s="73"/>
      <c r="D21" s="64">
        <v>84587920</v>
      </c>
      <c r="E21" s="64"/>
      <c r="F21" s="75">
        <f t="shared" si="0"/>
        <v>84587920</v>
      </c>
      <c r="G21" s="25">
        <f t="shared" si="1"/>
        <v>4.1155487178019041E-2</v>
      </c>
      <c r="H21" s="64"/>
      <c r="I21" s="76">
        <f t="shared" si="2"/>
        <v>84587920</v>
      </c>
      <c r="J21" s="64">
        <v>16155036</v>
      </c>
      <c r="K21" s="25">
        <f t="shared" si="3"/>
        <v>19.098514303224384</v>
      </c>
      <c r="L21" s="75">
        <f t="shared" si="4"/>
        <v>0</v>
      </c>
      <c r="M21" s="25">
        <f t="shared" si="5"/>
        <v>0</v>
      </c>
      <c r="N21" s="64">
        <v>16155036</v>
      </c>
      <c r="O21" s="25">
        <f t="shared" si="6"/>
        <v>19.098514303224384</v>
      </c>
      <c r="P21" s="76">
        <f t="shared" si="7"/>
        <v>68432884</v>
      </c>
    </row>
    <row r="22" spans="1:16" x14ac:dyDescent="0.25">
      <c r="A22" s="72">
        <v>3110115</v>
      </c>
      <c r="B22" s="31" t="s">
        <v>335</v>
      </c>
      <c r="C22" s="73"/>
      <c r="D22" s="64">
        <v>274997817</v>
      </c>
      <c r="E22" s="64"/>
      <c r="F22" s="75">
        <f t="shared" si="0"/>
        <v>274997817</v>
      </c>
      <c r="G22" s="25">
        <f t="shared" si="1"/>
        <v>0.13379769985509427</v>
      </c>
      <c r="H22" s="64"/>
      <c r="I22" s="76">
        <f t="shared" si="2"/>
        <v>274997817</v>
      </c>
      <c r="J22" s="64">
        <v>49955709</v>
      </c>
      <c r="K22" s="25">
        <f t="shared" si="3"/>
        <v>18.16585656750868</v>
      </c>
      <c r="L22" s="75">
        <f t="shared" si="4"/>
        <v>0</v>
      </c>
      <c r="M22" s="25">
        <f t="shared" si="5"/>
        <v>0</v>
      </c>
      <c r="N22" s="64">
        <v>49955709</v>
      </c>
      <c r="O22" s="25">
        <f t="shared" si="6"/>
        <v>18.16585656750868</v>
      </c>
      <c r="P22" s="76">
        <f t="shared" si="7"/>
        <v>225042108</v>
      </c>
    </row>
    <row r="23" spans="1:16" hidden="1" x14ac:dyDescent="0.25">
      <c r="A23" s="72">
        <v>3110116</v>
      </c>
      <c r="B23" s="31" t="s">
        <v>336</v>
      </c>
      <c r="C23" s="73"/>
      <c r="D23" s="64"/>
      <c r="E23" s="64"/>
      <c r="F23" s="75">
        <f t="shared" si="0"/>
        <v>0</v>
      </c>
      <c r="G23" s="25">
        <f t="shared" si="1"/>
        <v>0</v>
      </c>
      <c r="H23" s="64"/>
      <c r="I23" s="76">
        <f t="shared" si="2"/>
        <v>0</v>
      </c>
      <c r="J23" s="64"/>
      <c r="K23" s="25">
        <f t="shared" si="3"/>
        <v>0</v>
      </c>
      <c r="L23" s="75">
        <f t="shared" si="4"/>
        <v>0</v>
      </c>
      <c r="M23" s="25">
        <f t="shared" si="5"/>
        <v>0</v>
      </c>
      <c r="N23" s="64"/>
      <c r="O23" s="25">
        <f t="shared" si="6"/>
        <v>0</v>
      </c>
      <c r="P23" s="76">
        <f t="shared" si="7"/>
        <v>0</v>
      </c>
    </row>
    <row r="24" spans="1:16" hidden="1" x14ac:dyDescent="0.25">
      <c r="A24" s="72">
        <v>3110117</v>
      </c>
      <c r="B24" s="31" t="s">
        <v>337</v>
      </c>
      <c r="C24" s="73"/>
      <c r="D24" s="64"/>
      <c r="E24" s="64"/>
      <c r="F24" s="75">
        <f t="shared" si="0"/>
        <v>0</v>
      </c>
      <c r="G24" s="25">
        <f t="shared" si="1"/>
        <v>0</v>
      </c>
      <c r="H24" s="64"/>
      <c r="I24" s="76">
        <f t="shared" si="2"/>
        <v>0</v>
      </c>
      <c r="J24" s="64"/>
      <c r="K24" s="25">
        <f t="shared" si="3"/>
        <v>0</v>
      </c>
      <c r="L24" s="75">
        <f t="shared" si="4"/>
        <v>0</v>
      </c>
      <c r="M24" s="25">
        <f t="shared" si="5"/>
        <v>0</v>
      </c>
      <c r="N24" s="64"/>
      <c r="O24" s="25">
        <f t="shared" si="6"/>
        <v>0</v>
      </c>
      <c r="P24" s="76">
        <f t="shared" si="7"/>
        <v>0</v>
      </c>
    </row>
    <row r="25" spans="1:16" hidden="1" x14ac:dyDescent="0.25">
      <c r="A25" s="72">
        <v>3110118</v>
      </c>
      <c r="B25" s="31" t="s">
        <v>338</v>
      </c>
      <c r="C25" s="73"/>
      <c r="D25" s="64"/>
      <c r="E25" s="64"/>
      <c r="F25" s="75">
        <f t="shared" si="0"/>
        <v>0</v>
      </c>
      <c r="G25" s="25">
        <f t="shared" si="1"/>
        <v>0</v>
      </c>
      <c r="H25" s="64"/>
      <c r="I25" s="76">
        <f t="shared" si="2"/>
        <v>0</v>
      </c>
      <c r="J25" s="64"/>
      <c r="K25" s="25">
        <f t="shared" si="3"/>
        <v>0</v>
      </c>
      <c r="L25" s="75">
        <f t="shared" si="4"/>
        <v>0</v>
      </c>
      <c r="M25" s="25">
        <f t="shared" si="5"/>
        <v>0</v>
      </c>
      <c r="N25" s="64"/>
      <c r="O25" s="25">
        <f t="shared" si="6"/>
        <v>0</v>
      </c>
      <c r="P25" s="76">
        <f t="shared" si="7"/>
        <v>0</v>
      </c>
    </row>
    <row r="26" spans="1:16" x14ac:dyDescent="0.25">
      <c r="A26" s="72">
        <v>3110120</v>
      </c>
      <c r="B26" s="31" t="s">
        <v>339</v>
      </c>
      <c r="C26" s="73"/>
      <c r="D26" s="64">
        <v>6606889</v>
      </c>
      <c r="E26" s="64"/>
      <c r="F26" s="75">
        <f t="shared" si="0"/>
        <v>6606889</v>
      </c>
      <c r="G26" s="25">
        <f t="shared" si="1"/>
        <v>3.21452206799854E-3</v>
      </c>
      <c r="H26" s="64"/>
      <c r="I26" s="76">
        <f t="shared" si="2"/>
        <v>6606889</v>
      </c>
      <c r="J26" s="64">
        <v>1323236</v>
      </c>
      <c r="K26" s="25">
        <f t="shared" si="3"/>
        <v>20.028125188723468</v>
      </c>
      <c r="L26" s="75">
        <f t="shared" si="4"/>
        <v>0</v>
      </c>
      <c r="M26" s="25">
        <f t="shared" si="5"/>
        <v>0</v>
      </c>
      <c r="N26" s="64">
        <v>1323236</v>
      </c>
      <c r="O26" s="25">
        <f t="shared" si="6"/>
        <v>20.028125188723468</v>
      </c>
      <c r="P26" s="76">
        <f t="shared" si="7"/>
        <v>5283653</v>
      </c>
    </row>
    <row r="27" spans="1:16" x14ac:dyDescent="0.25">
      <c r="A27" s="72">
        <v>3110121</v>
      </c>
      <c r="B27" s="31" t="s">
        <v>340</v>
      </c>
      <c r="C27" s="73"/>
      <c r="D27" s="64">
        <v>67925000</v>
      </c>
      <c r="E27" s="64"/>
      <c r="F27" s="75">
        <f t="shared" si="0"/>
        <v>67925000</v>
      </c>
      <c r="G27" s="25">
        <f t="shared" si="1"/>
        <v>3.304829420757649E-2</v>
      </c>
      <c r="H27" s="64"/>
      <c r="I27" s="76">
        <f t="shared" si="2"/>
        <v>67925000</v>
      </c>
      <c r="J27" s="64">
        <v>13164068</v>
      </c>
      <c r="K27" s="25">
        <f t="shared" si="3"/>
        <v>19.380298859035701</v>
      </c>
      <c r="L27" s="75">
        <f t="shared" si="4"/>
        <v>0</v>
      </c>
      <c r="M27" s="25">
        <f t="shared" si="5"/>
        <v>0</v>
      </c>
      <c r="N27" s="64">
        <v>13164068</v>
      </c>
      <c r="O27" s="25">
        <f t="shared" si="6"/>
        <v>19.380298859035701</v>
      </c>
      <c r="P27" s="76">
        <f t="shared" si="7"/>
        <v>54760932</v>
      </c>
    </row>
    <row r="28" spans="1:16" hidden="1" x14ac:dyDescent="0.25">
      <c r="A28" s="72">
        <v>3110123</v>
      </c>
      <c r="B28" s="31" t="s">
        <v>341</v>
      </c>
      <c r="C28" s="73"/>
      <c r="D28" s="64"/>
      <c r="E28" s="64"/>
      <c r="F28" s="75">
        <f t="shared" si="0"/>
        <v>0</v>
      </c>
      <c r="G28" s="25">
        <f t="shared" si="1"/>
        <v>0</v>
      </c>
      <c r="H28" s="64"/>
      <c r="I28" s="76">
        <f t="shared" si="2"/>
        <v>0</v>
      </c>
      <c r="J28" s="64"/>
      <c r="K28" s="25">
        <f t="shared" si="3"/>
        <v>0</v>
      </c>
      <c r="L28" s="75">
        <f t="shared" si="4"/>
        <v>0</v>
      </c>
      <c r="M28" s="25">
        <f t="shared" si="5"/>
        <v>0</v>
      </c>
      <c r="N28" s="64"/>
      <c r="O28" s="25">
        <f t="shared" si="6"/>
        <v>0</v>
      </c>
      <c r="P28" s="76">
        <f t="shared" si="7"/>
        <v>0</v>
      </c>
    </row>
    <row r="29" spans="1:16" hidden="1" x14ac:dyDescent="0.25">
      <c r="A29" s="72">
        <v>3110124</v>
      </c>
      <c r="B29" s="31" t="s">
        <v>342</v>
      </c>
      <c r="C29" s="73"/>
      <c r="D29" s="64"/>
      <c r="E29" s="64"/>
      <c r="F29" s="75">
        <f t="shared" si="0"/>
        <v>0</v>
      </c>
      <c r="G29" s="25">
        <f t="shared" si="1"/>
        <v>0</v>
      </c>
      <c r="H29" s="64"/>
      <c r="I29" s="76">
        <f t="shared" si="2"/>
        <v>0</v>
      </c>
      <c r="J29" s="64"/>
      <c r="K29" s="25">
        <f t="shared" si="3"/>
        <v>0</v>
      </c>
      <c r="L29" s="75">
        <f t="shared" si="4"/>
        <v>0</v>
      </c>
      <c r="M29" s="25">
        <f t="shared" si="5"/>
        <v>0</v>
      </c>
      <c r="N29" s="64"/>
      <c r="O29" s="25">
        <f t="shared" si="6"/>
        <v>0</v>
      </c>
      <c r="P29" s="76">
        <f t="shared" si="7"/>
        <v>0</v>
      </c>
    </row>
    <row r="30" spans="1:16" x14ac:dyDescent="0.25">
      <c r="A30" s="72">
        <v>3110125</v>
      </c>
      <c r="B30" s="31" t="s">
        <v>343</v>
      </c>
      <c r="C30" s="73"/>
      <c r="D30" s="74">
        <f>SUM(D31:D33)</f>
        <v>210234161</v>
      </c>
      <c r="E30" s="74">
        <f>SUM(E31:E33)</f>
        <v>0</v>
      </c>
      <c r="F30" s="75">
        <f t="shared" si="0"/>
        <v>210234161</v>
      </c>
      <c r="G30" s="25">
        <f t="shared" si="1"/>
        <v>0.10228752896887748</v>
      </c>
      <c r="H30" s="74">
        <f>SUM(H31:H33)</f>
        <v>0</v>
      </c>
      <c r="I30" s="76">
        <f t="shared" si="2"/>
        <v>210234161</v>
      </c>
      <c r="J30" s="74">
        <f>SUM(J31:J33)</f>
        <v>53085808</v>
      </c>
      <c r="K30" s="25">
        <f t="shared" si="3"/>
        <v>25.250800225563726</v>
      </c>
      <c r="L30" s="75">
        <f t="shared" si="4"/>
        <v>0</v>
      </c>
      <c r="M30" s="25">
        <f t="shared" si="5"/>
        <v>0</v>
      </c>
      <c r="N30" s="74">
        <f>SUM(N31:N33)</f>
        <v>53085808</v>
      </c>
      <c r="O30" s="25">
        <f t="shared" si="6"/>
        <v>25.250800225563726</v>
      </c>
      <c r="P30" s="76">
        <f t="shared" si="7"/>
        <v>157148353</v>
      </c>
    </row>
    <row r="31" spans="1:16" x14ac:dyDescent="0.25">
      <c r="A31" s="72">
        <v>311012501</v>
      </c>
      <c r="B31" s="31" t="s">
        <v>344</v>
      </c>
      <c r="C31" s="73"/>
      <c r="D31" s="64">
        <v>210234161</v>
      </c>
      <c r="E31" s="64"/>
      <c r="F31" s="75">
        <f t="shared" si="0"/>
        <v>210234161</v>
      </c>
      <c r="G31" s="25">
        <f t="shared" si="1"/>
        <v>0.10228752896887748</v>
      </c>
      <c r="H31" s="64"/>
      <c r="I31" s="76">
        <f t="shared" si="2"/>
        <v>210234161</v>
      </c>
      <c r="J31" s="64">
        <v>53085808</v>
      </c>
      <c r="K31" s="25">
        <f t="shared" si="3"/>
        <v>25.250800225563726</v>
      </c>
      <c r="L31" s="75">
        <f t="shared" si="4"/>
        <v>0</v>
      </c>
      <c r="M31" s="25">
        <f t="shared" si="5"/>
        <v>0</v>
      </c>
      <c r="N31" s="64">
        <v>53085808</v>
      </c>
      <c r="O31" s="25">
        <f t="shared" si="6"/>
        <v>25.250800225563726</v>
      </c>
      <c r="P31" s="76">
        <f t="shared" si="7"/>
        <v>157148353</v>
      </c>
    </row>
    <row r="32" spans="1:16" hidden="1" x14ac:dyDescent="0.25">
      <c r="A32" s="72">
        <v>311012502</v>
      </c>
      <c r="B32" s="31" t="s">
        <v>345</v>
      </c>
      <c r="C32" s="73"/>
      <c r="D32" s="64"/>
      <c r="E32" s="64"/>
      <c r="F32" s="75">
        <f t="shared" si="0"/>
        <v>0</v>
      </c>
      <c r="G32" s="25">
        <f t="shared" si="1"/>
        <v>0</v>
      </c>
      <c r="H32" s="64"/>
      <c r="I32" s="76">
        <f t="shared" si="2"/>
        <v>0</v>
      </c>
      <c r="J32" s="64"/>
      <c r="K32" s="25">
        <f t="shared" si="3"/>
        <v>0</v>
      </c>
      <c r="L32" s="75">
        <f t="shared" si="4"/>
        <v>0</v>
      </c>
      <c r="M32" s="25">
        <f t="shared" si="5"/>
        <v>0</v>
      </c>
      <c r="N32" s="64"/>
      <c r="O32" s="25">
        <f t="shared" si="6"/>
        <v>0</v>
      </c>
      <c r="P32" s="76">
        <f t="shared" si="7"/>
        <v>0</v>
      </c>
    </row>
    <row r="33" spans="1:16" hidden="1" x14ac:dyDescent="0.25">
      <c r="A33" s="72">
        <v>311012503</v>
      </c>
      <c r="B33" s="31" t="s">
        <v>346</v>
      </c>
      <c r="C33" s="73"/>
      <c r="D33" s="64"/>
      <c r="E33" s="64"/>
      <c r="F33" s="75">
        <f t="shared" si="0"/>
        <v>0</v>
      </c>
      <c r="G33" s="25">
        <f t="shared" si="1"/>
        <v>0</v>
      </c>
      <c r="H33" s="64"/>
      <c r="I33" s="76">
        <f t="shared" si="2"/>
        <v>0</v>
      </c>
      <c r="J33" s="64"/>
      <c r="K33" s="25">
        <f t="shared" si="3"/>
        <v>0</v>
      </c>
      <c r="L33" s="75">
        <f t="shared" si="4"/>
        <v>0</v>
      </c>
      <c r="M33" s="25">
        <f t="shared" si="5"/>
        <v>0</v>
      </c>
      <c r="N33" s="64"/>
      <c r="O33" s="25">
        <f t="shared" si="6"/>
        <v>0</v>
      </c>
      <c r="P33" s="76">
        <f t="shared" si="7"/>
        <v>0</v>
      </c>
    </row>
    <row r="34" spans="1:16" hidden="1" x14ac:dyDescent="0.25">
      <c r="A34" s="72">
        <v>3110126</v>
      </c>
      <c r="B34" s="31" t="s">
        <v>347</v>
      </c>
      <c r="C34" s="73"/>
      <c r="D34" s="64"/>
      <c r="E34" s="64"/>
      <c r="F34" s="75">
        <f t="shared" si="0"/>
        <v>0</v>
      </c>
      <c r="G34" s="25">
        <f t="shared" si="1"/>
        <v>0</v>
      </c>
      <c r="H34" s="64"/>
      <c r="I34" s="76">
        <f t="shared" si="2"/>
        <v>0</v>
      </c>
      <c r="J34" s="64"/>
      <c r="K34" s="25">
        <f t="shared" si="3"/>
        <v>0</v>
      </c>
      <c r="L34" s="75">
        <f t="shared" si="4"/>
        <v>0</v>
      </c>
      <c r="M34" s="25">
        <f t="shared" si="5"/>
        <v>0</v>
      </c>
      <c r="N34" s="64"/>
      <c r="O34" s="25">
        <f t="shared" si="6"/>
        <v>0</v>
      </c>
      <c r="P34" s="76">
        <f t="shared" si="7"/>
        <v>0</v>
      </c>
    </row>
    <row r="35" spans="1:16" hidden="1" x14ac:dyDescent="0.25">
      <c r="A35" s="72">
        <v>3110127</v>
      </c>
      <c r="B35" s="28" t="s">
        <v>348</v>
      </c>
      <c r="C35" s="73"/>
      <c r="D35" s="64"/>
      <c r="E35" s="64"/>
      <c r="F35" s="75">
        <f t="shared" si="0"/>
        <v>0</v>
      </c>
      <c r="G35" s="25">
        <f t="shared" si="1"/>
        <v>0</v>
      </c>
      <c r="H35" s="64"/>
      <c r="I35" s="76">
        <f t="shared" si="2"/>
        <v>0</v>
      </c>
      <c r="J35" s="64"/>
      <c r="K35" s="25">
        <f t="shared" si="3"/>
        <v>0</v>
      </c>
      <c r="L35" s="75">
        <f t="shared" si="4"/>
        <v>0</v>
      </c>
      <c r="M35" s="25">
        <f t="shared" si="5"/>
        <v>0</v>
      </c>
      <c r="N35" s="64"/>
      <c r="O35" s="25">
        <f t="shared" si="6"/>
        <v>0</v>
      </c>
      <c r="P35" s="76">
        <f t="shared" si="7"/>
        <v>0</v>
      </c>
    </row>
    <row r="36" spans="1:16" ht="26.25" hidden="1" x14ac:dyDescent="0.25">
      <c r="A36" s="72">
        <v>3110128</v>
      </c>
      <c r="B36" s="31" t="s">
        <v>349</v>
      </c>
      <c r="C36" s="73"/>
      <c r="D36" s="64"/>
      <c r="E36" s="64"/>
      <c r="F36" s="75">
        <f t="shared" si="0"/>
        <v>0</v>
      </c>
      <c r="G36" s="25">
        <f t="shared" si="1"/>
        <v>0</v>
      </c>
      <c r="H36" s="64"/>
      <c r="I36" s="76">
        <f t="shared" si="2"/>
        <v>0</v>
      </c>
      <c r="J36" s="64"/>
      <c r="K36" s="25">
        <f t="shared" si="3"/>
        <v>0</v>
      </c>
      <c r="L36" s="75">
        <f t="shared" si="4"/>
        <v>0</v>
      </c>
      <c r="M36" s="25">
        <f t="shared" si="5"/>
        <v>0</v>
      </c>
      <c r="N36" s="64"/>
      <c r="O36" s="25">
        <f t="shared" si="6"/>
        <v>0</v>
      </c>
      <c r="P36" s="76">
        <f t="shared" si="7"/>
        <v>0</v>
      </c>
    </row>
    <row r="37" spans="1:16" x14ac:dyDescent="0.25">
      <c r="A37" s="66">
        <v>31102</v>
      </c>
      <c r="B37" s="67" t="s">
        <v>350</v>
      </c>
      <c r="C37" s="68"/>
      <c r="D37" s="69">
        <f>SUM(D38:D45)-D40</f>
        <v>1596473263</v>
      </c>
      <c r="E37" s="69">
        <f>SUM(E38:E45)-E40</f>
        <v>534738258</v>
      </c>
      <c r="F37" s="75">
        <f t="shared" si="0"/>
        <v>2131211521</v>
      </c>
      <c r="G37" s="20">
        <f t="shared" si="1"/>
        <v>1.0369216836891362</v>
      </c>
      <c r="H37" s="69">
        <f>SUM(H38:H45)-H40</f>
        <v>0</v>
      </c>
      <c r="I37" s="71">
        <f t="shared" si="2"/>
        <v>2131211521</v>
      </c>
      <c r="J37" s="69">
        <f>SUM(J38:J45)-J40</f>
        <v>209586658</v>
      </c>
      <c r="K37" s="20">
        <f t="shared" si="3"/>
        <v>9.8341556403401214</v>
      </c>
      <c r="L37" s="70">
        <f t="shared" si="4"/>
        <v>1304152444</v>
      </c>
      <c r="M37" s="20">
        <f t="shared" si="5"/>
        <v>61.193008349920611</v>
      </c>
      <c r="N37" s="69">
        <f>SUM(N38:N45)-N40</f>
        <v>1513739102</v>
      </c>
      <c r="O37" s="20">
        <f t="shared" si="6"/>
        <v>71.027163990260732</v>
      </c>
      <c r="P37" s="71">
        <f t="shared" si="7"/>
        <v>617472419</v>
      </c>
    </row>
    <row r="38" spans="1:16" hidden="1" x14ac:dyDescent="0.25">
      <c r="A38" s="72">
        <v>3110201</v>
      </c>
      <c r="B38" s="28" t="s">
        <v>351</v>
      </c>
      <c r="C38" s="73"/>
      <c r="D38" s="64"/>
      <c r="E38" s="64"/>
      <c r="F38" s="75">
        <f t="shared" si="0"/>
        <v>0</v>
      </c>
      <c r="G38" s="25">
        <f t="shared" si="1"/>
        <v>0</v>
      </c>
      <c r="H38" s="64"/>
      <c r="I38" s="76">
        <f t="shared" si="2"/>
        <v>0</v>
      </c>
      <c r="J38" s="64"/>
      <c r="K38" s="25">
        <f t="shared" si="3"/>
        <v>0</v>
      </c>
      <c r="L38" s="75">
        <f t="shared" si="4"/>
        <v>0</v>
      </c>
      <c r="M38" s="25">
        <f t="shared" si="5"/>
        <v>0</v>
      </c>
      <c r="N38" s="64"/>
      <c r="O38" s="25">
        <f t="shared" si="6"/>
        <v>0</v>
      </c>
      <c r="P38" s="76">
        <f t="shared" si="7"/>
        <v>0</v>
      </c>
    </row>
    <row r="39" spans="1:16" hidden="1" x14ac:dyDescent="0.25">
      <c r="A39" s="72">
        <v>3110202</v>
      </c>
      <c r="B39" s="28" t="s">
        <v>352</v>
      </c>
      <c r="C39" s="73"/>
      <c r="D39" s="64"/>
      <c r="E39" s="64"/>
      <c r="F39" s="75">
        <f t="shared" si="0"/>
        <v>0</v>
      </c>
      <c r="G39" s="25">
        <f t="shared" si="1"/>
        <v>0</v>
      </c>
      <c r="H39" s="64"/>
      <c r="I39" s="76">
        <f t="shared" si="2"/>
        <v>0</v>
      </c>
      <c r="J39" s="64"/>
      <c r="K39" s="25">
        <f t="shared" si="3"/>
        <v>0</v>
      </c>
      <c r="L39" s="75">
        <f t="shared" si="4"/>
        <v>0</v>
      </c>
      <c r="M39" s="25">
        <f t="shared" si="5"/>
        <v>0</v>
      </c>
      <c r="N39" s="64"/>
      <c r="O39" s="25">
        <f t="shared" si="6"/>
        <v>0</v>
      </c>
      <c r="P39" s="76">
        <f t="shared" si="7"/>
        <v>0</v>
      </c>
    </row>
    <row r="40" spans="1:16" x14ac:dyDescent="0.25">
      <c r="A40" s="72">
        <v>3110203</v>
      </c>
      <c r="B40" s="31" t="s">
        <v>353</v>
      </c>
      <c r="C40" s="73"/>
      <c r="D40" s="74">
        <f>SUM(D41:D42)</f>
        <v>1177203103</v>
      </c>
      <c r="E40" s="74">
        <f>SUM(E41:E42)</f>
        <v>534738258</v>
      </c>
      <c r="F40" s="75">
        <f t="shared" si="0"/>
        <v>1711941361</v>
      </c>
      <c r="G40" s="25">
        <f t="shared" si="1"/>
        <v>0.83292958063226952</v>
      </c>
      <c r="H40" s="74">
        <f>SUM(H41:H42)</f>
        <v>0</v>
      </c>
      <c r="I40" s="76">
        <f t="shared" si="2"/>
        <v>1711941361</v>
      </c>
      <c r="J40" s="74">
        <f>SUM(J41:J42)</f>
        <v>145298451</v>
      </c>
      <c r="K40" s="25">
        <f t="shared" si="3"/>
        <v>8.487349760340301</v>
      </c>
      <c r="L40" s="75">
        <f t="shared" si="4"/>
        <v>966063983</v>
      </c>
      <c r="M40" s="25">
        <f t="shared" si="5"/>
        <v>56.430903826968169</v>
      </c>
      <c r="N40" s="74">
        <f>SUM(N41:N42)</f>
        <v>1111362434</v>
      </c>
      <c r="O40" s="25">
        <f t="shared" si="6"/>
        <v>64.91825358730847</v>
      </c>
      <c r="P40" s="76">
        <f t="shared" si="7"/>
        <v>600578927</v>
      </c>
    </row>
    <row r="41" spans="1:16" x14ac:dyDescent="0.25">
      <c r="A41" s="72">
        <v>311020301</v>
      </c>
      <c r="B41" s="28" t="s">
        <v>354</v>
      </c>
      <c r="C41" s="73"/>
      <c r="D41" s="64">
        <v>1177203103</v>
      </c>
      <c r="E41" s="64">
        <v>534738258</v>
      </c>
      <c r="F41" s="75">
        <f t="shared" si="0"/>
        <v>1711941361</v>
      </c>
      <c r="G41" s="25">
        <f t="shared" si="1"/>
        <v>0.83292958063226952</v>
      </c>
      <c r="H41" s="64"/>
      <c r="I41" s="76">
        <f t="shared" si="2"/>
        <v>1711941361</v>
      </c>
      <c r="J41" s="64">
        <v>145298451</v>
      </c>
      <c r="K41" s="25">
        <f t="shared" si="3"/>
        <v>8.487349760340301</v>
      </c>
      <c r="L41" s="75">
        <f t="shared" si="4"/>
        <v>966063983</v>
      </c>
      <c r="M41" s="25">
        <f t="shared" si="5"/>
        <v>56.430903826968169</v>
      </c>
      <c r="N41" s="64">
        <v>1111362434</v>
      </c>
      <c r="O41" s="25">
        <f t="shared" si="6"/>
        <v>64.91825358730847</v>
      </c>
      <c r="P41" s="76">
        <f t="shared" si="7"/>
        <v>600578927</v>
      </c>
    </row>
    <row r="42" spans="1:16" hidden="1" x14ac:dyDescent="0.25">
      <c r="A42" s="72">
        <v>311020302</v>
      </c>
      <c r="B42" s="28" t="s">
        <v>355</v>
      </c>
      <c r="C42" s="73"/>
      <c r="D42" s="64"/>
      <c r="E42" s="64"/>
      <c r="F42" s="75">
        <f t="shared" si="0"/>
        <v>0</v>
      </c>
      <c r="G42" s="25">
        <f t="shared" si="1"/>
        <v>0</v>
      </c>
      <c r="H42" s="64"/>
      <c r="I42" s="76">
        <f t="shared" si="2"/>
        <v>0</v>
      </c>
      <c r="J42" s="64"/>
      <c r="K42" s="25">
        <f t="shared" si="3"/>
        <v>0</v>
      </c>
      <c r="L42" s="75">
        <f t="shared" si="4"/>
        <v>0</v>
      </c>
      <c r="M42" s="25">
        <f t="shared" si="5"/>
        <v>0</v>
      </c>
      <c r="N42" s="64"/>
      <c r="O42" s="25">
        <f t="shared" si="6"/>
        <v>0</v>
      </c>
      <c r="P42" s="76">
        <f t="shared" si="7"/>
        <v>0</v>
      </c>
    </row>
    <row r="43" spans="1:16" x14ac:dyDescent="0.25">
      <c r="A43" s="72">
        <v>3110204</v>
      </c>
      <c r="B43" s="31" t="s">
        <v>356</v>
      </c>
      <c r="C43" s="73"/>
      <c r="D43" s="64">
        <v>419270160</v>
      </c>
      <c r="E43" s="64"/>
      <c r="F43" s="75">
        <f t="shared" si="0"/>
        <v>419270160</v>
      </c>
      <c r="G43" s="25">
        <f t="shared" si="1"/>
        <v>0.20399210305686666</v>
      </c>
      <c r="H43" s="64"/>
      <c r="I43" s="76">
        <f t="shared" si="2"/>
        <v>419270160</v>
      </c>
      <c r="J43" s="64">
        <v>64288207</v>
      </c>
      <c r="K43" s="25">
        <f t="shared" si="3"/>
        <v>15.333360952756573</v>
      </c>
      <c r="L43" s="75">
        <f t="shared" si="4"/>
        <v>338088461</v>
      </c>
      <c r="M43" s="25">
        <f t="shared" si="5"/>
        <v>80.637377341616684</v>
      </c>
      <c r="N43" s="64">
        <v>402376668</v>
      </c>
      <c r="O43" s="25">
        <f t="shared" si="6"/>
        <v>95.970738294373248</v>
      </c>
      <c r="P43" s="76">
        <f t="shared" si="7"/>
        <v>16893492</v>
      </c>
    </row>
    <row r="44" spans="1:16" hidden="1" x14ac:dyDescent="0.25">
      <c r="A44" s="72">
        <v>3110205</v>
      </c>
      <c r="B44" s="28" t="s">
        <v>357</v>
      </c>
      <c r="C44" s="73"/>
      <c r="D44" s="64"/>
      <c r="E44" s="64"/>
      <c r="F44" s="75">
        <f t="shared" si="0"/>
        <v>0</v>
      </c>
      <c r="G44" s="25">
        <f t="shared" si="1"/>
        <v>0</v>
      </c>
      <c r="H44" s="64"/>
      <c r="I44" s="76">
        <f t="shared" si="2"/>
        <v>0</v>
      </c>
      <c r="J44" s="64"/>
      <c r="K44" s="25">
        <f t="shared" si="3"/>
        <v>0</v>
      </c>
      <c r="L44" s="75">
        <f t="shared" si="4"/>
        <v>0</v>
      </c>
      <c r="M44" s="25">
        <f t="shared" si="5"/>
        <v>0</v>
      </c>
      <c r="N44" s="64"/>
      <c r="O44" s="25">
        <f t="shared" si="6"/>
        <v>0</v>
      </c>
      <c r="P44" s="76">
        <f t="shared" si="7"/>
        <v>0</v>
      </c>
    </row>
    <row r="45" spans="1:16" hidden="1" x14ac:dyDescent="0.25">
      <c r="A45" s="72">
        <v>3110299</v>
      </c>
      <c r="B45" s="28" t="s">
        <v>358</v>
      </c>
      <c r="C45" s="73"/>
      <c r="D45" s="64"/>
      <c r="E45" s="64"/>
      <c r="F45" s="75">
        <f t="shared" si="0"/>
        <v>0</v>
      </c>
      <c r="G45" s="25">
        <f t="shared" si="1"/>
        <v>0</v>
      </c>
      <c r="H45" s="64"/>
      <c r="I45" s="76">
        <f t="shared" si="2"/>
        <v>0</v>
      </c>
      <c r="J45" s="64"/>
      <c r="K45" s="25">
        <f t="shared" si="3"/>
        <v>0</v>
      </c>
      <c r="L45" s="75">
        <f t="shared" si="4"/>
        <v>0</v>
      </c>
      <c r="M45" s="25">
        <f t="shared" si="5"/>
        <v>0</v>
      </c>
      <c r="N45" s="64"/>
      <c r="O45" s="25">
        <f t="shared" si="6"/>
        <v>0</v>
      </c>
      <c r="P45" s="76">
        <f t="shared" si="7"/>
        <v>0</v>
      </c>
    </row>
    <row r="46" spans="1:16" x14ac:dyDescent="0.25">
      <c r="A46" s="66">
        <v>31103</v>
      </c>
      <c r="B46" s="67" t="s">
        <v>359</v>
      </c>
      <c r="C46" s="68"/>
      <c r="D46" s="69">
        <f>SUM(D47+D53+D63)</f>
        <v>747018408</v>
      </c>
      <c r="E46" s="69">
        <f>SUM(E47+E53+E63)</f>
        <v>0</v>
      </c>
      <c r="F46" s="75">
        <f t="shared" si="0"/>
        <v>747018408</v>
      </c>
      <c r="G46" s="20">
        <f t="shared" si="1"/>
        <v>0.36345504786248672</v>
      </c>
      <c r="H46" s="69">
        <f>SUM(H47+H53+H63)</f>
        <v>0</v>
      </c>
      <c r="I46" s="71">
        <f t="shared" si="2"/>
        <v>747018408</v>
      </c>
      <c r="J46" s="69">
        <f>SUM(J47+J53+J63)</f>
        <v>122731539</v>
      </c>
      <c r="K46" s="20">
        <f t="shared" si="3"/>
        <v>16.429520033996269</v>
      </c>
      <c r="L46" s="70">
        <f t="shared" si="4"/>
        <v>0</v>
      </c>
      <c r="M46" s="20">
        <f t="shared" si="5"/>
        <v>0</v>
      </c>
      <c r="N46" s="69">
        <f>SUM(N47+N53+N63)</f>
        <v>122731539</v>
      </c>
      <c r="O46" s="20">
        <f t="shared" si="6"/>
        <v>16.429520033996269</v>
      </c>
      <c r="P46" s="71">
        <f t="shared" si="7"/>
        <v>624286869</v>
      </c>
    </row>
    <row r="47" spans="1:16" x14ac:dyDescent="0.25">
      <c r="A47" s="72">
        <v>3110301</v>
      </c>
      <c r="B47" s="31" t="s">
        <v>360</v>
      </c>
      <c r="C47" s="73"/>
      <c r="D47" s="74">
        <f>SUM(D48:D52)</f>
        <v>471526482</v>
      </c>
      <c r="E47" s="74">
        <f>SUM(E48:E52)</f>
        <v>0</v>
      </c>
      <c r="F47" s="75">
        <f t="shared" si="0"/>
        <v>471526482</v>
      </c>
      <c r="G47" s="25">
        <f t="shared" si="1"/>
        <v>0.22941694374382804</v>
      </c>
      <c r="H47" s="74">
        <f>SUM(H48:H52)</f>
        <v>0</v>
      </c>
      <c r="I47" s="76">
        <f t="shared" si="2"/>
        <v>471526482</v>
      </c>
      <c r="J47" s="74">
        <f>SUM(J48:J52)</f>
        <v>66338400</v>
      </c>
      <c r="K47" s="25">
        <f t="shared" si="3"/>
        <v>14.068859869465403</v>
      </c>
      <c r="L47" s="75">
        <f t="shared" si="4"/>
        <v>0</v>
      </c>
      <c r="M47" s="25">
        <f t="shared" si="5"/>
        <v>0</v>
      </c>
      <c r="N47" s="74">
        <f>SUM(N48:N52)</f>
        <v>66338400</v>
      </c>
      <c r="O47" s="25">
        <f t="shared" si="6"/>
        <v>14.068859869465403</v>
      </c>
      <c r="P47" s="76">
        <f t="shared" si="7"/>
        <v>405188082</v>
      </c>
    </row>
    <row r="48" spans="1:16" x14ac:dyDescent="0.25">
      <c r="A48" s="72">
        <v>311030101</v>
      </c>
      <c r="B48" s="31" t="s">
        <v>361</v>
      </c>
      <c r="C48" s="73"/>
      <c r="D48" s="64">
        <v>68972156</v>
      </c>
      <c r="E48" s="64"/>
      <c r="F48" s="75">
        <f t="shared" si="0"/>
        <v>68972156</v>
      </c>
      <c r="G48" s="25">
        <f t="shared" si="1"/>
        <v>3.3557778485371545E-2</v>
      </c>
      <c r="H48" s="64"/>
      <c r="I48" s="76">
        <f t="shared" si="2"/>
        <v>68972156</v>
      </c>
      <c r="J48" s="64"/>
      <c r="K48" s="25">
        <f t="shared" si="3"/>
        <v>0</v>
      </c>
      <c r="L48" s="75">
        <f t="shared" si="4"/>
        <v>0</v>
      </c>
      <c r="M48" s="25">
        <f t="shared" si="5"/>
        <v>0</v>
      </c>
      <c r="N48" s="64"/>
      <c r="O48" s="25">
        <f t="shared" si="6"/>
        <v>0</v>
      </c>
      <c r="P48" s="76">
        <f t="shared" si="7"/>
        <v>68972156</v>
      </c>
    </row>
    <row r="49" spans="1:16" x14ac:dyDescent="0.25">
      <c r="A49" s="72">
        <v>311030102</v>
      </c>
      <c r="B49" s="31" t="s">
        <v>362</v>
      </c>
      <c r="C49" s="73"/>
      <c r="D49" s="64">
        <v>154589177</v>
      </c>
      <c r="E49" s="64"/>
      <c r="F49" s="75">
        <f t="shared" si="0"/>
        <v>154589177</v>
      </c>
      <c r="G49" s="25">
        <f t="shared" si="1"/>
        <v>7.5213965444285852E-2</v>
      </c>
      <c r="H49" s="64"/>
      <c r="I49" s="76">
        <f t="shared" si="2"/>
        <v>154589177</v>
      </c>
      <c r="J49" s="64">
        <v>28216100</v>
      </c>
      <c r="K49" s="25">
        <f t="shared" si="3"/>
        <v>18.252312708799789</v>
      </c>
      <c r="L49" s="75">
        <f t="shared" si="4"/>
        <v>0</v>
      </c>
      <c r="M49" s="25">
        <f t="shared" si="5"/>
        <v>0</v>
      </c>
      <c r="N49" s="64">
        <v>28216100</v>
      </c>
      <c r="O49" s="25">
        <f t="shared" si="6"/>
        <v>18.252312708799789</v>
      </c>
      <c r="P49" s="76">
        <f t="shared" si="7"/>
        <v>126373077</v>
      </c>
    </row>
    <row r="50" spans="1:16" x14ac:dyDescent="0.25">
      <c r="A50" s="72">
        <v>311030103</v>
      </c>
      <c r="B50" s="31" t="s">
        <v>363</v>
      </c>
      <c r="C50" s="73"/>
      <c r="D50" s="64">
        <v>161857146</v>
      </c>
      <c r="E50" s="64"/>
      <c r="F50" s="75">
        <f t="shared" si="0"/>
        <v>161857146</v>
      </c>
      <c r="G50" s="25">
        <f t="shared" si="1"/>
        <v>7.8750130005250829E-2</v>
      </c>
      <c r="H50" s="64"/>
      <c r="I50" s="76">
        <f t="shared" si="2"/>
        <v>161857146</v>
      </c>
      <c r="J50" s="64">
        <v>19313200</v>
      </c>
      <c r="K50" s="25">
        <f t="shared" si="3"/>
        <v>11.932250430265217</v>
      </c>
      <c r="L50" s="75">
        <f t="shared" si="4"/>
        <v>0</v>
      </c>
      <c r="M50" s="25">
        <f t="shared" si="5"/>
        <v>0</v>
      </c>
      <c r="N50" s="64">
        <v>19313200</v>
      </c>
      <c r="O50" s="25">
        <f t="shared" si="6"/>
        <v>11.932250430265217</v>
      </c>
      <c r="P50" s="76">
        <f t="shared" si="7"/>
        <v>142543946</v>
      </c>
    </row>
    <row r="51" spans="1:16" x14ac:dyDescent="0.25">
      <c r="A51" s="72">
        <v>311030104</v>
      </c>
      <c r="B51" s="31" t="s">
        <v>364</v>
      </c>
      <c r="C51" s="73"/>
      <c r="D51" s="64">
        <v>9939933</v>
      </c>
      <c r="E51" s="64"/>
      <c r="F51" s="75">
        <f t="shared" si="0"/>
        <v>9939933</v>
      </c>
      <c r="G51" s="25">
        <f t="shared" si="1"/>
        <v>4.8361844709252609E-3</v>
      </c>
      <c r="H51" s="64"/>
      <c r="I51" s="76">
        <f t="shared" si="2"/>
        <v>9939933</v>
      </c>
      <c r="J51" s="64">
        <v>2097900</v>
      </c>
      <c r="K51" s="25">
        <f t="shared" si="3"/>
        <v>21.105776065090176</v>
      </c>
      <c r="L51" s="75">
        <f t="shared" si="4"/>
        <v>0</v>
      </c>
      <c r="M51" s="25">
        <f t="shared" si="5"/>
        <v>0</v>
      </c>
      <c r="N51" s="64">
        <v>2097900</v>
      </c>
      <c r="O51" s="25">
        <f t="shared" si="6"/>
        <v>21.105776065090176</v>
      </c>
      <c r="P51" s="76">
        <f t="shared" si="7"/>
        <v>7842033</v>
      </c>
    </row>
    <row r="52" spans="1:16" x14ac:dyDescent="0.25">
      <c r="A52" s="72">
        <v>311030105</v>
      </c>
      <c r="B52" s="31" t="s">
        <v>365</v>
      </c>
      <c r="C52" s="73"/>
      <c r="D52" s="64">
        <v>76168070</v>
      </c>
      <c r="E52" s="64"/>
      <c r="F52" s="75">
        <f t="shared" si="0"/>
        <v>76168070</v>
      </c>
      <c r="G52" s="25">
        <f t="shared" si="1"/>
        <v>3.7058885337994556E-2</v>
      </c>
      <c r="H52" s="64"/>
      <c r="I52" s="76">
        <f t="shared" si="2"/>
        <v>76168070</v>
      </c>
      <c r="J52" s="64">
        <v>16711200</v>
      </c>
      <c r="K52" s="25">
        <f t="shared" si="3"/>
        <v>21.939902113838517</v>
      </c>
      <c r="L52" s="75">
        <f t="shared" si="4"/>
        <v>0</v>
      </c>
      <c r="M52" s="25">
        <f t="shared" si="5"/>
        <v>0</v>
      </c>
      <c r="N52" s="64">
        <v>16711200</v>
      </c>
      <c r="O52" s="25">
        <f t="shared" si="6"/>
        <v>21.939902113838517</v>
      </c>
      <c r="P52" s="76">
        <f t="shared" si="7"/>
        <v>59456870</v>
      </c>
    </row>
    <row r="53" spans="1:16" x14ac:dyDescent="0.25">
      <c r="A53" s="72">
        <v>3110302</v>
      </c>
      <c r="B53" s="31" t="s">
        <v>366</v>
      </c>
      <c r="C53" s="73"/>
      <c r="D53" s="74">
        <f>SUM(D54:D62)</f>
        <v>257293387</v>
      </c>
      <c r="E53" s="74">
        <f>SUM(E54:E62)</f>
        <v>0</v>
      </c>
      <c r="F53" s="75">
        <f t="shared" si="0"/>
        <v>257293387</v>
      </c>
      <c r="G53" s="25">
        <f t="shared" si="1"/>
        <v>0.12518376961707522</v>
      </c>
      <c r="H53" s="74">
        <f>SUM(H54:H62)</f>
        <v>0</v>
      </c>
      <c r="I53" s="76">
        <f t="shared" si="2"/>
        <v>257293387</v>
      </c>
      <c r="J53" s="74">
        <f>SUM(J54:J62)</f>
        <v>56379988</v>
      </c>
      <c r="K53" s="25">
        <f t="shared" si="3"/>
        <v>21.912723314571625</v>
      </c>
      <c r="L53" s="75">
        <f t="shared" si="4"/>
        <v>0</v>
      </c>
      <c r="M53" s="25">
        <f t="shared" si="5"/>
        <v>0</v>
      </c>
      <c r="N53" s="74">
        <f>SUM(N54:N62)</f>
        <v>56379988</v>
      </c>
      <c r="O53" s="25">
        <f t="shared" si="6"/>
        <v>21.912723314571625</v>
      </c>
      <c r="P53" s="76">
        <f t="shared" si="7"/>
        <v>200913399</v>
      </c>
    </row>
    <row r="54" spans="1:16" x14ac:dyDescent="0.25">
      <c r="A54" s="72">
        <v>311030201</v>
      </c>
      <c r="B54" s="31" t="s">
        <v>367</v>
      </c>
      <c r="C54" s="73"/>
      <c r="D54" s="64">
        <v>82740080</v>
      </c>
      <c r="E54" s="64"/>
      <c r="F54" s="75">
        <f t="shared" si="0"/>
        <v>82740080</v>
      </c>
      <c r="G54" s="25">
        <f t="shared" si="1"/>
        <v>4.0256437344106229E-2</v>
      </c>
      <c r="H54" s="64"/>
      <c r="I54" s="76">
        <f t="shared" si="2"/>
        <v>82740080</v>
      </c>
      <c r="J54" s="64">
        <v>23446488</v>
      </c>
      <c r="K54" s="25">
        <f t="shared" si="3"/>
        <v>28.337521549411122</v>
      </c>
      <c r="L54" s="75">
        <f t="shared" si="4"/>
        <v>0</v>
      </c>
      <c r="M54" s="25">
        <f t="shared" si="5"/>
        <v>0</v>
      </c>
      <c r="N54" s="64">
        <v>23446488</v>
      </c>
      <c r="O54" s="25">
        <f t="shared" si="6"/>
        <v>28.337521549411122</v>
      </c>
      <c r="P54" s="76">
        <f t="shared" si="7"/>
        <v>59293592</v>
      </c>
    </row>
    <row r="55" spans="1:16" x14ac:dyDescent="0.25">
      <c r="A55" s="72">
        <v>311030202</v>
      </c>
      <c r="B55" s="31" t="s">
        <v>368</v>
      </c>
      <c r="C55" s="73"/>
      <c r="D55" s="64">
        <v>79343219</v>
      </c>
      <c r="E55" s="64"/>
      <c r="F55" s="75">
        <f t="shared" si="0"/>
        <v>79343219</v>
      </c>
      <c r="G55" s="25">
        <f t="shared" si="1"/>
        <v>3.860372535720534E-2</v>
      </c>
      <c r="H55" s="64"/>
      <c r="I55" s="76">
        <f t="shared" si="2"/>
        <v>79343219</v>
      </c>
      <c r="J55" s="64">
        <v>19998500</v>
      </c>
      <c r="K55" s="25">
        <f t="shared" si="3"/>
        <v>25.205052494782194</v>
      </c>
      <c r="L55" s="75">
        <f t="shared" si="4"/>
        <v>0</v>
      </c>
      <c r="M55" s="25">
        <f t="shared" si="5"/>
        <v>0</v>
      </c>
      <c r="N55" s="64">
        <v>19998500</v>
      </c>
      <c r="O55" s="25">
        <f t="shared" si="6"/>
        <v>25.205052494782194</v>
      </c>
      <c r="P55" s="76">
        <f t="shared" si="7"/>
        <v>59344719</v>
      </c>
    </row>
    <row r="56" spans="1:16" hidden="1" x14ac:dyDescent="0.25">
      <c r="A56" s="72">
        <v>311030203</v>
      </c>
      <c r="B56" s="31" t="s">
        <v>369</v>
      </c>
      <c r="C56" s="73"/>
      <c r="D56" s="64"/>
      <c r="E56" s="64"/>
      <c r="F56" s="75">
        <f t="shared" si="0"/>
        <v>0</v>
      </c>
      <c r="G56" s="25">
        <f t="shared" si="1"/>
        <v>0</v>
      </c>
      <c r="H56" s="64"/>
      <c r="I56" s="76">
        <f t="shared" si="2"/>
        <v>0</v>
      </c>
      <c r="J56" s="64"/>
      <c r="K56" s="25">
        <f t="shared" si="3"/>
        <v>0</v>
      </c>
      <c r="L56" s="75">
        <f t="shared" si="4"/>
        <v>0</v>
      </c>
      <c r="M56" s="25">
        <f t="shared" si="5"/>
        <v>0</v>
      </c>
      <c r="N56" s="64"/>
      <c r="O56" s="25">
        <f t="shared" si="6"/>
        <v>0</v>
      </c>
      <c r="P56" s="76">
        <f t="shared" si="7"/>
        <v>0</v>
      </c>
    </row>
    <row r="57" spans="1:16" hidden="1" x14ac:dyDescent="0.25">
      <c r="A57" s="72">
        <v>311030204</v>
      </c>
      <c r="B57" s="31" t="s">
        <v>370</v>
      </c>
      <c r="C57" s="73"/>
      <c r="D57" s="64"/>
      <c r="E57" s="64"/>
      <c r="F57" s="75">
        <f t="shared" si="0"/>
        <v>0</v>
      </c>
      <c r="G57" s="25">
        <f t="shared" si="1"/>
        <v>0</v>
      </c>
      <c r="H57" s="64"/>
      <c r="I57" s="76">
        <f t="shared" si="2"/>
        <v>0</v>
      </c>
      <c r="J57" s="64"/>
      <c r="K57" s="25">
        <f t="shared" si="3"/>
        <v>0</v>
      </c>
      <c r="L57" s="75">
        <f t="shared" si="4"/>
        <v>0</v>
      </c>
      <c r="M57" s="25">
        <f t="shared" si="5"/>
        <v>0</v>
      </c>
      <c r="N57" s="64"/>
      <c r="O57" s="25">
        <f t="shared" si="6"/>
        <v>0</v>
      </c>
      <c r="P57" s="76">
        <f t="shared" si="7"/>
        <v>0</v>
      </c>
    </row>
    <row r="58" spans="1:16" hidden="1" x14ac:dyDescent="0.25">
      <c r="A58" s="72">
        <v>311030205</v>
      </c>
      <c r="B58" s="28" t="s">
        <v>371</v>
      </c>
      <c r="C58" s="73"/>
      <c r="D58" s="64"/>
      <c r="E58" s="64"/>
      <c r="F58" s="75">
        <f t="shared" si="0"/>
        <v>0</v>
      </c>
      <c r="G58" s="25">
        <f t="shared" si="1"/>
        <v>0</v>
      </c>
      <c r="H58" s="64"/>
      <c r="I58" s="76">
        <f t="shared" si="2"/>
        <v>0</v>
      </c>
      <c r="J58" s="64"/>
      <c r="K58" s="25">
        <f t="shared" si="3"/>
        <v>0</v>
      </c>
      <c r="L58" s="75">
        <f t="shared" si="4"/>
        <v>0</v>
      </c>
      <c r="M58" s="25">
        <f t="shared" si="5"/>
        <v>0</v>
      </c>
      <c r="N58" s="64"/>
      <c r="O58" s="25">
        <f t="shared" si="6"/>
        <v>0</v>
      </c>
      <c r="P58" s="76">
        <f t="shared" si="7"/>
        <v>0</v>
      </c>
    </row>
    <row r="59" spans="1:16" x14ac:dyDescent="0.25">
      <c r="A59" s="72">
        <v>311030206</v>
      </c>
      <c r="B59" s="28" t="s">
        <v>372</v>
      </c>
      <c r="C59" s="73"/>
      <c r="D59" s="64">
        <v>57126054</v>
      </c>
      <c r="E59" s="64"/>
      <c r="F59" s="75">
        <f t="shared" si="0"/>
        <v>57126054</v>
      </c>
      <c r="G59" s="25">
        <f t="shared" si="1"/>
        <v>2.7794164733307352E-2</v>
      </c>
      <c r="H59" s="64"/>
      <c r="I59" s="76">
        <f t="shared" si="2"/>
        <v>57126054</v>
      </c>
      <c r="J59" s="64">
        <v>7761500</v>
      </c>
      <c r="K59" s="25">
        <f t="shared" si="3"/>
        <v>13.586620213606912</v>
      </c>
      <c r="L59" s="75">
        <f t="shared" si="4"/>
        <v>0</v>
      </c>
      <c r="M59" s="25">
        <f t="shared" si="5"/>
        <v>0</v>
      </c>
      <c r="N59" s="64">
        <v>7761500</v>
      </c>
      <c r="O59" s="25">
        <f t="shared" si="6"/>
        <v>13.586620213606912</v>
      </c>
      <c r="P59" s="76">
        <f t="shared" si="7"/>
        <v>49364554</v>
      </c>
    </row>
    <row r="60" spans="1:16" x14ac:dyDescent="0.25">
      <c r="A60" s="72">
        <v>311030207</v>
      </c>
      <c r="B60" s="28" t="s">
        <v>373</v>
      </c>
      <c r="C60" s="73"/>
      <c r="D60" s="64">
        <v>38084034</v>
      </c>
      <c r="E60" s="64"/>
      <c r="F60" s="75">
        <f t="shared" si="0"/>
        <v>38084034</v>
      </c>
      <c r="G60" s="25">
        <f t="shared" si="1"/>
        <v>1.8529442182456328E-2</v>
      </c>
      <c r="H60" s="64"/>
      <c r="I60" s="76">
        <f t="shared" si="2"/>
        <v>38084034</v>
      </c>
      <c r="J60" s="64">
        <v>5173500</v>
      </c>
      <c r="K60" s="25">
        <f t="shared" si="3"/>
        <v>13.584432783564893</v>
      </c>
      <c r="L60" s="75">
        <f t="shared" si="4"/>
        <v>0</v>
      </c>
      <c r="M60" s="25">
        <f t="shared" si="5"/>
        <v>0</v>
      </c>
      <c r="N60" s="64">
        <v>5173500</v>
      </c>
      <c r="O60" s="25">
        <f t="shared" si="6"/>
        <v>13.584432783564893</v>
      </c>
      <c r="P60" s="76">
        <f t="shared" si="7"/>
        <v>32910534</v>
      </c>
    </row>
    <row r="61" spans="1:16" hidden="1" x14ac:dyDescent="0.25">
      <c r="A61" s="72">
        <v>311030208</v>
      </c>
      <c r="B61" s="28" t="s">
        <v>374</v>
      </c>
      <c r="C61" s="73"/>
      <c r="D61" s="64"/>
      <c r="E61" s="64"/>
      <c r="F61" s="75">
        <f t="shared" si="0"/>
        <v>0</v>
      </c>
      <c r="G61" s="25">
        <f t="shared" si="1"/>
        <v>0</v>
      </c>
      <c r="H61" s="64"/>
      <c r="I61" s="76">
        <f t="shared" si="2"/>
        <v>0</v>
      </c>
      <c r="J61" s="64"/>
      <c r="K61" s="25">
        <f t="shared" si="3"/>
        <v>0</v>
      </c>
      <c r="L61" s="75">
        <f t="shared" si="4"/>
        <v>0</v>
      </c>
      <c r="M61" s="25">
        <f t="shared" si="5"/>
        <v>0</v>
      </c>
      <c r="N61" s="64"/>
      <c r="O61" s="25">
        <f t="shared" si="6"/>
        <v>0</v>
      </c>
      <c r="P61" s="76">
        <f t="shared" si="7"/>
        <v>0</v>
      </c>
    </row>
    <row r="62" spans="1:16" hidden="1" x14ac:dyDescent="0.25">
      <c r="A62" s="72">
        <v>311030209</v>
      </c>
      <c r="B62" s="31" t="s">
        <v>80</v>
      </c>
      <c r="C62" s="73"/>
      <c r="D62" s="64"/>
      <c r="E62" s="64"/>
      <c r="F62" s="75">
        <f t="shared" si="0"/>
        <v>0</v>
      </c>
      <c r="G62" s="25">
        <f t="shared" si="1"/>
        <v>0</v>
      </c>
      <c r="H62" s="64"/>
      <c r="I62" s="76">
        <f t="shared" si="2"/>
        <v>0</v>
      </c>
      <c r="J62" s="64"/>
      <c r="K62" s="25">
        <f t="shared" si="3"/>
        <v>0</v>
      </c>
      <c r="L62" s="75">
        <f t="shared" si="4"/>
        <v>0</v>
      </c>
      <c r="M62" s="25">
        <f t="shared" si="5"/>
        <v>0</v>
      </c>
      <c r="N62" s="64"/>
      <c r="O62" s="25">
        <f t="shared" si="6"/>
        <v>0</v>
      </c>
      <c r="P62" s="76">
        <f t="shared" si="7"/>
        <v>0</v>
      </c>
    </row>
    <row r="63" spans="1:16" x14ac:dyDescent="0.25">
      <c r="A63" s="72">
        <v>3110303</v>
      </c>
      <c r="B63" s="31" t="s">
        <v>375</v>
      </c>
      <c r="C63" s="73"/>
      <c r="D63" s="64">
        <v>18198539</v>
      </c>
      <c r="E63" s="64"/>
      <c r="F63" s="75">
        <f t="shared" si="0"/>
        <v>18198539</v>
      </c>
      <c r="G63" s="25">
        <f t="shared" si="1"/>
        <v>8.8543345015834347E-3</v>
      </c>
      <c r="H63" s="64"/>
      <c r="I63" s="76">
        <f t="shared" si="2"/>
        <v>18198539</v>
      </c>
      <c r="J63" s="64">
        <v>13151</v>
      </c>
      <c r="K63" s="25">
        <f>IF(OR(J63=0,F63=0),0,J63/F63)*100</f>
        <v>7.2264042734419512E-2</v>
      </c>
      <c r="L63" s="75">
        <f>SUM(N63-J63)</f>
        <v>0</v>
      </c>
      <c r="M63" s="25">
        <f>IF(OR(L63=0,F63=0),0,L63/F63)*100</f>
        <v>0</v>
      </c>
      <c r="N63" s="64">
        <v>13151</v>
      </c>
      <c r="O63" s="25">
        <f>IF(OR(N63=0,F63=0),0,N63/F63)*100</f>
        <v>7.2264042734419512E-2</v>
      </c>
      <c r="P63" s="76">
        <f>SUM(F63-N63)</f>
        <v>18185388</v>
      </c>
    </row>
    <row r="64" spans="1:16" x14ac:dyDescent="0.25">
      <c r="A64" s="77">
        <v>312</v>
      </c>
      <c r="B64" s="67" t="s">
        <v>376</v>
      </c>
      <c r="C64" s="68"/>
      <c r="D64" s="69">
        <f>SUM(D65+D71+D102)</f>
        <v>5449900000</v>
      </c>
      <c r="E64" s="69">
        <f>SUM(E65+E71+E102)</f>
        <v>0</v>
      </c>
      <c r="F64" s="75">
        <f t="shared" si="0"/>
        <v>5449900000</v>
      </c>
      <c r="G64" s="20">
        <f t="shared" si="1"/>
        <v>2.6515995377529791</v>
      </c>
      <c r="H64" s="69">
        <f>SUM(H65+H71+H102)</f>
        <v>0</v>
      </c>
      <c r="I64" s="71">
        <f t="shared" si="2"/>
        <v>5449900000</v>
      </c>
      <c r="J64" s="69">
        <f>SUM(J65+J71+J102)</f>
        <v>525549549</v>
      </c>
      <c r="K64" s="20">
        <f t="shared" si="3"/>
        <v>9.6432879318886577</v>
      </c>
      <c r="L64" s="70">
        <f t="shared" si="4"/>
        <v>170227898</v>
      </c>
      <c r="M64" s="20">
        <f t="shared" si="5"/>
        <v>3.123504981742784</v>
      </c>
      <c r="N64" s="69">
        <f>SUM(N65+N71+N102)</f>
        <v>695777447</v>
      </c>
      <c r="O64" s="20">
        <f t="shared" si="6"/>
        <v>12.766792913631441</v>
      </c>
      <c r="P64" s="71">
        <f t="shared" si="7"/>
        <v>4754122553</v>
      </c>
    </row>
    <row r="65" spans="1:16" x14ac:dyDescent="0.25">
      <c r="A65" s="72">
        <v>31201</v>
      </c>
      <c r="B65" s="31" t="s">
        <v>377</v>
      </c>
      <c r="C65" s="73"/>
      <c r="D65" s="74">
        <f>SUM(D66:D70)</f>
        <v>260500000</v>
      </c>
      <c r="E65" s="74">
        <f>SUM(E66:E70)</f>
        <v>0</v>
      </c>
      <c r="F65" s="75">
        <f t="shared" si="0"/>
        <v>260500000</v>
      </c>
      <c r="G65" s="25">
        <f t="shared" si="1"/>
        <v>0.12674391816081965</v>
      </c>
      <c r="H65" s="74">
        <f>SUM(H66:H70)</f>
        <v>0</v>
      </c>
      <c r="I65" s="76">
        <f t="shared" si="2"/>
        <v>260500000</v>
      </c>
      <c r="J65" s="74">
        <f>SUM(J66:J70)</f>
        <v>1115721</v>
      </c>
      <c r="K65" s="25">
        <f t="shared" si="3"/>
        <v>0.42829980806142032</v>
      </c>
      <c r="L65" s="75">
        <f t="shared" si="4"/>
        <v>50764920</v>
      </c>
      <c r="M65" s="25">
        <f t="shared" si="5"/>
        <v>19.48749328214971</v>
      </c>
      <c r="N65" s="74">
        <f>SUM(N66:N70)</f>
        <v>51880641</v>
      </c>
      <c r="O65" s="25">
        <f t="shared" si="6"/>
        <v>19.915793090211132</v>
      </c>
      <c r="P65" s="76">
        <f t="shared" si="7"/>
        <v>208619359</v>
      </c>
    </row>
    <row r="66" spans="1:16" hidden="1" x14ac:dyDescent="0.25">
      <c r="A66" s="72">
        <v>3120101</v>
      </c>
      <c r="B66" s="31" t="s">
        <v>378</v>
      </c>
      <c r="C66" s="73"/>
      <c r="D66" s="64"/>
      <c r="E66" s="64"/>
      <c r="F66" s="75">
        <f t="shared" si="0"/>
        <v>0</v>
      </c>
      <c r="G66" s="25">
        <f t="shared" si="1"/>
        <v>0</v>
      </c>
      <c r="H66" s="64"/>
      <c r="I66" s="76">
        <f t="shared" si="2"/>
        <v>0</v>
      </c>
      <c r="J66" s="64"/>
      <c r="K66" s="25">
        <f t="shared" si="3"/>
        <v>0</v>
      </c>
      <c r="L66" s="75">
        <f t="shared" si="4"/>
        <v>0</v>
      </c>
      <c r="M66" s="25">
        <f t="shared" si="5"/>
        <v>0</v>
      </c>
      <c r="N66" s="64"/>
      <c r="O66" s="25">
        <f t="shared" si="6"/>
        <v>0</v>
      </c>
      <c r="P66" s="76">
        <f t="shared" si="7"/>
        <v>0</v>
      </c>
    </row>
    <row r="67" spans="1:16" x14ac:dyDescent="0.25">
      <c r="A67" s="72">
        <v>3120102</v>
      </c>
      <c r="B67" s="31" t="s">
        <v>379</v>
      </c>
      <c r="C67" s="73"/>
      <c r="D67" s="64">
        <v>194000000</v>
      </c>
      <c r="E67" s="64"/>
      <c r="F67" s="75">
        <f t="shared" si="0"/>
        <v>194000000</v>
      </c>
      <c r="G67" s="25">
        <f t="shared" si="1"/>
        <v>9.4388944810744765E-2</v>
      </c>
      <c r="H67" s="64"/>
      <c r="I67" s="76">
        <f t="shared" si="2"/>
        <v>194000000</v>
      </c>
      <c r="J67" s="64"/>
      <c r="K67" s="25">
        <f t="shared" si="3"/>
        <v>0</v>
      </c>
      <c r="L67" s="75">
        <f t="shared" si="4"/>
        <v>50000000</v>
      </c>
      <c r="M67" s="25">
        <f t="shared" si="5"/>
        <v>25.773195876288657</v>
      </c>
      <c r="N67" s="64">
        <v>50000000</v>
      </c>
      <c r="O67" s="25">
        <f t="shared" si="6"/>
        <v>25.773195876288657</v>
      </c>
      <c r="P67" s="76">
        <f t="shared" si="7"/>
        <v>144000000</v>
      </c>
    </row>
    <row r="68" spans="1:16" x14ac:dyDescent="0.25">
      <c r="A68" s="72">
        <v>3120103</v>
      </c>
      <c r="B68" s="31" t="s">
        <v>380</v>
      </c>
      <c r="C68" s="73"/>
      <c r="D68" s="64">
        <v>7000000</v>
      </c>
      <c r="E68" s="64"/>
      <c r="F68" s="75">
        <f t="shared" si="0"/>
        <v>7000000</v>
      </c>
      <c r="G68" s="25">
        <f t="shared" si="1"/>
        <v>3.4057866684289355E-3</v>
      </c>
      <c r="H68" s="64"/>
      <c r="I68" s="76">
        <f t="shared" si="2"/>
        <v>7000000</v>
      </c>
      <c r="J68" s="64"/>
      <c r="K68" s="25">
        <f t="shared" si="3"/>
        <v>0</v>
      </c>
      <c r="L68" s="75">
        <f t="shared" si="4"/>
        <v>0</v>
      </c>
      <c r="M68" s="25">
        <f t="shared" si="5"/>
        <v>0</v>
      </c>
      <c r="N68" s="64"/>
      <c r="O68" s="25">
        <f t="shared" si="6"/>
        <v>0</v>
      </c>
      <c r="P68" s="76">
        <f t="shared" si="7"/>
        <v>7000000</v>
      </c>
    </row>
    <row r="69" spans="1:16" x14ac:dyDescent="0.25">
      <c r="A69" s="72">
        <v>3120104</v>
      </c>
      <c r="B69" s="31" t="s">
        <v>381</v>
      </c>
      <c r="C69" s="73"/>
      <c r="D69" s="64">
        <v>59500000</v>
      </c>
      <c r="E69" s="64"/>
      <c r="F69" s="75">
        <f t="shared" si="0"/>
        <v>59500000</v>
      </c>
      <c r="G69" s="25">
        <f t="shared" si="1"/>
        <v>2.894918668164595E-2</v>
      </c>
      <c r="H69" s="64"/>
      <c r="I69" s="76">
        <f t="shared" si="2"/>
        <v>59500000</v>
      </c>
      <c r="J69" s="64">
        <v>1115721</v>
      </c>
      <c r="K69" s="25">
        <f t="shared" si="3"/>
        <v>1.875161344537815</v>
      </c>
      <c r="L69" s="75">
        <f t="shared" si="4"/>
        <v>764920</v>
      </c>
      <c r="M69" s="25">
        <f t="shared" si="5"/>
        <v>1.2855798319327731</v>
      </c>
      <c r="N69" s="64">
        <v>1880641</v>
      </c>
      <c r="O69" s="25">
        <f t="shared" si="6"/>
        <v>3.1607411764705882</v>
      </c>
      <c r="P69" s="76">
        <f t="shared" si="7"/>
        <v>57619359</v>
      </c>
    </row>
    <row r="70" spans="1:16" hidden="1" x14ac:dyDescent="0.25">
      <c r="A70" s="72">
        <v>3120105</v>
      </c>
      <c r="B70" s="31" t="s">
        <v>382</v>
      </c>
      <c r="C70" s="73"/>
      <c r="D70" s="64"/>
      <c r="E70" s="64"/>
      <c r="F70" s="75">
        <f t="shared" si="0"/>
        <v>0</v>
      </c>
      <c r="G70" s="25">
        <f t="shared" si="1"/>
        <v>0</v>
      </c>
      <c r="H70" s="64"/>
      <c r="I70" s="76">
        <f t="shared" si="2"/>
        <v>0</v>
      </c>
      <c r="J70" s="64"/>
      <c r="K70" s="25">
        <f t="shared" si="3"/>
        <v>0</v>
      </c>
      <c r="L70" s="75">
        <f t="shared" si="4"/>
        <v>0</v>
      </c>
      <c r="M70" s="25">
        <f t="shared" si="5"/>
        <v>0</v>
      </c>
      <c r="N70" s="64"/>
      <c r="O70" s="25">
        <f t="shared" si="6"/>
        <v>0</v>
      </c>
      <c r="P70" s="76">
        <f t="shared" si="7"/>
        <v>0</v>
      </c>
    </row>
    <row r="71" spans="1:16" x14ac:dyDescent="0.25">
      <c r="A71" s="72">
        <v>31202</v>
      </c>
      <c r="B71" s="31" t="s">
        <v>383</v>
      </c>
      <c r="C71" s="73"/>
      <c r="D71" s="74">
        <f>SUM(D72:D101)-D76-D79-D84-D90-D96</f>
        <v>689400000</v>
      </c>
      <c r="E71" s="74">
        <f>SUM(E72:E101)-E76-E79-E84-E90-E96</f>
        <v>0</v>
      </c>
      <c r="F71" s="75">
        <f t="shared" si="0"/>
        <v>689400000</v>
      </c>
      <c r="G71" s="25">
        <f t="shared" si="1"/>
        <v>0.33542133274498687</v>
      </c>
      <c r="H71" s="74">
        <f>SUM(H72:H101)-H76-H79-H84-H90-H96</f>
        <v>0</v>
      </c>
      <c r="I71" s="76">
        <f t="shared" si="2"/>
        <v>689400000</v>
      </c>
      <c r="J71" s="74">
        <f>SUM(J72:J101)-J76-J79-J84-J90-J96</f>
        <v>61046801</v>
      </c>
      <c r="K71" s="25">
        <f t="shared" si="3"/>
        <v>8.8550625181317102</v>
      </c>
      <c r="L71" s="75">
        <f t="shared" si="4"/>
        <v>119462978</v>
      </c>
      <c r="M71" s="25">
        <f t="shared" si="5"/>
        <v>17.328543371047285</v>
      </c>
      <c r="N71" s="74">
        <f>SUM(N72:N101)-N76-N79-N84-N90-N96</f>
        <v>180509779</v>
      </c>
      <c r="O71" s="25">
        <f t="shared" si="6"/>
        <v>26.183605889178995</v>
      </c>
      <c r="P71" s="76">
        <f t="shared" si="7"/>
        <v>508890221</v>
      </c>
    </row>
    <row r="72" spans="1:16" x14ac:dyDescent="0.25">
      <c r="A72" s="72">
        <v>3120201</v>
      </c>
      <c r="B72" s="31" t="s">
        <v>384</v>
      </c>
      <c r="C72" s="73"/>
      <c r="D72" s="64">
        <v>155000000</v>
      </c>
      <c r="E72" s="64"/>
      <c r="F72" s="75">
        <f t="shared" ref="F72:F135" si="8">SUM(D72+E72)</f>
        <v>155000000</v>
      </c>
      <c r="G72" s="25">
        <f t="shared" ref="G72:G135" si="9">IF(OR(F72=0,F$7=0),0,F72/F$7)*100</f>
        <v>7.5413847658069272E-2</v>
      </c>
      <c r="H72" s="64"/>
      <c r="I72" s="76">
        <f t="shared" ref="I72:I135" si="10">SUM(F72-H72)</f>
        <v>155000000</v>
      </c>
      <c r="J72" s="64">
        <v>36932295</v>
      </c>
      <c r="K72" s="25">
        <f t="shared" ref="K72:K135" si="11">IF(OR(J72=0,F72=0),0,J72/F72)*100</f>
        <v>23.827287096774192</v>
      </c>
      <c r="L72" s="75">
        <f t="shared" si="4"/>
        <v>110796885</v>
      </c>
      <c r="M72" s="25">
        <f t="shared" ref="M72:M135" si="12">IF(OR(L72=0,F72=0),0,L72/F72)*100</f>
        <v>71.481861290322584</v>
      </c>
      <c r="N72" s="64">
        <v>147729180</v>
      </c>
      <c r="O72" s="25">
        <f t="shared" ref="O72:O135" si="13">IF(OR(N72=0,F72=0),0,N72/F72)*100</f>
        <v>95.309148387096769</v>
      </c>
      <c r="P72" s="76">
        <f t="shared" si="7"/>
        <v>7270820</v>
      </c>
    </row>
    <row r="73" spans="1:16" x14ac:dyDescent="0.25">
      <c r="A73" s="72">
        <v>3120202</v>
      </c>
      <c r="B73" s="31" t="s">
        <v>385</v>
      </c>
      <c r="C73" s="73"/>
      <c r="D73" s="64">
        <v>25000000</v>
      </c>
      <c r="E73" s="64"/>
      <c r="F73" s="75">
        <f t="shared" si="8"/>
        <v>25000000</v>
      </c>
      <c r="G73" s="25">
        <f t="shared" si="9"/>
        <v>1.2163523815817626E-2</v>
      </c>
      <c r="H73" s="64"/>
      <c r="I73" s="76">
        <f t="shared" si="10"/>
        <v>25000000</v>
      </c>
      <c r="J73" s="64"/>
      <c r="K73" s="25">
        <f t="shared" si="11"/>
        <v>0</v>
      </c>
      <c r="L73" s="75">
        <f t="shared" si="4"/>
        <v>0</v>
      </c>
      <c r="M73" s="25">
        <f t="shared" si="12"/>
        <v>0</v>
      </c>
      <c r="N73" s="64"/>
      <c r="O73" s="25">
        <f t="shared" si="13"/>
        <v>0</v>
      </c>
      <c r="P73" s="76">
        <f t="shared" si="7"/>
        <v>25000000</v>
      </c>
    </row>
    <row r="74" spans="1:16" x14ac:dyDescent="0.25">
      <c r="A74" s="72">
        <v>3120203</v>
      </c>
      <c r="B74" s="31" t="s">
        <v>386</v>
      </c>
      <c r="C74" s="73"/>
      <c r="D74" s="64">
        <v>64200000</v>
      </c>
      <c r="E74" s="64"/>
      <c r="F74" s="75">
        <f t="shared" si="8"/>
        <v>64200000</v>
      </c>
      <c r="G74" s="25">
        <f t="shared" si="9"/>
        <v>3.1235929159019661E-2</v>
      </c>
      <c r="H74" s="64"/>
      <c r="I74" s="76">
        <f t="shared" si="10"/>
        <v>64200000</v>
      </c>
      <c r="J74" s="64">
        <v>3929101</v>
      </c>
      <c r="K74" s="25">
        <f t="shared" si="11"/>
        <v>6.1200950155763243</v>
      </c>
      <c r="L74" s="75">
        <f t="shared" si="4"/>
        <v>0</v>
      </c>
      <c r="M74" s="25">
        <f t="shared" si="12"/>
        <v>0</v>
      </c>
      <c r="N74" s="64">
        <v>3929101</v>
      </c>
      <c r="O74" s="25">
        <f t="shared" si="13"/>
        <v>6.1200950155763243</v>
      </c>
      <c r="P74" s="76">
        <f t="shared" si="7"/>
        <v>60270899</v>
      </c>
    </row>
    <row r="75" spans="1:16" x14ac:dyDescent="0.25">
      <c r="A75" s="72">
        <v>3120204</v>
      </c>
      <c r="B75" s="31" t="s">
        <v>387</v>
      </c>
      <c r="C75" s="73"/>
      <c r="D75" s="64">
        <v>18000000</v>
      </c>
      <c r="E75" s="64"/>
      <c r="F75" s="75">
        <f t="shared" si="8"/>
        <v>18000000</v>
      </c>
      <c r="G75" s="25">
        <f t="shared" si="9"/>
        <v>8.7577371473886913E-3</v>
      </c>
      <c r="H75" s="64"/>
      <c r="I75" s="76">
        <f t="shared" si="10"/>
        <v>18000000</v>
      </c>
      <c r="J75" s="64">
        <v>1500</v>
      </c>
      <c r="K75" s="25">
        <f t="shared" si="11"/>
        <v>8.3333333333333332E-3</v>
      </c>
      <c r="L75" s="75">
        <f t="shared" si="4"/>
        <v>0</v>
      </c>
      <c r="M75" s="25">
        <f t="shared" si="12"/>
        <v>0</v>
      </c>
      <c r="N75" s="64">
        <v>1500</v>
      </c>
      <c r="O75" s="25">
        <f t="shared" si="13"/>
        <v>8.3333333333333332E-3</v>
      </c>
      <c r="P75" s="76">
        <f t="shared" si="7"/>
        <v>17998500</v>
      </c>
    </row>
    <row r="76" spans="1:16" x14ac:dyDescent="0.25">
      <c r="A76" s="72">
        <v>3120205</v>
      </c>
      <c r="B76" s="31" t="s">
        <v>388</v>
      </c>
      <c r="C76" s="73"/>
      <c r="D76" s="74">
        <f>SUM(D77:D78)</f>
        <v>202500000</v>
      </c>
      <c r="E76" s="74">
        <f>SUM(E77:E78)</f>
        <v>0</v>
      </c>
      <c r="F76" s="75">
        <f t="shared" si="8"/>
        <v>202500000</v>
      </c>
      <c r="G76" s="25">
        <f t="shared" si="9"/>
        <v>9.8524542908122764E-2</v>
      </c>
      <c r="H76" s="74">
        <f>SUM(H77:H78)</f>
        <v>0</v>
      </c>
      <c r="I76" s="76">
        <f t="shared" si="10"/>
        <v>202500000</v>
      </c>
      <c r="J76" s="74">
        <f>SUM(J77:J78)</f>
        <v>3808907</v>
      </c>
      <c r="K76" s="25">
        <f t="shared" si="11"/>
        <v>1.8809417283950618</v>
      </c>
      <c r="L76" s="75">
        <f t="shared" si="4"/>
        <v>8666093</v>
      </c>
      <c r="M76" s="25">
        <f t="shared" si="12"/>
        <v>4.2795520987654321</v>
      </c>
      <c r="N76" s="74">
        <f>SUM(N77:N78)</f>
        <v>12475000</v>
      </c>
      <c r="O76" s="25">
        <f t="shared" si="13"/>
        <v>6.1604938271604937</v>
      </c>
      <c r="P76" s="76">
        <f t="shared" si="7"/>
        <v>190025000</v>
      </c>
    </row>
    <row r="77" spans="1:16" x14ac:dyDescent="0.25">
      <c r="A77" s="72">
        <v>312020501</v>
      </c>
      <c r="B77" s="31" t="s">
        <v>389</v>
      </c>
      <c r="C77" s="73"/>
      <c r="D77" s="64">
        <v>202500000</v>
      </c>
      <c r="E77" s="64"/>
      <c r="F77" s="75">
        <f t="shared" si="8"/>
        <v>202500000</v>
      </c>
      <c r="G77" s="25">
        <f t="shared" si="9"/>
        <v>9.8524542908122764E-2</v>
      </c>
      <c r="H77" s="64"/>
      <c r="I77" s="76">
        <f t="shared" si="10"/>
        <v>202500000</v>
      </c>
      <c r="J77" s="64">
        <v>3808907</v>
      </c>
      <c r="K77" s="25">
        <f t="shared" si="11"/>
        <v>1.8809417283950618</v>
      </c>
      <c r="L77" s="75">
        <f t="shared" si="4"/>
        <v>8666093</v>
      </c>
      <c r="M77" s="25">
        <f t="shared" si="12"/>
        <v>4.2795520987654321</v>
      </c>
      <c r="N77" s="64">
        <v>12475000</v>
      </c>
      <c r="O77" s="25">
        <f t="shared" si="13"/>
        <v>6.1604938271604937</v>
      </c>
      <c r="P77" s="76">
        <f t="shared" si="7"/>
        <v>190025000</v>
      </c>
    </row>
    <row r="78" spans="1:16" hidden="1" x14ac:dyDescent="0.25">
      <c r="A78" s="72">
        <v>312020502</v>
      </c>
      <c r="B78" s="28" t="s">
        <v>390</v>
      </c>
      <c r="C78" s="73"/>
      <c r="D78" s="64"/>
      <c r="E78" s="64"/>
      <c r="F78" s="75">
        <f t="shared" si="8"/>
        <v>0</v>
      </c>
      <c r="G78" s="25">
        <f t="shared" si="9"/>
        <v>0</v>
      </c>
      <c r="H78" s="64"/>
      <c r="I78" s="76">
        <f t="shared" si="10"/>
        <v>0</v>
      </c>
      <c r="J78" s="64"/>
      <c r="K78" s="25">
        <f t="shared" si="11"/>
        <v>0</v>
      </c>
      <c r="L78" s="75">
        <f t="shared" si="4"/>
        <v>0</v>
      </c>
      <c r="M78" s="25">
        <f t="shared" si="12"/>
        <v>0</v>
      </c>
      <c r="N78" s="64"/>
      <c r="O78" s="25">
        <f t="shared" si="13"/>
        <v>0</v>
      </c>
      <c r="P78" s="76">
        <f t="shared" si="7"/>
        <v>0</v>
      </c>
    </row>
    <row r="79" spans="1:16" x14ac:dyDescent="0.25">
      <c r="A79" s="72">
        <v>3120206</v>
      </c>
      <c r="B79" s="31" t="s">
        <v>391</v>
      </c>
      <c r="C79" s="73"/>
      <c r="D79" s="74">
        <f>SUM(D80:D82)</f>
        <v>70000000</v>
      </c>
      <c r="E79" s="74">
        <f>SUM(E80:E82)</f>
        <v>0</v>
      </c>
      <c r="F79" s="75">
        <f t="shared" si="8"/>
        <v>70000000</v>
      </c>
      <c r="G79" s="25">
        <f t="shared" si="9"/>
        <v>3.4057866684289353E-2</v>
      </c>
      <c r="H79" s="74">
        <f>SUM(H80:H82)</f>
        <v>0</v>
      </c>
      <c r="I79" s="76">
        <f t="shared" si="10"/>
        <v>70000000</v>
      </c>
      <c r="J79" s="74">
        <f>SUM(J80:J82)</f>
        <v>0</v>
      </c>
      <c r="K79" s="25">
        <f t="shared" si="11"/>
        <v>0</v>
      </c>
      <c r="L79" s="75">
        <f t="shared" si="4"/>
        <v>0</v>
      </c>
      <c r="M79" s="25">
        <f t="shared" si="12"/>
        <v>0</v>
      </c>
      <c r="N79" s="74">
        <f>SUM(N80:N82)</f>
        <v>0</v>
      </c>
      <c r="O79" s="25">
        <f t="shared" si="13"/>
        <v>0</v>
      </c>
      <c r="P79" s="76">
        <f t="shared" si="7"/>
        <v>70000000</v>
      </c>
    </row>
    <row r="80" spans="1:16" x14ac:dyDescent="0.25">
      <c r="A80" s="72">
        <v>312020601</v>
      </c>
      <c r="B80" s="28" t="s">
        <v>392</v>
      </c>
      <c r="C80" s="73"/>
      <c r="D80" s="64">
        <v>70000000</v>
      </c>
      <c r="E80" s="64"/>
      <c r="F80" s="75">
        <f t="shared" si="8"/>
        <v>70000000</v>
      </c>
      <c r="G80" s="25">
        <f t="shared" si="9"/>
        <v>3.4057866684289353E-2</v>
      </c>
      <c r="H80" s="64"/>
      <c r="I80" s="76">
        <f t="shared" si="10"/>
        <v>70000000</v>
      </c>
      <c r="J80" s="64"/>
      <c r="K80" s="25">
        <f t="shared" si="11"/>
        <v>0</v>
      </c>
      <c r="L80" s="75">
        <f t="shared" ref="L80:L143" si="14">SUM(N80-J80)</f>
        <v>0</v>
      </c>
      <c r="M80" s="25">
        <f t="shared" si="12"/>
        <v>0</v>
      </c>
      <c r="N80" s="64"/>
      <c r="O80" s="25">
        <f t="shared" si="13"/>
        <v>0</v>
      </c>
      <c r="P80" s="76">
        <f t="shared" ref="P80:P143" si="15">SUM(F80-N80)</f>
        <v>70000000</v>
      </c>
    </row>
    <row r="81" spans="1:16" hidden="1" x14ac:dyDescent="0.25">
      <c r="A81" s="72">
        <v>312020602</v>
      </c>
      <c r="B81" s="28" t="s">
        <v>393</v>
      </c>
      <c r="C81" s="73"/>
      <c r="D81" s="64"/>
      <c r="E81" s="64"/>
      <c r="F81" s="75">
        <f t="shared" si="8"/>
        <v>0</v>
      </c>
      <c r="G81" s="25">
        <f t="shared" si="9"/>
        <v>0</v>
      </c>
      <c r="H81" s="64"/>
      <c r="I81" s="76">
        <f t="shared" si="10"/>
        <v>0</v>
      </c>
      <c r="J81" s="64"/>
      <c r="K81" s="25">
        <f t="shared" si="11"/>
        <v>0</v>
      </c>
      <c r="L81" s="75">
        <f t="shared" si="14"/>
        <v>0</v>
      </c>
      <c r="M81" s="25">
        <f t="shared" si="12"/>
        <v>0</v>
      </c>
      <c r="N81" s="64"/>
      <c r="O81" s="25">
        <f t="shared" si="13"/>
        <v>0</v>
      </c>
      <c r="P81" s="76">
        <f t="shared" si="15"/>
        <v>0</v>
      </c>
    </row>
    <row r="82" spans="1:16" hidden="1" x14ac:dyDescent="0.25">
      <c r="A82" s="72">
        <v>312020603</v>
      </c>
      <c r="B82" s="28" t="s">
        <v>394</v>
      </c>
      <c r="C82" s="73"/>
      <c r="D82" s="64"/>
      <c r="E82" s="64"/>
      <c r="F82" s="75">
        <f t="shared" si="8"/>
        <v>0</v>
      </c>
      <c r="G82" s="25">
        <f t="shared" si="9"/>
        <v>0</v>
      </c>
      <c r="H82" s="64"/>
      <c r="I82" s="76">
        <f t="shared" si="10"/>
        <v>0</v>
      </c>
      <c r="J82" s="64"/>
      <c r="K82" s="25">
        <f t="shared" si="11"/>
        <v>0</v>
      </c>
      <c r="L82" s="75">
        <f t="shared" si="14"/>
        <v>0</v>
      </c>
      <c r="M82" s="25">
        <f t="shared" si="12"/>
        <v>0</v>
      </c>
      <c r="N82" s="64"/>
      <c r="O82" s="25">
        <f t="shared" si="13"/>
        <v>0</v>
      </c>
      <c r="P82" s="76">
        <f t="shared" si="15"/>
        <v>0</v>
      </c>
    </row>
    <row r="83" spans="1:16" hidden="1" x14ac:dyDescent="0.25">
      <c r="A83" s="72">
        <v>3120207</v>
      </c>
      <c r="B83" s="28" t="s">
        <v>395</v>
      </c>
      <c r="C83" s="73"/>
      <c r="D83" s="64"/>
      <c r="E83" s="64"/>
      <c r="F83" s="75">
        <f t="shared" si="8"/>
        <v>0</v>
      </c>
      <c r="G83" s="25">
        <f t="shared" si="9"/>
        <v>0</v>
      </c>
      <c r="H83" s="64"/>
      <c r="I83" s="76">
        <f t="shared" si="10"/>
        <v>0</v>
      </c>
      <c r="J83" s="64"/>
      <c r="K83" s="25">
        <f t="shared" si="11"/>
        <v>0</v>
      </c>
      <c r="L83" s="75">
        <f t="shared" si="14"/>
        <v>0</v>
      </c>
      <c r="M83" s="25">
        <f t="shared" si="12"/>
        <v>0</v>
      </c>
      <c r="N83" s="64"/>
      <c r="O83" s="25">
        <f t="shared" si="13"/>
        <v>0</v>
      </c>
      <c r="P83" s="76">
        <f t="shared" si="15"/>
        <v>0</v>
      </c>
    </row>
    <row r="84" spans="1:16" x14ac:dyDescent="0.25">
      <c r="A84" s="72">
        <v>3120208</v>
      </c>
      <c r="B84" s="31" t="s">
        <v>396</v>
      </c>
      <c r="C84" s="73"/>
      <c r="D84" s="74">
        <f>SUM(D85:D89)</f>
        <v>77200000</v>
      </c>
      <c r="E84" s="74">
        <f>SUM(E85:E89)</f>
        <v>0</v>
      </c>
      <c r="F84" s="75">
        <f t="shared" si="8"/>
        <v>77200000</v>
      </c>
      <c r="G84" s="25">
        <f t="shared" si="9"/>
        <v>3.7560961543244828E-2</v>
      </c>
      <c r="H84" s="74">
        <f>SUM(H85:H89)</f>
        <v>0</v>
      </c>
      <c r="I84" s="76">
        <f t="shared" si="10"/>
        <v>77200000</v>
      </c>
      <c r="J84" s="74">
        <f>SUM(J85:J89)</f>
        <v>16374998</v>
      </c>
      <c r="K84" s="25">
        <f t="shared" si="11"/>
        <v>21.211137305699481</v>
      </c>
      <c r="L84" s="75">
        <f t="shared" si="14"/>
        <v>0</v>
      </c>
      <c r="M84" s="25">
        <f t="shared" si="12"/>
        <v>0</v>
      </c>
      <c r="N84" s="74">
        <f>SUM(N85:N89)</f>
        <v>16374998</v>
      </c>
      <c r="O84" s="25">
        <f t="shared" si="13"/>
        <v>21.211137305699481</v>
      </c>
      <c r="P84" s="76">
        <f t="shared" si="15"/>
        <v>60825002</v>
      </c>
    </row>
    <row r="85" spans="1:16" hidden="1" x14ac:dyDescent="0.25">
      <c r="A85" s="72">
        <v>312020801</v>
      </c>
      <c r="B85" s="31" t="s">
        <v>397</v>
      </c>
      <c r="C85" s="73"/>
      <c r="D85" s="64"/>
      <c r="E85" s="64"/>
      <c r="F85" s="75">
        <f t="shared" si="8"/>
        <v>0</v>
      </c>
      <c r="G85" s="25">
        <f t="shared" si="9"/>
        <v>0</v>
      </c>
      <c r="H85" s="64"/>
      <c r="I85" s="76">
        <f t="shared" si="10"/>
        <v>0</v>
      </c>
      <c r="J85" s="64"/>
      <c r="K85" s="25">
        <f t="shared" si="11"/>
        <v>0</v>
      </c>
      <c r="L85" s="75">
        <f t="shared" si="14"/>
        <v>0</v>
      </c>
      <c r="M85" s="25">
        <f t="shared" si="12"/>
        <v>0</v>
      </c>
      <c r="N85" s="64"/>
      <c r="O85" s="25">
        <f t="shared" si="13"/>
        <v>0</v>
      </c>
      <c r="P85" s="76">
        <f t="shared" si="15"/>
        <v>0</v>
      </c>
    </row>
    <row r="86" spans="1:16" hidden="1" x14ac:dyDescent="0.25">
      <c r="A86" s="72">
        <v>312020802</v>
      </c>
      <c r="B86" s="31" t="s">
        <v>398</v>
      </c>
      <c r="C86" s="73"/>
      <c r="D86" s="64"/>
      <c r="E86" s="64"/>
      <c r="F86" s="75">
        <f t="shared" si="8"/>
        <v>0</v>
      </c>
      <c r="G86" s="25">
        <f t="shared" si="9"/>
        <v>0</v>
      </c>
      <c r="H86" s="64"/>
      <c r="I86" s="76">
        <f t="shared" si="10"/>
        <v>0</v>
      </c>
      <c r="J86" s="64"/>
      <c r="K86" s="25">
        <f t="shared" si="11"/>
        <v>0</v>
      </c>
      <c r="L86" s="75">
        <f t="shared" si="14"/>
        <v>0</v>
      </c>
      <c r="M86" s="25">
        <f t="shared" si="12"/>
        <v>0</v>
      </c>
      <c r="N86" s="64"/>
      <c r="O86" s="25">
        <f t="shared" si="13"/>
        <v>0</v>
      </c>
      <c r="P86" s="76">
        <f t="shared" si="15"/>
        <v>0</v>
      </c>
    </row>
    <row r="87" spans="1:16" hidden="1" x14ac:dyDescent="0.25">
      <c r="A87" s="72">
        <v>312020803</v>
      </c>
      <c r="B87" s="31" t="s">
        <v>399</v>
      </c>
      <c r="C87" s="73"/>
      <c r="D87" s="64"/>
      <c r="E87" s="64"/>
      <c r="F87" s="75">
        <f t="shared" si="8"/>
        <v>0</v>
      </c>
      <c r="G87" s="25">
        <f t="shared" si="9"/>
        <v>0</v>
      </c>
      <c r="H87" s="64"/>
      <c r="I87" s="76">
        <f t="shared" si="10"/>
        <v>0</v>
      </c>
      <c r="J87" s="64"/>
      <c r="K87" s="25">
        <f t="shared" si="11"/>
        <v>0</v>
      </c>
      <c r="L87" s="75">
        <f t="shared" si="14"/>
        <v>0</v>
      </c>
      <c r="M87" s="25">
        <f t="shared" si="12"/>
        <v>0</v>
      </c>
      <c r="N87" s="64"/>
      <c r="O87" s="25">
        <f t="shared" si="13"/>
        <v>0</v>
      </c>
      <c r="P87" s="76">
        <f t="shared" si="15"/>
        <v>0</v>
      </c>
    </row>
    <row r="88" spans="1:16" x14ac:dyDescent="0.25">
      <c r="A88" s="72">
        <v>312020804</v>
      </c>
      <c r="B88" s="31" t="s">
        <v>400</v>
      </c>
      <c r="C88" s="73"/>
      <c r="D88" s="64">
        <v>77200000</v>
      </c>
      <c r="E88" s="64"/>
      <c r="F88" s="75">
        <f t="shared" si="8"/>
        <v>77200000</v>
      </c>
      <c r="G88" s="25">
        <f t="shared" si="9"/>
        <v>3.7560961543244828E-2</v>
      </c>
      <c r="H88" s="64"/>
      <c r="I88" s="76">
        <f t="shared" si="10"/>
        <v>77200000</v>
      </c>
      <c r="J88" s="64">
        <v>16374998</v>
      </c>
      <c r="K88" s="25">
        <f t="shared" si="11"/>
        <v>21.211137305699481</v>
      </c>
      <c r="L88" s="75">
        <f t="shared" si="14"/>
        <v>0</v>
      </c>
      <c r="M88" s="25">
        <f t="shared" si="12"/>
        <v>0</v>
      </c>
      <c r="N88" s="64">
        <v>16374998</v>
      </c>
      <c r="O88" s="25">
        <f t="shared" si="13"/>
        <v>21.211137305699481</v>
      </c>
      <c r="P88" s="76">
        <f t="shared" si="15"/>
        <v>60825002</v>
      </c>
    </row>
    <row r="89" spans="1:16" hidden="1" x14ac:dyDescent="0.25">
      <c r="A89" s="72">
        <v>312020805</v>
      </c>
      <c r="B89" s="31" t="s">
        <v>401</v>
      </c>
      <c r="C89" s="73"/>
      <c r="D89" s="64"/>
      <c r="E89" s="64"/>
      <c r="F89" s="75">
        <f t="shared" si="8"/>
        <v>0</v>
      </c>
      <c r="G89" s="25">
        <f t="shared" si="9"/>
        <v>0</v>
      </c>
      <c r="H89" s="64"/>
      <c r="I89" s="76">
        <f t="shared" si="10"/>
        <v>0</v>
      </c>
      <c r="J89" s="64"/>
      <c r="K89" s="25">
        <f t="shared" si="11"/>
        <v>0</v>
      </c>
      <c r="L89" s="75">
        <f t="shared" si="14"/>
        <v>0</v>
      </c>
      <c r="M89" s="25">
        <f t="shared" si="12"/>
        <v>0</v>
      </c>
      <c r="N89" s="64"/>
      <c r="O89" s="25">
        <f t="shared" si="13"/>
        <v>0</v>
      </c>
      <c r="P89" s="76">
        <f t="shared" si="15"/>
        <v>0</v>
      </c>
    </row>
    <row r="90" spans="1:16" x14ac:dyDescent="0.25">
      <c r="A90" s="72">
        <v>3120209</v>
      </c>
      <c r="B90" s="31" t="s">
        <v>402</v>
      </c>
      <c r="C90" s="73"/>
      <c r="D90" s="74">
        <f>SUM(D91:D92)</f>
        <v>20000000</v>
      </c>
      <c r="E90" s="74">
        <f>SUM(E91:E92)</f>
        <v>0</v>
      </c>
      <c r="F90" s="75">
        <f t="shared" si="8"/>
        <v>20000000</v>
      </c>
      <c r="G90" s="25">
        <f t="shared" si="9"/>
        <v>9.7308190526541015E-3</v>
      </c>
      <c r="H90" s="74">
        <f>SUM(H91:H92)</f>
        <v>0</v>
      </c>
      <c r="I90" s="76">
        <f t="shared" si="10"/>
        <v>20000000</v>
      </c>
      <c r="J90" s="74">
        <f>SUM(J91:J92)</f>
        <v>0</v>
      </c>
      <c r="K90" s="25">
        <f t="shared" si="11"/>
        <v>0</v>
      </c>
      <c r="L90" s="75">
        <f t="shared" si="14"/>
        <v>0</v>
      </c>
      <c r="M90" s="25">
        <f t="shared" si="12"/>
        <v>0</v>
      </c>
      <c r="N90" s="74">
        <f>SUM(N91:N92)</f>
        <v>0</v>
      </c>
      <c r="O90" s="25">
        <f t="shared" si="13"/>
        <v>0</v>
      </c>
      <c r="P90" s="76">
        <f t="shared" si="15"/>
        <v>20000000</v>
      </c>
    </row>
    <row r="91" spans="1:16" x14ac:dyDescent="0.25">
      <c r="A91" s="72">
        <v>312020901</v>
      </c>
      <c r="B91" s="28" t="s">
        <v>403</v>
      </c>
      <c r="C91" s="73"/>
      <c r="D91" s="64">
        <v>20000000</v>
      </c>
      <c r="E91" s="64"/>
      <c r="F91" s="75">
        <f t="shared" si="8"/>
        <v>20000000</v>
      </c>
      <c r="G91" s="25">
        <f t="shared" si="9"/>
        <v>9.7308190526541015E-3</v>
      </c>
      <c r="H91" s="64"/>
      <c r="I91" s="76">
        <f t="shared" si="10"/>
        <v>20000000</v>
      </c>
      <c r="J91" s="64"/>
      <c r="K91" s="25">
        <f t="shared" si="11"/>
        <v>0</v>
      </c>
      <c r="L91" s="75">
        <f t="shared" si="14"/>
        <v>0</v>
      </c>
      <c r="M91" s="25">
        <f t="shared" si="12"/>
        <v>0</v>
      </c>
      <c r="N91" s="64"/>
      <c r="O91" s="25">
        <f t="shared" si="13"/>
        <v>0</v>
      </c>
      <c r="P91" s="76">
        <f t="shared" si="15"/>
        <v>20000000</v>
      </c>
    </row>
    <row r="92" spans="1:16" hidden="1" x14ac:dyDescent="0.25">
      <c r="A92" s="72">
        <v>312020902</v>
      </c>
      <c r="B92" s="28" t="s">
        <v>404</v>
      </c>
      <c r="C92" s="73"/>
      <c r="D92" s="64"/>
      <c r="E92" s="64"/>
      <c r="F92" s="75">
        <f t="shared" si="8"/>
        <v>0</v>
      </c>
      <c r="G92" s="25">
        <f t="shared" si="9"/>
        <v>0</v>
      </c>
      <c r="H92" s="64"/>
      <c r="I92" s="76">
        <f t="shared" si="10"/>
        <v>0</v>
      </c>
      <c r="J92" s="64"/>
      <c r="K92" s="25">
        <f t="shared" si="11"/>
        <v>0</v>
      </c>
      <c r="L92" s="75">
        <f t="shared" si="14"/>
        <v>0</v>
      </c>
      <c r="M92" s="25">
        <f t="shared" si="12"/>
        <v>0</v>
      </c>
      <c r="N92" s="64"/>
      <c r="O92" s="25">
        <f t="shared" si="13"/>
        <v>0</v>
      </c>
      <c r="P92" s="76">
        <f t="shared" si="15"/>
        <v>0</v>
      </c>
    </row>
    <row r="93" spans="1:16" x14ac:dyDescent="0.25">
      <c r="A93" s="72">
        <v>3120210</v>
      </c>
      <c r="B93" s="31" t="s">
        <v>405</v>
      </c>
      <c r="C93" s="73"/>
      <c r="D93" s="64">
        <v>40000000</v>
      </c>
      <c r="E93" s="64"/>
      <c r="F93" s="75">
        <f t="shared" si="8"/>
        <v>40000000</v>
      </c>
      <c r="G93" s="25">
        <f t="shared" si="9"/>
        <v>1.9461638105308203E-2</v>
      </c>
      <c r="H93" s="64"/>
      <c r="I93" s="76">
        <f t="shared" si="10"/>
        <v>40000000</v>
      </c>
      <c r="J93" s="64"/>
      <c r="K93" s="25">
        <f t="shared" si="11"/>
        <v>0</v>
      </c>
      <c r="L93" s="75">
        <f t="shared" si="14"/>
        <v>0</v>
      </c>
      <c r="M93" s="25">
        <f t="shared" si="12"/>
        <v>0</v>
      </c>
      <c r="N93" s="64"/>
      <c r="O93" s="25">
        <f t="shared" si="13"/>
        <v>0</v>
      </c>
      <c r="P93" s="76">
        <f t="shared" si="15"/>
        <v>40000000</v>
      </c>
    </row>
    <row r="94" spans="1:16" hidden="1" x14ac:dyDescent="0.25">
      <c r="A94" s="72">
        <v>3120211</v>
      </c>
      <c r="B94" s="31" t="s">
        <v>406</v>
      </c>
      <c r="C94" s="73"/>
      <c r="D94" s="64"/>
      <c r="E94" s="64"/>
      <c r="F94" s="75">
        <f t="shared" si="8"/>
        <v>0</v>
      </c>
      <c r="G94" s="25">
        <f t="shared" si="9"/>
        <v>0</v>
      </c>
      <c r="H94" s="64"/>
      <c r="I94" s="76">
        <f t="shared" si="10"/>
        <v>0</v>
      </c>
      <c r="J94" s="64"/>
      <c r="K94" s="25">
        <f t="shared" si="11"/>
        <v>0</v>
      </c>
      <c r="L94" s="75">
        <f t="shared" si="14"/>
        <v>0</v>
      </c>
      <c r="M94" s="25">
        <f t="shared" si="12"/>
        <v>0</v>
      </c>
      <c r="N94" s="64"/>
      <c r="O94" s="25">
        <f t="shared" si="13"/>
        <v>0</v>
      </c>
      <c r="P94" s="76">
        <f t="shared" si="15"/>
        <v>0</v>
      </c>
    </row>
    <row r="95" spans="1:16" x14ac:dyDescent="0.25">
      <c r="A95" s="72">
        <v>3120212</v>
      </c>
      <c r="B95" s="31" t="s">
        <v>407</v>
      </c>
      <c r="C95" s="73"/>
      <c r="D95" s="64">
        <v>17500000</v>
      </c>
      <c r="E95" s="64"/>
      <c r="F95" s="75">
        <f t="shared" si="8"/>
        <v>17500000</v>
      </c>
      <c r="G95" s="25">
        <f t="shared" si="9"/>
        <v>8.5144666710723384E-3</v>
      </c>
      <c r="H95" s="64"/>
      <c r="I95" s="76">
        <f t="shared" si="10"/>
        <v>17500000</v>
      </c>
      <c r="J95" s="64"/>
      <c r="K95" s="25">
        <f t="shared" si="11"/>
        <v>0</v>
      </c>
      <c r="L95" s="75">
        <f t="shared" si="14"/>
        <v>0</v>
      </c>
      <c r="M95" s="25">
        <f t="shared" si="12"/>
        <v>0</v>
      </c>
      <c r="N95" s="64"/>
      <c r="O95" s="25">
        <f t="shared" si="13"/>
        <v>0</v>
      </c>
      <c r="P95" s="76">
        <f t="shared" si="15"/>
        <v>17500000</v>
      </c>
    </row>
    <row r="96" spans="1:16" hidden="1" x14ac:dyDescent="0.25">
      <c r="A96" s="72">
        <v>3120213</v>
      </c>
      <c r="B96" s="31" t="s">
        <v>408</v>
      </c>
      <c r="C96" s="73"/>
      <c r="D96" s="74">
        <f>SUM(D97:D98)</f>
        <v>0</v>
      </c>
      <c r="E96" s="74">
        <f>SUM(E97:E98)</f>
        <v>0</v>
      </c>
      <c r="F96" s="75">
        <f t="shared" si="8"/>
        <v>0</v>
      </c>
      <c r="G96" s="25">
        <f t="shared" si="9"/>
        <v>0</v>
      </c>
      <c r="H96" s="74">
        <f>SUM(H97:H98)</f>
        <v>0</v>
      </c>
      <c r="I96" s="76">
        <f t="shared" si="10"/>
        <v>0</v>
      </c>
      <c r="J96" s="74">
        <f>SUM(J97:J98)</f>
        <v>0</v>
      </c>
      <c r="K96" s="25">
        <f t="shared" si="11"/>
        <v>0</v>
      </c>
      <c r="L96" s="75">
        <f t="shared" si="14"/>
        <v>0</v>
      </c>
      <c r="M96" s="25">
        <f t="shared" si="12"/>
        <v>0</v>
      </c>
      <c r="N96" s="74">
        <f>SUM(N97:N98)</f>
        <v>0</v>
      </c>
      <c r="O96" s="25">
        <f t="shared" si="13"/>
        <v>0</v>
      </c>
      <c r="P96" s="76">
        <f t="shared" si="15"/>
        <v>0</v>
      </c>
    </row>
    <row r="97" spans="1:16" hidden="1" x14ac:dyDescent="0.25">
      <c r="A97" s="72">
        <v>312021302</v>
      </c>
      <c r="B97" s="31" t="s">
        <v>409</v>
      </c>
      <c r="C97" s="73"/>
      <c r="D97" s="64"/>
      <c r="E97" s="64"/>
      <c r="F97" s="75">
        <f t="shared" si="8"/>
        <v>0</v>
      </c>
      <c r="G97" s="25">
        <f t="shared" si="9"/>
        <v>0</v>
      </c>
      <c r="H97" s="64"/>
      <c r="I97" s="76">
        <f t="shared" si="10"/>
        <v>0</v>
      </c>
      <c r="J97" s="64"/>
      <c r="K97" s="25">
        <f t="shared" si="11"/>
        <v>0</v>
      </c>
      <c r="L97" s="75">
        <f t="shared" si="14"/>
        <v>0</v>
      </c>
      <c r="M97" s="25">
        <f t="shared" si="12"/>
        <v>0</v>
      </c>
      <c r="N97" s="64"/>
      <c r="O97" s="25">
        <f t="shared" si="13"/>
        <v>0</v>
      </c>
      <c r="P97" s="76">
        <f t="shared" si="15"/>
        <v>0</v>
      </c>
    </row>
    <row r="98" spans="1:16" hidden="1" x14ac:dyDescent="0.25">
      <c r="A98" s="72">
        <v>312021399</v>
      </c>
      <c r="B98" s="28" t="s">
        <v>410</v>
      </c>
      <c r="C98" s="73"/>
      <c r="D98" s="64"/>
      <c r="E98" s="64"/>
      <c r="F98" s="75">
        <f t="shared" si="8"/>
        <v>0</v>
      </c>
      <c r="G98" s="25">
        <f t="shared" si="9"/>
        <v>0</v>
      </c>
      <c r="H98" s="64"/>
      <c r="I98" s="76">
        <f t="shared" si="10"/>
        <v>0</v>
      </c>
      <c r="J98" s="64"/>
      <c r="K98" s="25">
        <f t="shared" si="11"/>
        <v>0</v>
      </c>
      <c r="L98" s="75">
        <f t="shared" si="14"/>
        <v>0</v>
      </c>
      <c r="M98" s="25">
        <f t="shared" si="12"/>
        <v>0</v>
      </c>
      <c r="N98" s="64"/>
      <c r="O98" s="25">
        <f t="shared" si="13"/>
        <v>0</v>
      </c>
      <c r="P98" s="76">
        <f t="shared" si="15"/>
        <v>0</v>
      </c>
    </row>
    <row r="99" spans="1:16" hidden="1" x14ac:dyDescent="0.25">
      <c r="A99" s="72">
        <v>3120215</v>
      </c>
      <c r="B99" s="28" t="s">
        <v>411</v>
      </c>
      <c r="C99" s="73"/>
      <c r="D99" s="64"/>
      <c r="E99" s="64"/>
      <c r="F99" s="75">
        <f t="shared" si="8"/>
        <v>0</v>
      </c>
      <c r="G99" s="25">
        <f t="shared" si="9"/>
        <v>0</v>
      </c>
      <c r="H99" s="64"/>
      <c r="I99" s="76">
        <f t="shared" si="10"/>
        <v>0</v>
      </c>
      <c r="J99" s="64"/>
      <c r="K99" s="25">
        <f t="shared" si="11"/>
        <v>0</v>
      </c>
      <c r="L99" s="75">
        <f t="shared" si="14"/>
        <v>0</v>
      </c>
      <c r="M99" s="25">
        <f t="shared" si="12"/>
        <v>0</v>
      </c>
      <c r="N99" s="64"/>
      <c r="O99" s="25">
        <f t="shared" si="13"/>
        <v>0</v>
      </c>
      <c r="P99" s="76">
        <f t="shared" si="15"/>
        <v>0</v>
      </c>
    </row>
    <row r="100" spans="1:16" hidden="1" x14ac:dyDescent="0.25">
      <c r="A100" s="72">
        <v>3120217</v>
      </c>
      <c r="B100" s="31" t="s">
        <v>412</v>
      </c>
      <c r="C100" s="73"/>
      <c r="D100" s="64"/>
      <c r="E100" s="64"/>
      <c r="F100" s="75">
        <f t="shared" si="8"/>
        <v>0</v>
      </c>
      <c r="G100" s="25">
        <f t="shared" si="9"/>
        <v>0</v>
      </c>
      <c r="H100" s="64"/>
      <c r="I100" s="76">
        <f t="shared" si="10"/>
        <v>0</v>
      </c>
      <c r="J100" s="64"/>
      <c r="K100" s="25">
        <f t="shared" si="11"/>
        <v>0</v>
      </c>
      <c r="L100" s="75">
        <f t="shared" si="14"/>
        <v>0</v>
      </c>
      <c r="M100" s="25">
        <f t="shared" si="12"/>
        <v>0</v>
      </c>
      <c r="N100" s="64"/>
      <c r="O100" s="25">
        <f t="shared" si="13"/>
        <v>0</v>
      </c>
      <c r="P100" s="76">
        <f t="shared" si="15"/>
        <v>0</v>
      </c>
    </row>
    <row r="101" spans="1:16" hidden="1" x14ac:dyDescent="0.25">
      <c r="A101" s="72">
        <v>3120218</v>
      </c>
      <c r="B101" s="31" t="s">
        <v>413</v>
      </c>
      <c r="C101" s="73"/>
      <c r="D101" s="64"/>
      <c r="E101" s="64"/>
      <c r="F101" s="75">
        <f t="shared" si="8"/>
        <v>0</v>
      </c>
      <c r="G101" s="25">
        <f t="shared" si="9"/>
        <v>0</v>
      </c>
      <c r="H101" s="64"/>
      <c r="I101" s="76">
        <f t="shared" si="10"/>
        <v>0</v>
      </c>
      <c r="J101" s="64"/>
      <c r="K101" s="25">
        <f t="shared" si="11"/>
        <v>0</v>
      </c>
      <c r="L101" s="75">
        <f t="shared" si="14"/>
        <v>0</v>
      </c>
      <c r="M101" s="25">
        <f t="shared" si="12"/>
        <v>0</v>
      </c>
      <c r="N101" s="64"/>
      <c r="O101" s="25">
        <f t="shared" si="13"/>
        <v>0</v>
      </c>
      <c r="P101" s="76">
        <f t="shared" si="15"/>
        <v>0</v>
      </c>
    </row>
    <row r="102" spans="1:16" x14ac:dyDescent="0.25">
      <c r="A102" s="72">
        <v>31203</v>
      </c>
      <c r="B102" s="28" t="s">
        <v>414</v>
      </c>
      <c r="C102" s="73"/>
      <c r="D102" s="64">
        <f>SUM(D104:D108)</f>
        <v>4500000000</v>
      </c>
      <c r="E102" s="64">
        <f>SUM(E104:E108)</f>
        <v>0</v>
      </c>
      <c r="F102" s="75">
        <f t="shared" si="8"/>
        <v>4500000000</v>
      </c>
      <c r="G102" s="25">
        <f t="shared" si="9"/>
        <v>2.1894342868471726</v>
      </c>
      <c r="H102" s="64">
        <f>SUM(H104:H108)</f>
        <v>0</v>
      </c>
      <c r="I102" s="76">
        <f t="shared" si="10"/>
        <v>4500000000</v>
      </c>
      <c r="J102" s="64">
        <f>SUM(J104:J108)</f>
        <v>463387027</v>
      </c>
      <c r="K102" s="25">
        <f t="shared" si="11"/>
        <v>10.297489488888889</v>
      </c>
      <c r="L102" s="75">
        <f t="shared" si="14"/>
        <v>0</v>
      </c>
      <c r="M102" s="25">
        <f t="shared" si="12"/>
        <v>0</v>
      </c>
      <c r="N102" s="64">
        <f>SUM(N104:N108)</f>
        <v>463387027</v>
      </c>
      <c r="O102" s="25">
        <f t="shared" si="13"/>
        <v>10.297489488888889</v>
      </c>
      <c r="P102" s="76">
        <f t="shared" si="15"/>
        <v>4036612973</v>
      </c>
    </row>
    <row r="103" spans="1:16" hidden="1" x14ac:dyDescent="0.25">
      <c r="A103" s="72">
        <v>3120301</v>
      </c>
      <c r="B103" s="28" t="s">
        <v>415</v>
      </c>
      <c r="C103" s="73"/>
      <c r="D103" s="74">
        <f>SUM(D104)</f>
        <v>0</v>
      </c>
      <c r="E103" s="74">
        <f>SUM(E104)</f>
        <v>0</v>
      </c>
      <c r="F103" s="75">
        <f t="shared" si="8"/>
        <v>0</v>
      </c>
      <c r="G103" s="25">
        <f t="shared" si="9"/>
        <v>0</v>
      </c>
      <c r="H103" s="74">
        <f>SUM(H104)</f>
        <v>0</v>
      </c>
      <c r="I103" s="76">
        <f t="shared" si="10"/>
        <v>0</v>
      </c>
      <c r="J103" s="74">
        <f>SUM(J104)</f>
        <v>0</v>
      </c>
      <c r="K103" s="25">
        <f t="shared" si="11"/>
        <v>0</v>
      </c>
      <c r="L103" s="75">
        <f t="shared" si="14"/>
        <v>0</v>
      </c>
      <c r="M103" s="25">
        <f t="shared" si="12"/>
        <v>0</v>
      </c>
      <c r="N103" s="74">
        <f>SUM(N104)</f>
        <v>0</v>
      </c>
      <c r="O103" s="25">
        <f t="shared" si="13"/>
        <v>0</v>
      </c>
      <c r="P103" s="76">
        <f t="shared" si="15"/>
        <v>0</v>
      </c>
    </row>
    <row r="104" spans="1:16" hidden="1" x14ac:dyDescent="0.25">
      <c r="A104" s="72">
        <v>312030102</v>
      </c>
      <c r="B104" s="31" t="s">
        <v>416</v>
      </c>
      <c r="C104" s="73"/>
      <c r="D104" s="64"/>
      <c r="E104" s="64"/>
      <c r="F104" s="75">
        <f t="shared" si="8"/>
        <v>0</v>
      </c>
      <c r="G104" s="25">
        <f t="shared" si="9"/>
        <v>0</v>
      </c>
      <c r="H104" s="64"/>
      <c r="I104" s="76">
        <f t="shared" si="10"/>
        <v>0</v>
      </c>
      <c r="J104" s="64"/>
      <c r="K104" s="25">
        <f t="shared" si="11"/>
        <v>0</v>
      </c>
      <c r="L104" s="75">
        <f t="shared" si="14"/>
        <v>0</v>
      </c>
      <c r="M104" s="25">
        <f t="shared" si="12"/>
        <v>0</v>
      </c>
      <c r="N104" s="64"/>
      <c r="O104" s="25">
        <f t="shared" si="13"/>
        <v>0</v>
      </c>
      <c r="P104" s="76">
        <f t="shared" si="15"/>
        <v>0</v>
      </c>
    </row>
    <row r="105" spans="1:16" ht="25.5" x14ac:dyDescent="0.25">
      <c r="A105" s="72">
        <v>3120302</v>
      </c>
      <c r="B105" s="28" t="s">
        <v>417</v>
      </c>
      <c r="C105" s="73"/>
      <c r="D105" s="64">
        <v>4500000000</v>
      </c>
      <c r="E105" s="64"/>
      <c r="F105" s="75">
        <f t="shared" si="8"/>
        <v>4500000000</v>
      </c>
      <c r="G105" s="25">
        <f t="shared" si="9"/>
        <v>2.1894342868471726</v>
      </c>
      <c r="H105" s="64"/>
      <c r="I105" s="76">
        <f t="shared" si="10"/>
        <v>4500000000</v>
      </c>
      <c r="J105" s="64">
        <v>463387027</v>
      </c>
      <c r="K105" s="25">
        <f t="shared" si="11"/>
        <v>10.297489488888889</v>
      </c>
      <c r="L105" s="75">
        <f t="shared" si="14"/>
        <v>0</v>
      </c>
      <c r="M105" s="25">
        <f t="shared" si="12"/>
        <v>0</v>
      </c>
      <c r="N105" s="64">
        <v>463387027</v>
      </c>
      <c r="O105" s="25">
        <f t="shared" si="13"/>
        <v>10.297489488888889</v>
      </c>
      <c r="P105" s="76">
        <f t="shared" si="15"/>
        <v>4036612973</v>
      </c>
    </row>
    <row r="106" spans="1:16" hidden="1" x14ac:dyDescent="0.25">
      <c r="A106" s="72">
        <v>3120303</v>
      </c>
      <c r="B106" s="28" t="s">
        <v>418</v>
      </c>
      <c r="C106" s="73"/>
      <c r="D106" s="64"/>
      <c r="E106" s="64"/>
      <c r="F106" s="75">
        <f t="shared" si="8"/>
        <v>0</v>
      </c>
      <c r="G106" s="25">
        <f t="shared" si="9"/>
        <v>0</v>
      </c>
      <c r="H106" s="64"/>
      <c r="I106" s="76">
        <f t="shared" si="10"/>
        <v>0</v>
      </c>
      <c r="J106" s="64"/>
      <c r="K106" s="25">
        <f t="shared" si="11"/>
        <v>0</v>
      </c>
      <c r="L106" s="75">
        <f t="shared" si="14"/>
        <v>0</v>
      </c>
      <c r="M106" s="25">
        <f t="shared" si="12"/>
        <v>0</v>
      </c>
      <c r="N106" s="64"/>
      <c r="O106" s="25">
        <f t="shared" si="13"/>
        <v>0</v>
      </c>
      <c r="P106" s="76">
        <f t="shared" si="15"/>
        <v>0</v>
      </c>
    </row>
    <row r="107" spans="1:16" hidden="1" x14ac:dyDescent="0.25">
      <c r="A107" s="72">
        <v>3120306</v>
      </c>
      <c r="B107" s="78" t="s">
        <v>419</v>
      </c>
      <c r="C107" s="73"/>
      <c r="D107" s="64"/>
      <c r="E107" s="64"/>
      <c r="F107" s="75">
        <f t="shared" si="8"/>
        <v>0</v>
      </c>
      <c r="G107" s="25">
        <f t="shared" si="9"/>
        <v>0</v>
      </c>
      <c r="H107" s="64"/>
      <c r="I107" s="76">
        <f t="shared" si="10"/>
        <v>0</v>
      </c>
      <c r="J107" s="64"/>
      <c r="K107" s="25">
        <f t="shared" si="11"/>
        <v>0</v>
      </c>
      <c r="L107" s="75">
        <f t="shared" si="14"/>
        <v>0</v>
      </c>
      <c r="M107" s="25">
        <f t="shared" si="12"/>
        <v>0</v>
      </c>
      <c r="N107" s="64"/>
      <c r="O107" s="25">
        <f t="shared" si="13"/>
        <v>0</v>
      </c>
      <c r="P107" s="76">
        <f t="shared" si="15"/>
        <v>0</v>
      </c>
    </row>
    <row r="108" spans="1:16" hidden="1" x14ac:dyDescent="0.25">
      <c r="A108" s="72">
        <v>3120399</v>
      </c>
      <c r="B108" s="28" t="s">
        <v>414</v>
      </c>
      <c r="C108" s="73"/>
      <c r="D108" s="64"/>
      <c r="E108" s="64"/>
      <c r="F108" s="75">
        <f t="shared" si="8"/>
        <v>0</v>
      </c>
      <c r="G108" s="25">
        <f t="shared" si="9"/>
        <v>0</v>
      </c>
      <c r="H108" s="64"/>
      <c r="I108" s="76">
        <f t="shared" si="10"/>
        <v>0</v>
      </c>
      <c r="J108" s="64"/>
      <c r="K108" s="25">
        <f t="shared" si="11"/>
        <v>0</v>
      </c>
      <c r="L108" s="75">
        <f t="shared" si="14"/>
        <v>0</v>
      </c>
      <c r="M108" s="25">
        <f t="shared" si="12"/>
        <v>0</v>
      </c>
      <c r="N108" s="64"/>
      <c r="O108" s="25">
        <f t="shared" si="13"/>
        <v>0</v>
      </c>
      <c r="P108" s="76">
        <f t="shared" si="15"/>
        <v>0</v>
      </c>
    </row>
    <row r="109" spans="1:16" hidden="1" x14ac:dyDescent="0.25">
      <c r="A109" s="66">
        <v>313</v>
      </c>
      <c r="B109" s="26" t="s">
        <v>420</v>
      </c>
      <c r="C109" s="68"/>
      <c r="D109" s="69">
        <f>SUM(D110+D137+D171+D173+D180+D176)</f>
        <v>0</v>
      </c>
      <c r="E109" s="69">
        <f>SUM(E110+E137+E171+E173+E180+E176)</f>
        <v>0</v>
      </c>
      <c r="F109" s="75">
        <f t="shared" si="8"/>
        <v>0</v>
      </c>
      <c r="G109" s="20">
        <f t="shared" si="9"/>
        <v>0</v>
      </c>
      <c r="H109" s="69">
        <f>SUM(H110+H137+H171+H173+H180+H176)</f>
        <v>0</v>
      </c>
      <c r="I109" s="71">
        <f t="shared" si="10"/>
        <v>0</v>
      </c>
      <c r="J109" s="69">
        <f>SUM(J110+J137+J171+J173+J180+J176)</f>
        <v>0</v>
      </c>
      <c r="K109" s="20">
        <f t="shared" si="11"/>
        <v>0</v>
      </c>
      <c r="L109" s="70">
        <f t="shared" si="14"/>
        <v>0</v>
      </c>
      <c r="M109" s="20">
        <f t="shared" si="12"/>
        <v>0</v>
      </c>
      <c r="N109" s="69">
        <f>SUM(N110+N137+N171+N173+N180+N176)</f>
        <v>0</v>
      </c>
      <c r="O109" s="20">
        <f t="shared" si="13"/>
        <v>0</v>
      </c>
      <c r="P109" s="71">
        <f t="shared" si="15"/>
        <v>0</v>
      </c>
    </row>
    <row r="110" spans="1:16" hidden="1" x14ac:dyDescent="0.25">
      <c r="A110" s="72">
        <v>31301</v>
      </c>
      <c r="B110" s="26" t="s">
        <v>421</v>
      </c>
      <c r="C110" s="73"/>
      <c r="D110" s="69">
        <f>SUM(D111:D136)-D125-D129</f>
        <v>0</v>
      </c>
      <c r="E110" s="69">
        <f>SUM(E111:E136)-E125-E129</f>
        <v>0</v>
      </c>
      <c r="F110" s="75">
        <f t="shared" si="8"/>
        <v>0</v>
      </c>
      <c r="G110" s="20">
        <f t="shared" si="9"/>
        <v>0</v>
      </c>
      <c r="H110" s="69">
        <f>SUM(H111:H136)-H125-H129</f>
        <v>0</v>
      </c>
      <c r="I110" s="71">
        <f t="shared" si="10"/>
        <v>0</v>
      </c>
      <c r="J110" s="69">
        <f>SUM(J111:J136)-J125-J129</f>
        <v>0</v>
      </c>
      <c r="K110" s="20">
        <f t="shared" si="11"/>
        <v>0</v>
      </c>
      <c r="L110" s="70">
        <f t="shared" si="14"/>
        <v>0</v>
      </c>
      <c r="M110" s="20">
        <f t="shared" si="12"/>
        <v>0</v>
      </c>
      <c r="N110" s="69">
        <f>SUM(N111:N136)-N125-N129</f>
        <v>0</v>
      </c>
      <c r="O110" s="20">
        <f t="shared" si="13"/>
        <v>0</v>
      </c>
      <c r="P110" s="71">
        <f t="shared" si="15"/>
        <v>0</v>
      </c>
    </row>
    <row r="111" spans="1:16" hidden="1" x14ac:dyDescent="0.25">
      <c r="A111" s="72">
        <v>3130104</v>
      </c>
      <c r="B111" s="28" t="s">
        <v>422</v>
      </c>
      <c r="C111" s="73"/>
      <c r="D111" s="64"/>
      <c r="E111" s="64"/>
      <c r="F111" s="75">
        <f t="shared" si="8"/>
        <v>0</v>
      </c>
      <c r="G111" s="20">
        <f t="shared" si="9"/>
        <v>0</v>
      </c>
      <c r="H111" s="64"/>
      <c r="I111" s="71">
        <f t="shared" si="10"/>
        <v>0</v>
      </c>
      <c r="J111" s="64"/>
      <c r="K111" s="20">
        <f t="shared" si="11"/>
        <v>0</v>
      </c>
      <c r="L111" s="70">
        <f t="shared" si="14"/>
        <v>0</v>
      </c>
      <c r="M111" s="20">
        <f t="shared" si="12"/>
        <v>0</v>
      </c>
      <c r="N111" s="64"/>
      <c r="O111" s="20">
        <f t="shared" si="13"/>
        <v>0</v>
      </c>
      <c r="P111" s="71">
        <f t="shared" si="15"/>
        <v>0</v>
      </c>
    </row>
    <row r="112" spans="1:16" ht="25.5" hidden="1" x14ac:dyDescent="0.25">
      <c r="A112" s="72">
        <v>3130105</v>
      </c>
      <c r="B112" s="28" t="s">
        <v>423</v>
      </c>
      <c r="C112" s="73"/>
      <c r="D112" s="64"/>
      <c r="E112" s="64"/>
      <c r="F112" s="75">
        <f t="shared" si="8"/>
        <v>0</v>
      </c>
      <c r="G112" s="20">
        <f t="shared" si="9"/>
        <v>0</v>
      </c>
      <c r="H112" s="64"/>
      <c r="I112" s="71">
        <f t="shared" si="10"/>
        <v>0</v>
      </c>
      <c r="J112" s="64"/>
      <c r="K112" s="20">
        <f t="shared" si="11"/>
        <v>0</v>
      </c>
      <c r="L112" s="70">
        <f t="shared" si="14"/>
        <v>0</v>
      </c>
      <c r="M112" s="20">
        <f t="shared" si="12"/>
        <v>0</v>
      </c>
      <c r="N112" s="64"/>
      <c r="O112" s="20">
        <f t="shared" si="13"/>
        <v>0</v>
      </c>
      <c r="P112" s="71">
        <f t="shared" si="15"/>
        <v>0</v>
      </c>
    </row>
    <row r="113" spans="1:16" hidden="1" x14ac:dyDescent="0.25">
      <c r="A113" s="72">
        <v>3130107</v>
      </c>
      <c r="B113" s="28" t="s">
        <v>424</v>
      </c>
      <c r="C113" s="73"/>
      <c r="D113" s="64"/>
      <c r="E113" s="64"/>
      <c r="F113" s="75">
        <f t="shared" si="8"/>
        <v>0</v>
      </c>
      <c r="G113" s="20">
        <f t="shared" si="9"/>
        <v>0</v>
      </c>
      <c r="H113" s="64"/>
      <c r="I113" s="71">
        <f t="shared" si="10"/>
        <v>0</v>
      </c>
      <c r="J113" s="64"/>
      <c r="K113" s="20">
        <f t="shared" si="11"/>
        <v>0</v>
      </c>
      <c r="L113" s="70">
        <f t="shared" si="14"/>
        <v>0</v>
      </c>
      <c r="M113" s="20">
        <f t="shared" si="12"/>
        <v>0</v>
      </c>
      <c r="N113" s="64"/>
      <c r="O113" s="20">
        <f t="shared" si="13"/>
        <v>0</v>
      </c>
      <c r="P113" s="71">
        <f t="shared" si="15"/>
        <v>0</v>
      </c>
    </row>
    <row r="114" spans="1:16" hidden="1" x14ac:dyDescent="0.25">
      <c r="A114" s="72">
        <v>3130109</v>
      </c>
      <c r="B114" s="28" t="s">
        <v>425</v>
      </c>
      <c r="C114" s="73"/>
      <c r="D114" s="64"/>
      <c r="E114" s="64"/>
      <c r="F114" s="75">
        <f t="shared" si="8"/>
        <v>0</v>
      </c>
      <c r="G114" s="20">
        <f t="shared" si="9"/>
        <v>0</v>
      </c>
      <c r="H114" s="64"/>
      <c r="I114" s="71">
        <f t="shared" si="10"/>
        <v>0</v>
      </c>
      <c r="J114" s="64"/>
      <c r="K114" s="20">
        <f t="shared" si="11"/>
        <v>0</v>
      </c>
      <c r="L114" s="70">
        <f t="shared" si="14"/>
        <v>0</v>
      </c>
      <c r="M114" s="20">
        <f t="shared" si="12"/>
        <v>0</v>
      </c>
      <c r="N114" s="64"/>
      <c r="O114" s="20">
        <f t="shared" si="13"/>
        <v>0</v>
      </c>
      <c r="P114" s="71">
        <f t="shared" si="15"/>
        <v>0</v>
      </c>
    </row>
    <row r="115" spans="1:16" ht="25.5" hidden="1" x14ac:dyDescent="0.25">
      <c r="A115" s="72">
        <v>3130111</v>
      </c>
      <c r="B115" s="28" t="s">
        <v>169</v>
      </c>
      <c r="C115" s="73"/>
      <c r="D115" s="64"/>
      <c r="E115" s="64"/>
      <c r="F115" s="75">
        <f t="shared" si="8"/>
        <v>0</v>
      </c>
      <c r="G115" s="20">
        <f t="shared" si="9"/>
        <v>0</v>
      </c>
      <c r="H115" s="64"/>
      <c r="I115" s="71">
        <f t="shared" si="10"/>
        <v>0</v>
      </c>
      <c r="J115" s="64"/>
      <c r="K115" s="20">
        <f t="shared" si="11"/>
        <v>0</v>
      </c>
      <c r="L115" s="70">
        <f t="shared" si="14"/>
        <v>0</v>
      </c>
      <c r="M115" s="20">
        <f t="shared" si="12"/>
        <v>0</v>
      </c>
      <c r="N115" s="64"/>
      <c r="O115" s="20">
        <f t="shared" si="13"/>
        <v>0</v>
      </c>
      <c r="P115" s="71">
        <f t="shared" si="15"/>
        <v>0</v>
      </c>
    </row>
    <row r="116" spans="1:16" ht="25.5" hidden="1" x14ac:dyDescent="0.25">
      <c r="A116" s="72">
        <v>3130114</v>
      </c>
      <c r="B116" s="28" t="s">
        <v>426</v>
      </c>
      <c r="C116" s="73"/>
      <c r="D116" s="64"/>
      <c r="E116" s="64"/>
      <c r="F116" s="75">
        <f t="shared" si="8"/>
        <v>0</v>
      </c>
      <c r="G116" s="20">
        <f t="shared" si="9"/>
        <v>0</v>
      </c>
      <c r="H116" s="64"/>
      <c r="I116" s="71">
        <f t="shared" si="10"/>
        <v>0</v>
      </c>
      <c r="J116" s="64"/>
      <c r="K116" s="20">
        <f t="shared" si="11"/>
        <v>0</v>
      </c>
      <c r="L116" s="70">
        <f t="shared" si="14"/>
        <v>0</v>
      </c>
      <c r="M116" s="20">
        <f t="shared" si="12"/>
        <v>0</v>
      </c>
      <c r="N116" s="64"/>
      <c r="O116" s="20">
        <f t="shared" si="13"/>
        <v>0</v>
      </c>
      <c r="P116" s="71">
        <f t="shared" si="15"/>
        <v>0</v>
      </c>
    </row>
    <row r="117" spans="1:16" hidden="1" x14ac:dyDescent="0.25">
      <c r="A117" s="72">
        <v>3130115</v>
      </c>
      <c r="B117" s="28" t="s">
        <v>427</v>
      </c>
      <c r="C117" s="73"/>
      <c r="D117" s="64"/>
      <c r="E117" s="64"/>
      <c r="F117" s="75">
        <f t="shared" si="8"/>
        <v>0</v>
      </c>
      <c r="G117" s="20">
        <f t="shared" si="9"/>
        <v>0</v>
      </c>
      <c r="H117" s="64"/>
      <c r="I117" s="71">
        <f t="shared" si="10"/>
        <v>0</v>
      </c>
      <c r="J117" s="64"/>
      <c r="K117" s="20">
        <f t="shared" si="11"/>
        <v>0</v>
      </c>
      <c r="L117" s="70">
        <f t="shared" si="14"/>
        <v>0</v>
      </c>
      <c r="M117" s="20">
        <f t="shared" si="12"/>
        <v>0</v>
      </c>
      <c r="N117" s="64"/>
      <c r="O117" s="20">
        <f t="shared" si="13"/>
        <v>0</v>
      </c>
      <c r="P117" s="71">
        <f t="shared" si="15"/>
        <v>0</v>
      </c>
    </row>
    <row r="118" spans="1:16" hidden="1" x14ac:dyDescent="0.25">
      <c r="A118" s="72">
        <v>3130116</v>
      </c>
      <c r="B118" s="28" t="s">
        <v>428</v>
      </c>
      <c r="C118" s="73"/>
      <c r="D118" s="64"/>
      <c r="E118" s="64"/>
      <c r="F118" s="75">
        <f t="shared" si="8"/>
        <v>0</v>
      </c>
      <c r="G118" s="20">
        <f t="shared" si="9"/>
        <v>0</v>
      </c>
      <c r="H118" s="64"/>
      <c r="I118" s="71">
        <f t="shared" si="10"/>
        <v>0</v>
      </c>
      <c r="J118" s="64"/>
      <c r="K118" s="20">
        <f t="shared" si="11"/>
        <v>0</v>
      </c>
      <c r="L118" s="70">
        <f t="shared" si="14"/>
        <v>0</v>
      </c>
      <c r="M118" s="20">
        <f t="shared" si="12"/>
        <v>0</v>
      </c>
      <c r="N118" s="64"/>
      <c r="O118" s="20">
        <f t="shared" si="13"/>
        <v>0</v>
      </c>
      <c r="P118" s="71">
        <f t="shared" si="15"/>
        <v>0</v>
      </c>
    </row>
    <row r="119" spans="1:16" hidden="1" x14ac:dyDescent="0.25">
      <c r="A119" s="72">
        <v>3130117</v>
      </c>
      <c r="B119" s="28" t="s">
        <v>429</v>
      </c>
      <c r="C119" s="73"/>
      <c r="D119" s="64"/>
      <c r="E119" s="64"/>
      <c r="F119" s="75">
        <f t="shared" si="8"/>
        <v>0</v>
      </c>
      <c r="G119" s="20">
        <f t="shared" si="9"/>
        <v>0</v>
      </c>
      <c r="H119" s="64"/>
      <c r="I119" s="71">
        <f t="shared" si="10"/>
        <v>0</v>
      </c>
      <c r="J119" s="64"/>
      <c r="K119" s="20">
        <f t="shared" si="11"/>
        <v>0</v>
      </c>
      <c r="L119" s="70">
        <f t="shared" si="14"/>
        <v>0</v>
      </c>
      <c r="M119" s="20">
        <f t="shared" si="12"/>
        <v>0</v>
      </c>
      <c r="N119" s="64"/>
      <c r="O119" s="20">
        <f t="shared" si="13"/>
        <v>0</v>
      </c>
      <c r="P119" s="71">
        <f t="shared" si="15"/>
        <v>0</v>
      </c>
    </row>
    <row r="120" spans="1:16" hidden="1" x14ac:dyDescent="0.25">
      <c r="A120" s="72">
        <v>3130118</v>
      </c>
      <c r="B120" s="28" t="s">
        <v>430</v>
      </c>
      <c r="C120" s="73"/>
      <c r="D120" s="64"/>
      <c r="E120" s="64"/>
      <c r="F120" s="75">
        <f t="shared" si="8"/>
        <v>0</v>
      </c>
      <c r="G120" s="20">
        <f t="shared" si="9"/>
        <v>0</v>
      </c>
      <c r="H120" s="64"/>
      <c r="I120" s="71">
        <f t="shared" si="10"/>
        <v>0</v>
      </c>
      <c r="J120" s="64"/>
      <c r="K120" s="20">
        <f t="shared" si="11"/>
        <v>0</v>
      </c>
      <c r="L120" s="70">
        <f t="shared" si="14"/>
        <v>0</v>
      </c>
      <c r="M120" s="20">
        <f t="shared" si="12"/>
        <v>0</v>
      </c>
      <c r="N120" s="64"/>
      <c r="O120" s="20">
        <f t="shared" si="13"/>
        <v>0</v>
      </c>
      <c r="P120" s="71">
        <f t="shared" si="15"/>
        <v>0</v>
      </c>
    </row>
    <row r="121" spans="1:16" ht="25.5" hidden="1" x14ac:dyDescent="0.25">
      <c r="A121" s="72">
        <v>3130119</v>
      </c>
      <c r="B121" s="28" t="s">
        <v>431</v>
      </c>
      <c r="C121" s="73"/>
      <c r="D121" s="64"/>
      <c r="E121" s="64"/>
      <c r="F121" s="75">
        <f t="shared" si="8"/>
        <v>0</v>
      </c>
      <c r="G121" s="20">
        <f t="shared" si="9"/>
        <v>0</v>
      </c>
      <c r="H121" s="64"/>
      <c r="I121" s="71">
        <f t="shared" si="10"/>
        <v>0</v>
      </c>
      <c r="J121" s="64"/>
      <c r="K121" s="20">
        <f t="shared" si="11"/>
        <v>0</v>
      </c>
      <c r="L121" s="70">
        <f t="shared" si="14"/>
        <v>0</v>
      </c>
      <c r="M121" s="20">
        <f t="shared" si="12"/>
        <v>0</v>
      </c>
      <c r="N121" s="64"/>
      <c r="O121" s="20">
        <f t="shared" si="13"/>
        <v>0</v>
      </c>
      <c r="P121" s="71">
        <f t="shared" si="15"/>
        <v>0</v>
      </c>
    </row>
    <row r="122" spans="1:16" ht="25.5" hidden="1" x14ac:dyDescent="0.25">
      <c r="A122" s="72">
        <v>3130120</v>
      </c>
      <c r="B122" s="28" t="s">
        <v>432</v>
      </c>
      <c r="C122" s="73"/>
      <c r="D122" s="64"/>
      <c r="E122" s="64"/>
      <c r="F122" s="75">
        <f t="shared" si="8"/>
        <v>0</v>
      </c>
      <c r="G122" s="20">
        <f t="shared" si="9"/>
        <v>0</v>
      </c>
      <c r="H122" s="64"/>
      <c r="I122" s="71">
        <f t="shared" si="10"/>
        <v>0</v>
      </c>
      <c r="J122" s="64"/>
      <c r="K122" s="20">
        <f t="shared" si="11"/>
        <v>0</v>
      </c>
      <c r="L122" s="70">
        <f t="shared" si="14"/>
        <v>0</v>
      </c>
      <c r="M122" s="20">
        <f t="shared" si="12"/>
        <v>0</v>
      </c>
      <c r="N122" s="64"/>
      <c r="O122" s="20">
        <f t="shared" si="13"/>
        <v>0</v>
      </c>
      <c r="P122" s="71">
        <f t="shared" si="15"/>
        <v>0</v>
      </c>
    </row>
    <row r="123" spans="1:16" hidden="1" x14ac:dyDescent="0.25">
      <c r="A123" s="72">
        <v>3130121</v>
      </c>
      <c r="B123" s="28" t="s">
        <v>433</v>
      </c>
      <c r="C123" s="73"/>
      <c r="D123" s="64"/>
      <c r="E123" s="64"/>
      <c r="F123" s="75">
        <f t="shared" si="8"/>
        <v>0</v>
      </c>
      <c r="G123" s="20">
        <f t="shared" si="9"/>
        <v>0</v>
      </c>
      <c r="H123" s="64"/>
      <c r="I123" s="71">
        <f t="shared" si="10"/>
        <v>0</v>
      </c>
      <c r="J123" s="64"/>
      <c r="K123" s="20">
        <f t="shared" si="11"/>
        <v>0</v>
      </c>
      <c r="L123" s="70">
        <f t="shared" si="14"/>
        <v>0</v>
      </c>
      <c r="M123" s="20">
        <f t="shared" si="12"/>
        <v>0</v>
      </c>
      <c r="N123" s="64"/>
      <c r="O123" s="20">
        <f t="shared" si="13"/>
        <v>0</v>
      </c>
      <c r="P123" s="71">
        <f t="shared" si="15"/>
        <v>0</v>
      </c>
    </row>
    <row r="124" spans="1:16" ht="25.5" hidden="1" x14ac:dyDescent="0.25">
      <c r="A124" s="72">
        <v>3130122</v>
      </c>
      <c r="B124" s="28" t="s">
        <v>434</v>
      </c>
      <c r="C124" s="73"/>
      <c r="D124" s="64"/>
      <c r="E124" s="64"/>
      <c r="F124" s="75">
        <f t="shared" si="8"/>
        <v>0</v>
      </c>
      <c r="G124" s="20">
        <f t="shared" si="9"/>
        <v>0</v>
      </c>
      <c r="H124" s="64"/>
      <c r="I124" s="71">
        <f t="shared" si="10"/>
        <v>0</v>
      </c>
      <c r="J124" s="64"/>
      <c r="K124" s="20">
        <f t="shared" si="11"/>
        <v>0</v>
      </c>
      <c r="L124" s="70">
        <f t="shared" si="14"/>
        <v>0</v>
      </c>
      <c r="M124" s="20">
        <f t="shared" si="12"/>
        <v>0</v>
      </c>
      <c r="N124" s="64"/>
      <c r="O124" s="20">
        <f t="shared" si="13"/>
        <v>0</v>
      </c>
      <c r="P124" s="71">
        <f t="shared" si="15"/>
        <v>0</v>
      </c>
    </row>
    <row r="125" spans="1:16" ht="25.5" hidden="1" x14ac:dyDescent="0.25">
      <c r="A125" s="72">
        <v>3130123</v>
      </c>
      <c r="B125" s="28" t="s">
        <v>435</v>
      </c>
      <c r="C125" s="73"/>
      <c r="D125" s="69">
        <f>SUM(D126:D127)</f>
        <v>0</v>
      </c>
      <c r="E125" s="69">
        <f>SUM(E126:E127)</f>
        <v>0</v>
      </c>
      <c r="F125" s="75">
        <f t="shared" si="8"/>
        <v>0</v>
      </c>
      <c r="G125" s="20">
        <f t="shared" si="9"/>
        <v>0</v>
      </c>
      <c r="H125" s="69">
        <f>SUM(H126:H127)</f>
        <v>0</v>
      </c>
      <c r="I125" s="71">
        <f t="shared" si="10"/>
        <v>0</v>
      </c>
      <c r="J125" s="69">
        <f>SUM(J126:J127)</f>
        <v>0</v>
      </c>
      <c r="K125" s="20">
        <f t="shared" si="11"/>
        <v>0</v>
      </c>
      <c r="L125" s="70">
        <f t="shared" si="14"/>
        <v>0</v>
      </c>
      <c r="M125" s="20">
        <f t="shared" si="12"/>
        <v>0</v>
      </c>
      <c r="N125" s="69">
        <f>SUM(N126:N127)</f>
        <v>0</v>
      </c>
      <c r="O125" s="20">
        <f t="shared" si="13"/>
        <v>0</v>
      </c>
      <c r="P125" s="71">
        <f t="shared" si="15"/>
        <v>0</v>
      </c>
    </row>
    <row r="126" spans="1:16" hidden="1" x14ac:dyDescent="0.25">
      <c r="A126" s="72">
        <v>313012301</v>
      </c>
      <c r="B126" s="31" t="s">
        <v>322</v>
      </c>
      <c r="C126" s="73"/>
      <c r="D126" s="64"/>
      <c r="E126" s="64"/>
      <c r="F126" s="75">
        <f t="shared" si="8"/>
        <v>0</v>
      </c>
      <c r="G126" s="20">
        <f t="shared" si="9"/>
        <v>0</v>
      </c>
      <c r="H126" s="64"/>
      <c r="I126" s="71">
        <f t="shared" si="10"/>
        <v>0</v>
      </c>
      <c r="J126" s="64"/>
      <c r="K126" s="20">
        <f t="shared" si="11"/>
        <v>0</v>
      </c>
      <c r="L126" s="70">
        <f t="shared" si="14"/>
        <v>0</v>
      </c>
      <c r="M126" s="20">
        <f t="shared" si="12"/>
        <v>0</v>
      </c>
      <c r="N126" s="64"/>
      <c r="O126" s="20">
        <f t="shared" si="13"/>
        <v>0</v>
      </c>
      <c r="P126" s="71">
        <f t="shared" si="15"/>
        <v>0</v>
      </c>
    </row>
    <row r="127" spans="1:16" hidden="1" x14ac:dyDescent="0.25">
      <c r="A127" s="72">
        <v>313012302</v>
      </c>
      <c r="B127" s="31" t="s">
        <v>436</v>
      </c>
      <c r="C127" s="73"/>
      <c r="D127" s="64"/>
      <c r="E127" s="64"/>
      <c r="F127" s="75">
        <f t="shared" si="8"/>
        <v>0</v>
      </c>
      <c r="G127" s="20">
        <f t="shared" si="9"/>
        <v>0</v>
      </c>
      <c r="H127" s="64"/>
      <c r="I127" s="71">
        <f t="shared" si="10"/>
        <v>0</v>
      </c>
      <c r="J127" s="64"/>
      <c r="K127" s="20">
        <f t="shared" si="11"/>
        <v>0</v>
      </c>
      <c r="L127" s="70">
        <f t="shared" si="14"/>
        <v>0</v>
      </c>
      <c r="M127" s="20">
        <f t="shared" si="12"/>
        <v>0</v>
      </c>
      <c r="N127" s="64"/>
      <c r="O127" s="20">
        <f t="shared" si="13"/>
        <v>0</v>
      </c>
      <c r="P127" s="71">
        <f t="shared" si="15"/>
        <v>0</v>
      </c>
    </row>
    <row r="128" spans="1:16" hidden="1" x14ac:dyDescent="0.25">
      <c r="A128" s="79">
        <v>3130124</v>
      </c>
      <c r="B128" s="28" t="s">
        <v>437</v>
      </c>
      <c r="C128" s="73"/>
      <c r="D128" s="64"/>
      <c r="E128" s="64"/>
      <c r="F128" s="75">
        <f t="shared" si="8"/>
        <v>0</v>
      </c>
      <c r="G128" s="20">
        <f t="shared" si="9"/>
        <v>0</v>
      </c>
      <c r="H128" s="64"/>
      <c r="I128" s="71">
        <f t="shared" si="10"/>
        <v>0</v>
      </c>
      <c r="J128" s="64"/>
      <c r="K128" s="20">
        <f t="shared" si="11"/>
        <v>0</v>
      </c>
      <c r="L128" s="70">
        <f t="shared" si="14"/>
        <v>0</v>
      </c>
      <c r="M128" s="20">
        <f t="shared" si="12"/>
        <v>0</v>
      </c>
      <c r="N128" s="64"/>
      <c r="O128" s="20">
        <f t="shared" si="13"/>
        <v>0</v>
      </c>
      <c r="P128" s="71">
        <f t="shared" si="15"/>
        <v>0</v>
      </c>
    </row>
    <row r="129" spans="1:16" ht="25.5" hidden="1" x14ac:dyDescent="0.25">
      <c r="A129" s="79">
        <v>3130125</v>
      </c>
      <c r="B129" s="28" t="s">
        <v>438</v>
      </c>
      <c r="C129" s="73"/>
      <c r="D129" s="69">
        <f>SUM(D130:D133)</f>
        <v>0</v>
      </c>
      <c r="E129" s="69">
        <f>SUM(E130:E133)</f>
        <v>0</v>
      </c>
      <c r="F129" s="75">
        <f t="shared" si="8"/>
        <v>0</v>
      </c>
      <c r="G129" s="20">
        <f t="shared" si="9"/>
        <v>0</v>
      </c>
      <c r="H129" s="69">
        <f>SUM(H130:H133)</f>
        <v>0</v>
      </c>
      <c r="I129" s="71">
        <f t="shared" si="10"/>
        <v>0</v>
      </c>
      <c r="J129" s="69">
        <f>SUM(J130:J133)</f>
        <v>0</v>
      </c>
      <c r="K129" s="20">
        <f t="shared" si="11"/>
        <v>0</v>
      </c>
      <c r="L129" s="70">
        <f t="shared" si="14"/>
        <v>0</v>
      </c>
      <c r="M129" s="20">
        <f t="shared" si="12"/>
        <v>0</v>
      </c>
      <c r="N129" s="69">
        <f>SUM(N130:N133)</f>
        <v>0</v>
      </c>
      <c r="O129" s="20">
        <f t="shared" si="13"/>
        <v>0</v>
      </c>
      <c r="P129" s="71">
        <f t="shared" si="15"/>
        <v>0</v>
      </c>
    </row>
    <row r="130" spans="1:16" hidden="1" x14ac:dyDescent="0.25">
      <c r="A130" s="72">
        <v>313012503</v>
      </c>
      <c r="B130" s="31" t="s">
        <v>322</v>
      </c>
      <c r="C130" s="73"/>
      <c r="D130" s="64"/>
      <c r="E130" s="64"/>
      <c r="F130" s="75">
        <f t="shared" si="8"/>
        <v>0</v>
      </c>
      <c r="G130" s="20">
        <f t="shared" si="9"/>
        <v>0</v>
      </c>
      <c r="H130" s="64"/>
      <c r="I130" s="71">
        <f t="shared" si="10"/>
        <v>0</v>
      </c>
      <c r="J130" s="64"/>
      <c r="K130" s="20">
        <f t="shared" si="11"/>
        <v>0</v>
      </c>
      <c r="L130" s="70">
        <f t="shared" si="14"/>
        <v>0</v>
      </c>
      <c r="M130" s="20">
        <f t="shared" si="12"/>
        <v>0</v>
      </c>
      <c r="N130" s="64"/>
      <c r="O130" s="20">
        <f t="shared" si="13"/>
        <v>0</v>
      </c>
      <c r="P130" s="71">
        <f t="shared" si="15"/>
        <v>0</v>
      </c>
    </row>
    <row r="131" spans="1:16" hidden="1" x14ac:dyDescent="0.25">
      <c r="A131" s="72">
        <v>313012504</v>
      </c>
      <c r="B131" s="28" t="s">
        <v>439</v>
      </c>
      <c r="C131" s="73"/>
      <c r="D131" s="64"/>
      <c r="E131" s="64"/>
      <c r="F131" s="75">
        <f t="shared" si="8"/>
        <v>0</v>
      </c>
      <c r="G131" s="20">
        <f t="shared" si="9"/>
        <v>0</v>
      </c>
      <c r="H131" s="64"/>
      <c r="I131" s="71">
        <f t="shared" si="10"/>
        <v>0</v>
      </c>
      <c r="J131" s="64"/>
      <c r="K131" s="20">
        <f t="shared" si="11"/>
        <v>0</v>
      </c>
      <c r="L131" s="70">
        <f t="shared" si="14"/>
        <v>0</v>
      </c>
      <c r="M131" s="20">
        <f t="shared" si="12"/>
        <v>0</v>
      </c>
      <c r="N131" s="64"/>
      <c r="O131" s="20">
        <f t="shared" si="13"/>
        <v>0</v>
      </c>
      <c r="P131" s="71">
        <f t="shared" si="15"/>
        <v>0</v>
      </c>
    </row>
    <row r="132" spans="1:16" ht="26.25" hidden="1" x14ac:dyDescent="0.25">
      <c r="A132" s="72">
        <v>313012505</v>
      </c>
      <c r="B132" s="31" t="s">
        <v>440</v>
      </c>
      <c r="C132" s="73"/>
      <c r="D132" s="64"/>
      <c r="E132" s="64"/>
      <c r="F132" s="75">
        <f t="shared" si="8"/>
        <v>0</v>
      </c>
      <c r="G132" s="20">
        <f t="shared" si="9"/>
        <v>0</v>
      </c>
      <c r="H132" s="64"/>
      <c r="I132" s="71">
        <f t="shared" si="10"/>
        <v>0</v>
      </c>
      <c r="J132" s="64"/>
      <c r="K132" s="20">
        <f t="shared" si="11"/>
        <v>0</v>
      </c>
      <c r="L132" s="70">
        <f t="shared" si="14"/>
        <v>0</v>
      </c>
      <c r="M132" s="20">
        <f t="shared" si="12"/>
        <v>0</v>
      </c>
      <c r="N132" s="64"/>
      <c r="O132" s="20">
        <f t="shared" si="13"/>
        <v>0</v>
      </c>
      <c r="P132" s="71">
        <f t="shared" si="15"/>
        <v>0</v>
      </c>
    </row>
    <row r="133" spans="1:16" hidden="1" x14ac:dyDescent="0.25">
      <c r="A133" s="72">
        <v>313012507</v>
      </c>
      <c r="B133" s="28" t="s">
        <v>251</v>
      </c>
      <c r="C133" s="73"/>
      <c r="D133" s="64"/>
      <c r="E133" s="64"/>
      <c r="F133" s="75">
        <f t="shared" si="8"/>
        <v>0</v>
      </c>
      <c r="G133" s="20">
        <f t="shared" si="9"/>
        <v>0</v>
      </c>
      <c r="H133" s="64"/>
      <c r="I133" s="71">
        <f t="shared" si="10"/>
        <v>0</v>
      </c>
      <c r="J133" s="64"/>
      <c r="K133" s="20">
        <f t="shared" si="11"/>
        <v>0</v>
      </c>
      <c r="L133" s="70">
        <f t="shared" si="14"/>
        <v>0</v>
      </c>
      <c r="M133" s="20">
        <f t="shared" si="12"/>
        <v>0</v>
      </c>
      <c r="N133" s="64"/>
      <c r="O133" s="20">
        <f t="shared" si="13"/>
        <v>0</v>
      </c>
      <c r="P133" s="71">
        <f t="shared" si="15"/>
        <v>0</v>
      </c>
    </row>
    <row r="134" spans="1:16" hidden="1" x14ac:dyDescent="0.25">
      <c r="A134" s="72">
        <v>3130126</v>
      </c>
      <c r="B134" s="28" t="s">
        <v>170</v>
      </c>
      <c r="C134" s="73"/>
      <c r="D134" s="64"/>
      <c r="E134" s="64"/>
      <c r="F134" s="75">
        <f t="shared" si="8"/>
        <v>0</v>
      </c>
      <c r="G134" s="20">
        <f t="shared" si="9"/>
        <v>0</v>
      </c>
      <c r="H134" s="64"/>
      <c r="I134" s="71">
        <f t="shared" si="10"/>
        <v>0</v>
      </c>
      <c r="J134" s="64"/>
      <c r="K134" s="20">
        <f t="shared" si="11"/>
        <v>0</v>
      </c>
      <c r="L134" s="70">
        <f t="shared" si="14"/>
        <v>0</v>
      </c>
      <c r="M134" s="20">
        <f t="shared" si="12"/>
        <v>0</v>
      </c>
      <c r="N134" s="64"/>
      <c r="O134" s="20">
        <f t="shared" si="13"/>
        <v>0</v>
      </c>
      <c r="P134" s="71">
        <f t="shared" si="15"/>
        <v>0</v>
      </c>
    </row>
    <row r="135" spans="1:16" hidden="1" x14ac:dyDescent="0.25">
      <c r="A135" s="72">
        <v>3130127</v>
      </c>
      <c r="B135" s="28" t="s">
        <v>441</v>
      </c>
      <c r="C135" s="73"/>
      <c r="D135" s="64"/>
      <c r="E135" s="64"/>
      <c r="F135" s="75">
        <f t="shared" si="8"/>
        <v>0</v>
      </c>
      <c r="G135" s="20">
        <f t="shared" si="9"/>
        <v>0</v>
      </c>
      <c r="H135" s="64"/>
      <c r="I135" s="71">
        <f t="shared" si="10"/>
        <v>0</v>
      </c>
      <c r="J135" s="64"/>
      <c r="K135" s="20">
        <f t="shared" si="11"/>
        <v>0</v>
      </c>
      <c r="L135" s="70">
        <f t="shared" si="14"/>
        <v>0</v>
      </c>
      <c r="M135" s="20">
        <f t="shared" si="12"/>
        <v>0</v>
      </c>
      <c r="N135" s="64"/>
      <c r="O135" s="20">
        <f t="shared" si="13"/>
        <v>0</v>
      </c>
      <c r="P135" s="71">
        <f t="shared" si="15"/>
        <v>0</v>
      </c>
    </row>
    <row r="136" spans="1:16" hidden="1" x14ac:dyDescent="0.25">
      <c r="A136" s="72">
        <v>3130128</v>
      </c>
      <c r="B136" s="28" t="s">
        <v>442</v>
      </c>
      <c r="C136" s="73"/>
      <c r="D136" s="64"/>
      <c r="E136" s="64"/>
      <c r="F136" s="75">
        <f t="shared" ref="F136:F201" si="16">SUM(D136+E136)</f>
        <v>0</v>
      </c>
      <c r="G136" s="20">
        <f t="shared" ref="G136:G202" si="17">IF(OR(F136=0,F$7=0),0,F136/F$7)*100</f>
        <v>0</v>
      </c>
      <c r="H136" s="64"/>
      <c r="I136" s="71">
        <f t="shared" ref="I136:I202" si="18">SUM(F136-H136)</f>
        <v>0</v>
      </c>
      <c r="J136" s="64"/>
      <c r="K136" s="20">
        <f t="shared" ref="K136:K201" si="19">IF(OR(J136=0,F136=0),0,J136/F136)*100</f>
        <v>0</v>
      </c>
      <c r="L136" s="70">
        <f t="shared" si="14"/>
        <v>0</v>
      </c>
      <c r="M136" s="20">
        <f t="shared" ref="M136:M201" si="20">IF(OR(L136=0,F136=0),0,L136/F136)*100</f>
        <v>0</v>
      </c>
      <c r="N136" s="64"/>
      <c r="O136" s="20">
        <f t="shared" ref="O136:O201" si="21">IF(OR(N136=0,F136=0),0,N136/F136)*100</f>
        <v>0</v>
      </c>
      <c r="P136" s="71">
        <f t="shared" si="15"/>
        <v>0</v>
      </c>
    </row>
    <row r="137" spans="1:16" hidden="1" x14ac:dyDescent="0.25">
      <c r="A137" s="72">
        <v>31302</v>
      </c>
      <c r="B137" s="26" t="s">
        <v>443</v>
      </c>
      <c r="C137" s="73"/>
      <c r="D137" s="69">
        <f>SUM(D138:D170)-D147</f>
        <v>0</v>
      </c>
      <c r="E137" s="69">
        <f>SUM(E138:E170)-E147</f>
        <v>0</v>
      </c>
      <c r="F137" s="75">
        <f t="shared" si="16"/>
        <v>0</v>
      </c>
      <c r="G137" s="20">
        <f t="shared" si="17"/>
        <v>0</v>
      </c>
      <c r="H137" s="69">
        <f>SUM(H138:H170)-H147</f>
        <v>0</v>
      </c>
      <c r="I137" s="71">
        <f t="shared" si="18"/>
        <v>0</v>
      </c>
      <c r="J137" s="69">
        <f>SUM(J138:J170)-J147</f>
        <v>0</v>
      </c>
      <c r="K137" s="20">
        <f t="shared" si="19"/>
        <v>0</v>
      </c>
      <c r="L137" s="70">
        <f t="shared" si="14"/>
        <v>0</v>
      </c>
      <c r="M137" s="20">
        <f t="shared" si="20"/>
        <v>0</v>
      </c>
      <c r="N137" s="69">
        <f>SUM(N138:N170)-N147</f>
        <v>0</v>
      </c>
      <c r="O137" s="20">
        <f t="shared" si="21"/>
        <v>0</v>
      </c>
      <c r="P137" s="71">
        <f t="shared" si="15"/>
        <v>0</v>
      </c>
    </row>
    <row r="138" spans="1:16" hidden="1" x14ac:dyDescent="0.25">
      <c r="A138" s="72">
        <v>3130201</v>
      </c>
      <c r="B138" s="28" t="s">
        <v>444</v>
      </c>
      <c r="C138" s="73"/>
      <c r="D138" s="64"/>
      <c r="E138" s="64"/>
      <c r="F138" s="75">
        <f t="shared" si="16"/>
        <v>0</v>
      </c>
      <c r="G138" s="25">
        <f t="shared" si="17"/>
        <v>0</v>
      </c>
      <c r="H138" s="64"/>
      <c r="I138" s="76">
        <f t="shared" si="18"/>
        <v>0</v>
      </c>
      <c r="J138" s="64"/>
      <c r="K138" s="25">
        <f t="shared" si="19"/>
        <v>0</v>
      </c>
      <c r="L138" s="75">
        <f t="shared" si="14"/>
        <v>0</v>
      </c>
      <c r="M138" s="25">
        <f t="shared" si="20"/>
        <v>0</v>
      </c>
      <c r="N138" s="64"/>
      <c r="O138" s="25">
        <f t="shared" si="21"/>
        <v>0</v>
      </c>
      <c r="P138" s="76">
        <f t="shared" si="15"/>
        <v>0</v>
      </c>
    </row>
    <row r="139" spans="1:16" hidden="1" x14ac:dyDescent="0.25">
      <c r="A139" s="72">
        <v>3130202</v>
      </c>
      <c r="B139" s="28" t="s">
        <v>445</v>
      </c>
      <c r="C139" s="73"/>
      <c r="D139" s="64"/>
      <c r="E139" s="64"/>
      <c r="F139" s="75">
        <f t="shared" si="16"/>
        <v>0</v>
      </c>
      <c r="G139" s="25">
        <f t="shared" si="17"/>
        <v>0</v>
      </c>
      <c r="H139" s="64"/>
      <c r="I139" s="76">
        <f t="shared" si="18"/>
        <v>0</v>
      </c>
      <c r="J139" s="64"/>
      <c r="K139" s="25">
        <f t="shared" si="19"/>
        <v>0</v>
      </c>
      <c r="L139" s="75">
        <f t="shared" si="14"/>
        <v>0</v>
      </c>
      <c r="M139" s="25">
        <f t="shared" si="20"/>
        <v>0</v>
      </c>
      <c r="N139" s="64"/>
      <c r="O139" s="25">
        <f t="shared" si="21"/>
        <v>0</v>
      </c>
      <c r="P139" s="76">
        <f t="shared" si="15"/>
        <v>0</v>
      </c>
    </row>
    <row r="140" spans="1:16" hidden="1" x14ac:dyDescent="0.25">
      <c r="A140" s="72">
        <v>3130203</v>
      </c>
      <c r="B140" s="28" t="s">
        <v>446</v>
      </c>
      <c r="C140" s="73"/>
      <c r="D140" s="64"/>
      <c r="E140" s="64"/>
      <c r="F140" s="75">
        <f t="shared" si="16"/>
        <v>0</v>
      </c>
      <c r="G140" s="25">
        <f t="shared" si="17"/>
        <v>0</v>
      </c>
      <c r="H140" s="64"/>
      <c r="I140" s="76">
        <f t="shared" si="18"/>
        <v>0</v>
      </c>
      <c r="J140" s="64"/>
      <c r="K140" s="25">
        <f t="shared" si="19"/>
        <v>0</v>
      </c>
      <c r="L140" s="75">
        <f t="shared" si="14"/>
        <v>0</v>
      </c>
      <c r="M140" s="25">
        <f t="shared" si="20"/>
        <v>0</v>
      </c>
      <c r="N140" s="64"/>
      <c r="O140" s="25">
        <f t="shared" si="21"/>
        <v>0</v>
      </c>
      <c r="P140" s="76">
        <f t="shared" si="15"/>
        <v>0</v>
      </c>
    </row>
    <row r="141" spans="1:16" hidden="1" x14ac:dyDescent="0.25">
      <c r="A141" s="72">
        <v>3130204</v>
      </c>
      <c r="B141" s="28" t="s">
        <v>447</v>
      </c>
      <c r="C141" s="73"/>
      <c r="D141" s="64"/>
      <c r="E141" s="64"/>
      <c r="F141" s="75">
        <f t="shared" si="16"/>
        <v>0</v>
      </c>
      <c r="G141" s="25">
        <f t="shared" si="17"/>
        <v>0</v>
      </c>
      <c r="H141" s="64"/>
      <c r="I141" s="76">
        <f t="shared" si="18"/>
        <v>0</v>
      </c>
      <c r="J141" s="64"/>
      <c r="K141" s="25">
        <f t="shared" si="19"/>
        <v>0</v>
      </c>
      <c r="L141" s="75">
        <f t="shared" si="14"/>
        <v>0</v>
      </c>
      <c r="M141" s="25">
        <f t="shared" si="20"/>
        <v>0</v>
      </c>
      <c r="N141" s="64"/>
      <c r="O141" s="25">
        <f t="shared" si="21"/>
        <v>0</v>
      </c>
      <c r="P141" s="76">
        <f t="shared" si="15"/>
        <v>0</v>
      </c>
    </row>
    <row r="142" spans="1:16" hidden="1" x14ac:dyDescent="0.25">
      <c r="A142" s="72">
        <v>3130206</v>
      </c>
      <c r="B142" s="28" t="s">
        <v>448</v>
      </c>
      <c r="C142" s="73"/>
      <c r="D142" s="64"/>
      <c r="E142" s="64"/>
      <c r="F142" s="75">
        <f t="shared" si="16"/>
        <v>0</v>
      </c>
      <c r="G142" s="25">
        <f t="shared" si="17"/>
        <v>0</v>
      </c>
      <c r="H142" s="64"/>
      <c r="I142" s="76">
        <f t="shared" si="18"/>
        <v>0</v>
      </c>
      <c r="J142" s="64"/>
      <c r="K142" s="25">
        <f t="shared" si="19"/>
        <v>0</v>
      </c>
      <c r="L142" s="75">
        <f t="shared" si="14"/>
        <v>0</v>
      </c>
      <c r="M142" s="25">
        <f t="shared" si="20"/>
        <v>0</v>
      </c>
      <c r="N142" s="64"/>
      <c r="O142" s="25">
        <f t="shared" si="21"/>
        <v>0</v>
      </c>
      <c r="P142" s="76">
        <f t="shared" si="15"/>
        <v>0</v>
      </c>
    </row>
    <row r="143" spans="1:16" hidden="1" x14ac:dyDescent="0.25">
      <c r="A143" s="72">
        <v>3130207</v>
      </c>
      <c r="B143" s="80" t="s">
        <v>449</v>
      </c>
      <c r="C143" s="73"/>
      <c r="D143" s="64"/>
      <c r="E143" s="64"/>
      <c r="F143" s="75">
        <f t="shared" si="16"/>
        <v>0</v>
      </c>
      <c r="G143" s="25">
        <f t="shared" si="17"/>
        <v>0</v>
      </c>
      <c r="H143" s="64"/>
      <c r="I143" s="76">
        <f t="shared" si="18"/>
        <v>0</v>
      </c>
      <c r="J143" s="64"/>
      <c r="K143" s="25">
        <f t="shared" si="19"/>
        <v>0</v>
      </c>
      <c r="L143" s="75">
        <f t="shared" si="14"/>
        <v>0</v>
      </c>
      <c r="M143" s="25">
        <f t="shared" si="20"/>
        <v>0</v>
      </c>
      <c r="N143" s="64"/>
      <c r="O143" s="25">
        <f t="shared" si="21"/>
        <v>0</v>
      </c>
      <c r="P143" s="76">
        <f t="shared" si="15"/>
        <v>0</v>
      </c>
    </row>
    <row r="144" spans="1:16" hidden="1" x14ac:dyDescent="0.25">
      <c r="A144" s="72">
        <v>3130212</v>
      </c>
      <c r="B144" s="28" t="s">
        <v>450</v>
      </c>
      <c r="C144" s="73"/>
      <c r="D144" s="64"/>
      <c r="E144" s="64"/>
      <c r="F144" s="75">
        <f t="shared" si="16"/>
        <v>0</v>
      </c>
      <c r="G144" s="25">
        <f t="shared" si="17"/>
        <v>0</v>
      </c>
      <c r="H144" s="64"/>
      <c r="I144" s="76">
        <f t="shared" si="18"/>
        <v>0</v>
      </c>
      <c r="J144" s="64"/>
      <c r="K144" s="25">
        <f t="shared" si="19"/>
        <v>0</v>
      </c>
      <c r="L144" s="75">
        <f t="shared" ref="L144:L209" si="22">SUM(N144-J144)</f>
        <v>0</v>
      </c>
      <c r="M144" s="25">
        <f t="shared" si="20"/>
        <v>0</v>
      </c>
      <c r="N144" s="64"/>
      <c r="O144" s="25">
        <f t="shared" si="21"/>
        <v>0</v>
      </c>
      <c r="P144" s="76">
        <f t="shared" ref="P144:P209" si="23">SUM(F144-N144)</f>
        <v>0</v>
      </c>
    </row>
    <row r="145" spans="1:16" hidden="1" x14ac:dyDescent="0.25">
      <c r="A145" s="72">
        <v>3130214</v>
      </c>
      <c r="B145" s="28" t="s">
        <v>451</v>
      </c>
      <c r="C145" s="73"/>
      <c r="D145" s="64"/>
      <c r="E145" s="64"/>
      <c r="F145" s="75">
        <f t="shared" si="16"/>
        <v>0</v>
      </c>
      <c r="G145" s="25">
        <f t="shared" si="17"/>
        <v>0</v>
      </c>
      <c r="H145" s="64"/>
      <c r="I145" s="76">
        <f t="shared" si="18"/>
        <v>0</v>
      </c>
      <c r="J145" s="64"/>
      <c r="K145" s="25">
        <f t="shared" si="19"/>
        <v>0</v>
      </c>
      <c r="L145" s="75">
        <f t="shared" si="22"/>
        <v>0</v>
      </c>
      <c r="M145" s="25">
        <f t="shared" si="20"/>
        <v>0</v>
      </c>
      <c r="N145" s="64"/>
      <c r="O145" s="25">
        <f t="shared" si="21"/>
        <v>0</v>
      </c>
      <c r="P145" s="76">
        <f t="shared" si="23"/>
        <v>0</v>
      </c>
    </row>
    <row r="146" spans="1:16" hidden="1" x14ac:dyDescent="0.25">
      <c r="A146" s="72">
        <v>3130215</v>
      </c>
      <c r="B146" s="28" t="s">
        <v>452</v>
      </c>
      <c r="C146" s="73"/>
      <c r="D146" s="64"/>
      <c r="E146" s="64"/>
      <c r="F146" s="75">
        <f t="shared" si="16"/>
        <v>0</v>
      </c>
      <c r="G146" s="25">
        <f t="shared" si="17"/>
        <v>0</v>
      </c>
      <c r="H146" s="64"/>
      <c r="I146" s="76">
        <f t="shared" si="18"/>
        <v>0</v>
      </c>
      <c r="J146" s="64"/>
      <c r="K146" s="25">
        <f t="shared" si="19"/>
        <v>0</v>
      </c>
      <c r="L146" s="75">
        <f t="shared" si="22"/>
        <v>0</v>
      </c>
      <c r="M146" s="25">
        <f t="shared" si="20"/>
        <v>0</v>
      </c>
      <c r="N146" s="64"/>
      <c r="O146" s="25">
        <f t="shared" si="21"/>
        <v>0</v>
      </c>
      <c r="P146" s="76">
        <f t="shared" si="23"/>
        <v>0</v>
      </c>
    </row>
    <row r="147" spans="1:16" hidden="1" x14ac:dyDescent="0.25">
      <c r="A147" s="72">
        <v>3130219</v>
      </c>
      <c r="B147" s="28" t="s">
        <v>453</v>
      </c>
      <c r="C147" s="73"/>
      <c r="D147" s="74">
        <f>SUM(D148:D167)</f>
        <v>0</v>
      </c>
      <c r="E147" s="74">
        <f>SUM(E148:E167)</f>
        <v>0</v>
      </c>
      <c r="F147" s="75">
        <f t="shared" si="16"/>
        <v>0</v>
      </c>
      <c r="G147" s="25">
        <f t="shared" si="17"/>
        <v>0</v>
      </c>
      <c r="H147" s="74">
        <f>SUM(H148:H167)</f>
        <v>0</v>
      </c>
      <c r="I147" s="76">
        <f t="shared" si="18"/>
        <v>0</v>
      </c>
      <c r="J147" s="74">
        <f>SUM(J148:J167)</f>
        <v>0</v>
      </c>
      <c r="K147" s="25">
        <f t="shared" si="19"/>
        <v>0</v>
      </c>
      <c r="L147" s="75">
        <f t="shared" si="22"/>
        <v>0</v>
      </c>
      <c r="M147" s="25">
        <f t="shared" si="20"/>
        <v>0</v>
      </c>
      <c r="N147" s="74">
        <f>SUM(N148:N167)</f>
        <v>0</v>
      </c>
      <c r="O147" s="25">
        <f t="shared" si="21"/>
        <v>0</v>
      </c>
      <c r="P147" s="76">
        <f t="shared" si="23"/>
        <v>0</v>
      </c>
    </row>
    <row r="148" spans="1:16" hidden="1" x14ac:dyDescent="0.25">
      <c r="A148" s="72">
        <v>313021901</v>
      </c>
      <c r="B148" s="28" t="s">
        <v>454</v>
      </c>
      <c r="C148" s="73"/>
      <c r="D148" s="64"/>
      <c r="E148" s="64"/>
      <c r="F148" s="75">
        <f t="shared" si="16"/>
        <v>0</v>
      </c>
      <c r="G148" s="25">
        <f t="shared" si="17"/>
        <v>0</v>
      </c>
      <c r="H148" s="64"/>
      <c r="I148" s="76">
        <f t="shared" si="18"/>
        <v>0</v>
      </c>
      <c r="J148" s="64"/>
      <c r="K148" s="25">
        <f t="shared" si="19"/>
        <v>0</v>
      </c>
      <c r="L148" s="75">
        <f t="shared" si="22"/>
        <v>0</v>
      </c>
      <c r="M148" s="25">
        <f t="shared" si="20"/>
        <v>0</v>
      </c>
      <c r="N148" s="64"/>
      <c r="O148" s="25">
        <f t="shared" si="21"/>
        <v>0</v>
      </c>
      <c r="P148" s="76">
        <f t="shared" si="23"/>
        <v>0</v>
      </c>
    </row>
    <row r="149" spans="1:16" hidden="1" x14ac:dyDescent="0.25">
      <c r="A149" s="72">
        <v>313021902</v>
      </c>
      <c r="B149" s="28" t="s">
        <v>455</v>
      </c>
      <c r="C149" s="73"/>
      <c r="D149" s="64"/>
      <c r="E149" s="64"/>
      <c r="F149" s="75">
        <f t="shared" si="16"/>
        <v>0</v>
      </c>
      <c r="G149" s="25">
        <f t="shared" si="17"/>
        <v>0</v>
      </c>
      <c r="H149" s="64"/>
      <c r="I149" s="76">
        <f t="shared" si="18"/>
        <v>0</v>
      </c>
      <c r="J149" s="64"/>
      <c r="K149" s="25">
        <f t="shared" si="19"/>
        <v>0</v>
      </c>
      <c r="L149" s="75">
        <f t="shared" si="22"/>
        <v>0</v>
      </c>
      <c r="M149" s="25">
        <f t="shared" si="20"/>
        <v>0</v>
      </c>
      <c r="N149" s="64"/>
      <c r="O149" s="25">
        <f t="shared" si="21"/>
        <v>0</v>
      </c>
      <c r="P149" s="76">
        <f t="shared" si="23"/>
        <v>0</v>
      </c>
    </row>
    <row r="150" spans="1:16" hidden="1" x14ac:dyDescent="0.25">
      <c r="A150" s="72">
        <v>313021903</v>
      </c>
      <c r="B150" s="28" t="s">
        <v>456</v>
      </c>
      <c r="C150" s="73"/>
      <c r="D150" s="64"/>
      <c r="E150" s="64"/>
      <c r="F150" s="75">
        <f t="shared" si="16"/>
        <v>0</v>
      </c>
      <c r="G150" s="25">
        <f t="shared" si="17"/>
        <v>0</v>
      </c>
      <c r="H150" s="64"/>
      <c r="I150" s="76">
        <f t="shared" si="18"/>
        <v>0</v>
      </c>
      <c r="J150" s="64"/>
      <c r="K150" s="25">
        <f t="shared" si="19"/>
        <v>0</v>
      </c>
      <c r="L150" s="75">
        <f t="shared" si="22"/>
        <v>0</v>
      </c>
      <c r="M150" s="25">
        <f t="shared" si="20"/>
        <v>0</v>
      </c>
      <c r="N150" s="64"/>
      <c r="O150" s="25">
        <f t="shared" si="21"/>
        <v>0</v>
      </c>
      <c r="P150" s="76">
        <f t="shared" si="23"/>
        <v>0</v>
      </c>
    </row>
    <row r="151" spans="1:16" hidden="1" x14ac:dyDescent="0.25">
      <c r="A151" s="72">
        <v>313021904</v>
      </c>
      <c r="B151" s="28" t="s">
        <v>457</v>
      </c>
      <c r="C151" s="73"/>
      <c r="D151" s="64"/>
      <c r="E151" s="64"/>
      <c r="F151" s="75">
        <f t="shared" si="16"/>
        <v>0</v>
      </c>
      <c r="G151" s="25">
        <f t="shared" si="17"/>
        <v>0</v>
      </c>
      <c r="H151" s="64"/>
      <c r="I151" s="76">
        <f t="shared" si="18"/>
        <v>0</v>
      </c>
      <c r="J151" s="64"/>
      <c r="K151" s="25">
        <f t="shared" si="19"/>
        <v>0</v>
      </c>
      <c r="L151" s="75">
        <f t="shared" si="22"/>
        <v>0</v>
      </c>
      <c r="M151" s="25">
        <f t="shared" si="20"/>
        <v>0</v>
      </c>
      <c r="N151" s="64"/>
      <c r="O151" s="25">
        <f t="shared" si="21"/>
        <v>0</v>
      </c>
      <c r="P151" s="76">
        <f t="shared" si="23"/>
        <v>0</v>
      </c>
    </row>
    <row r="152" spans="1:16" hidden="1" x14ac:dyDescent="0.25">
      <c r="A152" s="72">
        <v>313021905</v>
      </c>
      <c r="B152" s="28" t="s">
        <v>458</v>
      </c>
      <c r="C152" s="73"/>
      <c r="D152" s="64"/>
      <c r="E152" s="64"/>
      <c r="F152" s="75">
        <f t="shared" si="16"/>
        <v>0</v>
      </c>
      <c r="G152" s="25">
        <f t="shared" si="17"/>
        <v>0</v>
      </c>
      <c r="H152" s="64"/>
      <c r="I152" s="76">
        <f t="shared" si="18"/>
        <v>0</v>
      </c>
      <c r="J152" s="64"/>
      <c r="K152" s="25">
        <f t="shared" si="19"/>
        <v>0</v>
      </c>
      <c r="L152" s="75">
        <f t="shared" si="22"/>
        <v>0</v>
      </c>
      <c r="M152" s="25">
        <f t="shared" si="20"/>
        <v>0</v>
      </c>
      <c r="N152" s="64"/>
      <c r="O152" s="25">
        <f t="shared" si="21"/>
        <v>0</v>
      </c>
      <c r="P152" s="76">
        <f t="shared" si="23"/>
        <v>0</v>
      </c>
    </row>
    <row r="153" spans="1:16" hidden="1" x14ac:dyDescent="0.25">
      <c r="A153" s="72">
        <v>313021906</v>
      </c>
      <c r="B153" s="28" t="s">
        <v>459</v>
      </c>
      <c r="C153" s="73"/>
      <c r="D153" s="64"/>
      <c r="E153" s="64"/>
      <c r="F153" s="75">
        <f t="shared" si="16"/>
        <v>0</v>
      </c>
      <c r="G153" s="25">
        <f t="shared" si="17"/>
        <v>0</v>
      </c>
      <c r="H153" s="64"/>
      <c r="I153" s="76">
        <f t="shared" si="18"/>
        <v>0</v>
      </c>
      <c r="J153" s="64"/>
      <c r="K153" s="25">
        <f t="shared" si="19"/>
        <v>0</v>
      </c>
      <c r="L153" s="75">
        <f t="shared" si="22"/>
        <v>0</v>
      </c>
      <c r="M153" s="25">
        <f t="shared" si="20"/>
        <v>0</v>
      </c>
      <c r="N153" s="64"/>
      <c r="O153" s="25">
        <f t="shared" si="21"/>
        <v>0</v>
      </c>
      <c r="P153" s="76">
        <f t="shared" si="23"/>
        <v>0</v>
      </c>
    </row>
    <row r="154" spans="1:16" hidden="1" x14ac:dyDescent="0.25">
      <c r="A154" s="72">
        <v>313021907</v>
      </c>
      <c r="B154" s="28" t="s">
        <v>460</v>
      </c>
      <c r="C154" s="73"/>
      <c r="D154" s="64"/>
      <c r="E154" s="64"/>
      <c r="F154" s="75">
        <f t="shared" si="16"/>
        <v>0</v>
      </c>
      <c r="G154" s="25">
        <f t="shared" si="17"/>
        <v>0</v>
      </c>
      <c r="H154" s="64"/>
      <c r="I154" s="76">
        <f t="shared" si="18"/>
        <v>0</v>
      </c>
      <c r="J154" s="64"/>
      <c r="K154" s="25">
        <f t="shared" si="19"/>
        <v>0</v>
      </c>
      <c r="L154" s="75">
        <f t="shared" si="22"/>
        <v>0</v>
      </c>
      <c r="M154" s="25">
        <f t="shared" si="20"/>
        <v>0</v>
      </c>
      <c r="N154" s="64"/>
      <c r="O154" s="25">
        <f t="shared" si="21"/>
        <v>0</v>
      </c>
      <c r="P154" s="76">
        <f t="shared" si="23"/>
        <v>0</v>
      </c>
    </row>
    <row r="155" spans="1:16" hidden="1" x14ac:dyDescent="0.25">
      <c r="A155" s="72">
        <v>313021908</v>
      </c>
      <c r="B155" s="28" t="s">
        <v>461</v>
      </c>
      <c r="C155" s="73"/>
      <c r="D155" s="64"/>
      <c r="E155" s="64"/>
      <c r="F155" s="75">
        <f t="shared" si="16"/>
        <v>0</v>
      </c>
      <c r="G155" s="25">
        <f t="shared" si="17"/>
        <v>0</v>
      </c>
      <c r="H155" s="64"/>
      <c r="I155" s="76">
        <f t="shared" si="18"/>
        <v>0</v>
      </c>
      <c r="J155" s="64"/>
      <c r="K155" s="25">
        <f t="shared" si="19"/>
        <v>0</v>
      </c>
      <c r="L155" s="75">
        <f t="shared" si="22"/>
        <v>0</v>
      </c>
      <c r="M155" s="25">
        <f t="shared" si="20"/>
        <v>0</v>
      </c>
      <c r="N155" s="64"/>
      <c r="O155" s="25">
        <f t="shared" si="21"/>
        <v>0</v>
      </c>
      <c r="P155" s="76">
        <f t="shared" si="23"/>
        <v>0</v>
      </c>
    </row>
    <row r="156" spans="1:16" hidden="1" x14ac:dyDescent="0.25">
      <c r="A156" s="72">
        <v>313021909</v>
      </c>
      <c r="B156" s="28" t="s">
        <v>462</v>
      </c>
      <c r="C156" s="73"/>
      <c r="D156" s="64"/>
      <c r="E156" s="64"/>
      <c r="F156" s="75">
        <f t="shared" si="16"/>
        <v>0</v>
      </c>
      <c r="G156" s="25">
        <f t="shared" si="17"/>
        <v>0</v>
      </c>
      <c r="H156" s="64"/>
      <c r="I156" s="76">
        <f t="shared" si="18"/>
        <v>0</v>
      </c>
      <c r="J156" s="64"/>
      <c r="K156" s="25">
        <f t="shared" si="19"/>
        <v>0</v>
      </c>
      <c r="L156" s="75">
        <f t="shared" si="22"/>
        <v>0</v>
      </c>
      <c r="M156" s="25">
        <f t="shared" si="20"/>
        <v>0</v>
      </c>
      <c r="N156" s="64"/>
      <c r="O156" s="25">
        <f t="shared" si="21"/>
        <v>0</v>
      </c>
      <c r="P156" s="76">
        <f t="shared" si="23"/>
        <v>0</v>
      </c>
    </row>
    <row r="157" spans="1:16" hidden="1" x14ac:dyDescent="0.25">
      <c r="A157" s="72">
        <v>313021910</v>
      </c>
      <c r="B157" s="28" t="s">
        <v>463</v>
      </c>
      <c r="C157" s="73"/>
      <c r="D157" s="64"/>
      <c r="E157" s="64"/>
      <c r="F157" s="75">
        <f t="shared" si="16"/>
        <v>0</v>
      </c>
      <c r="G157" s="25">
        <f t="shared" si="17"/>
        <v>0</v>
      </c>
      <c r="H157" s="64"/>
      <c r="I157" s="76">
        <f t="shared" si="18"/>
        <v>0</v>
      </c>
      <c r="J157" s="64"/>
      <c r="K157" s="25">
        <f t="shared" si="19"/>
        <v>0</v>
      </c>
      <c r="L157" s="75">
        <f t="shared" si="22"/>
        <v>0</v>
      </c>
      <c r="M157" s="25">
        <f t="shared" si="20"/>
        <v>0</v>
      </c>
      <c r="N157" s="64"/>
      <c r="O157" s="25">
        <f t="shared" si="21"/>
        <v>0</v>
      </c>
      <c r="P157" s="76">
        <f t="shared" si="23"/>
        <v>0</v>
      </c>
    </row>
    <row r="158" spans="1:16" hidden="1" x14ac:dyDescent="0.25">
      <c r="A158" s="72">
        <v>313021911</v>
      </c>
      <c r="B158" s="28" t="s">
        <v>464</v>
      </c>
      <c r="C158" s="73"/>
      <c r="D158" s="64"/>
      <c r="E158" s="64"/>
      <c r="F158" s="75">
        <f t="shared" si="16"/>
        <v>0</v>
      </c>
      <c r="G158" s="25">
        <f t="shared" si="17"/>
        <v>0</v>
      </c>
      <c r="H158" s="64"/>
      <c r="I158" s="76">
        <f t="shared" si="18"/>
        <v>0</v>
      </c>
      <c r="J158" s="64"/>
      <c r="K158" s="25">
        <f t="shared" si="19"/>
        <v>0</v>
      </c>
      <c r="L158" s="75">
        <f t="shared" si="22"/>
        <v>0</v>
      </c>
      <c r="M158" s="25">
        <f t="shared" si="20"/>
        <v>0</v>
      </c>
      <c r="N158" s="64"/>
      <c r="O158" s="25">
        <f t="shared" si="21"/>
        <v>0</v>
      </c>
      <c r="P158" s="76">
        <f t="shared" si="23"/>
        <v>0</v>
      </c>
    </row>
    <row r="159" spans="1:16" hidden="1" x14ac:dyDescent="0.25">
      <c r="A159" s="72">
        <v>313021912</v>
      </c>
      <c r="B159" s="28" t="s">
        <v>465</v>
      </c>
      <c r="C159" s="73"/>
      <c r="D159" s="64"/>
      <c r="E159" s="64"/>
      <c r="F159" s="75">
        <f t="shared" si="16"/>
        <v>0</v>
      </c>
      <c r="G159" s="25">
        <f t="shared" si="17"/>
        <v>0</v>
      </c>
      <c r="H159" s="64"/>
      <c r="I159" s="76">
        <f t="shared" si="18"/>
        <v>0</v>
      </c>
      <c r="J159" s="64"/>
      <c r="K159" s="25">
        <f t="shared" si="19"/>
        <v>0</v>
      </c>
      <c r="L159" s="75">
        <f t="shared" si="22"/>
        <v>0</v>
      </c>
      <c r="M159" s="25">
        <f t="shared" si="20"/>
        <v>0</v>
      </c>
      <c r="N159" s="64"/>
      <c r="O159" s="25">
        <f t="shared" si="21"/>
        <v>0</v>
      </c>
      <c r="P159" s="76">
        <f t="shared" si="23"/>
        <v>0</v>
      </c>
    </row>
    <row r="160" spans="1:16" hidden="1" x14ac:dyDescent="0.25">
      <c r="A160" s="72">
        <v>313021913</v>
      </c>
      <c r="B160" s="28" t="s">
        <v>466</v>
      </c>
      <c r="C160" s="73"/>
      <c r="D160" s="64"/>
      <c r="E160" s="64"/>
      <c r="F160" s="75">
        <f t="shared" si="16"/>
        <v>0</v>
      </c>
      <c r="G160" s="25">
        <f t="shared" si="17"/>
        <v>0</v>
      </c>
      <c r="H160" s="64"/>
      <c r="I160" s="76">
        <f t="shared" si="18"/>
        <v>0</v>
      </c>
      <c r="J160" s="64"/>
      <c r="K160" s="25">
        <f t="shared" si="19"/>
        <v>0</v>
      </c>
      <c r="L160" s="75">
        <f t="shared" si="22"/>
        <v>0</v>
      </c>
      <c r="M160" s="25">
        <f t="shared" si="20"/>
        <v>0</v>
      </c>
      <c r="N160" s="64"/>
      <c r="O160" s="25">
        <f t="shared" si="21"/>
        <v>0</v>
      </c>
      <c r="P160" s="76">
        <f t="shared" si="23"/>
        <v>0</v>
      </c>
    </row>
    <row r="161" spans="1:16" hidden="1" x14ac:dyDescent="0.25">
      <c r="A161" s="72">
        <v>313021914</v>
      </c>
      <c r="B161" s="28" t="s">
        <v>467</v>
      </c>
      <c r="C161" s="73"/>
      <c r="D161" s="64"/>
      <c r="E161" s="64"/>
      <c r="F161" s="75">
        <f t="shared" si="16"/>
        <v>0</v>
      </c>
      <c r="G161" s="25">
        <f t="shared" si="17"/>
        <v>0</v>
      </c>
      <c r="H161" s="64"/>
      <c r="I161" s="76">
        <f t="shared" si="18"/>
        <v>0</v>
      </c>
      <c r="J161" s="64"/>
      <c r="K161" s="25">
        <f t="shared" si="19"/>
        <v>0</v>
      </c>
      <c r="L161" s="75">
        <f t="shared" si="22"/>
        <v>0</v>
      </c>
      <c r="M161" s="25">
        <f t="shared" si="20"/>
        <v>0</v>
      </c>
      <c r="N161" s="64"/>
      <c r="O161" s="25">
        <f t="shared" si="21"/>
        <v>0</v>
      </c>
      <c r="P161" s="76">
        <f t="shared" si="23"/>
        <v>0</v>
      </c>
    </row>
    <row r="162" spans="1:16" hidden="1" x14ac:dyDescent="0.25">
      <c r="A162" s="72">
        <v>313021915</v>
      </c>
      <c r="B162" s="28" t="s">
        <v>468</v>
      </c>
      <c r="C162" s="73"/>
      <c r="D162" s="64"/>
      <c r="E162" s="64"/>
      <c r="F162" s="75">
        <f t="shared" si="16"/>
        <v>0</v>
      </c>
      <c r="G162" s="25">
        <f t="shared" si="17"/>
        <v>0</v>
      </c>
      <c r="H162" s="64"/>
      <c r="I162" s="76">
        <f t="shared" si="18"/>
        <v>0</v>
      </c>
      <c r="J162" s="64"/>
      <c r="K162" s="25">
        <f t="shared" si="19"/>
        <v>0</v>
      </c>
      <c r="L162" s="75">
        <f t="shared" si="22"/>
        <v>0</v>
      </c>
      <c r="M162" s="25">
        <f t="shared" si="20"/>
        <v>0</v>
      </c>
      <c r="N162" s="64"/>
      <c r="O162" s="25">
        <f t="shared" si="21"/>
        <v>0</v>
      </c>
      <c r="P162" s="76">
        <f t="shared" si="23"/>
        <v>0</v>
      </c>
    </row>
    <row r="163" spans="1:16" hidden="1" x14ac:dyDescent="0.25">
      <c r="A163" s="72">
        <v>313021916</v>
      </c>
      <c r="B163" s="28" t="s">
        <v>469</v>
      </c>
      <c r="C163" s="73"/>
      <c r="D163" s="64"/>
      <c r="E163" s="64"/>
      <c r="F163" s="75">
        <f t="shared" si="16"/>
        <v>0</v>
      </c>
      <c r="G163" s="25">
        <f t="shared" si="17"/>
        <v>0</v>
      </c>
      <c r="H163" s="64"/>
      <c r="I163" s="76">
        <f t="shared" si="18"/>
        <v>0</v>
      </c>
      <c r="J163" s="64"/>
      <c r="K163" s="25">
        <f t="shared" si="19"/>
        <v>0</v>
      </c>
      <c r="L163" s="75">
        <f t="shared" si="22"/>
        <v>0</v>
      </c>
      <c r="M163" s="25">
        <f t="shared" si="20"/>
        <v>0</v>
      </c>
      <c r="N163" s="64"/>
      <c r="O163" s="25">
        <f t="shared" si="21"/>
        <v>0</v>
      </c>
      <c r="P163" s="76">
        <f t="shared" si="23"/>
        <v>0</v>
      </c>
    </row>
    <row r="164" spans="1:16" hidden="1" x14ac:dyDescent="0.25">
      <c r="A164" s="72">
        <v>313021917</v>
      </c>
      <c r="B164" s="28" t="s">
        <v>470</v>
      </c>
      <c r="C164" s="73"/>
      <c r="D164" s="64"/>
      <c r="E164" s="64"/>
      <c r="F164" s="75">
        <f t="shared" si="16"/>
        <v>0</v>
      </c>
      <c r="G164" s="25">
        <f t="shared" si="17"/>
        <v>0</v>
      </c>
      <c r="H164" s="64"/>
      <c r="I164" s="76">
        <f t="shared" si="18"/>
        <v>0</v>
      </c>
      <c r="J164" s="64"/>
      <c r="K164" s="25">
        <f t="shared" si="19"/>
        <v>0</v>
      </c>
      <c r="L164" s="75">
        <f t="shared" si="22"/>
        <v>0</v>
      </c>
      <c r="M164" s="25">
        <f t="shared" si="20"/>
        <v>0</v>
      </c>
      <c r="N164" s="64"/>
      <c r="O164" s="25">
        <f t="shared" si="21"/>
        <v>0</v>
      </c>
      <c r="P164" s="76">
        <f t="shared" si="23"/>
        <v>0</v>
      </c>
    </row>
    <row r="165" spans="1:16" hidden="1" x14ac:dyDescent="0.25">
      <c r="A165" s="72">
        <v>313021918</v>
      </c>
      <c r="B165" s="28" t="s">
        <v>471</v>
      </c>
      <c r="C165" s="73"/>
      <c r="D165" s="64"/>
      <c r="E165" s="64"/>
      <c r="F165" s="75">
        <f t="shared" si="16"/>
        <v>0</v>
      </c>
      <c r="G165" s="25">
        <f t="shared" si="17"/>
        <v>0</v>
      </c>
      <c r="H165" s="64"/>
      <c r="I165" s="76">
        <f t="shared" si="18"/>
        <v>0</v>
      </c>
      <c r="J165" s="64"/>
      <c r="K165" s="25">
        <f t="shared" si="19"/>
        <v>0</v>
      </c>
      <c r="L165" s="75">
        <f t="shared" si="22"/>
        <v>0</v>
      </c>
      <c r="M165" s="25">
        <f t="shared" si="20"/>
        <v>0</v>
      </c>
      <c r="N165" s="64"/>
      <c r="O165" s="25">
        <f t="shared" si="21"/>
        <v>0</v>
      </c>
      <c r="P165" s="76">
        <f t="shared" si="23"/>
        <v>0</v>
      </c>
    </row>
    <row r="166" spans="1:16" hidden="1" x14ac:dyDescent="0.25">
      <c r="A166" s="72">
        <v>313021919</v>
      </c>
      <c r="B166" s="28" t="s">
        <v>472</v>
      </c>
      <c r="C166" s="73"/>
      <c r="D166" s="64"/>
      <c r="E166" s="64"/>
      <c r="F166" s="75">
        <f t="shared" si="16"/>
        <v>0</v>
      </c>
      <c r="G166" s="25">
        <f t="shared" si="17"/>
        <v>0</v>
      </c>
      <c r="H166" s="64"/>
      <c r="I166" s="76">
        <f t="shared" si="18"/>
        <v>0</v>
      </c>
      <c r="J166" s="64"/>
      <c r="K166" s="25">
        <f t="shared" si="19"/>
        <v>0</v>
      </c>
      <c r="L166" s="75">
        <f t="shared" si="22"/>
        <v>0</v>
      </c>
      <c r="M166" s="25">
        <f t="shared" si="20"/>
        <v>0</v>
      </c>
      <c r="N166" s="64"/>
      <c r="O166" s="25">
        <f t="shared" si="21"/>
        <v>0</v>
      </c>
      <c r="P166" s="76">
        <f t="shared" si="23"/>
        <v>0</v>
      </c>
    </row>
    <row r="167" spans="1:16" hidden="1" x14ac:dyDescent="0.25">
      <c r="A167" s="72">
        <v>313021920</v>
      </c>
      <c r="B167" s="28" t="s">
        <v>473</v>
      </c>
      <c r="C167" s="73"/>
      <c r="D167" s="64"/>
      <c r="E167" s="64"/>
      <c r="F167" s="75">
        <f t="shared" si="16"/>
        <v>0</v>
      </c>
      <c r="G167" s="25">
        <f t="shared" si="17"/>
        <v>0</v>
      </c>
      <c r="H167" s="64"/>
      <c r="I167" s="76">
        <f t="shared" si="18"/>
        <v>0</v>
      </c>
      <c r="J167" s="64"/>
      <c r="K167" s="25">
        <f t="shared" si="19"/>
        <v>0</v>
      </c>
      <c r="L167" s="75">
        <f t="shared" si="22"/>
        <v>0</v>
      </c>
      <c r="M167" s="25">
        <f t="shared" si="20"/>
        <v>0</v>
      </c>
      <c r="N167" s="64"/>
      <c r="O167" s="25">
        <f t="shared" si="21"/>
        <v>0</v>
      </c>
      <c r="P167" s="76">
        <f t="shared" si="23"/>
        <v>0</v>
      </c>
    </row>
    <row r="168" spans="1:16" hidden="1" x14ac:dyDescent="0.25">
      <c r="A168" s="72">
        <v>3130221</v>
      </c>
      <c r="B168" s="28" t="s">
        <v>474</v>
      </c>
      <c r="C168" s="73"/>
      <c r="D168" s="64"/>
      <c r="E168" s="64"/>
      <c r="F168" s="75">
        <f t="shared" si="16"/>
        <v>0</v>
      </c>
      <c r="G168" s="25">
        <f t="shared" si="17"/>
        <v>0</v>
      </c>
      <c r="H168" s="64"/>
      <c r="I168" s="76">
        <f t="shared" si="18"/>
        <v>0</v>
      </c>
      <c r="J168" s="64"/>
      <c r="K168" s="25">
        <f t="shared" si="19"/>
        <v>0</v>
      </c>
      <c r="L168" s="75">
        <f t="shared" si="22"/>
        <v>0</v>
      </c>
      <c r="M168" s="25">
        <f t="shared" si="20"/>
        <v>0</v>
      </c>
      <c r="N168" s="64"/>
      <c r="O168" s="25">
        <f t="shared" si="21"/>
        <v>0</v>
      </c>
      <c r="P168" s="76">
        <f t="shared" si="23"/>
        <v>0</v>
      </c>
    </row>
    <row r="169" spans="1:16" ht="25.5" hidden="1" x14ac:dyDescent="0.25">
      <c r="A169" s="72">
        <v>3130222</v>
      </c>
      <c r="B169" s="28" t="s">
        <v>475</v>
      </c>
      <c r="C169" s="73"/>
      <c r="D169" s="64"/>
      <c r="E169" s="64"/>
      <c r="F169" s="75">
        <f t="shared" ref="F169" si="24">SUM(D169+E169)</f>
        <v>0</v>
      </c>
      <c r="G169" s="25">
        <f t="shared" si="17"/>
        <v>0</v>
      </c>
      <c r="H169" s="64"/>
      <c r="I169" s="76">
        <f t="shared" si="18"/>
        <v>0</v>
      </c>
      <c r="J169" s="64"/>
      <c r="K169" s="25">
        <f t="shared" si="19"/>
        <v>0</v>
      </c>
      <c r="L169" s="75">
        <f t="shared" ref="L169" si="25">SUM(N169-J169)</f>
        <v>0</v>
      </c>
      <c r="M169" s="25">
        <f t="shared" si="20"/>
        <v>0</v>
      </c>
      <c r="N169" s="64"/>
      <c r="O169" s="25">
        <f t="shared" si="21"/>
        <v>0</v>
      </c>
      <c r="P169" s="76">
        <f t="shared" ref="P169" si="26">SUM(F169-N169)</f>
        <v>0</v>
      </c>
    </row>
    <row r="170" spans="1:16" hidden="1" x14ac:dyDescent="0.25">
      <c r="A170" s="72">
        <v>3130299</v>
      </c>
      <c r="B170" s="28" t="s">
        <v>476</v>
      </c>
      <c r="C170" s="73"/>
      <c r="D170" s="64"/>
      <c r="E170" s="64"/>
      <c r="F170" s="75">
        <f t="shared" si="16"/>
        <v>0</v>
      </c>
      <c r="G170" s="25">
        <f t="shared" si="17"/>
        <v>0</v>
      </c>
      <c r="H170" s="64"/>
      <c r="I170" s="76">
        <f t="shared" si="18"/>
        <v>0</v>
      </c>
      <c r="J170" s="64"/>
      <c r="K170" s="25">
        <f t="shared" si="19"/>
        <v>0</v>
      </c>
      <c r="L170" s="75">
        <f t="shared" si="22"/>
        <v>0</v>
      </c>
      <c r="M170" s="25">
        <f t="shared" si="20"/>
        <v>0</v>
      </c>
      <c r="N170" s="64"/>
      <c r="O170" s="25">
        <f t="shared" si="21"/>
        <v>0</v>
      </c>
      <c r="P170" s="76">
        <f t="shared" si="23"/>
        <v>0</v>
      </c>
    </row>
    <row r="171" spans="1:16" hidden="1" x14ac:dyDescent="0.25">
      <c r="A171" s="72">
        <v>31303</v>
      </c>
      <c r="B171" s="28" t="s">
        <v>477</v>
      </c>
      <c r="C171" s="73"/>
      <c r="D171" s="64">
        <f>SUM(D172)</f>
        <v>0</v>
      </c>
      <c r="E171" s="64">
        <f>SUM(E172)</f>
        <v>0</v>
      </c>
      <c r="F171" s="75">
        <f t="shared" si="16"/>
        <v>0</v>
      </c>
      <c r="G171" s="25">
        <f t="shared" si="17"/>
        <v>0</v>
      </c>
      <c r="H171" s="64">
        <f>SUM(H172)</f>
        <v>0</v>
      </c>
      <c r="I171" s="76">
        <f t="shared" si="18"/>
        <v>0</v>
      </c>
      <c r="J171" s="64">
        <f>SUM(J172)</f>
        <v>0</v>
      </c>
      <c r="K171" s="25">
        <f t="shared" si="19"/>
        <v>0</v>
      </c>
      <c r="L171" s="75">
        <f t="shared" si="22"/>
        <v>0</v>
      </c>
      <c r="M171" s="25">
        <f t="shared" si="20"/>
        <v>0</v>
      </c>
      <c r="N171" s="64">
        <f>SUM(N172)</f>
        <v>0</v>
      </c>
      <c r="O171" s="25">
        <f t="shared" si="21"/>
        <v>0</v>
      </c>
      <c r="P171" s="76">
        <f t="shared" si="23"/>
        <v>0</v>
      </c>
    </row>
    <row r="172" spans="1:16" hidden="1" x14ac:dyDescent="0.25">
      <c r="A172" s="72">
        <v>3130301</v>
      </c>
      <c r="B172" s="28" t="s">
        <v>478</v>
      </c>
      <c r="C172" s="73"/>
      <c r="D172" s="64"/>
      <c r="E172" s="64"/>
      <c r="F172" s="75">
        <f t="shared" si="16"/>
        <v>0</v>
      </c>
      <c r="G172" s="25">
        <f t="shared" si="17"/>
        <v>0</v>
      </c>
      <c r="H172" s="64"/>
      <c r="I172" s="76">
        <f t="shared" si="18"/>
        <v>0</v>
      </c>
      <c r="J172" s="64"/>
      <c r="K172" s="25">
        <f t="shared" si="19"/>
        <v>0</v>
      </c>
      <c r="L172" s="75">
        <f t="shared" si="22"/>
        <v>0</v>
      </c>
      <c r="M172" s="25">
        <f t="shared" si="20"/>
        <v>0</v>
      </c>
      <c r="N172" s="64"/>
      <c r="O172" s="25">
        <f t="shared" si="21"/>
        <v>0</v>
      </c>
      <c r="P172" s="76">
        <f t="shared" si="23"/>
        <v>0</v>
      </c>
    </row>
    <row r="173" spans="1:16" hidden="1" x14ac:dyDescent="0.25">
      <c r="A173" s="72">
        <v>31304</v>
      </c>
      <c r="B173" s="28" t="s">
        <v>479</v>
      </c>
      <c r="C173" s="73"/>
      <c r="D173" s="64">
        <f>SUM(D174)</f>
        <v>0</v>
      </c>
      <c r="E173" s="64">
        <f>SUM(E174)</f>
        <v>0</v>
      </c>
      <c r="F173" s="75">
        <f t="shared" si="16"/>
        <v>0</v>
      </c>
      <c r="G173" s="25">
        <f t="shared" si="17"/>
        <v>0</v>
      </c>
      <c r="H173" s="64">
        <f>SUM(H174)</f>
        <v>0</v>
      </c>
      <c r="I173" s="76">
        <f t="shared" si="18"/>
        <v>0</v>
      </c>
      <c r="J173" s="64">
        <f>SUM(J174)</f>
        <v>0</v>
      </c>
      <c r="K173" s="25">
        <f t="shared" si="19"/>
        <v>0</v>
      </c>
      <c r="L173" s="75">
        <f t="shared" si="22"/>
        <v>0</v>
      </c>
      <c r="M173" s="25">
        <f t="shared" si="20"/>
        <v>0</v>
      </c>
      <c r="N173" s="64">
        <f>SUM(N174)</f>
        <v>0</v>
      </c>
      <c r="O173" s="25">
        <f t="shared" si="21"/>
        <v>0</v>
      </c>
      <c r="P173" s="76">
        <f t="shared" si="23"/>
        <v>0</v>
      </c>
    </row>
    <row r="174" spans="1:16" hidden="1" x14ac:dyDescent="0.25">
      <c r="A174" s="81">
        <v>3130401</v>
      </c>
      <c r="B174" s="28" t="s">
        <v>480</v>
      </c>
      <c r="C174" s="73"/>
      <c r="D174" s="64"/>
      <c r="E174" s="64"/>
      <c r="F174" s="75">
        <f t="shared" si="16"/>
        <v>0</v>
      </c>
      <c r="G174" s="25">
        <f t="shared" si="17"/>
        <v>0</v>
      </c>
      <c r="H174" s="64"/>
      <c r="I174" s="76">
        <f t="shared" si="18"/>
        <v>0</v>
      </c>
      <c r="J174" s="64"/>
      <c r="K174" s="25">
        <f t="shared" si="19"/>
        <v>0</v>
      </c>
      <c r="L174" s="75">
        <f t="shared" si="22"/>
        <v>0</v>
      </c>
      <c r="M174" s="25">
        <f t="shared" si="20"/>
        <v>0</v>
      </c>
      <c r="N174" s="64"/>
      <c r="O174" s="25">
        <f t="shared" si="21"/>
        <v>0</v>
      </c>
      <c r="P174" s="76">
        <f t="shared" si="23"/>
        <v>0</v>
      </c>
    </row>
    <row r="175" spans="1:16" hidden="1" x14ac:dyDescent="0.25">
      <c r="A175" s="72">
        <v>313040101</v>
      </c>
      <c r="B175" s="28" t="s">
        <v>233</v>
      </c>
      <c r="C175" s="73"/>
      <c r="D175" s="64"/>
      <c r="E175" s="64"/>
      <c r="F175" s="75">
        <f t="shared" si="16"/>
        <v>0</v>
      </c>
      <c r="G175" s="25">
        <f t="shared" si="17"/>
        <v>0</v>
      </c>
      <c r="H175" s="64"/>
      <c r="I175" s="76">
        <f t="shared" si="18"/>
        <v>0</v>
      </c>
      <c r="J175" s="64"/>
      <c r="K175" s="25">
        <f t="shared" si="19"/>
        <v>0</v>
      </c>
      <c r="L175" s="75">
        <f t="shared" si="22"/>
        <v>0</v>
      </c>
      <c r="M175" s="25">
        <f t="shared" si="20"/>
        <v>0</v>
      </c>
      <c r="N175" s="64"/>
      <c r="O175" s="25">
        <f t="shared" si="21"/>
        <v>0</v>
      </c>
      <c r="P175" s="76">
        <f t="shared" si="23"/>
        <v>0</v>
      </c>
    </row>
    <row r="176" spans="1:16" hidden="1" x14ac:dyDescent="0.25">
      <c r="A176" s="82">
        <v>31305</v>
      </c>
      <c r="B176" s="28" t="s">
        <v>481</v>
      </c>
      <c r="C176" s="73"/>
      <c r="D176" s="64">
        <f>SUM(D177:D179)</f>
        <v>0</v>
      </c>
      <c r="E176" s="64">
        <f>SUM(E177:E179)</f>
        <v>0</v>
      </c>
      <c r="F176" s="75">
        <f t="shared" si="16"/>
        <v>0</v>
      </c>
      <c r="G176" s="25">
        <f t="shared" si="17"/>
        <v>0</v>
      </c>
      <c r="H176" s="64">
        <f>SUM(H177:H179)</f>
        <v>0</v>
      </c>
      <c r="I176" s="76">
        <f t="shared" si="18"/>
        <v>0</v>
      </c>
      <c r="J176" s="64">
        <f>SUM(J177:J179)</f>
        <v>0</v>
      </c>
      <c r="K176" s="25">
        <f t="shared" si="19"/>
        <v>0</v>
      </c>
      <c r="L176" s="75">
        <f t="shared" si="22"/>
        <v>0</v>
      </c>
      <c r="M176" s="25">
        <f t="shared" si="20"/>
        <v>0</v>
      </c>
      <c r="N176" s="64">
        <f>SUM(N177:N179)</f>
        <v>0</v>
      </c>
      <c r="O176" s="25">
        <f t="shared" si="21"/>
        <v>0</v>
      </c>
      <c r="P176" s="76">
        <f t="shared" si="23"/>
        <v>0</v>
      </c>
    </row>
    <row r="177" spans="1:16" hidden="1" x14ac:dyDescent="0.25">
      <c r="A177" s="82">
        <v>3130501</v>
      </c>
      <c r="B177" s="28" t="s">
        <v>482</v>
      </c>
      <c r="C177" s="73"/>
      <c r="D177" s="64"/>
      <c r="E177" s="64"/>
      <c r="F177" s="75">
        <f t="shared" si="16"/>
        <v>0</v>
      </c>
      <c r="G177" s="25">
        <f t="shared" si="17"/>
        <v>0</v>
      </c>
      <c r="H177" s="64"/>
      <c r="I177" s="76">
        <f t="shared" si="18"/>
        <v>0</v>
      </c>
      <c r="J177" s="64"/>
      <c r="K177" s="25">
        <f t="shared" si="19"/>
        <v>0</v>
      </c>
      <c r="L177" s="75">
        <f t="shared" si="22"/>
        <v>0</v>
      </c>
      <c r="M177" s="25">
        <f t="shared" si="20"/>
        <v>0</v>
      </c>
      <c r="N177" s="64"/>
      <c r="O177" s="25">
        <f t="shared" si="21"/>
        <v>0</v>
      </c>
      <c r="P177" s="76">
        <f t="shared" si="23"/>
        <v>0</v>
      </c>
    </row>
    <row r="178" spans="1:16" hidden="1" x14ac:dyDescent="0.25">
      <c r="A178" s="82">
        <v>3130502</v>
      </c>
      <c r="B178" s="28" t="s">
        <v>483</v>
      </c>
      <c r="C178" s="73"/>
      <c r="D178" s="64"/>
      <c r="E178" s="64"/>
      <c r="F178" s="75">
        <f t="shared" si="16"/>
        <v>0</v>
      </c>
      <c r="G178" s="25">
        <f t="shared" si="17"/>
        <v>0</v>
      </c>
      <c r="H178" s="64"/>
      <c r="I178" s="76">
        <f t="shared" si="18"/>
        <v>0</v>
      </c>
      <c r="J178" s="64"/>
      <c r="K178" s="25">
        <f t="shared" si="19"/>
        <v>0</v>
      </c>
      <c r="L178" s="75">
        <f t="shared" si="22"/>
        <v>0</v>
      </c>
      <c r="M178" s="25">
        <f t="shared" si="20"/>
        <v>0</v>
      </c>
      <c r="N178" s="64"/>
      <c r="O178" s="25">
        <f t="shared" si="21"/>
        <v>0</v>
      </c>
      <c r="P178" s="76">
        <f t="shared" si="23"/>
        <v>0</v>
      </c>
    </row>
    <row r="179" spans="1:16" hidden="1" x14ac:dyDescent="0.25">
      <c r="A179" s="82">
        <v>3130503</v>
      </c>
      <c r="B179" s="28" t="s">
        <v>484</v>
      </c>
      <c r="C179" s="73"/>
      <c r="D179" s="64"/>
      <c r="E179" s="64"/>
      <c r="F179" s="75">
        <f t="shared" si="16"/>
        <v>0</v>
      </c>
      <c r="G179" s="25">
        <f t="shared" si="17"/>
        <v>0</v>
      </c>
      <c r="H179" s="64"/>
      <c r="I179" s="76">
        <f t="shared" si="18"/>
        <v>0</v>
      </c>
      <c r="J179" s="64"/>
      <c r="K179" s="25">
        <f t="shared" si="19"/>
        <v>0</v>
      </c>
      <c r="L179" s="75">
        <f t="shared" si="22"/>
        <v>0</v>
      </c>
      <c r="M179" s="25">
        <f t="shared" si="20"/>
        <v>0</v>
      </c>
      <c r="N179" s="64"/>
      <c r="O179" s="25">
        <f t="shared" si="21"/>
        <v>0</v>
      </c>
      <c r="P179" s="76">
        <f t="shared" si="23"/>
        <v>0</v>
      </c>
    </row>
    <row r="180" spans="1:16" hidden="1" x14ac:dyDescent="0.25">
      <c r="A180" s="82">
        <v>31306</v>
      </c>
      <c r="B180" s="28" t="s">
        <v>443</v>
      </c>
      <c r="C180" s="73"/>
      <c r="D180" s="64">
        <f>SUM(D181:D184)</f>
        <v>0</v>
      </c>
      <c r="E180" s="64">
        <f>SUM(E181:E184)</f>
        <v>0</v>
      </c>
      <c r="F180" s="75">
        <f t="shared" si="16"/>
        <v>0</v>
      </c>
      <c r="G180" s="25">
        <f t="shared" si="17"/>
        <v>0</v>
      </c>
      <c r="H180" s="64">
        <f>SUM(H181:H184)</f>
        <v>0</v>
      </c>
      <c r="I180" s="76">
        <f t="shared" si="18"/>
        <v>0</v>
      </c>
      <c r="J180" s="64">
        <f>SUM(J181:J184)</f>
        <v>0</v>
      </c>
      <c r="K180" s="25">
        <f t="shared" si="19"/>
        <v>0</v>
      </c>
      <c r="L180" s="75">
        <f t="shared" si="22"/>
        <v>0</v>
      </c>
      <c r="M180" s="25">
        <f t="shared" si="20"/>
        <v>0</v>
      </c>
      <c r="N180" s="64">
        <f>SUM(N181:N184)</f>
        <v>0</v>
      </c>
      <c r="O180" s="25">
        <f t="shared" si="21"/>
        <v>0</v>
      </c>
      <c r="P180" s="76">
        <f t="shared" si="23"/>
        <v>0</v>
      </c>
    </row>
    <row r="181" spans="1:16" hidden="1" x14ac:dyDescent="0.25">
      <c r="A181" s="82">
        <v>3130601</v>
      </c>
      <c r="B181" s="28" t="s">
        <v>485</v>
      </c>
      <c r="C181" s="73"/>
      <c r="D181" s="64"/>
      <c r="E181" s="64"/>
      <c r="F181" s="75">
        <f t="shared" si="16"/>
        <v>0</v>
      </c>
      <c r="G181" s="25">
        <f t="shared" si="17"/>
        <v>0</v>
      </c>
      <c r="H181" s="64"/>
      <c r="I181" s="76">
        <f t="shared" si="18"/>
        <v>0</v>
      </c>
      <c r="J181" s="64"/>
      <c r="K181" s="25">
        <f t="shared" si="19"/>
        <v>0</v>
      </c>
      <c r="L181" s="75">
        <f t="shared" si="22"/>
        <v>0</v>
      </c>
      <c r="M181" s="25">
        <f t="shared" si="20"/>
        <v>0</v>
      </c>
      <c r="N181" s="64"/>
      <c r="O181" s="25">
        <f t="shared" si="21"/>
        <v>0</v>
      </c>
      <c r="P181" s="76">
        <f t="shared" si="23"/>
        <v>0</v>
      </c>
    </row>
    <row r="182" spans="1:16" hidden="1" x14ac:dyDescent="0.25">
      <c r="A182" s="82">
        <v>3130602</v>
      </c>
      <c r="B182" s="28" t="s">
        <v>486</v>
      </c>
      <c r="C182" s="73"/>
      <c r="D182" s="64"/>
      <c r="E182" s="64"/>
      <c r="F182" s="75">
        <f t="shared" si="16"/>
        <v>0</v>
      </c>
      <c r="G182" s="25">
        <f t="shared" si="17"/>
        <v>0</v>
      </c>
      <c r="H182" s="64"/>
      <c r="I182" s="76">
        <f t="shared" si="18"/>
        <v>0</v>
      </c>
      <c r="J182" s="64"/>
      <c r="K182" s="25">
        <f t="shared" si="19"/>
        <v>0</v>
      </c>
      <c r="L182" s="75">
        <f t="shared" si="22"/>
        <v>0</v>
      </c>
      <c r="M182" s="25">
        <f t="shared" si="20"/>
        <v>0</v>
      </c>
      <c r="N182" s="64"/>
      <c r="O182" s="25">
        <f t="shared" si="21"/>
        <v>0</v>
      </c>
      <c r="P182" s="76">
        <f t="shared" si="23"/>
        <v>0</v>
      </c>
    </row>
    <row r="183" spans="1:16" hidden="1" x14ac:dyDescent="0.25">
      <c r="A183" s="82">
        <v>3130603</v>
      </c>
      <c r="B183" s="28" t="s">
        <v>487</v>
      </c>
      <c r="C183" s="73"/>
      <c r="D183" s="64"/>
      <c r="E183" s="64"/>
      <c r="F183" s="75">
        <f t="shared" si="16"/>
        <v>0</v>
      </c>
      <c r="G183" s="25">
        <f t="shared" si="17"/>
        <v>0</v>
      </c>
      <c r="H183" s="64"/>
      <c r="I183" s="76">
        <f t="shared" si="18"/>
        <v>0</v>
      </c>
      <c r="J183" s="64"/>
      <c r="K183" s="25">
        <f t="shared" si="19"/>
        <v>0</v>
      </c>
      <c r="L183" s="75">
        <f t="shared" si="22"/>
        <v>0</v>
      </c>
      <c r="M183" s="25">
        <f t="shared" si="20"/>
        <v>0</v>
      </c>
      <c r="N183" s="64"/>
      <c r="O183" s="25">
        <f t="shared" si="21"/>
        <v>0</v>
      </c>
      <c r="P183" s="76">
        <f t="shared" si="23"/>
        <v>0</v>
      </c>
    </row>
    <row r="184" spans="1:16" hidden="1" x14ac:dyDescent="0.25">
      <c r="A184" s="82">
        <v>3130604</v>
      </c>
      <c r="B184" s="83" t="s">
        <v>488</v>
      </c>
      <c r="C184" s="73"/>
      <c r="D184" s="64"/>
      <c r="E184" s="64"/>
      <c r="F184" s="75">
        <f t="shared" si="16"/>
        <v>0</v>
      </c>
      <c r="G184" s="25">
        <f t="shared" si="17"/>
        <v>0</v>
      </c>
      <c r="H184" s="64"/>
      <c r="I184" s="76">
        <f t="shared" si="18"/>
        <v>0</v>
      </c>
      <c r="J184" s="64"/>
      <c r="K184" s="25">
        <f t="shared" si="19"/>
        <v>0</v>
      </c>
      <c r="L184" s="75">
        <f t="shared" si="22"/>
        <v>0</v>
      </c>
      <c r="M184" s="25">
        <f t="shared" si="20"/>
        <v>0</v>
      </c>
      <c r="N184" s="64"/>
      <c r="O184" s="25">
        <f t="shared" si="21"/>
        <v>0</v>
      </c>
      <c r="P184" s="76">
        <f t="shared" si="23"/>
        <v>0</v>
      </c>
    </row>
    <row r="185" spans="1:16" x14ac:dyDescent="0.25">
      <c r="A185" s="66">
        <v>314</v>
      </c>
      <c r="B185" s="84" t="s">
        <v>489</v>
      </c>
      <c r="C185" s="68"/>
      <c r="D185" s="64">
        <v>1041802849</v>
      </c>
      <c r="E185" s="64">
        <v>-534738258</v>
      </c>
      <c r="F185" s="75">
        <f t="shared" si="16"/>
        <v>507064591</v>
      </c>
      <c r="G185" s="20">
        <f t="shared" si="17"/>
        <v>0.24670768915145297</v>
      </c>
      <c r="H185" s="64"/>
      <c r="I185" s="76">
        <f t="shared" si="18"/>
        <v>507064591</v>
      </c>
      <c r="J185" s="64">
        <v>247160272</v>
      </c>
      <c r="K185" s="25">
        <f t="shared" si="19"/>
        <v>48.743350726298303</v>
      </c>
      <c r="L185" s="75">
        <f t="shared" si="22"/>
        <v>258654019</v>
      </c>
      <c r="M185" s="25">
        <f t="shared" si="20"/>
        <v>51.010073192036401</v>
      </c>
      <c r="N185" s="64">
        <v>505814291</v>
      </c>
      <c r="O185" s="25">
        <f t="shared" si="21"/>
        <v>99.75342391833469</v>
      </c>
      <c r="P185" s="76">
        <f t="shared" si="23"/>
        <v>1250300</v>
      </c>
    </row>
    <row r="186" spans="1:16" hidden="1" x14ac:dyDescent="0.25">
      <c r="A186" s="72">
        <v>315</v>
      </c>
      <c r="B186" s="28" t="s">
        <v>490</v>
      </c>
      <c r="C186" s="73"/>
      <c r="D186" s="64"/>
      <c r="E186" s="64"/>
      <c r="F186" s="75">
        <f t="shared" si="16"/>
        <v>0</v>
      </c>
      <c r="G186" s="25">
        <f t="shared" si="17"/>
        <v>0</v>
      </c>
      <c r="H186" s="64"/>
      <c r="I186" s="76">
        <f t="shared" si="18"/>
        <v>0</v>
      </c>
      <c r="J186" s="64"/>
      <c r="K186" s="25">
        <f t="shared" si="19"/>
        <v>0</v>
      </c>
      <c r="L186" s="75">
        <f>SUM(N186-J186)</f>
        <v>0</v>
      </c>
      <c r="M186" s="25">
        <f t="shared" si="20"/>
        <v>0</v>
      </c>
      <c r="N186" s="64"/>
      <c r="O186" s="25">
        <f t="shared" si="21"/>
        <v>0</v>
      </c>
      <c r="P186" s="76">
        <f>SUM(F186-N186)</f>
        <v>0</v>
      </c>
    </row>
    <row r="187" spans="1:16" hidden="1" x14ac:dyDescent="0.25">
      <c r="A187" s="72">
        <v>317</v>
      </c>
      <c r="B187" s="28" t="s">
        <v>491</v>
      </c>
      <c r="C187" s="73"/>
      <c r="D187" s="74">
        <f>SUM(D188)</f>
        <v>0</v>
      </c>
      <c r="E187" s="74">
        <f>SUM(E188)</f>
        <v>0</v>
      </c>
      <c r="F187" s="75">
        <f t="shared" si="16"/>
        <v>0</v>
      </c>
      <c r="G187" s="25">
        <f t="shared" si="17"/>
        <v>0</v>
      </c>
      <c r="H187" s="74">
        <f>SUM(H188)</f>
        <v>0</v>
      </c>
      <c r="I187" s="76">
        <f t="shared" si="18"/>
        <v>0</v>
      </c>
      <c r="J187" s="74">
        <f>SUM(J188)</f>
        <v>0</v>
      </c>
      <c r="K187" s="25">
        <f t="shared" si="19"/>
        <v>0</v>
      </c>
      <c r="L187" s="75">
        <f t="shared" si="22"/>
        <v>0</v>
      </c>
      <c r="M187" s="25">
        <f t="shared" si="20"/>
        <v>0</v>
      </c>
      <c r="N187" s="74">
        <f>SUM(N188)</f>
        <v>0</v>
      </c>
      <c r="O187" s="25">
        <f t="shared" si="21"/>
        <v>0</v>
      </c>
      <c r="P187" s="76">
        <f t="shared" si="23"/>
        <v>0</v>
      </c>
    </row>
    <row r="188" spans="1:16" hidden="1" x14ac:dyDescent="0.25">
      <c r="A188" s="72">
        <v>31701</v>
      </c>
      <c r="B188" s="28" t="s">
        <v>492</v>
      </c>
      <c r="C188" s="73"/>
      <c r="D188" s="64"/>
      <c r="E188" s="64"/>
      <c r="F188" s="75">
        <f t="shared" si="16"/>
        <v>0</v>
      </c>
      <c r="G188" s="25">
        <f t="shared" si="17"/>
        <v>0</v>
      </c>
      <c r="H188" s="64"/>
      <c r="I188" s="76">
        <f t="shared" si="18"/>
        <v>0</v>
      </c>
      <c r="J188" s="64"/>
      <c r="K188" s="25">
        <f t="shared" si="19"/>
        <v>0</v>
      </c>
      <c r="L188" s="75">
        <f t="shared" si="22"/>
        <v>0</v>
      </c>
      <c r="M188" s="25">
        <f t="shared" si="20"/>
        <v>0</v>
      </c>
      <c r="N188" s="64"/>
      <c r="O188" s="25">
        <f t="shared" si="21"/>
        <v>0</v>
      </c>
      <c r="P188" s="76">
        <f t="shared" si="23"/>
        <v>0</v>
      </c>
    </row>
    <row r="189" spans="1:16" hidden="1" x14ac:dyDescent="0.25">
      <c r="A189" s="72">
        <v>31702</v>
      </c>
      <c r="B189" s="28" t="s">
        <v>493</v>
      </c>
      <c r="C189" s="85"/>
      <c r="D189" s="64"/>
      <c r="E189" s="64"/>
      <c r="F189" s="75">
        <f>SUM(D189+E189)</f>
        <v>0</v>
      </c>
      <c r="G189" s="25">
        <f t="shared" si="17"/>
        <v>0</v>
      </c>
      <c r="H189" s="64"/>
      <c r="I189" s="76">
        <f t="shared" si="18"/>
        <v>0</v>
      </c>
      <c r="J189" s="64"/>
      <c r="K189" s="25">
        <f t="shared" si="19"/>
        <v>0</v>
      </c>
      <c r="L189" s="75">
        <f>SUM(N189-J189)</f>
        <v>0</v>
      </c>
      <c r="M189" s="25">
        <f t="shared" si="20"/>
        <v>0</v>
      </c>
      <c r="N189" s="64"/>
      <c r="O189" s="25">
        <f t="shared" si="21"/>
        <v>0</v>
      </c>
      <c r="P189" s="76">
        <f>SUM(F189-N189)</f>
        <v>0</v>
      </c>
    </row>
    <row r="190" spans="1:16" s="88" customFormat="1" hidden="1" x14ac:dyDescent="0.25">
      <c r="A190" s="86">
        <v>319</v>
      </c>
      <c r="B190" s="67" t="s">
        <v>494</v>
      </c>
      <c r="C190" s="87"/>
      <c r="D190" s="18">
        <f>SUM(D191+D279+D374)</f>
        <v>0</v>
      </c>
      <c r="E190" s="18">
        <f>SUM(E191+E279+E374)</f>
        <v>0</v>
      </c>
      <c r="F190" s="70">
        <f t="shared" si="16"/>
        <v>0</v>
      </c>
      <c r="G190" s="20">
        <f t="shared" si="17"/>
        <v>0</v>
      </c>
      <c r="H190" s="18">
        <f>SUM(H191+H279+H374)</f>
        <v>0</v>
      </c>
      <c r="I190" s="71">
        <f t="shared" si="18"/>
        <v>0</v>
      </c>
      <c r="J190" s="18">
        <f>SUM(J191+J279+J374)</f>
        <v>0</v>
      </c>
      <c r="K190" s="20">
        <f t="shared" si="19"/>
        <v>0</v>
      </c>
      <c r="L190" s="70">
        <f t="shared" si="22"/>
        <v>0</v>
      </c>
      <c r="M190" s="20">
        <f t="shared" si="20"/>
        <v>0</v>
      </c>
      <c r="N190" s="18">
        <f>SUM(N191+N279+N374)</f>
        <v>0</v>
      </c>
      <c r="O190" s="20">
        <f t="shared" si="21"/>
        <v>0</v>
      </c>
      <c r="P190" s="71">
        <f t="shared" si="23"/>
        <v>0</v>
      </c>
    </row>
    <row r="191" spans="1:16" hidden="1" x14ac:dyDescent="0.25">
      <c r="A191" s="91">
        <v>3191</v>
      </c>
      <c r="B191" s="31" t="s">
        <v>495</v>
      </c>
      <c r="C191" s="92"/>
      <c r="D191" s="23">
        <f>SUM(D192+D234+D240+D247+D249+D255)</f>
        <v>0</v>
      </c>
      <c r="E191" s="23">
        <f>SUM(E192+E234+E240+E247+E249+E255)</f>
        <v>0</v>
      </c>
      <c r="F191" s="75">
        <f t="shared" si="16"/>
        <v>0</v>
      </c>
      <c r="G191" s="25">
        <f t="shared" si="17"/>
        <v>0</v>
      </c>
      <c r="H191" s="23">
        <f>SUM(H192+H234+H240+H247+H249+H255)</f>
        <v>0</v>
      </c>
      <c r="I191" s="76">
        <f t="shared" si="18"/>
        <v>0</v>
      </c>
      <c r="J191" s="23">
        <f>SUM(J192+J234+J240+J247+J249+J255)</f>
        <v>0</v>
      </c>
      <c r="K191" s="25">
        <f t="shared" si="19"/>
        <v>0</v>
      </c>
      <c r="L191" s="75">
        <f t="shared" si="22"/>
        <v>0</v>
      </c>
      <c r="M191" s="25">
        <f t="shared" si="20"/>
        <v>0</v>
      </c>
      <c r="N191" s="23">
        <f>SUM(N192+N234+N240+N247+N249+N255)</f>
        <v>0</v>
      </c>
      <c r="O191" s="25">
        <f t="shared" si="21"/>
        <v>0</v>
      </c>
      <c r="P191" s="76">
        <f t="shared" si="23"/>
        <v>0</v>
      </c>
    </row>
    <row r="192" spans="1:16" hidden="1" x14ac:dyDescent="0.25">
      <c r="A192" s="91">
        <v>319101</v>
      </c>
      <c r="B192" s="31" t="s">
        <v>323</v>
      </c>
      <c r="C192" s="92"/>
      <c r="D192" s="23">
        <f>SUM(D193+D216+D218)</f>
        <v>0</v>
      </c>
      <c r="E192" s="23">
        <f>SUM(E193+E216+E218)</f>
        <v>0</v>
      </c>
      <c r="F192" s="75">
        <f t="shared" si="16"/>
        <v>0</v>
      </c>
      <c r="G192" s="25">
        <f t="shared" si="17"/>
        <v>0</v>
      </c>
      <c r="H192" s="23">
        <f>SUM(H193+H216+H218)</f>
        <v>0</v>
      </c>
      <c r="I192" s="76">
        <f t="shared" si="18"/>
        <v>0</v>
      </c>
      <c r="J192" s="23">
        <f>SUM(J193+J216+J218)</f>
        <v>0</v>
      </c>
      <c r="K192" s="25">
        <f t="shared" si="19"/>
        <v>0</v>
      </c>
      <c r="L192" s="75">
        <f t="shared" si="22"/>
        <v>0</v>
      </c>
      <c r="M192" s="25">
        <f t="shared" si="20"/>
        <v>0</v>
      </c>
      <c r="N192" s="23">
        <f>SUM(N193+N216+N218)</f>
        <v>0</v>
      </c>
      <c r="O192" s="25">
        <f t="shared" si="21"/>
        <v>0</v>
      </c>
      <c r="P192" s="76">
        <f t="shared" si="23"/>
        <v>0</v>
      </c>
    </row>
    <row r="193" spans="1:16" hidden="1" x14ac:dyDescent="0.25">
      <c r="A193" s="91">
        <v>31910101</v>
      </c>
      <c r="B193" s="31" t="s">
        <v>324</v>
      </c>
      <c r="C193" s="92"/>
      <c r="D193" s="23">
        <f>SUM(D194:D215)-D211</f>
        <v>0</v>
      </c>
      <c r="E193" s="23">
        <f>SUM(E194:E215)-E211</f>
        <v>0</v>
      </c>
      <c r="F193" s="75">
        <f t="shared" si="16"/>
        <v>0</v>
      </c>
      <c r="G193" s="25">
        <f t="shared" si="17"/>
        <v>0</v>
      </c>
      <c r="H193" s="23">
        <f>SUM(H194:H215)-H211</f>
        <v>0</v>
      </c>
      <c r="I193" s="76">
        <f t="shared" si="18"/>
        <v>0</v>
      </c>
      <c r="J193" s="23">
        <f>SUM(J194:J215)-J211</f>
        <v>0</v>
      </c>
      <c r="K193" s="25">
        <f t="shared" si="19"/>
        <v>0</v>
      </c>
      <c r="L193" s="75">
        <f t="shared" si="22"/>
        <v>0</v>
      </c>
      <c r="M193" s="25">
        <f t="shared" si="20"/>
        <v>0</v>
      </c>
      <c r="N193" s="23">
        <f>SUM(N194:N215)-N211</f>
        <v>0</v>
      </c>
      <c r="O193" s="25">
        <f t="shared" si="21"/>
        <v>0</v>
      </c>
      <c r="P193" s="76">
        <f t="shared" si="23"/>
        <v>0</v>
      </c>
    </row>
    <row r="194" spans="1:16" hidden="1" x14ac:dyDescent="0.25">
      <c r="A194" s="91">
        <v>3191010101</v>
      </c>
      <c r="B194" s="31" t="s">
        <v>325</v>
      </c>
      <c r="C194" s="92"/>
      <c r="D194" s="64"/>
      <c r="E194" s="64"/>
      <c r="F194" s="75">
        <f t="shared" si="16"/>
        <v>0</v>
      </c>
      <c r="G194" s="25">
        <f t="shared" si="17"/>
        <v>0</v>
      </c>
      <c r="H194" s="64"/>
      <c r="I194" s="76">
        <f t="shared" si="18"/>
        <v>0</v>
      </c>
      <c r="J194" s="64"/>
      <c r="K194" s="25">
        <f t="shared" si="19"/>
        <v>0</v>
      </c>
      <c r="L194" s="75">
        <f t="shared" si="22"/>
        <v>0</v>
      </c>
      <c r="M194" s="25">
        <f t="shared" si="20"/>
        <v>0</v>
      </c>
      <c r="N194" s="64"/>
      <c r="O194" s="25">
        <f t="shared" si="21"/>
        <v>0</v>
      </c>
      <c r="P194" s="76">
        <f t="shared" si="23"/>
        <v>0</v>
      </c>
    </row>
    <row r="195" spans="1:16" hidden="1" x14ac:dyDescent="0.25">
      <c r="A195" s="91">
        <v>3191010102</v>
      </c>
      <c r="B195" s="31" t="s">
        <v>326</v>
      </c>
      <c r="C195" s="92"/>
      <c r="D195" s="64"/>
      <c r="E195" s="64"/>
      <c r="F195" s="75">
        <f t="shared" si="16"/>
        <v>0</v>
      </c>
      <c r="G195" s="25">
        <f t="shared" si="17"/>
        <v>0</v>
      </c>
      <c r="H195" s="64"/>
      <c r="I195" s="76">
        <f t="shared" si="18"/>
        <v>0</v>
      </c>
      <c r="J195" s="64"/>
      <c r="K195" s="25">
        <f t="shared" si="19"/>
        <v>0</v>
      </c>
      <c r="L195" s="75">
        <f t="shared" si="22"/>
        <v>0</v>
      </c>
      <c r="M195" s="25">
        <f t="shared" si="20"/>
        <v>0</v>
      </c>
      <c r="N195" s="64"/>
      <c r="O195" s="25">
        <f t="shared" si="21"/>
        <v>0</v>
      </c>
      <c r="P195" s="76">
        <f t="shared" si="23"/>
        <v>0</v>
      </c>
    </row>
    <row r="196" spans="1:16" ht="26.25" hidden="1" x14ac:dyDescent="0.25">
      <c r="A196" s="91">
        <v>3191010103</v>
      </c>
      <c r="B196" s="31" t="s">
        <v>496</v>
      </c>
      <c r="C196" s="92"/>
      <c r="D196" s="64"/>
      <c r="E196" s="64"/>
      <c r="F196" s="75">
        <f t="shared" si="16"/>
        <v>0</v>
      </c>
      <c r="G196" s="25">
        <f t="shared" si="17"/>
        <v>0</v>
      </c>
      <c r="H196" s="64"/>
      <c r="I196" s="76">
        <f t="shared" si="18"/>
        <v>0</v>
      </c>
      <c r="J196" s="64"/>
      <c r="K196" s="25">
        <f t="shared" si="19"/>
        <v>0</v>
      </c>
      <c r="L196" s="75">
        <f t="shared" si="22"/>
        <v>0</v>
      </c>
      <c r="M196" s="25">
        <f t="shared" si="20"/>
        <v>0</v>
      </c>
      <c r="N196" s="64"/>
      <c r="O196" s="25">
        <f t="shared" si="21"/>
        <v>0</v>
      </c>
      <c r="P196" s="76">
        <f t="shared" si="23"/>
        <v>0</v>
      </c>
    </row>
    <row r="197" spans="1:16" hidden="1" x14ac:dyDescent="0.25">
      <c r="A197" s="91">
        <v>3191010104</v>
      </c>
      <c r="B197" s="31" t="s">
        <v>328</v>
      </c>
      <c r="C197" s="92"/>
      <c r="D197" s="64"/>
      <c r="E197" s="64"/>
      <c r="F197" s="75">
        <f t="shared" si="16"/>
        <v>0</v>
      </c>
      <c r="G197" s="25">
        <f t="shared" si="17"/>
        <v>0</v>
      </c>
      <c r="H197" s="64"/>
      <c r="I197" s="76">
        <f t="shared" si="18"/>
        <v>0</v>
      </c>
      <c r="J197" s="64"/>
      <c r="K197" s="25">
        <f t="shared" si="19"/>
        <v>0</v>
      </c>
      <c r="L197" s="75">
        <f t="shared" si="22"/>
        <v>0</v>
      </c>
      <c r="M197" s="25">
        <f t="shared" si="20"/>
        <v>0</v>
      </c>
      <c r="N197" s="64"/>
      <c r="O197" s="25">
        <f t="shared" si="21"/>
        <v>0</v>
      </c>
      <c r="P197" s="76">
        <f t="shared" si="23"/>
        <v>0</v>
      </c>
    </row>
    <row r="198" spans="1:16" hidden="1" x14ac:dyDescent="0.25">
      <c r="A198" s="91">
        <v>3191010105</v>
      </c>
      <c r="B198" s="31" t="s">
        <v>329</v>
      </c>
      <c r="C198" s="92"/>
      <c r="D198" s="64"/>
      <c r="E198" s="64"/>
      <c r="F198" s="75">
        <f t="shared" si="16"/>
        <v>0</v>
      </c>
      <c r="G198" s="25">
        <f t="shared" si="17"/>
        <v>0</v>
      </c>
      <c r="H198" s="64"/>
      <c r="I198" s="76">
        <f t="shared" si="18"/>
        <v>0</v>
      </c>
      <c r="J198" s="64"/>
      <c r="K198" s="25">
        <f t="shared" si="19"/>
        <v>0</v>
      </c>
      <c r="L198" s="75">
        <f t="shared" si="22"/>
        <v>0</v>
      </c>
      <c r="M198" s="25">
        <f t="shared" si="20"/>
        <v>0</v>
      </c>
      <c r="N198" s="64"/>
      <c r="O198" s="25">
        <f t="shared" si="21"/>
        <v>0</v>
      </c>
      <c r="P198" s="76">
        <f t="shared" si="23"/>
        <v>0</v>
      </c>
    </row>
    <row r="199" spans="1:16" hidden="1" x14ac:dyDescent="0.25">
      <c r="A199" s="91">
        <v>3191010106</v>
      </c>
      <c r="B199" s="31" t="s">
        <v>330</v>
      </c>
      <c r="C199" s="92"/>
      <c r="D199" s="64"/>
      <c r="E199" s="64"/>
      <c r="F199" s="75">
        <f t="shared" si="16"/>
        <v>0</v>
      </c>
      <c r="G199" s="25">
        <f t="shared" si="17"/>
        <v>0</v>
      </c>
      <c r="H199" s="64"/>
      <c r="I199" s="76">
        <f t="shared" si="18"/>
        <v>0</v>
      </c>
      <c r="J199" s="64"/>
      <c r="K199" s="25">
        <f t="shared" si="19"/>
        <v>0</v>
      </c>
      <c r="L199" s="75">
        <f t="shared" si="22"/>
        <v>0</v>
      </c>
      <c r="M199" s="25">
        <f t="shared" si="20"/>
        <v>0</v>
      </c>
      <c r="N199" s="64"/>
      <c r="O199" s="25">
        <f t="shared" si="21"/>
        <v>0</v>
      </c>
      <c r="P199" s="76">
        <f t="shared" si="23"/>
        <v>0</v>
      </c>
    </row>
    <row r="200" spans="1:16" hidden="1" x14ac:dyDescent="0.25">
      <c r="A200" s="91">
        <v>3191010107</v>
      </c>
      <c r="B200" s="31" t="s">
        <v>331</v>
      </c>
      <c r="C200" s="92"/>
      <c r="D200" s="64"/>
      <c r="E200" s="64"/>
      <c r="F200" s="75">
        <f t="shared" si="16"/>
        <v>0</v>
      </c>
      <c r="G200" s="25">
        <f t="shared" si="17"/>
        <v>0</v>
      </c>
      <c r="H200" s="64"/>
      <c r="I200" s="76">
        <f t="shared" si="18"/>
        <v>0</v>
      </c>
      <c r="J200" s="64"/>
      <c r="K200" s="25">
        <f t="shared" si="19"/>
        <v>0</v>
      </c>
      <c r="L200" s="75">
        <f t="shared" si="22"/>
        <v>0</v>
      </c>
      <c r="M200" s="25">
        <f t="shared" si="20"/>
        <v>0</v>
      </c>
      <c r="N200" s="64"/>
      <c r="O200" s="25">
        <f t="shared" si="21"/>
        <v>0</v>
      </c>
      <c r="P200" s="76">
        <f t="shared" si="23"/>
        <v>0</v>
      </c>
    </row>
    <row r="201" spans="1:16" hidden="1" x14ac:dyDescent="0.25">
      <c r="A201" s="91">
        <v>3191010108</v>
      </c>
      <c r="B201" s="31" t="s">
        <v>332</v>
      </c>
      <c r="C201" s="92"/>
      <c r="D201" s="64"/>
      <c r="E201" s="64"/>
      <c r="F201" s="75">
        <f t="shared" si="16"/>
        <v>0</v>
      </c>
      <c r="G201" s="25">
        <f t="shared" si="17"/>
        <v>0</v>
      </c>
      <c r="H201" s="64"/>
      <c r="I201" s="76">
        <f t="shared" si="18"/>
        <v>0</v>
      </c>
      <c r="J201" s="64"/>
      <c r="K201" s="25">
        <f t="shared" si="19"/>
        <v>0</v>
      </c>
      <c r="L201" s="75">
        <f t="shared" si="22"/>
        <v>0</v>
      </c>
      <c r="M201" s="25">
        <f t="shared" si="20"/>
        <v>0</v>
      </c>
      <c r="N201" s="64"/>
      <c r="O201" s="25">
        <f t="shared" si="21"/>
        <v>0</v>
      </c>
      <c r="P201" s="76">
        <f t="shared" si="23"/>
        <v>0</v>
      </c>
    </row>
    <row r="202" spans="1:16" hidden="1" x14ac:dyDescent="0.25">
      <c r="A202" s="91">
        <v>3191010109</v>
      </c>
      <c r="B202" s="31" t="s">
        <v>333</v>
      </c>
      <c r="C202" s="92"/>
      <c r="D202" s="64"/>
      <c r="E202" s="64"/>
      <c r="F202" s="75">
        <f t="shared" ref="F202:F266" si="27">SUM(D202+E202)</f>
        <v>0</v>
      </c>
      <c r="G202" s="25">
        <f t="shared" si="17"/>
        <v>0</v>
      </c>
      <c r="H202" s="64"/>
      <c r="I202" s="76">
        <f t="shared" si="18"/>
        <v>0</v>
      </c>
      <c r="J202" s="64"/>
      <c r="K202" s="25">
        <f t="shared" ref="K202:K266" si="28">IF(OR(J202=0,F202=0),0,J202/F202)*100</f>
        <v>0</v>
      </c>
      <c r="L202" s="75">
        <f t="shared" si="22"/>
        <v>0</v>
      </c>
      <c r="M202" s="25">
        <f t="shared" ref="M202:M266" si="29">IF(OR(L202=0,F202=0),0,L202/F202)*100</f>
        <v>0</v>
      </c>
      <c r="N202" s="64"/>
      <c r="O202" s="25">
        <f t="shared" ref="O202:O266" si="30">IF(OR(N202=0,F202=0),0,N202/F202)*100</f>
        <v>0</v>
      </c>
      <c r="P202" s="76">
        <f t="shared" si="23"/>
        <v>0</v>
      </c>
    </row>
    <row r="203" spans="1:16" hidden="1" x14ac:dyDescent="0.25">
      <c r="A203" s="91">
        <v>3191010110</v>
      </c>
      <c r="B203" s="31" t="s">
        <v>334</v>
      </c>
      <c r="C203" s="92"/>
      <c r="D203" s="64"/>
      <c r="E203" s="64"/>
      <c r="F203" s="75">
        <f t="shared" si="27"/>
        <v>0</v>
      </c>
      <c r="G203" s="25">
        <f t="shared" ref="G203:G279" si="31">IF(OR(F203=0,F$7=0),0,F203/F$7)*100</f>
        <v>0</v>
      </c>
      <c r="H203" s="64"/>
      <c r="I203" s="76">
        <f t="shared" ref="I203:I279" si="32">SUM(F203-H203)</f>
        <v>0</v>
      </c>
      <c r="J203" s="64"/>
      <c r="K203" s="25">
        <f t="shared" si="28"/>
        <v>0</v>
      </c>
      <c r="L203" s="75">
        <f t="shared" si="22"/>
        <v>0</v>
      </c>
      <c r="M203" s="25">
        <f t="shared" si="29"/>
        <v>0</v>
      </c>
      <c r="N203" s="64"/>
      <c r="O203" s="25">
        <f t="shared" si="30"/>
        <v>0</v>
      </c>
      <c r="P203" s="76">
        <f t="shared" si="23"/>
        <v>0</v>
      </c>
    </row>
    <row r="204" spans="1:16" hidden="1" x14ac:dyDescent="0.25">
      <c r="A204" s="91">
        <v>3191010111</v>
      </c>
      <c r="B204" s="31" t="s">
        <v>335</v>
      </c>
      <c r="C204" s="92"/>
      <c r="D204" s="64"/>
      <c r="E204" s="64"/>
      <c r="F204" s="75">
        <f t="shared" si="27"/>
        <v>0</v>
      </c>
      <c r="G204" s="25">
        <f t="shared" si="31"/>
        <v>0</v>
      </c>
      <c r="H204" s="64"/>
      <c r="I204" s="76">
        <f t="shared" si="32"/>
        <v>0</v>
      </c>
      <c r="J204" s="64"/>
      <c r="K204" s="25">
        <f t="shared" si="28"/>
        <v>0</v>
      </c>
      <c r="L204" s="75">
        <f t="shared" si="22"/>
        <v>0</v>
      </c>
      <c r="M204" s="25">
        <f t="shared" si="29"/>
        <v>0</v>
      </c>
      <c r="N204" s="64"/>
      <c r="O204" s="25">
        <f t="shared" si="30"/>
        <v>0</v>
      </c>
      <c r="P204" s="76">
        <f t="shared" si="23"/>
        <v>0</v>
      </c>
    </row>
    <row r="205" spans="1:16" hidden="1" x14ac:dyDescent="0.25">
      <c r="A205" s="91">
        <v>3191010112</v>
      </c>
      <c r="B205" s="31" t="s">
        <v>336</v>
      </c>
      <c r="C205" s="92"/>
      <c r="D205" s="64"/>
      <c r="E205" s="64"/>
      <c r="F205" s="75">
        <f t="shared" si="27"/>
        <v>0</v>
      </c>
      <c r="G205" s="25">
        <f t="shared" si="31"/>
        <v>0</v>
      </c>
      <c r="H205" s="64"/>
      <c r="I205" s="76">
        <f t="shared" si="32"/>
        <v>0</v>
      </c>
      <c r="J205" s="64"/>
      <c r="K205" s="25">
        <f t="shared" si="28"/>
        <v>0</v>
      </c>
      <c r="L205" s="75">
        <f t="shared" si="22"/>
        <v>0</v>
      </c>
      <c r="M205" s="25">
        <f t="shared" si="29"/>
        <v>0</v>
      </c>
      <c r="N205" s="64"/>
      <c r="O205" s="25">
        <f t="shared" si="30"/>
        <v>0</v>
      </c>
      <c r="P205" s="76">
        <f t="shared" si="23"/>
        <v>0</v>
      </c>
    </row>
    <row r="206" spans="1:16" hidden="1" x14ac:dyDescent="0.25">
      <c r="A206" s="91">
        <v>3191010114</v>
      </c>
      <c r="B206" s="31" t="s">
        <v>338</v>
      </c>
      <c r="C206" s="92"/>
      <c r="D206" s="64"/>
      <c r="E206" s="64"/>
      <c r="F206" s="75">
        <f t="shared" si="27"/>
        <v>0</v>
      </c>
      <c r="G206" s="25">
        <f t="shared" si="31"/>
        <v>0</v>
      </c>
      <c r="H206" s="64"/>
      <c r="I206" s="76">
        <f t="shared" si="32"/>
        <v>0</v>
      </c>
      <c r="J206" s="64"/>
      <c r="K206" s="25">
        <f t="shared" si="28"/>
        <v>0</v>
      </c>
      <c r="L206" s="75">
        <f t="shared" si="22"/>
        <v>0</v>
      </c>
      <c r="M206" s="25">
        <f t="shared" si="29"/>
        <v>0</v>
      </c>
      <c r="N206" s="64"/>
      <c r="O206" s="25">
        <f t="shared" si="30"/>
        <v>0</v>
      </c>
      <c r="P206" s="76">
        <f t="shared" si="23"/>
        <v>0</v>
      </c>
    </row>
    <row r="207" spans="1:16" hidden="1" x14ac:dyDescent="0.25">
      <c r="A207" s="91">
        <v>3191010115</v>
      </c>
      <c r="B207" s="31" t="s">
        <v>339</v>
      </c>
      <c r="C207" s="92"/>
      <c r="D207" s="64"/>
      <c r="E207" s="64"/>
      <c r="F207" s="75">
        <f t="shared" si="27"/>
        <v>0</v>
      </c>
      <c r="G207" s="25">
        <f t="shared" si="31"/>
        <v>0</v>
      </c>
      <c r="H207" s="64"/>
      <c r="I207" s="76">
        <f t="shared" si="32"/>
        <v>0</v>
      </c>
      <c r="J207" s="64"/>
      <c r="K207" s="25">
        <f t="shared" si="28"/>
        <v>0</v>
      </c>
      <c r="L207" s="75">
        <f t="shared" si="22"/>
        <v>0</v>
      </c>
      <c r="M207" s="25">
        <f t="shared" si="29"/>
        <v>0</v>
      </c>
      <c r="N207" s="64"/>
      <c r="O207" s="25">
        <f t="shared" si="30"/>
        <v>0</v>
      </c>
      <c r="P207" s="76">
        <f t="shared" si="23"/>
        <v>0</v>
      </c>
    </row>
    <row r="208" spans="1:16" hidden="1" x14ac:dyDescent="0.25">
      <c r="A208" s="91">
        <v>3191010116</v>
      </c>
      <c r="B208" s="31" t="s">
        <v>340</v>
      </c>
      <c r="C208" s="92"/>
      <c r="D208" s="64"/>
      <c r="E208" s="64"/>
      <c r="F208" s="75">
        <f t="shared" si="27"/>
        <v>0</v>
      </c>
      <c r="G208" s="25">
        <f t="shared" si="31"/>
        <v>0</v>
      </c>
      <c r="H208" s="64"/>
      <c r="I208" s="76">
        <f t="shared" si="32"/>
        <v>0</v>
      </c>
      <c r="J208" s="64"/>
      <c r="K208" s="25">
        <f t="shared" si="28"/>
        <v>0</v>
      </c>
      <c r="L208" s="75">
        <f t="shared" si="22"/>
        <v>0</v>
      </c>
      <c r="M208" s="25">
        <f t="shared" si="29"/>
        <v>0</v>
      </c>
      <c r="N208" s="64"/>
      <c r="O208" s="25">
        <f t="shared" si="30"/>
        <v>0</v>
      </c>
      <c r="P208" s="76">
        <f t="shared" si="23"/>
        <v>0</v>
      </c>
    </row>
    <row r="209" spans="1:16" hidden="1" x14ac:dyDescent="0.25">
      <c r="A209" s="91">
        <v>3191010117</v>
      </c>
      <c r="B209" s="31" t="s">
        <v>341</v>
      </c>
      <c r="C209" s="92"/>
      <c r="D209" s="64"/>
      <c r="E209" s="64"/>
      <c r="F209" s="75">
        <f t="shared" si="27"/>
        <v>0</v>
      </c>
      <c r="G209" s="25">
        <f t="shared" si="31"/>
        <v>0</v>
      </c>
      <c r="H209" s="64"/>
      <c r="I209" s="76">
        <f t="shared" si="32"/>
        <v>0</v>
      </c>
      <c r="J209" s="64"/>
      <c r="K209" s="25">
        <f t="shared" si="28"/>
        <v>0</v>
      </c>
      <c r="L209" s="75">
        <f t="shared" si="22"/>
        <v>0</v>
      </c>
      <c r="M209" s="25">
        <f t="shared" si="29"/>
        <v>0</v>
      </c>
      <c r="N209" s="64"/>
      <c r="O209" s="25">
        <f t="shared" si="30"/>
        <v>0</v>
      </c>
      <c r="P209" s="76">
        <f t="shared" si="23"/>
        <v>0</v>
      </c>
    </row>
    <row r="210" spans="1:16" hidden="1" x14ac:dyDescent="0.25">
      <c r="A210" s="91">
        <v>3191010118</v>
      </c>
      <c r="B210" s="31" t="s">
        <v>497</v>
      </c>
      <c r="C210" s="92"/>
      <c r="D210" s="64"/>
      <c r="E210" s="64"/>
      <c r="F210" s="75">
        <f t="shared" si="27"/>
        <v>0</v>
      </c>
      <c r="G210" s="25">
        <f t="shared" si="31"/>
        <v>0</v>
      </c>
      <c r="H210" s="64"/>
      <c r="I210" s="76">
        <f t="shared" si="32"/>
        <v>0</v>
      </c>
      <c r="J210" s="64"/>
      <c r="K210" s="25">
        <f t="shared" si="28"/>
        <v>0</v>
      </c>
      <c r="L210" s="75">
        <f t="shared" ref="L210:L286" si="33">SUM(N210-J210)</f>
        <v>0</v>
      </c>
      <c r="M210" s="25">
        <f t="shared" si="29"/>
        <v>0</v>
      </c>
      <c r="N210" s="64"/>
      <c r="O210" s="25">
        <f t="shared" si="30"/>
        <v>0</v>
      </c>
      <c r="P210" s="76">
        <f t="shared" ref="P210:P286" si="34">SUM(F210-N210)</f>
        <v>0</v>
      </c>
    </row>
    <row r="211" spans="1:16" hidden="1" x14ac:dyDescent="0.25">
      <c r="A211" s="91">
        <v>3191010119</v>
      </c>
      <c r="B211" s="31" t="s">
        <v>498</v>
      </c>
      <c r="C211" s="92"/>
      <c r="D211" s="23">
        <f>SUM(D212:D213)</f>
        <v>0</v>
      </c>
      <c r="E211" s="23">
        <f>SUM(E212:E213)</f>
        <v>0</v>
      </c>
      <c r="F211" s="75">
        <f t="shared" si="27"/>
        <v>0</v>
      </c>
      <c r="G211" s="25">
        <f t="shared" si="31"/>
        <v>0</v>
      </c>
      <c r="H211" s="23">
        <f>SUM(H212:H213)</f>
        <v>0</v>
      </c>
      <c r="I211" s="76">
        <f t="shared" si="32"/>
        <v>0</v>
      </c>
      <c r="J211" s="23">
        <f>SUM(J212:J213)</f>
        <v>0</v>
      </c>
      <c r="K211" s="25">
        <f t="shared" si="28"/>
        <v>0</v>
      </c>
      <c r="L211" s="75">
        <f t="shared" si="33"/>
        <v>0</v>
      </c>
      <c r="M211" s="25">
        <f t="shared" si="29"/>
        <v>0</v>
      </c>
      <c r="N211" s="23">
        <f>SUM(N212:N213)</f>
        <v>0</v>
      </c>
      <c r="O211" s="25">
        <f t="shared" si="30"/>
        <v>0</v>
      </c>
      <c r="P211" s="76">
        <f t="shared" si="34"/>
        <v>0</v>
      </c>
    </row>
    <row r="212" spans="1:16" hidden="1" x14ac:dyDescent="0.25">
      <c r="A212" s="91">
        <v>319101011901</v>
      </c>
      <c r="B212" s="31" t="s">
        <v>344</v>
      </c>
      <c r="C212" s="92"/>
      <c r="D212" s="64"/>
      <c r="E212" s="64"/>
      <c r="F212" s="75">
        <f t="shared" si="27"/>
        <v>0</v>
      </c>
      <c r="G212" s="25">
        <f t="shared" si="31"/>
        <v>0</v>
      </c>
      <c r="H212" s="64"/>
      <c r="I212" s="76">
        <f t="shared" si="32"/>
        <v>0</v>
      </c>
      <c r="J212" s="64"/>
      <c r="K212" s="25">
        <f t="shared" si="28"/>
        <v>0</v>
      </c>
      <c r="L212" s="75">
        <f t="shared" si="33"/>
        <v>0</v>
      </c>
      <c r="M212" s="25">
        <f t="shared" si="29"/>
        <v>0</v>
      </c>
      <c r="N212" s="64"/>
      <c r="O212" s="25">
        <f t="shared" si="30"/>
        <v>0</v>
      </c>
      <c r="P212" s="76">
        <f t="shared" si="34"/>
        <v>0</v>
      </c>
    </row>
    <row r="213" spans="1:16" hidden="1" x14ac:dyDescent="0.25">
      <c r="A213" s="91">
        <v>319101011903</v>
      </c>
      <c r="B213" s="31" t="s">
        <v>346</v>
      </c>
      <c r="C213" s="92"/>
      <c r="D213" s="64"/>
      <c r="E213" s="64"/>
      <c r="F213" s="75">
        <f t="shared" si="27"/>
        <v>0</v>
      </c>
      <c r="G213" s="25">
        <f t="shared" si="31"/>
        <v>0</v>
      </c>
      <c r="H213" s="64"/>
      <c r="I213" s="76">
        <f t="shared" si="32"/>
        <v>0</v>
      </c>
      <c r="J213" s="64"/>
      <c r="K213" s="25">
        <f t="shared" si="28"/>
        <v>0</v>
      </c>
      <c r="L213" s="75">
        <f t="shared" si="33"/>
        <v>0</v>
      </c>
      <c r="M213" s="25">
        <f t="shared" si="29"/>
        <v>0</v>
      </c>
      <c r="N213" s="64"/>
      <c r="O213" s="25">
        <f t="shared" si="30"/>
        <v>0</v>
      </c>
      <c r="P213" s="76">
        <f t="shared" si="34"/>
        <v>0</v>
      </c>
    </row>
    <row r="214" spans="1:16" hidden="1" x14ac:dyDescent="0.25">
      <c r="A214" s="91">
        <v>3191010120</v>
      </c>
      <c r="B214" s="31" t="s">
        <v>347</v>
      </c>
      <c r="C214" s="92"/>
      <c r="D214" s="64"/>
      <c r="E214" s="64"/>
      <c r="F214" s="75">
        <f t="shared" si="27"/>
        <v>0</v>
      </c>
      <c r="G214" s="25">
        <f t="shared" si="31"/>
        <v>0</v>
      </c>
      <c r="H214" s="64"/>
      <c r="I214" s="76">
        <f t="shared" si="32"/>
        <v>0</v>
      </c>
      <c r="J214" s="64"/>
      <c r="K214" s="25">
        <f t="shared" si="28"/>
        <v>0</v>
      </c>
      <c r="L214" s="75">
        <f t="shared" si="33"/>
        <v>0</v>
      </c>
      <c r="M214" s="25">
        <f t="shared" si="29"/>
        <v>0</v>
      </c>
      <c r="N214" s="64"/>
      <c r="O214" s="25">
        <f t="shared" si="30"/>
        <v>0</v>
      </c>
      <c r="P214" s="76">
        <f t="shared" si="34"/>
        <v>0</v>
      </c>
    </row>
    <row r="215" spans="1:16" ht="26.25" hidden="1" x14ac:dyDescent="0.25">
      <c r="A215" s="91">
        <v>3191010122</v>
      </c>
      <c r="B215" s="31" t="s">
        <v>349</v>
      </c>
      <c r="C215" s="92"/>
      <c r="D215" s="64"/>
      <c r="E215" s="64"/>
      <c r="F215" s="75">
        <f t="shared" si="27"/>
        <v>0</v>
      </c>
      <c r="G215" s="25">
        <f t="shared" si="31"/>
        <v>0</v>
      </c>
      <c r="H215" s="64"/>
      <c r="I215" s="76">
        <f t="shared" si="32"/>
        <v>0</v>
      </c>
      <c r="J215" s="64"/>
      <c r="K215" s="25">
        <f t="shared" si="28"/>
        <v>0</v>
      </c>
      <c r="L215" s="75">
        <f t="shared" si="33"/>
        <v>0</v>
      </c>
      <c r="M215" s="25">
        <f t="shared" si="29"/>
        <v>0</v>
      </c>
      <c r="N215" s="64"/>
      <c r="O215" s="25">
        <f t="shared" si="30"/>
        <v>0</v>
      </c>
      <c r="P215" s="76">
        <f t="shared" si="34"/>
        <v>0</v>
      </c>
    </row>
    <row r="216" spans="1:16" hidden="1" x14ac:dyDescent="0.25">
      <c r="A216" s="91">
        <v>31910102</v>
      </c>
      <c r="B216" s="31" t="s">
        <v>350</v>
      </c>
      <c r="C216" s="92"/>
      <c r="D216" s="23">
        <f>SUM(D217)</f>
        <v>0</v>
      </c>
      <c r="E216" s="23">
        <f>SUM(E217)</f>
        <v>0</v>
      </c>
      <c r="F216" s="75">
        <f t="shared" si="27"/>
        <v>0</v>
      </c>
      <c r="G216" s="25">
        <f t="shared" si="31"/>
        <v>0</v>
      </c>
      <c r="H216" s="23">
        <f>SUM(H217)</f>
        <v>0</v>
      </c>
      <c r="I216" s="76">
        <f t="shared" si="32"/>
        <v>0</v>
      </c>
      <c r="J216" s="23">
        <f>SUM(J217)</f>
        <v>0</v>
      </c>
      <c r="K216" s="25">
        <f t="shared" si="28"/>
        <v>0</v>
      </c>
      <c r="L216" s="75">
        <f t="shared" si="33"/>
        <v>0</v>
      </c>
      <c r="M216" s="25">
        <f t="shared" si="29"/>
        <v>0</v>
      </c>
      <c r="N216" s="23">
        <f>SUM(N217)</f>
        <v>0</v>
      </c>
      <c r="O216" s="25">
        <f t="shared" si="30"/>
        <v>0</v>
      </c>
      <c r="P216" s="76">
        <f t="shared" si="34"/>
        <v>0</v>
      </c>
    </row>
    <row r="217" spans="1:16" hidden="1" x14ac:dyDescent="0.25">
      <c r="A217" s="91">
        <v>3191010299</v>
      </c>
      <c r="B217" s="31" t="s">
        <v>358</v>
      </c>
      <c r="C217" s="92"/>
      <c r="D217" s="64"/>
      <c r="E217" s="64"/>
      <c r="F217" s="75">
        <f t="shared" si="27"/>
        <v>0</v>
      </c>
      <c r="G217" s="25">
        <f t="shared" si="31"/>
        <v>0</v>
      </c>
      <c r="H217" s="64"/>
      <c r="I217" s="76">
        <f t="shared" si="32"/>
        <v>0</v>
      </c>
      <c r="J217" s="64"/>
      <c r="K217" s="25">
        <f t="shared" si="28"/>
        <v>0</v>
      </c>
      <c r="L217" s="75">
        <f t="shared" si="33"/>
        <v>0</v>
      </c>
      <c r="M217" s="25">
        <f t="shared" si="29"/>
        <v>0</v>
      </c>
      <c r="N217" s="64"/>
      <c r="O217" s="25">
        <f t="shared" si="30"/>
        <v>0</v>
      </c>
      <c r="P217" s="76">
        <f t="shared" si="34"/>
        <v>0</v>
      </c>
    </row>
    <row r="218" spans="1:16" hidden="1" x14ac:dyDescent="0.25">
      <c r="A218" s="91">
        <v>31910103</v>
      </c>
      <c r="B218" s="31" t="s">
        <v>499</v>
      </c>
      <c r="C218" s="92"/>
      <c r="D218" s="23">
        <f>SUM(D219+D225)</f>
        <v>0</v>
      </c>
      <c r="E218" s="23">
        <f>SUM(E219+E225)</f>
        <v>0</v>
      </c>
      <c r="F218" s="75">
        <f t="shared" si="27"/>
        <v>0</v>
      </c>
      <c r="G218" s="25">
        <f t="shared" si="31"/>
        <v>0</v>
      </c>
      <c r="H218" s="23">
        <f>SUM(H219+H225)</f>
        <v>0</v>
      </c>
      <c r="I218" s="76">
        <f t="shared" si="32"/>
        <v>0</v>
      </c>
      <c r="J218" s="23">
        <f>SUM(J219+J225)</f>
        <v>0</v>
      </c>
      <c r="K218" s="25">
        <f t="shared" si="28"/>
        <v>0</v>
      </c>
      <c r="L218" s="75">
        <f t="shared" si="33"/>
        <v>0</v>
      </c>
      <c r="M218" s="25">
        <f t="shared" si="29"/>
        <v>0</v>
      </c>
      <c r="N218" s="23">
        <f>SUM(N219+N225)</f>
        <v>0</v>
      </c>
      <c r="O218" s="25">
        <f t="shared" si="30"/>
        <v>0</v>
      </c>
      <c r="P218" s="76">
        <f t="shared" si="34"/>
        <v>0</v>
      </c>
    </row>
    <row r="219" spans="1:16" hidden="1" x14ac:dyDescent="0.25">
      <c r="A219" s="91">
        <v>3191010301</v>
      </c>
      <c r="B219" s="31" t="s">
        <v>360</v>
      </c>
      <c r="C219" s="92"/>
      <c r="D219" s="23">
        <f>SUM(D220:D224)</f>
        <v>0</v>
      </c>
      <c r="E219" s="23">
        <f>SUM(E220:E224)</f>
        <v>0</v>
      </c>
      <c r="F219" s="75">
        <f t="shared" si="27"/>
        <v>0</v>
      </c>
      <c r="G219" s="25">
        <f t="shared" si="31"/>
        <v>0</v>
      </c>
      <c r="H219" s="23">
        <f>SUM(H220:H224)</f>
        <v>0</v>
      </c>
      <c r="I219" s="76">
        <f t="shared" si="32"/>
        <v>0</v>
      </c>
      <c r="J219" s="23">
        <f>SUM(J220:J224)</f>
        <v>0</v>
      </c>
      <c r="K219" s="25">
        <f t="shared" si="28"/>
        <v>0</v>
      </c>
      <c r="L219" s="75">
        <f t="shared" si="33"/>
        <v>0</v>
      </c>
      <c r="M219" s="25">
        <f t="shared" si="29"/>
        <v>0</v>
      </c>
      <c r="N219" s="23">
        <f>SUM(N220:N224)</f>
        <v>0</v>
      </c>
      <c r="O219" s="25">
        <f t="shared" si="30"/>
        <v>0</v>
      </c>
      <c r="P219" s="76">
        <f t="shared" si="34"/>
        <v>0</v>
      </c>
    </row>
    <row r="220" spans="1:16" hidden="1" x14ac:dyDescent="0.25">
      <c r="A220" s="91">
        <v>319101030101</v>
      </c>
      <c r="B220" s="31" t="s">
        <v>361</v>
      </c>
      <c r="C220" s="92"/>
      <c r="D220" s="64"/>
      <c r="E220" s="64"/>
      <c r="F220" s="75">
        <f t="shared" si="27"/>
        <v>0</v>
      </c>
      <c r="G220" s="25">
        <f t="shared" si="31"/>
        <v>0</v>
      </c>
      <c r="H220" s="64"/>
      <c r="I220" s="76">
        <f t="shared" si="32"/>
        <v>0</v>
      </c>
      <c r="J220" s="64"/>
      <c r="K220" s="25">
        <f t="shared" si="28"/>
        <v>0</v>
      </c>
      <c r="L220" s="75">
        <f t="shared" si="33"/>
        <v>0</v>
      </c>
      <c r="M220" s="25">
        <f t="shared" si="29"/>
        <v>0</v>
      </c>
      <c r="N220" s="64"/>
      <c r="O220" s="25">
        <f t="shared" si="30"/>
        <v>0</v>
      </c>
      <c r="P220" s="76">
        <f t="shared" si="34"/>
        <v>0</v>
      </c>
    </row>
    <row r="221" spans="1:16" hidden="1" x14ac:dyDescent="0.25">
      <c r="A221" s="91">
        <v>319101030102</v>
      </c>
      <c r="B221" s="31" t="s">
        <v>362</v>
      </c>
      <c r="C221" s="92"/>
      <c r="D221" s="64"/>
      <c r="E221" s="64"/>
      <c r="F221" s="75">
        <f t="shared" si="27"/>
        <v>0</v>
      </c>
      <c r="G221" s="25">
        <f t="shared" si="31"/>
        <v>0</v>
      </c>
      <c r="H221" s="64"/>
      <c r="I221" s="76">
        <f t="shared" si="32"/>
        <v>0</v>
      </c>
      <c r="J221" s="64"/>
      <c r="K221" s="25">
        <f t="shared" si="28"/>
        <v>0</v>
      </c>
      <c r="L221" s="75">
        <f t="shared" si="33"/>
        <v>0</v>
      </c>
      <c r="M221" s="25">
        <f t="shared" si="29"/>
        <v>0</v>
      </c>
      <c r="N221" s="64"/>
      <c r="O221" s="25">
        <f t="shared" si="30"/>
        <v>0</v>
      </c>
      <c r="P221" s="76">
        <f t="shared" si="34"/>
        <v>0</v>
      </c>
    </row>
    <row r="222" spans="1:16" hidden="1" x14ac:dyDescent="0.25">
      <c r="A222" s="91">
        <v>319101030103</v>
      </c>
      <c r="B222" s="31" t="s">
        <v>363</v>
      </c>
      <c r="C222" s="92"/>
      <c r="D222" s="64"/>
      <c r="E222" s="64"/>
      <c r="F222" s="75">
        <f t="shared" si="27"/>
        <v>0</v>
      </c>
      <c r="G222" s="25">
        <f t="shared" si="31"/>
        <v>0</v>
      </c>
      <c r="H222" s="64"/>
      <c r="I222" s="76">
        <f t="shared" si="32"/>
        <v>0</v>
      </c>
      <c r="J222" s="64"/>
      <c r="K222" s="25">
        <f t="shared" si="28"/>
        <v>0</v>
      </c>
      <c r="L222" s="75">
        <f t="shared" si="33"/>
        <v>0</v>
      </c>
      <c r="M222" s="25">
        <f t="shared" si="29"/>
        <v>0</v>
      </c>
      <c r="N222" s="64"/>
      <c r="O222" s="25">
        <f t="shared" si="30"/>
        <v>0</v>
      </c>
      <c r="P222" s="76">
        <f t="shared" si="34"/>
        <v>0</v>
      </c>
    </row>
    <row r="223" spans="1:16" hidden="1" x14ac:dyDescent="0.25">
      <c r="A223" s="91">
        <v>319101030104</v>
      </c>
      <c r="B223" s="31" t="s">
        <v>364</v>
      </c>
      <c r="C223" s="92"/>
      <c r="D223" s="64"/>
      <c r="E223" s="64"/>
      <c r="F223" s="75">
        <f t="shared" si="27"/>
        <v>0</v>
      </c>
      <c r="G223" s="25">
        <f t="shared" si="31"/>
        <v>0</v>
      </c>
      <c r="H223" s="64"/>
      <c r="I223" s="76">
        <f t="shared" si="32"/>
        <v>0</v>
      </c>
      <c r="J223" s="64"/>
      <c r="K223" s="25">
        <f t="shared" si="28"/>
        <v>0</v>
      </c>
      <c r="L223" s="75">
        <f t="shared" si="33"/>
        <v>0</v>
      </c>
      <c r="M223" s="25">
        <f t="shared" si="29"/>
        <v>0</v>
      </c>
      <c r="N223" s="64"/>
      <c r="O223" s="25">
        <f t="shared" si="30"/>
        <v>0</v>
      </c>
      <c r="P223" s="76">
        <f t="shared" si="34"/>
        <v>0</v>
      </c>
    </row>
    <row r="224" spans="1:16" hidden="1" x14ac:dyDescent="0.25">
      <c r="A224" s="91">
        <v>319101030105</v>
      </c>
      <c r="B224" s="31" t="s">
        <v>365</v>
      </c>
      <c r="C224" s="92"/>
      <c r="D224" s="64"/>
      <c r="E224" s="64"/>
      <c r="F224" s="75">
        <f t="shared" si="27"/>
        <v>0</v>
      </c>
      <c r="G224" s="25">
        <f t="shared" si="31"/>
        <v>0</v>
      </c>
      <c r="H224" s="64"/>
      <c r="I224" s="76">
        <f t="shared" si="32"/>
        <v>0</v>
      </c>
      <c r="J224" s="64"/>
      <c r="K224" s="25">
        <f t="shared" si="28"/>
        <v>0</v>
      </c>
      <c r="L224" s="75">
        <f t="shared" si="33"/>
        <v>0</v>
      </c>
      <c r="M224" s="25">
        <f t="shared" si="29"/>
        <v>0</v>
      </c>
      <c r="N224" s="64"/>
      <c r="O224" s="25">
        <f t="shared" si="30"/>
        <v>0</v>
      </c>
      <c r="P224" s="76">
        <f t="shared" si="34"/>
        <v>0</v>
      </c>
    </row>
    <row r="225" spans="1:16" hidden="1" x14ac:dyDescent="0.25">
      <c r="A225" s="91">
        <v>3191010302</v>
      </c>
      <c r="B225" s="31" t="s">
        <v>366</v>
      </c>
      <c r="C225" s="92"/>
      <c r="D225" s="23">
        <f>SUM(D226:D233)</f>
        <v>0</v>
      </c>
      <c r="E225" s="23">
        <f>SUM(E226:E233)</f>
        <v>0</v>
      </c>
      <c r="F225" s="75">
        <f t="shared" si="27"/>
        <v>0</v>
      </c>
      <c r="G225" s="25">
        <f t="shared" si="31"/>
        <v>0</v>
      </c>
      <c r="H225" s="23">
        <f>SUM(H226:H233)</f>
        <v>0</v>
      </c>
      <c r="I225" s="76">
        <f t="shared" si="32"/>
        <v>0</v>
      </c>
      <c r="J225" s="23">
        <f>SUM(J226:J233)</f>
        <v>0</v>
      </c>
      <c r="K225" s="25">
        <f t="shared" si="28"/>
        <v>0</v>
      </c>
      <c r="L225" s="75">
        <f t="shared" si="33"/>
        <v>0</v>
      </c>
      <c r="M225" s="25">
        <f t="shared" si="29"/>
        <v>0</v>
      </c>
      <c r="N225" s="23">
        <f>SUM(N226:N233)</f>
        <v>0</v>
      </c>
      <c r="O225" s="25">
        <f t="shared" si="30"/>
        <v>0</v>
      </c>
      <c r="P225" s="76">
        <f t="shared" si="34"/>
        <v>0</v>
      </c>
    </row>
    <row r="226" spans="1:16" hidden="1" x14ac:dyDescent="0.25">
      <c r="A226" s="91">
        <v>319101030201</v>
      </c>
      <c r="B226" s="31" t="s">
        <v>367</v>
      </c>
      <c r="C226" s="92"/>
      <c r="D226" s="64"/>
      <c r="E226" s="64"/>
      <c r="F226" s="75">
        <f t="shared" si="27"/>
        <v>0</v>
      </c>
      <c r="G226" s="25">
        <f t="shared" si="31"/>
        <v>0</v>
      </c>
      <c r="H226" s="64"/>
      <c r="I226" s="76">
        <f t="shared" si="32"/>
        <v>0</v>
      </c>
      <c r="J226" s="64"/>
      <c r="K226" s="25">
        <f t="shared" si="28"/>
        <v>0</v>
      </c>
      <c r="L226" s="75">
        <f t="shared" si="33"/>
        <v>0</v>
      </c>
      <c r="M226" s="25">
        <f t="shared" si="29"/>
        <v>0</v>
      </c>
      <c r="N226" s="64"/>
      <c r="O226" s="25">
        <f t="shared" si="30"/>
        <v>0</v>
      </c>
      <c r="P226" s="76">
        <f t="shared" si="34"/>
        <v>0</v>
      </c>
    </row>
    <row r="227" spans="1:16" hidden="1" x14ac:dyDescent="0.25">
      <c r="A227" s="91">
        <v>319101030202</v>
      </c>
      <c r="B227" s="31" t="s">
        <v>368</v>
      </c>
      <c r="C227" s="92"/>
      <c r="D227" s="64"/>
      <c r="E227" s="64"/>
      <c r="F227" s="75">
        <f t="shared" si="27"/>
        <v>0</v>
      </c>
      <c r="G227" s="25">
        <f t="shared" si="31"/>
        <v>0</v>
      </c>
      <c r="H227" s="64"/>
      <c r="I227" s="76">
        <f t="shared" si="32"/>
        <v>0</v>
      </c>
      <c r="J227" s="64"/>
      <c r="K227" s="25">
        <f t="shared" si="28"/>
        <v>0</v>
      </c>
      <c r="L227" s="75">
        <f t="shared" si="33"/>
        <v>0</v>
      </c>
      <c r="M227" s="25">
        <f t="shared" si="29"/>
        <v>0</v>
      </c>
      <c r="N227" s="64"/>
      <c r="O227" s="25">
        <f t="shared" si="30"/>
        <v>0</v>
      </c>
      <c r="P227" s="76">
        <f t="shared" si="34"/>
        <v>0</v>
      </c>
    </row>
    <row r="228" spans="1:16" hidden="1" x14ac:dyDescent="0.25">
      <c r="A228" s="91">
        <v>319101030203</v>
      </c>
      <c r="B228" s="31" t="s">
        <v>500</v>
      </c>
      <c r="C228" s="92"/>
      <c r="D228" s="64"/>
      <c r="E228" s="64"/>
      <c r="F228" s="75">
        <f t="shared" si="27"/>
        <v>0</v>
      </c>
      <c r="G228" s="25">
        <f t="shared" si="31"/>
        <v>0</v>
      </c>
      <c r="H228" s="64"/>
      <c r="I228" s="76">
        <f t="shared" si="32"/>
        <v>0</v>
      </c>
      <c r="J228" s="64"/>
      <c r="K228" s="25">
        <f t="shared" si="28"/>
        <v>0</v>
      </c>
      <c r="L228" s="75">
        <f t="shared" si="33"/>
        <v>0</v>
      </c>
      <c r="M228" s="25">
        <f t="shared" si="29"/>
        <v>0</v>
      </c>
      <c r="N228" s="64"/>
      <c r="O228" s="25">
        <f t="shared" si="30"/>
        <v>0</v>
      </c>
      <c r="P228" s="76">
        <f t="shared" si="34"/>
        <v>0</v>
      </c>
    </row>
    <row r="229" spans="1:16" hidden="1" x14ac:dyDescent="0.25">
      <c r="A229" s="91">
        <v>319101030204</v>
      </c>
      <c r="B229" s="31" t="s">
        <v>370</v>
      </c>
      <c r="C229" s="92"/>
      <c r="D229" s="64"/>
      <c r="E229" s="64"/>
      <c r="F229" s="75">
        <f t="shared" si="27"/>
        <v>0</v>
      </c>
      <c r="G229" s="25">
        <f t="shared" si="31"/>
        <v>0</v>
      </c>
      <c r="H229" s="64"/>
      <c r="I229" s="76">
        <f t="shared" si="32"/>
        <v>0</v>
      </c>
      <c r="J229" s="64"/>
      <c r="K229" s="25">
        <f t="shared" si="28"/>
        <v>0</v>
      </c>
      <c r="L229" s="75">
        <f t="shared" si="33"/>
        <v>0</v>
      </c>
      <c r="M229" s="25">
        <f t="shared" si="29"/>
        <v>0</v>
      </c>
      <c r="N229" s="64"/>
      <c r="O229" s="25">
        <f t="shared" si="30"/>
        <v>0</v>
      </c>
      <c r="P229" s="76">
        <f t="shared" si="34"/>
        <v>0</v>
      </c>
    </row>
    <row r="230" spans="1:16" hidden="1" x14ac:dyDescent="0.25">
      <c r="A230" s="91">
        <v>319101030206</v>
      </c>
      <c r="B230" s="31" t="s">
        <v>501</v>
      </c>
      <c r="C230" s="92"/>
      <c r="D230" s="64"/>
      <c r="E230" s="64"/>
      <c r="F230" s="75">
        <f t="shared" si="27"/>
        <v>0</v>
      </c>
      <c r="G230" s="25">
        <f t="shared" si="31"/>
        <v>0</v>
      </c>
      <c r="H230" s="64"/>
      <c r="I230" s="76">
        <f t="shared" si="32"/>
        <v>0</v>
      </c>
      <c r="J230" s="64"/>
      <c r="K230" s="25">
        <f t="shared" si="28"/>
        <v>0</v>
      </c>
      <c r="L230" s="75">
        <f t="shared" si="33"/>
        <v>0</v>
      </c>
      <c r="M230" s="25">
        <f t="shared" si="29"/>
        <v>0</v>
      </c>
      <c r="N230" s="64"/>
      <c r="O230" s="25">
        <f t="shared" si="30"/>
        <v>0</v>
      </c>
      <c r="P230" s="76">
        <f t="shared" si="34"/>
        <v>0</v>
      </c>
    </row>
    <row r="231" spans="1:16" hidden="1" x14ac:dyDescent="0.25">
      <c r="A231" s="91">
        <v>319101030207</v>
      </c>
      <c r="B231" s="31" t="s">
        <v>502</v>
      </c>
      <c r="C231" s="92"/>
      <c r="D231" s="64"/>
      <c r="E231" s="64"/>
      <c r="F231" s="75">
        <f t="shared" si="27"/>
        <v>0</v>
      </c>
      <c r="G231" s="25">
        <f t="shared" si="31"/>
        <v>0</v>
      </c>
      <c r="H231" s="64"/>
      <c r="I231" s="76">
        <f t="shared" si="32"/>
        <v>0</v>
      </c>
      <c r="J231" s="64"/>
      <c r="K231" s="25">
        <f t="shared" si="28"/>
        <v>0</v>
      </c>
      <c r="L231" s="75">
        <f t="shared" si="33"/>
        <v>0</v>
      </c>
      <c r="M231" s="25">
        <f t="shared" si="29"/>
        <v>0</v>
      </c>
      <c r="N231" s="64"/>
      <c r="O231" s="25">
        <f t="shared" si="30"/>
        <v>0</v>
      </c>
      <c r="P231" s="76">
        <f t="shared" si="34"/>
        <v>0</v>
      </c>
    </row>
    <row r="232" spans="1:16" hidden="1" x14ac:dyDescent="0.25">
      <c r="A232" s="91">
        <v>319101030208</v>
      </c>
      <c r="B232" s="31" t="s">
        <v>80</v>
      </c>
      <c r="C232" s="92"/>
      <c r="D232" s="64"/>
      <c r="E232" s="64"/>
      <c r="F232" s="75">
        <f t="shared" si="27"/>
        <v>0</v>
      </c>
      <c r="G232" s="25">
        <f t="shared" si="31"/>
        <v>0</v>
      </c>
      <c r="H232" s="64"/>
      <c r="I232" s="76">
        <f t="shared" si="32"/>
        <v>0</v>
      </c>
      <c r="J232" s="64"/>
      <c r="K232" s="25">
        <f t="shared" si="28"/>
        <v>0</v>
      </c>
      <c r="L232" s="75">
        <f t="shared" si="33"/>
        <v>0</v>
      </c>
      <c r="M232" s="25">
        <f t="shared" si="29"/>
        <v>0</v>
      </c>
      <c r="N232" s="64"/>
      <c r="O232" s="25">
        <f t="shared" si="30"/>
        <v>0</v>
      </c>
      <c r="P232" s="76">
        <f t="shared" si="34"/>
        <v>0</v>
      </c>
    </row>
    <row r="233" spans="1:16" hidden="1" x14ac:dyDescent="0.25">
      <c r="A233" s="91">
        <v>319101030299</v>
      </c>
      <c r="B233" s="31" t="s">
        <v>375</v>
      </c>
      <c r="C233" s="92"/>
      <c r="D233" s="64"/>
      <c r="E233" s="64"/>
      <c r="F233" s="75">
        <f t="shared" si="27"/>
        <v>0</v>
      </c>
      <c r="G233" s="25">
        <f t="shared" si="31"/>
        <v>0</v>
      </c>
      <c r="H233" s="64"/>
      <c r="I233" s="76">
        <f t="shared" si="32"/>
        <v>0</v>
      </c>
      <c r="J233" s="64"/>
      <c r="K233" s="25">
        <f t="shared" si="28"/>
        <v>0</v>
      </c>
      <c r="L233" s="75">
        <f t="shared" si="33"/>
        <v>0</v>
      </c>
      <c r="M233" s="25">
        <f t="shared" si="29"/>
        <v>0</v>
      </c>
      <c r="N233" s="64"/>
      <c r="O233" s="25">
        <f t="shared" si="30"/>
        <v>0</v>
      </c>
      <c r="P233" s="76">
        <f t="shared" si="34"/>
        <v>0</v>
      </c>
    </row>
    <row r="234" spans="1:16" hidden="1" x14ac:dyDescent="0.25">
      <c r="A234" s="93">
        <v>319102</v>
      </c>
      <c r="B234" s="31" t="s">
        <v>503</v>
      </c>
      <c r="C234" s="92"/>
      <c r="D234" s="23">
        <f>SUM(D235:D238)</f>
        <v>0</v>
      </c>
      <c r="E234" s="23">
        <f>SUM(E235:E238)</f>
        <v>0</v>
      </c>
      <c r="F234" s="75">
        <f t="shared" si="27"/>
        <v>0</v>
      </c>
      <c r="G234" s="25">
        <f t="shared" si="31"/>
        <v>0</v>
      </c>
      <c r="H234" s="23">
        <f>SUM(H235:H238)</f>
        <v>0</v>
      </c>
      <c r="I234" s="76">
        <f t="shared" si="32"/>
        <v>0</v>
      </c>
      <c r="J234" s="23">
        <f>SUM(J235:J238)</f>
        <v>0</v>
      </c>
      <c r="K234" s="25">
        <f t="shared" si="28"/>
        <v>0</v>
      </c>
      <c r="L234" s="75">
        <f t="shared" si="33"/>
        <v>0</v>
      </c>
      <c r="M234" s="25">
        <f t="shared" si="29"/>
        <v>0</v>
      </c>
      <c r="N234" s="23">
        <f>SUM(N235:N238)</f>
        <v>0</v>
      </c>
      <c r="O234" s="25">
        <f t="shared" si="30"/>
        <v>0</v>
      </c>
      <c r="P234" s="76">
        <f t="shared" si="34"/>
        <v>0</v>
      </c>
    </row>
    <row r="235" spans="1:16" hidden="1" x14ac:dyDescent="0.25">
      <c r="A235" s="93">
        <v>31910201</v>
      </c>
      <c r="B235" s="31" t="s">
        <v>504</v>
      </c>
      <c r="C235" s="92"/>
      <c r="D235" s="64"/>
      <c r="E235" s="64"/>
      <c r="F235" s="75">
        <f t="shared" si="27"/>
        <v>0</v>
      </c>
      <c r="G235" s="25">
        <f t="shared" si="31"/>
        <v>0</v>
      </c>
      <c r="H235" s="64"/>
      <c r="I235" s="76">
        <f t="shared" si="32"/>
        <v>0</v>
      </c>
      <c r="J235" s="64"/>
      <c r="K235" s="25">
        <f t="shared" si="28"/>
        <v>0</v>
      </c>
      <c r="L235" s="75">
        <f t="shared" si="33"/>
        <v>0</v>
      </c>
      <c r="M235" s="25">
        <f t="shared" si="29"/>
        <v>0</v>
      </c>
      <c r="N235" s="64"/>
      <c r="O235" s="25">
        <f t="shared" si="30"/>
        <v>0</v>
      </c>
      <c r="P235" s="76">
        <f t="shared" si="34"/>
        <v>0</v>
      </c>
    </row>
    <row r="236" spans="1:16" hidden="1" x14ac:dyDescent="0.25">
      <c r="A236" s="93">
        <v>31910202</v>
      </c>
      <c r="B236" s="31" t="s">
        <v>505</v>
      </c>
      <c r="C236" s="92"/>
      <c r="D236" s="64"/>
      <c r="E236" s="64"/>
      <c r="F236" s="75">
        <f t="shared" si="27"/>
        <v>0</v>
      </c>
      <c r="G236" s="25">
        <f t="shared" si="31"/>
        <v>0</v>
      </c>
      <c r="H236" s="64"/>
      <c r="I236" s="76">
        <f t="shared" si="32"/>
        <v>0</v>
      </c>
      <c r="J236" s="64"/>
      <c r="K236" s="25">
        <f t="shared" si="28"/>
        <v>0</v>
      </c>
      <c r="L236" s="75">
        <f t="shared" si="33"/>
        <v>0</v>
      </c>
      <c r="M236" s="25">
        <f t="shared" si="29"/>
        <v>0</v>
      </c>
      <c r="N236" s="64"/>
      <c r="O236" s="25">
        <f t="shared" si="30"/>
        <v>0</v>
      </c>
      <c r="P236" s="76">
        <f t="shared" si="34"/>
        <v>0</v>
      </c>
    </row>
    <row r="237" spans="1:16" hidden="1" x14ac:dyDescent="0.25">
      <c r="A237" s="93">
        <v>31910203</v>
      </c>
      <c r="B237" s="31" t="s">
        <v>506</v>
      </c>
      <c r="C237" s="92"/>
      <c r="D237" s="64"/>
      <c r="E237" s="64"/>
      <c r="F237" s="75">
        <f t="shared" si="27"/>
        <v>0</v>
      </c>
      <c r="G237" s="25">
        <f t="shared" si="31"/>
        <v>0</v>
      </c>
      <c r="H237" s="64"/>
      <c r="I237" s="76">
        <f t="shared" si="32"/>
        <v>0</v>
      </c>
      <c r="J237" s="64"/>
      <c r="K237" s="25">
        <f t="shared" si="28"/>
        <v>0</v>
      </c>
      <c r="L237" s="75">
        <f t="shared" si="33"/>
        <v>0</v>
      </c>
      <c r="M237" s="25">
        <f t="shared" si="29"/>
        <v>0</v>
      </c>
      <c r="N237" s="64"/>
      <c r="O237" s="25">
        <f t="shared" si="30"/>
        <v>0</v>
      </c>
      <c r="P237" s="76">
        <f t="shared" si="34"/>
        <v>0</v>
      </c>
    </row>
    <row r="238" spans="1:16" hidden="1" x14ac:dyDescent="0.25">
      <c r="A238" s="93">
        <v>31910204</v>
      </c>
      <c r="B238" s="31" t="s">
        <v>507</v>
      </c>
      <c r="C238" s="92"/>
      <c r="D238" s="64"/>
      <c r="E238" s="64"/>
      <c r="F238" s="75">
        <f t="shared" si="27"/>
        <v>0</v>
      </c>
      <c r="G238" s="25">
        <f t="shared" si="31"/>
        <v>0</v>
      </c>
      <c r="H238" s="64"/>
      <c r="I238" s="76">
        <f t="shared" si="32"/>
        <v>0</v>
      </c>
      <c r="J238" s="64"/>
      <c r="K238" s="25">
        <f t="shared" si="28"/>
        <v>0</v>
      </c>
      <c r="L238" s="75">
        <f t="shared" si="33"/>
        <v>0</v>
      </c>
      <c r="M238" s="25">
        <f t="shared" si="29"/>
        <v>0</v>
      </c>
      <c r="N238" s="64"/>
      <c r="O238" s="25">
        <f t="shared" si="30"/>
        <v>0</v>
      </c>
      <c r="P238" s="76">
        <f t="shared" si="34"/>
        <v>0</v>
      </c>
    </row>
    <row r="239" spans="1:16" x14ac:dyDescent="0.25">
      <c r="A239" s="93">
        <v>31910205</v>
      </c>
      <c r="B239" s="31" t="s">
        <v>1340</v>
      </c>
      <c r="C239" s="92"/>
      <c r="D239" s="64"/>
      <c r="E239" s="64"/>
      <c r="F239" s="75"/>
      <c r="G239" s="25"/>
      <c r="H239" s="64"/>
      <c r="I239" s="76"/>
      <c r="J239" s="64"/>
      <c r="K239" s="25"/>
      <c r="L239" s="75"/>
      <c r="M239" s="25"/>
      <c r="N239" s="64"/>
      <c r="O239" s="25"/>
      <c r="P239" s="76"/>
    </row>
    <row r="240" spans="1:16" hidden="1" x14ac:dyDescent="0.25">
      <c r="A240" s="93">
        <v>319103</v>
      </c>
      <c r="B240" s="31" t="s">
        <v>508</v>
      </c>
      <c r="C240" s="92"/>
      <c r="D240" s="23">
        <f>SUM(D241:D246)</f>
        <v>0</v>
      </c>
      <c r="E240" s="23">
        <f>SUM(E241:E246)</f>
        <v>0</v>
      </c>
      <c r="F240" s="75">
        <f t="shared" si="27"/>
        <v>0</v>
      </c>
      <c r="G240" s="25">
        <f t="shared" si="31"/>
        <v>0</v>
      </c>
      <c r="H240" s="23">
        <f>SUM(H241:H246)</f>
        <v>0</v>
      </c>
      <c r="I240" s="76">
        <f t="shared" si="32"/>
        <v>0</v>
      </c>
      <c r="J240" s="23">
        <f>SUM(J241:J246)</f>
        <v>0</v>
      </c>
      <c r="K240" s="25">
        <f t="shared" si="28"/>
        <v>0</v>
      </c>
      <c r="L240" s="75">
        <f t="shared" si="33"/>
        <v>0</v>
      </c>
      <c r="M240" s="25">
        <f t="shared" si="29"/>
        <v>0</v>
      </c>
      <c r="N240" s="23">
        <f>SUM(N241:N246)</f>
        <v>0</v>
      </c>
      <c r="O240" s="25">
        <f t="shared" si="30"/>
        <v>0</v>
      </c>
      <c r="P240" s="76">
        <f t="shared" si="34"/>
        <v>0</v>
      </c>
    </row>
    <row r="241" spans="1:16" hidden="1" x14ac:dyDescent="0.25">
      <c r="A241" s="91">
        <v>31910301</v>
      </c>
      <c r="B241" s="94" t="s">
        <v>509</v>
      </c>
      <c r="C241" s="92"/>
      <c r="D241" s="64"/>
      <c r="E241" s="64"/>
      <c r="F241" s="75">
        <f t="shared" si="27"/>
        <v>0</v>
      </c>
      <c r="G241" s="25">
        <f t="shared" si="31"/>
        <v>0</v>
      </c>
      <c r="H241" s="64"/>
      <c r="I241" s="76">
        <f t="shared" si="32"/>
        <v>0</v>
      </c>
      <c r="J241" s="64"/>
      <c r="K241" s="25">
        <f t="shared" si="28"/>
        <v>0</v>
      </c>
      <c r="L241" s="75">
        <f t="shared" si="33"/>
        <v>0</v>
      </c>
      <c r="M241" s="25">
        <f t="shared" si="29"/>
        <v>0</v>
      </c>
      <c r="N241" s="64"/>
      <c r="O241" s="25">
        <f t="shared" si="30"/>
        <v>0</v>
      </c>
      <c r="P241" s="76">
        <f t="shared" si="34"/>
        <v>0</v>
      </c>
    </row>
    <row r="242" spans="1:16" hidden="1" x14ac:dyDescent="0.25">
      <c r="A242" s="91">
        <v>31910302</v>
      </c>
      <c r="B242" s="31" t="s">
        <v>510</v>
      </c>
      <c r="C242" s="92"/>
      <c r="D242" s="64"/>
      <c r="E242" s="64"/>
      <c r="F242" s="75">
        <f t="shared" si="27"/>
        <v>0</v>
      </c>
      <c r="G242" s="25">
        <f t="shared" si="31"/>
        <v>0</v>
      </c>
      <c r="H242" s="64"/>
      <c r="I242" s="76">
        <f t="shared" si="32"/>
        <v>0</v>
      </c>
      <c r="J242" s="64"/>
      <c r="K242" s="25">
        <f t="shared" si="28"/>
        <v>0</v>
      </c>
      <c r="L242" s="75">
        <f t="shared" si="33"/>
        <v>0</v>
      </c>
      <c r="M242" s="25">
        <f t="shared" si="29"/>
        <v>0</v>
      </c>
      <c r="N242" s="64"/>
      <c r="O242" s="25">
        <f t="shared" si="30"/>
        <v>0</v>
      </c>
      <c r="P242" s="76">
        <f t="shared" si="34"/>
        <v>0</v>
      </c>
    </row>
    <row r="243" spans="1:16" hidden="1" x14ac:dyDescent="0.25">
      <c r="A243" s="91">
        <v>31910303</v>
      </c>
      <c r="B243" s="31" t="s">
        <v>395</v>
      </c>
      <c r="C243" s="92"/>
      <c r="D243" s="64"/>
      <c r="E243" s="64"/>
      <c r="F243" s="75">
        <f t="shared" si="27"/>
        <v>0</v>
      </c>
      <c r="G243" s="25">
        <f t="shared" si="31"/>
        <v>0</v>
      </c>
      <c r="H243" s="64"/>
      <c r="I243" s="76">
        <f t="shared" si="32"/>
        <v>0</v>
      </c>
      <c r="J243" s="64"/>
      <c r="K243" s="25">
        <f t="shared" si="28"/>
        <v>0</v>
      </c>
      <c r="L243" s="75">
        <f t="shared" si="33"/>
        <v>0</v>
      </c>
      <c r="M243" s="25">
        <f t="shared" si="29"/>
        <v>0</v>
      </c>
      <c r="N243" s="64"/>
      <c r="O243" s="25">
        <f t="shared" si="30"/>
        <v>0</v>
      </c>
      <c r="P243" s="76">
        <f t="shared" si="34"/>
        <v>0</v>
      </c>
    </row>
    <row r="244" spans="1:16" hidden="1" x14ac:dyDescent="0.25">
      <c r="A244" s="91">
        <v>31910304</v>
      </c>
      <c r="B244" s="31" t="s">
        <v>511</v>
      </c>
      <c r="C244" s="92"/>
      <c r="D244" s="64"/>
      <c r="E244" s="64"/>
      <c r="F244" s="75">
        <f t="shared" si="27"/>
        <v>0</v>
      </c>
      <c r="G244" s="25">
        <f t="shared" si="31"/>
        <v>0</v>
      </c>
      <c r="H244" s="64"/>
      <c r="I244" s="76">
        <f t="shared" si="32"/>
        <v>0</v>
      </c>
      <c r="J244" s="64"/>
      <c r="K244" s="25">
        <f t="shared" si="28"/>
        <v>0</v>
      </c>
      <c r="L244" s="75">
        <f t="shared" si="33"/>
        <v>0</v>
      </c>
      <c r="M244" s="25">
        <f t="shared" si="29"/>
        <v>0</v>
      </c>
      <c r="N244" s="64"/>
      <c r="O244" s="25">
        <f t="shared" si="30"/>
        <v>0</v>
      </c>
      <c r="P244" s="76">
        <f t="shared" si="34"/>
        <v>0</v>
      </c>
    </row>
    <row r="245" spans="1:16" hidden="1" x14ac:dyDescent="0.25">
      <c r="A245" s="91">
        <v>31910305</v>
      </c>
      <c r="B245" s="31" t="s">
        <v>512</v>
      </c>
      <c r="C245" s="92"/>
      <c r="D245" s="64"/>
      <c r="E245" s="64"/>
      <c r="F245" s="75">
        <f t="shared" si="27"/>
        <v>0</v>
      </c>
      <c r="G245" s="25">
        <f t="shared" si="31"/>
        <v>0</v>
      </c>
      <c r="H245" s="64"/>
      <c r="I245" s="76">
        <f t="shared" si="32"/>
        <v>0</v>
      </c>
      <c r="J245" s="64"/>
      <c r="K245" s="25">
        <f t="shared" si="28"/>
        <v>0</v>
      </c>
      <c r="L245" s="75">
        <f t="shared" si="33"/>
        <v>0</v>
      </c>
      <c r="M245" s="25">
        <f t="shared" si="29"/>
        <v>0</v>
      </c>
      <c r="N245" s="64"/>
      <c r="O245" s="25">
        <f t="shared" si="30"/>
        <v>0</v>
      </c>
      <c r="P245" s="76">
        <f t="shared" si="34"/>
        <v>0</v>
      </c>
    </row>
    <row r="246" spans="1:16" hidden="1" x14ac:dyDescent="0.25">
      <c r="A246" s="91">
        <v>31910306</v>
      </c>
      <c r="B246" s="31" t="s">
        <v>513</v>
      </c>
      <c r="C246" s="92"/>
      <c r="D246" s="64"/>
      <c r="E246" s="64"/>
      <c r="F246" s="75">
        <f t="shared" si="27"/>
        <v>0</v>
      </c>
      <c r="G246" s="25">
        <f t="shared" si="31"/>
        <v>0</v>
      </c>
      <c r="H246" s="64"/>
      <c r="I246" s="76">
        <f t="shared" si="32"/>
        <v>0</v>
      </c>
      <c r="J246" s="64"/>
      <c r="K246" s="25">
        <f t="shared" si="28"/>
        <v>0</v>
      </c>
      <c r="L246" s="75">
        <f t="shared" si="33"/>
        <v>0</v>
      </c>
      <c r="M246" s="25">
        <f t="shared" si="29"/>
        <v>0</v>
      </c>
      <c r="N246" s="64"/>
      <c r="O246" s="25">
        <f t="shared" si="30"/>
        <v>0</v>
      </c>
      <c r="P246" s="76">
        <f t="shared" si="34"/>
        <v>0</v>
      </c>
    </row>
    <row r="247" spans="1:16" hidden="1" x14ac:dyDescent="0.25">
      <c r="A247" s="91">
        <v>319104</v>
      </c>
      <c r="B247" s="31" t="s">
        <v>514</v>
      </c>
      <c r="C247" s="92"/>
      <c r="D247" s="23">
        <f>SUM(D248)</f>
        <v>0</v>
      </c>
      <c r="E247" s="23">
        <f>SUM(E248)</f>
        <v>0</v>
      </c>
      <c r="F247" s="75">
        <f t="shared" si="27"/>
        <v>0</v>
      </c>
      <c r="G247" s="25">
        <f t="shared" si="31"/>
        <v>0</v>
      </c>
      <c r="H247" s="23">
        <f>SUM(H248)</f>
        <v>0</v>
      </c>
      <c r="I247" s="76">
        <f t="shared" si="32"/>
        <v>0</v>
      </c>
      <c r="J247" s="23">
        <f>SUM(J248)</f>
        <v>0</v>
      </c>
      <c r="K247" s="25">
        <f t="shared" si="28"/>
        <v>0</v>
      </c>
      <c r="L247" s="75">
        <f t="shared" si="33"/>
        <v>0</v>
      </c>
      <c r="M247" s="25">
        <f t="shared" si="29"/>
        <v>0</v>
      </c>
      <c r="N247" s="23">
        <f>SUM(N248)</f>
        <v>0</v>
      </c>
      <c r="O247" s="25">
        <f t="shared" si="30"/>
        <v>0</v>
      </c>
      <c r="P247" s="76">
        <f t="shared" si="34"/>
        <v>0</v>
      </c>
    </row>
    <row r="248" spans="1:16" hidden="1" x14ac:dyDescent="0.25">
      <c r="A248" s="91">
        <v>31910401</v>
      </c>
      <c r="B248" s="31" t="s">
        <v>515</v>
      </c>
      <c r="C248" s="92"/>
      <c r="D248" s="64"/>
      <c r="E248" s="64"/>
      <c r="F248" s="75">
        <f t="shared" si="27"/>
        <v>0</v>
      </c>
      <c r="G248" s="25">
        <f t="shared" si="31"/>
        <v>0</v>
      </c>
      <c r="H248" s="64"/>
      <c r="I248" s="76">
        <f t="shared" si="32"/>
        <v>0</v>
      </c>
      <c r="J248" s="64"/>
      <c r="K248" s="25">
        <f t="shared" si="28"/>
        <v>0</v>
      </c>
      <c r="L248" s="75">
        <f t="shared" si="33"/>
        <v>0</v>
      </c>
      <c r="M248" s="25">
        <f t="shared" si="29"/>
        <v>0</v>
      </c>
      <c r="N248" s="64"/>
      <c r="O248" s="25">
        <f t="shared" si="30"/>
        <v>0</v>
      </c>
      <c r="P248" s="76">
        <f t="shared" si="34"/>
        <v>0</v>
      </c>
    </row>
    <row r="249" spans="1:16" hidden="1" x14ac:dyDescent="0.25">
      <c r="A249" s="38">
        <v>319105</v>
      </c>
      <c r="B249" s="31" t="s">
        <v>516</v>
      </c>
      <c r="C249" s="92"/>
      <c r="D249" s="23">
        <f>SUM(D250:D254)</f>
        <v>0</v>
      </c>
      <c r="E249" s="23">
        <f>SUM(E250:E254)</f>
        <v>0</v>
      </c>
      <c r="F249" s="75">
        <f t="shared" si="27"/>
        <v>0</v>
      </c>
      <c r="G249" s="25">
        <f t="shared" si="31"/>
        <v>0</v>
      </c>
      <c r="H249" s="23">
        <f>SUM(H250:H254)</f>
        <v>0</v>
      </c>
      <c r="I249" s="76">
        <f t="shared" si="32"/>
        <v>0</v>
      </c>
      <c r="J249" s="23">
        <f>SUM(J250:J254)</f>
        <v>0</v>
      </c>
      <c r="K249" s="25">
        <f t="shared" si="28"/>
        <v>0</v>
      </c>
      <c r="L249" s="75">
        <f t="shared" si="33"/>
        <v>0</v>
      </c>
      <c r="M249" s="25">
        <f t="shared" si="29"/>
        <v>0</v>
      </c>
      <c r="N249" s="23">
        <f>SUM(N250:N254)</f>
        <v>0</v>
      </c>
      <c r="O249" s="25">
        <f t="shared" si="30"/>
        <v>0</v>
      </c>
      <c r="P249" s="76">
        <f t="shared" si="34"/>
        <v>0</v>
      </c>
    </row>
    <row r="250" spans="1:16" hidden="1" x14ac:dyDescent="0.25">
      <c r="A250" s="95">
        <v>31910501</v>
      </c>
      <c r="B250" s="31" t="s">
        <v>517</v>
      </c>
      <c r="C250" s="92"/>
      <c r="D250" s="64"/>
      <c r="E250" s="64"/>
      <c r="F250" s="75">
        <f t="shared" si="27"/>
        <v>0</v>
      </c>
      <c r="G250" s="25">
        <f t="shared" si="31"/>
        <v>0</v>
      </c>
      <c r="H250" s="64"/>
      <c r="I250" s="76">
        <f t="shared" si="32"/>
        <v>0</v>
      </c>
      <c r="J250" s="64"/>
      <c r="K250" s="25">
        <f t="shared" si="28"/>
        <v>0</v>
      </c>
      <c r="L250" s="75">
        <f t="shared" si="33"/>
        <v>0</v>
      </c>
      <c r="M250" s="25">
        <f t="shared" si="29"/>
        <v>0</v>
      </c>
      <c r="N250" s="64"/>
      <c r="O250" s="25">
        <f t="shared" si="30"/>
        <v>0</v>
      </c>
      <c r="P250" s="76">
        <f t="shared" si="34"/>
        <v>0</v>
      </c>
    </row>
    <row r="251" spans="1:16" hidden="1" x14ac:dyDescent="0.25">
      <c r="A251" s="95">
        <v>31910502</v>
      </c>
      <c r="B251" s="31" t="s">
        <v>518</v>
      </c>
      <c r="C251" s="92"/>
      <c r="D251" s="64"/>
      <c r="E251" s="64"/>
      <c r="F251" s="75">
        <f t="shared" si="27"/>
        <v>0</v>
      </c>
      <c r="G251" s="25">
        <f t="shared" si="31"/>
        <v>0</v>
      </c>
      <c r="H251" s="64"/>
      <c r="I251" s="76">
        <f t="shared" si="32"/>
        <v>0</v>
      </c>
      <c r="J251" s="64"/>
      <c r="K251" s="25">
        <f t="shared" si="28"/>
        <v>0</v>
      </c>
      <c r="L251" s="75">
        <f t="shared" si="33"/>
        <v>0</v>
      </c>
      <c r="M251" s="25">
        <f t="shared" si="29"/>
        <v>0</v>
      </c>
      <c r="N251" s="64"/>
      <c r="O251" s="25">
        <f t="shared" si="30"/>
        <v>0</v>
      </c>
      <c r="P251" s="76">
        <f t="shared" si="34"/>
        <v>0</v>
      </c>
    </row>
    <row r="252" spans="1:16" hidden="1" x14ac:dyDescent="0.25">
      <c r="A252" s="95">
        <v>31910503</v>
      </c>
      <c r="B252" s="31" t="s">
        <v>519</v>
      </c>
      <c r="C252" s="92"/>
      <c r="D252" s="64"/>
      <c r="E252" s="64"/>
      <c r="F252" s="75">
        <f t="shared" si="27"/>
        <v>0</v>
      </c>
      <c r="G252" s="25">
        <f t="shared" si="31"/>
        <v>0</v>
      </c>
      <c r="H252" s="64"/>
      <c r="I252" s="76">
        <f t="shared" si="32"/>
        <v>0</v>
      </c>
      <c r="J252" s="64"/>
      <c r="K252" s="25">
        <f t="shared" si="28"/>
        <v>0</v>
      </c>
      <c r="L252" s="75">
        <f t="shared" si="33"/>
        <v>0</v>
      </c>
      <c r="M252" s="25">
        <f t="shared" si="29"/>
        <v>0</v>
      </c>
      <c r="N252" s="64"/>
      <c r="O252" s="25">
        <f t="shared" si="30"/>
        <v>0</v>
      </c>
      <c r="P252" s="76">
        <f t="shared" si="34"/>
        <v>0</v>
      </c>
    </row>
    <row r="253" spans="1:16" hidden="1" x14ac:dyDescent="0.25">
      <c r="A253" s="95">
        <v>31910504</v>
      </c>
      <c r="B253" s="31" t="s">
        <v>520</v>
      </c>
      <c r="C253" s="92"/>
      <c r="D253" s="64"/>
      <c r="E253" s="64"/>
      <c r="F253" s="75">
        <f t="shared" si="27"/>
        <v>0</v>
      </c>
      <c r="G253" s="25">
        <f t="shared" si="31"/>
        <v>0</v>
      </c>
      <c r="H253" s="64"/>
      <c r="I253" s="76">
        <f t="shared" si="32"/>
        <v>0</v>
      </c>
      <c r="J253" s="64"/>
      <c r="K253" s="25">
        <f t="shared" si="28"/>
        <v>0</v>
      </c>
      <c r="L253" s="75">
        <f t="shared" si="33"/>
        <v>0</v>
      </c>
      <c r="M253" s="25">
        <f t="shared" si="29"/>
        <v>0</v>
      </c>
      <c r="N253" s="64"/>
      <c r="O253" s="25">
        <f t="shared" si="30"/>
        <v>0</v>
      </c>
      <c r="P253" s="76">
        <f t="shared" si="34"/>
        <v>0</v>
      </c>
    </row>
    <row r="254" spans="1:16" hidden="1" x14ac:dyDescent="0.25">
      <c r="A254" s="95">
        <v>31910505</v>
      </c>
      <c r="B254" s="31" t="s">
        <v>521</v>
      </c>
      <c r="C254" s="92"/>
      <c r="D254" s="64"/>
      <c r="E254" s="64"/>
      <c r="F254" s="75">
        <f t="shared" si="27"/>
        <v>0</v>
      </c>
      <c r="G254" s="25">
        <f t="shared" si="31"/>
        <v>0</v>
      </c>
      <c r="H254" s="64"/>
      <c r="I254" s="76">
        <f t="shared" si="32"/>
        <v>0</v>
      </c>
      <c r="J254" s="64"/>
      <c r="K254" s="25">
        <f t="shared" si="28"/>
        <v>0</v>
      </c>
      <c r="L254" s="75">
        <f t="shared" si="33"/>
        <v>0</v>
      </c>
      <c r="M254" s="25">
        <f t="shared" si="29"/>
        <v>0</v>
      </c>
      <c r="N254" s="64"/>
      <c r="O254" s="25">
        <f t="shared" si="30"/>
        <v>0</v>
      </c>
      <c r="P254" s="76">
        <f t="shared" si="34"/>
        <v>0</v>
      </c>
    </row>
    <row r="255" spans="1:16" hidden="1" x14ac:dyDescent="0.25">
      <c r="A255" s="95">
        <v>319106</v>
      </c>
      <c r="B255" s="31" t="s">
        <v>522</v>
      </c>
      <c r="C255" s="92"/>
      <c r="D255" s="23">
        <f>SUM(D256:D278)-D263-D267-D269-D273</f>
        <v>0</v>
      </c>
      <c r="E255" s="23">
        <f>SUM(E256:E278)-E263-E267-E269-E273</f>
        <v>0</v>
      </c>
      <c r="F255" s="75">
        <f t="shared" si="27"/>
        <v>0</v>
      </c>
      <c r="G255" s="25">
        <f t="shared" si="31"/>
        <v>0</v>
      </c>
      <c r="H255" s="23">
        <f>SUM(H256:H278)-H263-H267-H269-H273</f>
        <v>0</v>
      </c>
      <c r="I255" s="76">
        <f t="shared" si="32"/>
        <v>0</v>
      </c>
      <c r="J255" s="23">
        <f>SUM(J256:J278)-J263-J267-J269-J273</f>
        <v>0</v>
      </c>
      <c r="K255" s="25">
        <f t="shared" si="28"/>
        <v>0</v>
      </c>
      <c r="L255" s="75">
        <f t="shared" si="33"/>
        <v>0</v>
      </c>
      <c r="M255" s="25">
        <f t="shared" si="29"/>
        <v>0</v>
      </c>
      <c r="N255" s="23">
        <f>SUM(N256:N278)-N263-N267-N269-N273</f>
        <v>0</v>
      </c>
      <c r="O255" s="25">
        <f t="shared" si="30"/>
        <v>0</v>
      </c>
      <c r="P255" s="76">
        <f t="shared" si="34"/>
        <v>0</v>
      </c>
    </row>
    <row r="256" spans="1:16" hidden="1" x14ac:dyDescent="0.25">
      <c r="A256" s="95">
        <v>31910601</v>
      </c>
      <c r="B256" s="31" t="s">
        <v>523</v>
      </c>
      <c r="C256" s="92"/>
      <c r="D256" s="64"/>
      <c r="E256" s="64"/>
      <c r="F256" s="75">
        <f t="shared" si="27"/>
        <v>0</v>
      </c>
      <c r="G256" s="25">
        <f t="shared" si="31"/>
        <v>0</v>
      </c>
      <c r="H256" s="64"/>
      <c r="I256" s="76">
        <f t="shared" si="32"/>
        <v>0</v>
      </c>
      <c r="J256" s="64"/>
      <c r="K256" s="25">
        <f t="shared" si="28"/>
        <v>0</v>
      </c>
      <c r="L256" s="75">
        <f t="shared" si="33"/>
        <v>0</v>
      </c>
      <c r="M256" s="25">
        <f t="shared" si="29"/>
        <v>0</v>
      </c>
      <c r="N256" s="64"/>
      <c r="O256" s="25">
        <f t="shared" si="30"/>
        <v>0</v>
      </c>
      <c r="P256" s="76">
        <f t="shared" si="34"/>
        <v>0</v>
      </c>
    </row>
    <row r="257" spans="1:16" hidden="1" x14ac:dyDescent="0.25">
      <c r="A257" s="95">
        <v>31910602</v>
      </c>
      <c r="B257" s="31" t="s">
        <v>524</v>
      </c>
      <c r="C257" s="92"/>
      <c r="D257" s="64"/>
      <c r="E257" s="64"/>
      <c r="F257" s="75">
        <f t="shared" si="27"/>
        <v>0</v>
      </c>
      <c r="G257" s="25">
        <f t="shared" si="31"/>
        <v>0</v>
      </c>
      <c r="H257" s="64"/>
      <c r="I257" s="76">
        <f t="shared" si="32"/>
        <v>0</v>
      </c>
      <c r="J257" s="64"/>
      <c r="K257" s="25">
        <f t="shared" si="28"/>
        <v>0</v>
      </c>
      <c r="L257" s="75">
        <f t="shared" si="33"/>
        <v>0</v>
      </c>
      <c r="M257" s="25">
        <f t="shared" si="29"/>
        <v>0</v>
      </c>
      <c r="N257" s="64"/>
      <c r="O257" s="25">
        <f t="shared" si="30"/>
        <v>0</v>
      </c>
      <c r="P257" s="76">
        <f t="shared" si="34"/>
        <v>0</v>
      </c>
    </row>
    <row r="258" spans="1:16" hidden="1" x14ac:dyDescent="0.25">
      <c r="A258" s="95">
        <v>31910603</v>
      </c>
      <c r="B258" s="31" t="s">
        <v>525</v>
      </c>
      <c r="C258" s="92"/>
      <c r="D258" s="64"/>
      <c r="E258" s="64"/>
      <c r="F258" s="75">
        <f t="shared" si="27"/>
        <v>0</v>
      </c>
      <c r="G258" s="25">
        <f t="shared" si="31"/>
        <v>0</v>
      </c>
      <c r="H258" s="64"/>
      <c r="I258" s="76">
        <f t="shared" si="32"/>
        <v>0</v>
      </c>
      <c r="J258" s="64"/>
      <c r="K258" s="25">
        <f t="shared" si="28"/>
        <v>0</v>
      </c>
      <c r="L258" s="75">
        <f t="shared" si="33"/>
        <v>0</v>
      </c>
      <c r="M258" s="25">
        <f t="shared" si="29"/>
        <v>0</v>
      </c>
      <c r="N258" s="64"/>
      <c r="O258" s="25">
        <f t="shared" si="30"/>
        <v>0</v>
      </c>
      <c r="P258" s="76">
        <f t="shared" si="34"/>
        <v>0</v>
      </c>
    </row>
    <row r="259" spans="1:16" hidden="1" x14ac:dyDescent="0.25">
      <c r="A259" s="95">
        <v>31910604</v>
      </c>
      <c r="B259" s="31" t="s">
        <v>526</v>
      </c>
      <c r="C259" s="92"/>
      <c r="D259" s="64"/>
      <c r="E259" s="64"/>
      <c r="F259" s="75">
        <f t="shared" si="27"/>
        <v>0</v>
      </c>
      <c r="G259" s="25">
        <f t="shared" si="31"/>
        <v>0</v>
      </c>
      <c r="H259" s="64"/>
      <c r="I259" s="76">
        <f t="shared" si="32"/>
        <v>0</v>
      </c>
      <c r="J259" s="64"/>
      <c r="K259" s="25">
        <f t="shared" si="28"/>
        <v>0</v>
      </c>
      <c r="L259" s="75">
        <f t="shared" si="33"/>
        <v>0</v>
      </c>
      <c r="M259" s="25">
        <f t="shared" si="29"/>
        <v>0</v>
      </c>
      <c r="N259" s="64"/>
      <c r="O259" s="25">
        <f t="shared" si="30"/>
        <v>0</v>
      </c>
      <c r="P259" s="76">
        <f t="shared" si="34"/>
        <v>0</v>
      </c>
    </row>
    <row r="260" spans="1:16" hidden="1" x14ac:dyDescent="0.25">
      <c r="A260" s="95">
        <v>31910605</v>
      </c>
      <c r="B260" s="31" t="s">
        <v>527</v>
      </c>
      <c r="C260" s="92"/>
      <c r="D260" s="64"/>
      <c r="E260" s="64"/>
      <c r="F260" s="75">
        <f t="shared" si="27"/>
        <v>0</v>
      </c>
      <c r="G260" s="25">
        <f t="shared" si="31"/>
        <v>0</v>
      </c>
      <c r="H260" s="64"/>
      <c r="I260" s="76">
        <f t="shared" si="32"/>
        <v>0</v>
      </c>
      <c r="J260" s="64"/>
      <c r="K260" s="25">
        <f t="shared" si="28"/>
        <v>0</v>
      </c>
      <c r="L260" s="75">
        <f t="shared" si="33"/>
        <v>0</v>
      </c>
      <c r="M260" s="25">
        <f t="shared" si="29"/>
        <v>0</v>
      </c>
      <c r="N260" s="64"/>
      <c r="O260" s="25">
        <f t="shared" si="30"/>
        <v>0</v>
      </c>
      <c r="P260" s="76">
        <f t="shared" si="34"/>
        <v>0</v>
      </c>
    </row>
    <row r="261" spans="1:16" hidden="1" x14ac:dyDescent="0.25">
      <c r="A261" s="95">
        <v>31910606</v>
      </c>
      <c r="B261" s="31" t="s">
        <v>528</v>
      </c>
      <c r="C261" s="92"/>
      <c r="D261" s="64"/>
      <c r="E261" s="64"/>
      <c r="F261" s="75">
        <f t="shared" si="27"/>
        <v>0</v>
      </c>
      <c r="G261" s="25">
        <f t="shared" si="31"/>
        <v>0</v>
      </c>
      <c r="H261" s="64"/>
      <c r="I261" s="76">
        <f t="shared" si="32"/>
        <v>0</v>
      </c>
      <c r="J261" s="64"/>
      <c r="K261" s="25">
        <f t="shared" si="28"/>
        <v>0</v>
      </c>
      <c r="L261" s="75">
        <f t="shared" si="33"/>
        <v>0</v>
      </c>
      <c r="M261" s="25">
        <f t="shared" si="29"/>
        <v>0</v>
      </c>
      <c r="N261" s="64"/>
      <c r="O261" s="25">
        <f t="shared" si="30"/>
        <v>0</v>
      </c>
      <c r="P261" s="76">
        <f t="shared" si="34"/>
        <v>0</v>
      </c>
    </row>
    <row r="262" spans="1:16" hidden="1" x14ac:dyDescent="0.25">
      <c r="A262" s="95">
        <v>31910607</v>
      </c>
      <c r="B262" s="31" t="s">
        <v>529</v>
      </c>
      <c r="C262" s="92"/>
      <c r="D262" s="64"/>
      <c r="E262" s="64"/>
      <c r="F262" s="75">
        <f t="shared" si="27"/>
        <v>0</v>
      </c>
      <c r="G262" s="25">
        <f t="shared" si="31"/>
        <v>0</v>
      </c>
      <c r="H262" s="64"/>
      <c r="I262" s="76">
        <f t="shared" si="32"/>
        <v>0</v>
      </c>
      <c r="J262" s="64"/>
      <c r="K262" s="25">
        <f t="shared" si="28"/>
        <v>0</v>
      </c>
      <c r="L262" s="75">
        <f t="shared" si="33"/>
        <v>0</v>
      </c>
      <c r="M262" s="25">
        <f t="shared" si="29"/>
        <v>0</v>
      </c>
      <c r="N262" s="64"/>
      <c r="O262" s="25">
        <f t="shared" si="30"/>
        <v>0</v>
      </c>
      <c r="P262" s="76">
        <f t="shared" si="34"/>
        <v>0</v>
      </c>
    </row>
    <row r="263" spans="1:16" hidden="1" x14ac:dyDescent="0.25">
      <c r="A263" s="95">
        <v>31910608</v>
      </c>
      <c r="B263" s="31" t="s">
        <v>530</v>
      </c>
      <c r="C263" s="92"/>
      <c r="D263" s="23">
        <f>SUM(D264:D265)</f>
        <v>0</v>
      </c>
      <c r="E263" s="23">
        <f>SUM(E264:E265)</f>
        <v>0</v>
      </c>
      <c r="F263" s="75">
        <f t="shared" si="27"/>
        <v>0</v>
      </c>
      <c r="G263" s="25">
        <f t="shared" si="31"/>
        <v>0</v>
      </c>
      <c r="H263" s="23">
        <f>SUM(H264:H265)</f>
        <v>0</v>
      </c>
      <c r="I263" s="76">
        <f t="shared" si="32"/>
        <v>0</v>
      </c>
      <c r="J263" s="23">
        <f>SUM(J264:J265)</f>
        <v>0</v>
      </c>
      <c r="K263" s="25">
        <f t="shared" si="28"/>
        <v>0</v>
      </c>
      <c r="L263" s="75">
        <f t="shared" si="33"/>
        <v>0</v>
      </c>
      <c r="M263" s="25">
        <f t="shared" si="29"/>
        <v>0</v>
      </c>
      <c r="N263" s="23">
        <f>SUM(N264:N265)</f>
        <v>0</v>
      </c>
      <c r="O263" s="25">
        <f t="shared" si="30"/>
        <v>0</v>
      </c>
      <c r="P263" s="76">
        <f t="shared" si="34"/>
        <v>0</v>
      </c>
    </row>
    <row r="264" spans="1:16" hidden="1" x14ac:dyDescent="0.25">
      <c r="A264" s="95">
        <v>3191060801</v>
      </c>
      <c r="B264" s="31" t="s">
        <v>531</v>
      </c>
      <c r="C264" s="92"/>
      <c r="D264" s="64"/>
      <c r="E264" s="64"/>
      <c r="F264" s="75">
        <f t="shared" si="27"/>
        <v>0</v>
      </c>
      <c r="G264" s="25">
        <f t="shared" si="31"/>
        <v>0</v>
      </c>
      <c r="H264" s="64"/>
      <c r="I264" s="76">
        <f t="shared" si="32"/>
        <v>0</v>
      </c>
      <c r="J264" s="64"/>
      <c r="K264" s="25">
        <f t="shared" si="28"/>
        <v>0</v>
      </c>
      <c r="L264" s="75">
        <f t="shared" si="33"/>
        <v>0</v>
      </c>
      <c r="M264" s="25">
        <f t="shared" si="29"/>
        <v>0</v>
      </c>
      <c r="N264" s="64"/>
      <c r="O264" s="25">
        <f t="shared" si="30"/>
        <v>0</v>
      </c>
      <c r="P264" s="76">
        <f t="shared" si="34"/>
        <v>0</v>
      </c>
    </row>
    <row r="265" spans="1:16" hidden="1" x14ac:dyDescent="0.25">
      <c r="A265" s="95">
        <v>3191060802</v>
      </c>
      <c r="B265" s="31" t="s">
        <v>532</v>
      </c>
      <c r="C265" s="92"/>
      <c r="D265" s="64"/>
      <c r="E265" s="64"/>
      <c r="F265" s="75">
        <f t="shared" si="27"/>
        <v>0</v>
      </c>
      <c r="G265" s="25">
        <f t="shared" si="31"/>
        <v>0</v>
      </c>
      <c r="H265" s="64"/>
      <c r="I265" s="76">
        <f t="shared" si="32"/>
        <v>0</v>
      </c>
      <c r="J265" s="64"/>
      <c r="K265" s="25">
        <f t="shared" si="28"/>
        <v>0</v>
      </c>
      <c r="L265" s="75">
        <f t="shared" si="33"/>
        <v>0</v>
      </c>
      <c r="M265" s="25">
        <f t="shared" si="29"/>
        <v>0</v>
      </c>
      <c r="N265" s="64"/>
      <c r="O265" s="25">
        <f t="shared" si="30"/>
        <v>0</v>
      </c>
      <c r="P265" s="76">
        <f t="shared" si="34"/>
        <v>0</v>
      </c>
    </row>
    <row r="266" spans="1:16" hidden="1" x14ac:dyDescent="0.25">
      <c r="A266" s="95">
        <v>31910609</v>
      </c>
      <c r="B266" s="31" t="s">
        <v>533</v>
      </c>
      <c r="C266" s="92"/>
      <c r="D266" s="64"/>
      <c r="E266" s="64"/>
      <c r="F266" s="75">
        <f t="shared" si="27"/>
        <v>0</v>
      </c>
      <c r="G266" s="25">
        <f t="shared" si="31"/>
        <v>0</v>
      </c>
      <c r="H266" s="64"/>
      <c r="I266" s="76">
        <f t="shared" si="32"/>
        <v>0</v>
      </c>
      <c r="J266" s="64"/>
      <c r="K266" s="25">
        <f t="shared" si="28"/>
        <v>0</v>
      </c>
      <c r="L266" s="75">
        <f t="shared" si="33"/>
        <v>0</v>
      </c>
      <c r="M266" s="25">
        <f t="shared" si="29"/>
        <v>0</v>
      </c>
      <c r="N266" s="64"/>
      <c r="O266" s="25">
        <f t="shared" si="30"/>
        <v>0</v>
      </c>
      <c r="P266" s="76">
        <f t="shared" si="34"/>
        <v>0</v>
      </c>
    </row>
    <row r="267" spans="1:16" hidden="1" x14ac:dyDescent="0.25">
      <c r="A267" s="95">
        <v>31910610</v>
      </c>
      <c r="B267" s="31" t="s">
        <v>1174</v>
      </c>
      <c r="C267" s="92"/>
      <c r="D267" s="64">
        <f>SUM(D268)</f>
        <v>0</v>
      </c>
      <c r="E267" s="64">
        <f>SUM(E268)</f>
        <v>0</v>
      </c>
      <c r="F267" s="75">
        <f t="shared" ref="F267:F278" si="35">SUM(D267+E267)</f>
        <v>0</v>
      </c>
      <c r="G267" s="25">
        <f t="shared" ref="G267:G278" si="36">IF(OR(F267=0,F$7=0),0,F267/F$7)*100</f>
        <v>0</v>
      </c>
      <c r="H267" s="64">
        <f>SUM(H268)</f>
        <v>0</v>
      </c>
      <c r="I267" s="76">
        <f t="shared" ref="I267:I278" si="37">SUM(F267-H267)</f>
        <v>0</v>
      </c>
      <c r="J267" s="64">
        <f>SUM(J268)</f>
        <v>0</v>
      </c>
      <c r="K267" s="25">
        <f t="shared" ref="K267:K278" si="38">IF(OR(J267=0,F267=0),0,J267/F267)*100</f>
        <v>0</v>
      </c>
      <c r="L267" s="75">
        <f t="shared" ref="L267:L278" si="39">SUM(N267-J267)</f>
        <v>0</v>
      </c>
      <c r="M267" s="25">
        <f t="shared" ref="M267:M278" si="40">IF(OR(L267=0,F267=0),0,L267/F267)*100</f>
        <v>0</v>
      </c>
      <c r="N267" s="64">
        <f>SUM(N268)</f>
        <v>0</v>
      </c>
      <c r="O267" s="25">
        <f t="shared" ref="O267:O278" si="41">IF(OR(N267=0,F267=0),0,N267/F267)*100</f>
        <v>0</v>
      </c>
      <c r="P267" s="76">
        <f t="shared" ref="P267:P278" si="42">SUM(F267-N267)</f>
        <v>0</v>
      </c>
    </row>
    <row r="268" spans="1:16" hidden="1" x14ac:dyDescent="0.25">
      <c r="A268" s="95">
        <v>3191061001</v>
      </c>
      <c r="B268" s="116" t="s">
        <v>1170</v>
      </c>
      <c r="C268" s="92"/>
      <c r="D268" s="64"/>
      <c r="E268" s="64"/>
      <c r="F268" s="75">
        <f t="shared" si="35"/>
        <v>0</v>
      </c>
      <c r="G268" s="25">
        <f t="shared" si="36"/>
        <v>0</v>
      </c>
      <c r="H268" s="64"/>
      <c r="I268" s="76">
        <f t="shared" si="37"/>
        <v>0</v>
      </c>
      <c r="J268" s="64"/>
      <c r="K268" s="25">
        <f t="shared" si="38"/>
        <v>0</v>
      </c>
      <c r="L268" s="75">
        <f t="shared" si="39"/>
        <v>0</v>
      </c>
      <c r="M268" s="25">
        <f t="shared" si="40"/>
        <v>0</v>
      </c>
      <c r="N268" s="64"/>
      <c r="O268" s="25">
        <f t="shared" si="41"/>
        <v>0</v>
      </c>
      <c r="P268" s="76">
        <f t="shared" si="42"/>
        <v>0</v>
      </c>
    </row>
    <row r="269" spans="1:16" x14ac:dyDescent="0.25">
      <c r="A269" s="95">
        <v>31910611</v>
      </c>
      <c r="B269" s="116" t="s">
        <v>1175</v>
      </c>
      <c r="C269" s="92"/>
      <c r="D269" s="64">
        <f>SUM(D270:D272)</f>
        <v>0</v>
      </c>
      <c r="E269" s="64">
        <f>SUM(E270:E272)</f>
        <v>0</v>
      </c>
      <c r="F269" s="75">
        <f t="shared" si="35"/>
        <v>0</v>
      </c>
      <c r="G269" s="25">
        <f t="shared" si="36"/>
        <v>0</v>
      </c>
      <c r="H269" s="64">
        <f>SUM(H270:H272)</f>
        <v>0</v>
      </c>
      <c r="I269" s="76">
        <f t="shared" si="37"/>
        <v>0</v>
      </c>
      <c r="J269" s="64">
        <f>SUM(J270:J272)</f>
        <v>0</v>
      </c>
      <c r="K269" s="25">
        <f t="shared" si="38"/>
        <v>0</v>
      </c>
      <c r="L269" s="75">
        <f t="shared" si="39"/>
        <v>0</v>
      </c>
      <c r="M269" s="25">
        <f t="shared" si="40"/>
        <v>0</v>
      </c>
      <c r="N269" s="64">
        <f>SUM(N270:N272)</f>
        <v>0</v>
      </c>
      <c r="O269" s="25">
        <f t="shared" si="41"/>
        <v>0</v>
      </c>
      <c r="P269" s="76">
        <f t="shared" si="42"/>
        <v>0</v>
      </c>
    </row>
    <row r="270" spans="1:16" x14ac:dyDescent="0.25">
      <c r="A270" s="95">
        <v>3191061101</v>
      </c>
      <c r="B270" s="31" t="s">
        <v>543</v>
      </c>
      <c r="C270" s="92"/>
      <c r="D270" s="64"/>
      <c r="E270" s="64"/>
      <c r="F270" s="75">
        <f t="shared" si="35"/>
        <v>0</v>
      </c>
      <c r="G270" s="25">
        <f t="shared" si="36"/>
        <v>0</v>
      </c>
      <c r="H270" s="64"/>
      <c r="I270" s="76">
        <f t="shared" si="37"/>
        <v>0</v>
      </c>
      <c r="J270" s="64"/>
      <c r="K270" s="25">
        <f t="shared" si="38"/>
        <v>0</v>
      </c>
      <c r="L270" s="75">
        <f t="shared" si="39"/>
        <v>0</v>
      </c>
      <c r="M270" s="25">
        <f t="shared" si="40"/>
        <v>0</v>
      </c>
      <c r="N270" s="64"/>
      <c r="O270" s="25">
        <f t="shared" si="41"/>
        <v>0</v>
      </c>
      <c r="P270" s="76">
        <f t="shared" si="42"/>
        <v>0</v>
      </c>
    </row>
    <row r="271" spans="1:16" x14ac:dyDescent="0.25">
      <c r="A271" s="95">
        <v>3191061102</v>
      </c>
      <c r="B271" s="116" t="s">
        <v>1170</v>
      </c>
      <c r="C271" s="92"/>
      <c r="D271" s="64"/>
      <c r="E271" s="64"/>
      <c r="F271" s="75">
        <f t="shared" si="35"/>
        <v>0</v>
      </c>
      <c r="G271" s="25">
        <f t="shared" si="36"/>
        <v>0</v>
      </c>
      <c r="H271" s="64"/>
      <c r="I271" s="76">
        <f t="shared" si="37"/>
        <v>0</v>
      </c>
      <c r="J271" s="64"/>
      <c r="K271" s="25">
        <f t="shared" si="38"/>
        <v>0</v>
      </c>
      <c r="L271" s="75">
        <f t="shared" si="39"/>
        <v>0</v>
      </c>
      <c r="M271" s="25">
        <f t="shared" si="40"/>
        <v>0</v>
      </c>
      <c r="N271" s="64"/>
      <c r="O271" s="25">
        <f t="shared" si="41"/>
        <v>0</v>
      </c>
      <c r="P271" s="76">
        <f t="shared" si="42"/>
        <v>0</v>
      </c>
    </row>
    <row r="272" spans="1:16" x14ac:dyDescent="0.25">
      <c r="A272" s="95">
        <v>3191061103</v>
      </c>
      <c r="B272" s="116" t="s">
        <v>1171</v>
      </c>
      <c r="C272" s="92"/>
      <c r="D272" s="64"/>
      <c r="E272" s="64"/>
      <c r="F272" s="75">
        <f t="shared" si="35"/>
        <v>0</v>
      </c>
      <c r="G272" s="25">
        <f t="shared" si="36"/>
        <v>0</v>
      </c>
      <c r="H272" s="64"/>
      <c r="I272" s="76">
        <f t="shared" si="37"/>
        <v>0</v>
      </c>
      <c r="J272" s="64"/>
      <c r="K272" s="25">
        <f t="shared" si="38"/>
        <v>0</v>
      </c>
      <c r="L272" s="75">
        <f t="shared" si="39"/>
        <v>0</v>
      </c>
      <c r="M272" s="25">
        <f t="shared" si="40"/>
        <v>0</v>
      </c>
      <c r="N272" s="64"/>
      <c r="O272" s="25">
        <f t="shared" si="41"/>
        <v>0</v>
      </c>
      <c r="P272" s="76">
        <f t="shared" si="42"/>
        <v>0</v>
      </c>
    </row>
    <row r="273" spans="1:16" x14ac:dyDescent="0.25">
      <c r="A273" s="95">
        <v>31910612</v>
      </c>
      <c r="B273" s="116" t="s">
        <v>1172</v>
      </c>
      <c r="C273" s="92"/>
      <c r="D273" s="64">
        <f>SUM(D274:D278)</f>
        <v>0</v>
      </c>
      <c r="E273" s="64">
        <f>SUM(E274:E278)</f>
        <v>0</v>
      </c>
      <c r="F273" s="75">
        <f t="shared" si="35"/>
        <v>0</v>
      </c>
      <c r="G273" s="25">
        <f t="shared" si="36"/>
        <v>0</v>
      </c>
      <c r="H273" s="64">
        <f>SUM(H274:H278)</f>
        <v>0</v>
      </c>
      <c r="I273" s="76">
        <f t="shared" si="37"/>
        <v>0</v>
      </c>
      <c r="J273" s="64">
        <f>SUM(J274:J278)</f>
        <v>0</v>
      </c>
      <c r="K273" s="25">
        <f t="shared" si="38"/>
        <v>0</v>
      </c>
      <c r="L273" s="75">
        <f t="shared" si="39"/>
        <v>0</v>
      </c>
      <c r="M273" s="25">
        <f t="shared" si="40"/>
        <v>0</v>
      </c>
      <c r="N273" s="64">
        <f>SUM(N274:N278)</f>
        <v>0</v>
      </c>
      <c r="O273" s="25">
        <f t="shared" si="41"/>
        <v>0</v>
      </c>
      <c r="P273" s="76">
        <f t="shared" si="42"/>
        <v>0</v>
      </c>
    </row>
    <row r="274" spans="1:16" x14ac:dyDescent="0.25">
      <c r="A274" s="95">
        <v>3191061201</v>
      </c>
      <c r="B274" s="31" t="s">
        <v>543</v>
      </c>
      <c r="C274" s="92"/>
      <c r="D274" s="64"/>
      <c r="E274" s="64"/>
      <c r="F274" s="75">
        <f t="shared" si="35"/>
        <v>0</v>
      </c>
      <c r="G274" s="25">
        <f t="shared" si="36"/>
        <v>0</v>
      </c>
      <c r="H274" s="64"/>
      <c r="I274" s="76">
        <f t="shared" si="37"/>
        <v>0</v>
      </c>
      <c r="J274" s="64"/>
      <c r="K274" s="25">
        <f t="shared" si="38"/>
        <v>0</v>
      </c>
      <c r="L274" s="75">
        <f t="shared" si="39"/>
        <v>0</v>
      </c>
      <c r="M274" s="25">
        <f t="shared" si="40"/>
        <v>0</v>
      </c>
      <c r="N274" s="64"/>
      <c r="O274" s="25">
        <f t="shared" si="41"/>
        <v>0</v>
      </c>
      <c r="P274" s="76">
        <f t="shared" si="42"/>
        <v>0</v>
      </c>
    </row>
    <row r="275" spans="1:16" x14ac:dyDescent="0.25">
      <c r="A275" s="95">
        <v>3191061202</v>
      </c>
      <c r="B275" s="116" t="s">
        <v>1173</v>
      </c>
      <c r="C275" s="92"/>
      <c r="D275" s="64"/>
      <c r="E275" s="64"/>
      <c r="F275" s="75">
        <f t="shared" si="35"/>
        <v>0</v>
      </c>
      <c r="G275" s="25">
        <f t="shared" si="36"/>
        <v>0</v>
      </c>
      <c r="H275" s="64"/>
      <c r="I275" s="76">
        <f t="shared" si="37"/>
        <v>0</v>
      </c>
      <c r="J275" s="64"/>
      <c r="K275" s="25">
        <f t="shared" si="38"/>
        <v>0</v>
      </c>
      <c r="L275" s="75">
        <f t="shared" si="39"/>
        <v>0</v>
      </c>
      <c r="M275" s="25">
        <f t="shared" si="40"/>
        <v>0</v>
      </c>
      <c r="N275" s="64"/>
      <c r="O275" s="25">
        <f t="shared" si="41"/>
        <v>0</v>
      </c>
      <c r="P275" s="76">
        <f t="shared" si="42"/>
        <v>0</v>
      </c>
    </row>
    <row r="276" spans="1:16" x14ac:dyDescent="0.25">
      <c r="A276" s="95">
        <v>3191061203</v>
      </c>
      <c r="B276" s="116" t="s">
        <v>1170</v>
      </c>
      <c r="C276" s="92"/>
      <c r="D276" s="64"/>
      <c r="E276" s="64"/>
      <c r="F276" s="75">
        <f t="shared" si="35"/>
        <v>0</v>
      </c>
      <c r="G276" s="25">
        <f t="shared" si="36"/>
        <v>0</v>
      </c>
      <c r="H276" s="64"/>
      <c r="I276" s="76">
        <f t="shared" si="37"/>
        <v>0</v>
      </c>
      <c r="J276" s="64"/>
      <c r="K276" s="25">
        <f t="shared" si="38"/>
        <v>0</v>
      </c>
      <c r="L276" s="75">
        <f t="shared" si="39"/>
        <v>0</v>
      </c>
      <c r="M276" s="25">
        <f t="shared" si="40"/>
        <v>0</v>
      </c>
      <c r="N276" s="64"/>
      <c r="O276" s="25">
        <f t="shared" si="41"/>
        <v>0</v>
      </c>
      <c r="P276" s="76">
        <f t="shared" si="42"/>
        <v>0</v>
      </c>
    </row>
    <row r="277" spans="1:16" x14ac:dyDescent="0.25">
      <c r="A277" s="95">
        <v>3191061204</v>
      </c>
      <c r="B277" s="116" t="s">
        <v>68</v>
      </c>
      <c r="C277" s="92"/>
      <c r="D277" s="64"/>
      <c r="E277" s="64"/>
      <c r="F277" s="75">
        <f t="shared" si="35"/>
        <v>0</v>
      </c>
      <c r="G277" s="25">
        <f t="shared" si="36"/>
        <v>0</v>
      </c>
      <c r="H277" s="64"/>
      <c r="I277" s="76">
        <f t="shared" si="37"/>
        <v>0</v>
      </c>
      <c r="J277" s="64"/>
      <c r="K277" s="25">
        <f t="shared" si="38"/>
        <v>0</v>
      </c>
      <c r="L277" s="75">
        <f t="shared" si="39"/>
        <v>0</v>
      </c>
      <c r="M277" s="25">
        <f t="shared" si="40"/>
        <v>0</v>
      </c>
      <c r="N277" s="64"/>
      <c r="O277" s="25">
        <f t="shared" si="41"/>
        <v>0</v>
      </c>
      <c r="P277" s="76">
        <f t="shared" si="42"/>
        <v>0</v>
      </c>
    </row>
    <row r="278" spans="1:16" x14ac:dyDescent="0.25">
      <c r="A278" s="95">
        <v>3191061205</v>
      </c>
      <c r="B278" s="116" t="s">
        <v>1171</v>
      </c>
      <c r="C278" s="92"/>
      <c r="D278" s="64"/>
      <c r="E278" s="64"/>
      <c r="F278" s="75">
        <f t="shared" si="35"/>
        <v>0</v>
      </c>
      <c r="G278" s="25">
        <f t="shared" si="36"/>
        <v>0</v>
      </c>
      <c r="H278" s="64"/>
      <c r="I278" s="76">
        <f t="shared" si="37"/>
        <v>0</v>
      </c>
      <c r="J278" s="64"/>
      <c r="K278" s="25">
        <f t="shared" si="38"/>
        <v>0</v>
      </c>
      <c r="L278" s="75">
        <f t="shared" si="39"/>
        <v>0</v>
      </c>
      <c r="M278" s="25">
        <f t="shared" si="40"/>
        <v>0</v>
      </c>
      <c r="N278" s="64"/>
      <c r="O278" s="25">
        <f t="shared" si="41"/>
        <v>0</v>
      </c>
      <c r="P278" s="76">
        <f t="shared" si="42"/>
        <v>0</v>
      </c>
    </row>
    <row r="279" spans="1:16" hidden="1" x14ac:dyDescent="0.25">
      <c r="A279" s="95">
        <v>3192</v>
      </c>
      <c r="B279" s="31" t="s">
        <v>534</v>
      </c>
      <c r="C279" s="92"/>
      <c r="D279" s="23">
        <f>SUM(D280)</f>
        <v>0</v>
      </c>
      <c r="E279" s="23">
        <f>SUM(E280)</f>
        <v>0</v>
      </c>
      <c r="F279" s="75">
        <f t="shared" ref="F279:F398" si="43">SUM(D279+E279)</f>
        <v>0</v>
      </c>
      <c r="G279" s="25">
        <f t="shared" si="31"/>
        <v>0</v>
      </c>
      <c r="H279" s="23">
        <f>SUM(H280)</f>
        <v>0</v>
      </c>
      <c r="I279" s="76">
        <f t="shared" si="32"/>
        <v>0</v>
      </c>
      <c r="J279" s="23">
        <f>SUM(J280)</f>
        <v>0</v>
      </c>
      <c r="K279" s="25">
        <f t="shared" ref="K279:K398" si="44">IF(OR(J279=0,F279=0),0,J279/F279)*100</f>
        <v>0</v>
      </c>
      <c r="L279" s="75">
        <f t="shared" si="33"/>
        <v>0</v>
      </c>
      <c r="M279" s="25">
        <f t="shared" ref="M279:M398" si="45">IF(OR(L279=0,F279=0),0,L279/F279)*100</f>
        <v>0</v>
      </c>
      <c r="N279" s="23">
        <f>SUM(N280)</f>
        <v>0</v>
      </c>
      <c r="O279" s="25">
        <f t="shared" ref="O279:O398" si="46">IF(OR(N279=0,F279=0),0,N279/F279)*100</f>
        <v>0</v>
      </c>
      <c r="P279" s="76">
        <f t="shared" si="34"/>
        <v>0</v>
      </c>
    </row>
    <row r="280" spans="1:16" x14ac:dyDescent="0.25">
      <c r="A280" s="95">
        <v>319201</v>
      </c>
      <c r="B280" s="31" t="s">
        <v>535</v>
      </c>
      <c r="C280" s="92"/>
      <c r="D280" s="23">
        <f>SUM(D281:D286)+SUM(D363:D371)</f>
        <v>0</v>
      </c>
      <c r="E280" s="23">
        <f>SUM(E281:E286)+SUM(E363:E371)</f>
        <v>0</v>
      </c>
      <c r="F280" s="75">
        <f t="shared" si="43"/>
        <v>0</v>
      </c>
      <c r="G280" s="25">
        <f t="shared" ref="G280:G399" si="47">IF(OR(F280=0,F$7=0),0,F280/F$7)*100</f>
        <v>0</v>
      </c>
      <c r="H280" s="23">
        <f>SUM(H281:H286)+SUM(H363:H371)</f>
        <v>0</v>
      </c>
      <c r="I280" s="76">
        <f t="shared" ref="I280:I399" si="48">SUM(F280-H280)</f>
        <v>0</v>
      </c>
      <c r="J280" s="23">
        <f>SUM(J281:J286)+SUM(J363:J371)</f>
        <v>0</v>
      </c>
      <c r="K280" s="25">
        <f t="shared" si="44"/>
        <v>0</v>
      </c>
      <c r="L280" s="75">
        <f t="shared" si="33"/>
        <v>0</v>
      </c>
      <c r="M280" s="25">
        <f t="shared" si="45"/>
        <v>0</v>
      </c>
      <c r="N280" s="23">
        <f>SUM(N281:N286)+SUM(N363:N371)</f>
        <v>0</v>
      </c>
      <c r="O280" s="25">
        <f t="shared" si="46"/>
        <v>0</v>
      </c>
      <c r="P280" s="76">
        <f t="shared" si="34"/>
        <v>0</v>
      </c>
    </row>
    <row r="281" spans="1:16" x14ac:dyDescent="0.25">
      <c r="A281" s="95">
        <v>31920101</v>
      </c>
      <c r="B281" s="31" t="s">
        <v>536</v>
      </c>
      <c r="C281" s="92"/>
      <c r="D281" s="64"/>
      <c r="E281" s="64"/>
      <c r="F281" s="75">
        <f t="shared" si="43"/>
        <v>0</v>
      </c>
      <c r="G281" s="25">
        <f t="shared" si="47"/>
        <v>0</v>
      </c>
      <c r="H281" s="64"/>
      <c r="I281" s="76">
        <f t="shared" si="48"/>
        <v>0</v>
      </c>
      <c r="J281" s="64"/>
      <c r="K281" s="25">
        <f t="shared" si="44"/>
        <v>0</v>
      </c>
      <c r="L281" s="75">
        <f t="shared" si="33"/>
        <v>0</v>
      </c>
      <c r="M281" s="25">
        <f t="shared" si="45"/>
        <v>0</v>
      </c>
      <c r="N281" s="64"/>
      <c r="O281" s="25">
        <f t="shared" si="46"/>
        <v>0</v>
      </c>
      <c r="P281" s="76">
        <f t="shared" si="34"/>
        <v>0</v>
      </c>
    </row>
    <row r="282" spans="1:16" x14ac:dyDescent="0.25">
      <c r="A282" s="95">
        <v>31920102</v>
      </c>
      <c r="B282" s="31" t="s">
        <v>537</v>
      </c>
      <c r="C282" s="92"/>
      <c r="D282" s="64"/>
      <c r="E282" s="64"/>
      <c r="F282" s="75">
        <f t="shared" si="43"/>
        <v>0</v>
      </c>
      <c r="G282" s="25">
        <f t="shared" si="47"/>
        <v>0</v>
      </c>
      <c r="H282" s="64"/>
      <c r="I282" s="76">
        <f t="shared" si="48"/>
        <v>0</v>
      </c>
      <c r="J282" s="64"/>
      <c r="K282" s="25">
        <f t="shared" si="44"/>
        <v>0</v>
      </c>
      <c r="L282" s="75">
        <f t="shared" si="33"/>
        <v>0</v>
      </c>
      <c r="M282" s="25">
        <f t="shared" si="45"/>
        <v>0</v>
      </c>
      <c r="N282" s="64"/>
      <c r="O282" s="25">
        <f t="shared" si="46"/>
        <v>0</v>
      </c>
      <c r="P282" s="76">
        <f t="shared" si="34"/>
        <v>0</v>
      </c>
    </row>
    <row r="283" spans="1:16" x14ac:dyDescent="0.25">
      <c r="A283" s="95">
        <v>31920103</v>
      </c>
      <c r="B283" s="31" t="s">
        <v>538</v>
      </c>
      <c r="C283" s="92"/>
      <c r="D283" s="64"/>
      <c r="E283" s="64"/>
      <c r="F283" s="75">
        <f t="shared" si="43"/>
        <v>0</v>
      </c>
      <c r="G283" s="25">
        <f t="shared" si="47"/>
        <v>0</v>
      </c>
      <c r="H283" s="64"/>
      <c r="I283" s="76">
        <f t="shared" si="48"/>
        <v>0</v>
      </c>
      <c r="J283" s="64"/>
      <c r="K283" s="25">
        <f t="shared" si="44"/>
        <v>0</v>
      </c>
      <c r="L283" s="75">
        <f t="shared" si="33"/>
        <v>0</v>
      </c>
      <c r="M283" s="25">
        <f t="shared" si="45"/>
        <v>0</v>
      </c>
      <c r="N283" s="64"/>
      <c r="O283" s="25">
        <f t="shared" si="46"/>
        <v>0</v>
      </c>
      <c r="P283" s="76">
        <f t="shared" si="34"/>
        <v>0</v>
      </c>
    </row>
    <row r="284" spans="1:16" x14ac:dyDescent="0.25">
      <c r="A284" s="95">
        <v>31920104</v>
      </c>
      <c r="B284" s="31" t="s">
        <v>539</v>
      </c>
      <c r="C284" s="92"/>
      <c r="D284" s="64"/>
      <c r="E284" s="64"/>
      <c r="F284" s="75">
        <f t="shared" si="43"/>
        <v>0</v>
      </c>
      <c r="G284" s="25">
        <f t="shared" si="47"/>
        <v>0</v>
      </c>
      <c r="H284" s="64"/>
      <c r="I284" s="76">
        <f t="shared" si="48"/>
        <v>0</v>
      </c>
      <c r="J284" s="64"/>
      <c r="K284" s="25">
        <f t="shared" si="44"/>
        <v>0</v>
      </c>
      <c r="L284" s="75">
        <f t="shared" si="33"/>
        <v>0</v>
      </c>
      <c r="M284" s="25">
        <f t="shared" si="45"/>
        <v>0</v>
      </c>
      <c r="N284" s="64"/>
      <c r="O284" s="25">
        <f t="shared" si="46"/>
        <v>0</v>
      </c>
      <c r="P284" s="76">
        <f t="shared" si="34"/>
        <v>0</v>
      </c>
    </row>
    <row r="285" spans="1:16" hidden="1" x14ac:dyDescent="0.25">
      <c r="A285" s="95">
        <v>31920105</v>
      </c>
      <c r="B285" s="31" t="s">
        <v>540</v>
      </c>
      <c r="C285" s="92"/>
      <c r="D285" s="64"/>
      <c r="E285" s="64"/>
      <c r="F285" s="75">
        <f t="shared" si="43"/>
        <v>0</v>
      </c>
      <c r="G285" s="25">
        <f t="shared" si="47"/>
        <v>0</v>
      </c>
      <c r="H285" s="64"/>
      <c r="I285" s="76">
        <f t="shared" si="48"/>
        <v>0</v>
      </c>
      <c r="J285" s="64"/>
      <c r="K285" s="25">
        <f t="shared" si="44"/>
        <v>0</v>
      </c>
      <c r="L285" s="75">
        <f t="shared" si="33"/>
        <v>0</v>
      </c>
      <c r="M285" s="25">
        <f t="shared" si="45"/>
        <v>0</v>
      </c>
      <c r="N285" s="64"/>
      <c r="O285" s="25">
        <f t="shared" si="46"/>
        <v>0</v>
      </c>
      <c r="P285" s="76">
        <f t="shared" si="34"/>
        <v>0</v>
      </c>
    </row>
    <row r="286" spans="1:16" x14ac:dyDescent="0.25">
      <c r="A286" s="95">
        <v>31920106</v>
      </c>
      <c r="B286" s="31" t="s">
        <v>541</v>
      </c>
      <c r="C286" s="92"/>
      <c r="D286" s="23">
        <f>SUM(D287+D294+D301+D308+D311+D314+D320+D326+D332+D338+D344+D350+D355)</f>
        <v>0</v>
      </c>
      <c r="E286" s="23">
        <f>SUM(E287+E294+E301+E308+E311+E314+E320+E326+E332+E338+E344+E350+E355)</f>
        <v>0</v>
      </c>
      <c r="F286" s="75">
        <f t="shared" si="43"/>
        <v>0</v>
      </c>
      <c r="G286" s="25">
        <f t="shared" si="47"/>
        <v>0</v>
      </c>
      <c r="H286" s="23">
        <f>SUM(H287+H294+H301+H308+H311+H314+H320+H326+H332+H338+H344+H350+H355)</f>
        <v>0</v>
      </c>
      <c r="I286" s="76">
        <f t="shared" si="48"/>
        <v>0</v>
      </c>
      <c r="J286" s="23">
        <f>SUM(J287+J294+J301+J308+J311+J314+J320+J326+J332+J338+J344+J350+J355)</f>
        <v>0</v>
      </c>
      <c r="K286" s="25">
        <f t="shared" si="44"/>
        <v>0</v>
      </c>
      <c r="L286" s="75">
        <f t="shared" si="33"/>
        <v>0</v>
      </c>
      <c r="M286" s="25">
        <f t="shared" si="45"/>
        <v>0</v>
      </c>
      <c r="N286" s="23">
        <f>SUM(N287+N294+N301+N308+N311+N314+N320+N326+N332+N338+N344+N350+N355)</f>
        <v>0</v>
      </c>
      <c r="O286" s="25">
        <f t="shared" si="46"/>
        <v>0</v>
      </c>
      <c r="P286" s="76">
        <f t="shared" si="34"/>
        <v>0</v>
      </c>
    </row>
    <row r="287" spans="1:16" hidden="1" x14ac:dyDescent="0.25">
      <c r="A287" s="95">
        <v>3192010601</v>
      </c>
      <c r="B287" s="31" t="s">
        <v>542</v>
      </c>
      <c r="C287" s="92"/>
      <c r="D287" s="23">
        <f>SUM(D288:D293)</f>
        <v>0</v>
      </c>
      <c r="E287" s="23">
        <f>SUM(E288:E293)</f>
        <v>0</v>
      </c>
      <c r="F287" s="75">
        <f t="shared" si="43"/>
        <v>0</v>
      </c>
      <c r="G287" s="25">
        <f t="shared" si="47"/>
        <v>0</v>
      </c>
      <c r="H287" s="23">
        <f>SUM(H288:H293)</f>
        <v>0</v>
      </c>
      <c r="I287" s="76">
        <f t="shared" si="48"/>
        <v>0</v>
      </c>
      <c r="J287" s="23">
        <f>SUM(J288:J293)</f>
        <v>0</v>
      </c>
      <c r="K287" s="25">
        <f t="shared" si="44"/>
        <v>0</v>
      </c>
      <c r="L287" s="75">
        <f t="shared" ref="L287:L406" si="49">SUM(N287-J287)</f>
        <v>0</v>
      </c>
      <c r="M287" s="25">
        <f t="shared" si="45"/>
        <v>0</v>
      </c>
      <c r="N287" s="23">
        <f>SUM(N288:N293)</f>
        <v>0</v>
      </c>
      <c r="O287" s="25">
        <f t="shared" si="46"/>
        <v>0</v>
      </c>
      <c r="P287" s="76">
        <f t="shared" ref="P287:P406" si="50">SUM(F287-N287)</f>
        <v>0</v>
      </c>
    </row>
    <row r="288" spans="1:16" hidden="1" x14ac:dyDescent="0.25">
      <c r="A288" s="95">
        <v>319201060101</v>
      </c>
      <c r="B288" s="31" t="s">
        <v>543</v>
      </c>
      <c r="C288" s="92"/>
      <c r="D288" s="64"/>
      <c r="E288" s="64"/>
      <c r="F288" s="75">
        <f t="shared" si="43"/>
        <v>0</v>
      </c>
      <c r="G288" s="25">
        <f t="shared" si="47"/>
        <v>0</v>
      </c>
      <c r="H288" s="64"/>
      <c r="I288" s="76">
        <f t="shared" si="48"/>
        <v>0</v>
      </c>
      <c r="J288" s="64"/>
      <c r="K288" s="25">
        <f t="shared" si="44"/>
        <v>0</v>
      </c>
      <c r="L288" s="75">
        <f t="shared" si="49"/>
        <v>0</v>
      </c>
      <c r="M288" s="25">
        <f t="shared" si="45"/>
        <v>0</v>
      </c>
      <c r="N288" s="64"/>
      <c r="O288" s="25">
        <f t="shared" si="46"/>
        <v>0</v>
      </c>
      <c r="P288" s="76">
        <f t="shared" si="50"/>
        <v>0</v>
      </c>
    </row>
    <row r="289" spans="1:16" hidden="1" x14ac:dyDescent="0.25">
      <c r="A289" s="95">
        <v>319201060102</v>
      </c>
      <c r="B289" s="31" t="s">
        <v>380</v>
      </c>
      <c r="C289" s="92"/>
      <c r="D289" s="64"/>
      <c r="E289" s="64"/>
      <c r="F289" s="75">
        <f t="shared" si="43"/>
        <v>0</v>
      </c>
      <c r="G289" s="25">
        <f t="shared" si="47"/>
        <v>0</v>
      </c>
      <c r="H289" s="64"/>
      <c r="I289" s="76">
        <f t="shared" si="48"/>
        <v>0</v>
      </c>
      <c r="J289" s="64"/>
      <c r="K289" s="25">
        <f t="shared" si="44"/>
        <v>0</v>
      </c>
      <c r="L289" s="75">
        <f t="shared" si="49"/>
        <v>0</v>
      </c>
      <c r="M289" s="25">
        <f t="shared" si="45"/>
        <v>0</v>
      </c>
      <c r="N289" s="64"/>
      <c r="O289" s="25">
        <f t="shared" si="46"/>
        <v>0</v>
      </c>
      <c r="P289" s="76">
        <f t="shared" si="50"/>
        <v>0</v>
      </c>
    </row>
    <row r="290" spans="1:16" hidden="1" x14ac:dyDescent="0.25">
      <c r="A290" s="95">
        <v>319201060103</v>
      </c>
      <c r="B290" s="31" t="s">
        <v>544</v>
      </c>
      <c r="C290" s="92"/>
      <c r="D290" s="64"/>
      <c r="E290" s="64"/>
      <c r="F290" s="75">
        <f t="shared" si="43"/>
        <v>0</v>
      </c>
      <c r="G290" s="25">
        <f t="shared" si="47"/>
        <v>0</v>
      </c>
      <c r="H290" s="64"/>
      <c r="I290" s="76">
        <f t="shared" si="48"/>
        <v>0</v>
      </c>
      <c r="J290" s="64"/>
      <c r="K290" s="25">
        <f t="shared" si="44"/>
        <v>0</v>
      </c>
      <c r="L290" s="75">
        <f t="shared" si="49"/>
        <v>0</v>
      </c>
      <c r="M290" s="25">
        <f t="shared" si="45"/>
        <v>0</v>
      </c>
      <c r="N290" s="64"/>
      <c r="O290" s="25">
        <f t="shared" si="46"/>
        <v>0</v>
      </c>
      <c r="P290" s="76">
        <f t="shared" si="50"/>
        <v>0</v>
      </c>
    </row>
    <row r="291" spans="1:16" hidden="1" x14ac:dyDescent="0.25">
      <c r="A291" s="95">
        <v>319201060104</v>
      </c>
      <c r="B291" s="31" t="s">
        <v>68</v>
      </c>
      <c r="C291" s="92"/>
      <c r="D291" s="64"/>
      <c r="E291" s="64"/>
      <c r="F291" s="75">
        <f t="shared" si="43"/>
        <v>0</v>
      </c>
      <c r="G291" s="25">
        <f t="shared" si="47"/>
        <v>0</v>
      </c>
      <c r="H291" s="64"/>
      <c r="I291" s="76">
        <f t="shared" si="48"/>
        <v>0</v>
      </c>
      <c r="J291" s="64"/>
      <c r="K291" s="25">
        <f t="shared" si="44"/>
        <v>0</v>
      </c>
      <c r="L291" s="75">
        <f t="shared" si="49"/>
        <v>0</v>
      </c>
      <c r="M291" s="25">
        <f t="shared" si="45"/>
        <v>0</v>
      </c>
      <c r="N291" s="64"/>
      <c r="O291" s="25">
        <f t="shared" si="46"/>
        <v>0</v>
      </c>
      <c r="P291" s="76">
        <f t="shared" si="50"/>
        <v>0</v>
      </c>
    </row>
    <row r="292" spans="1:16" hidden="1" x14ac:dyDescent="0.25">
      <c r="A292" s="95">
        <v>319201060105</v>
      </c>
      <c r="B292" s="31" t="s">
        <v>414</v>
      </c>
      <c r="C292" s="92"/>
      <c r="D292" s="64"/>
      <c r="E292" s="64"/>
      <c r="F292" s="75">
        <f t="shared" si="43"/>
        <v>0</v>
      </c>
      <c r="G292" s="25">
        <f t="shared" si="47"/>
        <v>0</v>
      </c>
      <c r="H292" s="64"/>
      <c r="I292" s="76">
        <f t="shared" si="48"/>
        <v>0</v>
      </c>
      <c r="J292" s="64"/>
      <c r="K292" s="25">
        <f t="shared" si="44"/>
        <v>0</v>
      </c>
      <c r="L292" s="75">
        <f t="shared" si="49"/>
        <v>0</v>
      </c>
      <c r="M292" s="25">
        <f t="shared" si="45"/>
        <v>0</v>
      </c>
      <c r="N292" s="64"/>
      <c r="O292" s="25">
        <f t="shared" si="46"/>
        <v>0</v>
      </c>
      <c r="P292" s="76">
        <f t="shared" si="50"/>
        <v>0</v>
      </c>
    </row>
    <row r="293" spans="1:16" x14ac:dyDescent="0.25">
      <c r="A293" s="95">
        <v>319201060106</v>
      </c>
      <c r="B293" s="31" t="s">
        <v>1158</v>
      </c>
      <c r="C293" s="92"/>
      <c r="D293" s="64"/>
      <c r="E293" s="64"/>
      <c r="F293" s="75"/>
      <c r="G293" s="25"/>
      <c r="H293" s="64"/>
      <c r="I293" s="76"/>
      <c r="J293" s="64"/>
      <c r="K293" s="25"/>
      <c r="L293" s="75"/>
      <c r="M293" s="25"/>
      <c r="N293" s="64"/>
      <c r="O293" s="25"/>
      <c r="P293" s="76"/>
    </row>
    <row r="294" spans="1:16" hidden="1" x14ac:dyDescent="0.25">
      <c r="A294" s="95">
        <v>3192010602</v>
      </c>
      <c r="B294" s="31" t="s">
        <v>545</v>
      </c>
      <c r="C294" s="92"/>
      <c r="D294" s="23">
        <f>SUM(D295:D300)</f>
        <v>0</v>
      </c>
      <c r="E294" s="23">
        <f>SUM(E295:E300)</f>
        <v>0</v>
      </c>
      <c r="F294" s="75">
        <f t="shared" si="43"/>
        <v>0</v>
      </c>
      <c r="G294" s="25">
        <f t="shared" si="47"/>
        <v>0</v>
      </c>
      <c r="H294" s="23">
        <f>SUM(H295:H300)</f>
        <v>0</v>
      </c>
      <c r="I294" s="76">
        <f t="shared" si="48"/>
        <v>0</v>
      </c>
      <c r="J294" s="23">
        <f>SUM(J295:J300)</f>
        <v>0</v>
      </c>
      <c r="K294" s="25">
        <f t="shared" si="44"/>
        <v>0</v>
      </c>
      <c r="L294" s="75">
        <f t="shared" si="49"/>
        <v>0</v>
      </c>
      <c r="M294" s="25">
        <f t="shared" si="45"/>
        <v>0</v>
      </c>
      <c r="N294" s="23">
        <f>SUM(N295:N300)</f>
        <v>0</v>
      </c>
      <c r="O294" s="25">
        <f t="shared" si="46"/>
        <v>0</v>
      </c>
      <c r="P294" s="76">
        <f t="shared" si="50"/>
        <v>0</v>
      </c>
    </row>
    <row r="295" spans="1:16" hidden="1" x14ac:dyDescent="0.25">
      <c r="A295" s="95">
        <v>319201060201</v>
      </c>
      <c r="B295" s="31" t="s">
        <v>543</v>
      </c>
      <c r="C295" s="92"/>
      <c r="D295" s="64"/>
      <c r="E295" s="64"/>
      <c r="F295" s="75">
        <f t="shared" si="43"/>
        <v>0</v>
      </c>
      <c r="G295" s="25">
        <f t="shared" si="47"/>
        <v>0</v>
      </c>
      <c r="H295" s="64"/>
      <c r="I295" s="76">
        <f t="shared" si="48"/>
        <v>0</v>
      </c>
      <c r="J295" s="64"/>
      <c r="K295" s="25">
        <f t="shared" si="44"/>
        <v>0</v>
      </c>
      <c r="L295" s="75">
        <f t="shared" si="49"/>
        <v>0</v>
      </c>
      <c r="M295" s="25">
        <f t="shared" si="45"/>
        <v>0</v>
      </c>
      <c r="N295" s="64"/>
      <c r="O295" s="25">
        <f t="shared" si="46"/>
        <v>0</v>
      </c>
      <c r="P295" s="76">
        <f t="shared" si="50"/>
        <v>0</v>
      </c>
    </row>
    <row r="296" spans="1:16" hidden="1" x14ac:dyDescent="0.25">
      <c r="A296" s="95">
        <v>319201060202</v>
      </c>
      <c r="B296" s="31" t="s">
        <v>380</v>
      </c>
      <c r="C296" s="92"/>
      <c r="D296" s="64"/>
      <c r="E296" s="64"/>
      <c r="F296" s="75">
        <f t="shared" si="43"/>
        <v>0</v>
      </c>
      <c r="G296" s="25">
        <f t="shared" si="47"/>
        <v>0</v>
      </c>
      <c r="H296" s="64"/>
      <c r="I296" s="76">
        <f t="shared" si="48"/>
        <v>0</v>
      </c>
      <c r="J296" s="64"/>
      <c r="K296" s="25">
        <f t="shared" si="44"/>
        <v>0</v>
      </c>
      <c r="L296" s="75">
        <f t="shared" si="49"/>
        <v>0</v>
      </c>
      <c r="M296" s="25">
        <f t="shared" si="45"/>
        <v>0</v>
      </c>
      <c r="N296" s="64"/>
      <c r="O296" s="25">
        <f t="shared" si="46"/>
        <v>0</v>
      </c>
      <c r="P296" s="76">
        <f t="shared" si="50"/>
        <v>0</v>
      </c>
    </row>
    <row r="297" spans="1:16" hidden="1" x14ac:dyDescent="0.25">
      <c r="A297" s="95">
        <v>319201060203</v>
      </c>
      <c r="B297" s="31" t="s">
        <v>544</v>
      </c>
      <c r="C297" s="92"/>
      <c r="D297" s="64"/>
      <c r="E297" s="64"/>
      <c r="F297" s="75">
        <f t="shared" si="43"/>
        <v>0</v>
      </c>
      <c r="G297" s="25">
        <f t="shared" si="47"/>
        <v>0</v>
      </c>
      <c r="H297" s="64"/>
      <c r="I297" s="76">
        <f t="shared" si="48"/>
        <v>0</v>
      </c>
      <c r="J297" s="64"/>
      <c r="K297" s="25">
        <f t="shared" si="44"/>
        <v>0</v>
      </c>
      <c r="L297" s="75">
        <f t="shared" si="49"/>
        <v>0</v>
      </c>
      <c r="M297" s="25">
        <f t="shared" si="45"/>
        <v>0</v>
      </c>
      <c r="N297" s="64"/>
      <c r="O297" s="25">
        <f t="shared" si="46"/>
        <v>0</v>
      </c>
      <c r="P297" s="76">
        <f t="shared" si="50"/>
        <v>0</v>
      </c>
    </row>
    <row r="298" spans="1:16" hidden="1" x14ac:dyDescent="0.25">
      <c r="A298" s="95">
        <v>319201060204</v>
      </c>
      <c r="B298" s="31" t="s">
        <v>68</v>
      </c>
      <c r="C298" s="92"/>
      <c r="D298" s="64"/>
      <c r="E298" s="64"/>
      <c r="F298" s="75">
        <f t="shared" si="43"/>
        <v>0</v>
      </c>
      <c r="G298" s="25">
        <f t="shared" si="47"/>
        <v>0</v>
      </c>
      <c r="H298" s="64"/>
      <c r="I298" s="76">
        <f t="shared" si="48"/>
        <v>0</v>
      </c>
      <c r="J298" s="64"/>
      <c r="K298" s="25">
        <f t="shared" si="44"/>
        <v>0</v>
      </c>
      <c r="L298" s="75">
        <f t="shared" si="49"/>
        <v>0</v>
      </c>
      <c r="M298" s="25">
        <f t="shared" si="45"/>
        <v>0</v>
      </c>
      <c r="N298" s="64"/>
      <c r="O298" s="25">
        <f t="shared" si="46"/>
        <v>0</v>
      </c>
      <c r="P298" s="76">
        <f t="shared" si="50"/>
        <v>0</v>
      </c>
    </row>
    <row r="299" spans="1:16" hidden="1" x14ac:dyDescent="0.25">
      <c r="A299" s="95">
        <v>319201060205</v>
      </c>
      <c r="B299" s="31" t="s">
        <v>414</v>
      </c>
      <c r="C299" s="92"/>
      <c r="D299" s="64"/>
      <c r="E299" s="64"/>
      <c r="F299" s="75">
        <f t="shared" si="43"/>
        <v>0</v>
      </c>
      <c r="G299" s="25">
        <f t="shared" si="47"/>
        <v>0</v>
      </c>
      <c r="H299" s="64"/>
      <c r="I299" s="76">
        <f t="shared" si="48"/>
        <v>0</v>
      </c>
      <c r="J299" s="64"/>
      <c r="K299" s="25">
        <f t="shared" si="44"/>
        <v>0</v>
      </c>
      <c r="L299" s="75">
        <f t="shared" si="49"/>
        <v>0</v>
      </c>
      <c r="M299" s="25">
        <f t="shared" si="45"/>
        <v>0</v>
      </c>
      <c r="N299" s="64"/>
      <c r="O299" s="25">
        <f t="shared" si="46"/>
        <v>0</v>
      </c>
      <c r="P299" s="76">
        <f t="shared" si="50"/>
        <v>0</v>
      </c>
    </row>
    <row r="300" spans="1:16" x14ac:dyDescent="0.25">
      <c r="A300" s="95">
        <v>319201060206</v>
      </c>
      <c r="B300" s="31" t="s">
        <v>1158</v>
      </c>
      <c r="C300" s="92"/>
      <c r="D300" s="64"/>
      <c r="E300" s="64"/>
      <c r="F300" s="75"/>
      <c r="G300" s="25"/>
      <c r="H300" s="64"/>
      <c r="I300" s="76"/>
      <c r="J300" s="64"/>
      <c r="K300" s="25"/>
      <c r="L300" s="75"/>
      <c r="M300" s="25"/>
      <c r="N300" s="64"/>
      <c r="O300" s="25"/>
      <c r="P300" s="76"/>
    </row>
    <row r="301" spans="1:16" hidden="1" x14ac:dyDescent="0.25">
      <c r="A301" s="95">
        <v>3192010603</v>
      </c>
      <c r="B301" s="31" t="s">
        <v>546</v>
      </c>
      <c r="C301" s="92"/>
      <c r="D301" s="23">
        <f>SUM(D302:D307)</f>
        <v>0</v>
      </c>
      <c r="E301" s="23">
        <f>SUM(E302:E307)</f>
        <v>0</v>
      </c>
      <c r="F301" s="75">
        <f t="shared" si="43"/>
        <v>0</v>
      </c>
      <c r="G301" s="25">
        <f t="shared" si="47"/>
        <v>0</v>
      </c>
      <c r="H301" s="23">
        <f>SUM(H302:H307)</f>
        <v>0</v>
      </c>
      <c r="I301" s="76">
        <f t="shared" si="48"/>
        <v>0</v>
      </c>
      <c r="J301" s="23">
        <f>SUM(J302:J307)</f>
        <v>0</v>
      </c>
      <c r="K301" s="25">
        <f t="shared" si="44"/>
        <v>0</v>
      </c>
      <c r="L301" s="75">
        <f t="shared" si="49"/>
        <v>0</v>
      </c>
      <c r="M301" s="25">
        <f t="shared" si="45"/>
        <v>0</v>
      </c>
      <c r="N301" s="23">
        <f>SUM(N302:N307)</f>
        <v>0</v>
      </c>
      <c r="O301" s="25">
        <f t="shared" si="46"/>
        <v>0</v>
      </c>
      <c r="P301" s="76">
        <f t="shared" si="50"/>
        <v>0</v>
      </c>
    </row>
    <row r="302" spans="1:16" hidden="1" x14ac:dyDescent="0.25">
      <c r="A302" s="95">
        <v>319201060301</v>
      </c>
      <c r="B302" s="31" t="s">
        <v>547</v>
      </c>
      <c r="C302" s="92"/>
      <c r="D302" s="64"/>
      <c r="E302" s="64"/>
      <c r="F302" s="75">
        <f t="shared" si="43"/>
        <v>0</v>
      </c>
      <c r="G302" s="25">
        <f t="shared" si="47"/>
        <v>0</v>
      </c>
      <c r="H302" s="64"/>
      <c r="I302" s="76">
        <f t="shared" si="48"/>
        <v>0</v>
      </c>
      <c r="J302" s="64"/>
      <c r="K302" s="25">
        <f t="shared" si="44"/>
        <v>0</v>
      </c>
      <c r="L302" s="75">
        <f t="shared" si="49"/>
        <v>0</v>
      </c>
      <c r="M302" s="25">
        <f t="shared" si="45"/>
        <v>0</v>
      </c>
      <c r="N302" s="64"/>
      <c r="O302" s="25">
        <f t="shared" si="46"/>
        <v>0</v>
      </c>
      <c r="P302" s="76">
        <f t="shared" si="50"/>
        <v>0</v>
      </c>
    </row>
    <row r="303" spans="1:16" hidden="1" x14ac:dyDescent="0.25">
      <c r="A303" s="95">
        <v>319201060302</v>
      </c>
      <c r="B303" s="31" t="s">
        <v>380</v>
      </c>
      <c r="C303" s="92"/>
      <c r="D303" s="64"/>
      <c r="E303" s="64"/>
      <c r="F303" s="75">
        <f t="shared" si="43"/>
        <v>0</v>
      </c>
      <c r="G303" s="25">
        <f t="shared" si="47"/>
        <v>0</v>
      </c>
      <c r="H303" s="64"/>
      <c r="I303" s="76">
        <f t="shared" si="48"/>
        <v>0</v>
      </c>
      <c r="J303" s="64"/>
      <c r="K303" s="25">
        <f t="shared" si="44"/>
        <v>0</v>
      </c>
      <c r="L303" s="75">
        <f t="shared" si="49"/>
        <v>0</v>
      </c>
      <c r="M303" s="25">
        <f t="shared" si="45"/>
        <v>0</v>
      </c>
      <c r="N303" s="64"/>
      <c r="O303" s="25">
        <f t="shared" si="46"/>
        <v>0</v>
      </c>
      <c r="P303" s="76">
        <f t="shared" si="50"/>
        <v>0</v>
      </c>
    </row>
    <row r="304" spans="1:16" hidden="1" x14ac:dyDescent="0.25">
      <c r="A304" s="95">
        <v>319201060303</v>
      </c>
      <c r="B304" s="31" t="s">
        <v>544</v>
      </c>
      <c r="C304" s="92"/>
      <c r="D304" s="64"/>
      <c r="E304" s="64"/>
      <c r="F304" s="75">
        <f t="shared" si="43"/>
        <v>0</v>
      </c>
      <c r="G304" s="25">
        <f t="shared" si="47"/>
        <v>0</v>
      </c>
      <c r="H304" s="64"/>
      <c r="I304" s="76">
        <f t="shared" si="48"/>
        <v>0</v>
      </c>
      <c r="J304" s="64"/>
      <c r="K304" s="25">
        <f t="shared" si="44"/>
        <v>0</v>
      </c>
      <c r="L304" s="75">
        <f t="shared" si="49"/>
        <v>0</v>
      </c>
      <c r="M304" s="25">
        <f t="shared" si="45"/>
        <v>0</v>
      </c>
      <c r="N304" s="64"/>
      <c r="O304" s="25">
        <f t="shared" si="46"/>
        <v>0</v>
      </c>
      <c r="P304" s="76">
        <f t="shared" si="50"/>
        <v>0</v>
      </c>
    </row>
    <row r="305" spans="1:16" hidden="1" x14ac:dyDescent="0.25">
      <c r="A305" s="95">
        <v>319201060304</v>
      </c>
      <c r="B305" s="31" t="s">
        <v>68</v>
      </c>
      <c r="C305" s="73"/>
      <c r="D305" s="64"/>
      <c r="E305" s="64"/>
      <c r="F305" s="75">
        <f t="shared" si="43"/>
        <v>0</v>
      </c>
      <c r="G305" s="25">
        <f t="shared" si="47"/>
        <v>0</v>
      </c>
      <c r="H305" s="64"/>
      <c r="I305" s="76">
        <f t="shared" si="48"/>
        <v>0</v>
      </c>
      <c r="J305" s="64"/>
      <c r="K305" s="25">
        <f t="shared" si="44"/>
        <v>0</v>
      </c>
      <c r="L305" s="75">
        <f t="shared" si="49"/>
        <v>0</v>
      </c>
      <c r="M305" s="25">
        <f t="shared" si="45"/>
        <v>0</v>
      </c>
      <c r="N305" s="64"/>
      <c r="O305" s="25">
        <f t="shared" si="46"/>
        <v>0</v>
      </c>
      <c r="P305" s="76">
        <f t="shared" si="50"/>
        <v>0</v>
      </c>
    </row>
    <row r="306" spans="1:16" hidden="1" x14ac:dyDescent="0.25">
      <c r="A306" s="95">
        <v>319201060305</v>
      </c>
      <c r="B306" s="31" t="s">
        <v>414</v>
      </c>
      <c r="C306" s="73"/>
      <c r="D306" s="64"/>
      <c r="E306" s="64"/>
      <c r="F306" s="75">
        <f t="shared" si="43"/>
        <v>0</v>
      </c>
      <c r="G306" s="25">
        <f t="shared" si="47"/>
        <v>0</v>
      </c>
      <c r="H306" s="64"/>
      <c r="I306" s="76">
        <f t="shared" si="48"/>
        <v>0</v>
      </c>
      <c r="J306" s="64"/>
      <c r="K306" s="25">
        <f t="shared" si="44"/>
        <v>0</v>
      </c>
      <c r="L306" s="75">
        <f t="shared" si="49"/>
        <v>0</v>
      </c>
      <c r="M306" s="25">
        <f t="shared" si="45"/>
        <v>0</v>
      </c>
      <c r="N306" s="64"/>
      <c r="O306" s="25">
        <f t="shared" si="46"/>
        <v>0</v>
      </c>
      <c r="P306" s="76">
        <f t="shared" si="50"/>
        <v>0</v>
      </c>
    </row>
    <row r="307" spans="1:16" x14ac:dyDescent="0.25">
      <c r="A307" s="95">
        <v>319201060306</v>
      </c>
      <c r="B307" s="31" t="s">
        <v>1158</v>
      </c>
      <c r="C307" s="73"/>
      <c r="D307" s="64"/>
      <c r="E307" s="64"/>
      <c r="F307" s="75"/>
      <c r="G307" s="25"/>
      <c r="H307" s="64"/>
      <c r="I307" s="76"/>
      <c r="J307" s="64"/>
      <c r="K307" s="25"/>
      <c r="L307" s="75"/>
      <c r="M307" s="25"/>
      <c r="N307" s="64"/>
      <c r="O307" s="25"/>
      <c r="P307" s="76"/>
    </row>
    <row r="308" spans="1:16" hidden="1" x14ac:dyDescent="0.25">
      <c r="A308" s="95">
        <v>3192010604</v>
      </c>
      <c r="B308" s="31" t="s">
        <v>1159</v>
      </c>
      <c r="C308" s="73"/>
      <c r="D308" s="23">
        <f>SUM(D309:D310)</f>
        <v>0</v>
      </c>
      <c r="E308" s="23">
        <f>SUM(E309:E310)</f>
        <v>0</v>
      </c>
      <c r="F308" s="75">
        <f t="shared" si="43"/>
        <v>0</v>
      </c>
      <c r="G308" s="25">
        <f t="shared" si="47"/>
        <v>0</v>
      </c>
      <c r="H308" s="23">
        <f>SUM(H309:H310)</f>
        <v>0</v>
      </c>
      <c r="I308" s="76">
        <f t="shared" si="48"/>
        <v>0</v>
      </c>
      <c r="J308" s="23">
        <f>SUM(J309:J310)</f>
        <v>0</v>
      </c>
      <c r="K308" s="25">
        <f t="shared" si="44"/>
        <v>0</v>
      </c>
      <c r="L308" s="75">
        <f t="shared" si="49"/>
        <v>0</v>
      </c>
      <c r="M308" s="25">
        <f t="shared" si="45"/>
        <v>0</v>
      </c>
      <c r="N308" s="23">
        <f>SUM(N309:N310)</f>
        <v>0</v>
      </c>
      <c r="O308" s="25">
        <f t="shared" si="46"/>
        <v>0</v>
      </c>
      <c r="P308" s="76">
        <f t="shared" si="50"/>
        <v>0</v>
      </c>
    </row>
    <row r="309" spans="1:16" hidden="1" x14ac:dyDescent="0.25">
      <c r="A309" s="95">
        <v>319201060401</v>
      </c>
      <c r="B309" s="31" t="s">
        <v>548</v>
      </c>
      <c r="C309" s="73"/>
      <c r="D309" s="64"/>
      <c r="E309" s="64"/>
      <c r="F309" s="75">
        <f t="shared" si="43"/>
        <v>0</v>
      </c>
      <c r="G309" s="25">
        <f t="shared" si="47"/>
        <v>0</v>
      </c>
      <c r="H309" s="64"/>
      <c r="I309" s="76">
        <f t="shared" si="48"/>
        <v>0</v>
      </c>
      <c r="J309" s="64"/>
      <c r="K309" s="25">
        <f t="shared" si="44"/>
        <v>0</v>
      </c>
      <c r="L309" s="75">
        <f t="shared" si="49"/>
        <v>0</v>
      </c>
      <c r="M309" s="25">
        <f t="shared" si="45"/>
        <v>0</v>
      </c>
      <c r="N309" s="64"/>
      <c r="O309" s="25">
        <f t="shared" si="46"/>
        <v>0</v>
      </c>
      <c r="P309" s="76">
        <f t="shared" si="50"/>
        <v>0</v>
      </c>
    </row>
    <row r="310" spans="1:16" hidden="1" x14ac:dyDescent="0.25">
      <c r="A310" s="95">
        <v>319201060402</v>
      </c>
      <c r="B310" s="31" t="s">
        <v>1158</v>
      </c>
      <c r="C310" s="73"/>
      <c r="D310" s="64"/>
      <c r="E310" s="64"/>
      <c r="F310" s="75">
        <f t="shared" si="43"/>
        <v>0</v>
      </c>
      <c r="G310" s="25">
        <f t="shared" si="47"/>
        <v>0</v>
      </c>
      <c r="H310" s="64"/>
      <c r="I310" s="76">
        <f t="shared" si="48"/>
        <v>0</v>
      </c>
      <c r="J310" s="64"/>
      <c r="K310" s="25">
        <f t="shared" si="44"/>
        <v>0</v>
      </c>
      <c r="L310" s="75">
        <f t="shared" si="49"/>
        <v>0</v>
      </c>
      <c r="M310" s="25">
        <f t="shared" si="45"/>
        <v>0</v>
      </c>
      <c r="N310" s="64"/>
      <c r="O310" s="25">
        <f t="shared" si="46"/>
        <v>0</v>
      </c>
      <c r="P310" s="76">
        <f t="shared" si="50"/>
        <v>0</v>
      </c>
    </row>
    <row r="311" spans="1:16" x14ac:dyDescent="0.25">
      <c r="A311" s="95">
        <v>3192010605</v>
      </c>
      <c r="B311" s="31" t="s">
        <v>1160</v>
      </c>
      <c r="C311" s="73"/>
      <c r="D311" s="23">
        <f>SUM(D312:D313)</f>
        <v>0</v>
      </c>
      <c r="E311" s="23">
        <f>SUM(E312:E313)</f>
        <v>0</v>
      </c>
      <c r="F311" s="75">
        <f t="shared" ref="F311:F361" si="51">SUM(D311+E311)</f>
        <v>0</v>
      </c>
      <c r="G311" s="25">
        <f t="shared" ref="G311:G361" si="52">IF(OR(F311=0,F$7=0),0,F311/F$7)*100</f>
        <v>0</v>
      </c>
      <c r="H311" s="23">
        <f>SUM(H312:H313)</f>
        <v>0</v>
      </c>
      <c r="I311" s="76">
        <f t="shared" si="48"/>
        <v>0</v>
      </c>
      <c r="J311" s="23">
        <f>SUM(J312:J313)</f>
        <v>0</v>
      </c>
      <c r="K311" s="25">
        <f t="shared" ref="K311:K361" si="53">IF(OR(J311=0,F311=0),0,J311/F311)*100</f>
        <v>0</v>
      </c>
      <c r="L311" s="75">
        <f t="shared" ref="L311:L361" si="54">SUM(N311-J311)</f>
        <v>0</v>
      </c>
      <c r="M311" s="25">
        <f t="shared" ref="M311:M361" si="55">IF(OR(L311=0,F311=0),0,L311/F311)*100</f>
        <v>0</v>
      </c>
      <c r="N311" s="23">
        <f>SUM(N312:N313)</f>
        <v>0</v>
      </c>
      <c r="O311" s="25">
        <f t="shared" ref="O311:O361" si="56">IF(OR(N311=0,F311=0),0,N311/F311)*100</f>
        <v>0</v>
      </c>
      <c r="P311" s="76">
        <f t="shared" ref="P311:P361" si="57">SUM(F311-N311)</f>
        <v>0</v>
      </c>
    </row>
    <row r="312" spans="1:16" x14ac:dyDescent="0.25">
      <c r="A312" s="95">
        <v>319201060501</v>
      </c>
      <c r="B312" s="31" t="s">
        <v>548</v>
      </c>
      <c r="C312" s="73"/>
      <c r="D312" s="64"/>
      <c r="E312" s="64"/>
      <c r="F312" s="75">
        <f t="shared" si="51"/>
        <v>0</v>
      </c>
      <c r="G312" s="25">
        <f t="shared" si="52"/>
        <v>0</v>
      </c>
      <c r="H312" s="64"/>
      <c r="I312" s="76">
        <f t="shared" si="48"/>
        <v>0</v>
      </c>
      <c r="J312" s="64"/>
      <c r="K312" s="25">
        <f t="shared" si="53"/>
        <v>0</v>
      </c>
      <c r="L312" s="75">
        <f t="shared" si="54"/>
        <v>0</v>
      </c>
      <c r="M312" s="25">
        <f t="shared" si="55"/>
        <v>0</v>
      </c>
      <c r="N312" s="64"/>
      <c r="O312" s="25">
        <f t="shared" si="56"/>
        <v>0</v>
      </c>
      <c r="P312" s="76">
        <f t="shared" si="57"/>
        <v>0</v>
      </c>
    </row>
    <row r="313" spans="1:16" x14ac:dyDescent="0.25">
      <c r="A313" s="95">
        <v>319201060502</v>
      </c>
      <c r="B313" s="31" t="s">
        <v>1158</v>
      </c>
      <c r="C313" s="73"/>
      <c r="D313" s="64"/>
      <c r="E313" s="64"/>
      <c r="F313" s="75">
        <f t="shared" si="51"/>
        <v>0</v>
      </c>
      <c r="G313" s="25">
        <f t="shared" si="52"/>
        <v>0</v>
      </c>
      <c r="H313" s="64"/>
      <c r="I313" s="76">
        <f t="shared" si="48"/>
        <v>0</v>
      </c>
      <c r="J313" s="64"/>
      <c r="K313" s="25">
        <f t="shared" si="53"/>
        <v>0</v>
      </c>
      <c r="L313" s="75">
        <f t="shared" si="54"/>
        <v>0</v>
      </c>
      <c r="M313" s="25">
        <f t="shared" si="55"/>
        <v>0</v>
      </c>
      <c r="N313" s="64"/>
      <c r="O313" s="25">
        <f t="shared" si="56"/>
        <v>0</v>
      </c>
      <c r="P313" s="76">
        <f t="shared" si="57"/>
        <v>0</v>
      </c>
    </row>
    <row r="314" spans="1:16" x14ac:dyDescent="0.25">
      <c r="A314" s="95">
        <v>3192010606</v>
      </c>
      <c r="B314" s="31" t="s">
        <v>1161</v>
      </c>
      <c r="C314" s="73"/>
      <c r="D314" s="23">
        <f>SUM(D315:D319)</f>
        <v>0</v>
      </c>
      <c r="E314" s="23">
        <f>SUM(E315:E319)</f>
        <v>0</v>
      </c>
      <c r="F314" s="75">
        <f t="shared" si="51"/>
        <v>0</v>
      </c>
      <c r="G314" s="25">
        <f t="shared" si="52"/>
        <v>0</v>
      </c>
      <c r="H314" s="23">
        <f>SUM(H315:H319)</f>
        <v>0</v>
      </c>
      <c r="I314" s="76">
        <f t="shared" si="48"/>
        <v>0</v>
      </c>
      <c r="J314" s="23">
        <f>SUM(J315:J319)</f>
        <v>0</v>
      </c>
      <c r="K314" s="25">
        <f t="shared" si="53"/>
        <v>0</v>
      </c>
      <c r="L314" s="75">
        <f t="shared" si="54"/>
        <v>0</v>
      </c>
      <c r="M314" s="25">
        <f t="shared" si="55"/>
        <v>0</v>
      </c>
      <c r="N314" s="23">
        <f>SUM(N315:N319)</f>
        <v>0</v>
      </c>
      <c r="O314" s="25">
        <f t="shared" si="56"/>
        <v>0</v>
      </c>
      <c r="P314" s="76">
        <f t="shared" si="57"/>
        <v>0</v>
      </c>
    </row>
    <row r="315" spans="1:16" x14ac:dyDescent="0.25">
      <c r="A315" s="95">
        <v>319201060601</v>
      </c>
      <c r="B315" s="31" t="s">
        <v>543</v>
      </c>
      <c r="C315" s="73"/>
      <c r="D315" s="64"/>
      <c r="E315" s="64"/>
      <c r="F315" s="75">
        <f t="shared" si="51"/>
        <v>0</v>
      </c>
      <c r="G315" s="25">
        <f t="shared" si="52"/>
        <v>0</v>
      </c>
      <c r="H315" s="64"/>
      <c r="I315" s="76">
        <f t="shared" si="48"/>
        <v>0</v>
      </c>
      <c r="J315" s="64"/>
      <c r="K315" s="25">
        <f t="shared" si="53"/>
        <v>0</v>
      </c>
      <c r="L315" s="75">
        <f t="shared" si="54"/>
        <v>0</v>
      </c>
      <c r="M315" s="25">
        <f t="shared" si="55"/>
        <v>0</v>
      </c>
      <c r="N315" s="64"/>
      <c r="O315" s="25">
        <f t="shared" si="56"/>
        <v>0</v>
      </c>
      <c r="P315" s="76">
        <f t="shared" si="57"/>
        <v>0</v>
      </c>
    </row>
    <row r="316" spans="1:16" x14ac:dyDescent="0.25">
      <c r="A316" s="95">
        <v>319201060602</v>
      </c>
      <c r="B316" s="31" t="s">
        <v>380</v>
      </c>
      <c r="C316" s="73"/>
      <c r="D316" s="64"/>
      <c r="E316" s="64"/>
      <c r="F316" s="75">
        <f t="shared" si="51"/>
        <v>0</v>
      </c>
      <c r="G316" s="25">
        <f t="shared" si="52"/>
        <v>0</v>
      </c>
      <c r="H316" s="64"/>
      <c r="I316" s="76">
        <f t="shared" si="48"/>
        <v>0</v>
      </c>
      <c r="J316" s="64"/>
      <c r="K316" s="25">
        <f t="shared" si="53"/>
        <v>0</v>
      </c>
      <c r="L316" s="75">
        <f t="shared" si="54"/>
        <v>0</v>
      </c>
      <c r="M316" s="25">
        <f t="shared" si="55"/>
        <v>0</v>
      </c>
      <c r="N316" s="64"/>
      <c r="O316" s="25">
        <f t="shared" si="56"/>
        <v>0</v>
      </c>
      <c r="P316" s="76">
        <f t="shared" si="57"/>
        <v>0</v>
      </c>
    </row>
    <row r="317" spans="1:16" x14ac:dyDescent="0.25">
      <c r="A317" s="95">
        <v>319201060603</v>
      </c>
      <c r="B317" s="31" t="s">
        <v>544</v>
      </c>
      <c r="C317" s="73"/>
      <c r="D317" s="64"/>
      <c r="E317" s="64"/>
      <c r="F317" s="75">
        <f t="shared" si="51"/>
        <v>0</v>
      </c>
      <c r="G317" s="25">
        <f t="shared" si="52"/>
        <v>0</v>
      </c>
      <c r="H317" s="64"/>
      <c r="I317" s="76">
        <f t="shared" si="48"/>
        <v>0</v>
      </c>
      <c r="J317" s="64"/>
      <c r="K317" s="25">
        <f t="shared" si="53"/>
        <v>0</v>
      </c>
      <c r="L317" s="75">
        <f t="shared" si="54"/>
        <v>0</v>
      </c>
      <c r="M317" s="25">
        <f t="shared" si="55"/>
        <v>0</v>
      </c>
      <c r="N317" s="64"/>
      <c r="O317" s="25">
        <f t="shared" si="56"/>
        <v>0</v>
      </c>
      <c r="P317" s="76">
        <f t="shared" si="57"/>
        <v>0</v>
      </c>
    </row>
    <row r="318" spans="1:16" x14ac:dyDescent="0.25">
      <c r="A318" s="95">
        <v>319201060604</v>
      </c>
      <c r="B318" s="31" t="s">
        <v>68</v>
      </c>
      <c r="C318" s="73"/>
      <c r="D318" s="64"/>
      <c r="E318" s="64"/>
      <c r="F318" s="75">
        <f t="shared" si="51"/>
        <v>0</v>
      </c>
      <c r="G318" s="25">
        <f t="shared" si="52"/>
        <v>0</v>
      </c>
      <c r="H318" s="64"/>
      <c r="I318" s="76">
        <f t="shared" si="48"/>
        <v>0</v>
      </c>
      <c r="J318" s="64"/>
      <c r="K318" s="25">
        <f t="shared" si="53"/>
        <v>0</v>
      </c>
      <c r="L318" s="75">
        <f t="shared" si="54"/>
        <v>0</v>
      </c>
      <c r="M318" s="25">
        <f t="shared" si="55"/>
        <v>0</v>
      </c>
      <c r="N318" s="64"/>
      <c r="O318" s="25">
        <f t="shared" si="56"/>
        <v>0</v>
      </c>
      <c r="P318" s="76">
        <f t="shared" si="57"/>
        <v>0</v>
      </c>
    </row>
    <row r="319" spans="1:16" x14ac:dyDescent="0.25">
      <c r="A319" s="95">
        <v>319201060605</v>
      </c>
      <c r="B319" s="31" t="s">
        <v>414</v>
      </c>
      <c r="C319" s="73"/>
      <c r="D319" s="64"/>
      <c r="E319" s="64"/>
      <c r="F319" s="75">
        <f t="shared" si="51"/>
        <v>0</v>
      </c>
      <c r="G319" s="25">
        <f t="shared" si="52"/>
        <v>0</v>
      </c>
      <c r="H319" s="64"/>
      <c r="I319" s="76">
        <f t="shared" si="48"/>
        <v>0</v>
      </c>
      <c r="J319" s="64"/>
      <c r="K319" s="25">
        <f t="shared" si="53"/>
        <v>0</v>
      </c>
      <c r="L319" s="75">
        <f t="shared" si="54"/>
        <v>0</v>
      </c>
      <c r="M319" s="25">
        <f t="shared" si="55"/>
        <v>0</v>
      </c>
      <c r="N319" s="64"/>
      <c r="O319" s="25">
        <f t="shared" si="56"/>
        <v>0</v>
      </c>
      <c r="P319" s="76">
        <f t="shared" si="57"/>
        <v>0</v>
      </c>
    </row>
    <row r="320" spans="1:16" x14ac:dyDescent="0.25">
      <c r="A320" s="95">
        <v>3192010607</v>
      </c>
      <c r="B320" s="31" t="s">
        <v>1162</v>
      </c>
      <c r="C320" s="73"/>
      <c r="D320" s="23">
        <f>SUM(D321:D325)</f>
        <v>0</v>
      </c>
      <c r="E320" s="23">
        <f>SUM(E321:E325)</f>
        <v>0</v>
      </c>
      <c r="F320" s="75">
        <f t="shared" si="51"/>
        <v>0</v>
      </c>
      <c r="G320" s="25">
        <f t="shared" si="52"/>
        <v>0</v>
      </c>
      <c r="H320" s="23">
        <f>SUM(H321:H325)</f>
        <v>0</v>
      </c>
      <c r="I320" s="76">
        <f t="shared" si="48"/>
        <v>0</v>
      </c>
      <c r="J320" s="23">
        <f>SUM(J321:J325)</f>
        <v>0</v>
      </c>
      <c r="K320" s="25">
        <f t="shared" si="53"/>
        <v>0</v>
      </c>
      <c r="L320" s="75">
        <f t="shared" si="54"/>
        <v>0</v>
      </c>
      <c r="M320" s="25">
        <f t="shared" si="55"/>
        <v>0</v>
      </c>
      <c r="N320" s="23">
        <f>SUM(N321:N325)</f>
        <v>0</v>
      </c>
      <c r="O320" s="25">
        <f t="shared" si="56"/>
        <v>0</v>
      </c>
      <c r="P320" s="76">
        <f t="shared" si="57"/>
        <v>0</v>
      </c>
    </row>
    <row r="321" spans="1:16" x14ac:dyDescent="0.25">
      <c r="A321" s="95">
        <v>319201060701</v>
      </c>
      <c r="B321" s="31" t="s">
        <v>543</v>
      </c>
      <c r="C321" s="73"/>
      <c r="D321" s="64"/>
      <c r="E321" s="64"/>
      <c r="F321" s="75">
        <f t="shared" si="51"/>
        <v>0</v>
      </c>
      <c r="G321" s="25">
        <f t="shared" si="52"/>
        <v>0</v>
      </c>
      <c r="H321" s="64"/>
      <c r="I321" s="76">
        <f t="shared" si="48"/>
        <v>0</v>
      </c>
      <c r="J321" s="64"/>
      <c r="K321" s="25">
        <f t="shared" si="53"/>
        <v>0</v>
      </c>
      <c r="L321" s="75">
        <f t="shared" si="54"/>
        <v>0</v>
      </c>
      <c r="M321" s="25">
        <f t="shared" si="55"/>
        <v>0</v>
      </c>
      <c r="N321" s="64"/>
      <c r="O321" s="25">
        <f t="shared" si="56"/>
        <v>0</v>
      </c>
      <c r="P321" s="76">
        <f t="shared" si="57"/>
        <v>0</v>
      </c>
    </row>
    <row r="322" spans="1:16" x14ac:dyDescent="0.25">
      <c r="A322" s="95">
        <v>319201060702</v>
      </c>
      <c r="B322" s="31" t="s">
        <v>380</v>
      </c>
      <c r="C322" s="73"/>
      <c r="D322" s="64"/>
      <c r="E322" s="64"/>
      <c r="F322" s="75">
        <f t="shared" si="51"/>
        <v>0</v>
      </c>
      <c r="G322" s="25">
        <f t="shared" si="52"/>
        <v>0</v>
      </c>
      <c r="H322" s="64"/>
      <c r="I322" s="76">
        <f t="shared" si="48"/>
        <v>0</v>
      </c>
      <c r="J322" s="64"/>
      <c r="K322" s="25">
        <f t="shared" si="53"/>
        <v>0</v>
      </c>
      <c r="L322" s="75">
        <f t="shared" si="54"/>
        <v>0</v>
      </c>
      <c r="M322" s="25">
        <f t="shared" si="55"/>
        <v>0</v>
      </c>
      <c r="N322" s="64"/>
      <c r="O322" s="25">
        <f t="shared" si="56"/>
        <v>0</v>
      </c>
      <c r="P322" s="76">
        <f t="shared" si="57"/>
        <v>0</v>
      </c>
    </row>
    <row r="323" spans="1:16" x14ac:dyDescent="0.25">
      <c r="A323" s="95">
        <v>319201060703</v>
      </c>
      <c r="B323" s="31" t="s">
        <v>544</v>
      </c>
      <c r="C323" s="73"/>
      <c r="D323" s="64"/>
      <c r="E323" s="64"/>
      <c r="F323" s="75">
        <f t="shared" si="51"/>
        <v>0</v>
      </c>
      <c r="G323" s="25">
        <f t="shared" si="52"/>
        <v>0</v>
      </c>
      <c r="H323" s="64"/>
      <c r="I323" s="76">
        <f t="shared" si="48"/>
        <v>0</v>
      </c>
      <c r="J323" s="64"/>
      <c r="K323" s="25">
        <f t="shared" si="53"/>
        <v>0</v>
      </c>
      <c r="L323" s="75">
        <f t="shared" si="54"/>
        <v>0</v>
      </c>
      <c r="M323" s="25">
        <f t="shared" si="55"/>
        <v>0</v>
      </c>
      <c r="N323" s="64"/>
      <c r="O323" s="25">
        <f t="shared" si="56"/>
        <v>0</v>
      </c>
      <c r="P323" s="76">
        <f t="shared" si="57"/>
        <v>0</v>
      </c>
    </row>
    <row r="324" spans="1:16" x14ac:dyDescent="0.25">
      <c r="A324" s="95">
        <v>319201060704</v>
      </c>
      <c r="B324" s="31" t="s">
        <v>68</v>
      </c>
      <c r="C324" s="73"/>
      <c r="D324" s="64"/>
      <c r="E324" s="64"/>
      <c r="F324" s="75">
        <f t="shared" si="51"/>
        <v>0</v>
      </c>
      <c r="G324" s="25">
        <f t="shared" si="52"/>
        <v>0</v>
      </c>
      <c r="H324" s="64"/>
      <c r="I324" s="76">
        <f t="shared" si="48"/>
        <v>0</v>
      </c>
      <c r="J324" s="64"/>
      <c r="K324" s="25">
        <f t="shared" si="53"/>
        <v>0</v>
      </c>
      <c r="L324" s="75">
        <f t="shared" si="54"/>
        <v>0</v>
      </c>
      <c r="M324" s="25">
        <f t="shared" si="55"/>
        <v>0</v>
      </c>
      <c r="N324" s="64"/>
      <c r="O324" s="25">
        <f t="shared" si="56"/>
        <v>0</v>
      </c>
      <c r="P324" s="76">
        <f t="shared" si="57"/>
        <v>0</v>
      </c>
    </row>
    <row r="325" spans="1:16" x14ac:dyDescent="0.25">
      <c r="A325" s="95">
        <v>319201060705</v>
      </c>
      <c r="B325" s="31" t="s">
        <v>414</v>
      </c>
      <c r="C325" s="73"/>
      <c r="D325" s="64"/>
      <c r="E325" s="64"/>
      <c r="F325" s="75">
        <f t="shared" si="51"/>
        <v>0</v>
      </c>
      <c r="G325" s="25">
        <f t="shared" si="52"/>
        <v>0</v>
      </c>
      <c r="H325" s="64"/>
      <c r="I325" s="76">
        <f t="shared" si="48"/>
        <v>0</v>
      </c>
      <c r="J325" s="64"/>
      <c r="K325" s="25">
        <f t="shared" si="53"/>
        <v>0</v>
      </c>
      <c r="L325" s="75">
        <f t="shared" si="54"/>
        <v>0</v>
      </c>
      <c r="M325" s="25">
        <f t="shared" si="55"/>
        <v>0</v>
      </c>
      <c r="N325" s="64"/>
      <c r="O325" s="25">
        <f t="shared" si="56"/>
        <v>0</v>
      </c>
      <c r="P325" s="76">
        <f t="shared" si="57"/>
        <v>0</v>
      </c>
    </row>
    <row r="326" spans="1:16" x14ac:dyDescent="0.25">
      <c r="A326" s="95">
        <v>3192010608</v>
      </c>
      <c r="B326" s="95" t="s">
        <v>1163</v>
      </c>
      <c r="C326" s="73"/>
      <c r="D326" s="23">
        <f>SUM(D327:D331)</f>
        <v>0</v>
      </c>
      <c r="E326" s="23">
        <f>SUM(E327:E331)</f>
        <v>0</v>
      </c>
      <c r="F326" s="75">
        <f t="shared" si="51"/>
        <v>0</v>
      </c>
      <c r="G326" s="25">
        <f t="shared" si="52"/>
        <v>0</v>
      </c>
      <c r="H326" s="23">
        <f>SUM(H327:H331)</f>
        <v>0</v>
      </c>
      <c r="I326" s="76">
        <f t="shared" si="48"/>
        <v>0</v>
      </c>
      <c r="J326" s="23">
        <f>SUM(J327:J331)</f>
        <v>0</v>
      </c>
      <c r="K326" s="25">
        <f t="shared" si="53"/>
        <v>0</v>
      </c>
      <c r="L326" s="75">
        <f t="shared" si="54"/>
        <v>0</v>
      </c>
      <c r="M326" s="25">
        <f t="shared" si="55"/>
        <v>0</v>
      </c>
      <c r="N326" s="23">
        <f>SUM(N327:N331)</f>
        <v>0</v>
      </c>
      <c r="O326" s="25">
        <f t="shared" si="56"/>
        <v>0</v>
      </c>
      <c r="P326" s="76">
        <f t="shared" si="57"/>
        <v>0</v>
      </c>
    </row>
    <row r="327" spans="1:16" x14ac:dyDescent="0.25">
      <c r="A327" s="95">
        <v>319201060801</v>
      </c>
      <c r="B327" s="31" t="s">
        <v>547</v>
      </c>
      <c r="C327" s="73"/>
      <c r="D327" s="64"/>
      <c r="E327" s="64"/>
      <c r="F327" s="75">
        <f t="shared" si="51"/>
        <v>0</v>
      </c>
      <c r="G327" s="25">
        <f t="shared" si="52"/>
        <v>0</v>
      </c>
      <c r="H327" s="64"/>
      <c r="I327" s="76">
        <f t="shared" si="48"/>
        <v>0</v>
      </c>
      <c r="J327" s="64"/>
      <c r="K327" s="25">
        <f t="shared" si="53"/>
        <v>0</v>
      </c>
      <c r="L327" s="75">
        <f t="shared" si="54"/>
        <v>0</v>
      </c>
      <c r="M327" s="25">
        <f t="shared" si="55"/>
        <v>0</v>
      </c>
      <c r="N327" s="64"/>
      <c r="O327" s="25">
        <f t="shared" si="56"/>
        <v>0</v>
      </c>
      <c r="P327" s="76">
        <f t="shared" si="57"/>
        <v>0</v>
      </c>
    </row>
    <row r="328" spans="1:16" x14ac:dyDescent="0.25">
      <c r="A328" s="95">
        <v>319201060802</v>
      </c>
      <c r="B328" s="31" t="s">
        <v>380</v>
      </c>
      <c r="C328" s="73"/>
      <c r="D328" s="64"/>
      <c r="E328" s="64"/>
      <c r="F328" s="75">
        <f t="shared" si="51"/>
        <v>0</v>
      </c>
      <c r="G328" s="25">
        <f t="shared" si="52"/>
        <v>0</v>
      </c>
      <c r="H328" s="64"/>
      <c r="I328" s="76">
        <f t="shared" si="48"/>
        <v>0</v>
      </c>
      <c r="J328" s="64"/>
      <c r="K328" s="25">
        <f t="shared" si="53"/>
        <v>0</v>
      </c>
      <c r="L328" s="75">
        <f t="shared" si="54"/>
        <v>0</v>
      </c>
      <c r="M328" s="25">
        <f t="shared" si="55"/>
        <v>0</v>
      </c>
      <c r="N328" s="64"/>
      <c r="O328" s="25">
        <f t="shared" si="56"/>
        <v>0</v>
      </c>
      <c r="P328" s="76">
        <f t="shared" si="57"/>
        <v>0</v>
      </c>
    </row>
    <row r="329" spans="1:16" x14ac:dyDescent="0.25">
      <c r="A329" s="95">
        <v>319201060803</v>
      </c>
      <c r="B329" s="31" t="s">
        <v>544</v>
      </c>
      <c r="C329" s="73"/>
      <c r="D329" s="64"/>
      <c r="E329" s="64"/>
      <c r="F329" s="75">
        <f t="shared" si="51"/>
        <v>0</v>
      </c>
      <c r="G329" s="25">
        <f t="shared" si="52"/>
        <v>0</v>
      </c>
      <c r="H329" s="64"/>
      <c r="I329" s="76">
        <f t="shared" si="48"/>
        <v>0</v>
      </c>
      <c r="J329" s="64"/>
      <c r="K329" s="25">
        <f t="shared" si="53"/>
        <v>0</v>
      </c>
      <c r="L329" s="75">
        <f t="shared" si="54"/>
        <v>0</v>
      </c>
      <c r="M329" s="25">
        <f t="shared" si="55"/>
        <v>0</v>
      </c>
      <c r="N329" s="64"/>
      <c r="O329" s="25">
        <f t="shared" si="56"/>
        <v>0</v>
      </c>
      <c r="P329" s="76">
        <f t="shared" si="57"/>
        <v>0</v>
      </c>
    </row>
    <row r="330" spans="1:16" x14ac:dyDescent="0.25">
      <c r="A330" s="95">
        <v>319201060804</v>
      </c>
      <c r="B330" s="31" t="s">
        <v>68</v>
      </c>
      <c r="C330" s="73"/>
      <c r="D330" s="64"/>
      <c r="E330" s="64"/>
      <c r="F330" s="75">
        <f t="shared" si="51"/>
        <v>0</v>
      </c>
      <c r="G330" s="25">
        <f t="shared" si="52"/>
        <v>0</v>
      </c>
      <c r="H330" s="64"/>
      <c r="I330" s="76">
        <f t="shared" si="48"/>
        <v>0</v>
      </c>
      <c r="J330" s="64"/>
      <c r="K330" s="25">
        <f t="shared" si="53"/>
        <v>0</v>
      </c>
      <c r="L330" s="75">
        <f t="shared" si="54"/>
        <v>0</v>
      </c>
      <c r="M330" s="25">
        <f t="shared" si="55"/>
        <v>0</v>
      </c>
      <c r="N330" s="64"/>
      <c r="O330" s="25">
        <f t="shared" si="56"/>
        <v>0</v>
      </c>
      <c r="P330" s="76">
        <f t="shared" si="57"/>
        <v>0</v>
      </c>
    </row>
    <row r="331" spans="1:16" x14ac:dyDescent="0.25">
      <c r="A331" s="95">
        <v>319201060805</v>
      </c>
      <c r="B331" s="31" t="s">
        <v>414</v>
      </c>
      <c r="C331" s="73"/>
      <c r="D331" s="64"/>
      <c r="E331" s="64"/>
      <c r="F331" s="75">
        <f t="shared" si="51"/>
        <v>0</v>
      </c>
      <c r="G331" s="25">
        <f t="shared" si="52"/>
        <v>0</v>
      </c>
      <c r="H331" s="64"/>
      <c r="I331" s="76">
        <f t="shared" si="48"/>
        <v>0</v>
      </c>
      <c r="J331" s="64"/>
      <c r="K331" s="25">
        <f t="shared" si="53"/>
        <v>0</v>
      </c>
      <c r="L331" s="75">
        <f t="shared" si="54"/>
        <v>0</v>
      </c>
      <c r="M331" s="25">
        <f t="shared" si="55"/>
        <v>0</v>
      </c>
      <c r="N331" s="64"/>
      <c r="O331" s="25">
        <f t="shared" si="56"/>
        <v>0</v>
      </c>
      <c r="P331" s="76">
        <f t="shared" si="57"/>
        <v>0</v>
      </c>
    </row>
    <row r="332" spans="1:16" x14ac:dyDescent="0.25">
      <c r="A332" s="95">
        <v>3192010610</v>
      </c>
      <c r="B332" s="31" t="s">
        <v>1164</v>
      </c>
      <c r="C332" s="73"/>
      <c r="D332" s="23">
        <f>SUM(D333:D337)</f>
        <v>0</v>
      </c>
      <c r="E332" s="23">
        <f>SUM(E333:E337)</f>
        <v>0</v>
      </c>
      <c r="F332" s="75">
        <f t="shared" si="51"/>
        <v>0</v>
      </c>
      <c r="G332" s="25">
        <f t="shared" si="52"/>
        <v>0</v>
      </c>
      <c r="H332" s="23">
        <f>SUM(H333:H337)</f>
        <v>0</v>
      </c>
      <c r="I332" s="76">
        <f t="shared" si="48"/>
        <v>0</v>
      </c>
      <c r="J332" s="23">
        <f>SUM(J333:J337)</f>
        <v>0</v>
      </c>
      <c r="K332" s="25">
        <f t="shared" si="53"/>
        <v>0</v>
      </c>
      <c r="L332" s="75">
        <f t="shared" si="54"/>
        <v>0</v>
      </c>
      <c r="M332" s="25">
        <f t="shared" si="55"/>
        <v>0</v>
      </c>
      <c r="N332" s="23">
        <f>SUM(N333:N337)</f>
        <v>0</v>
      </c>
      <c r="O332" s="25">
        <f t="shared" si="56"/>
        <v>0</v>
      </c>
      <c r="P332" s="76">
        <f t="shared" si="57"/>
        <v>0</v>
      </c>
    </row>
    <row r="333" spans="1:16" x14ac:dyDescent="0.25">
      <c r="A333" s="95">
        <v>319201061001</v>
      </c>
      <c r="B333" s="31" t="s">
        <v>543</v>
      </c>
      <c r="C333" s="73"/>
      <c r="D333" s="64"/>
      <c r="E333" s="64"/>
      <c r="F333" s="75">
        <f t="shared" si="51"/>
        <v>0</v>
      </c>
      <c r="G333" s="25">
        <f t="shared" si="52"/>
        <v>0</v>
      </c>
      <c r="H333" s="64"/>
      <c r="I333" s="76">
        <f t="shared" si="48"/>
        <v>0</v>
      </c>
      <c r="J333" s="64"/>
      <c r="K333" s="25">
        <f t="shared" si="53"/>
        <v>0</v>
      </c>
      <c r="L333" s="75">
        <f t="shared" si="54"/>
        <v>0</v>
      </c>
      <c r="M333" s="25">
        <f t="shared" si="55"/>
        <v>0</v>
      </c>
      <c r="N333" s="64"/>
      <c r="O333" s="25">
        <f t="shared" si="56"/>
        <v>0</v>
      </c>
      <c r="P333" s="76">
        <f t="shared" si="57"/>
        <v>0</v>
      </c>
    </row>
    <row r="334" spans="1:16" x14ac:dyDescent="0.25">
      <c r="A334" s="95">
        <v>319201061002</v>
      </c>
      <c r="B334" s="31" t="s">
        <v>380</v>
      </c>
      <c r="C334" s="73"/>
      <c r="D334" s="64"/>
      <c r="E334" s="64"/>
      <c r="F334" s="75">
        <f t="shared" si="51"/>
        <v>0</v>
      </c>
      <c r="G334" s="25">
        <f t="shared" si="52"/>
        <v>0</v>
      </c>
      <c r="H334" s="64"/>
      <c r="I334" s="76">
        <f t="shared" si="48"/>
        <v>0</v>
      </c>
      <c r="J334" s="64"/>
      <c r="K334" s="25">
        <f t="shared" si="53"/>
        <v>0</v>
      </c>
      <c r="L334" s="75">
        <f t="shared" si="54"/>
        <v>0</v>
      </c>
      <c r="M334" s="25">
        <f t="shared" si="55"/>
        <v>0</v>
      </c>
      <c r="N334" s="64"/>
      <c r="O334" s="25">
        <f t="shared" si="56"/>
        <v>0</v>
      </c>
      <c r="P334" s="76">
        <f t="shared" si="57"/>
        <v>0</v>
      </c>
    </row>
    <row r="335" spans="1:16" x14ac:dyDescent="0.25">
      <c r="A335" s="95">
        <v>319201061003</v>
      </c>
      <c r="B335" s="31" t="s">
        <v>544</v>
      </c>
      <c r="C335" s="73"/>
      <c r="D335" s="64"/>
      <c r="E335" s="64"/>
      <c r="F335" s="75">
        <f t="shared" si="51"/>
        <v>0</v>
      </c>
      <c r="G335" s="25">
        <f t="shared" si="52"/>
        <v>0</v>
      </c>
      <c r="H335" s="64"/>
      <c r="I335" s="76">
        <f t="shared" si="48"/>
        <v>0</v>
      </c>
      <c r="J335" s="64"/>
      <c r="K335" s="25">
        <f t="shared" si="53"/>
        <v>0</v>
      </c>
      <c r="L335" s="75">
        <f t="shared" si="54"/>
        <v>0</v>
      </c>
      <c r="M335" s="25">
        <f t="shared" si="55"/>
        <v>0</v>
      </c>
      <c r="N335" s="64"/>
      <c r="O335" s="25">
        <f t="shared" si="56"/>
        <v>0</v>
      </c>
      <c r="P335" s="76">
        <f t="shared" si="57"/>
        <v>0</v>
      </c>
    </row>
    <row r="336" spans="1:16" x14ac:dyDescent="0.25">
      <c r="A336" s="95">
        <v>319201061004</v>
      </c>
      <c r="B336" s="31" t="s">
        <v>68</v>
      </c>
      <c r="C336" s="73"/>
      <c r="D336" s="64"/>
      <c r="E336" s="64"/>
      <c r="F336" s="75">
        <f t="shared" si="51"/>
        <v>0</v>
      </c>
      <c r="G336" s="25">
        <f t="shared" si="52"/>
        <v>0</v>
      </c>
      <c r="H336" s="64"/>
      <c r="I336" s="76">
        <f t="shared" si="48"/>
        <v>0</v>
      </c>
      <c r="J336" s="64"/>
      <c r="K336" s="25">
        <f t="shared" si="53"/>
        <v>0</v>
      </c>
      <c r="L336" s="75">
        <f t="shared" si="54"/>
        <v>0</v>
      </c>
      <c r="M336" s="25">
        <f t="shared" si="55"/>
        <v>0</v>
      </c>
      <c r="N336" s="64"/>
      <c r="O336" s="25">
        <f t="shared" si="56"/>
        <v>0</v>
      </c>
      <c r="P336" s="76">
        <f t="shared" si="57"/>
        <v>0</v>
      </c>
    </row>
    <row r="337" spans="1:16" x14ac:dyDescent="0.25">
      <c r="A337" s="95">
        <v>319201061005</v>
      </c>
      <c r="B337" s="31" t="s">
        <v>414</v>
      </c>
      <c r="C337" s="73"/>
      <c r="D337" s="64"/>
      <c r="E337" s="64"/>
      <c r="F337" s="75">
        <f t="shared" si="51"/>
        <v>0</v>
      </c>
      <c r="G337" s="25">
        <f t="shared" si="52"/>
        <v>0</v>
      </c>
      <c r="H337" s="64"/>
      <c r="I337" s="76">
        <f t="shared" si="48"/>
        <v>0</v>
      </c>
      <c r="J337" s="64"/>
      <c r="K337" s="25">
        <f t="shared" si="53"/>
        <v>0</v>
      </c>
      <c r="L337" s="75">
        <f t="shared" si="54"/>
        <v>0</v>
      </c>
      <c r="M337" s="25">
        <f t="shared" si="55"/>
        <v>0</v>
      </c>
      <c r="N337" s="64"/>
      <c r="O337" s="25">
        <f t="shared" si="56"/>
        <v>0</v>
      </c>
      <c r="P337" s="76">
        <f t="shared" si="57"/>
        <v>0</v>
      </c>
    </row>
    <row r="338" spans="1:16" x14ac:dyDescent="0.25">
      <c r="A338" s="95">
        <v>3192010611</v>
      </c>
      <c r="B338" s="31" t="s">
        <v>1165</v>
      </c>
      <c r="C338" s="73"/>
      <c r="D338" s="23">
        <f>SUM(D339:D343)</f>
        <v>0</v>
      </c>
      <c r="E338" s="23">
        <f>SUM(E339:E343)</f>
        <v>0</v>
      </c>
      <c r="F338" s="75">
        <f t="shared" si="51"/>
        <v>0</v>
      </c>
      <c r="G338" s="25">
        <f t="shared" si="52"/>
        <v>0</v>
      </c>
      <c r="H338" s="23">
        <f>SUM(H339:H343)</f>
        <v>0</v>
      </c>
      <c r="I338" s="76">
        <f t="shared" si="48"/>
        <v>0</v>
      </c>
      <c r="J338" s="23">
        <f>SUM(J339:J343)</f>
        <v>0</v>
      </c>
      <c r="K338" s="25">
        <f t="shared" si="53"/>
        <v>0</v>
      </c>
      <c r="L338" s="75">
        <f t="shared" si="54"/>
        <v>0</v>
      </c>
      <c r="M338" s="25">
        <f t="shared" si="55"/>
        <v>0</v>
      </c>
      <c r="N338" s="23">
        <f>SUM(N339:N343)</f>
        <v>0</v>
      </c>
      <c r="O338" s="25">
        <f t="shared" si="56"/>
        <v>0</v>
      </c>
      <c r="P338" s="76">
        <f t="shared" si="57"/>
        <v>0</v>
      </c>
    </row>
    <row r="339" spans="1:16" x14ac:dyDescent="0.25">
      <c r="A339" s="95">
        <v>319201061101</v>
      </c>
      <c r="B339" s="31" t="s">
        <v>543</v>
      </c>
      <c r="C339" s="73"/>
      <c r="D339" s="64"/>
      <c r="E339" s="64"/>
      <c r="F339" s="75">
        <f t="shared" si="51"/>
        <v>0</v>
      </c>
      <c r="G339" s="25">
        <f t="shared" si="52"/>
        <v>0</v>
      </c>
      <c r="H339" s="64"/>
      <c r="I339" s="76">
        <f t="shared" si="48"/>
        <v>0</v>
      </c>
      <c r="J339" s="64"/>
      <c r="K339" s="25">
        <f t="shared" si="53"/>
        <v>0</v>
      </c>
      <c r="L339" s="75">
        <f t="shared" si="54"/>
        <v>0</v>
      </c>
      <c r="M339" s="25">
        <f t="shared" si="55"/>
        <v>0</v>
      </c>
      <c r="N339" s="64"/>
      <c r="O339" s="25">
        <f t="shared" si="56"/>
        <v>0</v>
      </c>
      <c r="P339" s="76">
        <f t="shared" si="57"/>
        <v>0</v>
      </c>
    </row>
    <row r="340" spans="1:16" x14ac:dyDescent="0.25">
      <c r="A340" s="95">
        <v>319201061102</v>
      </c>
      <c r="B340" s="31" t="s">
        <v>380</v>
      </c>
      <c r="C340" s="73"/>
      <c r="D340" s="64"/>
      <c r="E340" s="64"/>
      <c r="F340" s="75">
        <f t="shared" si="51"/>
        <v>0</v>
      </c>
      <c r="G340" s="25">
        <f t="shared" si="52"/>
        <v>0</v>
      </c>
      <c r="H340" s="64"/>
      <c r="I340" s="76">
        <f t="shared" si="48"/>
        <v>0</v>
      </c>
      <c r="J340" s="64"/>
      <c r="K340" s="25">
        <f t="shared" si="53"/>
        <v>0</v>
      </c>
      <c r="L340" s="75">
        <f t="shared" si="54"/>
        <v>0</v>
      </c>
      <c r="M340" s="25">
        <f t="shared" si="55"/>
        <v>0</v>
      </c>
      <c r="N340" s="64"/>
      <c r="O340" s="25">
        <f t="shared" si="56"/>
        <v>0</v>
      </c>
      <c r="P340" s="76">
        <f t="shared" si="57"/>
        <v>0</v>
      </c>
    </row>
    <row r="341" spans="1:16" x14ac:dyDescent="0.25">
      <c r="A341" s="95">
        <v>319201061103</v>
      </c>
      <c r="B341" s="31" t="s">
        <v>544</v>
      </c>
      <c r="C341" s="73"/>
      <c r="D341" s="64"/>
      <c r="E341" s="64"/>
      <c r="F341" s="75">
        <f t="shared" si="51"/>
        <v>0</v>
      </c>
      <c r="G341" s="25">
        <f t="shared" si="52"/>
        <v>0</v>
      </c>
      <c r="H341" s="64"/>
      <c r="I341" s="76">
        <f t="shared" si="48"/>
        <v>0</v>
      </c>
      <c r="J341" s="64"/>
      <c r="K341" s="25">
        <f t="shared" si="53"/>
        <v>0</v>
      </c>
      <c r="L341" s="75">
        <f t="shared" si="54"/>
        <v>0</v>
      </c>
      <c r="M341" s="25">
        <f t="shared" si="55"/>
        <v>0</v>
      </c>
      <c r="N341" s="64"/>
      <c r="O341" s="25">
        <f t="shared" si="56"/>
        <v>0</v>
      </c>
      <c r="P341" s="76">
        <f t="shared" si="57"/>
        <v>0</v>
      </c>
    </row>
    <row r="342" spans="1:16" x14ac:dyDescent="0.25">
      <c r="A342" s="95">
        <v>319201061104</v>
      </c>
      <c r="B342" s="31" t="s">
        <v>68</v>
      </c>
      <c r="C342" s="73"/>
      <c r="D342" s="64"/>
      <c r="E342" s="64"/>
      <c r="F342" s="75">
        <f t="shared" si="51"/>
        <v>0</v>
      </c>
      <c r="G342" s="25">
        <f t="shared" si="52"/>
        <v>0</v>
      </c>
      <c r="H342" s="64"/>
      <c r="I342" s="76">
        <f t="shared" si="48"/>
        <v>0</v>
      </c>
      <c r="J342" s="64"/>
      <c r="K342" s="25">
        <f t="shared" si="53"/>
        <v>0</v>
      </c>
      <c r="L342" s="75">
        <f t="shared" si="54"/>
        <v>0</v>
      </c>
      <c r="M342" s="25">
        <f t="shared" si="55"/>
        <v>0</v>
      </c>
      <c r="N342" s="64"/>
      <c r="O342" s="25">
        <f t="shared" si="56"/>
        <v>0</v>
      </c>
      <c r="P342" s="76">
        <f t="shared" si="57"/>
        <v>0</v>
      </c>
    </row>
    <row r="343" spans="1:16" x14ac:dyDescent="0.25">
      <c r="A343" s="95">
        <v>319201061105</v>
      </c>
      <c r="B343" s="31" t="s">
        <v>414</v>
      </c>
      <c r="C343" s="73"/>
      <c r="D343" s="64"/>
      <c r="E343" s="64"/>
      <c r="F343" s="75">
        <f t="shared" si="51"/>
        <v>0</v>
      </c>
      <c r="G343" s="25">
        <f t="shared" si="52"/>
        <v>0</v>
      </c>
      <c r="H343" s="64"/>
      <c r="I343" s="76">
        <f t="shared" si="48"/>
        <v>0</v>
      </c>
      <c r="J343" s="64"/>
      <c r="K343" s="25">
        <f t="shared" si="53"/>
        <v>0</v>
      </c>
      <c r="L343" s="75">
        <f t="shared" si="54"/>
        <v>0</v>
      </c>
      <c r="M343" s="25">
        <f t="shared" si="55"/>
        <v>0</v>
      </c>
      <c r="N343" s="64"/>
      <c r="O343" s="25">
        <f t="shared" si="56"/>
        <v>0</v>
      </c>
      <c r="P343" s="76">
        <f t="shared" si="57"/>
        <v>0</v>
      </c>
    </row>
    <row r="344" spans="1:16" x14ac:dyDescent="0.25">
      <c r="A344" s="95">
        <v>3192010612</v>
      </c>
      <c r="B344" s="31" t="s">
        <v>1166</v>
      </c>
      <c r="C344" s="73"/>
      <c r="D344" s="23">
        <f>SUM(D345:D349)</f>
        <v>0</v>
      </c>
      <c r="E344" s="23">
        <f>SUM(E345:E349)</f>
        <v>0</v>
      </c>
      <c r="F344" s="75">
        <f t="shared" si="51"/>
        <v>0</v>
      </c>
      <c r="G344" s="25">
        <f t="shared" si="52"/>
        <v>0</v>
      </c>
      <c r="H344" s="23">
        <f>SUM(H345:H349)</f>
        <v>0</v>
      </c>
      <c r="I344" s="76">
        <f t="shared" si="48"/>
        <v>0</v>
      </c>
      <c r="J344" s="23">
        <f>SUM(J345:J349)</f>
        <v>0</v>
      </c>
      <c r="K344" s="25">
        <f t="shared" si="53"/>
        <v>0</v>
      </c>
      <c r="L344" s="75">
        <f t="shared" si="54"/>
        <v>0</v>
      </c>
      <c r="M344" s="25">
        <f t="shared" si="55"/>
        <v>0</v>
      </c>
      <c r="N344" s="23">
        <f>SUM(N345:N349)</f>
        <v>0</v>
      </c>
      <c r="O344" s="25">
        <f t="shared" si="56"/>
        <v>0</v>
      </c>
      <c r="P344" s="76">
        <f t="shared" si="57"/>
        <v>0</v>
      </c>
    </row>
    <row r="345" spans="1:16" x14ac:dyDescent="0.25">
      <c r="A345" s="95">
        <v>319201061201</v>
      </c>
      <c r="B345" s="31" t="s">
        <v>547</v>
      </c>
      <c r="C345" s="73"/>
      <c r="D345" s="64"/>
      <c r="E345" s="64"/>
      <c r="F345" s="75">
        <f t="shared" si="51"/>
        <v>0</v>
      </c>
      <c r="G345" s="25">
        <f t="shared" si="52"/>
        <v>0</v>
      </c>
      <c r="H345" s="64"/>
      <c r="I345" s="76">
        <f t="shared" si="48"/>
        <v>0</v>
      </c>
      <c r="J345" s="64"/>
      <c r="K345" s="25">
        <f t="shared" si="53"/>
        <v>0</v>
      </c>
      <c r="L345" s="75">
        <f t="shared" si="54"/>
        <v>0</v>
      </c>
      <c r="M345" s="25">
        <f t="shared" si="55"/>
        <v>0</v>
      </c>
      <c r="N345" s="64"/>
      <c r="O345" s="25">
        <f t="shared" si="56"/>
        <v>0</v>
      </c>
      <c r="P345" s="76">
        <f t="shared" si="57"/>
        <v>0</v>
      </c>
    </row>
    <row r="346" spans="1:16" x14ac:dyDescent="0.25">
      <c r="A346" s="95">
        <v>319201061202</v>
      </c>
      <c r="B346" s="31" t="s">
        <v>380</v>
      </c>
      <c r="C346" s="73"/>
      <c r="D346" s="64"/>
      <c r="E346" s="64"/>
      <c r="F346" s="75">
        <f t="shared" si="51"/>
        <v>0</v>
      </c>
      <c r="G346" s="25">
        <f t="shared" si="52"/>
        <v>0</v>
      </c>
      <c r="H346" s="64"/>
      <c r="I346" s="76">
        <f t="shared" si="48"/>
        <v>0</v>
      </c>
      <c r="J346" s="64"/>
      <c r="K346" s="25">
        <f t="shared" si="53"/>
        <v>0</v>
      </c>
      <c r="L346" s="75">
        <f t="shared" si="54"/>
        <v>0</v>
      </c>
      <c r="M346" s="25">
        <f t="shared" si="55"/>
        <v>0</v>
      </c>
      <c r="N346" s="64"/>
      <c r="O346" s="25">
        <f t="shared" si="56"/>
        <v>0</v>
      </c>
      <c r="P346" s="76">
        <f t="shared" si="57"/>
        <v>0</v>
      </c>
    </row>
    <row r="347" spans="1:16" x14ac:dyDescent="0.25">
      <c r="A347" s="95">
        <v>319201061203</v>
      </c>
      <c r="B347" s="31" t="s">
        <v>544</v>
      </c>
      <c r="C347" s="73"/>
      <c r="D347" s="64"/>
      <c r="E347" s="64"/>
      <c r="F347" s="75">
        <f t="shared" si="51"/>
        <v>0</v>
      </c>
      <c r="G347" s="25">
        <f t="shared" si="52"/>
        <v>0</v>
      </c>
      <c r="H347" s="64"/>
      <c r="I347" s="76">
        <f t="shared" si="48"/>
        <v>0</v>
      </c>
      <c r="J347" s="64"/>
      <c r="K347" s="25">
        <f t="shared" si="53"/>
        <v>0</v>
      </c>
      <c r="L347" s="75">
        <f t="shared" si="54"/>
        <v>0</v>
      </c>
      <c r="M347" s="25">
        <f t="shared" si="55"/>
        <v>0</v>
      </c>
      <c r="N347" s="64"/>
      <c r="O347" s="25">
        <f t="shared" si="56"/>
        <v>0</v>
      </c>
      <c r="P347" s="76">
        <f t="shared" si="57"/>
        <v>0</v>
      </c>
    </row>
    <row r="348" spans="1:16" x14ac:dyDescent="0.25">
      <c r="A348" s="95">
        <v>319201061204</v>
      </c>
      <c r="B348" s="31" t="s">
        <v>68</v>
      </c>
      <c r="C348" s="73"/>
      <c r="D348" s="64"/>
      <c r="E348" s="64"/>
      <c r="F348" s="75">
        <f t="shared" si="51"/>
        <v>0</v>
      </c>
      <c r="G348" s="25">
        <f t="shared" si="52"/>
        <v>0</v>
      </c>
      <c r="H348" s="64"/>
      <c r="I348" s="76">
        <f t="shared" si="48"/>
        <v>0</v>
      </c>
      <c r="J348" s="64"/>
      <c r="K348" s="25">
        <f t="shared" si="53"/>
        <v>0</v>
      </c>
      <c r="L348" s="75">
        <f t="shared" si="54"/>
        <v>0</v>
      </c>
      <c r="M348" s="25">
        <f t="shared" si="55"/>
        <v>0</v>
      </c>
      <c r="N348" s="64"/>
      <c r="O348" s="25">
        <f t="shared" si="56"/>
        <v>0</v>
      </c>
      <c r="P348" s="76">
        <f t="shared" si="57"/>
        <v>0</v>
      </c>
    </row>
    <row r="349" spans="1:16" x14ac:dyDescent="0.25">
      <c r="A349" s="95">
        <v>319201061205</v>
      </c>
      <c r="B349" s="31" t="s">
        <v>414</v>
      </c>
      <c r="C349" s="73"/>
      <c r="D349" s="64"/>
      <c r="E349" s="64"/>
      <c r="F349" s="75">
        <f t="shared" si="51"/>
        <v>0</v>
      </c>
      <c r="G349" s="25">
        <f t="shared" si="52"/>
        <v>0</v>
      </c>
      <c r="H349" s="64"/>
      <c r="I349" s="76">
        <f t="shared" si="48"/>
        <v>0</v>
      </c>
      <c r="J349" s="64"/>
      <c r="K349" s="25">
        <f t="shared" si="53"/>
        <v>0</v>
      </c>
      <c r="L349" s="75">
        <f t="shared" si="54"/>
        <v>0</v>
      </c>
      <c r="M349" s="25">
        <f t="shared" si="55"/>
        <v>0</v>
      </c>
      <c r="N349" s="64"/>
      <c r="O349" s="25">
        <f t="shared" si="56"/>
        <v>0</v>
      </c>
      <c r="P349" s="76">
        <f t="shared" si="57"/>
        <v>0</v>
      </c>
    </row>
    <row r="350" spans="1:16" x14ac:dyDescent="0.25">
      <c r="A350" s="95">
        <v>3192010613</v>
      </c>
      <c r="B350" s="31" t="s">
        <v>1167</v>
      </c>
      <c r="C350" s="73"/>
      <c r="D350" s="23">
        <f>SUM(D351:D354)</f>
        <v>0</v>
      </c>
      <c r="E350" s="23">
        <f>SUM(E351:E354)</f>
        <v>0</v>
      </c>
      <c r="F350" s="75">
        <f t="shared" si="51"/>
        <v>0</v>
      </c>
      <c r="G350" s="25">
        <f t="shared" si="52"/>
        <v>0</v>
      </c>
      <c r="H350" s="23">
        <f>SUM(H351:H354)</f>
        <v>0</v>
      </c>
      <c r="I350" s="76">
        <f t="shared" si="48"/>
        <v>0</v>
      </c>
      <c r="J350" s="23">
        <f>SUM(J351:J354)</f>
        <v>0</v>
      </c>
      <c r="K350" s="25">
        <f t="shared" si="53"/>
        <v>0</v>
      </c>
      <c r="L350" s="75">
        <f t="shared" si="54"/>
        <v>0</v>
      </c>
      <c r="M350" s="25">
        <f t="shared" si="55"/>
        <v>0</v>
      </c>
      <c r="N350" s="23">
        <f>SUM(N351:N354)</f>
        <v>0</v>
      </c>
      <c r="O350" s="25">
        <f t="shared" si="56"/>
        <v>0</v>
      </c>
      <c r="P350" s="76">
        <f t="shared" si="57"/>
        <v>0</v>
      </c>
    </row>
    <row r="351" spans="1:16" x14ac:dyDescent="0.25">
      <c r="A351" s="95">
        <v>319201061301</v>
      </c>
      <c r="B351" s="31" t="s">
        <v>547</v>
      </c>
      <c r="C351" s="73"/>
      <c r="D351" s="64"/>
      <c r="E351" s="64"/>
      <c r="F351" s="75">
        <f t="shared" si="51"/>
        <v>0</v>
      </c>
      <c r="G351" s="25">
        <f t="shared" si="52"/>
        <v>0</v>
      </c>
      <c r="H351" s="64"/>
      <c r="I351" s="76">
        <f t="shared" si="48"/>
        <v>0</v>
      </c>
      <c r="J351" s="64"/>
      <c r="K351" s="25">
        <f t="shared" si="53"/>
        <v>0</v>
      </c>
      <c r="L351" s="75">
        <f t="shared" si="54"/>
        <v>0</v>
      </c>
      <c r="M351" s="25">
        <f t="shared" si="55"/>
        <v>0</v>
      </c>
      <c r="N351" s="64"/>
      <c r="O351" s="25">
        <f t="shared" si="56"/>
        <v>0</v>
      </c>
      <c r="P351" s="76">
        <f t="shared" si="57"/>
        <v>0</v>
      </c>
    </row>
    <row r="352" spans="1:16" x14ac:dyDescent="0.25">
      <c r="A352" s="95">
        <v>319201061302</v>
      </c>
      <c r="B352" s="31" t="s">
        <v>380</v>
      </c>
      <c r="C352" s="73"/>
      <c r="D352" s="64"/>
      <c r="E352" s="64"/>
      <c r="F352" s="75">
        <f t="shared" si="51"/>
        <v>0</v>
      </c>
      <c r="G352" s="25">
        <f t="shared" si="52"/>
        <v>0</v>
      </c>
      <c r="H352" s="64"/>
      <c r="I352" s="76">
        <f t="shared" si="48"/>
        <v>0</v>
      </c>
      <c r="J352" s="64"/>
      <c r="K352" s="25">
        <f t="shared" si="53"/>
        <v>0</v>
      </c>
      <c r="L352" s="75">
        <f t="shared" si="54"/>
        <v>0</v>
      </c>
      <c r="M352" s="25">
        <f t="shared" si="55"/>
        <v>0</v>
      </c>
      <c r="N352" s="64"/>
      <c r="O352" s="25">
        <f t="shared" si="56"/>
        <v>0</v>
      </c>
      <c r="P352" s="76">
        <f t="shared" si="57"/>
        <v>0</v>
      </c>
    </row>
    <row r="353" spans="1:16" x14ac:dyDescent="0.25">
      <c r="A353" s="95">
        <v>319201061303</v>
      </c>
      <c r="B353" s="31" t="s">
        <v>544</v>
      </c>
      <c r="C353" s="73"/>
      <c r="D353" s="64"/>
      <c r="E353" s="64"/>
      <c r="F353" s="75">
        <f t="shared" si="51"/>
        <v>0</v>
      </c>
      <c r="G353" s="25">
        <f t="shared" si="52"/>
        <v>0</v>
      </c>
      <c r="H353" s="64"/>
      <c r="I353" s="76">
        <f t="shared" si="48"/>
        <v>0</v>
      </c>
      <c r="J353" s="64"/>
      <c r="K353" s="25">
        <f t="shared" si="53"/>
        <v>0</v>
      </c>
      <c r="L353" s="75">
        <f t="shared" si="54"/>
        <v>0</v>
      </c>
      <c r="M353" s="25">
        <f t="shared" si="55"/>
        <v>0</v>
      </c>
      <c r="N353" s="64"/>
      <c r="O353" s="25">
        <f t="shared" si="56"/>
        <v>0</v>
      </c>
      <c r="P353" s="76">
        <f t="shared" si="57"/>
        <v>0</v>
      </c>
    </row>
    <row r="354" spans="1:16" x14ac:dyDescent="0.25">
      <c r="A354" s="95">
        <v>319201061304</v>
      </c>
      <c r="B354" s="31" t="s">
        <v>414</v>
      </c>
      <c r="C354" s="73"/>
      <c r="D354" s="64"/>
      <c r="E354" s="64"/>
      <c r="F354" s="75">
        <f t="shared" si="51"/>
        <v>0</v>
      </c>
      <c r="G354" s="25">
        <f t="shared" si="52"/>
        <v>0</v>
      </c>
      <c r="H354" s="64"/>
      <c r="I354" s="76">
        <f t="shared" si="48"/>
        <v>0</v>
      </c>
      <c r="J354" s="64"/>
      <c r="K354" s="25">
        <f t="shared" si="53"/>
        <v>0</v>
      </c>
      <c r="L354" s="75">
        <f t="shared" si="54"/>
        <v>0</v>
      </c>
      <c r="M354" s="25">
        <f t="shared" si="55"/>
        <v>0</v>
      </c>
      <c r="N354" s="64"/>
      <c r="O354" s="25">
        <f t="shared" si="56"/>
        <v>0</v>
      </c>
      <c r="P354" s="76">
        <f t="shared" si="57"/>
        <v>0</v>
      </c>
    </row>
    <row r="355" spans="1:16" x14ac:dyDescent="0.25">
      <c r="A355" s="95">
        <v>3192010614</v>
      </c>
      <c r="B355" s="31" t="s">
        <v>1168</v>
      </c>
      <c r="C355" s="73"/>
      <c r="D355" s="23">
        <f>SUM(D356:D361)</f>
        <v>0</v>
      </c>
      <c r="E355" s="23">
        <f>SUM(E356:E361)</f>
        <v>0</v>
      </c>
      <c r="F355" s="75">
        <f t="shared" si="51"/>
        <v>0</v>
      </c>
      <c r="G355" s="25">
        <f t="shared" si="52"/>
        <v>0</v>
      </c>
      <c r="H355" s="23">
        <f>SUM(H356:H361)</f>
        <v>0</v>
      </c>
      <c r="I355" s="76">
        <f t="shared" si="48"/>
        <v>0</v>
      </c>
      <c r="J355" s="23">
        <f>SUM(J356:J361)</f>
        <v>0</v>
      </c>
      <c r="K355" s="25">
        <f t="shared" si="53"/>
        <v>0</v>
      </c>
      <c r="L355" s="75">
        <f t="shared" si="54"/>
        <v>0</v>
      </c>
      <c r="M355" s="25">
        <f t="shared" si="55"/>
        <v>0</v>
      </c>
      <c r="N355" s="23">
        <f>SUM(N356:N361)</f>
        <v>0</v>
      </c>
      <c r="O355" s="25">
        <f t="shared" si="56"/>
        <v>0</v>
      </c>
      <c r="P355" s="76">
        <f t="shared" si="57"/>
        <v>0</v>
      </c>
    </row>
    <row r="356" spans="1:16" x14ac:dyDescent="0.25">
      <c r="A356" s="95">
        <v>319201061401</v>
      </c>
      <c r="B356" s="31" t="s">
        <v>547</v>
      </c>
      <c r="C356" s="73"/>
      <c r="D356" s="64"/>
      <c r="E356" s="64"/>
      <c r="F356" s="75">
        <f t="shared" si="51"/>
        <v>0</v>
      </c>
      <c r="G356" s="25">
        <f t="shared" si="52"/>
        <v>0</v>
      </c>
      <c r="H356" s="64"/>
      <c r="I356" s="76">
        <f t="shared" si="48"/>
        <v>0</v>
      </c>
      <c r="J356" s="64"/>
      <c r="K356" s="25">
        <f t="shared" si="53"/>
        <v>0</v>
      </c>
      <c r="L356" s="75">
        <f t="shared" si="54"/>
        <v>0</v>
      </c>
      <c r="M356" s="25">
        <f t="shared" si="55"/>
        <v>0</v>
      </c>
      <c r="N356" s="64"/>
      <c r="O356" s="25">
        <f t="shared" si="56"/>
        <v>0</v>
      </c>
      <c r="P356" s="76">
        <f t="shared" si="57"/>
        <v>0</v>
      </c>
    </row>
    <row r="357" spans="1:16" x14ac:dyDescent="0.25">
      <c r="A357" s="95">
        <v>319201061402</v>
      </c>
      <c r="B357" s="31" t="s">
        <v>380</v>
      </c>
      <c r="C357" s="73"/>
      <c r="D357" s="64"/>
      <c r="E357" s="64"/>
      <c r="F357" s="75">
        <f t="shared" si="51"/>
        <v>0</v>
      </c>
      <c r="G357" s="25">
        <f t="shared" si="52"/>
        <v>0</v>
      </c>
      <c r="H357" s="64"/>
      <c r="I357" s="76">
        <f t="shared" si="48"/>
        <v>0</v>
      </c>
      <c r="J357" s="64"/>
      <c r="K357" s="25">
        <f t="shared" si="53"/>
        <v>0</v>
      </c>
      <c r="L357" s="75">
        <f t="shared" si="54"/>
        <v>0</v>
      </c>
      <c r="M357" s="25">
        <f t="shared" si="55"/>
        <v>0</v>
      </c>
      <c r="N357" s="64"/>
      <c r="O357" s="25">
        <f t="shared" si="56"/>
        <v>0</v>
      </c>
      <c r="P357" s="76">
        <f t="shared" si="57"/>
        <v>0</v>
      </c>
    </row>
    <row r="358" spans="1:16" x14ac:dyDescent="0.25">
      <c r="A358" s="95">
        <v>319201061403</v>
      </c>
      <c r="B358" s="31" t="s">
        <v>544</v>
      </c>
      <c r="C358" s="73"/>
      <c r="D358" s="64"/>
      <c r="E358" s="64"/>
      <c r="F358" s="75">
        <f t="shared" si="51"/>
        <v>0</v>
      </c>
      <c r="G358" s="25">
        <f t="shared" si="52"/>
        <v>0</v>
      </c>
      <c r="H358" s="64"/>
      <c r="I358" s="76">
        <f t="shared" si="48"/>
        <v>0</v>
      </c>
      <c r="J358" s="64"/>
      <c r="K358" s="25">
        <f t="shared" si="53"/>
        <v>0</v>
      </c>
      <c r="L358" s="75">
        <f t="shared" si="54"/>
        <v>0</v>
      </c>
      <c r="M358" s="25">
        <f t="shared" si="55"/>
        <v>0</v>
      </c>
      <c r="N358" s="64"/>
      <c r="O358" s="25">
        <f t="shared" si="56"/>
        <v>0</v>
      </c>
      <c r="P358" s="76">
        <f t="shared" si="57"/>
        <v>0</v>
      </c>
    </row>
    <row r="359" spans="1:16" x14ac:dyDescent="0.25">
      <c r="A359" s="95">
        <v>319201061404</v>
      </c>
      <c r="B359" s="31" t="s">
        <v>68</v>
      </c>
      <c r="C359" s="73"/>
      <c r="D359" s="64"/>
      <c r="E359" s="64"/>
      <c r="F359" s="75">
        <f t="shared" si="51"/>
        <v>0</v>
      </c>
      <c r="G359" s="25">
        <f t="shared" si="52"/>
        <v>0</v>
      </c>
      <c r="H359" s="64"/>
      <c r="I359" s="76">
        <f t="shared" si="48"/>
        <v>0</v>
      </c>
      <c r="J359" s="64"/>
      <c r="K359" s="25">
        <f t="shared" si="53"/>
        <v>0</v>
      </c>
      <c r="L359" s="75">
        <f t="shared" si="54"/>
        <v>0</v>
      </c>
      <c r="M359" s="25">
        <f t="shared" si="55"/>
        <v>0</v>
      </c>
      <c r="N359" s="64"/>
      <c r="O359" s="25">
        <f t="shared" si="56"/>
        <v>0</v>
      </c>
      <c r="P359" s="76">
        <f t="shared" si="57"/>
        <v>0</v>
      </c>
    </row>
    <row r="360" spans="1:16" x14ac:dyDescent="0.25">
      <c r="A360" s="95">
        <v>319201061405</v>
      </c>
      <c r="B360" s="31" t="s">
        <v>414</v>
      </c>
      <c r="C360" s="73"/>
      <c r="D360" s="64"/>
      <c r="E360" s="64"/>
      <c r="F360" s="75">
        <f t="shared" si="51"/>
        <v>0</v>
      </c>
      <c r="G360" s="25">
        <f t="shared" si="52"/>
        <v>0</v>
      </c>
      <c r="H360" s="64"/>
      <c r="I360" s="76">
        <f t="shared" si="48"/>
        <v>0</v>
      </c>
      <c r="J360" s="64"/>
      <c r="K360" s="25">
        <f t="shared" si="53"/>
        <v>0</v>
      </c>
      <c r="L360" s="75">
        <f t="shared" si="54"/>
        <v>0</v>
      </c>
      <c r="M360" s="25">
        <f t="shared" si="55"/>
        <v>0</v>
      </c>
      <c r="N360" s="64"/>
      <c r="O360" s="25">
        <f t="shared" si="56"/>
        <v>0</v>
      </c>
      <c r="P360" s="76">
        <f t="shared" si="57"/>
        <v>0</v>
      </c>
    </row>
    <row r="361" spans="1:16" x14ac:dyDescent="0.25">
      <c r="A361" s="95">
        <v>319201061406</v>
      </c>
      <c r="B361" s="31" t="s">
        <v>1158</v>
      </c>
      <c r="C361" s="73"/>
      <c r="D361" s="64"/>
      <c r="E361" s="64"/>
      <c r="F361" s="75">
        <f t="shared" si="51"/>
        <v>0</v>
      </c>
      <c r="G361" s="25">
        <f t="shared" si="52"/>
        <v>0</v>
      </c>
      <c r="H361" s="64"/>
      <c r="I361" s="76">
        <f t="shared" si="48"/>
        <v>0</v>
      </c>
      <c r="J361" s="64"/>
      <c r="K361" s="25">
        <f t="shared" si="53"/>
        <v>0</v>
      </c>
      <c r="L361" s="75">
        <f t="shared" si="54"/>
        <v>0</v>
      </c>
      <c r="M361" s="25">
        <f t="shared" si="55"/>
        <v>0</v>
      </c>
      <c r="N361" s="64"/>
      <c r="O361" s="25">
        <f t="shared" si="56"/>
        <v>0</v>
      </c>
      <c r="P361" s="76">
        <f t="shared" si="57"/>
        <v>0</v>
      </c>
    </row>
    <row r="362" spans="1:16" x14ac:dyDescent="0.25">
      <c r="A362" s="95">
        <v>31920107</v>
      </c>
      <c r="B362" s="31" t="s">
        <v>549</v>
      </c>
      <c r="C362" s="73"/>
      <c r="D362" s="23">
        <f>SUM(D363:D364)</f>
        <v>0</v>
      </c>
      <c r="E362" s="23">
        <f>SUM(E363:E364)</f>
        <v>0</v>
      </c>
      <c r="F362" s="75">
        <f t="shared" si="43"/>
        <v>0</v>
      </c>
      <c r="G362" s="25">
        <f t="shared" si="47"/>
        <v>0</v>
      </c>
      <c r="H362" s="23">
        <f>SUM(H363:H364)</f>
        <v>0</v>
      </c>
      <c r="I362" s="76">
        <f t="shared" si="48"/>
        <v>0</v>
      </c>
      <c r="J362" s="23">
        <f>SUM(J363:J364)</f>
        <v>0</v>
      </c>
      <c r="K362" s="25">
        <f t="shared" si="44"/>
        <v>0</v>
      </c>
      <c r="L362" s="75">
        <f t="shared" si="49"/>
        <v>0</v>
      </c>
      <c r="M362" s="25">
        <f t="shared" si="45"/>
        <v>0</v>
      </c>
      <c r="N362" s="23">
        <f>SUM(N363:N364)</f>
        <v>0</v>
      </c>
      <c r="O362" s="25">
        <f t="shared" si="46"/>
        <v>0</v>
      </c>
      <c r="P362" s="76">
        <f t="shared" si="50"/>
        <v>0</v>
      </c>
    </row>
    <row r="363" spans="1:16" x14ac:dyDescent="0.25">
      <c r="A363" s="95">
        <v>3192010701</v>
      </c>
      <c r="B363" s="31" t="s">
        <v>550</v>
      </c>
      <c r="C363" s="73"/>
      <c r="D363" s="64"/>
      <c r="E363" s="64"/>
      <c r="F363" s="75">
        <f t="shared" si="43"/>
        <v>0</v>
      </c>
      <c r="G363" s="25">
        <f t="shared" si="47"/>
        <v>0</v>
      </c>
      <c r="H363" s="64"/>
      <c r="I363" s="76">
        <f t="shared" si="48"/>
        <v>0</v>
      </c>
      <c r="J363" s="64"/>
      <c r="K363" s="25">
        <f t="shared" si="44"/>
        <v>0</v>
      </c>
      <c r="L363" s="75">
        <f t="shared" si="49"/>
        <v>0</v>
      </c>
      <c r="M363" s="25">
        <f t="shared" si="45"/>
        <v>0</v>
      </c>
      <c r="N363" s="64"/>
      <c r="O363" s="25">
        <f t="shared" si="46"/>
        <v>0</v>
      </c>
      <c r="P363" s="76">
        <f t="shared" si="50"/>
        <v>0</v>
      </c>
    </row>
    <row r="364" spans="1:16" x14ac:dyDescent="0.25">
      <c r="A364" s="95">
        <v>3192010702</v>
      </c>
      <c r="B364" s="31" t="s">
        <v>551</v>
      </c>
      <c r="C364" s="73"/>
      <c r="D364" s="64"/>
      <c r="E364" s="64"/>
      <c r="F364" s="75">
        <f t="shared" si="43"/>
        <v>0</v>
      </c>
      <c r="G364" s="25">
        <f t="shared" si="47"/>
        <v>0</v>
      </c>
      <c r="H364" s="64"/>
      <c r="I364" s="76">
        <f t="shared" si="48"/>
        <v>0</v>
      </c>
      <c r="J364" s="64"/>
      <c r="K364" s="25">
        <f t="shared" si="44"/>
        <v>0</v>
      </c>
      <c r="L364" s="75">
        <f t="shared" si="49"/>
        <v>0</v>
      </c>
      <c r="M364" s="25">
        <f t="shared" si="45"/>
        <v>0</v>
      </c>
      <c r="N364" s="64"/>
      <c r="O364" s="25">
        <f t="shared" si="46"/>
        <v>0</v>
      </c>
      <c r="P364" s="76">
        <f t="shared" si="50"/>
        <v>0</v>
      </c>
    </row>
    <row r="365" spans="1:16" x14ac:dyDescent="0.25">
      <c r="A365" s="95">
        <v>31920108</v>
      </c>
      <c r="B365" s="31" t="s">
        <v>552</v>
      </c>
      <c r="C365" s="73"/>
      <c r="D365" s="64"/>
      <c r="E365" s="64"/>
      <c r="F365" s="75">
        <f t="shared" si="43"/>
        <v>0</v>
      </c>
      <c r="G365" s="25">
        <f t="shared" si="47"/>
        <v>0</v>
      </c>
      <c r="H365" s="64"/>
      <c r="I365" s="76">
        <f t="shared" si="48"/>
        <v>0</v>
      </c>
      <c r="J365" s="64"/>
      <c r="K365" s="25">
        <f t="shared" si="44"/>
        <v>0</v>
      </c>
      <c r="L365" s="75">
        <f t="shared" si="49"/>
        <v>0</v>
      </c>
      <c r="M365" s="25">
        <f t="shared" si="45"/>
        <v>0</v>
      </c>
      <c r="N365" s="64"/>
      <c r="O365" s="25">
        <f t="shared" si="46"/>
        <v>0</v>
      </c>
      <c r="P365" s="76">
        <f t="shared" si="50"/>
        <v>0</v>
      </c>
    </row>
    <row r="366" spans="1:16" x14ac:dyDescent="0.25">
      <c r="A366" s="95">
        <v>31920109</v>
      </c>
      <c r="B366" s="31" t="s">
        <v>553</v>
      </c>
      <c r="C366" s="73"/>
      <c r="D366" s="64"/>
      <c r="E366" s="64"/>
      <c r="F366" s="75">
        <f t="shared" si="43"/>
        <v>0</v>
      </c>
      <c r="G366" s="25">
        <f t="shared" si="47"/>
        <v>0</v>
      </c>
      <c r="H366" s="64"/>
      <c r="I366" s="76">
        <f t="shared" si="48"/>
        <v>0</v>
      </c>
      <c r="J366" s="64"/>
      <c r="K366" s="25">
        <f t="shared" si="44"/>
        <v>0</v>
      </c>
      <c r="L366" s="75">
        <f t="shared" si="49"/>
        <v>0</v>
      </c>
      <c r="M366" s="25">
        <f t="shared" si="45"/>
        <v>0</v>
      </c>
      <c r="N366" s="64"/>
      <c r="O366" s="25">
        <f t="shared" si="46"/>
        <v>0</v>
      </c>
      <c r="P366" s="76">
        <f t="shared" si="50"/>
        <v>0</v>
      </c>
    </row>
    <row r="367" spans="1:16" x14ac:dyDescent="0.25">
      <c r="A367" s="95">
        <v>31920110</v>
      </c>
      <c r="B367" s="31" t="s">
        <v>554</v>
      </c>
      <c r="C367" s="73"/>
      <c r="D367" s="64"/>
      <c r="E367" s="64"/>
      <c r="F367" s="75">
        <f t="shared" si="43"/>
        <v>0</v>
      </c>
      <c r="G367" s="25">
        <f t="shared" si="47"/>
        <v>0</v>
      </c>
      <c r="H367" s="64"/>
      <c r="I367" s="76">
        <f t="shared" si="48"/>
        <v>0</v>
      </c>
      <c r="J367" s="64"/>
      <c r="K367" s="25">
        <f t="shared" si="44"/>
        <v>0</v>
      </c>
      <c r="L367" s="75">
        <f t="shared" si="49"/>
        <v>0</v>
      </c>
      <c r="M367" s="25">
        <f t="shared" si="45"/>
        <v>0</v>
      </c>
      <c r="N367" s="64"/>
      <c r="O367" s="25">
        <f t="shared" si="46"/>
        <v>0</v>
      </c>
      <c r="P367" s="76">
        <f t="shared" si="50"/>
        <v>0</v>
      </c>
    </row>
    <row r="368" spans="1:16" x14ac:dyDescent="0.25">
      <c r="A368" s="95">
        <v>31920111</v>
      </c>
      <c r="B368" s="31" t="s">
        <v>555</v>
      </c>
      <c r="C368" s="73"/>
      <c r="D368" s="64"/>
      <c r="E368" s="64"/>
      <c r="F368" s="75">
        <f t="shared" si="43"/>
        <v>0</v>
      </c>
      <c r="G368" s="25">
        <f t="shared" si="47"/>
        <v>0</v>
      </c>
      <c r="H368" s="64"/>
      <c r="I368" s="76">
        <f t="shared" si="48"/>
        <v>0</v>
      </c>
      <c r="J368" s="64"/>
      <c r="K368" s="25">
        <f t="shared" si="44"/>
        <v>0</v>
      </c>
      <c r="L368" s="75">
        <f t="shared" si="49"/>
        <v>0</v>
      </c>
      <c r="M368" s="25">
        <f t="shared" si="45"/>
        <v>0</v>
      </c>
      <c r="N368" s="64"/>
      <c r="O368" s="25">
        <f t="shared" si="46"/>
        <v>0</v>
      </c>
      <c r="P368" s="76">
        <f t="shared" si="50"/>
        <v>0</v>
      </c>
    </row>
    <row r="369" spans="1:16" x14ac:dyDescent="0.25">
      <c r="A369" s="95">
        <v>31920112</v>
      </c>
      <c r="B369" s="31" t="s">
        <v>556</v>
      </c>
      <c r="C369" s="73"/>
      <c r="D369" s="64"/>
      <c r="E369" s="64"/>
      <c r="F369" s="75">
        <f t="shared" si="43"/>
        <v>0</v>
      </c>
      <c r="G369" s="25">
        <f t="shared" si="47"/>
        <v>0</v>
      </c>
      <c r="H369" s="64"/>
      <c r="I369" s="76">
        <f t="shared" si="48"/>
        <v>0</v>
      </c>
      <c r="J369" s="64"/>
      <c r="K369" s="25">
        <f t="shared" si="44"/>
        <v>0</v>
      </c>
      <c r="L369" s="75">
        <f t="shared" si="49"/>
        <v>0</v>
      </c>
      <c r="M369" s="25">
        <f t="shared" si="45"/>
        <v>0</v>
      </c>
      <c r="N369" s="64"/>
      <c r="O369" s="25">
        <f t="shared" si="46"/>
        <v>0</v>
      </c>
      <c r="P369" s="76">
        <f t="shared" si="50"/>
        <v>0</v>
      </c>
    </row>
    <row r="370" spans="1:16" x14ac:dyDescent="0.25">
      <c r="A370" s="95">
        <v>31920113</v>
      </c>
      <c r="B370" s="31" t="s">
        <v>557</v>
      </c>
      <c r="C370" s="73"/>
      <c r="D370" s="64"/>
      <c r="E370" s="64"/>
      <c r="F370" s="75">
        <f t="shared" si="43"/>
        <v>0</v>
      </c>
      <c r="G370" s="25">
        <f t="shared" si="47"/>
        <v>0</v>
      </c>
      <c r="H370" s="64"/>
      <c r="I370" s="76">
        <f t="shared" si="48"/>
        <v>0</v>
      </c>
      <c r="J370" s="64"/>
      <c r="K370" s="25">
        <f t="shared" si="44"/>
        <v>0</v>
      </c>
      <c r="L370" s="75">
        <f t="shared" si="49"/>
        <v>0</v>
      </c>
      <c r="M370" s="25">
        <f t="shared" si="45"/>
        <v>0</v>
      </c>
      <c r="N370" s="64"/>
      <c r="O370" s="25">
        <f t="shared" si="46"/>
        <v>0</v>
      </c>
      <c r="P370" s="76">
        <f t="shared" si="50"/>
        <v>0</v>
      </c>
    </row>
    <row r="371" spans="1:16" x14ac:dyDescent="0.25">
      <c r="A371" s="95">
        <v>31920114</v>
      </c>
      <c r="B371" s="31" t="s">
        <v>558</v>
      </c>
      <c r="C371" s="73"/>
      <c r="D371" s="23">
        <f>SUM(D372:D373)</f>
        <v>0</v>
      </c>
      <c r="E371" s="23">
        <f>SUM(E372:E373)</f>
        <v>0</v>
      </c>
      <c r="F371" s="75">
        <f t="shared" si="43"/>
        <v>0</v>
      </c>
      <c r="G371" s="25">
        <f t="shared" si="47"/>
        <v>0</v>
      </c>
      <c r="H371" s="23">
        <f>SUM(H372:H373)</f>
        <v>0</v>
      </c>
      <c r="I371" s="76">
        <f t="shared" si="48"/>
        <v>0</v>
      </c>
      <c r="J371" s="23">
        <f>SUM(J372:J373)</f>
        <v>0</v>
      </c>
      <c r="K371" s="25">
        <f t="shared" si="44"/>
        <v>0</v>
      </c>
      <c r="L371" s="75">
        <f t="shared" si="49"/>
        <v>0</v>
      </c>
      <c r="M371" s="25">
        <f t="shared" si="45"/>
        <v>0</v>
      </c>
      <c r="N371" s="23">
        <f>SUM(N372:N373)</f>
        <v>0</v>
      </c>
      <c r="O371" s="25">
        <f t="shared" si="46"/>
        <v>0</v>
      </c>
      <c r="P371" s="76">
        <f t="shared" si="50"/>
        <v>0</v>
      </c>
    </row>
    <row r="372" spans="1:16" x14ac:dyDescent="0.25">
      <c r="A372" s="95">
        <v>3192011401</v>
      </c>
      <c r="B372" s="31" t="s">
        <v>559</v>
      </c>
      <c r="C372" s="73"/>
      <c r="D372" s="64"/>
      <c r="E372" s="64"/>
      <c r="F372" s="75">
        <f t="shared" si="43"/>
        <v>0</v>
      </c>
      <c r="G372" s="25">
        <f t="shared" si="47"/>
        <v>0</v>
      </c>
      <c r="H372" s="64"/>
      <c r="I372" s="76">
        <f t="shared" si="48"/>
        <v>0</v>
      </c>
      <c r="J372" s="64"/>
      <c r="K372" s="25">
        <f t="shared" si="44"/>
        <v>0</v>
      </c>
      <c r="L372" s="75">
        <f t="shared" si="49"/>
        <v>0</v>
      </c>
      <c r="M372" s="25">
        <f t="shared" si="45"/>
        <v>0</v>
      </c>
      <c r="N372" s="64"/>
      <c r="O372" s="25">
        <f t="shared" si="46"/>
        <v>0</v>
      </c>
      <c r="P372" s="76">
        <f t="shared" si="50"/>
        <v>0</v>
      </c>
    </row>
    <row r="373" spans="1:16" x14ac:dyDescent="0.25">
      <c r="A373" s="95">
        <v>3192011403</v>
      </c>
      <c r="B373" s="31" t="s">
        <v>560</v>
      </c>
      <c r="C373" s="73"/>
      <c r="D373" s="64"/>
      <c r="E373" s="64"/>
      <c r="F373" s="75">
        <f t="shared" si="43"/>
        <v>0</v>
      </c>
      <c r="G373" s="25">
        <f t="shared" si="47"/>
        <v>0</v>
      </c>
      <c r="H373" s="64"/>
      <c r="I373" s="76">
        <f t="shared" si="48"/>
        <v>0</v>
      </c>
      <c r="J373" s="64"/>
      <c r="K373" s="25">
        <f t="shared" si="44"/>
        <v>0</v>
      </c>
      <c r="L373" s="75">
        <f t="shared" si="49"/>
        <v>0</v>
      </c>
      <c r="M373" s="25">
        <f t="shared" si="45"/>
        <v>0</v>
      </c>
      <c r="N373" s="64"/>
      <c r="O373" s="25">
        <f t="shared" si="46"/>
        <v>0</v>
      </c>
      <c r="P373" s="76">
        <f t="shared" si="50"/>
        <v>0</v>
      </c>
    </row>
    <row r="374" spans="1:16" x14ac:dyDescent="0.25">
      <c r="A374" s="96">
        <v>3193</v>
      </c>
      <c r="B374" s="67" t="s">
        <v>561</v>
      </c>
      <c r="C374" s="68"/>
      <c r="D374" s="64"/>
      <c r="E374" s="64"/>
      <c r="F374" s="75">
        <f t="shared" si="43"/>
        <v>0</v>
      </c>
      <c r="G374" s="20">
        <f t="shared" si="47"/>
        <v>0</v>
      </c>
      <c r="H374" s="64"/>
      <c r="I374" s="76">
        <f t="shared" si="48"/>
        <v>0</v>
      </c>
      <c r="J374" s="64"/>
      <c r="K374" s="25">
        <f t="shared" si="44"/>
        <v>0</v>
      </c>
      <c r="L374" s="75">
        <f t="shared" si="49"/>
        <v>0</v>
      </c>
      <c r="M374" s="25">
        <f t="shared" si="45"/>
        <v>0</v>
      </c>
      <c r="N374" s="64"/>
      <c r="O374" s="25">
        <f t="shared" si="46"/>
        <v>0</v>
      </c>
      <c r="P374" s="76">
        <f t="shared" si="50"/>
        <v>0</v>
      </c>
    </row>
    <row r="375" spans="1:16" hidden="1" x14ac:dyDescent="0.25">
      <c r="A375" s="66">
        <v>32</v>
      </c>
      <c r="B375" s="26" t="s">
        <v>562</v>
      </c>
      <c r="C375" s="68"/>
      <c r="D375" s="69">
        <f>SUM(D376+D380+D384+D386+D392)+D393+D394</f>
        <v>0</v>
      </c>
      <c r="E375" s="69">
        <f>SUM(E376+E380+E384+E386+E392)+E393+E394</f>
        <v>0</v>
      </c>
      <c r="F375" s="70">
        <f t="shared" si="43"/>
        <v>0</v>
      </c>
      <c r="G375" s="20">
        <f t="shared" si="47"/>
        <v>0</v>
      </c>
      <c r="H375" s="69">
        <f>SUM(H376+H380+H384+H386+H392)+H393+H394</f>
        <v>0</v>
      </c>
      <c r="I375" s="71">
        <f t="shared" si="48"/>
        <v>0</v>
      </c>
      <c r="J375" s="69">
        <f>SUM(J376+J380+J384+J386+J392)+J393+J394</f>
        <v>0</v>
      </c>
      <c r="K375" s="20">
        <f t="shared" si="44"/>
        <v>0</v>
      </c>
      <c r="L375" s="70">
        <f t="shared" si="49"/>
        <v>0</v>
      </c>
      <c r="M375" s="20">
        <f t="shared" si="45"/>
        <v>0</v>
      </c>
      <c r="N375" s="69">
        <f>SUM(N376+N380+N384+N386+N392)+N393+N394</f>
        <v>0</v>
      </c>
      <c r="O375" s="20">
        <f t="shared" si="46"/>
        <v>0</v>
      </c>
      <c r="P375" s="71">
        <f t="shared" si="50"/>
        <v>0</v>
      </c>
    </row>
    <row r="376" spans="1:16" hidden="1" x14ac:dyDescent="0.25">
      <c r="A376" s="72">
        <v>321</v>
      </c>
      <c r="B376" s="27" t="s">
        <v>563</v>
      </c>
      <c r="C376" s="73"/>
      <c r="D376" s="74">
        <f>SUM(D377:D379)</f>
        <v>0</v>
      </c>
      <c r="E376" s="74">
        <f>SUM(E377:E379)</f>
        <v>0</v>
      </c>
      <c r="F376" s="75">
        <f t="shared" si="43"/>
        <v>0</v>
      </c>
      <c r="G376" s="25">
        <f t="shared" si="47"/>
        <v>0</v>
      </c>
      <c r="H376" s="74">
        <f>SUM(H377:H379)</f>
        <v>0</v>
      </c>
      <c r="I376" s="76">
        <f t="shared" si="48"/>
        <v>0</v>
      </c>
      <c r="J376" s="74">
        <f>SUM(J377:J379)</f>
        <v>0</v>
      </c>
      <c r="K376" s="25">
        <f t="shared" si="44"/>
        <v>0</v>
      </c>
      <c r="L376" s="75">
        <f t="shared" si="49"/>
        <v>0</v>
      </c>
      <c r="M376" s="25">
        <f t="shared" si="45"/>
        <v>0</v>
      </c>
      <c r="N376" s="74">
        <f>SUM(N377:N379)</f>
        <v>0</v>
      </c>
      <c r="O376" s="25">
        <f t="shared" si="46"/>
        <v>0</v>
      </c>
      <c r="P376" s="76">
        <f t="shared" si="50"/>
        <v>0</v>
      </c>
    </row>
    <row r="377" spans="1:16" hidden="1" x14ac:dyDescent="0.25">
      <c r="A377" s="72">
        <v>32101</v>
      </c>
      <c r="B377" s="28" t="s">
        <v>564</v>
      </c>
      <c r="C377" s="73"/>
      <c r="D377" s="64"/>
      <c r="E377" s="64"/>
      <c r="F377" s="75">
        <f t="shared" si="43"/>
        <v>0</v>
      </c>
      <c r="G377" s="25">
        <f t="shared" si="47"/>
        <v>0</v>
      </c>
      <c r="H377" s="64"/>
      <c r="I377" s="76">
        <f t="shared" si="48"/>
        <v>0</v>
      </c>
      <c r="J377" s="64"/>
      <c r="K377" s="25">
        <f t="shared" si="44"/>
        <v>0</v>
      </c>
      <c r="L377" s="75">
        <f t="shared" si="49"/>
        <v>0</v>
      </c>
      <c r="M377" s="25">
        <f t="shared" si="45"/>
        <v>0</v>
      </c>
      <c r="N377" s="64"/>
      <c r="O377" s="25">
        <f t="shared" si="46"/>
        <v>0</v>
      </c>
      <c r="P377" s="76">
        <f t="shared" si="50"/>
        <v>0</v>
      </c>
    </row>
    <row r="378" spans="1:16" hidden="1" x14ac:dyDescent="0.25">
      <c r="A378" s="72">
        <v>32102</v>
      </c>
      <c r="B378" s="28" t="s">
        <v>565</v>
      </c>
      <c r="C378" s="73"/>
      <c r="D378" s="64"/>
      <c r="E378" s="64"/>
      <c r="F378" s="75">
        <f t="shared" si="43"/>
        <v>0</v>
      </c>
      <c r="G378" s="25">
        <f t="shared" si="47"/>
        <v>0</v>
      </c>
      <c r="H378" s="64"/>
      <c r="I378" s="76">
        <f t="shared" si="48"/>
        <v>0</v>
      </c>
      <c r="J378" s="64"/>
      <c r="K378" s="25">
        <f t="shared" si="44"/>
        <v>0</v>
      </c>
      <c r="L378" s="75">
        <f t="shared" si="49"/>
        <v>0</v>
      </c>
      <c r="M378" s="25">
        <f t="shared" si="45"/>
        <v>0</v>
      </c>
      <c r="N378" s="64"/>
      <c r="O378" s="25">
        <f t="shared" si="46"/>
        <v>0</v>
      </c>
      <c r="P378" s="76">
        <f t="shared" si="50"/>
        <v>0</v>
      </c>
    </row>
    <row r="379" spans="1:16" hidden="1" x14ac:dyDescent="0.25">
      <c r="A379" s="72">
        <v>32103</v>
      </c>
      <c r="B379" s="28" t="s">
        <v>566</v>
      </c>
      <c r="C379" s="73"/>
      <c r="D379" s="64"/>
      <c r="E379" s="64"/>
      <c r="F379" s="75">
        <f t="shared" si="43"/>
        <v>0</v>
      </c>
      <c r="G379" s="25">
        <f t="shared" si="47"/>
        <v>0</v>
      </c>
      <c r="H379" s="64"/>
      <c r="I379" s="76">
        <f t="shared" si="48"/>
        <v>0</v>
      </c>
      <c r="J379" s="64"/>
      <c r="K379" s="25">
        <f t="shared" si="44"/>
        <v>0</v>
      </c>
      <c r="L379" s="75">
        <f t="shared" si="49"/>
        <v>0</v>
      </c>
      <c r="M379" s="25">
        <f t="shared" si="45"/>
        <v>0</v>
      </c>
      <c r="N379" s="64"/>
      <c r="O379" s="25">
        <f t="shared" si="46"/>
        <v>0</v>
      </c>
      <c r="P379" s="76">
        <f t="shared" si="50"/>
        <v>0</v>
      </c>
    </row>
    <row r="380" spans="1:16" hidden="1" x14ac:dyDescent="0.25">
      <c r="A380" s="72">
        <v>322</v>
      </c>
      <c r="B380" s="27" t="s">
        <v>567</v>
      </c>
      <c r="C380" s="73"/>
      <c r="D380" s="74">
        <f>SUM(D381:D383)</f>
        <v>0</v>
      </c>
      <c r="E380" s="74">
        <f>SUM(E381:E383)</f>
        <v>0</v>
      </c>
      <c r="F380" s="75">
        <f t="shared" si="43"/>
        <v>0</v>
      </c>
      <c r="G380" s="25">
        <f t="shared" si="47"/>
        <v>0</v>
      </c>
      <c r="H380" s="74">
        <f>SUM(H381:H383)</f>
        <v>0</v>
      </c>
      <c r="I380" s="76">
        <f t="shared" si="48"/>
        <v>0</v>
      </c>
      <c r="J380" s="74">
        <f>SUM(J381:J383)</f>
        <v>0</v>
      </c>
      <c r="K380" s="25">
        <f t="shared" si="44"/>
        <v>0</v>
      </c>
      <c r="L380" s="75">
        <f t="shared" si="49"/>
        <v>0</v>
      </c>
      <c r="M380" s="25">
        <f t="shared" si="45"/>
        <v>0</v>
      </c>
      <c r="N380" s="74">
        <f>SUM(N381:N383)</f>
        <v>0</v>
      </c>
      <c r="O380" s="25">
        <f t="shared" si="46"/>
        <v>0</v>
      </c>
      <c r="P380" s="76">
        <f t="shared" si="50"/>
        <v>0</v>
      </c>
    </row>
    <row r="381" spans="1:16" hidden="1" x14ac:dyDescent="0.25">
      <c r="A381" s="72">
        <v>32201</v>
      </c>
      <c r="B381" s="28" t="s">
        <v>564</v>
      </c>
      <c r="C381" s="73"/>
      <c r="D381" s="64"/>
      <c r="E381" s="64"/>
      <c r="F381" s="75">
        <f t="shared" si="43"/>
        <v>0</v>
      </c>
      <c r="G381" s="25">
        <f t="shared" si="47"/>
        <v>0</v>
      </c>
      <c r="H381" s="64"/>
      <c r="I381" s="76">
        <f t="shared" si="48"/>
        <v>0</v>
      </c>
      <c r="J381" s="64"/>
      <c r="K381" s="25">
        <f t="shared" si="44"/>
        <v>0</v>
      </c>
      <c r="L381" s="75">
        <f t="shared" si="49"/>
        <v>0</v>
      </c>
      <c r="M381" s="25">
        <f t="shared" si="45"/>
        <v>0</v>
      </c>
      <c r="N381" s="64"/>
      <c r="O381" s="25">
        <f t="shared" si="46"/>
        <v>0</v>
      </c>
      <c r="P381" s="76">
        <f t="shared" si="50"/>
        <v>0</v>
      </c>
    </row>
    <row r="382" spans="1:16" hidden="1" x14ac:dyDescent="0.25">
      <c r="A382" s="72">
        <v>32202</v>
      </c>
      <c r="B382" s="28" t="s">
        <v>565</v>
      </c>
      <c r="C382" s="73"/>
      <c r="D382" s="64"/>
      <c r="E382" s="64"/>
      <c r="F382" s="75">
        <f t="shared" si="43"/>
        <v>0</v>
      </c>
      <c r="G382" s="25">
        <f t="shared" si="47"/>
        <v>0</v>
      </c>
      <c r="H382" s="64"/>
      <c r="I382" s="76">
        <f t="shared" si="48"/>
        <v>0</v>
      </c>
      <c r="J382" s="64"/>
      <c r="K382" s="25">
        <f t="shared" si="44"/>
        <v>0</v>
      </c>
      <c r="L382" s="75">
        <f t="shared" si="49"/>
        <v>0</v>
      </c>
      <c r="M382" s="25">
        <f t="shared" si="45"/>
        <v>0</v>
      </c>
      <c r="N382" s="64"/>
      <c r="O382" s="25">
        <f t="shared" si="46"/>
        <v>0</v>
      </c>
      <c r="P382" s="76">
        <f t="shared" si="50"/>
        <v>0</v>
      </c>
    </row>
    <row r="383" spans="1:16" hidden="1" x14ac:dyDescent="0.25">
      <c r="A383" s="72">
        <v>32203</v>
      </c>
      <c r="B383" s="28" t="s">
        <v>566</v>
      </c>
      <c r="C383" s="73"/>
      <c r="D383" s="64"/>
      <c r="E383" s="64"/>
      <c r="F383" s="75">
        <f t="shared" si="43"/>
        <v>0</v>
      </c>
      <c r="G383" s="25">
        <f t="shared" si="47"/>
        <v>0</v>
      </c>
      <c r="H383" s="64"/>
      <c r="I383" s="76">
        <f t="shared" si="48"/>
        <v>0</v>
      </c>
      <c r="J383" s="64"/>
      <c r="K383" s="25">
        <f t="shared" si="44"/>
        <v>0</v>
      </c>
      <c r="L383" s="75">
        <f t="shared" si="49"/>
        <v>0</v>
      </c>
      <c r="M383" s="25">
        <f t="shared" si="45"/>
        <v>0</v>
      </c>
      <c r="N383" s="64"/>
      <c r="O383" s="25">
        <f t="shared" si="46"/>
        <v>0</v>
      </c>
      <c r="P383" s="76">
        <f t="shared" si="50"/>
        <v>0</v>
      </c>
    </row>
    <row r="384" spans="1:16" hidden="1" x14ac:dyDescent="0.25">
      <c r="A384" s="72">
        <v>323</v>
      </c>
      <c r="B384" s="28" t="s">
        <v>568</v>
      </c>
      <c r="C384" s="73"/>
      <c r="D384" s="64">
        <f>SUM(D385)</f>
        <v>0</v>
      </c>
      <c r="E384" s="64">
        <f>SUM(E385)</f>
        <v>0</v>
      </c>
      <c r="F384" s="75">
        <f t="shared" ref="F384:F385" si="58">SUM(D384+E384)</f>
        <v>0</v>
      </c>
      <c r="G384" s="25">
        <f t="shared" si="47"/>
        <v>0</v>
      </c>
      <c r="H384" s="64">
        <f>SUM(H385)</f>
        <v>0</v>
      </c>
      <c r="I384" s="76">
        <f t="shared" si="48"/>
        <v>0</v>
      </c>
      <c r="J384" s="64">
        <f>SUM(J385)</f>
        <v>0</v>
      </c>
      <c r="K384" s="25">
        <f t="shared" si="44"/>
        <v>0</v>
      </c>
      <c r="L384" s="75">
        <f t="shared" ref="L384:L385" si="59">SUM(N384-J384)</f>
        <v>0</v>
      </c>
      <c r="M384" s="25">
        <f t="shared" si="45"/>
        <v>0</v>
      </c>
      <c r="N384" s="64">
        <f>SUM(N385)</f>
        <v>0</v>
      </c>
      <c r="O384" s="25">
        <f t="shared" si="46"/>
        <v>0</v>
      </c>
      <c r="P384" s="76">
        <f t="shared" ref="P384:P385" si="60">SUM(F384-N384)</f>
        <v>0</v>
      </c>
    </row>
    <row r="385" spans="1:16" hidden="1" x14ac:dyDescent="0.25">
      <c r="A385" s="72">
        <v>32301</v>
      </c>
      <c r="B385" s="31" t="s">
        <v>569</v>
      </c>
      <c r="C385" s="73"/>
      <c r="D385" s="64"/>
      <c r="E385" s="64"/>
      <c r="F385" s="75">
        <f t="shared" si="58"/>
        <v>0</v>
      </c>
      <c r="G385" s="25">
        <f t="shared" si="47"/>
        <v>0</v>
      </c>
      <c r="H385" s="64"/>
      <c r="I385" s="76">
        <f t="shared" si="48"/>
        <v>0</v>
      </c>
      <c r="J385" s="64"/>
      <c r="K385" s="25">
        <f t="shared" si="44"/>
        <v>0</v>
      </c>
      <c r="L385" s="75">
        <f t="shared" si="59"/>
        <v>0</v>
      </c>
      <c r="M385" s="25">
        <f t="shared" si="45"/>
        <v>0</v>
      </c>
      <c r="N385" s="64"/>
      <c r="O385" s="25">
        <f t="shared" si="46"/>
        <v>0</v>
      </c>
      <c r="P385" s="76">
        <f t="shared" si="60"/>
        <v>0</v>
      </c>
    </row>
    <row r="386" spans="1:16" hidden="1" x14ac:dyDescent="0.25">
      <c r="A386" s="97">
        <v>325</v>
      </c>
      <c r="B386" s="98" t="s">
        <v>570</v>
      </c>
      <c r="C386" s="68"/>
      <c r="D386" s="69">
        <f>SUM(D387+D390)</f>
        <v>0</v>
      </c>
      <c r="E386" s="69">
        <f>SUM(E387+E390)</f>
        <v>0</v>
      </c>
      <c r="F386" s="75">
        <f t="shared" si="43"/>
        <v>0</v>
      </c>
      <c r="G386" s="20">
        <f t="shared" si="47"/>
        <v>0</v>
      </c>
      <c r="H386" s="69">
        <f>SUM(H387+H390)</f>
        <v>0</v>
      </c>
      <c r="I386" s="76">
        <f t="shared" si="48"/>
        <v>0</v>
      </c>
      <c r="J386" s="69">
        <f>SUM(J387+J390)</f>
        <v>0</v>
      </c>
      <c r="K386" s="25">
        <f t="shared" si="44"/>
        <v>0</v>
      </c>
      <c r="L386" s="75">
        <f t="shared" si="49"/>
        <v>0</v>
      </c>
      <c r="M386" s="25">
        <f t="shared" si="45"/>
        <v>0</v>
      </c>
      <c r="N386" s="69">
        <f>SUM(N387+N390)</f>
        <v>0</v>
      </c>
      <c r="O386" s="25">
        <f t="shared" si="46"/>
        <v>0</v>
      </c>
      <c r="P386" s="76">
        <f t="shared" si="50"/>
        <v>0</v>
      </c>
    </row>
    <row r="387" spans="1:16" hidden="1" x14ac:dyDescent="0.25">
      <c r="A387" s="72">
        <v>32501</v>
      </c>
      <c r="B387" s="28" t="s">
        <v>421</v>
      </c>
      <c r="C387" s="73"/>
      <c r="D387" s="74">
        <f>SUM(D388)</f>
        <v>0</v>
      </c>
      <c r="E387" s="74">
        <f>SUM(E388)</f>
        <v>0</v>
      </c>
      <c r="F387" s="75">
        <f t="shared" si="43"/>
        <v>0</v>
      </c>
      <c r="G387" s="25">
        <f t="shared" si="47"/>
        <v>0</v>
      </c>
      <c r="H387" s="74">
        <f>SUM(H388)</f>
        <v>0</v>
      </c>
      <c r="I387" s="76">
        <f t="shared" si="48"/>
        <v>0</v>
      </c>
      <c r="J387" s="74">
        <f>SUM(J388)</f>
        <v>0</v>
      </c>
      <c r="K387" s="25">
        <f t="shared" si="44"/>
        <v>0</v>
      </c>
      <c r="L387" s="75">
        <f t="shared" si="49"/>
        <v>0</v>
      </c>
      <c r="M387" s="25">
        <f t="shared" si="45"/>
        <v>0</v>
      </c>
      <c r="N387" s="74">
        <f>SUM(N388)</f>
        <v>0</v>
      </c>
      <c r="O387" s="25">
        <f t="shared" si="46"/>
        <v>0</v>
      </c>
      <c r="P387" s="76">
        <f t="shared" si="50"/>
        <v>0</v>
      </c>
    </row>
    <row r="388" spans="1:16" hidden="1" x14ac:dyDescent="0.25">
      <c r="A388" s="72">
        <v>3250105</v>
      </c>
      <c r="B388" s="31" t="s">
        <v>571</v>
      </c>
      <c r="C388" s="73"/>
      <c r="D388" s="74">
        <f>SUM(D389)</f>
        <v>0</v>
      </c>
      <c r="E388" s="74">
        <f>SUM(E389)</f>
        <v>0</v>
      </c>
      <c r="F388" s="75">
        <f t="shared" si="43"/>
        <v>0</v>
      </c>
      <c r="G388" s="25">
        <f t="shared" si="47"/>
        <v>0</v>
      </c>
      <c r="H388" s="74">
        <f>SUM(H389)</f>
        <v>0</v>
      </c>
      <c r="I388" s="76">
        <f t="shared" si="48"/>
        <v>0</v>
      </c>
      <c r="J388" s="74">
        <f>SUM(J389)</f>
        <v>0</v>
      </c>
      <c r="K388" s="25">
        <f t="shared" si="44"/>
        <v>0</v>
      </c>
      <c r="L388" s="75">
        <f t="shared" si="49"/>
        <v>0</v>
      </c>
      <c r="M388" s="25">
        <f t="shared" si="45"/>
        <v>0</v>
      </c>
      <c r="N388" s="74">
        <f>SUM(N389)</f>
        <v>0</v>
      </c>
      <c r="O388" s="25">
        <f t="shared" si="46"/>
        <v>0</v>
      </c>
      <c r="P388" s="76">
        <f t="shared" si="50"/>
        <v>0</v>
      </c>
    </row>
    <row r="389" spans="1:16" hidden="1" x14ac:dyDescent="0.25">
      <c r="A389" s="72">
        <v>325010501</v>
      </c>
      <c r="B389" s="31" t="s">
        <v>569</v>
      </c>
      <c r="C389" s="73"/>
      <c r="D389" s="64"/>
      <c r="E389" s="64"/>
      <c r="F389" s="75">
        <f t="shared" si="43"/>
        <v>0</v>
      </c>
      <c r="G389" s="25">
        <f t="shared" si="47"/>
        <v>0</v>
      </c>
      <c r="H389" s="64"/>
      <c r="I389" s="76">
        <f t="shared" si="48"/>
        <v>0</v>
      </c>
      <c r="J389" s="64"/>
      <c r="K389" s="25">
        <f t="shared" si="44"/>
        <v>0</v>
      </c>
      <c r="L389" s="75">
        <f t="shared" si="49"/>
        <v>0</v>
      </c>
      <c r="M389" s="25">
        <f t="shared" si="45"/>
        <v>0</v>
      </c>
      <c r="N389" s="64"/>
      <c r="O389" s="25">
        <f t="shared" si="46"/>
        <v>0</v>
      </c>
      <c r="P389" s="76">
        <f t="shared" si="50"/>
        <v>0</v>
      </c>
    </row>
    <row r="390" spans="1:16" hidden="1" x14ac:dyDescent="0.25">
      <c r="A390" s="72">
        <v>32502</v>
      </c>
      <c r="B390" s="28" t="s">
        <v>443</v>
      </c>
      <c r="C390" s="73"/>
      <c r="D390" s="74">
        <f>SUM(D391)</f>
        <v>0</v>
      </c>
      <c r="E390" s="74">
        <f>SUM(E391)</f>
        <v>0</v>
      </c>
      <c r="F390" s="75">
        <f t="shared" si="43"/>
        <v>0</v>
      </c>
      <c r="G390" s="25">
        <f t="shared" si="47"/>
        <v>0</v>
      </c>
      <c r="H390" s="74">
        <f>SUM(H391)</f>
        <v>0</v>
      </c>
      <c r="I390" s="76">
        <f t="shared" si="48"/>
        <v>0</v>
      </c>
      <c r="J390" s="74">
        <f>SUM(J391)</f>
        <v>0</v>
      </c>
      <c r="K390" s="25">
        <f t="shared" si="44"/>
        <v>0</v>
      </c>
      <c r="L390" s="75">
        <f t="shared" si="49"/>
        <v>0</v>
      </c>
      <c r="M390" s="25">
        <f t="shared" si="45"/>
        <v>0</v>
      </c>
      <c r="N390" s="74">
        <f>SUM(N391)</f>
        <v>0</v>
      </c>
      <c r="O390" s="25">
        <f t="shared" si="46"/>
        <v>0</v>
      </c>
      <c r="P390" s="76">
        <f t="shared" si="50"/>
        <v>0</v>
      </c>
    </row>
    <row r="391" spans="1:16" hidden="1" x14ac:dyDescent="0.25">
      <c r="A391" s="72">
        <v>3250202</v>
      </c>
      <c r="B391" s="31" t="s">
        <v>572</v>
      </c>
      <c r="C391" s="73"/>
      <c r="D391" s="64"/>
      <c r="E391" s="64"/>
      <c r="F391" s="75">
        <f t="shared" si="43"/>
        <v>0</v>
      </c>
      <c r="G391" s="25">
        <f t="shared" si="47"/>
        <v>0</v>
      </c>
      <c r="H391" s="64"/>
      <c r="I391" s="76">
        <f t="shared" si="48"/>
        <v>0</v>
      </c>
      <c r="J391" s="64"/>
      <c r="K391" s="25">
        <f t="shared" si="44"/>
        <v>0</v>
      </c>
      <c r="L391" s="75">
        <f t="shared" si="49"/>
        <v>0</v>
      </c>
      <c r="M391" s="25">
        <f t="shared" si="45"/>
        <v>0</v>
      </c>
      <c r="N391" s="64"/>
      <c r="O391" s="25">
        <f t="shared" si="46"/>
        <v>0</v>
      </c>
      <c r="P391" s="76">
        <f t="shared" si="50"/>
        <v>0</v>
      </c>
    </row>
    <row r="392" spans="1:16" hidden="1" x14ac:dyDescent="0.25">
      <c r="A392" s="72">
        <v>327</v>
      </c>
      <c r="B392" s="31" t="s">
        <v>573</v>
      </c>
      <c r="C392" s="73"/>
      <c r="D392" s="64"/>
      <c r="E392" s="64"/>
      <c r="F392" s="75">
        <f t="shared" si="43"/>
        <v>0</v>
      </c>
      <c r="G392" s="25">
        <f t="shared" si="47"/>
        <v>0</v>
      </c>
      <c r="H392" s="64"/>
      <c r="I392" s="76">
        <f t="shared" si="48"/>
        <v>0</v>
      </c>
      <c r="J392" s="64"/>
      <c r="K392" s="25">
        <f t="shared" si="44"/>
        <v>0</v>
      </c>
      <c r="L392" s="75">
        <f t="shared" si="49"/>
        <v>0</v>
      </c>
      <c r="M392" s="25">
        <f t="shared" si="45"/>
        <v>0</v>
      </c>
      <c r="N392" s="64"/>
      <c r="O392" s="25">
        <f t="shared" si="46"/>
        <v>0</v>
      </c>
      <c r="P392" s="76">
        <f t="shared" si="50"/>
        <v>0</v>
      </c>
    </row>
    <row r="393" spans="1:16" hidden="1" x14ac:dyDescent="0.25">
      <c r="A393" s="72">
        <v>328</v>
      </c>
      <c r="B393" s="31" t="s">
        <v>489</v>
      </c>
      <c r="C393" s="73"/>
      <c r="D393" s="64"/>
      <c r="E393" s="64"/>
      <c r="F393" s="75">
        <f t="shared" si="43"/>
        <v>0</v>
      </c>
      <c r="G393" s="25">
        <f t="shared" si="47"/>
        <v>0</v>
      </c>
      <c r="H393" s="64"/>
      <c r="I393" s="76">
        <f t="shared" si="48"/>
        <v>0</v>
      </c>
      <c r="J393" s="64"/>
      <c r="K393" s="25">
        <f t="shared" si="44"/>
        <v>0</v>
      </c>
      <c r="L393" s="75">
        <f t="shared" si="49"/>
        <v>0</v>
      </c>
      <c r="M393" s="25">
        <f t="shared" si="45"/>
        <v>0</v>
      </c>
      <c r="N393" s="64"/>
      <c r="O393" s="25">
        <f t="shared" si="46"/>
        <v>0</v>
      </c>
      <c r="P393" s="76">
        <f t="shared" si="50"/>
        <v>0</v>
      </c>
    </row>
    <row r="394" spans="1:16" hidden="1" x14ac:dyDescent="0.25">
      <c r="A394" s="72">
        <v>329</v>
      </c>
      <c r="B394" s="31" t="s">
        <v>526</v>
      </c>
      <c r="C394" s="73"/>
      <c r="D394" s="64"/>
      <c r="E394" s="64"/>
      <c r="F394" s="75">
        <f t="shared" si="43"/>
        <v>0</v>
      </c>
      <c r="G394" s="25">
        <f t="shared" si="47"/>
        <v>0</v>
      </c>
      <c r="H394" s="64"/>
      <c r="I394" s="76">
        <f t="shared" si="48"/>
        <v>0</v>
      </c>
      <c r="J394" s="64"/>
      <c r="K394" s="25">
        <f t="shared" si="44"/>
        <v>0</v>
      </c>
      <c r="L394" s="75">
        <f t="shared" si="49"/>
        <v>0</v>
      </c>
      <c r="M394" s="25">
        <f t="shared" si="45"/>
        <v>0</v>
      </c>
      <c r="N394" s="64"/>
      <c r="O394" s="25">
        <f t="shared" si="46"/>
        <v>0</v>
      </c>
      <c r="P394" s="76">
        <f t="shared" si="50"/>
        <v>0</v>
      </c>
    </row>
    <row r="395" spans="1:16" x14ac:dyDescent="0.25">
      <c r="A395" s="99">
        <v>33</v>
      </c>
      <c r="B395" s="67" t="s">
        <v>574</v>
      </c>
      <c r="C395" s="73"/>
      <c r="D395" s="69">
        <f>SUM(D396+D1260+D1358+D1373+D1375)</f>
        <v>194259042066</v>
      </c>
      <c r="E395" s="69">
        <f>SUM(E396+E1260+E1358+E1373+E1375)</f>
        <v>0</v>
      </c>
      <c r="F395" s="75">
        <f t="shared" si="43"/>
        <v>194259042066</v>
      </c>
      <c r="G395" s="20">
        <f t="shared" si="47"/>
        <v>94.514979384308361</v>
      </c>
      <c r="H395" s="69">
        <f>SUM(H396+H1260+H1358+H1373+H1375)</f>
        <v>0</v>
      </c>
      <c r="I395" s="76">
        <f t="shared" si="48"/>
        <v>194259042066</v>
      </c>
      <c r="J395" s="69">
        <f>SUM(J396+J1260+J1358+J1373+J1375)</f>
        <v>20054882680</v>
      </c>
      <c r="K395" s="25">
        <f t="shared" si="44"/>
        <v>10.323783370241424</v>
      </c>
      <c r="L395" s="75">
        <f t="shared" si="49"/>
        <v>169436807874</v>
      </c>
      <c r="M395" s="25">
        <f t="shared" si="45"/>
        <v>87.222095853038041</v>
      </c>
      <c r="N395" s="69">
        <f>SUM(N396+N1260+N1358+N1373+N1375)</f>
        <v>189491690554</v>
      </c>
      <c r="O395" s="25">
        <f t="shared" si="46"/>
        <v>97.545879223279456</v>
      </c>
      <c r="P395" s="76">
        <f t="shared" si="50"/>
        <v>4767351512</v>
      </c>
    </row>
    <row r="396" spans="1:16" x14ac:dyDescent="0.25">
      <c r="A396" s="99">
        <v>331</v>
      </c>
      <c r="B396" s="67" t="s">
        <v>575</v>
      </c>
      <c r="C396" s="73"/>
      <c r="D396" s="69">
        <f>SUM(D397)</f>
        <v>186829505451</v>
      </c>
      <c r="E396" s="69">
        <f>SUM(E397)</f>
        <v>1593408360</v>
      </c>
      <c r="F396" s="75">
        <f t="shared" si="43"/>
        <v>188422913811</v>
      </c>
      <c r="G396" s="20">
        <f t="shared" si="47"/>
        <v>91.675463983434014</v>
      </c>
      <c r="H396" s="69">
        <f>SUM(H397)</f>
        <v>0</v>
      </c>
      <c r="I396" s="76">
        <f t="shared" si="48"/>
        <v>188422913811</v>
      </c>
      <c r="J396" s="69">
        <f>SUM(J397)</f>
        <v>19027244134</v>
      </c>
      <c r="K396" s="25">
        <f t="shared" si="44"/>
        <v>10.098158312680336</v>
      </c>
      <c r="L396" s="75">
        <f t="shared" si="49"/>
        <v>164628318165</v>
      </c>
      <c r="M396" s="25">
        <f t="shared" si="45"/>
        <v>87.371708055705227</v>
      </c>
      <c r="N396" s="69">
        <f>SUM(N397)</f>
        <v>183655562299</v>
      </c>
      <c r="O396" s="25">
        <f t="shared" si="46"/>
        <v>97.469866368385567</v>
      </c>
      <c r="P396" s="76">
        <f t="shared" si="50"/>
        <v>4767351512</v>
      </c>
    </row>
    <row r="397" spans="1:16" x14ac:dyDescent="0.25">
      <c r="A397" s="99">
        <v>33114</v>
      </c>
      <c r="B397" s="67" t="s">
        <v>576</v>
      </c>
      <c r="C397" s="73"/>
      <c r="D397" s="69">
        <f>SUM(D398+D759+D928)</f>
        <v>186829505451</v>
      </c>
      <c r="E397" s="69">
        <f>SUM(E398+E759+E928)</f>
        <v>1593408360</v>
      </c>
      <c r="F397" s="75">
        <f t="shared" si="43"/>
        <v>188422913811</v>
      </c>
      <c r="G397" s="20">
        <f t="shared" si="47"/>
        <v>91.675463983434014</v>
      </c>
      <c r="H397" s="69">
        <f>SUM(H398+H759+H928)</f>
        <v>0</v>
      </c>
      <c r="I397" s="76">
        <f t="shared" si="48"/>
        <v>188422913811</v>
      </c>
      <c r="J397" s="69">
        <f>SUM(J398+J759+J928)</f>
        <v>19027244134</v>
      </c>
      <c r="K397" s="25">
        <f t="shared" si="44"/>
        <v>10.098158312680336</v>
      </c>
      <c r="L397" s="75">
        <f t="shared" si="49"/>
        <v>164628318165</v>
      </c>
      <c r="M397" s="25">
        <f t="shared" si="45"/>
        <v>87.371708055705227</v>
      </c>
      <c r="N397" s="69">
        <f>SUM(N398+N759+N928)</f>
        <v>183655562299</v>
      </c>
      <c r="O397" s="25">
        <f t="shared" si="46"/>
        <v>97.469866368385567</v>
      </c>
      <c r="P397" s="76">
        <f t="shared" si="50"/>
        <v>4767351512</v>
      </c>
    </row>
    <row r="398" spans="1:16" ht="39" x14ac:dyDescent="0.25">
      <c r="A398" s="99">
        <v>3311401</v>
      </c>
      <c r="B398" s="67" t="s">
        <v>577</v>
      </c>
      <c r="C398" s="73"/>
      <c r="D398" s="69">
        <f>SUM(D399+D414+D441+D495+D510+D560+D564+D582+D641+D650+D657+D666+D681+D692+D697+D746)</f>
        <v>185931477062</v>
      </c>
      <c r="E398" s="69">
        <f>SUM(E399+E414+E441+E495+E510+E560+E564+E582+E641+E650+E657+E666+E681+E692+E697+E746)</f>
        <v>207717748</v>
      </c>
      <c r="F398" s="75">
        <f t="shared" si="43"/>
        <v>186139194810</v>
      </c>
      <c r="G398" s="20">
        <f t="shared" si="47"/>
        <v>90.564341165142054</v>
      </c>
      <c r="H398" s="69">
        <f>SUM(H399+H414+H441+H495+H510+H560+H564+H582+H641+H650+H657+H666+H681+H692+H697+H746)</f>
        <v>0</v>
      </c>
      <c r="I398" s="76">
        <f t="shared" si="48"/>
        <v>186139194810</v>
      </c>
      <c r="J398" s="69">
        <f>SUM(J399+J414+J441+J495+J510+J560+J564+J582+J641+J650+J657+J666+J681+J692+J697+J746)</f>
        <v>18925770129</v>
      </c>
      <c r="K398" s="25">
        <f t="shared" si="44"/>
        <v>10.1675362614082</v>
      </c>
      <c r="L398" s="75">
        <f t="shared" si="49"/>
        <v>164052425964</v>
      </c>
      <c r="M398" s="25">
        <f t="shared" si="45"/>
        <v>88.134272919497221</v>
      </c>
      <c r="N398" s="69">
        <f>SUM(N399+N414+N441+N495+N510+N560+N564+N582+N641+N650+N657+N666+N681+N692+N697+N746)</f>
        <v>182978196093</v>
      </c>
      <c r="O398" s="25">
        <f t="shared" si="46"/>
        <v>98.301809180905423</v>
      </c>
      <c r="P398" s="76">
        <f t="shared" si="50"/>
        <v>3160998717</v>
      </c>
    </row>
    <row r="399" spans="1:16" ht="26.25" hidden="1" x14ac:dyDescent="0.25">
      <c r="A399" s="100">
        <v>331140101</v>
      </c>
      <c r="B399" s="67" t="s">
        <v>578</v>
      </c>
      <c r="C399" s="73"/>
      <c r="D399" s="69">
        <f>SUM(D400+D404+D406+D410+D412)</f>
        <v>0</v>
      </c>
      <c r="E399" s="69">
        <f>SUM(E400+E404+E406+E410+E412)</f>
        <v>0</v>
      </c>
      <c r="F399" s="75">
        <f t="shared" ref="F399:F462" si="61">SUM(D399+E399)</f>
        <v>0</v>
      </c>
      <c r="G399" s="20">
        <f t="shared" si="47"/>
        <v>0</v>
      </c>
      <c r="H399" s="69">
        <f>SUM(H400+H404+H406+H410+H412)</f>
        <v>0</v>
      </c>
      <c r="I399" s="76">
        <f t="shared" si="48"/>
        <v>0</v>
      </c>
      <c r="J399" s="69">
        <f>SUM(J400+J404+J406+J410+J412)</f>
        <v>0</v>
      </c>
      <c r="K399" s="25">
        <f t="shared" ref="K399:K462" si="62">IF(OR(J399=0,F399=0),0,J399/F399)*100</f>
        <v>0</v>
      </c>
      <c r="L399" s="75">
        <f t="shared" si="49"/>
        <v>0</v>
      </c>
      <c r="M399" s="25">
        <f t="shared" ref="M399:M462" si="63">IF(OR(L399=0,F399=0),0,L399/F399)*100</f>
        <v>0</v>
      </c>
      <c r="N399" s="69">
        <f>SUM(N400+N404+N406+N410+N412)</f>
        <v>0</v>
      </c>
      <c r="O399" s="25">
        <f t="shared" ref="O399:O462" si="64">IF(OR(N399=0,F399=0),0,N399/F399)*100</f>
        <v>0</v>
      </c>
      <c r="P399" s="76">
        <f t="shared" si="50"/>
        <v>0</v>
      </c>
    </row>
    <row r="400" spans="1:16" hidden="1" x14ac:dyDescent="0.25">
      <c r="A400" s="72">
        <v>3311401010735</v>
      </c>
      <c r="B400" s="31" t="s">
        <v>579</v>
      </c>
      <c r="C400" s="73"/>
      <c r="D400" s="74">
        <f>SUM(D401:D403)</f>
        <v>0</v>
      </c>
      <c r="E400" s="74">
        <f>SUM(E401:E403)</f>
        <v>0</v>
      </c>
      <c r="F400" s="75">
        <f t="shared" si="61"/>
        <v>0</v>
      </c>
      <c r="G400" s="25">
        <f t="shared" ref="G400:G463" si="65">IF(OR(F400=0,F$7=0),0,F400/F$7)*100</f>
        <v>0</v>
      </c>
      <c r="H400" s="74">
        <f>SUM(H401:H403)</f>
        <v>0</v>
      </c>
      <c r="I400" s="76">
        <f t="shared" ref="I400:I463" si="66">SUM(F400-H400)</f>
        <v>0</v>
      </c>
      <c r="J400" s="74">
        <f>SUM(J401:J403)</f>
        <v>0</v>
      </c>
      <c r="K400" s="25">
        <f t="shared" si="62"/>
        <v>0</v>
      </c>
      <c r="L400" s="75">
        <f t="shared" si="49"/>
        <v>0</v>
      </c>
      <c r="M400" s="25">
        <f t="shared" si="63"/>
        <v>0</v>
      </c>
      <c r="N400" s="74">
        <f>SUM(N401:N403)</f>
        <v>0</v>
      </c>
      <c r="O400" s="25">
        <f t="shared" si="64"/>
        <v>0</v>
      </c>
      <c r="P400" s="76">
        <f t="shared" si="50"/>
        <v>0</v>
      </c>
    </row>
    <row r="401" spans="1:16" ht="26.25" hidden="1" x14ac:dyDescent="0.25">
      <c r="A401" s="72">
        <v>3311401010735100</v>
      </c>
      <c r="B401" s="31" t="s">
        <v>580</v>
      </c>
      <c r="C401" s="73"/>
      <c r="D401" s="64"/>
      <c r="E401" s="64"/>
      <c r="F401" s="75">
        <f t="shared" si="61"/>
        <v>0</v>
      </c>
      <c r="G401" s="25">
        <f t="shared" si="65"/>
        <v>0</v>
      </c>
      <c r="H401" s="64"/>
      <c r="I401" s="76">
        <f t="shared" si="66"/>
        <v>0</v>
      </c>
      <c r="J401" s="64"/>
      <c r="K401" s="25">
        <f t="shared" si="62"/>
        <v>0</v>
      </c>
      <c r="L401" s="75">
        <f t="shared" si="49"/>
        <v>0</v>
      </c>
      <c r="M401" s="25">
        <f t="shared" si="63"/>
        <v>0</v>
      </c>
      <c r="N401" s="64"/>
      <c r="O401" s="25">
        <f t="shared" si="64"/>
        <v>0</v>
      </c>
      <c r="P401" s="76">
        <f t="shared" si="50"/>
        <v>0</v>
      </c>
    </row>
    <row r="402" spans="1:16" ht="26.25" hidden="1" x14ac:dyDescent="0.25">
      <c r="A402" s="72">
        <v>3311401010735100</v>
      </c>
      <c r="B402" s="31" t="s">
        <v>581</v>
      </c>
      <c r="C402" s="73"/>
      <c r="D402" s="64"/>
      <c r="E402" s="64"/>
      <c r="F402" s="75">
        <f t="shared" si="61"/>
        <v>0</v>
      </c>
      <c r="G402" s="25">
        <f t="shared" si="65"/>
        <v>0</v>
      </c>
      <c r="H402" s="64"/>
      <c r="I402" s="76">
        <f t="shared" si="66"/>
        <v>0</v>
      </c>
      <c r="J402" s="64"/>
      <c r="K402" s="25">
        <f t="shared" si="62"/>
        <v>0</v>
      </c>
      <c r="L402" s="75">
        <f t="shared" si="49"/>
        <v>0</v>
      </c>
      <c r="M402" s="25">
        <f t="shared" si="63"/>
        <v>0</v>
      </c>
      <c r="N402" s="64"/>
      <c r="O402" s="25">
        <f t="shared" si="64"/>
        <v>0</v>
      </c>
      <c r="P402" s="76">
        <f t="shared" si="50"/>
        <v>0</v>
      </c>
    </row>
    <row r="403" spans="1:16" ht="26.25" hidden="1" x14ac:dyDescent="0.25">
      <c r="A403" s="72">
        <v>3311401010735100</v>
      </c>
      <c r="B403" s="31" t="s">
        <v>582</v>
      </c>
      <c r="C403" s="73"/>
      <c r="D403" s="64"/>
      <c r="E403" s="64"/>
      <c r="F403" s="75">
        <f t="shared" si="61"/>
        <v>0</v>
      </c>
      <c r="G403" s="25">
        <f t="shared" si="65"/>
        <v>0</v>
      </c>
      <c r="H403" s="64"/>
      <c r="I403" s="76">
        <f t="shared" si="66"/>
        <v>0</v>
      </c>
      <c r="J403" s="64"/>
      <c r="K403" s="25">
        <f t="shared" si="62"/>
        <v>0</v>
      </c>
      <c r="L403" s="75">
        <f t="shared" si="49"/>
        <v>0</v>
      </c>
      <c r="M403" s="25">
        <f t="shared" si="63"/>
        <v>0</v>
      </c>
      <c r="N403" s="64"/>
      <c r="O403" s="25">
        <f t="shared" si="64"/>
        <v>0</v>
      </c>
      <c r="P403" s="76">
        <f t="shared" si="50"/>
        <v>0</v>
      </c>
    </row>
    <row r="404" spans="1:16" hidden="1" x14ac:dyDescent="0.25">
      <c r="A404" s="72">
        <v>3311401010739</v>
      </c>
      <c r="B404" s="31" t="s">
        <v>583</v>
      </c>
      <c r="C404" s="73"/>
      <c r="D404" s="74">
        <f>SUM(D405)</f>
        <v>0</v>
      </c>
      <c r="E404" s="74">
        <f>SUM(E405)</f>
        <v>0</v>
      </c>
      <c r="F404" s="75">
        <f t="shared" si="61"/>
        <v>0</v>
      </c>
      <c r="G404" s="25">
        <f t="shared" si="65"/>
        <v>0</v>
      </c>
      <c r="H404" s="74">
        <f>SUM(H405)</f>
        <v>0</v>
      </c>
      <c r="I404" s="76">
        <f t="shared" si="66"/>
        <v>0</v>
      </c>
      <c r="J404" s="74">
        <f>SUM(J405)</f>
        <v>0</v>
      </c>
      <c r="K404" s="25">
        <f t="shared" si="62"/>
        <v>0</v>
      </c>
      <c r="L404" s="75">
        <f t="shared" si="49"/>
        <v>0</v>
      </c>
      <c r="M404" s="25">
        <f t="shared" si="63"/>
        <v>0</v>
      </c>
      <c r="N404" s="74">
        <f>SUM(N405)</f>
        <v>0</v>
      </c>
      <c r="O404" s="25">
        <f t="shared" si="64"/>
        <v>0</v>
      </c>
      <c r="P404" s="76">
        <f t="shared" si="50"/>
        <v>0</v>
      </c>
    </row>
    <row r="405" spans="1:16" hidden="1" x14ac:dyDescent="0.25">
      <c r="A405" s="72">
        <v>3311401010739100</v>
      </c>
      <c r="B405" s="31" t="s">
        <v>584</v>
      </c>
      <c r="C405" s="73"/>
      <c r="D405" s="64"/>
      <c r="E405" s="64"/>
      <c r="F405" s="75">
        <f t="shared" si="61"/>
        <v>0</v>
      </c>
      <c r="G405" s="25">
        <f t="shared" si="65"/>
        <v>0</v>
      </c>
      <c r="H405" s="64"/>
      <c r="I405" s="76">
        <f t="shared" si="66"/>
        <v>0</v>
      </c>
      <c r="J405" s="64"/>
      <c r="K405" s="25">
        <f t="shared" si="62"/>
        <v>0</v>
      </c>
      <c r="L405" s="75">
        <f t="shared" si="49"/>
        <v>0</v>
      </c>
      <c r="M405" s="25">
        <f t="shared" si="63"/>
        <v>0</v>
      </c>
      <c r="N405" s="64"/>
      <c r="O405" s="25">
        <f t="shared" si="64"/>
        <v>0</v>
      </c>
      <c r="P405" s="76">
        <f t="shared" si="50"/>
        <v>0</v>
      </c>
    </row>
    <row r="406" spans="1:16" ht="26.25" hidden="1" x14ac:dyDescent="0.25">
      <c r="A406" s="72">
        <v>3311401010901</v>
      </c>
      <c r="B406" s="31" t="s">
        <v>585</v>
      </c>
      <c r="C406" s="73"/>
      <c r="D406" s="74">
        <f>SUM(D407:D409)</f>
        <v>0</v>
      </c>
      <c r="E406" s="74">
        <f>SUM(E407:E409)</f>
        <v>0</v>
      </c>
      <c r="F406" s="75">
        <f t="shared" si="61"/>
        <v>0</v>
      </c>
      <c r="G406" s="25">
        <f t="shared" si="65"/>
        <v>0</v>
      </c>
      <c r="H406" s="74">
        <f>SUM(H407:H409)</f>
        <v>0</v>
      </c>
      <c r="I406" s="76">
        <f t="shared" si="66"/>
        <v>0</v>
      </c>
      <c r="J406" s="74">
        <f>SUM(J407:J409)</f>
        <v>0</v>
      </c>
      <c r="K406" s="25">
        <f t="shared" si="62"/>
        <v>0</v>
      </c>
      <c r="L406" s="75">
        <f t="shared" si="49"/>
        <v>0</v>
      </c>
      <c r="M406" s="25">
        <f t="shared" si="63"/>
        <v>0</v>
      </c>
      <c r="N406" s="74">
        <f>SUM(N407:N409)</f>
        <v>0</v>
      </c>
      <c r="O406" s="25">
        <f t="shared" si="64"/>
        <v>0</v>
      </c>
      <c r="P406" s="76">
        <f t="shared" si="50"/>
        <v>0</v>
      </c>
    </row>
    <row r="407" spans="1:16" ht="26.25" hidden="1" x14ac:dyDescent="0.25">
      <c r="A407" s="72">
        <v>3311401010901100</v>
      </c>
      <c r="B407" s="31" t="s">
        <v>585</v>
      </c>
      <c r="C407" s="73"/>
      <c r="D407" s="64"/>
      <c r="E407" s="64"/>
      <c r="F407" s="75">
        <f t="shared" si="61"/>
        <v>0</v>
      </c>
      <c r="G407" s="25">
        <f t="shared" si="65"/>
        <v>0</v>
      </c>
      <c r="H407" s="64"/>
      <c r="I407" s="76">
        <f t="shared" si="66"/>
        <v>0</v>
      </c>
      <c r="J407" s="64"/>
      <c r="K407" s="25">
        <f t="shared" si="62"/>
        <v>0</v>
      </c>
      <c r="L407" s="75">
        <f t="shared" ref="L407:L470" si="67">SUM(N407-J407)</f>
        <v>0</v>
      </c>
      <c r="M407" s="25">
        <f t="shared" si="63"/>
        <v>0</v>
      </c>
      <c r="N407" s="64"/>
      <c r="O407" s="25">
        <f t="shared" si="64"/>
        <v>0</v>
      </c>
      <c r="P407" s="76">
        <f t="shared" ref="P407:P470" si="68">SUM(F407-N407)</f>
        <v>0</v>
      </c>
    </row>
    <row r="408" spans="1:16" ht="26.25" hidden="1" x14ac:dyDescent="0.25">
      <c r="A408" s="72">
        <v>3311401010901100</v>
      </c>
      <c r="B408" s="31" t="s">
        <v>585</v>
      </c>
      <c r="C408" s="73"/>
      <c r="D408" s="64"/>
      <c r="E408" s="64"/>
      <c r="F408" s="75">
        <f t="shared" si="61"/>
        <v>0</v>
      </c>
      <c r="G408" s="25">
        <f t="shared" si="65"/>
        <v>0</v>
      </c>
      <c r="H408" s="64"/>
      <c r="I408" s="76">
        <f t="shared" si="66"/>
        <v>0</v>
      </c>
      <c r="J408" s="64"/>
      <c r="K408" s="25">
        <f t="shared" si="62"/>
        <v>0</v>
      </c>
      <c r="L408" s="75">
        <f t="shared" si="67"/>
        <v>0</v>
      </c>
      <c r="M408" s="25">
        <f t="shared" si="63"/>
        <v>0</v>
      </c>
      <c r="N408" s="64"/>
      <c r="O408" s="25">
        <f t="shared" si="64"/>
        <v>0</v>
      </c>
      <c r="P408" s="76">
        <f t="shared" si="68"/>
        <v>0</v>
      </c>
    </row>
    <row r="409" spans="1:16" ht="26.25" hidden="1" x14ac:dyDescent="0.25">
      <c r="A409" s="72">
        <v>3311401010901100</v>
      </c>
      <c r="B409" s="31" t="s">
        <v>585</v>
      </c>
      <c r="C409" s="73"/>
      <c r="D409" s="64"/>
      <c r="E409" s="64"/>
      <c r="F409" s="75">
        <f t="shared" si="61"/>
        <v>0</v>
      </c>
      <c r="G409" s="25">
        <f t="shared" si="65"/>
        <v>0</v>
      </c>
      <c r="H409" s="64"/>
      <c r="I409" s="76">
        <f t="shared" si="66"/>
        <v>0</v>
      </c>
      <c r="J409" s="64"/>
      <c r="K409" s="25">
        <f t="shared" si="62"/>
        <v>0</v>
      </c>
      <c r="L409" s="75">
        <f t="shared" si="67"/>
        <v>0</v>
      </c>
      <c r="M409" s="25">
        <f t="shared" si="63"/>
        <v>0</v>
      </c>
      <c r="N409" s="64"/>
      <c r="O409" s="25">
        <f t="shared" si="64"/>
        <v>0</v>
      </c>
      <c r="P409" s="76">
        <f t="shared" si="68"/>
        <v>0</v>
      </c>
    </row>
    <row r="410" spans="1:16" ht="26.25" hidden="1" x14ac:dyDescent="0.25">
      <c r="A410" s="100">
        <v>3311401010914</v>
      </c>
      <c r="B410" s="101" t="s">
        <v>586</v>
      </c>
      <c r="C410" s="73"/>
      <c r="D410" s="74">
        <f>SUM(D411)</f>
        <v>0</v>
      </c>
      <c r="E410" s="74">
        <f>SUM(E411)</f>
        <v>0</v>
      </c>
      <c r="F410" s="75">
        <f t="shared" si="61"/>
        <v>0</v>
      </c>
      <c r="G410" s="25">
        <f t="shared" si="65"/>
        <v>0</v>
      </c>
      <c r="H410" s="74">
        <f>SUM(H411)</f>
        <v>0</v>
      </c>
      <c r="I410" s="76">
        <f t="shared" si="66"/>
        <v>0</v>
      </c>
      <c r="J410" s="74">
        <f>SUM(J411)</f>
        <v>0</v>
      </c>
      <c r="K410" s="25">
        <f t="shared" si="62"/>
        <v>0</v>
      </c>
      <c r="L410" s="75">
        <f t="shared" si="67"/>
        <v>0</v>
      </c>
      <c r="M410" s="25">
        <f t="shared" si="63"/>
        <v>0</v>
      </c>
      <c r="N410" s="74">
        <f>SUM(N411)</f>
        <v>0</v>
      </c>
      <c r="O410" s="25">
        <f t="shared" si="64"/>
        <v>0</v>
      </c>
      <c r="P410" s="76">
        <f t="shared" si="68"/>
        <v>0</v>
      </c>
    </row>
    <row r="411" spans="1:16" ht="26.25" hidden="1" x14ac:dyDescent="0.25">
      <c r="A411" s="100">
        <v>3311401010914100</v>
      </c>
      <c r="B411" s="101" t="s">
        <v>586</v>
      </c>
      <c r="C411" s="73"/>
      <c r="D411" s="64"/>
      <c r="E411" s="64"/>
      <c r="F411" s="75">
        <f t="shared" si="61"/>
        <v>0</v>
      </c>
      <c r="G411" s="25">
        <f t="shared" si="65"/>
        <v>0</v>
      </c>
      <c r="H411" s="64"/>
      <c r="I411" s="76">
        <f t="shared" si="66"/>
        <v>0</v>
      </c>
      <c r="J411" s="64"/>
      <c r="K411" s="25">
        <f t="shared" si="62"/>
        <v>0</v>
      </c>
      <c r="L411" s="75">
        <f t="shared" si="67"/>
        <v>0</v>
      </c>
      <c r="M411" s="25">
        <f t="shared" si="63"/>
        <v>0</v>
      </c>
      <c r="N411" s="64"/>
      <c r="O411" s="25">
        <f t="shared" si="64"/>
        <v>0</v>
      </c>
      <c r="P411" s="76">
        <f t="shared" si="68"/>
        <v>0</v>
      </c>
    </row>
    <row r="412" spans="1:16" hidden="1" x14ac:dyDescent="0.25">
      <c r="A412" s="72">
        <v>3311401010926</v>
      </c>
      <c r="B412" s="31" t="s">
        <v>587</v>
      </c>
      <c r="C412" s="73"/>
      <c r="D412" s="74">
        <f>SUM(D413)</f>
        <v>0</v>
      </c>
      <c r="E412" s="74">
        <f>SUM(E413)</f>
        <v>0</v>
      </c>
      <c r="F412" s="75">
        <f t="shared" si="61"/>
        <v>0</v>
      </c>
      <c r="G412" s="25">
        <f t="shared" si="65"/>
        <v>0</v>
      </c>
      <c r="H412" s="74">
        <f>SUM(H413)</f>
        <v>0</v>
      </c>
      <c r="I412" s="76">
        <f t="shared" si="66"/>
        <v>0</v>
      </c>
      <c r="J412" s="74">
        <f>SUM(J413)</f>
        <v>0</v>
      </c>
      <c r="K412" s="25">
        <f t="shared" si="62"/>
        <v>0</v>
      </c>
      <c r="L412" s="75">
        <f t="shared" si="67"/>
        <v>0</v>
      </c>
      <c r="M412" s="25">
        <f t="shared" si="63"/>
        <v>0</v>
      </c>
      <c r="N412" s="74">
        <f>SUM(N413)</f>
        <v>0</v>
      </c>
      <c r="O412" s="25">
        <f t="shared" si="64"/>
        <v>0</v>
      </c>
      <c r="P412" s="76">
        <f t="shared" si="68"/>
        <v>0</v>
      </c>
    </row>
    <row r="413" spans="1:16" hidden="1" x14ac:dyDescent="0.25">
      <c r="A413" s="72">
        <v>3311401010926100</v>
      </c>
      <c r="B413" s="31" t="s">
        <v>588</v>
      </c>
      <c r="C413" s="73"/>
      <c r="D413" s="64"/>
      <c r="E413" s="64"/>
      <c r="F413" s="75">
        <f t="shared" si="61"/>
        <v>0</v>
      </c>
      <c r="G413" s="25">
        <f t="shared" si="65"/>
        <v>0</v>
      </c>
      <c r="H413" s="64"/>
      <c r="I413" s="76">
        <f t="shared" si="66"/>
        <v>0</v>
      </c>
      <c r="J413" s="64"/>
      <c r="K413" s="25">
        <f t="shared" si="62"/>
        <v>0</v>
      </c>
      <c r="L413" s="75">
        <f t="shared" si="67"/>
        <v>0</v>
      </c>
      <c r="M413" s="25">
        <f t="shared" si="63"/>
        <v>0</v>
      </c>
      <c r="N413" s="64"/>
      <c r="O413" s="25">
        <f t="shared" si="64"/>
        <v>0</v>
      </c>
      <c r="P413" s="76">
        <f t="shared" si="68"/>
        <v>0</v>
      </c>
    </row>
    <row r="414" spans="1:16" ht="26.25" hidden="1" x14ac:dyDescent="0.25">
      <c r="A414" s="100">
        <v>331140102</v>
      </c>
      <c r="B414" s="101" t="s">
        <v>589</v>
      </c>
      <c r="C414" s="73"/>
      <c r="D414" s="74">
        <f>SUM(D415+D417+D419+D421+D423+D425+D427+D429+D431+D433+D435+D437+D439)</f>
        <v>0</v>
      </c>
      <c r="E414" s="74">
        <f>SUM(E415+E417+E419+E421+E423+E425+E427+E429+E431+E433+E435+E437+E439)</f>
        <v>0</v>
      </c>
      <c r="F414" s="75">
        <f t="shared" si="61"/>
        <v>0</v>
      </c>
      <c r="G414" s="25">
        <f t="shared" si="65"/>
        <v>0</v>
      </c>
      <c r="H414" s="74">
        <f>SUM(H415+H417+H419+H421+H423+H425+H427+H429+H431+H433+H435+H437+H439)</f>
        <v>0</v>
      </c>
      <c r="I414" s="76">
        <f t="shared" si="66"/>
        <v>0</v>
      </c>
      <c r="J414" s="74">
        <f>SUM(J415+J417+J419+J421+J423+J425+J427+J429+J431+J433+J435+J437+J439)</f>
        <v>0</v>
      </c>
      <c r="K414" s="25">
        <f t="shared" si="62"/>
        <v>0</v>
      </c>
      <c r="L414" s="75">
        <f t="shared" si="67"/>
        <v>0</v>
      </c>
      <c r="M414" s="25">
        <f t="shared" si="63"/>
        <v>0</v>
      </c>
      <c r="N414" s="74">
        <f>SUM(N415+N417+N419+N421+N423+N425+N427+N429+N431+N433+N435+N437+N439)</f>
        <v>0</v>
      </c>
      <c r="O414" s="25">
        <f t="shared" si="64"/>
        <v>0</v>
      </c>
      <c r="P414" s="76">
        <f t="shared" si="68"/>
        <v>0</v>
      </c>
    </row>
    <row r="415" spans="1:16" hidden="1" x14ac:dyDescent="0.25">
      <c r="A415" s="100">
        <v>3311401020869</v>
      </c>
      <c r="B415" s="101" t="s">
        <v>590</v>
      </c>
      <c r="C415" s="73"/>
      <c r="D415" s="74">
        <f>SUM(D416)</f>
        <v>0</v>
      </c>
      <c r="E415" s="74">
        <f>SUM(E416)</f>
        <v>0</v>
      </c>
      <c r="F415" s="75">
        <f t="shared" si="61"/>
        <v>0</v>
      </c>
      <c r="G415" s="25">
        <f t="shared" si="65"/>
        <v>0</v>
      </c>
      <c r="H415" s="74">
        <f>SUM(H416)</f>
        <v>0</v>
      </c>
      <c r="I415" s="76">
        <f t="shared" si="66"/>
        <v>0</v>
      </c>
      <c r="J415" s="74">
        <f>SUM(J416)</f>
        <v>0</v>
      </c>
      <c r="K415" s="25">
        <f t="shared" si="62"/>
        <v>0</v>
      </c>
      <c r="L415" s="75">
        <f t="shared" si="67"/>
        <v>0</v>
      </c>
      <c r="M415" s="25">
        <f t="shared" si="63"/>
        <v>0</v>
      </c>
      <c r="N415" s="74">
        <f>SUM(N416)</f>
        <v>0</v>
      </c>
      <c r="O415" s="25">
        <f t="shared" si="64"/>
        <v>0</v>
      </c>
      <c r="P415" s="76">
        <f t="shared" si="68"/>
        <v>0</v>
      </c>
    </row>
    <row r="416" spans="1:16" hidden="1" x14ac:dyDescent="0.25">
      <c r="A416" s="100">
        <v>3311401020869100</v>
      </c>
      <c r="B416" s="101" t="s">
        <v>591</v>
      </c>
      <c r="C416" s="73"/>
      <c r="D416" s="64"/>
      <c r="E416" s="64"/>
      <c r="F416" s="75">
        <f t="shared" si="61"/>
        <v>0</v>
      </c>
      <c r="G416" s="25">
        <f t="shared" si="65"/>
        <v>0</v>
      </c>
      <c r="H416" s="64"/>
      <c r="I416" s="76">
        <f t="shared" si="66"/>
        <v>0</v>
      </c>
      <c r="J416" s="64"/>
      <c r="K416" s="25">
        <f t="shared" si="62"/>
        <v>0</v>
      </c>
      <c r="L416" s="75">
        <f t="shared" si="67"/>
        <v>0</v>
      </c>
      <c r="M416" s="25">
        <f t="shared" si="63"/>
        <v>0</v>
      </c>
      <c r="N416" s="64"/>
      <c r="O416" s="25">
        <f t="shared" si="64"/>
        <v>0</v>
      </c>
      <c r="P416" s="76">
        <f t="shared" si="68"/>
        <v>0</v>
      </c>
    </row>
    <row r="417" spans="1:16" hidden="1" x14ac:dyDescent="0.25">
      <c r="A417" s="100">
        <v>3311401020872</v>
      </c>
      <c r="B417" s="101" t="s">
        <v>592</v>
      </c>
      <c r="C417" s="73"/>
      <c r="D417" s="74">
        <f>SUM(D418)</f>
        <v>0</v>
      </c>
      <c r="E417" s="74">
        <f>SUM(E418)</f>
        <v>0</v>
      </c>
      <c r="F417" s="75">
        <f t="shared" si="61"/>
        <v>0</v>
      </c>
      <c r="G417" s="25">
        <f t="shared" si="65"/>
        <v>0</v>
      </c>
      <c r="H417" s="74">
        <f>SUM(H418)</f>
        <v>0</v>
      </c>
      <c r="I417" s="76">
        <f t="shared" si="66"/>
        <v>0</v>
      </c>
      <c r="J417" s="74">
        <f>SUM(J418)</f>
        <v>0</v>
      </c>
      <c r="K417" s="25">
        <f t="shared" si="62"/>
        <v>0</v>
      </c>
      <c r="L417" s="75">
        <f t="shared" si="67"/>
        <v>0</v>
      </c>
      <c r="M417" s="25">
        <f t="shared" si="63"/>
        <v>0</v>
      </c>
      <c r="N417" s="74">
        <f>SUM(N418)</f>
        <v>0</v>
      </c>
      <c r="O417" s="25">
        <f t="shared" si="64"/>
        <v>0</v>
      </c>
      <c r="P417" s="76">
        <f t="shared" si="68"/>
        <v>0</v>
      </c>
    </row>
    <row r="418" spans="1:16" hidden="1" x14ac:dyDescent="0.25">
      <c r="A418" s="100">
        <v>3311401020872100</v>
      </c>
      <c r="B418" s="101" t="s">
        <v>593</v>
      </c>
      <c r="C418" s="73"/>
      <c r="D418" s="64"/>
      <c r="E418" s="64"/>
      <c r="F418" s="75">
        <f t="shared" si="61"/>
        <v>0</v>
      </c>
      <c r="G418" s="25">
        <f t="shared" si="65"/>
        <v>0</v>
      </c>
      <c r="H418" s="64"/>
      <c r="I418" s="76">
        <f t="shared" si="66"/>
        <v>0</v>
      </c>
      <c r="J418" s="64"/>
      <c r="K418" s="25">
        <f t="shared" si="62"/>
        <v>0</v>
      </c>
      <c r="L418" s="75">
        <f t="shared" si="67"/>
        <v>0</v>
      </c>
      <c r="M418" s="25">
        <f t="shared" si="63"/>
        <v>0</v>
      </c>
      <c r="N418" s="64"/>
      <c r="O418" s="25">
        <f t="shared" si="64"/>
        <v>0</v>
      </c>
      <c r="P418" s="76">
        <f t="shared" si="68"/>
        <v>0</v>
      </c>
    </row>
    <row r="419" spans="1:16" hidden="1" x14ac:dyDescent="0.25">
      <c r="A419" s="100">
        <v>3311401020874</v>
      </c>
      <c r="B419" s="101" t="s">
        <v>594</v>
      </c>
      <c r="C419" s="73"/>
      <c r="D419" s="74">
        <f>SUM(D420)</f>
        <v>0</v>
      </c>
      <c r="E419" s="74">
        <f>SUM(E420)</f>
        <v>0</v>
      </c>
      <c r="F419" s="75">
        <f t="shared" si="61"/>
        <v>0</v>
      </c>
      <c r="G419" s="25">
        <f t="shared" si="65"/>
        <v>0</v>
      </c>
      <c r="H419" s="74">
        <f>SUM(H420)</f>
        <v>0</v>
      </c>
      <c r="I419" s="76">
        <f t="shared" si="66"/>
        <v>0</v>
      </c>
      <c r="J419" s="74">
        <f>SUM(J420)</f>
        <v>0</v>
      </c>
      <c r="K419" s="25">
        <f t="shared" si="62"/>
        <v>0</v>
      </c>
      <c r="L419" s="75">
        <f t="shared" si="67"/>
        <v>0</v>
      </c>
      <c r="M419" s="25">
        <f t="shared" si="63"/>
        <v>0</v>
      </c>
      <c r="N419" s="74">
        <f>SUM(N420)</f>
        <v>0</v>
      </c>
      <c r="O419" s="25">
        <f t="shared" si="64"/>
        <v>0</v>
      </c>
      <c r="P419" s="76">
        <f t="shared" si="68"/>
        <v>0</v>
      </c>
    </row>
    <row r="420" spans="1:16" hidden="1" x14ac:dyDescent="0.25">
      <c r="A420" s="100">
        <v>3311401020874100</v>
      </c>
      <c r="B420" s="101" t="s">
        <v>595</v>
      </c>
      <c r="C420" s="73"/>
      <c r="D420" s="64"/>
      <c r="E420" s="64"/>
      <c r="F420" s="75">
        <f t="shared" si="61"/>
        <v>0</v>
      </c>
      <c r="G420" s="25">
        <f t="shared" si="65"/>
        <v>0</v>
      </c>
      <c r="H420" s="64"/>
      <c r="I420" s="76">
        <f t="shared" si="66"/>
        <v>0</v>
      </c>
      <c r="J420" s="64"/>
      <c r="K420" s="25">
        <f t="shared" si="62"/>
        <v>0</v>
      </c>
      <c r="L420" s="75">
        <f t="shared" si="67"/>
        <v>0</v>
      </c>
      <c r="M420" s="25">
        <f t="shared" si="63"/>
        <v>0</v>
      </c>
      <c r="N420" s="64"/>
      <c r="O420" s="25">
        <f t="shared" si="64"/>
        <v>0</v>
      </c>
      <c r="P420" s="76">
        <f t="shared" si="68"/>
        <v>0</v>
      </c>
    </row>
    <row r="421" spans="1:16" hidden="1" x14ac:dyDescent="0.25">
      <c r="A421" s="100">
        <v>3311401020875</v>
      </c>
      <c r="B421" s="31" t="s">
        <v>596</v>
      </c>
      <c r="C421" s="73"/>
      <c r="D421" s="74">
        <f>SUM(D422)</f>
        <v>0</v>
      </c>
      <c r="E421" s="74">
        <f>SUM(E422)</f>
        <v>0</v>
      </c>
      <c r="F421" s="75">
        <f t="shared" si="61"/>
        <v>0</v>
      </c>
      <c r="G421" s="25">
        <f t="shared" si="65"/>
        <v>0</v>
      </c>
      <c r="H421" s="74">
        <f>SUM(H422)</f>
        <v>0</v>
      </c>
      <c r="I421" s="76">
        <f t="shared" si="66"/>
        <v>0</v>
      </c>
      <c r="J421" s="74">
        <f>SUM(J422)</f>
        <v>0</v>
      </c>
      <c r="K421" s="25">
        <f t="shared" si="62"/>
        <v>0</v>
      </c>
      <c r="L421" s="75">
        <f t="shared" si="67"/>
        <v>0</v>
      </c>
      <c r="M421" s="25">
        <f t="shared" si="63"/>
        <v>0</v>
      </c>
      <c r="N421" s="74">
        <f>SUM(N422)</f>
        <v>0</v>
      </c>
      <c r="O421" s="25">
        <f t="shared" si="64"/>
        <v>0</v>
      </c>
      <c r="P421" s="76">
        <f t="shared" si="68"/>
        <v>0</v>
      </c>
    </row>
    <row r="422" spans="1:16" hidden="1" x14ac:dyDescent="0.25">
      <c r="A422" s="100">
        <v>3311401020875100</v>
      </c>
      <c r="B422" s="31" t="s">
        <v>596</v>
      </c>
      <c r="C422" s="73"/>
      <c r="D422" s="64"/>
      <c r="E422" s="64"/>
      <c r="F422" s="75">
        <f t="shared" si="61"/>
        <v>0</v>
      </c>
      <c r="G422" s="25">
        <f t="shared" si="65"/>
        <v>0</v>
      </c>
      <c r="H422" s="64"/>
      <c r="I422" s="76">
        <f t="shared" si="66"/>
        <v>0</v>
      </c>
      <c r="J422" s="64"/>
      <c r="K422" s="25">
        <f t="shared" si="62"/>
        <v>0</v>
      </c>
      <c r="L422" s="75">
        <f t="shared" si="67"/>
        <v>0</v>
      </c>
      <c r="M422" s="25">
        <f t="shared" si="63"/>
        <v>0</v>
      </c>
      <c r="N422" s="64"/>
      <c r="O422" s="25">
        <f t="shared" si="64"/>
        <v>0</v>
      </c>
      <c r="P422" s="76">
        <f t="shared" si="68"/>
        <v>0</v>
      </c>
    </row>
    <row r="423" spans="1:16" hidden="1" x14ac:dyDescent="0.25">
      <c r="A423" s="100">
        <v>3311401020876</v>
      </c>
      <c r="B423" s="101" t="s">
        <v>597</v>
      </c>
      <c r="C423" s="73"/>
      <c r="D423" s="74">
        <f>SUM(D424)</f>
        <v>0</v>
      </c>
      <c r="E423" s="74">
        <f>SUM(E424)</f>
        <v>0</v>
      </c>
      <c r="F423" s="75">
        <f t="shared" si="61"/>
        <v>0</v>
      </c>
      <c r="G423" s="25">
        <f t="shared" si="65"/>
        <v>0</v>
      </c>
      <c r="H423" s="74">
        <f>SUM(H424)</f>
        <v>0</v>
      </c>
      <c r="I423" s="76">
        <f t="shared" si="66"/>
        <v>0</v>
      </c>
      <c r="J423" s="74">
        <f>SUM(J424)</f>
        <v>0</v>
      </c>
      <c r="K423" s="25">
        <f t="shared" si="62"/>
        <v>0</v>
      </c>
      <c r="L423" s="75">
        <f t="shared" si="67"/>
        <v>0</v>
      </c>
      <c r="M423" s="25">
        <f t="shared" si="63"/>
        <v>0</v>
      </c>
      <c r="N423" s="74">
        <f>SUM(N424)</f>
        <v>0</v>
      </c>
      <c r="O423" s="25">
        <f t="shared" si="64"/>
        <v>0</v>
      </c>
      <c r="P423" s="76">
        <f t="shared" si="68"/>
        <v>0</v>
      </c>
    </row>
    <row r="424" spans="1:16" hidden="1" x14ac:dyDescent="0.25">
      <c r="A424" s="100">
        <v>3311401020876100</v>
      </c>
      <c r="B424" s="101" t="s">
        <v>598</v>
      </c>
      <c r="C424" s="73"/>
      <c r="D424" s="64"/>
      <c r="E424" s="64"/>
      <c r="F424" s="75">
        <f t="shared" si="61"/>
        <v>0</v>
      </c>
      <c r="G424" s="25">
        <f t="shared" si="65"/>
        <v>0</v>
      </c>
      <c r="H424" s="64"/>
      <c r="I424" s="76">
        <f t="shared" si="66"/>
        <v>0</v>
      </c>
      <c r="J424" s="64"/>
      <c r="K424" s="25">
        <f t="shared" si="62"/>
        <v>0</v>
      </c>
      <c r="L424" s="75">
        <f t="shared" si="67"/>
        <v>0</v>
      </c>
      <c r="M424" s="25">
        <f t="shared" si="63"/>
        <v>0</v>
      </c>
      <c r="N424" s="64"/>
      <c r="O424" s="25">
        <f t="shared" si="64"/>
        <v>0</v>
      </c>
      <c r="P424" s="76">
        <f t="shared" si="68"/>
        <v>0</v>
      </c>
    </row>
    <row r="425" spans="1:16" hidden="1" x14ac:dyDescent="0.25">
      <c r="A425" s="100">
        <v>3311401020877</v>
      </c>
      <c r="B425" s="101" t="s">
        <v>599</v>
      </c>
      <c r="C425" s="73"/>
      <c r="D425" s="74">
        <f>SUM(D426)</f>
        <v>0</v>
      </c>
      <c r="E425" s="74">
        <f>SUM(E426)</f>
        <v>0</v>
      </c>
      <c r="F425" s="75">
        <f t="shared" si="61"/>
        <v>0</v>
      </c>
      <c r="G425" s="25">
        <f t="shared" si="65"/>
        <v>0</v>
      </c>
      <c r="H425" s="74">
        <f>SUM(H426)</f>
        <v>0</v>
      </c>
      <c r="I425" s="76">
        <f t="shared" si="66"/>
        <v>0</v>
      </c>
      <c r="J425" s="74">
        <f>SUM(J426)</f>
        <v>0</v>
      </c>
      <c r="K425" s="25">
        <f t="shared" si="62"/>
        <v>0</v>
      </c>
      <c r="L425" s="75">
        <f t="shared" si="67"/>
        <v>0</v>
      </c>
      <c r="M425" s="25">
        <f t="shared" si="63"/>
        <v>0</v>
      </c>
      <c r="N425" s="74">
        <f>SUM(N426)</f>
        <v>0</v>
      </c>
      <c r="O425" s="25">
        <f t="shared" si="64"/>
        <v>0</v>
      </c>
      <c r="P425" s="76">
        <f t="shared" si="68"/>
        <v>0</v>
      </c>
    </row>
    <row r="426" spans="1:16" ht="26.25" hidden="1" x14ac:dyDescent="0.25">
      <c r="A426" s="100">
        <v>3311401020877100</v>
      </c>
      <c r="B426" s="101" t="s">
        <v>600</v>
      </c>
      <c r="C426" s="73"/>
      <c r="D426" s="64"/>
      <c r="E426" s="64"/>
      <c r="F426" s="75">
        <f t="shared" si="61"/>
        <v>0</v>
      </c>
      <c r="G426" s="25">
        <f t="shared" si="65"/>
        <v>0</v>
      </c>
      <c r="H426" s="64"/>
      <c r="I426" s="76">
        <f t="shared" si="66"/>
        <v>0</v>
      </c>
      <c r="J426" s="64"/>
      <c r="K426" s="25">
        <f t="shared" si="62"/>
        <v>0</v>
      </c>
      <c r="L426" s="75">
        <f t="shared" si="67"/>
        <v>0</v>
      </c>
      <c r="M426" s="25">
        <f t="shared" si="63"/>
        <v>0</v>
      </c>
      <c r="N426" s="64"/>
      <c r="O426" s="25">
        <f t="shared" si="64"/>
        <v>0</v>
      </c>
      <c r="P426" s="76">
        <f t="shared" si="68"/>
        <v>0</v>
      </c>
    </row>
    <row r="427" spans="1:16" hidden="1" x14ac:dyDescent="0.25">
      <c r="A427" s="100">
        <v>3311401020878</v>
      </c>
      <c r="B427" s="101" t="s">
        <v>601</v>
      </c>
      <c r="C427" s="73"/>
      <c r="D427" s="74">
        <f>SUM(D428)</f>
        <v>0</v>
      </c>
      <c r="E427" s="74">
        <f>SUM(E428)</f>
        <v>0</v>
      </c>
      <c r="F427" s="75">
        <f t="shared" si="61"/>
        <v>0</v>
      </c>
      <c r="G427" s="25">
        <f t="shared" si="65"/>
        <v>0</v>
      </c>
      <c r="H427" s="74">
        <f>SUM(H428)</f>
        <v>0</v>
      </c>
      <c r="I427" s="76">
        <f t="shared" si="66"/>
        <v>0</v>
      </c>
      <c r="J427" s="74">
        <f>SUM(J428)</f>
        <v>0</v>
      </c>
      <c r="K427" s="25">
        <f t="shared" si="62"/>
        <v>0</v>
      </c>
      <c r="L427" s="75">
        <f t="shared" si="67"/>
        <v>0</v>
      </c>
      <c r="M427" s="25">
        <f t="shared" si="63"/>
        <v>0</v>
      </c>
      <c r="N427" s="74">
        <f>SUM(N428)</f>
        <v>0</v>
      </c>
      <c r="O427" s="25">
        <f t="shared" si="64"/>
        <v>0</v>
      </c>
      <c r="P427" s="76">
        <f t="shared" si="68"/>
        <v>0</v>
      </c>
    </row>
    <row r="428" spans="1:16" hidden="1" x14ac:dyDescent="0.25">
      <c r="A428" s="100">
        <v>3311401020878100</v>
      </c>
      <c r="B428" s="101" t="s">
        <v>602</v>
      </c>
      <c r="C428" s="73"/>
      <c r="D428" s="64"/>
      <c r="E428" s="64"/>
      <c r="F428" s="75">
        <f t="shared" si="61"/>
        <v>0</v>
      </c>
      <c r="G428" s="25">
        <f t="shared" si="65"/>
        <v>0</v>
      </c>
      <c r="H428" s="64"/>
      <c r="I428" s="76">
        <f t="shared" si="66"/>
        <v>0</v>
      </c>
      <c r="J428" s="64"/>
      <c r="K428" s="25">
        <f t="shared" si="62"/>
        <v>0</v>
      </c>
      <c r="L428" s="75">
        <f t="shared" si="67"/>
        <v>0</v>
      </c>
      <c r="M428" s="25">
        <f t="shared" si="63"/>
        <v>0</v>
      </c>
      <c r="N428" s="64"/>
      <c r="O428" s="25">
        <f t="shared" si="64"/>
        <v>0</v>
      </c>
      <c r="P428" s="76">
        <f t="shared" si="68"/>
        <v>0</v>
      </c>
    </row>
    <row r="429" spans="1:16" hidden="1" x14ac:dyDescent="0.25">
      <c r="A429" s="100">
        <v>3311401020879</v>
      </c>
      <c r="B429" s="101" t="s">
        <v>603</v>
      </c>
      <c r="C429" s="73"/>
      <c r="D429" s="74">
        <f>SUM(D430)</f>
        <v>0</v>
      </c>
      <c r="E429" s="74">
        <f>SUM(E430)</f>
        <v>0</v>
      </c>
      <c r="F429" s="75">
        <f t="shared" si="61"/>
        <v>0</v>
      </c>
      <c r="G429" s="25">
        <f t="shared" si="65"/>
        <v>0</v>
      </c>
      <c r="H429" s="74">
        <f>SUM(H430)</f>
        <v>0</v>
      </c>
      <c r="I429" s="76">
        <f t="shared" si="66"/>
        <v>0</v>
      </c>
      <c r="J429" s="74">
        <f>SUM(J430)</f>
        <v>0</v>
      </c>
      <c r="K429" s="25">
        <f t="shared" si="62"/>
        <v>0</v>
      </c>
      <c r="L429" s="75">
        <f t="shared" si="67"/>
        <v>0</v>
      </c>
      <c r="M429" s="25">
        <f t="shared" si="63"/>
        <v>0</v>
      </c>
      <c r="N429" s="74">
        <f>SUM(N430)</f>
        <v>0</v>
      </c>
      <c r="O429" s="25">
        <f t="shared" si="64"/>
        <v>0</v>
      </c>
      <c r="P429" s="76">
        <f t="shared" si="68"/>
        <v>0</v>
      </c>
    </row>
    <row r="430" spans="1:16" hidden="1" x14ac:dyDescent="0.25">
      <c r="A430" s="100">
        <v>3311401020879100</v>
      </c>
      <c r="B430" s="101" t="s">
        <v>604</v>
      </c>
      <c r="C430" s="73"/>
      <c r="D430" s="64"/>
      <c r="E430" s="64"/>
      <c r="F430" s="75">
        <f t="shared" si="61"/>
        <v>0</v>
      </c>
      <c r="G430" s="25">
        <f t="shared" si="65"/>
        <v>0</v>
      </c>
      <c r="H430" s="64"/>
      <c r="I430" s="76">
        <f t="shared" si="66"/>
        <v>0</v>
      </c>
      <c r="J430" s="64"/>
      <c r="K430" s="25">
        <f t="shared" si="62"/>
        <v>0</v>
      </c>
      <c r="L430" s="75">
        <f t="shared" si="67"/>
        <v>0</v>
      </c>
      <c r="M430" s="25">
        <f t="shared" si="63"/>
        <v>0</v>
      </c>
      <c r="N430" s="64"/>
      <c r="O430" s="25">
        <f t="shared" si="64"/>
        <v>0</v>
      </c>
      <c r="P430" s="76">
        <f t="shared" si="68"/>
        <v>0</v>
      </c>
    </row>
    <row r="431" spans="1:16" hidden="1" x14ac:dyDescent="0.25">
      <c r="A431" s="100">
        <v>3311401020880</v>
      </c>
      <c r="B431" s="101" t="s">
        <v>605</v>
      </c>
      <c r="C431" s="73"/>
      <c r="D431" s="74">
        <f>SUM(D432)</f>
        <v>0</v>
      </c>
      <c r="E431" s="74">
        <f>SUM(E432)</f>
        <v>0</v>
      </c>
      <c r="F431" s="75">
        <f t="shared" si="61"/>
        <v>0</v>
      </c>
      <c r="G431" s="25">
        <f t="shared" si="65"/>
        <v>0</v>
      </c>
      <c r="H431" s="74">
        <f>SUM(H432)</f>
        <v>0</v>
      </c>
      <c r="I431" s="76">
        <f t="shared" si="66"/>
        <v>0</v>
      </c>
      <c r="J431" s="74">
        <f>SUM(J432)</f>
        <v>0</v>
      </c>
      <c r="K431" s="25">
        <f t="shared" si="62"/>
        <v>0</v>
      </c>
      <c r="L431" s="75">
        <f t="shared" si="67"/>
        <v>0</v>
      </c>
      <c r="M431" s="25">
        <f t="shared" si="63"/>
        <v>0</v>
      </c>
      <c r="N431" s="74">
        <f>SUM(N432)</f>
        <v>0</v>
      </c>
      <c r="O431" s="25">
        <f t="shared" si="64"/>
        <v>0</v>
      </c>
      <c r="P431" s="76">
        <f t="shared" si="68"/>
        <v>0</v>
      </c>
    </row>
    <row r="432" spans="1:16" hidden="1" x14ac:dyDescent="0.25">
      <c r="A432" s="100">
        <v>3311401020880110</v>
      </c>
      <c r="B432" s="101" t="s">
        <v>606</v>
      </c>
      <c r="C432" s="73"/>
      <c r="D432" s="64"/>
      <c r="E432" s="64"/>
      <c r="F432" s="75">
        <f t="shared" si="61"/>
        <v>0</v>
      </c>
      <c r="G432" s="25">
        <f t="shared" si="65"/>
        <v>0</v>
      </c>
      <c r="H432" s="64"/>
      <c r="I432" s="76">
        <f t="shared" si="66"/>
        <v>0</v>
      </c>
      <c r="J432" s="64"/>
      <c r="K432" s="25">
        <f t="shared" si="62"/>
        <v>0</v>
      </c>
      <c r="L432" s="75">
        <f t="shared" si="67"/>
        <v>0</v>
      </c>
      <c r="M432" s="25">
        <f t="shared" si="63"/>
        <v>0</v>
      </c>
      <c r="N432" s="64"/>
      <c r="O432" s="25">
        <f t="shared" si="64"/>
        <v>0</v>
      </c>
      <c r="P432" s="76">
        <f t="shared" si="68"/>
        <v>0</v>
      </c>
    </row>
    <row r="433" spans="1:16" ht="26.25" hidden="1" x14ac:dyDescent="0.25">
      <c r="A433" s="100">
        <v>3311401020881</v>
      </c>
      <c r="B433" s="31" t="s">
        <v>607</v>
      </c>
      <c r="C433" s="73"/>
      <c r="D433" s="74">
        <f>SUM(D434)</f>
        <v>0</v>
      </c>
      <c r="E433" s="74">
        <f>SUM(E434)</f>
        <v>0</v>
      </c>
      <c r="F433" s="75">
        <f t="shared" si="61"/>
        <v>0</v>
      </c>
      <c r="G433" s="25">
        <f t="shared" si="65"/>
        <v>0</v>
      </c>
      <c r="H433" s="74">
        <f>SUM(H434)</f>
        <v>0</v>
      </c>
      <c r="I433" s="76">
        <f t="shared" si="66"/>
        <v>0</v>
      </c>
      <c r="J433" s="74">
        <f>SUM(J434)</f>
        <v>0</v>
      </c>
      <c r="K433" s="25">
        <f t="shared" si="62"/>
        <v>0</v>
      </c>
      <c r="L433" s="75">
        <f t="shared" si="67"/>
        <v>0</v>
      </c>
      <c r="M433" s="25">
        <f t="shared" si="63"/>
        <v>0</v>
      </c>
      <c r="N433" s="74">
        <f>SUM(N434)</f>
        <v>0</v>
      </c>
      <c r="O433" s="25">
        <f t="shared" si="64"/>
        <v>0</v>
      </c>
      <c r="P433" s="76">
        <f t="shared" si="68"/>
        <v>0</v>
      </c>
    </row>
    <row r="434" spans="1:16" ht="26.25" hidden="1" x14ac:dyDescent="0.25">
      <c r="A434" s="100">
        <v>3311401020881110</v>
      </c>
      <c r="B434" s="31" t="s">
        <v>607</v>
      </c>
      <c r="C434" s="73"/>
      <c r="D434" s="64"/>
      <c r="E434" s="64"/>
      <c r="F434" s="75">
        <f t="shared" si="61"/>
        <v>0</v>
      </c>
      <c r="G434" s="25">
        <f t="shared" si="65"/>
        <v>0</v>
      </c>
      <c r="H434" s="64"/>
      <c r="I434" s="76">
        <f t="shared" si="66"/>
        <v>0</v>
      </c>
      <c r="J434" s="64"/>
      <c r="K434" s="25">
        <f t="shared" si="62"/>
        <v>0</v>
      </c>
      <c r="L434" s="75">
        <f t="shared" si="67"/>
        <v>0</v>
      </c>
      <c r="M434" s="25">
        <f t="shared" si="63"/>
        <v>0</v>
      </c>
      <c r="N434" s="64"/>
      <c r="O434" s="25">
        <f t="shared" si="64"/>
        <v>0</v>
      </c>
      <c r="P434" s="76">
        <f t="shared" si="68"/>
        <v>0</v>
      </c>
    </row>
    <row r="435" spans="1:16" ht="26.25" hidden="1" x14ac:dyDescent="0.25">
      <c r="A435" s="100">
        <v>3311401020882</v>
      </c>
      <c r="B435" s="31" t="s">
        <v>608</v>
      </c>
      <c r="C435" s="73"/>
      <c r="D435" s="74">
        <f>SUM(D436)</f>
        <v>0</v>
      </c>
      <c r="E435" s="74">
        <f>SUM(E436)</f>
        <v>0</v>
      </c>
      <c r="F435" s="75">
        <f t="shared" si="61"/>
        <v>0</v>
      </c>
      <c r="G435" s="25">
        <f t="shared" si="65"/>
        <v>0</v>
      </c>
      <c r="H435" s="74">
        <f>SUM(H436)</f>
        <v>0</v>
      </c>
      <c r="I435" s="76">
        <f t="shared" si="66"/>
        <v>0</v>
      </c>
      <c r="J435" s="74">
        <f>SUM(J436)</f>
        <v>0</v>
      </c>
      <c r="K435" s="25">
        <f t="shared" si="62"/>
        <v>0</v>
      </c>
      <c r="L435" s="75">
        <f t="shared" si="67"/>
        <v>0</v>
      </c>
      <c r="M435" s="25">
        <f t="shared" si="63"/>
        <v>0</v>
      </c>
      <c r="N435" s="74">
        <f>SUM(N436)</f>
        <v>0</v>
      </c>
      <c r="O435" s="25">
        <f t="shared" si="64"/>
        <v>0</v>
      </c>
      <c r="P435" s="76">
        <f t="shared" si="68"/>
        <v>0</v>
      </c>
    </row>
    <row r="436" spans="1:16" ht="26.25" hidden="1" x14ac:dyDescent="0.25">
      <c r="A436" s="100">
        <v>3311401020882110</v>
      </c>
      <c r="B436" s="31" t="s">
        <v>608</v>
      </c>
      <c r="C436" s="73"/>
      <c r="D436" s="64"/>
      <c r="E436" s="64"/>
      <c r="F436" s="75">
        <f t="shared" si="61"/>
        <v>0</v>
      </c>
      <c r="G436" s="25">
        <f t="shared" si="65"/>
        <v>0</v>
      </c>
      <c r="H436" s="64"/>
      <c r="I436" s="76">
        <f t="shared" si="66"/>
        <v>0</v>
      </c>
      <c r="J436" s="64"/>
      <c r="K436" s="25">
        <f t="shared" si="62"/>
        <v>0</v>
      </c>
      <c r="L436" s="75">
        <f t="shared" si="67"/>
        <v>0</v>
      </c>
      <c r="M436" s="25">
        <f t="shared" si="63"/>
        <v>0</v>
      </c>
      <c r="N436" s="64"/>
      <c r="O436" s="25">
        <f t="shared" si="64"/>
        <v>0</v>
      </c>
      <c r="P436" s="76">
        <f t="shared" si="68"/>
        <v>0</v>
      </c>
    </row>
    <row r="437" spans="1:16" hidden="1" x14ac:dyDescent="0.25">
      <c r="A437" s="100">
        <v>3311401020883</v>
      </c>
      <c r="B437" s="31" t="s">
        <v>609</v>
      </c>
      <c r="C437" s="73"/>
      <c r="D437" s="74">
        <f>SUM(D438)</f>
        <v>0</v>
      </c>
      <c r="E437" s="74">
        <f>SUM(E438)</f>
        <v>0</v>
      </c>
      <c r="F437" s="75">
        <f t="shared" si="61"/>
        <v>0</v>
      </c>
      <c r="G437" s="25">
        <f t="shared" si="65"/>
        <v>0</v>
      </c>
      <c r="H437" s="74">
        <f>SUM(H438)</f>
        <v>0</v>
      </c>
      <c r="I437" s="76">
        <f t="shared" si="66"/>
        <v>0</v>
      </c>
      <c r="J437" s="74">
        <f>SUM(J438)</f>
        <v>0</v>
      </c>
      <c r="K437" s="25">
        <f t="shared" si="62"/>
        <v>0</v>
      </c>
      <c r="L437" s="75">
        <f t="shared" si="67"/>
        <v>0</v>
      </c>
      <c r="M437" s="25">
        <f t="shared" si="63"/>
        <v>0</v>
      </c>
      <c r="N437" s="74">
        <f>SUM(N438)</f>
        <v>0</v>
      </c>
      <c r="O437" s="25">
        <f t="shared" si="64"/>
        <v>0</v>
      </c>
      <c r="P437" s="76">
        <f t="shared" si="68"/>
        <v>0</v>
      </c>
    </row>
    <row r="438" spans="1:16" hidden="1" x14ac:dyDescent="0.25">
      <c r="A438" s="100">
        <v>3311401020883110</v>
      </c>
      <c r="B438" s="31" t="s">
        <v>609</v>
      </c>
      <c r="C438" s="73"/>
      <c r="D438" s="64"/>
      <c r="E438" s="64"/>
      <c r="F438" s="75">
        <f t="shared" si="61"/>
        <v>0</v>
      </c>
      <c r="G438" s="25">
        <f t="shared" si="65"/>
        <v>0</v>
      </c>
      <c r="H438" s="64"/>
      <c r="I438" s="76">
        <f t="shared" si="66"/>
        <v>0</v>
      </c>
      <c r="J438" s="64"/>
      <c r="K438" s="25">
        <f t="shared" si="62"/>
        <v>0</v>
      </c>
      <c r="L438" s="75">
        <f t="shared" si="67"/>
        <v>0</v>
      </c>
      <c r="M438" s="25">
        <f t="shared" si="63"/>
        <v>0</v>
      </c>
      <c r="N438" s="64"/>
      <c r="O438" s="25">
        <f t="shared" si="64"/>
        <v>0</v>
      </c>
      <c r="P438" s="76">
        <f t="shared" si="68"/>
        <v>0</v>
      </c>
    </row>
    <row r="439" spans="1:16" ht="26.25" hidden="1" x14ac:dyDescent="0.25">
      <c r="A439" s="100">
        <v>3311401020948</v>
      </c>
      <c r="B439" s="101" t="s">
        <v>610</v>
      </c>
      <c r="C439" s="73"/>
      <c r="D439" s="74">
        <f>SUM(D440)</f>
        <v>0</v>
      </c>
      <c r="E439" s="74">
        <f>SUM(E440)</f>
        <v>0</v>
      </c>
      <c r="F439" s="75">
        <f t="shared" si="61"/>
        <v>0</v>
      </c>
      <c r="G439" s="25">
        <f t="shared" si="65"/>
        <v>0</v>
      </c>
      <c r="H439" s="74">
        <f>SUM(H440)</f>
        <v>0</v>
      </c>
      <c r="I439" s="76">
        <f t="shared" si="66"/>
        <v>0</v>
      </c>
      <c r="J439" s="74">
        <f>SUM(J440)</f>
        <v>0</v>
      </c>
      <c r="K439" s="25">
        <f t="shared" si="62"/>
        <v>0</v>
      </c>
      <c r="L439" s="75">
        <f t="shared" si="67"/>
        <v>0</v>
      </c>
      <c r="M439" s="25">
        <f t="shared" si="63"/>
        <v>0</v>
      </c>
      <c r="N439" s="74">
        <f>SUM(N440)</f>
        <v>0</v>
      </c>
      <c r="O439" s="25">
        <f t="shared" si="64"/>
        <v>0</v>
      </c>
      <c r="P439" s="76">
        <f t="shared" si="68"/>
        <v>0</v>
      </c>
    </row>
    <row r="440" spans="1:16" ht="26.25" hidden="1" x14ac:dyDescent="0.25">
      <c r="A440" s="100">
        <v>3311401020948100</v>
      </c>
      <c r="B440" s="101" t="s">
        <v>610</v>
      </c>
      <c r="C440" s="73"/>
      <c r="D440" s="64"/>
      <c r="E440" s="64"/>
      <c r="F440" s="75">
        <f t="shared" si="61"/>
        <v>0</v>
      </c>
      <c r="G440" s="25">
        <f t="shared" si="65"/>
        <v>0</v>
      </c>
      <c r="H440" s="64"/>
      <c r="I440" s="76">
        <f t="shared" si="66"/>
        <v>0</v>
      </c>
      <c r="J440" s="64"/>
      <c r="K440" s="25">
        <f t="shared" si="62"/>
        <v>0</v>
      </c>
      <c r="L440" s="75">
        <f t="shared" si="67"/>
        <v>0</v>
      </c>
      <c r="M440" s="25">
        <f t="shared" si="63"/>
        <v>0</v>
      </c>
      <c r="N440" s="64"/>
      <c r="O440" s="25">
        <f t="shared" si="64"/>
        <v>0</v>
      </c>
      <c r="P440" s="76">
        <f t="shared" si="68"/>
        <v>0</v>
      </c>
    </row>
    <row r="441" spans="1:16" ht="26.25" hidden="1" x14ac:dyDescent="0.25">
      <c r="A441" s="100">
        <v>331140103</v>
      </c>
      <c r="B441" s="101" t="s">
        <v>611</v>
      </c>
      <c r="C441" s="73"/>
      <c r="D441" s="74">
        <f>SUM(D442+D444+D446+D448+D450+D452+D455+D457+D459+D461+D463+D465+D467+D469+D471+D473+D475+D477+D479+D481+D483+D485+D487+D489+D491+D493)</f>
        <v>0</v>
      </c>
      <c r="E441" s="74">
        <f>SUM(E442+E444+E446+E448+E450+E452+E455+E457+E459+E461+E463+E465+E467+E469+E471+E473+E475+E477+E479+E481+E483+E485+E487+E489+E491+E493)</f>
        <v>0</v>
      </c>
      <c r="F441" s="75">
        <f t="shared" si="61"/>
        <v>0</v>
      </c>
      <c r="G441" s="25">
        <f t="shared" si="65"/>
        <v>0</v>
      </c>
      <c r="H441" s="74">
        <f>SUM(H442+H444+H446+H448+H450+H452+H455+H457+H459+H461+H463+H465+H467+H469+H471+H473+H475+H477+H479+H481+H483+H485+H487+H489+H491+H493)</f>
        <v>0</v>
      </c>
      <c r="I441" s="76">
        <f t="shared" si="66"/>
        <v>0</v>
      </c>
      <c r="J441" s="74">
        <f>SUM(J442+J444+J446+J448+J450+J452+J455+J457+J459+J461+J463+J465+J467+J469+J471+J473+J475+J477+J479+J481+J483+J485+J487+J489+J491+J493)</f>
        <v>0</v>
      </c>
      <c r="K441" s="25">
        <f t="shared" si="62"/>
        <v>0</v>
      </c>
      <c r="L441" s="75">
        <f t="shared" si="67"/>
        <v>0</v>
      </c>
      <c r="M441" s="25">
        <f t="shared" si="63"/>
        <v>0</v>
      </c>
      <c r="N441" s="74">
        <f>SUM(N442+N444+N446+N448+N450+N452+N455+N457+N459+N461+N463+N465+N467+N469+N471+N473+N475+N477+N479+N481+N483+N485+N487+N489+N491+N493)</f>
        <v>0</v>
      </c>
      <c r="O441" s="25">
        <f t="shared" si="64"/>
        <v>0</v>
      </c>
      <c r="P441" s="76">
        <f t="shared" si="68"/>
        <v>0</v>
      </c>
    </row>
    <row r="442" spans="1:16" hidden="1" x14ac:dyDescent="0.25">
      <c r="A442" s="72">
        <v>3311401030262</v>
      </c>
      <c r="B442" s="31" t="s">
        <v>612</v>
      </c>
      <c r="C442" s="73"/>
      <c r="D442" s="74">
        <f>SUM(D443)</f>
        <v>0</v>
      </c>
      <c r="E442" s="74">
        <f>SUM(E443)</f>
        <v>0</v>
      </c>
      <c r="F442" s="75">
        <f t="shared" si="61"/>
        <v>0</v>
      </c>
      <c r="G442" s="25">
        <f t="shared" si="65"/>
        <v>0</v>
      </c>
      <c r="H442" s="74">
        <f>SUM(H443)</f>
        <v>0</v>
      </c>
      <c r="I442" s="76">
        <f t="shared" si="66"/>
        <v>0</v>
      </c>
      <c r="J442" s="74">
        <f>SUM(J443)</f>
        <v>0</v>
      </c>
      <c r="K442" s="25">
        <f t="shared" si="62"/>
        <v>0</v>
      </c>
      <c r="L442" s="75">
        <f t="shared" si="67"/>
        <v>0</v>
      </c>
      <c r="M442" s="25">
        <f t="shared" si="63"/>
        <v>0</v>
      </c>
      <c r="N442" s="74">
        <f>SUM(N443)</f>
        <v>0</v>
      </c>
      <c r="O442" s="25">
        <f t="shared" si="64"/>
        <v>0</v>
      </c>
      <c r="P442" s="76">
        <f t="shared" si="68"/>
        <v>0</v>
      </c>
    </row>
    <row r="443" spans="1:16" hidden="1" x14ac:dyDescent="0.25">
      <c r="A443" s="72">
        <v>3311401030262110</v>
      </c>
      <c r="B443" s="31" t="s">
        <v>612</v>
      </c>
      <c r="C443" s="73"/>
      <c r="D443" s="64"/>
      <c r="E443" s="64"/>
      <c r="F443" s="75">
        <f t="shared" si="61"/>
        <v>0</v>
      </c>
      <c r="G443" s="25">
        <f t="shared" si="65"/>
        <v>0</v>
      </c>
      <c r="H443" s="64"/>
      <c r="I443" s="76">
        <f t="shared" si="66"/>
        <v>0</v>
      </c>
      <c r="J443" s="64"/>
      <c r="K443" s="25">
        <f t="shared" si="62"/>
        <v>0</v>
      </c>
      <c r="L443" s="75">
        <f t="shared" si="67"/>
        <v>0</v>
      </c>
      <c r="M443" s="25">
        <f t="shared" si="63"/>
        <v>0</v>
      </c>
      <c r="N443" s="64"/>
      <c r="O443" s="25">
        <f t="shared" si="64"/>
        <v>0</v>
      </c>
      <c r="P443" s="76">
        <f t="shared" si="68"/>
        <v>0</v>
      </c>
    </row>
    <row r="444" spans="1:16" ht="26.25" hidden="1" x14ac:dyDescent="0.25">
      <c r="A444" s="100">
        <v>3311401030379</v>
      </c>
      <c r="B444" s="101" t="s">
        <v>613</v>
      </c>
      <c r="C444" s="73"/>
      <c r="D444" s="74">
        <f>SUM(D445)</f>
        <v>0</v>
      </c>
      <c r="E444" s="74">
        <f>SUM(E445)</f>
        <v>0</v>
      </c>
      <c r="F444" s="75">
        <f t="shared" si="61"/>
        <v>0</v>
      </c>
      <c r="G444" s="25">
        <f t="shared" si="65"/>
        <v>0</v>
      </c>
      <c r="H444" s="74">
        <f>SUM(H445)</f>
        <v>0</v>
      </c>
      <c r="I444" s="76">
        <f t="shared" si="66"/>
        <v>0</v>
      </c>
      <c r="J444" s="74">
        <f>SUM(J445)</f>
        <v>0</v>
      </c>
      <c r="K444" s="25">
        <f t="shared" si="62"/>
        <v>0</v>
      </c>
      <c r="L444" s="75">
        <f t="shared" si="67"/>
        <v>0</v>
      </c>
      <c r="M444" s="25">
        <f t="shared" si="63"/>
        <v>0</v>
      </c>
      <c r="N444" s="74">
        <f>SUM(N445)</f>
        <v>0</v>
      </c>
      <c r="O444" s="25">
        <f t="shared" si="64"/>
        <v>0</v>
      </c>
      <c r="P444" s="76">
        <f t="shared" si="68"/>
        <v>0</v>
      </c>
    </row>
    <row r="445" spans="1:16" ht="26.25" hidden="1" x14ac:dyDescent="0.25">
      <c r="A445" s="100">
        <v>3311401030379110</v>
      </c>
      <c r="B445" s="101" t="s">
        <v>614</v>
      </c>
      <c r="C445" s="73"/>
      <c r="D445" s="64"/>
      <c r="E445" s="64"/>
      <c r="F445" s="75">
        <f t="shared" si="61"/>
        <v>0</v>
      </c>
      <c r="G445" s="25">
        <f t="shared" si="65"/>
        <v>0</v>
      </c>
      <c r="H445" s="64"/>
      <c r="I445" s="76">
        <f t="shared" si="66"/>
        <v>0</v>
      </c>
      <c r="J445" s="64"/>
      <c r="K445" s="25">
        <f t="shared" si="62"/>
        <v>0</v>
      </c>
      <c r="L445" s="75">
        <f t="shared" si="67"/>
        <v>0</v>
      </c>
      <c r="M445" s="25">
        <f t="shared" si="63"/>
        <v>0</v>
      </c>
      <c r="N445" s="64"/>
      <c r="O445" s="25">
        <f t="shared" si="64"/>
        <v>0</v>
      </c>
      <c r="P445" s="76">
        <f t="shared" si="68"/>
        <v>0</v>
      </c>
    </row>
    <row r="446" spans="1:16" ht="26.25" hidden="1" x14ac:dyDescent="0.25">
      <c r="A446" s="100">
        <v>3311401030380</v>
      </c>
      <c r="B446" s="101" t="s">
        <v>615</v>
      </c>
      <c r="C446" s="73"/>
      <c r="D446" s="74">
        <f>SUM(D447)</f>
        <v>0</v>
      </c>
      <c r="E446" s="74">
        <f>SUM(E447)</f>
        <v>0</v>
      </c>
      <c r="F446" s="75">
        <f t="shared" si="61"/>
        <v>0</v>
      </c>
      <c r="G446" s="25">
        <f t="shared" si="65"/>
        <v>0</v>
      </c>
      <c r="H446" s="74">
        <f>SUM(H447)</f>
        <v>0</v>
      </c>
      <c r="I446" s="76">
        <f t="shared" si="66"/>
        <v>0</v>
      </c>
      <c r="J446" s="74">
        <f>SUM(J447)</f>
        <v>0</v>
      </c>
      <c r="K446" s="25">
        <f t="shared" si="62"/>
        <v>0</v>
      </c>
      <c r="L446" s="75">
        <f t="shared" si="67"/>
        <v>0</v>
      </c>
      <c r="M446" s="25">
        <f t="shared" si="63"/>
        <v>0</v>
      </c>
      <c r="N446" s="74">
        <f>SUM(N447)</f>
        <v>0</v>
      </c>
      <c r="O446" s="25">
        <f t="shared" si="64"/>
        <v>0</v>
      </c>
      <c r="P446" s="76">
        <f t="shared" si="68"/>
        <v>0</v>
      </c>
    </row>
    <row r="447" spans="1:16" ht="26.25" hidden="1" x14ac:dyDescent="0.25">
      <c r="A447" s="100">
        <v>3311401030380110</v>
      </c>
      <c r="B447" s="101" t="s">
        <v>616</v>
      </c>
      <c r="C447" s="73"/>
      <c r="D447" s="64"/>
      <c r="E447" s="64"/>
      <c r="F447" s="75">
        <f t="shared" si="61"/>
        <v>0</v>
      </c>
      <c r="G447" s="25">
        <f t="shared" si="65"/>
        <v>0</v>
      </c>
      <c r="H447" s="64"/>
      <c r="I447" s="76">
        <f t="shared" si="66"/>
        <v>0</v>
      </c>
      <c r="J447" s="64"/>
      <c r="K447" s="25">
        <f t="shared" si="62"/>
        <v>0</v>
      </c>
      <c r="L447" s="75">
        <f t="shared" si="67"/>
        <v>0</v>
      </c>
      <c r="M447" s="25">
        <f t="shared" si="63"/>
        <v>0</v>
      </c>
      <c r="N447" s="64"/>
      <c r="O447" s="25">
        <f t="shared" si="64"/>
        <v>0</v>
      </c>
      <c r="P447" s="76">
        <f t="shared" si="68"/>
        <v>0</v>
      </c>
    </row>
    <row r="448" spans="1:16" ht="26.25" hidden="1" x14ac:dyDescent="0.25">
      <c r="A448" s="100">
        <v>3311401030702</v>
      </c>
      <c r="B448" s="31" t="s">
        <v>617</v>
      </c>
      <c r="C448" s="73"/>
      <c r="D448" s="74">
        <f>SUM(D449)</f>
        <v>0</v>
      </c>
      <c r="E448" s="74">
        <f>SUM(E449)</f>
        <v>0</v>
      </c>
      <c r="F448" s="75">
        <f t="shared" si="61"/>
        <v>0</v>
      </c>
      <c r="G448" s="25">
        <f t="shared" si="65"/>
        <v>0</v>
      </c>
      <c r="H448" s="74">
        <f>SUM(H449)</f>
        <v>0</v>
      </c>
      <c r="I448" s="76">
        <f t="shared" si="66"/>
        <v>0</v>
      </c>
      <c r="J448" s="74">
        <f>SUM(J449)</f>
        <v>0</v>
      </c>
      <c r="K448" s="25">
        <f t="shared" si="62"/>
        <v>0</v>
      </c>
      <c r="L448" s="75">
        <f t="shared" si="67"/>
        <v>0</v>
      </c>
      <c r="M448" s="25">
        <f t="shared" si="63"/>
        <v>0</v>
      </c>
      <c r="N448" s="74">
        <f>SUM(N449)</f>
        <v>0</v>
      </c>
      <c r="O448" s="25">
        <f t="shared" si="64"/>
        <v>0</v>
      </c>
      <c r="P448" s="76">
        <f t="shared" si="68"/>
        <v>0</v>
      </c>
    </row>
    <row r="449" spans="1:16" ht="26.25" hidden="1" x14ac:dyDescent="0.25">
      <c r="A449" s="100">
        <v>3311401030702110</v>
      </c>
      <c r="B449" s="31" t="s">
        <v>617</v>
      </c>
      <c r="C449" s="73"/>
      <c r="D449" s="64"/>
      <c r="E449" s="64"/>
      <c r="F449" s="75">
        <f t="shared" si="61"/>
        <v>0</v>
      </c>
      <c r="G449" s="25">
        <f t="shared" si="65"/>
        <v>0</v>
      </c>
      <c r="H449" s="64"/>
      <c r="I449" s="76">
        <f t="shared" si="66"/>
        <v>0</v>
      </c>
      <c r="J449" s="64"/>
      <c r="K449" s="25">
        <f t="shared" si="62"/>
        <v>0</v>
      </c>
      <c r="L449" s="75">
        <f t="shared" si="67"/>
        <v>0</v>
      </c>
      <c r="M449" s="25">
        <f t="shared" si="63"/>
        <v>0</v>
      </c>
      <c r="N449" s="64"/>
      <c r="O449" s="25">
        <f t="shared" si="64"/>
        <v>0</v>
      </c>
      <c r="P449" s="76">
        <f t="shared" si="68"/>
        <v>0</v>
      </c>
    </row>
    <row r="450" spans="1:16" hidden="1" x14ac:dyDescent="0.25">
      <c r="A450" s="72">
        <v>3311401030888</v>
      </c>
      <c r="B450" s="31" t="s">
        <v>618</v>
      </c>
      <c r="C450" s="73"/>
      <c r="D450" s="74">
        <f>SUM(D451)</f>
        <v>0</v>
      </c>
      <c r="E450" s="74">
        <f>SUM(E451)</f>
        <v>0</v>
      </c>
      <c r="F450" s="75">
        <f t="shared" si="61"/>
        <v>0</v>
      </c>
      <c r="G450" s="25">
        <f t="shared" si="65"/>
        <v>0</v>
      </c>
      <c r="H450" s="74">
        <f>SUM(H451)</f>
        <v>0</v>
      </c>
      <c r="I450" s="76">
        <f t="shared" si="66"/>
        <v>0</v>
      </c>
      <c r="J450" s="74">
        <f>SUM(J451)</f>
        <v>0</v>
      </c>
      <c r="K450" s="25">
        <f t="shared" si="62"/>
        <v>0</v>
      </c>
      <c r="L450" s="75">
        <f t="shared" si="67"/>
        <v>0</v>
      </c>
      <c r="M450" s="25">
        <f t="shared" si="63"/>
        <v>0</v>
      </c>
      <c r="N450" s="74">
        <f>SUM(N451)</f>
        <v>0</v>
      </c>
      <c r="O450" s="25">
        <f t="shared" si="64"/>
        <v>0</v>
      </c>
      <c r="P450" s="76">
        <f t="shared" si="68"/>
        <v>0</v>
      </c>
    </row>
    <row r="451" spans="1:16" hidden="1" x14ac:dyDescent="0.25">
      <c r="A451" s="72">
        <v>3311401030888110</v>
      </c>
      <c r="B451" s="31" t="s">
        <v>619</v>
      </c>
      <c r="C451" s="73"/>
      <c r="D451" s="64"/>
      <c r="E451" s="64"/>
      <c r="F451" s="75">
        <f t="shared" si="61"/>
        <v>0</v>
      </c>
      <c r="G451" s="25">
        <f t="shared" si="65"/>
        <v>0</v>
      </c>
      <c r="H451" s="64"/>
      <c r="I451" s="76">
        <f t="shared" si="66"/>
        <v>0</v>
      </c>
      <c r="J451" s="64"/>
      <c r="K451" s="25">
        <f t="shared" si="62"/>
        <v>0</v>
      </c>
      <c r="L451" s="75">
        <f t="shared" si="67"/>
        <v>0</v>
      </c>
      <c r="M451" s="25">
        <f t="shared" si="63"/>
        <v>0</v>
      </c>
      <c r="N451" s="64"/>
      <c r="O451" s="25">
        <f t="shared" si="64"/>
        <v>0</v>
      </c>
      <c r="P451" s="76">
        <f t="shared" si="68"/>
        <v>0</v>
      </c>
    </row>
    <row r="452" spans="1:16" hidden="1" x14ac:dyDescent="0.25">
      <c r="A452" s="72">
        <v>3311401030889</v>
      </c>
      <c r="B452" s="31" t="s">
        <v>620</v>
      </c>
      <c r="C452" s="73"/>
      <c r="D452" s="74">
        <f>SUM(D453:D454)</f>
        <v>0</v>
      </c>
      <c r="E452" s="74">
        <f>SUM(E453:E454)</f>
        <v>0</v>
      </c>
      <c r="F452" s="75">
        <f t="shared" si="61"/>
        <v>0</v>
      </c>
      <c r="G452" s="25">
        <f t="shared" si="65"/>
        <v>0</v>
      </c>
      <c r="H452" s="74">
        <f>SUM(H453:H454)</f>
        <v>0</v>
      </c>
      <c r="I452" s="76">
        <f t="shared" si="66"/>
        <v>0</v>
      </c>
      <c r="J452" s="74">
        <f>SUM(J453:J454)</f>
        <v>0</v>
      </c>
      <c r="K452" s="25">
        <f t="shared" si="62"/>
        <v>0</v>
      </c>
      <c r="L452" s="75">
        <f t="shared" si="67"/>
        <v>0</v>
      </c>
      <c r="M452" s="25">
        <f t="shared" si="63"/>
        <v>0</v>
      </c>
      <c r="N452" s="74">
        <f>SUM(N453:N454)</f>
        <v>0</v>
      </c>
      <c r="O452" s="25">
        <f t="shared" si="64"/>
        <v>0</v>
      </c>
      <c r="P452" s="76">
        <f t="shared" si="68"/>
        <v>0</v>
      </c>
    </row>
    <row r="453" spans="1:16" hidden="1" x14ac:dyDescent="0.25">
      <c r="A453" s="72">
        <v>3311401030889110</v>
      </c>
      <c r="B453" s="31" t="s">
        <v>621</v>
      </c>
      <c r="C453" s="73"/>
      <c r="D453" s="64"/>
      <c r="E453" s="64"/>
      <c r="F453" s="75">
        <f t="shared" si="61"/>
        <v>0</v>
      </c>
      <c r="G453" s="25">
        <f t="shared" si="65"/>
        <v>0</v>
      </c>
      <c r="H453" s="64"/>
      <c r="I453" s="76">
        <f t="shared" si="66"/>
        <v>0</v>
      </c>
      <c r="J453" s="64"/>
      <c r="K453" s="25">
        <f t="shared" si="62"/>
        <v>0</v>
      </c>
      <c r="L453" s="75">
        <f t="shared" si="67"/>
        <v>0</v>
      </c>
      <c r="M453" s="25">
        <f t="shared" si="63"/>
        <v>0</v>
      </c>
      <c r="N453" s="64"/>
      <c r="O453" s="25">
        <f t="shared" si="64"/>
        <v>0</v>
      </c>
      <c r="P453" s="76">
        <f t="shared" si="68"/>
        <v>0</v>
      </c>
    </row>
    <row r="454" spans="1:16" hidden="1" x14ac:dyDescent="0.25">
      <c r="A454" s="72">
        <v>3311401030889110</v>
      </c>
      <c r="B454" s="31" t="s">
        <v>622</v>
      </c>
      <c r="C454" s="73"/>
      <c r="D454" s="64"/>
      <c r="E454" s="64"/>
      <c r="F454" s="75">
        <f t="shared" si="61"/>
        <v>0</v>
      </c>
      <c r="G454" s="25">
        <f t="shared" si="65"/>
        <v>0</v>
      </c>
      <c r="H454" s="64"/>
      <c r="I454" s="76">
        <f t="shared" si="66"/>
        <v>0</v>
      </c>
      <c r="J454" s="64"/>
      <c r="K454" s="25">
        <f t="shared" si="62"/>
        <v>0</v>
      </c>
      <c r="L454" s="75">
        <f t="shared" si="67"/>
        <v>0</v>
      </c>
      <c r="M454" s="25">
        <f t="shared" si="63"/>
        <v>0</v>
      </c>
      <c r="N454" s="64"/>
      <c r="O454" s="25">
        <f t="shared" si="64"/>
        <v>0</v>
      </c>
      <c r="P454" s="76">
        <f t="shared" si="68"/>
        <v>0</v>
      </c>
    </row>
    <row r="455" spans="1:16" hidden="1" x14ac:dyDescent="0.25">
      <c r="A455" s="72">
        <v>3311401030890</v>
      </c>
      <c r="B455" s="31" t="s">
        <v>623</v>
      </c>
      <c r="C455" s="73"/>
      <c r="D455" s="74">
        <f>SUM(D456)</f>
        <v>0</v>
      </c>
      <c r="E455" s="74">
        <f>SUM(E456)</f>
        <v>0</v>
      </c>
      <c r="F455" s="75">
        <f t="shared" si="61"/>
        <v>0</v>
      </c>
      <c r="G455" s="25">
        <f t="shared" si="65"/>
        <v>0</v>
      </c>
      <c r="H455" s="74">
        <f>SUM(H456)</f>
        <v>0</v>
      </c>
      <c r="I455" s="76">
        <f t="shared" si="66"/>
        <v>0</v>
      </c>
      <c r="J455" s="74">
        <f>SUM(J456)</f>
        <v>0</v>
      </c>
      <c r="K455" s="25">
        <f t="shared" si="62"/>
        <v>0</v>
      </c>
      <c r="L455" s="75">
        <f t="shared" si="67"/>
        <v>0</v>
      </c>
      <c r="M455" s="25">
        <f t="shared" si="63"/>
        <v>0</v>
      </c>
      <c r="N455" s="74">
        <f>SUM(N456)</f>
        <v>0</v>
      </c>
      <c r="O455" s="25">
        <f t="shared" si="64"/>
        <v>0</v>
      </c>
      <c r="P455" s="76">
        <f t="shared" si="68"/>
        <v>0</v>
      </c>
    </row>
    <row r="456" spans="1:16" hidden="1" x14ac:dyDescent="0.25">
      <c r="A456" s="72">
        <v>3311401030890110</v>
      </c>
      <c r="B456" s="31" t="s">
        <v>623</v>
      </c>
      <c r="C456" s="73"/>
      <c r="D456" s="64"/>
      <c r="E456" s="64"/>
      <c r="F456" s="75">
        <f t="shared" si="61"/>
        <v>0</v>
      </c>
      <c r="G456" s="25">
        <f t="shared" si="65"/>
        <v>0</v>
      </c>
      <c r="H456" s="64"/>
      <c r="I456" s="76">
        <f t="shared" si="66"/>
        <v>0</v>
      </c>
      <c r="J456" s="64"/>
      <c r="K456" s="25">
        <f t="shared" si="62"/>
        <v>0</v>
      </c>
      <c r="L456" s="75">
        <f t="shared" si="67"/>
        <v>0</v>
      </c>
      <c r="M456" s="25">
        <f t="shared" si="63"/>
        <v>0</v>
      </c>
      <c r="N456" s="64"/>
      <c r="O456" s="25">
        <f t="shared" si="64"/>
        <v>0</v>
      </c>
      <c r="P456" s="76">
        <f t="shared" si="68"/>
        <v>0</v>
      </c>
    </row>
    <row r="457" spans="1:16" ht="26.25" hidden="1" x14ac:dyDescent="0.25">
      <c r="A457" s="72">
        <v>3311401030891</v>
      </c>
      <c r="B457" s="31" t="s">
        <v>624</v>
      </c>
      <c r="C457" s="73"/>
      <c r="D457" s="74">
        <f>SUM(D458)</f>
        <v>0</v>
      </c>
      <c r="E457" s="74">
        <f>SUM(E458)</f>
        <v>0</v>
      </c>
      <c r="F457" s="75">
        <f t="shared" si="61"/>
        <v>0</v>
      </c>
      <c r="G457" s="25">
        <f t="shared" si="65"/>
        <v>0</v>
      </c>
      <c r="H457" s="74">
        <f>SUM(H458)</f>
        <v>0</v>
      </c>
      <c r="I457" s="76">
        <f t="shared" si="66"/>
        <v>0</v>
      </c>
      <c r="J457" s="74">
        <f>SUM(J458)</f>
        <v>0</v>
      </c>
      <c r="K457" s="25">
        <f t="shared" si="62"/>
        <v>0</v>
      </c>
      <c r="L457" s="75">
        <f t="shared" si="67"/>
        <v>0</v>
      </c>
      <c r="M457" s="25">
        <f t="shared" si="63"/>
        <v>0</v>
      </c>
      <c r="N457" s="74">
        <f>SUM(N458)</f>
        <v>0</v>
      </c>
      <c r="O457" s="25">
        <f t="shared" si="64"/>
        <v>0</v>
      </c>
      <c r="P457" s="76">
        <f t="shared" si="68"/>
        <v>0</v>
      </c>
    </row>
    <row r="458" spans="1:16" ht="26.25" hidden="1" x14ac:dyDescent="0.25">
      <c r="A458" s="72">
        <v>3311401030891110</v>
      </c>
      <c r="B458" s="31" t="s">
        <v>624</v>
      </c>
      <c r="C458" s="73"/>
      <c r="D458" s="64"/>
      <c r="E458" s="64"/>
      <c r="F458" s="75">
        <f t="shared" si="61"/>
        <v>0</v>
      </c>
      <c r="G458" s="25">
        <f t="shared" si="65"/>
        <v>0</v>
      </c>
      <c r="H458" s="64"/>
      <c r="I458" s="76">
        <f t="shared" si="66"/>
        <v>0</v>
      </c>
      <c r="J458" s="64"/>
      <c r="K458" s="25">
        <f t="shared" si="62"/>
        <v>0</v>
      </c>
      <c r="L458" s="75">
        <f t="shared" si="67"/>
        <v>0</v>
      </c>
      <c r="M458" s="25">
        <f t="shared" si="63"/>
        <v>0</v>
      </c>
      <c r="N458" s="64"/>
      <c r="O458" s="25">
        <f t="shared" si="64"/>
        <v>0</v>
      </c>
      <c r="P458" s="76">
        <f t="shared" si="68"/>
        <v>0</v>
      </c>
    </row>
    <row r="459" spans="1:16" ht="26.25" hidden="1" x14ac:dyDescent="0.25">
      <c r="A459" s="72">
        <v>3311401030892</v>
      </c>
      <c r="B459" s="31" t="s">
        <v>625</v>
      </c>
      <c r="C459" s="73"/>
      <c r="D459" s="74">
        <f>SUM(D460)</f>
        <v>0</v>
      </c>
      <c r="E459" s="74">
        <f>SUM(E460)</f>
        <v>0</v>
      </c>
      <c r="F459" s="75">
        <f t="shared" si="61"/>
        <v>0</v>
      </c>
      <c r="G459" s="25">
        <f t="shared" si="65"/>
        <v>0</v>
      </c>
      <c r="H459" s="74">
        <f>SUM(H460)</f>
        <v>0</v>
      </c>
      <c r="I459" s="76">
        <f t="shared" si="66"/>
        <v>0</v>
      </c>
      <c r="J459" s="74">
        <f>SUM(J460)</f>
        <v>0</v>
      </c>
      <c r="K459" s="25">
        <f t="shared" si="62"/>
        <v>0</v>
      </c>
      <c r="L459" s="75">
        <f t="shared" si="67"/>
        <v>0</v>
      </c>
      <c r="M459" s="25">
        <f t="shared" si="63"/>
        <v>0</v>
      </c>
      <c r="N459" s="74">
        <f>SUM(N460)</f>
        <v>0</v>
      </c>
      <c r="O459" s="25">
        <f t="shared" si="64"/>
        <v>0</v>
      </c>
      <c r="P459" s="76">
        <f t="shared" si="68"/>
        <v>0</v>
      </c>
    </row>
    <row r="460" spans="1:16" ht="26.25" hidden="1" x14ac:dyDescent="0.25">
      <c r="A460" s="72">
        <v>3311401030892110</v>
      </c>
      <c r="B460" s="31" t="s">
        <v>625</v>
      </c>
      <c r="C460" s="73"/>
      <c r="D460" s="64"/>
      <c r="E460" s="64"/>
      <c r="F460" s="75">
        <f t="shared" si="61"/>
        <v>0</v>
      </c>
      <c r="G460" s="25">
        <f t="shared" si="65"/>
        <v>0</v>
      </c>
      <c r="H460" s="64"/>
      <c r="I460" s="76">
        <f t="shared" si="66"/>
        <v>0</v>
      </c>
      <c r="J460" s="64"/>
      <c r="K460" s="25">
        <f t="shared" si="62"/>
        <v>0</v>
      </c>
      <c r="L460" s="75">
        <f t="shared" si="67"/>
        <v>0</v>
      </c>
      <c r="M460" s="25">
        <f t="shared" si="63"/>
        <v>0</v>
      </c>
      <c r="N460" s="64"/>
      <c r="O460" s="25">
        <f t="shared" si="64"/>
        <v>0</v>
      </c>
      <c r="P460" s="76">
        <f t="shared" si="68"/>
        <v>0</v>
      </c>
    </row>
    <row r="461" spans="1:16" hidden="1" x14ac:dyDescent="0.25">
      <c r="A461" s="72">
        <v>3311401030893</v>
      </c>
      <c r="B461" s="31" t="s">
        <v>626</v>
      </c>
      <c r="C461" s="73"/>
      <c r="D461" s="74">
        <f>SUM(D462)</f>
        <v>0</v>
      </c>
      <c r="E461" s="74">
        <f>SUM(E462)</f>
        <v>0</v>
      </c>
      <c r="F461" s="75">
        <f t="shared" si="61"/>
        <v>0</v>
      </c>
      <c r="G461" s="25">
        <f t="shared" si="65"/>
        <v>0</v>
      </c>
      <c r="H461" s="74">
        <f>SUM(H462)</f>
        <v>0</v>
      </c>
      <c r="I461" s="76">
        <f t="shared" si="66"/>
        <v>0</v>
      </c>
      <c r="J461" s="74">
        <f>SUM(J462)</f>
        <v>0</v>
      </c>
      <c r="K461" s="25">
        <f t="shared" si="62"/>
        <v>0</v>
      </c>
      <c r="L461" s="75">
        <f t="shared" si="67"/>
        <v>0</v>
      </c>
      <c r="M461" s="25">
        <f t="shared" si="63"/>
        <v>0</v>
      </c>
      <c r="N461" s="74">
        <f>SUM(N462)</f>
        <v>0</v>
      </c>
      <c r="O461" s="25">
        <f t="shared" si="64"/>
        <v>0</v>
      </c>
      <c r="P461" s="76">
        <f t="shared" si="68"/>
        <v>0</v>
      </c>
    </row>
    <row r="462" spans="1:16" hidden="1" x14ac:dyDescent="0.25">
      <c r="A462" s="72">
        <v>3311401030893110</v>
      </c>
      <c r="B462" s="31" t="s">
        <v>627</v>
      </c>
      <c r="C462" s="73"/>
      <c r="D462" s="64"/>
      <c r="E462" s="64"/>
      <c r="F462" s="75">
        <f t="shared" si="61"/>
        <v>0</v>
      </c>
      <c r="G462" s="25">
        <f t="shared" si="65"/>
        <v>0</v>
      </c>
      <c r="H462" s="64"/>
      <c r="I462" s="76">
        <f t="shared" si="66"/>
        <v>0</v>
      </c>
      <c r="J462" s="64"/>
      <c r="K462" s="25">
        <f t="shared" si="62"/>
        <v>0</v>
      </c>
      <c r="L462" s="75">
        <f t="shared" si="67"/>
        <v>0</v>
      </c>
      <c r="M462" s="25">
        <f t="shared" si="63"/>
        <v>0</v>
      </c>
      <c r="N462" s="64"/>
      <c r="O462" s="25">
        <f t="shared" si="64"/>
        <v>0</v>
      </c>
      <c r="P462" s="76">
        <f t="shared" si="68"/>
        <v>0</v>
      </c>
    </row>
    <row r="463" spans="1:16" ht="26.25" hidden="1" x14ac:dyDescent="0.25">
      <c r="A463" s="72">
        <v>3311401030894</v>
      </c>
      <c r="B463" s="31" t="s">
        <v>628</v>
      </c>
      <c r="C463" s="73"/>
      <c r="D463" s="74">
        <f>SUM(D464)</f>
        <v>0</v>
      </c>
      <c r="E463" s="74">
        <f>SUM(E464)</f>
        <v>0</v>
      </c>
      <c r="F463" s="75">
        <f t="shared" ref="F463:F528" si="69">SUM(D463+E463)</f>
        <v>0</v>
      </c>
      <c r="G463" s="25">
        <f t="shared" si="65"/>
        <v>0</v>
      </c>
      <c r="H463" s="74">
        <f>SUM(H464)</f>
        <v>0</v>
      </c>
      <c r="I463" s="76">
        <f t="shared" si="66"/>
        <v>0</v>
      </c>
      <c r="J463" s="74">
        <f>SUM(J464)</f>
        <v>0</v>
      </c>
      <c r="K463" s="25">
        <f t="shared" ref="K463:K528" si="70">IF(OR(J463=0,F463=0),0,J463/F463)*100</f>
        <v>0</v>
      </c>
      <c r="L463" s="75">
        <f t="shared" si="67"/>
        <v>0</v>
      </c>
      <c r="M463" s="25">
        <f t="shared" ref="M463:M528" si="71">IF(OR(L463=0,F463=0),0,L463/F463)*100</f>
        <v>0</v>
      </c>
      <c r="N463" s="74">
        <f>SUM(N464)</f>
        <v>0</v>
      </c>
      <c r="O463" s="25">
        <f t="shared" ref="O463:O528" si="72">IF(OR(N463=0,F463=0),0,N463/F463)*100</f>
        <v>0</v>
      </c>
      <c r="P463" s="76">
        <f t="shared" si="68"/>
        <v>0</v>
      </c>
    </row>
    <row r="464" spans="1:16" ht="26.25" hidden="1" x14ac:dyDescent="0.25">
      <c r="A464" s="72">
        <v>3311401030894110</v>
      </c>
      <c r="B464" s="31" t="s">
        <v>628</v>
      </c>
      <c r="C464" s="73"/>
      <c r="D464" s="64"/>
      <c r="E464" s="64"/>
      <c r="F464" s="75">
        <f t="shared" si="69"/>
        <v>0</v>
      </c>
      <c r="G464" s="25">
        <f t="shared" ref="G464:G532" si="73">IF(OR(F464=0,F$7=0),0,F464/F$7)*100</f>
        <v>0</v>
      </c>
      <c r="H464" s="64"/>
      <c r="I464" s="76">
        <f t="shared" ref="I464:I529" si="74">SUM(F464-H464)</f>
        <v>0</v>
      </c>
      <c r="J464" s="64"/>
      <c r="K464" s="25">
        <f t="shared" si="70"/>
        <v>0</v>
      </c>
      <c r="L464" s="75">
        <f t="shared" si="67"/>
        <v>0</v>
      </c>
      <c r="M464" s="25">
        <f t="shared" si="71"/>
        <v>0</v>
      </c>
      <c r="N464" s="64"/>
      <c r="O464" s="25">
        <f t="shared" si="72"/>
        <v>0</v>
      </c>
      <c r="P464" s="76">
        <f t="shared" si="68"/>
        <v>0</v>
      </c>
    </row>
    <row r="465" spans="1:16" hidden="1" x14ac:dyDescent="0.25">
      <c r="A465" s="72">
        <v>3311401030897</v>
      </c>
      <c r="B465" s="31" t="s">
        <v>629</v>
      </c>
      <c r="C465" s="73"/>
      <c r="D465" s="74">
        <f>SUM(D466)</f>
        <v>0</v>
      </c>
      <c r="E465" s="74">
        <f>SUM(E466)</f>
        <v>0</v>
      </c>
      <c r="F465" s="75">
        <f t="shared" si="69"/>
        <v>0</v>
      </c>
      <c r="G465" s="25">
        <f t="shared" si="73"/>
        <v>0</v>
      </c>
      <c r="H465" s="74">
        <f>SUM(H466)</f>
        <v>0</v>
      </c>
      <c r="I465" s="76">
        <f t="shared" si="74"/>
        <v>0</v>
      </c>
      <c r="J465" s="74">
        <f>SUM(J466)</f>
        <v>0</v>
      </c>
      <c r="K465" s="25">
        <f t="shared" si="70"/>
        <v>0</v>
      </c>
      <c r="L465" s="75">
        <f t="shared" si="67"/>
        <v>0</v>
      </c>
      <c r="M465" s="25">
        <f t="shared" si="71"/>
        <v>0</v>
      </c>
      <c r="N465" s="74">
        <f>SUM(N466)</f>
        <v>0</v>
      </c>
      <c r="O465" s="25">
        <f t="shared" si="72"/>
        <v>0</v>
      </c>
      <c r="P465" s="76">
        <f t="shared" si="68"/>
        <v>0</v>
      </c>
    </row>
    <row r="466" spans="1:16" hidden="1" x14ac:dyDescent="0.25">
      <c r="A466" s="72">
        <v>3311401030897110</v>
      </c>
      <c r="B466" s="31" t="s">
        <v>629</v>
      </c>
      <c r="C466" s="73"/>
      <c r="D466" s="64"/>
      <c r="E466" s="64"/>
      <c r="F466" s="75">
        <f t="shared" si="69"/>
        <v>0</v>
      </c>
      <c r="G466" s="25">
        <f t="shared" si="73"/>
        <v>0</v>
      </c>
      <c r="H466" s="64"/>
      <c r="I466" s="76">
        <f t="shared" si="74"/>
        <v>0</v>
      </c>
      <c r="J466" s="64"/>
      <c r="K466" s="25">
        <f t="shared" si="70"/>
        <v>0</v>
      </c>
      <c r="L466" s="75">
        <f t="shared" si="67"/>
        <v>0</v>
      </c>
      <c r="M466" s="25">
        <f t="shared" si="71"/>
        <v>0</v>
      </c>
      <c r="N466" s="64"/>
      <c r="O466" s="25">
        <f t="shared" si="72"/>
        <v>0</v>
      </c>
      <c r="P466" s="76">
        <f t="shared" si="68"/>
        <v>0</v>
      </c>
    </row>
    <row r="467" spans="1:16" hidden="1" x14ac:dyDescent="0.25">
      <c r="A467" s="72">
        <v>3311401030898</v>
      </c>
      <c r="B467" s="31" t="s">
        <v>630</v>
      </c>
      <c r="C467" s="73"/>
      <c r="D467" s="74">
        <f>SUM(D468)</f>
        <v>0</v>
      </c>
      <c r="E467" s="74">
        <f>SUM(E468)</f>
        <v>0</v>
      </c>
      <c r="F467" s="75">
        <f t="shared" si="69"/>
        <v>0</v>
      </c>
      <c r="G467" s="25">
        <f t="shared" si="73"/>
        <v>0</v>
      </c>
      <c r="H467" s="74">
        <f>SUM(H468)</f>
        <v>0</v>
      </c>
      <c r="I467" s="76">
        <f t="shared" si="74"/>
        <v>0</v>
      </c>
      <c r="J467" s="74">
        <f>SUM(J468)</f>
        <v>0</v>
      </c>
      <c r="K467" s="25">
        <f t="shared" si="70"/>
        <v>0</v>
      </c>
      <c r="L467" s="75">
        <f t="shared" si="67"/>
        <v>0</v>
      </c>
      <c r="M467" s="25">
        <f t="shared" si="71"/>
        <v>0</v>
      </c>
      <c r="N467" s="74">
        <f>SUM(N468)</f>
        <v>0</v>
      </c>
      <c r="O467" s="25">
        <f t="shared" si="72"/>
        <v>0</v>
      </c>
      <c r="P467" s="76">
        <f t="shared" si="68"/>
        <v>0</v>
      </c>
    </row>
    <row r="468" spans="1:16" hidden="1" x14ac:dyDescent="0.25">
      <c r="A468" s="72">
        <v>3311401030898110</v>
      </c>
      <c r="B468" s="31" t="s">
        <v>630</v>
      </c>
      <c r="C468" s="73"/>
      <c r="D468" s="64"/>
      <c r="E468" s="64"/>
      <c r="F468" s="75">
        <f t="shared" si="69"/>
        <v>0</v>
      </c>
      <c r="G468" s="25">
        <f t="shared" si="73"/>
        <v>0</v>
      </c>
      <c r="H468" s="64"/>
      <c r="I468" s="76">
        <f t="shared" si="74"/>
        <v>0</v>
      </c>
      <c r="J468" s="64"/>
      <c r="K468" s="25">
        <f t="shared" si="70"/>
        <v>0</v>
      </c>
      <c r="L468" s="75">
        <f t="shared" si="67"/>
        <v>0</v>
      </c>
      <c r="M468" s="25">
        <f t="shared" si="71"/>
        <v>0</v>
      </c>
      <c r="N468" s="64"/>
      <c r="O468" s="25">
        <f t="shared" si="72"/>
        <v>0</v>
      </c>
      <c r="P468" s="76">
        <f t="shared" si="68"/>
        <v>0</v>
      </c>
    </row>
    <row r="469" spans="1:16" hidden="1" x14ac:dyDescent="0.25">
      <c r="A469" s="72">
        <v>3311401030899</v>
      </c>
      <c r="B469" s="31" t="s">
        <v>631</v>
      </c>
      <c r="C469" s="73"/>
      <c r="D469" s="74">
        <f>SUM(D470)</f>
        <v>0</v>
      </c>
      <c r="E469" s="74">
        <f>SUM(E470)</f>
        <v>0</v>
      </c>
      <c r="F469" s="75">
        <f t="shared" si="69"/>
        <v>0</v>
      </c>
      <c r="G469" s="25">
        <f t="shared" si="73"/>
        <v>0</v>
      </c>
      <c r="H469" s="74">
        <f>SUM(H470)</f>
        <v>0</v>
      </c>
      <c r="I469" s="76">
        <f t="shared" si="74"/>
        <v>0</v>
      </c>
      <c r="J469" s="74">
        <f>SUM(J470)</f>
        <v>0</v>
      </c>
      <c r="K469" s="25">
        <f t="shared" si="70"/>
        <v>0</v>
      </c>
      <c r="L469" s="75">
        <f t="shared" si="67"/>
        <v>0</v>
      </c>
      <c r="M469" s="25">
        <f t="shared" si="71"/>
        <v>0</v>
      </c>
      <c r="N469" s="74">
        <f>SUM(N470)</f>
        <v>0</v>
      </c>
      <c r="O469" s="25">
        <f t="shared" si="72"/>
        <v>0</v>
      </c>
      <c r="P469" s="76">
        <f t="shared" si="68"/>
        <v>0</v>
      </c>
    </row>
    <row r="470" spans="1:16" hidden="1" x14ac:dyDescent="0.25">
      <c r="A470" s="72">
        <v>3311401030899110</v>
      </c>
      <c r="B470" s="31" t="s">
        <v>631</v>
      </c>
      <c r="C470" s="73"/>
      <c r="D470" s="64"/>
      <c r="E470" s="64"/>
      <c r="F470" s="75">
        <f t="shared" si="69"/>
        <v>0</v>
      </c>
      <c r="G470" s="25">
        <f t="shared" si="73"/>
        <v>0</v>
      </c>
      <c r="H470" s="64"/>
      <c r="I470" s="76">
        <f t="shared" si="74"/>
        <v>0</v>
      </c>
      <c r="J470" s="64"/>
      <c r="K470" s="25">
        <f t="shared" si="70"/>
        <v>0</v>
      </c>
      <c r="L470" s="75">
        <f t="shared" si="67"/>
        <v>0</v>
      </c>
      <c r="M470" s="25">
        <f t="shared" si="71"/>
        <v>0</v>
      </c>
      <c r="N470" s="64"/>
      <c r="O470" s="25">
        <f t="shared" si="72"/>
        <v>0</v>
      </c>
      <c r="P470" s="76">
        <f t="shared" si="68"/>
        <v>0</v>
      </c>
    </row>
    <row r="471" spans="1:16" hidden="1" x14ac:dyDescent="0.25">
      <c r="A471" s="72">
        <v>3311401030900</v>
      </c>
      <c r="B471" s="31" t="s">
        <v>632</v>
      </c>
      <c r="C471" s="73"/>
      <c r="D471" s="74">
        <f>SUM(D472)</f>
        <v>0</v>
      </c>
      <c r="E471" s="74">
        <f>SUM(E472)</f>
        <v>0</v>
      </c>
      <c r="F471" s="75">
        <f t="shared" si="69"/>
        <v>0</v>
      </c>
      <c r="G471" s="25">
        <f t="shared" si="73"/>
        <v>0</v>
      </c>
      <c r="H471" s="74">
        <f>SUM(H472)</f>
        <v>0</v>
      </c>
      <c r="I471" s="76">
        <f t="shared" si="74"/>
        <v>0</v>
      </c>
      <c r="J471" s="74">
        <f>SUM(J472)</f>
        <v>0</v>
      </c>
      <c r="K471" s="25">
        <f t="shared" si="70"/>
        <v>0</v>
      </c>
      <c r="L471" s="75">
        <f t="shared" ref="L471:L536" si="75">SUM(N471-J471)</f>
        <v>0</v>
      </c>
      <c r="M471" s="25">
        <f t="shared" si="71"/>
        <v>0</v>
      </c>
      <c r="N471" s="74">
        <f>SUM(N472)</f>
        <v>0</v>
      </c>
      <c r="O471" s="25">
        <f t="shared" si="72"/>
        <v>0</v>
      </c>
      <c r="P471" s="76">
        <f t="shared" ref="P471:P535" si="76">SUM(F471-N471)</f>
        <v>0</v>
      </c>
    </row>
    <row r="472" spans="1:16" hidden="1" x14ac:dyDescent="0.25">
      <c r="A472" s="72">
        <v>3311401030900110</v>
      </c>
      <c r="B472" s="31" t="s">
        <v>632</v>
      </c>
      <c r="C472" s="73"/>
      <c r="D472" s="64"/>
      <c r="E472" s="64"/>
      <c r="F472" s="75">
        <f t="shared" si="69"/>
        <v>0</v>
      </c>
      <c r="G472" s="25">
        <f t="shared" si="73"/>
        <v>0</v>
      </c>
      <c r="H472" s="64"/>
      <c r="I472" s="76">
        <f t="shared" si="74"/>
        <v>0</v>
      </c>
      <c r="J472" s="64"/>
      <c r="K472" s="25">
        <f t="shared" si="70"/>
        <v>0</v>
      </c>
      <c r="L472" s="75">
        <f t="shared" si="75"/>
        <v>0</v>
      </c>
      <c r="M472" s="25">
        <f t="shared" si="71"/>
        <v>0</v>
      </c>
      <c r="N472" s="64"/>
      <c r="O472" s="25">
        <f t="shared" si="72"/>
        <v>0</v>
      </c>
      <c r="P472" s="76">
        <f t="shared" si="76"/>
        <v>0</v>
      </c>
    </row>
    <row r="473" spans="1:16" hidden="1" x14ac:dyDescent="0.25">
      <c r="A473" s="72">
        <v>3311401030902</v>
      </c>
      <c r="B473" s="31" t="s">
        <v>633</v>
      </c>
      <c r="C473" s="73"/>
      <c r="D473" s="74">
        <f>SUM(D474)</f>
        <v>0</v>
      </c>
      <c r="E473" s="74">
        <f>SUM(E474)</f>
        <v>0</v>
      </c>
      <c r="F473" s="75">
        <f t="shared" si="69"/>
        <v>0</v>
      </c>
      <c r="G473" s="25">
        <f t="shared" si="73"/>
        <v>0</v>
      </c>
      <c r="H473" s="74">
        <f>SUM(H474)</f>
        <v>0</v>
      </c>
      <c r="I473" s="76">
        <f t="shared" si="74"/>
        <v>0</v>
      </c>
      <c r="J473" s="74">
        <f>SUM(J474)</f>
        <v>0</v>
      </c>
      <c r="K473" s="25">
        <f t="shared" si="70"/>
        <v>0</v>
      </c>
      <c r="L473" s="75">
        <f t="shared" si="75"/>
        <v>0</v>
      </c>
      <c r="M473" s="25">
        <f t="shared" si="71"/>
        <v>0</v>
      </c>
      <c r="N473" s="74">
        <f>SUM(N474)</f>
        <v>0</v>
      </c>
      <c r="O473" s="25">
        <f t="shared" si="72"/>
        <v>0</v>
      </c>
      <c r="P473" s="76">
        <f t="shared" si="76"/>
        <v>0</v>
      </c>
    </row>
    <row r="474" spans="1:16" hidden="1" x14ac:dyDescent="0.25">
      <c r="A474" s="72">
        <v>3311401030902110</v>
      </c>
      <c r="B474" s="31" t="s">
        <v>634</v>
      </c>
      <c r="C474" s="73"/>
      <c r="D474" s="64"/>
      <c r="E474" s="64"/>
      <c r="F474" s="75">
        <f t="shared" si="69"/>
        <v>0</v>
      </c>
      <c r="G474" s="25">
        <f t="shared" si="73"/>
        <v>0</v>
      </c>
      <c r="H474" s="64"/>
      <c r="I474" s="76">
        <f t="shared" si="74"/>
        <v>0</v>
      </c>
      <c r="J474" s="64"/>
      <c r="K474" s="25">
        <f t="shared" si="70"/>
        <v>0</v>
      </c>
      <c r="L474" s="75">
        <f t="shared" si="75"/>
        <v>0</v>
      </c>
      <c r="M474" s="25">
        <f t="shared" si="71"/>
        <v>0</v>
      </c>
      <c r="N474" s="64"/>
      <c r="O474" s="25">
        <f t="shared" si="72"/>
        <v>0</v>
      </c>
      <c r="P474" s="76">
        <f t="shared" si="76"/>
        <v>0</v>
      </c>
    </row>
    <row r="475" spans="1:16" hidden="1" x14ac:dyDescent="0.25">
      <c r="A475" s="72">
        <v>3311401030905</v>
      </c>
      <c r="B475" s="31" t="s">
        <v>635</v>
      </c>
      <c r="C475" s="73"/>
      <c r="D475" s="74">
        <f>SUM(D476)</f>
        <v>0</v>
      </c>
      <c r="E475" s="74">
        <f>SUM(E476)</f>
        <v>0</v>
      </c>
      <c r="F475" s="75">
        <f t="shared" si="69"/>
        <v>0</v>
      </c>
      <c r="G475" s="25">
        <f t="shared" si="73"/>
        <v>0</v>
      </c>
      <c r="H475" s="74">
        <f>SUM(H476)</f>
        <v>0</v>
      </c>
      <c r="I475" s="76">
        <f t="shared" si="74"/>
        <v>0</v>
      </c>
      <c r="J475" s="74">
        <f>SUM(J476)</f>
        <v>0</v>
      </c>
      <c r="K475" s="25">
        <f t="shared" si="70"/>
        <v>0</v>
      </c>
      <c r="L475" s="75">
        <f t="shared" si="75"/>
        <v>0</v>
      </c>
      <c r="M475" s="25">
        <f t="shared" si="71"/>
        <v>0</v>
      </c>
      <c r="N475" s="74">
        <f>SUM(N476)</f>
        <v>0</v>
      </c>
      <c r="O475" s="25">
        <f t="shared" si="72"/>
        <v>0</v>
      </c>
      <c r="P475" s="76">
        <f t="shared" si="76"/>
        <v>0</v>
      </c>
    </row>
    <row r="476" spans="1:16" hidden="1" x14ac:dyDescent="0.25">
      <c r="A476" s="72">
        <v>3311401030905110</v>
      </c>
      <c r="B476" s="31" t="s">
        <v>636</v>
      </c>
      <c r="C476" s="73"/>
      <c r="D476" s="64"/>
      <c r="E476" s="64"/>
      <c r="F476" s="75">
        <f t="shared" si="69"/>
        <v>0</v>
      </c>
      <c r="G476" s="25">
        <f t="shared" si="73"/>
        <v>0</v>
      </c>
      <c r="H476" s="64"/>
      <c r="I476" s="76">
        <f t="shared" si="74"/>
        <v>0</v>
      </c>
      <c r="J476" s="64"/>
      <c r="K476" s="25">
        <f t="shared" si="70"/>
        <v>0</v>
      </c>
      <c r="L476" s="75">
        <f t="shared" si="75"/>
        <v>0</v>
      </c>
      <c r="M476" s="25">
        <f t="shared" si="71"/>
        <v>0</v>
      </c>
      <c r="N476" s="64"/>
      <c r="O476" s="25">
        <f t="shared" si="72"/>
        <v>0</v>
      </c>
      <c r="P476" s="76">
        <f t="shared" si="76"/>
        <v>0</v>
      </c>
    </row>
    <row r="477" spans="1:16" hidden="1" x14ac:dyDescent="0.25">
      <c r="A477" s="100">
        <v>3311401030910</v>
      </c>
      <c r="B477" s="101" t="s">
        <v>637</v>
      </c>
      <c r="C477" s="73"/>
      <c r="D477" s="74">
        <f>SUM(D478)</f>
        <v>0</v>
      </c>
      <c r="E477" s="74">
        <f>SUM(E478)</f>
        <v>0</v>
      </c>
      <c r="F477" s="75">
        <f t="shared" si="69"/>
        <v>0</v>
      </c>
      <c r="G477" s="25">
        <f t="shared" si="73"/>
        <v>0</v>
      </c>
      <c r="H477" s="74">
        <f>SUM(H478)</f>
        <v>0</v>
      </c>
      <c r="I477" s="76">
        <f t="shared" si="74"/>
        <v>0</v>
      </c>
      <c r="J477" s="74">
        <f>SUM(J478)</f>
        <v>0</v>
      </c>
      <c r="K477" s="25">
        <f t="shared" si="70"/>
        <v>0</v>
      </c>
      <c r="L477" s="75">
        <f t="shared" si="75"/>
        <v>0</v>
      </c>
      <c r="M477" s="25">
        <f t="shared" si="71"/>
        <v>0</v>
      </c>
      <c r="N477" s="74">
        <f>SUM(N478)</f>
        <v>0</v>
      </c>
      <c r="O477" s="25">
        <f t="shared" si="72"/>
        <v>0</v>
      </c>
      <c r="P477" s="76">
        <f t="shared" si="76"/>
        <v>0</v>
      </c>
    </row>
    <row r="478" spans="1:16" hidden="1" x14ac:dyDescent="0.25">
      <c r="A478" s="100">
        <v>3311401030910110</v>
      </c>
      <c r="B478" s="101" t="s">
        <v>638</v>
      </c>
      <c r="C478" s="73"/>
      <c r="D478" s="64"/>
      <c r="E478" s="64"/>
      <c r="F478" s="75">
        <f t="shared" si="69"/>
        <v>0</v>
      </c>
      <c r="G478" s="25">
        <f t="shared" si="73"/>
        <v>0</v>
      </c>
      <c r="H478" s="64"/>
      <c r="I478" s="76">
        <f t="shared" si="74"/>
        <v>0</v>
      </c>
      <c r="J478" s="64"/>
      <c r="K478" s="25">
        <f t="shared" si="70"/>
        <v>0</v>
      </c>
      <c r="L478" s="75">
        <f t="shared" si="75"/>
        <v>0</v>
      </c>
      <c r="M478" s="25">
        <f t="shared" si="71"/>
        <v>0</v>
      </c>
      <c r="N478" s="64"/>
      <c r="O478" s="25">
        <f t="shared" si="72"/>
        <v>0</v>
      </c>
      <c r="P478" s="76">
        <f t="shared" si="76"/>
        <v>0</v>
      </c>
    </row>
    <row r="479" spans="1:16" hidden="1" x14ac:dyDescent="0.25">
      <c r="A479" s="100">
        <v>3311401030911</v>
      </c>
      <c r="B479" s="101" t="s">
        <v>639</v>
      </c>
      <c r="C479" s="73"/>
      <c r="D479" s="74">
        <f>SUM(D480)</f>
        <v>0</v>
      </c>
      <c r="E479" s="74">
        <f>SUM(E480)</f>
        <v>0</v>
      </c>
      <c r="F479" s="75">
        <f t="shared" si="69"/>
        <v>0</v>
      </c>
      <c r="G479" s="25">
        <f t="shared" si="73"/>
        <v>0</v>
      </c>
      <c r="H479" s="74">
        <f>SUM(H480)</f>
        <v>0</v>
      </c>
      <c r="I479" s="76">
        <f t="shared" si="74"/>
        <v>0</v>
      </c>
      <c r="J479" s="74">
        <f>SUM(J480)</f>
        <v>0</v>
      </c>
      <c r="K479" s="25">
        <f t="shared" si="70"/>
        <v>0</v>
      </c>
      <c r="L479" s="75">
        <f t="shared" si="75"/>
        <v>0</v>
      </c>
      <c r="M479" s="25">
        <f t="shared" si="71"/>
        <v>0</v>
      </c>
      <c r="N479" s="74">
        <f>SUM(N480)</f>
        <v>0</v>
      </c>
      <c r="O479" s="25">
        <f t="shared" si="72"/>
        <v>0</v>
      </c>
      <c r="P479" s="76">
        <f t="shared" si="76"/>
        <v>0</v>
      </c>
    </row>
    <row r="480" spans="1:16" hidden="1" x14ac:dyDescent="0.25">
      <c r="A480" s="100">
        <v>3311401030911110</v>
      </c>
      <c r="B480" s="101" t="s">
        <v>639</v>
      </c>
      <c r="C480" s="73"/>
      <c r="D480" s="64"/>
      <c r="E480" s="64"/>
      <c r="F480" s="75">
        <f t="shared" si="69"/>
        <v>0</v>
      </c>
      <c r="G480" s="25">
        <f t="shared" si="73"/>
        <v>0</v>
      </c>
      <c r="H480" s="64"/>
      <c r="I480" s="76">
        <f t="shared" si="74"/>
        <v>0</v>
      </c>
      <c r="J480" s="64"/>
      <c r="K480" s="25">
        <f t="shared" si="70"/>
        <v>0</v>
      </c>
      <c r="L480" s="75">
        <f t="shared" si="75"/>
        <v>0</v>
      </c>
      <c r="M480" s="25">
        <f t="shared" si="71"/>
        <v>0</v>
      </c>
      <c r="N480" s="64"/>
      <c r="O480" s="25">
        <f t="shared" si="72"/>
        <v>0</v>
      </c>
      <c r="P480" s="76">
        <f t="shared" si="76"/>
        <v>0</v>
      </c>
    </row>
    <row r="481" spans="1:16" ht="39" hidden="1" x14ac:dyDescent="0.25">
      <c r="A481" s="100">
        <v>3311401030915</v>
      </c>
      <c r="B481" s="101" t="s">
        <v>640</v>
      </c>
      <c r="C481" s="73"/>
      <c r="D481" s="74">
        <f>SUM(D482)</f>
        <v>0</v>
      </c>
      <c r="E481" s="74">
        <f>SUM(E482)</f>
        <v>0</v>
      </c>
      <c r="F481" s="75">
        <f t="shared" si="69"/>
        <v>0</v>
      </c>
      <c r="G481" s="25">
        <f t="shared" si="73"/>
        <v>0</v>
      </c>
      <c r="H481" s="74">
        <f>SUM(H482)</f>
        <v>0</v>
      </c>
      <c r="I481" s="76">
        <f t="shared" si="74"/>
        <v>0</v>
      </c>
      <c r="J481" s="74">
        <f>SUM(J482)</f>
        <v>0</v>
      </c>
      <c r="K481" s="25">
        <f t="shared" si="70"/>
        <v>0</v>
      </c>
      <c r="L481" s="75">
        <f t="shared" si="75"/>
        <v>0</v>
      </c>
      <c r="M481" s="25">
        <f t="shared" si="71"/>
        <v>0</v>
      </c>
      <c r="N481" s="74">
        <f>SUM(N482)</f>
        <v>0</v>
      </c>
      <c r="O481" s="25">
        <f t="shared" si="72"/>
        <v>0</v>
      </c>
      <c r="P481" s="76">
        <f t="shared" si="76"/>
        <v>0</v>
      </c>
    </row>
    <row r="482" spans="1:16" ht="39" hidden="1" x14ac:dyDescent="0.25">
      <c r="A482" s="100">
        <v>3311401030915110</v>
      </c>
      <c r="B482" s="101" t="s">
        <v>640</v>
      </c>
      <c r="C482" s="73"/>
      <c r="D482" s="64"/>
      <c r="E482" s="64"/>
      <c r="F482" s="75">
        <f t="shared" si="69"/>
        <v>0</v>
      </c>
      <c r="G482" s="25">
        <f t="shared" si="73"/>
        <v>0</v>
      </c>
      <c r="H482" s="64"/>
      <c r="I482" s="76">
        <f t="shared" si="74"/>
        <v>0</v>
      </c>
      <c r="J482" s="64"/>
      <c r="K482" s="25">
        <f t="shared" si="70"/>
        <v>0</v>
      </c>
      <c r="L482" s="75">
        <f t="shared" si="75"/>
        <v>0</v>
      </c>
      <c r="M482" s="25">
        <f t="shared" si="71"/>
        <v>0</v>
      </c>
      <c r="N482" s="64"/>
      <c r="O482" s="25">
        <f t="shared" si="72"/>
        <v>0</v>
      </c>
      <c r="P482" s="76">
        <f t="shared" si="76"/>
        <v>0</v>
      </c>
    </row>
    <row r="483" spans="1:16" hidden="1" x14ac:dyDescent="0.25">
      <c r="A483" s="100">
        <v>3311401030919</v>
      </c>
      <c r="B483" s="101" t="s">
        <v>641</v>
      </c>
      <c r="C483" s="73"/>
      <c r="D483" s="74">
        <f>SUM(D484)</f>
        <v>0</v>
      </c>
      <c r="E483" s="74">
        <f>SUM(E484)</f>
        <v>0</v>
      </c>
      <c r="F483" s="75">
        <f t="shared" si="69"/>
        <v>0</v>
      </c>
      <c r="G483" s="25">
        <f t="shared" si="73"/>
        <v>0</v>
      </c>
      <c r="H483" s="74">
        <f>SUM(H484)</f>
        <v>0</v>
      </c>
      <c r="I483" s="76">
        <f t="shared" si="74"/>
        <v>0</v>
      </c>
      <c r="J483" s="74">
        <f>SUM(J484)</f>
        <v>0</v>
      </c>
      <c r="K483" s="25">
        <f t="shared" si="70"/>
        <v>0</v>
      </c>
      <c r="L483" s="75">
        <f t="shared" si="75"/>
        <v>0</v>
      </c>
      <c r="M483" s="25">
        <f t="shared" si="71"/>
        <v>0</v>
      </c>
      <c r="N483" s="74">
        <f>SUM(N484)</f>
        <v>0</v>
      </c>
      <c r="O483" s="25">
        <f t="shared" si="72"/>
        <v>0</v>
      </c>
      <c r="P483" s="76">
        <f t="shared" si="76"/>
        <v>0</v>
      </c>
    </row>
    <row r="484" spans="1:16" hidden="1" x14ac:dyDescent="0.25">
      <c r="A484" s="100">
        <v>3311401030919110</v>
      </c>
      <c r="B484" s="101" t="s">
        <v>641</v>
      </c>
      <c r="C484" s="73"/>
      <c r="D484" s="64"/>
      <c r="E484" s="64"/>
      <c r="F484" s="75">
        <f t="shared" si="69"/>
        <v>0</v>
      </c>
      <c r="G484" s="25">
        <f t="shared" si="73"/>
        <v>0</v>
      </c>
      <c r="H484" s="64"/>
      <c r="I484" s="76">
        <f t="shared" si="74"/>
        <v>0</v>
      </c>
      <c r="J484" s="64"/>
      <c r="K484" s="25">
        <f t="shared" si="70"/>
        <v>0</v>
      </c>
      <c r="L484" s="75">
        <f t="shared" si="75"/>
        <v>0</v>
      </c>
      <c r="M484" s="25">
        <f t="shared" si="71"/>
        <v>0</v>
      </c>
      <c r="N484" s="64"/>
      <c r="O484" s="25">
        <f t="shared" si="72"/>
        <v>0</v>
      </c>
      <c r="P484" s="76">
        <f t="shared" si="76"/>
        <v>0</v>
      </c>
    </row>
    <row r="485" spans="1:16" hidden="1" x14ac:dyDescent="0.25">
      <c r="A485" s="72">
        <v>3311401030925</v>
      </c>
      <c r="B485" s="31" t="s">
        <v>642</v>
      </c>
      <c r="C485" s="73"/>
      <c r="D485" s="74">
        <f>SUM(D486)</f>
        <v>0</v>
      </c>
      <c r="E485" s="74">
        <f>SUM(E486)</f>
        <v>0</v>
      </c>
      <c r="F485" s="75">
        <f t="shared" si="69"/>
        <v>0</v>
      </c>
      <c r="G485" s="25">
        <f t="shared" si="73"/>
        <v>0</v>
      </c>
      <c r="H485" s="74">
        <f>SUM(H486)</f>
        <v>0</v>
      </c>
      <c r="I485" s="76">
        <f t="shared" si="74"/>
        <v>0</v>
      </c>
      <c r="J485" s="74">
        <f>SUM(J486)</f>
        <v>0</v>
      </c>
      <c r="K485" s="25">
        <f t="shared" si="70"/>
        <v>0</v>
      </c>
      <c r="L485" s="75">
        <f t="shared" si="75"/>
        <v>0</v>
      </c>
      <c r="M485" s="25">
        <f t="shared" si="71"/>
        <v>0</v>
      </c>
      <c r="N485" s="74">
        <f>SUM(N486)</f>
        <v>0</v>
      </c>
      <c r="O485" s="25">
        <f t="shared" si="72"/>
        <v>0</v>
      </c>
      <c r="P485" s="76">
        <f t="shared" si="76"/>
        <v>0</v>
      </c>
    </row>
    <row r="486" spans="1:16" hidden="1" x14ac:dyDescent="0.25">
      <c r="A486" s="72">
        <v>3311401030925110</v>
      </c>
      <c r="B486" s="31" t="s">
        <v>643</v>
      </c>
      <c r="C486" s="73"/>
      <c r="D486" s="64"/>
      <c r="E486" s="64"/>
      <c r="F486" s="75">
        <f t="shared" si="69"/>
        <v>0</v>
      </c>
      <c r="G486" s="25">
        <f t="shared" si="73"/>
        <v>0</v>
      </c>
      <c r="H486" s="64"/>
      <c r="I486" s="76">
        <f t="shared" si="74"/>
        <v>0</v>
      </c>
      <c r="J486" s="64"/>
      <c r="K486" s="25">
        <f t="shared" si="70"/>
        <v>0</v>
      </c>
      <c r="L486" s="75">
        <f t="shared" si="75"/>
        <v>0</v>
      </c>
      <c r="M486" s="25">
        <f t="shared" si="71"/>
        <v>0</v>
      </c>
      <c r="N486" s="64"/>
      <c r="O486" s="25">
        <f t="shared" si="72"/>
        <v>0</v>
      </c>
      <c r="P486" s="76">
        <f t="shared" si="76"/>
        <v>0</v>
      </c>
    </row>
    <row r="487" spans="1:16" hidden="1" x14ac:dyDescent="0.25">
      <c r="A487" s="100">
        <v>3311401030928</v>
      </c>
      <c r="B487" s="101" t="s">
        <v>642</v>
      </c>
      <c r="C487" s="73"/>
      <c r="D487" s="74">
        <f>SUM(D488)</f>
        <v>0</v>
      </c>
      <c r="E487" s="74">
        <f>SUM(E488)</f>
        <v>0</v>
      </c>
      <c r="F487" s="75">
        <f t="shared" si="69"/>
        <v>0</v>
      </c>
      <c r="G487" s="25">
        <f t="shared" si="73"/>
        <v>0</v>
      </c>
      <c r="H487" s="74">
        <f>SUM(H488)</f>
        <v>0</v>
      </c>
      <c r="I487" s="76">
        <f t="shared" si="74"/>
        <v>0</v>
      </c>
      <c r="J487" s="74">
        <f>SUM(J488)</f>
        <v>0</v>
      </c>
      <c r="K487" s="25">
        <f t="shared" si="70"/>
        <v>0</v>
      </c>
      <c r="L487" s="75">
        <f t="shared" si="75"/>
        <v>0</v>
      </c>
      <c r="M487" s="25">
        <f t="shared" si="71"/>
        <v>0</v>
      </c>
      <c r="N487" s="74">
        <f>SUM(N488)</f>
        <v>0</v>
      </c>
      <c r="O487" s="25">
        <f t="shared" si="72"/>
        <v>0</v>
      </c>
      <c r="P487" s="76">
        <f t="shared" si="76"/>
        <v>0</v>
      </c>
    </row>
    <row r="488" spans="1:16" hidden="1" x14ac:dyDescent="0.25">
      <c r="A488" s="100">
        <v>3311401030928110</v>
      </c>
      <c r="B488" s="101" t="s">
        <v>643</v>
      </c>
      <c r="C488" s="73"/>
      <c r="D488" s="64"/>
      <c r="E488" s="64"/>
      <c r="F488" s="75">
        <f t="shared" si="69"/>
        <v>0</v>
      </c>
      <c r="G488" s="25">
        <f t="shared" si="73"/>
        <v>0</v>
      </c>
      <c r="H488" s="64"/>
      <c r="I488" s="76">
        <f t="shared" si="74"/>
        <v>0</v>
      </c>
      <c r="J488" s="64"/>
      <c r="K488" s="25">
        <f t="shared" si="70"/>
        <v>0</v>
      </c>
      <c r="L488" s="75">
        <f t="shared" si="75"/>
        <v>0</v>
      </c>
      <c r="M488" s="25">
        <f t="shared" si="71"/>
        <v>0</v>
      </c>
      <c r="N488" s="64"/>
      <c r="O488" s="25">
        <f t="shared" si="72"/>
        <v>0</v>
      </c>
      <c r="P488" s="76">
        <f t="shared" si="76"/>
        <v>0</v>
      </c>
    </row>
    <row r="489" spans="1:16" hidden="1" x14ac:dyDescent="0.25">
      <c r="A489" s="100">
        <v>3311401034149</v>
      </c>
      <c r="B489" s="101" t="s">
        <v>644</v>
      </c>
      <c r="C489" s="73"/>
      <c r="D489" s="74">
        <f>SUM(D490)</f>
        <v>0</v>
      </c>
      <c r="E489" s="74">
        <f>SUM(E490)</f>
        <v>0</v>
      </c>
      <c r="F489" s="75">
        <f t="shared" si="69"/>
        <v>0</v>
      </c>
      <c r="G489" s="25">
        <f t="shared" si="73"/>
        <v>0</v>
      </c>
      <c r="H489" s="74">
        <f>SUM(H490)</f>
        <v>0</v>
      </c>
      <c r="I489" s="76">
        <f t="shared" si="74"/>
        <v>0</v>
      </c>
      <c r="J489" s="74">
        <f>SUM(J490)</f>
        <v>0</v>
      </c>
      <c r="K489" s="25">
        <f t="shared" si="70"/>
        <v>0</v>
      </c>
      <c r="L489" s="75">
        <f t="shared" si="75"/>
        <v>0</v>
      </c>
      <c r="M489" s="25">
        <f t="shared" si="71"/>
        <v>0</v>
      </c>
      <c r="N489" s="74">
        <f>SUM(N490)</f>
        <v>0</v>
      </c>
      <c r="O489" s="25">
        <f t="shared" si="72"/>
        <v>0</v>
      </c>
      <c r="P489" s="76">
        <f t="shared" si="76"/>
        <v>0</v>
      </c>
    </row>
    <row r="490" spans="1:16" hidden="1" x14ac:dyDescent="0.25">
      <c r="A490" s="100">
        <v>3311401034149110</v>
      </c>
      <c r="B490" s="101" t="s">
        <v>645</v>
      </c>
      <c r="C490" s="73"/>
      <c r="D490" s="64"/>
      <c r="E490" s="64"/>
      <c r="F490" s="75">
        <f t="shared" si="69"/>
        <v>0</v>
      </c>
      <c r="G490" s="25">
        <f t="shared" si="73"/>
        <v>0</v>
      </c>
      <c r="H490" s="64"/>
      <c r="I490" s="76">
        <f t="shared" si="74"/>
        <v>0</v>
      </c>
      <c r="J490" s="64"/>
      <c r="K490" s="25">
        <f t="shared" si="70"/>
        <v>0</v>
      </c>
      <c r="L490" s="75">
        <f t="shared" si="75"/>
        <v>0</v>
      </c>
      <c r="M490" s="25">
        <f t="shared" si="71"/>
        <v>0</v>
      </c>
      <c r="N490" s="64"/>
      <c r="O490" s="25">
        <f t="shared" si="72"/>
        <v>0</v>
      </c>
      <c r="P490" s="76">
        <f t="shared" si="76"/>
        <v>0</v>
      </c>
    </row>
    <row r="491" spans="1:16" hidden="1" x14ac:dyDescent="0.25">
      <c r="A491" s="100">
        <v>3311401034150</v>
      </c>
      <c r="B491" s="101" t="s">
        <v>646</v>
      </c>
      <c r="C491" s="73"/>
      <c r="D491" s="74">
        <f>SUM(D492)</f>
        <v>0</v>
      </c>
      <c r="E491" s="74">
        <f>SUM(E492)</f>
        <v>0</v>
      </c>
      <c r="F491" s="75">
        <f t="shared" si="69"/>
        <v>0</v>
      </c>
      <c r="G491" s="25">
        <f t="shared" si="73"/>
        <v>0</v>
      </c>
      <c r="H491" s="74">
        <f>SUM(H492)</f>
        <v>0</v>
      </c>
      <c r="I491" s="76">
        <f t="shared" si="74"/>
        <v>0</v>
      </c>
      <c r="J491" s="74">
        <f>SUM(J492)</f>
        <v>0</v>
      </c>
      <c r="K491" s="25">
        <f t="shared" si="70"/>
        <v>0</v>
      </c>
      <c r="L491" s="75">
        <f t="shared" si="75"/>
        <v>0</v>
      </c>
      <c r="M491" s="25">
        <f t="shared" si="71"/>
        <v>0</v>
      </c>
      <c r="N491" s="74">
        <f>SUM(N492)</f>
        <v>0</v>
      </c>
      <c r="O491" s="25">
        <f t="shared" si="72"/>
        <v>0</v>
      </c>
      <c r="P491" s="76">
        <f t="shared" si="76"/>
        <v>0</v>
      </c>
    </row>
    <row r="492" spans="1:16" hidden="1" x14ac:dyDescent="0.25">
      <c r="A492" s="100">
        <v>3311401034150110</v>
      </c>
      <c r="B492" s="101" t="s">
        <v>647</v>
      </c>
      <c r="C492" s="73"/>
      <c r="D492" s="64"/>
      <c r="E492" s="64"/>
      <c r="F492" s="75">
        <f t="shared" si="69"/>
        <v>0</v>
      </c>
      <c r="G492" s="25">
        <f t="shared" si="73"/>
        <v>0</v>
      </c>
      <c r="H492" s="64"/>
      <c r="I492" s="76">
        <f t="shared" si="74"/>
        <v>0</v>
      </c>
      <c r="J492" s="64"/>
      <c r="K492" s="25">
        <f t="shared" si="70"/>
        <v>0</v>
      </c>
      <c r="L492" s="75">
        <f t="shared" si="75"/>
        <v>0</v>
      </c>
      <c r="M492" s="25">
        <f t="shared" si="71"/>
        <v>0</v>
      </c>
      <c r="N492" s="64"/>
      <c r="O492" s="25">
        <f t="shared" si="72"/>
        <v>0</v>
      </c>
      <c r="P492" s="76">
        <f t="shared" si="76"/>
        <v>0</v>
      </c>
    </row>
    <row r="493" spans="1:16" hidden="1" x14ac:dyDescent="0.25">
      <c r="A493" s="72">
        <v>3311401034248</v>
      </c>
      <c r="B493" s="31" t="s">
        <v>648</v>
      </c>
      <c r="C493" s="73"/>
      <c r="D493" s="74">
        <f>SUM(D494)</f>
        <v>0</v>
      </c>
      <c r="E493" s="74">
        <f>SUM(E494)</f>
        <v>0</v>
      </c>
      <c r="F493" s="75">
        <f t="shared" si="69"/>
        <v>0</v>
      </c>
      <c r="G493" s="25">
        <f t="shared" si="73"/>
        <v>0</v>
      </c>
      <c r="H493" s="74">
        <f>SUM(H494)</f>
        <v>0</v>
      </c>
      <c r="I493" s="76">
        <f t="shared" si="74"/>
        <v>0</v>
      </c>
      <c r="J493" s="74">
        <f>SUM(J494)</f>
        <v>0</v>
      </c>
      <c r="K493" s="25">
        <f t="shared" si="70"/>
        <v>0</v>
      </c>
      <c r="L493" s="75">
        <f t="shared" si="75"/>
        <v>0</v>
      </c>
      <c r="M493" s="25">
        <f t="shared" si="71"/>
        <v>0</v>
      </c>
      <c r="N493" s="74">
        <f>SUM(N494)</f>
        <v>0</v>
      </c>
      <c r="O493" s="25">
        <f t="shared" si="72"/>
        <v>0</v>
      </c>
      <c r="P493" s="76">
        <f t="shared" si="76"/>
        <v>0</v>
      </c>
    </row>
    <row r="494" spans="1:16" hidden="1" x14ac:dyDescent="0.25">
      <c r="A494" s="72">
        <v>3311401034248110</v>
      </c>
      <c r="B494" s="31" t="s">
        <v>649</v>
      </c>
      <c r="C494" s="73"/>
      <c r="D494" s="64"/>
      <c r="E494" s="64"/>
      <c r="F494" s="75">
        <f t="shared" si="69"/>
        <v>0</v>
      </c>
      <c r="G494" s="25">
        <f t="shared" si="73"/>
        <v>0</v>
      </c>
      <c r="H494" s="64"/>
      <c r="I494" s="76">
        <f t="shared" si="74"/>
        <v>0</v>
      </c>
      <c r="J494" s="64"/>
      <c r="K494" s="25">
        <f t="shared" si="70"/>
        <v>0</v>
      </c>
      <c r="L494" s="75">
        <f t="shared" si="75"/>
        <v>0</v>
      </c>
      <c r="M494" s="25">
        <f t="shared" si="71"/>
        <v>0</v>
      </c>
      <c r="N494" s="64"/>
      <c r="O494" s="25">
        <f t="shared" si="72"/>
        <v>0</v>
      </c>
      <c r="P494" s="76">
        <f t="shared" si="76"/>
        <v>0</v>
      </c>
    </row>
    <row r="495" spans="1:16" ht="26.25" hidden="1" x14ac:dyDescent="0.25">
      <c r="A495" s="72">
        <v>331140104</v>
      </c>
      <c r="B495" s="31" t="s">
        <v>650</v>
      </c>
      <c r="C495" s="73"/>
      <c r="D495" s="74">
        <f>SUM(D496+D498+D501+D503+D506+D508)</f>
        <v>0</v>
      </c>
      <c r="E495" s="74">
        <f>SUM(E496+E498+E501+E503+E506+E508)</f>
        <v>0</v>
      </c>
      <c r="F495" s="75">
        <f t="shared" si="69"/>
        <v>0</v>
      </c>
      <c r="G495" s="25">
        <f t="shared" si="73"/>
        <v>0</v>
      </c>
      <c r="H495" s="74">
        <f>SUM(H496+H498+H501+H503+H506+H508)</f>
        <v>0</v>
      </c>
      <c r="I495" s="76">
        <f t="shared" si="74"/>
        <v>0</v>
      </c>
      <c r="J495" s="74">
        <f>SUM(J496+J498+J501+J503+J506+J508)</f>
        <v>0</v>
      </c>
      <c r="K495" s="25">
        <f t="shared" si="70"/>
        <v>0</v>
      </c>
      <c r="L495" s="75">
        <f t="shared" si="75"/>
        <v>0</v>
      </c>
      <c r="M495" s="25">
        <f t="shared" si="71"/>
        <v>0</v>
      </c>
      <c r="N495" s="74">
        <f>SUM(N496+N498+N501+N503+N506+N508)</f>
        <v>0</v>
      </c>
      <c r="O495" s="25">
        <f t="shared" si="72"/>
        <v>0</v>
      </c>
      <c r="P495" s="76">
        <f t="shared" si="76"/>
        <v>0</v>
      </c>
    </row>
    <row r="496" spans="1:16" hidden="1" x14ac:dyDescent="0.25">
      <c r="A496" s="72">
        <v>3311401040931</v>
      </c>
      <c r="B496" s="31" t="s">
        <v>651</v>
      </c>
      <c r="C496" s="73"/>
      <c r="D496" s="74">
        <f>SUM(D497)</f>
        <v>0</v>
      </c>
      <c r="E496" s="74">
        <f>SUM(E497)</f>
        <v>0</v>
      </c>
      <c r="F496" s="75">
        <f t="shared" si="69"/>
        <v>0</v>
      </c>
      <c r="G496" s="25">
        <f t="shared" si="73"/>
        <v>0</v>
      </c>
      <c r="H496" s="74">
        <f>SUM(H497)</f>
        <v>0</v>
      </c>
      <c r="I496" s="76">
        <f t="shared" si="74"/>
        <v>0</v>
      </c>
      <c r="J496" s="74">
        <f>SUM(J497)</f>
        <v>0</v>
      </c>
      <c r="K496" s="25">
        <f t="shared" si="70"/>
        <v>0</v>
      </c>
      <c r="L496" s="75">
        <f t="shared" si="75"/>
        <v>0</v>
      </c>
      <c r="M496" s="25">
        <f t="shared" si="71"/>
        <v>0</v>
      </c>
      <c r="N496" s="74">
        <f>SUM(N497)</f>
        <v>0</v>
      </c>
      <c r="O496" s="25">
        <f t="shared" si="72"/>
        <v>0</v>
      </c>
      <c r="P496" s="76">
        <f t="shared" si="76"/>
        <v>0</v>
      </c>
    </row>
    <row r="497" spans="1:16" hidden="1" x14ac:dyDescent="0.25">
      <c r="A497" s="72">
        <v>3311401040931110</v>
      </c>
      <c r="B497" s="31" t="s">
        <v>652</v>
      </c>
      <c r="C497" s="73"/>
      <c r="D497" s="64"/>
      <c r="E497" s="64"/>
      <c r="F497" s="75">
        <f t="shared" si="69"/>
        <v>0</v>
      </c>
      <c r="G497" s="25">
        <f t="shared" si="73"/>
        <v>0</v>
      </c>
      <c r="H497" s="64"/>
      <c r="I497" s="76">
        <f t="shared" si="74"/>
        <v>0</v>
      </c>
      <c r="J497" s="64"/>
      <c r="K497" s="25">
        <f t="shared" si="70"/>
        <v>0</v>
      </c>
      <c r="L497" s="75">
        <f t="shared" si="75"/>
        <v>0</v>
      </c>
      <c r="M497" s="25">
        <f t="shared" si="71"/>
        <v>0</v>
      </c>
      <c r="N497" s="64"/>
      <c r="O497" s="25">
        <f t="shared" si="72"/>
        <v>0</v>
      </c>
      <c r="P497" s="76">
        <f t="shared" si="76"/>
        <v>0</v>
      </c>
    </row>
    <row r="498" spans="1:16" ht="26.25" hidden="1" x14ac:dyDescent="0.25">
      <c r="A498" s="72">
        <v>3311401040932</v>
      </c>
      <c r="B498" s="31" t="s">
        <v>653</v>
      </c>
      <c r="C498" s="73"/>
      <c r="D498" s="74">
        <f>SUM(D499:D500)</f>
        <v>0</v>
      </c>
      <c r="E498" s="74">
        <f>SUM(E499:E500)</f>
        <v>0</v>
      </c>
      <c r="F498" s="75">
        <f t="shared" si="69"/>
        <v>0</v>
      </c>
      <c r="G498" s="25">
        <f t="shared" si="73"/>
        <v>0</v>
      </c>
      <c r="H498" s="74">
        <f>SUM(H499:H500)</f>
        <v>0</v>
      </c>
      <c r="I498" s="76">
        <f t="shared" si="74"/>
        <v>0</v>
      </c>
      <c r="J498" s="74">
        <f>SUM(J499:J500)</f>
        <v>0</v>
      </c>
      <c r="K498" s="25">
        <f t="shared" si="70"/>
        <v>0</v>
      </c>
      <c r="L498" s="75">
        <f t="shared" si="75"/>
        <v>0</v>
      </c>
      <c r="M498" s="25">
        <f t="shared" si="71"/>
        <v>0</v>
      </c>
      <c r="N498" s="74">
        <f>SUM(N499:N500)</f>
        <v>0</v>
      </c>
      <c r="O498" s="25">
        <f t="shared" si="72"/>
        <v>0</v>
      </c>
      <c r="P498" s="76">
        <f t="shared" si="76"/>
        <v>0</v>
      </c>
    </row>
    <row r="499" spans="1:16" ht="26.25" hidden="1" x14ac:dyDescent="0.25">
      <c r="A499" s="72">
        <v>3311401040932110</v>
      </c>
      <c r="B499" s="31" t="s">
        <v>653</v>
      </c>
      <c r="C499" s="73"/>
      <c r="D499" s="64"/>
      <c r="E499" s="64"/>
      <c r="F499" s="75">
        <f t="shared" si="69"/>
        <v>0</v>
      </c>
      <c r="G499" s="25">
        <f t="shared" si="73"/>
        <v>0</v>
      </c>
      <c r="H499" s="64"/>
      <c r="I499" s="76">
        <f t="shared" si="74"/>
        <v>0</v>
      </c>
      <c r="J499" s="64"/>
      <c r="K499" s="25">
        <f t="shared" si="70"/>
        <v>0</v>
      </c>
      <c r="L499" s="75">
        <f t="shared" si="75"/>
        <v>0</v>
      </c>
      <c r="M499" s="25">
        <f t="shared" si="71"/>
        <v>0</v>
      </c>
      <c r="N499" s="64"/>
      <c r="O499" s="25">
        <f t="shared" si="72"/>
        <v>0</v>
      </c>
      <c r="P499" s="76">
        <f t="shared" si="76"/>
        <v>0</v>
      </c>
    </row>
    <row r="500" spans="1:16" ht="26.25" hidden="1" x14ac:dyDescent="0.25">
      <c r="A500" s="72">
        <v>3311401040932120</v>
      </c>
      <c r="B500" s="31" t="s">
        <v>653</v>
      </c>
      <c r="C500" s="73"/>
      <c r="D500" s="64"/>
      <c r="E500" s="64"/>
      <c r="F500" s="75">
        <f t="shared" si="69"/>
        <v>0</v>
      </c>
      <c r="G500" s="25">
        <f t="shared" si="73"/>
        <v>0</v>
      </c>
      <c r="H500" s="64"/>
      <c r="I500" s="76">
        <f t="shared" si="74"/>
        <v>0</v>
      </c>
      <c r="J500" s="64"/>
      <c r="K500" s="25">
        <f t="shared" si="70"/>
        <v>0</v>
      </c>
      <c r="L500" s="75">
        <f t="shared" si="75"/>
        <v>0</v>
      </c>
      <c r="M500" s="25">
        <f t="shared" si="71"/>
        <v>0</v>
      </c>
      <c r="N500" s="64"/>
      <c r="O500" s="25">
        <f t="shared" si="72"/>
        <v>0</v>
      </c>
      <c r="P500" s="76">
        <f t="shared" si="76"/>
        <v>0</v>
      </c>
    </row>
    <row r="501" spans="1:16" hidden="1" x14ac:dyDescent="0.25">
      <c r="A501" s="72">
        <v>3311401040933</v>
      </c>
      <c r="B501" s="31" t="s">
        <v>654</v>
      </c>
      <c r="C501" s="73"/>
      <c r="D501" s="74">
        <f>SUM(D502)</f>
        <v>0</v>
      </c>
      <c r="E501" s="74">
        <f>SUM(E502)</f>
        <v>0</v>
      </c>
      <c r="F501" s="75">
        <f t="shared" si="69"/>
        <v>0</v>
      </c>
      <c r="G501" s="25">
        <f t="shared" si="73"/>
        <v>0</v>
      </c>
      <c r="H501" s="74">
        <f>SUM(H502)</f>
        <v>0</v>
      </c>
      <c r="I501" s="76">
        <f t="shared" si="74"/>
        <v>0</v>
      </c>
      <c r="J501" s="74">
        <f>SUM(J502)</f>
        <v>0</v>
      </c>
      <c r="K501" s="25">
        <f t="shared" si="70"/>
        <v>0</v>
      </c>
      <c r="L501" s="75">
        <f t="shared" si="75"/>
        <v>0</v>
      </c>
      <c r="M501" s="25">
        <f t="shared" si="71"/>
        <v>0</v>
      </c>
      <c r="N501" s="74">
        <f>SUM(N502)</f>
        <v>0</v>
      </c>
      <c r="O501" s="25">
        <f t="shared" si="72"/>
        <v>0</v>
      </c>
      <c r="P501" s="76">
        <f t="shared" si="76"/>
        <v>0</v>
      </c>
    </row>
    <row r="502" spans="1:16" hidden="1" x14ac:dyDescent="0.25">
      <c r="A502" s="72">
        <v>3311401040933120</v>
      </c>
      <c r="B502" s="31" t="s">
        <v>655</v>
      </c>
      <c r="C502" s="73"/>
      <c r="D502" s="64"/>
      <c r="E502" s="64"/>
      <c r="F502" s="75">
        <f t="shared" si="69"/>
        <v>0</v>
      </c>
      <c r="G502" s="25">
        <f t="shared" si="73"/>
        <v>0</v>
      </c>
      <c r="H502" s="64"/>
      <c r="I502" s="76">
        <f t="shared" si="74"/>
        <v>0</v>
      </c>
      <c r="J502" s="64"/>
      <c r="K502" s="25">
        <f t="shared" si="70"/>
        <v>0</v>
      </c>
      <c r="L502" s="75">
        <f t="shared" si="75"/>
        <v>0</v>
      </c>
      <c r="M502" s="25">
        <f t="shared" si="71"/>
        <v>0</v>
      </c>
      <c r="N502" s="64"/>
      <c r="O502" s="25">
        <f t="shared" si="72"/>
        <v>0</v>
      </c>
      <c r="P502" s="76">
        <f t="shared" si="76"/>
        <v>0</v>
      </c>
    </row>
    <row r="503" spans="1:16" ht="26.25" hidden="1" x14ac:dyDescent="0.25">
      <c r="A503" s="72">
        <v>3311401040934</v>
      </c>
      <c r="B503" s="31" t="s">
        <v>656</v>
      </c>
      <c r="C503" s="73"/>
      <c r="D503" s="74">
        <f>SUM(D504+D505)</f>
        <v>0</v>
      </c>
      <c r="E503" s="74">
        <f>SUM(E504+E505)</f>
        <v>0</v>
      </c>
      <c r="F503" s="75">
        <f t="shared" si="69"/>
        <v>0</v>
      </c>
      <c r="G503" s="25">
        <f t="shared" si="73"/>
        <v>0</v>
      </c>
      <c r="H503" s="74">
        <f>SUM(H504+H505)</f>
        <v>0</v>
      </c>
      <c r="I503" s="76">
        <f t="shared" si="74"/>
        <v>0</v>
      </c>
      <c r="J503" s="74">
        <f>SUM(J504+J505)</f>
        <v>0</v>
      </c>
      <c r="K503" s="25">
        <f t="shared" si="70"/>
        <v>0</v>
      </c>
      <c r="L503" s="75">
        <f t="shared" si="75"/>
        <v>0</v>
      </c>
      <c r="M503" s="25">
        <f t="shared" si="71"/>
        <v>0</v>
      </c>
      <c r="N503" s="74">
        <f>SUM(N504+N505)</f>
        <v>0</v>
      </c>
      <c r="O503" s="25">
        <f t="shared" si="72"/>
        <v>0</v>
      </c>
      <c r="P503" s="76">
        <f t="shared" si="76"/>
        <v>0</v>
      </c>
    </row>
    <row r="504" spans="1:16" ht="26.25" hidden="1" x14ac:dyDescent="0.25">
      <c r="A504" s="72">
        <v>3311401040934110</v>
      </c>
      <c r="B504" s="31" t="s">
        <v>657</v>
      </c>
      <c r="C504" s="73"/>
      <c r="D504" s="64"/>
      <c r="E504" s="64"/>
      <c r="F504" s="75">
        <f t="shared" si="69"/>
        <v>0</v>
      </c>
      <c r="G504" s="25">
        <f t="shared" si="73"/>
        <v>0</v>
      </c>
      <c r="H504" s="64"/>
      <c r="I504" s="76">
        <f t="shared" si="74"/>
        <v>0</v>
      </c>
      <c r="J504" s="64"/>
      <c r="K504" s="25">
        <f t="shared" si="70"/>
        <v>0</v>
      </c>
      <c r="L504" s="75">
        <f>SUM(N504-J504)</f>
        <v>0</v>
      </c>
      <c r="M504" s="25">
        <f t="shared" si="71"/>
        <v>0</v>
      </c>
      <c r="N504" s="64"/>
      <c r="O504" s="25">
        <f t="shared" si="72"/>
        <v>0</v>
      </c>
      <c r="P504" s="76">
        <f>SUM(F504-N504)</f>
        <v>0</v>
      </c>
    </row>
    <row r="505" spans="1:16" ht="26.25" hidden="1" x14ac:dyDescent="0.25">
      <c r="A505" s="72">
        <v>3311401040934110</v>
      </c>
      <c r="B505" s="31" t="s">
        <v>658</v>
      </c>
      <c r="C505" s="73"/>
      <c r="D505" s="64"/>
      <c r="E505" s="64"/>
      <c r="F505" s="75">
        <f t="shared" si="69"/>
        <v>0</v>
      </c>
      <c r="G505" s="25">
        <f t="shared" si="73"/>
        <v>0</v>
      </c>
      <c r="H505" s="64"/>
      <c r="I505" s="76">
        <f t="shared" si="74"/>
        <v>0</v>
      </c>
      <c r="J505" s="64"/>
      <c r="K505" s="25">
        <f t="shared" si="70"/>
        <v>0</v>
      </c>
      <c r="L505" s="75">
        <f t="shared" si="75"/>
        <v>0</v>
      </c>
      <c r="M505" s="25">
        <f t="shared" si="71"/>
        <v>0</v>
      </c>
      <c r="N505" s="64"/>
      <c r="O505" s="25">
        <f t="shared" si="72"/>
        <v>0</v>
      </c>
      <c r="P505" s="76">
        <f t="shared" si="76"/>
        <v>0</v>
      </c>
    </row>
    <row r="506" spans="1:16" ht="39" hidden="1" x14ac:dyDescent="0.25">
      <c r="A506" s="72">
        <v>3311401040966</v>
      </c>
      <c r="B506" s="80" t="s">
        <v>659</v>
      </c>
      <c r="C506" s="73"/>
      <c r="D506" s="74">
        <f>SUM(D507)</f>
        <v>0</v>
      </c>
      <c r="E506" s="74">
        <f>SUM(E507)</f>
        <v>0</v>
      </c>
      <c r="F506" s="75">
        <f t="shared" si="69"/>
        <v>0</v>
      </c>
      <c r="G506" s="25">
        <f t="shared" si="73"/>
        <v>0</v>
      </c>
      <c r="H506" s="74">
        <f>SUM(H507)</f>
        <v>0</v>
      </c>
      <c r="I506" s="76">
        <f t="shared" si="74"/>
        <v>0</v>
      </c>
      <c r="J506" s="74">
        <f>SUM(J507)</f>
        <v>0</v>
      </c>
      <c r="K506" s="25">
        <f t="shared" si="70"/>
        <v>0</v>
      </c>
      <c r="L506" s="75">
        <f t="shared" si="75"/>
        <v>0</v>
      </c>
      <c r="M506" s="25">
        <f t="shared" si="71"/>
        <v>0</v>
      </c>
      <c r="N506" s="74">
        <f>SUM(N507)</f>
        <v>0</v>
      </c>
      <c r="O506" s="25">
        <f t="shared" si="72"/>
        <v>0</v>
      </c>
      <c r="P506" s="76">
        <f t="shared" si="76"/>
        <v>0</v>
      </c>
    </row>
    <row r="507" spans="1:16" ht="39" hidden="1" x14ac:dyDescent="0.25">
      <c r="A507" s="72">
        <v>3311401040966110</v>
      </c>
      <c r="B507" s="80" t="s">
        <v>660</v>
      </c>
      <c r="C507" s="73"/>
      <c r="D507" s="64"/>
      <c r="E507" s="64"/>
      <c r="F507" s="75">
        <f t="shared" si="69"/>
        <v>0</v>
      </c>
      <c r="G507" s="25">
        <f t="shared" si="73"/>
        <v>0</v>
      </c>
      <c r="H507" s="64"/>
      <c r="I507" s="76">
        <f t="shared" si="74"/>
        <v>0</v>
      </c>
      <c r="J507" s="64"/>
      <c r="K507" s="25">
        <f t="shared" si="70"/>
        <v>0</v>
      </c>
      <c r="L507" s="75">
        <f t="shared" si="75"/>
        <v>0</v>
      </c>
      <c r="M507" s="25">
        <f t="shared" si="71"/>
        <v>0</v>
      </c>
      <c r="N507" s="64"/>
      <c r="O507" s="25">
        <f t="shared" si="72"/>
        <v>0</v>
      </c>
      <c r="P507" s="76">
        <f t="shared" si="76"/>
        <v>0</v>
      </c>
    </row>
    <row r="508" spans="1:16" ht="26.25" hidden="1" x14ac:dyDescent="0.25">
      <c r="A508" s="72">
        <v>3311401040973</v>
      </c>
      <c r="B508" s="80" t="s">
        <v>661</v>
      </c>
      <c r="C508" s="73"/>
      <c r="D508" s="74">
        <f>SUM(D509)</f>
        <v>0</v>
      </c>
      <c r="E508" s="74">
        <f>SUM(E509)</f>
        <v>0</v>
      </c>
      <c r="F508" s="75">
        <f>SUM(D508+E508)</f>
        <v>0</v>
      </c>
      <c r="G508" s="25">
        <f>IF(OR(F508=0,F$7=0),0,F508/F$7)*100</f>
        <v>0</v>
      </c>
      <c r="H508" s="74">
        <f>SUM(H509)</f>
        <v>0</v>
      </c>
      <c r="I508" s="76">
        <f>SUM(F508-H508)</f>
        <v>0</v>
      </c>
      <c r="J508" s="74">
        <f>SUM(J509)</f>
        <v>0</v>
      </c>
      <c r="K508" s="25">
        <f>IF(OR(J508=0,F508=0),0,J508/F508)*100</f>
        <v>0</v>
      </c>
      <c r="L508" s="75">
        <f>SUM(N508-J508)</f>
        <v>0</v>
      </c>
      <c r="M508" s="25">
        <f>IF(OR(L508=0,F508=0),0,L508/F508)*100</f>
        <v>0</v>
      </c>
      <c r="N508" s="74">
        <f>SUM(N509)</f>
        <v>0</v>
      </c>
      <c r="O508" s="25">
        <f>IF(OR(N508=0,F508=0),0,N508/F508)*100</f>
        <v>0</v>
      </c>
      <c r="P508" s="76">
        <f>SUM(F508-N508)</f>
        <v>0</v>
      </c>
    </row>
    <row r="509" spans="1:16" ht="26.25" hidden="1" x14ac:dyDescent="0.25">
      <c r="A509" s="72">
        <v>3311401040973110</v>
      </c>
      <c r="B509" s="80" t="s">
        <v>662</v>
      </c>
      <c r="C509" s="73"/>
      <c r="D509" s="64"/>
      <c r="E509" s="64"/>
      <c r="F509" s="75">
        <f>SUM(D509+E509)</f>
        <v>0</v>
      </c>
      <c r="G509" s="25">
        <f>IF(OR(F509=0,F$7=0),0,F509/F$7)*100</f>
        <v>0</v>
      </c>
      <c r="H509" s="64"/>
      <c r="I509" s="76">
        <f>SUM(F509-H509)</f>
        <v>0</v>
      </c>
      <c r="J509" s="64"/>
      <c r="K509" s="25">
        <f>IF(OR(J509=0,F509=0),0,J509/F509)*100</f>
        <v>0</v>
      </c>
      <c r="L509" s="75">
        <f>SUM(N509-J509)</f>
        <v>0</v>
      </c>
      <c r="M509" s="25">
        <f>IF(OR(L509=0,F509=0),0,L509/F509)*100</f>
        <v>0</v>
      </c>
      <c r="N509" s="64"/>
      <c r="O509" s="25">
        <f>IF(OR(N509=0,F509=0),0,N509/F509)*100</f>
        <v>0</v>
      </c>
      <c r="P509" s="76">
        <f>SUM(F509-N509)</f>
        <v>0</v>
      </c>
    </row>
    <row r="510" spans="1:16" ht="39" hidden="1" x14ac:dyDescent="0.25">
      <c r="A510" s="100">
        <v>331140105</v>
      </c>
      <c r="B510" s="101" t="s">
        <v>663</v>
      </c>
      <c r="C510" s="73"/>
      <c r="D510" s="74">
        <f>SUM(D511+D513+D515+D517+D519+D521+D523+D525+D527+D529+D531+D533+D536+D538+D540+D542+D544+D546+D548+D550+D552+D554+D556+D558)</f>
        <v>0</v>
      </c>
      <c r="E510" s="74">
        <f>SUM(E511+E513+E515+E517+E519+E521+E523+E525+E527+E529+E531+E533+E536+E538+E540+E542+E544+E546+E548+E550+E552+E554+E556+E558)</f>
        <v>0</v>
      </c>
      <c r="F510" s="75">
        <f t="shared" si="69"/>
        <v>0</v>
      </c>
      <c r="G510" s="25">
        <f t="shared" si="73"/>
        <v>0</v>
      </c>
      <c r="H510" s="74">
        <f>SUM(H511+H513+H515+H517+H519+H521+H523+H525+H527+H529+H531+H533+H536+H538+H540+H542+H544+H546+H548+H550+H552+H554+H556+H558)</f>
        <v>0</v>
      </c>
      <c r="I510" s="76">
        <f t="shared" si="74"/>
        <v>0</v>
      </c>
      <c r="J510" s="74">
        <f>SUM(J511+J513+J515+J517+J519+J521+J523+J525+J527+J529+J531+J533+J536+J538+J540+J542+J544+J546+J548+J550+J552+J554+J556+J558)</f>
        <v>0</v>
      </c>
      <c r="K510" s="25">
        <f t="shared" si="70"/>
        <v>0</v>
      </c>
      <c r="L510" s="75">
        <f t="shared" si="75"/>
        <v>0</v>
      </c>
      <c r="M510" s="25">
        <f t="shared" si="71"/>
        <v>0</v>
      </c>
      <c r="N510" s="74">
        <f>SUM(N511+N513+N515+N517+N519+N521+N523+N525+N527+N529+N531+N533+N536+N538+N540+N542+N544+N546+N548+N550+N552+N554+N556+N558)</f>
        <v>0</v>
      </c>
      <c r="O510" s="25">
        <f t="shared" si="72"/>
        <v>0</v>
      </c>
      <c r="P510" s="76">
        <f t="shared" si="76"/>
        <v>0</v>
      </c>
    </row>
    <row r="511" spans="1:16" hidden="1" x14ac:dyDescent="0.25">
      <c r="A511" s="100">
        <v>3311401050439</v>
      </c>
      <c r="B511" s="101" t="s">
        <v>664</v>
      </c>
      <c r="C511" s="73"/>
      <c r="D511" s="74">
        <f>SUM(D512)</f>
        <v>0</v>
      </c>
      <c r="E511" s="74">
        <f>SUM(E512)</f>
        <v>0</v>
      </c>
      <c r="F511" s="75">
        <f t="shared" si="69"/>
        <v>0</v>
      </c>
      <c r="G511" s="25">
        <f t="shared" si="73"/>
        <v>0</v>
      </c>
      <c r="H511" s="74">
        <f>SUM(H512)</f>
        <v>0</v>
      </c>
      <c r="I511" s="76">
        <f t="shared" si="74"/>
        <v>0</v>
      </c>
      <c r="J511" s="74">
        <f>SUM(J512)</f>
        <v>0</v>
      </c>
      <c r="K511" s="25">
        <f t="shared" si="70"/>
        <v>0</v>
      </c>
      <c r="L511" s="75">
        <f t="shared" si="75"/>
        <v>0</v>
      </c>
      <c r="M511" s="25">
        <f t="shared" si="71"/>
        <v>0</v>
      </c>
      <c r="N511" s="74">
        <f>SUM(N512)</f>
        <v>0</v>
      </c>
      <c r="O511" s="25">
        <f t="shared" si="72"/>
        <v>0</v>
      </c>
      <c r="P511" s="76">
        <f t="shared" si="76"/>
        <v>0</v>
      </c>
    </row>
    <row r="512" spans="1:16" hidden="1" x14ac:dyDescent="0.25">
      <c r="A512" s="100">
        <v>3311401050439120</v>
      </c>
      <c r="B512" s="101" t="s">
        <v>664</v>
      </c>
      <c r="C512" s="73"/>
      <c r="D512" s="64"/>
      <c r="E512" s="64"/>
      <c r="F512" s="75">
        <f t="shared" si="69"/>
        <v>0</v>
      </c>
      <c r="G512" s="25">
        <f t="shared" si="73"/>
        <v>0</v>
      </c>
      <c r="H512" s="64"/>
      <c r="I512" s="76">
        <f t="shared" si="74"/>
        <v>0</v>
      </c>
      <c r="J512" s="64"/>
      <c r="K512" s="25">
        <f t="shared" si="70"/>
        <v>0</v>
      </c>
      <c r="L512" s="75">
        <f t="shared" si="75"/>
        <v>0</v>
      </c>
      <c r="M512" s="25">
        <f t="shared" si="71"/>
        <v>0</v>
      </c>
      <c r="N512" s="64"/>
      <c r="O512" s="25">
        <f t="shared" si="72"/>
        <v>0</v>
      </c>
      <c r="P512" s="76">
        <f t="shared" si="76"/>
        <v>0</v>
      </c>
    </row>
    <row r="513" spans="1:16" ht="26.25" hidden="1" x14ac:dyDescent="0.25">
      <c r="A513" s="100">
        <v>3311401050640</v>
      </c>
      <c r="B513" s="31" t="s">
        <v>665</v>
      </c>
      <c r="C513" s="73"/>
      <c r="D513" s="74">
        <f>SUM(D514)</f>
        <v>0</v>
      </c>
      <c r="E513" s="74">
        <f>SUM(E514)</f>
        <v>0</v>
      </c>
      <c r="F513" s="75">
        <f t="shared" si="69"/>
        <v>0</v>
      </c>
      <c r="G513" s="25">
        <f t="shared" si="73"/>
        <v>0</v>
      </c>
      <c r="H513" s="74">
        <f>SUM(H514)</f>
        <v>0</v>
      </c>
      <c r="I513" s="76">
        <f t="shared" si="74"/>
        <v>0</v>
      </c>
      <c r="J513" s="74">
        <f>SUM(J514)</f>
        <v>0</v>
      </c>
      <c r="K513" s="25">
        <f t="shared" si="70"/>
        <v>0</v>
      </c>
      <c r="L513" s="75">
        <f t="shared" si="75"/>
        <v>0</v>
      </c>
      <c r="M513" s="25">
        <f t="shared" si="71"/>
        <v>0</v>
      </c>
      <c r="N513" s="74">
        <f>SUM(N514)</f>
        <v>0</v>
      </c>
      <c r="O513" s="25">
        <f t="shared" si="72"/>
        <v>0</v>
      </c>
      <c r="P513" s="76">
        <f t="shared" si="76"/>
        <v>0</v>
      </c>
    </row>
    <row r="514" spans="1:16" ht="26.25" hidden="1" x14ac:dyDescent="0.25">
      <c r="A514" s="100">
        <v>3311401050640120</v>
      </c>
      <c r="B514" s="31" t="s">
        <v>665</v>
      </c>
      <c r="C514" s="73"/>
      <c r="D514" s="64"/>
      <c r="E514" s="64"/>
      <c r="F514" s="75">
        <f t="shared" si="69"/>
        <v>0</v>
      </c>
      <c r="G514" s="25">
        <f t="shared" si="73"/>
        <v>0</v>
      </c>
      <c r="H514" s="64"/>
      <c r="I514" s="76">
        <f t="shared" si="74"/>
        <v>0</v>
      </c>
      <c r="J514" s="64"/>
      <c r="K514" s="25">
        <f t="shared" si="70"/>
        <v>0</v>
      </c>
      <c r="L514" s="75">
        <f t="shared" si="75"/>
        <v>0</v>
      </c>
      <c r="M514" s="25">
        <f t="shared" si="71"/>
        <v>0</v>
      </c>
      <c r="N514" s="64"/>
      <c r="O514" s="25">
        <f t="shared" si="72"/>
        <v>0</v>
      </c>
      <c r="P514" s="76">
        <f t="shared" si="76"/>
        <v>0</v>
      </c>
    </row>
    <row r="515" spans="1:16" ht="51.75" hidden="1" x14ac:dyDescent="0.25">
      <c r="A515" s="72">
        <v>3311401050717</v>
      </c>
      <c r="B515" s="31" t="s">
        <v>666</v>
      </c>
      <c r="C515" s="73"/>
      <c r="D515" s="74">
        <f>SUM(D516)</f>
        <v>0</v>
      </c>
      <c r="E515" s="74">
        <f>SUM(E516)</f>
        <v>0</v>
      </c>
      <c r="F515" s="75">
        <f t="shared" si="69"/>
        <v>0</v>
      </c>
      <c r="G515" s="25">
        <f t="shared" si="73"/>
        <v>0</v>
      </c>
      <c r="H515" s="74">
        <f>SUM(H516)</f>
        <v>0</v>
      </c>
      <c r="I515" s="76">
        <f t="shared" si="74"/>
        <v>0</v>
      </c>
      <c r="J515" s="74">
        <f>SUM(J516)</f>
        <v>0</v>
      </c>
      <c r="K515" s="25">
        <f t="shared" si="70"/>
        <v>0</v>
      </c>
      <c r="L515" s="75">
        <f t="shared" si="75"/>
        <v>0</v>
      </c>
      <c r="M515" s="25">
        <f t="shared" si="71"/>
        <v>0</v>
      </c>
      <c r="N515" s="74">
        <f>SUM(N516)</f>
        <v>0</v>
      </c>
      <c r="O515" s="25">
        <f t="shared" si="72"/>
        <v>0</v>
      </c>
      <c r="P515" s="76">
        <f t="shared" si="76"/>
        <v>0</v>
      </c>
    </row>
    <row r="516" spans="1:16" ht="51.75" hidden="1" x14ac:dyDescent="0.25">
      <c r="A516" s="72">
        <v>3311401050717120</v>
      </c>
      <c r="B516" s="31" t="s">
        <v>666</v>
      </c>
      <c r="C516" s="73"/>
      <c r="D516" s="64"/>
      <c r="E516" s="64"/>
      <c r="F516" s="75">
        <f t="shared" si="69"/>
        <v>0</v>
      </c>
      <c r="G516" s="25">
        <f t="shared" si="73"/>
        <v>0</v>
      </c>
      <c r="H516" s="64"/>
      <c r="I516" s="76">
        <f t="shared" si="74"/>
        <v>0</v>
      </c>
      <c r="J516" s="64"/>
      <c r="K516" s="25">
        <f t="shared" si="70"/>
        <v>0</v>
      </c>
      <c r="L516" s="75">
        <f t="shared" si="75"/>
        <v>0</v>
      </c>
      <c r="M516" s="25">
        <f t="shared" si="71"/>
        <v>0</v>
      </c>
      <c r="N516" s="64"/>
      <c r="O516" s="25">
        <f t="shared" si="72"/>
        <v>0</v>
      </c>
      <c r="P516" s="76">
        <f t="shared" si="76"/>
        <v>0</v>
      </c>
    </row>
    <row r="517" spans="1:16" ht="26.25" hidden="1" x14ac:dyDescent="0.25">
      <c r="A517" s="72">
        <v>3311401050721</v>
      </c>
      <c r="B517" s="31" t="s">
        <v>667</v>
      </c>
      <c r="C517" s="73"/>
      <c r="D517" s="74">
        <f>SUM(D518)</f>
        <v>0</v>
      </c>
      <c r="E517" s="74">
        <f>SUM(E518)</f>
        <v>0</v>
      </c>
      <c r="F517" s="75">
        <f t="shared" si="69"/>
        <v>0</v>
      </c>
      <c r="G517" s="25">
        <f t="shared" si="73"/>
        <v>0</v>
      </c>
      <c r="H517" s="74">
        <f>SUM(H518)</f>
        <v>0</v>
      </c>
      <c r="I517" s="76">
        <f t="shared" si="74"/>
        <v>0</v>
      </c>
      <c r="J517" s="74">
        <f>SUM(J518)</f>
        <v>0</v>
      </c>
      <c r="K517" s="25">
        <f t="shared" si="70"/>
        <v>0</v>
      </c>
      <c r="L517" s="75">
        <f t="shared" si="75"/>
        <v>0</v>
      </c>
      <c r="M517" s="25">
        <f t="shared" si="71"/>
        <v>0</v>
      </c>
      <c r="N517" s="74">
        <f>SUM(N518)</f>
        <v>0</v>
      </c>
      <c r="O517" s="25">
        <f t="shared" si="72"/>
        <v>0</v>
      </c>
      <c r="P517" s="76">
        <f t="shared" si="76"/>
        <v>0</v>
      </c>
    </row>
    <row r="518" spans="1:16" ht="26.25" hidden="1" x14ac:dyDescent="0.25">
      <c r="A518" s="72">
        <v>3311401050721120</v>
      </c>
      <c r="B518" s="31" t="s">
        <v>667</v>
      </c>
      <c r="C518" s="73"/>
      <c r="D518" s="64"/>
      <c r="E518" s="64"/>
      <c r="F518" s="75">
        <f t="shared" si="69"/>
        <v>0</v>
      </c>
      <c r="G518" s="25">
        <f t="shared" si="73"/>
        <v>0</v>
      </c>
      <c r="H518" s="64"/>
      <c r="I518" s="76">
        <f t="shared" si="74"/>
        <v>0</v>
      </c>
      <c r="J518" s="64"/>
      <c r="K518" s="25">
        <f t="shared" si="70"/>
        <v>0</v>
      </c>
      <c r="L518" s="75">
        <f t="shared" si="75"/>
        <v>0</v>
      </c>
      <c r="M518" s="25">
        <f t="shared" si="71"/>
        <v>0</v>
      </c>
      <c r="N518" s="64"/>
      <c r="O518" s="25">
        <f t="shared" si="72"/>
        <v>0</v>
      </c>
      <c r="P518" s="76">
        <f t="shared" si="76"/>
        <v>0</v>
      </c>
    </row>
    <row r="519" spans="1:16" ht="51.75" hidden="1" x14ac:dyDescent="0.25">
      <c r="A519" s="100">
        <v>3311401050722</v>
      </c>
      <c r="B519" s="31" t="s">
        <v>668</v>
      </c>
      <c r="C519" s="73"/>
      <c r="D519" s="74">
        <f>SUM(D520)</f>
        <v>0</v>
      </c>
      <c r="E519" s="74">
        <f>SUM(E520)</f>
        <v>0</v>
      </c>
      <c r="F519" s="75">
        <f t="shared" si="69"/>
        <v>0</v>
      </c>
      <c r="G519" s="25">
        <f t="shared" si="73"/>
        <v>0</v>
      </c>
      <c r="H519" s="74">
        <f>SUM(H520)</f>
        <v>0</v>
      </c>
      <c r="I519" s="76">
        <f t="shared" si="74"/>
        <v>0</v>
      </c>
      <c r="J519" s="74">
        <f>SUM(J520)</f>
        <v>0</v>
      </c>
      <c r="K519" s="25">
        <f t="shared" si="70"/>
        <v>0</v>
      </c>
      <c r="L519" s="75">
        <f t="shared" si="75"/>
        <v>0</v>
      </c>
      <c r="M519" s="25">
        <f t="shared" si="71"/>
        <v>0</v>
      </c>
      <c r="N519" s="74">
        <f>SUM(N520)</f>
        <v>0</v>
      </c>
      <c r="O519" s="25">
        <f t="shared" si="72"/>
        <v>0</v>
      </c>
      <c r="P519" s="76">
        <f t="shared" si="76"/>
        <v>0</v>
      </c>
    </row>
    <row r="520" spans="1:16" ht="51.75" hidden="1" x14ac:dyDescent="0.25">
      <c r="A520" s="100">
        <v>3311401050722120</v>
      </c>
      <c r="B520" s="31" t="s">
        <v>668</v>
      </c>
      <c r="C520" s="73"/>
      <c r="D520" s="64"/>
      <c r="E520" s="64"/>
      <c r="F520" s="75">
        <f t="shared" si="69"/>
        <v>0</v>
      </c>
      <c r="G520" s="25">
        <f t="shared" si="73"/>
        <v>0</v>
      </c>
      <c r="H520" s="64"/>
      <c r="I520" s="76">
        <f t="shared" si="74"/>
        <v>0</v>
      </c>
      <c r="J520" s="64"/>
      <c r="K520" s="25">
        <f t="shared" si="70"/>
        <v>0</v>
      </c>
      <c r="L520" s="75">
        <f t="shared" si="75"/>
        <v>0</v>
      </c>
      <c r="M520" s="25">
        <f t="shared" si="71"/>
        <v>0</v>
      </c>
      <c r="N520" s="64"/>
      <c r="O520" s="25">
        <f t="shared" si="72"/>
        <v>0</v>
      </c>
      <c r="P520" s="76">
        <f t="shared" si="76"/>
        <v>0</v>
      </c>
    </row>
    <row r="521" spans="1:16" ht="39" hidden="1" x14ac:dyDescent="0.25">
      <c r="A521" s="100">
        <v>3311401050724</v>
      </c>
      <c r="B521" s="31" t="s">
        <v>669</v>
      </c>
      <c r="C521" s="73"/>
      <c r="D521" s="74">
        <f>SUM(D522)</f>
        <v>0</v>
      </c>
      <c r="E521" s="74">
        <f>SUM(E522)</f>
        <v>0</v>
      </c>
      <c r="F521" s="75">
        <f t="shared" si="69"/>
        <v>0</v>
      </c>
      <c r="G521" s="25">
        <f t="shared" si="73"/>
        <v>0</v>
      </c>
      <c r="H521" s="74">
        <f>SUM(H522)</f>
        <v>0</v>
      </c>
      <c r="I521" s="76">
        <f t="shared" si="74"/>
        <v>0</v>
      </c>
      <c r="J521" s="74">
        <f>SUM(J522)</f>
        <v>0</v>
      </c>
      <c r="K521" s="25">
        <f t="shared" si="70"/>
        <v>0</v>
      </c>
      <c r="L521" s="75">
        <f t="shared" si="75"/>
        <v>0</v>
      </c>
      <c r="M521" s="25">
        <f t="shared" si="71"/>
        <v>0</v>
      </c>
      <c r="N521" s="74">
        <f>SUM(N522)</f>
        <v>0</v>
      </c>
      <c r="O521" s="25">
        <f t="shared" si="72"/>
        <v>0</v>
      </c>
      <c r="P521" s="76">
        <f t="shared" si="76"/>
        <v>0</v>
      </c>
    </row>
    <row r="522" spans="1:16" ht="39" hidden="1" x14ac:dyDescent="0.25">
      <c r="A522" s="100">
        <v>3311401050724120</v>
      </c>
      <c r="B522" s="31" t="s">
        <v>669</v>
      </c>
      <c r="C522" s="73"/>
      <c r="D522" s="64"/>
      <c r="E522" s="64"/>
      <c r="F522" s="75">
        <f t="shared" si="69"/>
        <v>0</v>
      </c>
      <c r="G522" s="25">
        <f t="shared" si="73"/>
        <v>0</v>
      </c>
      <c r="H522" s="64"/>
      <c r="I522" s="76">
        <f t="shared" si="74"/>
        <v>0</v>
      </c>
      <c r="J522" s="64"/>
      <c r="K522" s="25">
        <f t="shared" si="70"/>
        <v>0</v>
      </c>
      <c r="L522" s="75">
        <f t="shared" si="75"/>
        <v>0</v>
      </c>
      <c r="M522" s="25">
        <f t="shared" si="71"/>
        <v>0</v>
      </c>
      <c r="N522" s="64"/>
      <c r="O522" s="25">
        <f t="shared" si="72"/>
        <v>0</v>
      </c>
      <c r="P522" s="76">
        <f t="shared" si="76"/>
        <v>0</v>
      </c>
    </row>
    <row r="523" spans="1:16" ht="39" hidden="1" x14ac:dyDescent="0.25">
      <c r="A523" s="72">
        <v>3311401050742</v>
      </c>
      <c r="B523" s="31" t="s">
        <v>670</v>
      </c>
      <c r="C523" s="73"/>
      <c r="D523" s="74">
        <f>SUM(D524)</f>
        <v>0</v>
      </c>
      <c r="E523" s="74">
        <f>SUM(E524)</f>
        <v>0</v>
      </c>
      <c r="F523" s="75">
        <f t="shared" si="69"/>
        <v>0</v>
      </c>
      <c r="G523" s="25">
        <f t="shared" si="73"/>
        <v>0</v>
      </c>
      <c r="H523" s="74">
        <f>SUM(H524)</f>
        <v>0</v>
      </c>
      <c r="I523" s="76">
        <f t="shared" si="74"/>
        <v>0</v>
      </c>
      <c r="J523" s="74">
        <f>SUM(J524)</f>
        <v>0</v>
      </c>
      <c r="K523" s="25">
        <f t="shared" si="70"/>
        <v>0</v>
      </c>
      <c r="L523" s="75">
        <f t="shared" si="75"/>
        <v>0</v>
      </c>
      <c r="M523" s="25">
        <f t="shared" si="71"/>
        <v>0</v>
      </c>
      <c r="N523" s="74">
        <f>SUM(N524)</f>
        <v>0</v>
      </c>
      <c r="O523" s="25">
        <f t="shared" si="72"/>
        <v>0</v>
      </c>
      <c r="P523" s="76">
        <f t="shared" si="76"/>
        <v>0</v>
      </c>
    </row>
    <row r="524" spans="1:16" ht="39" hidden="1" x14ac:dyDescent="0.25">
      <c r="A524" s="72">
        <v>3311401050742120</v>
      </c>
      <c r="B524" s="31" t="s">
        <v>670</v>
      </c>
      <c r="C524" s="73"/>
      <c r="D524" s="64"/>
      <c r="E524" s="64"/>
      <c r="F524" s="75">
        <f t="shared" si="69"/>
        <v>0</v>
      </c>
      <c r="G524" s="25">
        <f t="shared" si="73"/>
        <v>0</v>
      </c>
      <c r="H524" s="64"/>
      <c r="I524" s="76">
        <f t="shared" si="74"/>
        <v>0</v>
      </c>
      <c r="J524" s="64"/>
      <c r="K524" s="25">
        <f t="shared" si="70"/>
        <v>0</v>
      </c>
      <c r="L524" s="75">
        <f t="shared" si="75"/>
        <v>0</v>
      </c>
      <c r="M524" s="25">
        <f t="shared" si="71"/>
        <v>0</v>
      </c>
      <c r="N524" s="64"/>
      <c r="O524" s="25">
        <f t="shared" si="72"/>
        <v>0</v>
      </c>
      <c r="P524" s="76">
        <f t="shared" si="76"/>
        <v>0</v>
      </c>
    </row>
    <row r="525" spans="1:16" ht="26.25" hidden="1" x14ac:dyDescent="0.25">
      <c r="A525" s="72">
        <v>3311401050743</v>
      </c>
      <c r="B525" s="31" t="s">
        <v>671</v>
      </c>
      <c r="C525" s="73"/>
      <c r="D525" s="74">
        <f>SUM(D526)</f>
        <v>0</v>
      </c>
      <c r="E525" s="74">
        <f>SUM(E526)</f>
        <v>0</v>
      </c>
      <c r="F525" s="75">
        <f t="shared" si="69"/>
        <v>0</v>
      </c>
      <c r="G525" s="25">
        <f t="shared" si="73"/>
        <v>0</v>
      </c>
      <c r="H525" s="74">
        <f>SUM(H526)</f>
        <v>0</v>
      </c>
      <c r="I525" s="76">
        <f t="shared" si="74"/>
        <v>0</v>
      </c>
      <c r="J525" s="74">
        <f>SUM(J526)</f>
        <v>0</v>
      </c>
      <c r="K525" s="25">
        <f t="shared" si="70"/>
        <v>0</v>
      </c>
      <c r="L525" s="75">
        <f t="shared" si="75"/>
        <v>0</v>
      </c>
      <c r="M525" s="25">
        <f t="shared" si="71"/>
        <v>0</v>
      </c>
      <c r="N525" s="74">
        <f>SUM(N526)</f>
        <v>0</v>
      </c>
      <c r="O525" s="25">
        <f t="shared" si="72"/>
        <v>0</v>
      </c>
      <c r="P525" s="76">
        <f t="shared" si="76"/>
        <v>0</v>
      </c>
    </row>
    <row r="526" spans="1:16" ht="26.25" hidden="1" x14ac:dyDescent="0.25">
      <c r="A526" s="72">
        <v>3311401050743120</v>
      </c>
      <c r="B526" s="31" t="s">
        <v>671</v>
      </c>
      <c r="C526" s="73"/>
      <c r="D526" s="64"/>
      <c r="E526" s="64"/>
      <c r="F526" s="75">
        <f t="shared" si="69"/>
        <v>0</v>
      </c>
      <c r="G526" s="25">
        <f t="shared" si="73"/>
        <v>0</v>
      </c>
      <c r="H526" s="64"/>
      <c r="I526" s="76">
        <f t="shared" si="74"/>
        <v>0</v>
      </c>
      <c r="J526" s="64"/>
      <c r="K526" s="25">
        <f t="shared" si="70"/>
        <v>0</v>
      </c>
      <c r="L526" s="75">
        <f t="shared" si="75"/>
        <v>0</v>
      </c>
      <c r="M526" s="25">
        <f t="shared" si="71"/>
        <v>0</v>
      </c>
      <c r="N526" s="64"/>
      <c r="O526" s="25">
        <f t="shared" si="72"/>
        <v>0</v>
      </c>
      <c r="P526" s="76">
        <f t="shared" si="76"/>
        <v>0</v>
      </c>
    </row>
    <row r="527" spans="1:16" ht="26.25" hidden="1" x14ac:dyDescent="0.25">
      <c r="A527" s="72">
        <v>3311401050749</v>
      </c>
      <c r="B527" s="31" t="s">
        <v>672</v>
      </c>
      <c r="C527" s="73"/>
      <c r="D527" s="74">
        <f>SUM(D528)</f>
        <v>0</v>
      </c>
      <c r="E527" s="74">
        <f>SUM(E528)</f>
        <v>0</v>
      </c>
      <c r="F527" s="75">
        <f t="shared" si="69"/>
        <v>0</v>
      </c>
      <c r="G527" s="25">
        <f t="shared" si="73"/>
        <v>0</v>
      </c>
      <c r="H527" s="74">
        <f>SUM(H528)</f>
        <v>0</v>
      </c>
      <c r="I527" s="76">
        <f t="shared" si="74"/>
        <v>0</v>
      </c>
      <c r="J527" s="74">
        <f>SUM(J528)</f>
        <v>0</v>
      </c>
      <c r="K527" s="25">
        <f t="shared" si="70"/>
        <v>0</v>
      </c>
      <c r="L527" s="75">
        <f t="shared" si="75"/>
        <v>0</v>
      </c>
      <c r="M527" s="25">
        <f t="shared" si="71"/>
        <v>0</v>
      </c>
      <c r="N527" s="74">
        <f>SUM(N528)</f>
        <v>0</v>
      </c>
      <c r="O527" s="25">
        <f t="shared" si="72"/>
        <v>0</v>
      </c>
      <c r="P527" s="76">
        <f t="shared" si="76"/>
        <v>0</v>
      </c>
    </row>
    <row r="528" spans="1:16" ht="26.25" hidden="1" x14ac:dyDescent="0.25">
      <c r="A528" s="72">
        <v>3311401050749120</v>
      </c>
      <c r="B528" s="31" t="s">
        <v>672</v>
      </c>
      <c r="C528" s="73"/>
      <c r="D528" s="64"/>
      <c r="E528" s="64"/>
      <c r="F528" s="75">
        <f t="shared" si="69"/>
        <v>0</v>
      </c>
      <c r="G528" s="25">
        <f t="shared" si="73"/>
        <v>0</v>
      </c>
      <c r="H528" s="64"/>
      <c r="I528" s="76">
        <f t="shared" si="74"/>
        <v>0</v>
      </c>
      <c r="J528" s="64"/>
      <c r="K528" s="25">
        <f t="shared" si="70"/>
        <v>0</v>
      </c>
      <c r="L528" s="75">
        <f t="shared" si="75"/>
        <v>0</v>
      </c>
      <c r="M528" s="25">
        <f t="shared" si="71"/>
        <v>0</v>
      </c>
      <c r="N528" s="64"/>
      <c r="O528" s="25">
        <f t="shared" si="72"/>
        <v>0</v>
      </c>
      <c r="P528" s="76">
        <f t="shared" si="76"/>
        <v>0</v>
      </c>
    </row>
    <row r="529" spans="1:16" ht="26.25" hidden="1" x14ac:dyDescent="0.25">
      <c r="A529" s="72">
        <v>3311401050760</v>
      </c>
      <c r="B529" s="31" t="s">
        <v>673</v>
      </c>
      <c r="C529" s="73"/>
      <c r="D529" s="74">
        <f>SUM(D530)</f>
        <v>0</v>
      </c>
      <c r="E529" s="74">
        <f>SUM(E530)</f>
        <v>0</v>
      </c>
      <c r="F529" s="75">
        <f t="shared" ref="F529:F594" si="77">SUM(D529+E529)</f>
        <v>0</v>
      </c>
      <c r="G529" s="25">
        <f t="shared" si="73"/>
        <v>0</v>
      </c>
      <c r="H529" s="74">
        <f>SUM(H530)</f>
        <v>0</v>
      </c>
      <c r="I529" s="76">
        <f t="shared" si="74"/>
        <v>0</v>
      </c>
      <c r="J529" s="74">
        <f>SUM(J530)</f>
        <v>0</v>
      </c>
      <c r="K529" s="25">
        <f t="shared" ref="K529:K594" si="78">IF(OR(J529=0,F529=0),0,J529/F529)*100</f>
        <v>0</v>
      </c>
      <c r="L529" s="75">
        <f t="shared" si="75"/>
        <v>0</v>
      </c>
      <c r="M529" s="25">
        <f t="shared" ref="M529:M594" si="79">IF(OR(L529=0,F529=0),0,L529/F529)*100</f>
        <v>0</v>
      </c>
      <c r="N529" s="74">
        <f>SUM(N530)</f>
        <v>0</v>
      </c>
      <c r="O529" s="25">
        <f t="shared" ref="O529:O594" si="80">IF(OR(N529=0,F529=0),0,N529/F529)*100</f>
        <v>0</v>
      </c>
      <c r="P529" s="76">
        <f t="shared" si="76"/>
        <v>0</v>
      </c>
    </row>
    <row r="530" spans="1:16" ht="26.25" hidden="1" x14ac:dyDescent="0.25">
      <c r="A530" s="72">
        <v>3311401050760120</v>
      </c>
      <c r="B530" s="31" t="s">
        <v>673</v>
      </c>
      <c r="C530" s="73"/>
      <c r="D530" s="64"/>
      <c r="E530" s="64"/>
      <c r="F530" s="75">
        <f t="shared" si="77"/>
        <v>0</v>
      </c>
      <c r="G530" s="25">
        <f t="shared" si="73"/>
        <v>0</v>
      </c>
      <c r="H530" s="64"/>
      <c r="I530" s="76">
        <f t="shared" ref="I530:I595" si="81">SUM(F530-H530)</f>
        <v>0</v>
      </c>
      <c r="J530" s="64"/>
      <c r="K530" s="25">
        <f t="shared" si="78"/>
        <v>0</v>
      </c>
      <c r="L530" s="75">
        <f t="shared" si="75"/>
        <v>0</v>
      </c>
      <c r="M530" s="25">
        <f t="shared" si="79"/>
        <v>0</v>
      </c>
      <c r="N530" s="64"/>
      <c r="O530" s="25">
        <f t="shared" si="80"/>
        <v>0</v>
      </c>
      <c r="P530" s="76">
        <f t="shared" si="76"/>
        <v>0</v>
      </c>
    </row>
    <row r="531" spans="1:16" hidden="1" x14ac:dyDescent="0.25">
      <c r="A531" s="72">
        <v>3311401050764</v>
      </c>
      <c r="B531" s="31" t="s">
        <v>674</v>
      </c>
      <c r="C531" s="73"/>
      <c r="D531" s="74">
        <f>SUM(D532)</f>
        <v>0</v>
      </c>
      <c r="E531" s="74">
        <f>SUM(E532)</f>
        <v>0</v>
      </c>
      <c r="F531" s="75">
        <f t="shared" si="77"/>
        <v>0</v>
      </c>
      <c r="G531" s="25">
        <f t="shared" si="73"/>
        <v>0</v>
      </c>
      <c r="H531" s="74">
        <f>SUM(H532)</f>
        <v>0</v>
      </c>
      <c r="I531" s="76">
        <f t="shared" si="81"/>
        <v>0</v>
      </c>
      <c r="J531" s="74">
        <f>SUM(J532)</f>
        <v>0</v>
      </c>
      <c r="K531" s="25">
        <f t="shared" si="78"/>
        <v>0</v>
      </c>
      <c r="L531" s="75">
        <f t="shared" si="75"/>
        <v>0</v>
      </c>
      <c r="M531" s="25">
        <f t="shared" si="79"/>
        <v>0</v>
      </c>
      <c r="N531" s="74">
        <f>SUM(N532)</f>
        <v>0</v>
      </c>
      <c r="O531" s="25">
        <f t="shared" si="80"/>
        <v>0</v>
      </c>
      <c r="P531" s="76">
        <f t="shared" si="76"/>
        <v>0</v>
      </c>
    </row>
    <row r="532" spans="1:16" hidden="1" x14ac:dyDescent="0.25">
      <c r="A532" s="72">
        <v>3311401050764120</v>
      </c>
      <c r="B532" s="31" t="s">
        <v>674</v>
      </c>
      <c r="C532" s="73"/>
      <c r="D532" s="64"/>
      <c r="E532" s="64"/>
      <c r="F532" s="75">
        <f t="shared" si="77"/>
        <v>0</v>
      </c>
      <c r="G532" s="25">
        <f t="shared" si="73"/>
        <v>0</v>
      </c>
      <c r="H532" s="64"/>
      <c r="I532" s="76">
        <f t="shared" si="81"/>
        <v>0</v>
      </c>
      <c r="J532" s="64"/>
      <c r="K532" s="25">
        <f t="shared" si="78"/>
        <v>0</v>
      </c>
      <c r="L532" s="75">
        <f t="shared" si="75"/>
        <v>0</v>
      </c>
      <c r="M532" s="25">
        <f t="shared" si="79"/>
        <v>0</v>
      </c>
      <c r="N532" s="64"/>
      <c r="O532" s="25">
        <f t="shared" si="80"/>
        <v>0</v>
      </c>
      <c r="P532" s="76">
        <f t="shared" si="76"/>
        <v>0</v>
      </c>
    </row>
    <row r="533" spans="1:16" ht="26.25" hidden="1" x14ac:dyDescent="0.25">
      <c r="A533" s="100">
        <v>3311401050772</v>
      </c>
      <c r="B533" s="31" t="s">
        <v>675</v>
      </c>
      <c r="C533" s="73"/>
      <c r="D533" s="74">
        <f>SUM(D534:D535)</f>
        <v>0</v>
      </c>
      <c r="E533" s="74">
        <f>SUM(E534:E535)</f>
        <v>0</v>
      </c>
      <c r="F533" s="75">
        <f t="shared" si="77"/>
        <v>0</v>
      </c>
      <c r="G533" s="25">
        <f t="shared" ref="G533:G602" si="82">IF(OR(F533=0,F$7=0),0,F533/F$7)*100</f>
        <v>0</v>
      </c>
      <c r="H533" s="74">
        <f>SUM(H534:H535)</f>
        <v>0</v>
      </c>
      <c r="I533" s="76">
        <f t="shared" si="81"/>
        <v>0</v>
      </c>
      <c r="J533" s="74">
        <f>SUM(J534:J535)</f>
        <v>0</v>
      </c>
      <c r="K533" s="25">
        <f t="shared" si="78"/>
        <v>0</v>
      </c>
      <c r="L533" s="75">
        <f t="shared" si="75"/>
        <v>0</v>
      </c>
      <c r="M533" s="25">
        <f t="shared" si="79"/>
        <v>0</v>
      </c>
      <c r="N533" s="74">
        <f>SUM(N534:N535)</f>
        <v>0</v>
      </c>
      <c r="O533" s="25">
        <f t="shared" si="80"/>
        <v>0</v>
      </c>
      <c r="P533" s="76">
        <f t="shared" si="76"/>
        <v>0</v>
      </c>
    </row>
    <row r="534" spans="1:16" ht="26.25" hidden="1" x14ac:dyDescent="0.25">
      <c r="A534" s="100">
        <v>3311401050772120</v>
      </c>
      <c r="B534" s="31" t="s">
        <v>675</v>
      </c>
      <c r="C534" s="73"/>
      <c r="D534" s="64"/>
      <c r="E534" s="64"/>
      <c r="F534" s="75">
        <f t="shared" si="77"/>
        <v>0</v>
      </c>
      <c r="G534" s="25">
        <f t="shared" si="82"/>
        <v>0</v>
      </c>
      <c r="H534" s="64"/>
      <c r="I534" s="76">
        <f t="shared" si="81"/>
        <v>0</v>
      </c>
      <c r="J534" s="64"/>
      <c r="K534" s="25">
        <f t="shared" si="78"/>
        <v>0</v>
      </c>
      <c r="L534" s="75">
        <f t="shared" si="75"/>
        <v>0</v>
      </c>
      <c r="M534" s="25">
        <f t="shared" si="79"/>
        <v>0</v>
      </c>
      <c r="N534" s="64"/>
      <c r="O534" s="25">
        <f t="shared" si="80"/>
        <v>0</v>
      </c>
      <c r="P534" s="76">
        <f t="shared" si="76"/>
        <v>0</v>
      </c>
    </row>
    <row r="535" spans="1:16" ht="26.25" hidden="1" x14ac:dyDescent="0.25">
      <c r="A535" s="100">
        <v>3311401050772120</v>
      </c>
      <c r="B535" s="31" t="s">
        <v>675</v>
      </c>
      <c r="C535" s="73"/>
      <c r="D535" s="64"/>
      <c r="E535" s="64"/>
      <c r="F535" s="75">
        <f t="shared" si="77"/>
        <v>0</v>
      </c>
      <c r="G535" s="25">
        <f t="shared" si="82"/>
        <v>0</v>
      </c>
      <c r="H535" s="64"/>
      <c r="I535" s="76">
        <f t="shared" si="81"/>
        <v>0</v>
      </c>
      <c r="J535" s="64"/>
      <c r="K535" s="25">
        <f t="shared" si="78"/>
        <v>0</v>
      </c>
      <c r="L535" s="75">
        <f t="shared" si="75"/>
        <v>0</v>
      </c>
      <c r="M535" s="25">
        <f t="shared" si="79"/>
        <v>0</v>
      </c>
      <c r="N535" s="64"/>
      <c r="O535" s="25">
        <f t="shared" si="80"/>
        <v>0</v>
      </c>
      <c r="P535" s="76">
        <f t="shared" si="76"/>
        <v>0</v>
      </c>
    </row>
    <row r="536" spans="1:16" ht="26.25" hidden="1" x14ac:dyDescent="0.25">
      <c r="A536" s="72">
        <v>3311401050779</v>
      </c>
      <c r="B536" s="31" t="s">
        <v>676</v>
      </c>
      <c r="C536" s="73"/>
      <c r="D536" s="74">
        <f>SUM(D537)</f>
        <v>0</v>
      </c>
      <c r="E536" s="74">
        <f>SUM(E537)</f>
        <v>0</v>
      </c>
      <c r="F536" s="75">
        <f t="shared" si="77"/>
        <v>0</v>
      </c>
      <c r="G536" s="25">
        <f t="shared" si="82"/>
        <v>0</v>
      </c>
      <c r="H536" s="74">
        <f>SUM(H537)</f>
        <v>0</v>
      </c>
      <c r="I536" s="76">
        <f t="shared" si="81"/>
        <v>0</v>
      </c>
      <c r="J536" s="74">
        <f>SUM(J537)</f>
        <v>0</v>
      </c>
      <c r="K536" s="25">
        <f t="shared" si="78"/>
        <v>0</v>
      </c>
      <c r="L536" s="75">
        <f t="shared" si="75"/>
        <v>0</v>
      </c>
      <c r="M536" s="25">
        <f t="shared" si="79"/>
        <v>0</v>
      </c>
      <c r="N536" s="74">
        <f>SUM(N537)</f>
        <v>0</v>
      </c>
      <c r="O536" s="25">
        <f t="shared" si="80"/>
        <v>0</v>
      </c>
      <c r="P536" s="76">
        <f t="shared" ref="P536:P601" si="83">SUM(F536-N536)</f>
        <v>0</v>
      </c>
    </row>
    <row r="537" spans="1:16" ht="26.25" hidden="1" x14ac:dyDescent="0.25">
      <c r="A537" s="72">
        <v>3311401050779120</v>
      </c>
      <c r="B537" s="31" t="s">
        <v>676</v>
      </c>
      <c r="C537" s="73"/>
      <c r="D537" s="64"/>
      <c r="E537" s="64"/>
      <c r="F537" s="75">
        <f t="shared" si="77"/>
        <v>0</v>
      </c>
      <c r="G537" s="25">
        <f t="shared" si="82"/>
        <v>0</v>
      </c>
      <c r="H537" s="64"/>
      <c r="I537" s="76">
        <f t="shared" si="81"/>
        <v>0</v>
      </c>
      <c r="J537" s="64"/>
      <c r="K537" s="25">
        <f t="shared" si="78"/>
        <v>0</v>
      </c>
      <c r="L537" s="75">
        <f t="shared" ref="L537:L602" si="84">SUM(N537-J537)</f>
        <v>0</v>
      </c>
      <c r="M537" s="25">
        <f t="shared" si="79"/>
        <v>0</v>
      </c>
      <c r="N537" s="64"/>
      <c r="O537" s="25">
        <f t="shared" si="80"/>
        <v>0</v>
      </c>
      <c r="P537" s="76">
        <f t="shared" si="83"/>
        <v>0</v>
      </c>
    </row>
    <row r="538" spans="1:16" ht="77.25" hidden="1" x14ac:dyDescent="0.25">
      <c r="A538" s="72">
        <v>3311401050797</v>
      </c>
      <c r="B538" s="31" t="s">
        <v>677</v>
      </c>
      <c r="C538" s="73"/>
      <c r="D538" s="74">
        <f>SUM(D539)</f>
        <v>0</v>
      </c>
      <c r="E538" s="74">
        <f>SUM(E539)</f>
        <v>0</v>
      </c>
      <c r="F538" s="75">
        <f t="shared" si="77"/>
        <v>0</v>
      </c>
      <c r="G538" s="25">
        <f t="shared" si="82"/>
        <v>0</v>
      </c>
      <c r="H538" s="74">
        <f>SUM(H539)</f>
        <v>0</v>
      </c>
      <c r="I538" s="76">
        <f t="shared" si="81"/>
        <v>0</v>
      </c>
      <c r="J538" s="74">
        <f>SUM(J539)</f>
        <v>0</v>
      </c>
      <c r="K538" s="25">
        <f t="shared" si="78"/>
        <v>0</v>
      </c>
      <c r="L538" s="75">
        <f t="shared" si="84"/>
        <v>0</v>
      </c>
      <c r="M538" s="25">
        <f t="shared" si="79"/>
        <v>0</v>
      </c>
      <c r="N538" s="74">
        <f>SUM(N539)</f>
        <v>0</v>
      </c>
      <c r="O538" s="25">
        <f t="shared" si="80"/>
        <v>0</v>
      </c>
      <c r="P538" s="76">
        <f t="shared" si="83"/>
        <v>0</v>
      </c>
    </row>
    <row r="539" spans="1:16" ht="77.25" hidden="1" x14ac:dyDescent="0.25">
      <c r="A539" s="72">
        <v>3311401050797120</v>
      </c>
      <c r="B539" s="31" t="s">
        <v>677</v>
      </c>
      <c r="C539" s="73"/>
      <c r="D539" s="64"/>
      <c r="E539" s="64"/>
      <c r="F539" s="75">
        <f t="shared" si="77"/>
        <v>0</v>
      </c>
      <c r="G539" s="25">
        <f t="shared" si="82"/>
        <v>0</v>
      </c>
      <c r="H539" s="64"/>
      <c r="I539" s="76">
        <f t="shared" si="81"/>
        <v>0</v>
      </c>
      <c r="J539" s="64"/>
      <c r="K539" s="25">
        <f t="shared" si="78"/>
        <v>0</v>
      </c>
      <c r="L539" s="75">
        <f t="shared" si="84"/>
        <v>0</v>
      </c>
      <c r="M539" s="25">
        <f t="shared" si="79"/>
        <v>0</v>
      </c>
      <c r="N539" s="64"/>
      <c r="O539" s="25">
        <f t="shared" si="80"/>
        <v>0</v>
      </c>
      <c r="P539" s="76">
        <f t="shared" si="83"/>
        <v>0</v>
      </c>
    </row>
    <row r="540" spans="1:16" ht="51.75" hidden="1" x14ac:dyDescent="0.25">
      <c r="A540" s="72">
        <v>3311401050828</v>
      </c>
      <c r="B540" s="31" t="s">
        <v>678</v>
      </c>
      <c r="C540" s="73"/>
      <c r="D540" s="74">
        <f>SUM(D541)</f>
        <v>0</v>
      </c>
      <c r="E540" s="74">
        <f>SUM(E541)</f>
        <v>0</v>
      </c>
      <c r="F540" s="75">
        <f t="shared" si="77"/>
        <v>0</v>
      </c>
      <c r="G540" s="25">
        <f t="shared" si="82"/>
        <v>0</v>
      </c>
      <c r="H540" s="74">
        <f>SUM(H541)</f>
        <v>0</v>
      </c>
      <c r="I540" s="76">
        <f t="shared" si="81"/>
        <v>0</v>
      </c>
      <c r="J540" s="74">
        <f>SUM(J541)</f>
        <v>0</v>
      </c>
      <c r="K540" s="25">
        <f t="shared" si="78"/>
        <v>0</v>
      </c>
      <c r="L540" s="75">
        <f t="shared" si="84"/>
        <v>0</v>
      </c>
      <c r="M540" s="25">
        <f t="shared" si="79"/>
        <v>0</v>
      </c>
      <c r="N540" s="74">
        <f>SUM(N541)</f>
        <v>0</v>
      </c>
      <c r="O540" s="25">
        <f t="shared" si="80"/>
        <v>0</v>
      </c>
      <c r="P540" s="76">
        <f t="shared" si="83"/>
        <v>0</v>
      </c>
    </row>
    <row r="541" spans="1:16" ht="51.75" hidden="1" x14ac:dyDescent="0.25">
      <c r="A541" s="72">
        <v>3311401050828120</v>
      </c>
      <c r="B541" s="31" t="s">
        <v>678</v>
      </c>
      <c r="C541" s="73"/>
      <c r="D541" s="64"/>
      <c r="E541" s="64"/>
      <c r="F541" s="75">
        <f t="shared" si="77"/>
        <v>0</v>
      </c>
      <c r="G541" s="25">
        <f t="shared" si="82"/>
        <v>0</v>
      </c>
      <c r="H541" s="64"/>
      <c r="I541" s="76">
        <f t="shared" si="81"/>
        <v>0</v>
      </c>
      <c r="J541" s="64"/>
      <c r="K541" s="25">
        <f t="shared" si="78"/>
        <v>0</v>
      </c>
      <c r="L541" s="75">
        <f t="shared" si="84"/>
        <v>0</v>
      </c>
      <c r="M541" s="25">
        <f t="shared" si="79"/>
        <v>0</v>
      </c>
      <c r="N541" s="64"/>
      <c r="O541" s="25">
        <f t="shared" si="80"/>
        <v>0</v>
      </c>
      <c r="P541" s="76">
        <f t="shared" si="83"/>
        <v>0</v>
      </c>
    </row>
    <row r="542" spans="1:16" ht="26.25" hidden="1" x14ac:dyDescent="0.25">
      <c r="A542" s="72">
        <v>3311401050829</v>
      </c>
      <c r="B542" s="31" t="s">
        <v>679</v>
      </c>
      <c r="C542" s="73"/>
      <c r="D542" s="74">
        <f>SUM(D543)</f>
        <v>0</v>
      </c>
      <c r="E542" s="74">
        <f>SUM(E543)</f>
        <v>0</v>
      </c>
      <c r="F542" s="75">
        <f t="shared" si="77"/>
        <v>0</v>
      </c>
      <c r="G542" s="25">
        <f t="shared" si="82"/>
        <v>0</v>
      </c>
      <c r="H542" s="74">
        <f>SUM(H543)</f>
        <v>0</v>
      </c>
      <c r="I542" s="76">
        <f t="shared" si="81"/>
        <v>0</v>
      </c>
      <c r="J542" s="74">
        <f>SUM(J543)</f>
        <v>0</v>
      </c>
      <c r="K542" s="25">
        <f t="shared" si="78"/>
        <v>0</v>
      </c>
      <c r="L542" s="75">
        <f t="shared" si="84"/>
        <v>0</v>
      </c>
      <c r="M542" s="25">
        <f t="shared" si="79"/>
        <v>0</v>
      </c>
      <c r="N542" s="74">
        <f>SUM(N543)</f>
        <v>0</v>
      </c>
      <c r="O542" s="25">
        <f t="shared" si="80"/>
        <v>0</v>
      </c>
      <c r="P542" s="76">
        <f t="shared" si="83"/>
        <v>0</v>
      </c>
    </row>
    <row r="543" spans="1:16" ht="26.25" hidden="1" x14ac:dyDescent="0.25">
      <c r="A543" s="72">
        <v>3311401050829120</v>
      </c>
      <c r="B543" s="31" t="s">
        <v>679</v>
      </c>
      <c r="C543" s="73"/>
      <c r="D543" s="64"/>
      <c r="E543" s="64"/>
      <c r="F543" s="75">
        <f t="shared" si="77"/>
        <v>0</v>
      </c>
      <c r="G543" s="25">
        <f t="shared" si="82"/>
        <v>0</v>
      </c>
      <c r="H543" s="64"/>
      <c r="I543" s="76">
        <f t="shared" si="81"/>
        <v>0</v>
      </c>
      <c r="J543" s="64"/>
      <c r="K543" s="25">
        <f t="shared" si="78"/>
        <v>0</v>
      </c>
      <c r="L543" s="75">
        <f t="shared" si="84"/>
        <v>0</v>
      </c>
      <c r="M543" s="25">
        <f t="shared" si="79"/>
        <v>0</v>
      </c>
      <c r="N543" s="64"/>
      <c r="O543" s="25">
        <f t="shared" si="80"/>
        <v>0</v>
      </c>
      <c r="P543" s="76">
        <f t="shared" si="83"/>
        <v>0</v>
      </c>
    </row>
    <row r="544" spans="1:16" hidden="1" x14ac:dyDescent="0.25">
      <c r="A544" s="100">
        <v>3311401050847</v>
      </c>
      <c r="B544" s="31" t="s">
        <v>680</v>
      </c>
      <c r="C544" s="73"/>
      <c r="D544" s="74">
        <f>SUM(D545)</f>
        <v>0</v>
      </c>
      <c r="E544" s="74">
        <f>SUM(E545)</f>
        <v>0</v>
      </c>
      <c r="F544" s="75">
        <f t="shared" si="77"/>
        <v>0</v>
      </c>
      <c r="G544" s="25">
        <f t="shared" si="82"/>
        <v>0</v>
      </c>
      <c r="H544" s="74">
        <f>SUM(H545)</f>
        <v>0</v>
      </c>
      <c r="I544" s="76">
        <f t="shared" si="81"/>
        <v>0</v>
      </c>
      <c r="J544" s="74">
        <f>SUM(J545)</f>
        <v>0</v>
      </c>
      <c r="K544" s="25">
        <f t="shared" si="78"/>
        <v>0</v>
      </c>
      <c r="L544" s="75">
        <f t="shared" si="84"/>
        <v>0</v>
      </c>
      <c r="M544" s="25">
        <f t="shared" si="79"/>
        <v>0</v>
      </c>
      <c r="N544" s="74">
        <f>SUM(N545)</f>
        <v>0</v>
      </c>
      <c r="O544" s="25">
        <f t="shared" si="80"/>
        <v>0</v>
      </c>
      <c r="P544" s="76">
        <f t="shared" si="83"/>
        <v>0</v>
      </c>
    </row>
    <row r="545" spans="1:16" hidden="1" x14ac:dyDescent="0.25">
      <c r="A545" s="100">
        <v>3311401050847120</v>
      </c>
      <c r="B545" s="31" t="s">
        <v>680</v>
      </c>
      <c r="C545" s="73"/>
      <c r="D545" s="64"/>
      <c r="E545" s="64"/>
      <c r="F545" s="75">
        <f t="shared" si="77"/>
        <v>0</v>
      </c>
      <c r="G545" s="25">
        <f t="shared" si="82"/>
        <v>0</v>
      </c>
      <c r="H545" s="64"/>
      <c r="I545" s="76">
        <f t="shared" si="81"/>
        <v>0</v>
      </c>
      <c r="J545" s="64"/>
      <c r="K545" s="25">
        <f t="shared" si="78"/>
        <v>0</v>
      </c>
      <c r="L545" s="75">
        <f t="shared" si="84"/>
        <v>0</v>
      </c>
      <c r="M545" s="25">
        <f t="shared" si="79"/>
        <v>0</v>
      </c>
      <c r="N545" s="64"/>
      <c r="O545" s="25">
        <f t="shared" si="80"/>
        <v>0</v>
      </c>
      <c r="P545" s="76">
        <f t="shared" si="83"/>
        <v>0</v>
      </c>
    </row>
    <row r="546" spans="1:16" hidden="1" x14ac:dyDescent="0.25">
      <c r="A546" s="100">
        <v>3311401050912</v>
      </c>
      <c r="B546" s="102" t="s">
        <v>681</v>
      </c>
      <c r="C546" s="73"/>
      <c r="D546" s="74">
        <f>SUM(D547)</f>
        <v>0</v>
      </c>
      <c r="E546" s="74">
        <f>SUM(E547)</f>
        <v>0</v>
      </c>
      <c r="F546" s="75">
        <f t="shared" si="77"/>
        <v>0</v>
      </c>
      <c r="G546" s="25">
        <f t="shared" si="82"/>
        <v>0</v>
      </c>
      <c r="H546" s="74">
        <f>SUM(H547)</f>
        <v>0</v>
      </c>
      <c r="I546" s="76">
        <f t="shared" si="81"/>
        <v>0</v>
      </c>
      <c r="J546" s="74">
        <f>SUM(J547)</f>
        <v>0</v>
      </c>
      <c r="K546" s="25">
        <f t="shared" si="78"/>
        <v>0</v>
      </c>
      <c r="L546" s="75">
        <f t="shared" si="84"/>
        <v>0</v>
      </c>
      <c r="M546" s="25">
        <f t="shared" si="79"/>
        <v>0</v>
      </c>
      <c r="N546" s="74">
        <f>SUM(N547)</f>
        <v>0</v>
      </c>
      <c r="O546" s="25">
        <f t="shared" si="80"/>
        <v>0</v>
      </c>
      <c r="P546" s="76">
        <f t="shared" si="83"/>
        <v>0</v>
      </c>
    </row>
    <row r="547" spans="1:16" hidden="1" x14ac:dyDescent="0.25">
      <c r="A547" s="100">
        <v>3311401050912120</v>
      </c>
      <c r="B547" s="102" t="s">
        <v>682</v>
      </c>
      <c r="C547" s="73"/>
      <c r="D547" s="64"/>
      <c r="E547" s="64"/>
      <c r="F547" s="75">
        <f t="shared" si="77"/>
        <v>0</v>
      </c>
      <c r="G547" s="25">
        <f t="shared" si="82"/>
        <v>0</v>
      </c>
      <c r="H547" s="64"/>
      <c r="I547" s="76">
        <f t="shared" si="81"/>
        <v>0</v>
      </c>
      <c r="J547" s="64"/>
      <c r="K547" s="25">
        <f t="shared" si="78"/>
        <v>0</v>
      </c>
      <c r="L547" s="75">
        <f t="shared" si="84"/>
        <v>0</v>
      </c>
      <c r="M547" s="25">
        <f t="shared" si="79"/>
        <v>0</v>
      </c>
      <c r="N547" s="64"/>
      <c r="O547" s="25">
        <f t="shared" si="80"/>
        <v>0</v>
      </c>
      <c r="P547" s="76">
        <f t="shared" si="83"/>
        <v>0</v>
      </c>
    </row>
    <row r="548" spans="1:16" hidden="1" x14ac:dyDescent="0.25">
      <c r="A548" s="100">
        <v>3311401050920</v>
      </c>
      <c r="B548" s="102" t="s">
        <v>683</v>
      </c>
      <c r="C548" s="73"/>
      <c r="D548" s="74">
        <f>SUM(D549)</f>
        <v>0</v>
      </c>
      <c r="E548" s="74">
        <f>SUM(E549)</f>
        <v>0</v>
      </c>
      <c r="F548" s="75">
        <f t="shared" si="77"/>
        <v>0</v>
      </c>
      <c r="G548" s="25">
        <f t="shared" si="82"/>
        <v>0</v>
      </c>
      <c r="H548" s="74">
        <f>SUM(H549)</f>
        <v>0</v>
      </c>
      <c r="I548" s="76">
        <f t="shared" si="81"/>
        <v>0</v>
      </c>
      <c r="J548" s="74">
        <f>SUM(J549)</f>
        <v>0</v>
      </c>
      <c r="K548" s="25">
        <f t="shared" si="78"/>
        <v>0</v>
      </c>
      <c r="L548" s="75">
        <f t="shared" si="84"/>
        <v>0</v>
      </c>
      <c r="M548" s="25">
        <f t="shared" si="79"/>
        <v>0</v>
      </c>
      <c r="N548" s="74">
        <f>SUM(N549)</f>
        <v>0</v>
      </c>
      <c r="O548" s="25">
        <f t="shared" si="80"/>
        <v>0</v>
      </c>
      <c r="P548" s="76">
        <f t="shared" si="83"/>
        <v>0</v>
      </c>
    </row>
    <row r="549" spans="1:16" hidden="1" x14ac:dyDescent="0.25">
      <c r="A549" s="100">
        <v>3311401050920120</v>
      </c>
      <c r="B549" s="102" t="s">
        <v>683</v>
      </c>
      <c r="C549" s="73"/>
      <c r="D549" s="64"/>
      <c r="E549" s="64"/>
      <c r="F549" s="75">
        <f t="shared" si="77"/>
        <v>0</v>
      </c>
      <c r="G549" s="25">
        <f t="shared" si="82"/>
        <v>0</v>
      </c>
      <c r="H549" s="64"/>
      <c r="I549" s="76">
        <f t="shared" si="81"/>
        <v>0</v>
      </c>
      <c r="J549" s="64"/>
      <c r="K549" s="25">
        <f t="shared" si="78"/>
        <v>0</v>
      </c>
      <c r="L549" s="75">
        <f t="shared" si="84"/>
        <v>0</v>
      </c>
      <c r="M549" s="25">
        <f t="shared" si="79"/>
        <v>0</v>
      </c>
      <c r="N549" s="64"/>
      <c r="O549" s="25">
        <f t="shared" si="80"/>
        <v>0</v>
      </c>
      <c r="P549" s="76">
        <f t="shared" si="83"/>
        <v>0</v>
      </c>
    </row>
    <row r="550" spans="1:16" ht="26.25" hidden="1" x14ac:dyDescent="0.25">
      <c r="A550" s="100">
        <v>3311401050959</v>
      </c>
      <c r="B550" s="102" t="s">
        <v>684</v>
      </c>
      <c r="C550" s="73"/>
      <c r="D550" s="74">
        <f>SUM(D551)</f>
        <v>0</v>
      </c>
      <c r="E550" s="74">
        <f>SUM(E551)</f>
        <v>0</v>
      </c>
      <c r="F550" s="75">
        <f t="shared" si="77"/>
        <v>0</v>
      </c>
      <c r="G550" s="25">
        <f t="shared" si="82"/>
        <v>0</v>
      </c>
      <c r="H550" s="74">
        <f>SUM(H551)</f>
        <v>0</v>
      </c>
      <c r="I550" s="76">
        <f t="shared" si="81"/>
        <v>0</v>
      </c>
      <c r="J550" s="74">
        <f>SUM(J551)</f>
        <v>0</v>
      </c>
      <c r="K550" s="25">
        <f t="shared" si="78"/>
        <v>0</v>
      </c>
      <c r="L550" s="75">
        <f t="shared" si="84"/>
        <v>0</v>
      </c>
      <c r="M550" s="25">
        <f t="shared" si="79"/>
        <v>0</v>
      </c>
      <c r="N550" s="74">
        <f>SUM(N551)</f>
        <v>0</v>
      </c>
      <c r="O550" s="25">
        <f t="shared" si="80"/>
        <v>0</v>
      </c>
      <c r="P550" s="76">
        <f t="shared" si="83"/>
        <v>0</v>
      </c>
    </row>
    <row r="551" spans="1:16" ht="26.25" hidden="1" x14ac:dyDescent="0.25">
      <c r="A551" s="100">
        <v>3311401050959</v>
      </c>
      <c r="B551" s="102" t="s">
        <v>684</v>
      </c>
      <c r="C551" s="73"/>
      <c r="D551" s="64"/>
      <c r="E551" s="64"/>
      <c r="F551" s="75">
        <f t="shared" si="77"/>
        <v>0</v>
      </c>
      <c r="G551" s="25">
        <f t="shared" si="82"/>
        <v>0</v>
      </c>
      <c r="H551" s="64"/>
      <c r="I551" s="76">
        <f t="shared" si="81"/>
        <v>0</v>
      </c>
      <c r="J551" s="64"/>
      <c r="K551" s="25">
        <f t="shared" si="78"/>
        <v>0</v>
      </c>
      <c r="L551" s="75">
        <f t="shared" si="84"/>
        <v>0</v>
      </c>
      <c r="M551" s="25">
        <f t="shared" si="79"/>
        <v>0</v>
      </c>
      <c r="N551" s="64"/>
      <c r="O551" s="25">
        <f t="shared" si="80"/>
        <v>0</v>
      </c>
      <c r="P551" s="76">
        <f t="shared" si="83"/>
        <v>0</v>
      </c>
    </row>
    <row r="552" spans="1:16" ht="26.25" hidden="1" x14ac:dyDescent="0.25">
      <c r="A552" s="100">
        <v>3311401050960</v>
      </c>
      <c r="B552" s="80" t="s">
        <v>685</v>
      </c>
      <c r="C552" s="73"/>
      <c r="D552" s="74">
        <f>SUM(D553)</f>
        <v>0</v>
      </c>
      <c r="E552" s="74">
        <f>SUM(E553)</f>
        <v>0</v>
      </c>
      <c r="F552" s="75">
        <f t="shared" si="77"/>
        <v>0</v>
      </c>
      <c r="G552" s="25">
        <f t="shared" si="82"/>
        <v>0</v>
      </c>
      <c r="H552" s="74">
        <f>SUM(H553)</f>
        <v>0</v>
      </c>
      <c r="I552" s="76">
        <f t="shared" si="81"/>
        <v>0</v>
      </c>
      <c r="J552" s="74">
        <f>SUM(J553)</f>
        <v>0</v>
      </c>
      <c r="K552" s="25">
        <f t="shared" si="78"/>
        <v>0</v>
      </c>
      <c r="L552" s="75">
        <f t="shared" si="84"/>
        <v>0</v>
      </c>
      <c r="M552" s="25">
        <f t="shared" si="79"/>
        <v>0</v>
      </c>
      <c r="N552" s="74">
        <f>SUM(N553)</f>
        <v>0</v>
      </c>
      <c r="O552" s="25">
        <f t="shared" si="80"/>
        <v>0</v>
      </c>
      <c r="P552" s="76">
        <f t="shared" si="83"/>
        <v>0</v>
      </c>
    </row>
    <row r="553" spans="1:16" ht="26.25" hidden="1" x14ac:dyDescent="0.25">
      <c r="A553" s="100">
        <v>3311401050960</v>
      </c>
      <c r="B553" s="80" t="s">
        <v>686</v>
      </c>
      <c r="C553" s="73"/>
      <c r="D553" s="64"/>
      <c r="E553" s="64"/>
      <c r="F553" s="75">
        <f t="shared" si="77"/>
        <v>0</v>
      </c>
      <c r="G553" s="25">
        <f t="shared" si="82"/>
        <v>0</v>
      </c>
      <c r="H553" s="64"/>
      <c r="I553" s="76">
        <f t="shared" si="81"/>
        <v>0</v>
      </c>
      <c r="J553" s="64"/>
      <c r="K553" s="25">
        <f t="shared" si="78"/>
        <v>0</v>
      </c>
      <c r="L553" s="75">
        <f t="shared" si="84"/>
        <v>0</v>
      </c>
      <c r="M553" s="25">
        <f t="shared" si="79"/>
        <v>0</v>
      </c>
      <c r="N553" s="64"/>
      <c r="O553" s="25">
        <f t="shared" si="80"/>
        <v>0</v>
      </c>
      <c r="P553" s="76">
        <f t="shared" si="83"/>
        <v>0</v>
      </c>
    </row>
    <row r="554" spans="1:16" ht="39" hidden="1" x14ac:dyDescent="0.25">
      <c r="A554" s="100">
        <v>3311401050972</v>
      </c>
      <c r="B554" s="80" t="s">
        <v>687</v>
      </c>
      <c r="C554" s="73"/>
      <c r="D554" s="74">
        <f>SUM(D555)</f>
        <v>0</v>
      </c>
      <c r="E554" s="74">
        <f>SUM(E555)</f>
        <v>0</v>
      </c>
      <c r="F554" s="75">
        <f>SUM(D554+E554)</f>
        <v>0</v>
      </c>
      <c r="G554" s="25">
        <f>IF(OR(F554=0,F$7=0),0,F554/F$7)*100</f>
        <v>0</v>
      </c>
      <c r="H554" s="74">
        <f>SUM(H555)</f>
        <v>0</v>
      </c>
      <c r="I554" s="76">
        <f>SUM(F554-H554)</f>
        <v>0</v>
      </c>
      <c r="J554" s="74">
        <f>SUM(J555)</f>
        <v>0</v>
      </c>
      <c r="K554" s="25">
        <f>IF(OR(J554=0,F554=0),0,J554/F554)*100</f>
        <v>0</v>
      </c>
      <c r="L554" s="75">
        <f>SUM(N554-J554)</f>
        <v>0</v>
      </c>
      <c r="M554" s="25">
        <f>IF(OR(L554=0,F554=0),0,L554/F554)*100</f>
        <v>0</v>
      </c>
      <c r="N554" s="74">
        <f>SUM(N555)</f>
        <v>0</v>
      </c>
      <c r="O554" s="25">
        <f>IF(OR(N554=0,F554=0),0,N554/F554)*100</f>
        <v>0</v>
      </c>
      <c r="P554" s="76">
        <f>SUM(F554-N554)</f>
        <v>0</v>
      </c>
    </row>
    <row r="555" spans="1:16" ht="39" hidden="1" x14ac:dyDescent="0.25">
      <c r="A555" s="100">
        <v>3311401050972120</v>
      </c>
      <c r="B555" s="80" t="s">
        <v>688</v>
      </c>
      <c r="C555" s="73"/>
      <c r="D555" s="64"/>
      <c r="E555" s="64"/>
      <c r="F555" s="75">
        <f>SUM(D555+E555)</f>
        <v>0</v>
      </c>
      <c r="G555" s="25">
        <f>IF(OR(F555=0,F$7=0),0,F555/F$7)*100</f>
        <v>0</v>
      </c>
      <c r="H555" s="64"/>
      <c r="I555" s="76">
        <f>SUM(F555-H555)</f>
        <v>0</v>
      </c>
      <c r="J555" s="64"/>
      <c r="K555" s="25">
        <f>IF(OR(J555=0,F555=0),0,J555/F555)*100</f>
        <v>0</v>
      </c>
      <c r="L555" s="75">
        <f>SUM(N555-J555)</f>
        <v>0</v>
      </c>
      <c r="M555" s="25">
        <f>IF(OR(L555=0,F555=0),0,L555/F555)*100</f>
        <v>0</v>
      </c>
      <c r="N555" s="64"/>
      <c r="O555" s="25">
        <f>IF(OR(N555=0,F555=0),0,N555/F555)*100</f>
        <v>0</v>
      </c>
      <c r="P555" s="76">
        <f>SUM(F555-N555)</f>
        <v>0</v>
      </c>
    </row>
    <row r="556" spans="1:16" ht="26.25" hidden="1" x14ac:dyDescent="0.25">
      <c r="A556" s="100">
        <v>3311401054006</v>
      </c>
      <c r="B556" s="31" t="s">
        <v>689</v>
      </c>
      <c r="C556" s="73"/>
      <c r="D556" s="74">
        <f>SUM(D557)</f>
        <v>0</v>
      </c>
      <c r="E556" s="74">
        <f>SUM(E557)</f>
        <v>0</v>
      </c>
      <c r="F556" s="75">
        <f t="shared" si="77"/>
        <v>0</v>
      </c>
      <c r="G556" s="25">
        <f t="shared" si="82"/>
        <v>0</v>
      </c>
      <c r="H556" s="74">
        <f>SUM(H557)</f>
        <v>0</v>
      </c>
      <c r="I556" s="76">
        <f t="shared" si="81"/>
        <v>0</v>
      </c>
      <c r="J556" s="74">
        <f>SUM(J557)</f>
        <v>0</v>
      </c>
      <c r="K556" s="25">
        <f t="shared" si="78"/>
        <v>0</v>
      </c>
      <c r="L556" s="75">
        <f t="shared" si="84"/>
        <v>0</v>
      </c>
      <c r="M556" s="25">
        <f t="shared" si="79"/>
        <v>0</v>
      </c>
      <c r="N556" s="74">
        <f>SUM(N557)</f>
        <v>0</v>
      </c>
      <c r="O556" s="25">
        <f t="shared" si="80"/>
        <v>0</v>
      </c>
      <c r="P556" s="76">
        <f t="shared" si="83"/>
        <v>0</v>
      </c>
    </row>
    <row r="557" spans="1:16" ht="26.25" hidden="1" x14ac:dyDescent="0.25">
      <c r="A557" s="100">
        <v>3311401054006120</v>
      </c>
      <c r="B557" s="31" t="s">
        <v>689</v>
      </c>
      <c r="C557" s="73"/>
      <c r="D557" s="64"/>
      <c r="E557" s="64"/>
      <c r="F557" s="75">
        <f t="shared" si="77"/>
        <v>0</v>
      </c>
      <c r="G557" s="25">
        <f t="shared" si="82"/>
        <v>0</v>
      </c>
      <c r="H557" s="64"/>
      <c r="I557" s="76">
        <f t="shared" si="81"/>
        <v>0</v>
      </c>
      <c r="J557" s="64"/>
      <c r="K557" s="25">
        <f t="shared" si="78"/>
        <v>0</v>
      </c>
      <c r="L557" s="75">
        <f t="shared" si="84"/>
        <v>0</v>
      </c>
      <c r="M557" s="25">
        <f t="shared" si="79"/>
        <v>0</v>
      </c>
      <c r="N557" s="64"/>
      <c r="O557" s="25">
        <f t="shared" si="80"/>
        <v>0</v>
      </c>
      <c r="P557" s="76">
        <f t="shared" si="83"/>
        <v>0</v>
      </c>
    </row>
    <row r="558" spans="1:16" ht="26.25" hidden="1" x14ac:dyDescent="0.25">
      <c r="A558" s="100">
        <v>3311401057243</v>
      </c>
      <c r="B558" s="31" t="s">
        <v>690</v>
      </c>
      <c r="C558" s="73"/>
      <c r="D558" s="74">
        <f>SUM(D559)</f>
        <v>0</v>
      </c>
      <c r="E558" s="74">
        <f>SUM(E559)</f>
        <v>0</v>
      </c>
      <c r="F558" s="75">
        <f t="shared" si="77"/>
        <v>0</v>
      </c>
      <c r="G558" s="25">
        <f t="shared" si="82"/>
        <v>0</v>
      </c>
      <c r="H558" s="74">
        <f>SUM(H559)</f>
        <v>0</v>
      </c>
      <c r="I558" s="76">
        <f t="shared" si="81"/>
        <v>0</v>
      </c>
      <c r="J558" s="74">
        <f>SUM(J559)</f>
        <v>0</v>
      </c>
      <c r="K558" s="25">
        <f t="shared" si="78"/>
        <v>0</v>
      </c>
      <c r="L558" s="75">
        <f t="shared" si="84"/>
        <v>0</v>
      </c>
      <c r="M558" s="25">
        <f t="shared" si="79"/>
        <v>0</v>
      </c>
      <c r="N558" s="74">
        <f>SUM(N559)</f>
        <v>0</v>
      </c>
      <c r="O558" s="25">
        <f t="shared" si="80"/>
        <v>0</v>
      </c>
      <c r="P558" s="76">
        <f t="shared" si="83"/>
        <v>0</v>
      </c>
    </row>
    <row r="559" spans="1:16" ht="26.25" hidden="1" x14ac:dyDescent="0.25">
      <c r="A559" s="100">
        <v>3311401057243120</v>
      </c>
      <c r="B559" s="31" t="s">
        <v>690</v>
      </c>
      <c r="C559" s="73"/>
      <c r="D559" s="64"/>
      <c r="E559" s="64"/>
      <c r="F559" s="75">
        <f t="shared" si="77"/>
        <v>0</v>
      </c>
      <c r="G559" s="25">
        <f t="shared" si="82"/>
        <v>0</v>
      </c>
      <c r="H559" s="64"/>
      <c r="I559" s="76">
        <f t="shared" si="81"/>
        <v>0</v>
      </c>
      <c r="J559" s="64"/>
      <c r="K559" s="25">
        <f t="shared" si="78"/>
        <v>0</v>
      </c>
      <c r="L559" s="75">
        <f t="shared" si="84"/>
        <v>0</v>
      </c>
      <c r="M559" s="25">
        <f t="shared" si="79"/>
        <v>0</v>
      </c>
      <c r="N559" s="64"/>
      <c r="O559" s="25">
        <f t="shared" si="80"/>
        <v>0</v>
      </c>
      <c r="P559" s="76">
        <f t="shared" si="83"/>
        <v>0</v>
      </c>
    </row>
    <row r="560" spans="1:16" hidden="1" x14ac:dyDescent="0.25">
      <c r="A560" s="72">
        <v>331140106</v>
      </c>
      <c r="B560" s="31" t="s">
        <v>691</v>
      </c>
      <c r="C560" s="73"/>
      <c r="D560" s="74">
        <f>SUM(D561)</f>
        <v>0</v>
      </c>
      <c r="E560" s="74">
        <f>SUM(E561)</f>
        <v>0</v>
      </c>
      <c r="F560" s="75">
        <f t="shared" si="77"/>
        <v>0</v>
      </c>
      <c r="G560" s="25">
        <f t="shared" si="82"/>
        <v>0</v>
      </c>
      <c r="H560" s="74">
        <f>SUM(H561)</f>
        <v>0</v>
      </c>
      <c r="I560" s="76">
        <f t="shared" si="81"/>
        <v>0</v>
      </c>
      <c r="J560" s="74">
        <f>SUM(J561)</f>
        <v>0</v>
      </c>
      <c r="K560" s="25">
        <f t="shared" si="78"/>
        <v>0</v>
      </c>
      <c r="L560" s="75">
        <f t="shared" si="84"/>
        <v>0</v>
      </c>
      <c r="M560" s="25">
        <f t="shared" si="79"/>
        <v>0</v>
      </c>
      <c r="N560" s="74">
        <f>SUM(N561)</f>
        <v>0</v>
      </c>
      <c r="O560" s="25">
        <f t="shared" si="80"/>
        <v>0</v>
      </c>
      <c r="P560" s="76">
        <f t="shared" si="83"/>
        <v>0</v>
      </c>
    </row>
    <row r="561" spans="1:16" ht="39" hidden="1" x14ac:dyDescent="0.25">
      <c r="A561" s="72">
        <v>3311401060768</v>
      </c>
      <c r="B561" s="31" t="s">
        <v>692</v>
      </c>
      <c r="C561" s="73"/>
      <c r="D561" s="74">
        <f>SUM(D562:D563)</f>
        <v>0</v>
      </c>
      <c r="E561" s="74">
        <f>SUM(E562:E563)</f>
        <v>0</v>
      </c>
      <c r="F561" s="75">
        <f t="shared" si="77"/>
        <v>0</v>
      </c>
      <c r="G561" s="25">
        <f t="shared" si="82"/>
        <v>0</v>
      </c>
      <c r="H561" s="74">
        <f>SUM(H562:H563)</f>
        <v>0</v>
      </c>
      <c r="I561" s="76">
        <f t="shared" si="81"/>
        <v>0</v>
      </c>
      <c r="J561" s="74">
        <f>SUM(J562:J563)</f>
        <v>0</v>
      </c>
      <c r="K561" s="25">
        <f t="shared" si="78"/>
        <v>0</v>
      </c>
      <c r="L561" s="75">
        <f t="shared" si="84"/>
        <v>0</v>
      </c>
      <c r="M561" s="25">
        <f t="shared" si="79"/>
        <v>0</v>
      </c>
      <c r="N561" s="74">
        <f>SUM(N562:N563)</f>
        <v>0</v>
      </c>
      <c r="O561" s="25">
        <f t="shared" si="80"/>
        <v>0</v>
      </c>
      <c r="P561" s="76">
        <f t="shared" si="83"/>
        <v>0</v>
      </c>
    </row>
    <row r="562" spans="1:16" ht="39" hidden="1" x14ac:dyDescent="0.25">
      <c r="A562" s="72">
        <v>3311401060768120</v>
      </c>
      <c r="B562" s="31" t="s">
        <v>692</v>
      </c>
      <c r="C562" s="73"/>
      <c r="D562" s="64"/>
      <c r="E562" s="64"/>
      <c r="F562" s="75">
        <f t="shared" si="77"/>
        <v>0</v>
      </c>
      <c r="G562" s="25">
        <f t="shared" si="82"/>
        <v>0</v>
      </c>
      <c r="H562" s="64"/>
      <c r="I562" s="76">
        <f t="shared" si="81"/>
        <v>0</v>
      </c>
      <c r="J562" s="64"/>
      <c r="K562" s="25">
        <f t="shared" si="78"/>
        <v>0</v>
      </c>
      <c r="L562" s="75">
        <f t="shared" si="84"/>
        <v>0</v>
      </c>
      <c r="M562" s="25">
        <f t="shared" si="79"/>
        <v>0</v>
      </c>
      <c r="N562" s="64"/>
      <c r="O562" s="25">
        <f t="shared" si="80"/>
        <v>0</v>
      </c>
      <c r="P562" s="76">
        <f t="shared" si="83"/>
        <v>0</v>
      </c>
    </row>
    <row r="563" spans="1:16" ht="39" hidden="1" x14ac:dyDescent="0.25">
      <c r="A563" s="72">
        <v>3311401060768130</v>
      </c>
      <c r="B563" s="31" t="s">
        <v>692</v>
      </c>
      <c r="C563" s="73"/>
      <c r="D563" s="64"/>
      <c r="E563" s="64"/>
      <c r="F563" s="75">
        <f t="shared" si="77"/>
        <v>0</v>
      </c>
      <c r="G563" s="25">
        <f t="shared" si="82"/>
        <v>0</v>
      </c>
      <c r="H563" s="64"/>
      <c r="I563" s="76">
        <f t="shared" si="81"/>
        <v>0</v>
      </c>
      <c r="J563" s="64"/>
      <c r="K563" s="25">
        <f t="shared" si="78"/>
        <v>0</v>
      </c>
      <c r="L563" s="75">
        <f t="shared" si="84"/>
        <v>0</v>
      </c>
      <c r="M563" s="25">
        <f t="shared" si="79"/>
        <v>0</v>
      </c>
      <c r="N563" s="64"/>
      <c r="O563" s="25">
        <f t="shared" si="80"/>
        <v>0</v>
      </c>
      <c r="P563" s="76">
        <f t="shared" si="83"/>
        <v>0</v>
      </c>
    </row>
    <row r="564" spans="1:16" ht="26.25" hidden="1" x14ac:dyDescent="0.25">
      <c r="A564" s="72">
        <v>331140107</v>
      </c>
      <c r="B564" s="31" t="s">
        <v>693</v>
      </c>
      <c r="C564" s="73"/>
      <c r="D564" s="74">
        <f>SUM(D565+D567+D570+D572+D574+D576+D578+D580)</f>
        <v>0</v>
      </c>
      <c r="E564" s="74">
        <f>SUM(E565+E567+E570+E572+E574+E576+E578+E580)</f>
        <v>0</v>
      </c>
      <c r="F564" s="75">
        <f t="shared" si="77"/>
        <v>0</v>
      </c>
      <c r="G564" s="25">
        <f t="shared" si="82"/>
        <v>0</v>
      </c>
      <c r="H564" s="74">
        <f>SUM(H565+H567+H570+H572+H574+H576+H578+H580)</f>
        <v>0</v>
      </c>
      <c r="I564" s="76">
        <f t="shared" si="81"/>
        <v>0</v>
      </c>
      <c r="J564" s="74">
        <f>SUM(J565+J567+J570+J572+J574+J576+J578+J580)</f>
        <v>0</v>
      </c>
      <c r="K564" s="25">
        <f t="shared" si="78"/>
        <v>0</v>
      </c>
      <c r="L564" s="75">
        <f t="shared" si="84"/>
        <v>0</v>
      </c>
      <c r="M564" s="25">
        <f t="shared" si="79"/>
        <v>0</v>
      </c>
      <c r="N564" s="74">
        <f>SUM(N565+N567+N570+N572+N574+N576+N578+N580)</f>
        <v>0</v>
      </c>
      <c r="O564" s="25">
        <f t="shared" si="80"/>
        <v>0</v>
      </c>
      <c r="P564" s="76">
        <f t="shared" si="83"/>
        <v>0</v>
      </c>
    </row>
    <row r="565" spans="1:16" ht="26.25" hidden="1" x14ac:dyDescent="0.25">
      <c r="A565" s="72">
        <v>3311401070741</v>
      </c>
      <c r="B565" s="31" t="s">
        <v>694</v>
      </c>
      <c r="C565" s="73"/>
      <c r="D565" s="74">
        <f>SUM(D566)</f>
        <v>0</v>
      </c>
      <c r="E565" s="74">
        <f>SUM(E566)</f>
        <v>0</v>
      </c>
      <c r="F565" s="75">
        <f t="shared" si="77"/>
        <v>0</v>
      </c>
      <c r="G565" s="25">
        <f t="shared" si="82"/>
        <v>0</v>
      </c>
      <c r="H565" s="74">
        <f>SUM(H566)</f>
        <v>0</v>
      </c>
      <c r="I565" s="76">
        <f t="shared" si="81"/>
        <v>0</v>
      </c>
      <c r="J565" s="74">
        <f>SUM(J566)</f>
        <v>0</v>
      </c>
      <c r="K565" s="25">
        <f t="shared" si="78"/>
        <v>0</v>
      </c>
      <c r="L565" s="75">
        <f t="shared" si="84"/>
        <v>0</v>
      </c>
      <c r="M565" s="25">
        <f t="shared" si="79"/>
        <v>0</v>
      </c>
      <c r="N565" s="74">
        <f>SUM(N566)</f>
        <v>0</v>
      </c>
      <c r="O565" s="25">
        <f t="shared" si="80"/>
        <v>0</v>
      </c>
      <c r="P565" s="76">
        <f t="shared" si="83"/>
        <v>0</v>
      </c>
    </row>
    <row r="566" spans="1:16" ht="26.25" hidden="1" x14ac:dyDescent="0.25">
      <c r="A566" s="72">
        <v>3311401070741130</v>
      </c>
      <c r="B566" s="31" t="s">
        <v>694</v>
      </c>
      <c r="C566" s="73"/>
      <c r="D566" s="64"/>
      <c r="E566" s="64"/>
      <c r="F566" s="75">
        <f t="shared" si="77"/>
        <v>0</v>
      </c>
      <c r="G566" s="25">
        <f t="shared" si="82"/>
        <v>0</v>
      </c>
      <c r="H566" s="64"/>
      <c r="I566" s="76">
        <f t="shared" si="81"/>
        <v>0</v>
      </c>
      <c r="J566" s="64"/>
      <c r="K566" s="25">
        <f t="shared" si="78"/>
        <v>0</v>
      </c>
      <c r="L566" s="75">
        <f t="shared" si="84"/>
        <v>0</v>
      </c>
      <c r="M566" s="25">
        <f t="shared" si="79"/>
        <v>0</v>
      </c>
      <c r="N566" s="64"/>
      <c r="O566" s="25">
        <f t="shared" si="80"/>
        <v>0</v>
      </c>
      <c r="P566" s="76">
        <f t="shared" si="83"/>
        <v>0</v>
      </c>
    </row>
    <row r="567" spans="1:16" ht="51.75" hidden="1" x14ac:dyDescent="0.25">
      <c r="A567" s="72">
        <v>3311401070827</v>
      </c>
      <c r="B567" s="31" t="s">
        <v>695</v>
      </c>
      <c r="C567" s="73"/>
      <c r="D567" s="74">
        <f>SUM(D568:D569)</f>
        <v>0</v>
      </c>
      <c r="E567" s="74">
        <f>SUM(E568:E569)</f>
        <v>0</v>
      </c>
      <c r="F567" s="75">
        <f t="shared" si="77"/>
        <v>0</v>
      </c>
      <c r="G567" s="25">
        <f t="shared" si="82"/>
        <v>0</v>
      </c>
      <c r="H567" s="74">
        <f>SUM(H568:H569)</f>
        <v>0</v>
      </c>
      <c r="I567" s="76">
        <f t="shared" si="81"/>
        <v>0</v>
      </c>
      <c r="J567" s="74">
        <f>SUM(J568:J569)</f>
        <v>0</v>
      </c>
      <c r="K567" s="25">
        <f t="shared" si="78"/>
        <v>0</v>
      </c>
      <c r="L567" s="75">
        <f t="shared" si="84"/>
        <v>0</v>
      </c>
      <c r="M567" s="25">
        <f t="shared" si="79"/>
        <v>0</v>
      </c>
      <c r="N567" s="74">
        <f>SUM(N568:N569)</f>
        <v>0</v>
      </c>
      <c r="O567" s="25">
        <f t="shared" si="80"/>
        <v>0</v>
      </c>
      <c r="P567" s="76">
        <f t="shared" si="83"/>
        <v>0</v>
      </c>
    </row>
    <row r="568" spans="1:16" ht="51.75" hidden="1" x14ac:dyDescent="0.25">
      <c r="A568" s="72">
        <v>3311401070827130</v>
      </c>
      <c r="B568" s="31" t="s">
        <v>695</v>
      </c>
      <c r="C568" s="73"/>
      <c r="D568" s="64"/>
      <c r="E568" s="64"/>
      <c r="F568" s="75">
        <f t="shared" si="77"/>
        <v>0</v>
      </c>
      <c r="G568" s="25">
        <f t="shared" si="82"/>
        <v>0</v>
      </c>
      <c r="H568" s="64"/>
      <c r="I568" s="76">
        <f t="shared" si="81"/>
        <v>0</v>
      </c>
      <c r="J568" s="64"/>
      <c r="K568" s="25">
        <f t="shared" si="78"/>
        <v>0</v>
      </c>
      <c r="L568" s="75">
        <f t="shared" si="84"/>
        <v>0</v>
      </c>
      <c r="M568" s="25">
        <f t="shared" si="79"/>
        <v>0</v>
      </c>
      <c r="N568" s="64"/>
      <c r="O568" s="25">
        <f t="shared" si="80"/>
        <v>0</v>
      </c>
      <c r="P568" s="76">
        <f t="shared" si="83"/>
        <v>0</v>
      </c>
    </row>
    <row r="569" spans="1:16" ht="51.75" hidden="1" x14ac:dyDescent="0.25">
      <c r="A569" s="72">
        <v>3311401070827130</v>
      </c>
      <c r="B569" s="31" t="s">
        <v>695</v>
      </c>
      <c r="C569" s="73"/>
      <c r="D569" s="64"/>
      <c r="E569" s="64"/>
      <c r="F569" s="75">
        <f t="shared" si="77"/>
        <v>0</v>
      </c>
      <c r="G569" s="25">
        <f t="shared" si="82"/>
        <v>0</v>
      </c>
      <c r="H569" s="64"/>
      <c r="I569" s="76">
        <f t="shared" si="81"/>
        <v>0</v>
      </c>
      <c r="J569" s="64"/>
      <c r="K569" s="25">
        <f t="shared" si="78"/>
        <v>0</v>
      </c>
      <c r="L569" s="75">
        <f t="shared" si="84"/>
        <v>0</v>
      </c>
      <c r="M569" s="25">
        <f t="shared" si="79"/>
        <v>0</v>
      </c>
      <c r="N569" s="64"/>
      <c r="O569" s="25">
        <f t="shared" si="80"/>
        <v>0</v>
      </c>
      <c r="P569" s="76">
        <f t="shared" si="83"/>
        <v>0</v>
      </c>
    </row>
    <row r="570" spans="1:16" ht="64.5" hidden="1" x14ac:dyDescent="0.25">
      <c r="A570" s="72">
        <v>3311401070832</v>
      </c>
      <c r="B570" s="31" t="s">
        <v>696</v>
      </c>
      <c r="C570" s="73"/>
      <c r="D570" s="74">
        <f>SUM(D571)</f>
        <v>0</v>
      </c>
      <c r="E570" s="74">
        <f>SUM(E571)</f>
        <v>0</v>
      </c>
      <c r="F570" s="75">
        <f t="shared" si="77"/>
        <v>0</v>
      </c>
      <c r="G570" s="25">
        <f t="shared" si="82"/>
        <v>0</v>
      </c>
      <c r="H570" s="74">
        <f>SUM(H571)</f>
        <v>0</v>
      </c>
      <c r="I570" s="76">
        <f t="shared" si="81"/>
        <v>0</v>
      </c>
      <c r="J570" s="74">
        <f>SUM(J571)</f>
        <v>0</v>
      </c>
      <c r="K570" s="25">
        <f t="shared" si="78"/>
        <v>0</v>
      </c>
      <c r="L570" s="75">
        <f t="shared" si="84"/>
        <v>0</v>
      </c>
      <c r="M570" s="25">
        <f t="shared" si="79"/>
        <v>0</v>
      </c>
      <c r="N570" s="74">
        <f>SUM(N571)</f>
        <v>0</v>
      </c>
      <c r="O570" s="25">
        <f t="shared" si="80"/>
        <v>0</v>
      </c>
      <c r="P570" s="76">
        <f t="shared" si="83"/>
        <v>0</v>
      </c>
    </row>
    <row r="571" spans="1:16" ht="64.5" hidden="1" x14ac:dyDescent="0.25">
      <c r="A571" s="72">
        <v>3311401070832130</v>
      </c>
      <c r="B571" s="31" t="s">
        <v>696</v>
      </c>
      <c r="C571" s="73"/>
      <c r="D571" s="64"/>
      <c r="E571" s="64"/>
      <c r="F571" s="75">
        <f t="shared" si="77"/>
        <v>0</v>
      </c>
      <c r="G571" s="25">
        <f t="shared" si="82"/>
        <v>0</v>
      </c>
      <c r="H571" s="64"/>
      <c r="I571" s="76">
        <f t="shared" si="81"/>
        <v>0</v>
      </c>
      <c r="J571" s="64"/>
      <c r="K571" s="25">
        <f t="shared" si="78"/>
        <v>0</v>
      </c>
      <c r="L571" s="75">
        <f t="shared" si="84"/>
        <v>0</v>
      </c>
      <c r="M571" s="25">
        <f t="shared" si="79"/>
        <v>0</v>
      </c>
      <c r="N571" s="64"/>
      <c r="O571" s="25">
        <f t="shared" si="80"/>
        <v>0</v>
      </c>
      <c r="P571" s="76">
        <f t="shared" si="83"/>
        <v>0</v>
      </c>
    </row>
    <row r="572" spans="1:16" ht="39" hidden="1" x14ac:dyDescent="0.25">
      <c r="A572" s="72">
        <v>3311401070833</v>
      </c>
      <c r="B572" s="31" t="s">
        <v>697</v>
      </c>
      <c r="C572" s="73"/>
      <c r="D572" s="74">
        <f>SUM(D573)</f>
        <v>0</v>
      </c>
      <c r="E572" s="74">
        <f>SUM(E573)</f>
        <v>0</v>
      </c>
      <c r="F572" s="75">
        <f t="shared" si="77"/>
        <v>0</v>
      </c>
      <c r="G572" s="25">
        <f t="shared" si="82"/>
        <v>0</v>
      </c>
      <c r="H572" s="74">
        <f>SUM(H573)</f>
        <v>0</v>
      </c>
      <c r="I572" s="76">
        <f t="shared" si="81"/>
        <v>0</v>
      </c>
      <c r="J572" s="74">
        <f>SUM(J573)</f>
        <v>0</v>
      </c>
      <c r="K572" s="25">
        <f t="shared" si="78"/>
        <v>0</v>
      </c>
      <c r="L572" s="75">
        <f t="shared" si="84"/>
        <v>0</v>
      </c>
      <c r="M572" s="25">
        <f t="shared" si="79"/>
        <v>0</v>
      </c>
      <c r="N572" s="74">
        <f>SUM(N573)</f>
        <v>0</v>
      </c>
      <c r="O572" s="25">
        <f t="shared" si="80"/>
        <v>0</v>
      </c>
      <c r="P572" s="76">
        <f t="shared" si="83"/>
        <v>0</v>
      </c>
    </row>
    <row r="573" spans="1:16" ht="39" hidden="1" x14ac:dyDescent="0.25">
      <c r="A573" s="72">
        <v>3311401070833130</v>
      </c>
      <c r="B573" s="31" t="s">
        <v>697</v>
      </c>
      <c r="C573" s="73"/>
      <c r="D573" s="64"/>
      <c r="E573" s="64"/>
      <c r="F573" s="75">
        <f t="shared" si="77"/>
        <v>0</v>
      </c>
      <c r="G573" s="25">
        <f t="shared" si="82"/>
        <v>0</v>
      </c>
      <c r="H573" s="64"/>
      <c r="I573" s="76">
        <f t="shared" si="81"/>
        <v>0</v>
      </c>
      <c r="J573" s="64"/>
      <c r="K573" s="25">
        <f t="shared" si="78"/>
        <v>0</v>
      </c>
      <c r="L573" s="75">
        <f t="shared" si="84"/>
        <v>0</v>
      </c>
      <c r="M573" s="25">
        <f t="shared" si="79"/>
        <v>0</v>
      </c>
      <c r="N573" s="64"/>
      <c r="O573" s="25">
        <f t="shared" si="80"/>
        <v>0</v>
      </c>
      <c r="P573" s="76">
        <f t="shared" si="83"/>
        <v>0</v>
      </c>
    </row>
    <row r="574" spans="1:16" hidden="1" x14ac:dyDescent="0.25">
      <c r="A574" s="72">
        <v>3311401070836</v>
      </c>
      <c r="B574" s="31" t="s">
        <v>698</v>
      </c>
      <c r="C574" s="73"/>
      <c r="D574" s="74">
        <f>SUM(D575)</f>
        <v>0</v>
      </c>
      <c r="E574" s="74">
        <f>SUM(E575)</f>
        <v>0</v>
      </c>
      <c r="F574" s="75">
        <f t="shared" si="77"/>
        <v>0</v>
      </c>
      <c r="G574" s="25">
        <f t="shared" si="82"/>
        <v>0</v>
      </c>
      <c r="H574" s="74">
        <f>SUM(H575)</f>
        <v>0</v>
      </c>
      <c r="I574" s="76">
        <f t="shared" si="81"/>
        <v>0</v>
      </c>
      <c r="J574" s="74">
        <f>SUM(J575)</f>
        <v>0</v>
      </c>
      <c r="K574" s="25">
        <f t="shared" si="78"/>
        <v>0</v>
      </c>
      <c r="L574" s="75">
        <f t="shared" si="84"/>
        <v>0</v>
      </c>
      <c r="M574" s="25">
        <f t="shared" si="79"/>
        <v>0</v>
      </c>
      <c r="N574" s="74">
        <f>SUM(N575)</f>
        <v>0</v>
      </c>
      <c r="O574" s="25">
        <f t="shared" si="80"/>
        <v>0</v>
      </c>
      <c r="P574" s="76">
        <f t="shared" si="83"/>
        <v>0</v>
      </c>
    </row>
    <row r="575" spans="1:16" hidden="1" x14ac:dyDescent="0.25">
      <c r="A575" s="72">
        <v>3311401070836140</v>
      </c>
      <c r="B575" s="31" t="s">
        <v>698</v>
      </c>
      <c r="C575" s="73"/>
      <c r="D575" s="64"/>
      <c r="E575" s="64"/>
      <c r="F575" s="75">
        <f t="shared" si="77"/>
        <v>0</v>
      </c>
      <c r="G575" s="25">
        <f t="shared" si="82"/>
        <v>0</v>
      </c>
      <c r="H575" s="64"/>
      <c r="I575" s="76">
        <f t="shared" si="81"/>
        <v>0</v>
      </c>
      <c r="J575" s="64"/>
      <c r="K575" s="25">
        <f t="shared" si="78"/>
        <v>0</v>
      </c>
      <c r="L575" s="75">
        <f t="shared" si="84"/>
        <v>0</v>
      </c>
      <c r="M575" s="25">
        <f t="shared" si="79"/>
        <v>0</v>
      </c>
      <c r="N575" s="64"/>
      <c r="O575" s="25">
        <f t="shared" si="80"/>
        <v>0</v>
      </c>
      <c r="P575" s="76">
        <f t="shared" si="83"/>
        <v>0</v>
      </c>
    </row>
    <row r="576" spans="1:16" ht="39" hidden="1" x14ac:dyDescent="0.25">
      <c r="A576" s="72">
        <v>3311401070837</v>
      </c>
      <c r="B576" s="31" t="s">
        <v>699</v>
      </c>
      <c r="C576" s="73"/>
      <c r="D576" s="74">
        <f>SUM(D577)</f>
        <v>0</v>
      </c>
      <c r="E576" s="74">
        <f>SUM(E577)</f>
        <v>0</v>
      </c>
      <c r="F576" s="75">
        <f t="shared" si="77"/>
        <v>0</v>
      </c>
      <c r="G576" s="25">
        <f t="shared" si="82"/>
        <v>0</v>
      </c>
      <c r="H576" s="74">
        <f>SUM(H577)</f>
        <v>0</v>
      </c>
      <c r="I576" s="76">
        <f t="shared" si="81"/>
        <v>0</v>
      </c>
      <c r="J576" s="74">
        <f>SUM(J577)</f>
        <v>0</v>
      </c>
      <c r="K576" s="25">
        <f t="shared" si="78"/>
        <v>0</v>
      </c>
      <c r="L576" s="75">
        <f t="shared" si="84"/>
        <v>0</v>
      </c>
      <c r="M576" s="25">
        <f t="shared" si="79"/>
        <v>0</v>
      </c>
      <c r="N576" s="74">
        <f>SUM(N577)</f>
        <v>0</v>
      </c>
      <c r="O576" s="25">
        <f t="shared" si="80"/>
        <v>0</v>
      </c>
      <c r="P576" s="76">
        <f t="shared" si="83"/>
        <v>0</v>
      </c>
    </row>
    <row r="577" spans="1:16" ht="39" hidden="1" x14ac:dyDescent="0.25">
      <c r="A577" s="72">
        <v>3311401070837130</v>
      </c>
      <c r="B577" s="31" t="s">
        <v>699</v>
      </c>
      <c r="C577" s="73"/>
      <c r="D577" s="64"/>
      <c r="E577" s="64"/>
      <c r="F577" s="75">
        <f t="shared" si="77"/>
        <v>0</v>
      </c>
      <c r="G577" s="25">
        <f t="shared" si="82"/>
        <v>0</v>
      </c>
      <c r="H577" s="64"/>
      <c r="I577" s="76">
        <f t="shared" si="81"/>
        <v>0</v>
      </c>
      <c r="J577" s="64"/>
      <c r="K577" s="25">
        <f t="shared" si="78"/>
        <v>0</v>
      </c>
      <c r="L577" s="75">
        <f t="shared" si="84"/>
        <v>0</v>
      </c>
      <c r="M577" s="25">
        <f t="shared" si="79"/>
        <v>0</v>
      </c>
      <c r="N577" s="64"/>
      <c r="O577" s="25">
        <f t="shared" si="80"/>
        <v>0</v>
      </c>
      <c r="P577" s="76">
        <f t="shared" si="83"/>
        <v>0</v>
      </c>
    </row>
    <row r="578" spans="1:16" ht="26.25" hidden="1" x14ac:dyDescent="0.25">
      <c r="A578" s="72">
        <v>3311401070839</v>
      </c>
      <c r="B578" s="31" t="s">
        <v>700</v>
      </c>
      <c r="C578" s="73"/>
      <c r="D578" s="74">
        <f>SUM(D579)</f>
        <v>0</v>
      </c>
      <c r="E578" s="74">
        <f>SUM(E579)</f>
        <v>0</v>
      </c>
      <c r="F578" s="75">
        <f t="shared" si="77"/>
        <v>0</v>
      </c>
      <c r="G578" s="25">
        <f t="shared" si="82"/>
        <v>0</v>
      </c>
      <c r="H578" s="74">
        <f>SUM(H579)</f>
        <v>0</v>
      </c>
      <c r="I578" s="76">
        <f t="shared" si="81"/>
        <v>0</v>
      </c>
      <c r="J578" s="74">
        <f>SUM(J579)</f>
        <v>0</v>
      </c>
      <c r="K578" s="25">
        <f t="shared" si="78"/>
        <v>0</v>
      </c>
      <c r="L578" s="75">
        <f t="shared" si="84"/>
        <v>0</v>
      </c>
      <c r="M578" s="25">
        <f t="shared" si="79"/>
        <v>0</v>
      </c>
      <c r="N578" s="74">
        <f>SUM(N579)</f>
        <v>0</v>
      </c>
      <c r="O578" s="25">
        <f t="shared" si="80"/>
        <v>0</v>
      </c>
      <c r="P578" s="76">
        <f t="shared" si="83"/>
        <v>0</v>
      </c>
    </row>
    <row r="579" spans="1:16" ht="26.25" hidden="1" x14ac:dyDescent="0.25">
      <c r="A579" s="72">
        <v>3311401070839130</v>
      </c>
      <c r="B579" s="31" t="s">
        <v>700</v>
      </c>
      <c r="C579" s="73"/>
      <c r="D579" s="64"/>
      <c r="E579" s="64"/>
      <c r="F579" s="75">
        <f t="shared" si="77"/>
        <v>0</v>
      </c>
      <c r="G579" s="25">
        <f t="shared" si="82"/>
        <v>0</v>
      </c>
      <c r="H579" s="64"/>
      <c r="I579" s="76">
        <f t="shared" si="81"/>
        <v>0</v>
      </c>
      <c r="J579" s="64"/>
      <c r="K579" s="25">
        <f t="shared" si="78"/>
        <v>0</v>
      </c>
      <c r="L579" s="75">
        <f t="shared" si="84"/>
        <v>0</v>
      </c>
      <c r="M579" s="25">
        <f t="shared" si="79"/>
        <v>0</v>
      </c>
      <c r="N579" s="64"/>
      <c r="O579" s="25">
        <f t="shared" si="80"/>
        <v>0</v>
      </c>
      <c r="P579" s="76">
        <f t="shared" si="83"/>
        <v>0</v>
      </c>
    </row>
    <row r="580" spans="1:16" ht="26.25" hidden="1" x14ac:dyDescent="0.25">
      <c r="A580" s="72">
        <v>3311401070869</v>
      </c>
      <c r="B580" s="80" t="s">
        <v>701</v>
      </c>
      <c r="C580" s="73"/>
      <c r="D580" s="74">
        <f>SUM(D581)</f>
        <v>0</v>
      </c>
      <c r="E580" s="74">
        <f>SUM(E581)</f>
        <v>0</v>
      </c>
      <c r="F580" s="75">
        <f t="shared" si="77"/>
        <v>0</v>
      </c>
      <c r="G580" s="25">
        <f t="shared" si="82"/>
        <v>0</v>
      </c>
      <c r="H580" s="74">
        <f>SUM(H581)</f>
        <v>0</v>
      </c>
      <c r="I580" s="76">
        <f t="shared" si="81"/>
        <v>0</v>
      </c>
      <c r="J580" s="74">
        <f>SUM(J581)</f>
        <v>0</v>
      </c>
      <c r="K580" s="25">
        <f t="shared" si="78"/>
        <v>0</v>
      </c>
      <c r="L580" s="75">
        <f t="shared" si="84"/>
        <v>0</v>
      </c>
      <c r="M580" s="25">
        <f t="shared" si="79"/>
        <v>0</v>
      </c>
      <c r="N580" s="74">
        <f>SUM(N581)</f>
        <v>0</v>
      </c>
      <c r="O580" s="25">
        <f t="shared" si="80"/>
        <v>0</v>
      </c>
      <c r="P580" s="76">
        <f t="shared" si="83"/>
        <v>0</v>
      </c>
    </row>
    <row r="581" spans="1:16" ht="26.25" hidden="1" x14ac:dyDescent="0.25">
      <c r="A581" s="72">
        <v>3311401070869130</v>
      </c>
      <c r="B581" s="80" t="s">
        <v>702</v>
      </c>
      <c r="C581" s="73"/>
      <c r="D581" s="64"/>
      <c r="E581" s="64"/>
      <c r="F581" s="75">
        <f t="shared" si="77"/>
        <v>0</v>
      </c>
      <c r="G581" s="25">
        <f t="shared" si="82"/>
        <v>0</v>
      </c>
      <c r="H581" s="64"/>
      <c r="I581" s="76">
        <f t="shared" si="81"/>
        <v>0</v>
      </c>
      <c r="J581" s="64"/>
      <c r="K581" s="25">
        <f t="shared" si="78"/>
        <v>0</v>
      </c>
      <c r="L581" s="75">
        <f t="shared" si="84"/>
        <v>0</v>
      </c>
      <c r="M581" s="25">
        <f t="shared" si="79"/>
        <v>0</v>
      </c>
      <c r="N581" s="64"/>
      <c r="O581" s="25">
        <f t="shared" si="80"/>
        <v>0</v>
      </c>
      <c r="P581" s="76">
        <f t="shared" si="83"/>
        <v>0</v>
      </c>
    </row>
    <row r="582" spans="1:16" hidden="1" x14ac:dyDescent="0.25">
      <c r="A582" s="100">
        <v>331140108</v>
      </c>
      <c r="B582" s="102" t="s">
        <v>703</v>
      </c>
      <c r="C582" s="73"/>
      <c r="D582" s="74">
        <f>SUM(D583+D585+D587+D589+D591+D593+D595+D600+D604+D606+D608+D610+D612+D614+D616+D618+D620+D622+D627+D629+D631+D633+D635+D637+D639)</f>
        <v>0</v>
      </c>
      <c r="E582" s="74">
        <f>SUM(E583+E585+E587+E589+E591+E593+E595+E600+E604+E606+E608+E610+E612+E614+E616+E618+E620+E622+E627+E629+E631+E633+E635+E637+E639)</f>
        <v>0</v>
      </c>
      <c r="F582" s="75">
        <f t="shared" si="77"/>
        <v>0</v>
      </c>
      <c r="G582" s="25">
        <f t="shared" si="82"/>
        <v>0</v>
      </c>
      <c r="H582" s="74">
        <f>SUM(H583+H585+H587+H589+H591+H593+H595+H600+H604+H606+H608+H610+H612+H614+H616+H618+H620+H622+H627+H629+H631+H633+H635+H637+H639)</f>
        <v>0</v>
      </c>
      <c r="I582" s="76">
        <f t="shared" si="81"/>
        <v>0</v>
      </c>
      <c r="J582" s="74">
        <f>SUM(J583+J585+J587+J589+J591+J593+J595+J600+J604+J606+J608+J610+J612+J614+J616+J618+J620+J622+J627+J629+J631+J633+J635+J637+J639)</f>
        <v>0</v>
      </c>
      <c r="K582" s="25">
        <f t="shared" si="78"/>
        <v>0</v>
      </c>
      <c r="L582" s="75">
        <f t="shared" si="84"/>
        <v>0</v>
      </c>
      <c r="M582" s="25">
        <f t="shared" si="79"/>
        <v>0</v>
      </c>
      <c r="N582" s="74">
        <f>SUM(N583+N585+N587+N589+N591+N593+N595+N600+N604+N606+N608+N610+N612+N614+N616+N618+N620+N622+N627+N629+N631+N633+N635+N637+N639)</f>
        <v>0</v>
      </c>
      <c r="O582" s="25">
        <f t="shared" si="80"/>
        <v>0</v>
      </c>
      <c r="P582" s="76">
        <f t="shared" si="83"/>
        <v>0</v>
      </c>
    </row>
    <row r="583" spans="1:16" ht="26.25" hidden="1" x14ac:dyDescent="0.25">
      <c r="A583" s="100">
        <v>3311401080006</v>
      </c>
      <c r="B583" s="31" t="s">
        <v>704</v>
      </c>
      <c r="C583" s="73"/>
      <c r="D583" s="74">
        <f>SUM(D584)</f>
        <v>0</v>
      </c>
      <c r="E583" s="74">
        <f>SUM(E584)</f>
        <v>0</v>
      </c>
      <c r="F583" s="75">
        <f t="shared" si="77"/>
        <v>0</v>
      </c>
      <c r="G583" s="25">
        <f t="shared" si="82"/>
        <v>0</v>
      </c>
      <c r="H583" s="74">
        <f>SUM(H584)</f>
        <v>0</v>
      </c>
      <c r="I583" s="76">
        <f t="shared" si="81"/>
        <v>0</v>
      </c>
      <c r="J583" s="74">
        <f>SUM(J584)</f>
        <v>0</v>
      </c>
      <c r="K583" s="25">
        <f t="shared" si="78"/>
        <v>0</v>
      </c>
      <c r="L583" s="75">
        <f t="shared" si="84"/>
        <v>0</v>
      </c>
      <c r="M583" s="25">
        <f t="shared" si="79"/>
        <v>0</v>
      </c>
      <c r="N583" s="74">
        <f>SUM(N584)</f>
        <v>0</v>
      </c>
      <c r="O583" s="25">
        <f t="shared" si="80"/>
        <v>0</v>
      </c>
      <c r="P583" s="76">
        <f t="shared" si="83"/>
        <v>0</v>
      </c>
    </row>
    <row r="584" spans="1:16" hidden="1" x14ac:dyDescent="0.25">
      <c r="A584" s="100">
        <v>3311401080006140</v>
      </c>
      <c r="B584" s="31" t="s">
        <v>705</v>
      </c>
      <c r="C584" s="73"/>
      <c r="D584" s="64"/>
      <c r="E584" s="64"/>
      <c r="F584" s="75">
        <f t="shared" si="77"/>
        <v>0</v>
      </c>
      <c r="G584" s="25">
        <f t="shared" si="82"/>
        <v>0</v>
      </c>
      <c r="H584" s="64"/>
      <c r="I584" s="76">
        <f t="shared" si="81"/>
        <v>0</v>
      </c>
      <c r="J584" s="64"/>
      <c r="K584" s="25">
        <f t="shared" si="78"/>
        <v>0</v>
      </c>
      <c r="L584" s="75">
        <f t="shared" si="84"/>
        <v>0</v>
      </c>
      <c r="M584" s="25">
        <f t="shared" si="79"/>
        <v>0</v>
      </c>
      <c r="N584" s="64"/>
      <c r="O584" s="25">
        <f t="shared" si="80"/>
        <v>0</v>
      </c>
      <c r="P584" s="76">
        <f t="shared" si="83"/>
        <v>0</v>
      </c>
    </row>
    <row r="585" spans="1:16" ht="26.25" hidden="1" x14ac:dyDescent="0.25">
      <c r="A585" s="100">
        <v>3311401080008</v>
      </c>
      <c r="B585" s="31" t="s">
        <v>706</v>
      </c>
      <c r="C585" s="73"/>
      <c r="D585" s="74">
        <f>SUM(D586)</f>
        <v>0</v>
      </c>
      <c r="E585" s="74">
        <f>SUM(E586)</f>
        <v>0</v>
      </c>
      <c r="F585" s="75">
        <f t="shared" si="77"/>
        <v>0</v>
      </c>
      <c r="G585" s="25">
        <f t="shared" si="82"/>
        <v>0</v>
      </c>
      <c r="H585" s="74">
        <f>SUM(H586)</f>
        <v>0</v>
      </c>
      <c r="I585" s="76">
        <f t="shared" si="81"/>
        <v>0</v>
      </c>
      <c r="J585" s="74">
        <f>SUM(J586)</f>
        <v>0</v>
      </c>
      <c r="K585" s="25">
        <f t="shared" si="78"/>
        <v>0</v>
      </c>
      <c r="L585" s="75">
        <f t="shared" si="84"/>
        <v>0</v>
      </c>
      <c r="M585" s="25">
        <f t="shared" si="79"/>
        <v>0</v>
      </c>
      <c r="N585" s="74">
        <f>SUM(N586)</f>
        <v>0</v>
      </c>
      <c r="O585" s="25">
        <f t="shared" si="80"/>
        <v>0</v>
      </c>
      <c r="P585" s="76">
        <f t="shared" si="83"/>
        <v>0</v>
      </c>
    </row>
    <row r="586" spans="1:16" hidden="1" x14ac:dyDescent="0.25">
      <c r="A586" s="100">
        <v>3311401080008140</v>
      </c>
      <c r="B586" s="31" t="s">
        <v>705</v>
      </c>
      <c r="C586" s="73"/>
      <c r="D586" s="64"/>
      <c r="E586" s="64"/>
      <c r="F586" s="75">
        <f t="shared" si="77"/>
        <v>0</v>
      </c>
      <c r="G586" s="25">
        <f t="shared" si="82"/>
        <v>0</v>
      </c>
      <c r="H586" s="64"/>
      <c r="I586" s="76">
        <f t="shared" si="81"/>
        <v>0</v>
      </c>
      <c r="J586" s="64"/>
      <c r="K586" s="25">
        <f t="shared" si="78"/>
        <v>0</v>
      </c>
      <c r="L586" s="75">
        <f t="shared" si="84"/>
        <v>0</v>
      </c>
      <c r="M586" s="25">
        <f t="shared" si="79"/>
        <v>0</v>
      </c>
      <c r="N586" s="64"/>
      <c r="O586" s="25">
        <f t="shared" si="80"/>
        <v>0</v>
      </c>
      <c r="P586" s="76">
        <f t="shared" si="83"/>
        <v>0</v>
      </c>
    </row>
    <row r="587" spans="1:16" ht="26.25" hidden="1" x14ac:dyDescent="0.25">
      <c r="A587" s="72">
        <v>3311401080209</v>
      </c>
      <c r="B587" s="31" t="s">
        <v>707</v>
      </c>
      <c r="C587" s="73"/>
      <c r="D587" s="74">
        <f>SUM(D588)</f>
        <v>0</v>
      </c>
      <c r="E587" s="74">
        <f>SUM(E588)</f>
        <v>0</v>
      </c>
      <c r="F587" s="75">
        <f t="shared" si="77"/>
        <v>0</v>
      </c>
      <c r="G587" s="25">
        <f t="shared" si="82"/>
        <v>0</v>
      </c>
      <c r="H587" s="74">
        <f>SUM(H588)</f>
        <v>0</v>
      </c>
      <c r="I587" s="76">
        <f t="shared" si="81"/>
        <v>0</v>
      </c>
      <c r="J587" s="74">
        <f>SUM(J588)</f>
        <v>0</v>
      </c>
      <c r="K587" s="25">
        <f t="shared" si="78"/>
        <v>0</v>
      </c>
      <c r="L587" s="75">
        <f t="shared" si="84"/>
        <v>0</v>
      </c>
      <c r="M587" s="25">
        <f t="shared" si="79"/>
        <v>0</v>
      </c>
      <c r="N587" s="74">
        <f>SUM(N588)</f>
        <v>0</v>
      </c>
      <c r="O587" s="25">
        <f t="shared" si="80"/>
        <v>0</v>
      </c>
      <c r="P587" s="76">
        <f t="shared" si="83"/>
        <v>0</v>
      </c>
    </row>
    <row r="588" spans="1:16" ht="26.25" hidden="1" x14ac:dyDescent="0.25">
      <c r="A588" s="72">
        <v>3311401080209140</v>
      </c>
      <c r="B588" s="31" t="s">
        <v>707</v>
      </c>
      <c r="C588" s="73"/>
      <c r="D588" s="64"/>
      <c r="E588" s="64"/>
      <c r="F588" s="75">
        <f t="shared" si="77"/>
        <v>0</v>
      </c>
      <c r="G588" s="25">
        <f t="shared" si="82"/>
        <v>0</v>
      </c>
      <c r="H588" s="64"/>
      <c r="I588" s="76">
        <f t="shared" si="81"/>
        <v>0</v>
      </c>
      <c r="J588" s="64"/>
      <c r="K588" s="25">
        <f t="shared" si="78"/>
        <v>0</v>
      </c>
      <c r="L588" s="75">
        <f t="shared" si="84"/>
        <v>0</v>
      </c>
      <c r="M588" s="25">
        <f t="shared" si="79"/>
        <v>0</v>
      </c>
      <c r="N588" s="64"/>
      <c r="O588" s="25">
        <f t="shared" si="80"/>
        <v>0</v>
      </c>
      <c r="P588" s="76">
        <f t="shared" si="83"/>
        <v>0</v>
      </c>
    </row>
    <row r="589" spans="1:16" ht="26.25" hidden="1" x14ac:dyDescent="0.25">
      <c r="A589" s="100">
        <v>3311401080450</v>
      </c>
      <c r="B589" s="31" t="s">
        <v>708</v>
      </c>
      <c r="C589" s="73"/>
      <c r="D589" s="74">
        <f>SUM(D590)</f>
        <v>0</v>
      </c>
      <c r="E589" s="74">
        <f>SUM(E590)</f>
        <v>0</v>
      </c>
      <c r="F589" s="75">
        <f t="shared" si="77"/>
        <v>0</v>
      </c>
      <c r="G589" s="25">
        <f t="shared" si="82"/>
        <v>0</v>
      </c>
      <c r="H589" s="74">
        <f>SUM(H590)</f>
        <v>0</v>
      </c>
      <c r="I589" s="76">
        <f t="shared" si="81"/>
        <v>0</v>
      </c>
      <c r="J589" s="74">
        <f>SUM(J590)</f>
        <v>0</v>
      </c>
      <c r="K589" s="25">
        <f t="shared" si="78"/>
        <v>0</v>
      </c>
      <c r="L589" s="75">
        <f t="shared" si="84"/>
        <v>0</v>
      </c>
      <c r="M589" s="25">
        <f t="shared" si="79"/>
        <v>0</v>
      </c>
      <c r="N589" s="74">
        <f>SUM(N590)</f>
        <v>0</v>
      </c>
      <c r="O589" s="25">
        <f t="shared" si="80"/>
        <v>0</v>
      </c>
      <c r="P589" s="76">
        <f t="shared" si="83"/>
        <v>0</v>
      </c>
    </row>
    <row r="590" spans="1:16" ht="26.25" hidden="1" x14ac:dyDescent="0.25">
      <c r="A590" s="100">
        <v>3311401080450140</v>
      </c>
      <c r="B590" s="31" t="s">
        <v>708</v>
      </c>
      <c r="C590" s="73"/>
      <c r="D590" s="64"/>
      <c r="E590" s="64"/>
      <c r="F590" s="75">
        <f t="shared" si="77"/>
        <v>0</v>
      </c>
      <c r="G590" s="25">
        <f t="shared" si="82"/>
        <v>0</v>
      </c>
      <c r="H590" s="64"/>
      <c r="I590" s="76">
        <f t="shared" si="81"/>
        <v>0</v>
      </c>
      <c r="J590" s="64"/>
      <c r="K590" s="25">
        <f t="shared" si="78"/>
        <v>0</v>
      </c>
      <c r="L590" s="75">
        <f t="shared" si="84"/>
        <v>0</v>
      </c>
      <c r="M590" s="25">
        <f t="shared" si="79"/>
        <v>0</v>
      </c>
      <c r="N590" s="64"/>
      <c r="O590" s="25">
        <f t="shared" si="80"/>
        <v>0</v>
      </c>
      <c r="P590" s="76">
        <f t="shared" si="83"/>
        <v>0</v>
      </c>
    </row>
    <row r="591" spans="1:16" hidden="1" x14ac:dyDescent="0.25">
      <c r="A591" s="100">
        <v>3311401080477</v>
      </c>
      <c r="B591" s="31" t="s">
        <v>709</v>
      </c>
      <c r="C591" s="73"/>
      <c r="D591" s="74">
        <f>SUM(D592)</f>
        <v>0</v>
      </c>
      <c r="E591" s="74">
        <f>SUM(E592)</f>
        <v>0</v>
      </c>
      <c r="F591" s="75">
        <f t="shared" si="77"/>
        <v>0</v>
      </c>
      <c r="G591" s="25">
        <f t="shared" si="82"/>
        <v>0</v>
      </c>
      <c r="H591" s="74">
        <f>SUM(H592)</f>
        <v>0</v>
      </c>
      <c r="I591" s="76">
        <f t="shared" si="81"/>
        <v>0</v>
      </c>
      <c r="J591" s="74">
        <f>SUM(J592)</f>
        <v>0</v>
      </c>
      <c r="K591" s="25">
        <f t="shared" si="78"/>
        <v>0</v>
      </c>
      <c r="L591" s="75">
        <f t="shared" si="84"/>
        <v>0</v>
      </c>
      <c r="M591" s="25">
        <f t="shared" si="79"/>
        <v>0</v>
      </c>
      <c r="N591" s="74">
        <f>SUM(N592)</f>
        <v>0</v>
      </c>
      <c r="O591" s="25">
        <f t="shared" si="80"/>
        <v>0</v>
      </c>
      <c r="P591" s="76">
        <f t="shared" si="83"/>
        <v>0</v>
      </c>
    </row>
    <row r="592" spans="1:16" hidden="1" x14ac:dyDescent="0.25">
      <c r="A592" s="100">
        <v>3311401080477140</v>
      </c>
      <c r="B592" s="31" t="s">
        <v>709</v>
      </c>
      <c r="C592" s="73"/>
      <c r="D592" s="64"/>
      <c r="E592" s="64"/>
      <c r="F592" s="75">
        <f t="shared" si="77"/>
        <v>0</v>
      </c>
      <c r="G592" s="25">
        <f t="shared" si="82"/>
        <v>0</v>
      </c>
      <c r="H592" s="64"/>
      <c r="I592" s="76">
        <f t="shared" si="81"/>
        <v>0</v>
      </c>
      <c r="J592" s="64"/>
      <c r="K592" s="25">
        <f t="shared" si="78"/>
        <v>0</v>
      </c>
      <c r="L592" s="75">
        <f t="shared" si="84"/>
        <v>0</v>
      </c>
      <c r="M592" s="25">
        <f t="shared" si="79"/>
        <v>0</v>
      </c>
      <c r="N592" s="64"/>
      <c r="O592" s="25">
        <f t="shared" si="80"/>
        <v>0</v>
      </c>
      <c r="P592" s="76">
        <f t="shared" si="83"/>
        <v>0</v>
      </c>
    </row>
    <row r="593" spans="1:16" ht="26.25" hidden="1" x14ac:dyDescent="0.25">
      <c r="A593" s="100">
        <v>3311401080498</v>
      </c>
      <c r="B593" s="31" t="s">
        <v>710</v>
      </c>
      <c r="C593" s="73"/>
      <c r="D593" s="74">
        <f>SUM(D594)</f>
        <v>0</v>
      </c>
      <c r="E593" s="74">
        <f>SUM(E594)</f>
        <v>0</v>
      </c>
      <c r="F593" s="75">
        <f t="shared" si="77"/>
        <v>0</v>
      </c>
      <c r="G593" s="25">
        <f t="shared" si="82"/>
        <v>0</v>
      </c>
      <c r="H593" s="74">
        <f>SUM(H594)</f>
        <v>0</v>
      </c>
      <c r="I593" s="76">
        <f t="shared" si="81"/>
        <v>0</v>
      </c>
      <c r="J593" s="74">
        <f>SUM(J594)</f>
        <v>0</v>
      </c>
      <c r="K593" s="25">
        <f t="shared" si="78"/>
        <v>0</v>
      </c>
      <c r="L593" s="75">
        <f t="shared" si="84"/>
        <v>0</v>
      </c>
      <c r="M593" s="25">
        <f t="shared" si="79"/>
        <v>0</v>
      </c>
      <c r="N593" s="74">
        <f>SUM(N594)</f>
        <v>0</v>
      </c>
      <c r="O593" s="25">
        <f t="shared" si="80"/>
        <v>0</v>
      </c>
      <c r="P593" s="76">
        <f t="shared" si="83"/>
        <v>0</v>
      </c>
    </row>
    <row r="594" spans="1:16" ht="26.25" hidden="1" x14ac:dyDescent="0.25">
      <c r="A594" s="100">
        <v>3311401080498140</v>
      </c>
      <c r="B594" s="31" t="s">
        <v>710</v>
      </c>
      <c r="C594" s="73"/>
      <c r="D594" s="64"/>
      <c r="E594" s="64"/>
      <c r="F594" s="75">
        <f t="shared" si="77"/>
        <v>0</v>
      </c>
      <c r="G594" s="25">
        <f t="shared" si="82"/>
        <v>0</v>
      </c>
      <c r="H594" s="64"/>
      <c r="I594" s="76">
        <f t="shared" si="81"/>
        <v>0</v>
      </c>
      <c r="J594" s="64"/>
      <c r="K594" s="25">
        <f t="shared" si="78"/>
        <v>0</v>
      </c>
      <c r="L594" s="75">
        <f t="shared" si="84"/>
        <v>0</v>
      </c>
      <c r="M594" s="25">
        <f t="shared" si="79"/>
        <v>0</v>
      </c>
      <c r="N594" s="64"/>
      <c r="O594" s="25">
        <f t="shared" si="80"/>
        <v>0</v>
      </c>
      <c r="P594" s="76">
        <f t="shared" si="83"/>
        <v>0</v>
      </c>
    </row>
    <row r="595" spans="1:16" hidden="1" x14ac:dyDescent="0.25">
      <c r="A595" s="100">
        <v>3311401080513</v>
      </c>
      <c r="B595" s="31" t="s">
        <v>711</v>
      </c>
      <c r="C595" s="73"/>
      <c r="D595" s="74">
        <f>SUM(D596:D599)</f>
        <v>0</v>
      </c>
      <c r="E595" s="74">
        <f>SUM(E596:E599)</f>
        <v>0</v>
      </c>
      <c r="F595" s="75">
        <f t="shared" ref="F595:F658" si="85">SUM(D595+E595)</f>
        <v>0</v>
      </c>
      <c r="G595" s="25">
        <f t="shared" si="82"/>
        <v>0</v>
      </c>
      <c r="H595" s="74">
        <f>SUM(H596:H599)</f>
        <v>0</v>
      </c>
      <c r="I595" s="76">
        <f t="shared" si="81"/>
        <v>0</v>
      </c>
      <c r="J595" s="74">
        <f>SUM(J596:J599)</f>
        <v>0</v>
      </c>
      <c r="K595" s="25">
        <f t="shared" ref="K595:K658" si="86">IF(OR(J595=0,F595=0),0,J595/F595)*100</f>
        <v>0</v>
      </c>
      <c r="L595" s="75">
        <f t="shared" si="84"/>
        <v>0</v>
      </c>
      <c r="M595" s="25">
        <f t="shared" ref="M595:M658" si="87">IF(OR(L595=0,F595=0),0,L595/F595)*100</f>
        <v>0</v>
      </c>
      <c r="N595" s="74">
        <f>SUM(N596:N599)</f>
        <v>0</v>
      </c>
      <c r="O595" s="25">
        <f t="shared" ref="O595:O658" si="88">IF(OR(N595=0,F595=0),0,N595/F595)*100</f>
        <v>0</v>
      </c>
      <c r="P595" s="76">
        <f t="shared" si="83"/>
        <v>0</v>
      </c>
    </row>
    <row r="596" spans="1:16" hidden="1" x14ac:dyDescent="0.25">
      <c r="A596" s="100">
        <v>3311401080513140</v>
      </c>
      <c r="B596" s="31" t="s">
        <v>711</v>
      </c>
      <c r="C596" s="73"/>
      <c r="D596" s="64"/>
      <c r="E596" s="64"/>
      <c r="F596" s="75">
        <f t="shared" si="85"/>
        <v>0</v>
      </c>
      <c r="G596" s="25">
        <f t="shared" si="82"/>
        <v>0</v>
      </c>
      <c r="H596" s="64"/>
      <c r="I596" s="76">
        <f t="shared" ref="I596:I659" si="89">SUM(F596-H596)</f>
        <v>0</v>
      </c>
      <c r="J596" s="64"/>
      <c r="K596" s="25">
        <f t="shared" si="86"/>
        <v>0</v>
      </c>
      <c r="L596" s="75">
        <f t="shared" si="84"/>
        <v>0</v>
      </c>
      <c r="M596" s="25">
        <f t="shared" si="87"/>
        <v>0</v>
      </c>
      <c r="N596" s="64"/>
      <c r="O596" s="25">
        <f t="shared" si="88"/>
        <v>0</v>
      </c>
      <c r="P596" s="76">
        <f t="shared" si="83"/>
        <v>0</v>
      </c>
    </row>
    <row r="597" spans="1:16" hidden="1" x14ac:dyDescent="0.25">
      <c r="A597" s="100">
        <v>3311401080513140</v>
      </c>
      <c r="B597" s="31" t="s">
        <v>711</v>
      </c>
      <c r="C597" s="73"/>
      <c r="D597" s="64"/>
      <c r="E597" s="64"/>
      <c r="F597" s="75">
        <f t="shared" si="85"/>
        <v>0</v>
      </c>
      <c r="G597" s="25">
        <f t="shared" si="82"/>
        <v>0</v>
      </c>
      <c r="H597" s="64"/>
      <c r="I597" s="76">
        <f t="shared" si="89"/>
        <v>0</v>
      </c>
      <c r="J597" s="64"/>
      <c r="K597" s="25">
        <f t="shared" si="86"/>
        <v>0</v>
      </c>
      <c r="L597" s="75">
        <f t="shared" si="84"/>
        <v>0</v>
      </c>
      <c r="M597" s="25">
        <f t="shared" si="87"/>
        <v>0</v>
      </c>
      <c r="N597" s="64"/>
      <c r="O597" s="25">
        <f t="shared" si="88"/>
        <v>0</v>
      </c>
      <c r="P597" s="76">
        <f t="shared" si="83"/>
        <v>0</v>
      </c>
    </row>
    <row r="598" spans="1:16" hidden="1" x14ac:dyDescent="0.25">
      <c r="A598" s="100">
        <v>3311401080513140</v>
      </c>
      <c r="B598" s="31" t="s">
        <v>711</v>
      </c>
      <c r="C598" s="73"/>
      <c r="D598" s="64"/>
      <c r="E598" s="64"/>
      <c r="F598" s="75">
        <f t="shared" si="85"/>
        <v>0</v>
      </c>
      <c r="G598" s="25">
        <f t="shared" si="82"/>
        <v>0</v>
      </c>
      <c r="H598" s="64"/>
      <c r="I598" s="76">
        <f t="shared" si="89"/>
        <v>0</v>
      </c>
      <c r="J598" s="64"/>
      <c r="K598" s="25">
        <f t="shared" si="86"/>
        <v>0</v>
      </c>
      <c r="L598" s="75">
        <f t="shared" si="84"/>
        <v>0</v>
      </c>
      <c r="M598" s="25">
        <f t="shared" si="87"/>
        <v>0</v>
      </c>
      <c r="N598" s="64"/>
      <c r="O598" s="25">
        <f t="shared" si="88"/>
        <v>0</v>
      </c>
      <c r="P598" s="76">
        <f t="shared" si="83"/>
        <v>0</v>
      </c>
    </row>
    <row r="599" spans="1:16" hidden="1" x14ac:dyDescent="0.25">
      <c r="A599" s="100">
        <v>3311401080513140</v>
      </c>
      <c r="B599" s="31" t="s">
        <v>711</v>
      </c>
      <c r="C599" s="73"/>
      <c r="D599" s="64"/>
      <c r="E599" s="64"/>
      <c r="F599" s="75">
        <f t="shared" si="85"/>
        <v>0</v>
      </c>
      <c r="G599" s="25">
        <f t="shared" si="82"/>
        <v>0</v>
      </c>
      <c r="H599" s="64"/>
      <c r="I599" s="76">
        <f t="shared" si="89"/>
        <v>0</v>
      </c>
      <c r="J599" s="64"/>
      <c r="K599" s="25">
        <f t="shared" si="86"/>
        <v>0</v>
      </c>
      <c r="L599" s="75">
        <f t="shared" si="84"/>
        <v>0</v>
      </c>
      <c r="M599" s="25">
        <f t="shared" si="87"/>
        <v>0</v>
      </c>
      <c r="N599" s="64"/>
      <c r="O599" s="25">
        <f t="shared" si="88"/>
        <v>0</v>
      </c>
      <c r="P599" s="76">
        <f t="shared" si="83"/>
        <v>0</v>
      </c>
    </row>
    <row r="600" spans="1:16" hidden="1" x14ac:dyDescent="0.25">
      <c r="A600" s="100">
        <v>3311401080656</v>
      </c>
      <c r="B600" s="31" t="s">
        <v>712</v>
      </c>
      <c r="C600" s="73"/>
      <c r="D600" s="74">
        <f>SUM(D601:D603)</f>
        <v>0</v>
      </c>
      <c r="E600" s="74">
        <f>SUM(E601:E603)</f>
        <v>0</v>
      </c>
      <c r="F600" s="75">
        <f t="shared" si="85"/>
        <v>0</v>
      </c>
      <c r="G600" s="25">
        <f t="shared" si="82"/>
        <v>0</v>
      </c>
      <c r="H600" s="74">
        <f>SUM(H601:H603)</f>
        <v>0</v>
      </c>
      <c r="I600" s="76">
        <f t="shared" si="89"/>
        <v>0</v>
      </c>
      <c r="J600" s="74">
        <f>SUM(J601:J603)</f>
        <v>0</v>
      </c>
      <c r="K600" s="25">
        <f t="shared" si="86"/>
        <v>0</v>
      </c>
      <c r="L600" s="75">
        <f t="shared" si="84"/>
        <v>0</v>
      </c>
      <c r="M600" s="25">
        <f t="shared" si="87"/>
        <v>0</v>
      </c>
      <c r="N600" s="74">
        <f>SUM(N601:N603)</f>
        <v>0</v>
      </c>
      <c r="O600" s="25">
        <f t="shared" si="88"/>
        <v>0</v>
      </c>
      <c r="P600" s="76">
        <f t="shared" si="83"/>
        <v>0</v>
      </c>
    </row>
    <row r="601" spans="1:16" hidden="1" x14ac:dyDescent="0.25">
      <c r="A601" s="100">
        <v>3311401080656140</v>
      </c>
      <c r="B601" s="31" t="s">
        <v>712</v>
      </c>
      <c r="C601" s="73"/>
      <c r="D601" s="64"/>
      <c r="E601" s="64"/>
      <c r="F601" s="75">
        <f t="shared" si="85"/>
        <v>0</v>
      </c>
      <c r="G601" s="25">
        <f t="shared" si="82"/>
        <v>0</v>
      </c>
      <c r="H601" s="64"/>
      <c r="I601" s="76">
        <f t="shared" si="89"/>
        <v>0</v>
      </c>
      <c r="J601" s="64"/>
      <c r="K601" s="25">
        <f t="shared" si="86"/>
        <v>0</v>
      </c>
      <c r="L601" s="75">
        <f t="shared" si="84"/>
        <v>0</v>
      </c>
      <c r="M601" s="25">
        <f t="shared" si="87"/>
        <v>0</v>
      </c>
      <c r="N601" s="64"/>
      <c r="O601" s="25">
        <f t="shared" si="88"/>
        <v>0</v>
      </c>
      <c r="P601" s="76">
        <f t="shared" si="83"/>
        <v>0</v>
      </c>
    </row>
    <row r="602" spans="1:16" hidden="1" x14ac:dyDescent="0.25">
      <c r="A602" s="100">
        <v>3311401080656140</v>
      </c>
      <c r="B602" s="31" t="s">
        <v>712</v>
      </c>
      <c r="C602" s="73"/>
      <c r="D602" s="64"/>
      <c r="E602" s="64"/>
      <c r="F602" s="75">
        <f t="shared" si="85"/>
        <v>0</v>
      </c>
      <c r="G602" s="25">
        <f t="shared" si="82"/>
        <v>0</v>
      </c>
      <c r="H602" s="64"/>
      <c r="I602" s="76">
        <f t="shared" si="89"/>
        <v>0</v>
      </c>
      <c r="J602" s="64"/>
      <c r="K602" s="25">
        <f t="shared" si="86"/>
        <v>0</v>
      </c>
      <c r="L602" s="75">
        <f t="shared" si="84"/>
        <v>0</v>
      </c>
      <c r="M602" s="25">
        <f t="shared" si="87"/>
        <v>0</v>
      </c>
      <c r="N602" s="64"/>
      <c r="O602" s="25">
        <f t="shared" si="88"/>
        <v>0</v>
      </c>
      <c r="P602" s="76">
        <f t="shared" ref="P602:P665" si="90">SUM(F602-N602)</f>
        <v>0</v>
      </c>
    </row>
    <row r="603" spans="1:16" hidden="1" x14ac:dyDescent="0.25">
      <c r="A603" s="100">
        <v>3311401080656140</v>
      </c>
      <c r="B603" s="31" t="s">
        <v>712</v>
      </c>
      <c r="C603" s="73"/>
      <c r="D603" s="64"/>
      <c r="E603" s="64"/>
      <c r="F603" s="75">
        <f t="shared" si="85"/>
        <v>0</v>
      </c>
      <c r="G603" s="25">
        <f t="shared" ref="G603:G670" si="91">IF(OR(F603=0,F$7=0),0,F603/F$7)*100</f>
        <v>0</v>
      </c>
      <c r="H603" s="64"/>
      <c r="I603" s="76">
        <f t="shared" si="89"/>
        <v>0</v>
      </c>
      <c r="J603" s="64"/>
      <c r="K603" s="25">
        <f t="shared" si="86"/>
        <v>0</v>
      </c>
      <c r="L603" s="75">
        <f t="shared" ref="L603:L666" si="92">SUM(N603-J603)</f>
        <v>0</v>
      </c>
      <c r="M603" s="25">
        <f t="shared" si="87"/>
        <v>0</v>
      </c>
      <c r="N603" s="64"/>
      <c r="O603" s="25">
        <f t="shared" si="88"/>
        <v>0</v>
      </c>
      <c r="P603" s="76">
        <f t="shared" si="90"/>
        <v>0</v>
      </c>
    </row>
    <row r="604" spans="1:16" ht="26.25" hidden="1" x14ac:dyDescent="0.25">
      <c r="A604" s="100">
        <v>3311401080708</v>
      </c>
      <c r="B604" s="31" t="s">
        <v>713</v>
      </c>
      <c r="C604" s="73"/>
      <c r="D604" s="74">
        <f>SUM(D605)</f>
        <v>0</v>
      </c>
      <c r="E604" s="74">
        <f>SUM(E605)</f>
        <v>0</v>
      </c>
      <c r="F604" s="75">
        <f t="shared" si="85"/>
        <v>0</v>
      </c>
      <c r="G604" s="25">
        <f t="shared" si="91"/>
        <v>0</v>
      </c>
      <c r="H604" s="74">
        <f>SUM(H605)</f>
        <v>0</v>
      </c>
      <c r="I604" s="76">
        <f t="shared" si="89"/>
        <v>0</v>
      </c>
      <c r="J604" s="74">
        <f>SUM(J605)</f>
        <v>0</v>
      </c>
      <c r="K604" s="25">
        <f t="shared" si="86"/>
        <v>0</v>
      </c>
      <c r="L604" s="75">
        <f t="shared" si="92"/>
        <v>0</v>
      </c>
      <c r="M604" s="25">
        <f t="shared" si="87"/>
        <v>0</v>
      </c>
      <c r="N604" s="74">
        <f>SUM(N605)</f>
        <v>0</v>
      </c>
      <c r="O604" s="25">
        <f t="shared" si="88"/>
        <v>0</v>
      </c>
      <c r="P604" s="76">
        <f t="shared" si="90"/>
        <v>0</v>
      </c>
    </row>
    <row r="605" spans="1:16" ht="26.25" hidden="1" x14ac:dyDescent="0.25">
      <c r="A605" s="100">
        <v>3311401080708140</v>
      </c>
      <c r="B605" s="31" t="s">
        <v>713</v>
      </c>
      <c r="C605" s="73"/>
      <c r="D605" s="64"/>
      <c r="E605" s="64"/>
      <c r="F605" s="75">
        <f t="shared" si="85"/>
        <v>0</v>
      </c>
      <c r="G605" s="25">
        <f t="shared" si="91"/>
        <v>0</v>
      </c>
      <c r="H605" s="64"/>
      <c r="I605" s="76">
        <f t="shared" si="89"/>
        <v>0</v>
      </c>
      <c r="J605" s="64"/>
      <c r="K605" s="25">
        <f t="shared" si="86"/>
        <v>0</v>
      </c>
      <c r="L605" s="75">
        <f t="shared" si="92"/>
        <v>0</v>
      </c>
      <c r="M605" s="25">
        <f t="shared" si="87"/>
        <v>0</v>
      </c>
      <c r="N605" s="64"/>
      <c r="O605" s="25">
        <f t="shared" si="88"/>
        <v>0</v>
      </c>
      <c r="P605" s="76">
        <f t="shared" si="90"/>
        <v>0</v>
      </c>
    </row>
    <row r="606" spans="1:16" ht="26.25" hidden="1" x14ac:dyDescent="0.25">
      <c r="A606" s="100">
        <v>3311401080746</v>
      </c>
      <c r="B606" s="31" t="s">
        <v>714</v>
      </c>
      <c r="C606" s="73"/>
      <c r="D606" s="74">
        <f>SUM(D607)</f>
        <v>0</v>
      </c>
      <c r="E606" s="74">
        <f>SUM(E607)</f>
        <v>0</v>
      </c>
      <c r="F606" s="75">
        <f t="shared" si="85"/>
        <v>0</v>
      </c>
      <c r="G606" s="25">
        <f t="shared" si="91"/>
        <v>0</v>
      </c>
      <c r="H606" s="74">
        <f>SUM(H607)</f>
        <v>0</v>
      </c>
      <c r="I606" s="76">
        <f t="shared" si="89"/>
        <v>0</v>
      </c>
      <c r="J606" s="74">
        <f>SUM(J607)</f>
        <v>0</v>
      </c>
      <c r="K606" s="25">
        <f t="shared" si="86"/>
        <v>0</v>
      </c>
      <c r="L606" s="75">
        <f t="shared" si="92"/>
        <v>0</v>
      </c>
      <c r="M606" s="25">
        <f t="shared" si="87"/>
        <v>0</v>
      </c>
      <c r="N606" s="74">
        <f>SUM(N607)</f>
        <v>0</v>
      </c>
      <c r="O606" s="25">
        <f t="shared" si="88"/>
        <v>0</v>
      </c>
      <c r="P606" s="76">
        <f t="shared" si="90"/>
        <v>0</v>
      </c>
    </row>
    <row r="607" spans="1:16" ht="26.25" hidden="1" x14ac:dyDescent="0.25">
      <c r="A607" s="100">
        <v>3311401080746140</v>
      </c>
      <c r="B607" s="31" t="s">
        <v>714</v>
      </c>
      <c r="C607" s="73"/>
      <c r="D607" s="64"/>
      <c r="E607" s="64"/>
      <c r="F607" s="75">
        <f t="shared" si="85"/>
        <v>0</v>
      </c>
      <c r="G607" s="25">
        <f t="shared" si="91"/>
        <v>0</v>
      </c>
      <c r="H607" s="64"/>
      <c r="I607" s="76">
        <f t="shared" si="89"/>
        <v>0</v>
      </c>
      <c r="J607" s="64"/>
      <c r="K607" s="25">
        <f t="shared" si="86"/>
        <v>0</v>
      </c>
      <c r="L607" s="75">
        <f t="shared" si="92"/>
        <v>0</v>
      </c>
      <c r="M607" s="25">
        <f t="shared" si="87"/>
        <v>0</v>
      </c>
      <c r="N607" s="64"/>
      <c r="O607" s="25">
        <f t="shared" si="88"/>
        <v>0</v>
      </c>
      <c r="P607" s="76">
        <f t="shared" si="90"/>
        <v>0</v>
      </c>
    </row>
    <row r="608" spans="1:16" hidden="1" x14ac:dyDescent="0.25">
      <c r="A608" s="72">
        <v>3311401080763</v>
      </c>
      <c r="B608" s="31" t="s">
        <v>715</v>
      </c>
      <c r="C608" s="73"/>
      <c r="D608" s="74">
        <f>SUM(D609)</f>
        <v>0</v>
      </c>
      <c r="E608" s="74">
        <f>SUM(E609)</f>
        <v>0</v>
      </c>
      <c r="F608" s="75">
        <f t="shared" si="85"/>
        <v>0</v>
      </c>
      <c r="G608" s="25">
        <f t="shared" si="91"/>
        <v>0</v>
      </c>
      <c r="H608" s="74">
        <f>SUM(H609)</f>
        <v>0</v>
      </c>
      <c r="I608" s="76">
        <f t="shared" si="89"/>
        <v>0</v>
      </c>
      <c r="J608" s="74">
        <f>SUM(J609)</f>
        <v>0</v>
      </c>
      <c r="K608" s="25">
        <f t="shared" si="86"/>
        <v>0</v>
      </c>
      <c r="L608" s="75">
        <f t="shared" si="92"/>
        <v>0</v>
      </c>
      <c r="M608" s="25">
        <f t="shared" si="87"/>
        <v>0</v>
      </c>
      <c r="N608" s="74">
        <f>SUM(N609)</f>
        <v>0</v>
      </c>
      <c r="O608" s="25">
        <f t="shared" si="88"/>
        <v>0</v>
      </c>
      <c r="P608" s="76">
        <f t="shared" si="90"/>
        <v>0</v>
      </c>
    </row>
    <row r="609" spans="1:16" hidden="1" x14ac:dyDescent="0.25">
      <c r="A609" s="72">
        <v>3311401080763140</v>
      </c>
      <c r="B609" s="31" t="s">
        <v>715</v>
      </c>
      <c r="C609" s="73"/>
      <c r="D609" s="64"/>
      <c r="E609" s="64"/>
      <c r="F609" s="75">
        <f t="shared" si="85"/>
        <v>0</v>
      </c>
      <c r="G609" s="25">
        <f t="shared" si="91"/>
        <v>0</v>
      </c>
      <c r="H609" s="64"/>
      <c r="I609" s="76">
        <f t="shared" si="89"/>
        <v>0</v>
      </c>
      <c r="J609" s="64"/>
      <c r="K609" s="25">
        <f t="shared" si="86"/>
        <v>0</v>
      </c>
      <c r="L609" s="75">
        <f t="shared" si="92"/>
        <v>0</v>
      </c>
      <c r="M609" s="25">
        <f t="shared" si="87"/>
        <v>0</v>
      </c>
      <c r="N609" s="64"/>
      <c r="O609" s="25">
        <f t="shared" si="88"/>
        <v>0</v>
      </c>
      <c r="P609" s="76">
        <f t="shared" si="90"/>
        <v>0</v>
      </c>
    </row>
    <row r="610" spans="1:16" ht="26.25" hidden="1" x14ac:dyDescent="0.25">
      <c r="A610" s="72">
        <v>3311401080767</v>
      </c>
      <c r="B610" s="31" t="s">
        <v>716</v>
      </c>
      <c r="C610" s="73"/>
      <c r="D610" s="74">
        <f>SUM(D611)</f>
        <v>0</v>
      </c>
      <c r="E610" s="74">
        <f>SUM(E611)</f>
        <v>0</v>
      </c>
      <c r="F610" s="75">
        <f t="shared" si="85"/>
        <v>0</v>
      </c>
      <c r="G610" s="25">
        <f t="shared" si="91"/>
        <v>0</v>
      </c>
      <c r="H610" s="74">
        <f>SUM(H611)</f>
        <v>0</v>
      </c>
      <c r="I610" s="76">
        <f t="shared" si="89"/>
        <v>0</v>
      </c>
      <c r="J610" s="74">
        <f>SUM(J611)</f>
        <v>0</v>
      </c>
      <c r="K610" s="25">
        <f t="shared" si="86"/>
        <v>0</v>
      </c>
      <c r="L610" s="75">
        <f t="shared" si="92"/>
        <v>0</v>
      </c>
      <c r="M610" s="25">
        <f t="shared" si="87"/>
        <v>0</v>
      </c>
      <c r="N610" s="74">
        <f>SUM(N611)</f>
        <v>0</v>
      </c>
      <c r="O610" s="25">
        <f t="shared" si="88"/>
        <v>0</v>
      </c>
      <c r="P610" s="76">
        <f t="shared" si="90"/>
        <v>0</v>
      </c>
    </row>
    <row r="611" spans="1:16" ht="26.25" hidden="1" x14ac:dyDescent="0.25">
      <c r="A611" s="72">
        <v>3311401080767140</v>
      </c>
      <c r="B611" s="31" t="s">
        <v>716</v>
      </c>
      <c r="C611" s="73"/>
      <c r="D611" s="64"/>
      <c r="E611" s="64"/>
      <c r="F611" s="75">
        <f t="shared" si="85"/>
        <v>0</v>
      </c>
      <c r="G611" s="25">
        <f t="shared" si="91"/>
        <v>0</v>
      </c>
      <c r="H611" s="64"/>
      <c r="I611" s="76">
        <f t="shared" si="89"/>
        <v>0</v>
      </c>
      <c r="J611" s="64"/>
      <c r="K611" s="25">
        <f t="shared" si="86"/>
        <v>0</v>
      </c>
      <c r="L611" s="75">
        <f t="shared" si="92"/>
        <v>0</v>
      </c>
      <c r="M611" s="25">
        <f t="shared" si="87"/>
        <v>0</v>
      </c>
      <c r="N611" s="64"/>
      <c r="O611" s="25">
        <f t="shared" si="88"/>
        <v>0</v>
      </c>
      <c r="P611" s="76">
        <f t="shared" si="90"/>
        <v>0</v>
      </c>
    </row>
    <row r="612" spans="1:16" ht="26.25" hidden="1" x14ac:dyDescent="0.25">
      <c r="A612" s="72">
        <v>3311401080771</v>
      </c>
      <c r="B612" s="31" t="s">
        <v>717</v>
      </c>
      <c r="C612" s="73"/>
      <c r="D612" s="74">
        <f>SUM(D613)</f>
        <v>0</v>
      </c>
      <c r="E612" s="74">
        <f>SUM(E613)</f>
        <v>0</v>
      </c>
      <c r="F612" s="75">
        <f t="shared" si="85"/>
        <v>0</v>
      </c>
      <c r="G612" s="25">
        <f t="shared" si="91"/>
        <v>0</v>
      </c>
      <c r="H612" s="74">
        <f>SUM(H613)</f>
        <v>0</v>
      </c>
      <c r="I612" s="76">
        <f t="shared" si="89"/>
        <v>0</v>
      </c>
      <c r="J612" s="74">
        <f>SUM(J613)</f>
        <v>0</v>
      </c>
      <c r="K612" s="25">
        <f t="shared" si="86"/>
        <v>0</v>
      </c>
      <c r="L612" s="75">
        <f t="shared" si="92"/>
        <v>0</v>
      </c>
      <c r="M612" s="25">
        <f t="shared" si="87"/>
        <v>0</v>
      </c>
      <c r="N612" s="74">
        <f>SUM(N613)</f>
        <v>0</v>
      </c>
      <c r="O612" s="25">
        <f t="shared" si="88"/>
        <v>0</v>
      </c>
      <c r="P612" s="76">
        <f t="shared" si="90"/>
        <v>0</v>
      </c>
    </row>
    <row r="613" spans="1:16" ht="26.25" hidden="1" x14ac:dyDescent="0.25">
      <c r="A613" s="72">
        <v>3311401080771140</v>
      </c>
      <c r="B613" s="31" t="s">
        <v>717</v>
      </c>
      <c r="C613" s="73"/>
      <c r="D613" s="64"/>
      <c r="E613" s="64"/>
      <c r="F613" s="75">
        <f t="shared" si="85"/>
        <v>0</v>
      </c>
      <c r="G613" s="25">
        <f t="shared" si="91"/>
        <v>0</v>
      </c>
      <c r="H613" s="64"/>
      <c r="I613" s="76">
        <f t="shared" si="89"/>
        <v>0</v>
      </c>
      <c r="J613" s="64"/>
      <c r="K613" s="25">
        <f t="shared" si="86"/>
        <v>0</v>
      </c>
      <c r="L613" s="75">
        <f t="shared" si="92"/>
        <v>0</v>
      </c>
      <c r="M613" s="25">
        <f t="shared" si="87"/>
        <v>0</v>
      </c>
      <c r="N613" s="64"/>
      <c r="O613" s="25">
        <f t="shared" si="88"/>
        <v>0</v>
      </c>
      <c r="P613" s="76">
        <f t="shared" si="90"/>
        <v>0</v>
      </c>
    </row>
    <row r="614" spans="1:16" ht="26.25" hidden="1" x14ac:dyDescent="0.25">
      <c r="A614" s="72">
        <v>3311401080773</v>
      </c>
      <c r="B614" s="31" t="s">
        <v>718</v>
      </c>
      <c r="C614" s="73"/>
      <c r="D614" s="74">
        <f>SUM(D615)</f>
        <v>0</v>
      </c>
      <c r="E614" s="74">
        <f>SUM(E615)</f>
        <v>0</v>
      </c>
      <c r="F614" s="75">
        <f t="shared" si="85"/>
        <v>0</v>
      </c>
      <c r="G614" s="25">
        <f t="shared" si="91"/>
        <v>0</v>
      </c>
      <c r="H614" s="74">
        <f>SUM(H615)</f>
        <v>0</v>
      </c>
      <c r="I614" s="76">
        <f t="shared" si="89"/>
        <v>0</v>
      </c>
      <c r="J614" s="74">
        <f>SUM(J615)</f>
        <v>0</v>
      </c>
      <c r="K614" s="25">
        <f t="shared" si="86"/>
        <v>0</v>
      </c>
      <c r="L614" s="75">
        <f t="shared" si="92"/>
        <v>0</v>
      </c>
      <c r="M614" s="25">
        <f t="shared" si="87"/>
        <v>0</v>
      </c>
      <c r="N614" s="74">
        <f>SUM(N615)</f>
        <v>0</v>
      </c>
      <c r="O614" s="25">
        <f t="shared" si="88"/>
        <v>0</v>
      </c>
      <c r="P614" s="76">
        <f t="shared" si="90"/>
        <v>0</v>
      </c>
    </row>
    <row r="615" spans="1:16" ht="26.25" hidden="1" x14ac:dyDescent="0.25">
      <c r="A615" s="72">
        <v>3311401080773140</v>
      </c>
      <c r="B615" s="31" t="s">
        <v>718</v>
      </c>
      <c r="C615" s="73"/>
      <c r="D615" s="64"/>
      <c r="E615" s="64"/>
      <c r="F615" s="75">
        <f t="shared" si="85"/>
        <v>0</v>
      </c>
      <c r="G615" s="25">
        <f t="shared" si="91"/>
        <v>0</v>
      </c>
      <c r="H615" s="64"/>
      <c r="I615" s="76">
        <f t="shared" si="89"/>
        <v>0</v>
      </c>
      <c r="J615" s="64"/>
      <c r="K615" s="25">
        <f t="shared" si="86"/>
        <v>0</v>
      </c>
      <c r="L615" s="75">
        <f t="shared" si="92"/>
        <v>0</v>
      </c>
      <c r="M615" s="25">
        <f t="shared" si="87"/>
        <v>0</v>
      </c>
      <c r="N615" s="64"/>
      <c r="O615" s="25">
        <f t="shared" si="88"/>
        <v>0</v>
      </c>
      <c r="P615" s="76">
        <f t="shared" si="90"/>
        <v>0</v>
      </c>
    </row>
    <row r="616" spans="1:16" ht="26.25" hidden="1" x14ac:dyDescent="0.25">
      <c r="A616" s="72">
        <v>3311401080782</v>
      </c>
      <c r="B616" s="31" t="s">
        <v>719</v>
      </c>
      <c r="C616" s="73"/>
      <c r="D616" s="74">
        <f>SUM(D617)</f>
        <v>0</v>
      </c>
      <c r="E616" s="74">
        <f>SUM(E617)</f>
        <v>0</v>
      </c>
      <c r="F616" s="75">
        <f t="shared" si="85"/>
        <v>0</v>
      </c>
      <c r="G616" s="25">
        <f t="shared" si="91"/>
        <v>0</v>
      </c>
      <c r="H616" s="74">
        <f>SUM(H617)</f>
        <v>0</v>
      </c>
      <c r="I616" s="76">
        <f t="shared" si="89"/>
        <v>0</v>
      </c>
      <c r="J616" s="74">
        <f>SUM(J617)</f>
        <v>0</v>
      </c>
      <c r="K616" s="25">
        <f t="shared" si="86"/>
        <v>0</v>
      </c>
      <c r="L616" s="75">
        <f t="shared" si="92"/>
        <v>0</v>
      </c>
      <c r="M616" s="25">
        <f t="shared" si="87"/>
        <v>0</v>
      </c>
      <c r="N616" s="74">
        <f>SUM(N617)</f>
        <v>0</v>
      </c>
      <c r="O616" s="25">
        <f t="shared" si="88"/>
        <v>0</v>
      </c>
      <c r="P616" s="76">
        <f t="shared" si="90"/>
        <v>0</v>
      </c>
    </row>
    <row r="617" spans="1:16" ht="26.25" hidden="1" x14ac:dyDescent="0.25">
      <c r="A617" s="72">
        <v>3311401080782140</v>
      </c>
      <c r="B617" s="31" t="s">
        <v>719</v>
      </c>
      <c r="C617" s="73"/>
      <c r="D617" s="64"/>
      <c r="E617" s="64"/>
      <c r="F617" s="75">
        <f t="shared" si="85"/>
        <v>0</v>
      </c>
      <c r="G617" s="25">
        <f t="shared" si="91"/>
        <v>0</v>
      </c>
      <c r="H617" s="64"/>
      <c r="I617" s="76">
        <f t="shared" si="89"/>
        <v>0</v>
      </c>
      <c r="J617" s="64"/>
      <c r="K617" s="25">
        <f t="shared" si="86"/>
        <v>0</v>
      </c>
      <c r="L617" s="75">
        <f t="shared" si="92"/>
        <v>0</v>
      </c>
      <c r="M617" s="25">
        <f t="shared" si="87"/>
        <v>0</v>
      </c>
      <c r="N617" s="64"/>
      <c r="O617" s="25">
        <f t="shared" si="88"/>
        <v>0</v>
      </c>
      <c r="P617" s="76">
        <f t="shared" si="90"/>
        <v>0</v>
      </c>
    </row>
    <row r="618" spans="1:16" ht="39" hidden="1" x14ac:dyDescent="0.25">
      <c r="A618" s="100">
        <v>3311401080783</v>
      </c>
      <c r="B618" s="31" t="s">
        <v>720</v>
      </c>
      <c r="C618" s="73"/>
      <c r="D618" s="74">
        <f>SUM(D619)</f>
        <v>0</v>
      </c>
      <c r="E618" s="74">
        <f>SUM(E619)</f>
        <v>0</v>
      </c>
      <c r="F618" s="75">
        <f t="shared" si="85"/>
        <v>0</v>
      </c>
      <c r="G618" s="25">
        <f t="shared" si="91"/>
        <v>0</v>
      </c>
      <c r="H618" s="74">
        <f>SUM(H619)</f>
        <v>0</v>
      </c>
      <c r="I618" s="76">
        <f t="shared" si="89"/>
        <v>0</v>
      </c>
      <c r="J618" s="74">
        <f>SUM(J619)</f>
        <v>0</v>
      </c>
      <c r="K618" s="25">
        <f t="shared" si="86"/>
        <v>0</v>
      </c>
      <c r="L618" s="75">
        <f t="shared" si="92"/>
        <v>0</v>
      </c>
      <c r="M618" s="25">
        <f t="shared" si="87"/>
        <v>0</v>
      </c>
      <c r="N618" s="74">
        <f>SUM(N619)</f>
        <v>0</v>
      </c>
      <c r="O618" s="25">
        <f t="shared" si="88"/>
        <v>0</v>
      </c>
      <c r="P618" s="76">
        <f t="shared" si="90"/>
        <v>0</v>
      </c>
    </row>
    <row r="619" spans="1:16" ht="39" hidden="1" x14ac:dyDescent="0.25">
      <c r="A619" s="100">
        <v>3311401080783140</v>
      </c>
      <c r="B619" s="31" t="s">
        <v>720</v>
      </c>
      <c r="C619" s="73"/>
      <c r="D619" s="64"/>
      <c r="E619" s="64"/>
      <c r="F619" s="75">
        <f t="shared" si="85"/>
        <v>0</v>
      </c>
      <c r="G619" s="25">
        <f t="shared" si="91"/>
        <v>0</v>
      </c>
      <c r="H619" s="64"/>
      <c r="I619" s="76">
        <f t="shared" si="89"/>
        <v>0</v>
      </c>
      <c r="J619" s="64"/>
      <c r="K619" s="25">
        <f t="shared" si="86"/>
        <v>0</v>
      </c>
      <c r="L619" s="75">
        <f t="shared" si="92"/>
        <v>0</v>
      </c>
      <c r="M619" s="25">
        <f t="shared" si="87"/>
        <v>0</v>
      </c>
      <c r="N619" s="64"/>
      <c r="O619" s="25">
        <f t="shared" si="88"/>
        <v>0</v>
      </c>
      <c r="P619" s="76">
        <f t="shared" si="90"/>
        <v>0</v>
      </c>
    </row>
    <row r="620" spans="1:16" ht="26.25" hidden="1" x14ac:dyDescent="0.25">
      <c r="A620" s="100">
        <v>3311401080792</v>
      </c>
      <c r="B620" s="31" t="s">
        <v>721</v>
      </c>
      <c r="C620" s="73"/>
      <c r="D620" s="74">
        <f>SUM(D621)</f>
        <v>0</v>
      </c>
      <c r="E620" s="74">
        <f>SUM(E621)</f>
        <v>0</v>
      </c>
      <c r="F620" s="75">
        <f t="shared" si="85"/>
        <v>0</v>
      </c>
      <c r="G620" s="25">
        <f t="shared" si="91"/>
        <v>0</v>
      </c>
      <c r="H620" s="74">
        <f>SUM(H621)</f>
        <v>0</v>
      </c>
      <c r="I620" s="76">
        <f t="shared" si="89"/>
        <v>0</v>
      </c>
      <c r="J620" s="74">
        <f>SUM(J621)</f>
        <v>0</v>
      </c>
      <c r="K620" s="25">
        <f t="shared" si="86"/>
        <v>0</v>
      </c>
      <c r="L620" s="75">
        <f t="shared" si="92"/>
        <v>0</v>
      </c>
      <c r="M620" s="25">
        <f t="shared" si="87"/>
        <v>0</v>
      </c>
      <c r="N620" s="74">
        <f>SUM(N621)</f>
        <v>0</v>
      </c>
      <c r="O620" s="25">
        <f t="shared" si="88"/>
        <v>0</v>
      </c>
      <c r="P620" s="76">
        <f t="shared" si="90"/>
        <v>0</v>
      </c>
    </row>
    <row r="621" spans="1:16" ht="26.25" hidden="1" x14ac:dyDescent="0.25">
      <c r="A621" s="100">
        <v>3311401080792140</v>
      </c>
      <c r="B621" s="31" t="s">
        <v>721</v>
      </c>
      <c r="C621" s="73"/>
      <c r="D621" s="64"/>
      <c r="E621" s="64"/>
      <c r="F621" s="75">
        <f t="shared" si="85"/>
        <v>0</v>
      </c>
      <c r="G621" s="25">
        <f t="shared" si="91"/>
        <v>0</v>
      </c>
      <c r="H621" s="64"/>
      <c r="I621" s="76">
        <f t="shared" si="89"/>
        <v>0</v>
      </c>
      <c r="J621" s="64"/>
      <c r="K621" s="25">
        <f t="shared" si="86"/>
        <v>0</v>
      </c>
      <c r="L621" s="75">
        <f t="shared" si="92"/>
        <v>0</v>
      </c>
      <c r="M621" s="25">
        <f t="shared" si="87"/>
        <v>0</v>
      </c>
      <c r="N621" s="64"/>
      <c r="O621" s="25">
        <f t="shared" si="88"/>
        <v>0</v>
      </c>
      <c r="P621" s="76">
        <f t="shared" si="90"/>
        <v>0</v>
      </c>
    </row>
    <row r="622" spans="1:16" ht="26.25" hidden="1" x14ac:dyDescent="0.25">
      <c r="A622" s="100">
        <v>3311401080795</v>
      </c>
      <c r="B622" s="31" t="s">
        <v>722</v>
      </c>
      <c r="C622" s="73"/>
      <c r="D622" s="74">
        <f>SUM(D623:D626)</f>
        <v>0</v>
      </c>
      <c r="E622" s="74">
        <f>SUM(E623:E626)</f>
        <v>0</v>
      </c>
      <c r="F622" s="75">
        <f t="shared" si="85"/>
        <v>0</v>
      </c>
      <c r="G622" s="25">
        <f t="shared" si="91"/>
        <v>0</v>
      </c>
      <c r="H622" s="74">
        <f>SUM(H623:H626)</f>
        <v>0</v>
      </c>
      <c r="I622" s="76">
        <f t="shared" si="89"/>
        <v>0</v>
      </c>
      <c r="J622" s="74">
        <f>SUM(J623:J626)</f>
        <v>0</v>
      </c>
      <c r="K622" s="25">
        <f t="shared" si="86"/>
        <v>0</v>
      </c>
      <c r="L622" s="75">
        <f t="shared" si="92"/>
        <v>0</v>
      </c>
      <c r="M622" s="25">
        <f t="shared" si="87"/>
        <v>0</v>
      </c>
      <c r="N622" s="74">
        <f>SUM(N623:N626)</f>
        <v>0</v>
      </c>
      <c r="O622" s="25">
        <f t="shared" si="88"/>
        <v>0</v>
      </c>
      <c r="P622" s="76">
        <f t="shared" si="90"/>
        <v>0</v>
      </c>
    </row>
    <row r="623" spans="1:16" ht="26.25" hidden="1" x14ac:dyDescent="0.25">
      <c r="A623" s="100">
        <v>3311401080795140</v>
      </c>
      <c r="B623" s="31" t="s">
        <v>722</v>
      </c>
      <c r="C623" s="73"/>
      <c r="D623" s="64"/>
      <c r="E623" s="64"/>
      <c r="F623" s="75">
        <f t="shared" si="85"/>
        <v>0</v>
      </c>
      <c r="G623" s="25">
        <f t="shared" si="91"/>
        <v>0</v>
      </c>
      <c r="H623" s="64"/>
      <c r="I623" s="76">
        <f t="shared" si="89"/>
        <v>0</v>
      </c>
      <c r="J623" s="64"/>
      <c r="K623" s="25">
        <f t="shared" si="86"/>
        <v>0</v>
      </c>
      <c r="L623" s="75">
        <f t="shared" si="92"/>
        <v>0</v>
      </c>
      <c r="M623" s="25">
        <f t="shared" si="87"/>
        <v>0</v>
      </c>
      <c r="N623" s="64"/>
      <c r="O623" s="25">
        <f t="shared" si="88"/>
        <v>0</v>
      </c>
      <c r="P623" s="76">
        <f t="shared" si="90"/>
        <v>0</v>
      </c>
    </row>
    <row r="624" spans="1:16" ht="26.25" hidden="1" x14ac:dyDescent="0.25">
      <c r="A624" s="100">
        <v>3311401080795140</v>
      </c>
      <c r="B624" s="31" t="s">
        <v>722</v>
      </c>
      <c r="C624" s="73"/>
      <c r="D624" s="64"/>
      <c r="E624" s="64"/>
      <c r="F624" s="75">
        <f t="shared" si="85"/>
        <v>0</v>
      </c>
      <c r="G624" s="25">
        <f t="shared" si="91"/>
        <v>0</v>
      </c>
      <c r="H624" s="64"/>
      <c r="I624" s="76">
        <f t="shared" si="89"/>
        <v>0</v>
      </c>
      <c r="J624" s="64"/>
      <c r="K624" s="25">
        <f t="shared" si="86"/>
        <v>0</v>
      </c>
      <c r="L624" s="75">
        <f t="shared" si="92"/>
        <v>0</v>
      </c>
      <c r="M624" s="25">
        <f t="shared" si="87"/>
        <v>0</v>
      </c>
      <c r="N624" s="64"/>
      <c r="O624" s="25">
        <f t="shared" si="88"/>
        <v>0</v>
      </c>
      <c r="P624" s="76">
        <f t="shared" si="90"/>
        <v>0</v>
      </c>
    </row>
    <row r="625" spans="1:16" ht="26.25" hidden="1" x14ac:dyDescent="0.25">
      <c r="A625" s="100">
        <v>3311401080795140</v>
      </c>
      <c r="B625" s="31" t="s">
        <v>722</v>
      </c>
      <c r="C625" s="73"/>
      <c r="D625" s="64"/>
      <c r="E625" s="64"/>
      <c r="F625" s="75">
        <f t="shared" si="85"/>
        <v>0</v>
      </c>
      <c r="G625" s="25">
        <f t="shared" si="91"/>
        <v>0</v>
      </c>
      <c r="H625" s="64"/>
      <c r="I625" s="76">
        <f t="shared" si="89"/>
        <v>0</v>
      </c>
      <c r="J625" s="64"/>
      <c r="K625" s="25">
        <f t="shared" si="86"/>
        <v>0</v>
      </c>
      <c r="L625" s="75">
        <f t="shared" si="92"/>
        <v>0</v>
      </c>
      <c r="M625" s="25">
        <f t="shared" si="87"/>
        <v>0</v>
      </c>
      <c r="N625" s="64"/>
      <c r="O625" s="25">
        <f t="shared" si="88"/>
        <v>0</v>
      </c>
      <c r="P625" s="76">
        <f t="shared" si="90"/>
        <v>0</v>
      </c>
    </row>
    <row r="626" spans="1:16" ht="26.25" hidden="1" x14ac:dyDescent="0.25">
      <c r="A626" s="100">
        <v>3311401080795140</v>
      </c>
      <c r="B626" s="31" t="s">
        <v>722</v>
      </c>
      <c r="C626" s="73"/>
      <c r="D626" s="64"/>
      <c r="E626" s="64"/>
      <c r="F626" s="75">
        <f t="shared" si="85"/>
        <v>0</v>
      </c>
      <c r="G626" s="25">
        <f t="shared" si="91"/>
        <v>0</v>
      </c>
      <c r="H626" s="64"/>
      <c r="I626" s="76">
        <f t="shared" si="89"/>
        <v>0</v>
      </c>
      <c r="J626" s="64"/>
      <c r="K626" s="25">
        <f t="shared" si="86"/>
        <v>0</v>
      </c>
      <c r="L626" s="75">
        <f t="shared" si="92"/>
        <v>0</v>
      </c>
      <c r="M626" s="25">
        <f t="shared" si="87"/>
        <v>0</v>
      </c>
      <c r="N626" s="64"/>
      <c r="O626" s="25">
        <f t="shared" si="88"/>
        <v>0</v>
      </c>
      <c r="P626" s="76">
        <f t="shared" si="90"/>
        <v>0</v>
      </c>
    </row>
    <row r="627" spans="1:16" hidden="1" x14ac:dyDescent="0.25">
      <c r="A627" s="100">
        <v>3311401080814</v>
      </c>
      <c r="B627" s="31" t="s">
        <v>723</v>
      </c>
      <c r="C627" s="73"/>
      <c r="D627" s="74">
        <f>SUM(D628)</f>
        <v>0</v>
      </c>
      <c r="E627" s="74">
        <f>SUM(E628)</f>
        <v>0</v>
      </c>
      <c r="F627" s="75">
        <f t="shared" si="85"/>
        <v>0</v>
      </c>
      <c r="G627" s="25">
        <f t="shared" si="91"/>
        <v>0</v>
      </c>
      <c r="H627" s="74">
        <f>SUM(H628)</f>
        <v>0</v>
      </c>
      <c r="I627" s="76">
        <f t="shared" si="89"/>
        <v>0</v>
      </c>
      <c r="J627" s="74">
        <f>SUM(J628)</f>
        <v>0</v>
      </c>
      <c r="K627" s="25">
        <f t="shared" si="86"/>
        <v>0</v>
      </c>
      <c r="L627" s="75">
        <f t="shared" si="92"/>
        <v>0</v>
      </c>
      <c r="M627" s="25">
        <f t="shared" si="87"/>
        <v>0</v>
      </c>
      <c r="N627" s="74">
        <f>SUM(N628)</f>
        <v>0</v>
      </c>
      <c r="O627" s="25">
        <f t="shared" si="88"/>
        <v>0</v>
      </c>
      <c r="P627" s="76">
        <f t="shared" si="90"/>
        <v>0</v>
      </c>
    </row>
    <row r="628" spans="1:16" hidden="1" x14ac:dyDescent="0.25">
      <c r="A628" s="100">
        <v>3311401080814140</v>
      </c>
      <c r="B628" s="31" t="s">
        <v>723</v>
      </c>
      <c r="C628" s="73"/>
      <c r="D628" s="64"/>
      <c r="E628" s="64"/>
      <c r="F628" s="75">
        <f t="shared" si="85"/>
        <v>0</v>
      </c>
      <c r="G628" s="25">
        <f t="shared" si="91"/>
        <v>0</v>
      </c>
      <c r="H628" s="64"/>
      <c r="I628" s="76">
        <f t="shared" si="89"/>
        <v>0</v>
      </c>
      <c r="J628" s="64"/>
      <c r="K628" s="25">
        <f t="shared" si="86"/>
        <v>0</v>
      </c>
      <c r="L628" s="75">
        <f t="shared" si="92"/>
        <v>0</v>
      </c>
      <c r="M628" s="25">
        <f t="shared" si="87"/>
        <v>0</v>
      </c>
      <c r="N628" s="64"/>
      <c r="O628" s="25">
        <f t="shared" si="88"/>
        <v>0</v>
      </c>
      <c r="P628" s="76">
        <f t="shared" si="90"/>
        <v>0</v>
      </c>
    </row>
    <row r="629" spans="1:16" hidden="1" x14ac:dyDescent="0.25">
      <c r="A629" s="100">
        <v>3311401080816</v>
      </c>
      <c r="B629" s="31" t="s">
        <v>724</v>
      </c>
      <c r="C629" s="73"/>
      <c r="D629" s="74">
        <f>SUM(D630)</f>
        <v>0</v>
      </c>
      <c r="E629" s="74">
        <f>SUM(E630)</f>
        <v>0</v>
      </c>
      <c r="F629" s="75">
        <f t="shared" si="85"/>
        <v>0</v>
      </c>
      <c r="G629" s="25">
        <f t="shared" si="91"/>
        <v>0</v>
      </c>
      <c r="H629" s="74">
        <f>SUM(H630)</f>
        <v>0</v>
      </c>
      <c r="I629" s="76">
        <f t="shared" si="89"/>
        <v>0</v>
      </c>
      <c r="J629" s="74">
        <f>SUM(J630)</f>
        <v>0</v>
      </c>
      <c r="K629" s="25">
        <f t="shared" si="86"/>
        <v>0</v>
      </c>
      <c r="L629" s="75">
        <f t="shared" si="92"/>
        <v>0</v>
      </c>
      <c r="M629" s="25">
        <f t="shared" si="87"/>
        <v>0</v>
      </c>
      <c r="N629" s="74">
        <f>SUM(N630)</f>
        <v>0</v>
      </c>
      <c r="O629" s="25">
        <f t="shared" si="88"/>
        <v>0</v>
      </c>
      <c r="P629" s="76">
        <f t="shared" si="90"/>
        <v>0</v>
      </c>
    </row>
    <row r="630" spans="1:16" hidden="1" x14ac:dyDescent="0.25">
      <c r="A630" s="100">
        <v>3311401080816140</v>
      </c>
      <c r="B630" s="31" t="s">
        <v>724</v>
      </c>
      <c r="C630" s="73"/>
      <c r="D630" s="64"/>
      <c r="E630" s="64"/>
      <c r="F630" s="75">
        <f t="shared" si="85"/>
        <v>0</v>
      </c>
      <c r="G630" s="25">
        <f t="shared" si="91"/>
        <v>0</v>
      </c>
      <c r="H630" s="64"/>
      <c r="I630" s="76">
        <f t="shared" si="89"/>
        <v>0</v>
      </c>
      <c r="J630" s="64"/>
      <c r="K630" s="25">
        <f t="shared" si="86"/>
        <v>0</v>
      </c>
      <c r="L630" s="75">
        <f t="shared" si="92"/>
        <v>0</v>
      </c>
      <c r="M630" s="25">
        <f t="shared" si="87"/>
        <v>0</v>
      </c>
      <c r="N630" s="64"/>
      <c r="O630" s="25">
        <f t="shared" si="88"/>
        <v>0</v>
      </c>
      <c r="P630" s="76">
        <f t="shared" si="90"/>
        <v>0</v>
      </c>
    </row>
    <row r="631" spans="1:16" ht="26.25" hidden="1" x14ac:dyDescent="0.25">
      <c r="A631" s="100">
        <v>3311401080842</v>
      </c>
      <c r="B631" s="31" t="s">
        <v>725</v>
      </c>
      <c r="C631" s="73"/>
      <c r="D631" s="74">
        <f>SUM(D632)</f>
        <v>0</v>
      </c>
      <c r="E631" s="74">
        <f>SUM(E632)</f>
        <v>0</v>
      </c>
      <c r="F631" s="75">
        <f t="shared" si="85"/>
        <v>0</v>
      </c>
      <c r="G631" s="25">
        <f t="shared" si="91"/>
        <v>0</v>
      </c>
      <c r="H631" s="74">
        <f>SUM(H632)</f>
        <v>0</v>
      </c>
      <c r="I631" s="76">
        <f t="shared" si="89"/>
        <v>0</v>
      </c>
      <c r="J631" s="74">
        <f>SUM(J632)</f>
        <v>0</v>
      </c>
      <c r="K631" s="25">
        <f t="shared" si="86"/>
        <v>0</v>
      </c>
      <c r="L631" s="75">
        <f t="shared" si="92"/>
        <v>0</v>
      </c>
      <c r="M631" s="25">
        <f t="shared" si="87"/>
        <v>0</v>
      </c>
      <c r="N631" s="74">
        <f>SUM(N632)</f>
        <v>0</v>
      </c>
      <c r="O631" s="25">
        <f t="shared" si="88"/>
        <v>0</v>
      </c>
      <c r="P631" s="76">
        <f t="shared" si="90"/>
        <v>0</v>
      </c>
    </row>
    <row r="632" spans="1:16" ht="26.25" hidden="1" x14ac:dyDescent="0.25">
      <c r="A632" s="100">
        <v>3311401080842140</v>
      </c>
      <c r="B632" s="31" t="s">
        <v>725</v>
      </c>
      <c r="C632" s="73"/>
      <c r="D632" s="64"/>
      <c r="E632" s="64"/>
      <c r="F632" s="75">
        <f t="shared" si="85"/>
        <v>0</v>
      </c>
      <c r="G632" s="25">
        <f t="shared" si="91"/>
        <v>0</v>
      </c>
      <c r="H632" s="64"/>
      <c r="I632" s="76">
        <f t="shared" si="89"/>
        <v>0</v>
      </c>
      <c r="J632" s="64"/>
      <c r="K632" s="25">
        <f t="shared" si="86"/>
        <v>0</v>
      </c>
      <c r="L632" s="75">
        <f t="shared" si="92"/>
        <v>0</v>
      </c>
      <c r="M632" s="25">
        <f t="shared" si="87"/>
        <v>0</v>
      </c>
      <c r="N632" s="64"/>
      <c r="O632" s="25">
        <f t="shared" si="88"/>
        <v>0</v>
      </c>
      <c r="P632" s="76">
        <f t="shared" si="90"/>
        <v>0</v>
      </c>
    </row>
    <row r="633" spans="1:16" hidden="1" x14ac:dyDescent="0.25">
      <c r="A633" s="100">
        <v>3311401080846</v>
      </c>
      <c r="B633" s="31" t="s">
        <v>726</v>
      </c>
      <c r="C633" s="73"/>
      <c r="D633" s="74">
        <f>SUM(D634)</f>
        <v>0</v>
      </c>
      <c r="E633" s="74">
        <f>SUM(E634)</f>
        <v>0</v>
      </c>
      <c r="F633" s="75">
        <f t="shared" si="85"/>
        <v>0</v>
      </c>
      <c r="G633" s="25">
        <f t="shared" si="91"/>
        <v>0</v>
      </c>
      <c r="H633" s="74">
        <f>SUM(H634)</f>
        <v>0</v>
      </c>
      <c r="I633" s="76">
        <f t="shared" si="89"/>
        <v>0</v>
      </c>
      <c r="J633" s="74">
        <f>SUM(J634)</f>
        <v>0</v>
      </c>
      <c r="K633" s="25">
        <f t="shared" si="86"/>
        <v>0</v>
      </c>
      <c r="L633" s="75">
        <f t="shared" si="92"/>
        <v>0</v>
      </c>
      <c r="M633" s="25">
        <f t="shared" si="87"/>
        <v>0</v>
      </c>
      <c r="N633" s="74">
        <f>SUM(N634)</f>
        <v>0</v>
      </c>
      <c r="O633" s="25">
        <f t="shared" si="88"/>
        <v>0</v>
      </c>
      <c r="P633" s="76">
        <f t="shared" si="90"/>
        <v>0</v>
      </c>
    </row>
    <row r="634" spans="1:16" hidden="1" x14ac:dyDescent="0.25">
      <c r="A634" s="100">
        <v>3311401080846140</v>
      </c>
      <c r="B634" s="31" t="s">
        <v>726</v>
      </c>
      <c r="C634" s="73"/>
      <c r="D634" s="64"/>
      <c r="E634" s="64"/>
      <c r="F634" s="75">
        <f t="shared" si="85"/>
        <v>0</v>
      </c>
      <c r="G634" s="25">
        <f t="shared" si="91"/>
        <v>0</v>
      </c>
      <c r="H634" s="64"/>
      <c r="I634" s="76">
        <f t="shared" si="89"/>
        <v>0</v>
      </c>
      <c r="J634" s="64"/>
      <c r="K634" s="25">
        <f t="shared" si="86"/>
        <v>0</v>
      </c>
      <c r="L634" s="75">
        <f t="shared" si="92"/>
        <v>0</v>
      </c>
      <c r="M634" s="25">
        <f t="shared" si="87"/>
        <v>0</v>
      </c>
      <c r="N634" s="64"/>
      <c r="O634" s="25">
        <f t="shared" si="88"/>
        <v>0</v>
      </c>
      <c r="P634" s="76">
        <f t="shared" si="90"/>
        <v>0</v>
      </c>
    </row>
    <row r="635" spans="1:16" hidden="1" x14ac:dyDescent="0.25">
      <c r="A635" s="100">
        <v>3311401080862</v>
      </c>
      <c r="B635" s="31" t="s">
        <v>727</v>
      </c>
      <c r="C635" s="73"/>
      <c r="D635" s="74">
        <f>SUM(D636)</f>
        <v>0</v>
      </c>
      <c r="E635" s="74">
        <f>SUM(E636)</f>
        <v>0</v>
      </c>
      <c r="F635" s="75">
        <f t="shared" si="85"/>
        <v>0</v>
      </c>
      <c r="G635" s="25">
        <f t="shared" si="91"/>
        <v>0</v>
      </c>
      <c r="H635" s="74">
        <f>SUM(H636)</f>
        <v>0</v>
      </c>
      <c r="I635" s="76">
        <f t="shared" si="89"/>
        <v>0</v>
      </c>
      <c r="J635" s="74">
        <f>SUM(J636)</f>
        <v>0</v>
      </c>
      <c r="K635" s="25">
        <f t="shared" si="86"/>
        <v>0</v>
      </c>
      <c r="L635" s="75">
        <f t="shared" si="92"/>
        <v>0</v>
      </c>
      <c r="M635" s="25">
        <f t="shared" si="87"/>
        <v>0</v>
      </c>
      <c r="N635" s="74">
        <f>SUM(N636)</f>
        <v>0</v>
      </c>
      <c r="O635" s="25">
        <f t="shared" si="88"/>
        <v>0</v>
      </c>
      <c r="P635" s="76">
        <f t="shared" si="90"/>
        <v>0</v>
      </c>
    </row>
    <row r="636" spans="1:16" hidden="1" x14ac:dyDescent="0.25">
      <c r="A636" s="100">
        <v>3311401080862140</v>
      </c>
      <c r="B636" s="31" t="s">
        <v>727</v>
      </c>
      <c r="C636" s="73"/>
      <c r="D636" s="64"/>
      <c r="E636" s="64"/>
      <c r="F636" s="75">
        <f t="shared" si="85"/>
        <v>0</v>
      </c>
      <c r="G636" s="25">
        <f t="shared" si="91"/>
        <v>0</v>
      </c>
      <c r="H636" s="64"/>
      <c r="I636" s="76">
        <f t="shared" si="89"/>
        <v>0</v>
      </c>
      <c r="J636" s="64"/>
      <c r="K636" s="25">
        <f t="shared" si="86"/>
        <v>0</v>
      </c>
      <c r="L636" s="75">
        <f t="shared" si="92"/>
        <v>0</v>
      </c>
      <c r="M636" s="25">
        <f t="shared" si="87"/>
        <v>0</v>
      </c>
      <c r="N636" s="64"/>
      <c r="O636" s="25">
        <f t="shared" si="88"/>
        <v>0</v>
      </c>
      <c r="P636" s="76">
        <f t="shared" si="90"/>
        <v>0</v>
      </c>
    </row>
    <row r="637" spans="1:16" hidden="1" x14ac:dyDescent="0.25">
      <c r="A637" s="100">
        <v>3311401080867</v>
      </c>
      <c r="B637" s="31" t="s">
        <v>728</v>
      </c>
      <c r="C637" s="73"/>
      <c r="D637" s="74">
        <f>SUM(D638)</f>
        <v>0</v>
      </c>
      <c r="E637" s="74">
        <f>SUM(E638)</f>
        <v>0</v>
      </c>
      <c r="F637" s="75">
        <f t="shared" si="85"/>
        <v>0</v>
      </c>
      <c r="G637" s="25">
        <f t="shared" si="91"/>
        <v>0</v>
      </c>
      <c r="H637" s="74">
        <f>SUM(H638)</f>
        <v>0</v>
      </c>
      <c r="I637" s="76">
        <f t="shared" si="89"/>
        <v>0</v>
      </c>
      <c r="J637" s="74">
        <f>SUM(J638)</f>
        <v>0</v>
      </c>
      <c r="K637" s="25">
        <f t="shared" si="86"/>
        <v>0</v>
      </c>
      <c r="L637" s="75">
        <f t="shared" si="92"/>
        <v>0</v>
      </c>
      <c r="M637" s="25">
        <f t="shared" si="87"/>
        <v>0</v>
      </c>
      <c r="N637" s="74">
        <f>SUM(N638)</f>
        <v>0</v>
      </c>
      <c r="O637" s="25">
        <f t="shared" si="88"/>
        <v>0</v>
      </c>
      <c r="P637" s="76">
        <f t="shared" si="90"/>
        <v>0</v>
      </c>
    </row>
    <row r="638" spans="1:16" hidden="1" x14ac:dyDescent="0.25">
      <c r="A638" s="100">
        <v>3311401080867140</v>
      </c>
      <c r="B638" s="31" t="s">
        <v>728</v>
      </c>
      <c r="C638" s="73"/>
      <c r="D638" s="64"/>
      <c r="E638" s="64"/>
      <c r="F638" s="75">
        <f t="shared" si="85"/>
        <v>0</v>
      </c>
      <c r="G638" s="25">
        <f t="shared" si="91"/>
        <v>0</v>
      </c>
      <c r="H638" s="64"/>
      <c r="I638" s="76">
        <f t="shared" si="89"/>
        <v>0</v>
      </c>
      <c r="J638" s="64"/>
      <c r="K638" s="25">
        <f t="shared" si="86"/>
        <v>0</v>
      </c>
      <c r="L638" s="75">
        <f t="shared" si="92"/>
        <v>0</v>
      </c>
      <c r="M638" s="25">
        <f t="shared" si="87"/>
        <v>0</v>
      </c>
      <c r="N638" s="64"/>
      <c r="O638" s="25">
        <f t="shared" si="88"/>
        <v>0</v>
      </c>
      <c r="P638" s="76">
        <f t="shared" si="90"/>
        <v>0</v>
      </c>
    </row>
    <row r="639" spans="1:16" hidden="1" x14ac:dyDescent="0.25">
      <c r="A639" s="72">
        <v>3311401080922</v>
      </c>
      <c r="B639" s="31" t="s">
        <v>729</v>
      </c>
      <c r="C639" s="73"/>
      <c r="D639" s="74">
        <f>SUM(D640)</f>
        <v>0</v>
      </c>
      <c r="E639" s="74">
        <f>SUM(E640)</f>
        <v>0</v>
      </c>
      <c r="F639" s="75">
        <f t="shared" si="85"/>
        <v>0</v>
      </c>
      <c r="G639" s="25">
        <f t="shared" si="91"/>
        <v>0</v>
      </c>
      <c r="H639" s="74">
        <f>SUM(H640)</f>
        <v>0</v>
      </c>
      <c r="I639" s="76">
        <f t="shared" si="89"/>
        <v>0</v>
      </c>
      <c r="J639" s="74">
        <f>SUM(J640)</f>
        <v>0</v>
      </c>
      <c r="K639" s="25">
        <f t="shared" si="86"/>
        <v>0</v>
      </c>
      <c r="L639" s="75">
        <f t="shared" si="92"/>
        <v>0</v>
      </c>
      <c r="M639" s="25">
        <f t="shared" si="87"/>
        <v>0</v>
      </c>
      <c r="N639" s="74">
        <f>SUM(N640)</f>
        <v>0</v>
      </c>
      <c r="O639" s="25">
        <f t="shared" si="88"/>
        <v>0</v>
      </c>
      <c r="P639" s="76">
        <f t="shared" si="90"/>
        <v>0</v>
      </c>
    </row>
    <row r="640" spans="1:16" hidden="1" x14ac:dyDescent="0.25">
      <c r="A640" s="72">
        <v>3311401080922140</v>
      </c>
      <c r="B640" s="31" t="s">
        <v>730</v>
      </c>
      <c r="C640" s="73"/>
      <c r="D640" s="64"/>
      <c r="E640" s="64"/>
      <c r="F640" s="75">
        <f t="shared" si="85"/>
        <v>0</v>
      </c>
      <c r="G640" s="25">
        <f t="shared" si="91"/>
        <v>0</v>
      </c>
      <c r="H640" s="64"/>
      <c r="I640" s="76">
        <f t="shared" si="89"/>
        <v>0</v>
      </c>
      <c r="J640" s="64"/>
      <c r="K640" s="25">
        <f t="shared" si="86"/>
        <v>0</v>
      </c>
      <c r="L640" s="75">
        <f t="shared" si="92"/>
        <v>0</v>
      </c>
      <c r="M640" s="25">
        <f t="shared" si="87"/>
        <v>0</v>
      </c>
      <c r="N640" s="64"/>
      <c r="O640" s="25">
        <f t="shared" si="88"/>
        <v>0</v>
      </c>
      <c r="P640" s="76">
        <f t="shared" si="90"/>
        <v>0</v>
      </c>
    </row>
    <row r="641" spans="1:16" hidden="1" x14ac:dyDescent="0.25">
      <c r="A641" s="100">
        <v>331140109</v>
      </c>
      <c r="B641" s="31" t="s">
        <v>731</v>
      </c>
      <c r="C641" s="73"/>
      <c r="D641" s="74">
        <f>SUM(D642+D644+D646+D648)</f>
        <v>0</v>
      </c>
      <c r="E641" s="74">
        <f>SUM(E642+E644+E646+E648)</f>
        <v>0</v>
      </c>
      <c r="F641" s="75">
        <f t="shared" si="85"/>
        <v>0</v>
      </c>
      <c r="G641" s="25">
        <f t="shared" si="91"/>
        <v>0</v>
      </c>
      <c r="H641" s="74">
        <f>SUM(H642+H644+H646+H648)</f>
        <v>0</v>
      </c>
      <c r="I641" s="76">
        <f t="shared" si="89"/>
        <v>0</v>
      </c>
      <c r="J641" s="74">
        <f>SUM(J642+J644+J646+J648)</f>
        <v>0</v>
      </c>
      <c r="K641" s="25">
        <f t="shared" si="86"/>
        <v>0</v>
      </c>
      <c r="L641" s="75">
        <f t="shared" si="92"/>
        <v>0</v>
      </c>
      <c r="M641" s="25">
        <f t="shared" si="87"/>
        <v>0</v>
      </c>
      <c r="N641" s="74">
        <f>SUM(N642+N644+N646+N648)</f>
        <v>0</v>
      </c>
      <c r="O641" s="25">
        <f t="shared" si="88"/>
        <v>0</v>
      </c>
      <c r="P641" s="76">
        <f t="shared" si="90"/>
        <v>0</v>
      </c>
    </row>
    <row r="642" spans="1:16" ht="26.25" hidden="1" x14ac:dyDescent="0.25">
      <c r="A642" s="100">
        <v>3311401090431</v>
      </c>
      <c r="B642" s="31" t="s">
        <v>732</v>
      </c>
      <c r="C642" s="73"/>
      <c r="D642" s="74">
        <f>SUM(D643)</f>
        <v>0</v>
      </c>
      <c r="E642" s="74">
        <f>SUM(E643)</f>
        <v>0</v>
      </c>
      <c r="F642" s="75">
        <f t="shared" si="85"/>
        <v>0</v>
      </c>
      <c r="G642" s="25">
        <f t="shared" si="91"/>
        <v>0</v>
      </c>
      <c r="H642" s="74">
        <f>SUM(H643)</f>
        <v>0</v>
      </c>
      <c r="I642" s="76">
        <f t="shared" si="89"/>
        <v>0</v>
      </c>
      <c r="J642" s="74">
        <f>SUM(J643)</f>
        <v>0</v>
      </c>
      <c r="K642" s="25">
        <f t="shared" si="86"/>
        <v>0</v>
      </c>
      <c r="L642" s="75">
        <f t="shared" si="92"/>
        <v>0</v>
      </c>
      <c r="M642" s="25">
        <f t="shared" si="87"/>
        <v>0</v>
      </c>
      <c r="N642" s="74">
        <f>SUM(N643)</f>
        <v>0</v>
      </c>
      <c r="O642" s="25">
        <f t="shared" si="88"/>
        <v>0</v>
      </c>
      <c r="P642" s="76">
        <f t="shared" si="90"/>
        <v>0</v>
      </c>
    </row>
    <row r="643" spans="1:16" ht="26.25" hidden="1" x14ac:dyDescent="0.25">
      <c r="A643" s="100">
        <v>3311401090431150</v>
      </c>
      <c r="B643" s="31" t="s">
        <v>732</v>
      </c>
      <c r="C643" s="73"/>
      <c r="D643" s="64"/>
      <c r="E643" s="64"/>
      <c r="F643" s="75">
        <f t="shared" si="85"/>
        <v>0</v>
      </c>
      <c r="G643" s="25">
        <f t="shared" si="91"/>
        <v>0</v>
      </c>
      <c r="H643" s="64"/>
      <c r="I643" s="76">
        <f t="shared" si="89"/>
        <v>0</v>
      </c>
      <c r="J643" s="64"/>
      <c r="K643" s="25">
        <f t="shared" si="86"/>
        <v>0</v>
      </c>
      <c r="L643" s="75">
        <f t="shared" si="92"/>
        <v>0</v>
      </c>
      <c r="M643" s="25">
        <f t="shared" si="87"/>
        <v>0</v>
      </c>
      <c r="N643" s="64"/>
      <c r="O643" s="25">
        <f t="shared" si="88"/>
        <v>0</v>
      </c>
      <c r="P643" s="76">
        <f t="shared" si="90"/>
        <v>0</v>
      </c>
    </row>
    <row r="644" spans="1:16" ht="39" hidden="1" x14ac:dyDescent="0.25">
      <c r="A644" s="72">
        <v>3311401090730</v>
      </c>
      <c r="B644" s="31" t="s">
        <v>733</v>
      </c>
      <c r="C644" s="73"/>
      <c r="D644" s="74">
        <f>SUM(D645)</f>
        <v>0</v>
      </c>
      <c r="E644" s="74">
        <f>SUM(E645)</f>
        <v>0</v>
      </c>
      <c r="F644" s="75">
        <f t="shared" si="85"/>
        <v>0</v>
      </c>
      <c r="G644" s="25">
        <f t="shared" si="91"/>
        <v>0</v>
      </c>
      <c r="H644" s="74">
        <f>SUM(H645)</f>
        <v>0</v>
      </c>
      <c r="I644" s="76">
        <f t="shared" si="89"/>
        <v>0</v>
      </c>
      <c r="J644" s="74">
        <f>SUM(J645)</f>
        <v>0</v>
      </c>
      <c r="K644" s="25">
        <f t="shared" si="86"/>
        <v>0</v>
      </c>
      <c r="L644" s="75">
        <f t="shared" si="92"/>
        <v>0</v>
      </c>
      <c r="M644" s="25">
        <f t="shared" si="87"/>
        <v>0</v>
      </c>
      <c r="N644" s="74">
        <f>SUM(N645)</f>
        <v>0</v>
      </c>
      <c r="O644" s="25">
        <f t="shared" si="88"/>
        <v>0</v>
      </c>
      <c r="P644" s="76">
        <f t="shared" si="90"/>
        <v>0</v>
      </c>
    </row>
    <row r="645" spans="1:16" ht="39" hidden="1" x14ac:dyDescent="0.25">
      <c r="A645" s="72">
        <v>3311401090730150</v>
      </c>
      <c r="B645" s="31" t="s">
        <v>733</v>
      </c>
      <c r="C645" s="73"/>
      <c r="D645" s="64"/>
      <c r="E645" s="64"/>
      <c r="F645" s="75">
        <f t="shared" si="85"/>
        <v>0</v>
      </c>
      <c r="G645" s="25">
        <f t="shared" si="91"/>
        <v>0</v>
      </c>
      <c r="H645" s="64"/>
      <c r="I645" s="76">
        <f t="shared" si="89"/>
        <v>0</v>
      </c>
      <c r="J645" s="64"/>
      <c r="K645" s="25">
        <f t="shared" si="86"/>
        <v>0</v>
      </c>
      <c r="L645" s="75">
        <f t="shared" si="92"/>
        <v>0</v>
      </c>
      <c r="M645" s="25">
        <f t="shared" si="87"/>
        <v>0</v>
      </c>
      <c r="N645" s="64"/>
      <c r="O645" s="25">
        <f t="shared" si="88"/>
        <v>0</v>
      </c>
      <c r="P645" s="76">
        <f t="shared" si="90"/>
        <v>0</v>
      </c>
    </row>
    <row r="646" spans="1:16" ht="26.25" hidden="1" x14ac:dyDescent="0.25">
      <c r="A646" s="72">
        <v>3311401090736</v>
      </c>
      <c r="B646" s="31" t="s">
        <v>734</v>
      </c>
      <c r="C646" s="73"/>
      <c r="D646" s="74">
        <f>SUM(D647)</f>
        <v>0</v>
      </c>
      <c r="E646" s="74">
        <f>SUM(E647)</f>
        <v>0</v>
      </c>
      <c r="F646" s="75">
        <f t="shared" si="85"/>
        <v>0</v>
      </c>
      <c r="G646" s="25">
        <f t="shared" si="91"/>
        <v>0</v>
      </c>
      <c r="H646" s="74">
        <f>SUM(H647)</f>
        <v>0</v>
      </c>
      <c r="I646" s="76">
        <f t="shared" si="89"/>
        <v>0</v>
      </c>
      <c r="J646" s="74">
        <f>SUM(J647)</f>
        <v>0</v>
      </c>
      <c r="K646" s="25">
        <f t="shared" si="86"/>
        <v>0</v>
      </c>
      <c r="L646" s="75">
        <f t="shared" si="92"/>
        <v>0</v>
      </c>
      <c r="M646" s="25">
        <f t="shared" si="87"/>
        <v>0</v>
      </c>
      <c r="N646" s="74">
        <f>SUM(N647)</f>
        <v>0</v>
      </c>
      <c r="O646" s="25">
        <f t="shared" si="88"/>
        <v>0</v>
      </c>
      <c r="P646" s="76">
        <f t="shared" si="90"/>
        <v>0</v>
      </c>
    </row>
    <row r="647" spans="1:16" ht="26.25" hidden="1" x14ac:dyDescent="0.25">
      <c r="A647" s="72">
        <v>3311401090736150</v>
      </c>
      <c r="B647" s="31" t="s">
        <v>734</v>
      </c>
      <c r="C647" s="73"/>
      <c r="D647" s="64"/>
      <c r="E647" s="64"/>
      <c r="F647" s="75">
        <f t="shared" si="85"/>
        <v>0</v>
      </c>
      <c r="G647" s="25">
        <f t="shared" si="91"/>
        <v>0</v>
      </c>
      <c r="H647" s="64"/>
      <c r="I647" s="76">
        <f t="shared" si="89"/>
        <v>0</v>
      </c>
      <c r="J647" s="64"/>
      <c r="K647" s="25">
        <f t="shared" si="86"/>
        <v>0</v>
      </c>
      <c r="L647" s="75">
        <f t="shared" si="92"/>
        <v>0</v>
      </c>
      <c r="M647" s="25">
        <f t="shared" si="87"/>
        <v>0</v>
      </c>
      <c r="N647" s="64"/>
      <c r="O647" s="25">
        <f t="shared" si="88"/>
        <v>0</v>
      </c>
      <c r="P647" s="76">
        <f t="shared" si="90"/>
        <v>0</v>
      </c>
    </row>
    <row r="648" spans="1:16" hidden="1" x14ac:dyDescent="0.25">
      <c r="A648" s="72">
        <v>3311401090754</v>
      </c>
      <c r="B648" s="80" t="s">
        <v>735</v>
      </c>
      <c r="C648" s="73"/>
      <c r="D648" s="74">
        <f>SUM(D649)</f>
        <v>0</v>
      </c>
      <c r="E648" s="74">
        <f>SUM(E649)</f>
        <v>0</v>
      </c>
      <c r="F648" s="75">
        <f t="shared" si="85"/>
        <v>0</v>
      </c>
      <c r="G648" s="25">
        <f t="shared" si="91"/>
        <v>0</v>
      </c>
      <c r="H648" s="74">
        <f>SUM(H649)</f>
        <v>0</v>
      </c>
      <c r="I648" s="76">
        <f t="shared" si="89"/>
        <v>0</v>
      </c>
      <c r="J648" s="74">
        <f>SUM(J649)</f>
        <v>0</v>
      </c>
      <c r="K648" s="25">
        <f t="shared" si="86"/>
        <v>0</v>
      </c>
      <c r="L648" s="75">
        <f t="shared" si="92"/>
        <v>0</v>
      </c>
      <c r="M648" s="25">
        <f t="shared" si="87"/>
        <v>0</v>
      </c>
      <c r="N648" s="74">
        <f>SUM(N649)</f>
        <v>0</v>
      </c>
      <c r="O648" s="25">
        <f t="shared" si="88"/>
        <v>0</v>
      </c>
      <c r="P648" s="76">
        <f t="shared" si="90"/>
        <v>0</v>
      </c>
    </row>
    <row r="649" spans="1:16" hidden="1" x14ac:dyDescent="0.25">
      <c r="A649" s="72">
        <v>3311401090754150</v>
      </c>
      <c r="B649" s="80" t="s">
        <v>736</v>
      </c>
      <c r="C649" s="73"/>
      <c r="D649" s="64"/>
      <c r="E649" s="64"/>
      <c r="F649" s="75">
        <f t="shared" si="85"/>
        <v>0</v>
      </c>
      <c r="G649" s="25">
        <f t="shared" si="91"/>
        <v>0</v>
      </c>
      <c r="H649" s="64"/>
      <c r="I649" s="76">
        <f t="shared" si="89"/>
        <v>0</v>
      </c>
      <c r="J649" s="64"/>
      <c r="K649" s="25">
        <f t="shared" si="86"/>
        <v>0</v>
      </c>
      <c r="L649" s="75">
        <f t="shared" si="92"/>
        <v>0</v>
      </c>
      <c r="M649" s="25">
        <f t="shared" si="87"/>
        <v>0</v>
      </c>
      <c r="N649" s="64"/>
      <c r="O649" s="25">
        <f t="shared" si="88"/>
        <v>0</v>
      </c>
      <c r="P649" s="76">
        <f t="shared" si="90"/>
        <v>0</v>
      </c>
    </row>
    <row r="650" spans="1:16" hidden="1" x14ac:dyDescent="0.25">
      <c r="A650" s="72">
        <v>331140110</v>
      </c>
      <c r="B650" s="31" t="s">
        <v>737</v>
      </c>
      <c r="C650" s="73"/>
      <c r="D650" s="74">
        <f>SUM(D651+D653+D655)</f>
        <v>0</v>
      </c>
      <c r="E650" s="74">
        <f>SUM(E651+E653+E655)</f>
        <v>0</v>
      </c>
      <c r="F650" s="75">
        <f t="shared" si="85"/>
        <v>0</v>
      </c>
      <c r="G650" s="25">
        <f t="shared" si="91"/>
        <v>0</v>
      </c>
      <c r="H650" s="74">
        <f>SUM(H651+H653+H655)</f>
        <v>0</v>
      </c>
      <c r="I650" s="76">
        <f t="shared" si="89"/>
        <v>0</v>
      </c>
      <c r="J650" s="74">
        <f>SUM(J651+J653+J655)</f>
        <v>0</v>
      </c>
      <c r="K650" s="25">
        <f t="shared" si="86"/>
        <v>0</v>
      </c>
      <c r="L650" s="75">
        <f t="shared" si="92"/>
        <v>0</v>
      </c>
      <c r="M650" s="25">
        <f t="shared" si="87"/>
        <v>0</v>
      </c>
      <c r="N650" s="74">
        <f>SUM(N651+N653+N655)</f>
        <v>0</v>
      </c>
      <c r="O650" s="25">
        <f t="shared" si="88"/>
        <v>0</v>
      </c>
      <c r="P650" s="76">
        <f t="shared" si="90"/>
        <v>0</v>
      </c>
    </row>
    <row r="651" spans="1:16" ht="26.25" hidden="1" x14ac:dyDescent="0.25">
      <c r="A651" s="72">
        <v>3311401100709</v>
      </c>
      <c r="B651" s="31" t="s">
        <v>738</v>
      </c>
      <c r="C651" s="73"/>
      <c r="D651" s="74">
        <f>SUM(D652)</f>
        <v>0</v>
      </c>
      <c r="E651" s="74">
        <f>SUM(E652)</f>
        <v>0</v>
      </c>
      <c r="F651" s="75">
        <f t="shared" si="85"/>
        <v>0</v>
      </c>
      <c r="G651" s="25">
        <f t="shared" si="91"/>
        <v>0</v>
      </c>
      <c r="H651" s="74">
        <f>SUM(H652)</f>
        <v>0</v>
      </c>
      <c r="I651" s="76">
        <f t="shared" si="89"/>
        <v>0</v>
      </c>
      <c r="J651" s="74">
        <f>SUM(J652)</f>
        <v>0</v>
      </c>
      <c r="K651" s="25">
        <f t="shared" si="86"/>
        <v>0</v>
      </c>
      <c r="L651" s="75">
        <f t="shared" si="92"/>
        <v>0</v>
      </c>
      <c r="M651" s="25">
        <f t="shared" si="87"/>
        <v>0</v>
      </c>
      <c r="N651" s="74">
        <f>SUM(N652)</f>
        <v>0</v>
      </c>
      <c r="O651" s="25">
        <f t="shared" si="88"/>
        <v>0</v>
      </c>
      <c r="P651" s="76">
        <f t="shared" si="90"/>
        <v>0</v>
      </c>
    </row>
    <row r="652" spans="1:16" ht="26.25" hidden="1" x14ac:dyDescent="0.25">
      <c r="A652" s="72">
        <v>3311401100709150</v>
      </c>
      <c r="B652" s="31" t="s">
        <v>738</v>
      </c>
      <c r="C652" s="73"/>
      <c r="D652" s="64"/>
      <c r="E652" s="64"/>
      <c r="F652" s="75">
        <f t="shared" si="85"/>
        <v>0</v>
      </c>
      <c r="G652" s="25">
        <f t="shared" si="91"/>
        <v>0</v>
      </c>
      <c r="H652" s="64"/>
      <c r="I652" s="76">
        <f t="shared" si="89"/>
        <v>0</v>
      </c>
      <c r="J652" s="64"/>
      <c r="K652" s="25">
        <f t="shared" si="86"/>
        <v>0</v>
      </c>
      <c r="L652" s="75">
        <f t="shared" si="92"/>
        <v>0</v>
      </c>
      <c r="M652" s="25">
        <f t="shared" si="87"/>
        <v>0</v>
      </c>
      <c r="N652" s="64"/>
      <c r="O652" s="25">
        <f t="shared" si="88"/>
        <v>0</v>
      </c>
      <c r="P652" s="76">
        <f t="shared" si="90"/>
        <v>0</v>
      </c>
    </row>
    <row r="653" spans="1:16" hidden="1" x14ac:dyDescent="0.25">
      <c r="A653" s="72">
        <v>3311401100801</v>
      </c>
      <c r="B653" s="31" t="s">
        <v>739</v>
      </c>
      <c r="C653" s="73"/>
      <c r="D653" s="74">
        <f>SUM(D654)</f>
        <v>0</v>
      </c>
      <c r="E653" s="74">
        <f>SUM(E654)</f>
        <v>0</v>
      </c>
      <c r="F653" s="75">
        <f t="shared" si="85"/>
        <v>0</v>
      </c>
      <c r="G653" s="25">
        <f t="shared" si="91"/>
        <v>0</v>
      </c>
      <c r="H653" s="74">
        <f>SUM(H654)</f>
        <v>0</v>
      </c>
      <c r="I653" s="76">
        <f t="shared" si="89"/>
        <v>0</v>
      </c>
      <c r="J653" s="74">
        <f>SUM(J654)</f>
        <v>0</v>
      </c>
      <c r="K653" s="25">
        <f t="shared" si="86"/>
        <v>0</v>
      </c>
      <c r="L653" s="75">
        <f t="shared" si="92"/>
        <v>0</v>
      </c>
      <c r="M653" s="25">
        <f t="shared" si="87"/>
        <v>0</v>
      </c>
      <c r="N653" s="74">
        <f>SUM(N654)</f>
        <v>0</v>
      </c>
      <c r="O653" s="25">
        <f t="shared" si="88"/>
        <v>0</v>
      </c>
      <c r="P653" s="76">
        <f t="shared" si="90"/>
        <v>0</v>
      </c>
    </row>
    <row r="654" spans="1:16" hidden="1" x14ac:dyDescent="0.25">
      <c r="A654" s="72">
        <v>3311401100801150</v>
      </c>
      <c r="B654" s="31" t="s">
        <v>739</v>
      </c>
      <c r="C654" s="73"/>
      <c r="D654" s="64"/>
      <c r="E654" s="64"/>
      <c r="F654" s="75">
        <f t="shared" si="85"/>
        <v>0</v>
      </c>
      <c r="G654" s="25">
        <f t="shared" si="91"/>
        <v>0</v>
      </c>
      <c r="H654" s="64"/>
      <c r="I654" s="76">
        <f t="shared" si="89"/>
        <v>0</v>
      </c>
      <c r="J654" s="64"/>
      <c r="K654" s="25">
        <f t="shared" si="86"/>
        <v>0</v>
      </c>
      <c r="L654" s="75">
        <f t="shared" si="92"/>
        <v>0</v>
      </c>
      <c r="M654" s="25">
        <f t="shared" si="87"/>
        <v>0</v>
      </c>
      <c r="N654" s="64"/>
      <c r="O654" s="25">
        <f t="shared" si="88"/>
        <v>0</v>
      </c>
      <c r="P654" s="76">
        <f t="shared" si="90"/>
        <v>0</v>
      </c>
    </row>
    <row r="655" spans="1:16" ht="26.25" hidden="1" x14ac:dyDescent="0.25">
      <c r="A655" s="72">
        <v>3311401100962</v>
      </c>
      <c r="B655" s="80" t="s">
        <v>740</v>
      </c>
      <c r="C655" s="73"/>
      <c r="D655" s="74">
        <f>SUM(D656)</f>
        <v>0</v>
      </c>
      <c r="E655" s="74">
        <f>SUM(E656)</f>
        <v>0</v>
      </c>
      <c r="F655" s="75">
        <f t="shared" si="85"/>
        <v>0</v>
      </c>
      <c r="G655" s="25">
        <f t="shared" si="91"/>
        <v>0</v>
      </c>
      <c r="H655" s="74">
        <f>SUM(H656)</f>
        <v>0</v>
      </c>
      <c r="I655" s="76">
        <f t="shared" si="89"/>
        <v>0</v>
      </c>
      <c r="J655" s="74">
        <f>SUM(J656)</f>
        <v>0</v>
      </c>
      <c r="K655" s="25">
        <f t="shared" si="86"/>
        <v>0</v>
      </c>
      <c r="L655" s="75">
        <f t="shared" si="92"/>
        <v>0</v>
      </c>
      <c r="M655" s="25">
        <f t="shared" si="87"/>
        <v>0</v>
      </c>
      <c r="N655" s="74">
        <f>SUM(N656)</f>
        <v>0</v>
      </c>
      <c r="O655" s="25">
        <f t="shared" si="88"/>
        <v>0</v>
      </c>
      <c r="P655" s="76">
        <f t="shared" si="90"/>
        <v>0</v>
      </c>
    </row>
    <row r="656" spans="1:16" ht="26.25" hidden="1" x14ac:dyDescent="0.25">
      <c r="A656" s="72">
        <v>3311401100962150</v>
      </c>
      <c r="B656" s="80" t="s">
        <v>741</v>
      </c>
      <c r="C656" s="73"/>
      <c r="D656" s="64"/>
      <c r="E656" s="64"/>
      <c r="F656" s="75">
        <f t="shared" si="85"/>
        <v>0</v>
      </c>
      <c r="G656" s="25">
        <f t="shared" si="91"/>
        <v>0</v>
      </c>
      <c r="H656" s="64"/>
      <c r="I656" s="76">
        <f t="shared" si="89"/>
        <v>0</v>
      </c>
      <c r="J656" s="64"/>
      <c r="K656" s="25">
        <f t="shared" si="86"/>
        <v>0</v>
      </c>
      <c r="L656" s="75">
        <f t="shared" si="92"/>
        <v>0</v>
      </c>
      <c r="M656" s="25">
        <f t="shared" si="87"/>
        <v>0</v>
      </c>
      <c r="N656" s="64"/>
      <c r="O656" s="25">
        <f t="shared" si="88"/>
        <v>0</v>
      </c>
      <c r="P656" s="76">
        <f t="shared" si="90"/>
        <v>0</v>
      </c>
    </row>
    <row r="657" spans="1:16" ht="26.25" hidden="1" x14ac:dyDescent="0.25">
      <c r="A657" s="100">
        <v>331140111</v>
      </c>
      <c r="B657" s="101" t="s">
        <v>742</v>
      </c>
      <c r="C657" s="73"/>
      <c r="D657" s="74">
        <f>SUM(D658+D660+D662+D664)</f>
        <v>0</v>
      </c>
      <c r="E657" s="74">
        <f>SUM(E658+E660+E662+E664)</f>
        <v>0</v>
      </c>
      <c r="F657" s="75">
        <f t="shared" si="85"/>
        <v>0</v>
      </c>
      <c r="G657" s="25">
        <f t="shared" si="91"/>
        <v>0</v>
      </c>
      <c r="H657" s="74">
        <f>SUM(H658+H660+H662+H664)</f>
        <v>0</v>
      </c>
      <c r="I657" s="76">
        <f t="shared" si="89"/>
        <v>0</v>
      </c>
      <c r="J657" s="74">
        <f>SUM(J658+J660+J662+J664)</f>
        <v>0</v>
      </c>
      <c r="K657" s="25">
        <f t="shared" si="86"/>
        <v>0</v>
      </c>
      <c r="L657" s="75">
        <f t="shared" si="92"/>
        <v>0</v>
      </c>
      <c r="M657" s="25">
        <f t="shared" si="87"/>
        <v>0</v>
      </c>
      <c r="N657" s="74">
        <f>SUM(N658+N660+N662+N664)</f>
        <v>0</v>
      </c>
      <c r="O657" s="25">
        <f t="shared" si="88"/>
        <v>0</v>
      </c>
      <c r="P657" s="76">
        <f t="shared" si="90"/>
        <v>0</v>
      </c>
    </row>
    <row r="658" spans="1:16" hidden="1" x14ac:dyDescent="0.25">
      <c r="A658" s="100">
        <v>3311401110378</v>
      </c>
      <c r="B658" s="101" t="s">
        <v>743</v>
      </c>
      <c r="C658" s="73"/>
      <c r="D658" s="74">
        <f>SUM(D659)</f>
        <v>0</v>
      </c>
      <c r="E658" s="74">
        <f>SUM(E659)</f>
        <v>0</v>
      </c>
      <c r="F658" s="75">
        <f t="shared" si="85"/>
        <v>0</v>
      </c>
      <c r="G658" s="25">
        <f t="shared" si="91"/>
        <v>0</v>
      </c>
      <c r="H658" s="74">
        <f>SUM(H659)</f>
        <v>0</v>
      </c>
      <c r="I658" s="76">
        <f t="shared" si="89"/>
        <v>0</v>
      </c>
      <c r="J658" s="74">
        <f>SUM(J659)</f>
        <v>0</v>
      </c>
      <c r="K658" s="25">
        <f t="shared" si="86"/>
        <v>0</v>
      </c>
      <c r="L658" s="75">
        <f t="shared" si="92"/>
        <v>0</v>
      </c>
      <c r="M658" s="25">
        <f t="shared" si="87"/>
        <v>0</v>
      </c>
      <c r="N658" s="74">
        <f>SUM(N659)</f>
        <v>0</v>
      </c>
      <c r="O658" s="25">
        <f t="shared" si="88"/>
        <v>0</v>
      </c>
      <c r="P658" s="76">
        <f t="shared" si="90"/>
        <v>0</v>
      </c>
    </row>
    <row r="659" spans="1:16" ht="26.25" hidden="1" x14ac:dyDescent="0.25">
      <c r="A659" s="100">
        <v>3311401110378150</v>
      </c>
      <c r="B659" s="101" t="s">
        <v>744</v>
      </c>
      <c r="C659" s="73"/>
      <c r="D659" s="64"/>
      <c r="E659" s="64"/>
      <c r="F659" s="75">
        <f t="shared" ref="F659:F722" si="93">SUM(D659+E659)</f>
        <v>0</v>
      </c>
      <c r="G659" s="25">
        <f t="shared" si="91"/>
        <v>0</v>
      </c>
      <c r="H659" s="64"/>
      <c r="I659" s="76">
        <f t="shared" si="89"/>
        <v>0</v>
      </c>
      <c r="J659" s="64"/>
      <c r="K659" s="25">
        <f t="shared" ref="K659:K722" si="94">IF(OR(J659=0,F659=0),0,J659/F659)*100</f>
        <v>0</v>
      </c>
      <c r="L659" s="75">
        <f t="shared" si="92"/>
        <v>0</v>
      </c>
      <c r="M659" s="25">
        <f t="shared" ref="M659:M722" si="95">IF(OR(L659=0,F659=0),0,L659/F659)*100</f>
        <v>0</v>
      </c>
      <c r="N659" s="64"/>
      <c r="O659" s="25">
        <f t="shared" ref="O659:O722" si="96">IF(OR(N659=0,F659=0),0,N659/F659)*100</f>
        <v>0</v>
      </c>
      <c r="P659" s="76">
        <f t="shared" si="90"/>
        <v>0</v>
      </c>
    </row>
    <row r="660" spans="1:16" hidden="1" x14ac:dyDescent="0.25">
      <c r="A660" s="100">
        <v>3311401110389</v>
      </c>
      <c r="B660" s="101" t="s">
        <v>745</v>
      </c>
      <c r="C660" s="73"/>
      <c r="D660" s="74">
        <f>SUM(D661)</f>
        <v>0</v>
      </c>
      <c r="E660" s="74">
        <f>SUM(E661)</f>
        <v>0</v>
      </c>
      <c r="F660" s="75">
        <f t="shared" si="93"/>
        <v>0</v>
      </c>
      <c r="G660" s="25">
        <f t="shared" si="91"/>
        <v>0</v>
      </c>
      <c r="H660" s="74">
        <f>SUM(H661)</f>
        <v>0</v>
      </c>
      <c r="I660" s="76">
        <f t="shared" ref="I660:I723" si="97">SUM(F660-H660)</f>
        <v>0</v>
      </c>
      <c r="J660" s="74">
        <f>SUM(J661)</f>
        <v>0</v>
      </c>
      <c r="K660" s="25">
        <f t="shared" si="94"/>
        <v>0</v>
      </c>
      <c r="L660" s="75">
        <f t="shared" si="92"/>
        <v>0</v>
      </c>
      <c r="M660" s="25">
        <f t="shared" si="95"/>
        <v>0</v>
      </c>
      <c r="N660" s="74">
        <f>SUM(N661)</f>
        <v>0</v>
      </c>
      <c r="O660" s="25">
        <f t="shared" si="96"/>
        <v>0</v>
      </c>
      <c r="P660" s="76">
        <f t="shared" si="90"/>
        <v>0</v>
      </c>
    </row>
    <row r="661" spans="1:16" ht="26.25" hidden="1" x14ac:dyDescent="0.25">
      <c r="A661" s="100">
        <v>3311401110389150</v>
      </c>
      <c r="B661" s="101" t="s">
        <v>746</v>
      </c>
      <c r="C661" s="73"/>
      <c r="D661" s="64"/>
      <c r="E661" s="64"/>
      <c r="F661" s="75">
        <f t="shared" si="93"/>
        <v>0</v>
      </c>
      <c r="G661" s="25">
        <f t="shared" si="91"/>
        <v>0</v>
      </c>
      <c r="H661" s="64"/>
      <c r="I661" s="76">
        <f t="shared" si="97"/>
        <v>0</v>
      </c>
      <c r="J661" s="64"/>
      <c r="K661" s="25">
        <f t="shared" si="94"/>
        <v>0</v>
      </c>
      <c r="L661" s="75">
        <f t="shared" si="92"/>
        <v>0</v>
      </c>
      <c r="M661" s="25">
        <f t="shared" si="95"/>
        <v>0</v>
      </c>
      <c r="N661" s="64"/>
      <c r="O661" s="25">
        <f t="shared" si="96"/>
        <v>0</v>
      </c>
      <c r="P661" s="76">
        <f t="shared" si="90"/>
        <v>0</v>
      </c>
    </row>
    <row r="662" spans="1:16" ht="26.25" hidden="1" x14ac:dyDescent="0.25">
      <c r="A662" s="72">
        <v>3311401110748</v>
      </c>
      <c r="B662" s="31" t="s">
        <v>747</v>
      </c>
      <c r="C662" s="73"/>
      <c r="D662" s="74">
        <f>SUM(D663)</f>
        <v>0</v>
      </c>
      <c r="E662" s="74">
        <f>SUM(E663)</f>
        <v>0</v>
      </c>
      <c r="F662" s="75">
        <f t="shared" si="93"/>
        <v>0</v>
      </c>
      <c r="G662" s="25">
        <f t="shared" si="91"/>
        <v>0</v>
      </c>
      <c r="H662" s="74">
        <f>SUM(H663)</f>
        <v>0</v>
      </c>
      <c r="I662" s="76">
        <f t="shared" si="97"/>
        <v>0</v>
      </c>
      <c r="J662" s="74">
        <f>SUM(J663)</f>
        <v>0</v>
      </c>
      <c r="K662" s="25">
        <f t="shared" si="94"/>
        <v>0</v>
      </c>
      <c r="L662" s="75">
        <f t="shared" si="92"/>
        <v>0</v>
      </c>
      <c r="M662" s="25">
        <f t="shared" si="95"/>
        <v>0</v>
      </c>
      <c r="N662" s="74">
        <f>SUM(N663)</f>
        <v>0</v>
      </c>
      <c r="O662" s="25">
        <f t="shared" si="96"/>
        <v>0</v>
      </c>
      <c r="P662" s="76">
        <f t="shared" si="90"/>
        <v>0</v>
      </c>
    </row>
    <row r="663" spans="1:16" ht="26.25" hidden="1" x14ac:dyDescent="0.25">
      <c r="A663" s="72">
        <v>3311401110748150</v>
      </c>
      <c r="B663" s="31" t="s">
        <v>747</v>
      </c>
      <c r="C663" s="73"/>
      <c r="D663" s="64"/>
      <c r="E663" s="64"/>
      <c r="F663" s="75">
        <f t="shared" si="93"/>
        <v>0</v>
      </c>
      <c r="G663" s="25">
        <f t="shared" si="91"/>
        <v>0</v>
      </c>
      <c r="H663" s="64"/>
      <c r="I663" s="76">
        <f t="shared" si="97"/>
        <v>0</v>
      </c>
      <c r="J663" s="64"/>
      <c r="K663" s="25">
        <f t="shared" si="94"/>
        <v>0</v>
      </c>
      <c r="L663" s="75">
        <f t="shared" si="92"/>
        <v>0</v>
      </c>
      <c r="M663" s="25">
        <f t="shared" si="95"/>
        <v>0</v>
      </c>
      <c r="N663" s="64"/>
      <c r="O663" s="25">
        <f t="shared" si="96"/>
        <v>0</v>
      </c>
      <c r="P663" s="76">
        <f t="shared" si="90"/>
        <v>0</v>
      </c>
    </row>
    <row r="664" spans="1:16" ht="39" hidden="1" x14ac:dyDescent="0.25">
      <c r="A664" s="72">
        <v>3311401110798</v>
      </c>
      <c r="B664" s="31" t="s">
        <v>748</v>
      </c>
      <c r="C664" s="73"/>
      <c r="D664" s="74">
        <f>SUM(D665)</f>
        <v>0</v>
      </c>
      <c r="E664" s="74">
        <f>SUM(E665)</f>
        <v>0</v>
      </c>
      <c r="F664" s="75">
        <f t="shared" si="93"/>
        <v>0</v>
      </c>
      <c r="G664" s="25">
        <f t="shared" si="91"/>
        <v>0</v>
      </c>
      <c r="H664" s="74">
        <f>SUM(H665)</f>
        <v>0</v>
      </c>
      <c r="I664" s="76">
        <f t="shared" si="97"/>
        <v>0</v>
      </c>
      <c r="J664" s="74">
        <f>SUM(J665)</f>
        <v>0</v>
      </c>
      <c r="K664" s="25">
        <f t="shared" si="94"/>
        <v>0</v>
      </c>
      <c r="L664" s="75">
        <f t="shared" si="92"/>
        <v>0</v>
      </c>
      <c r="M664" s="25">
        <f t="shared" si="95"/>
        <v>0</v>
      </c>
      <c r="N664" s="74">
        <f>SUM(N665)</f>
        <v>0</v>
      </c>
      <c r="O664" s="25">
        <f t="shared" si="96"/>
        <v>0</v>
      </c>
      <c r="P664" s="76">
        <f t="shared" si="90"/>
        <v>0</v>
      </c>
    </row>
    <row r="665" spans="1:16" ht="39" hidden="1" x14ac:dyDescent="0.25">
      <c r="A665" s="72">
        <v>3311401110798150</v>
      </c>
      <c r="B665" s="31" t="s">
        <v>748</v>
      </c>
      <c r="C665" s="73"/>
      <c r="D665" s="64"/>
      <c r="E665" s="64"/>
      <c r="F665" s="75">
        <f t="shared" si="93"/>
        <v>0</v>
      </c>
      <c r="G665" s="25">
        <f t="shared" si="91"/>
        <v>0</v>
      </c>
      <c r="H665" s="64"/>
      <c r="I665" s="76">
        <f t="shared" si="97"/>
        <v>0</v>
      </c>
      <c r="J665" s="64"/>
      <c r="K665" s="25">
        <f t="shared" si="94"/>
        <v>0</v>
      </c>
      <c r="L665" s="75">
        <f t="shared" si="92"/>
        <v>0</v>
      </c>
      <c r="M665" s="25">
        <f t="shared" si="95"/>
        <v>0</v>
      </c>
      <c r="N665" s="64"/>
      <c r="O665" s="25">
        <f t="shared" si="96"/>
        <v>0</v>
      </c>
      <c r="P665" s="76">
        <f t="shared" si="90"/>
        <v>0</v>
      </c>
    </row>
    <row r="666" spans="1:16" ht="26.25" hidden="1" x14ac:dyDescent="0.25">
      <c r="A666" s="100">
        <v>331140112</v>
      </c>
      <c r="B666" s="31" t="s">
        <v>749</v>
      </c>
      <c r="C666" s="73"/>
      <c r="D666" s="74">
        <f>SUM(D667+D669+D671+D673+D675+D677+D679)</f>
        <v>0</v>
      </c>
      <c r="E666" s="74">
        <f>SUM(E667+E669+E671+E673+E675+E677+E679)</f>
        <v>0</v>
      </c>
      <c r="F666" s="75">
        <f t="shared" si="93"/>
        <v>0</v>
      </c>
      <c r="G666" s="25">
        <f t="shared" si="91"/>
        <v>0</v>
      </c>
      <c r="H666" s="74">
        <f>SUM(H667+H669+H671+H673+H675+H677+H679)</f>
        <v>0</v>
      </c>
      <c r="I666" s="76">
        <f t="shared" si="97"/>
        <v>0</v>
      </c>
      <c r="J666" s="74">
        <f>SUM(J667+J669+J671+J673+J675+J677+J679)</f>
        <v>0</v>
      </c>
      <c r="K666" s="25">
        <f t="shared" si="94"/>
        <v>0</v>
      </c>
      <c r="L666" s="75">
        <f t="shared" si="92"/>
        <v>0</v>
      </c>
      <c r="M666" s="25">
        <f t="shared" si="95"/>
        <v>0</v>
      </c>
      <c r="N666" s="74">
        <f>SUM(N667+N669+N671+N673+N675+N677+N679)</f>
        <v>0</v>
      </c>
      <c r="O666" s="25">
        <f t="shared" si="96"/>
        <v>0</v>
      </c>
      <c r="P666" s="76">
        <f t="shared" ref="P666:P729" si="98">SUM(F666-N666)</f>
        <v>0</v>
      </c>
    </row>
    <row r="667" spans="1:16" ht="26.25" hidden="1" x14ac:dyDescent="0.25">
      <c r="A667" s="72">
        <v>3311401120689</v>
      </c>
      <c r="B667" s="31" t="s">
        <v>750</v>
      </c>
      <c r="C667" s="73"/>
      <c r="D667" s="74">
        <f>SUM(D668)</f>
        <v>0</v>
      </c>
      <c r="E667" s="74">
        <f>SUM(E668)</f>
        <v>0</v>
      </c>
      <c r="F667" s="75">
        <f t="shared" si="93"/>
        <v>0</v>
      </c>
      <c r="G667" s="25">
        <f t="shared" si="91"/>
        <v>0</v>
      </c>
      <c r="H667" s="74">
        <f>SUM(H668)</f>
        <v>0</v>
      </c>
      <c r="I667" s="76">
        <f t="shared" si="97"/>
        <v>0</v>
      </c>
      <c r="J667" s="74">
        <f>SUM(J668)</f>
        <v>0</v>
      </c>
      <c r="K667" s="25">
        <f t="shared" si="94"/>
        <v>0</v>
      </c>
      <c r="L667" s="75">
        <f t="shared" ref="L667:L730" si="99">SUM(N667-J667)</f>
        <v>0</v>
      </c>
      <c r="M667" s="25">
        <f t="shared" si="95"/>
        <v>0</v>
      </c>
      <c r="N667" s="74">
        <f>SUM(N668)</f>
        <v>0</v>
      </c>
      <c r="O667" s="25">
        <f t="shared" si="96"/>
        <v>0</v>
      </c>
      <c r="P667" s="76">
        <f t="shared" si="98"/>
        <v>0</v>
      </c>
    </row>
    <row r="668" spans="1:16" ht="26.25" hidden="1" x14ac:dyDescent="0.25">
      <c r="A668" s="72">
        <v>3311401120689160</v>
      </c>
      <c r="B668" s="31" t="s">
        <v>750</v>
      </c>
      <c r="C668" s="73"/>
      <c r="D668" s="64"/>
      <c r="E668" s="64"/>
      <c r="F668" s="75">
        <f t="shared" si="93"/>
        <v>0</v>
      </c>
      <c r="G668" s="25">
        <f t="shared" si="91"/>
        <v>0</v>
      </c>
      <c r="H668" s="64"/>
      <c r="I668" s="76">
        <f t="shared" si="97"/>
        <v>0</v>
      </c>
      <c r="J668" s="64"/>
      <c r="K668" s="25">
        <f t="shared" si="94"/>
        <v>0</v>
      </c>
      <c r="L668" s="75">
        <f t="shared" si="99"/>
        <v>0</v>
      </c>
      <c r="M668" s="25">
        <f t="shared" si="95"/>
        <v>0</v>
      </c>
      <c r="N668" s="64"/>
      <c r="O668" s="25">
        <f t="shared" si="96"/>
        <v>0</v>
      </c>
      <c r="P668" s="76">
        <f t="shared" si="98"/>
        <v>0</v>
      </c>
    </row>
    <row r="669" spans="1:16" hidden="1" x14ac:dyDescent="0.25">
      <c r="A669" s="72">
        <v>3311401120715</v>
      </c>
      <c r="B669" s="31" t="s">
        <v>751</v>
      </c>
      <c r="C669" s="73"/>
      <c r="D669" s="74">
        <f>SUM(D670)</f>
        <v>0</v>
      </c>
      <c r="E669" s="74">
        <f>SUM(E670)</f>
        <v>0</v>
      </c>
      <c r="F669" s="75">
        <f t="shared" si="93"/>
        <v>0</v>
      </c>
      <c r="G669" s="25">
        <f t="shared" si="91"/>
        <v>0</v>
      </c>
      <c r="H669" s="74">
        <f>SUM(H670)</f>
        <v>0</v>
      </c>
      <c r="I669" s="76">
        <f t="shared" si="97"/>
        <v>0</v>
      </c>
      <c r="J669" s="74">
        <f>SUM(J670)</f>
        <v>0</v>
      </c>
      <c r="K669" s="25">
        <f t="shared" si="94"/>
        <v>0</v>
      </c>
      <c r="L669" s="75">
        <f t="shared" si="99"/>
        <v>0</v>
      </c>
      <c r="M669" s="25">
        <f t="shared" si="95"/>
        <v>0</v>
      </c>
      <c r="N669" s="74">
        <f>SUM(N670)</f>
        <v>0</v>
      </c>
      <c r="O669" s="25">
        <f t="shared" si="96"/>
        <v>0</v>
      </c>
      <c r="P669" s="76">
        <f t="shared" si="98"/>
        <v>0</v>
      </c>
    </row>
    <row r="670" spans="1:16" hidden="1" x14ac:dyDescent="0.25">
      <c r="A670" s="72">
        <v>3311401120715160</v>
      </c>
      <c r="B670" s="31" t="s">
        <v>751</v>
      </c>
      <c r="C670" s="73"/>
      <c r="D670" s="64"/>
      <c r="E670" s="64"/>
      <c r="F670" s="75">
        <f t="shared" si="93"/>
        <v>0</v>
      </c>
      <c r="G670" s="25">
        <f t="shared" si="91"/>
        <v>0</v>
      </c>
      <c r="H670" s="64"/>
      <c r="I670" s="76">
        <f t="shared" si="97"/>
        <v>0</v>
      </c>
      <c r="J670" s="64"/>
      <c r="K670" s="25">
        <f t="shared" si="94"/>
        <v>0</v>
      </c>
      <c r="L670" s="75">
        <f t="shared" si="99"/>
        <v>0</v>
      </c>
      <c r="M670" s="25">
        <f t="shared" si="95"/>
        <v>0</v>
      </c>
      <c r="N670" s="64"/>
      <c r="O670" s="25">
        <f t="shared" si="96"/>
        <v>0</v>
      </c>
      <c r="P670" s="76">
        <f t="shared" si="98"/>
        <v>0</v>
      </c>
    </row>
    <row r="671" spans="1:16" hidden="1" x14ac:dyDescent="0.25">
      <c r="A671" s="72">
        <v>3311401120716</v>
      </c>
      <c r="B671" s="31" t="s">
        <v>752</v>
      </c>
      <c r="C671" s="73"/>
      <c r="D671" s="74">
        <f>SUM(D672)</f>
        <v>0</v>
      </c>
      <c r="E671" s="74">
        <f>SUM(E672)</f>
        <v>0</v>
      </c>
      <c r="F671" s="75">
        <f t="shared" si="93"/>
        <v>0</v>
      </c>
      <c r="G671" s="25">
        <f t="shared" ref="G671:G736" si="100">IF(OR(F671=0,F$7=0),0,F671/F$7)*100</f>
        <v>0</v>
      </c>
      <c r="H671" s="74">
        <f>SUM(H672)</f>
        <v>0</v>
      </c>
      <c r="I671" s="76">
        <f t="shared" si="97"/>
        <v>0</v>
      </c>
      <c r="J671" s="74">
        <f>SUM(J672)</f>
        <v>0</v>
      </c>
      <c r="K671" s="25">
        <f t="shared" si="94"/>
        <v>0</v>
      </c>
      <c r="L671" s="75">
        <f t="shared" si="99"/>
        <v>0</v>
      </c>
      <c r="M671" s="25">
        <f t="shared" si="95"/>
        <v>0</v>
      </c>
      <c r="N671" s="74">
        <f>SUM(N672)</f>
        <v>0</v>
      </c>
      <c r="O671" s="25">
        <f t="shared" si="96"/>
        <v>0</v>
      </c>
      <c r="P671" s="76">
        <f t="shared" si="98"/>
        <v>0</v>
      </c>
    </row>
    <row r="672" spans="1:16" hidden="1" x14ac:dyDescent="0.25">
      <c r="A672" s="72">
        <v>3311401120716150</v>
      </c>
      <c r="B672" s="31" t="s">
        <v>752</v>
      </c>
      <c r="C672" s="73"/>
      <c r="D672" s="64"/>
      <c r="E672" s="64"/>
      <c r="F672" s="75">
        <f t="shared" si="93"/>
        <v>0</v>
      </c>
      <c r="G672" s="25">
        <f t="shared" si="100"/>
        <v>0</v>
      </c>
      <c r="H672" s="64"/>
      <c r="I672" s="76">
        <f t="shared" si="97"/>
        <v>0</v>
      </c>
      <c r="J672" s="64"/>
      <c r="K672" s="25">
        <f t="shared" si="94"/>
        <v>0</v>
      </c>
      <c r="L672" s="75">
        <f t="shared" si="99"/>
        <v>0</v>
      </c>
      <c r="M672" s="25">
        <f t="shared" si="95"/>
        <v>0</v>
      </c>
      <c r="N672" s="64"/>
      <c r="O672" s="25">
        <f t="shared" si="96"/>
        <v>0</v>
      </c>
      <c r="P672" s="76">
        <f t="shared" si="98"/>
        <v>0</v>
      </c>
    </row>
    <row r="673" spans="1:16" ht="26.25" hidden="1" x14ac:dyDescent="0.25">
      <c r="A673" s="100">
        <v>3311401120725</v>
      </c>
      <c r="B673" s="31" t="s">
        <v>753</v>
      </c>
      <c r="C673" s="73"/>
      <c r="D673" s="74">
        <f>SUM(D674)</f>
        <v>0</v>
      </c>
      <c r="E673" s="74">
        <f>SUM(E674)</f>
        <v>0</v>
      </c>
      <c r="F673" s="75">
        <f t="shared" si="93"/>
        <v>0</v>
      </c>
      <c r="G673" s="25">
        <f t="shared" si="100"/>
        <v>0</v>
      </c>
      <c r="H673" s="74">
        <f>SUM(H674)</f>
        <v>0</v>
      </c>
      <c r="I673" s="76">
        <f t="shared" si="97"/>
        <v>0</v>
      </c>
      <c r="J673" s="74">
        <f>SUM(J674)</f>
        <v>0</v>
      </c>
      <c r="K673" s="25">
        <f t="shared" si="94"/>
        <v>0</v>
      </c>
      <c r="L673" s="75">
        <f t="shared" si="99"/>
        <v>0</v>
      </c>
      <c r="M673" s="25">
        <f t="shared" si="95"/>
        <v>0</v>
      </c>
      <c r="N673" s="74">
        <f>SUM(N674)</f>
        <v>0</v>
      </c>
      <c r="O673" s="25">
        <f t="shared" si="96"/>
        <v>0</v>
      </c>
      <c r="P673" s="76">
        <f t="shared" si="98"/>
        <v>0</v>
      </c>
    </row>
    <row r="674" spans="1:16" ht="26.25" hidden="1" x14ac:dyDescent="0.25">
      <c r="A674" s="100">
        <v>3311401120725160</v>
      </c>
      <c r="B674" s="31" t="s">
        <v>753</v>
      </c>
      <c r="C674" s="73"/>
      <c r="D674" s="64"/>
      <c r="E674" s="64"/>
      <c r="F674" s="75">
        <f t="shared" si="93"/>
        <v>0</v>
      </c>
      <c r="G674" s="25">
        <f t="shared" si="100"/>
        <v>0</v>
      </c>
      <c r="H674" s="64"/>
      <c r="I674" s="76">
        <f t="shared" si="97"/>
        <v>0</v>
      </c>
      <c r="J674" s="64"/>
      <c r="K674" s="25">
        <f t="shared" si="94"/>
        <v>0</v>
      </c>
      <c r="L674" s="75">
        <f t="shared" si="99"/>
        <v>0</v>
      </c>
      <c r="M674" s="25">
        <f t="shared" si="95"/>
        <v>0</v>
      </c>
      <c r="N674" s="64"/>
      <c r="O674" s="25">
        <f t="shared" si="96"/>
        <v>0</v>
      </c>
      <c r="P674" s="76">
        <f t="shared" si="98"/>
        <v>0</v>
      </c>
    </row>
    <row r="675" spans="1:16" hidden="1" x14ac:dyDescent="0.25">
      <c r="A675" s="100">
        <v>3311401120731</v>
      </c>
      <c r="B675" s="31" t="s">
        <v>754</v>
      </c>
      <c r="C675" s="73"/>
      <c r="D675" s="74">
        <f>SUM(D676)</f>
        <v>0</v>
      </c>
      <c r="E675" s="74">
        <f>SUM(E676)</f>
        <v>0</v>
      </c>
      <c r="F675" s="75">
        <f t="shared" si="93"/>
        <v>0</v>
      </c>
      <c r="G675" s="25">
        <f t="shared" si="100"/>
        <v>0</v>
      </c>
      <c r="H675" s="74">
        <f>SUM(H676)</f>
        <v>0</v>
      </c>
      <c r="I675" s="76">
        <f t="shared" si="97"/>
        <v>0</v>
      </c>
      <c r="J675" s="74">
        <f>SUM(J676)</f>
        <v>0</v>
      </c>
      <c r="K675" s="25">
        <f t="shared" si="94"/>
        <v>0</v>
      </c>
      <c r="L675" s="75">
        <f t="shared" si="99"/>
        <v>0</v>
      </c>
      <c r="M675" s="25">
        <f t="shared" si="95"/>
        <v>0</v>
      </c>
      <c r="N675" s="74">
        <f>SUM(N676)</f>
        <v>0</v>
      </c>
      <c r="O675" s="25">
        <f t="shared" si="96"/>
        <v>0</v>
      </c>
      <c r="P675" s="76">
        <f t="shared" si="98"/>
        <v>0</v>
      </c>
    </row>
    <row r="676" spans="1:16" hidden="1" x14ac:dyDescent="0.25">
      <c r="A676" s="100">
        <v>3311401120731160</v>
      </c>
      <c r="B676" s="31" t="s">
        <v>754</v>
      </c>
      <c r="C676" s="73"/>
      <c r="D676" s="64"/>
      <c r="E676" s="64"/>
      <c r="F676" s="75">
        <f t="shared" si="93"/>
        <v>0</v>
      </c>
      <c r="G676" s="25">
        <f t="shared" si="100"/>
        <v>0</v>
      </c>
      <c r="H676" s="64"/>
      <c r="I676" s="76">
        <f t="shared" si="97"/>
        <v>0</v>
      </c>
      <c r="J676" s="64"/>
      <c r="K676" s="25">
        <f t="shared" si="94"/>
        <v>0</v>
      </c>
      <c r="L676" s="75">
        <f t="shared" si="99"/>
        <v>0</v>
      </c>
      <c r="M676" s="25">
        <f t="shared" si="95"/>
        <v>0</v>
      </c>
      <c r="N676" s="64"/>
      <c r="O676" s="25">
        <f t="shared" si="96"/>
        <v>0</v>
      </c>
      <c r="P676" s="76">
        <f t="shared" si="98"/>
        <v>0</v>
      </c>
    </row>
    <row r="677" spans="1:16" hidden="1" x14ac:dyDescent="0.25">
      <c r="A677" s="100">
        <v>3311401120740</v>
      </c>
      <c r="B677" s="31" t="s">
        <v>755</v>
      </c>
      <c r="C677" s="73"/>
      <c r="D677" s="74">
        <f>SUM(D678)</f>
        <v>0</v>
      </c>
      <c r="E677" s="74">
        <f>SUM(E678)</f>
        <v>0</v>
      </c>
      <c r="F677" s="75">
        <f t="shared" si="93"/>
        <v>0</v>
      </c>
      <c r="G677" s="25">
        <f t="shared" si="100"/>
        <v>0</v>
      </c>
      <c r="H677" s="74">
        <f>SUM(H678)</f>
        <v>0</v>
      </c>
      <c r="I677" s="76">
        <f t="shared" si="97"/>
        <v>0</v>
      </c>
      <c r="J677" s="74">
        <f>SUM(J678)</f>
        <v>0</v>
      </c>
      <c r="K677" s="25">
        <f t="shared" si="94"/>
        <v>0</v>
      </c>
      <c r="L677" s="75">
        <f t="shared" si="99"/>
        <v>0</v>
      </c>
      <c r="M677" s="25">
        <f t="shared" si="95"/>
        <v>0</v>
      </c>
      <c r="N677" s="74">
        <f>SUM(N678)</f>
        <v>0</v>
      </c>
      <c r="O677" s="25">
        <f t="shared" si="96"/>
        <v>0</v>
      </c>
      <c r="P677" s="76">
        <f t="shared" si="98"/>
        <v>0</v>
      </c>
    </row>
    <row r="678" spans="1:16" hidden="1" x14ac:dyDescent="0.25">
      <c r="A678" s="100">
        <v>3311401120740160</v>
      </c>
      <c r="B678" s="31" t="s">
        <v>755</v>
      </c>
      <c r="C678" s="73"/>
      <c r="D678" s="64"/>
      <c r="E678" s="64"/>
      <c r="F678" s="75">
        <f t="shared" si="93"/>
        <v>0</v>
      </c>
      <c r="G678" s="25">
        <f t="shared" si="100"/>
        <v>0</v>
      </c>
      <c r="H678" s="64"/>
      <c r="I678" s="76">
        <f t="shared" si="97"/>
        <v>0</v>
      </c>
      <c r="J678" s="64"/>
      <c r="K678" s="25">
        <f t="shared" si="94"/>
        <v>0</v>
      </c>
      <c r="L678" s="75">
        <f t="shared" si="99"/>
        <v>0</v>
      </c>
      <c r="M678" s="25">
        <f t="shared" si="95"/>
        <v>0</v>
      </c>
      <c r="N678" s="64"/>
      <c r="O678" s="25">
        <f t="shared" si="96"/>
        <v>0</v>
      </c>
      <c r="P678" s="76">
        <f t="shared" si="98"/>
        <v>0</v>
      </c>
    </row>
    <row r="679" spans="1:16" ht="26.25" hidden="1" x14ac:dyDescent="0.25">
      <c r="A679" s="72">
        <v>3311401120752</v>
      </c>
      <c r="B679" s="31" t="s">
        <v>756</v>
      </c>
      <c r="C679" s="73"/>
      <c r="D679" s="74">
        <f>SUM(D680)</f>
        <v>0</v>
      </c>
      <c r="E679" s="74">
        <f>SUM(E680)</f>
        <v>0</v>
      </c>
      <c r="F679" s="75">
        <f t="shared" si="93"/>
        <v>0</v>
      </c>
      <c r="G679" s="25">
        <f t="shared" si="100"/>
        <v>0</v>
      </c>
      <c r="H679" s="74">
        <f>SUM(H680)</f>
        <v>0</v>
      </c>
      <c r="I679" s="76">
        <f t="shared" si="97"/>
        <v>0</v>
      </c>
      <c r="J679" s="74">
        <f>SUM(J680)</f>
        <v>0</v>
      </c>
      <c r="K679" s="25">
        <f t="shared" si="94"/>
        <v>0</v>
      </c>
      <c r="L679" s="75">
        <f t="shared" si="99"/>
        <v>0</v>
      </c>
      <c r="M679" s="25">
        <f t="shared" si="95"/>
        <v>0</v>
      </c>
      <c r="N679" s="74">
        <f>SUM(N680)</f>
        <v>0</v>
      </c>
      <c r="O679" s="25">
        <f t="shared" si="96"/>
        <v>0</v>
      </c>
      <c r="P679" s="76">
        <f t="shared" si="98"/>
        <v>0</v>
      </c>
    </row>
    <row r="680" spans="1:16" ht="26.25" hidden="1" x14ac:dyDescent="0.25">
      <c r="A680" s="72">
        <v>3311401120752160</v>
      </c>
      <c r="B680" s="31" t="s">
        <v>756</v>
      </c>
      <c r="C680" s="73"/>
      <c r="D680" s="64"/>
      <c r="E680" s="64"/>
      <c r="F680" s="75">
        <f t="shared" si="93"/>
        <v>0</v>
      </c>
      <c r="G680" s="25">
        <f t="shared" si="100"/>
        <v>0</v>
      </c>
      <c r="H680" s="64"/>
      <c r="I680" s="76">
        <f t="shared" si="97"/>
        <v>0</v>
      </c>
      <c r="J680" s="64"/>
      <c r="K680" s="25">
        <f t="shared" si="94"/>
        <v>0</v>
      </c>
      <c r="L680" s="75">
        <f t="shared" si="99"/>
        <v>0</v>
      </c>
      <c r="M680" s="25">
        <f t="shared" si="95"/>
        <v>0</v>
      </c>
      <c r="N680" s="64"/>
      <c r="O680" s="25">
        <f t="shared" si="96"/>
        <v>0</v>
      </c>
      <c r="P680" s="76">
        <f t="shared" si="98"/>
        <v>0</v>
      </c>
    </row>
    <row r="681" spans="1:16" hidden="1" x14ac:dyDescent="0.25">
      <c r="A681" s="100">
        <v>331140113</v>
      </c>
      <c r="B681" s="31" t="s">
        <v>757</v>
      </c>
      <c r="C681" s="73"/>
      <c r="D681" s="74">
        <f>SUM(D682+D684+D686+D688+D690)</f>
        <v>0</v>
      </c>
      <c r="E681" s="74">
        <f>SUM(E682+E684+E686+E688+E690)</f>
        <v>0</v>
      </c>
      <c r="F681" s="75">
        <f t="shared" si="93"/>
        <v>0</v>
      </c>
      <c r="G681" s="25">
        <f t="shared" si="100"/>
        <v>0</v>
      </c>
      <c r="H681" s="74">
        <f>SUM(H682+H684+H686+H688+H690)</f>
        <v>0</v>
      </c>
      <c r="I681" s="76">
        <f t="shared" si="97"/>
        <v>0</v>
      </c>
      <c r="J681" s="74">
        <f>SUM(J682+J684+J686+J688+J690)</f>
        <v>0</v>
      </c>
      <c r="K681" s="25">
        <f t="shared" si="94"/>
        <v>0</v>
      </c>
      <c r="L681" s="75">
        <f t="shared" si="99"/>
        <v>0</v>
      </c>
      <c r="M681" s="25">
        <f t="shared" si="95"/>
        <v>0</v>
      </c>
      <c r="N681" s="74">
        <f>SUM(N682+N684+N686+N688+N690)</f>
        <v>0</v>
      </c>
      <c r="O681" s="25">
        <f t="shared" si="96"/>
        <v>0</v>
      </c>
      <c r="P681" s="76">
        <f t="shared" si="98"/>
        <v>0</v>
      </c>
    </row>
    <row r="682" spans="1:16" hidden="1" x14ac:dyDescent="0.25">
      <c r="A682" s="100">
        <v>3311401130414</v>
      </c>
      <c r="B682" s="31" t="s">
        <v>758</v>
      </c>
      <c r="C682" s="73"/>
      <c r="D682" s="74">
        <f>SUM(D683)</f>
        <v>0</v>
      </c>
      <c r="E682" s="74">
        <f>SUM(E683)</f>
        <v>0</v>
      </c>
      <c r="F682" s="75">
        <f t="shared" si="93"/>
        <v>0</v>
      </c>
      <c r="G682" s="25">
        <f t="shared" si="100"/>
        <v>0</v>
      </c>
      <c r="H682" s="74">
        <f>SUM(H683)</f>
        <v>0</v>
      </c>
      <c r="I682" s="76">
        <f t="shared" si="97"/>
        <v>0</v>
      </c>
      <c r="J682" s="74">
        <f>SUM(J683)</f>
        <v>0</v>
      </c>
      <c r="K682" s="25">
        <f t="shared" si="94"/>
        <v>0</v>
      </c>
      <c r="L682" s="75">
        <f t="shared" si="99"/>
        <v>0</v>
      </c>
      <c r="M682" s="25">
        <f t="shared" si="95"/>
        <v>0</v>
      </c>
      <c r="N682" s="74">
        <f>SUM(N683)</f>
        <v>0</v>
      </c>
      <c r="O682" s="25">
        <f t="shared" si="96"/>
        <v>0</v>
      </c>
      <c r="P682" s="76">
        <f t="shared" si="98"/>
        <v>0</v>
      </c>
    </row>
    <row r="683" spans="1:16" hidden="1" x14ac:dyDescent="0.25">
      <c r="A683" s="100">
        <v>3311401130414160</v>
      </c>
      <c r="B683" s="31" t="s">
        <v>758</v>
      </c>
      <c r="C683" s="73"/>
      <c r="D683" s="64"/>
      <c r="E683" s="64"/>
      <c r="F683" s="75">
        <f t="shared" si="93"/>
        <v>0</v>
      </c>
      <c r="G683" s="25">
        <f t="shared" si="100"/>
        <v>0</v>
      </c>
      <c r="H683" s="64"/>
      <c r="I683" s="76">
        <f t="shared" si="97"/>
        <v>0</v>
      </c>
      <c r="J683" s="64"/>
      <c r="K683" s="25">
        <f t="shared" si="94"/>
        <v>0</v>
      </c>
      <c r="L683" s="75">
        <f t="shared" si="99"/>
        <v>0</v>
      </c>
      <c r="M683" s="25">
        <f t="shared" si="95"/>
        <v>0</v>
      </c>
      <c r="N683" s="64"/>
      <c r="O683" s="25">
        <f t="shared" si="96"/>
        <v>0</v>
      </c>
      <c r="P683" s="76">
        <f t="shared" si="98"/>
        <v>0</v>
      </c>
    </row>
    <row r="684" spans="1:16" ht="26.25" hidden="1" x14ac:dyDescent="0.25">
      <c r="A684" s="100">
        <v>3311401130604</v>
      </c>
      <c r="B684" s="31" t="s">
        <v>759</v>
      </c>
      <c r="C684" s="73"/>
      <c r="D684" s="74">
        <f>SUM(D685)</f>
        <v>0</v>
      </c>
      <c r="E684" s="74">
        <f>SUM(E685)</f>
        <v>0</v>
      </c>
      <c r="F684" s="75">
        <f t="shared" si="93"/>
        <v>0</v>
      </c>
      <c r="G684" s="25">
        <f t="shared" si="100"/>
        <v>0</v>
      </c>
      <c r="H684" s="74">
        <f>SUM(H685)</f>
        <v>0</v>
      </c>
      <c r="I684" s="76">
        <f t="shared" si="97"/>
        <v>0</v>
      </c>
      <c r="J684" s="74">
        <f>SUM(J685)</f>
        <v>0</v>
      </c>
      <c r="K684" s="25">
        <f t="shared" si="94"/>
        <v>0</v>
      </c>
      <c r="L684" s="75">
        <f t="shared" si="99"/>
        <v>0</v>
      </c>
      <c r="M684" s="25">
        <f t="shared" si="95"/>
        <v>0</v>
      </c>
      <c r="N684" s="74">
        <f>SUM(N685)</f>
        <v>0</v>
      </c>
      <c r="O684" s="25">
        <f t="shared" si="96"/>
        <v>0</v>
      </c>
      <c r="P684" s="76">
        <f t="shared" si="98"/>
        <v>0</v>
      </c>
    </row>
    <row r="685" spans="1:16" ht="26.25" hidden="1" x14ac:dyDescent="0.25">
      <c r="A685" s="100">
        <v>3311401130604160</v>
      </c>
      <c r="B685" s="31" t="s">
        <v>759</v>
      </c>
      <c r="C685" s="73"/>
      <c r="D685" s="64"/>
      <c r="E685" s="64"/>
      <c r="F685" s="75">
        <f t="shared" si="93"/>
        <v>0</v>
      </c>
      <c r="G685" s="25">
        <f t="shared" si="100"/>
        <v>0</v>
      </c>
      <c r="H685" s="64"/>
      <c r="I685" s="76">
        <f t="shared" si="97"/>
        <v>0</v>
      </c>
      <c r="J685" s="64"/>
      <c r="K685" s="25">
        <f t="shared" si="94"/>
        <v>0</v>
      </c>
      <c r="L685" s="75">
        <f t="shared" si="99"/>
        <v>0</v>
      </c>
      <c r="M685" s="25">
        <f t="shared" si="95"/>
        <v>0</v>
      </c>
      <c r="N685" s="64"/>
      <c r="O685" s="25">
        <f t="shared" si="96"/>
        <v>0</v>
      </c>
      <c r="P685" s="76">
        <f t="shared" si="98"/>
        <v>0</v>
      </c>
    </row>
    <row r="686" spans="1:16" ht="26.25" hidden="1" x14ac:dyDescent="0.25">
      <c r="A686" s="72">
        <v>3311401130686</v>
      </c>
      <c r="B686" s="31" t="s">
        <v>760</v>
      </c>
      <c r="C686" s="73"/>
      <c r="D686" s="74">
        <f>SUM(D687)</f>
        <v>0</v>
      </c>
      <c r="E686" s="74">
        <f>SUM(E687)</f>
        <v>0</v>
      </c>
      <c r="F686" s="75">
        <f t="shared" si="93"/>
        <v>0</v>
      </c>
      <c r="G686" s="25">
        <f t="shared" si="100"/>
        <v>0</v>
      </c>
      <c r="H686" s="74">
        <f>SUM(H687)</f>
        <v>0</v>
      </c>
      <c r="I686" s="76">
        <f t="shared" si="97"/>
        <v>0</v>
      </c>
      <c r="J686" s="74">
        <f>SUM(J687)</f>
        <v>0</v>
      </c>
      <c r="K686" s="25">
        <f t="shared" si="94"/>
        <v>0</v>
      </c>
      <c r="L686" s="75">
        <f t="shared" si="99"/>
        <v>0</v>
      </c>
      <c r="M686" s="25">
        <f t="shared" si="95"/>
        <v>0</v>
      </c>
      <c r="N686" s="74">
        <f>SUM(N687)</f>
        <v>0</v>
      </c>
      <c r="O686" s="25">
        <f t="shared" si="96"/>
        <v>0</v>
      </c>
      <c r="P686" s="76">
        <f t="shared" si="98"/>
        <v>0</v>
      </c>
    </row>
    <row r="687" spans="1:16" ht="26.25" hidden="1" x14ac:dyDescent="0.25">
      <c r="A687" s="72">
        <v>3311401130686160</v>
      </c>
      <c r="B687" s="31" t="s">
        <v>760</v>
      </c>
      <c r="C687" s="73"/>
      <c r="D687" s="64"/>
      <c r="E687" s="64"/>
      <c r="F687" s="75">
        <f t="shared" si="93"/>
        <v>0</v>
      </c>
      <c r="G687" s="25">
        <f t="shared" si="100"/>
        <v>0</v>
      </c>
      <c r="H687" s="64"/>
      <c r="I687" s="76">
        <f t="shared" si="97"/>
        <v>0</v>
      </c>
      <c r="J687" s="64"/>
      <c r="K687" s="25">
        <f t="shared" si="94"/>
        <v>0</v>
      </c>
      <c r="L687" s="75">
        <f t="shared" si="99"/>
        <v>0</v>
      </c>
      <c r="M687" s="25">
        <f t="shared" si="95"/>
        <v>0</v>
      </c>
      <c r="N687" s="64"/>
      <c r="O687" s="25">
        <f t="shared" si="96"/>
        <v>0</v>
      </c>
      <c r="P687" s="76">
        <f t="shared" si="98"/>
        <v>0</v>
      </c>
    </row>
    <row r="688" spans="1:16" ht="26.25" hidden="1" x14ac:dyDescent="0.25">
      <c r="A688" s="100">
        <v>3311401130884</v>
      </c>
      <c r="B688" s="31" t="s">
        <v>761</v>
      </c>
      <c r="C688" s="73"/>
      <c r="D688" s="74">
        <f>SUM(D689)</f>
        <v>0</v>
      </c>
      <c r="E688" s="74">
        <f>SUM(E689)</f>
        <v>0</v>
      </c>
      <c r="F688" s="75">
        <f t="shared" si="93"/>
        <v>0</v>
      </c>
      <c r="G688" s="25">
        <f t="shared" si="100"/>
        <v>0</v>
      </c>
      <c r="H688" s="74">
        <f>SUM(H689)</f>
        <v>0</v>
      </c>
      <c r="I688" s="76">
        <f t="shared" si="97"/>
        <v>0</v>
      </c>
      <c r="J688" s="74">
        <f>SUM(J689)</f>
        <v>0</v>
      </c>
      <c r="K688" s="25">
        <f t="shared" si="94"/>
        <v>0</v>
      </c>
      <c r="L688" s="75">
        <f t="shared" si="99"/>
        <v>0</v>
      </c>
      <c r="M688" s="25">
        <f t="shared" si="95"/>
        <v>0</v>
      </c>
      <c r="N688" s="74">
        <f>SUM(N689)</f>
        <v>0</v>
      </c>
      <c r="O688" s="25">
        <f t="shared" si="96"/>
        <v>0</v>
      </c>
      <c r="P688" s="76">
        <f t="shared" si="98"/>
        <v>0</v>
      </c>
    </row>
    <row r="689" spans="1:16" ht="26.25" hidden="1" x14ac:dyDescent="0.25">
      <c r="A689" s="100">
        <v>3311401130884160</v>
      </c>
      <c r="B689" s="31" t="s">
        <v>761</v>
      </c>
      <c r="C689" s="73"/>
      <c r="D689" s="64"/>
      <c r="E689" s="64"/>
      <c r="F689" s="75">
        <f t="shared" si="93"/>
        <v>0</v>
      </c>
      <c r="G689" s="25">
        <f t="shared" si="100"/>
        <v>0</v>
      </c>
      <c r="H689" s="64"/>
      <c r="I689" s="76">
        <f t="shared" si="97"/>
        <v>0</v>
      </c>
      <c r="J689" s="64"/>
      <c r="K689" s="25">
        <f t="shared" si="94"/>
        <v>0</v>
      </c>
      <c r="L689" s="75">
        <f t="shared" si="99"/>
        <v>0</v>
      </c>
      <c r="M689" s="25">
        <f t="shared" si="95"/>
        <v>0</v>
      </c>
      <c r="N689" s="64"/>
      <c r="O689" s="25">
        <f t="shared" si="96"/>
        <v>0</v>
      </c>
      <c r="P689" s="76">
        <f t="shared" si="98"/>
        <v>0</v>
      </c>
    </row>
    <row r="690" spans="1:16" ht="26.25" hidden="1" x14ac:dyDescent="0.25">
      <c r="A690" s="100">
        <v>3311401130968</v>
      </c>
      <c r="B690" s="80" t="s">
        <v>761</v>
      </c>
      <c r="C690" s="73"/>
      <c r="D690" s="74">
        <f>SUM(D691)</f>
        <v>0</v>
      </c>
      <c r="E690" s="74">
        <f>SUM(E691)</f>
        <v>0</v>
      </c>
      <c r="F690" s="75">
        <f t="shared" si="93"/>
        <v>0</v>
      </c>
      <c r="G690" s="25">
        <f t="shared" si="100"/>
        <v>0</v>
      </c>
      <c r="H690" s="74">
        <f>SUM(H691)</f>
        <v>0</v>
      </c>
      <c r="I690" s="76">
        <f t="shared" si="97"/>
        <v>0</v>
      </c>
      <c r="J690" s="74">
        <f>SUM(J691)</f>
        <v>0</v>
      </c>
      <c r="K690" s="25">
        <f t="shared" si="94"/>
        <v>0</v>
      </c>
      <c r="L690" s="75">
        <f t="shared" si="99"/>
        <v>0</v>
      </c>
      <c r="M690" s="25">
        <f t="shared" si="95"/>
        <v>0</v>
      </c>
      <c r="N690" s="74">
        <f>SUM(N691)</f>
        <v>0</v>
      </c>
      <c r="O690" s="25">
        <f t="shared" si="96"/>
        <v>0</v>
      </c>
      <c r="P690" s="76">
        <f t="shared" si="98"/>
        <v>0</v>
      </c>
    </row>
    <row r="691" spans="1:16" ht="26.25" hidden="1" x14ac:dyDescent="0.25">
      <c r="A691" s="100">
        <v>3311401130968160</v>
      </c>
      <c r="B691" s="80" t="s">
        <v>762</v>
      </c>
      <c r="C691" s="73"/>
      <c r="D691" s="64"/>
      <c r="E691" s="64"/>
      <c r="F691" s="75">
        <f t="shared" si="93"/>
        <v>0</v>
      </c>
      <c r="G691" s="25">
        <f t="shared" si="100"/>
        <v>0</v>
      </c>
      <c r="H691" s="64"/>
      <c r="I691" s="76">
        <f t="shared" si="97"/>
        <v>0</v>
      </c>
      <c r="J691" s="64"/>
      <c r="K691" s="25">
        <f t="shared" si="94"/>
        <v>0</v>
      </c>
      <c r="L691" s="75">
        <f t="shared" si="99"/>
        <v>0</v>
      </c>
      <c r="M691" s="25">
        <f t="shared" si="95"/>
        <v>0</v>
      </c>
      <c r="N691" s="64"/>
      <c r="O691" s="25">
        <f t="shared" si="96"/>
        <v>0</v>
      </c>
      <c r="P691" s="76">
        <f t="shared" si="98"/>
        <v>0</v>
      </c>
    </row>
    <row r="692" spans="1:16" ht="26.25" hidden="1" x14ac:dyDescent="0.25">
      <c r="A692" s="100">
        <v>331140114</v>
      </c>
      <c r="B692" s="31" t="s">
        <v>763</v>
      </c>
      <c r="C692" s="73"/>
      <c r="D692" s="74">
        <f>SUM(D693+D695)</f>
        <v>0</v>
      </c>
      <c r="E692" s="74">
        <f>SUM(E693+E695)</f>
        <v>0</v>
      </c>
      <c r="F692" s="75">
        <f t="shared" si="93"/>
        <v>0</v>
      </c>
      <c r="G692" s="25">
        <f t="shared" si="100"/>
        <v>0</v>
      </c>
      <c r="H692" s="74">
        <f>SUM(H693+H695)</f>
        <v>0</v>
      </c>
      <c r="I692" s="76">
        <f t="shared" si="97"/>
        <v>0</v>
      </c>
      <c r="J692" s="74">
        <f>SUM(J693+J695)</f>
        <v>0</v>
      </c>
      <c r="K692" s="25">
        <f t="shared" si="94"/>
        <v>0</v>
      </c>
      <c r="L692" s="75">
        <f t="shared" si="99"/>
        <v>0</v>
      </c>
      <c r="M692" s="25">
        <f t="shared" si="95"/>
        <v>0</v>
      </c>
      <c r="N692" s="74">
        <f>SUM(N693+N695)</f>
        <v>0</v>
      </c>
      <c r="O692" s="25">
        <f t="shared" si="96"/>
        <v>0</v>
      </c>
      <c r="P692" s="76">
        <f t="shared" si="98"/>
        <v>0</v>
      </c>
    </row>
    <row r="693" spans="1:16" ht="26.25" hidden="1" x14ac:dyDescent="0.25">
      <c r="A693" s="100">
        <v>3311401140582</v>
      </c>
      <c r="B693" s="31" t="s">
        <v>764</v>
      </c>
      <c r="C693" s="73"/>
      <c r="D693" s="74">
        <f>SUM(D694)</f>
        <v>0</v>
      </c>
      <c r="E693" s="74">
        <f>SUM(E694)</f>
        <v>0</v>
      </c>
      <c r="F693" s="75">
        <f t="shared" si="93"/>
        <v>0</v>
      </c>
      <c r="G693" s="25">
        <f t="shared" si="100"/>
        <v>0</v>
      </c>
      <c r="H693" s="74">
        <f>SUM(H694)</f>
        <v>0</v>
      </c>
      <c r="I693" s="76">
        <f t="shared" si="97"/>
        <v>0</v>
      </c>
      <c r="J693" s="74">
        <f>SUM(J694)</f>
        <v>0</v>
      </c>
      <c r="K693" s="25">
        <f t="shared" si="94"/>
        <v>0</v>
      </c>
      <c r="L693" s="75">
        <f t="shared" si="99"/>
        <v>0</v>
      </c>
      <c r="M693" s="25">
        <f t="shared" si="95"/>
        <v>0</v>
      </c>
      <c r="N693" s="74">
        <f>SUM(N694)</f>
        <v>0</v>
      </c>
      <c r="O693" s="25">
        <f t="shared" si="96"/>
        <v>0</v>
      </c>
      <c r="P693" s="76">
        <f t="shared" si="98"/>
        <v>0</v>
      </c>
    </row>
    <row r="694" spans="1:16" ht="26.25" hidden="1" x14ac:dyDescent="0.25">
      <c r="A694" s="100">
        <v>3311401140582170</v>
      </c>
      <c r="B694" s="31" t="s">
        <v>764</v>
      </c>
      <c r="C694" s="73"/>
      <c r="D694" s="64"/>
      <c r="E694" s="64"/>
      <c r="F694" s="75">
        <f t="shared" si="93"/>
        <v>0</v>
      </c>
      <c r="G694" s="25">
        <f t="shared" si="100"/>
        <v>0</v>
      </c>
      <c r="H694" s="64"/>
      <c r="I694" s="76">
        <f t="shared" si="97"/>
        <v>0</v>
      </c>
      <c r="J694" s="64"/>
      <c r="K694" s="25">
        <f t="shared" si="94"/>
        <v>0</v>
      </c>
      <c r="L694" s="75">
        <f t="shared" si="99"/>
        <v>0</v>
      </c>
      <c r="M694" s="25">
        <f t="shared" si="95"/>
        <v>0</v>
      </c>
      <c r="N694" s="64"/>
      <c r="O694" s="25">
        <f t="shared" si="96"/>
        <v>0</v>
      </c>
      <c r="P694" s="76">
        <f t="shared" si="98"/>
        <v>0</v>
      </c>
    </row>
    <row r="695" spans="1:16" hidden="1" x14ac:dyDescent="0.25">
      <c r="A695" s="100">
        <v>3311401140583</v>
      </c>
      <c r="B695" s="31" t="s">
        <v>765</v>
      </c>
      <c r="C695" s="73"/>
      <c r="D695" s="74">
        <f>SUM(D696)</f>
        <v>0</v>
      </c>
      <c r="E695" s="74">
        <f>SUM(E696)</f>
        <v>0</v>
      </c>
      <c r="F695" s="75">
        <f t="shared" si="93"/>
        <v>0</v>
      </c>
      <c r="G695" s="25">
        <f t="shared" si="100"/>
        <v>0</v>
      </c>
      <c r="H695" s="74">
        <f>SUM(H696)</f>
        <v>0</v>
      </c>
      <c r="I695" s="76">
        <f t="shared" si="97"/>
        <v>0</v>
      </c>
      <c r="J695" s="74">
        <f>SUM(J696)</f>
        <v>0</v>
      </c>
      <c r="K695" s="25">
        <f t="shared" si="94"/>
        <v>0</v>
      </c>
      <c r="L695" s="75">
        <f t="shared" si="99"/>
        <v>0</v>
      </c>
      <c r="M695" s="25">
        <f t="shared" si="95"/>
        <v>0</v>
      </c>
      <c r="N695" s="74">
        <f>SUM(N696)</f>
        <v>0</v>
      </c>
      <c r="O695" s="25">
        <f t="shared" si="96"/>
        <v>0</v>
      </c>
      <c r="P695" s="76">
        <f t="shared" si="98"/>
        <v>0</v>
      </c>
    </row>
    <row r="696" spans="1:16" hidden="1" x14ac:dyDescent="0.25">
      <c r="A696" s="100">
        <v>3311401140583170</v>
      </c>
      <c r="B696" s="31" t="s">
        <v>765</v>
      </c>
      <c r="C696" s="73"/>
      <c r="D696" s="64"/>
      <c r="E696" s="64"/>
      <c r="F696" s="75">
        <f t="shared" si="93"/>
        <v>0</v>
      </c>
      <c r="G696" s="25">
        <f t="shared" si="100"/>
        <v>0</v>
      </c>
      <c r="H696" s="64"/>
      <c r="I696" s="76">
        <f t="shared" si="97"/>
        <v>0</v>
      </c>
      <c r="J696" s="64"/>
      <c r="K696" s="25">
        <f t="shared" si="94"/>
        <v>0</v>
      </c>
      <c r="L696" s="75">
        <f t="shared" si="99"/>
        <v>0</v>
      </c>
      <c r="M696" s="25">
        <f t="shared" si="95"/>
        <v>0</v>
      </c>
      <c r="N696" s="64"/>
      <c r="O696" s="25">
        <f t="shared" si="96"/>
        <v>0</v>
      </c>
      <c r="P696" s="76">
        <f t="shared" si="98"/>
        <v>0</v>
      </c>
    </row>
    <row r="697" spans="1:16" x14ac:dyDescent="0.25">
      <c r="A697" s="100">
        <v>331140115</v>
      </c>
      <c r="B697" s="31" t="s">
        <v>766</v>
      </c>
      <c r="C697" s="73"/>
      <c r="D697" s="74">
        <f>SUM(D698+D700+D702+D704+D706+D708+D710+D712+D714+D716+D725+D727+D729+D731+D733+D735+D737+D739+D742+D744)</f>
        <v>1559399979</v>
      </c>
      <c r="E697" s="74">
        <f>SUM(E698+E700+E702+E704+E706+E708+E710+E712+E714+E716+E725+E727+E729+E731+E733+E735+E737+E739+E742+E744)</f>
        <v>231662144</v>
      </c>
      <c r="F697" s="75">
        <f t="shared" si="93"/>
        <v>1791062123</v>
      </c>
      <c r="G697" s="25">
        <f t="shared" si="100"/>
        <v>0.87142507154877502</v>
      </c>
      <c r="H697" s="74">
        <f>SUM(H698+H700+H702+H704+H706+H708+H710+H712+H714+H716+H725+H727+H729+H731+H733+H735+H737+H739+H742+H744)</f>
        <v>0</v>
      </c>
      <c r="I697" s="76">
        <f t="shared" si="97"/>
        <v>1791062123</v>
      </c>
      <c r="J697" s="74">
        <f>SUM(J698+J700+J702+J704+J706+J708+J710+J712+J714+J716+J725+J727+J729+J731+J733+J735+J737+J739+J742+J744)</f>
        <v>108282304</v>
      </c>
      <c r="K697" s="25">
        <f t="shared" si="94"/>
        <v>6.0457034186301088</v>
      </c>
      <c r="L697" s="75">
        <f t="shared" si="99"/>
        <v>1161068822</v>
      </c>
      <c r="M697" s="25">
        <f t="shared" si="95"/>
        <v>64.825714702470975</v>
      </c>
      <c r="N697" s="74">
        <f>SUM(N698+N700+N702+N704+N706+N708+N710+N712+N714+N716+N725+N727+N729+N731+N733+N735+N737+N739+N742+N744)</f>
        <v>1269351126</v>
      </c>
      <c r="O697" s="25">
        <f t="shared" si="96"/>
        <v>70.871418121101087</v>
      </c>
      <c r="P697" s="76">
        <f t="shared" si="98"/>
        <v>521710997</v>
      </c>
    </row>
    <row r="698" spans="1:16" ht="39" hidden="1" x14ac:dyDescent="0.25">
      <c r="A698" s="100">
        <v>3311401150005</v>
      </c>
      <c r="B698" s="31" t="s">
        <v>767</v>
      </c>
      <c r="C698" s="73"/>
      <c r="D698" s="74">
        <f>SUM(D699)</f>
        <v>0</v>
      </c>
      <c r="E698" s="74">
        <f>SUM(E699)</f>
        <v>0</v>
      </c>
      <c r="F698" s="75">
        <f t="shared" si="93"/>
        <v>0</v>
      </c>
      <c r="G698" s="25">
        <f t="shared" si="100"/>
        <v>0</v>
      </c>
      <c r="H698" s="74">
        <f>SUM(H699)</f>
        <v>0</v>
      </c>
      <c r="I698" s="76">
        <f t="shared" si="97"/>
        <v>0</v>
      </c>
      <c r="J698" s="74">
        <f>SUM(J699)</f>
        <v>0</v>
      </c>
      <c r="K698" s="25">
        <f t="shared" si="94"/>
        <v>0</v>
      </c>
      <c r="L698" s="75">
        <f t="shared" si="99"/>
        <v>0</v>
      </c>
      <c r="M698" s="25">
        <f t="shared" si="95"/>
        <v>0</v>
      </c>
      <c r="N698" s="74">
        <f>SUM(N699)</f>
        <v>0</v>
      </c>
      <c r="O698" s="25">
        <f t="shared" si="96"/>
        <v>0</v>
      </c>
      <c r="P698" s="76">
        <f t="shared" si="98"/>
        <v>0</v>
      </c>
    </row>
    <row r="699" spans="1:16" hidden="1" x14ac:dyDescent="0.25">
      <c r="A699" s="100">
        <v>3311401150005170</v>
      </c>
      <c r="B699" s="31" t="s">
        <v>768</v>
      </c>
      <c r="C699" s="73"/>
      <c r="D699" s="64"/>
      <c r="E699" s="64"/>
      <c r="F699" s="75">
        <f t="shared" si="93"/>
        <v>0</v>
      </c>
      <c r="G699" s="25">
        <f t="shared" si="100"/>
        <v>0</v>
      </c>
      <c r="H699" s="64"/>
      <c r="I699" s="76">
        <f t="shared" si="97"/>
        <v>0</v>
      </c>
      <c r="J699" s="64"/>
      <c r="K699" s="25">
        <f t="shared" si="94"/>
        <v>0</v>
      </c>
      <c r="L699" s="75">
        <f t="shared" si="99"/>
        <v>0</v>
      </c>
      <c r="M699" s="25">
        <f t="shared" si="95"/>
        <v>0</v>
      </c>
      <c r="N699" s="64"/>
      <c r="O699" s="25">
        <f t="shared" si="96"/>
        <v>0</v>
      </c>
      <c r="P699" s="76">
        <f t="shared" si="98"/>
        <v>0</v>
      </c>
    </row>
    <row r="700" spans="1:16" ht="26.25" x14ac:dyDescent="0.25">
      <c r="A700" s="100">
        <v>3311401150025</v>
      </c>
      <c r="B700" s="31" t="s">
        <v>769</v>
      </c>
      <c r="C700" s="73"/>
      <c r="D700" s="74">
        <f>SUM(D701)</f>
        <v>379000000</v>
      </c>
      <c r="E700" s="74">
        <f>SUM(E701)</f>
        <v>681188378</v>
      </c>
      <c r="F700" s="75">
        <f t="shared" si="93"/>
        <v>1060188378</v>
      </c>
      <c r="G700" s="25">
        <f t="shared" si="100"/>
        <v>0.51582506340224232</v>
      </c>
      <c r="H700" s="74">
        <f>SUM(H701)</f>
        <v>0</v>
      </c>
      <c r="I700" s="76">
        <f t="shared" si="97"/>
        <v>1060188378</v>
      </c>
      <c r="J700" s="74">
        <f>SUM(J701)</f>
        <v>47829908</v>
      </c>
      <c r="K700" s="25">
        <f t="shared" si="94"/>
        <v>4.5114537182749608</v>
      </c>
      <c r="L700" s="75">
        <f t="shared" si="99"/>
        <v>684222402</v>
      </c>
      <c r="M700" s="25">
        <f t="shared" si="95"/>
        <v>64.537813863867882</v>
      </c>
      <c r="N700" s="74">
        <f>SUM(N701)</f>
        <v>732052310</v>
      </c>
      <c r="O700" s="25">
        <f t="shared" si="96"/>
        <v>69.049267582142832</v>
      </c>
      <c r="P700" s="76">
        <f t="shared" si="98"/>
        <v>328136068</v>
      </c>
    </row>
    <row r="701" spans="1:16" x14ac:dyDescent="0.25">
      <c r="A701" s="100">
        <v>3311401150025</v>
      </c>
      <c r="B701" s="31" t="s">
        <v>770</v>
      </c>
      <c r="C701" s="73"/>
      <c r="D701" s="64">
        <v>379000000</v>
      </c>
      <c r="E701" s="64">
        <v>681188378</v>
      </c>
      <c r="F701" s="75">
        <f t="shared" si="93"/>
        <v>1060188378</v>
      </c>
      <c r="G701" s="25">
        <f t="shared" si="100"/>
        <v>0.51582506340224232</v>
      </c>
      <c r="H701" s="64"/>
      <c r="I701" s="76">
        <f t="shared" si="97"/>
        <v>1060188378</v>
      </c>
      <c r="J701" s="64">
        <v>47829908</v>
      </c>
      <c r="K701" s="25">
        <f t="shared" si="94"/>
        <v>4.5114537182749608</v>
      </c>
      <c r="L701" s="75">
        <f t="shared" si="99"/>
        <v>684222402</v>
      </c>
      <c r="M701" s="25">
        <f t="shared" si="95"/>
        <v>64.537813863867882</v>
      </c>
      <c r="N701" s="64">
        <v>732052310</v>
      </c>
      <c r="O701" s="25">
        <f t="shared" si="96"/>
        <v>69.049267582142832</v>
      </c>
      <c r="P701" s="76">
        <f t="shared" si="98"/>
        <v>328136068</v>
      </c>
    </row>
    <row r="702" spans="1:16" ht="39" x14ac:dyDescent="0.25">
      <c r="A702" s="100">
        <v>3311401150031</v>
      </c>
      <c r="B702" s="31" t="s">
        <v>771</v>
      </c>
      <c r="C702" s="73"/>
      <c r="D702" s="74">
        <f>SUM(D703)</f>
        <v>1180399979</v>
      </c>
      <c r="E702" s="74">
        <f>SUM(E703)</f>
        <v>-449526234</v>
      </c>
      <c r="F702" s="75">
        <f t="shared" si="93"/>
        <v>730873745</v>
      </c>
      <c r="G702" s="25">
        <f t="shared" si="100"/>
        <v>0.3556000081465327</v>
      </c>
      <c r="H702" s="74">
        <f>SUM(H703)</f>
        <v>0</v>
      </c>
      <c r="I702" s="76">
        <f t="shared" si="97"/>
        <v>730873745</v>
      </c>
      <c r="J702" s="74">
        <f>SUM(J703)</f>
        <v>60452396</v>
      </c>
      <c r="K702" s="25">
        <f t="shared" si="94"/>
        <v>8.271250186993651</v>
      </c>
      <c r="L702" s="75">
        <f t="shared" si="99"/>
        <v>476846420</v>
      </c>
      <c r="M702" s="25">
        <f t="shared" si="95"/>
        <v>65.243336932290546</v>
      </c>
      <c r="N702" s="74">
        <f>SUM(N703)</f>
        <v>537298816</v>
      </c>
      <c r="O702" s="25">
        <f t="shared" si="96"/>
        <v>73.514587119284187</v>
      </c>
      <c r="P702" s="76">
        <f t="shared" si="98"/>
        <v>193574929</v>
      </c>
    </row>
    <row r="703" spans="1:16" x14ac:dyDescent="0.25">
      <c r="A703" s="100">
        <v>3311401150031</v>
      </c>
      <c r="B703" s="31" t="s">
        <v>768</v>
      </c>
      <c r="C703" s="73"/>
      <c r="D703" s="64">
        <v>1180399979</v>
      </c>
      <c r="E703" s="64">
        <v>-449526234</v>
      </c>
      <c r="F703" s="75">
        <f t="shared" si="93"/>
        <v>730873745</v>
      </c>
      <c r="G703" s="25">
        <f t="shared" si="100"/>
        <v>0.3556000081465327</v>
      </c>
      <c r="H703" s="64"/>
      <c r="I703" s="76">
        <f t="shared" si="97"/>
        <v>730873745</v>
      </c>
      <c r="J703" s="64">
        <v>60452396</v>
      </c>
      <c r="K703" s="25">
        <f t="shared" si="94"/>
        <v>8.271250186993651</v>
      </c>
      <c r="L703" s="75">
        <f t="shared" si="99"/>
        <v>476846420</v>
      </c>
      <c r="M703" s="25">
        <f t="shared" si="95"/>
        <v>65.243336932290546</v>
      </c>
      <c r="N703" s="64">
        <v>537298816</v>
      </c>
      <c r="O703" s="25">
        <f t="shared" si="96"/>
        <v>73.514587119284187</v>
      </c>
      <c r="P703" s="76">
        <f t="shared" si="98"/>
        <v>193574929</v>
      </c>
    </row>
    <row r="704" spans="1:16" ht="26.25" hidden="1" x14ac:dyDescent="0.25">
      <c r="A704" s="100">
        <v>3311401150051</v>
      </c>
      <c r="B704" s="31" t="s">
        <v>772</v>
      </c>
      <c r="C704" s="73"/>
      <c r="D704" s="74">
        <f>SUM(D705)</f>
        <v>0</v>
      </c>
      <c r="E704" s="74">
        <f>SUM(E705)</f>
        <v>0</v>
      </c>
      <c r="F704" s="75">
        <f t="shared" si="93"/>
        <v>0</v>
      </c>
      <c r="G704" s="25">
        <f t="shared" si="100"/>
        <v>0</v>
      </c>
      <c r="H704" s="74">
        <f>SUM(H705)</f>
        <v>0</v>
      </c>
      <c r="I704" s="76">
        <f t="shared" si="97"/>
        <v>0</v>
      </c>
      <c r="J704" s="74">
        <f>SUM(J705)</f>
        <v>0</v>
      </c>
      <c r="K704" s="25">
        <f t="shared" si="94"/>
        <v>0</v>
      </c>
      <c r="L704" s="75">
        <f t="shared" si="99"/>
        <v>0</v>
      </c>
      <c r="M704" s="25">
        <f t="shared" si="95"/>
        <v>0</v>
      </c>
      <c r="N704" s="74">
        <f>SUM(N705)</f>
        <v>0</v>
      </c>
      <c r="O704" s="25">
        <f t="shared" si="96"/>
        <v>0</v>
      </c>
      <c r="P704" s="76">
        <f t="shared" si="98"/>
        <v>0</v>
      </c>
    </row>
    <row r="705" spans="1:16" hidden="1" x14ac:dyDescent="0.25">
      <c r="A705" s="100">
        <v>3311401150051</v>
      </c>
      <c r="B705" s="31" t="s">
        <v>768</v>
      </c>
      <c r="C705" s="73"/>
      <c r="D705" s="64"/>
      <c r="E705" s="64"/>
      <c r="F705" s="75">
        <f t="shared" si="93"/>
        <v>0</v>
      </c>
      <c r="G705" s="25">
        <f t="shared" si="100"/>
        <v>0</v>
      </c>
      <c r="H705" s="64"/>
      <c r="I705" s="76">
        <f t="shared" si="97"/>
        <v>0</v>
      </c>
      <c r="J705" s="64"/>
      <c r="K705" s="25">
        <f t="shared" si="94"/>
        <v>0</v>
      </c>
      <c r="L705" s="75">
        <f t="shared" si="99"/>
        <v>0</v>
      </c>
      <c r="M705" s="25">
        <f t="shared" si="95"/>
        <v>0</v>
      </c>
      <c r="N705" s="64"/>
      <c r="O705" s="25">
        <f t="shared" si="96"/>
        <v>0</v>
      </c>
      <c r="P705" s="76">
        <f t="shared" si="98"/>
        <v>0</v>
      </c>
    </row>
    <row r="706" spans="1:16" ht="39" hidden="1" x14ac:dyDescent="0.25">
      <c r="A706" s="100">
        <v>3311401150052</v>
      </c>
      <c r="B706" s="31" t="s">
        <v>773</v>
      </c>
      <c r="C706" s="73"/>
      <c r="D706" s="74">
        <f>SUM(D707)</f>
        <v>0</v>
      </c>
      <c r="E706" s="74">
        <f>SUM(E707)</f>
        <v>0</v>
      </c>
      <c r="F706" s="75">
        <f t="shared" si="93"/>
        <v>0</v>
      </c>
      <c r="G706" s="25">
        <f t="shared" si="100"/>
        <v>0</v>
      </c>
      <c r="H706" s="74">
        <f>SUM(H707)</f>
        <v>0</v>
      </c>
      <c r="I706" s="76">
        <f t="shared" si="97"/>
        <v>0</v>
      </c>
      <c r="J706" s="74">
        <f>SUM(J707)</f>
        <v>0</v>
      </c>
      <c r="K706" s="25">
        <f t="shared" si="94"/>
        <v>0</v>
      </c>
      <c r="L706" s="75">
        <f t="shared" si="99"/>
        <v>0</v>
      </c>
      <c r="M706" s="25">
        <f t="shared" si="95"/>
        <v>0</v>
      </c>
      <c r="N706" s="74">
        <f>SUM(N707)</f>
        <v>0</v>
      </c>
      <c r="O706" s="25">
        <f t="shared" si="96"/>
        <v>0</v>
      </c>
      <c r="P706" s="76">
        <f t="shared" si="98"/>
        <v>0</v>
      </c>
    </row>
    <row r="707" spans="1:16" hidden="1" x14ac:dyDescent="0.25">
      <c r="A707" s="100">
        <v>3311401150052</v>
      </c>
      <c r="B707" s="31" t="s">
        <v>768</v>
      </c>
      <c r="C707" s="73"/>
      <c r="D707" s="64"/>
      <c r="E707" s="64"/>
      <c r="F707" s="75">
        <f t="shared" si="93"/>
        <v>0</v>
      </c>
      <c r="G707" s="25">
        <f t="shared" si="100"/>
        <v>0</v>
      </c>
      <c r="H707" s="64"/>
      <c r="I707" s="76">
        <f t="shared" si="97"/>
        <v>0</v>
      </c>
      <c r="J707" s="64"/>
      <c r="K707" s="25">
        <f t="shared" si="94"/>
        <v>0</v>
      </c>
      <c r="L707" s="75">
        <f t="shared" si="99"/>
        <v>0</v>
      </c>
      <c r="M707" s="25">
        <f t="shared" si="95"/>
        <v>0</v>
      </c>
      <c r="N707" s="64"/>
      <c r="O707" s="25">
        <f t="shared" si="96"/>
        <v>0</v>
      </c>
      <c r="P707" s="76">
        <f t="shared" si="98"/>
        <v>0</v>
      </c>
    </row>
    <row r="708" spans="1:16" ht="26.25" hidden="1" x14ac:dyDescent="0.25">
      <c r="A708" s="100">
        <v>3311401150053</v>
      </c>
      <c r="B708" s="31" t="s">
        <v>774</v>
      </c>
      <c r="C708" s="73"/>
      <c r="D708" s="74">
        <f>SUM(D709)</f>
        <v>0</v>
      </c>
      <c r="E708" s="74">
        <f>SUM(E709)</f>
        <v>0</v>
      </c>
      <c r="F708" s="75">
        <f t="shared" si="93"/>
        <v>0</v>
      </c>
      <c r="G708" s="25">
        <f t="shared" si="100"/>
        <v>0</v>
      </c>
      <c r="H708" s="74">
        <f>SUM(H709)</f>
        <v>0</v>
      </c>
      <c r="I708" s="76">
        <f t="shared" si="97"/>
        <v>0</v>
      </c>
      <c r="J708" s="74">
        <f>SUM(J709)</f>
        <v>0</v>
      </c>
      <c r="K708" s="25">
        <f t="shared" si="94"/>
        <v>0</v>
      </c>
      <c r="L708" s="75">
        <f t="shared" si="99"/>
        <v>0</v>
      </c>
      <c r="M708" s="25">
        <f t="shared" si="95"/>
        <v>0</v>
      </c>
      <c r="N708" s="74">
        <f>SUM(N709)</f>
        <v>0</v>
      </c>
      <c r="O708" s="25">
        <f t="shared" si="96"/>
        <v>0</v>
      </c>
      <c r="P708" s="76">
        <f t="shared" si="98"/>
        <v>0</v>
      </c>
    </row>
    <row r="709" spans="1:16" hidden="1" x14ac:dyDescent="0.25">
      <c r="A709" s="100">
        <v>3311401150053</v>
      </c>
      <c r="B709" s="31" t="s">
        <v>768</v>
      </c>
      <c r="C709" s="73"/>
      <c r="D709" s="64"/>
      <c r="E709" s="64"/>
      <c r="F709" s="75">
        <f t="shared" si="93"/>
        <v>0</v>
      </c>
      <c r="G709" s="25">
        <f t="shared" si="100"/>
        <v>0</v>
      </c>
      <c r="H709" s="64"/>
      <c r="I709" s="76">
        <f t="shared" si="97"/>
        <v>0</v>
      </c>
      <c r="J709" s="64"/>
      <c r="K709" s="25">
        <f t="shared" si="94"/>
        <v>0</v>
      </c>
      <c r="L709" s="75">
        <f t="shared" si="99"/>
        <v>0</v>
      </c>
      <c r="M709" s="25">
        <f t="shared" si="95"/>
        <v>0</v>
      </c>
      <c r="N709" s="64"/>
      <c r="O709" s="25">
        <f t="shared" si="96"/>
        <v>0</v>
      </c>
      <c r="P709" s="76">
        <f t="shared" si="98"/>
        <v>0</v>
      </c>
    </row>
    <row r="710" spans="1:16" ht="26.25" hidden="1" x14ac:dyDescent="0.25">
      <c r="A710" s="100">
        <v>3311401150052</v>
      </c>
      <c r="B710" s="31" t="s">
        <v>775</v>
      </c>
      <c r="C710" s="73"/>
      <c r="D710" s="74">
        <f>SUM(D711)</f>
        <v>0</v>
      </c>
      <c r="E710" s="74">
        <f>SUM(E711)</f>
        <v>0</v>
      </c>
      <c r="F710" s="75">
        <f t="shared" si="93"/>
        <v>0</v>
      </c>
      <c r="G710" s="25">
        <f t="shared" si="100"/>
        <v>0</v>
      </c>
      <c r="H710" s="74">
        <f>SUM(H711)</f>
        <v>0</v>
      </c>
      <c r="I710" s="76">
        <f t="shared" si="97"/>
        <v>0</v>
      </c>
      <c r="J710" s="74">
        <f>SUM(J711)</f>
        <v>0</v>
      </c>
      <c r="K710" s="25">
        <f t="shared" si="94"/>
        <v>0</v>
      </c>
      <c r="L710" s="75">
        <f t="shared" si="99"/>
        <v>0</v>
      </c>
      <c r="M710" s="25">
        <f t="shared" si="95"/>
        <v>0</v>
      </c>
      <c r="N710" s="74">
        <f>SUM(N711)</f>
        <v>0</v>
      </c>
      <c r="O710" s="25">
        <f t="shared" si="96"/>
        <v>0</v>
      </c>
      <c r="P710" s="76">
        <f t="shared" si="98"/>
        <v>0</v>
      </c>
    </row>
    <row r="711" spans="1:16" hidden="1" x14ac:dyDescent="0.25">
      <c r="A711" s="100">
        <v>3311401150052</v>
      </c>
      <c r="B711" s="31" t="s">
        <v>768</v>
      </c>
      <c r="C711" s="73"/>
      <c r="D711" s="64"/>
      <c r="E711" s="64"/>
      <c r="F711" s="75">
        <f t="shared" si="93"/>
        <v>0</v>
      </c>
      <c r="G711" s="25">
        <f t="shared" si="100"/>
        <v>0</v>
      </c>
      <c r="H711" s="64"/>
      <c r="I711" s="76">
        <f t="shared" si="97"/>
        <v>0</v>
      </c>
      <c r="J711" s="64"/>
      <c r="K711" s="25">
        <f t="shared" si="94"/>
        <v>0</v>
      </c>
      <c r="L711" s="75">
        <f t="shared" si="99"/>
        <v>0</v>
      </c>
      <c r="M711" s="25">
        <f t="shared" si="95"/>
        <v>0</v>
      </c>
      <c r="N711" s="64"/>
      <c r="O711" s="25">
        <f t="shared" si="96"/>
        <v>0</v>
      </c>
      <c r="P711" s="76">
        <f t="shared" si="98"/>
        <v>0</v>
      </c>
    </row>
    <row r="712" spans="1:16" ht="26.25" hidden="1" x14ac:dyDescent="0.25">
      <c r="A712" s="100">
        <v>3311401150021</v>
      </c>
      <c r="B712" s="31" t="s">
        <v>774</v>
      </c>
      <c r="C712" s="73"/>
      <c r="D712" s="74">
        <f>SUM(D713)</f>
        <v>0</v>
      </c>
      <c r="E712" s="74">
        <f>SUM(E713)</f>
        <v>0</v>
      </c>
      <c r="F712" s="75">
        <f t="shared" si="93"/>
        <v>0</v>
      </c>
      <c r="G712" s="25">
        <f t="shared" si="100"/>
        <v>0</v>
      </c>
      <c r="H712" s="74">
        <f>SUM(H713)</f>
        <v>0</v>
      </c>
      <c r="I712" s="76">
        <f t="shared" si="97"/>
        <v>0</v>
      </c>
      <c r="J712" s="74">
        <f>SUM(J713)</f>
        <v>0</v>
      </c>
      <c r="K712" s="25">
        <f t="shared" si="94"/>
        <v>0</v>
      </c>
      <c r="L712" s="75">
        <f t="shared" si="99"/>
        <v>0</v>
      </c>
      <c r="M712" s="25">
        <f t="shared" si="95"/>
        <v>0</v>
      </c>
      <c r="N712" s="74">
        <f>SUM(N713)</f>
        <v>0</v>
      </c>
      <c r="O712" s="25">
        <f t="shared" si="96"/>
        <v>0</v>
      </c>
      <c r="P712" s="76">
        <f t="shared" si="98"/>
        <v>0</v>
      </c>
    </row>
    <row r="713" spans="1:16" hidden="1" x14ac:dyDescent="0.25">
      <c r="A713" s="100">
        <v>3311401150021</v>
      </c>
      <c r="B713" s="31" t="s">
        <v>768</v>
      </c>
      <c r="C713" s="73"/>
      <c r="D713" s="64"/>
      <c r="E713" s="64"/>
      <c r="F713" s="75">
        <f t="shared" si="93"/>
        <v>0</v>
      </c>
      <c r="G713" s="25">
        <f t="shared" si="100"/>
        <v>0</v>
      </c>
      <c r="H713" s="64"/>
      <c r="I713" s="76">
        <f t="shared" si="97"/>
        <v>0</v>
      </c>
      <c r="J713" s="64"/>
      <c r="K713" s="25">
        <f t="shared" si="94"/>
        <v>0</v>
      </c>
      <c r="L713" s="75">
        <f t="shared" si="99"/>
        <v>0</v>
      </c>
      <c r="M713" s="25">
        <f t="shared" si="95"/>
        <v>0</v>
      </c>
      <c r="N713" s="64"/>
      <c r="O713" s="25">
        <f t="shared" si="96"/>
        <v>0</v>
      </c>
      <c r="P713" s="76">
        <f t="shared" si="98"/>
        <v>0</v>
      </c>
    </row>
    <row r="714" spans="1:16" ht="26.25" hidden="1" x14ac:dyDescent="0.25">
      <c r="A714" s="100">
        <v>3311401150022</v>
      </c>
      <c r="B714" s="31" t="s">
        <v>775</v>
      </c>
      <c r="C714" s="73"/>
      <c r="D714" s="74">
        <f>SUM(D715)</f>
        <v>0</v>
      </c>
      <c r="E714" s="74">
        <f>SUM(E715)</f>
        <v>0</v>
      </c>
      <c r="F714" s="75">
        <f t="shared" si="93"/>
        <v>0</v>
      </c>
      <c r="G714" s="25">
        <f t="shared" si="100"/>
        <v>0</v>
      </c>
      <c r="H714" s="74">
        <f>SUM(H715)</f>
        <v>0</v>
      </c>
      <c r="I714" s="76">
        <f t="shared" si="97"/>
        <v>0</v>
      </c>
      <c r="J714" s="74">
        <f>SUM(J715)</f>
        <v>0</v>
      </c>
      <c r="K714" s="25">
        <f t="shared" si="94"/>
        <v>0</v>
      </c>
      <c r="L714" s="75">
        <f t="shared" si="99"/>
        <v>0</v>
      </c>
      <c r="M714" s="25">
        <f t="shared" si="95"/>
        <v>0</v>
      </c>
      <c r="N714" s="74">
        <f>SUM(N715)</f>
        <v>0</v>
      </c>
      <c r="O714" s="25">
        <f t="shared" si="96"/>
        <v>0</v>
      </c>
      <c r="P714" s="76">
        <f t="shared" si="98"/>
        <v>0</v>
      </c>
    </row>
    <row r="715" spans="1:16" hidden="1" x14ac:dyDescent="0.25">
      <c r="A715" s="100">
        <v>3311401150022</v>
      </c>
      <c r="B715" s="31" t="s">
        <v>768</v>
      </c>
      <c r="C715" s="73"/>
      <c r="D715" s="64"/>
      <c r="E715" s="64"/>
      <c r="F715" s="75">
        <f t="shared" si="93"/>
        <v>0</v>
      </c>
      <c r="G715" s="25">
        <f t="shared" si="100"/>
        <v>0</v>
      </c>
      <c r="H715" s="64"/>
      <c r="I715" s="76">
        <f t="shared" si="97"/>
        <v>0</v>
      </c>
      <c r="J715" s="64"/>
      <c r="K715" s="25">
        <f t="shared" si="94"/>
        <v>0</v>
      </c>
      <c r="L715" s="75">
        <f t="shared" si="99"/>
        <v>0</v>
      </c>
      <c r="M715" s="25">
        <f t="shared" si="95"/>
        <v>0</v>
      </c>
      <c r="N715" s="64"/>
      <c r="O715" s="25">
        <f t="shared" si="96"/>
        <v>0</v>
      </c>
      <c r="P715" s="76">
        <f t="shared" si="98"/>
        <v>0</v>
      </c>
    </row>
    <row r="716" spans="1:16" hidden="1" x14ac:dyDescent="0.25">
      <c r="A716" s="100">
        <v>33114011557</v>
      </c>
      <c r="B716" s="31" t="s">
        <v>254</v>
      </c>
      <c r="C716" s="73"/>
      <c r="D716" s="74">
        <f>SUM(D717+D719+D721+D723)</f>
        <v>0</v>
      </c>
      <c r="E716" s="74">
        <f>SUM(E717+E719+E721+E723)</f>
        <v>0</v>
      </c>
      <c r="F716" s="75">
        <f t="shared" si="93"/>
        <v>0</v>
      </c>
      <c r="G716" s="25">
        <f t="shared" si="100"/>
        <v>0</v>
      </c>
      <c r="H716" s="74">
        <f>SUM(H717+H719+H721+H723)</f>
        <v>0</v>
      </c>
      <c r="I716" s="76">
        <f t="shared" si="97"/>
        <v>0</v>
      </c>
      <c r="J716" s="74">
        <f>SUM(J717+J719+J721+J723)</f>
        <v>0</v>
      </c>
      <c r="K716" s="25">
        <f t="shared" si="94"/>
        <v>0</v>
      </c>
      <c r="L716" s="75">
        <f t="shared" si="99"/>
        <v>0</v>
      </c>
      <c r="M716" s="25">
        <f t="shared" si="95"/>
        <v>0</v>
      </c>
      <c r="N716" s="74">
        <f>SUM(N717+N719+N721+N723)</f>
        <v>0</v>
      </c>
      <c r="O716" s="25">
        <f t="shared" si="96"/>
        <v>0</v>
      </c>
      <c r="P716" s="76">
        <f t="shared" si="98"/>
        <v>0</v>
      </c>
    </row>
    <row r="717" spans="1:16" hidden="1" x14ac:dyDescent="0.25">
      <c r="A717" s="100">
        <v>3311401155716</v>
      </c>
      <c r="B717" s="31" t="s">
        <v>776</v>
      </c>
      <c r="C717" s="73"/>
      <c r="D717" s="64">
        <f>SUM(D718)</f>
        <v>0</v>
      </c>
      <c r="E717" s="64">
        <f>SUM(E718)</f>
        <v>0</v>
      </c>
      <c r="F717" s="75">
        <f t="shared" si="93"/>
        <v>0</v>
      </c>
      <c r="G717" s="25">
        <f t="shared" si="100"/>
        <v>0</v>
      </c>
      <c r="H717" s="64">
        <f>SUM(H718)</f>
        <v>0</v>
      </c>
      <c r="I717" s="76">
        <f t="shared" si="97"/>
        <v>0</v>
      </c>
      <c r="J717" s="64">
        <f>SUM(J718)</f>
        <v>0</v>
      </c>
      <c r="K717" s="25">
        <f t="shared" si="94"/>
        <v>0</v>
      </c>
      <c r="L717" s="75">
        <f t="shared" si="99"/>
        <v>0</v>
      </c>
      <c r="M717" s="25">
        <f t="shared" si="95"/>
        <v>0</v>
      </c>
      <c r="N717" s="64">
        <f>SUM(N718)</f>
        <v>0</v>
      </c>
      <c r="O717" s="25">
        <f t="shared" si="96"/>
        <v>0</v>
      </c>
      <c r="P717" s="76">
        <f t="shared" si="98"/>
        <v>0</v>
      </c>
    </row>
    <row r="718" spans="1:16" ht="26.25" hidden="1" x14ac:dyDescent="0.25">
      <c r="A718" s="100">
        <v>3311401155716</v>
      </c>
      <c r="B718" s="31" t="s">
        <v>777</v>
      </c>
      <c r="C718" s="73"/>
      <c r="D718" s="64"/>
      <c r="E718" s="64"/>
      <c r="F718" s="75">
        <f t="shared" si="93"/>
        <v>0</v>
      </c>
      <c r="G718" s="25">
        <f t="shared" si="100"/>
        <v>0</v>
      </c>
      <c r="H718" s="64"/>
      <c r="I718" s="76">
        <f t="shared" si="97"/>
        <v>0</v>
      </c>
      <c r="J718" s="64"/>
      <c r="K718" s="25">
        <f t="shared" si="94"/>
        <v>0</v>
      </c>
      <c r="L718" s="75">
        <f t="shared" si="99"/>
        <v>0</v>
      </c>
      <c r="M718" s="25">
        <f t="shared" si="95"/>
        <v>0</v>
      </c>
      <c r="N718" s="64"/>
      <c r="O718" s="25">
        <f t="shared" si="96"/>
        <v>0</v>
      </c>
      <c r="P718" s="76">
        <f t="shared" si="98"/>
        <v>0</v>
      </c>
    </row>
    <row r="719" spans="1:16" hidden="1" x14ac:dyDescent="0.25">
      <c r="A719" s="100">
        <v>3311401155717</v>
      </c>
      <c r="B719" s="31" t="s">
        <v>778</v>
      </c>
      <c r="C719" s="73"/>
      <c r="D719" s="74">
        <f>SUM(D720)</f>
        <v>0</v>
      </c>
      <c r="E719" s="74">
        <f>SUM(E720)</f>
        <v>0</v>
      </c>
      <c r="F719" s="75">
        <f t="shared" si="93"/>
        <v>0</v>
      </c>
      <c r="G719" s="25">
        <f t="shared" si="100"/>
        <v>0</v>
      </c>
      <c r="H719" s="74">
        <f>SUM(H720)</f>
        <v>0</v>
      </c>
      <c r="I719" s="76">
        <f t="shared" si="97"/>
        <v>0</v>
      </c>
      <c r="J719" s="74">
        <f>SUM(J720)</f>
        <v>0</v>
      </c>
      <c r="K719" s="25">
        <f t="shared" si="94"/>
        <v>0</v>
      </c>
      <c r="L719" s="75">
        <f t="shared" si="99"/>
        <v>0</v>
      </c>
      <c r="M719" s="25">
        <f t="shared" si="95"/>
        <v>0</v>
      </c>
      <c r="N719" s="74">
        <f>SUM(N720)</f>
        <v>0</v>
      </c>
      <c r="O719" s="25">
        <f t="shared" si="96"/>
        <v>0</v>
      </c>
      <c r="P719" s="76">
        <f t="shared" si="98"/>
        <v>0</v>
      </c>
    </row>
    <row r="720" spans="1:16" ht="26.25" hidden="1" x14ac:dyDescent="0.25">
      <c r="A720" s="100">
        <v>3311401155717</v>
      </c>
      <c r="B720" s="31" t="s">
        <v>777</v>
      </c>
      <c r="C720" s="73"/>
      <c r="D720" s="64"/>
      <c r="E720" s="64"/>
      <c r="F720" s="75">
        <f t="shared" si="93"/>
        <v>0</v>
      </c>
      <c r="G720" s="25">
        <f t="shared" si="100"/>
        <v>0</v>
      </c>
      <c r="H720" s="64"/>
      <c r="I720" s="76">
        <f t="shared" si="97"/>
        <v>0</v>
      </c>
      <c r="J720" s="64"/>
      <c r="K720" s="25">
        <f t="shared" si="94"/>
        <v>0</v>
      </c>
      <c r="L720" s="75">
        <f t="shared" si="99"/>
        <v>0</v>
      </c>
      <c r="M720" s="25">
        <f t="shared" si="95"/>
        <v>0</v>
      </c>
      <c r="N720" s="64"/>
      <c r="O720" s="25">
        <f t="shared" si="96"/>
        <v>0</v>
      </c>
      <c r="P720" s="76">
        <f t="shared" si="98"/>
        <v>0</v>
      </c>
    </row>
    <row r="721" spans="1:16" hidden="1" x14ac:dyDescent="0.25">
      <c r="A721" s="100">
        <v>3311401155718</v>
      </c>
      <c r="B721" s="31" t="s">
        <v>779</v>
      </c>
      <c r="C721" s="73"/>
      <c r="D721" s="74">
        <f>SUM(D722)</f>
        <v>0</v>
      </c>
      <c r="E721" s="74">
        <f>SUM(E722)</f>
        <v>0</v>
      </c>
      <c r="F721" s="75">
        <f t="shared" si="93"/>
        <v>0</v>
      </c>
      <c r="G721" s="25">
        <f t="shared" si="100"/>
        <v>0</v>
      </c>
      <c r="H721" s="74">
        <f>SUM(H722)</f>
        <v>0</v>
      </c>
      <c r="I721" s="76">
        <f t="shared" si="97"/>
        <v>0</v>
      </c>
      <c r="J721" s="74">
        <f>SUM(J722)</f>
        <v>0</v>
      </c>
      <c r="K721" s="25">
        <f t="shared" si="94"/>
        <v>0</v>
      </c>
      <c r="L721" s="75">
        <f t="shared" si="99"/>
        <v>0</v>
      </c>
      <c r="M721" s="25">
        <f t="shared" si="95"/>
        <v>0</v>
      </c>
      <c r="N721" s="74">
        <f>SUM(N722)</f>
        <v>0</v>
      </c>
      <c r="O721" s="25">
        <f t="shared" si="96"/>
        <v>0</v>
      </c>
      <c r="P721" s="76">
        <f t="shared" si="98"/>
        <v>0</v>
      </c>
    </row>
    <row r="722" spans="1:16" ht="26.25" hidden="1" x14ac:dyDescent="0.25">
      <c r="A722" s="100">
        <v>3311401155718</v>
      </c>
      <c r="B722" s="31" t="s">
        <v>777</v>
      </c>
      <c r="C722" s="73"/>
      <c r="D722" s="64"/>
      <c r="E722" s="64"/>
      <c r="F722" s="75">
        <f t="shared" si="93"/>
        <v>0</v>
      </c>
      <c r="G722" s="25">
        <f t="shared" si="100"/>
        <v>0</v>
      </c>
      <c r="H722" s="64"/>
      <c r="I722" s="76">
        <f t="shared" si="97"/>
        <v>0</v>
      </c>
      <c r="J722" s="64"/>
      <c r="K722" s="25">
        <f t="shared" si="94"/>
        <v>0</v>
      </c>
      <c r="L722" s="75">
        <f t="shared" si="99"/>
        <v>0</v>
      </c>
      <c r="M722" s="25">
        <f t="shared" si="95"/>
        <v>0</v>
      </c>
      <c r="N722" s="64"/>
      <c r="O722" s="25">
        <f t="shared" si="96"/>
        <v>0</v>
      </c>
      <c r="P722" s="76">
        <f t="shared" si="98"/>
        <v>0</v>
      </c>
    </row>
    <row r="723" spans="1:16" ht="26.25" hidden="1" x14ac:dyDescent="0.25">
      <c r="A723" s="100">
        <v>3311401157334</v>
      </c>
      <c r="B723" s="31" t="s">
        <v>780</v>
      </c>
      <c r="C723" s="73"/>
      <c r="D723" s="74">
        <f>SUM(D724)</f>
        <v>0</v>
      </c>
      <c r="E723" s="74">
        <f>SUM(E724)</f>
        <v>0</v>
      </c>
      <c r="F723" s="75">
        <f t="shared" ref="F723:F786" si="101">SUM(D723+E723)</f>
        <v>0</v>
      </c>
      <c r="G723" s="25">
        <f t="shared" si="100"/>
        <v>0</v>
      </c>
      <c r="H723" s="74">
        <f>SUM(H724)</f>
        <v>0</v>
      </c>
      <c r="I723" s="76">
        <f t="shared" si="97"/>
        <v>0</v>
      </c>
      <c r="J723" s="74">
        <f>SUM(J724)</f>
        <v>0</v>
      </c>
      <c r="K723" s="25">
        <f t="shared" ref="K723:K786" si="102">IF(OR(J723=0,F723=0),0,J723/F723)*100</f>
        <v>0</v>
      </c>
      <c r="L723" s="75">
        <f t="shared" si="99"/>
        <v>0</v>
      </c>
      <c r="M723" s="25">
        <f t="shared" ref="M723:M786" si="103">IF(OR(L723=0,F723=0),0,L723/F723)*100</f>
        <v>0</v>
      </c>
      <c r="N723" s="74">
        <f>SUM(N724)</f>
        <v>0</v>
      </c>
      <c r="O723" s="25">
        <f t="shared" ref="O723:O786" si="104">IF(OR(N723=0,F723=0),0,N723/F723)*100</f>
        <v>0</v>
      </c>
      <c r="P723" s="76">
        <f t="shared" si="98"/>
        <v>0</v>
      </c>
    </row>
    <row r="724" spans="1:16" hidden="1" x14ac:dyDescent="0.25">
      <c r="A724" s="100">
        <v>3311401157334</v>
      </c>
      <c r="B724" s="31" t="s">
        <v>768</v>
      </c>
      <c r="C724" s="73"/>
      <c r="D724" s="64"/>
      <c r="E724" s="64"/>
      <c r="F724" s="75">
        <f t="shared" si="101"/>
        <v>0</v>
      </c>
      <c r="G724" s="25">
        <f t="shared" si="100"/>
        <v>0</v>
      </c>
      <c r="H724" s="64"/>
      <c r="I724" s="76">
        <f t="shared" ref="I724:I787" si="105">SUM(F724-H724)</f>
        <v>0</v>
      </c>
      <c r="J724" s="64"/>
      <c r="K724" s="25">
        <f t="shared" si="102"/>
        <v>0</v>
      </c>
      <c r="L724" s="75">
        <f t="shared" si="99"/>
        <v>0</v>
      </c>
      <c r="M724" s="25">
        <f t="shared" si="103"/>
        <v>0</v>
      </c>
      <c r="N724" s="64"/>
      <c r="O724" s="25">
        <f t="shared" si="104"/>
        <v>0</v>
      </c>
      <c r="P724" s="76">
        <f t="shared" si="98"/>
        <v>0</v>
      </c>
    </row>
    <row r="725" spans="1:16" hidden="1" x14ac:dyDescent="0.25">
      <c r="A725" s="100">
        <v>3311401150208</v>
      </c>
      <c r="B725" s="101" t="s">
        <v>781</v>
      </c>
      <c r="C725" s="73"/>
      <c r="D725" s="74">
        <f>SUM(D726)</f>
        <v>0</v>
      </c>
      <c r="E725" s="74">
        <f>SUM(E726)</f>
        <v>0</v>
      </c>
      <c r="F725" s="75">
        <f t="shared" si="101"/>
        <v>0</v>
      </c>
      <c r="G725" s="25">
        <f t="shared" si="100"/>
        <v>0</v>
      </c>
      <c r="H725" s="74">
        <f>SUM(H726)</f>
        <v>0</v>
      </c>
      <c r="I725" s="76">
        <f t="shared" si="105"/>
        <v>0</v>
      </c>
      <c r="J725" s="74">
        <f>SUM(J726)</f>
        <v>0</v>
      </c>
      <c r="K725" s="25">
        <f t="shared" si="102"/>
        <v>0</v>
      </c>
      <c r="L725" s="75">
        <f t="shared" si="99"/>
        <v>0</v>
      </c>
      <c r="M725" s="25">
        <f t="shared" si="103"/>
        <v>0</v>
      </c>
      <c r="N725" s="74">
        <f>SUM(N726)</f>
        <v>0</v>
      </c>
      <c r="O725" s="25">
        <f t="shared" si="104"/>
        <v>0</v>
      </c>
      <c r="P725" s="76">
        <f t="shared" si="98"/>
        <v>0</v>
      </c>
    </row>
    <row r="726" spans="1:16" hidden="1" x14ac:dyDescent="0.25">
      <c r="A726" s="100">
        <v>3311401150208170</v>
      </c>
      <c r="B726" s="101" t="s">
        <v>782</v>
      </c>
      <c r="C726" s="73"/>
      <c r="D726" s="64"/>
      <c r="E726" s="64"/>
      <c r="F726" s="75">
        <f t="shared" si="101"/>
        <v>0</v>
      </c>
      <c r="G726" s="25">
        <f t="shared" si="100"/>
        <v>0</v>
      </c>
      <c r="H726" s="64"/>
      <c r="I726" s="76">
        <f t="shared" si="105"/>
        <v>0</v>
      </c>
      <c r="J726" s="64"/>
      <c r="K726" s="25">
        <f t="shared" si="102"/>
        <v>0</v>
      </c>
      <c r="L726" s="75">
        <f t="shared" si="99"/>
        <v>0</v>
      </c>
      <c r="M726" s="25">
        <f t="shared" si="103"/>
        <v>0</v>
      </c>
      <c r="N726" s="64"/>
      <c r="O726" s="25">
        <f t="shared" si="104"/>
        <v>0</v>
      </c>
      <c r="P726" s="76">
        <f t="shared" si="98"/>
        <v>0</v>
      </c>
    </row>
    <row r="727" spans="1:16" hidden="1" x14ac:dyDescent="0.25">
      <c r="A727" s="72">
        <v>3311401150435</v>
      </c>
      <c r="B727" s="31" t="s">
        <v>783</v>
      </c>
      <c r="C727" s="73"/>
      <c r="D727" s="74">
        <f>SUM(D728)</f>
        <v>0</v>
      </c>
      <c r="E727" s="74">
        <f>SUM(E728)</f>
        <v>0</v>
      </c>
      <c r="F727" s="75">
        <f t="shared" si="101"/>
        <v>0</v>
      </c>
      <c r="G727" s="25">
        <f t="shared" si="100"/>
        <v>0</v>
      </c>
      <c r="H727" s="74">
        <f>SUM(H728)</f>
        <v>0</v>
      </c>
      <c r="I727" s="76">
        <f t="shared" si="105"/>
        <v>0</v>
      </c>
      <c r="J727" s="74">
        <f>SUM(J728)</f>
        <v>0</v>
      </c>
      <c r="K727" s="25">
        <f t="shared" si="102"/>
        <v>0</v>
      </c>
      <c r="L727" s="75">
        <f t="shared" si="99"/>
        <v>0</v>
      </c>
      <c r="M727" s="25">
        <f t="shared" si="103"/>
        <v>0</v>
      </c>
      <c r="N727" s="74">
        <f>SUM(N728)</f>
        <v>0</v>
      </c>
      <c r="O727" s="25">
        <f t="shared" si="104"/>
        <v>0</v>
      </c>
      <c r="P727" s="76">
        <f t="shared" si="98"/>
        <v>0</v>
      </c>
    </row>
    <row r="728" spans="1:16" ht="26.25" hidden="1" x14ac:dyDescent="0.25">
      <c r="A728" s="72">
        <v>3311401150435170</v>
      </c>
      <c r="B728" s="31" t="s">
        <v>784</v>
      </c>
      <c r="C728" s="73"/>
      <c r="D728" s="64"/>
      <c r="E728" s="64"/>
      <c r="F728" s="75">
        <f t="shared" si="101"/>
        <v>0</v>
      </c>
      <c r="G728" s="25">
        <f t="shared" si="100"/>
        <v>0</v>
      </c>
      <c r="H728" s="64"/>
      <c r="I728" s="76">
        <f t="shared" si="105"/>
        <v>0</v>
      </c>
      <c r="J728" s="64"/>
      <c r="K728" s="25">
        <f t="shared" si="102"/>
        <v>0</v>
      </c>
      <c r="L728" s="75">
        <f t="shared" si="99"/>
        <v>0</v>
      </c>
      <c r="M728" s="25">
        <f t="shared" si="103"/>
        <v>0</v>
      </c>
      <c r="N728" s="64"/>
      <c r="O728" s="25">
        <f t="shared" si="104"/>
        <v>0</v>
      </c>
      <c r="P728" s="76">
        <f t="shared" si="98"/>
        <v>0</v>
      </c>
    </row>
    <row r="729" spans="1:16" hidden="1" x14ac:dyDescent="0.25">
      <c r="A729" s="100">
        <v>3311401150471</v>
      </c>
      <c r="B729" s="101" t="s">
        <v>785</v>
      </c>
      <c r="C729" s="73"/>
      <c r="D729" s="74">
        <f>SUM(D730)</f>
        <v>0</v>
      </c>
      <c r="E729" s="74">
        <f>SUM(E730)</f>
        <v>0</v>
      </c>
      <c r="F729" s="75">
        <f t="shared" si="101"/>
        <v>0</v>
      </c>
      <c r="G729" s="25">
        <f t="shared" si="100"/>
        <v>0</v>
      </c>
      <c r="H729" s="74">
        <f>SUM(H730)</f>
        <v>0</v>
      </c>
      <c r="I729" s="76">
        <f t="shared" si="105"/>
        <v>0</v>
      </c>
      <c r="J729" s="74">
        <f>SUM(J730)</f>
        <v>0</v>
      </c>
      <c r="K729" s="25">
        <f t="shared" si="102"/>
        <v>0</v>
      </c>
      <c r="L729" s="75">
        <f t="shared" si="99"/>
        <v>0</v>
      </c>
      <c r="M729" s="25">
        <f t="shared" si="103"/>
        <v>0</v>
      </c>
      <c r="N729" s="74">
        <f>SUM(N730)</f>
        <v>0</v>
      </c>
      <c r="O729" s="25">
        <f t="shared" si="104"/>
        <v>0</v>
      </c>
      <c r="P729" s="76">
        <f t="shared" si="98"/>
        <v>0</v>
      </c>
    </row>
    <row r="730" spans="1:16" hidden="1" x14ac:dyDescent="0.25">
      <c r="A730" s="100">
        <v>3311401150471170</v>
      </c>
      <c r="B730" s="101" t="s">
        <v>786</v>
      </c>
      <c r="C730" s="73"/>
      <c r="D730" s="64"/>
      <c r="E730" s="64"/>
      <c r="F730" s="75">
        <f t="shared" si="101"/>
        <v>0</v>
      </c>
      <c r="G730" s="25">
        <f t="shared" si="100"/>
        <v>0</v>
      </c>
      <c r="H730" s="64"/>
      <c r="I730" s="76">
        <f t="shared" si="105"/>
        <v>0</v>
      </c>
      <c r="J730" s="64"/>
      <c r="K730" s="25">
        <f t="shared" si="102"/>
        <v>0</v>
      </c>
      <c r="L730" s="75">
        <f t="shared" si="99"/>
        <v>0</v>
      </c>
      <c r="M730" s="25">
        <f t="shared" si="103"/>
        <v>0</v>
      </c>
      <c r="N730" s="64"/>
      <c r="O730" s="25">
        <f t="shared" si="104"/>
        <v>0</v>
      </c>
      <c r="P730" s="76">
        <f t="shared" ref="P730:P793" si="106">SUM(F730-N730)</f>
        <v>0</v>
      </c>
    </row>
    <row r="731" spans="1:16" ht="26.25" hidden="1" x14ac:dyDescent="0.25">
      <c r="A731" s="72">
        <v>3311401150487</v>
      </c>
      <c r="B731" s="31" t="s">
        <v>787</v>
      </c>
      <c r="C731" s="73"/>
      <c r="D731" s="74">
        <f>SUM(D732)</f>
        <v>0</v>
      </c>
      <c r="E731" s="74">
        <f>SUM(E732)</f>
        <v>0</v>
      </c>
      <c r="F731" s="75">
        <f t="shared" si="101"/>
        <v>0</v>
      </c>
      <c r="G731" s="25">
        <f t="shared" si="100"/>
        <v>0</v>
      </c>
      <c r="H731" s="74">
        <f>SUM(H732)</f>
        <v>0</v>
      </c>
      <c r="I731" s="76">
        <f t="shared" si="105"/>
        <v>0</v>
      </c>
      <c r="J731" s="74">
        <f>SUM(J732)</f>
        <v>0</v>
      </c>
      <c r="K731" s="25">
        <f t="shared" si="102"/>
        <v>0</v>
      </c>
      <c r="L731" s="75">
        <f t="shared" ref="L731:L794" si="107">SUM(N731-J731)</f>
        <v>0</v>
      </c>
      <c r="M731" s="25">
        <f t="shared" si="103"/>
        <v>0</v>
      </c>
      <c r="N731" s="74">
        <f>SUM(N732)</f>
        <v>0</v>
      </c>
      <c r="O731" s="25">
        <f t="shared" si="104"/>
        <v>0</v>
      </c>
      <c r="P731" s="76">
        <f t="shared" si="106"/>
        <v>0</v>
      </c>
    </row>
    <row r="732" spans="1:16" ht="26.25" hidden="1" x14ac:dyDescent="0.25">
      <c r="A732" s="72">
        <v>3311401150487170</v>
      </c>
      <c r="B732" s="31" t="s">
        <v>787</v>
      </c>
      <c r="C732" s="73"/>
      <c r="D732" s="64"/>
      <c r="E732" s="64"/>
      <c r="F732" s="75">
        <f t="shared" si="101"/>
        <v>0</v>
      </c>
      <c r="G732" s="25">
        <f t="shared" si="100"/>
        <v>0</v>
      </c>
      <c r="H732" s="64"/>
      <c r="I732" s="76">
        <f t="shared" si="105"/>
        <v>0</v>
      </c>
      <c r="J732" s="64"/>
      <c r="K732" s="25">
        <f t="shared" si="102"/>
        <v>0</v>
      </c>
      <c r="L732" s="75">
        <f t="shared" si="107"/>
        <v>0</v>
      </c>
      <c r="M732" s="25">
        <f t="shared" si="103"/>
        <v>0</v>
      </c>
      <c r="N732" s="64"/>
      <c r="O732" s="25">
        <f t="shared" si="104"/>
        <v>0</v>
      </c>
      <c r="P732" s="76">
        <f t="shared" si="106"/>
        <v>0</v>
      </c>
    </row>
    <row r="733" spans="1:16" ht="39" hidden="1" x14ac:dyDescent="0.25">
      <c r="A733" s="72">
        <v>3311401150488</v>
      </c>
      <c r="B733" s="31" t="s">
        <v>788</v>
      </c>
      <c r="C733" s="73"/>
      <c r="D733" s="74">
        <f>SUM(D734)</f>
        <v>0</v>
      </c>
      <c r="E733" s="74">
        <f>SUM(E734)</f>
        <v>0</v>
      </c>
      <c r="F733" s="75">
        <f t="shared" si="101"/>
        <v>0</v>
      </c>
      <c r="G733" s="25">
        <f t="shared" si="100"/>
        <v>0</v>
      </c>
      <c r="H733" s="74">
        <f>SUM(H734)</f>
        <v>0</v>
      </c>
      <c r="I733" s="76">
        <f t="shared" si="105"/>
        <v>0</v>
      </c>
      <c r="J733" s="74">
        <f>SUM(J734)</f>
        <v>0</v>
      </c>
      <c r="K733" s="25">
        <f t="shared" si="102"/>
        <v>0</v>
      </c>
      <c r="L733" s="75">
        <f t="shared" si="107"/>
        <v>0</v>
      </c>
      <c r="M733" s="25">
        <f t="shared" si="103"/>
        <v>0</v>
      </c>
      <c r="N733" s="74">
        <f>SUM(N734)</f>
        <v>0</v>
      </c>
      <c r="O733" s="25">
        <f t="shared" si="104"/>
        <v>0</v>
      </c>
      <c r="P733" s="76">
        <f t="shared" si="106"/>
        <v>0</v>
      </c>
    </row>
    <row r="734" spans="1:16" ht="39" hidden="1" x14ac:dyDescent="0.25">
      <c r="A734" s="72">
        <v>3311401150488170</v>
      </c>
      <c r="B734" s="31" t="s">
        <v>788</v>
      </c>
      <c r="C734" s="73"/>
      <c r="D734" s="64"/>
      <c r="E734" s="64"/>
      <c r="F734" s="75">
        <f t="shared" si="101"/>
        <v>0</v>
      </c>
      <c r="G734" s="25">
        <f t="shared" si="100"/>
        <v>0</v>
      </c>
      <c r="H734" s="64"/>
      <c r="I734" s="76">
        <f t="shared" si="105"/>
        <v>0</v>
      </c>
      <c r="J734" s="64"/>
      <c r="K734" s="25">
        <f t="shared" si="102"/>
        <v>0</v>
      </c>
      <c r="L734" s="75">
        <f t="shared" si="107"/>
        <v>0</v>
      </c>
      <c r="M734" s="25">
        <f t="shared" si="103"/>
        <v>0</v>
      </c>
      <c r="N734" s="64"/>
      <c r="O734" s="25">
        <f t="shared" si="104"/>
        <v>0</v>
      </c>
      <c r="P734" s="76">
        <f t="shared" si="106"/>
        <v>0</v>
      </c>
    </row>
    <row r="735" spans="1:16" ht="26.25" hidden="1" x14ac:dyDescent="0.25">
      <c r="A735" s="100">
        <v>3311401150691</v>
      </c>
      <c r="B735" s="101" t="s">
        <v>789</v>
      </c>
      <c r="C735" s="73"/>
      <c r="D735" s="74">
        <f>SUM(D736)</f>
        <v>0</v>
      </c>
      <c r="E735" s="74">
        <f>SUM(E736)</f>
        <v>0</v>
      </c>
      <c r="F735" s="75">
        <f t="shared" si="101"/>
        <v>0</v>
      </c>
      <c r="G735" s="25">
        <f t="shared" si="100"/>
        <v>0</v>
      </c>
      <c r="H735" s="74">
        <f>SUM(H736)</f>
        <v>0</v>
      </c>
      <c r="I735" s="76">
        <f t="shared" si="105"/>
        <v>0</v>
      </c>
      <c r="J735" s="74">
        <f>SUM(J736)</f>
        <v>0</v>
      </c>
      <c r="K735" s="25">
        <f t="shared" si="102"/>
        <v>0</v>
      </c>
      <c r="L735" s="75">
        <f t="shared" si="107"/>
        <v>0</v>
      </c>
      <c r="M735" s="25">
        <f t="shared" si="103"/>
        <v>0</v>
      </c>
      <c r="N735" s="74">
        <f>SUM(N736)</f>
        <v>0</v>
      </c>
      <c r="O735" s="25">
        <f t="shared" si="104"/>
        <v>0</v>
      </c>
      <c r="P735" s="76">
        <f t="shared" si="106"/>
        <v>0</v>
      </c>
    </row>
    <row r="736" spans="1:16" ht="26.25" hidden="1" x14ac:dyDescent="0.25">
      <c r="A736" s="100">
        <v>3311401150691170</v>
      </c>
      <c r="B736" s="101" t="s">
        <v>790</v>
      </c>
      <c r="C736" s="73"/>
      <c r="D736" s="64"/>
      <c r="E736" s="64"/>
      <c r="F736" s="75">
        <f t="shared" si="101"/>
        <v>0</v>
      </c>
      <c r="G736" s="25">
        <f t="shared" si="100"/>
        <v>0</v>
      </c>
      <c r="H736" s="64"/>
      <c r="I736" s="76">
        <f t="shared" si="105"/>
        <v>0</v>
      </c>
      <c r="J736" s="64"/>
      <c r="K736" s="25">
        <f t="shared" si="102"/>
        <v>0</v>
      </c>
      <c r="L736" s="75">
        <f t="shared" si="107"/>
        <v>0</v>
      </c>
      <c r="M736" s="25">
        <f t="shared" si="103"/>
        <v>0</v>
      </c>
      <c r="N736" s="64"/>
      <c r="O736" s="25">
        <f t="shared" si="104"/>
        <v>0</v>
      </c>
      <c r="P736" s="76">
        <f t="shared" si="106"/>
        <v>0</v>
      </c>
    </row>
    <row r="737" spans="1:16" ht="26.25" hidden="1" x14ac:dyDescent="0.25">
      <c r="A737" s="72">
        <v>3311401150796</v>
      </c>
      <c r="B737" s="31" t="s">
        <v>791</v>
      </c>
      <c r="C737" s="73"/>
      <c r="D737" s="74">
        <f>SUM(D738)</f>
        <v>0</v>
      </c>
      <c r="E737" s="74">
        <f>SUM(E738)</f>
        <v>0</v>
      </c>
      <c r="F737" s="75">
        <f t="shared" si="101"/>
        <v>0</v>
      </c>
      <c r="G737" s="25">
        <f t="shared" ref="G737:G801" si="108">IF(OR(F737=0,F$7=0),0,F737/F$7)*100</f>
        <v>0</v>
      </c>
      <c r="H737" s="74">
        <f>SUM(H738)</f>
        <v>0</v>
      </c>
      <c r="I737" s="76">
        <f t="shared" si="105"/>
        <v>0</v>
      </c>
      <c r="J737" s="74">
        <f>SUM(J738)</f>
        <v>0</v>
      </c>
      <c r="K737" s="25">
        <f t="shared" si="102"/>
        <v>0</v>
      </c>
      <c r="L737" s="75">
        <f t="shared" si="107"/>
        <v>0</v>
      </c>
      <c r="M737" s="25">
        <f t="shared" si="103"/>
        <v>0</v>
      </c>
      <c r="N737" s="74">
        <f>SUM(N738)</f>
        <v>0</v>
      </c>
      <c r="O737" s="25">
        <f t="shared" si="104"/>
        <v>0</v>
      </c>
      <c r="P737" s="76">
        <f t="shared" si="106"/>
        <v>0</v>
      </c>
    </row>
    <row r="738" spans="1:16" ht="26.25" hidden="1" x14ac:dyDescent="0.25">
      <c r="A738" s="72">
        <v>3311401150796170</v>
      </c>
      <c r="B738" s="31" t="s">
        <v>791</v>
      </c>
      <c r="C738" s="73"/>
      <c r="D738" s="64"/>
      <c r="E738" s="64"/>
      <c r="F738" s="75">
        <f t="shared" si="101"/>
        <v>0</v>
      </c>
      <c r="G738" s="25">
        <f t="shared" si="108"/>
        <v>0</v>
      </c>
      <c r="H738" s="64"/>
      <c r="I738" s="76">
        <f t="shared" si="105"/>
        <v>0</v>
      </c>
      <c r="J738" s="64"/>
      <c r="K738" s="25">
        <f t="shared" si="102"/>
        <v>0</v>
      </c>
      <c r="L738" s="75">
        <f t="shared" si="107"/>
        <v>0</v>
      </c>
      <c r="M738" s="25">
        <f t="shared" si="103"/>
        <v>0</v>
      </c>
      <c r="N738" s="64"/>
      <c r="O738" s="25">
        <f t="shared" si="104"/>
        <v>0</v>
      </c>
      <c r="P738" s="76">
        <f t="shared" si="106"/>
        <v>0</v>
      </c>
    </row>
    <row r="739" spans="1:16" ht="39" hidden="1" x14ac:dyDescent="0.25">
      <c r="A739" s="72">
        <v>3311401150802</v>
      </c>
      <c r="B739" s="31" t="s">
        <v>792</v>
      </c>
      <c r="C739" s="73"/>
      <c r="D739" s="74">
        <f>SUM(D740:D741)</f>
        <v>0</v>
      </c>
      <c r="E739" s="74">
        <f>SUM(E740:E741)</f>
        <v>0</v>
      </c>
      <c r="F739" s="75">
        <f t="shared" si="101"/>
        <v>0</v>
      </c>
      <c r="G739" s="25">
        <f t="shared" si="108"/>
        <v>0</v>
      </c>
      <c r="H739" s="74">
        <f>SUM(H740:H741)</f>
        <v>0</v>
      </c>
      <c r="I739" s="76">
        <f t="shared" si="105"/>
        <v>0</v>
      </c>
      <c r="J739" s="74">
        <f>SUM(J740:J741)</f>
        <v>0</v>
      </c>
      <c r="K739" s="25">
        <f t="shared" si="102"/>
        <v>0</v>
      </c>
      <c r="L739" s="75">
        <f t="shared" si="107"/>
        <v>0</v>
      </c>
      <c r="M739" s="25">
        <f t="shared" si="103"/>
        <v>0</v>
      </c>
      <c r="N739" s="74">
        <f>SUM(N740:N741)</f>
        <v>0</v>
      </c>
      <c r="O739" s="25">
        <f t="shared" si="104"/>
        <v>0</v>
      </c>
      <c r="P739" s="76">
        <f t="shared" si="106"/>
        <v>0</v>
      </c>
    </row>
    <row r="740" spans="1:16" ht="39" hidden="1" x14ac:dyDescent="0.25">
      <c r="A740" s="72">
        <v>3311401150802170</v>
      </c>
      <c r="B740" s="31" t="s">
        <v>792</v>
      </c>
      <c r="C740" s="73"/>
      <c r="D740" s="64"/>
      <c r="E740" s="64"/>
      <c r="F740" s="75">
        <f t="shared" si="101"/>
        <v>0</v>
      </c>
      <c r="G740" s="25">
        <f t="shared" si="108"/>
        <v>0</v>
      </c>
      <c r="H740" s="64"/>
      <c r="I740" s="76">
        <f t="shared" si="105"/>
        <v>0</v>
      </c>
      <c r="J740" s="64"/>
      <c r="K740" s="25">
        <f t="shared" si="102"/>
        <v>0</v>
      </c>
      <c r="L740" s="75">
        <f t="shared" si="107"/>
        <v>0</v>
      </c>
      <c r="M740" s="25">
        <f t="shared" si="103"/>
        <v>0</v>
      </c>
      <c r="N740" s="64"/>
      <c r="O740" s="25">
        <f t="shared" si="104"/>
        <v>0</v>
      </c>
      <c r="P740" s="76">
        <f t="shared" si="106"/>
        <v>0</v>
      </c>
    </row>
    <row r="741" spans="1:16" ht="39" hidden="1" x14ac:dyDescent="0.25">
      <c r="A741" s="72">
        <v>3311401150802170</v>
      </c>
      <c r="B741" s="31" t="s">
        <v>792</v>
      </c>
      <c r="C741" s="73"/>
      <c r="D741" s="64"/>
      <c r="E741" s="64"/>
      <c r="F741" s="75">
        <f t="shared" si="101"/>
        <v>0</v>
      </c>
      <c r="G741" s="25">
        <f t="shared" si="108"/>
        <v>0</v>
      </c>
      <c r="H741" s="64"/>
      <c r="I741" s="76">
        <f t="shared" si="105"/>
        <v>0</v>
      </c>
      <c r="J741" s="64"/>
      <c r="K741" s="25">
        <f t="shared" si="102"/>
        <v>0</v>
      </c>
      <c r="L741" s="75">
        <f t="shared" si="107"/>
        <v>0</v>
      </c>
      <c r="M741" s="25">
        <f t="shared" si="103"/>
        <v>0</v>
      </c>
      <c r="N741" s="64"/>
      <c r="O741" s="25">
        <f t="shared" si="104"/>
        <v>0</v>
      </c>
      <c r="P741" s="76">
        <f t="shared" si="106"/>
        <v>0</v>
      </c>
    </row>
    <row r="742" spans="1:16" ht="26.25" hidden="1" x14ac:dyDescent="0.25">
      <c r="A742" s="72">
        <v>3311401150808</v>
      </c>
      <c r="B742" s="31" t="s">
        <v>793</v>
      </c>
      <c r="C742" s="73"/>
      <c r="D742" s="74">
        <f>SUM(D743)</f>
        <v>0</v>
      </c>
      <c r="E742" s="74">
        <f>SUM(E743)</f>
        <v>0</v>
      </c>
      <c r="F742" s="75">
        <f t="shared" si="101"/>
        <v>0</v>
      </c>
      <c r="G742" s="25">
        <f t="shared" si="108"/>
        <v>0</v>
      </c>
      <c r="H742" s="74">
        <f>SUM(H743)</f>
        <v>0</v>
      </c>
      <c r="I742" s="76">
        <f t="shared" si="105"/>
        <v>0</v>
      </c>
      <c r="J742" s="74">
        <f>SUM(J743)</f>
        <v>0</v>
      </c>
      <c r="K742" s="25">
        <f t="shared" si="102"/>
        <v>0</v>
      </c>
      <c r="L742" s="75">
        <f t="shared" si="107"/>
        <v>0</v>
      </c>
      <c r="M742" s="25">
        <f t="shared" si="103"/>
        <v>0</v>
      </c>
      <c r="N742" s="74">
        <f>SUM(N743)</f>
        <v>0</v>
      </c>
      <c r="O742" s="25">
        <f t="shared" si="104"/>
        <v>0</v>
      </c>
      <c r="P742" s="76">
        <f t="shared" si="106"/>
        <v>0</v>
      </c>
    </row>
    <row r="743" spans="1:16" ht="26.25" hidden="1" x14ac:dyDescent="0.25">
      <c r="A743" s="72">
        <v>3311401150808170</v>
      </c>
      <c r="B743" s="31" t="s">
        <v>793</v>
      </c>
      <c r="C743" s="73"/>
      <c r="D743" s="64"/>
      <c r="E743" s="64"/>
      <c r="F743" s="75">
        <f t="shared" si="101"/>
        <v>0</v>
      </c>
      <c r="G743" s="25">
        <f t="shared" si="108"/>
        <v>0</v>
      </c>
      <c r="H743" s="64"/>
      <c r="I743" s="76">
        <f t="shared" si="105"/>
        <v>0</v>
      </c>
      <c r="J743" s="64"/>
      <c r="K743" s="25">
        <f t="shared" si="102"/>
        <v>0</v>
      </c>
      <c r="L743" s="75">
        <f t="shared" si="107"/>
        <v>0</v>
      </c>
      <c r="M743" s="25">
        <f t="shared" si="103"/>
        <v>0</v>
      </c>
      <c r="N743" s="64"/>
      <c r="O743" s="25">
        <f t="shared" si="104"/>
        <v>0</v>
      </c>
      <c r="P743" s="76">
        <f t="shared" si="106"/>
        <v>0</v>
      </c>
    </row>
    <row r="744" spans="1:16" ht="26.25" hidden="1" x14ac:dyDescent="0.25">
      <c r="A744" s="100">
        <v>3311401157328</v>
      </c>
      <c r="B744" s="101" t="s">
        <v>794</v>
      </c>
      <c r="C744" s="73"/>
      <c r="D744" s="74">
        <f>SUM(D745)</f>
        <v>0</v>
      </c>
      <c r="E744" s="74">
        <f>SUM(E745)</f>
        <v>0</v>
      </c>
      <c r="F744" s="75">
        <f t="shared" si="101"/>
        <v>0</v>
      </c>
      <c r="G744" s="25">
        <f t="shared" si="108"/>
        <v>0</v>
      </c>
      <c r="H744" s="74">
        <f>SUM(H745)</f>
        <v>0</v>
      </c>
      <c r="I744" s="76">
        <f t="shared" si="105"/>
        <v>0</v>
      </c>
      <c r="J744" s="74">
        <f>SUM(J745)</f>
        <v>0</v>
      </c>
      <c r="K744" s="25">
        <f t="shared" si="102"/>
        <v>0</v>
      </c>
      <c r="L744" s="75">
        <f t="shared" si="107"/>
        <v>0</v>
      </c>
      <c r="M744" s="25">
        <f t="shared" si="103"/>
        <v>0</v>
      </c>
      <c r="N744" s="74">
        <f>SUM(N745)</f>
        <v>0</v>
      </c>
      <c r="O744" s="25">
        <f t="shared" si="104"/>
        <v>0</v>
      </c>
      <c r="P744" s="76">
        <f t="shared" si="106"/>
        <v>0</v>
      </c>
    </row>
    <row r="745" spans="1:16" ht="26.25" hidden="1" x14ac:dyDescent="0.25">
      <c r="A745" s="100">
        <v>3311401157328170</v>
      </c>
      <c r="B745" s="101" t="s">
        <v>795</v>
      </c>
      <c r="C745" s="73"/>
      <c r="D745" s="64"/>
      <c r="E745" s="64"/>
      <c r="F745" s="75">
        <f t="shared" si="101"/>
        <v>0</v>
      </c>
      <c r="G745" s="25">
        <f t="shared" si="108"/>
        <v>0</v>
      </c>
      <c r="H745" s="64"/>
      <c r="I745" s="76">
        <f t="shared" si="105"/>
        <v>0</v>
      </c>
      <c r="J745" s="64"/>
      <c r="K745" s="25">
        <f t="shared" si="102"/>
        <v>0</v>
      </c>
      <c r="L745" s="75">
        <f t="shared" si="107"/>
        <v>0</v>
      </c>
      <c r="M745" s="25">
        <f t="shared" si="103"/>
        <v>0</v>
      </c>
      <c r="N745" s="64"/>
      <c r="O745" s="25">
        <f t="shared" si="104"/>
        <v>0</v>
      </c>
      <c r="P745" s="76">
        <f t="shared" si="106"/>
        <v>0</v>
      </c>
    </row>
    <row r="746" spans="1:16" x14ac:dyDescent="0.25">
      <c r="A746" s="100">
        <v>331140116</v>
      </c>
      <c r="B746" s="31" t="s">
        <v>796</v>
      </c>
      <c r="C746" s="73"/>
      <c r="D746" s="74">
        <f>SUM(D747+D749+D751+D753+D755+D757)</f>
        <v>184372077083</v>
      </c>
      <c r="E746" s="74">
        <f>SUM(E747+E749+E751+E753+E755+E757)</f>
        <v>-23944396</v>
      </c>
      <c r="F746" s="75">
        <f t="shared" si="101"/>
        <v>184348132687</v>
      </c>
      <c r="G746" s="25">
        <f t="shared" si="108"/>
        <v>89.692916093593283</v>
      </c>
      <c r="H746" s="74">
        <f>SUM(H747+H749+H751+H753+H755+H757)</f>
        <v>0</v>
      </c>
      <c r="I746" s="76">
        <f t="shared" si="105"/>
        <v>184348132687</v>
      </c>
      <c r="J746" s="74">
        <f>SUM(J747+J749+J751+J753+J755+J757)</f>
        <v>18817487825</v>
      </c>
      <c r="K746" s="25">
        <f t="shared" si="102"/>
        <v>10.207582550863009</v>
      </c>
      <c r="L746" s="75">
        <f t="shared" si="107"/>
        <v>162891357142</v>
      </c>
      <c r="M746" s="25">
        <f t="shared" si="103"/>
        <v>88.360730736865705</v>
      </c>
      <c r="N746" s="74">
        <f>SUM(N747+N749+N751+N753+N755+N757)</f>
        <v>181708844967</v>
      </c>
      <c r="O746" s="25">
        <f t="shared" si="104"/>
        <v>98.568313287728728</v>
      </c>
      <c r="P746" s="76">
        <f t="shared" si="106"/>
        <v>2639287720</v>
      </c>
    </row>
    <row r="747" spans="1:16" x14ac:dyDescent="0.25">
      <c r="A747" s="100">
        <v>3311401160045</v>
      </c>
      <c r="B747" s="31" t="s">
        <v>796</v>
      </c>
      <c r="C747" s="73"/>
      <c r="D747" s="74">
        <f>SUM(D748)</f>
        <v>184372077083</v>
      </c>
      <c r="E747" s="74">
        <f>SUM(E748)</f>
        <v>-23944396</v>
      </c>
      <c r="F747" s="75">
        <f t="shared" si="101"/>
        <v>184348132687</v>
      </c>
      <c r="G747" s="25">
        <f t="shared" si="108"/>
        <v>89.692916093593283</v>
      </c>
      <c r="H747" s="74">
        <f>SUM(H748)</f>
        <v>0</v>
      </c>
      <c r="I747" s="76">
        <f t="shared" si="105"/>
        <v>184348132687</v>
      </c>
      <c r="J747" s="74">
        <f>SUM(J748)</f>
        <v>18817487825</v>
      </c>
      <c r="K747" s="25">
        <f t="shared" si="102"/>
        <v>10.207582550863009</v>
      </c>
      <c r="L747" s="75">
        <f t="shared" si="107"/>
        <v>162891357142</v>
      </c>
      <c r="M747" s="25">
        <f t="shared" si="103"/>
        <v>88.360730736865705</v>
      </c>
      <c r="N747" s="74">
        <f>SUM(N748)</f>
        <v>181708844967</v>
      </c>
      <c r="O747" s="25">
        <f t="shared" si="104"/>
        <v>98.568313287728728</v>
      </c>
      <c r="P747" s="76">
        <f t="shared" si="106"/>
        <v>2639287720</v>
      </c>
    </row>
    <row r="748" spans="1:16" x14ac:dyDescent="0.25">
      <c r="A748" s="100">
        <v>3311401160045</v>
      </c>
      <c r="B748" s="31" t="s">
        <v>797</v>
      </c>
      <c r="C748" s="73"/>
      <c r="D748" s="64">
        <v>184372077083</v>
      </c>
      <c r="E748" s="64">
        <v>-23944396</v>
      </c>
      <c r="F748" s="75">
        <f t="shared" si="101"/>
        <v>184348132687</v>
      </c>
      <c r="G748" s="25">
        <f t="shared" si="108"/>
        <v>89.692916093593283</v>
      </c>
      <c r="H748" s="64"/>
      <c r="I748" s="76">
        <f t="shared" si="105"/>
        <v>184348132687</v>
      </c>
      <c r="J748" s="64">
        <v>18817487825</v>
      </c>
      <c r="K748" s="25">
        <f t="shared" si="102"/>
        <v>10.207582550863009</v>
      </c>
      <c r="L748" s="75">
        <f t="shared" si="107"/>
        <v>162891357142</v>
      </c>
      <c r="M748" s="25">
        <f t="shared" si="103"/>
        <v>88.360730736865705</v>
      </c>
      <c r="N748" s="64">
        <v>181708844967</v>
      </c>
      <c r="O748" s="25">
        <f t="shared" si="104"/>
        <v>98.568313287728728</v>
      </c>
      <c r="P748" s="76">
        <f t="shared" si="106"/>
        <v>2639287720</v>
      </c>
    </row>
    <row r="749" spans="1:16" ht="26.25" hidden="1" x14ac:dyDescent="0.25">
      <c r="A749" s="100">
        <v>3311401160070</v>
      </c>
      <c r="B749" s="31" t="s">
        <v>798</v>
      </c>
      <c r="C749" s="73"/>
      <c r="D749" s="64">
        <f>SUM(D750)</f>
        <v>0</v>
      </c>
      <c r="E749" s="64">
        <f>SUM(E750)</f>
        <v>0</v>
      </c>
      <c r="F749" s="75">
        <f t="shared" si="101"/>
        <v>0</v>
      </c>
      <c r="G749" s="25">
        <f t="shared" si="108"/>
        <v>0</v>
      </c>
      <c r="H749" s="64">
        <f>SUM(H750)</f>
        <v>0</v>
      </c>
      <c r="I749" s="76">
        <f t="shared" si="105"/>
        <v>0</v>
      </c>
      <c r="J749" s="64">
        <f>SUM(J750)</f>
        <v>0</v>
      </c>
      <c r="K749" s="25">
        <f t="shared" si="102"/>
        <v>0</v>
      </c>
      <c r="L749" s="75">
        <f t="shared" si="107"/>
        <v>0</v>
      </c>
      <c r="M749" s="25">
        <f t="shared" si="103"/>
        <v>0</v>
      </c>
      <c r="N749" s="64">
        <f>SUM(N750)</f>
        <v>0</v>
      </c>
      <c r="O749" s="25">
        <f t="shared" si="104"/>
        <v>0</v>
      </c>
      <c r="P749" s="76">
        <f t="shared" si="106"/>
        <v>0</v>
      </c>
    </row>
    <row r="750" spans="1:16" hidden="1" x14ac:dyDescent="0.25">
      <c r="A750" s="100">
        <v>3311401160070170</v>
      </c>
      <c r="B750" s="31" t="s">
        <v>799</v>
      </c>
      <c r="C750" s="73"/>
      <c r="D750" s="64"/>
      <c r="E750" s="64"/>
      <c r="F750" s="75">
        <f t="shared" si="101"/>
        <v>0</v>
      </c>
      <c r="G750" s="25">
        <f t="shared" si="108"/>
        <v>0</v>
      </c>
      <c r="H750" s="64"/>
      <c r="I750" s="76">
        <f t="shared" si="105"/>
        <v>0</v>
      </c>
      <c r="J750" s="64"/>
      <c r="K750" s="25">
        <f t="shared" si="102"/>
        <v>0</v>
      </c>
      <c r="L750" s="75">
        <f t="shared" si="107"/>
        <v>0</v>
      </c>
      <c r="M750" s="25">
        <f t="shared" si="103"/>
        <v>0</v>
      </c>
      <c r="N750" s="64"/>
      <c r="O750" s="25">
        <f t="shared" si="104"/>
        <v>0</v>
      </c>
      <c r="P750" s="76">
        <f t="shared" si="106"/>
        <v>0</v>
      </c>
    </row>
    <row r="751" spans="1:16" ht="26.25" hidden="1" x14ac:dyDescent="0.25">
      <c r="A751" s="100">
        <v>3311401160440</v>
      </c>
      <c r="B751" s="31" t="s">
        <v>800</v>
      </c>
      <c r="C751" s="73"/>
      <c r="D751" s="74">
        <f>SUM(D752)</f>
        <v>0</v>
      </c>
      <c r="E751" s="74">
        <f>SUM(E752)</f>
        <v>0</v>
      </c>
      <c r="F751" s="75">
        <f t="shared" si="101"/>
        <v>0</v>
      </c>
      <c r="G751" s="25">
        <f t="shared" si="108"/>
        <v>0</v>
      </c>
      <c r="H751" s="74">
        <f>SUM(H752)</f>
        <v>0</v>
      </c>
      <c r="I751" s="76">
        <f t="shared" si="105"/>
        <v>0</v>
      </c>
      <c r="J751" s="74">
        <f>SUM(J752)</f>
        <v>0</v>
      </c>
      <c r="K751" s="25">
        <f t="shared" si="102"/>
        <v>0</v>
      </c>
      <c r="L751" s="75">
        <f t="shared" si="107"/>
        <v>0</v>
      </c>
      <c r="M751" s="25">
        <f t="shared" si="103"/>
        <v>0</v>
      </c>
      <c r="N751" s="74">
        <f>SUM(N752)</f>
        <v>0</v>
      </c>
      <c r="O751" s="25">
        <f t="shared" si="104"/>
        <v>0</v>
      </c>
      <c r="P751" s="76">
        <f t="shared" si="106"/>
        <v>0</v>
      </c>
    </row>
    <row r="752" spans="1:16" ht="26.25" hidden="1" x14ac:dyDescent="0.25">
      <c r="A752" s="100">
        <v>3311401160440170</v>
      </c>
      <c r="B752" s="31" t="s">
        <v>800</v>
      </c>
      <c r="C752" s="73"/>
      <c r="D752" s="64"/>
      <c r="E752" s="64"/>
      <c r="F752" s="75">
        <f t="shared" si="101"/>
        <v>0</v>
      </c>
      <c r="G752" s="25">
        <f t="shared" si="108"/>
        <v>0</v>
      </c>
      <c r="H752" s="64"/>
      <c r="I752" s="76">
        <f t="shared" si="105"/>
        <v>0</v>
      </c>
      <c r="J752" s="64"/>
      <c r="K752" s="25">
        <f t="shared" si="102"/>
        <v>0</v>
      </c>
      <c r="L752" s="75">
        <f t="shared" si="107"/>
        <v>0</v>
      </c>
      <c r="M752" s="25">
        <f t="shared" si="103"/>
        <v>0</v>
      </c>
      <c r="N752" s="64"/>
      <c r="O752" s="25">
        <f t="shared" si="104"/>
        <v>0</v>
      </c>
      <c r="P752" s="76">
        <f t="shared" si="106"/>
        <v>0</v>
      </c>
    </row>
    <row r="753" spans="1:16" hidden="1" x14ac:dyDescent="0.25">
      <c r="A753" s="100">
        <v>3311401160787</v>
      </c>
      <c r="B753" s="31" t="s">
        <v>801</v>
      </c>
      <c r="C753" s="73"/>
      <c r="D753" s="74">
        <f>SUM(D754)</f>
        <v>0</v>
      </c>
      <c r="E753" s="74">
        <f>SUM(E754)</f>
        <v>0</v>
      </c>
      <c r="F753" s="75">
        <f t="shared" si="101"/>
        <v>0</v>
      </c>
      <c r="G753" s="25">
        <f t="shared" si="108"/>
        <v>0</v>
      </c>
      <c r="H753" s="74">
        <f>SUM(H754)</f>
        <v>0</v>
      </c>
      <c r="I753" s="76">
        <f t="shared" si="105"/>
        <v>0</v>
      </c>
      <c r="J753" s="74">
        <f>SUM(J754)</f>
        <v>0</v>
      </c>
      <c r="K753" s="25">
        <f t="shared" si="102"/>
        <v>0</v>
      </c>
      <c r="L753" s="75">
        <f t="shared" si="107"/>
        <v>0</v>
      </c>
      <c r="M753" s="25">
        <f t="shared" si="103"/>
        <v>0</v>
      </c>
      <c r="N753" s="74">
        <f>SUM(N754)</f>
        <v>0</v>
      </c>
      <c r="O753" s="25">
        <f t="shared" si="104"/>
        <v>0</v>
      </c>
      <c r="P753" s="76">
        <f t="shared" si="106"/>
        <v>0</v>
      </c>
    </row>
    <row r="754" spans="1:16" hidden="1" x14ac:dyDescent="0.25">
      <c r="A754" s="100">
        <v>3311401160787170</v>
      </c>
      <c r="B754" s="31" t="s">
        <v>801</v>
      </c>
      <c r="C754" s="73"/>
      <c r="D754" s="64"/>
      <c r="E754" s="64"/>
      <c r="F754" s="75">
        <f t="shared" si="101"/>
        <v>0</v>
      </c>
      <c r="G754" s="25">
        <f t="shared" si="108"/>
        <v>0</v>
      </c>
      <c r="H754" s="64"/>
      <c r="I754" s="76">
        <f t="shared" si="105"/>
        <v>0</v>
      </c>
      <c r="J754" s="64"/>
      <c r="K754" s="25">
        <f t="shared" si="102"/>
        <v>0</v>
      </c>
      <c r="L754" s="75">
        <f t="shared" si="107"/>
        <v>0</v>
      </c>
      <c r="M754" s="25">
        <f t="shared" si="103"/>
        <v>0</v>
      </c>
      <c r="N754" s="64"/>
      <c r="O754" s="25">
        <f t="shared" si="104"/>
        <v>0</v>
      </c>
      <c r="P754" s="76">
        <f t="shared" si="106"/>
        <v>0</v>
      </c>
    </row>
    <row r="755" spans="1:16" hidden="1" x14ac:dyDescent="0.25">
      <c r="A755" s="72">
        <v>3311401160804</v>
      </c>
      <c r="B755" s="31" t="s">
        <v>802</v>
      </c>
      <c r="C755" s="73"/>
      <c r="D755" s="74">
        <f>SUM(D756)</f>
        <v>0</v>
      </c>
      <c r="E755" s="74">
        <f>SUM(E756)</f>
        <v>0</v>
      </c>
      <c r="F755" s="75">
        <f t="shared" si="101"/>
        <v>0</v>
      </c>
      <c r="G755" s="25">
        <f t="shared" si="108"/>
        <v>0</v>
      </c>
      <c r="H755" s="74">
        <f>SUM(H756)</f>
        <v>0</v>
      </c>
      <c r="I755" s="76">
        <f t="shared" si="105"/>
        <v>0</v>
      </c>
      <c r="J755" s="74">
        <f>SUM(J756)</f>
        <v>0</v>
      </c>
      <c r="K755" s="25">
        <f t="shared" si="102"/>
        <v>0</v>
      </c>
      <c r="L755" s="75">
        <f t="shared" si="107"/>
        <v>0</v>
      </c>
      <c r="M755" s="25">
        <f t="shared" si="103"/>
        <v>0</v>
      </c>
      <c r="N755" s="74">
        <f>SUM(N756)</f>
        <v>0</v>
      </c>
      <c r="O755" s="25">
        <f t="shared" si="104"/>
        <v>0</v>
      </c>
      <c r="P755" s="76">
        <f t="shared" si="106"/>
        <v>0</v>
      </c>
    </row>
    <row r="756" spans="1:16" hidden="1" x14ac:dyDescent="0.25">
      <c r="A756" s="72">
        <v>3311401160804170</v>
      </c>
      <c r="B756" s="31" t="s">
        <v>802</v>
      </c>
      <c r="C756" s="73"/>
      <c r="D756" s="64"/>
      <c r="E756" s="64"/>
      <c r="F756" s="75">
        <f t="shared" si="101"/>
        <v>0</v>
      </c>
      <c r="G756" s="25">
        <f t="shared" si="108"/>
        <v>0</v>
      </c>
      <c r="H756" s="64"/>
      <c r="I756" s="76">
        <f t="shared" si="105"/>
        <v>0</v>
      </c>
      <c r="J756" s="64"/>
      <c r="K756" s="25">
        <f t="shared" si="102"/>
        <v>0</v>
      </c>
      <c r="L756" s="75">
        <f t="shared" si="107"/>
        <v>0</v>
      </c>
      <c r="M756" s="25">
        <f t="shared" si="103"/>
        <v>0</v>
      </c>
      <c r="N756" s="64"/>
      <c r="O756" s="25">
        <f t="shared" si="104"/>
        <v>0</v>
      </c>
      <c r="P756" s="76">
        <f t="shared" si="106"/>
        <v>0</v>
      </c>
    </row>
    <row r="757" spans="1:16" ht="26.25" hidden="1" x14ac:dyDescent="0.25">
      <c r="A757" s="72">
        <v>3311401160805</v>
      </c>
      <c r="B757" s="31" t="s">
        <v>803</v>
      </c>
      <c r="C757" s="73"/>
      <c r="D757" s="74">
        <f>SUM(D758)</f>
        <v>0</v>
      </c>
      <c r="E757" s="74">
        <f>SUM(E758)</f>
        <v>0</v>
      </c>
      <c r="F757" s="75">
        <f t="shared" si="101"/>
        <v>0</v>
      </c>
      <c r="G757" s="25">
        <f t="shared" si="108"/>
        <v>0</v>
      </c>
      <c r="H757" s="74">
        <f>SUM(H758)</f>
        <v>0</v>
      </c>
      <c r="I757" s="76">
        <f t="shared" si="105"/>
        <v>0</v>
      </c>
      <c r="J757" s="74">
        <f>SUM(J758)</f>
        <v>0</v>
      </c>
      <c r="K757" s="25">
        <f t="shared" si="102"/>
        <v>0</v>
      </c>
      <c r="L757" s="75">
        <f t="shared" si="107"/>
        <v>0</v>
      </c>
      <c r="M757" s="25">
        <f t="shared" si="103"/>
        <v>0</v>
      </c>
      <c r="N757" s="74">
        <f>SUM(N758)</f>
        <v>0</v>
      </c>
      <c r="O757" s="25">
        <f t="shared" si="104"/>
        <v>0</v>
      </c>
      <c r="P757" s="76">
        <f t="shared" si="106"/>
        <v>0</v>
      </c>
    </row>
    <row r="758" spans="1:16" ht="26.25" hidden="1" x14ac:dyDescent="0.25">
      <c r="A758" s="72">
        <v>3311401160805170</v>
      </c>
      <c r="B758" s="31" t="s">
        <v>803</v>
      </c>
      <c r="C758" s="73"/>
      <c r="D758" s="64"/>
      <c r="E758" s="64"/>
      <c r="F758" s="75">
        <f t="shared" si="101"/>
        <v>0</v>
      </c>
      <c r="G758" s="25">
        <f t="shared" si="108"/>
        <v>0</v>
      </c>
      <c r="H758" s="64"/>
      <c r="I758" s="76">
        <f t="shared" si="105"/>
        <v>0</v>
      </c>
      <c r="J758" s="64"/>
      <c r="K758" s="25">
        <f t="shared" si="102"/>
        <v>0</v>
      </c>
      <c r="L758" s="75">
        <f t="shared" si="107"/>
        <v>0</v>
      </c>
      <c r="M758" s="25">
        <f t="shared" si="103"/>
        <v>0</v>
      </c>
      <c r="N758" s="64"/>
      <c r="O758" s="25">
        <f t="shared" si="104"/>
        <v>0</v>
      </c>
      <c r="P758" s="76">
        <f t="shared" si="106"/>
        <v>0</v>
      </c>
    </row>
    <row r="759" spans="1:16" ht="26.25" hidden="1" x14ac:dyDescent="0.25">
      <c r="A759" s="99">
        <v>3311402</v>
      </c>
      <c r="B759" s="67" t="s">
        <v>804</v>
      </c>
      <c r="C759" s="68"/>
      <c r="D759" s="69">
        <f>SUM(D760+D785+D797+D866+D903+D915+D924)</f>
        <v>0</v>
      </c>
      <c r="E759" s="69">
        <f>SUM(E760+E785+E797+E866+E903+E915+E924)</f>
        <v>0</v>
      </c>
      <c r="F759" s="75">
        <f t="shared" si="101"/>
        <v>0</v>
      </c>
      <c r="G759" s="20">
        <f t="shared" si="108"/>
        <v>0</v>
      </c>
      <c r="H759" s="69">
        <f>SUM(H760+H785+H797+H866+H903+H915+H924)</f>
        <v>0</v>
      </c>
      <c r="I759" s="76">
        <f t="shared" si="105"/>
        <v>0</v>
      </c>
      <c r="J759" s="69">
        <f>SUM(J760+J785+J797+J866+J903+J915+J924)</f>
        <v>0</v>
      </c>
      <c r="K759" s="25">
        <f t="shared" si="102"/>
        <v>0</v>
      </c>
      <c r="L759" s="75">
        <f t="shared" si="107"/>
        <v>0</v>
      </c>
      <c r="M759" s="25">
        <f t="shared" si="103"/>
        <v>0</v>
      </c>
      <c r="N759" s="69">
        <f>SUM(N760+N785+N797+N866+N903+N915+N924)</f>
        <v>0</v>
      </c>
      <c r="O759" s="25">
        <f t="shared" si="104"/>
        <v>0</v>
      </c>
      <c r="P759" s="76">
        <f t="shared" si="106"/>
        <v>0</v>
      </c>
    </row>
    <row r="760" spans="1:16" ht="39" hidden="1" x14ac:dyDescent="0.25">
      <c r="A760" s="72">
        <v>331140217</v>
      </c>
      <c r="B760" s="31" t="s">
        <v>805</v>
      </c>
      <c r="C760" s="73"/>
      <c r="D760" s="74">
        <f>SUM(D761+D763+D765+D767+D769+D771+D774+D779+D781+D783)</f>
        <v>0</v>
      </c>
      <c r="E760" s="74">
        <f>SUM(E761+E763+E765+E767+E769+E771+E774+E779+E781+E783)</f>
        <v>0</v>
      </c>
      <c r="F760" s="75">
        <f t="shared" si="101"/>
        <v>0</v>
      </c>
      <c r="G760" s="25">
        <f t="shared" si="108"/>
        <v>0</v>
      </c>
      <c r="H760" s="74">
        <f>SUM(H761+H763+H765+H767+H769+H771+H774+H779+H781+H783)</f>
        <v>0</v>
      </c>
      <c r="I760" s="76">
        <f t="shared" si="105"/>
        <v>0</v>
      </c>
      <c r="J760" s="74">
        <f>SUM(J761+J763+J765+J767+J769+J771+J774+J779+J781+J783)</f>
        <v>0</v>
      </c>
      <c r="K760" s="25">
        <f t="shared" si="102"/>
        <v>0</v>
      </c>
      <c r="L760" s="75">
        <f t="shared" si="107"/>
        <v>0</v>
      </c>
      <c r="M760" s="25">
        <f t="shared" si="103"/>
        <v>0</v>
      </c>
      <c r="N760" s="74">
        <f>SUM(N761+N763+N765+N767+N769+N771+N774+N779+N781+N783)</f>
        <v>0</v>
      </c>
      <c r="O760" s="25">
        <f t="shared" si="104"/>
        <v>0</v>
      </c>
      <c r="P760" s="76">
        <f t="shared" si="106"/>
        <v>0</v>
      </c>
    </row>
    <row r="761" spans="1:16" hidden="1" x14ac:dyDescent="0.25">
      <c r="A761" s="72">
        <v>3311402170054</v>
      </c>
      <c r="B761" s="31" t="s">
        <v>806</v>
      </c>
      <c r="C761" s="73"/>
      <c r="D761" s="74">
        <f>SUM(D762)</f>
        <v>0</v>
      </c>
      <c r="E761" s="74">
        <f>SUM(E762)</f>
        <v>0</v>
      </c>
      <c r="F761" s="75">
        <f t="shared" si="101"/>
        <v>0</v>
      </c>
      <c r="G761" s="25">
        <f t="shared" si="108"/>
        <v>0</v>
      </c>
      <c r="H761" s="74">
        <f>SUM(H762)</f>
        <v>0</v>
      </c>
      <c r="I761" s="76">
        <f t="shared" si="105"/>
        <v>0</v>
      </c>
      <c r="J761" s="74">
        <f>SUM(J762)</f>
        <v>0</v>
      </c>
      <c r="K761" s="25">
        <f t="shared" si="102"/>
        <v>0</v>
      </c>
      <c r="L761" s="75">
        <f t="shared" si="107"/>
        <v>0</v>
      </c>
      <c r="M761" s="25">
        <f t="shared" si="103"/>
        <v>0</v>
      </c>
      <c r="N761" s="74">
        <f>SUM(N762)</f>
        <v>0</v>
      </c>
      <c r="O761" s="25">
        <f t="shared" si="104"/>
        <v>0</v>
      </c>
      <c r="P761" s="76">
        <f t="shared" si="106"/>
        <v>0</v>
      </c>
    </row>
    <row r="762" spans="1:16" ht="26.25" hidden="1" x14ac:dyDescent="0.25">
      <c r="A762" s="72">
        <v>3311402170054</v>
      </c>
      <c r="B762" s="31" t="s">
        <v>807</v>
      </c>
      <c r="C762" s="73"/>
      <c r="D762" s="64"/>
      <c r="E762" s="64"/>
      <c r="F762" s="75">
        <f t="shared" si="101"/>
        <v>0</v>
      </c>
      <c r="G762" s="25">
        <f t="shared" si="108"/>
        <v>0</v>
      </c>
      <c r="H762" s="64"/>
      <c r="I762" s="76">
        <f t="shared" si="105"/>
        <v>0</v>
      </c>
      <c r="J762" s="64"/>
      <c r="K762" s="25">
        <f t="shared" si="102"/>
        <v>0</v>
      </c>
      <c r="L762" s="75">
        <f t="shared" si="107"/>
        <v>0</v>
      </c>
      <c r="M762" s="25">
        <f t="shared" si="103"/>
        <v>0</v>
      </c>
      <c r="N762" s="64"/>
      <c r="O762" s="25">
        <f t="shared" si="104"/>
        <v>0</v>
      </c>
      <c r="P762" s="76">
        <f t="shared" si="106"/>
        <v>0</v>
      </c>
    </row>
    <row r="763" spans="1:16" ht="51.75" hidden="1" x14ac:dyDescent="0.25">
      <c r="A763" s="72">
        <v>3311402170131</v>
      </c>
      <c r="B763" s="31" t="s">
        <v>808</v>
      </c>
      <c r="C763" s="73"/>
      <c r="D763" s="74">
        <f>SUM(D764)</f>
        <v>0</v>
      </c>
      <c r="E763" s="74">
        <f>SUM(E764)</f>
        <v>0</v>
      </c>
      <c r="F763" s="75">
        <f t="shared" si="101"/>
        <v>0</v>
      </c>
      <c r="G763" s="25">
        <f t="shared" si="108"/>
        <v>0</v>
      </c>
      <c r="H763" s="74">
        <f>SUM(H764)</f>
        <v>0</v>
      </c>
      <c r="I763" s="76">
        <f t="shared" si="105"/>
        <v>0</v>
      </c>
      <c r="J763" s="74">
        <f>SUM(J764)</f>
        <v>0</v>
      </c>
      <c r="K763" s="25">
        <f t="shared" si="102"/>
        <v>0</v>
      </c>
      <c r="L763" s="75">
        <f t="shared" si="107"/>
        <v>0</v>
      </c>
      <c r="M763" s="25">
        <f t="shared" si="103"/>
        <v>0</v>
      </c>
      <c r="N763" s="74">
        <f>SUM(N764)</f>
        <v>0</v>
      </c>
      <c r="O763" s="25">
        <f t="shared" si="104"/>
        <v>0</v>
      </c>
      <c r="P763" s="76">
        <f t="shared" si="106"/>
        <v>0</v>
      </c>
    </row>
    <row r="764" spans="1:16" ht="51.75" hidden="1" x14ac:dyDescent="0.25">
      <c r="A764" s="72">
        <v>3311402170131180</v>
      </c>
      <c r="B764" s="31" t="s">
        <v>808</v>
      </c>
      <c r="C764" s="73"/>
      <c r="D764" s="64"/>
      <c r="E764" s="64"/>
      <c r="F764" s="75">
        <f t="shared" si="101"/>
        <v>0</v>
      </c>
      <c r="G764" s="25">
        <f t="shared" si="108"/>
        <v>0</v>
      </c>
      <c r="H764" s="64"/>
      <c r="I764" s="76">
        <f t="shared" si="105"/>
        <v>0</v>
      </c>
      <c r="J764" s="64"/>
      <c r="K764" s="25">
        <f t="shared" si="102"/>
        <v>0</v>
      </c>
      <c r="L764" s="75">
        <f t="shared" si="107"/>
        <v>0</v>
      </c>
      <c r="M764" s="25">
        <f t="shared" si="103"/>
        <v>0</v>
      </c>
      <c r="N764" s="64"/>
      <c r="O764" s="25">
        <f t="shared" si="104"/>
        <v>0</v>
      </c>
      <c r="P764" s="76">
        <f t="shared" si="106"/>
        <v>0</v>
      </c>
    </row>
    <row r="765" spans="1:16" ht="26.25" hidden="1" x14ac:dyDescent="0.25">
      <c r="A765" s="72">
        <v>3311402170417</v>
      </c>
      <c r="B765" s="31" t="s">
        <v>809</v>
      </c>
      <c r="C765" s="73"/>
      <c r="D765" s="74">
        <f>SUM(D766)</f>
        <v>0</v>
      </c>
      <c r="E765" s="74">
        <f>SUM(E766)</f>
        <v>0</v>
      </c>
      <c r="F765" s="75">
        <f t="shared" si="101"/>
        <v>0</v>
      </c>
      <c r="G765" s="25">
        <f t="shared" si="108"/>
        <v>0</v>
      </c>
      <c r="H765" s="74">
        <f>SUM(H766)</f>
        <v>0</v>
      </c>
      <c r="I765" s="76">
        <f t="shared" si="105"/>
        <v>0</v>
      </c>
      <c r="J765" s="74">
        <f>SUM(J766)</f>
        <v>0</v>
      </c>
      <c r="K765" s="25">
        <f t="shared" si="102"/>
        <v>0</v>
      </c>
      <c r="L765" s="75">
        <f t="shared" si="107"/>
        <v>0</v>
      </c>
      <c r="M765" s="25">
        <f t="shared" si="103"/>
        <v>0</v>
      </c>
      <c r="N765" s="74">
        <f>SUM(N766)</f>
        <v>0</v>
      </c>
      <c r="O765" s="25">
        <f t="shared" si="104"/>
        <v>0</v>
      </c>
      <c r="P765" s="76">
        <f t="shared" si="106"/>
        <v>0</v>
      </c>
    </row>
    <row r="766" spans="1:16" ht="26.25" hidden="1" x14ac:dyDescent="0.25">
      <c r="A766" s="72">
        <v>3311402170417180</v>
      </c>
      <c r="B766" s="31" t="s">
        <v>809</v>
      </c>
      <c r="C766" s="73"/>
      <c r="D766" s="64"/>
      <c r="E766" s="64"/>
      <c r="F766" s="75">
        <f t="shared" si="101"/>
        <v>0</v>
      </c>
      <c r="G766" s="25">
        <f t="shared" si="108"/>
        <v>0</v>
      </c>
      <c r="H766" s="64"/>
      <c r="I766" s="76">
        <f t="shared" si="105"/>
        <v>0</v>
      </c>
      <c r="J766" s="64"/>
      <c r="K766" s="25">
        <f t="shared" si="102"/>
        <v>0</v>
      </c>
      <c r="L766" s="75">
        <f t="shared" si="107"/>
        <v>0</v>
      </c>
      <c r="M766" s="25">
        <f t="shared" si="103"/>
        <v>0</v>
      </c>
      <c r="N766" s="64"/>
      <c r="O766" s="25">
        <f t="shared" si="104"/>
        <v>0</v>
      </c>
      <c r="P766" s="76">
        <f t="shared" si="106"/>
        <v>0</v>
      </c>
    </row>
    <row r="767" spans="1:16" ht="26.25" hidden="1" x14ac:dyDescent="0.25">
      <c r="A767" s="72">
        <v>3311402170734</v>
      </c>
      <c r="B767" s="31" t="s">
        <v>810</v>
      </c>
      <c r="C767" s="73"/>
      <c r="D767" s="74">
        <f>SUM(D768)</f>
        <v>0</v>
      </c>
      <c r="E767" s="74">
        <f>SUM(E768)</f>
        <v>0</v>
      </c>
      <c r="F767" s="75">
        <f t="shared" si="101"/>
        <v>0</v>
      </c>
      <c r="G767" s="25">
        <f t="shared" si="108"/>
        <v>0</v>
      </c>
      <c r="H767" s="74">
        <f>SUM(H768)</f>
        <v>0</v>
      </c>
      <c r="I767" s="76">
        <f t="shared" si="105"/>
        <v>0</v>
      </c>
      <c r="J767" s="74">
        <f>SUM(J768)</f>
        <v>0</v>
      </c>
      <c r="K767" s="25">
        <f t="shared" si="102"/>
        <v>0</v>
      </c>
      <c r="L767" s="75">
        <f t="shared" si="107"/>
        <v>0</v>
      </c>
      <c r="M767" s="25">
        <f t="shared" si="103"/>
        <v>0</v>
      </c>
      <c r="N767" s="74">
        <f>SUM(N768)</f>
        <v>0</v>
      </c>
      <c r="O767" s="25">
        <f t="shared" si="104"/>
        <v>0</v>
      </c>
      <c r="P767" s="76">
        <f t="shared" si="106"/>
        <v>0</v>
      </c>
    </row>
    <row r="768" spans="1:16" ht="26.25" hidden="1" x14ac:dyDescent="0.25">
      <c r="A768" s="72">
        <v>3311402170734</v>
      </c>
      <c r="B768" s="31" t="s">
        <v>811</v>
      </c>
      <c r="C768" s="73"/>
      <c r="D768" s="64"/>
      <c r="E768" s="64"/>
      <c r="F768" s="75">
        <f t="shared" si="101"/>
        <v>0</v>
      </c>
      <c r="G768" s="25">
        <f t="shared" si="108"/>
        <v>0</v>
      </c>
      <c r="H768" s="64"/>
      <c r="I768" s="76">
        <f t="shared" si="105"/>
        <v>0</v>
      </c>
      <c r="J768" s="64"/>
      <c r="K768" s="25">
        <f t="shared" si="102"/>
        <v>0</v>
      </c>
      <c r="L768" s="75">
        <f t="shared" si="107"/>
        <v>0</v>
      </c>
      <c r="M768" s="25">
        <f t="shared" si="103"/>
        <v>0</v>
      </c>
      <c r="N768" s="64"/>
      <c r="O768" s="25">
        <f t="shared" si="104"/>
        <v>0</v>
      </c>
      <c r="P768" s="76">
        <f t="shared" si="106"/>
        <v>0</v>
      </c>
    </row>
    <row r="769" spans="1:16" ht="26.25" hidden="1" x14ac:dyDescent="0.25">
      <c r="A769" s="72">
        <v>3311402170807</v>
      </c>
      <c r="B769" s="31" t="s">
        <v>812</v>
      </c>
      <c r="C769" s="73"/>
      <c r="D769" s="74">
        <f>SUM(D770)</f>
        <v>0</v>
      </c>
      <c r="E769" s="74">
        <f>SUM(E770)</f>
        <v>0</v>
      </c>
      <c r="F769" s="75">
        <f t="shared" si="101"/>
        <v>0</v>
      </c>
      <c r="G769" s="25">
        <f t="shared" si="108"/>
        <v>0</v>
      </c>
      <c r="H769" s="74">
        <f>SUM(H770)</f>
        <v>0</v>
      </c>
      <c r="I769" s="76">
        <f t="shared" si="105"/>
        <v>0</v>
      </c>
      <c r="J769" s="74">
        <f>SUM(J770)</f>
        <v>0</v>
      </c>
      <c r="K769" s="25">
        <f t="shared" si="102"/>
        <v>0</v>
      </c>
      <c r="L769" s="75">
        <f t="shared" si="107"/>
        <v>0</v>
      </c>
      <c r="M769" s="25">
        <f t="shared" si="103"/>
        <v>0</v>
      </c>
      <c r="N769" s="74">
        <f>SUM(N770)</f>
        <v>0</v>
      </c>
      <c r="O769" s="25">
        <f t="shared" si="104"/>
        <v>0</v>
      </c>
      <c r="P769" s="76">
        <f t="shared" si="106"/>
        <v>0</v>
      </c>
    </row>
    <row r="770" spans="1:16" ht="26.25" hidden="1" x14ac:dyDescent="0.25">
      <c r="A770" s="72">
        <v>3311402170807180</v>
      </c>
      <c r="B770" s="31" t="s">
        <v>812</v>
      </c>
      <c r="C770" s="73"/>
      <c r="D770" s="64"/>
      <c r="E770" s="64"/>
      <c r="F770" s="75">
        <f t="shared" si="101"/>
        <v>0</v>
      </c>
      <c r="G770" s="25">
        <f t="shared" si="108"/>
        <v>0</v>
      </c>
      <c r="H770" s="64"/>
      <c r="I770" s="76">
        <f t="shared" si="105"/>
        <v>0</v>
      </c>
      <c r="J770" s="64"/>
      <c r="K770" s="25">
        <f t="shared" si="102"/>
        <v>0</v>
      </c>
      <c r="L770" s="75">
        <f t="shared" si="107"/>
        <v>0</v>
      </c>
      <c r="M770" s="25">
        <f t="shared" si="103"/>
        <v>0</v>
      </c>
      <c r="N770" s="64"/>
      <c r="O770" s="25">
        <f t="shared" si="104"/>
        <v>0</v>
      </c>
      <c r="P770" s="76">
        <f t="shared" si="106"/>
        <v>0</v>
      </c>
    </row>
    <row r="771" spans="1:16" ht="26.25" hidden="1" x14ac:dyDescent="0.25">
      <c r="A771" s="72">
        <v>3311402170820</v>
      </c>
      <c r="B771" s="31" t="s">
        <v>813</v>
      </c>
      <c r="C771" s="73"/>
      <c r="D771" s="74">
        <f>SUM(D772:D773)</f>
        <v>0</v>
      </c>
      <c r="E771" s="74">
        <f>SUM(E772:E773)</f>
        <v>0</v>
      </c>
      <c r="F771" s="75">
        <f t="shared" si="101"/>
        <v>0</v>
      </c>
      <c r="G771" s="25">
        <f t="shared" si="108"/>
        <v>0</v>
      </c>
      <c r="H771" s="74">
        <f>SUM(H772:H773)</f>
        <v>0</v>
      </c>
      <c r="I771" s="76">
        <f t="shared" si="105"/>
        <v>0</v>
      </c>
      <c r="J771" s="74">
        <f>SUM(J772:J773)</f>
        <v>0</v>
      </c>
      <c r="K771" s="25">
        <f t="shared" si="102"/>
        <v>0</v>
      </c>
      <c r="L771" s="75">
        <f t="shared" si="107"/>
        <v>0</v>
      </c>
      <c r="M771" s="25">
        <f t="shared" si="103"/>
        <v>0</v>
      </c>
      <c r="N771" s="74">
        <f>SUM(N772:N773)</f>
        <v>0</v>
      </c>
      <c r="O771" s="25">
        <f t="shared" si="104"/>
        <v>0</v>
      </c>
      <c r="P771" s="76">
        <f t="shared" si="106"/>
        <v>0</v>
      </c>
    </row>
    <row r="772" spans="1:16" ht="26.25" hidden="1" x14ac:dyDescent="0.25">
      <c r="A772" s="72">
        <v>3311402170820170</v>
      </c>
      <c r="B772" s="31" t="s">
        <v>813</v>
      </c>
      <c r="C772" s="73"/>
      <c r="D772" s="64"/>
      <c r="E772" s="64"/>
      <c r="F772" s="75">
        <f t="shared" si="101"/>
        <v>0</v>
      </c>
      <c r="G772" s="25">
        <f t="shared" si="108"/>
        <v>0</v>
      </c>
      <c r="H772" s="64"/>
      <c r="I772" s="76">
        <f t="shared" si="105"/>
        <v>0</v>
      </c>
      <c r="J772" s="64"/>
      <c r="K772" s="25">
        <f t="shared" si="102"/>
        <v>0</v>
      </c>
      <c r="L772" s="75">
        <f t="shared" si="107"/>
        <v>0</v>
      </c>
      <c r="M772" s="25">
        <f t="shared" si="103"/>
        <v>0</v>
      </c>
      <c r="N772" s="64"/>
      <c r="O772" s="25">
        <f t="shared" si="104"/>
        <v>0</v>
      </c>
      <c r="P772" s="76">
        <f t="shared" si="106"/>
        <v>0</v>
      </c>
    </row>
    <row r="773" spans="1:16" ht="26.25" hidden="1" x14ac:dyDescent="0.25">
      <c r="A773" s="72">
        <v>3311402170820180</v>
      </c>
      <c r="B773" s="31" t="s">
        <v>813</v>
      </c>
      <c r="C773" s="73"/>
      <c r="D773" s="64"/>
      <c r="E773" s="64"/>
      <c r="F773" s="75">
        <f t="shared" si="101"/>
        <v>0</v>
      </c>
      <c r="G773" s="25">
        <f t="shared" si="108"/>
        <v>0</v>
      </c>
      <c r="H773" s="64"/>
      <c r="I773" s="76">
        <f t="shared" si="105"/>
        <v>0</v>
      </c>
      <c r="J773" s="64"/>
      <c r="K773" s="25">
        <f t="shared" si="102"/>
        <v>0</v>
      </c>
      <c r="L773" s="75">
        <f t="shared" si="107"/>
        <v>0</v>
      </c>
      <c r="M773" s="25">
        <f t="shared" si="103"/>
        <v>0</v>
      </c>
      <c r="N773" s="64"/>
      <c r="O773" s="25">
        <f t="shared" si="104"/>
        <v>0</v>
      </c>
      <c r="P773" s="76">
        <f t="shared" si="106"/>
        <v>0</v>
      </c>
    </row>
    <row r="774" spans="1:16" ht="51.75" hidden="1" x14ac:dyDescent="0.25">
      <c r="A774" s="72">
        <v>3311402170821</v>
      </c>
      <c r="B774" s="31" t="s">
        <v>814</v>
      </c>
      <c r="C774" s="73"/>
      <c r="D774" s="74">
        <f>SUM(D775:D778)</f>
        <v>0</v>
      </c>
      <c r="E774" s="74">
        <f>SUM(E775:E778)</f>
        <v>0</v>
      </c>
      <c r="F774" s="75">
        <f t="shared" si="101"/>
        <v>0</v>
      </c>
      <c r="G774" s="25">
        <f t="shared" si="108"/>
        <v>0</v>
      </c>
      <c r="H774" s="74">
        <f>SUM(H775:H778)</f>
        <v>0</v>
      </c>
      <c r="I774" s="76">
        <f t="shared" si="105"/>
        <v>0</v>
      </c>
      <c r="J774" s="74">
        <f>SUM(J775:J778)</f>
        <v>0</v>
      </c>
      <c r="K774" s="25">
        <f t="shared" si="102"/>
        <v>0</v>
      </c>
      <c r="L774" s="75">
        <f t="shared" si="107"/>
        <v>0</v>
      </c>
      <c r="M774" s="25">
        <f t="shared" si="103"/>
        <v>0</v>
      </c>
      <c r="N774" s="74">
        <f>SUM(N775:N778)</f>
        <v>0</v>
      </c>
      <c r="O774" s="25">
        <f t="shared" si="104"/>
        <v>0</v>
      </c>
      <c r="P774" s="76">
        <f t="shared" si="106"/>
        <v>0</v>
      </c>
    </row>
    <row r="775" spans="1:16" ht="51.75" hidden="1" x14ac:dyDescent="0.25">
      <c r="A775" s="72">
        <v>3311402170821170</v>
      </c>
      <c r="B775" s="31" t="s">
        <v>814</v>
      </c>
      <c r="C775" s="73"/>
      <c r="D775" s="64"/>
      <c r="E775" s="64"/>
      <c r="F775" s="75">
        <f t="shared" si="101"/>
        <v>0</v>
      </c>
      <c r="G775" s="25">
        <f t="shared" si="108"/>
        <v>0</v>
      </c>
      <c r="H775" s="64"/>
      <c r="I775" s="76">
        <f t="shared" si="105"/>
        <v>0</v>
      </c>
      <c r="J775" s="64"/>
      <c r="K775" s="25">
        <f t="shared" si="102"/>
        <v>0</v>
      </c>
      <c r="L775" s="75">
        <f t="shared" si="107"/>
        <v>0</v>
      </c>
      <c r="M775" s="25">
        <f t="shared" si="103"/>
        <v>0</v>
      </c>
      <c r="N775" s="64"/>
      <c r="O775" s="25">
        <f t="shared" si="104"/>
        <v>0</v>
      </c>
      <c r="P775" s="76">
        <f t="shared" si="106"/>
        <v>0</v>
      </c>
    </row>
    <row r="776" spans="1:16" ht="51.75" hidden="1" x14ac:dyDescent="0.25">
      <c r="A776" s="72">
        <v>3311402170821180</v>
      </c>
      <c r="B776" s="31" t="s">
        <v>814</v>
      </c>
      <c r="C776" s="73"/>
      <c r="D776" s="64"/>
      <c r="E776" s="64"/>
      <c r="F776" s="75">
        <f t="shared" si="101"/>
        <v>0</v>
      </c>
      <c r="G776" s="25">
        <f t="shared" si="108"/>
        <v>0</v>
      </c>
      <c r="H776" s="64"/>
      <c r="I776" s="76">
        <f t="shared" si="105"/>
        <v>0</v>
      </c>
      <c r="J776" s="64"/>
      <c r="K776" s="25">
        <f t="shared" si="102"/>
        <v>0</v>
      </c>
      <c r="L776" s="75">
        <f t="shared" si="107"/>
        <v>0</v>
      </c>
      <c r="M776" s="25">
        <f t="shared" si="103"/>
        <v>0</v>
      </c>
      <c r="N776" s="64"/>
      <c r="O776" s="25">
        <f t="shared" si="104"/>
        <v>0</v>
      </c>
      <c r="P776" s="76">
        <f t="shared" si="106"/>
        <v>0</v>
      </c>
    </row>
    <row r="777" spans="1:16" ht="51.75" hidden="1" x14ac:dyDescent="0.25">
      <c r="A777" s="72">
        <v>3311402170821180</v>
      </c>
      <c r="B777" s="31" t="s">
        <v>814</v>
      </c>
      <c r="C777" s="73"/>
      <c r="D777" s="64"/>
      <c r="E777" s="64"/>
      <c r="F777" s="75">
        <f t="shared" si="101"/>
        <v>0</v>
      </c>
      <c r="G777" s="25">
        <f t="shared" si="108"/>
        <v>0</v>
      </c>
      <c r="H777" s="64"/>
      <c r="I777" s="76">
        <f t="shared" si="105"/>
        <v>0</v>
      </c>
      <c r="J777" s="64"/>
      <c r="K777" s="25">
        <f t="shared" si="102"/>
        <v>0</v>
      </c>
      <c r="L777" s="75">
        <f t="shared" si="107"/>
        <v>0</v>
      </c>
      <c r="M777" s="25">
        <f t="shared" si="103"/>
        <v>0</v>
      </c>
      <c r="N777" s="64"/>
      <c r="O777" s="25">
        <f t="shared" si="104"/>
        <v>0</v>
      </c>
      <c r="P777" s="76">
        <f t="shared" si="106"/>
        <v>0</v>
      </c>
    </row>
    <row r="778" spans="1:16" ht="51.75" hidden="1" x14ac:dyDescent="0.25">
      <c r="A778" s="72">
        <v>3311402170821180</v>
      </c>
      <c r="B778" s="31" t="s">
        <v>814</v>
      </c>
      <c r="C778" s="73"/>
      <c r="D778" s="64"/>
      <c r="E778" s="64"/>
      <c r="F778" s="75">
        <f t="shared" si="101"/>
        <v>0</v>
      </c>
      <c r="G778" s="25">
        <f t="shared" si="108"/>
        <v>0</v>
      </c>
      <c r="H778" s="64"/>
      <c r="I778" s="76">
        <f t="shared" si="105"/>
        <v>0</v>
      </c>
      <c r="J778" s="64"/>
      <c r="K778" s="25">
        <f t="shared" si="102"/>
        <v>0</v>
      </c>
      <c r="L778" s="75">
        <f t="shared" si="107"/>
        <v>0</v>
      </c>
      <c r="M778" s="25">
        <f t="shared" si="103"/>
        <v>0</v>
      </c>
      <c r="N778" s="64"/>
      <c r="O778" s="25">
        <f t="shared" si="104"/>
        <v>0</v>
      </c>
      <c r="P778" s="76">
        <f t="shared" si="106"/>
        <v>0</v>
      </c>
    </row>
    <row r="779" spans="1:16" ht="26.25" hidden="1" x14ac:dyDescent="0.25">
      <c r="A779" s="100">
        <v>3311402170863</v>
      </c>
      <c r="B779" s="31" t="s">
        <v>815</v>
      </c>
      <c r="C779" s="73"/>
      <c r="D779" s="74">
        <f>SUM(D780)</f>
        <v>0</v>
      </c>
      <c r="E779" s="74">
        <f>SUM(E780)</f>
        <v>0</v>
      </c>
      <c r="F779" s="75">
        <f t="shared" si="101"/>
        <v>0</v>
      </c>
      <c r="G779" s="25">
        <f t="shared" si="108"/>
        <v>0</v>
      </c>
      <c r="H779" s="74">
        <f>SUM(H780)</f>
        <v>0</v>
      </c>
      <c r="I779" s="76">
        <f t="shared" si="105"/>
        <v>0</v>
      </c>
      <c r="J779" s="74">
        <f>SUM(J780)</f>
        <v>0</v>
      </c>
      <c r="K779" s="25">
        <f t="shared" si="102"/>
        <v>0</v>
      </c>
      <c r="L779" s="75">
        <f t="shared" si="107"/>
        <v>0</v>
      </c>
      <c r="M779" s="25">
        <f t="shared" si="103"/>
        <v>0</v>
      </c>
      <c r="N779" s="74">
        <f>SUM(N780)</f>
        <v>0</v>
      </c>
      <c r="O779" s="25">
        <f t="shared" si="104"/>
        <v>0</v>
      </c>
      <c r="P779" s="76">
        <f t="shared" si="106"/>
        <v>0</v>
      </c>
    </row>
    <row r="780" spans="1:16" ht="26.25" hidden="1" x14ac:dyDescent="0.25">
      <c r="A780" s="100">
        <v>3311402170863180</v>
      </c>
      <c r="B780" s="31" t="s">
        <v>815</v>
      </c>
      <c r="C780" s="73"/>
      <c r="D780" s="64"/>
      <c r="E780" s="64"/>
      <c r="F780" s="75">
        <f t="shared" si="101"/>
        <v>0</v>
      </c>
      <c r="G780" s="25">
        <f t="shared" si="108"/>
        <v>0</v>
      </c>
      <c r="H780" s="64"/>
      <c r="I780" s="76">
        <f t="shared" si="105"/>
        <v>0</v>
      </c>
      <c r="J780" s="64"/>
      <c r="K780" s="25">
        <f t="shared" si="102"/>
        <v>0</v>
      </c>
      <c r="L780" s="75">
        <f t="shared" si="107"/>
        <v>0</v>
      </c>
      <c r="M780" s="25">
        <f t="shared" si="103"/>
        <v>0</v>
      </c>
      <c r="N780" s="64"/>
      <c r="O780" s="25">
        <f t="shared" si="104"/>
        <v>0</v>
      </c>
      <c r="P780" s="76">
        <f t="shared" si="106"/>
        <v>0</v>
      </c>
    </row>
    <row r="781" spans="1:16" ht="39" hidden="1" x14ac:dyDescent="0.25">
      <c r="A781" s="100">
        <v>3311402170864</v>
      </c>
      <c r="B781" s="31" t="s">
        <v>816</v>
      </c>
      <c r="C781" s="73"/>
      <c r="D781" s="74">
        <f>SUM(D782)</f>
        <v>0</v>
      </c>
      <c r="E781" s="74">
        <f>SUM(E782)</f>
        <v>0</v>
      </c>
      <c r="F781" s="75">
        <f t="shared" si="101"/>
        <v>0</v>
      </c>
      <c r="G781" s="25">
        <f t="shared" si="108"/>
        <v>0</v>
      </c>
      <c r="H781" s="74">
        <f>SUM(H782)</f>
        <v>0</v>
      </c>
      <c r="I781" s="76">
        <f t="shared" si="105"/>
        <v>0</v>
      </c>
      <c r="J781" s="74">
        <f>SUM(J782)</f>
        <v>0</v>
      </c>
      <c r="K781" s="25">
        <f t="shared" si="102"/>
        <v>0</v>
      </c>
      <c r="L781" s="75">
        <f t="shared" si="107"/>
        <v>0</v>
      </c>
      <c r="M781" s="25">
        <f t="shared" si="103"/>
        <v>0</v>
      </c>
      <c r="N781" s="74">
        <f>SUM(N782)</f>
        <v>0</v>
      </c>
      <c r="O781" s="25">
        <f t="shared" si="104"/>
        <v>0</v>
      </c>
      <c r="P781" s="76">
        <f t="shared" si="106"/>
        <v>0</v>
      </c>
    </row>
    <row r="782" spans="1:16" ht="39" hidden="1" x14ac:dyDescent="0.25">
      <c r="A782" s="100">
        <v>3311402170864180</v>
      </c>
      <c r="B782" s="31" t="s">
        <v>816</v>
      </c>
      <c r="C782" s="73"/>
      <c r="D782" s="64"/>
      <c r="E782" s="64"/>
      <c r="F782" s="75">
        <f t="shared" si="101"/>
        <v>0</v>
      </c>
      <c r="G782" s="25">
        <f t="shared" si="108"/>
        <v>0</v>
      </c>
      <c r="H782" s="64"/>
      <c r="I782" s="76">
        <f t="shared" si="105"/>
        <v>0</v>
      </c>
      <c r="J782" s="64"/>
      <c r="K782" s="25">
        <f t="shared" si="102"/>
        <v>0</v>
      </c>
      <c r="L782" s="75">
        <f t="shared" si="107"/>
        <v>0</v>
      </c>
      <c r="M782" s="25">
        <f t="shared" si="103"/>
        <v>0</v>
      </c>
      <c r="N782" s="64"/>
      <c r="O782" s="25">
        <f t="shared" si="104"/>
        <v>0</v>
      </c>
      <c r="P782" s="76">
        <f t="shared" si="106"/>
        <v>0</v>
      </c>
    </row>
    <row r="783" spans="1:16" ht="39" hidden="1" x14ac:dyDescent="0.25">
      <c r="A783" s="100">
        <v>3311402170865</v>
      </c>
      <c r="B783" s="31" t="s">
        <v>817</v>
      </c>
      <c r="C783" s="73"/>
      <c r="D783" s="74">
        <f>SUM(D784)</f>
        <v>0</v>
      </c>
      <c r="E783" s="74">
        <f>SUM(E784)</f>
        <v>0</v>
      </c>
      <c r="F783" s="75">
        <f t="shared" si="101"/>
        <v>0</v>
      </c>
      <c r="G783" s="25">
        <f t="shared" si="108"/>
        <v>0</v>
      </c>
      <c r="H783" s="74">
        <f>SUM(H784)</f>
        <v>0</v>
      </c>
      <c r="I783" s="76">
        <f t="shared" si="105"/>
        <v>0</v>
      </c>
      <c r="J783" s="74">
        <f>SUM(J784)</f>
        <v>0</v>
      </c>
      <c r="K783" s="25">
        <f t="shared" si="102"/>
        <v>0</v>
      </c>
      <c r="L783" s="75">
        <f t="shared" si="107"/>
        <v>0</v>
      </c>
      <c r="M783" s="25">
        <f t="shared" si="103"/>
        <v>0</v>
      </c>
      <c r="N783" s="74">
        <f>SUM(N784)</f>
        <v>0</v>
      </c>
      <c r="O783" s="25">
        <f t="shared" si="104"/>
        <v>0</v>
      </c>
      <c r="P783" s="76">
        <f t="shared" si="106"/>
        <v>0</v>
      </c>
    </row>
    <row r="784" spans="1:16" ht="39" hidden="1" x14ac:dyDescent="0.25">
      <c r="A784" s="100">
        <v>3311402170865180</v>
      </c>
      <c r="B784" s="31" t="s">
        <v>817</v>
      </c>
      <c r="C784" s="73"/>
      <c r="D784" s="64"/>
      <c r="E784" s="64"/>
      <c r="F784" s="75">
        <f t="shared" si="101"/>
        <v>0</v>
      </c>
      <c r="G784" s="25">
        <f t="shared" si="108"/>
        <v>0</v>
      </c>
      <c r="H784" s="64"/>
      <c r="I784" s="76">
        <f t="shared" si="105"/>
        <v>0</v>
      </c>
      <c r="J784" s="64"/>
      <c r="K784" s="25">
        <f t="shared" si="102"/>
        <v>0</v>
      </c>
      <c r="L784" s="75">
        <f t="shared" si="107"/>
        <v>0</v>
      </c>
      <c r="M784" s="25">
        <f t="shared" si="103"/>
        <v>0</v>
      </c>
      <c r="N784" s="64"/>
      <c r="O784" s="25">
        <f t="shared" si="104"/>
        <v>0</v>
      </c>
      <c r="P784" s="76">
        <f t="shared" si="106"/>
        <v>0</v>
      </c>
    </row>
    <row r="785" spans="1:16" ht="26.25" hidden="1" x14ac:dyDescent="0.25">
      <c r="A785" s="72">
        <v>331140218</v>
      </c>
      <c r="B785" s="31" t="s">
        <v>818</v>
      </c>
      <c r="C785" s="73"/>
      <c r="D785" s="74">
        <f>SUM(D786+D788+D790+D792+D794)</f>
        <v>0</v>
      </c>
      <c r="E785" s="74">
        <f>SUM(E786+E788+E790+E792+E794)</f>
        <v>0</v>
      </c>
      <c r="F785" s="75">
        <f t="shared" si="101"/>
        <v>0</v>
      </c>
      <c r="G785" s="25">
        <f t="shared" si="108"/>
        <v>0</v>
      </c>
      <c r="H785" s="74">
        <f>SUM(H786+H788+H790+H792+H794)</f>
        <v>0</v>
      </c>
      <c r="I785" s="76">
        <f t="shared" si="105"/>
        <v>0</v>
      </c>
      <c r="J785" s="74">
        <f>SUM(J786+J788+J790+J792+J794)</f>
        <v>0</v>
      </c>
      <c r="K785" s="25">
        <f t="shared" si="102"/>
        <v>0</v>
      </c>
      <c r="L785" s="75">
        <f t="shared" si="107"/>
        <v>0</v>
      </c>
      <c r="M785" s="25">
        <f t="shared" si="103"/>
        <v>0</v>
      </c>
      <c r="N785" s="74">
        <f>SUM(N786+N788+N790+N792+N794)</f>
        <v>0</v>
      </c>
      <c r="O785" s="25">
        <f t="shared" si="104"/>
        <v>0</v>
      </c>
      <c r="P785" s="76">
        <f t="shared" si="106"/>
        <v>0</v>
      </c>
    </row>
    <row r="786" spans="1:16" ht="26.25" hidden="1" x14ac:dyDescent="0.25">
      <c r="A786" s="72">
        <v>3311402180069</v>
      </c>
      <c r="B786" s="31" t="s">
        <v>819</v>
      </c>
      <c r="C786" s="73"/>
      <c r="D786" s="74">
        <f>SUM(D787)</f>
        <v>0</v>
      </c>
      <c r="E786" s="74">
        <f>SUM(E787)</f>
        <v>0</v>
      </c>
      <c r="F786" s="75">
        <f t="shared" si="101"/>
        <v>0</v>
      </c>
      <c r="G786" s="25">
        <f t="shared" si="108"/>
        <v>0</v>
      </c>
      <c r="H786" s="74">
        <f>SUM(H787)</f>
        <v>0</v>
      </c>
      <c r="I786" s="76">
        <f t="shared" si="105"/>
        <v>0</v>
      </c>
      <c r="J786" s="74">
        <f>SUM(J787)</f>
        <v>0</v>
      </c>
      <c r="K786" s="25">
        <f t="shared" si="102"/>
        <v>0</v>
      </c>
      <c r="L786" s="75">
        <f t="shared" si="107"/>
        <v>0</v>
      </c>
      <c r="M786" s="25">
        <f t="shared" si="103"/>
        <v>0</v>
      </c>
      <c r="N786" s="74">
        <f>SUM(N787)</f>
        <v>0</v>
      </c>
      <c r="O786" s="25">
        <f t="shared" si="104"/>
        <v>0</v>
      </c>
      <c r="P786" s="76">
        <f t="shared" si="106"/>
        <v>0</v>
      </c>
    </row>
    <row r="787" spans="1:16" ht="26.25" hidden="1" x14ac:dyDescent="0.25">
      <c r="A787" s="72">
        <v>3311402180069</v>
      </c>
      <c r="B787" s="31" t="s">
        <v>820</v>
      </c>
      <c r="C787" s="73"/>
      <c r="D787" s="64"/>
      <c r="E787" s="64"/>
      <c r="F787" s="75">
        <f t="shared" ref="F787:F852" si="109">SUM(D787+E787)</f>
        <v>0</v>
      </c>
      <c r="G787" s="25">
        <f t="shared" si="108"/>
        <v>0</v>
      </c>
      <c r="H787" s="64"/>
      <c r="I787" s="76">
        <f t="shared" si="105"/>
        <v>0</v>
      </c>
      <c r="J787" s="64"/>
      <c r="K787" s="25">
        <f t="shared" ref="K787:K852" si="110">IF(OR(J787=0,F787=0),0,J787/F787)*100</f>
        <v>0</v>
      </c>
      <c r="L787" s="75">
        <f t="shared" si="107"/>
        <v>0</v>
      </c>
      <c r="M787" s="25">
        <f t="shared" ref="M787:M852" si="111">IF(OR(L787=0,F787=0),0,L787/F787)*100</f>
        <v>0</v>
      </c>
      <c r="N787" s="64"/>
      <c r="O787" s="25">
        <f t="shared" ref="O787:O852" si="112">IF(OR(N787=0,F787=0),0,N787/F787)*100</f>
        <v>0</v>
      </c>
      <c r="P787" s="76">
        <f t="shared" si="106"/>
        <v>0</v>
      </c>
    </row>
    <row r="788" spans="1:16" ht="26.25" hidden="1" x14ac:dyDescent="0.25">
      <c r="A788" s="72">
        <v>3311402180075</v>
      </c>
      <c r="B788" s="31" t="s">
        <v>821</v>
      </c>
      <c r="C788" s="73"/>
      <c r="D788" s="74">
        <f>SUM(D789)</f>
        <v>0</v>
      </c>
      <c r="E788" s="74">
        <f>SUM(E789)</f>
        <v>0</v>
      </c>
      <c r="F788" s="75">
        <f t="shared" si="109"/>
        <v>0</v>
      </c>
      <c r="G788" s="25">
        <f t="shared" si="108"/>
        <v>0</v>
      </c>
      <c r="H788" s="74">
        <f>SUM(H789)</f>
        <v>0</v>
      </c>
      <c r="I788" s="76">
        <f t="shared" ref="I788:I853" si="113">SUM(F788-H788)</f>
        <v>0</v>
      </c>
      <c r="J788" s="74">
        <f>SUM(J789)</f>
        <v>0</v>
      </c>
      <c r="K788" s="25">
        <f t="shared" si="110"/>
        <v>0</v>
      </c>
      <c r="L788" s="75">
        <f t="shared" si="107"/>
        <v>0</v>
      </c>
      <c r="M788" s="25">
        <f t="shared" si="111"/>
        <v>0</v>
      </c>
      <c r="N788" s="74">
        <f>SUM(N789)</f>
        <v>0</v>
      </c>
      <c r="O788" s="25">
        <f t="shared" si="112"/>
        <v>0</v>
      </c>
      <c r="P788" s="76">
        <f t="shared" si="106"/>
        <v>0</v>
      </c>
    </row>
    <row r="789" spans="1:16" hidden="1" x14ac:dyDescent="0.25">
      <c r="A789" s="72">
        <v>3311402180075</v>
      </c>
      <c r="B789" s="31" t="s">
        <v>822</v>
      </c>
      <c r="C789" s="73"/>
      <c r="D789" s="64"/>
      <c r="E789" s="64"/>
      <c r="F789" s="75">
        <f t="shared" si="109"/>
        <v>0</v>
      </c>
      <c r="G789" s="25">
        <f t="shared" si="108"/>
        <v>0</v>
      </c>
      <c r="H789" s="64"/>
      <c r="I789" s="76">
        <f t="shared" si="113"/>
        <v>0</v>
      </c>
      <c r="J789" s="64"/>
      <c r="K789" s="25">
        <f t="shared" si="110"/>
        <v>0</v>
      </c>
      <c r="L789" s="75">
        <f t="shared" si="107"/>
        <v>0</v>
      </c>
      <c r="M789" s="25">
        <f t="shared" si="111"/>
        <v>0</v>
      </c>
      <c r="N789" s="64"/>
      <c r="O789" s="25">
        <f t="shared" si="112"/>
        <v>0</v>
      </c>
      <c r="P789" s="76">
        <f t="shared" si="106"/>
        <v>0</v>
      </c>
    </row>
    <row r="790" spans="1:16" ht="51.75" hidden="1" x14ac:dyDescent="0.25">
      <c r="A790" s="72">
        <v>3311402180803</v>
      </c>
      <c r="B790" s="31" t="s">
        <v>823</v>
      </c>
      <c r="C790" s="73"/>
      <c r="D790" s="74">
        <f>SUM(D791)</f>
        <v>0</v>
      </c>
      <c r="E790" s="74">
        <f>SUM(E791)</f>
        <v>0</v>
      </c>
      <c r="F790" s="75">
        <f t="shared" si="109"/>
        <v>0</v>
      </c>
      <c r="G790" s="25">
        <f t="shared" si="108"/>
        <v>0</v>
      </c>
      <c r="H790" s="74">
        <f>SUM(H791)</f>
        <v>0</v>
      </c>
      <c r="I790" s="76">
        <f t="shared" si="113"/>
        <v>0</v>
      </c>
      <c r="J790" s="74">
        <f>SUM(J791)</f>
        <v>0</v>
      </c>
      <c r="K790" s="25">
        <f t="shared" si="110"/>
        <v>0</v>
      </c>
      <c r="L790" s="75">
        <f t="shared" si="107"/>
        <v>0</v>
      </c>
      <c r="M790" s="25">
        <f t="shared" si="111"/>
        <v>0</v>
      </c>
      <c r="N790" s="74">
        <f>SUM(N791)</f>
        <v>0</v>
      </c>
      <c r="O790" s="25">
        <f t="shared" si="112"/>
        <v>0</v>
      </c>
      <c r="P790" s="76">
        <f t="shared" si="106"/>
        <v>0</v>
      </c>
    </row>
    <row r="791" spans="1:16" ht="51.75" hidden="1" x14ac:dyDescent="0.25">
      <c r="A791" s="72">
        <v>3311402180803180</v>
      </c>
      <c r="B791" s="31" t="s">
        <v>823</v>
      </c>
      <c r="C791" s="73"/>
      <c r="D791" s="64"/>
      <c r="E791" s="64"/>
      <c r="F791" s="75">
        <f t="shared" si="109"/>
        <v>0</v>
      </c>
      <c r="G791" s="25">
        <f t="shared" si="108"/>
        <v>0</v>
      </c>
      <c r="H791" s="64"/>
      <c r="I791" s="76">
        <f t="shared" si="113"/>
        <v>0</v>
      </c>
      <c r="J791" s="64"/>
      <c r="K791" s="25">
        <f t="shared" si="110"/>
        <v>0</v>
      </c>
      <c r="L791" s="75">
        <f t="shared" si="107"/>
        <v>0</v>
      </c>
      <c r="M791" s="25">
        <f t="shared" si="111"/>
        <v>0</v>
      </c>
      <c r="N791" s="64"/>
      <c r="O791" s="25">
        <f t="shared" si="112"/>
        <v>0</v>
      </c>
      <c r="P791" s="76">
        <f t="shared" si="106"/>
        <v>0</v>
      </c>
    </row>
    <row r="792" spans="1:16" ht="26.25" hidden="1" x14ac:dyDescent="0.25">
      <c r="A792" s="72">
        <v>3311402180806</v>
      </c>
      <c r="B792" s="31" t="s">
        <v>824</v>
      </c>
      <c r="C792" s="73"/>
      <c r="D792" s="74">
        <f>SUM(D793)</f>
        <v>0</v>
      </c>
      <c r="E792" s="74">
        <f>SUM(E793)</f>
        <v>0</v>
      </c>
      <c r="F792" s="75">
        <f t="shared" si="109"/>
        <v>0</v>
      </c>
      <c r="G792" s="25">
        <f t="shared" si="108"/>
        <v>0</v>
      </c>
      <c r="H792" s="74">
        <f>SUM(H793)</f>
        <v>0</v>
      </c>
      <c r="I792" s="76">
        <f t="shared" si="113"/>
        <v>0</v>
      </c>
      <c r="J792" s="74">
        <f>SUM(J793)</f>
        <v>0</v>
      </c>
      <c r="K792" s="25">
        <f t="shared" si="110"/>
        <v>0</v>
      </c>
      <c r="L792" s="75">
        <f t="shared" si="107"/>
        <v>0</v>
      </c>
      <c r="M792" s="25">
        <f t="shared" si="111"/>
        <v>0</v>
      </c>
      <c r="N792" s="74">
        <f>SUM(N793)</f>
        <v>0</v>
      </c>
      <c r="O792" s="25">
        <f t="shared" si="112"/>
        <v>0</v>
      </c>
      <c r="P792" s="76">
        <f t="shared" si="106"/>
        <v>0</v>
      </c>
    </row>
    <row r="793" spans="1:16" ht="26.25" hidden="1" x14ac:dyDescent="0.25">
      <c r="A793" s="72">
        <v>3311402180806180</v>
      </c>
      <c r="B793" s="31" t="s">
        <v>824</v>
      </c>
      <c r="C793" s="73"/>
      <c r="D793" s="64"/>
      <c r="E793" s="64"/>
      <c r="F793" s="75">
        <f t="shared" si="109"/>
        <v>0</v>
      </c>
      <c r="G793" s="25">
        <f t="shared" si="108"/>
        <v>0</v>
      </c>
      <c r="H793" s="64"/>
      <c r="I793" s="76">
        <f t="shared" si="113"/>
        <v>0</v>
      </c>
      <c r="J793" s="64"/>
      <c r="K793" s="25">
        <f t="shared" si="110"/>
        <v>0</v>
      </c>
      <c r="L793" s="75">
        <f t="shared" si="107"/>
        <v>0</v>
      </c>
      <c r="M793" s="25">
        <f t="shared" si="111"/>
        <v>0</v>
      </c>
      <c r="N793" s="64"/>
      <c r="O793" s="25">
        <f t="shared" si="112"/>
        <v>0</v>
      </c>
      <c r="P793" s="76">
        <f t="shared" si="106"/>
        <v>0</v>
      </c>
    </row>
    <row r="794" spans="1:16" ht="39" hidden="1" x14ac:dyDescent="0.25">
      <c r="A794" s="72">
        <v>3311402180811</v>
      </c>
      <c r="B794" s="31" t="s">
        <v>825</v>
      </c>
      <c r="C794" s="73"/>
      <c r="D794" s="74">
        <f>SUM(D795:D796)</f>
        <v>0</v>
      </c>
      <c r="E794" s="74">
        <f>SUM(E795:E796)</f>
        <v>0</v>
      </c>
      <c r="F794" s="75">
        <f t="shared" si="109"/>
        <v>0</v>
      </c>
      <c r="G794" s="25">
        <f t="shared" si="108"/>
        <v>0</v>
      </c>
      <c r="H794" s="74">
        <f>SUM(H795:H796)</f>
        <v>0</v>
      </c>
      <c r="I794" s="76">
        <f t="shared" si="113"/>
        <v>0</v>
      </c>
      <c r="J794" s="74">
        <f>SUM(J795:J796)</f>
        <v>0</v>
      </c>
      <c r="K794" s="25">
        <f t="shared" si="110"/>
        <v>0</v>
      </c>
      <c r="L794" s="75">
        <f t="shared" si="107"/>
        <v>0</v>
      </c>
      <c r="M794" s="25">
        <f t="shared" si="111"/>
        <v>0</v>
      </c>
      <c r="N794" s="74">
        <f>SUM(N795:N796)</f>
        <v>0</v>
      </c>
      <c r="O794" s="25">
        <f t="shared" si="112"/>
        <v>0</v>
      </c>
      <c r="P794" s="76">
        <f t="shared" ref="P794:P859" si="114">SUM(F794-N794)</f>
        <v>0</v>
      </c>
    </row>
    <row r="795" spans="1:16" ht="39" hidden="1" x14ac:dyDescent="0.25">
      <c r="A795" s="72">
        <v>3311402180811180</v>
      </c>
      <c r="B795" s="31" t="s">
        <v>825</v>
      </c>
      <c r="C795" s="73"/>
      <c r="D795" s="64"/>
      <c r="E795" s="64"/>
      <c r="F795" s="75">
        <f t="shared" si="109"/>
        <v>0</v>
      </c>
      <c r="G795" s="25">
        <f t="shared" si="108"/>
        <v>0</v>
      </c>
      <c r="H795" s="64"/>
      <c r="I795" s="76">
        <f t="shared" si="113"/>
        <v>0</v>
      </c>
      <c r="J795" s="64"/>
      <c r="K795" s="25">
        <f t="shared" si="110"/>
        <v>0</v>
      </c>
      <c r="L795" s="75">
        <f t="shared" ref="L795:L860" si="115">SUM(N795-J795)</f>
        <v>0</v>
      </c>
      <c r="M795" s="25">
        <f t="shared" si="111"/>
        <v>0</v>
      </c>
      <c r="N795" s="64"/>
      <c r="O795" s="25">
        <f t="shared" si="112"/>
        <v>0</v>
      </c>
      <c r="P795" s="76">
        <f t="shared" si="114"/>
        <v>0</v>
      </c>
    </row>
    <row r="796" spans="1:16" ht="39" hidden="1" x14ac:dyDescent="0.25">
      <c r="A796" s="72">
        <v>3311402180811180</v>
      </c>
      <c r="B796" s="31" t="s">
        <v>825</v>
      </c>
      <c r="C796" s="73"/>
      <c r="D796" s="64"/>
      <c r="E796" s="64"/>
      <c r="F796" s="75">
        <f t="shared" si="109"/>
        <v>0</v>
      </c>
      <c r="G796" s="25">
        <f t="shared" si="108"/>
        <v>0</v>
      </c>
      <c r="H796" s="64"/>
      <c r="I796" s="76">
        <f t="shared" si="113"/>
        <v>0</v>
      </c>
      <c r="J796" s="64"/>
      <c r="K796" s="25">
        <f t="shared" si="110"/>
        <v>0</v>
      </c>
      <c r="L796" s="75">
        <f t="shared" si="115"/>
        <v>0</v>
      </c>
      <c r="M796" s="25">
        <f t="shared" si="111"/>
        <v>0</v>
      </c>
      <c r="N796" s="64"/>
      <c r="O796" s="25">
        <f t="shared" si="112"/>
        <v>0</v>
      </c>
      <c r="P796" s="76">
        <f t="shared" si="114"/>
        <v>0</v>
      </c>
    </row>
    <row r="797" spans="1:16" hidden="1" x14ac:dyDescent="0.25">
      <c r="A797" s="72">
        <v>331140219</v>
      </c>
      <c r="B797" s="31" t="s">
        <v>826</v>
      </c>
      <c r="C797" s="73"/>
      <c r="D797" s="74">
        <f>SUM(D798+D800+D801+D808+D810+D812+D817+D819+D821+D824+D826+D828+D830+D832+D834+D836+D838+D839+D849+D851+D854+D856+D858+D860+D862+D864)</f>
        <v>0</v>
      </c>
      <c r="E797" s="74">
        <f>SUM(E798+E800+E801+E808+E810+E812+E817+E819+E821+E824+E826+E828+E830+E832+E834+E836+E838+E839+E849+E851+E854+E856+E858+E860+E862+E864)</f>
        <v>0</v>
      </c>
      <c r="F797" s="75">
        <f t="shared" si="109"/>
        <v>0</v>
      </c>
      <c r="G797" s="25">
        <f t="shared" si="108"/>
        <v>0</v>
      </c>
      <c r="H797" s="74">
        <f>SUM(H798+H800+H801+H808+H810+H812+H817+H819+H821+H824+H826+H828+H830+H832+H834+H836+H838+H839+H849+H851+H854+H856+H858+H860+H862+H864)</f>
        <v>0</v>
      </c>
      <c r="I797" s="76">
        <f t="shared" si="113"/>
        <v>0</v>
      </c>
      <c r="J797" s="74">
        <f>SUM(J798+J800+J801+J808+J810+J812+J817+J819+J821+J824+J826+J828+J830+J832+J834+J836+J838+J839+J849+J851+J854+J856+J858+J860+J862+J864)</f>
        <v>0</v>
      </c>
      <c r="K797" s="25">
        <f t="shared" si="110"/>
        <v>0</v>
      </c>
      <c r="L797" s="75">
        <f t="shared" si="115"/>
        <v>0</v>
      </c>
      <c r="M797" s="25">
        <f t="shared" si="111"/>
        <v>0</v>
      </c>
      <c r="N797" s="74">
        <f>SUM(N798+N800+N801+N808+N810+N812+N817+N819+N821+N824+N826+N828+N830+N832+N834+N836+N838+N839+N849+N851+N854+N856+N858+N860+N862+N864)</f>
        <v>0</v>
      </c>
      <c r="O797" s="25">
        <f t="shared" si="112"/>
        <v>0</v>
      </c>
      <c r="P797" s="76">
        <f t="shared" si="114"/>
        <v>0</v>
      </c>
    </row>
    <row r="798" spans="1:16" ht="39" hidden="1" x14ac:dyDescent="0.25">
      <c r="A798" s="72">
        <v>3311402190068</v>
      </c>
      <c r="B798" s="31" t="s">
        <v>827</v>
      </c>
      <c r="C798" s="73"/>
      <c r="D798" s="64">
        <f>SUM(D799)</f>
        <v>0</v>
      </c>
      <c r="E798" s="64">
        <f>SUM(E799)</f>
        <v>0</v>
      </c>
      <c r="F798" s="75">
        <f t="shared" si="109"/>
        <v>0</v>
      </c>
      <c r="G798" s="25">
        <f t="shared" si="108"/>
        <v>0</v>
      </c>
      <c r="H798" s="64">
        <f>SUM(H799)</f>
        <v>0</v>
      </c>
      <c r="I798" s="76">
        <f t="shared" si="113"/>
        <v>0</v>
      </c>
      <c r="J798" s="64">
        <f>SUM(J799)</f>
        <v>0</v>
      </c>
      <c r="K798" s="25">
        <f t="shared" si="110"/>
        <v>0</v>
      </c>
      <c r="L798" s="75">
        <f t="shared" si="115"/>
        <v>0</v>
      </c>
      <c r="M798" s="25">
        <f t="shared" si="111"/>
        <v>0</v>
      </c>
      <c r="N798" s="64">
        <f>SUM(N799)</f>
        <v>0</v>
      </c>
      <c r="O798" s="25">
        <f t="shared" si="112"/>
        <v>0</v>
      </c>
      <c r="P798" s="76">
        <f t="shared" si="114"/>
        <v>0</v>
      </c>
    </row>
    <row r="799" spans="1:16" ht="26.25" hidden="1" x14ac:dyDescent="0.25">
      <c r="A799" s="72">
        <v>3311402190068190</v>
      </c>
      <c r="B799" s="31" t="s">
        <v>828</v>
      </c>
      <c r="C799" s="73"/>
      <c r="D799" s="64"/>
      <c r="E799" s="64"/>
      <c r="F799" s="75">
        <f t="shared" si="109"/>
        <v>0</v>
      </c>
      <c r="G799" s="25">
        <f t="shared" si="108"/>
        <v>0</v>
      </c>
      <c r="H799" s="64"/>
      <c r="I799" s="76">
        <f t="shared" si="113"/>
        <v>0</v>
      </c>
      <c r="J799" s="64"/>
      <c r="K799" s="25">
        <f t="shared" si="110"/>
        <v>0</v>
      </c>
      <c r="L799" s="75">
        <f t="shared" si="115"/>
        <v>0</v>
      </c>
      <c r="M799" s="25">
        <f t="shared" si="111"/>
        <v>0</v>
      </c>
      <c r="N799" s="64"/>
      <c r="O799" s="25">
        <f t="shared" si="112"/>
        <v>0</v>
      </c>
      <c r="P799" s="76">
        <f t="shared" si="114"/>
        <v>0</v>
      </c>
    </row>
    <row r="800" spans="1:16" ht="26.25" hidden="1" x14ac:dyDescent="0.25">
      <c r="A800" s="72">
        <v>3311402190078</v>
      </c>
      <c r="B800" s="31" t="s">
        <v>1157</v>
      </c>
      <c r="C800" s="73"/>
      <c r="D800" s="64"/>
      <c r="E800" s="64"/>
      <c r="F800" s="75">
        <f t="shared" ref="F800" si="116">SUM(D800+E800)</f>
        <v>0</v>
      </c>
      <c r="G800" s="25">
        <f t="shared" ref="G800" si="117">IF(OR(F800=0,F$7=0),0,F800/F$7)*100</f>
        <v>0</v>
      </c>
      <c r="H800" s="64"/>
      <c r="I800" s="76">
        <f t="shared" si="113"/>
        <v>0</v>
      </c>
      <c r="J800" s="64"/>
      <c r="K800" s="25">
        <f t="shared" ref="K800" si="118">IF(OR(J800=0,F800=0),0,J800/F800)*100</f>
        <v>0</v>
      </c>
      <c r="L800" s="75">
        <f t="shared" ref="L800" si="119">SUM(N800-J800)</f>
        <v>0</v>
      </c>
      <c r="M800" s="25">
        <f t="shared" ref="M800" si="120">IF(OR(L800=0,F800=0),0,L800/F800)*100</f>
        <v>0</v>
      </c>
      <c r="N800" s="64"/>
      <c r="O800" s="25">
        <f t="shared" ref="O800" si="121">IF(OR(N800=0,F800=0),0,N800/F800)*100</f>
        <v>0</v>
      </c>
      <c r="P800" s="76">
        <f t="shared" ref="P800" si="122">SUM(F800-N800)</f>
        <v>0</v>
      </c>
    </row>
    <row r="801" spans="1:16" ht="26.25" hidden="1" x14ac:dyDescent="0.25">
      <c r="A801" s="72">
        <v>3311402190339</v>
      </c>
      <c r="B801" s="31" t="s">
        <v>829</v>
      </c>
      <c r="C801" s="73"/>
      <c r="D801" s="74">
        <f>SUM(D802:D807)</f>
        <v>0</v>
      </c>
      <c r="E801" s="74">
        <f>SUM(E802:E807)</f>
        <v>0</v>
      </c>
      <c r="F801" s="75">
        <f t="shared" si="109"/>
        <v>0</v>
      </c>
      <c r="G801" s="25">
        <f t="shared" si="108"/>
        <v>0</v>
      </c>
      <c r="H801" s="74">
        <f>SUM(H802:H807)</f>
        <v>0</v>
      </c>
      <c r="I801" s="76">
        <f t="shared" si="113"/>
        <v>0</v>
      </c>
      <c r="J801" s="74">
        <f>SUM(J802:J807)</f>
        <v>0</v>
      </c>
      <c r="K801" s="25">
        <f t="shared" si="110"/>
        <v>0</v>
      </c>
      <c r="L801" s="75">
        <f t="shared" si="115"/>
        <v>0</v>
      </c>
      <c r="M801" s="25">
        <f t="shared" si="111"/>
        <v>0</v>
      </c>
      <c r="N801" s="74">
        <f>SUM(N802:N807)</f>
        <v>0</v>
      </c>
      <c r="O801" s="25">
        <f t="shared" si="112"/>
        <v>0</v>
      </c>
      <c r="P801" s="76">
        <f t="shared" si="114"/>
        <v>0</v>
      </c>
    </row>
    <row r="802" spans="1:16" ht="26.25" hidden="1" x14ac:dyDescent="0.25">
      <c r="A802" s="72">
        <v>3311402190339180</v>
      </c>
      <c r="B802" s="31" t="s">
        <v>829</v>
      </c>
      <c r="C802" s="73"/>
      <c r="D802" s="64"/>
      <c r="E802" s="64"/>
      <c r="F802" s="75">
        <f t="shared" si="109"/>
        <v>0</v>
      </c>
      <c r="G802" s="25">
        <f t="shared" ref="G802:G885" si="123">IF(OR(F802=0,F$7=0),0,F802/F$7)*100</f>
        <v>0</v>
      </c>
      <c r="H802" s="64"/>
      <c r="I802" s="76">
        <f t="shared" si="113"/>
        <v>0</v>
      </c>
      <c r="J802" s="64"/>
      <c r="K802" s="25">
        <f t="shared" si="110"/>
        <v>0</v>
      </c>
      <c r="L802" s="75">
        <f t="shared" si="115"/>
        <v>0</v>
      </c>
      <c r="M802" s="25">
        <f t="shared" si="111"/>
        <v>0</v>
      </c>
      <c r="N802" s="64"/>
      <c r="O802" s="25">
        <f t="shared" si="112"/>
        <v>0</v>
      </c>
      <c r="P802" s="76">
        <f t="shared" si="114"/>
        <v>0</v>
      </c>
    </row>
    <row r="803" spans="1:16" ht="26.25" hidden="1" x14ac:dyDescent="0.25">
      <c r="A803" s="72">
        <v>3311402190339180</v>
      </c>
      <c r="B803" s="31" t="s">
        <v>829</v>
      </c>
      <c r="C803" s="73"/>
      <c r="D803" s="64"/>
      <c r="E803" s="64"/>
      <c r="F803" s="75">
        <f t="shared" si="109"/>
        <v>0</v>
      </c>
      <c r="G803" s="25">
        <f t="shared" si="123"/>
        <v>0</v>
      </c>
      <c r="H803" s="64"/>
      <c r="I803" s="76">
        <f t="shared" si="113"/>
        <v>0</v>
      </c>
      <c r="J803" s="64"/>
      <c r="K803" s="25">
        <f t="shared" si="110"/>
        <v>0</v>
      </c>
      <c r="L803" s="75">
        <f t="shared" si="115"/>
        <v>0</v>
      </c>
      <c r="M803" s="25">
        <f t="shared" si="111"/>
        <v>0</v>
      </c>
      <c r="N803" s="64"/>
      <c r="O803" s="25">
        <f t="shared" si="112"/>
        <v>0</v>
      </c>
      <c r="P803" s="76">
        <f t="shared" si="114"/>
        <v>0</v>
      </c>
    </row>
    <row r="804" spans="1:16" ht="26.25" hidden="1" x14ac:dyDescent="0.25">
      <c r="A804" s="72">
        <v>3311402190339190</v>
      </c>
      <c r="B804" s="31" t="s">
        <v>829</v>
      </c>
      <c r="C804" s="73"/>
      <c r="D804" s="64"/>
      <c r="E804" s="64"/>
      <c r="F804" s="75">
        <f t="shared" si="109"/>
        <v>0</v>
      </c>
      <c r="G804" s="25">
        <f t="shared" si="123"/>
        <v>0</v>
      </c>
      <c r="H804" s="64"/>
      <c r="I804" s="76">
        <f t="shared" si="113"/>
        <v>0</v>
      </c>
      <c r="J804" s="64"/>
      <c r="K804" s="25">
        <f t="shared" si="110"/>
        <v>0</v>
      </c>
      <c r="L804" s="75">
        <f t="shared" si="115"/>
        <v>0</v>
      </c>
      <c r="M804" s="25">
        <f t="shared" si="111"/>
        <v>0</v>
      </c>
      <c r="N804" s="64"/>
      <c r="O804" s="25">
        <f t="shared" si="112"/>
        <v>0</v>
      </c>
      <c r="P804" s="76">
        <f t="shared" si="114"/>
        <v>0</v>
      </c>
    </row>
    <row r="805" spans="1:16" ht="26.25" hidden="1" x14ac:dyDescent="0.25">
      <c r="A805" s="72">
        <v>3311402190339190</v>
      </c>
      <c r="B805" s="31" t="s">
        <v>829</v>
      </c>
      <c r="C805" s="73"/>
      <c r="D805" s="64"/>
      <c r="E805" s="64"/>
      <c r="F805" s="75">
        <f t="shared" si="109"/>
        <v>0</v>
      </c>
      <c r="G805" s="25">
        <f t="shared" si="123"/>
        <v>0</v>
      </c>
      <c r="H805" s="64"/>
      <c r="I805" s="76">
        <f t="shared" si="113"/>
        <v>0</v>
      </c>
      <c r="J805" s="64"/>
      <c r="K805" s="25">
        <f t="shared" si="110"/>
        <v>0</v>
      </c>
      <c r="L805" s="75">
        <f t="shared" si="115"/>
        <v>0</v>
      </c>
      <c r="M805" s="25">
        <f t="shared" si="111"/>
        <v>0</v>
      </c>
      <c r="N805" s="64"/>
      <c r="O805" s="25">
        <f t="shared" si="112"/>
        <v>0</v>
      </c>
      <c r="P805" s="76">
        <f t="shared" si="114"/>
        <v>0</v>
      </c>
    </row>
    <row r="806" spans="1:16" ht="26.25" hidden="1" x14ac:dyDescent="0.25">
      <c r="A806" s="72">
        <v>3311402190339190</v>
      </c>
      <c r="B806" s="31" t="s">
        <v>829</v>
      </c>
      <c r="C806" s="73"/>
      <c r="D806" s="64"/>
      <c r="E806" s="64"/>
      <c r="F806" s="75">
        <f t="shared" si="109"/>
        <v>0</v>
      </c>
      <c r="G806" s="25">
        <f t="shared" si="123"/>
        <v>0</v>
      </c>
      <c r="H806" s="64"/>
      <c r="I806" s="76">
        <f t="shared" si="113"/>
        <v>0</v>
      </c>
      <c r="J806" s="64"/>
      <c r="K806" s="25">
        <f t="shared" si="110"/>
        <v>0</v>
      </c>
      <c r="L806" s="75">
        <f t="shared" si="115"/>
        <v>0</v>
      </c>
      <c r="M806" s="25">
        <f t="shared" si="111"/>
        <v>0</v>
      </c>
      <c r="N806" s="64"/>
      <c r="O806" s="25">
        <f t="shared" si="112"/>
        <v>0</v>
      </c>
      <c r="P806" s="76">
        <f t="shared" si="114"/>
        <v>0</v>
      </c>
    </row>
    <row r="807" spans="1:16" ht="26.25" hidden="1" x14ac:dyDescent="0.25">
      <c r="A807" s="72">
        <v>3311402190339190</v>
      </c>
      <c r="B807" s="31" t="s">
        <v>829</v>
      </c>
      <c r="C807" s="73"/>
      <c r="D807" s="64"/>
      <c r="E807" s="64"/>
      <c r="F807" s="75">
        <f t="shared" si="109"/>
        <v>0</v>
      </c>
      <c r="G807" s="25">
        <f t="shared" si="123"/>
        <v>0</v>
      </c>
      <c r="H807" s="64"/>
      <c r="I807" s="76">
        <f t="shared" si="113"/>
        <v>0</v>
      </c>
      <c r="J807" s="64"/>
      <c r="K807" s="25">
        <f t="shared" si="110"/>
        <v>0</v>
      </c>
      <c r="L807" s="75">
        <f t="shared" si="115"/>
        <v>0</v>
      </c>
      <c r="M807" s="25">
        <f t="shared" si="111"/>
        <v>0</v>
      </c>
      <c r="N807" s="64"/>
      <c r="O807" s="25">
        <f t="shared" si="112"/>
        <v>0</v>
      </c>
      <c r="P807" s="76">
        <f t="shared" si="114"/>
        <v>0</v>
      </c>
    </row>
    <row r="808" spans="1:16" hidden="1" x14ac:dyDescent="0.25">
      <c r="A808" s="72">
        <v>3311402190348</v>
      </c>
      <c r="B808" s="31" t="s">
        <v>830</v>
      </c>
      <c r="C808" s="73"/>
      <c r="D808" s="74">
        <f>SUM(D809)</f>
        <v>0</v>
      </c>
      <c r="E808" s="74">
        <f>SUM(E809)</f>
        <v>0</v>
      </c>
      <c r="F808" s="75">
        <f t="shared" si="109"/>
        <v>0</v>
      </c>
      <c r="G808" s="25">
        <f t="shared" si="123"/>
        <v>0</v>
      </c>
      <c r="H808" s="74">
        <f>SUM(H809)</f>
        <v>0</v>
      </c>
      <c r="I808" s="76">
        <f t="shared" si="113"/>
        <v>0</v>
      </c>
      <c r="J808" s="74">
        <f>SUM(J809)</f>
        <v>0</v>
      </c>
      <c r="K808" s="25">
        <f t="shared" si="110"/>
        <v>0</v>
      </c>
      <c r="L808" s="75">
        <f t="shared" si="115"/>
        <v>0</v>
      </c>
      <c r="M808" s="25">
        <f t="shared" si="111"/>
        <v>0</v>
      </c>
      <c r="N808" s="74">
        <f>SUM(N809)</f>
        <v>0</v>
      </c>
      <c r="O808" s="25">
        <f t="shared" si="112"/>
        <v>0</v>
      </c>
      <c r="P808" s="76">
        <f t="shared" si="114"/>
        <v>0</v>
      </c>
    </row>
    <row r="809" spans="1:16" hidden="1" x14ac:dyDescent="0.25">
      <c r="A809" s="72">
        <v>3311402190348190</v>
      </c>
      <c r="B809" s="31" t="s">
        <v>830</v>
      </c>
      <c r="C809" s="73"/>
      <c r="D809" s="64"/>
      <c r="E809" s="64"/>
      <c r="F809" s="75">
        <f t="shared" si="109"/>
        <v>0</v>
      </c>
      <c r="G809" s="25">
        <f t="shared" si="123"/>
        <v>0</v>
      </c>
      <c r="H809" s="64"/>
      <c r="I809" s="76">
        <f t="shared" si="113"/>
        <v>0</v>
      </c>
      <c r="J809" s="64"/>
      <c r="K809" s="25">
        <f t="shared" si="110"/>
        <v>0</v>
      </c>
      <c r="L809" s="75">
        <f t="shared" si="115"/>
        <v>0</v>
      </c>
      <c r="M809" s="25">
        <f t="shared" si="111"/>
        <v>0</v>
      </c>
      <c r="N809" s="64"/>
      <c r="O809" s="25">
        <f t="shared" si="112"/>
        <v>0</v>
      </c>
      <c r="P809" s="76">
        <f t="shared" si="114"/>
        <v>0</v>
      </c>
    </row>
    <row r="810" spans="1:16" ht="26.25" hidden="1" x14ac:dyDescent="0.25">
      <c r="A810" s="100">
        <v>3311402190408</v>
      </c>
      <c r="B810" s="31" t="s">
        <v>831</v>
      </c>
      <c r="C810" s="73"/>
      <c r="D810" s="74">
        <f>SUM(D811)</f>
        <v>0</v>
      </c>
      <c r="E810" s="74">
        <f>SUM(E811)</f>
        <v>0</v>
      </c>
      <c r="F810" s="75">
        <f t="shared" si="109"/>
        <v>0</v>
      </c>
      <c r="G810" s="25">
        <f t="shared" si="123"/>
        <v>0</v>
      </c>
      <c r="H810" s="74">
        <f>SUM(H811)</f>
        <v>0</v>
      </c>
      <c r="I810" s="76">
        <f t="shared" si="113"/>
        <v>0</v>
      </c>
      <c r="J810" s="74">
        <f>SUM(J811)</f>
        <v>0</v>
      </c>
      <c r="K810" s="25">
        <f t="shared" si="110"/>
        <v>0</v>
      </c>
      <c r="L810" s="75">
        <f t="shared" si="115"/>
        <v>0</v>
      </c>
      <c r="M810" s="25">
        <f t="shared" si="111"/>
        <v>0</v>
      </c>
      <c r="N810" s="74">
        <f>SUM(N811)</f>
        <v>0</v>
      </c>
      <c r="O810" s="25">
        <f t="shared" si="112"/>
        <v>0</v>
      </c>
      <c r="P810" s="76">
        <f t="shared" si="114"/>
        <v>0</v>
      </c>
    </row>
    <row r="811" spans="1:16" ht="26.25" hidden="1" x14ac:dyDescent="0.25">
      <c r="A811" s="100">
        <v>3311402190408190</v>
      </c>
      <c r="B811" s="31" t="s">
        <v>831</v>
      </c>
      <c r="C811" s="73"/>
      <c r="D811" s="64"/>
      <c r="E811" s="64"/>
      <c r="F811" s="75">
        <f t="shared" si="109"/>
        <v>0</v>
      </c>
      <c r="G811" s="25">
        <f t="shared" si="123"/>
        <v>0</v>
      </c>
      <c r="H811" s="64"/>
      <c r="I811" s="76">
        <f t="shared" si="113"/>
        <v>0</v>
      </c>
      <c r="J811" s="64"/>
      <c r="K811" s="25">
        <f t="shared" si="110"/>
        <v>0</v>
      </c>
      <c r="L811" s="75">
        <f t="shared" si="115"/>
        <v>0</v>
      </c>
      <c r="M811" s="25">
        <f t="shared" si="111"/>
        <v>0</v>
      </c>
      <c r="N811" s="64"/>
      <c r="O811" s="25">
        <f t="shared" si="112"/>
        <v>0</v>
      </c>
      <c r="P811" s="76">
        <f t="shared" si="114"/>
        <v>0</v>
      </c>
    </row>
    <row r="812" spans="1:16" ht="26.25" hidden="1" x14ac:dyDescent="0.25">
      <c r="A812" s="100">
        <v>3311402190543</v>
      </c>
      <c r="B812" s="31" t="s">
        <v>832</v>
      </c>
      <c r="C812" s="73"/>
      <c r="D812" s="74">
        <f>SUM(D813:D816)</f>
        <v>0</v>
      </c>
      <c r="E812" s="74">
        <f>SUM(E813:E816)</f>
        <v>0</v>
      </c>
      <c r="F812" s="75">
        <f t="shared" si="109"/>
        <v>0</v>
      </c>
      <c r="G812" s="25">
        <f t="shared" si="123"/>
        <v>0</v>
      </c>
      <c r="H812" s="74">
        <f>SUM(H813:H816)</f>
        <v>0</v>
      </c>
      <c r="I812" s="76">
        <f t="shared" si="113"/>
        <v>0</v>
      </c>
      <c r="J812" s="74">
        <f>SUM(J813:J816)</f>
        <v>0</v>
      </c>
      <c r="K812" s="25">
        <f t="shared" si="110"/>
        <v>0</v>
      </c>
      <c r="L812" s="75">
        <f t="shared" si="115"/>
        <v>0</v>
      </c>
      <c r="M812" s="25">
        <f t="shared" si="111"/>
        <v>0</v>
      </c>
      <c r="N812" s="74">
        <f>SUM(N813:N816)</f>
        <v>0</v>
      </c>
      <c r="O812" s="25">
        <f t="shared" si="112"/>
        <v>0</v>
      </c>
      <c r="P812" s="76">
        <f t="shared" si="114"/>
        <v>0</v>
      </c>
    </row>
    <row r="813" spans="1:16" ht="26.25" hidden="1" x14ac:dyDescent="0.25">
      <c r="A813" s="100">
        <v>3311402190543180</v>
      </c>
      <c r="B813" s="31" t="s">
        <v>832</v>
      </c>
      <c r="C813" s="73"/>
      <c r="D813" s="64"/>
      <c r="E813" s="64"/>
      <c r="F813" s="75">
        <f t="shared" si="109"/>
        <v>0</v>
      </c>
      <c r="G813" s="25">
        <f t="shared" si="123"/>
        <v>0</v>
      </c>
      <c r="H813" s="64"/>
      <c r="I813" s="76">
        <f t="shared" si="113"/>
        <v>0</v>
      </c>
      <c r="J813" s="64"/>
      <c r="K813" s="25">
        <f t="shared" si="110"/>
        <v>0</v>
      </c>
      <c r="L813" s="75">
        <f t="shared" si="115"/>
        <v>0</v>
      </c>
      <c r="M813" s="25">
        <f t="shared" si="111"/>
        <v>0</v>
      </c>
      <c r="N813" s="64"/>
      <c r="O813" s="25">
        <f t="shared" si="112"/>
        <v>0</v>
      </c>
      <c r="P813" s="76">
        <f t="shared" si="114"/>
        <v>0</v>
      </c>
    </row>
    <row r="814" spans="1:16" ht="26.25" hidden="1" x14ac:dyDescent="0.25">
      <c r="A814" s="100">
        <v>3311402190543180</v>
      </c>
      <c r="B814" s="31" t="s">
        <v>832</v>
      </c>
      <c r="C814" s="73"/>
      <c r="D814" s="64"/>
      <c r="E814" s="64"/>
      <c r="F814" s="75">
        <f t="shared" si="109"/>
        <v>0</v>
      </c>
      <c r="G814" s="25">
        <f t="shared" si="123"/>
        <v>0</v>
      </c>
      <c r="H814" s="64"/>
      <c r="I814" s="76">
        <f t="shared" si="113"/>
        <v>0</v>
      </c>
      <c r="J814" s="64"/>
      <c r="K814" s="25">
        <f t="shared" si="110"/>
        <v>0</v>
      </c>
      <c r="L814" s="75">
        <f t="shared" si="115"/>
        <v>0</v>
      </c>
      <c r="M814" s="25">
        <f t="shared" si="111"/>
        <v>0</v>
      </c>
      <c r="N814" s="64"/>
      <c r="O814" s="25">
        <f t="shared" si="112"/>
        <v>0</v>
      </c>
      <c r="P814" s="76">
        <f t="shared" si="114"/>
        <v>0</v>
      </c>
    </row>
    <row r="815" spans="1:16" ht="26.25" hidden="1" x14ac:dyDescent="0.25">
      <c r="A815" s="100">
        <v>3311402190543180</v>
      </c>
      <c r="B815" s="31" t="s">
        <v>832</v>
      </c>
      <c r="C815" s="73"/>
      <c r="D815" s="64"/>
      <c r="E815" s="64"/>
      <c r="F815" s="75">
        <f t="shared" si="109"/>
        <v>0</v>
      </c>
      <c r="G815" s="25">
        <f t="shared" si="123"/>
        <v>0</v>
      </c>
      <c r="H815" s="64"/>
      <c r="I815" s="76">
        <f t="shared" si="113"/>
        <v>0</v>
      </c>
      <c r="J815" s="64"/>
      <c r="K815" s="25">
        <f t="shared" si="110"/>
        <v>0</v>
      </c>
      <c r="L815" s="75">
        <f t="shared" si="115"/>
        <v>0</v>
      </c>
      <c r="M815" s="25">
        <f t="shared" si="111"/>
        <v>0</v>
      </c>
      <c r="N815" s="64"/>
      <c r="O815" s="25">
        <f t="shared" si="112"/>
        <v>0</v>
      </c>
      <c r="P815" s="76">
        <f t="shared" si="114"/>
        <v>0</v>
      </c>
    </row>
    <row r="816" spans="1:16" ht="26.25" hidden="1" x14ac:dyDescent="0.25">
      <c r="A816" s="100">
        <v>3311402190543190</v>
      </c>
      <c r="B816" s="31" t="s">
        <v>832</v>
      </c>
      <c r="C816" s="73"/>
      <c r="D816" s="64"/>
      <c r="E816" s="64"/>
      <c r="F816" s="75">
        <f t="shared" si="109"/>
        <v>0</v>
      </c>
      <c r="G816" s="25">
        <f t="shared" si="123"/>
        <v>0</v>
      </c>
      <c r="H816" s="64"/>
      <c r="I816" s="76">
        <f t="shared" si="113"/>
        <v>0</v>
      </c>
      <c r="J816" s="64"/>
      <c r="K816" s="25">
        <f t="shared" si="110"/>
        <v>0</v>
      </c>
      <c r="L816" s="75">
        <f t="shared" si="115"/>
        <v>0</v>
      </c>
      <c r="M816" s="25">
        <f t="shared" si="111"/>
        <v>0</v>
      </c>
      <c r="N816" s="64"/>
      <c r="O816" s="25">
        <f t="shared" si="112"/>
        <v>0</v>
      </c>
      <c r="P816" s="76">
        <f t="shared" si="114"/>
        <v>0</v>
      </c>
    </row>
    <row r="817" spans="1:16" hidden="1" x14ac:dyDescent="0.25">
      <c r="A817" s="72">
        <v>3311402190585</v>
      </c>
      <c r="B817" s="31" t="s">
        <v>833</v>
      </c>
      <c r="C817" s="73"/>
      <c r="D817" s="74">
        <f>SUM(D818)</f>
        <v>0</v>
      </c>
      <c r="E817" s="74">
        <f>SUM(E818)</f>
        <v>0</v>
      </c>
      <c r="F817" s="75">
        <f t="shared" si="109"/>
        <v>0</v>
      </c>
      <c r="G817" s="25">
        <f t="shared" si="123"/>
        <v>0</v>
      </c>
      <c r="H817" s="74">
        <f>SUM(H818)</f>
        <v>0</v>
      </c>
      <c r="I817" s="76">
        <f t="shared" si="113"/>
        <v>0</v>
      </c>
      <c r="J817" s="74">
        <f>SUM(J818)</f>
        <v>0</v>
      </c>
      <c r="K817" s="25">
        <f t="shared" si="110"/>
        <v>0</v>
      </c>
      <c r="L817" s="75">
        <f t="shared" si="115"/>
        <v>0</v>
      </c>
      <c r="M817" s="25">
        <f t="shared" si="111"/>
        <v>0</v>
      </c>
      <c r="N817" s="74">
        <f>SUM(N818)</f>
        <v>0</v>
      </c>
      <c r="O817" s="25">
        <f t="shared" si="112"/>
        <v>0</v>
      </c>
      <c r="P817" s="76">
        <f t="shared" si="114"/>
        <v>0</v>
      </c>
    </row>
    <row r="818" spans="1:16" hidden="1" x14ac:dyDescent="0.25">
      <c r="A818" s="72">
        <v>3311402190585190</v>
      </c>
      <c r="B818" s="31" t="s">
        <v>833</v>
      </c>
      <c r="C818" s="73"/>
      <c r="D818" s="64"/>
      <c r="E818" s="64"/>
      <c r="F818" s="75">
        <f t="shared" si="109"/>
        <v>0</v>
      </c>
      <c r="G818" s="25">
        <f t="shared" si="123"/>
        <v>0</v>
      </c>
      <c r="H818" s="64"/>
      <c r="I818" s="76">
        <f t="shared" si="113"/>
        <v>0</v>
      </c>
      <c r="J818" s="64"/>
      <c r="K818" s="25">
        <f t="shared" si="110"/>
        <v>0</v>
      </c>
      <c r="L818" s="75">
        <f t="shared" si="115"/>
        <v>0</v>
      </c>
      <c r="M818" s="25">
        <f t="shared" si="111"/>
        <v>0</v>
      </c>
      <c r="N818" s="64"/>
      <c r="O818" s="25">
        <f t="shared" si="112"/>
        <v>0</v>
      </c>
      <c r="P818" s="76">
        <f t="shared" si="114"/>
        <v>0</v>
      </c>
    </row>
    <row r="819" spans="1:16" ht="26.25" hidden="1" x14ac:dyDescent="0.25">
      <c r="A819" s="72">
        <v>3311402190809</v>
      </c>
      <c r="B819" s="80" t="s">
        <v>834</v>
      </c>
      <c r="C819" s="73"/>
      <c r="D819" s="74">
        <f>SUM(D820)</f>
        <v>0</v>
      </c>
      <c r="E819" s="74">
        <f>SUM(E820)</f>
        <v>0</v>
      </c>
      <c r="F819" s="75">
        <f t="shared" si="109"/>
        <v>0</v>
      </c>
      <c r="G819" s="25">
        <f t="shared" si="123"/>
        <v>0</v>
      </c>
      <c r="H819" s="74">
        <f>SUM(H820)</f>
        <v>0</v>
      </c>
      <c r="I819" s="76">
        <f t="shared" si="113"/>
        <v>0</v>
      </c>
      <c r="J819" s="74">
        <f>SUM(J820)</f>
        <v>0</v>
      </c>
      <c r="K819" s="25">
        <f t="shared" si="110"/>
        <v>0</v>
      </c>
      <c r="L819" s="75">
        <f t="shared" si="115"/>
        <v>0</v>
      </c>
      <c r="M819" s="25">
        <f t="shared" si="111"/>
        <v>0</v>
      </c>
      <c r="N819" s="74">
        <f>SUM(N820)</f>
        <v>0</v>
      </c>
      <c r="O819" s="25">
        <f t="shared" si="112"/>
        <v>0</v>
      </c>
      <c r="P819" s="76">
        <f t="shared" si="114"/>
        <v>0</v>
      </c>
    </row>
    <row r="820" spans="1:16" ht="26.25" hidden="1" x14ac:dyDescent="0.25">
      <c r="A820" s="72">
        <v>3311402190809190</v>
      </c>
      <c r="B820" s="80" t="s">
        <v>835</v>
      </c>
      <c r="C820" s="73"/>
      <c r="D820" s="64"/>
      <c r="E820" s="64"/>
      <c r="F820" s="75">
        <f t="shared" si="109"/>
        <v>0</v>
      </c>
      <c r="G820" s="25">
        <f t="shared" si="123"/>
        <v>0</v>
      </c>
      <c r="H820" s="64"/>
      <c r="I820" s="76">
        <f t="shared" si="113"/>
        <v>0</v>
      </c>
      <c r="J820" s="64"/>
      <c r="K820" s="25">
        <f t="shared" si="110"/>
        <v>0</v>
      </c>
      <c r="L820" s="75">
        <f t="shared" si="115"/>
        <v>0</v>
      </c>
      <c r="M820" s="25">
        <f t="shared" si="111"/>
        <v>0</v>
      </c>
      <c r="N820" s="64"/>
      <c r="O820" s="25">
        <f t="shared" si="112"/>
        <v>0</v>
      </c>
      <c r="P820" s="76">
        <f t="shared" si="114"/>
        <v>0</v>
      </c>
    </row>
    <row r="821" spans="1:16" ht="26.25" hidden="1" x14ac:dyDescent="0.25">
      <c r="A821" s="72">
        <v>3311402190810</v>
      </c>
      <c r="B821" s="80" t="s">
        <v>836</v>
      </c>
      <c r="C821" s="73"/>
      <c r="D821" s="74">
        <f>SUM(D822+D823)</f>
        <v>0</v>
      </c>
      <c r="E821" s="74">
        <f>SUM(E822+E823)</f>
        <v>0</v>
      </c>
      <c r="F821" s="75">
        <f t="shared" si="109"/>
        <v>0</v>
      </c>
      <c r="G821" s="25">
        <f t="shared" si="123"/>
        <v>0</v>
      </c>
      <c r="H821" s="74">
        <f>SUM(H822+H823)</f>
        <v>0</v>
      </c>
      <c r="I821" s="76">
        <f t="shared" si="113"/>
        <v>0</v>
      </c>
      <c r="J821" s="74">
        <f>SUM(J822+J823)</f>
        <v>0</v>
      </c>
      <c r="K821" s="25">
        <f t="shared" si="110"/>
        <v>0</v>
      </c>
      <c r="L821" s="75">
        <f t="shared" si="115"/>
        <v>0</v>
      </c>
      <c r="M821" s="25">
        <f t="shared" si="111"/>
        <v>0</v>
      </c>
      <c r="N821" s="74">
        <f>SUM(N822+N823)</f>
        <v>0</v>
      </c>
      <c r="O821" s="25">
        <f t="shared" si="112"/>
        <v>0</v>
      </c>
      <c r="P821" s="76">
        <f t="shared" si="114"/>
        <v>0</v>
      </c>
    </row>
    <row r="822" spans="1:16" ht="26.25" hidden="1" x14ac:dyDescent="0.25">
      <c r="A822" s="72">
        <v>3311402190810190</v>
      </c>
      <c r="B822" s="80" t="s">
        <v>837</v>
      </c>
      <c r="C822" s="73"/>
      <c r="D822" s="64"/>
      <c r="E822" s="64"/>
      <c r="F822" s="75">
        <f t="shared" si="109"/>
        <v>0</v>
      </c>
      <c r="G822" s="25">
        <f t="shared" si="123"/>
        <v>0</v>
      </c>
      <c r="H822" s="64"/>
      <c r="I822" s="76">
        <f t="shared" si="113"/>
        <v>0</v>
      </c>
      <c r="J822" s="64"/>
      <c r="K822" s="25">
        <f t="shared" si="110"/>
        <v>0</v>
      </c>
      <c r="L822" s="75">
        <f t="shared" si="115"/>
        <v>0</v>
      </c>
      <c r="M822" s="25">
        <f t="shared" si="111"/>
        <v>0</v>
      </c>
      <c r="N822" s="64"/>
      <c r="O822" s="25">
        <f t="shared" si="112"/>
        <v>0</v>
      </c>
      <c r="P822" s="76">
        <f t="shared" si="114"/>
        <v>0</v>
      </c>
    </row>
    <row r="823" spans="1:16" ht="26.25" hidden="1" x14ac:dyDescent="0.25">
      <c r="A823" s="72">
        <v>3311402190810190</v>
      </c>
      <c r="B823" s="80" t="s">
        <v>838</v>
      </c>
      <c r="C823" s="73"/>
      <c r="D823" s="64"/>
      <c r="E823" s="64"/>
      <c r="F823" s="75">
        <f t="shared" si="109"/>
        <v>0</v>
      </c>
      <c r="G823" s="25">
        <f t="shared" si="123"/>
        <v>0</v>
      </c>
      <c r="H823" s="64"/>
      <c r="I823" s="76">
        <f t="shared" si="113"/>
        <v>0</v>
      </c>
      <c r="J823" s="64"/>
      <c r="K823" s="25">
        <f t="shared" si="110"/>
        <v>0</v>
      </c>
      <c r="L823" s="75">
        <f t="shared" si="115"/>
        <v>0</v>
      </c>
      <c r="M823" s="25">
        <f t="shared" si="111"/>
        <v>0</v>
      </c>
      <c r="N823" s="64"/>
      <c r="O823" s="25">
        <f t="shared" si="112"/>
        <v>0</v>
      </c>
      <c r="P823" s="76">
        <f t="shared" si="114"/>
        <v>0</v>
      </c>
    </row>
    <row r="824" spans="1:16" hidden="1" x14ac:dyDescent="0.25">
      <c r="A824" s="72">
        <v>3311402190845</v>
      </c>
      <c r="B824" s="80" t="s">
        <v>839</v>
      </c>
      <c r="C824" s="73"/>
      <c r="D824" s="74">
        <f>SUM(D825)</f>
        <v>0</v>
      </c>
      <c r="E824" s="74">
        <f>SUM(E825)</f>
        <v>0</v>
      </c>
      <c r="F824" s="75">
        <f t="shared" si="109"/>
        <v>0</v>
      </c>
      <c r="G824" s="25">
        <f t="shared" si="123"/>
        <v>0</v>
      </c>
      <c r="H824" s="74">
        <f>SUM(H825)</f>
        <v>0</v>
      </c>
      <c r="I824" s="76">
        <f t="shared" si="113"/>
        <v>0</v>
      </c>
      <c r="J824" s="74">
        <f>SUM(J825)</f>
        <v>0</v>
      </c>
      <c r="K824" s="25">
        <f t="shared" si="110"/>
        <v>0</v>
      </c>
      <c r="L824" s="75">
        <f t="shared" si="115"/>
        <v>0</v>
      </c>
      <c r="M824" s="25">
        <f t="shared" si="111"/>
        <v>0</v>
      </c>
      <c r="N824" s="74">
        <f>SUM(N825)</f>
        <v>0</v>
      </c>
      <c r="O824" s="25">
        <f t="shared" si="112"/>
        <v>0</v>
      </c>
      <c r="P824" s="76">
        <f t="shared" si="114"/>
        <v>0</v>
      </c>
    </row>
    <row r="825" spans="1:16" hidden="1" x14ac:dyDescent="0.25">
      <c r="A825" s="72">
        <v>3311402190845190</v>
      </c>
      <c r="B825" s="80" t="s">
        <v>840</v>
      </c>
      <c r="C825" s="73"/>
      <c r="D825" s="64"/>
      <c r="E825" s="64"/>
      <c r="F825" s="75">
        <f t="shared" si="109"/>
        <v>0</v>
      </c>
      <c r="G825" s="25">
        <f t="shared" si="123"/>
        <v>0</v>
      </c>
      <c r="H825" s="64"/>
      <c r="I825" s="76">
        <f t="shared" si="113"/>
        <v>0</v>
      </c>
      <c r="J825" s="64"/>
      <c r="K825" s="25">
        <f t="shared" si="110"/>
        <v>0</v>
      </c>
      <c r="L825" s="75">
        <f t="shared" si="115"/>
        <v>0</v>
      </c>
      <c r="M825" s="25">
        <f t="shared" si="111"/>
        <v>0</v>
      </c>
      <c r="N825" s="64"/>
      <c r="O825" s="25">
        <f t="shared" si="112"/>
        <v>0</v>
      </c>
      <c r="P825" s="76">
        <f t="shared" si="114"/>
        <v>0</v>
      </c>
    </row>
    <row r="826" spans="1:16" ht="26.25" hidden="1" x14ac:dyDescent="0.25">
      <c r="A826" s="72">
        <v>3311402190967</v>
      </c>
      <c r="B826" s="80" t="s">
        <v>841</v>
      </c>
      <c r="C826" s="73"/>
      <c r="D826" s="74">
        <f>SUM(D827)</f>
        <v>0</v>
      </c>
      <c r="E826" s="74">
        <f>SUM(E827)</f>
        <v>0</v>
      </c>
      <c r="F826" s="75">
        <f t="shared" si="109"/>
        <v>0</v>
      </c>
      <c r="G826" s="25">
        <f t="shared" si="123"/>
        <v>0</v>
      </c>
      <c r="H826" s="74">
        <f>SUM(H827)</f>
        <v>0</v>
      </c>
      <c r="I826" s="76">
        <f t="shared" si="113"/>
        <v>0</v>
      </c>
      <c r="J826" s="74">
        <f>SUM(J827)</f>
        <v>0</v>
      </c>
      <c r="K826" s="25">
        <f t="shared" si="110"/>
        <v>0</v>
      </c>
      <c r="L826" s="75">
        <f t="shared" si="115"/>
        <v>0</v>
      </c>
      <c r="M826" s="25">
        <f t="shared" si="111"/>
        <v>0</v>
      </c>
      <c r="N826" s="74">
        <f>SUM(N827)</f>
        <v>0</v>
      </c>
      <c r="O826" s="25">
        <f t="shared" si="112"/>
        <v>0</v>
      </c>
      <c r="P826" s="76">
        <f t="shared" si="114"/>
        <v>0</v>
      </c>
    </row>
    <row r="827" spans="1:16" ht="26.25" hidden="1" x14ac:dyDescent="0.25">
      <c r="A827" s="72">
        <v>3311402190967190</v>
      </c>
      <c r="B827" s="80" t="s">
        <v>842</v>
      </c>
      <c r="C827" s="73"/>
      <c r="D827" s="64"/>
      <c r="E827" s="64"/>
      <c r="F827" s="75">
        <f t="shared" si="109"/>
        <v>0</v>
      </c>
      <c r="G827" s="25">
        <f t="shared" si="123"/>
        <v>0</v>
      </c>
      <c r="H827" s="64"/>
      <c r="I827" s="76">
        <f t="shared" si="113"/>
        <v>0</v>
      </c>
      <c r="J827" s="64"/>
      <c r="K827" s="25">
        <f t="shared" si="110"/>
        <v>0</v>
      </c>
      <c r="L827" s="75">
        <f t="shared" si="115"/>
        <v>0</v>
      </c>
      <c r="M827" s="25">
        <f t="shared" si="111"/>
        <v>0</v>
      </c>
      <c r="N827" s="64"/>
      <c r="O827" s="25">
        <f t="shared" si="112"/>
        <v>0</v>
      </c>
      <c r="P827" s="76">
        <f t="shared" si="114"/>
        <v>0</v>
      </c>
    </row>
    <row r="828" spans="1:16" ht="26.25" hidden="1" x14ac:dyDescent="0.25">
      <c r="A828" s="72">
        <v>3311402191165</v>
      </c>
      <c r="B828" s="80" t="s">
        <v>843</v>
      </c>
      <c r="C828" s="73"/>
      <c r="D828" s="74">
        <f>SUM(D829)</f>
        <v>0</v>
      </c>
      <c r="E828" s="74">
        <f>SUM(E829)</f>
        <v>0</v>
      </c>
      <c r="F828" s="75">
        <f t="shared" si="109"/>
        <v>0</v>
      </c>
      <c r="G828" s="25">
        <f t="shared" si="123"/>
        <v>0</v>
      </c>
      <c r="H828" s="74">
        <f>SUM(H829)</f>
        <v>0</v>
      </c>
      <c r="I828" s="76">
        <f t="shared" si="113"/>
        <v>0</v>
      </c>
      <c r="J828" s="74">
        <f>SUM(J829)</f>
        <v>0</v>
      </c>
      <c r="K828" s="25">
        <f t="shared" si="110"/>
        <v>0</v>
      </c>
      <c r="L828" s="75">
        <f t="shared" si="115"/>
        <v>0</v>
      </c>
      <c r="M828" s="25">
        <f t="shared" si="111"/>
        <v>0</v>
      </c>
      <c r="N828" s="74">
        <f>SUM(N829)</f>
        <v>0</v>
      </c>
      <c r="O828" s="25">
        <f t="shared" si="112"/>
        <v>0</v>
      </c>
      <c r="P828" s="76">
        <f t="shared" si="114"/>
        <v>0</v>
      </c>
    </row>
    <row r="829" spans="1:16" ht="26.25" hidden="1" x14ac:dyDescent="0.25">
      <c r="A829" s="72">
        <v>3311402191165190</v>
      </c>
      <c r="B829" s="80" t="s">
        <v>844</v>
      </c>
      <c r="C829" s="73"/>
      <c r="D829" s="64"/>
      <c r="E829" s="64"/>
      <c r="F829" s="75">
        <f t="shared" si="109"/>
        <v>0</v>
      </c>
      <c r="G829" s="25">
        <f t="shared" si="123"/>
        <v>0</v>
      </c>
      <c r="H829" s="64"/>
      <c r="I829" s="76">
        <f t="shared" si="113"/>
        <v>0</v>
      </c>
      <c r="J829" s="64"/>
      <c r="K829" s="25">
        <f t="shared" si="110"/>
        <v>0</v>
      </c>
      <c r="L829" s="75">
        <f t="shared" si="115"/>
        <v>0</v>
      </c>
      <c r="M829" s="25">
        <f t="shared" si="111"/>
        <v>0</v>
      </c>
      <c r="N829" s="64"/>
      <c r="O829" s="25">
        <f t="shared" si="112"/>
        <v>0</v>
      </c>
      <c r="P829" s="76">
        <f t="shared" si="114"/>
        <v>0</v>
      </c>
    </row>
    <row r="830" spans="1:16" ht="26.25" hidden="1" x14ac:dyDescent="0.25">
      <c r="A830" s="72">
        <v>3311402196219</v>
      </c>
      <c r="B830" s="80" t="s">
        <v>845</v>
      </c>
      <c r="C830" s="73"/>
      <c r="D830" s="74">
        <f>SUM(D831)</f>
        <v>0</v>
      </c>
      <c r="E830" s="74">
        <f>SUM(E831)</f>
        <v>0</v>
      </c>
      <c r="F830" s="75">
        <f t="shared" si="109"/>
        <v>0</v>
      </c>
      <c r="G830" s="25">
        <f t="shared" si="123"/>
        <v>0</v>
      </c>
      <c r="H830" s="74">
        <f>SUM(H831)</f>
        <v>0</v>
      </c>
      <c r="I830" s="76">
        <f t="shared" si="113"/>
        <v>0</v>
      </c>
      <c r="J830" s="74">
        <f>SUM(J831)</f>
        <v>0</v>
      </c>
      <c r="K830" s="25">
        <f t="shared" si="110"/>
        <v>0</v>
      </c>
      <c r="L830" s="75">
        <f t="shared" si="115"/>
        <v>0</v>
      </c>
      <c r="M830" s="25">
        <f t="shared" si="111"/>
        <v>0</v>
      </c>
      <c r="N830" s="74">
        <f>SUM(N831)</f>
        <v>0</v>
      </c>
      <c r="O830" s="25">
        <f t="shared" si="112"/>
        <v>0</v>
      </c>
      <c r="P830" s="76">
        <f t="shared" si="114"/>
        <v>0</v>
      </c>
    </row>
    <row r="831" spans="1:16" ht="26.25" hidden="1" x14ac:dyDescent="0.25">
      <c r="A831" s="72">
        <v>3311402196219190</v>
      </c>
      <c r="B831" s="80" t="s">
        <v>846</v>
      </c>
      <c r="C831" s="73"/>
      <c r="D831" s="64"/>
      <c r="E831" s="64"/>
      <c r="F831" s="75">
        <f t="shared" si="109"/>
        <v>0</v>
      </c>
      <c r="G831" s="25">
        <f t="shared" si="123"/>
        <v>0</v>
      </c>
      <c r="H831" s="64"/>
      <c r="I831" s="76">
        <f t="shared" si="113"/>
        <v>0</v>
      </c>
      <c r="J831" s="64"/>
      <c r="K831" s="25">
        <f t="shared" si="110"/>
        <v>0</v>
      </c>
      <c r="L831" s="75">
        <f t="shared" si="115"/>
        <v>0</v>
      </c>
      <c r="M831" s="25">
        <f t="shared" si="111"/>
        <v>0</v>
      </c>
      <c r="N831" s="64"/>
      <c r="O831" s="25">
        <f t="shared" si="112"/>
        <v>0</v>
      </c>
      <c r="P831" s="76">
        <f t="shared" si="114"/>
        <v>0</v>
      </c>
    </row>
    <row r="832" spans="1:16" ht="26.25" hidden="1" x14ac:dyDescent="0.25">
      <c r="A832" s="72">
        <v>3311402197132</v>
      </c>
      <c r="B832" s="80" t="s">
        <v>847</v>
      </c>
      <c r="C832" s="73"/>
      <c r="D832" s="74">
        <f>SUM(D833)</f>
        <v>0</v>
      </c>
      <c r="E832" s="74">
        <f>SUM(E833)</f>
        <v>0</v>
      </c>
      <c r="F832" s="75">
        <f t="shared" si="109"/>
        <v>0</v>
      </c>
      <c r="G832" s="25">
        <f t="shared" si="123"/>
        <v>0</v>
      </c>
      <c r="H832" s="74">
        <f>SUM(H833)</f>
        <v>0</v>
      </c>
      <c r="I832" s="76">
        <f t="shared" si="113"/>
        <v>0</v>
      </c>
      <c r="J832" s="74">
        <f>SUM(J833)</f>
        <v>0</v>
      </c>
      <c r="K832" s="25">
        <f t="shared" si="110"/>
        <v>0</v>
      </c>
      <c r="L832" s="75">
        <f t="shared" si="115"/>
        <v>0</v>
      </c>
      <c r="M832" s="25">
        <f t="shared" si="111"/>
        <v>0</v>
      </c>
      <c r="N832" s="74">
        <f>SUM(N833)</f>
        <v>0</v>
      </c>
      <c r="O832" s="25">
        <f t="shared" si="112"/>
        <v>0</v>
      </c>
      <c r="P832" s="76">
        <f t="shared" si="114"/>
        <v>0</v>
      </c>
    </row>
    <row r="833" spans="1:16" ht="26.25" hidden="1" x14ac:dyDescent="0.25">
      <c r="A833" s="72">
        <v>3311402197132190</v>
      </c>
      <c r="B833" s="80" t="s">
        <v>848</v>
      </c>
      <c r="C833" s="73"/>
      <c r="D833" s="64"/>
      <c r="E833" s="64"/>
      <c r="F833" s="75">
        <f t="shared" si="109"/>
        <v>0</v>
      </c>
      <c r="G833" s="25">
        <f t="shared" si="123"/>
        <v>0</v>
      </c>
      <c r="H833" s="64"/>
      <c r="I833" s="76">
        <f t="shared" si="113"/>
        <v>0</v>
      </c>
      <c r="J833" s="64"/>
      <c r="K833" s="25">
        <f t="shared" si="110"/>
        <v>0</v>
      </c>
      <c r="L833" s="75">
        <f t="shared" si="115"/>
        <v>0</v>
      </c>
      <c r="M833" s="25">
        <f t="shared" si="111"/>
        <v>0</v>
      </c>
      <c r="N833" s="64"/>
      <c r="O833" s="25">
        <f t="shared" si="112"/>
        <v>0</v>
      </c>
      <c r="P833" s="76">
        <f t="shared" si="114"/>
        <v>0</v>
      </c>
    </row>
    <row r="834" spans="1:16" ht="39" hidden="1" x14ac:dyDescent="0.25">
      <c r="A834" s="72">
        <v>3311402197253</v>
      </c>
      <c r="B834" s="80" t="s">
        <v>849</v>
      </c>
      <c r="C834" s="73"/>
      <c r="D834" s="74">
        <f>SUM(D835)</f>
        <v>0</v>
      </c>
      <c r="E834" s="74">
        <f>SUM(E835)</f>
        <v>0</v>
      </c>
      <c r="F834" s="75">
        <f t="shared" si="109"/>
        <v>0</v>
      </c>
      <c r="G834" s="25">
        <f t="shared" si="123"/>
        <v>0</v>
      </c>
      <c r="H834" s="74">
        <f>SUM(H835)</f>
        <v>0</v>
      </c>
      <c r="I834" s="76">
        <f t="shared" si="113"/>
        <v>0</v>
      </c>
      <c r="J834" s="74">
        <f>SUM(J835)</f>
        <v>0</v>
      </c>
      <c r="K834" s="25">
        <f t="shared" si="110"/>
        <v>0</v>
      </c>
      <c r="L834" s="75">
        <f t="shared" si="115"/>
        <v>0</v>
      </c>
      <c r="M834" s="25">
        <f t="shared" si="111"/>
        <v>0</v>
      </c>
      <c r="N834" s="74">
        <f>SUM(N835)</f>
        <v>0</v>
      </c>
      <c r="O834" s="25">
        <f t="shared" si="112"/>
        <v>0</v>
      </c>
      <c r="P834" s="76">
        <f t="shared" si="114"/>
        <v>0</v>
      </c>
    </row>
    <row r="835" spans="1:16" ht="39" hidden="1" x14ac:dyDescent="0.25">
      <c r="A835" s="72">
        <v>3311402197253190</v>
      </c>
      <c r="B835" s="80" t="s">
        <v>850</v>
      </c>
      <c r="C835" s="73"/>
      <c r="D835" s="64"/>
      <c r="E835" s="64"/>
      <c r="F835" s="75">
        <f t="shared" si="109"/>
        <v>0</v>
      </c>
      <c r="G835" s="25">
        <f t="shared" si="123"/>
        <v>0</v>
      </c>
      <c r="H835" s="64"/>
      <c r="I835" s="76">
        <f t="shared" si="113"/>
        <v>0</v>
      </c>
      <c r="J835" s="64"/>
      <c r="K835" s="25">
        <f t="shared" si="110"/>
        <v>0</v>
      </c>
      <c r="L835" s="75">
        <f t="shared" si="115"/>
        <v>0</v>
      </c>
      <c r="M835" s="25">
        <f t="shared" si="111"/>
        <v>0</v>
      </c>
      <c r="N835" s="64"/>
      <c r="O835" s="25">
        <f t="shared" si="112"/>
        <v>0</v>
      </c>
      <c r="P835" s="76">
        <f t="shared" si="114"/>
        <v>0</v>
      </c>
    </row>
    <row r="836" spans="1:16" ht="26.25" hidden="1" x14ac:dyDescent="0.25">
      <c r="A836" s="72">
        <v>3311402197254</v>
      </c>
      <c r="B836" s="80" t="s">
        <v>851</v>
      </c>
      <c r="C836" s="73"/>
      <c r="D836" s="74">
        <f>SUM(D837)</f>
        <v>0</v>
      </c>
      <c r="E836" s="74">
        <f>SUM(E837)</f>
        <v>0</v>
      </c>
      <c r="F836" s="75">
        <f t="shared" si="109"/>
        <v>0</v>
      </c>
      <c r="G836" s="25">
        <f t="shared" si="123"/>
        <v>0</v>
      </c>
      <c r="H836" s="74">
        <f>SUM(H837)</f>
        <v>0</v>
      </c>
      <c r="I836" s="76">
        <f t="shared" si="113"/>
        <v>0</v>
      </c>
      <c r="J836" s="74">
        <f>SUM(J837)</f>
        <v>0</v>
      </c>
      <c r="K836" s="25">
        <f t="shared" si="110"/>
        <v>0</v>
      </c>
      <c r="L836" s="75">
        <f t="shared" si="115"/>
        <v>0</v>
      </c>
      <c r="M836" s="25">
        <f t="shared" si="111"/>
        <v>0</v>
      </c>
      <c r="N836" s="74">
        <f>SUM(N837)</f>
        <v>0</v>
      </c>
      <c r="O836" s="25">
        <f t="shared" si="112"/>
        <v>0</v>
      </c>
      <c r="P836" s="76">
        <f t="shared" si="114"/>
        <v>0</v>
      </c>
    </row>
    <row r="837" spans="1:16" ht="26.25" hidden="1" x14ac:dyDescent="0.25">
      <c r="A837" s="72">
        <v>3311402197254190</v>
      </c>
      <c r="B837" s="80" t="s">
        <v>852</v>
      </c>
      <c r="C837" s="73"/>
      <c r="D837" s="64"/>
      <c r="E837" s="64"/>
      <c r="F837" s="75">
        <f t="shared" si="109"/>
        <v>0</v>
      </c>
      <c r="G837" s="25">
        <f t="shared" si="123"/>
        <v>0</v>
      </c>
      <c r="H837" s="64"/>
      <c r="I837" s="76">
        <f t="shared" si="113"/>
        <v>0</v>
      </c>
      <c r="J837" s="64"/>
      <c r="K837" s="25">
        <f t="shared" si="110"/>
        <v>0</v>
      </c>
      <c r="L837" s="75">
        <f t="shared" si="115"/>
        <v>0</v>
      </c>
      <c r="M837" s="25">
        <f t="shared" si="111"/>
        <v>0</v>
      </c>
      <c r="N837" s="64"/>
      <c r="O837" s="25">
        <f t="shared" si="112"/>
        <v>0</v>
      </c>
      <c r="P837" s="76">
        <f t="shared" si="114"/>
        <v>0</v>
      </c>
    </row>
    <row r="838" spans="1:16" ht="26.25" hidden="1" x14ac:dyDescent="0.25">
      <c r="A838" s="72">
        <v>3311402197223</v>
      </c>
      <c r="B838" s="31" t="s">
        <v>853</v>
      </c>
      <c r="C838" s="73"/>
      <c r="D838" s="64"/>
      <c r="E838" s="64"/>
      <c r="F838" s="75">
        <f t="shared" si="109"/>
        <v>0</v>
      </c>
      <c r="G838" s="25">
        <f t="shared" si="123"/>
        <v>0</v>
      </c>
      <c r="H838" s="64"/>
      <c r="I838" s="76">
        <f t="shared" si="113"/>
        <v>0</v>
      </c>
      <c r="J838" s="64"/>
      <c r="K838" s="25">
        <f t="shared" si="110"/>
        <v>0</v>
      </c>
      <c r="L838" s="75">
        <f t="shared" si="115"/>
        <v>0</v>
      </c>
      <c r="M838" s="25">
        <f t="shared" si="111"/>
        <v>0</v>
      </c>
      <c r="N838" s="64"/>
      <c r="O838" s="25">
        <f t="shared" si="112"/>
        <v>0</v>
      </c>
      <c r="P838" s="76">
        <f t="shared" si="114"/>
        <v>0</v>
      </c>
    </row>
    <row r="839" spans="1:16" hidden="1" x14ac:dyDescent="0.25">
      <c r="A839" s="72">
        <v>3311402197251</v>
      </c>
      <c r="B839" s="31" t="s">
        <v>854</v>
      </c>
      <c r="C839" s="73"/>
      <c r="D839" s="74">
        <f>SUM(D840:D848)</f>
        <v>0</v>
      </c>
      <c r="E839" s="74">
        <f>SUM(E840:E848)</f>
        <v>0</v>
      </c>
      <c r="F839" s="75">
        <f t="shared" si="109"/>
        <v>0</v>
      </c>
      <c r="G839" s="25">
        <f t="shared" si="123"/>
        <v>0</v>
      </c>
      <c r="H839" s="74">
        <f>SUM(H840:H848)</f>
        <v>0</v>
      </c>
      <c r="I839" s="76">
        <f t="shared" si="113"/>
        <v>0</v>
      </c>
      <c r="J839" s="74">
        <f>SUM(J840:J848)</f>
        <v>0</v>
      </c>
      <c r="K839" s="25">
        <f t="shared" si="110"/>
        <v>0</v>
      </c>
      <c r="L839" s="75">
        <f t="shared" si="115"/>
        <v>0</v>
      </c>
      <c r="M839" s="25">
        <f t="shared" si="111"/>
        <v>0</v>
      </c>
      <c r="N839" s="74">
        <f>SUM(N840:N848)</f>
        <v>0</v>
      </c>
      <c r="O839" s="25">
        <f t="shared" si="112"/>
        <v>0</v>
      </c>
      <c r="P839" s="76">
        <f t="shared" si="114"/>
        <v>0</v>
      </c>
    </row>
    <row r="840" spans="1:16" ht="26.25" hidden="1" x14ac:dyDescent="0.25">
      <c r="A840" s="72">
        <v>331140219725101</v>
      </c>
      <c r="B840" s="31" t="s">
        <v>855</v>
      </c>
      <c r="C840" s="73"/>
      <c r="D840" s="64"/>
      <c r="E840" s="64"/>
      <c r="F840" s="75">
        <f t="shared" si="109"/>
        <v>0</v>
      </c>
      <c r="G840" s="25">
        <f t="shared" si="123"/>
        <v>0</v>
      </c>
      <c r="H840" s="64"/>
      <c r="I840" s="76">
        <f t="shared" si="113"/>
        <v>0</v>
      </c>
      <c r="J840" s="64"/>
      <c r="K840" s="25">
        <f t="shared" si="110"/>
        <v>0</v>
      </c>
      <c r="L840" s="75">
        <f t="shared" si="115"/>
        <v>0</v>
      </c>
      <c r="M840" s="25">
        <f t="shared" si="111"/>
        <v>0</v>
      </c>
      <c r="N840" s="64"/>
      <c r="O840" s="25">
        <f t="shared" si="112"/>
        <v>0</v>
      </c>
      <c r="P840" s="76">
        <f t="shared" si="114"/>
        <v>0</v>
      </c>
    </row>
    <row r="841" spans="1:16" ht="26.25" hidden="1" x14ac:dyDescent="0.25">
      <c r="A841" s="72">
        <v>331140219725102</v>
      </c>
      <c r="B841" s="31" t="s">
        <v>856</v>
      </c>
      <c r="C841" s="73"/>
      <c r="D841" s="64"/>
      <c r="E841" s="64"/>
      <c r="F841" s="75">
        <f t="shared" si="109"/>
        <v>0</v>
      </c>
      <c r="G841" s="25">
        <f t="shared" si="123"/>
        <v>0</v>
      </c>
      <c r="H841" s="64"/>
      <c r="I841" s="76">
        <f t="shared" si="113"/>
        <v>0</v>
      </c>
      <c r="J841" s="64"/>
      <c r="K841" s="25">
        <f t="shared" si="110"/>
        <v>0</v>
      </c>
      <c r="L841" s="75">
        <f t="shared" si="115"/>
        <v>0</v>
      </c>
      <c r="M841" s="25">
        <f t="shared" si="111"/>
        <v>0</v>
      </c>
      <c r="N841" s="64"/>
      <c r="O841" s="25">
        <f t="shared" si="112"/>
        <v>0</v>
      </c>
      <c r="P841" s="76">
        <f t="shared" si="114"/>
        <v>0</v>
      </c>
    </row>
    <row r="842" spans="1:16" ht="26.25" hidden="1" x14ac:dyDescent="0.25">
      <c r="A842" s="72">
        <v>331140219725103</v>
      </c>
      <c r="B842" s="31" t="s">
        <v>857</v>
      </c>
      <c r="C842" s="73"/>
      <c r="D842" s="64"/>
      <c r="E842" s="64"/>
      <c r="F842" s="75">
        <f t="shared" si="109"/>
        <v>0</v>
      </c>
      <c r="G842" s="25">
        <f t="shared" si="123"/>
        <v>0</v>
      </c>
      <c r="H842" s="64"/>
      <c r="I842" s="76">
        <f t="shared" si="113"/>
        <v>0</v>
      </c>
      <c r="J842" s="64"/>
      <c r="K842" s="25">
        <f t="shared" si="110"/>
        <v>0</v>
      </c>
      <c r="L842" s="75">
        <f t="shared" si="115"/>
        <v>0</v>
      </c>
      <c r="M842" s="25">
        <f t="shared" si="111"/>
        <v>0</v>
      </c>
      <c r="N842" s="64"/>
      <c r="O842" s="25">
        <f t="shared" si="112"/>
        <v>0</v>
      </c>
      <c r="P842" s="76">
        <f t="shared" si="114"/>
        <v>0</v>
      </c>
    </row>
    <row r="843" spans="1:16" ht="26.25" hidden="1" x14ac:dyDescent="0.25">
      <c r="A843" s="72">
        <v>331140219725104</v>
      </c>
      <c r="B843" s="31" t="s">
        <v>858</v>
      </c>
      <c r="C843" s="73"/>
      <c r="D843" s="64"/>
      <c r="E843" s="64"/>
      <c r="F843" s="75">
        <f t="shared" si="109"/>
        <v>0</v>
      </c>
      <c r="G843" s="25">
        <f t="shared" si="123"/>
        <v>0</v>
      </c>
      <c r="H843" s="64"/>
      <c r="I843" s="76">
        <f t="shared" si="113"/>
        <v>0</v>
      </c>
      <c r="J843" s="64"/>
      <c r="K843" s="25">
        <f t="shared" si="110"/>
        <v>0</v>
      </c>
      <c r="L843" s="75">
        <f t="shared" si="115"/>
        <v>0</v>
      </c>
      <c r="M843" s="25">
        <f t="shared" si="111"/>
        <v>0</v>
      </c>
      <c r="N843" s="64"/>
      <c r="O843" s="25">
        <f t="shared" si="112"/>
        <v>0</v>
      </c>
      <c r="P843" s="76">
        <f t="shared" si="114"/>
        <v>0</v>
      </c>
    </row>
    <row r="844" spans="1:16" ht="26.25" hidden="1" x14ac:dyDescent="0.25">
      <c r="A844" s="72">
        <v>331140219725105</v>
      </c>
      <c r="B844" s="31" t="s">
        <v>859</v>
      </c>
      <c r="C844" s="73"/>
      <c r="D844" s="64"/>
      <c r="E844" s="64"/>
      <c r="F844" s="75">
        <f t="shared" si="109"/>
        <v>0</v>
      </c>
      <c r="G844" s="25">
        <f t="shared" si="123"/>
        <v>0</v>
      </c>
      <c r="H844" s="64"/>
      <c r="I844" s="76">
        <f t="shared" si="113"/>
        <v>0</v>
      </c>
      <c r="J844" s="64"/>
      <c r="K844" s="25">
        <f t="shared" si="110"/>
        <v>0</v>
      </c>
      <c r="L844" s="75">
        <f t="shared" si="115"/>
        <v>0</v>
      </c>
      <c r="M844" s="25">
        <f t="shared" si="111"/>
        <v>0</v>
      </c>
      <c r="N844" s="64"/>
      <c r="O844" s="25">
        <f t="shared" si="112"/>
        <v>0</v>
      </c>
      <c r="P844" s="76">
        <f t="shared" si="114"/>
        <v>0</v>
      </c>
    </row>
    <row r="845" spans="1:16" ht="26.25" hidden="1" x14ac:dyDescent="0.25">
      <c r="A845" s="72">
        <v>331140219725106</v>
      </c>
      <c r="B845" s="31" t="s">
        <v>860</v>
      </c>
      <c r="C845" s="73"/>
      <c r="D845" s="64"/>
      <c r="E845" s="64"/>
      <c r="F845" s="75">
        <f t="shared" si="109"/>
        <v>0</v>
      </c>
      <c r="G845" s="25">
        <f t="shared" si="123"/>
        <v>0</v>
      </c>
      <c r="H845" s="64"/>
      <c r="I845" s="76">
        <f t="shared" si="113"/>
        <v>0</v>
      </c>
      <c r="J845" s="64"/>
      <c r="K845" s="25">
        <f t="shared" si="110"/>
        <v>0</v>
      </c>
      <c r="L845" s="75">
        <f t="shared" si="115"/>
        <v>0</v>
      </c>
      <c r="M845" s="25">
        <f t="shared" si="111"/>
        <v>0</v>
      </c>
      <c r="N845" s="64"/>
      <c r="O845" s="25">
        <f t="shared" si="112"/>
        <v>0</v>
      </c>
      <c r="P845" s="76">
        <f t="shared" si="114"/>
        <v>0</v>
      </c>
    </row>
    <row r="846" spans="1:16" ht="26.25" hidden="1" x14ac:dyDescent="0.25">
      <c r="A846" s="72">
        <v>331140219725107</v>
      </c>
      <c r="B846" s="31" t="s">
        <v>861</v>
      </c>
      <c r="C846" s="73"/>
      <c r="D846" s="64"/>
      <c r="E846" s="64"/>
      <c r="F846" s="75">
        <f t="shared" si="109"/>
        <v>0</v>
      </c>
      <c r="G846" s="25">
        <f t="shared" si="123"/>
        <v>0</v>
      </c>
      <c r="H846" s="64"/>
      <c r="I846" s="76">
        <f t="shared" si="113"/>
        <v>0</v>
      </c>
      <c r="J846" s="64"/>
      <c r="K846" s="25">
        <f t="shared" si="110"/>
        <v>0</v>
      </c>
      <c r="L846" s="75">
        <f t="shared" si="115"/>
        <v>0</v>
      </c>
      <c r="M846" s="25">
        <f t="shared" si="111"/>
        <v>0</v>
      </c>
      <c r="N846" s="64"/>
      <c r="O846" s="25">
        <f t="shared" si="112"/>
        <v>0</v>
      </c>
      <c r="P846" s="76">
        <f t="shared" si="114"/>
        <v>0</v>
      </c>
    </row>
    <row r="847" spans="1:16" ht="26.25" hidden="1" x14ac:dyDescent="0.25">
      <c r="A847" s="72">
        <v>331140219725108</v>
      </c>
      <c r="B847" s="31" t="s">
        <v>862</v>
      </c>
      <c r="C847" s="73"/>
      <c r="D847" s="64"/>
      <c r="E847" s="64"/>
      <c r="F847" s="75">
        <f t="shared" si="109"/>
        <v>0</v>
      </c>
      <c r="G847" s="25">
        <f t="shared" si="123"/>
        <v>0</v>
      </c>
      <c r="H847" s="64"/>
      <c r="I847" s="76">
        <f t="shared" si="113"/>
        <v>0</v>
      </c>
      <c r="J847" s="64"/>
      <c r="K847" s="25">
        <f t="shared" si="110"/>
        <v>0</v>
      </c>
      <c r="L847" s="75">
        <f t="shared" si="115"/>
        <v>0</v>
      </c>
      <c r="M847" s="25">
        <f t="shared" si="111"/>
        <v>0</v>
      </c>
      <c r="N847" s="64"/>
      <c r="O847" s="25">
        <f t="shared" si="112"/>
        <v>0</v>
      </c>
      <c r="P847" s="76">
        <f t="shared" si="114"/>
        <v>0</v>
      </c>
    </row>
    <row r="848" spans="1:16" ht="26.25" hidden="1" x14ac:dyDescent="0.25">
      <c r="A848" s="72">
        <v>331140219725109</v>
      </c>
      <c r="B848" s="31" t="s">
        <v>1155</v>
      </c>
      <c r="C848" s="73"/>
      <c r="D848" s="64"/>
      <c r="E848" s="64"/>
      <c r="F848" s="75">
        <f t="shared" ref="F848" si="124">SUM(D848+E848)</f>
        <v>0</v>
      </c>
      <c r="G848" s="25">
        <f t="shared" ref="G848" si="125">IF(OR(F848=0,F$7=0),0,F848/F$7)*100</f>
        <v>0</v>
      </c>
      <c r="H848" s="64"/>
      <c r="I848" s="76">
        <f t="shared" si="113"/>
        <v>0</v>
      </c>
      <c r="J848" s="64"/>
      <c r="K848" s="25">
        <f t="shared" ref="K848" si="126">IF(OR(J848=0,F848=0),0,J848/F848)*100</f>
        <v>0</v>
      </c>
      <c r="L848" s="75">
        <f t="shared" ref="L848" si="127">SUM(N848-J848)</f>
        <v>0</v>
      </c>
      <c r="M848" s="25">
        <f t="shared" ref="M848" si="128">IF(OR(L848=0,F848=0),0,L848/F848)*100</f>
        <v>0</v>
      </c>
      <c r="N848" s="64"/>
      <c r="O848" s="25">
        <f t="shared" ref="O848" si="129">IF(OR(N848=0,F848=0),0,N848/F848)*100</f>
        <v>0</v>
      </c>
      <c r="P848" s="76">
        <f t="shared" ref="P848" si="130">SUM(F848-N848)</f>
        <v>0</v>
      </c>
    </row>
    <row r="849" spans="1:16" ht="26.25" hidden="1" x14ac:dyDescent="0.25">
      <c r="A849" s="100">
        <v>3311402190809</v>
      </c>
      <c r="B849" s="31" t="s">
        <v>834</v>
      </c>
      <c r="C849" s="73"/>
      <c r="D849" s="74">
        <f>SUM(D850)</f>
        <v>0</v>
      </c>
      <c r="E849" s="74">
        <f>SUM(E850)</f>
        <v>0</v>
      </c>
      <c r="F849" s="75">
        <f t="shared" si="109"/>
        <v>0</v>
      </c>
      <c r="G849" s="25">
        <f t="shared" si="123"/>
        <v>0</v>
      </c>
      <c r="H849" s="74">
        <f>SUM(H850)</f>
        <v>0</v>
      </c>
      <c r="I849" s="76">
        <f t="shared" si="113"/>
        <v>0</v>
      </c>
      <c r="J849" s="74">
        <f>SUM(J850)</f>
        <v>0</v>
      </c>
      <c r="K849" s="25">
        <f t="shared" si="110"/>
        <v>0</v>
      </c>
      <c r="L849" s="75">
        <f t="shared" si="115"/>
        <v>0</v>
      </c>
      <c r="M849" s="25">
        <f t="shared" si="111"/>
        <v>0</v>
      </c>
      <c r="N849" s="74">
        <f>SUM(N850)</f>
        <v>0</v>
      </c>
      <c r="O849" s="25">
        <f t="shared" si="112"/>
        <v>0</v>
      </c>
      <c r="P849" s="76">
        <f t="shared" si="114"/>
        <v>0</v>
      </c>
    </row>
    <row r="850" spans="1:16" ht="26.25" hidden="1" x14ac:dyDescent="0.25">
      <c r="A850" s="100">
        <v>3311402190809190</v>
      </c>
      <c r="B850" s="31" t="s">
        <v>834</v>
      </c>
      <c r="C850" s="73"/>
      <c r="D850" s="64"/>
      <c r="E850" s="64"/>
      <c r="F850" s="75">
        <f t="shared" si="109"/>
        <v>0</v>
      </c>
      <c r="G850" s="25">
        <f t="shared" si="123"/>
        <v>0</v>
      </c>
      <c r="H850" s="64"/>
      <c r="I850" s="76">
        <f t="shared" si="113"/>
        <v>0</v>
      </c>
      <c r="J850" s="64"/>
      <c r="K850" s="25">
        <f t="shared" si="110"/>
        <v>0</v>
      </c>
      <c r="L850" s="75">
        <f t="shared" si="115"/>
        <v>0</v>
      </c>
      <c r="M850" s="25">
        <f t="shared" si="111"/>
        <v>0</v>
      </c>
      <c r="N850" s="64"/>
      <c r="O850" s="25">
        <f t="shared" si="112"/>
        <v>0</v>
      </c>
      <c r="P850" s="76">
        <f t="shared" si="114"/>
        <v>0</v>
      </c>
    </row>
    <row r="851" spans="1:16" ht="26.25" hidden="1" x14ac:dyDescent="0.25">
      <c r="A851" s="100">
        <v>3311402190810</v>
      </c>
      <c r="B851" s="31" t="s">
        <v>863</v>
      </c>
      <c r="C851" s="73"/>
      <c r="D851" s="74">
        <f>SUM(D852:D853)</f>
        <v>0</v>
      </c>
      <c r="E851" s="74">
        <f>SUM(E852:E853)</f>
        <v>0</v>
      </c>
      <c r="F851" s="75">
        <f t="shared" si="109"/>
        <v>0</v>
      </c>
      <c r="G851" s="25">
        <f t="shared" si="123"/>
        <v>0</v>
      </c>
      <c r="H851" s="74">
        <f>SUM(H852:H853)</f>
        <v>0</v>
      </c>
      <c r="I851" s="76">
        <f t="shared" si="113"/>
        <v>0</v>
      </c>
      <c r="J851" s="74">
        <f>SUM(J852:J853)</f>
        <v>0</v>
      </c>
      <c r="K851" s="25">
        <f t="shared" si="110"/>
        <v>0</v>
      </c>
      <c r="L851" s="75">
        <f t="shared" si="115"/>
        <v>0</v>
      </c>
      <c r="M851" s="25">
        <f t="shared" si="111"/>
        <v>0</v>
      </c>
      <c r="N851" s="74">
        <f>SUM(N852:N853)</f>
        <v>0</v>
      </c>
      <c r="O851" s="25">
        <f t="shared" si="112"/>
        <v>0</v>
      </c>
      <c r="P851" s="76">
        <f t="shared" si="114"/>
        <v>0</v>
      </c>
    </row>
    <row r="852" spans="1:16" ht="26.25" hidden="1" x14ac:dyDescent="0.25">
      <c r="A852" s="100">
        <v>3311402190810190</v>
      </c>
      <c r="B852" s="31" t="s">
        <v>863</v>
      </c>
      <c r="C852" s="73"/>
      <c r="D852" s="64"/>
      <c r="E852" s="64"/>
      <c r="F852" s="75">
        <f t="shared" si="109"/>
        <v>0</v>
      </c>
      <c r="G852" s="25">
        <f t="shared" si="123"/>
        <v>0</v>
      </c>
      <c r="H852" s="64"/>
      <c r="I852" s="76">
        <f t="shared" si="113"/>
        <v>0</v>
      </c>
      <c r="J852" s="64"/>
      <c r="K852" s="25">
        <f t="shared" si="110"/>
        <v>0</v>
      </c>
      <c r="L852" s="75">
        <f t="shared" si="115"/>
        <v>0</v>
      </c>
      <c r="M852" s="25">
        <f t="shared" si="111"/>
        <v>0</v>
      </c>
      <c r="N852" s="64"/>
      <c r="O852" s="25">
        <f t="shared" si="112"/>
        <v>0</v>
      </c>
      <c r="P852" s="76">
        <f t="shared" si="114"/>
        <v>0</v>
      </c>
    </row>
    <row r="853" spans="1:16" ht="26.25" hidden="1" x14ac:dyDescent="0.25">
      <c r="A853" s="100">
        <v>3311402190810190</v>
      </c>
      <c r="B853" s="31" t="s">
        <v>863</v>
      </c>
      <c r="C853" s="73"/>
      <c r="D853" s="64"/>
      <c r="E853" s="64"/>
      <c r="F853" s="75">
        <f t="shared" ref="F853:F916" si="131">SUM(D853+E853)</f>
        <v>0</v>
      </c>
      <c r="G853" s="25">
        <f t="shared" si="123"/>
        <v>0</v>
      </c>
      <c r="H853" s="64"/>
      <c r="I853" s="76">
        <f t="shared" si="113"/>
        <v>0</v>
      </c>
      <c r="J853" s="64"/>
      <c r="K853" s="25">
        <f t="shared" ref="K853:K916" si="132">IF(OR(J853=0,F853=0),0,J853/F853)*100</f>
        <v>0</v>
      </c>
      <c r="L853" s="75">
        <f t="shared" si="115"/>
        <v>0</v>
      </c>
      <c r="M853" s="25">
        <f t="shared" ref="M853:M916" si="133">IF(OR(L853=0,F853=0),0,L853/F853)*100</f>
        <v>0</v>
      </c>
      <c r="N853" s="64"/>
      <c r="O853" s="25">
        <f t="shared" ref="O853:O916" si="134">IF(OR(N853=0,F853=0),0,N853/F853)*100</f>
        <v>0</v>
      </c>
      <c r="P853" s="76">
        <f t="shared" si="114"/>
        <v>0</v>
      </c>
    </row>
    <row r="854" spans="1:16" hidden="1" x14ac:dyDescent="0.25">
      <c r="A854" s="100">
        <v>3311402190845</v>
      </c>
      <c r="B854" s="31" t="s">
        <v>864</v>
      </c>
      <c r="C854" s="73"/>
      <c r="D854" s="74">
        <f>SUM(D855)</f>
        <v>0</v>
      </c>
      <c r="E854" s="74">
        <f>SUM(E855)</f>
        <v>0</v>
      </c>
      <c r="F854" s="75">
        <f t="shared" si="131"/>
        <v>0</v>
      </c>
      <c r="G854" s="25">
        <f t="shared" si="123"/>
        <v>0</v>
      </c>
      <c r="H854" s="74">
        <f>SUM(H855)</f>
        <v>0</v>
      </c>
      <c r="I854" s="76">
        <f t="shared" ref="I854:I917" si="135">SUM(F854-H854)</f>
        <v>0</v>
      </c>
      <c r="J854" s="74">
        <f>SUM(J855)</f>
        <v>0</v>
      </c>
      <c r="K854" s="25">
        <f t="shared" si="132"/>
        <v>0</v>
      </c>
      <c r="L854" s="75">
        <f t="shared" si="115"/>
        <v>0</v>
      </c>
      <c r="M854" s="25">
        <f t="shared" si="133"/>
        <v>0</v>
      </c>
      <c r="N854" s="74">
        <f>SUM(N855)</f>
        <v>0</v>
      </c>
      <c r="O854" s="25">
        <f t="shared" si="134"/>
        <v>0</v>
      </c>
      <c r="P854" s="76">
        <f t="shared" si="114"/>
        <v>0</v>
      </c>
    </row>
    <row r="855" spans="1:16" hidden="1" x14ac:dyDescent="0.25">
      <c r="A855" s="100">
        <v>3311402190845190</v>
      </c>
      <c r="B855" s="31" t="s">
        <v>864</v>
      </c>
      <c r="C855" s="73"/>
      <c r="D855" s="64"/>
      <c r="E855" s="64"/>
      <c r="F855" s="75">
        <f t="shared" si="131"/>
        <v>0</v>
      </c>
      <c r="G855" s="25">
        <f t="shared" si="123"/>
        <v>0</v>
      </c>
      <c r="H855" s="64"/>
      <c r="I855" s="76">
        <f t="shared" si="135"/>
        <v>0</v>
      </c>
      <c r="J855" s="64"/>
      <c r="K855" s="25">
        <f t="shared" si="132"/>
        <v>0</v>
      </c>
      <c r="L855" s="75">
        <f t="shared" si="115"/>
        <v>0</v>
      </c>
      <c r="M855" s="25">
        <f t="shared" si="133"/>
        <v>0</v>
      </c>
      <c r="N855" s="64"/>
      <c r="O855" s="25">
        <f t="shared" si="134"/>
        <v>0</v>
      </c>
      <c r="P855" s="76">
        <f t="shared" si="114"/>
        <v>0</v>
      </c>
    </row>
    <row r="856" spans="1:16" ht="26.25" hidden="1" x14ac:dyDescent="0.25">
      <c r="A856" s="72">
        <v>3311402191165</v>
      </c>
      <c r="B856" s="31" t="s">
        <v>865</v>
      </c>
      <c r="C856" s="73"/>
      <c r="D856" s="74">
        <f>SUM(D857)</f>
        <v>0</v>
      </c>
      <c r="E856" s="74">
        <f>SUM(E857)</f>
        <v>0</v>
      </c>
      <c r="F856" s="75">
        <f t="shared" si="131"/>
        <v>0</v>
      </c>
      <c r="G856" s="25">
        <f t="shared" si="123"/>
        <v>0</v>
      </c>
      <c r="H856" s="74">
        <f>SUM(H857)</f>
        <v>0</v>
      </c>
      <c r="I856" s="76">
        <f t="shared" si="135"/>
        <v>0</v>
      </c>
      <c r="J856" s="74">
        <f>SUM(J857)</f>
        <v>0</v>
      </c>
      <c r="K856" s="25">
        <f t="shared" si="132"/>
        <v>0</v>
      </c>
      <c r="L856" s="75">
        <f t="shared" si="115"/>
        <v>0</v>
      </c>
      <c r="M856" s="25">
        <f t="shared" si="133"/>
        <v>0</v>
      </c>
      <c r="N856" s="74">
        <f>SUM(N857)</f>
        <v>0</v>
      </c>
      <c r="O856" s="25">
        <f t="shared" si="134"/>
        <v>0</v>
      </c>
      <c r="P856" s="76">
        <f t="shared" si="114"/>
        <v>0</v>
      </c>
    </row>
    <row r="857" spans="1:16" ht="26.25" hidden="1" x14ac:dyDescent="0.25">
      <c r="A857" s="72">
        <v>3311402191165190</v>
      </c>
      <c r="B857" s="31" t="s">
        <v>865</v>
      </c>
      <c r="C857" s="73"/>
      <c r="D857" s="64"/>
      <c r="E857" s="64"/>
      <c r="F857" s="75">
        <f t="shared" si="131"/>
        <v>0</v>
      </c>
      <c r="G857" s="25">
        <f t="shared" si="123"/>
        <v>0</v>
      </c>
      <c r="H857" s="64"/>
      <c r="I857" s="76">
        <f t="shared" si="135"/>
        <v>0</v>
      </c>
      <c r="J857" s="64"/>
      <c r="K857" s="25">
        <f t="shared" si="132"/>
        <v>0</v>
      </c>
      <c r="L857" s="75">
        <f t="shared" si="115"/>
        <v>0</v>
      </c>
      <c r="M857" s="25">
        <f t="shared" si="133"/>
        <v>0</v>
      </c>
      <c r="N857" s="64"/>
      <c r="O857" s="25">
        <f t="shared" si="134"/>
        <v>0</v>
      </c>
      <c r="P857" s="76">
        <f t="shared" si="114"/>
        <v>0</v>
      </c>
    </row>
    <row r="858" spans="1:16" ht="26.25" hidden="1" x14ac:dyDescent="0.25">
      <c r="A858" s="72">
        <v>3311402196219</v>
      </c>
      <c r="B858" s="31" t="s">
        <v>845</v>
      </c>
      <c r="C858" s="73"/>
      <c r="D858" s="74">
        <f>SUM(D859)</f>
        <v>0</v>
      </c>
      <c r="E858" s="74">
        <f>SUM(E859)</f>
        <v>0</v>
      </c>
      <c r="F858" s="75">
        <f t="shared" si="131"/>
        <v>0</v>
      </c>
      <c r="G858" s="25">
        <f t="shared" si="123"/>
        <v>0</v>
      </c>
      <c r="H858" s="74">
        <f>SUM(H859)</f>
        <v>0</v>
      </c>
      <c r="I858" s="76">
        <f t="shared" si="135"/>
        <v>0</v>
      </c>
      <c r="J858" s="74">
        <f>SUM(J859)</f>
        <v>0</v>
      </c>
      <c r="K858" s="25">
        <f t="shared" si="132"/>
        <v>0</v>
      </c>
      <c r="L858" s="75">
        <f t="shared" si="115"/>
        <v>0</v>
      </c>
      <c r="M858" s="25">
        <f t="shared" si="133"/>
        <v>0</v>
      </c>
      <c r="N858" s="74">
        <f>SUM(N859)</f>
        <v>0</v>
      </c>
      <c r="O858" s="25">
        <f t="shared" si="134"/>
        <v>0</v>
      </c>
      <c r="P858" s="76">
        <f t="shared" si="114"/>
        <v>0</v>
      </c>
    </row>
    <row r="859" spans="1:16" ht="26.25" hidden="1" x14ac:dyDescent="0.25">
      <c r="A859" s="72">
        <v>3311402196219190</v>
      </c>
      <c r="B859" s="31" t="s">
        <v>845</v>
      </c>
      <c r="C859" s="73"/>
      <c r="D859" s="64"/>
      <c r="E859" s="64"/>
      <c r="F859" s="75">
        <f t="shared" si="131"/>
        <v>0</v>
      </c>
      <c r="G859" s="25">
        <f t="shared" si="123"/>
        <v>0</v>
      </c>
      <c r="H859" s="64"/>
      <c r="I859" s="76">
        <f t="shared" si="135"/>
        <v>0</v>
      </c>
      <c r="J859" s="64"/>
      <c r="K859" s="25">
        <f t="shared" si="132"/>
        <v>0</v>
      </c>
      <c r="L859" s="75">
        <f t="shared" si="115"/>
        <v>0</v>
      </c>
      <c r="M859" s="25">
        <f t="shared" si="133"/>
        <v>0</v>
      </c>
      <c r="N859" s="64"/>
      <c r="O859" s="25">
        <f t="shared" si="134"/>
        <v>0</v>
      </c>
      <c r="P859" s="76">
        <f t="shared" si="114"/>
        <v>0</v>
      </c>
    </row>
    <row r="860" spans="1:16" ht="26.25" hidden="1" x14ac:dyDescent="0.25">
      <c r="A860" s="72">
        <v>3311402197132</v>
      </c>
      <c r="B860" s="31" t="s">
        <v>847</v>
      </c>
      <c r="C860" s="73"/>
      <c r="D860" s="74">
        <f>SUM(D861)</f>
        <v>0</v>
      </c>
      <c r="E860" s="74">
        <f>SUM(E861)</f>
        <v>0</v>
      </c>
      <c r="F860" s="75">
        <f t="shared" si="131"/>
        <v>0</v>
      </c>
      <c r="G860" s="25">
        <f t="shared" si="123"/>
        <v>0</v>
      </c>
      <c r="H860" s="74">
        <f>SUM(H861)</f>
        <v>0</v>
      </c>
      <c r="I860" s="76">
        <f t="shared" si="135"/>
        <v>0</v>
      </c>
      <c r="J860" s="74">
        <f>SUM(J861)</f>
        <v>0</v>
      </c>
      <c r="K860" s="25">
        <f t="shared" si="132"/>
        <v>0</v>
      </c>
      <c r="L860" s="75">
        <f t="shared" si="115"/>
        <v>0</v>
      </c>
      <c r="M860" s="25">
        <f t="shared" si="133"/>
        <v>0</v>
      </c>
      <c r="N860" s="74">
        <f>SUM(N861)</f>
        <v>0</v>
      </c>
      <c r="O860" s="25">
        <f t="shared" si="134"/>
        <v>0</v>
      </c>
      <c r="P860" s="76">
        <f t="shared" ref="P860:P923" si="136">SUM(F860-N860)</f>
        <v>0</v>
      </c>
    </row>
    <row r="861" spans="1:16" ht="26.25" hidden="1" x14ac:dyDescent="0.25">
      <c r="A861" s="72">
        <v>3311402197132190</v>
      </c>
      <c r="B861" s="31" t="s">
        <v>847</v>
      </c>
      <c r="C861" s="73"/>
      <c r="D861" s="64"/>
      <c r="E861" s="64"/>
      <c r="F861" s="75">
        <f t="shared" si="131"/>
        <v>0</v>
      </c>
      <c r="G861" s="25">
        <f t="shared" si="123"/>
        <v>0</v>
      </c>
      <c r="H861" s="64"/>
      <c r="I861" s="76">
        <f t="shared" si="135"/>
        <v>0</v>
      </c>
      <c r="J861" s="64"/>
      <c r="K861" s="25">
        <f t="shared" si="132"/>
        <v>0</v>
      </c>
      <c r="L861" s="75">
        <f t="shared" ref="L861:L924" si="137">SUM(N861-J861)</f>
        <v>0</v>
      </c>
      <c r="M861" s="25">
        <f t="shared" si="133"/>
        <v>0</v>
      </c>
      <c r="N861" s="64"/>
      <c r="O861" s="25">
        <f t="shared" si="134"/>
        <v>0</v>
      </c>
      <c r="P861" s="76">
        <f t="shared" si="136"/>
        <v>0</v>
      </c>
    </row>
    <row r="862" spans="1:16" ht="39" hidden="1" x14ac:dyDescent="0.25">
      <c r="A862" s="72">
        <v>3311402197253</v>
      </c>
      <c r="B862" s="31" t="s">
        <v>866</v>
      </c>
      <c r="C862" s="73"/>
      <c r="D862" s="74">
        <f>SUM(D863)</f>
        <v>0</v>
      </c>
      <c r="E862" s="74">
        <f>SUM(E863)</f>
        <v>0</v>
      </c>
      <c r="F862" s="75">
        <f t="shared" si="131"/>
        <v>0</v>
      </c>
      <c r="G862" s="25">
        <f t="shared" si="123"/>
        <v>0</v>
      </c>
      <c r="H862" s="74">
        <f>SUM(H863)</f>
        <v>0</v>
      </c>
      <c r="I862" s="76">
        <f t="shared" si="135"/>
        <v>0</v>
      </c>
      <c r="J862" s="74">
        <f>SUM(J863)</f>
        <v>0</v>
      </c>
      <c r="K862" s="25">
        <f t="shared" si="132"/>
        <v>0</v>
      </c>
      <c r="L862" s="75">
        <f t="shared" si="137"/>
        <v>0</v>
      </c>
      <c r="M862" s="25">
        <f t="shared" si="133"/>
        <v>0</v>
      </c>
      <c r="N862" s="74">
        <f>SUM(N863)</f>
        <v>0</v>
      </c>
      <c r="O862" s="25">
        <f t="shared" si="134"/>
        <v>0</v>
      </c>
      <c r="P862" s="76">
        <f t="shared" si="136"/>
        <v>0</v>
      </c>
    </row>
    <row r="863" spans="1:16" ht="39" hidden="1" x14ac:dyDescent="0.25">
      <c r="A863" s="72">
        <v>3311402197253190</v>
      </c>
      <c r="B863" s="31" t="s">
        <v>866</v>
      </c>
      <c r="C863" s="73"/>
      <c r="D863" s="64"/>
      <c r="E863" s="64"/>
      <c r="F863" s="75">
        <f t="shared" si="131"/>
        <v>0</v>
      </c>
      <c r="G863" s="25">
        <f t="shared" si="123"/>
        <v>0</v>
      </c>
      <c r="H863" s="64"/>
      <c r="I863" s="76">
        <f t="shared" si="135"/>
        <v>0</v>
      </c>
      <c r="J863" s="64"/>
      <c r="K863" s="25">
        <f t="shared" si="132"/>
        <v>0</v>
      </c>
      <c r="L863" s="75">
        <f t="shared" si="137"/>
        <v>0</v>
      </c>
      <c r="M863" s="25">
        <f t="shared" si="133"/>
        <v>0</v>
      </c>
      <c r="N863" s="64"/>
      <c r="O863" s="25">
        <f t="shared" si="134"/>
        <v>0</v>
      </c>
      <c r="P863" s="76">
        <f t="shared" si="136"/>
        <v>0</v>
      </c>
    </row>
    <row r="864" spans="1:16" ht="26.25" hidden="1" x14ac:dyDescent="0.25">
      <c r="A864" s="72">
        <v>3311402197254</v>
      </c>
      <c r="B864" s="31" t="s">
        <v>851</v>
      </c>
      <c r="C864" s="73"/>
      <c r="D864" s="74">
        <f>SUM(D865)</f>
        <v>0</v>
      </c>
      <c r="E864" s="74">
        <f>SUM(E865)</f>
        <v>0</v>
      </c>
      <c r="F864" s="75">
        <f t="shared" si="131"/>
        <v>0</v>
      </c>
      <c r="G864" s="25">
        <f t="shared" si="123"/>
        <v>0</v>
      </c>
      <c r="H864" s="74">
        <f>SUM(H865)</f>
        <v>0</v>
      </c>
      <c r="I864" s="76">
        <f t="shared" si="135"/>
        <v>0</v>
      </c>
      <c r="J864" s="74">
        <f>SUM(J865)</f>
        <v>0</v>
      </c>
      <c r="K864" s="25">
        <f t="shared" si="132"/>
        <v>0</v>
      </c>
      <c r="L864" s="75">
        <f t="shared" si="137"/>
        <v>0</v>
      </c>
      <c r="M864" s="25">
        <f t="shared" si="133"/>
        <v>0</v>
      </c>
      <c r="N864" s="74">
        <f>SUM(N865)</f>
        <v>0</v>
      </c>
      <c r="O864" s="25">
        <f t="shared" si="134"/>
        <v>0</v>
      </c>
      <c r="P864" s="76">
        <f t="shared" si="136"/>
        <v>0</v>
      </c>
    </row>
    <row r="865" spans="1:16" ht="26.25" hidden="1" x14ac:dyDescent="0.25">
      <c r="A865" s="72">
        <v>3311402197254190</v>
      </c>
      <c r="B865" s="31" t="s">
        <v>851</v>
      </c>
      <c r="C865" s="73"/>
      <c r="D865" s="64"/>
      <c r="E865" s="64"/>
      <c r="F865" s="75">
        <f t="shared" si="131"/>
        <v>0</v>
      </c>
      <c r="G865" s="25">
        <f t="shared" si="123"/>
        <v>0</v>
      </c>
      <c r="H865" s="64"/>
      <c r="I865" s="76">
        <f t="shared" si="135"/>
        <v>0</v>
      </c>
      <c r="J865" s="64"/>
      <c r="K865" s="25">
        <f t="shared" si="132"/>
        <v>0</v>
      </c>
      <c r="L865" s="75">
        <f t="shared" si="137"/>
        <v>0</v>
      </c>
      <c r="M865" s="25">
        <f t="shared" si="133"/>
        <v>0</v>
      </c>
      <c r="N865" s="64"/>
      <c r="O865" s="25">
        <f t="shared" si="134"/>
        <v>0</v>
      </c>
      <c r="P865" s="76">
        <f t="shared" si="136"/>
        <v>0</v>
      </c>
    </row>
    <row r="866" spans="1:16" hidden="1" x14ac:dyDescent="0.25">
      <c r="A866" s="100">
        <v>331140220</v>
      </c>
      <c r="B866" s="31" t="s">
        <v>867</v>
      </c>
      <c r="C866" s="73"/>
      <c r="D866" s="74">
        <f>SUM(D867+D869+D871+D873+D875+D877+D880+D883+D885+D887+D889+D891+D893+D895+D897+D899+D901)</f>
        <v>0</v>
      </c>
      <c r="E866" s="74">
        <f>SUM(E867+E869+E871+E873+E875+E877+E880+E883+E885+E887+E889+E891+E893+E895+E897+E899+E901)</f>
        <v>0</v>
      </c>
      <c r="F866" s="75">
        <f t="shared" si="131"/>
        <v>0</v>
      </c>
      <c r="G866" s="25">
        <f t="shared" si="123"/>
        <v>0</v>
      </c>
      <c r="H866" s="74">
        <f>SUM(H867+H869+H871+H873+H875+H877+H880+H883+H885+H887+H889+H891+H893+H895+H897+H899+H901)</f>
        <v>0</v>
      </c>
      <c r="I866" s="76">
        <f t="shared" si="135"/>
        <v>0</v>
      </c>
      <c r="J866" s="74">
        <f>SUM(J867+J869+J871+J873+J875+J877+J880+J883+J885+J887+J889+J891+J893+J895+J897+J899+J901)</f>
        <v>0</v>
      </c>
      <c r="K866" s="25">
        <f t="shared" si="132"/>
        <v>0</v>
      </c>
      <c r="L866" s="75">
        <f t="shared" si="137"/>
        <v>0</v>
      </c>
      <c r="M866" s="25">
        <f t="shared" si="133"/>
        <v>0</v>
      </c>
      <c r="N866" s="74">
        <f>SUM(N867+N869+N871+N873+N875+N877+N880+N883+N885+N887+N889+N891+N893+N895+N897+N899+N901)</f>
        <v>0</v>
      </c>
      <c r="O866" s="25">
        <f t="shared" si="134"/>
        <v>0</v>
      </c>
      <c r="P866" s="76">
        <f t="shared" si="136"/>
        <v>0</v>
      </c>
    </row>
    <row r="867" spans="1:16" ht="26.25" hidden="1" x14ac:dyDescent="0.25">
      <c r="A867" s="100">
        <v>3311402200067</v>
      </c>
      <c r="B867" s="31" t="s">
        <v>868</v>
      </c>
      <c r="C867" s="73"/>
      <c r="D867" s="74">
        <f>SUM(D868)</f>
        <v>0</v>
      </c>
      <c r="E867" s="74">
        <f>SUM(E868)</f>
        <v>0</v>
      </c>
      <c r="F867" s="75">
        <f t="shared" si="131"/>
        <v>0</v>
      </c>
      <c r="G867" s="25">
        <f t="shared" si="123"/>
        <v>0</v>
      </c>
      <c r="H867" s="74">
        <f>SUM(H868)</f>
        <v>0</v>
      </c>
      <c r="I867" s="76">
        <f t="shared" si="135"/>
        <v>0</v>
      </c>
      <c r="J867" s="74">
        <f>SUM(J868)</f>
        <v>0</v>
      </c>
      <c r="K867" s="25">
        <f t="shared" si="132"/>
        <v>0</v>
      </c>
      <c r="L867" s="75">
        <f t="shared" si="137"/>
        <v>0</v>
      </c>
      <c r="M867" s="25">
        <f t="shared" si="133"/>
        <v>0</v>
      </c>
      <c r="N867" s="74">
        <f>SUM(N868)</f>
        <v>0</v>
      </c>
      <c r="O867" s="25">
        <f t="shared" si="134"/>
        <v>0</v>
      </c>
      <c r="P867" s="76">
        <f t="shared" si="136"/>
        <v>0</v>
      </c>
    </row>
    <row r="868" spans="1:16" ht="26.25" hidden="1" x14ac:dyDescent="0.25">
      <c r="A868" s="100">
        <v>3311402200067</v>
      </c>
      <c r="B868" s="31" t="s">
        <v>869</v>
      </c>
      <c r="C868" s="73"/>
      <c r="D868" s="64"/>
      <c r="E868" s="64"/>
      <c r="F868" s="75">
        <f t="shared" si="131"/>
        <v>0</v>
      </c>
      <c r="G868" s="25">
        <f t="shared" si="123"/>
        <v>0</v>
      </c>
      <c r="H868" s="64"/>
      <c r="I868" s="76">
        <f t="shared" si="135"/>
        <v>0</v>
      </c>
      <c r="J868" s="64"/>
      <c r="K868" s="25">
        <f t="shared" si="132"/>
        <v>0</v>
      </c>
      <c r="L868" s="75">
        <f t="shared" si="137"/>
        <v>0</v>
      </c>
      <c r="M868" s="25">
        <f t="shared" si="133"/>
        <v>0</v>
      </c>
      <c r="N868" s="64"/>
      <c r="O868" s="25">
        <f t="shared" si="134"/>
        <v>0</v>
      </c>
      <c r="P868" s="76">
        <f t="shared" si="136"/>
        <v>0</v>
      </c>
    </row>
    <row r="869" spans="1:16" ht="26.25" hidden="1" x14ac:dyDescent="0.25">
      <c r="A869" s="100">
        <v>3311402203075</v>
      </c>
      <c r="B869" s="101" t="s">
        <v>870</v>
      </c>
      <c r="C869" s="73"/>
      <c r="D869" s="74">
        <f>SUM(D870)</f>
        <v>0</v>
      </c>
      <c r="E869" s="74">
        <f>SUM(E870)</f>
        <v>0</v>
      </c>
      <c r="F869" s="75">
        <f t="shared" si="131"/>
        <v>0</v>
      </c>
      <c r="G869" s="25">
        <f t="shared" si="123"/>
        <v>0</v>
      </c>
      <c r="H869" s="74">
        <f>SUM(H870)</f>
        <v>0</v>
      </c>
      <c r="I869" s="76">
        <f t="shared" si="135"/>
        <v>0</v>
      </c>
      <c r="J869" s="74">
        <f>SUM(J870)</f>
        <v>0</v>
      </c>
      <c r="K869" s="25">
        <f t="shared" si="132"/>
        <v>0</v>
      </c>
      <c r="L869" s="75">
        <f t="shared" si="137"/>
        <v>0</v>
      </c>
      <c r="M869" s="25">
        <f t="shared" si="133"/>
        <v>0</v>
      </c>
      <c r="N869" s="74">
        <f>SUM(N870)</f>
        <v>0</v>
      </c>
      <c r="O869" s="25">
        <f t="shared" si="134"/>
        <v>0</v>
      </c>
      <c r="P869" s="76">
        <f t="shared" si="136"/>
        <v>0</v>
      </c>
    </row>
    <row r="870" spans="1:16" ht="26.25" hidden="1" x14ac:dyDescent="0.25">
      <c r="A870" s="100">
        <v>3311402203075200</v>
      </c>
      <c r="B870" s="101" t="s">
        <v>871</v>
      </c>
      <c r="C870" s="73"/>
      <c r="D870" s="64"/>
      <c r="E870" s="64"/>
      <c r="F870" s="75">
        <f t="shared" si="131"/>
        <v>0</v>
      </c>
      <c r="G870" s="25">
        <f t="shared" si="123"/>
        <v>0</v>
      </c>
      <c r="H870" s="64"/>
      <c r="I870" s="76">
        <f t="shared" si="135"/>
        <v>0</v>
      </c>
      <c r="J870" s="64"/>
      <c r="K870" s="25">
        <f t="shared" si="132"/>
        <v>0</v>
      </c>
      <c r="L870" s="75">
        <f t="shared" si="137"/>
        <v>0</v>
      </c>
      <c r="M870" s="25">
        <f t="shared" si="133"/>
        <v>0</v>
      </c>
      <c r="N870" s="64"/>
      <c r="O870" s="25">
        <f t="shared" si="134"/>
        <v>0</v>
      </c>
      <c r="P870" s="76">
        <f t="shared" si="136"/>
        <v>0</v>
      </c>
    </row>
    <row r="871" spans="1:16" hidden="1" x14ac:dyDescent="0.25">
      <c r="A871" s="72">
        <v>3311402200412</v>
      </c>
      <c r="B871" s="31" t="s">
        <v>872</v>
      </c>
      <c r="C871" s="73"/>
      <c r="D871" s="74">
        <f>SUM(D872)</f>
        <v>0</v>
      </c>
      <c r="E871" s="74">
        <f>SUM(E872)</f>
        <v>0</v>
      </c>
      <c r="F871" s="75">
        <f t="shared" si="131"/>
        <v>0</v>
      </c>
      <c r="G871" s="25">
        <f t="shared" si="123"/>
        <v>0</v>
      </c>
      <c r="H871" s="74">
        <f>SUM(H872)</f>
        <v>0</v>
      </c>
      <c r="I871" s="76">
        <f t="shared" si="135"/>
        <v>0</v>
      </c>
      <c r="J871" s="74">
        <f>SUM(J872)</f>
        <v>0</v>
      </c>
      <c r="K871" s="25">
        <f t="shared" si="132"/>
        <v>0</v>
      </c>
      <c r="L871" s="75">
        <f t="shared" si="137"/>
        <v>0</v>
      </c>
      <c r="M871" s="25">
        <f t="shared" si="133"/>
        <v>0</v>
      </c>
      <c r="N871" s="74">
        <f>SUM(N872)</f>
        <v>0</v>
      </c>
      <c r="O871" s="25">
        <f t="shared" si="134"/>
        <v>0</v>
      </c>
      <c r="P871" s="76">
        <f t="shared" si="136"/>
        <v>0</v>
      </c>
    </row>
    <row r="872" spans="1:16" hidden="1" x14ac:dyDescent="0.25">
      <c r="A872" s="72">
        <v>3311402200412200</v>
      </c>
      <c r="B872" s="31" t="s">
        <v>873</v>
      </c>
      <c r="C872" s="73"/>
      <c r="D872" s="64"/>
      <c r="E872" s="64"/>
      <c r="F872" s="75">
        <f t="shared" si="131"/>
        <v>0</v>
      </c>
      <c r="G872" s="25">
        <f t="shared" si="123"/>
        <v>0</v>
      </c>
      <c r="H872" s="64"/>
      <c r="I872" s="76">
        <f t="shared" si="135"/>
        <v>0</v>
      </c>
      <c r="J872" s="64"/>
      <c r="K872" s="25">
        <f t="shared" si="132"/>
        <v>0</v>
      </c>
      <c r="L872" s="75">
        <f t="shared" si="137"/>
        <v>0</v>
      </c>
      <c r="M872" s="25">
        <f t="shared" si="133"/>
        <v>0</v>
      </c>
      <c r="N872" s="64"/>
      <c r="O872" s="25">
        <f t="shared" si="134"/>
        <v>0</v>
      </c>
      <c r="P872" s="76">
        <f t="shared" si="136"/>
        <v>0</v>
      </c>
    </row>
    <row r="873" spans="1:16" hidden="1" x14ac:dyDescent="0.25">
      <c r="A873" s="100">
        <v>3311402200680</v>
      </c>
      <c r="B873" s="101" t="s">
        <v>874</v>
      </c>
      <c r="C873" s="73"/>
      <c r="D873" s="74">
        <f>SUM(D874)</f>
        <v>0</v>
      </c>
      <c r="E873" s="74">
        <f>SUM(E874)</f>
        <v>0</v>
      </c>
      <c r="F873" s="75">
        <f t="shared" si="131"/>
        <v>0</v>
      </c>
      <c r="G873" s="25">
        <f t="shared" si="123"/>
        <v>0</v>
      </c>
      <c r="H873" s="74">
        <f>SUM(H874)</f>
        <v>0</v>
      </c>
      <c r="I873" s="76">
        <f t="shared" si="135"/>
        <v>0</v>
      </c>
      <c r="J873" s="74">
        <f>SUM(J874)</f>
        <v>0</v>
      </c>
      <c r="K873" s="25">
        <f t="shared" si="132"/>
        <v>0</v>
      </c>
      <c r="L873" s="75">
        <f t="shared" si="137"/>
        <v>0</v>
      </c>
      <c r="M873" s="25">
        <f t="shared" si="133"/>
        <v>0</v>
      </c>
      <c r="N873" s="74">
        <f>SUM(N874)</f>
        <v>0</v>
      </c>
      <c r="O873" s="25">
        <f t="shared" si="134"/>
        <v>0</v>
      </c>
      <c r="P873" s="76">
        <f t="shared" si="136"/>
        <v>0</v>
      </c>
    </row>
    <row r="874" spans="1:16" hidden="1" x14ac:dyDescent="0.25">
      <c r="A874" s="100">
        <v>3311402200680190</v>
      </c>
      <c r="B874" s="101" t="s">
        <v>874</v>
      </c>
      <c r="C874" s="73"/>
      <c r="D874" s="64"/>
      <c r="E874" s="64"/>
      <c r="F874" s="75">
        <f t="shared" si="131"/>
        <v>0</v>
      </c>
      <c r="G874" s="25">
        <f t="shared" si="123"/>
        <v>0</v>
      </c>
      <c r="H874" s="64"/>
      <c r="I874" s="76">
        <f t="shared" si="135"/>
        <v>0</v>
      </c>
      <c r="J874" s="64"/>
      <c r="K874" s="25">
        <f t="shared" si="132"/>
        <v>0</v>
      </c>
      <c r="L874" s="75">
        <f t="shared" si="137"/>
        <v>0</v>
      </c>
      <c r="M874" s="25">
        <f t="shared" si="133"/>
        <v>0</v>
      </c>
      <c r="N874" s="64"/>
      <c r="O874" s="25">
        <f t="shared" si="134"/>
        <v>0</v>
      </c>
      <c r="P874" s="76">
        <f t="shared" si="136"/>
        <v>0</v>
      </c>
    </row>
    <row r="875" spans="1:16" ht="26.25" hidden="1" x14ac:dyDescent="0.25">
      <c r="A875" s="100">
        <v>3311402200729</v>
      </c>
      <c r="B875" s="31" t="s">
        <v>875</v>
      </c>
      <c r="C875" s="73"/>
      <c r="D875" s="74">
        <f>SUM(D876)</f>
        <v>0</v>
      </c>
      <c r="E875" s="74">
        <f>SUM(E876)</f>
        <v>0</v>
      </c>
      <c r="F875" s="75">
        <f t="shared" si="131"/>
        <v>0</v>
      </c>
      <c r="G875" s="25">
        <f t="shared" si="123"/>
        <v>0</v>
      </c>
      <c r="H875" s="74">
        <f>SUM(H876)</f>
        <v>0</v>
      </c>
      <c r="I875" s="76">
        <f t="shared" si="135"/>
        <v>0</v>
      </c>
      <c r="J875" s="74">
        <f>SUM(J876)</f>
        <v>0</v>
      </c>
      <c r="K875" s="25">
        <f t="shared" si="132"/>
        <v>0</v>
      </c>
      <c r="L875" s="75">
        <f t="shared" si="137"/>
        <v>0</v>
      </c>
      <c r="M875" s="25">
        <f t="shared" si="133"/>
        <v>0</v>
      </c>
      <c r="N875" s="74">
        <f>SUM(N876)</f>
        <v>0</v>
      </c>
      <c r="O875" s="25">
        <f t="shared" si="134"/>
        <v>0</v>
      </c>
      <c r="P875" s="76">
        <f t="shared" si="136"/>
        <v>0</v>
      </c>
    </row>
    <row r="876" spans="1:16" ht="26.25" hidden="1" x14ac:dyDescent="0.25">
      <c r="A876" s="100">
        <v>3311402200729190</v>
      </c>
      <c r="B876" s="31" t="s">
        <v>875</v>
      </c>
      <c r="C876" s="73"/>
      <c r="D876" s="64"/>
      <c r="E876" s="64"/>
      <c r="F876" s="75">
        <f t="shared" si="131"/>
        <v>0</v>
      </c>
      <c r="G876" s="25">
        <f t="shared" si="123"/>
        <v>0</v>
      </c>
      <c r="H876" s="64"/>
      <c r="I876" s="76">
        <f t="shared" si="135"/>
        <v>0</v>
      </c>
      <c r="J876" s="64"/>
      <c r="K876" s="25">
        <f t="shared" si="132"/>
        <v>0</v>
      </c>
      <c r="L876" s="75">
        <f t="shared" si="137"/>
        <v>0</v>
      </c>
      <c r="M876" s="25">
        <f t="shared" si="133"/>
        <v>0</v>
      </c>
      <c r="N876" s="64"/>
      <c r="O876" s="25">
        <f t="shared" si="134"/>
        <v>0</v>
      </c>
      <c r="P876" s="76">
        <f t="shared" si="136"/>
        <v>0</v>
      </c>
    </row>
    <row r="877" spans="1:16" ht="26.25" hidden="1" x14ac:dyDescent="0.25">
      <c r="A877" s="72">
        <v>3311402200738</v>
      </c>
      <c r="B877" s="31" t="s">
        <v>876</v>
      </c>
      <c r="C877" s="73"/>
      <c r="D877" s="74">
        <f>SUM(D878:D879)</f>
        <v>0</v>
      </c>
      <c r="E877" s="74">
        <f>SUM(E878:E879)</f>
        <v>0</v>
      </c>
      <c r="F877" s="75">
        <f t="shared" si="131"/>
        <v>0</v>
      </c>
      <c r="G877" s="25">
        <f t="shared" si="123"/>
        <v>0</v>
      </c>
      <c r="H877" s="74">
        <f>SUM(H878:H879)</f>
        <v>0</v>
      </c>
      <c r="I877" s="76">
        <f t="shared" si="135"/>
        <v>0</v>
      </c>
      <c r="J877" s="74">
        <f>SUM(J878:J879)</f>
        <v>0</v>
      </c>
      <c r="K877" s="25">
        <f t="shared" si="132"/>
        <v>0</v>
      </c>
      <c r="L877" s="75">
        <f t="shared" si="137"/>
        <v>0</v>
      </c>
      <c r="M877" s="25">
        <f t="shared" si="133"/>
        <v>0</v>
      </c>
      <c r="N877" s="74">
        <f>SUM(N878:N879)</f>
        <v>0</v>
      </c>
      <c r="O877" s="25">
        <f t="shared" si="134"/>
        <v>0</v>
      </c>
      <c r="P877" s="76">
        <f t="shared" si="136"/>
        <v>0</v>
      </c>
    </row>
    <row r="878" spans="1:16" ht="26.25" hidden="1" x14ac:dyDescent="0.25">
      <c r="A878" s="72">
        <v>3311402200738200</v>
      </c>
      <c r="B878" s="31" t="s">
        <v>876</v>
      </c>
      <c r="C878" s="73"/>
      <c r="D878" s="64"/>
      <c r="E878" s="64"/>
      <c r="F878" s="75">
        <f t="shared" si="131"/>
        <v>0</v>
      </c>
      <c r="G878" s="25">
        <f t="shared" si="123"/>
        <v>0</v>
      </c>
      <c r="H878" s="64"/>
      <c r="I878" s="76">
        <f t="shared" si="135"/>
        <v>0</v>
      </c>
      <c r="J878" s="64"/>
      <c r="K878" s="25">
        <f t="shared" si="132"/>
        <v>0</v>
      </c>
      <c r="L878" s="75">
        <f t="shared" si="137"/>
        <v>0</v>
      </c>
      <c r="M878" s="25">
        <f t="shared" si="133"/>
        <v>0</v>
      </c>
      <c r="N878" s="64"/>
      <c r="O878" s="25">
        <f t="shared" si="134"/>
        <v>0</v>
      </c>
      <c r="P878" s="76">
        <f t="shared" si="136"/>
        <v>0</v>
      </c>
    </row>
    <row r="879" spans="1:16" ht="26.25" hidden="1" x14ac:dyDescent="0.25">
      <c r="A879" s="72">
        <v>3311402200738200</v>
      </c>
      <c r="B879" s="31" t="s">
        <v>876</v>
      </c>
      <c r="C879" s="73"/>
      <c r="D879" s="64"/>
      <c r="E879" s="64"/>
      <c r="F879" s="75">
        <f t="shared" si="131"/>
        <v>0</v>
      </c>
      <c r="G879" s="25">
        <f t="shared" si="123"/>
        <v>0</v>
      </c>
      <c r="H879" s="64"/>
      <c r="I879" s="76">
        <f t="shared" si="135"/>
        <v>0</v>
      </c>
      <c r="J879" s="64"/>
      <c r="K879" s="25">
        <f t="shared" si="132"/>
        <v>0</v>
      </c>
      <c r="L879" s="75">
        <f>SUM(N879-J879)</f>
        <v>0</v>
      </c>
      <c r="M879" s="25">
        <f t="shared" si="133"/>
        <v>0</v>
      </c>
      <c r="N879" s="64"/>
      <c r="O879" s="25">
        <f t="shared" si="134"/>
        <v>0</v>
      </c>
      <c r="P879" s="76">
        <f>SUM(F879-N879)</f>
        <v>0</v>
      </c>
    </row>
    <row r="880" spans="1:16" ht="39" hidden="1" x14ac:dyDescent="0.25">
      <c r="A880" s="100">
        <v>3311402200762</v>
      </c>
      <c r="B880" s="31" t="s">
        <v>877</v>
      </c>
      <c r="C880" s="73"/>
      <c r="D880" s="74">
        <f>SUM(D881:D882)</f>
        <v>0</v>
      </c>
      <c r="E880" s="74">
        <f>SUM(E881:E882)</f>
        <v>0</v>
      </c>
      <c r="F880" s="75">
        <f t="shared" si="131"/>
        <v>0</v>
      </c>
      <c r="G880" s="25">
        <f t="shared" si="123"/>
        <v>0</v>
      </c>
      <c r="H880" s="74">
        <f>SUM(H881:H882)</f>
        <v>0</v>
      </c>
      <c r="I880" s="76">
        <f t="shared" si="135"/>
        <v>0</v>
      </c>
      <c r="J880" s="74">
        <f>SUM(J881:J882)</f>
        <v>0</v>
      </c>
      <c r="K880" s="25">
        <f t="shared" si="132"/>
        <v>0</v>
      </c>
      <c r="L880" s="75">
        <f t="shared" si="137"/>
        <v>0</v>
      </c>
      <c r="M880" s="25">
        <f t="shared" si="133"/>
        <v>0</v>
      </c>
      <c r="N880" s="74">
        <f>SUM(N881:N882)</f>
        <v>0</v>
      </c>
      <c r="O880" s="25">
        <f t="shared" si="134"/>
        <v>0</v>
      </c>
      <c r="P880" s="76">
        <f t="shared" si="136"/>
        <v>0</v>
      </c>
    </row>
    <row r="881" spans="1:16" ht="39" hidden="1" x14ac:dyDescent="0.25">
      <c r="A881" s="100">
        <v>3311402200762190</v>
      </c>
      <c r="B881" s="31" t="s">
        <v>877</v>
      </c>
      <c r="C881" s="73"/>
      <c r="D881" s="64"/>
      <c r="E881" s="64"/>
      <c r="F881" s="75">
        <f t="shared" si="131"/>
        <v>0</v>
      </c>
      <c r="G881" s="25">
        <f t="shared" si="123"/>
        <v>0</v>
      </c>
      <c r="H881" s="64"/>
      <c r="I881" s="76">
        <f t="shared" si="135"/>
        <v>0</v>
      </c>
      <c r="J881" s="64"/>
      <c r="K881" s="25">
        <f t="shared" si="132"/>
        <v>0</v>
      </c>
      <c r="L881" s="75">
        <f>SUM(N881-J881)</f>
        <v>0</v>
      </c>
      <c r="M881" s="25">
        <f t="shared" si="133"/>
        <v>0</v>
      </c>
      <c r="N881" s="64"/>
      <c r="O881" s="25">
        <f t="shared" si="134"/>
        <v>0</v>
      </c>
      <c r="P881" s="76">
        <f>SUM(F881-N881)</f>
        <v>0</v>
      </c>
    </row>
    <row r="882" spans="1:16" ht="39" hidden="1" x14ac:dyDescent="0.25">
      <c r="A882" s="100">
        <v>3311402200762200</v>
      </c>
      <c r="B882" s="31" t="s">
        <v>877</v>
      </c>
      <c r="C882" s="73"/>
      <c r="D882" s="64"/>
      <c r="E882" s="64"/>
      <c r="F882" s="75">
        <f t="shared" si="131"/>
        <v>0</v>
      </c>
      <c r="G882" s="25">
        <f t="shared" si="123"/>
        <v>0</v>
      </c>
      <c r="H882" s="64"/>
      <c r="I882" s="76">
        <f t="shared" si="135"/>
        <v>0</v>
      </c>
      <c r="J882" s="64"/>
      <c r="K882" s="25">
        <f t="shared" si="132"/>
        <v>0</v>
      </c>
      <c r="L882" s="75">
        <f t="shared" si="137"/>
        <v>0</v>
      </c>
      <c r="M882" s="25">
        <f t="shared" si="133"/>
        <v>0</v>
      </c>
      <c r="N882" s="64"/>
      <c r="O882" s="25">
        <f t="shared" si="134"/>
        <v>0</v>
      </c>
      <c r="P882" s="76">
        <f t="shared" si="136"/>
        <v>0</v>
      </c>
    </row>
    <row r="883" spans="1:16" ht="39" hidden="1" x14ac:dyDescent="0.25">
      <c r="A883" s="100">
        <v>3311402200780</v>
      </c>
      <c r="B883" s="31" t="s">
        <v>878</v>
      </c>
      <c r="C883" s="73"/>
      <c r="D883" s="74">
        <f>SUM(D884)</f>
        <v>0</v>
      </c>
      <c r="E883" s="74">
        <f>SUM(E884)</f>
        <v>0</v>
      </c>
      <c r="F883" s="75">
        <f t="shared" si="131"/>
        <v>0</v>
      </c>
      <c r="G883" s="25">
        <f t="shared" si="123"/>
        <v>0</v>
      </c>
      <c r="H883" s="74">
        <f>SUM(H884)</f>
        <v>0</v>
      </c>
      <c r="I883" s="76">
        <f t="shared" si="135"/>
        <v>0</v>
      </c>
      <c r="J883" s="74">
        <f>SUM(J884)</f>
        <v>0</v>
      </c>
      <c r="K883" s="25">
        <f t="shared" si="132"/>
        <v>0</v>
      </c>
      <c r="L883" s="75">
        <f t="shared" si="137"/>
        <v>0</v>
      </c>
      <c r="M883" s="25">
        <f t="shared" si="133"/>
        <v>0</v>
      </c>
      <c r="N883" s="74">
        <f>SUM(N884)</f>
        <v>0</v>
      </c>
      <c r="O883" s="25">
        <f t="shared" si="134"/>
        <v>0</v>
      </c>
      <c r="P883" s="76">
        <f t="shared" si="136"/>
        <v>0</v>
      </c>
    </row>
    <row r="884" spans="1:16" ht="39" hidden="1" x14ac:dyDescent="0.25">
      <c r="A884" s="100">
        <v>3311402200780190</v>
      </c>
      <c r="B884" s="31" t="s">
        <v>878</v>
      </c>
      <c r="C884" s="73"/>
      <c r="D884" s="64"/>
      <c r="E884" s="64"/>
      <c r="F884" s="75">
        <f t="shared" si="131"/>
        <v>0</v>
      </c>
      <c r="G884" s="25">
        <f t="shared" si="123"/>
        <v>0</v>
      </c>
      <c r="H884" s="64"/>
      <c r="I884" s="76">
        <f t="shared" si="135"/>
        <v>0</v>
      </c>
      <c r="J884" s="64"/>
      <c r="K884" s="25">
        <f t="shared" si="132"/>
        <v>0</v>
      </c>
      <c r="L884" s="75">
        <f t="shared" si="137"/>
        <v>0</v>
      </c>
      <c r="M884" s="25">
        <f t="shared" si="133"/>
        <v>0</v>
      </c>
      <c r="N884" s="64"/>
      <c r="O884" s="25">
        <f t="shared" si="134"/>
        <v>0</v>
      </c>
      <c r="P884" s="76">
        <f t="shared" si="136"/>
        <v>0</v>
      </c>
    </row>
    <row r="885" spans="1:16" ht="39" hidden="1" x14ac:dyDescent="0.25">
      <c r="A885" s="100">
        <v>3311402200785</v>
      </c>
      <c r="B885" s="31" t="s">
        <v>879</v>
      </c>
      <c r="C885" s="73"/>
      <c r="D885" s="74">
        <f>SUM(D886)</f>
        <v>0</v>
      </c>
      <c r="E885" s="74">
        <f>SUM(E886)</f>
        <v>0</v>
      </c>
      <c r="F885" s="75">
        <f t="shared" si="131"/>
        <v>0</v>
      </c>
      <c r="G885" s="25">
        <f t="shared" si="123"/>
        <v>0</v>
      </c>
      <c r="H885" s="74">
        <f>SUM(H886)</f>
        <v>0</v>
      </c>
      <c r="I885" s="76">
        <f t="shared" si="135"/>
        <v>0</v>
      </c>
      <c r="J885" s="74">
        <f>SUM(J886)</f>
        <v>0</v>
      </c>
      <c r="K885" s="25">
        <f t="shared" si="132"/>
        <v>0</v>
      </c>
      <c r="L885" s="75">
        <f t="shared" si="137"/>
        <v>0</v>
      </c>
      <c r="M885" s="25">
        <f t="shared" si="133"/>
        <v>0</v>
      </c>
      <c r="N885" s="74">
        <f>SUM(N886)</f>
        <v>0</v>
      </c>
      <c r="O885" s="25">
        <f t="shared" si="134"/>
        <v>0</v>
      </c>
      <c r="P885" s="76">
        <f t="shared" si="136"/>
        <v>0</v>
      </c>
    </row>
    <row r="886" spans="1:16" ht="39" hidden="1" x14ac:dyDescent="0.25">
      <c r="A886" s="100">
        <v>3311402200785200</v>
      </c>
      <c r="B886" s="31" t="s">
        <v>879</v>
      </c>
      <c r="C886" s="73"/>
      <c r="D886" s="64"/>
      <c r="E886" s="64"/>
      <c r="F886" s="75">
        <f t="shared" si="131"/>
        <v>0</v>
      </c>
      <c r="G886" s="25">
        <f t="shared" ref="G886:G954" si="138">IF(OR(F886=0,F$7=0),0,F886/F$7)*100</f>
        <v>0</v>
      </c>
      <c r="H886" s="64"/>
      <c r="I886" s="76">
        <f t="shared" si="135"/>
        <v>0</v>
      </c>
      <c r="J886" s="64"/>
      <c r="K886" s="25">
        <f t="shared" si="132"/>
        <v>0</v>
      </c>
      <c r="L886" s="75">
        <f t="shared" si="137"/>
        <v>0</v>
      </c>
      <c r="M886" s="25">
        <f t="shared" si="133"/>
        <v>0</v>
      </c>
      <c r="N886" s="64"/>
      <c r="O886" s="25">
        <f t="shared" si="134"/>
        <v>0</v>
      </c>
      <c r="P886" s="76">
        <f t="shared" si="136"/>
        <v>0</v>
      </c>
    </row>
    <row r="887" spans="1:16" ht="26.25" hidden="1" x14ac:dyDescent="0.25">
      <c r="A887" s="100">
        <v>3311402200788</v>
      </c>
      <c r="B887" s="31" t="s">
        <v>880</v>
      </c>
      <c r="C887" s="73"/>
      <c r="D887" s="74">
        <f>SUM(D888)</f>
        <v>0</v>
      </c>
      <c r="E887" s="74">
        <f>SUM(E888)</f>
        <v>0</v>
      </c>
      <c r="F887" s="75">
        <f t="shared" si="131"/>
        <v>0</v>
      </c>
      <c r="G887" s="25">
        <f t="shared" si="138"/>
        <v>0</v>
      </c>
      <c r="H887" s="74">
        <f>SUM(H888)</f>
        <v>0</v>
      </c>
      <c r="I887" s="76">
        <f t="shared" si="135"/>
        <v>0</v>
      </c>
      <c r="J887" s="74">
        <f>SUM(J888)</f>
        <v>0</v>
      </c>
      <c r="K887" s="25">
        <f t="shared" si="132"/>
        <v>0</v>
      </c>
      <c r="L887" s="75">
        <f t="shared" si="137"/>
        <v>0</v>
      </c>
      <c r="M887" s="25">
        <f t="shared" si="133"/>
        <v>0</v>
      </c>
      <c r="N887" s="74">
        <f>SUM(N888)</f>
        <v>0</v>
      </c>
      <c r="O887" s="25">
        <f t="shared" si="134"/>
        <v>0</v>
      </c>
      <c r="P887" s="76">
        <f t="shared" si="136"/>
        <v>0</v>
      </c>
    </row>
    <row r="888" spans="1:16" ht="26.25" hidden="1" x14ac:dyDescent="0.25">
      <c r="A888" s="100">
        <v>3311402200788200</v>
      </c>
      <c r="B888" s="31" t="s">
        <v>880</v>
      </c>
      <c r="C888" s="73"/>
      <c r="D888" s="64"/>
      <c r="E888" s="64"/>
      <c r="F888" s="75">
        <f t="shared" si="131"/>
        <v>0</v>
      </c>
      <c r="G888" s="25">
        <f t="shared" si="138"/>
        <v>0</v>
      </c>
      <c r="H888" s="64"/>
      <c r="I888" s="76">
        <f t="shared" si="135"/>
        <v>0</v>
      </c>
      <c r="J888" s="64"/>
      <c r="K888" s="25">
        <f t="shared" si="132"/>
        <v>0</v>
      </c>
      <c r="L888" s="75">
        <f t="shared" si="137"/>
        <v>0</v>
      </c>
      <c r="M888" s="25">
        <f t="shared" si="133"/>
        <v>0</v>
      </c>
      <c r="N888" s="64"/>
      <c r="O888" s="25">
        <f t="shared" si="134"/>
        <v>0</v>
      </c>
      <c r="P888" s="76">
        <f t="shared" si="136"/>
        <v>0</v>
      </c>
    </row>
    <row r="889" spans="1:16" ht="51.75" hidden="1" x14ac:dyDescent="0.25">
      <c r="A889" s="100">
        <v>3311402200789</v>
      </c>
      <c r="B889" s="31" t="s">
        <v>881</v>
      </c>
      <c r="C889" s="73"/>
      <c r="D889" s="74">
        <f>SUM(D890)</f>
        <v>0</v>
      </c>
      <c r="E889" s="74">
        <f>SUM(E890)</f>
        <v>0</v>
      </c>
      <c r="F889" s="75">
        <f t="shared" si="131"/>
        <v>0</v>
      </c>
      <c r="G889" s="25">
        <f t="shared" si="138"/>
        <v>0</v>
      </c>
      <c r="H889" s="74">
        <f>SUM(H890)</f>
        <v>0</v>
      </c>
      <c r="I889" s="76">
        <f t="shared" si="135"/>
        <v>0</v>
      </c>
      <c r="J889" s="74">
        <f>SUM(J890)</f>
        <v>0</v>
      </c>
      <c r="K889" s="25">
        <f t="shared" si="132"/>
        <v>0</v>
      </c>
      <c r="L889" s="75">
        <f t="shared" si="137"/>
        <v>0</v>
      </c>
      <c r="M889" s="25">
        <f t="shared" si="133"/>
        <v>0</v>
      </c>
      <c r="N889" s="74">
        <f>SUM(N890)</f>
        <v>0</v>
      </c>
      <c r="O889" s="25">
        <f t="shared" si="134"/>
        <v>0</v>
      </c>
      <c r="P889" s="76">
        <f t="shared" si="136"/>
        <v>0</v>
      </c>
    </row>
    <row r="890" spans="1:16" ht="51.75" hidden="1" x14ac:dyDescent="0.25">
      <c r="A890" s="100">
        <v>3311402200789200</v>
      </c>
      <c r="B890" s="31" t="s">
        <v>881</v>
      </c>
      <c r="C890" s="73"/>
      <c r="D890" s="64"/>
      <c r="E890" s="64"/>
      <c r="F890" s="75">
        <f t="shared" si="131"/>
        <v>0</v>
      </c>
      <c r="G890" s="25">
        <f t="shared" si="138"/>
        <v>0</v>
      </c>
      <c r="H890" s="64"/>
      <c r="I890" s="76">
        <f t="shared" si="135"/>
        <v>0</v>
      </c>
      <c r="J890" s="64"/>
      <c r="K890" s="25">
        <f t="shared" si="132"/>
        <v>0</v>
      </c>
      <c r="L890" s="75">
        <f t="shared" si="137"/>
        <v>0</v>
      </c>
      <c r="M890" s="25">
        <f t="shared" si="133"/>
        <v>0</v>
      </c>
      <c r="N890" s="64"/>
      <c r="O890" s="25">
        <f t="shared" si="134"/>
        <v>0</v>
      </c>
      <c r="P890" s="76">
        <f t="shared" si="136"/>
        <v>0</v>
      </c>
    </row>
    <row r="891" spans="1:16" ht="39" hidden="1" x14ac:dyDescent="0.25">
      <c r="A891" s="100">
        <v>3311402200790</v>
      </c>
      <c r="B891" s="31" t="s">
        <v>882</v>
      </c>
      <c r="C891" s="73"/>
      <c r="D891" s="74">
        <f>SUM(D892)</f>
        <v>0</v>
      </c>
      <c r="E891" s="74">
        <f>SUM(E892)</f>
        <v>0</v>
      </c>
      <c r="F891" s="75">
        <f t="shared" si="131"/>
        <v>0</v>
      </c>
      <c r="G891" s="25">
        <f t="shared" si="138"/>
        <v>0</v>
      </c>
      <c r="H891" s="74">
        <f>SUM(H892)</f>
        <v>0</v>
      </c>
      <c r="I891" s="76">
        <f t="shared" si="135"/>
        <v>0</v>
      </c>
      <c r="J891" s="74">
        <f>SUM(J892)</f>
        <v>0</v>
      </c>
      <c r="K891" s="25">
        <f t="shared" si="132"/>
        <v>0</v>
      </c>
      <c r="L891" s="75">
        <f t="shared" si="137"/>
        <v>0</v>
      </c>
      <c r="M891" s="25">
        <f t="shared" si="133"/>
        <v>0</v>
      </c>
      <c r="N891" s="74">
        <f>SUM(N892)</f>
        <v>0</v>
      </c>
      <c r="O891" s="25">
        <f t="shared" si="134"/>
        <v>0</v>
      </c>
      <c r="P891" s="76">
        <f t="shared" si="136"/>
        <v>0</v>
      </c>
    </row>
    <row r="892" spans="1:16" ht="39" hidden="1" x14ac:dyDescent="0.25">
      <c r="A892" s="100">
        <v>3311402200790200</v>
      </c>
      <c r="B892" s="31" t="s">
        <v>882</v>
      </c>
      <c r="C892" s="73"/>
      <c r="D892" s="64"/>
      <c r="E892" s="64"/>
      <c r="F892" s="75">
        <f t="shared" si="131"/>
        <v>0</v>
      </c>
      <c r="G892" s="25">
        <f t="shared" si="138"/>
        <v>0</v>
      </c>
      <c r="H892" s="64"/>
      <c r="I892" s="76">
        <f t="shared" si="135"/>
        <v>0</v>
      </c>
      <c r="J892" s="64"/>
      <c r="K892" s="25">
        <f t="shared" si="132"/>
        <v>0</v>
      </c>
      <c r="L892" s="75">
        <f t="shared" si="137"/>
        <v>0</v>
      </c>
      <c r="M892" s="25">
        <f t="shared" si="133"/>
        <v>0</v>
      </c>
      <c r="N892" s="64"/>
      <c r="O892" s="25">
        <f t="shared" si="134"/>
        <v>0</v>
      </c>
      <c r="P892" s="76">
        <f t="shared" si="136"/>
        <v>0</v>
      </c>
    </row>
    <row r="893" spans="1:16" hidden="1" x14ac:dyDescent="0.25">
      <c r="A893" s="100">
        <v>3311402200793</v>
      </c>
      <c r="B893" s="31" t="s">
        <v>883</v>
      </c>
      <c r="C893" s="73"/>
      <c r="D893" s="74">
        <f>SUM(D894)</f>
        <v>0</v>
      </c>
      <c r="E893" s="74">
        <f>SUM(E894)</f>
        <v>0</v>
      </c>
      <c r="F893" s="75">
        <f t="shared" si="131"/>
        <v>0</v>
      </c>
      <c r="G893" s="25">
        <f t="shared" si="138"/>
        <v>0</v>
      </c>
      <c r="H893" s="74">
        <f>SUM(H894)</f>
        <v>0</v>
      </c>
      <c r="I893" s="76">
        <f t="shared" si="135"/>
        <v>0</v>
      </c>
      <c r="J893" s="74">
        <f>SUM(J894)</f>
        <v>0</v>
      </c>
      <c r="K893" s="25">
        <f t="shared" si="132"/>
        <v>0</v>
      </c>
      <c r="L893" s="75">
        <f t="shared" si="137"/>
        <v>0</v>
      </c>
      <c r="M893" s="25">
        <f t="shared" si="133"/>
        <v>0</v>
      </c>
      <c r="N893" s="74">
        <f>SUM(N894)</f>
        <v>0</v>
      </c>
      <c r="O893" s="25">
        <f t="shared" si="134"/>
        <v>0</v>
      </c>
      <c r="P893" s="76">
        <f t="shared" si="136"/>
        <v>0</v>
      </c>
    </row>
    <row r="894" spans="1:16" hidden="1" x14ac:dyDescent="0.25">
      <c r="A894" s="100">
        <v>3311402200793200</v>
      </c>
      <c r="B894" s="31" t="s">
        <v>883</v>
      </c>
      <c r="C894" s="73"/>
      <c r="D894" s="64"/>
      <c r="E894" s="64"/>
      <c r="F894" s="75">
        <f t="shared" si="131"/>
        <v>0</v>
      </c>
      <c r="G894" s="25">
        <f t="shared" si="138"/>
        <v>0</v>
      </c>
      <c r="H894" s="64"/>
      <c r="I894" s="76">
        <f t="shared" si="135"/>
        <v>0</v>
      </c>
      <c r="J894" s="64"/>
      <c r="K894" s="25">
        <f t="shared" si="132"/>
        <v>0</v>
      </c>
      <c r="L894" s="75">
        <f t="shared" si="137"/>
        <v>0</v>
      </c>
      <c r="M894" s="25">
        <f t="shared" si="133"/>
        <v>0</v>
      </c>
      <c r="N894" s="64"/>
      <c r="O894" s="25">
        <f t="shared" si="134"/>
        <v>0</v>
      </c>
      <c r="P894" s="76">
        <f t="shared" si="136"/>
        <v>0</v>
      </c>
    </row>
    <row r="895" spans="1:16" ht="39" hidden="1" x14ac:dyDescent="0.25">
      <c r="A895" s="100">
        <v>3311402200812</v>
      </c>
      <c r="B895" s="31" t="s">
        <v>884</v>
      </c>
      <c r="C895" s="73"/>
      <c r="D895" s="74">
        <f>SUM(D896)</f>
        <v>0</v>
      </c>
      <c r="E895" s="74">
        <f>SUM(E896)</f>
        <v>0</v>
      </c>
      <c r="F895" s="75">
        <f t="shared" si="131"/>
        <v>0</v>
      </c>
      <c r="G895" s="25">
        <f t="shared" si="138"/>
        <v>0</v>
      </c>
      <c r="H895" s="74">
        <f>SUM(H896)</f>
        <v>0</v>
      </c>
      <c r="I895" s="76">
        <f t="shared" si="135"/>
        <v>0</v>
      </c>
      <c r="J895" s="74">
        <f>SUM(J896)</f>
        <v>0</v>
      </c>
      <c r="K895" s="25">
        <f t="shared" si="132"/>
        <v>0</v>
      </c>
      <c r="L895" s="75">
        <f t="shared" si="137"/>
        <v>0</v>
      </c>
      <c r="M895" s="25">
        <f t="shared" si="133"/>
        <v>0</v>
      </c>
      <c r="N895" s="74">
        <f>SUM(N896)</f>
        <v>0</v>
      </c>
      <c r="O895" s="25">
        <f t="shared" si="134"/>
        <v>0</v>
      </c>
      <c r="P895" s="76">
        <f t="shared" si="136"/>
        <v>0</v>
      </c>
    </row>
    <row r="896" spans="1:16" ht="39" hidden="1" x14ac:dyDescent="0.25">
      <c r="A896" s="100">
        <v>3311402200812190</v>
      </c>
      <c r="B896" s="31" t="s">
        <v>884</v>
      </c>
      <c r="C896" s="73"/>
      <c r="D896" s="64"/>
      <c r="E896" s="64"/>
      <c r="F896" s="75">
        <f t="shared" si="131"/>
        <v>0</v>
      </c>
      <c r="G896" s="25">
        <f t="shared" si="138"/>
        <v>0</v>
      </c>
      <c r="H896" s="64"/>
      <c r="I896" s="76">
        <f t="shared" si="135"/>
        <v>0</v>
      </c>
      <c r="J896" s="64"/>
      <c r="K896" s="25">
        <f t="shared" si="132"/>
        <v>0</v>
      </c>
      <c r="L896" s="75">
        <f t="shared" si="137"/>
        <v>0</v>
      </c>
      <c r="M896" s="25">
        <f t="shared" si="133"/>
        <v>0</v>
      </c>
      <c r="N896" s="64"/>
      <c r="O896" s="25">
        <f t="shared" si="134"/>
        <v>0</v>
      </c>
      <c r="P896" s="76">
        <f t="shared" si="136"/>
        <v>0</v>
      </c>
    </row>
    <row r="897" spans="1:16" hidden="1" x14ac:dyDescent="0.25">
      <c r="A897" s="100">
        <v>3311402200970</v>
      </c>
      <c r="B897" s="80" t="s">
        <v>885</v>
      </c>
      <c r="C897" s="73"/>
      <c r="D897" s="74">
        <f>SUM(D898)</f>
        <v>0</v>
      </c>
      <c r="E897" s="74">
        <f>SUM(E898)</f>
        <v>0</v>
      </c>
      <c r="F897" s="75">
        <f t="shared" si="131"/>
        <v>0</v>
      </c>
      <c r="G897" s="25">
        <f t="shared" si="138"/>
        <v>0</v>
      </c>
      <c r="H897" s="74">
        <f>SUM(H898)</f>
        <v>0</v>
      </c>
      <c r="I897" s="76">
        <f t="shared" si="135"/>
        <v>0</v>
      </c>
      <c r="J897" s="74">
        <f>SUM(J898)</f>
        <v>0</v>
      </c>
      <c r="K897" s="25">
        <f t="shared" si="132"/>
        <v>0</v>
      </c>
      <c r="L897" s="75">
        <f t="shared" si="137"/>
        <v>0</v>
      </c>
      <c r="M897" s="25">
        <f t="shared" si="133"/>
        <v>0</v>
      </c>
      <c r="N897" s="74">
        <f>SUM(N898)</f>
        <v>0</v>
      </c>
      <c r="O897" s="25">
        <f t="shared" si="134"/>
        <v>0</v>
      </c>
      <c r="P897" s="76">
        <f t="shared" si="136"/>
        <v>0</v>
      </c>
    </row>
    <row r="898" spans="1:16" ht="26.25" hidden="1" x14ac:dyDescent="0.25">
      <c r="A898" s="100">
        <v>3311402200970190</v>
      </c>
      <c r="B898" s="80" t="s">
        <v>886</v>
      </c>
      <c r="C898" s="73"/>
      <c r="D898" s="64"/>
      <c r="E898" s="64"/>
      <c r="F898" s="75">
        <f t="shared" si="131"/>
        <v>0</v>
      </c>
      <c r="G898" s="25">
        <f t="shared" si="138"/>
        <v>0</v>
      </c>
      <c r="H898" s="64"/>
      <c r="I898" s="76">
        <f t="shared" si="135"/>
        <v>0</v>
      </c>
      <c r="J898" s="64"/>
      <c r="K898" s="25">
        <f t="shared" si="132"/>
        <v>0</v>
      </c>
      <c r="L898" s="75">
        <f t="shared" si="137"/>
        <v>0</v>
      </c>
      <c r="M898" s="25">
        <f t="shared" si="133"/>
        <v>0</v>
      </c>
      <c r="N898" s="64"/>
      <c r="O898" s="25">
        <f t="shared" si="134"/>
        <v>0</v>
      </c>
      <c r="P898" s="76">
        <f t="shared" si="136"/>
        <v>0</v>
      </c>
    </row>
    <row r="899" spans="1:16" ht="26.25" hidden="1" x14ac:dyDescent="0.25">
      <c r="A899" s="100">
        <v>3311402203075</v>
      </c>
      <c r="B899" s="31" t="s">
        <v>870</v>
      </c>
      <c r="C899" s="73"/>
      <c r="D899" s="74">
        <f>SUM(D900)</f>
        <v>0</v>
      </c>
      <c r="E899" s="74">
        <f>SUM(E900)</f>
        <v>0</v>
      </c>
      <c r="F899" s="75">
        <f t="shared" si="131"/>
        <v>0</v>
      </c>
      <c r="G899" s="25">
        <f t="shared" si="138"/>
        <v>0</v>
      </c>
      <c r="H899" s="74">
        <f>SUM(H900)</f>
        <v>0</v>
      </c>
      <c r="I899" s="76">
        <f t="shared" si="135"/>
        <v>0</v>
      </c>
      <c r="J899" s="74">
        <f>SUM(J900)</f>
        <v>0</v>
      </c>
      <c r="K899" s="25">
        <f t="shared" si="132"/>
        <v>0</v>
      </c>
      <c r="L899" s="75">
        <f t="shared" si="137"/>
        <v>0</v>
      </c>
      <c r="M899" s="25">
        <f t="shared" si="133"/>
        <v>0</v>
      </c>
      <c r="N899" s="74">
        <f>SUM(N900)</f>
        <v>0</v>
      </c>
      <c r="O899" s="25">
        <f t="shared" si="134"/>
        <v>0</v>
      </c>
      <c r="P899" s="76">
        <f t="shared" si="136"/>
        <v>0</v>
      </c>
    </row>
    <row r="900" spans="1:16" ht="26.25" hidden="1" x14ac:dyDescent="0.25">
      <c r="A900" s="100">
        <v>3.31140220030752E+16</v>
      </c>
      <c r="B900" s="31" t="s">
        <v>870</v>
      </c>
      <c r="C900" s="73"/>
      <c r="D900" s="64"/>
      <c r="E900" s="64"/>
      <c r="F900" s="75">
        <f t="shared" si="131"/>
        <v>0</v>
      </c>
      <c r="G900" s="25">
        <f t="shared" si="138"/>
        <v>0</v>
      </c>
      <c r="H900" s="64"/>
      <c r="I900" s="76">
        <f t="shared" si="135"/>
        <v>0</v>
      </c>
      <c r="J900" s="64"/>
      <c r="K900" s="25">
        <f t="shared" si="132"/>
        <v>0</v>
      </c>
      <c r="L900" s="75">
        <f t="shared" si="137"/>
        <v>0</v>
      </c>
      <c r="M900" s="25">
        <f t="shared" si="133"/>
        <v>0</v>
      </c>
      <c r="N900" s="64"/>
      <c r="O900" s="25">
        <f t="shared" si="134"/>
        <v>0</v>
      </c>
      <c r="P900" s="76">
        <f t="shared" si="136"/>
        <v>0</v>
      </c>
    </row>
    <row r="901" spans="1:16" hidden="1" x14ac:dyDescent="0.25">
      <c r="A901" s="100">
        <v>3311402207240</v>
      </c>
      <c r="B901" s="31" t="s">
        <v>887</v>
      </c>
      <c r="C901" s="73"/>
      <c r="D901" s="74">
        <f>SUM(D902)</f>
        <v>0</v>
      </c>
      <c r="E901" s="74">
        <f>SUM(E902)</f>
        <v>0</v>
      </c>
      <c r="F901" s="75">
        <f t="shared" si="131"/>
        <v>0</v>
      </c>
      <c r="G901" s="25">
        <f t="shared" si="138"/>
        <v>0</v>
      </c>
      <c r="H901" s="74">
        <f>SUM(H902)</f>
        <v>0</v>
      </c>
      <c r="I901" s="76">
        <f t="shared" si="135"/>
        <v>0</v>
      </c>
      <c r="J901" s="74">
        <f>SUM(J902)</f>
        <v>0</v>
      </c>
      <c r="K901" s="25">
        <f t="shared" si="132"/>
        <v>0</v>
      </c>
      <c r="L901" s="75">
        <f t="shared" si="137"/>
        <v>0</v>
      </c>
      <c r="M901" s="25">
        <f t="shared" si="133"/>
        <v>0</v>
      </c>
      <c r="N901" s="74">
        <f>SUM(N902)</f>
        <v>0</v>
      </c>
      <c r="O901" s="25">
        <f t="shared" si="134"/>
        <v>0</v>
      </c>
      <c r="P901" s="76">
        <f t="shared" si="136"/>
        <v>0</v>
      </c>
    </row>
    <row r="902" spans="1:16" hidden="1" x14ac:dyDescent="0.25">
      <c r="A902" s="100">
        <v>3311402207240200</v>
      </c>
      <c r="B902" s="31" t="s">
        <v>887</v>
      </c>
      <c r="C902" s="73"/>
      <c r="D902" s="64"/>
      <c r="E902" s="64"/>
      <c r="F902" s="75">
        <f t="shared" si="131"/>
        <v>0</v>
      </c>
      <c r="G902" s="25">
        <f t="shared" si="138"/>
        <v>0</v>
      </c>
      <c r="H902" s="64"/>
      <c r="I902" s="76">
        <f t="shared" si="135"/>
        <v>0</v>
      </c>
      <c r="J902" s="64"/>
      <c r="K902" s="25">
        <f t="shared" si="132"/>
        <v>0</v>
      </c>
      <c r="L902" s="75">
        <f t="shared" si="137"/>
        <v>0</v>
      </c>
      <c r="M902" s="25">
        <f t="shared" si="133"/>
        <v>0</v>
      </c>
      <c r="N902" s="64"/>
      <c r="O902" s="25">
        <f t="shared" si="134"/>
        <v>0</v>
      </c>
      <c r="P902" s="76">
        <f t="shared" si="136"/>
        <v>0</v>
      </c>
    </row>
    <row r="903" spans="1:16" hidden="1" x14ac:dyDescent="0.25">
      <c r="A903" s="100">
        <v>331140221</v>
      </c>
      <c r="B903" s="101" t="s">
        <v>888</v>
      </c>
      <c r="C903" s="73"/>
      <c r="D903" s="74">
        <f>SUM(D904+D911)</f>
        <v>0</v>
      </c>
      <c r="E903" s="74">
        <f>SUM(E904+E911)</f>
        <v>0</v>
      </c>
      <c r="F903" s="75">
        <f t="shared" si="131"/>
        <v>0</v>
      </c>
      <c r="G903" s="25">
        <f t="shared" si="138"/>
        <v>0</v>
      </c>
      <c r="H903" s="74">
        <f>SUM(H904+H911)</f>
        <v>0</v>
      </c>
      <c r="I903" s="76">
        <f t="shared" si="135"/>
        <v>0</v>
      </c>
      <c r="J903" s="74">
        <f>SUM(J904+J911)</f>
        <v>0</v>
      </c>
      <c r="K903" s="25">
        <f t="shared" si="132"/>
        <v>0</v>
      </c>
      <c r="L903" s="75">
        <f t="shared" si="137"/>
        <v>0</v>
      </c>
      <c r="M903" s="25">
        <f t="shared" si="133"/>
        <v>0</v>
      </c>
      <c r="N903" s="74">
        <f>SUM(N904+N911)</f>
        <v>0</v>
      </c>
      <c r="O903" s="25">
        <f t="shared" si="134"/>
        <v>0</v>
      </c>
      <c r="P903" s="76">
        <f t="shared" si="136"/>
        <v>0</v>
      </c>
    </row>
    <row r="904" spans="1:16" ht="26.25" hidden="1" x14ac:dyDescent="0.25">
      <c r="A904" s="100">
        <v>3311402210584</v>
      </c>
      <c r="B904" s="31" t="s">
        <v>889</v>
      </c>
      <c r="C904" s="73"/>
      <c r="D904" s="74">
        <f>SUM(D905:D910)</f>
        <v>0</v>
      </c>
      <c r="E904" s="74">
        <f>SUM(E905:E910)</f>
        <v>0</v>
      </c>
      <c r="F904" s="75">
        <f t="shared" si="131"/>
        <v>0</v>
      </c>
      <c r="G904" s="25">
        <f t="shared" si="138"/>
        <v>0</v>
      </c>
      <c r="H904" s="74">
        <f>SUM(H905:H910)</f>
        <v>0</v>
      </c>
      <c r="I904" s="76">
        <f t="shared" si="135"/>
        <v>0</v>
      </c>
      <c r="J904" s="74">
        <f>SUM(J905:J910)</f>
        <v>0</v>
      </c>
      <c r="K904" s="25">
        <f t="shared" si="132"/>
        <v>0</v>
      </c>
      <c r="L904" s="75">
        <f t="shared" si="137"/>
        <v>0</v>
      </c>
      <c r="M904" s="25">
        <f t="shared" si="133"/>
        <v>0</v>
      </c>
      <c r="N904" s="74">
        <f>SUM(N905:N910)</f>
        <v>0</v>
      </c>
      <c r="O904" s="25">
        <f t="shared" si="134"/>
        <v>0</v>
      </c>
      <c r="P904" s="76">
        <f t="shared" si="136"/>
        <v>0</v>
      </c>
    </row>
    <row r="905" spans="1:16" ht="26.25" hidden="1" x14ac:dyDescent="0.25">
      <c r="A905" s="100">
        <v>3311402210584200</v>
      </c>
      <c r="B905" s="31" t="s">
        <v>889</v>
      </c>
      <c r="C905" s="73"/>
      <c r="D905" s="64"/>
      <c r="E905" s="64"/>
      <c r="F905" s="75">
        <f t="shared" si="131"/>
        <v>0</v>
      </c>
      <c r="G905" s="25">
        <f t="shared" si="138"/>
        <v>0</v>
      </c>
      <c r="H905" s="64"/>
      <c r="I905" s="76">
        <f t="shared" si="135"/>
        <v>0</v>
      </c>
      <c r="J905" s="64"/>
      <c r="K905" s="25">
        <f t="shared" si="132"/>
        <v>0</v>
      </c>
      <c r="L905" s="75">
        <f t="shared" si="137"/>
        <v>0</v>
      </c>
      <c r="M905" s="25">
        <f t="shared" si="133"/>
        <v>0</v>
      </c>
      <c r="N905" s="64"/>
      <c r="O905" s="25">
        <f t="shared" si="134"/>
        <v>0</v>
      </c>
      <c r="P905" s="76">
        <f t="shared" si="136"/>
        <v>0</v>
      </c>
    </row>
    <row r="906" spans="1:16" ht="26.25" hidden="1" x14ac:dyDescent="0.25">
      <c r="A906" s="100">
        <v>3311402210584200</v>
      </c>
      <c r="B906" s="31" t="s">
        <v>889</v>
      </c>
      <c r="C906" s="73"/>
      <c r="D906" s="64"/>
      <c r="E906" s="64"/>
      <c r="F906" s="75">
        <f t="shared" si="131"/>
        <v>0</v>
      </c>
      <c r="G906" s="25">
        <f t="shared" si="138"/>
        <v>0</v>
      </c>
      <c r="H906" s="64"/>
      <c r="I906" s="76">
        <f t="shared" si="135"/>
        <v>0</v>
      </c>
      <c r="J906" s="64"/>
      <c r="K906" s="25">
        <f t="shared" si="132"/>
        <v>0</v>
      </c>
      <c r="L906" s="75">
        <f t="shared" si="137"/>
        <v>0</v>
      </c>
      <c r="M906" s="25">
        <f t="shared" si="133"/>
        <v>0</v>
      </c>
      <c r="N906" s="64"/>
      <c r="O906" s="25">
        <f t="shared" si="134"/>
        <v>0</v>
      </c>
      <c r="P906" s="76">
        <f t="shared" si="136"/>
        <v>0</v>
      </c>
    </row>
    <row r="907" spans="1:16" ht="26.25" hidden="1" x14ac:dyDescent="0.25">
      <c r="A907" s="100">
        <v>3311402210584200</v>
      </c>
      <c r="B907" s="31" t="s">
        <v>889</v>
      </c>
      <c r="C907" s="73"/>
      <c r="D907" s="64"/>
      <c r="E907" s="64"/>
      <c r="F907" s="75">
        <f t="shared" si="131"/>
        <v>0</v>
      </c>
      <c r="G907" s="25">
        <f t="shared" si="138"/>
        <v>0</v>
      </c>
      <c r="H907" s="64"/>
      <c r="I907" s="76">
        <f t="shared" si="135"/>
        <v>0</v>
      </c>
      <c r="J907" s="64"/>
      <c r="K907" s="25">
        <f t="shared" si="132"/>
        <v>0</v>
      </c>
      <c r="L907" s="75">
        <f t="shared" si="137"/>
        <v>0</v>
      </c>
      <c r="M907" s="25">
        <f t="shared" si="133"/>
        <v>0</v>
      </c>
      <c r="N907" s="64"/>
      <c r="O907" s="25">
        <f t="shared" si="134"/>
        <v>0</v>
      </c>
      <c r="P907" s="76">
        <f t="shared" si="136"/>
        <v>0</v>
      </c>
    </row>
    <row r="908" spans="1:16" ht="26.25" hidden="1" x14ac:dyDescent="0.25">
      <c r="A908" s="100">
        <v>3311402210584200</v>
      </c>
      <c r="B908" s="31" t="s">
        <v>889</v>
      </c>
      <c r="C908" s="73"/>
      <c r="D908" s="64"/>
      <c r="E908" s="64"/>
      <c r="F908" s="75">
        <f t="shared" si="131"/>
        <v>0</v>
      </c>
      <c r="G908" s="25">
        <f t="shared" si="138"/>
        <v>0</v>
      </c>
      <c r="H908" s="64"/>
      <c r="I908" s="76">
        <f t="shared" si="135"/>
        <v>0</v>
      </c>
      <c r="J908" s="64"/>
      <c r="K908" s="25">
        <f t="shared" si="132"/>
        <v>0</v>
      </c>
      <c r="L908" s="75">
        <f t="shared" si="137"/>
        <v>0</v>
      </c>
      <c r="M908" s="25">
        <f t="shared" si="133"/>
        <v>0</v>
      </c>
      <c r="N908" s="64"/>
      <c r="O908" s="25">
        <f t="shared" si="134"/>
        <v>0</v>
      </c>
      <c r="P908" s="76">
        <f t="shared" si="136"/>
        <v>0</v>
      </c>
    </row>
    <row r="909" spans="1:16" ht="26.25" hidden="1" x14ac:dyDescent="0.25">
      <c r="A909" s="100">
        <v>3311402210584200</v>
      </c>
      <c r="B909" s="31" t="s">
        <v>889</v>
      </c>
      <c r="C909" s="73"/>
      <c r="D909" s="64"/>
      <c r="E909" s="64"/>
      <c r="F909" s="75">
        <f t="shared" si="131"/>
        <v>0</v>
      </c>
      <c r="G909" s="25">
        <f t="shared" si="138"/>
        <v>0</v>
      </c>
      <c r="H909" s="64"/>
      <c r="I909" s="76">
        <f t="shared" si="135"/>
        <v>0</v>
      </c>
      <c r="J909" s="64"/>
      <c r="K909" s="25">
        <f t="shared" si="132"/>
        <v>0</v>
      </c>
      <c r="L909" s="75">
        <f t="shared" si="137"/>
        <v>0</v>
      </c>
      <c r="M909" s="25">
        <f t="shared" si="133"/>
        <v>0</v>
      </c>
      <c r="N909" s="64"/>
      <c r="O909" s="25">
        <f t="shared" si="134"/>
        <v>0</v>
      </c>
      <c r="P909" s="76">
        <f t="shared" si="136"/>
        <v>0</v>
      </c>
    </row>
    <row r="910" spans="1:16" ht="26.25" hidden="1" x14ac:dyDescent="0.25">
      <c r="A910" s="100">
        <v>3311402210584200</v>
      </c>
      <c r="B910" s="31" t="s">
        <v>889</v>
      </c>
      <c r="C910" s="73"/>
      <c r="D910" s="64"/>
      <c r="E910" s="64"/>
      <c r="F910" s="75">
        <f t="shared" si="131"/>
        <v>0</v>
      </c>
      <c r="G910" s="25">
        <f t="shared" si="138"/>
        <v>0</v>
      </c>
      <c r="H910" s="64"/>
      <c r="I910" s="76">
        <f t="shared" si="135"/>
        <v>0</v>
      </c>
      <c r="J910" s="64"/>
      <c r="K910" s="25">
        <f t="shared" si="132"/>
        <v>0</v>
      </c>
      <c r="L910" s="75">
        <f t="shared" si="137"/>
        <v>0</v>
      </c>
      <c r="M910" s="25">
        <f t="shared" si="133"/>
        <v>0</v>
      </c>
      <c r="N910" s="64"/>
      <c r="O910" s="25">
        <f t="shared" si="134"/>
        <v>0</v>
      </c>
      <c r="P910" s="76">
        <f t="shared" si="136"/>
        <v>0</v>
      </c>
    </row>
    <row r="911" spans="1:16" ht="26.25" hidden="1" x14ac:dyDescent="0.25">
      <c r="A911" s="72">
        <v>3311402210826</v>
      </c>
      <c r="B911" s="31" t="s">
        <v>890</v>
      </c>
      <c r="C911" s="73"/>
      <c r="D911" s="74">
        <f>SUM(D912:D914)</f>
        <v>0</v>
      </c>
      <c r="E911" s="74">
        <f>SUM(E912:E914)</f>
        <v>0</v>
      </c>
      <c r="F911" s="75">
        <f t="shared" si="131"/>
        <v>0</v>
      </c>
      <c r="G911" s="25">
        <f t="shared" si="138"/>
        <v>0</v>
      </c>
      <c r="H911" s="74">
        <f>SUM(H912:H914)</f>
        <v>0</v>
      </c>
      <c r="I911" s="76">
        <f t="shared" si="135"/>
        <v>0</v>
      </c>
      <c r="J911" s="74">
        <f>SUM(J912:J914)</f>
        <v>0</v>
      </c>
      <c r="K911" s="25">
        <f t="shared" si="132"/>
        <v>0</v>
      </c>
      <c r="L911" s="75">
        <f t="shared" si="137"/>
        <v>0</v>
      </c>
      <c r="M911" s="25">
        <f t="shared" si="133"/>
        <v>0</v>
      </c>
      <c r="N911" s="74">
        <f>SUM(N912:N914)</f>
        <v>0</v>
      </c>
      <c r="O911" s="25">
        <f t="shared" si="134"/>
        <v>0</v>
      </c>
      <c r="P911" s="76">
        <f t="shared" si="136"/>
        <v>0</v>
      </c>
    </row>
    <row r="912" spans="1:16" ht="26.25" hidden="1" x14ac:dyDescent="0.25">
      <c r="A912" s="72">
        <v>3311402210826200</v>
      </c>
      <c r="B912" s="31" t="s">
        <v>890</v>
      </c>
      <c r="C912" s="73"/>
      <c r="D912" s="64"/>
      <c r="E912" s="64"/>
      <c r="F912" s="75">
        <f t="shared" si="131"/>
        <v>0</v>
      </c>
      <c r="G912" s="25">
        <f t="shared" si="138"/>
        <v>0</v>
      </c>
      <c r="H912" s="64"/>
      <c r="I912" s="76">
        <f t="shared" si="135"/>
        <v>0</v>
      </c>
      <c r="J912" s="64"/>
      <c r="K912" s="25">
        <f t="shared" si="132"/>
        <v>0</v>
      </c>
      <c r="L912" s="75">
        <f t="shared" si="137"/>
        <v>0</v>
      </c>
      <c r="M912" s="25">
        <f t="shared" si="133"/>
        <v>0</v>
      </c>
      <c r="N912" s="64"/>
      <c r="O912" s="25">
        <f t="shared" si="134"/>
        <v>0</v>
      </c>
      <c r="P912" s="76">
        <f t="shared" si="136"/>
        <v>0</v>
      </c>
    </row>
    <row r="913" spans="1:16" ht="26.25" hidden="1" x14ac:dyDescent="0.25">
      <c r="A913" s="72">
        <v>3311402210826200</v>
      </c>
      <c r="B913" s="31" t="s">
        <v>890</v>
      </c>
      <c r="C913" s="73"/>
      <c r="D913" s="64"/>
      <c r="E913" s="64"/>
      <c r="F913" s="75">
        <f t="shared" si="131"/>
        <v>0</v>
      </c>
      <c r="G913" s="25">
        <f t="shared" si="138"/>
        <v>0</v>
      </c>
      <c r="H913" s="64"/>
      <c r="I913" s="76">
        <f t="shared" si="135"/>
        <v>0</v>
      </c>
      <c r="J913" s="64"/>
      <c r="K913" s="25">
        <f t="shared" si="132"/>
        <v>0</v>
      </c>
      <c r="L913" s="75">
        <f t="shared" si="137"/>
        <v>0</v>
      </c>
      <c r="M913" s="25">
        <f t="shared" si="133"/>
        <v>0</v>
      </c>
      <c r="N913" s="64"/>
      <c r="O913" s="25">
        <f t="shared" si="134"/>
        <v>0</v>
      </c>
      <c r="P913" s="76">
        <f t="shared" si="136"/>
        <v>0</v>
      </c>
    </row>
    <row r="914" spans="1:16" ht="26.25" hidden="1" x14ac:dyDescent="0.25">
      <c r="A914" s="72">
        <v>3311402210826200</v>
      </c>
      <c r="B914" s="31" t="s">
        <v>890</v>
      </c>
      <c r="C914" s="73"/>
      <c r="D914" s="64"/>
      <c r="E914" s="64"/>
      <c r="F914" s="75">
        <f t="shared" si="131"/>
        <v>0</v>
      </c>
      <c r="G914" s="25">
        <f t="shared" si="138"/>
        <v>0</v>
      </c>
      <c r="H914" s="64"/>
      <c r="I914" s="76">
        <f t="shared" si="135"/>
        <v>0</v>
      </c>
      <c r="J914" s="64"/>
      <c r="K914" s="25">
        <f t="shared" si="132"/>
        <v>0</v>
      </c>
      <c r="L914" s="75">
        <f t="shared" si="137"/>
        <v>0</v>
      </c>
      <c r="M914" s="25">
        <f t="shared" si="133"/>
        <v>0</v>
      </c>
      <c r="N914" s="64"/>
      <c r="O914" s="25">
        <f t="shared" si="134"/>
        <v>0</v>
      </c>
      <c r="P914" s="76">
        <f t="shared" si="136"/>
        <v>0</v>
      </c>
    </row>
    <row r="915" spans="1:16" hidden="1" x14ac:dyDescent="0.25">
      <c r="A915" s="100">
        <v>331140222</v>
      </c>
      <c r="B915" s="31" t="s">
        <v>891</v>
      </c>
      <c r="C915" s="73"/>
      <c r="D915" s="74">
        <f>SUM(D916+D918+D920+D923)</f>
        <v>0</v>
      </c>
      <c r="E915" s="74">
        <f>SUM(E916+E918+E920+E923)</f>
        <v>0</v>
      </c>
      <c r="F915" s="75">
        <f t="shared" si="131"/>
        <v>0</v>
      </c>
      <c r="G915" s="25">
        <f t="shared" si="138"/>
        <v>0</v>
      </c>
      <c r="H915" s="74">
        <f>SUM(H916+H918+H920+H923)</f>
        <v>0</v>
      </c>
      <c r="I915" s="76">
        <f t="shared" si="135"/>
        <v>0</v>
      </c>
      <c r="J915" s="74">
        <f>SUM(J916+J918+J920+J923)</f>
        <v>0</v>
      </c>
      <c r="K915" s="25">
        <f t="shared" si="132"/>
        <v>0</v>
      </c>
      <c r="L915" s="75">
        <f t="shared" si="137"/>
        <v>0</v>
      </c>
      <c r="M915" s="25">
        <f t="shared" si="133"/>
        <v>0</v>
      </c>
      <c r="N915" s="74">
        <f>SUM(N916+N918+N920+N923)</f>
        <v>0</v>
      </c>
      <c r="O915" s="25">
        <f t="shared" si="134"/>
        <v>0</v>
      </c>
      <c r="P915" s="76">
        <f t="shared" si="136"/>
        <v>0</v>
      </c>
    </row>
    <row r="916" spans="1:16" ht="26.25" hidden="1" x14ac:dyDescent="0.25">
      <c r="A916" s="72">
        <v>3311402220574</v>
      </c>
      <c r="B916" s="31" t="s">
        <v>892</v>
      </c>
      <c r="C916" s="73"/>
      <c r="D916" s="74">
        <f>SUM(D917)</f>
        <v>0</v>
      </c>
      <c r="E916" s="74">
        <f>SUM(E917)</f>
        <v>0</v>
      </c>
      <c r="F916" s="75">
        <f t="shared" si="131"/>
        <v>0</v>
      </c>
      <c r="G916" s="25">
        <f t="shared" si="138"/>
        <v>0</v>
      </c>
      <c r="H916" s="74">
        <f>SUM(H917)</f>
        <v>0</v>
      </c>
      <c r="I916" s="76">
        <f t="shared" si="135"/>
        <v>0</v>
      </c>
      <c r="J916" s="74">
        <f>SUM(J917)</f>
        <v>0</v>
      </c>
      <c r="K916" s="25">
        <f t="shared" si="132"/>
        <v>0</v>
      </c>
      <c r="L916" s="75">
        <f t="shared" si="137"/>
        <v>0</v>
      </c>
      <c r="M916" s="25">
        <f t="shared" si="133"/>
        <v>0</v>
      </c>
      <c r="N916" s="74">
        <f>SUM(N917)</f>
        <v>0</v>
      </c>
      <c r="O916" s="25">
        <f t="shared" si="134"/>
        <v>0</v>
      </c>
      <c r="P916" s="76">
        <f t="shared" si="136"/>
        <v>0</v>
      </c>
    </row>
    <row r="917" spans="1:16" ht="26.25" hidden="1" x14ac:dyDescent="0.25">
      <c r="A917" s="72">
        <v>3311402220574210</v>
      </c>
      <c r="B917" s="31" t="s">
        <v>892</v>
      </c>
      <c r="C917" s="73"/>
      <c r="D917" s="64"/>
      <c r="E917" s="64"/>
      <c r="F917" s="75">
        <f t="shared" ref="F917:F980" si="139">SUM(D917+E917)</f>
        <v>0</v>
      </c>
      <c r="G917" s="25">
        <f t="shared" si="138"/>
        <v>0</v>
      </c>
      <c r="H917" s="64"/>
      <c r="I917" s="76">
        <f t="shared" si="135"/>
        <v>0</v>
      </c>
      <c r="J917" s="64"/>
      <c r="K917" s="25">
        <f t="shared" ref="K917:K980" si="140">IF(OR(J917=0,F917=0),0,J917/F917)*100</f>
        <v>0</v>
      </c>
      <c r="L917" s="75">
        <f t="shared" si="137"/>
        <v>0</v>
      </c>
      <c r="M917" s="25">
        <f t="shared" ref="M917:M980" si="141">IF(OR(L917=0,F917=0),0,L917/F917)*100</f>
        <v>0</v>
      </c>
      <c r="N917" s="64"/>
      <c r="O917" s="25">
        <f t="shared" ref="O917:O980" si="142">IF(OR(N917=0,F917=0),0,N917/F917)*100</f>
        <v>0</v>
      </c>
      <c r="P917" s="76">
        <f t="shared" si="136"/>
        <v>0</v>
      </c>
    </row>
    <row r="918" spans="1:16" ht="26.25" hidden="1" x14ac:dyDescent="0.25">
      <c r="A918" s="72">
        <v>3311402220819</v>
      </c>
      <c r="B918" s="31" t="s">
        <v>893</v>
      </c>
      <c r="C918" s="73"/>
      <c r="D918" s="74">
        <f>SUM(D919)</f>
        <v>0</v>
      </c>
      <c r="E918" s="74">
        <f>SUM(E919)</f>
        <v>0</v>
      </c>
      <c r="F918" s="75">
        <f t="shared" si="139"/>
        <v>0</v>
      </c>
      <c r="G918" s="25">
        <f t="shared" si="138"/>
        <v>0</v>
      </c>
      <c r="H918" s="74">
        <f>SUM(H919)</f>
        <v>0</v>
      </c>
      <c r="I918" s="76">
        <f t="shared" ref="I918:I981" si="143">SUM(F918-H918)</f>
        <v>0</v>
      </c>
      <c r="J918" s="74">
        <f>SUM(J919)</f>
        <v>0</v>
      </c>
      <c r="K918" s="25">
        <f t="shared" si="140"/>
        <v>0</v>
      </c>
      <c r="L918" s="75">
        <f t="shared" si="137"/>
        <v>0</v>
      </c>
      <c r="M918" s="25">
        <f t="shared" si="141"/>
        <v>0</v>
      </c>
      <c r="N918" s="74">
        <f>SUM(N919)</f>
        <v>0</v>
      </c>
      <c r="O918" s="25">
        <f t="shared" si="142"/>
        <v>0</v>
      </c>
      <c r="P918" s="76">
        <f t="shared" si="136"/>
        <v>0</v>
      </c>
    </row>
    <row r="919" spans="1:16" ht="26.25" hidden="1" x14ac:dyDescent="0.25">
      <c r="A919" s="72">
        <v>3311402220819210</v>
      </c>
      <c r="B919" s="31" t="s">
        <v>893</v>
      </c>
      <c r="C919" s="73"/>
      <c r="D919" s="64"/>
      <c r="E919" s="64"/>
      <c r="F919" s="75">
        <f t="shared" si="139"/>
        <v>0</v>
      </c>
      <c r="G919" s="25">
        <f t="shared" si="138"/>
        <v>0</v>
      </c>
      <c r="H919" s="64"/>
      <c r="I919" s="76">
        <f t="shared" si="143"/>
        <v>0</v>
      </c>
      <c r="J919" s="64"/>
      <c r="K919" s="25">
        <f t="shared" si="140"/>
        <v>0</v>
      </c>
      <c r="L919" s="75">
        <f t="shared" si="137"/>
        <v>0</v>
      </c>
      <c r="M919" s="25">
        <f t="shared" si="141"/>
        <v>0</v>
      </c>
      <c r="N919" s="64"/>
      <c r="O919" s="25">
        <f t="shared" si="142"/>
        <v>0</v>
      </c>
      <c r="P919" s="76">
        <f t="shared" si="136"/>
        <v>0</v>
      </c>
    </row>
    <row r="920" spans="1:16" hidden="1" x14ac:dyDescent="0.25">
      <c r="A920" s="100">
        <v>3311402220885</v>
      </c>
      <c r="B920" s="101" t="s">
        <v>894</v>
      </c>
      <c r="C920" s="73"/>
      <c r="D920" s="74">
        <f>SUM(D921)</f>
        <v>0</v>
      </c>
      <c r="E920" s="74">
        <f>SUM(E921)</f>
        <v>0</v>
      </c>
      <c r="F920" s="75">
        <f t="shared" si="139"/>
        <v>0</v>
      </c>
      <c r="G920" s="25">
        <f t="shared" si="138"/>
        <v>0</v>
      </c>
      <c r="H920" s="74">
        <f>SUM(H921)</f>
        <v>0</v>
      </c>
      <c r="I920" s="76">
        <f t="shared" si="143"/>
        <v>0</v>
      </c>
      <c r="J920" s="74">
        <f>SUM(J921)</f>
        <v>0</v>
      </c>
      <c r="K920" s="25">
        <f t="shared" si="140"/>
        <v>0</v>
      </c>
      <c r="L920" s="75">
        <f t="shared" si="137"/>
        <v>0</v>
      </c>
      <c r="M920" s="25">
        <f t="shared" si="141"/>
        <v>0</v>
      </c>
      <c r="N920" s="74">
        <f>SUM(N921)</f>
        <v>0</v>
      </c>
      <c r="O920" s="25">
        <f t="shared" si="142"/>
        <v>0</v>
      </c>
      <c r="P920" s="76">
        <f t="shared" si="136"/>
        <v>0</v>
      </c>
    </row>
    <row r="921" spans="1:16" hidden="1" x14ac:dyDescent="0.25">
      <c r="A921" s="100">
        <v>3311402220885200</v>
      </c>
      <c r="B921" s="101" t="s">
        <v>895</v>
      </c>
      <c r="C921" s="73"/>
      <c r="D921" s="64"/>
      <c r="E921" s="64"/>
      <c r="F921" s="75">
        <f t="shared" si="139"/>
        <v>0</v>
      </c>
      <c r="G921" s="25">
        <f t="shared" si="138"/>
        <v>0</v>
      </c>
      <c r="H921" s="64"/>
      <c r="I921" s="76">
        <f t="shared" si="143"/>
        <v>0</v>
      </c>
      <c r="J921" s="64"/>
      <c r="K921" s="25">
        <f t="shared" si="140"/>
        <v>0</v>
      </c>
      <c r="L921" s="75">
        <f t="shared" si="137"/>
        <v>0</v>
      </c>
      <c r="M921" s="25">
        <f t="shared" si="141"/>
        <v>0</v>
      </c>
      <c r="N921" s="64"/>
      <c r="O921" s="25">
        <f t="shared" si="142"/>
        <v>0</v>
      </c>
      <c r="P921" s="76">
        <f t="shared" si="136"/>
        <v>0</v>
      </c>
    </row>
    <row r="922" spans="1:16" hidden="1" x14ac:dyDescent="0.25">
      <c r="A922" s="100">
        <v>3311402220961</v>
      </c>
      <c r="B922" s="101" t="s">
        <v>894</v>
      </c>
      <c r="C922" s="73"/>
      <c r="D922" s="74">
        <f>SUM(D923)</f>
        <v>0</v>
      </c>
      <c r="E922" s="74">
        <f>SUM(E923)</f>
        <v>0</v>
      </c>
      <c r="F922" s="75">
        <f t="shared" si="139"/>
        <v>0</v>
      </c>
      <c r="G922" s="25">
        <f t="shared" si="138"/>
        <v>0</v>
      </c>
      <c r="H922" s="74">
        <f>SUM(H923)</f>
        <v>0</v>
      </c>
      <c r="I922" s="76">
        <f t="shared" si="143"/>
        <v>0</v>
      </c>
      <c r="J922" s="74">
        <f>SUM(J923)</f>
        <v>0</v>
      </c>
      <c r="K922" s="25">
        <f t="shared" si="140"/>
        <v>0</v>
      </c>
      <c r="L922" s="75">
        <f t="shared" si="137"/>
        <v>0</v>
      </c>
      <c r="M922" s="25">
        <f t="shared" si="141"/>
        <v>0</v>
      </c>
      <c r="N922" s="74">
        <f>SUM(N923)</f>
        <v>0</v>
      </c>
      <c r="O922" s="25">
        <f t="shared" si="142"/>
        <v>0</v>
      </c>
      <c r="P922" s="76">
        <f t="shared" si="136"/>
        <v>0</v>
      </c>
    </row>
    <row r="923" spans="1:16" hidden="1" x14ac:dyDescent="0.25">
      <c r="A923" s="100">
        <v>3311402220961210</v>
      </c>
      <c r="B923" s="101" t="s">
        <v>895</v>
      </c>
      <c r="C923" s="73"/>
      <c r="D923" s="64"/>
      <c r="E923" s="64"/>
      <c r="F923" s="75">
        <f t="shared" si="139"/>
        <v>0</v>
      </c>
      <c r="G923" s="25">
        <f t="shared" si="138"/>
        <v>0</v>
      </c>
      <c r="H923" s="64"/>
      <c r="I923" s="76">
        <f t="shared" si="143"/>
        <v>0</v>
      </c>
      <c r="J923" s="64"/>
      <c r="K923" s="25">
        <f t="shared" si="140"/>
        <v>0</v>
      </c>
      <c r="L923" s="75">
        <f t="shared" si="137"/>
        <v>0</v>
      </c>
      <c r="M923" s="25">
        <f t="shared" si="141"/>
        <v>0</v>
      </c>
      <c r="N923" s="64"/>
      <c r="O923" s="25">
        <f t="shared" si="142"/>
        <v>0</v>
      </c>
      <c r="P923" s="76">
        <f t="shared" si="136"/>
        <v>0</v>
      </c>
    </row>
    <row r="924" spans="1:16" hidden="1" x14ac:dyDescent="0.25">
      <c r="A924" s="72">
        <v>331140223</v>
      </c>
      <c r="B924" s="31" t="s">
        <v>896</v>
      </c>
      <c r="C924" s="73"/>
      <c r="D924" s="74">
        <f>SUM(D925)</f>
        <v>0</v>
      </c>
      <c r="E924" s="74">
        <f>SUM(E925)</f>
        <v>0</v>
      </c>
      <c r="F924" s="75">
        <f t="shared" si="139"/>
        <v>0</v>
      </c>
      <c r="G924" s="25">
        <f t="shared" si="138"/>
        <v>0</v>
      </c>
      <c r="H924" s="74">
        <f>SUM(H925)</f>
        <v>0</v>
      </c>
      <c r="I924" s="76">
        <f t="shared" si="143"/>
        <v>0</v>
      </c>
      <c r="J924" s="74">
        <f>SUM(J925)</f>
        <v>0</v>
      </c>
      <c r="K924" s="25">
        <f t="shared" si="140"/>
        <v>0</v>
      </c>
      <c r="L924" s="75">
        <f t="shared" si="137"/>
        <v>0</v>
      </c>
      <c r="M924" s="25">
        <f t="shared" si="141"/>
        <v>0</v>
      </c>
      <c r="N924" s="74">
        <f>SUM(N925)</f>
        <v>0</v>
      </c>
      <c r="O924" s="25">
        <f t="shared" si="142"/>
        <v>0</v>
      </c>
      <c r="P924" s="76">
        <f t="shared" ref="P924:P987" si="144">SUM(F924-N924)</f>
        <v>0</v>
      </c>
    </row>
    <row r="925" spans="1:16" ht="26.25" hidden="1" x14ac:dyDescent="0.25">
      <c r="A925" s="72">
        <v>3311402230799</v>
      </c>
      <c r="B925" s="31" t="s">
        <v>897</v>
      </c>
      <c r="C925" s="73"/>
      <c r="D925" s="74">
        <f>SUM(D926:D927)</f>
        <v>0</v>
      </c>
      <c r="E925" s="74">
        <f>SUM(E926:E927)</f>
        <v>0</v>
      </c>
      <c r="F925" s="75">
        <f t="shared" si="139"/>
        <v>0</v>
      </c>
      <c r="G925" s="25">
        <f t="shared" si="138"/>
        <v>0</v>
      </c>
      <c r="H925" s="74">
        <f>SUM(H926:H927)</f>
        <v>0</v>
      </c>
      <c r="I925" s="76">
        <f t="shared" si="143"/>
        <v>0</v>
      </c>
      <c r="J925" s="74">
        <f>SUM(J926:J927)</f>
        <v>0</v>
      </c>
      <c r="K925" s="25">
        <f t="shared" si="140"/>
        <v>0</v>
      </c>
      <c r="L925" s="75">
        <f t="shared" ref="L925:L988" si="145">SUM(N925-J925)</f>
        <v>0</v>
      </c>
      <c r="M925" s="25">
        <f t="shared" si="141"/>
        <v>0</v>
      </c>
      <c r="N925" s="74">
        <f>SUM(N926:N927)</f>
        <v>0</v>
      </c>
      <c r="O925" s="25">
        <f t="shared" si="142"/>
        <v>0</v>
      </c>
      <c r="P925" s="76">
        <f t="shared" si="144"/>
        <v>0</v>
      </c>
    </row>
    <row r="926" spans="1:16" ht="26.25" hidden="1" x14ac:dyDescent="0.25">
      <c r="A926" s="72">
        <v>3311402230799210</v>
      </c>
      <c r="B926" s="31" t="s">
        <v>897</v>
      </c>
      <c r="C926" s="73"/>
      <c r="D926" s="64"/>
      <c r="E926" s="64"/>
      <c r="F926" s="75">
        <f t="shared" si="139"/>
        <v>0</v>
      </c>
      <c r="G926" s="25">
        <f t="shared" si="138"/>
        <v>0</v>
      </c>
      <c r="H926" s="64"/>
      <c r="I926" s="76">
        <f t="shared" si="143"/>
        <v>0</v>
      </c>
      <c r="J926" s="64"/>
      <c r="K926" s="25">
        <f t="shared" si="140"/>
        <v>0</v>
      </c>
      <c r="L926" s="75">
        <f t="shared" si="145"/>
        <v>0</v>
      </c>
      <c r="M926" s="25">
        <f t="shared" si="141"/>
        <v>0</v>
      </c>
      <c r="N926" s="64"/>
      <c r="O926" s="25">
        <f t="shared" si="142"/>
        <v>0</v>
      </c>
      <c r="P926" s="76">
        <f t="shared" si="144"/>
        <v>0</v>
      </c>
    </row>
    <row r="927" spans="1:16" ht="26.25" hidden="1" x14ac:dyDescent="0.25">
      <c r="A927" s="72">
        <v>3311402230799210</v>
      </c>
      <c r="B927" s="31" t="s">
        <v>897</v>
      </c>
      <c r="C927" s="73"/>
      <c r="D927" s="64"/>
      <c r="E927" s="64"/>
      <c r="F927" s="75">
        <f t="shared" si="139"/>
        <v>0</v>
      </c>
      <c r="G927" s="25">
        <f t="shared" si="138"/>
        <v>0</v>
      </c>
      <c r="H927" s="64"/>
      <c r="I927" s="76">
        <f t="shared" si="143"/>
        <v>0</v>
      </c>
      <c r="J927" s="64"/>
      <c r="K927" s="25">
        <f t="shared" si="140"/>
        <v>0</v>
      </c>
      <c r="L927" s="75">
        <f>SUM(N927-J927)</f>
        <v>0</v>
      </c>
      <c r="M927" s="25">
        <f t="shared" si="141"/>
        <v>0</v>
      </c>
      <c r="N927" s="64"/>
      <c r="O927" s="25">
        <f t="shared" si="142"/>
        <v>0</v>
      </c>
      <c r="P927" s="76">
        <f>SUM(F927-N927)</f>
        <v>0</v>
      </c>
    </row>
    <row r="928" spans="1:16" x14ac:dyDescent="0.25">
      <c r="A928" s="99">
        <v>3311403</v>
      </c>
      <c r="B928" s="67" t="s">
        <v>898</v>
      </c>
      <c r="C928" s="68"/>
      <c r="D928" s="69">
        <f>SUM(D929+D963+D971+D1043+D1053+D1066+D1072+D1077+D1234+D1257)</f>
        <v>898028389</v>
      </c>
      <c r="E928" s="69">
        <f>SUM(E929+E963+E971+E1043+E1053+E1066+E1072+E1077+E1234+E1257)</f>
        <v>1385690612</v>
      </c>
      <c r="F928" s="75">
        <f t="shared" si="139"/>
        <v>2283719001</v>
      </c>
      <c r="G928" s="20">
        <f t="shared" si="138"/>
        <v>1.1111228182919495</v>
      </c>
      <c r="H928" s="69">
        <f>SUM(H929+H963+H971+H1043+H1053+H1066+H1072+H1077+H1234+H1257)</f>
        <v>0</v>
      </c>
      <c r="I928" s="76">
        <f t="shared" si="143"/>
        <v>2283719001</v>
      </c>
      <c r="J928" s="69">
        <f>SUM(J929+J963+J971+J1043+J1053+J1066+J1072+J1077+J1234+J1257)</f>
        <v>101474005</v>
      </c>
      <c r="K928" s="25">
        <f t="shared" si="140"/>
        <v>4.4433664980484169</v>
      </c>
      <c r="L928" s="75">
        <f t="shared" si="145"/>
        <v>575892201</v>
      </c>
      <c r="M928" s="25">
        <f t="shared" si="141"/>
        <v>25.217296906836044</v>
      </c>
      <c r="N928" s="69">
        <f>SUM(N929+N963+N971+N1043+N1053+N1066+N1072+N1077+N1234+N1257)</f>
        <v>677366206</v>
      </c>
      <c r="O928" s="25">
        <f t="shared" si="142"/>
        <v>29.660663404884463</v>
      </c>
      <c r="P928" s="76">
        <f t="shared" si="144"/>
        <v>1606352795</v>
      </c>
    </row>
    <row r="929" spans="1:16" hidden="1" x14ac:dyDescent="0.25">
      <c r="A929" s="100">
        <v>331140324</v>
      </c>
      <c r="B929" s="101" t="s">
        <v>899</v>
      </c>
      <c r="C929" s="73"/>
      <c r="D929" s="74">
        <f>SUM(D930+D932+D934+D936+D938+D940+D942+D944+D946+D948+D950+D952+D955+D957+D959)</f>
        <v>0</v>
      </c>
      <c r="E929" s="74">
        <f>SUM(E930+E932+E934+E936+E938+E940+E942+E944+E946+E948+E950+E952+E955+E957+E959)</f>
        <v>0</v>
      </c>
      <c r="F929" s="75">
        <f t="shared" si="139"/>
        <v>0</v>
      </c>
      <c r="G929" s="25">
        <f t="shared" si="138"/>
        <v>0</v>
      </c>
      <c r="H929" s="74">
        <f>SUM(H930+H932+H934+H936+H938+H940+H942+H944+H946+H948+H950+H952+H955+H957+H959)</f>
        <v>0</v>
      </c>
      <c r="I929" s="76">
        <f t="shared" si="143"/>
        <v>0</v>
      </c>
      <c r="J929" s="74">
        <f>SUM(J930+J932+J934+J936+J938+J940+J942+J944+J946+J948+J950+J952+J955+J957+J959)</f>
        <v>0</v>
      </c>
      <c r="K929" s="25">
        <f t="shared" si="140"/>
        <v>0</v>
      </c>
      <c r="L929" s="75">
        <f t="shared" si="145"/>
        <v>0</v>
      </c>
      <c r="M929" s="25">
        <f t="shared" si="141"/>
        <v>0</v>
      </c>
      <c r="N929" s="74">
        <f>SUM(N930+N932+N934+N936+N938+N940+N942+N944+N946+N948+N950+N952+N955+N957+N959)</f>
        <v>0</v>
      </c>
      <c r="O929" s="25">
        <f t="shared" si="142"/>
        <v>0</v>
      </c>
      <c r="P929" s="76">
        <f t="shared" si="144"/>
        <v>0</v>
      </c>
    </row>
    <row r="930" spans="1:16" hidden="1" x14ac:dyDescent="0.25">
      <c r="A930" s="100">
        <v>3311403240071</v>
      </c>
      <c r="B930" s="31" t="s">
        <v>900</v>
      </c>
      <c r="C930" s="73"/>
      <c r="D930" s="74">
        <f>SUM(D931)</f>
        <v>0</v>
      </c>
      <c r="E930" s="74">
        <f>SUM(E931)</f>
        <v>0</v>
      </c>
      <c r="F930" s="75">
        <f t="shared" si="139"/>
        <v>0</v>
      </c>
      <c r="G930" s="25">
        <f t="shared" si="138"/>
        <v>0</v>
      </c>
      <c r="H930" s="74">
        <f>SUM(H931)</f>
        <v>0</v>
      </c>
      <c r="I930" s="76">
        <f t="shared" si="143"/>
        <v>0</v>
      </c>
      <c r="J930" s="74">
        <f>SUM(J931)</f>
        <v>0</v>
      </c>
      <c r="K930" s="25">
        <f t="shared" si="140"/>
        <v>0</v>
      </c>
      <c r="L930" s="75">
        <f t="shared" si="145"/>
        <v>0</v>
      </c>
      <c r="M930" s="25">
        <f t="shared" si="141"/>
        <v>0</v>
      </c>
      <c r="N930" s="74">
        <f>SUM(N931)</f>
        <v>0</v>
      </c>
      <c r="O930" s="25">
        <f t="shared" si="142"/>
        <v>0</v>
      </c>
      <c r="P930" s="76">
        <f t="shared" si="144"/>
        <v>0</v>
      </c>
    </row>
    <row r="931" spans="1:16" hidden="1" x14ac:dyDescent="0.25">
      <c r="A931" s="100">
        <v>3311403240071</v>
      </c>
      <c r="B931" s="31" t="s">
        <v>900</v>
      </c>
      <c r="C931" s="73"/>
      <c r="D931" s="64"/>
      <c r="E931" s="64"/>
      <c r="F931" s="75">
        <f t="shared" si="139"/>
        <v>0</v>
      </c>
      <c r="G931" s="25">
        <f t="shared" si="138"/>
        <v>0</v>
      </c>
      <c r="H931" s="64"/>
      <c r="I931" s="76">
        <f t="shared" si="143"/>
        <v>0</v>
      </c>
      <c r="J931" s="64"/>
      <c r="K931" s="25">
        <f t="shared" si="140"/>
        <v>0</v>
      </c>
      <c r="L931" s="75">
        <f t="shared" si="145"/>
        <v>0</v>
      </c>
      <c r="M931" s="25">
        <f t="shared" si="141"/>
        <v>0</v>
      </c>
      <c r="N931" s="64"/>
      <c r="O931" s="25">
        <f t="shared" si="142"/>
        <v>0</v>
      </c>
      <c r="P931" s="76">
        <f t="shared" si="144"/>
        <v>0</v>
      </c>
    </row>
    <row r="932" spans="1:16" hidden="1" x14ac:dyDescent="0.25">
      <c r="A932" s="72">
        <v>3311403240304</v>
      </c>
      <c r="B932" s="31" t="s">
        <v>901</v>
      </c>
      <c r="C932" s="73"/>
      <c r="D932" s="74">
        <f>SUM(D933)</f>
        <v>0</v>
      </c>
      <c r="E932" s="74">
        <f>SUM(E933)</f>
        <v>0</v>
      </c>
      <c r="F932" s="75">
        <f t="shared" si="139"/>
        <v>0</v>
      </c>
      <c r="G932" s="25">
        <f t="shared" si="138"/>
        <v>0</v>
      </c>
      <c r="H932" s="74">
        <f>SUM(H933)</f>
        <v>0</v>
      </c>
      <c r="I932" s="76">
        <f t="shared" si="143"/>
        <v>0</v>
      </c>
      <c r="J932" s="74">
        <f>SUM(J933)</f>
        <v>0</v>
      </c>
      <c r="K932" s="25">
        <f t="shared" si="140"/>
        <v>0</v>
      </c>
      <c r="L932" s="75">
        <f t="shared" si="145"/>
        <v>0</v>
      </c>
      <c r="M932" s="25">
        <f t="shared" si="141"/>
        <v>0</v>
      </c>
      <c r="N932" s="74">
        <f>SUM(N933)</f>
        <v>0</v>
      </c>
      <c r="O932" s="25">
        <f t="shared" si="142"/>
        <v>0</v>
      </c>
      <c r="P932" s="76">
        <f t="shared" si="144"/>
        <v>0</v>
      </c>
    </row>
    <row r="933" spans="1:16" hidden="1" x14ac:dyDescent="0.25">
      <c r="A933" s="72">
        <v>3311403240304210</v>
      </c>
      <c r="B933" s="31" t="s">
        <v>901</v>
      </c>
      <c r="C933" s="73"/>
      <c r="D933" s="64"/>
      <c r="E933" s="64"/>
      <c r="F933" s="75">
        <f t="shared" si="139"/>
        <v>0</v>
      </c>
      <c r="G933" s="25">
        <f t="shared" si="138"/>
        <v>0</v>
      </c>
      <c r="H933" s="64"/>
      <c r="I933" s="76">
        <f t="shared" si="143"/>
        <v>0</v>
      </c>
      <c r="J933" s="64"/>
      <c r="K933" s="25">
        <f t="shared" si="140"/>
        <v>0</v>
      </c>
      <c r="L933" s="75">
        <f t="shared" si="145"/>
        <v>0</v>
      </c>
      <c r="M933" s="25">
        <f t="shared" si="141"/>
        <v>0</v>
      </c>
      <c r="N933" s="64"/>
      <c r="O933" s="25">
        <f t="shared" si="142"/>
        <v>0</v>
      </c>
      <c r="P933" s="76">
        <f t="shared" si="144"/>
        <v>0</v>
      </c>
    </row>
    <row r="934" spans="1:16" ht="26.25" hidden="1" x14ac:dyDescent="0.25">
      <c r="A934" s="72">
        <v>3311403240377</v>
      </c>
      <c r="B934" s="31" t="s">
        <v>902</v>
      </c>
      <c r="C934" s="73"/>
      <c r="D934" s="74">
        <f>SUM(D935)</f>
        <v>0</v>
      </c>
      <c r="E934" s="74">
        <f>SUM(E935)</f>
        <v>0</v>
      </c>
      <c r="F934" s="75">
        <f t="shared" si="139"/>
        <v>0</v>
      </c>
      <c r="G934" s="25">
        <f t="shared" si="138"/>
        <v>0</v>
      </c>
      <c r="H934" s="74">
        <f>SUM(H935)</f>
        <v>0</v>
      </c>
      <c r="I934" s="76">
        <f t="shared" si="143"/>
        <v>0</v>
      </c>
      <c r="J934" s="74">
        <f>SUM(J935)</f>
        <v>0</v>
      </c>
      <c r="K934" s="25">
        <f t="shared" si="140"/>
        <v>0</v>
      </c>
      <c r="L934" s="75">
        <f t="shared" si="145"/>
        <v>0</v>
      </c>
      <c r="M934" s="25">
        <f t="shared" si="141"/>
        <v>0</v>
      </c>
      <c r="N934" s="74">
        <f>SUM(N935)</f>
        <v>0</v>
      </c>
      <c r="O934" s="25">
        <f t="shared" si="142"/>
        <v>0</v>
      </c>
      <c r="P934" s="76">
        <f t="shared" si="144"/>
        <v>0</v>
      </c>
    </row>
    <row r="935" spans="1:16" ht="26.25" hidden="1" x14ac:dyDescent="0.25">
      <c r="A935" s="72">
        <v>3311403240377210</v>
      </c>
      <c r="B935" s="31" t="s">
        <v>902</v>
      </c>
      <c r="C935" s="73"/>
      <c r="D935" s="64"/>
      <c r="E935" s="64"/>
      <c r="F935" s="75">
        <f t="shared" si="139"/>
        <v>0</v>
      </c>
      <c r="G935" s="25">
        <f t="shared" si="138"/>
        <v>0</v>
      </c>
      <c r="H935" s="64"/>
      <c r="I935" s="76">
        <f t="shared" si="143"/>
        <v>0</v>
      </c>
      <c r="J935" s="64"/>
      <c r="K935" s="25">
        <f t="shared" si="140"/>
        <v>0</v>
      </c>
      <c r="L935" s="75">
        <f t="shared" si="145"/>
        <v>0</v>
      </c>
      <c r="M935" s="25">
        <f t="shared" si="141"/>
        <v>0</v>
      </c>
      <c r="N935" s="64"/>
      <c r="O935" s="25">
        <f t="shared" si="142"/>
        <v>0</v>
      </c>
      <c r="P935" s="76">
        <f t="shared" si="144"/>
        <v>0</v>
      </c>
    </row>
    <row r="936" spans="1:16" hidden="1" x14ac:dyDescent="0.25">
      <c r="A936" s="100">
        <v>3311403240446</v>
      </c>
      <c r="B936" s="31" t="s">
        <v>903</v>
      </c>
      <c r="C936" s="73"/>
      <c r="D936" s="74">
        <f>SUM(D937)</f>
        <v>0</v>
      </c>
      <c r="E936" s="74">
        <f>SUM(E937)</f>
        <v>0</v>
      </c>
      <c r="F936" s="75">
        <f t="shared" si="139"/>
        <v>0</v>
      </c>
      <c r="G936" s="25">
        <f t="shared" si="138"/>
        <v>0</v>
      </c>
      <c r="H936" s="74">
        <f>SUM(H937)</f>
        <v>0</v>
      </c>
      <c r="I936" s="76">
        <f t="shared" si="143"/>
        <v>0</v>
      </c>
      <c r="J936" s="74">
        <f>SUM(J937)</f>
        <v>0</v>
      </c>
      <c r="K936" s="25">
        <f t="shared" si="140"/>
        <v>0</v>
      </c>
      <c r="L936" s="75">
        <f t="shared" si="145"/>
        <v>0</v>
      </c>
      <c r="M936" s="25">
        <f t="shared" si="141"/>
        <v>0</v>
      </c>
      <c r="N936" s="74">
        <f>SUM(N937)</f>
        <v>0</v>
      </c>
      <c r="O936" s="25">
        <f t="shared" si="142"/>
        <v>0</v>
      </c>
      <c r="P936" s="76">
        <f t="shared" si="144"/>
        <v>0</v>
      </c>
    </row>
    <row r="937" spans="1:16" hidden="1" x14ac:dyDescent="0.25">
      <c r="A937" s="100">
        <v>3311403240446210</v>
      </c>
      <c r="B937" s="31" t="s">
        <v>903</v>
      </c>
      <c r="C937" s="73"/>
      <c r="D937" s="64"/>
      <c r="E937" s="64"/>
      <c r="F937" s="75">
        <f t="shared" si="139"/>
        <v>0</v>
      </c>
      <c r="G937" s="25">
        <f t="shared" si="138"/>
        <v>0</v>
      </c>
      <c r="H937" s="64"/>
      <c r="I937" s="76">
        <f t="shared" si="143"/>
        <v>0</v>
      </c>
      <c r="J937" s="64"/>
      <c r="K937" s="25">
        <f t="shared" si="140"/>
        <v>0</v>
      </c>
      <c r="L937" s="75">
        <f t="shared" si="145"/>
        <v>0</v>
      </c>
      <c r="M937" s="25">
        <f t="shared" si="141"/>
        <v>0</v>
      </c>
      <c r="N937" s="64"/>
      <c r="O937" s="25">
        <f t="shared" si="142"/>
        <v>0</v>
      </c>
      <c r="P937" s="76">
        <f t="shared" si="144"/>
        <v>0</v>
      </c>
    </row>
    <row r="938" spans="1:16" ht="26.25" hidden="1" x14ac:dyDescent="0.25">
      <c r="A938" s="72">
        <v>3311403240720</v>
      </c>
      <c r="B938" s="31" t="s">
        <v>904</v>
      </c>
      <c r="C938" s="73"/>
      <c r="D938" s="74">
        <f>SUM(D939)</f>
        <v>0</v>
      </c>
      <c r="E938" s="74">
        <f>SUM(E939)</f>
        <v>0</v>
      </c>
      <c r="F938" s="75">
        <f t="shared" si="139"/>
        <v>0</v>
      </c>
      <c r="G938" s="25">
        <f t="shared" si="138"/>
        <v>0</v>
      </c>
      <c r="H938" s="74">
        <f>SUM(H939)</f>
        <v>0</v>
      </c>
      <c r="I938" s="76">
        <f t="shared" si="143"/>
        <v>0</v>
      </c>
      <c r="J938" s="74">
        <f>SUM(J939)</f>
        <v>0</v>
      </c>
      <c r="K938" s="25">
        <f t="shared" si="140"/>
        <v>0</v>
      </c>
      <c r="L938" s="75">
        <f t="shared" si="145"/>
        <v>0</v>
      </c>
      <c r="M938" s="25">
        <f t="shared" si="141"/>
        <v>0</v>
      </c>
      <c r="N938" s="74">
        <f>SUM(N939)</f>
        <v>0</v>
      </c>
      <c r="O938" s="25">
        <f t="shared" si="142"/>
        <v>0</v>
      </c>
      <c r="P938" s="76">
        <f t="shared" si="144"/>
        <v>0</v>
      </c>
    </row>
    <row r="939" spans="1:16" ht="26.25" hidden="1" x14ac:dyDescent="0.25">
      <c r="A939" s="72">
        <v>3311403240720210</v>
      </c>
      <c r="B939" s="31" t="s">
        <v>904</v>
      </c>
      <c r="C939" s="73"/>
      <c r="D939" s="64"/>
      <c r="E939" s="64"/>
      <c r="F939" s="75">
        <f t="shared" si="139"/>
        <v>0</v>
      </c>
      <c r="G939" s="25">
        <f t="shared" si="138"/>
        <v>0</v>
      </c>
      <c r="H939" s="64"/>
      <c r="I939" s="76">
        <f t="shared" si="143"/>
        <v>0</v>
      </c>
      <c r="J939" s="64"/>
      <c r="K939" s="25">
        <f t="shared" si="140"/>
        <v>0</v>
      </c>
      <c r="L939" s="75">
        <f t="shared" si="145"/>
        <v>0</v>
      </c>
      <c r="M939" s="25">
        <f t="shared" si="141"/>
        <v>0</v>
      </c>
      <c r="N939" s="64"/>
      <c r="O939" s="25">
        <f t="shared" si="142"/>
        <v>0</v>
      </c>
      <c r="P939" s="76">
        <f t="shared" si="144"/>
        <v>0</v>
      </c>
    </row>
    <row r="940" spans="1:16" ht="26.25" hidden="1" x14ac:dyDescent="0.25">
      <c r="A940" s="72">
        <v>3311403240751</v>
      </c>
      <c r="B940" s="31" t="s">
        <v>905</v>
      </c>
      <c r="C940" s="73"/>
      <c r="D940" s="74">
        <f>SUM(D941)</f>
        <v>0</v>
      </c>
      <c r="E940" s="74">
        <f>SUM(E941)</f>
        <v>0</v>
      </c>
      <c r="F940" s="75">
        <f t="shared" si="139"/>
        <v>0</v>
      </c>
      <c r="G940" s="25">
        <f t="shared" si="138"/>
        <v>0</v>
      </c>
      <c r="H940" s="74">
        <f>SUM(H941)</f>
        <v>0</v>
      </c>
      <c r="I940" s="76">
        <f t="shared" si="143"/>
        <v>0</v>
      </c>
      <c r="J940" s="74">
        <f>SUM(J941)</f>
        <v>0</v>
      </c>
      <c r="K940" s="25">
        <f t="shared" si="140"/>
        <v>0</v>
      </c>
      <c r="L940" s="75">
        <f t="shared" si="145"/>
        <v>0</v>
      </c>
      <c r="M940" s="25">
        <f t="shared" si="141"/>
        <v>0</v>
      </c>
      <c r="N940" s="74">
        <f>SUM(N941)</f>
        <v>0</v>
      </c>
      <c r="O940" s="25">
        <f t="shared" si="142"/>
        <v>0</v>
      </c>
      <c r="P940" s="76">
        <f t="shared" si="144"/>
        <v>0</v>
      </c>
    </row>
    <row r="941" spans="1:16" ht="26.25" hidden="1" x14ac:dyDescent="0.25">
      <c r="A941" s="72">
        <v>3311403240751210</v>
      </c>
      <c r="B941" s="31" t="s">
        <v>905</v>
      </c>
      <c r="C941" s="73"/>
      <c r="D941" s="64"/>
      <c r="E941" s="64"/>
      <c r="F941" s="75">
        <f t="shared" si="139"/>
        <v>0</v>
      </c>
      <c r="G941" s="25">
        <f t="shared" si="138"/>
        <v>0</v>
      </c>
      <c r="H941" s="64"/>
      <c r="I941" s="76">
        <f t="shared" si="143"/>
        <v>0</v>
      </c>
      <c r="J941" s="64"/>
      <c r="K941" s="25">
        <f t="shared" si="140"/>
        <v>0</v>
      </c>
      <c r="L941" s="75">
        <f t="shared" si="145"/>
        <v>0</v>
      </c>
      <c r="M941" s="25">
        <f t="shared" si="141"/>
        <v>0</v>
      </c>
      <c r="N941" s="64"/>
      <c r="O941" s="25">
        <f t="shared" si="142"/>
        <v>0</v>
      </c>
      <c r="P941" s="76">
        <f t="shared" si="144"/>
        <v>0</v>
      </c>
    </row>
    <row r="942" spans="1:16" hidden="1" x14ac:dyDescent="0.25">
      <c r="A942" s="72">
        <v>3311403240755</v>
      </c>
      <c r="B942" s="31" t="s">
        <v>906</v>
      </c>
      <c r="C942" s="73"/>
      <c r="D942" s="74">
        <f>SUM(D943)</f>
        <v>0</v>
      </c>
      <c r="E942" s="74">
        <f>SUM(E943)</f>
        <v>0</v>
      </c>
      <c r="F942" s="75">
        <f t="shared" si="139"/>
        <v>0</v>
      </c>
      <c r="G942" s="25">
        <f t="shared" si="138"/>
        <v>0</v>
      </c>
      <c r="H942" s="74">
        <f>SUM(H943)</f>
        <v>0</v>
      </c>
      <c r="I942" s="76">
        <f t="shared" si="143"/>
        <v>0</v>
      </c>
      <c r="J942" s="74">
        <f>SUM(J943)</f>
        <v>0</v>
      </c>
      <c r="K942" s="25">
        <f t="shared" si="140"/>
        <v>0</v>
      </c>
      <c r="L942" s="75">
        <f t="shared" si="145"/>
        <v>0</v>
      </c>
      <c r="M942" s="25">
        <f t="shared" si="141"/>
        <v>0</v>
      </c>
      <c r="N942" s="74">
        <f>SUM(N943)</f>
        <v>0</v>
      </c>
      <c r="O942" s="25">
        <f t="shared" si="142"/>
        <v>0</v>
      </c>
      <c r="P942" s="76">
        <f t="shared" si="144"/>
        <v>0</v>
      </c>
    </row>
    <row r="943" spans="1:16" hidden="1" x14ac:dyDescent="0.25">
      <c r="A943" s="72">
        <v>3311403240755210</v>
      </c>
      <c r="B943" s="31" t="s">
        <v>907</v>
      </c>
      <c r="C943" s="73"/>
      <c r="D943" s="64"/>
      <c r="E943" s="64"/>
      <c r="F943" s="75">
        <f t="shared" si="139"/>
        <v>0</v>
      </c>
      <c r="G943" s="25">
        <f t="shared" si="138"/>
        <v>0</v>
      </c>
      <c r="H943" s="64"/>
      <c r="I943" s="76">
        <f t="shared" si="143"/>
        <v>0</v>
      </c>
      <c r="J943" s="64"/>
      <c r="K943" s="25">
        <f t="shared" si="140"/>
        <v>0</v>
      </c>
      <c r="L943" s="75">
        <f t="shared" si="145"/>
        <v>0</v>
      </c>
      <c r="M943" s="25">
        <f t="shared" si="141"/>
        <v>0</v>
      </c>
      <c r="N943" s="64"/>
      <c r="O943" s="25">
        <f t="shared" si="142"/>
        <v>0</v>
      </c>
      <c r="P943" s="76">
        <f t="shared" si="144"/>
        <v>0</v>
      </c>
    </row>
    <row r="944" spans="1:16" hidden="1" x14ac:dyDescent="0.25">
      <c r="A944" s="100">
        <v>3311403240770</v>
      </c>
      <c r="B944" s="31" t="s">
        <v>908</v>
      </c>
      <c r="C944" s="73"/>
      <c r="D944" s="74">
        <f>SUM(D945)</f>
        <v>0</v>
      </c>
      <c r="E944" s="74">
        <f>SUM(E945)</f>
        <v>0</v>
      </c>
      <c r="F944" s="75">
        <f t="shared" si="139"/>
        <v>0</v>
      </c>
      <c r="G944" s="25">
        <f t="shared" si="138"/>
        <v>0</v>
      </c>
      <c r="H944" s="74">
        <f>SUM(H945)</f>
        <v>0</v>
      </c>
      <c r="I944" s="76">
        <f t="shared" si="143"/>
        <v>0</v>
      </c>
      <c r="J944" s="74">
        <f>SUM(J945)</f>
        <v>0</v>
      </c>
      <c r="K944" s="25">
        <f t="shared" si="140"/>
        <v>0</v>
      </c>
      <c r="L944" s="75">
        <f t="shared" si="145"/>
        <v>0</v>
      </c>
      <c r="M944" s="25">
        <f t="shared" si="141"/>
        <v>0</v>
      </c>
      <c r="N944" s="74">
        <f>SUM(N945)</f>
        <v>0</v>
      </c>
      <c r="O944" s="25">
        <f t="shared" si="142"/>
        <v>0</v>
      </c>
      <c r="P944" s="76">
        <f t="shared" si="144"/>
        <v>0</v>
      </c>
    </row>
    <row r="945" spans="1:16" hidden="1" x14ac:dyDescent="0.25">
      <c r="A945" s="100">
        <v>3311403240770210</v>
      </c>
      <c r="B945" s="31" t="s">
        <v>908</v>
      </c>
      <c r="C945" s="73"/>
      <c r="D945" s="64"/>
      <c r="E945" s="64"/>
      <c r="F945" s="75">
        <f t="shared" si="139"/>
        <v>0</v>
      </c>
      <c r="G945" s="25">
        <f t="shared" si="138"/>
        <v>0</v>
      </c>
      <c r="H945" s="64"/>
      <c r="I945" s="76">
        <f t="shared" si="143"/>
        <v>0</v>
      </c>
      <c r="J945" s="64"/>
      <c r="K945" s="25">
        <f t="shared" si="140"/>
        <v>0</v>
      </c>
      <c r="L945" s="75">
        <f t="shared" si="145"/>
        <v>0</v>
      </c>
      <c r="M945" s="25">
        <f t="shared" si="141"/>
        <v>0</v>
      </c>
      <c r="N945" s="64"/>
      <c r="O945" s="25">
        <f t="shared" si="142"/>
        <v>0</v>
      </c>
      <c r="P945" s="76">
        <f t="shared" si="144"/>
        <v>0</v>
      </c>
    </row>
    <row r="946" spans="1:16" ht="26.25" hidden="1" x14ac:dyDescent="0.25">
      <c r="A946" s="100">
        <v>3311403240775</v>
      </c>
      <c r="B946" s="80" t="s">
        <v>909</v>
      </c>
      <c r="C946" s="73"/>
      <c r="D946" s="74">
        <f>SUM(D947)</f>
        <v>0</v>
      </c>
      <c r="E946" s="74">
        <f>SUM(E947)</f>
        <v>0</v>
      </c>
      <c r="F946" s="75">
        <f t="shared" si="139"/>
        <v>0</v>
      </c>
      <c r="G946" s="25">
        <f t="shared" si="138"/>
        <v>0</v>
      </c>
      <c r="H946" s="74">
        <f>SUM(H947)</f>
        <v>0</v>
      </c>
      <c r="I946" s="76">
        <f t="shared" si="143"/>
        <v>0</v>
      </c>
      <c r="J946" s="74">
        <f>SUM(J947)</f>
        <v>0</v>
      </c>
      <c r="K946" s="25">
        <f t="shared" si="140"/>
        <v>0</v>
      </c>
      <c r="L946" s="75">
        <f t="shared" si="145"/>
        <v>0</v>
      </c>
      <c r="M946" s="25">
        <f t="shared" si="141"/>
        <v>0</v>
      </c>
      <c r="N946" s="74">
        <f>SUM(N947)</f>
        <v>0</v>
      </c>
      <c r="O946" s="25">
        <f t="shared" si="142"/>
        <v>0</v>
      </c>
      <c r="P946" s="76">
        <f t="shared" si="144"/>
        <v>0</v>
      </c>
    </row>
    <row r="947" spans="1:16" ht="26.25" hidden="1" x14ac:dyDescent="0.25">
      <c r="A947" s="100">
        <v>3311403240775210</v>
      </c>
      <c r="B947" s="80" t="s">
        <v>910</v>
      </c>
      <c r="C947" s="73"/>
      <c r="D947" s="64"/>
      <c r="E947" s="64"/>
      <c r="F947" s="75">
        <f t="shared" si="139"/>
        <v>0</v>
      </c>
      <c r="G947" s="25">
        <f t="shared" si="138"/>
        <v>0</v>
      </c>
      <c r="H947" s="64"/>
      <c r="I947" s="76">
        <f t="shared" si="143"/>
        <v>0</v>
      </c>
      <c r="J947" s="64"/>
      <c r="K947" s="25">
        <f t="shared" si="140"/>
        <v>0</v>
      </c>
      <c r="L947" s="75">
        <f t="shared" si="145"/>
        <v>0</v>
      </c>
      <c r="M947" s="25">
        <f t="shared" si="141"/>
        <v>0</v>
      </c>
      <c r="N947" s="64"/>
      <c r="O947" s="25">
        <f t="shared" si="142"/>
        <v>0</v>
      </c>
      <c r="P947" s="76">
        <f t="shared" si="144"/>
        <v>0</v>
      </c>
    </row>
    <row r="948" spans="1:16" ht="26.25" hidden="1" x14ac:dyDescent="0.25">
      <c r="A948" s="72">
        <v>3311403240778</v>
      </c>
      <c r="B948" s="31" t="s">
        <v>911</v>
      </c>
      <c r="C948" s="73"/>
      <c r="D948" s="74">
        <f>SUM(D949)</f>
        <v>0</v>
      </c>
      <c r="E948" s="74">
        <f>SUM(E949)</f>
        <v>0</v>
      </c>
      <c r="F948" s="75">
        <f t="shared" si="139"/>
        <v>0</v>
      </c>
      <c r="G948" s="25">
        <f t="shared" si="138"/>
        <v>0</v>
      </c>
      <c r="H948" s="74">
        <f>SUM(H949)</f>
        <v>0</v>
      </c>
      <c r="I948" s="76">
        <f t="shared" si="143"/>
        <v>0</v>
      </c>
      <c r="J948" s="74">
        <f>SUM(J949)</f>
        <v>0</v>
      </c>
      <c r="K948" s="25">
        <f t="shared" si="140"/>
        <v>0</v>
      </c>
      <c r="L948" s="75">
        <f t="shared" si="145"/>
        <v>0</v>
      </c>
      <c r="M948" s="25">
        <f t="shared" si="141"/>
        <v>0</v>
      </c>
      <c r="N948" s="74">
        <f>SUM(N949)</f>
        <v>0</v>
      </c>
      <c r="O948" s="25">
        <f t="shared" si="142"/>
        <v>0</v>
      </c>
      <c r="P948" s="76">
        <f t="shared" si="144"/>
        <v>0</v>
      </c>
    </row>
    <row r="949" spans="1:16" ht="26.25" hidden="1" x14ac:dyDescent="0.25">
      <c r="A949" s="72">
        <v>3311403240778210</v>
      </c>
      <c r="B949" s="31" t="s">
        <v>911</v>
      </c>
      <c r="C949" s="73"/>
      <c r="D949" s="64"/>
      <c r="E949" s="64"/>
      <c r="F949" s="75">
        <f t="shared" si="139"/>
        <v>0</v>
      </c>
      <c r="G949" s="25">
        <f t="shared" si="138"/>
        <v>0</v>
      </c>
      <c r="H949" s="64"/>
      <c r="I949" s="76">
        <f t="shared" si="143"/>
        <v>0</v>
      </c>
      <c r="J949" s="64"/>
      <c r="K949" s="25">
        <f t="shared" si="140"/>
        <v>0</v>
      </c>
      <c r="L949" s="75">
        <f t="shared" si="145"/>
        <v>0</v>
      </c>
      <c r="M949" s="25">
        <f t="shared" si="141"/>
        <v>0</v>
      </c>
      <c r="N949" s="64"/>
      <c r="O949" s="25">
        <f t="shared" si="142"/>
        <v>0</v>
      </c>
      <c r="P949" s="76">
        <f t="shared" si="144"/>
        <v>0</v>
      </c>
    </row>
    <row r="950" spans="1:16" ht="26.25" hidden="1" x14ac:dyDescent="0.25">
      <c r="A950" s="72">
        <v>3311403240786</v>
      </c>
      <c r="B950" s="31" t="s">
        <v>912</v>
      </c>
      <c r="C950" s="73"/>
      <c r="D950" s="74">
        <f>SUM(D951)</f>
        <v>0</v>
      </c>
      <c r="E950" s="74">
        <f>SUM(E951)</f>
        <v>0</v>
      </c>
      <c r="F950" s="75">
        <f t="shared" si="139"/>
        <v>0</v>
      </c>
      <c r="G950" s="25">
        <f t="shared" si="138"/>
        <v>0</v>
      </c>
      <c r="H950" s="74">
        <f>SUM(H951)</f>
        <v>0</v>
      </c>
      <c r="I950" s="76">
        <f t="shared" si="143"/>
        <v>0</v>
      </c>
      <c r="J950" s="74">
        <f>SUM(J951)</f>
        <v>0</v>
      </c>
      <c r="K950" s="25">
        <f t="shared" si="140"/>
        <v>0</v>
      </c>
      <c r="L950" s="75">
        <f t="shared" si="145"/>
        <v>0</v>
      </c>
      <c r="M950" s="25">
        <f t="shared" si="141"/>
        <v>0</v>
      </c>
      <c r="N950" s="74">
        <f>SUM(N951)</f>
        <v>0</v>
      </c>
      <c r="O950" s="25">
        <f t="shared" si="142"/>
        <v>0</v>
      </c>
      <c r="P950" s="76">
        <f t="shared" si="144"/>
        <v>0</v>
      </c>
    </row>
    <row r="951" spans="1:16" ht="26.25" hidden="1" x14ac:dyDescent="0.25">
      <c r="A951" s="72">
        <v>3311403240786210</v>
      </c>
      <c r="B951" s="31" t="s">
        <v>912</v>
      </c>
      <c r="C951" s="73"/>
      <c r="D951" s="64"/>
      <c r="E951" s="64"/>
      <c r="F951" s="75">
        <f t="shared" si="139"/>
        <v>0</v>
      </c>
      <c r="G951" s="25">
        <f t="shared" si="138"/>
        <v>0</v>
      </c>
      <c r="H951" s="64"/>
      <c r="I951" s="76">
        <f t="shared" si="143"/>
        <v>0</v>
      </c>
      <c r="J951" s="64"/>
      <c r="K951" s="25">
        <f t="shared" si="140"/>
        <v>0</v>
      </c>
      <c r="L951" s="75">
        <f t="shared" si="145"/>
        <v>0</v>
      </c>
      <c r="M951" s="25">
        <f t="shared" si="141"/>
        <v>0</v>
      </c>
      <c r="N951" s="64"/>
      <c r="O951" s="25">
        <f t="shared" si="142"/>
        <v>0</v>
      </c>
      <c r="P951" s="76">
        <f t="shared" si="144"/>
        <v>0</v>
      </c>
    </row>
    <row r="952" spans="1:16" ht="51.75" hidden="1" x14ac:dyDescent="0.25">
      <c r="A952" s="72">
        <v>3311403240817</v>
      </c>
      <c r="B952" s="31" t="s">
        <v>913</v>
      </c>
      <c r="C952" s="73"/>
      <c r="D952" s="74">
        <f>SUM(D953:D954)</f>
        <v>0</v>
      </c>
      <c r="E952" s="74">
        <f>SUM(E953:E954)</f>
        <v>0</v>
      </c>
      <c r="F952" s="75">
        <f t="shared" si="139"/>
        <v>0</v>
      </c>
      <c r="G952" s="25">
        <f t="shared" si="138"/>
        <v>0</v>
      </c>
      <c r="H952" s="74">
        <f>SUM(H953:H954)</f>
        <v>0</v>
      </c>
      <c r="I952" s="76">
        <f t="shared" si="143"/>
        <v>0</v>
      </c>
      <c r="J952" s="74">
        <f>SUM(J953:J954)</f>
        <v>0</v>
      </c>
      <c r="K952" s="25">
        <f t="shared" si="140"/>
        <v>0</v>
      </c>
      <c r="L952" s="75">
        <f t="shared" si="145"/>
        <v>0</v>
      </c>
      <c r="M952" s="25">
        <f t="shared" si="141"/>
        <v>0</v>
      </c>
      <c r="N952" s="74">
        <f>SUM(N953:N954)</f>
        <v>0</v>
      </c>
      <c r="O952" s="25">
        <f t="shared" si="142"/>
        <v>0</v>
      </c>
      <c r="P952" s="76">
        <f t="shared" si="144"/>
        <v>0</v>
      </c>
    </row>
    <row r="953" spans="1:16" ht="51.75" hidden="1" x14ac:dyDescent="0.25">
      <c r="A953" s="72">
        <v>3311403240817210</v>
      </c>
      <c r="B953" s="31" t="s">
        <v>913</v>
      </c>
      <c r="C953" s="73"/>
      <c r="D953" s="64"/>
      <c r="E953" s="64"/>
      <c r="F953" s="75">
        <f t="shared" si="139"/>
        <v>0</v>
      </c>
      <c r="G953" s="25">
        <f t="shared" si="138"/>
        <v>0</v>
      </c>
      <c r="H953" s="64"/>
      <c r="I953" s="76">
        <f t="shared" si="143"/>
        <v>0</v>
      </c>
      <c r="J953" s="64"/>
      <c r="K953" s="25">
        <f t="shared" si="140"/>
        <v>0</v>
      </c>
      <c r="L953" s="75">
        <f t="shared" si="145"/>
        <v>0</v>
      </c>
      <c r="M953" s="25">
        <f t="shared" si="141"/>
        <v>0</v>
      </c>
      <c r="N953" s="64"/>
      <c r="O953" s="25">
        <f t="shared" si="142"/>
        <v>0</v>
      </c>
      <c r="P953" s="76">
        <f t="shared" si="144"/>
        <v>0</v>
      </c>
    </row>
    <row r="954" spans="1:16" ht="51.75" hidden="1" x14ac:dyDescent="0.25">
      <c r="A954" s="72">
        <v>3311403240817210</v>
      </c>
      <c r="B954" s="31" t="s">
        <v>913</v>
      </c>
      <c r="C954" s="73"/>
      <c r="D954" s="64"/>
      <c r="E954" s="64"/>
      <c r="F954" s="75">
        <f t="shared" si="139"/>
        <v>0</v>
      </c>
      <c r="G954" s="25">
        <f t="shared" si="138"/>
        <v>0</v>
      </c>
      <c r="H954" s="64"/>
      <c r="I954" s="76">
        <f t="shared" si="143"/>
        <v>0</v>
      </c>
      <c r="J954" s="64"/>
      <c r="K954" s="25">
        <f t="shared" si="140"/>
        <v>0</v>
      </c>
      <c r="L954" s="75">
        <f t="shared" si="145"/>
        <v>0</v>
      </c>
      <c r="M954" s="25">
        <f t="shared" si="141"/>
        <v>0</v>
      </c>
      <c r="N954" s="64"/>
      <c r="O954" s="25">
        <f t="shared" si="142"/>
        <v>0</v>
      </c>
      <c r="P954" s="76">
        <f t="shared" si="144"/>
        <v>0</v>
      </c>
    </row>
    <row r="955" spans="1:16" hidden="1" x14ac:dyDescent="0.25">
      <c r="A955" s="100">
        <v>3311403240853</v>
      </c>
      <c r="B955" s="31" t="s">
        <v>914</v>
      </c>
      <c r="C955" s="73"/>
      <c r="D955" s="74">
        <f>SUM(D956)</f>
        <v>0</v>
      </c>
      <c r="E955" s="74">
        <f>SUM(E956)</f>
        <v>0</v>
      </c>
      <c r="F955" s="75">
        <f t="shared" si="139"/>
        <v>0</v>
      </c>
      <c r="G955" s="25">
        <f t="shared" ref="G955:G1020" si="146">IF(OR(F955=0,F$7=0),0,F955/F$7)*100</f>
        <v>0</v>
      </c>
      <c r="H955" s="74">
        <f>SUM(H956)</f>
        <v>0</v>
      </c>
      <c r="I955" s="76">
        <f t="shared" si="143"/>
        <v>0</v>
      </c>
      <c r="J955" s="74">
        <f>SUM(J956)</f>
        <v>0</v>
      </c>
      <c r="K955" s="25">
        <f t="shared" si="140"/>
        <v>0</v>
      </c>
      <c r="L955" s="75">
        <f t="shared" si="145"/>
        <v>0</v>
      </c>
      <c r="M955" s="25">
        <f t="shared" si="141"/>
        <v>0</v>
      </c>
      <c r="N955" s="74">
        <f>SUM(N956)</f>
        <v>0</v>
      </c>
      <c r="O955" s="25">
        <f t="shared" si="142"/>
        <v>0</v>
      </c>
      <c r="P955" s="76">
        <f t="shared" si="144"/>
        <v>0</v>
      </c>
    </row>
    <row r="956" spans="1:16" hidden="1" x14ac:dyDescent="0.25">
      <c r="A956" s="100">
        <v>3311403240853210</v>
      </c>
      <c r="B956" s="31" t="s">
        <v>914</v>
      </c>
      <c r="C956" s="73"/>
      <c r="D956" s="64"/>
      <c r="E956" s="64"/>
      <c r="F956" s="75">
        <f t="shared" si="139"/>
        <v>0</v>
      </c>
      <c r="G956" s="25">
        <f t="shared" si="146"/>
        <v>0</v>
      </c>
      <c r="H956" s="64"/>
      <c r="I956" s="76">
        <f t="shared" si="143"/>
        <v>0</v>
      </c>
      <c r="J956" s="64"/>
      <c r="K956" s="25">
        <f t="shared" si="140"/>
        <v>0</v>
      </c>
      <c r="L956" s="75">
        <f t="shared" si="145"/>
        <v>0</v>
      </c>
      <c r="M956" s="25">
        <f t="shared" si="141"/>
        <v>0</v>
      </c>
      <c r="N956" s="64"/>
      <c r="O956" s="25">
        <f t="shared" si="142"/>
        <v>0</v>
      </c>
      <c r="P956" s="76">
        <f t="shared" si="144"/>
        <v>0</v>
      </c>
    </row>
    <row r="957" spans="1:16" hidden="1" x14ac:dyDescent="0.25">
      <c r="A957" s="100">
        <v>3311403240857</v>
      </c>
      <c r="B957" s="31" t="s">
        <v>915</v>
      </c>
      <c r="C957" s="73"/>
      <c r="D957" s="74">
        <f>SUM(D958)</f>
        <v>0</v>
      </c>
      <c r="E957" s="74">
        <f>SUM(E958)</f>
        <v>0</v>
      </c>
      <c r="F957" s="75">
        <f t="shared" si="139"/>
        <v>0</v>
      </c>
      <c r="G957" s="25">
        <f t="shared" si="146"/>
        <v>0</v>
      </c>
      <c r="H957" s="74">
        <f>SUM(H958)</f>
        <v>0</v>
      </c>
      <c r="I957" s="76">
        <f t="shared" si="143"/>
        <v>0</v>
      </c>
      <c r="J957" s="74">
        <f>SUM(J958)</f>
        <v>0</v>
      </c>
      <c r="K957" s="25">
        <f t="shared" si="140"/>
        <v>0</v>
      </c>
      <c r="L957" s="75">
        <f t="shared" si="145"/>
        <v>0</v>
      </c>
      <c r="M957" s="25">
        <f t="shared" si="141"/>
        <v>0</v>
      </c>
      <c r="N957" s="74">
        <f>SUM(N958)</f>
        <v>0</v>
      </c>
      <c r="O957" s="25">
        <f t="shared" si="142"/>
        <v>0</v>
      </c>
      <c r="P957" s="76">
        <f t="shared" si="144"/>
        <v>0</v>
      </c>
    </row>
    <row r="958" spans="1:16" hidden="1" x14ac:dyDescent="0.25">
      <c r="A958" s="100">
        <v>3311403240857210</v>
      </c>
      <c r="B958" s="31" t="s">
        <v>915</v>
      </c>
      <c r="C958" s="73"/>
      <c r="D958" s="64"/>
      <c r="E958" s="64"/>
      <c r="F958" s="75">
        <f t="shared" si="139"/>
        <v>0</v>
      </c>
      <c r="G958" s="25">
        <f t="shared" si="146"/>
        <v>0</v>
      </c>
      <c r="H958" s="64"/>
      <c r="I958" s="76">
        <f t="shared" si="143"/>
        <v>0</v>
      </c>
      <c r="J958" s="64"/>
      <c r="K958" s="25">
        <f t="shared" si="140"/>
        <v>0</v>
      </c>
      <c r="L958" s="75">
        <f t="shared" si="145"/>
        <v>0</v>
      </c>
      <c r="M958" s="25">
        <f t="shared" si="141"/>
        <v>0</v>
      </c>
      <c r="N958" s="64"/>
      <c r="O958" s="25">
        <f t="shared" si="142"/>
        <v>0</v>
      </c>
      <c r="P958" s="76">
        <f t="shared" si="144"/>
        <v>0</v>
      </c>
    </row>
    <row r="959" spans="1:16" ht="39" hidden="1" x14ac:dyDescent="0.25">
      <c r="A959" s="100">
        <v>3311403240870</v>
      </c>
      <c r="B959" s="31" t="s">
        <v>916</v>
      </c>
      <c r="C959" s="73"/>
      <c r="D959" s="74">
        <f>SUM(D960:D962)</f>
        <v>0</v>
      </c>
      <c r="E959" s="74">
        <f>SUM(E960:E962)</f>
        <v>0</v>
      </c>
      <c r="F959" s="75">
        <f t="shared" si="139"/>
        <v>0</v>
      </c>
      <c r="G959" s="25">
        <f t="shared" si="146"/>
        <v>0</v>
      </c>
      <c r="H959" s="74">
        <f>SUM(H960:H962)</f>
        <v>0</v>
      </c>
      <c r="I959" s="76">
        <f t="shared" si="143"/>
        <v>0</v>
      </c>
      <c r="J959" s="74">
        <f>SUM(J960:J962)</f>
        <v>0</v>
      </c>
      <c r="K959" s="25">
        <f t="shared" si="140"/>
        <v>0</v>
      </c>
      <c r="L959" s="75">
        <f t="shared" si="145"/>
        <v>0</v>
      </c>
      <c r="M959" s="25">
        <f t="shared" si="141"/>
        <v>0</v>
      </c>
      <c r="N959" s="74">
        <f>SUM(N960:N962)</f>
        <v>0</v>
      </c>
      <c r="O959" s="25">
        <f t="shared" si="142"/>
        <v>0</v>
      </c>
      <c r="P959" s="76">
        <f t="shared" si="144"/>
        <v>0</v>
      </c>
    </row>
    <row r="960" spans="1:16" ht="39" hidden="1" x14ac:dyDescent="0.25">
      <c r="A960" s="100">
        <v>3311403240870210</v>
      </c>
      <c r="B960" s="31" t="s">
        <v>916</v>
      </c>
      <c r="C960" s="73"/>
      <c r="D960" s="64"/>
      <c r="E960" s="64"/>
      <c r="F960" s="75">
        <f t="shared" si="139"/>
        <v>0</v>
      </c>
      <c r="G960" s="25">
        <f t="shared" si="146"/>
        <v>0</v>
      </c>
      <c r="H960" s="64"/>
      <c r="I960" s="76">
        <f t="shared" si="143"/>
        <v>0</v>
      </c>
      <c r="J960" s="64"/>
      <c r="K960" s="25">
        <f t="shared" si="140"/>
        <v>0</v>
      </c>
      <c r="L960" s="75">
        <f t="shared" si="145"/>
        <v>0</v>
      </c>
      <c r="M960" s="25">
        <f t="shared" si="141"/>
        <v>0</v>
      </c>
      <c r="N960" s="64"/>
      <c r="O960" s="25">
        <f t="shared" si="142"/>
        <v>0</v>
      </c>
      <c r="P960" s="76">
        <f t="shared" si="144"/>
        <v>0</v>
      </c>
    </row>
    <row r="961" spans="1:16" ht="39" hidden="1" x14ac:dyDescent="0.25">
      <c r="A961" s="100">
        <v>3311403240870210</v>
      </c>
      <c r="B961" s="31" t="s">
        <v>916</v>
      </c>
      <c r="C961" s="73"/>
      <c r="D961" s="64"/>
      <c r="E961" s="64"/>
      <c r="F961" s="75">
        <f t="shared" si="139"/>
        <v>0</v>
      </c>
      <c r="G961" s="25">
        <f t="shared" si="146"/>
        <v>0</v>
      </c>
      <c r="H961" s="64"/>
      <c r="I961" s="76">
        <f t="shared" si="143"/>
        <v>0</v>
      </c>
      <c r="J961" s="64"/>
      <c r="K961" s="25">
        <f t="shared" si="140"/>
        <v>0</v>
      </c>
      <c r="L961" s="75">
        <f t="shared" si="145"/>
        <v>0</v>
      </c>
      <c r="M961" s="25">
        <f t="shared" si="141"/>
        <v>0</v>
      </c>
      <c r="N961" s="64"/>
      <c r="O961" s="25">
        <f t="shared" si="142"/>
        <v>0</v>
      </c>
      <c r="P961" s="76">
        <f t="shared" si="144"/>
        <v>0</v>
      </c>
    </row>
    <row r="962" spans="1:16" ht="39" hidden="1" x14ac:dyDescent="0.25">
      <c r="A962" s="100">
        <v>3311403240870210</v>
      </c>
      <c r="B962" s="31" t="s">
        <v>916</v>
      </c>
      <c r="C962" s="73"/>
      <c r="D962" s="64"/>
      <c r="E962" s="64"/>
      <c r="F962" s="75">
        <f t="shared" si="139"/>
        <v>0</v>
      </c>
      <c r="G962" s="25">
        <f t="shared" si="146"/>
        <v>0</v>
      </c>
      <c r="H962" s="64"/>
      <c r="I962" s="76">
        <f t="shared" si="143"/>
        <v>0</v>
      </c>
      <c r="J962" s="64"/>
      <c r="K962" s="25">
        <f t="shared" si="140"/>
        <v>0</v>
      </c>
      <c r="L962" s="75">
        <f t="shared" si="145"/>
        <v>0</v>
      </c>
      <c r="M962" s="25">
        <f t="shared" si="141"/>
        <v>0</v>
      </c>
      <c r="N962" s="64"/>
      <c r="O962" s="25">
        <f t="shared" si="142"/>
        <v>0</v>
      </c>
      <c r="P962" s="76">
        <f t="shared" si="144"/>
        <v>0</v>
      </c>
    </row>
    <row r="963" spans="1:16" ht="39" hidden="1" x14ac:dyDescent="0.25">
      <c r="A963" s="72">
        <v>331140325</v>
      </c>
      <c r="B963" s="31" t="s">
        <v>917</v>
      </c>
      <c r="C963" s="73"/>
      <c r="D963" s="74">
        <f>SUM(D964+D966+D968)</f>
        <v>0</v>
      </c>
      <c r="E963" s="74">
        <f>SUM(E964+E966+E968)</f>
        <v>0</v>
      </c>
      <c r="F963" s="75">
        <f t="shared" si="139"/>
        <v>0</v>
      </c>
      <c r="G963" s="25">
        <f t="shared" si="146"/>
        <v>0</v>
      </c>
      <c r="H963" s="74">
        <f>SUM(H964+H966+H968)</f>
        <v>0</v>
      </c>
      <c r="I963" s="76">
        <f t="shared" si="143"/>
        <v>0</v>
      </c>
      <c r="J963" s="74">
        <f>SUM(J964+J966+J968)</f>
        <v>0</v>
      </c>
      <c r="K963" s="25">
        <f t="shared" si="140"/>
        <v>0</v>
      </c>
      <c r="L963" s="75">
        <f t="shared" si="145"/>
        <v>0</v>
      </c>
      <c r="M963" s="25">
        <f t="shared" si="141"/>
        <v>0</v>
      </c>
      <c r="N963" s="74">
        <f>SUM(N964+N966+N968)</f>
        <v>0</v>
      </c>
      <c r="O963" s="25">
        <f t="shared" si="142"/>
        <v>0</v>
      </c>
      <c r="P963" s="76">
        <f t="shared" si="144"/>
        <v>0</v>
      </c>
    </row>
    <row r="964" spans="1:16" hidden="1" x14ac:dyDescent="0.25">
      <c r="A964" s="72">
        <v>3311403250711</v>
      </c>
      <c r="B964" s="31" t="s">
        <v>918</v>
      </c>
      <c r="C964" s="73"/>
      <c r="D964" s="74">
        <f>SUM(D965)</f>
        <v>0</v>
      </c>
      <c r="E964" s="74">
        <f>SUM(E965)</f>
        <v>0</v>
      </c>
      <c r="F964" s="75">
        <f t="shared" si="139"/>
        <v>0</v>
      </c>
      <c r="G964" s="25">
        <f t="shared" si="146"/>
        <v>0</v>
      </c>
      <c r="H964" s="74">
        <f>SUM(H965)</f>
        <v>0</v>
      </c>
      <c r="I964" s="76">
        <f t="shared" si="143"/>
        <v>0</v>
      </c>
      <c r="J964" s="74">
        <f>SUM(J965)</f>
        <v>0</v>
      </c>
      <c r="K964" s="25">
        <f t="shared" si="140"/>
        <v>0</v>
      </c>
      <c r="L964" s="75">
        <f t="shared" si="145"/>
        <v>0</v>
      </c>
      <c r="M964" s="25">
        <f t="shared" si="141"/>
        <v>0</v>
      </c>
      <c r="N964" s="74">
        <f>SUM(N965)</f>
        <v>0</v>
      </c>
      <c r="O964" s="25">
        <f t="shared" si="142"/>
        <v>0</v>
      </c>
      <c r="P964" s="76">
        <f t="shared" si="144"/>
        <v>0</v>
      </c>
    </row>
    <row r="965" spans="1:16" hidden="1" x14ac:dyDescent="0.25">
      <c r="A965" s="72">
        <v>3311403250711220</v>
      </c>
      <c r="B965" s="31" t="s">
        <v>918</v>
      </c>
      <c r="C965" s="73"/>
      <c r="D965" s="64"/>
      <c r="E965" s="64"/>
      <c r="F965" s="75">
        <f t="shared" si="139"/>
        <v>0</v>
      </c>
      <c r="G965" s="25">
        <f t="shared" si="146"/>
        <v>0</v>
      </c>
      <c r="H965" s="64"/>
      <c r="I965" s="76">
        <f t="shared" si="143"/>
        <v>0</v>
      </c>
      <c r="J965" s="64"/>
      <c r="K965" s="25">
        <f t="shared" si="140"/>
        <v>0</v>
      </c>
      <c r="L965" s="75">
        <f t="shared" si="145"/>
        <v>0</v>
      </c>
      <c r="M965" s="25">
        <f t="shared" si="141"/>
        <v>0</v>
      </c>
      <c r="N965" s="64"/>
      <c r="O965" s="25">
        <f t="shared" si="142"/>
        <v>0</v>
      </c>
      <c r="P965" s="76">
        <f t="shared" si="144"/>
        <v>0</v>
      </c>
    </row>
    <row r="966" spans="1:16" ht="26.25" hidden="1" x14ac:dyDescent="0.25">
      <c r="A966" s="72">
        <v>3311403250753</v>
      </c>
      <c r="B966" s="31" t="s">
        <v>919</v>
      </c>
      <c r="C966" s="73"/>
      <c r="D966" s="74">
        <f>SUM(D967)</f>
        <v>0</v>
      </c>
      <c r="E966" s="74">
        <f>SUM(E967)</f>
        <v>0</v>
      </c>
      <c r="F966" s="75">
        <f t="shared" si="139"/>
        <v>0</v>
      </c>
      <c r="G966" s="25">
        <f t="shared" si="146"/>
        <v>0</v>
      </c>
      <c r="H966" s="74">
        <f>SUM(H967)</f>
        <v>0</v>
      </c>
      <c r="I966" s="76">
        <f t="shared" si="143"/>
        <v>0</v>
      </c>
      <c r="J966" s="74">
        <f>SUM(J967)</f>
        <v>0</v>
      </c>
      <c r="K966" s="25">
        <f t="shared" si="140"/>
        <v>0</v>
      </c>
      <c r="L966" s="75">
        <f t="shared" si="145"/>
        <v>0</v>
      </c>
      <c r="M966" s="25">
        <f t="shared" si="141"/>
        <v>0</v>
      </c>
      <c r="N966" s="74">
        <f>SUM(N967)</f>
        <v>0</v>
      </c>
      <c r="O966" s="25">
        <f t="shared" si="142"/>
        <v>0</v>
      </c>
      <c r="P966" s="76">
        <f t="shared" si="144"/>
        <v>0</v>
      </c>
    </row>
    <row r="967" spans="1:16" ht="26.25" hidden="1" x14ac:dyDescent="0.25">
      <c r="A967" s="72">
        <v>3311403250753220</v>
      </c>
      <c r="B967" s="31" t="s">
        <v>919</v>
      </c>
      <c r="C967" s="73"/>
      <c r="D967" s="64"/>
      <c r="E967" s="64"/>
      <c r="F967" s="75">
        <f t="shared" si="139"/>
        <v>0</v>
      </c>
      <c r="G967" s="25">
        <f t="shared" si="146"/>
        <v>0</v>
      </c>
      <c r="H967" s="64"/>
      <c r="I967" s="76">
        <f t="shared" si="143"/>
        <v>0</v>
      </c>
      <c r="J967" s="64"/>
      <c r="K967" s="25">
        <f t="shared" si="140"/>
        <v>0</v>
      </c>
      <c r="L967" s="75">
        <f t="shared" si="145"/>
        <v>0</v>
      </c>
      <c r="M967" s="25">
        <f t="shared" si="141"/>
        <v>0</v>
      </c>
      <c r="N967" s="64"/>
      <c r="O967" s="25">
        <f t="shared" si="142"/>
        <v>0</v>
      </c>
      <c r="P967" s="76">
        <f t="shared" si="144"/>
        <v>0</v>
      </c>
    </row>
    <row r="968" spans="1:16" ht="26.25" hidden="1" x14ac:dyDescent="0.25">
      <c r="A968" s="72">
        <v>3311403250823</v>
      </c>
      <c r="B968" s="31" t="s">
        <v>920</v>
      </c>
      <c r="C968" s="73"/>
      <c r="D968" s="74">
        <f>SUM(D969:D970)</f>
        <v>0</v>
      </c>
      <c r="E968" s="74">
        <f>SUM(E969:E970)</f>
        <v>0</v>
      </c>
      <c r="F968" s="75">
        <f t="shared" si="139"/>
        <v>0</v>
      </c>
      <c r="G968" s="25">
        <f t="shared" si="146"/>
        <v>0</v>
      </c>
      <c r="H968" s="74">
        <f>SUM(H969:H970)</f>
        <v>0</v>
      </c>
      <c r="I968" s="76">
        <f t="shared" si="143"/>
        <v>0</v>
      </c>
      <c r="J968" s="74">
        <f>SUM(J969:J970)</f>
        <v>0</v>
      </c>
      <c r="K968" s="25">
        <f t="shared" si="140"/>
        <v>0</v>
      </c>
      <c r="L968" s="75">
        <f t="shared" si="145"/>
        <v>0</v>
      </c>
      <c r="M968" s="25">
        <f t="shared" si="141"/>
        <v>0</v>
      </c>
      <c r="N968" s="74">
        <f>SUM(N969:N970)</f>
        <v>0</v>
      </c>
      <c r="O968" s="25">
        <f t="shared" si="142"/>
        <v>0</v>
      </c>
      <c r="P968" s="76">
        <f t="shared" si="144"/>
        <v>0</v>
      </c>
    </row>
    <row r="969" spans="1:16" ht="26.25" hidden="1" x14ac:dyDescent="0.25">
      <c r="A969" s="72">
        <v>3311403250823220</v>
      </c>
      <c r="B969" s="31" t="s">
        <v>920</v>
      </c>
      <c r="C969" s="73"/>
      <c r="D969" s="64"/>
      <c r="E969" s="64"/>
      <c r="F969" s="75">
        <f t="shared" si="139"/>
        <v>0</v>
      </c>
      <c r="G969" s="25">
        <f t="shared" si="146"/>
        <v>0</v>
      </c>
      <c r="H969" s="64"/>
      <c r="I969" s="76">
        <f t="shared" si="143"/>
        <v>0</v>
      </c>
      <c r="J969" s="64"/>
      <c r="K969" s="25">
        <f t="shared" si="140"/>
        <v>0</v>
      </c>
      <c r="L969" s="75">
        <f t="shared" si="145"/>
        <v>0</v>
      </c>
      <c r="M969" s="25">
        <f t="shared" si="141"/>
        <v>0</v>
      </c>
      <c r="N969" s="64"/>
      <c r="O969" s="25">
        <f t="shared" si="142"/>
        <v>0</v>
      </c>
      <c r="P969" s="76">
        <f t="shared" si="144"/>
        <v>0</v>
      </c>
    </row>
    <row r="970" spans="1:16" ht="26.25" hidden="1" x14ac:dyDescent="0.25">
      <c r="A970" s="72">
        <v>3311403250823220</v>
      </c>
      <c r="B970" s="31" t="s">
        <v>920</v>
      </c>
      <c r="C970" s="73"/>
      <c r="D970" s="64"/>
      <c r="E970" s="64"/>
      <c r="F970" s="75">
        <f t="shared" si="139"/>
        <v>0</v>
      </c>
      <c r="G970" s="25">
        <f t="shared" si="146"/>
        <v>0</v>
      </c>
      <c r="H970" s="64"/>
      <c r="I970" s="76">
        <f t="shared" si="143"/>
        <v>0</v>
      </c>
      <c r="J970" s="64"/>
      <c r="K970" s="25">
        <f t="shared" si="140"/>
        <v>0</v>
      </c>
      <c r="L970" s="75">
        <f t="shared" si="145"/>
        <v>0</v>
      </c>
      <c r="M970" s="25">
        <f t="shared" si="141"/>
        <v>0</v>
      </c>
      <c r="N970" s="64"/>
      <c r="O970" s="25">
        <f t="shared" si="142"/>
        <v>0</v>
      </c>
      <c r="P970" s="76">
        <f t="shared" si="144"/>
        <v>0</v>
      </c>
    </row>
    <row r="971" spans="1:16" ht="26.25" x14ac:dyDescent="0.25">
      <c r="A971" s="72">
        <v>331140326</v>
      </c>
      <c r="B971" s="31" t="s">
        <v>921</v>
      </c>
      <c r="C971" s="73"/>
      <c r="D971" s="74">
        <f>SUM(D972+D974+D977+D979+D981+D983+D985+D987+D989+D991+D993+D995+D997+D999+D1001+D1003+D1005+D1007+D1009+D1011+D1013+D1015+D1017+D1019+D1021+D1023+D1025+D1027+D1031+D1034+D1037+D1039+D1041)</f>
        <v>40675000</v>
      </c>
      <c r="E971" s="74">
        <f>SUM(E972+E974+E977+E979+E981+E983+E985+E987+E989+E991+E993+E995+E997+E999+E1001+E1003+E1005+E1007+E1009+E1011+E1013+E1015+E1017+E1019+E1021+E1023+E1025+E1027+E1031+E1034+E1037+E1039+E1041)</f>
        <v>0</v>
      </c>
      <c r="F971" s="75">
        <f t="shared" si="139"/>
        <v>40675000</v>
      </c>
      <c r="G971" s="25">
        <f t="shared" si="146"/>
        <v>1.9790053248335274E-2</v>
      </c>
      <c r="H971" s="74">
        <f>SUM(H972+H974+H977+H979+H981+H983+H985+H987+H989+H991+H993+H995+H997+H999+H1001+H1003+H1005+H1007+H1009+H1011+H1013+H1015+H1017+H1019+H1021+H1023+H1025+H1027+H1031+H1034+H1037+H1039+H1041)</f>
        <v>0</v>
      </c>
      <c r="I971" s="76">
        <f t="shared" si="143"/>
        <v>40675000</v>
      </c>
      <c r="J971" s="74">
        <f>SUM(J972+J974+J977+J979+J981+J983+J985+J987+J989+J991+J993+J995+J997+J999+J1001+J1003+J1005+J1007+J1009+J1011+J1013+J1015+J1017+J1019+J1021+J1023+J1025+J1027+J1031+J1034+J1037+J1039+J1041)</f>
        <v>0</v>
      </c>
      <c r="K971" s="25">
        <f t="shared" si="140"/>
        <v>0</v>
      </c>
      <c r="L971" s="75">
        <f t="shared" si="145"/>
        <v>0</v>
      </c>
      <c r="M971" s="25">
        <f t="shared" si="141"/>
        <v>0</v>
      </c>
      <c r="N971" s="74">
        <f>SUM(N972+N974+N977+N979+N981+N983+N985+N987+N989+N991+N993+N995+N997+N999+N1001+N1003+N1005+N1007+N1009+N1011+N1013+N1015+N1017+N1019+N1021+N1023+N1025+N1027+N1031+N1034+N1037+N1039+N1041)</f>
        <v>0</v>
      </c>
      <c r="O971" s="25">
        <f t="shared" si="142"/>
        <v>0</v>
      </c>
      <c r="P971" s="76">
        <f t="shared" si="144"/>
        <v>40675000</v>
      </c>
    </row>
    <row r="972" spans="1:16" x14ac:dyDescent="0.25">
      <c r="A972" s="72">
        <v>3311403260076</v>
      </c>
      <c r="B972" s="31" t="s">
        <v>922</v>
      </c>
      <c r="C972" s="73"/>
      <c r="D972" s="74">
        <f>SUM(D973)</f>
        <v>40675000</v>
      </c>
      <c r="E972" s="74">
        <f>SUM(E973)</f>
        <v>0</v>
      </c>
      <c r="F972" s="75">
        <f t="shared" si="139"/>
        <v>40675000</v>
      </c>
      <c r="G972" s="25">
        <f t="shared" si="146"/>
        <v>1.9790053248335274E-2</v>
      </c>
      <c r="H972" s="74">
        <f>SUM(H973)</f>
        <v>0</v>
      </c>
      <c r="I972" s="76">
        <f t="shared" si="143"/>
        <v>40675000</v>
      </c>
      <c r="J972" s="74">
        <f>SUM(J973)</f>
        <v>0</v>
      </c>
      <c r="K972" s="25">
        <f t="shared" si="140"/>
        <v>0</v>
      </c>
      <c r="L972" s="75">
        <f t="shared" si="145"/>
        <v>0</v>
      </c>
      <c r="M972" s="25">
        <f t="shared" si="141"/>
        <v>0</v>
      </c>
      <c r="N972" s="74">
        <f>SUM(N973)</f>
        <v>0</v>
      </c>
      <c r="O972" s="25">
        <f t="shared" si="142"/>
        <v>0</v>
      </c>
      <c r="P972" s="76">
        <f t="shared" si="144"/>
        <v>40675000</v>
      </c>
    </row>
    <row r="973" spans="1:16" x14ac:dyDescent="0.25">
      <c r="A973" s="72">
        <v>3311403260076</v>
      </c>
      <c r="B973" s="31" t="s">
        <v>922</v>
      </c>
      <c r="C973" s="73"/>
      <c r="D973" s="64">
        <v>40675000</v>
      </c>
      <c r="E973" s="64"/>
      <c r="F973" s="75">
        <f t="shared" si="139"/>
        <v>40675000</v>
      </c>
      <c r="G973" s="25">
        <f t="shared" si="146"/>
        <v>1.9790053248335274E-2</v>
      </c>
      <c r="H973" s="64"/>
      <c r="I973" s="76">
        <f t="shared" si="143"/>
        <v>40675000</v>
      </c>
      <c r="J973" s="64"/>
      <c r="K973" s="25">
        <f t="shared" si="140"/>
        <v>0</v>
      </c>
      <c r="L973" s="75">
        <f t="shared" si="145"/>
        <v>0</v>
      </c>
      <c r="M973" s="25">
        <f t="shared" si="141"/>
        <v>0</v>
      </c>
      <c r="N973" s="64"/>
      <c r="O973" s="25">
        <f t="shared" si="142"/>
        <v>0</v>
      </c>
      <c r="P973" s="76">
        <f t="shared" si="144"/>
        <v>40675000</v>
      </c>
    </row>
    <row r="974" spans="1:16" hidden="1" x14ac:dyDescent="0.25">
      <c r="A974" s="100">
        <v>3311403260226</v>
      </c>
      <c r="B974" s="101" t="s">
        <v>923</v>
      </c>
      <c r="C974" s="73"/>
      <c r="D974" s="74">
        <f>SUM(D975:D976)</f>
        <v>0</v>
      </c>
      <c r="E974" s="74">
        <f>SUM(E975:E976)</f>
        <v>0</v>
      </c>
      <c r="F974" s="75">
        <f t="shared" si="139"/>
        <v>0</v>
      </c>
      <c r="G974" s="25">
        <f t="shared" si="146"/>
        <v>0</v>
      </c>
      <c r="H974" s="74">
        <f>SUM(H975:H976)</f>
        <v>0</v>
      </c>
      <c r="I974" s="76">
        <f t="shared" si="143"/>
        <v>0</v>
      </c>
      <c r="J974" s="74">
        <f>SUM(J975:J976)</f>
        <v>0</v>
      </c>
      <c r="K974" s="25">
        <f t="shared" si="140"/>
        <v>0</v>
      </c>
      <c r="L974" s="75">
        <f t="shared" si="145"/>
        <v>0</v>
      </c>
      <c r="M974" s="25">
        <f t="shared" si="141"/>
        <v>0</v>
      </c>
      <c r="N974" s="74">
        <f>SUM(N975:N976)</f>
        <v>0</v>
      </c>
      <c r="O974" s="25">
        <f t="shared" si="142"/>
        <v>0</v>
      </c>
      <c r="P974" s="76">
        <f t="shared" si="144"/>
        <v>0</v>
      </c>
    </row>
    <row r="975" spans="1:16" hidden="1" x14ac:dyDescent="0.25">
      <c r="A975" s="100">
        <v>3311403260226220</v>
      </c>
      <c r="B975" s="101" t="s">
        <v>924</v>
      </c>
      <c r="C975" s="73"/>
      <c r="D975" s="64"/>
      <c r="E975" s="64"/>
      <c r="F975" s="75">
        <f t="shared" si="139"/>
        <v>0</v>
      </c>
      <c r="G975" s="25">
        <f t="shared" si="146"/>
        <v>0</v>
      </c>
      <c r="H975" s="64"/>
      <c r="I975" s="76">
        <f t="shared" si="143"/>
        <v>0</v>
      </c>
      <c r="J975" s="64"/>
      <c r="K975" s="25">
        <f t="shared" si="140"/>
        <v>0</v>
      </c>
      <c r="L975" s="75">
        <f t="shared" si="145"/>
        <v>0</v>
      </c>
      <c r="M975" s="25">
        <f t="shared" si="141"/>
        <v>0</v>
      </c>
      <c r="N975" s="64"/>
      <c r="O975" s="25">
        <f t="shared" si="142"/>
        <v>0</v>
      </c>
      <c r="P975" s="76">
        <f t="shared" si="144"/>
        <v>0</v>
      </c>
    </row>
    <row r="976" spans="1:16" hidden="1" x14ac:dyDescent="0.25">
      <c r="A976" s="100">
        <v>3311403260226220</v>
      </c>
      <c r="B976" s="101" t="s">
        <v>924</v>
      </c>
      <c r="C976" s="73"/>
      <c r="D976" s="64"/>
      <c r="E976" s="64"/>
      <c r="F976" s="75">
        <f t="shared" si="139"/>
        <v>0</v>
      </c>
      <c r="G976" s="25">
        <f t="shared" si="146"/>
        <v>0</v>
      </c>
      <c r="H976" s="64"/>
      <c r="I976" s="76">
        <f t="shared" si="143"/>
        <v>0</v>
      </c>
      <c r="J976" s="64"/>
      <c r="K976" s="25">
        <f t="shared" si="140"/>
        <v>0</v>
      </c>
      <c r="L976" s="75">
        <f>SUM(N976-J976)</f>
        <v>0</v>
      </c>
      <c r="M976" s="25">
        <f t="shared" si="141"/>
        <v>0</v>
      </c>
      <c r="N976" s="64"/>
      <c r="O976" s="25">
        <f t="shared" si="142"/>
        <v>0</v>
      </c>
      <c r="P976" s="76">
        <f>SUM(F976-N976)</f>
        <v>0</v>
      </c>
    </row>
    <row r="977" spans="1:16" hidden="1" x14ac:dyDescent="0.25">
      <c r="A977" s="100">
        <v>3311403260364</v>
      </c>
      <c r="B977" s="101" t="s">
        <v>925</v>
      </c>
      <c r="C977" s="73"/>
      <c r="D977" s="74">
        <f>SUM(D978)</f>
        <v>0</v>
      </c>
      <c r="E977" s="74">
        <f>SUM(E978)</f>
        <v>0</v>
      </c>
      <c r="F977" s="75">
        <f t="shared" si="139"/>
        <v>0</v>
      </c>
      <c r="G977" s="25">
        <f t="shared" si="146"/>
        <v>0</v>
      </c>
      <c r="H977" s="74">
        <f>SUM(H978)</f>
        <v>0</v>
      </c>
      <c r="I977" s="76">
        <f t="shared" si="143"/>
        <v>0</v>
      </c>
      <c r="J977" s="74">
        <f>SUM(J978)</f>
        <v>0</v>
      </c>
      <c r="K977" s="25">
        <f t="shared" si="140"/>
        <v>0</v>
      </c>
      <c r="L977" s="75">
        <f t="shared" si="145"/>
        <v>0</v>
      </c>
      <c r="M977" s="25">
        <f t="shared" si="141"/>
        <v>0</v>
      </c>
      <c r="N977" s="74">
        <f>SUM(N978)</f>
        <v>0</v>
      </c>
      <c r="O977" s="25">
        <f t="shared" si="142"/>
        <v>0</v>
      </c>
      <c r="P977" s="76">
        <f t="shared" si="144"/>
        <v>0</v>
      </c>
    </row>
    <row r="978" spans="1:16" hidden="1" x14ac:dyDescent="0.25">
      <c r="A978" s="100">
        <v>3311403260364220</v>
      </c>
      <c r="B978" s="101" t="s">
        <v>926</v>
      </c>
      <c r="C978" s="73"/>
      <c r="D978" s="64"/>
      <c r="E978" s="64"/>
      <c r="F978" s="75">
        <f t="shared" si="139"/>
        <v>0</v>
      </c>
      <c r="G978" s="25">
        <f t="shared" si="146"/>
        <v>0</v>
      </c>
      <c r="H978" s="64"/>
      <c r="I978" s="76">
        <f t="shared" si="143"/>
        <v>0</v>
      </c>
      <c r="J978" s="64"/>
      <c r="K978" s="25">
        <f t="shared" si="140"/>
        <v>0</v>
      </c>
      <c r="L978" s="75">
        <f t="shared" si="145"/>
        <v>0</v>
      </c>
      <c r="M978" s="25">
        <f t="shared" si="141"/>
        <v>0</v>
      </c>
      <c r="N978" s="64"/>
      <c r="O978" s="25">
        <f t="shared" si="142"/>
        <v>0</v>
      </c>
      <c r="P978" s="76">
        <f t="shared" si="144"/>
        <v>0</v>
      </c>
    </row>
    <row r="979" spans="1:16" hidden="1" x14ac:dyDescent="0.25">
      <c r="A979" s="72">
        <v>3311403260687</v>
      </c>
      <c r="B979" s="31" t="s">
        <v>927</v>
      </c>
      <c r="C979" s="73"/>
      <c r="D979" s="74">
        <f>SUM(D980)</f>
        <v>0</v>
      </c>
      <c r="E979" s="74">
        <f>SUM(E980)</f>
        <v>0</v>
      </c>
      <c r="F979" s="75">
        <f t="shared" si="139"/>
        <v>0</v>
      </c>
      <c r="G979" s="25">
        <f t="shared" si="146"/>
        <v>0</v>
      </c>
      <c r="H979" s="74">
        <f>SUM(H980)</f>
        <v>0</v>
      </c>
      <c r="I979" s="76">
        <f t="shared" si="143"/>
        <v>0</v>
      </c>
      <c r="J979" s="74">
        <f>SUM(J980)</f>
        <v>0</v>
      </c>
      <c r="K979" s="25">
        <f t="shared" si="140"/>
        <v>0</v>
      </c>
      <c r="L979" s="75">
        <f t="shared" si="145"/>
        <v>0</v>
      </c>
      <c r="M979" s="25">
        <f t="shared" si="141"/>
        <v>0</v>
      </c>
      <c r="N979" s="74">
        <f>SUM(N980)</f>
        <v>0</v>
      </c>
      <c r="O979" s="25">
        <f t="shared" si="142"/>
        <v>0</v>
      </c>
      <c r="P979" s="76">
        <f t="shared" si="144"/>
        <v>0</v>
      </c>
    </row>
    <row r="980" spans="1:16" hidden="1" x14ac:dyDescent="0.25">
      <c r="A980" s="72">
        <v>3311403260687220</v>
      </c>
      <c r="B980" s="31" t="s">
        <v>928</v>
      </c>
      <c r="C980" s="73"/>
      <c r="D980" s="64"/>
      <c r="E980" s="64"/>
      <c r="F980" s="75">
        <f t="shared" si="139"/>
        <v>0</v>
      </c>
      <c r="G980" s="25">
        <f t="shared" si="146"/>
        <v>0</v>
      </c>
      <c r="H980" s="64"/>
      <c r="I980" s="76">
        <f t="shared" si="143"/>
        <v>0</v>
      </c>
      <c r="J980" s="64"/>
      <c r="K980" s="25">
        <f t="shared" si="140"/>
        <v>0</v>
      </c>
      <c r="L980" s="75">
        <f t="shared" si="145"/>
        <v>0</v>
      </c>
      <c r="M980" s="25">
        <f t="shared" si="141"/>
        <v>0</v>
      </c>
      <c r="N980" s="64"/>
      <c r="O980" s="25">
        <f t="shared" si="142"/>
        <v>0</v>
      </c>
      <c r="P980" s="76">
        <f t="shared" si="144"/>
        <v>0</v>
      </c>
    </row>
    <row r="981" spans="1:16" ht="26.25" hidden="1" x14ac:dyDescent="0.25">
      <c r="A981" s="72">
        <v>3311403260695</v>
      </c>
      <c r="B981" s="31" t="s">
        <v>929</v>
      </c>
      <c r="C981" s="73"/>
      <c r="D981" s="74">
        <f>SUM(D982)</f>
        <v>0</v>
      </c>
      <c r="E981" s="74">
        <f>SUM(E982)</f>
        <v>0</v>
      </c>
      <c r="F981" s="75">
        <f t="shared" ref="F981:F1046" si="147">SUM(D981+E981)</f>
        <v>0</v>
      </c>
      <c r="G981" s="25">
        <f t="shared" si="146"/>
        <v>0</v>
      </c>
      <c r="H981" s="74">
        <f>SUM(H982)</f>
        <v>0</v>
      </c>
      <c r="I981" s="76">
        <f t="shared" si="143"/>
        <v>0</v>
      </c>
      <c r="J981" s="74">
        <f>SUM(J982)</f>
        <v>0</v>
      </c>
      <c r="K981" s="25">
        <f t="shared" ref="K981:K1046" si="148">IF(OR(J981=0,F981=0),0,J981/F981)*100</f>
        <v>0</v>
      </c>
      <c r="L981" s="75">
        <f t="shared" si="145"/>
        <v>0</v>
      </c>
      <c r="M981" s="25">
        <f t="shared" ref="M981:M1046" si="149">IF(OR(L981=0,F981=0),0,L981/F981)*100</f>
        <v>0</v>
      </c>
      <c r="N981" s="74">
        <f>SUM(N982)</f>
        <v>0</v>
      </c>
      <c r="O981" s="25">
        <f t="shared" ref="O981:O1046" si="150">IF(OR(N981=0,F981=0),0,N981/F981)*100</f>
        <v>0</v>
      </c>
      <c r="P981" s="76">
        <f t="shared" si="144"/>
        <v>0</v>
      </c>
    </row>
    <row r="982" spans="1:16" ht="26.25" hidden="1" x14ac:dyDescent="0.25">
      <c r="A982" s="72">
        <v>3311403260695220</v>
      </c>
      <c r="B982" s="31" t="s">
        <v>929</v>
      </c>
      <c r="C982" s="73"/>
      <c r="D982" s="64"/>
      <c r="E982" s="64"/>
      <c r="F982" s="75">
        <f t="shared" si="147"/>
        <v>0</v>
      </c>
      <c r="G982" s="25">
        <f t="shared" si="146"/>
        <v>0</v>
      </c>
      <c r="H982" s="64"/>
      <c r="I982" s="76">
        <f t="shared" ref="I982:I1047" si="151">SUM(F982-H982)</f>
        <v>0</v>
      </c>
      <c r="J982" s="64"/>
      <c r="K982" s="25">
        <f t="shared" si="148"/>
        <v>0</v>
      </c>
      <c r="L982" s="75">
        <f t="shared" si="145"/>
        <v>0</v>
      </c>
      <c r="M982" s="25">
        <f t="shared" si="149"/>
        <v>0</v>
      </c>
      <c r="N982" s="64"/>
      <c r="O982" s="25">
        <f t="shared" si="150"/>
        <v>0</v>
      </c>
      <c r="P982" s="76">
        <f t="shared" si="144"/>
        <v>0</v>
      </c>
    </row>
    <row r="983" spans="1:16" hidden="1" x14ac:dyDescent="0.25">
      <c r="A983" s="72">
        <v>3311403260696</v>
      </c>
      <c r="B983" s="31" t="s">
        <v>930</v>
      </c>
      <c r="C983" s="73"/>
      <c r="D983" s="74">
        <f>SUM(D984)</f>
        <v>0</v>
      </c>
      <c r="E983" s="74">
        <f>SUM(E984)</f>
        <v>0</v>
      </c>
      <c r="F983" s="75">
        <f t="shared" si="147"/>
        <v>0</v>
      </c>
      <c r="G983" s="25">
        <f t="shared" si="146"/>
        <v>0</v>
      </c>
      <c r="H983" s="74">
        <f>SUM(H984)</f>
        <v>0</v>
      </c>
      <c r="I983" s="76">
        <f t="shared" si="151"/>
        <v>0</v>
      </c>
      <c r="J983" s="74">
        <f>SUM(J984)</f>
        <v>0</v>
      </c>
      <c r="K983" s="25">
        <f t="shared" si="148"/>
        <v>0</v>
      </c>
      <c r="L983" s="75">
        <f t="shared" si="145"/>
        <v>0</v>
      </c>
      <c r="M983" s="25">
        <f t="shared" si="149"/>
        <v>0</v>
      </c>
      <c r="N983" s="74">
        <f>SUM(N984)</f>
        <v>0</v>
      </c>
      <c r="O983" s="25">
        <f t="shared" si="150"/>
        <v>0</v>
      </c>
      <c r="P983" s="76">
        <f t="shared" si="144"/>
        <v>0</v>
      </c>
    </row>
    <row r="984" spans="1:16" hidden="1" x14ac:dyDescent="0.25">
      <c r="A984" s="72">
        <v>3311403260696220</v>
      </c>
      <c r="B984" s="31" t="s">
        <v>930</v>
      </c>
      <c r="C984" s="73"/>
      <c r="D984" s="64"/>
      <c r="E984" s="64"/>
      <c r="F984" s="75">
        <f t="shared" si="147"/>
        <v>0</v>
      </c>
      <c r="G984" s="25">
        <f t="shared" si="146"/>
        <v>0</v>
      </c>
      <c r="H984" s="64"/>
      <c r="I984" s="76">
        <f t="shared" si="151"/>
        <v>0</v>
      </c>
      <c r="J984" s="64"/>
      <c r="K984" s="25">
        <f t="shared" si="148"/>
        <v>0</v>
      </c>
      <c r="L984" s="75">
        <f t="shared" si="145"/>
        <v>0</v>
      </c>
      <c r="M984" s="25">
        <f t="shared" si="149"/>
        <v>0</v>
      </c>
      <c r="N984" s="64"/>
      <c r="O984" s="25">
        <f t="shared" si="150"/>
        <v>0</v>
      </c>
      <c r="P984" s="76">
        <f t="shared" si="144"/>
        <v>0</v>
      </c>
    </row>
    <row r="985" spans="1:16" hidden="1" x14ac:dyDescent="0.25">
      <c r="A985" s="72">
        <v>3311403260697</v>
      </c>
      <c r="B985" s="31" t="s">
        <v>931</v>
      </c>
      <c r="C985" s="73"/>
      <c r="D985" s="74">
        <f>SUM(D986)</f>
        <v>0</v>
      </c>
      <c r="E985" s="74">
        <f>SUM(E986)</f>
        <v>0</v>
      </c>
      <c r="F985" s="75">
        <f t="shared" si="147"/>
        <v>0</v>
      </c>
      <c r="G985" s="25">
        <f t="shared" si="146"/>
        <v>0</v>
      </c>
      <c r="H985" s="74">
        <f>SUM(H986)</f>
        <v>0</v>
      </c>
      <c r="I985" s="76">
        <f t="shared" si="151"/>
        <v>0</v>
      </c>
      <c r="J985" s="74">
        <f>SUM(J986)</f>
        <v>0</v>
      </c>
      <c r="K985" s="25">
        <f t="shared" si="148"/>
        <v>0</v>
      </c>
      <c r="L985" s="75">
        <f t="shared" si="145"/>
        <v>0</v>
      </c>
      <c r="M985" s="25">
        <f t="shared" si="149"/>
        <v>0</v>
      </c>
      <c r="N985" s="74">
        <f>SUM(N986)</f>
        <v>0</v>
      </c>
      <c r="O985" s="25">
        <f t="shared" si="150"/>
        <v>0</v>
      </c>
      <c r="P985" s="76">
        <f t="shared" si="144"/>
        <v>0</v>
      </c>
    </row>
    <row r="986" spans="1:16" hidden="1" x14ac:dyDescent="0.25">
      <c r="A986" s="72">
        <v>3311403260697220</v>
      </c>
      <c r="B986" s="31" t="s">
        <v>932</v>
      </c>
      <c r="C986" s="73"/>
      <c r="D986" s="64"/>
      <c r="E986" s="64"/>
      <c r="F986" s="75">
        <f t="shared" si="147"/>
        <v>0</v>
      </c>
      <c r="G986" s="25">
        <f t="shared" si="146"/>
        <v>0</v>
      </c>
      <c r="H986" s="64"/>
      <c r="I986" s="76">
        <f t="shared" si="151"/>
        <v>0</v>
      </c>
      <c r="J986" s="64"/>
      <c r="K986" s="25">
        <f t="shared" si="148"/>
        <v>0</v>
      </c>
      <c r="L986" s="75">
        <f t="shared" si="145"/>
        <v>0</v>
      </c>
      <c r="M986" s="25">
        <f t="shared" si="149"/>
        <v>0</v>
      </c>
      <c r="N986" s="64"/>
      <c r="O986" s="25">
        <f t="shared" si="150"/>
        <v>0</v>
      </c>
      <c r="P986" s="76">
        <f t="shared" si="144"/>
        <v>0</v>
      </c>
    </row>
    <row r="987" spans="1:16" ht="51.75" hidden="1" x14ac:dyDescent="0.25">
      <c r="A987" s="72">
        <v>3311403260723</v>
      </c>
      <c r="B987" s="31" t="s">
        <v>933</v>
      </c>
      <c r="C987" s="73"/>
      <c r="D987" s="74">
        <f>SUM(D988)</f>
        <v>0</v>
      </c>
      <c r="E987" s="74">
        <f>SUM(E988)</f>
        <v>0</v>
      </c>
      <c r="F987" s="75">
        <f t="shared" si="147"/>
        <v>0</v>
      </c>
      <c r="G987" s="25">
        <f t="shared" si="146"/>
        <v>0</v>
      </c>
      <c r="H987" s="74">
        <f>SUM(H988)</f>
        <v>0</v>
      </c>
      <c r="I987" s="76">
        <f t="shared" si="151"/>
        <v>0</v>
      </c>
      <c r="J987" s="74">
        <f>SUM(J988)</f>
        <v>0</v>
      </c>
      <c r="K987" s="25">
        <f t="shared" si="148"/>
        <v>0</v>
      </c>
      <c r="L987" s="75">
        <f t="shared" si="145"/>
        <v>0</v>
      </c>
      <c r="M987" s="25">
        <f t="shared" si="149"/>
        <v>0</v>
      </c>
      <c r="N987" s="74">
        <f>SUM(N988)</f>
        <v>0</v>
      </c>
      <c r="O987" s="25">
        <f t="shared" si="150"/>
        <v>0</v>
      </c>
      <c r="P987" s="76">
        <f t="shared" si="144"/>
        <v>0</v>
      </c>
    </row>
    <row r="988" spans="1:16" ht="51.75" hidden="1" x14ac:dyDescent="0.25">
      <c r="A988" s="72">
        <v>3311403260723220</v>
      </c>
      <c r="B988" s="31" t="s">
        <v>933</v>
      </c>
      <c r="C988" s="73"/>
      <c r="D988" s="64"/>
      <c r="E988" s="64"/>
      <c r="F988" s="75">
        <f t="shared" si="147"/>
        <v>0</v>
      </c>
      <c r="G988" s="25">
        <f t="shared" si="146"/>
        <v>0</v>
      </c>
      <c r="H988" s="64"/>
      <c r="I988" s="76">
        <f t="shared" si="151"/>
        <v>0</v>
      </c>
      <c r="J988" s="64"/>
      <c r="K988" s="25">
        <f t="shared" si="148"/>
        <v>0</v>
      </c>
      <c r="L988" s="75">
        <f t="shared" si="145"/>
        <v>0</v>
      </c>
      <c r="M988" s="25">
        <f t="shared" si="149"/>
        <v>0</v>
      </c>
      <c r="N988" s="64"/>
      <c r="O988" s="25">
        <f t="shared" si="150"/>
        <v>0</v>
      </c>
      <c r="P988" s="76">
        <f t="shared" ref="P988:P1053" si="152">SUM(F988-N988)</f>
        <v>0</v>
      </c>
    </row>
    <row r="989" spans="1:16" ht="26.25" hidden="1" x14ac:dyDescent="0.25">
      <c r="A989" s="72">
        <v>3311403260732</v>
      </c>
      <c r="B989" s="31" t="s">
        <v>934</v>
      </c>
      <c r="C989" s="73"/>
      <c r="D989" s="74">
        <f>SUM(D990)</f>
        <v>0</v>
      </c>
      <c r="E989" s="74">
        <f>SUM(E990)</f>
        <v>0</v>
      </c>
      <c r="F989" s="75">
        <f t="shared" si="147"/>
        <v>0</v>
      </c>
      <c r="G989" s="25">
        <f t="shared" si="146"/>
        <v>0</v>
      </c>
      <c r="H989" s="74">
        <f>SUM(H990)</f>
        <v>0</v>
      </c>
      <c r="I989" s="76">
        <f t="shared" si="151"/>
        <v>0</v>
      </c>
      <c r="J989" s="74">
        <f>SUM(J990)</f>
        <v>0</v>
      </c>
      <c r="K989" s="25">
        <f t="shared" si="148"/>
        <v>0</v>
      </c>
      <c r="L989" s="75">
        <f t="shared" ref="L989:L1054" si="153">SUM(N989-J989)</f>
        <v>0</v>
      </c>
      <c r="M989" s="25">
        <f t="shared" si="149"/>
        <v>0</v>
      </c>
      <c r="N989" s="74">
        <f>SUM(N990)</f>
        <v>0</v>
      </c>
      <c r="O989" s="25">
        <f t="shared" si="150"/>
        <v>0</v>
      </c>
      <c r="P989" s="76">
        <f t="shared" si="152"/>
        <v>0</v>
      </c>
    </row>
    <row r="990" spans="1:16" ht="26.25" hidden="1" x14ac:dyDescent="0.25">
      <c r="A990" s="72">
        <v>3311403260732220</v>
      </c>
      <c r="B990" s="31" t="s">
        <v>934</v>
      </c>
      <c r="C990" s="73"/>
      <c r="D990" s="64"/>
      <c r="E990" s="64"/>
      <c r="F990" s="75">
        <f t="shared" si="147"/>
        <v>0</v>
      </c>
      <c r="G990" s="25">
        <f t="shared" si="146"/>
        <v>0</v>
      </c>
      <c r="H990" s="64"/>
      <c r="I990" s="76">
        <f t="shared" si="151"/>
        <v>0</v>
      </c>
      <c r="J990" s="64"/>
      <c r="K990" s="25">
        <f t="shared" si="148"/>
        <v>0</v>
      </c>
      <c r="L990" s="75">
        <f t="shared" si="153"/>
        <v>0</v>
      </c>
      <c r="M990" s="25">
        <f t="shared" si="149"/>
        <v>0</v>
      </c>
      <c r="N990" s="64"/>
      <c r="O990" s="25">
        <f t="shared" si="150"/>
        <v>0</v>
      </c>
      <c r="P990" s="76">
        <f t="shared" si="152"/>
        <v>0</v>
      </c>
    </row>
    <row r="991" spans="1:16" ht="26.25" hidden="1" x14ac:dyDescent="0.25">
      <c r="A991" s="72">
        <v>3311403260737</v>
      </c>
      <c r="B991" s="31" t="s">
        <v>935</v>
      </c>
      <c r="C991" s="73"/>
      <c r="D991" s="74">
        <f>SUM(D992)</f>
        <v>0</v>
      </c>
      <c r="E991" s="74">
        <f>SUM(E992)</f>
        <v>0</v>
      </c>
      <c r="F991" s="75">
        <f t="shared" si="147"/>
        <v>0</v>
      </c>
      <c r="G991" s="25">
        <f t="shared" si="146"/>
        <v>0</v>
      </c>
      <c r="H991" s="74">
        <f>SUM(H992)</f>
        <v>0</v>
      </c>
      <c r="I991" s="76">
        <f t="shared" si="151"/>
        <v>0</v>
      </c>
      <c r="J991" s="74">
        <f>SUM(J992)</f>
        <v>0</v>
      </c>
      <c r="K991" s="25">
        <f t="shared" si="148"/>
        <v>0</v>
      </c>
      <c r="L991" s="75">
        <f t="shared" si="153"/>
        <v>0</v>
      </c>
      <c r="M991" s="25">
        <f t="shared" si="149"/>
        <v>0</v>
      </c>
      <c r="N991" s="74">
        <f>SUM(N992)</f>
        <v>0</v>
      </c>
      <c r="O991" s="25">
        <f t="shared" si="150"/>
        <v>0</v>
      </c>
      <c r="P991" s="76">
        <f t="shared" si="152"/>
        <v>0</v>
      </c>
    </row>
    <row r="992" spans="1:16" ht="26.25" hidden="1" x14ac:dyDescent="0.25">
      <c r="A992" s="72">
        <v>3311403260737220</v>
      </c>
      <c r="B992" s="31" t="s">
        <v>935</v>
      </c>
      <c r="C992" s="73"/>
      <c r="D992" s="64"/>
      <c r="E992" s="64"/>
      <c r="F992" s="75">
        <f t="shared" si="147"/>
        <v>0</v>
      </c>
      <c r="G992" s="25">
        <f t="shared" si="146"/>
        <v>0</v>
      </c>
      <c r="H992" s="64"/>
      <c r="I992" s="76">
        <f t="shared" si="151"/>
        <v>0</v>
      </c>
      <c r="J992" s="64"/>
      <c r="K992" s="25">
        <f t="shared" si="148"/>
        <v>0</v>
      </c>
      <c r="L992" s="75">
        <f t="shared" si="153"/>
        <v>0</v>
      </c>
      <c r="M992" s="25">
        <f t="shared" si="149"/>
        <v>0</v>
      </c>
      <c r="N992" s="64"/>
      <c r="O992" s="25">
        <f t="shared" si="150"/>
        <v>0</v>
      </c>
      <c r="P992" s="76">
        <f t="shared" si="152"/>
        <v>0</v>
      </c>
    </row>
    <row r="993" spans="1:16" ht="26.25" hidden="1" x14ac:dyDescent="0.25">
      <c r="A993" s="72">
        <v>3311403260745</v>
      </c>
      <c r="B993" s="31" t="s">
        <v>936</v>
      </c>
      <c r="C993" s="73"/>
      <c r="D993" s="74">
        <f>SUM(D994)</f>
        <v>0</v>
      </c>
      <c r="E993" s="74">
        <f>SUM(E994)</f>
        <v>0</v>
      </c>
      <c r="F993" s="75">
        <f t="shared" si="147"/>
        <v>0</v>
      </c>
      <c r="G993" s="25">
        <f t="shared" si="146"/>
        <v>0</v>
      </c>
      <c r="H993" s="74">
        <f>SUM(H994)</f>
        <v>0</v>
      </c>
      <c r="I993" s="76">
        <f t="shared" si="151"/>
        <v>0</v>
      </c>
      <c r="J993" s="74">
        <f>SUM(J994)</f>
        <v>0</v>
      </c>
      <c r="K993" s="25">
        <f t="shared" si="148"/>
        <v>0</v>
      </c>
      <c r="L993" s="75">
        <f t="shared" si="153"/>
        <v>0</v>
      </c>
      <c r="M993" s="25">
        <f t="shared" si="149"/>
        <v>0</v>
      </c>
      <c r="N993" s="74">
        <f>SUM(N994)</f>
        <v>0</v>
      </c>
      <c r="O993" s="25">
        <f t="shared" si="150"/>
        <v>0</v>
      </c>
      <c r="P993" s="76">
        <f t="shared" si="152"/>
        <v>0</v>
      </c>
    </row>
    <row r="994" spans="1:16" ht="26.25" hidden="1" x14ac:dyDescent="0.25">
      <c r="A994" s="72">
        <v>3311403260745220</v>
      </c>
      <c r="B994" s="31" t="s">
        <v>936</v>
      </c>
      <c r="C994" s="73"/>
      <c r="D994" s="64"/>
      <c r="E994" s="64"/>
      <c r="F994" s="75">
        <f t="shared" si="147"/>
        <v>0</v>
      </c>
      <c r="G994" s="25">
        <f t="shared" si="146"/>
        <v>0</v>
      </c>
      <c r="H994" s="64"/>
      <c r="I994" s="76">
        <f t="shared" si="151"/>
        <v>0</v>
      </c>
      <c r="J994" s="64"/>
      <c r="K994" s="25">
        <f t="shared" si="148"/>
        <v>0</v>
      </c>
      <c r="L994" s="75">
        <f t="shared" si="153"/>
        <v>0</v>
      </c>
      <c r="M994" s="25">
        <f t="shared" si="149"/>
        <v>0</v>
      </c>
      <c r="N994" s="64"/>
      <c r="O994" s="25">
        <f t="shared" si="150"/>
        <v>0</v>
      </c>
      <c r="P994" s="76">
        <f t="shared" si="152"/>
        <v>0</v>
      </c>
    </row>
    <row r="995" spans="1:16" ht="26.25" hidden="1" x14ac:dyDescent="0.25">
      <c r="A995" s="100">
        <v>3311403260776</v>
      </c>
      <c r="B995" s="31" t="s">
        <v>937</v>
      </c>
      <c r="C995" s="73"/>
      <c r="D995" s="74">
        <f>SUM(D996)</f>
        <v>0</v>
      </c>
      <c r="E995" s="74">
        <f>SUM(E996)</f>
        <v>0</v>
      </c>
      <c r="F995" s="75">
        <f t="shared" si="147"/>
        <v>0</v>
      </c>
      <c r="G995" s="25">
        <f t="shared" si="146"/>
        <v>0</v>
      </c>
      <c r="H995" s="74">
        <f>SUM(H996)</f>
        <v>0</v>
      </c>
      <c r="I995" s="76">
        <f t="shared" si="151"/>
        <v>0</v>
      </c>
      <c r="J995" s="74">
        <f>SUM(J996)</f>
        <v>0</v>
      </c>
      <c r="K995" s="25">
        <f t="shared" si="148"/>
        <v>0</v>
      </c>
      <c r="L995" s="75">
        <f t="shared" si="153"/>
        <v>0</v>
      </c>
      <c r="M995" s="25">
        <f t="shared" si="149"/>
        <v>0</v>
      </c>
      <c r="N995" s="74">
        <f>SUM(N996)</f>
        <v>0</v>
      </c>
      <c r="O995" s="25">
        <f t="shared" si="150"/>
        <v>0</v>
      </c>
      <c r="P995" s="76">
        <f t="shared" si="152"/>
        <v>0</v>
      </c>
    </row>
    <row r="996" spans="1:16" ht="26.25" hidden="1" x14ac:dyDescent="0.25">
      <c r="A996" s="100">
        <v>3311403260776220</v>
      </c>
      <c r="B996" s="31" t="s">
        <v>937</v>
      </c>
      <c r="C996" s="73"/>
      <c r="D996" s="64"/>
      <c r="E996" s="64"/>
      <c r="F996" s="75">
        <f t="shared" si="147"/>
        <v>0</v>
      </c>
      <c r="G996" s="25">
        <f t="shared" si="146"/>
        <v>0</v>
      </c>
      <c r="H996" s="64"/>
      <c r="I996" s="76">
        <f t="shared" si="151"/>
        <v>0</v>
      </c>
      <c r="J996" s="64"/>
      <c r="K996" s="25">
        <f t="shared" si="148"/>
        <v>0</v>
      </c>
      <c r="L996" s="75">
        <f t="shared" si="153"/>
        <v>0</v>
      </c>
      <c r="M996" s="25">
        <f t="shared" si="149"/>
        <v>0</v>
      </c>
      <c r="N996" s="64"/>
      <c r="O996" s="25">
        <f t="shared" si="150"/>
        <v>0</v>
      </c>
      <c r="P996" s="76">
        <f t="shared" si="152"/>
        <v>0</v>
      </c>
    </row>
    <row r="997" spans="1:16" hidden="1" x14ac:dyDescent="0.25">
      <c r="A997" s="72">
        <v>3311403260935</v>
      </c>
      <c r="B997" s="31" t="s">
        <v>938</v>
      </c>
      <c r="C997" s="73"/>
      <c r="D997" s="74">
        <f>SUM(D998)</f>
        <v>0</v>
      </c>
      <c r="E997" s="74">
        <f>SUM(E998)</f>
        <v>0</v>
      </c>
      <c r="F997" s="75">
        <f t="shared" si="147"/>
        <v>0</v>
      </c>
      <c r="G997" s="25">
        <f t="shared" si="146"/>
        <v>0</v>
      </c>
      <c r="H997" s="74">
        <f>SUM(H998)</f>
        <v>0</v>
      </c>
      <c r="I997" s="76">
        <f t="shared" si="151"/>
        <v>0</v>
      </c>
      <c r="J997" s="74">
        <f>SUM(J998)</f>
        <v>0</v>
      </c>
      <c r="K997" s="25">
        <f t="shared" si="148"/>
        <v>0</v>
      </c>
      <c r="L997" s="75">
        <f t="shared" si="153"/>
        <v>0</v>
      </c>
      <c r="M997" s="25">
        <f t="shared" si="149"/>
        <v>0</v>
      </c>
      <c r="N997" s="74">
        <f>SUM(N998)</f>
        <v>0</v>
      </c>
      <c r="O997" s="25">
        <f t="shared" si="150"/>
        <v>0</v>
      </c>
      <c r="P997" s="76">
        <f t="shared" si="152"/>
        <v>0</v>
      </c>
    </row>
    <row r="998" spans="1:16" hidden="1" x14ac:dyDescent="0.25">
      <c r="A998" s="72">
        <v>3311403260935220</v>
      </c>
      <c r="B998" s="31" t="s">
        <v>939</v>
      </c>
      <c r="C998" s="73"/>
      <c r="D998" s="64"/>
      <c r="E998" s="64"/>
      <c r="F998" s="75">
        <f t="shared" si="147"/>
        <v>0</v>
      </c>
      <c r="G998" s="25">
        <f t="shared" si="146"/>
        <v>0</v>
      </c>
      <c r="H998" s="64"/>
      <c r="I998" s="76">
        <f t="shared" si="151"/>
        <v>0</v>
      </c>
      <c r="J998" s="64"/>
      <c r="K998" s="25">
        <f t="shared" si="148"/>
        <v>0</v>
      </c>
      <c r="L998" s="75">
        <f t="shared" si="153"/>
        <v>0</v>
      </c>
      <c r="M998" s="25">
        <f t="shared" si="149"/>
        <v>0</v>
      </c>
      <c r="N998" s="64"/>
      <c r="O998" s="25">
        <f t="shared" si="150"/>
        <v>0</v>
      </c>
      <c r="P998" s="76">
        <f t="shared" si="152"/>
        <v>0</v>
      </c>
    </row>
    <row r="999" spans="1:16" hidden="1" x14ac:dyDescent="0.25">
      <c r="A999" s="100">
        <v>3311403260937</v>
      </c>
      <c r="B999" s="101" t="s">
        <v>940</v>
      </c>
      <c r="C999" s="73"/>
      <c r="D999" s="74">
        <f>SUM(D1000)</f>
        <v>0</v>
      </c>
      <c r="E999" s="74">
        <f>SUM(E1000)</f>
        <v>0</v>
      </c>
      <c r="F999" s="75">
        <f t="shared" si="147"/>
        <v>0</v>
      </c>
      <c r="G999" s="25">
        <f t="shared" si="146"/>
        <v>0</v>
      </c>
      <c r="H999" s="74">
        <f>SUM(H1000)</f>
        <v>0</v>
      </c>
      <c r="I999" s="76">
        <f t="shared" si="151"/>
        <v>0</v>
      </c>
      <c r="J999" s="74">
        <f>SUM(J1000)</f>
        <v>0</v>
      </c>
      <c r="K999" s="25">
        <f t="shared" si="148"/>
        <v>0</v>
      </c>
      <c r="L999" s="75">
        <f t="shared" si="153"/>
        <v>0</v>
      </c>
      <c r="M999" s="25">
        <f t="shared" si="149"/>
        <v>0</v>
      </c>
      <c r="N999" s="74">
        <f>SUM(N1000)</f>
        <v>0</v>
      </c>
      <c r="O999" s="25">
        <f t="shared" si="150"/>
        <v>0</v>
      </c>
      <c r="P999" s="76">
        <f t="shared" si="152"/>
        <v>0</v>
      </c>
    </row>
    <row r="1000" spans="1:16" hidden="1" x14ac:dyDescent="0.25">
      <c r="A1000" s="100">
        <v>3311403260937220</v>
      </c>
      <c r="B1000" s="101" t="s">
        <v>941</v>
      </c>
      <c r="C1000" s="73"/>
      <c r="D1000" s="64"/>
      <c r="E1000" s="64"/>
      <c r="F1000" s="75">
        <f t="shared" si="147"/>
        <v>0</v>
      </c>
      <c r="G1000" s="25">
        <f t="shared" si="146"/>
        <v>0</v>
      </c>
      <c r="H1000" s="64"/>
      <c r="I1000" s="76">
        <f t="shared" si="151"/>
        <v>0</v>
      </c>
      <c r="J1000" s="64"/>
      <c r="K1000" s="25">
        <f t="shared" si="148"/>
        <v>0</v>
      </c>
      <c r="L1000" s="75">
        <f t="shared" si="153"/>
        <v>0</v>
      </c>
      <c r="M1000" s="25">
        <f t="shared" si="149"/>
        <v>0</v>
      </c>
      <c r="N1000" s="64"/>
      <c r="O1000" s="25">
        <f t="shared" si="150"/>
        <v>0</v>
      </c>
      <c r="P1000" s="76">
        <f t="shared" si="152"/>
        <v>0</v>
      </c>
    </row>
    <row r="1001" spans="1:16" hidden="1" x14ac:dyDescent="0.25">
      <c r="A1001" s="72">
        <v>3311403260939</v>
      </c>
      <c r="B1001" s="31" t="s">
        <v>942</v>
      </c>
      <c r="C1001" s="73"/>
      <c r="D1001" s="74">
        <f>SUM(D1002)</f>
        <v>0</v>
      </c>
      <c r="E1001" s="74">
        <f>SUM(E1002)</f>
        <v>0</v>
      </c>
      <c r="F1001" s="75">
        <f t="shared" si="147"/>
        <v>0</v>
      </c>
      <c r="G1001" s="25">
        <f t="shared" si="146"/>
        <v>0</v>
      </c>
      <c r="H1001" s="74">
        <f>SUM(H1002)</f>
        <v>0</v>
      </c>
      <c r="I1001" s="76">
        <f t="shared" si="151"/>
        <v>0</v>
      </c>
      <c r="J1001" s="74">
        <f>SUM(J1002)</f>
        <v>0</v>
      </c>
      <c r="K1001" s="25">
        <f t="shared" si="148"/>
        <v>0</v>
      </c>
      <c r="L1001" s="75">
        <f t="shared" si="153"/>
        <v>0</v>
      </c>
      <c r="M1001" s="25">
        <f t="shared" si="149"/>
        <v>0</v>
      </c>
      <c r="N1001" s="74">
        <f>SUM(N1002)</f>
        <v>0</v>
      </c>
      <c r="O1001" s="25">
        <f t="shared" si="150"/>
        <v>0</v>
      </c>
      <c r="P1001" s="76">
        <f t="shared" si="152"/>
        <v>0</v>
      </c>
    </row>
    <row r="1002" spans="1:16" hidden="1" x14ac:dyDescent="0.25">
      <c r="A1002" s="72">
        <v>3311403260939220</v>
      </c>
      <c r="B1002" s="31" t="s">
        <v>943</v>
      </c>
      <c r="C1002" s="73"/>
      <c r="D1002" s="64"/>
      <c r="E1002" s="64"/>
      <c r="F1002" s="75">
        <f t="shared" si="147"/>
        <v>0</v>
      </c>
      <c r="G1002" s="25">
        <f t="shared" si="146"/>
        <v>0</v>
      </c>
      <c r="H1002" s="64"/>
      <c r="I1002" s="76">
        <f t="shared" si="151"/>
        <v>0</v>
      </c>
      <c r="J1002" s="64"/>
      <c r="K1002" s="25">
        <f t="shared" si="148"/>
        <v>0</v>
      </c>
      <c r="L1002" s="75">
        <f t="shared" si="153"/>
        <v>0</v>
      </c>
      <c r="M1002" s="25">
        <f t="shared" si="149"/>
        <v>0</v>
      </c>
      <c r="N1002" s="64"/>
      <c r="O1002" s="25">
        <f t="shared" si="150"/>
        <v>0</v>
      </c>
      <c r="P1002" s="76">
        <f t="shared" si="152"/>
        <v>0</v>
      </c>
    </row>
    <row r="1003" spans="1:16" hidden="1" x14ac:dyDescent="0.25">
      <c r="A1003" s="72">
        <v>3311403260941</v>
      </c>
      <c r="B1003" s="31" t="s">
        <v>944</v>
      </c>
      <c r="C1003" s="73"/>
      <c r="D1003" s="74">
        <f>SUM(D1004)</f>
        <v>0</v>
      </c>
      <c r="E1003" s="74">
        <f>SUM(E1004)</f>
        <v>0</v>
      </c>
      <c r="F1003" s="75">
        <f t="shared" si="147"/>
        <v>0</v>
      </c>
      <c r="G1003" s="25">
        <f t="shared" si="146"/>
        <v>0</v>
      </c>
      <c r="H1003" s="74">
        <f>SUM(H1004)</f>
        <v>0</v>
      </c>
      <c r="I1003" s="76">
        <f t="shared" si="151"/>
        <v>0</v>
      </c>
      <c r="J1003" s="74">
        <f>SUM(J1004)</f>
        <v>0</v>
      </c>
      <c r="K1003" s="25">
        <f t="shared" si="148"/>
        <v>0</v>
      </c>
      <c r="L1003" s="75">
        <f t="shared" si="153"/>
        <v>0</v>
      </c>
      <c r="M1003" s="25">
        <f t="shared" si="149"/>
        <v>0</v>
      </c>
      <c r="N1003" s="74">
        <f>SUM(N1004)</f>
        <v>0</v>
      </c>
      <c r="O1003" s="25">
        <f t="shared" si="150"/>
        <v>0</v>
      </c>
      <c r="P1003" s="76">
        <f t="shared" si="152"/>
        <v>0</v>
      </c>
    </row>
    <row r="1004" spans="1:16" hidden="1" x14ac:dyDescent="0.25">
      <c r="A1004" s="72">
        <v>3311403260941220</v>
      </c>
      <c r="B1004" s="31" t="s">
        <v>945</v>
      </c>
      <c r="C1004" s="73"/>
      <c r="D1004" s="64"/>
      <c r="E1004" s="64"/>
      <c r="F1004" s="75">
        <f t="shared" si="147"/>
        <v>0</v>
      </c>
      <c r="G1004" s="25">
        <f t="shared" si="146"/>
        <v>0</v>
      </c>
      <c r="H1004" s="64"/>
      <c r="I1004" s="76">
        <f t="shared" si="151"/>
        <v>0</v>
      </c>
      <c r="J1004" s="64"/>
      <c r="K1004" s="25">
        <f t="shared" si="148"/>
        <v>0</v>
      </c>
      <c r="L1004" s="75">
        <f t="shared" si="153"/>
        <v>0</v>
      </c>
      <c r="M1004" s="25">
        <f t="shared" si="149"/>
        <v>0</v>
      </c>
      <c r="N1004" s="64"/>
      <c r="O1004" s="25">
        <f t="shared" si="150"/>
        <v>0</v>
      </c>
      <c r="P1004" s="76">
        <f t="shared" si="152"/>
        <v>0</v>
      </c>
    </row>
    <row r="1005" spans="1:16" hidden="1" x14ac:dyDescent="0.25">
      <c r="A1005" s="100">
        <v>3311403260942</v>
      </c>
      <c r="B1005" s="101" t="s">
        <v>946</v>
      </c>
      <c r="C1005" s="73"/>
      <c r="D1005" s="74">
        <f>SUM(D1006)</f>
        <v>0</v>
      </c>
      <c r="E1005" s="74">
        <f>SUM(E1006)</f>
        <v>0</v>
      </c>
      <c r="F1005" s="75">
        <f t="shared" si="147"/>
        <v>0</v>
      </c>
      <c r="G1005" s="25">
        <f t="shared" si="146"/>
        <v>0</v>
      </c>
      <c r="H1005" s="74">
        <f>SUM(H1006)</f>
        <v>0</v>
      </c>
      <c r="I1005" s="76">
        <f t="shared" si="151"/>
        <v>0</v>
      </c>
      <c r="J1005" s="74">
        <f>SUM(J1006)</f>
        <v>0</v>
      </c>
      <c r="K1005" s="25">
        <f t="shared" si="148"/>
        <v>0</v>
      </c>
      <c r="L1005" s="75">
        <f t="shared" si="153"/>
        <v>0</v>
      </c>
      <c r="M1005" s="25">
        <f t="shared" si="149"/>
        <v>0</v>
      </c>
      <c r="N1005" s="74">
        <f>SUM(N1006)</f>
        <v>0</v>
      </c>
      <c r="O1005" s="25">
        <f t="shared" si="150"/>
        <v>0</v>
      </c>
      <c r="P1005" s="76">
        <f t="shared" si="152"/>
        <v>0</v>
      </c>
    </row>
    <row r="1006" spans="1:16" hidden="1" x14ac:dyDescent="0.25">
      <c r="A1006" s="100">
        <v>3311403260942220</v>
      </c>
      <c r="B1006" s="101" t="s">
        <v>947</v>
      </c>
      <c r="C1006" s="73"/>
      <c r="D1006" s="64"/>
      <c r="E1006" s="64"/>
      <c r="F1006" s="75">
        <f t="shared" si="147"/>
        <v>0</v>
      </c>
      <c r="G1006" s="25">
        <f t="shared" si="146"/>
        <v>0</v>
      </c>
      <c r="H1006" s="64"/>
      <c r="I1006" s="76">
        <f t="shared" si="151"/>
        <v>0</v>
      </c>
      <c r="J1006" s="64"/>
      <c r="K1006" s="25">
        <f t="shared" si="148"/>
        <v>0</v>
      </c>
      <c r="L1006" s="75">
        <f t="shared" si="153"/>
        <v>0</v>
      </c>
      <c r="M1006" s="25">
        <f t="shared" si="149"/>
        <v>0</v>
      </c>
      <c r="N1006" s="64"/>
      <c r="O1006" s="25">
        <f t="shared" si="150"/>
        <v>0</v>
      </c>
      <c r="P1006" s="76">
        <f t="shared" si="152"/>
        <v>0</v>
      </c>
    </row>
    <row r="1007" spans="1:16" ht="39" hidden="1" x14ac:dyDescent="0.25">
      <c r="A1007" s="100">
        <v>3311403260943</v>
      </c>
      <c r="B1007" s="101" t="s">
        <v>948</v>
      </c>
      <c r="C1007" s="73"/>
      <c r="D1007" s="74">
        <f>SUM(D1008)</f>
        <v>0</v>
      </c>
      <c r="E1007" s="74">
        <f>SUM(E1008)</f>
        <v>0</v>
      </c>
      <c r="F1007" s="75">
        <f t="shared" si="147"/>
        <v>0</v>
      </c>
      <c r="G1007" s="25">
        <f t="shared" si="146"/>
        <v>0</v>
      </c>
      <c r="H1007" s="74">
        <f>SUM(H1008)</f>
        <v>0</v>
      </c>
      <c r="I1007" s="76">
        <f t="shared" si="151"/>
        <v>0</v>
      </c>
      <c r="J1007" s="74">
        <f>SUM(J1008)</f>
        <v>0</v>
      </c>
      <c r="K1007" s="25">
        <f t="shared" si="148"/>
        <v>0</v>
      </c>
      <c r="L1007" s="75">
        <f t="shared" si="153"/>
        <v>0</v>
      </c>
      <c r="M1007" s="25">
        <f t="shared" si="149"/>
        <v>0</v>
      </c>
      <c r="N1007" s="74">
        <f>SUM(N1008)</f>
        <v>0</v>
      </c>
      <c r="O1007" s="25">
        <f t="shared" si="150"/>
        <v>0</v>
      </c>
      <c r="P1007" s="76">
        <f t="shared" si="152"/>
        <v>0</v>
      </c>
    </row>
    <row r="1008" spans="1:16" ht="39" hidden="1" x14ac:dyDescent="0.25">
      <c r="A1008" s="100">
        <v>3311403260943220</v>
      </c>
      <c r="B1008" s="101" t="s">
        <v>949</v>
      </c>
      <c r="C1008" s="73"/>
      <c r="D1008" s="64"/>
      <c r="E1008" s="64"/>
      <c r="F1008" s="75">
        <f t="shared" si="147"/>
        <v>0</v>
      </c>
      <c r="G1008" s="25">
        <f t="shared" si="146"/>
        <v>0</v>
      </c>
      <c r="H1008" s="64"/>
      <c r="I1008" s="76">
        <f t="shared" si="151"/>
        <v>0</v>
      </c>
      <c r="J1008" s="64"/>
      <c r="K1008" s="25">
        <f t="shared" si="148"/>
        <v>0</v>
      </c>
      <c r="L1008" s="75">
        <f t="shared" si="153"/>
        <v>0</v>
      </c>
      <c r="M1008" s="25">
        <f t="shared" si="149"/>
        <v>0</v>
      </c>
      <c r="N1008" s="64"/>
      <c r="O1008" s="25">
        <f t="shared" si="150"/>
        <v>0</v>
      </c>
      <c r="P1008" s="76">
        <f t="shared" si="152"/>
        <v>0</v>
      </c>
    </row>
    <row r="1009" spans="1:16" ht="26.25" hidden="1" x14ac:dyDescent="0.25">
      <c r="A1009" s="100">
        <v>3311403260944</v>
      </c>
      <c r="B1009" s="101" t="s">
        <v>950</v>
      </c>
      <c r="C1009" s="73"/>
      <c r="D1009" s="74">
        <f>SUM(D1010)</f>
        <v>0</v>
      </c>
      <c r="E1009" s="74">
        <f>SUM(E1010)</f>
        <v>0</v>
      </c>
      <c r="F1009" s="75">
        <f t="shared" si="147"/>
        <v>0</v>
      </c>
      <c r="G1009" s="25">
        <f t="shared" si="146"/>
        <v>0</v>
      </c>
      <c r="H1009" s="74">
        <f>SUM(H1010)</f>
        <v>0</v>
      </c>
      <c r="I1009" s="76">
        <f t="shared" si="151"/>
        <v>0</v>
      </c>
      <c r="J1009" s="74">
        <f>SUM(J1010)</f>
        <v>0</v>
      </c>
      <c r="K1009" s="25">
        <f t="shared" si="148"/>
        <v>0</v>
      </c>
      <c r="L1009" s="75">
        <f t="shared" si="153"/>
        <v>0</v>
      </c>
      <c r="M1009" s="25">
        <f t="shared" si="149"/>
        <v>0</v>
      </c>
      <c r="N1009" s="74">
        <f>SUM(N1010)</f>
        <v>0</v>
      </c>
      <c r="O1009" s="25">
        <f t="shared" si="150"/>
        <v>0</v>
      </c>
      <c r="P1009" s="76">
        <f t="shared" si="152"/>
        <v>0</v>
      </c>
    </row>
    <row r="1010" spans="1:16" ht="26.25" hidden="1" x14ac:dyDescent="0.25">
      <c r="A1010" s="100">
        <v>3311403260944220</v>
      </c>
      <c r="B1010" s="101" t="s">
        <v>951</v>
      </c>
      <c r="C1010" s="73"/>
      <c r="D1010" s="64"/>
      <c r="E1010" s="64"/>
      <c r="F1010" s="75">
        <f t="shared" si="147"/>
        <v>0</v>
      </c>
      <c r="G1010" s="25">
        <f t="shared" si="146"/>
        <v>0</v>
      </c>
      <c r="H1010" s="64"/>
      <c r="I1010" s="76">
        <f t="shared" si="151"/>
        <v>0</v>
      </c>
      <c r="J1010" s="64"/>
      <c r="K1010" s="25">
        <f t="shared" si="148"/>
        <v>0</v>
      </c>
      <c r="L1010" s="75">
        <f t="shared" si="153"/>
        <v>0</v>
      </c>
      <c r="M1010" s="25">
        <f t="shared" si="149"/>
        <v>0</v>
      </c>
      <c r="N1010" s="64"/>
      <c r="O1010" s="25">
        <f t="shared" si="150"/>
        <v>0</v>
      </c>
      <c r="P1010" s="76">
        <f t="shared" si="152"/>
        <v>0</v>
      </c>
    </row>
    <row r="1011" spans="1:16" hidden="1" x14ac:dyDescent="0.25">
      <c r="A1011" s="72">
        <v>3311403260945</v>
      </c>
      <c r="B1011" s="31" t="s">
        <v>952</v>
      </c>
      <c r="C1011" s="73"/>
      <c r="D1011" s="74">
        <f>SUM(D1012)</f>
        <v>0</v>
      </c>
      <c r="E1011" s="74">
        <f>SUM(E1012)</f>
        <v>0</v>
      </c>
      <c r="F1011" s="75">
        <f t="shared" si="147"/>
        <v>0</v>
      </c>
      <c r="G1011" s="25">
        <f t="shared" si="146"/>
        <v>0</v>
      </c>
      <c r="H1011" s="74">
        <f>SUM(H1012)</f>
        <v>0</v>
      </c>
      <c r="I1011" s="76">
        <f t="shared" si="151"/>
        <v>0</v>
      </c>
      <c r="J1011" s="74">
        <f>SUM(J1012)</f>
        <v>0</v>
      </c>
      <c r="K1011" s="25">
        <f t="shared" si="148"/>
        <v>0</v>
      </c>
      <c r="L1011" s="75">
        <f t="shared" si="153"/>
        <v>0</v>
      </c>
      <c r="M1011" s="25">
        <f t="shared" si="149"/>
        <v>0</v>
      </c>
      <c r="N1011" s="74">
        <f>SUM(N1012)</f>
        <v>0</v>
      </c>
      <c r="O1011" s="25">
        <f t="shared" si="150"/>
        <v>0</v>
      </c>
      <c r="P1011" s="76">
        <f t="shared" si="152"/>
        <v>0</v>
      </c>
    </row>
    <row r="1012" spans="1:16" hidden="1" x14ac:dyDescent="0.25">
      <c r="A1012" s="72">
        <v>3311403260945220</v>
      </c>
      <c r="B1012" s="31" t="s">
        <v>953</v>
      </c>
      <c r="C1012" s="73"/>
      <c r="D1012" s="64"/>
      <c r="E1012" s="64"/>
      <c r="F1012" s="75">
        <f t="shared" si="147"/>
        <v>0</v>
      </c>
      <c r="G1012" s="25">
        <f t="shared" si="146"/>
        <v>0</v>
      </c>
      <c r="H1012" s="64"/>
      <c r="I1012" s="76">
        <f t="shared" si="151"/>
        <v>0</v>
      </c>
      <c r="J1012" s="64"/>
      <c r="K1012" s="25">
        <f t="shared" si="148"/>
        <v>0</v>
      </c>
      <c r="L1012" s="75">
        <f t="shared" si="153"/>
        <v>0</v>
      </c>
      <c r="M1012" s="25">
        <f t="shared" si="149"/>
        <v>0</v>
      </c>
      <c r="N1012" s="64"/>
      <c r="O1012" s="25">
        <f t="shared" si="150"/>
        <v>0</v>
      </c>
      <c r="P1012" s="76">
        <f t="shared" si="152"/>
        <v>0</v>
      </c>
    </row>
    <row r="1013" spans="1:16" ht="26.25" hidden="1" x14ac:dyDescent="0.25">
      <c r="A1013" s="100">
        <v>3311403260946</v>
      </c>
      <c r="B1013" s="101" t="s">
        <v>954</v>
      </c>
      <c r="C1013" s="73"/>
      <c r="D1013" s="74">
        <f>SUM(D1014)</f>
        <v>0</v>
      </c>
      <c r="E1013" s="74">
        <f>SUM(E1014)</f>
        <v>0</v>
      </c>
      <c r="F1013" s="75">
        <f t="shared" si="147"/>
        <v>0</v>
      </c>
      <c r="G1013" s="25">
        <f t="shared" si="146"/>
        <v>0</v>
      </c>
      <c r="H1013" s="74">
        <f>SUM(H1014)</f>
        <v>0</v>
      </c>
      <c r="I1013" s="76">
        <f t="shared" si="151"/>
        <v>0</v>
      </c>
      <c r="J1013" s="74">
        <f>SUM(J1014)</f>
        <v>0</v>
      </c>
      <c r="K1013" s="25">
        <f t="shared" si="148"/>
        <v>0</v>
      </c>
      <c r="L1013" s="75">
        <f t="shared" si="153"/>
        <v>0</v>
      </c>
      <c r="M1013" s="25">
        <f t="shared" si="149"/>
        <v>0</v>
      </c>
      <c r="N1013" s="74">
        <f>SUM(N1014)</f>
        <v>0</v>
      </c>
      <c r="O1013" s="25">
        <f t="shared" si="150"/>
        <v>0</v>
      </c>
      <c r="P1013" s="76">
        <f t="shared" si="152"/>
        <v>0</v>
      </c>
    </row>
    <row r="1014" spans="1:16" ht="26.25" hidden="1" x14ac:dyDescent="0.25">
      <c r="A1014" s="100">
        <v>3311403260946220</v>
      </c>
      <c r="B1014" s="101" t="s">
        <v>955</v>
      </c>
      <c r="C1014" s="73"/>
      <c r="D1014" s="64"/>
      <c r="E1014" s="64"/>
      <c r="F1014" s="75">
        <f t="shared" si="147"/>
        <v>0</v>
      </c>
      <c r="G1014" s="25">
        <f t="shared" si="146"/>
        <v>0</v>
      </c>
      <c r="H1014" s="64"/>
      <c r="I1014" s="76">
        <f t="shared" si="151"/>
        <v>0</v>
      </c>
      <c r="J1014" s="64"/>
      <c r="K1014" s="25">
        <f t="shared" si="148"/>
        <v>0</v>
      </c>
      <c r="L1014" s="75">
        <f t="shared" si="153"/>
        <v>0</v>
      </c>
      <c r="M1014" s="25">
        <f t="shared" si="149"/>
        <v>0</v>
      </c>
      <c r="N1014" s="64"/>
      <c r="O1014" s="25">
        <f t="shared" si="150"/>
        <v>0</v>
      </c>
      <c r="P1014" s="76">
        <f t="shared" si="152"/>
        <v>0</v>
      </c>
    </row>
    <row r="1015" spans="1:16" hidden="1" x14ac:dyDescent="0.25">
      <c r="A1015" s="100">
        <v>3311403260947</v>
      </c>
      <c r="B1015" s="101" t="s">
        <v>956</v>
      </c>
      <c r="C1015" s="73"/>
      <c r="D1015" s="74">
        <f>SUM(D1016)</f>
        <v>0</v>
      </c>
      <c r="E1015" s="74">
        <f>SUM(E1016)</f>
        <v>0</v>
      </c>
      <c r="F1015" s="75">
        <f t="shared" si="147"/>
        <v>0</v>
      </c>
      <c r="G1015" s="25">
        <f t="shared" si="146"/>
        <v>0</v>
      </c>
      <c r="H1015" s="74">
        <f>SUM(H1016)</f>
        <v>0</v>
      </c>
      <c r="I1015" s="76">
        <f t="shared" si="151"/>
        <v>0</v>
      </c>
      <c r="J1015" s="74">
        <f>SUM(J1016)</f>
        <v>0</v>
      </c>
      <c r="K1015" s="25">
        <f t="shared" si="148"/>
        <v>0</v>
      </c>
      <c r="L1015" s="75">
        <f t="shared" si="153"/>
        <v>0</v>
      </c>
      <c r="M1015" s="25">
        <f t="shared" si="149"/>
        <v>0</v>
      </c>
      <c r="N1015" s="74">
        <f>SUM(N1016)</f>
        <v>0</v>
      </c>
      <c r="O1015" s="25">
        <f t="shared" si="150"/>
        <v>0</v>
      </c>
      <c r="P1015" s="76">
        <f t="shared" si="152"/>
        <v>0</v>
      </c>
    </row>
    <row r="1016" spans="1:16" hidden="1" x14ac:dyDescent="0.25">
      <c r="A1016" s="100">
        <v>3311403260947220</v>
      </c>
      <c r="B1016" s="101" t="s">
        <v>957</v>
      </c>
      <c r="C1016" s="73"/>
      <c r="D1016" s="64"/>
      <c r="E1016" s="64"/>
      <c r="F1016" s="75">
        <f t="shared" si="147"/>
        <v>0</v>
      </c>
      <c r="G1016" s="25">
        <f t="shared" si="146"/>
        <v>0</v>
      </c>
      <c r="H1016" s="64"/>
      <c r="I1016" s="76">
        <f t="shared" si="151"/>
        <v>0</v>
      </c>
      <c r="J1016" s="64"/>
      <c r="K1016" s="25">
        <f t="shared" si="148"/>
        <v>0</v>
      </c>
      <c r="L1016" s="75">
        <f t="shared" si="153"/>
        <v>0</v>
      </c>
      <c r="M1016" s="25">
        <f t="shared" si="149"/>
        <v>0</v>
      </c>
      <c r="N1016" s="64"/>
      <c r="O1016" s="25">
        <f t="shared" si="150"/>
        <v>0</v>
      </c>
      <c r="P1016" s="76">
        <f t="shared" si="152"/>
        <v>0</v>
      </c>
    </row>
    <row r="1017" spans="1:16" hidden="1" x14ac:dyDescent="0.25">
      <c r="A1017" s="100">
        <v>3311403260949</v>
      </c>
      <c r="B1017" s="101" t="s">
        <v>958</v>
      </c>
      <c r="C1017" s="73"/>
      <c r="D1017" s="74">
        <f>SUM(D1018)</f>
        <v>0</v>
      </c>
      <c r="E1017" s="74">
        <f>SUM(E1018)</f>
        <v>0</v>
      </c>
      <c r="F1017" s="75">
        <f t="shared" si="147"/>
        <v>0</v>
      </c>
      <c r="G1017" s="25">
        <f t="shared" si="146"/>
        <v>0</v>
      </c>
      <c r="H1017" s="74">
        <f>SUM(H1018)</f>
        <v>0</v>
      </c>
      <c r="I1017" s="76">
        <f t="shared" si="151"/>
        <v>0</v>
      </c>
      <c r="J1017" s="74">
        <f>SUM(J1018)</f>
        <v>0</v>
      </c>
      <c r="K1017" s="25">
        <f t="shared" si="148"/>
        <v>0</v>
      </c>
      <c r="L1017" s="75">
        <f t="shared" si="153"/>
        <v>0</v>
      </c>
      <c r="M1017" s="25">
        <f t="shared" si="149"/>
        <v>0</v>
      </c>
      <c r="N1017" s="74">
        <f>SUM(N1018)</f>
        <v>0</v>
      </c>
      <c r="O1017" s="25">
        <f t="shared" si="150"/>
        <v>0</v>
      </c>
      <c r="P1017" s="76">
        <f t="shared" si="152"/>
        <v>0</v>
      </c>
    </row>
    <row r="1018" spans="1:16" hidden="1" x14ac:dyDescent="0.25">
      <c r="A1018" s="100">
        <v>3311403260949220</v>
      </c>
      <c r="B1018" s="101" t="s">
        <v>959</v>
      </c>
      <c r="C1018" s="73"/>
      <c r="D1018" s="64"/>
      <c r="E1018" s="64"/>
      <c r="F1018" s="75">
        <f t="shared" si="147"/>
        <v>0</v>
      </c>
      <c r="G1018" s="25">
        <f t="shared" si="146"/>
        <v>0</v>
      </c>
      <c r="H1018" s="64"/>
      <c r="I1018" s="76">
        <f t="shared" si="151"/>
        <v>0</v>
      </c>
      <c r="J1018" s="64"/>
      <c r="K1018" s="25">
        <f t="shared" si="148"/>
        <v>0</v>
      </c>
      <c r="L1018" s="75">
        <f t="shared" si="153"/>
        <v>0</v>
      </c>
      <c r="M1018" s="25">
        <f t="shared" si="149"/>
        <v>0</v>
      </c>
      <c r="N1018" s="64"/>
      <c r="O1018" s="25">
        <f t="shared" si="150"/>
        <v>0</v>
      </c>
      <c r="P1018" s="76">
        <f t="shared" si="152"/>
        <v>0</v>
      </c>
    </row>
    <row r="1019" spans="1:16" hidden="1" x14ac:dyDescent="0.25">
      <c r="A1019" s="72">
        <v>3311403260951</v>
      </c>
      <c r="B1019" s="31" t="s">
        <v>960</v>
      </c>
      <c r="C1019" s="73"/>
      <c r="D1019" s="74">
        <f>SUM(D1020)</f>
        <v>0</v>
      </c>
      <c r="E1019" s="74">
        <f>SUM(E1020)</f>
        <v>0</v>
      </c>
      <c r="F1019" s="75">
        <f t="shared" si="147"/>
        <v>0</v>
      </c>
      <c r="G1019" s="25">
        <f t="shared" si="146"/>
        <v>0</v>
      </c>
      <c r="H1019" s="74">
        <f>SUM(H1020)</f>
        <v>0</v>
      </c>
      <c r="I1019" s="76">
        <f t="shared" si="151"/>
        <v>0</v>
      </c>
      <c r="J1019" s="74">
        <f>SUM(J1020)</f>
        <v>0</v>
      </c>
      <c r="K1019" s="25">
        <f t="shared" si="148"/>
        <v>0</v>
      </c>
      <c r="L1019" s="75">
        <f t="shared" si="153"/>
        <v>0</v>
      </c>
      <c r="M1019" s="25">
        <f t="shared" si="149"/>
        <v>0</v>
      </c>
      <c r="N1019" s="74">
        <f>SUM(N1020)</f>
        <v>0</v>
      </c>
      <c r="O1019" s="25">
        <f t="shared" si="150"/>
        <v>0</v>
      </c>
      <c r="P1019" s="76">
        <f t="shared" si="152"/>
        <v>0</v>
      </c>
    </row>
    <row r="1020" spans="1:16" hidden="1" x14ac:dyDescent="0.25">
      <c r="A1020" s="72">
        <v>3311403260951220</v>
      </c>
      <c r="B1020" s="31" t="s">
        <v>953</v>
      </c>
      <c r="C1020" s="73"/>
      <c r="D1020" s="64"/>
      <c r="E1020" s="64"/>
      <c r="F1020" s="75">
        <f t="shared" si="147"/>
        <v>0</v>
      </c>
      <c r="G1020" s="25">
        <f t="shared" si="146"/>
        <v>0</v>
      </c>
      <c r="H1020" s="64"/>
      <c r="I1020" s="76">
        <f t="shared" si="151"/>
        <v>0</v>
      </c>
      <c r="J1020" s="64"/>
      <c r="K1020" s="25">
        <f t="shared" si="148"/>
        <v>0</v>
      </c>
      <c r="L1020" s="75">
        <f t="shared" si="153"/>
        <v>0</v>
      </c>
      <c r="M1020" s="25">
        <f t="shared" si="149"/>
        <v>0</v>
      </c>
      <c r="N1020" s="64"/>
      <c r="O1020" s="25">
        <f t="shared" si="150"/>
        <v>0</v>
      </c>
      <c r="P1020" s="76">
        <f t="shared" si="152"/>
        <v>0</v>
      </c>
    </row>
    <row r="1021" spans="1:16" hidden="1" x14ac:dyDescent="0.25">
      <c r="A1021" s="100">
        <v>3311403260952</v>
      </c>
      <c r="B1021" s="101" t="s">
        <v>961</v>
      </c>
      <c r="C1021" s="73"/>
      <c r="D1021" s="74">
        <f>SUM(D1022)</f>
        <v>0</v>
      </c>
      <c r="E1021" s="74">
        <f>SUM(E1022)</f>
        <v>0</v>
      </c>
      <c r="F1021" s="75">
        <f t="shared" si="147"/>
        <v>0</v>
      </c>
      <c r="G1021" s="25">
        <f t="shared" ref="G1021:G1097" si="154">IF(OR(F1021=0,F$7=0),0,F1021/F$7)*100</f>
        <v>0</v>
      </c>
      <c r="H1021" s="74">
        <f>SUM(H1022)</f>
        <v>0</v>
      </c>
      <c r="I1021" s="76">
        <f t="shared" si="151"/>
        <v>0</v>
      </c>
      <c r="J1021" s="74">
        <f>SUM(J1022)</f>
        <v>0</v>
      </c>
      <c r="K1021" s="25">
        <f t="shared" si="148"/>
        <v>0</v>
      </c>
      <c r="L1021" s="75">
        <f t="shared" si="153"/>
        <v>0</v>
      </c>
      <c r="M1021" s="25">
        <f t="shared" si="149"/>
        <v>0</v>
      </c>
      <c r="N1021" s="74">
        <f>SUM(N1022)</f>
        <v>0</v>
      </c>
      <c r="O1021" s="25">
        <f t="shared" si="150"/>
        <v>0</v>
      </c>
      <c r="P1021" s="76">
        <f t="shared" si="152"/>
        <v>0</v>
      </c>
    </row>
    <row r="1022" spans="1:16" hidden="1" x14ac:dyDescent="0.25">
      <c r="A1022" s="100">
        <v>3311403260952220</v>
      </c>
      <c r="B1022" s="101" t="s">
        <v>962</v>
      </c>
      <c r="C1022" s="73"/>
      <c r="D1022" s="64"/>
      <c r="E1022" s="64"/>
      <c r="F1022" s="75">
        <f t="shared" si="147"/>
        <v>0</v>
      </c>
      <c r="G1022" s="25">
        <f t="shared" si="154"/>
        <v>0</v>
      </c>
      <c r="H1022" s="64"/>
      <c r="I1022" s="76">
        <f t="shared" si="151"/>
        <v>0</v>
      </c>
      <c r="J1022" s="64"/>
      <c r="K1022" s="25">
        <f t="shared" si="148"/>
        <v>0</v>
      </c>
      <c r="L1022" s="75">
        <f t="shared" si="153"/>
        <v>0</v>
      </c>
      <c r="M1022" s="25">
        <f t="shared" si="149"/>
        <v>0</v>
      </c>
      <c r="N1022" s="64"/>
      <c r="O1022" s="25">
        <f t="shared" si="150"/>
        <v>0</v>
      </c>
      <c r="P1022" s="76">
        <f t="shared" si="152"/>
        <v>0</v>
      </c>
    </row>
    <row r="1023" spans="1:16" ht="26.25" hidden="1" x14ac:dyDescent="0.25">
      <c r="A1023" s="72">
        <v>3311403260953</v>
      </c>
      <c r="B1023" s="31" t="s">
        <v>963</v>
      </c>
      <c r="C1023" s="73"/>
      <c r="D1023" s="74">
        <f>SUM(D1024)</f>
        <v>0</v>
      </c>
      <c r="E1023" s="74">
        <f>SUM(E1024)</f>
        <v>0</v>
      </c>
      <c r="F1023" s="75">
        <f t="shared" si="147"/>
        <v>0</v>
      </c>
      <c r="G1023" s="25">
        <f t="shared" si="154"/>
        <v>0</v>
      </c>
      <c r="H1023" s="74">
        <f>SUM(H1024)</f>
        <v>0</v>
      </c>
      <c r="I1023" s="76">
        <f t="shared" si="151"/>
        <v>0</v>
      </c>
      <c r="J1023" s="74">
        <f>SUM(J1024)</f>
        <v>0</v>
      </c>
      <c r="K1023" s="25">
        <f t="shared" si="148"/>
        <v>0</v>
      </c>
      <c r="L1023" s="75">
        <f t="shared" si="153"/>
        <v>0</v>
      </c>
      <c r="M1023" s="25">
        <f t="shared" si="149"/>
        <v>0</v>
      </c>
      <c r="N1023" s="74">
        <f>SUM(N1024)</f>
        <v>0</v>
      </c>
      <c r="O1023" s="25">
        <f t="shared" si="150"/>
        <v>0</v>
      </c>
      <c r="P1023" s="76">
        <f t="shared" si="152"/>
        <v>0</v>
      </c>
    </row>
    <row r="1024" spans="1:16" ht="26.25" hidden="1" x14ac:dyDescent="0.25">
      <c r="A1024" s="72">
        <v>3311403260953220</v>
      </c>
      <c r="B1024" s="31" t="s">
        <v>964</v>
      </c>
      <c r="C1024" s="73"/>
      <c r="D1024" s="64"/>
      <c r="E1024" s="64"/>
      <c r="F1024" s="75">
        <f t="shared" si="147"/>
        <v>0</v>
      </c>
      <c r="G1024" s="25">
        <f t="shared" si="154"/>
        <v>0</v>
      </c>
      <c r="H1024" s="64"/>
      <c r="I1024" s="76">
        <f t="shared" si="151"/>
        <v>0</v>
      </c>
      <c r="J1024" s="64"/>
      <c r="K1024" s="25">
        <f t="shared" si="148"/>
        <v>0</v>
      </c>
      <c r="L1024" s="75">
        <f t="shared" si="153"/>
        <v>0</v>
      </c>
      <c r="M1024" s="25">
        <f t="shared" si="149"/>
        <v>0</v>
      </c>
      <c r="N1024" s="64"/>
      <c r="O1024" s="25">
        <f t="shared" si="150"/>
        <v>0</v>
      </c>
      <c r="P1024" s="76">
        <f t="shared" si="152"/>
        <v>0</v>
      </c>
    </row>
    <row r="1025" spans="1:16" hidden="1" x14ac:dyDescent="0.25">
      <c r="A1025" s="100">
        <v>3311403260955</v>
      </c>
      <c r="B1025" s="102" t="s">
        <v>965</v>
      </c>
      <c r="C1025" s="73"/>
      <c r="D1025" s="74">
        <f>SUM(D1026)</f>
        <v>0</v>
      </c>
      <c r="E1025" s="74">
        <f>SUM(E1026)</f>
        <v>0</v>
      </c>
      <c r="F1025" s="75">
        <f t="shared" si="147"/>
        <v>0</v>
      </c>
      <c r="G1025" s="25">
        <f t="shared" si="154"/>
        <v>0</v>
      </c>
      <c r="H1025" s="74">
        <f>SUM(H1026)</f>
        <v>0</v>
      </c>
      <c r="I1025" s="76">
        <f t="shared" si="151"/>
        <v>0</v>
      </c>
      <c r="J1025" s="74">
        <f>SUM(J1026)</f>
        <v>0</v>
      </c>
      <c r="K1025" s="25">
        <f t="shared" si="148"/>
        <v>0</v>
      </c>
      <c r="L1025" s="75">
        <f t="shared" si="153"/>
        <v>0</v>
      </c>
      <c r="M1025" s="25">
        <f t="shared" si="149"/>
        <v>0</v>
      </c>
      <c r="N1025" s="74">
        <f>SUM(N1026)</f>
        <v>0</v>
      </c>
      <c r="O1025" s="25">
        <f t="shared" si="150"/>
        <v>0</v>
      </c>
      <c r="P1025" s="76">
        <f t="shared" si="152"/>
        <v>0</v>
      </c>
    </row>
    <row r="1026" spans="1:16" hidden="1" x14ac:dyDescent="0.25">
      <c r="A1026" s="100">
        <v>3311403260955220</v>
      </c>
      <c r="B1026" s="102" t="s">
        <v>966</v>
      </c>
      <c r="C1026" s="73"/>
      <c r="D1026" s="64"/>
      <c r="E1026" s="64"/>
      <c r="F1026" s="75">
        <f t="shared" si="147"/>
        <v>0</v>
      </c>
      <c r="G1026" s="25">
        <f t="shared" si="154"/>
        <v>0</v>
      </c>
      <c r="H1026" s="64"/>
      <c r="I1026" s="76">
        <f t="shared" si="151"/>
        <v>0</v>
      </c>
      <c r="J1026" s="64"/>
      <c r="K1026" s="25">
        <f t="shared" si="148"/>
        <v>0</v>
      </c>
      <c r="L1026" s="75">
        <f t="shared" si="153"/>
        <v>0</v>
      </c>
      <c r="M1026" s="25">
        <f t="shared" si="149"/>
        <v>0</v>
      </c>
      <c r="N1026" s="64"/>
      <c r="O1026" s="25">
        <f t="shared" si="150"/>
        <v>0</v>
      </c>
      <c r="P1026" s="76">
        <f t="shared" si="152"/>
        <v>0</v>
      </c>
    </row>
    <row r="1027" spans="1:16" hidden="1" x14ac:dyDescent="0.25">
      <c r="A1027" s="72">
        <v>3311403260956</v>
      </c>
      <c r="B1027" s="31" t="s">
        <v>967</v>
      </c>
      <c r="C1027" s="73"/>
      <c r="D1027" s="74">
        <f>SUM(D1028:D1030)</f>
        <v>0</v>
      </c>
      <c r="E1027" s="74">
        <f>SUM(E1028:E1030)</f>
        <v>0</v>
      </c>
      <c r="F1027" s="75">
        <f t="shared" si="147"/>
        <v>0</v>
      </c>
      <c r="G1027" s="25">
        <f t="shared" si="154"/>
        <v>0</v>
      </c>
      <c r="H1027" s="74">
        <f>SUM(H1028:H1030)</f>
        <v>0</v>
      </c>
      <c r="I1027" s="76">
        <f t="shared" si="151"/>
        <v>0</v>
      </c>
      <c r="J1027" s="74">
        <f>SUM(J1028:J1030)</f>
        <v>0</v>
      </c>
      <c r="K1027" s="25">
        <f t="shared" si="148"/>
        <v>0</v>
      </c>
      <c r="L1027" s="75">
        <f t="shared" si="153"/>
        <v>0</v>
      </c>
      <c r="M1027" s="25">
        <f t="shared" si="149"/>
        <v>0</v>
      </c>
      <c r="N1027" s="74">
        <f>SUM(N1028:N1030)</f>
        <v>0</v>
      </c>
      <c r="O1027" s="25">
        <f t="shared" si="150"/>
        <v>0</v>
      </c>
      <c r="P1027" s="76">
        <f t="shared" si="152"/>
        <v>0</v>
      </c>
    </row>
    <row r="1028" spans="1:16" hidden="1" x14ac:dyDescent="0.25">
      <c r="A1028" s="72">
        <v>3311403260956220</v>
      </c>
      <c r="B1028" s="31" t="s">
        <v>968</v>
      </c>
      <c r="C1028" s="73"/>
      <c r="D1028" s="64"/>
      <c r="E1028" s="64"/>
      <c r="F1028" s="75">
        <f t="shared" si="147"/>
        <v>0</v>
      </c>
      <c r="G1028" s="25">
        <f t="shared" si="154"/>
        <v>0</v>
      </c>
      <c r="H1028" s="64"/>
      <c r="I1028" s="76">
        <f t="shared" si="151"/>
        <v>0</v>
      </c>
      <c r="J1028" s="64"/>
      <c r="K1028" s="25">
        <f t="shared" si="148"/>
        <v>0</v>
      </c>
      <c r="L1028" s="75">
        <f t="shared" si="153"/>
        <v>0</v>
      </c>
      <c r="M1028" s="25">
        <f t="shared" si="149"/>
        <v>0</v>
      </c>
      <c r="N1028" s="64"/>
      <c r="O1028" s="25">
        <f t="shared" si="150"/>
        <v>0</v>
      </c>
      <c r="P1028" s="76">
        <f t="shared" si="152"/>
        <v>0</v>
      </c>
    </row>
    <row r="1029" spans="1:16" hidden="1" x14ac:dyDescent="0.25">
      <c r="A1029" s="72">
        <v>3311403260956220</v>
      </c>
      <c r="B1029" s="31" t="s">
        <v>969</v>
      </c>
      <c r="C1029" s="73"/>
      <c r="D1029" s="64"/>
      <c r="E1029" s="64"/>
      <c r="F1029" s="75">
        <f t="shared" si="147"/>
        <v>0</v>
      </c>
      <c r="G1029" s="25">
        <f t="shared" si="154"/>
        <v>0</v>
      </c>
      <c r="H1029" s="64"/>
      <c r="I1029" s="76">
        <f t="shared" si="151"/>
        <v>0</v>
      </c>
      <c r="J1029" s="64"/>
      <c r="K1029" s="25">
        <f t="shared" si="148"/>
        <v>0</v>
      </c>
      <c r="L1029" s="75">
        <f t="shared" si="153"/>
        <v>0</v>
      </c>
      <c r="M1029" s="25">
        <f t="shared" si="149"/>
        <v>0</v>
      </c>
      <c r="N1029" s="64"/>
      <c r="O1029" s="25">
        <f t="shared" si="150"/>
        <v>0</v>
      </c>
      <c r="P1029" s="76">
        <f t="shared" si="152"/>
        <v>0</v>
      </c>
    </row>
    <row r="1030" spans="1:16" hidden="1" x14ac:dyDescent="0.25">
      <c r="A1030" s="72">
        <v>3311403260956220</v>
      </c>
      <c r="B1030" s="31" t="s">
        <v>970</v>
      </c>
      <c r="C1030" s="73"/>
      <c r="D1030" s="64"/>
      <c r="E1030" s="64"/>
      <c r="F1030" s="75">
        <f t="shared" si="147"/>
        <v>0</v>
      </c>
      <c r="G1030" s="25">
        <f t="shared" si="154"/>
        <v>0</v>
      </c>
      <c r="H1030" s="64"/>
      <c r="I1030" s="76">
        <f t="shared" si="151"/>
        <v>0</v>
      </c>
      <c r="J1030" s="64"/>
      <c r="K1030" s="25">
        <f t="shared" si="148"/>
        <v>0</v>
      </c>
      <c r="L1030" s="75">
        <f t="shared" si="153"/>
        <v>0</v>
      </c>
      <c r="M1030" s="25">
        <f t="shared" si="149"/>
        <v>0</v>
      </c>
      <c r="N1030" s="64"/>
      <c r="O1030" s="25">
        <f t="shared" si="150"/>
        <v>0</v>
      </c>
      <c r="P1030" s="76">
        <f t="shared" si="152"/>
        <v>0</v>
      </c>
    </row>
    <row r="1031" spans="1:16" hidden="1" x14ac:dyDescent="0.25">
      <c r="A1031" s="100">
        <v>3311403260958</v>
      </c>
      <c r="B1031" s="101" t="s">
        <v>971</v>
      </c>
      <c r="C1031" s="73"/>
      <c r="D1031" s="74">
        <f>SUM(D1032:D1033)</f>
        <v>0</v>
      </c>
      <c r="E1031" s="74">
        <f>SUM(E1032:E1033)</f>
        <v>0</v>
      </c>
      <c r="F1031" s="75">
        <f t="shared" si="147"/>
        <v>0</v>
      </c>
      <c r="G1031" s="25">
        <f t="shared" si="154"/>
        <v>0</v>
      </c>
      <c r="H1031" s="74">
        <f>SUM(H1032:H1033)</f>
        <v>0</v>
      </c>
      <c r="I1031" s="76">
        <f t="shared" si="151"/>
        <v>0</v>
      </c>
      <c r="J1031" s="74">
        <f>SUM(J1032:J1033)</f>
        <v>0</v>
      </c>
      <c r="K1031" s="25">
        <f t="shared" si="148"/>
        <v>0</v>
      </c>
      <c r="L1031" s="75">
        <f t="shared" si="153"/>
        <v>0</v>
      </c>
      <c r="M1031" s="25">
        <f t="shared" si="149"/>
        <v>0</v>
      </c>
      <c r="N1031" s="74">
        <f>SUM(N1032:N1033)</f>
        <v>0</v>
      </c>
      <c r="O1031" s="25">
        <f t="shared" si="150"/>
        <v>0</v>
      </c>
      <c r="P1031" s="76">
        <f t="shared" si="152"/>
        <v>0</v>
      </c>
    </row>
    <row r="1032" spans="1:16" hidden="1" x14ac:dyDescent="0.25">
      <c r="A1032" s="100">
        <v>3311403260958220</v>
      </c>
      <c r="B1032" s="101" t="s">
        <v>972</v>
      </c>
      <c r="C1032" s="73"/>
      <c r="D1032" s="64"/>
      <c r="E1032" s="64"/>
      <c r="F1032" s="75">
        <f t="shared" si="147"/>
        <v>0</v>
      </c>
      <c r="G1032" s="25">
        <f t="shared" si="154"/>
        <v>0</v>
      </c>
      <c r="H1032" s="64"/>
      <c r="I1032" s="76">
        <f t="shared" si="151"/>
        <v>0</v>
      </c>
      <c r="J1032" s="64"/>
      <c r="K1032" s="25">
        <f t="shared" si="148"/>
        <v>0</v>
      </c>
      <c r="L1032" s="75">
        <f t="shared" si="153"/>
        <v>0</v>
      </c>
      <c r="M1032" s="25">
        <f t="shared" si="149"/>
        <v>0</v>
      </c>
      <c r="N1032" s="64"/>
      <c r="O1032" s="25">
        <f t="shared" si="150"/>
        <v>0</v>
      </c>
      <c r="P1032" s="76">
        <f t="shared" si="152"/>
        <v>0</v>
      </c>
    </row>
    <row r="1033" spans="1:16" hidden="1" x14ac:dyDescent="0.25">
      <c r="A1033" s="100">
        <v>3311403260958220</v>
      </c>
      <c r="B1033" s="101" t="s">
        <v>973</v>
      </c>
      <c r="C1033" s="73"/>
      <c r="D1033" s="64"/>
      <c r="E1033" s="64"/>
      <c r="F1033" s="75">
        <f t="shared" si="147"/>
        <v>0</v>
      </c>
      <c r="G1033" s="25">
        <f t="shared" si="154"/>
        <v>0</v>
      </c>
      <c r="H1033" s="64"/>
      <c r="I1033" s="76">
        <f t="shared" si="151"/>
        <v>0</v>
      </c>
      <c r="J1033" s="64"/>
      <c r="K1033" s="25">
        <f t="shared" si="148"/>
        <v>0</v>
      </c>
      <c r="L1033" s="75">
        <f t="shared" si="153"/>
        <v>0</v>
      </c>
      <c r="M1033" s="25">
        <f t="shared" si="149"/>
        <v>0</v>
      </c>
      <c r="N1033" s="64"/>
      <c r="O1033" s="25">
        <f t="shared" si="150"/>
        <v>0</v>
      </c>
      <c r="P1033" s="76">
        <f t="shared" si="152"/>
        <v>0</v>
      </c>
    </row>
    <row r="1034" spans="1:16" ht="26.25" hidden="1" x14ac:dyDescent="0.25">
      <c r="A1034" s="100">
        <v>3311403260963</v>
      </c>
      <c r="B1034" s="80" t="s">
        <v>974</v>
      </c>
      <c r="C1034" s="73"/>
      <c r="D1034" s="74">
        <f>SUM(D1035:D1036)</f>
        <v>0</v>
      </c>
      <c r="E1034" s="74">
        <f>SUM(E1035:E1036)</f>
        <v>0</v>
      </c>
      <c r="F1034" s="75">
        <f t="shared" si="147"/>
        <v>0</v>
      </c>
      <c r="G1034" s="25">
        <f t="shared" si="154"/>
        <v>0</v>
      </c>
      <c r="H1034" s="74">
        <f>SUM(H1035:H1036)</f>
        <v>0</v>
      </c>
      <c r="I1034" s="76">
        <f t="shared" si="151"/>
        <v>0</v>
      </c>
      <c r="J1034" s="74">
        <f>SUM(J1035:J1036)</f>
        <v>0</v>
      </c>
      <c r="K1034" s="25">
        <f t="shared" si="148"/>
        <v>0</v>
      </c>
      <c r="L1034" s="75">
        <f t="shared" si="153"/>
        <v>0</v>
      </c>
      <c r="M1034" s="25">
        <f t="shared" si="149"/>
        <v>0</v>
      </c>
      <c r="N1034" s="74">
        <f>SUM(N1035:N1036)</f>
        <v>0</v>
      </c>
      <c r="O1034" s="25">
        <f t="shared" si="150"/>
        <v>0</v>
      </c>
      <c r="P1034" s="76">
        <f t="shared" si="152"/>
        <v>0</v>
      </c>
    </row>
    <row r="1035" spans="1:16" ht="26.25" hidden="1" x14ac:dyDescent="0.25">
      <c r="A1035" s="100">
        <v>3311403260963</v>
      </c>
      <c r="B1035" s="80" t="s">
        <v>975</v>
      </c>
      <c r="C1035" s="73"/>
      <c r="D1035" s="64"/>
      <c r="E1035" s="64"/>
      <c r="F1035" s="75">
        <f t="shared" si="147"/>
        <v>0</v>
      </c>
      <c r="G1035" s="25">
        <f t="shared" si="154"/>
        <v>0</v>
      </c>
      <c r="H1035" s="64"/>
      <c r="I1035" s="76">
        <f t="shared" si="151"/>
        <v>0</v>
      </c>
      <c r="J1035" s="64"/>
      <c r="K1035" s="25">
        <f t="shared" si="148"/>
        <v>0</v>
      </c>
      <c r="L1035" s="75">
        <f t="shared" si="153"/>
        <v>0</v>
      </c>
      <c r="M1035" s="25">
        <f t="shared" si="149"/>
        <v>0</v>
      </c>
      <c r="N1035" s="64"/>
      <c r="O1035" s="25">
        <f t="shared" si="150"/>
        <v>0</v>
      </c>
      <c r="P1035" s="76">
        <f t="shared" si="152"/>
        <v>0</v>
      </c>
    </row>
    <row r="1036" spans="1:16" ht="26.25" hidden="1" x14ac:dyDescent="0.25">
      <c r="A1036" s="100">
        <v>3311403260963</v>
      </c>
      <c r="B1036" s="80" t="s">
        <v>976</v>
      </c>
      <c r="C1036" s="73"/>
      <c r="D1036" s="64"/>
      <c r="E1036" s="64"/>
      <c r="F1036" s="75">
        <f t="shared" si="147"/>
        <v>0</v>
      </c>
      <c r="G1036" s="25">
        <f t="shared" si="154"/>
        <v>0</v>
      </c>
      <c r="H1036" s="64"/>
      <c r="I1036" s="76">
        <f t="shared" si="151"/>
        <v>0</v>
      </c>
      <c r="J1036" s="64"/>
      <c r="K1036" s="25">
        <f t="shared" si="148"/>
        <v>0</v>
      </c>
      <c r="L1036" s="75">
        <f t="shared" si="153"/>
        <v>0</v>
      </c>
      <c r="M1036" s="25">
        <f t="shared" si="149"/>
        <v>0</v>
      </c>
      <c r="N1036" s="64"/>
      <c r="O1036" s="25">
        <f t="shared" si="150"/>
        <v>0</v>
      </c>
      <c r="P1036" s="76">
        <f t="shared" si="152"/>
        <v>0</v>
      </c>
    </row>
    <row r="1037" spans="1:16" ht="26.25" hidden="1" x14ac:dyDescent="0.25">
      <c r="A1037" s="100">
        <v>3311403260964</v>
      </c>
      <c r="B1037" s="80" t="s">
        <v>977</v>
      </c>
      <c r="C1037" s="73"/>
      <c r="D1037" s="74">
        <f>SUM(D1038)</f>
        <v>0</v>
      </c>
      <c r="E1037" s="74">
        <f>SUM(E1038)</f>
        <v>0</v>
      </c>
      <c r="F1037" s="75">
        <f t="shared" si="147"/>
        <v>0</v>
      </c>
      <c r="G1037" s="25">
        <f t="shared" si="154"/>
        <v>0</v>
      </c>
      <c r="H1037" s="74">
        <f>SUM(H1038)</f>
        <v>0</v>
      </c>
      <c r="I1037" s="76">
        <f t="shared" si="151"/>
        <v>0</v>
      </c>
      <c r="J1037" s="74">
        <f>SUM(J1038)</f>
        <v>0</v>
      </c>
      <c r="K1037" s="25">
        <f t="shared" si="148"/>
        <v>0</v>
      </c>
      <c r="L1037" s="75">
        <f t="shared" si="153"/>
        <v>0</v>
      </c>
      <c r="M1037" s="25">
        <f t="shared" si="149"/>
        <v>0</v>
      </c>
      <c r="N1037" s="74">
        <f>SUM(N1038)</f>
        <v>0</v>
      </c>
      <c r="O1037" s="25">
        <f t="shared" si="150"/>
        <v>0</v>
      </c>
      <c r="P1037" s="76">
        <f t="shared" si="152"/>
        <v>0</v>
      </c>
    </row>
    <row r="1038" spans="1:16" ht="26.25" hidden="1" x14ac:dyDescent="0.25">
      <c r="A1038" s="100">
        <v>3311403260964</v>
      </c>
      <c r="B1038" s="80" t="s">
        <v>978</v>
      </c>
      <c r="C1038" s="73"/>
      <c r="D1038" s="64"/>
      <c r="E1038" s="64"/>
      <c r="F1038" s="75">
        <f t="shared" si="147"/>
        <v>0</v>
      </c>
      <c r="G1038" s="25">
        <f t="shared" si="154"/>
        <v>0</v>
      </c>
      <c r="H1038" s="64"/>
      <c r="I1038" s="76">
        <f t="shared" si="151"/>
        <v>0</v>
      </c>
      <c r="J1038" s="64"/>
      <c r="K1038" s="25">
        <f t="shared" si="148"/>
        <v>0</v>
      </c>
      <c r="L1038" s="75">
        <f t="shared" si="153"/>
        <v>0</v>
      </c>
      <c r="M1038" s="25">
        <f t="shared" si="149"/>
        <v>0</v>
      </c>
      <c r="N1038" s="64"/>
      <c r="O1038" s="25">
        <f t="shared" si="150"/>
        <v>0</v>
      </c>
      <c r="P1038" s="76">
        <f t="shared" si="152"/>
        <v>0</v>
      </c>
    </row>
    <row r="1039" spans="1:16" hidden="1" x14ac:dyDescent="0.25">
      <c r="A1039" s="100">
        <v>3311403260965</v>
      </c>
      <c r="B1039" s="80" t="s">
        <v>979</v>
      </c>
      <c r="C1039" s="73"/>
      <c r="D1039" s="74">
        <f>SUM(D1040)</f>
        <v>0</v>
      </c>
      <c r="E1039" s="74">
        <f>SUM(E1040)</f>
        <v>0</v>
      </c>
      <c r="F1039" s="75">
        <f t="shared" si="147"/>
        <v>0</v>
      </c>
      <c r="G1039" s="25">
        <f t="shared" si="154"/>
        <v>0</v>
      </c>
      <c r="H1039" s="74">
        <f>SUM(H1040)</f>
        <v>0</v>
      </c>
      <c r="I1039" s="76">
        <f t="shared" si="151"/>
        <v>0</v>
      </c>
      <c r="J1039" s="74">
        <f>SUM(J1040)</f>
        <v>0</v>
      </c>
      <c r="K1039" s="25">
        <f t="shared" si="148"/>
        <v>0</v>
      </c>
      <c r="L1039" s="75">
        <f t="shared" si="153"/>
        <v>0</v>
      </c>
      <c r="M1039" s="25">
        <f t="shared" si="149"/>
        <v>0</v>
      </c>
      <c r="N1039" s="74">
        <f>SUM(N1040)</f>
        <v>0</v>
      </c>
      <c r="O1039" s="25">
        <f t="shared" si="150"/>
        <v>0</v>
      </c>
      <c r="P1039" s="76">
        <f t="shared" si="152"/>
        <v>0</v>
      </c>
    </row>
    <row r="1040" spans="1:16" hidden="1" x14ac:dyDescent="0.25">
      <c r="A1040" s="100">
        <v>3311403260965</v>
      </c>
      <c r="B1040" s="80" t="s">
        <v>980</v>
      </c>
      <c r="C1040" s="73"/>
      <c r="D1040" s="64"/>
      <c r="E1040" s="64"/>
      <c r="F1040" s="75">
        <f t="shared" si="147"/>
        <v>0</v>
      </c>
      <c r="G1040" s="25">
        <f t="shared" si="154"/>
        <v>0</v>
      </c>
      <c r="H1040" s="64"/>
      <c r="I1040" s="76">
        <f t="shared" si="151"/>
        <v>0</v>
      </c>
      <c r="J1040" s="64"/>
      <c r="K1040" s="25">
        <f t="shared" si="148"/>
        <v>0</v>
      </c>
      <c r="L1040" s="75">
        <f t="shared" si="153"/>
        <v>0</v>
      </c>
      <c r="M1040" s="25">
        <f t="shared" si="149"/>
        <v>0</v>
      </c>
      <c r="N1040" s="64"/>
      <c r="O1040" s="25">
        <f t="shared" si="150"/>
        <v>0</v>
      </c>
      <c r="P1040" s="76">
        <f t="shared" si="152"/>
        <v>0</v>
      </c>
    </row>
    <row r="1041" spans="1:16" hidden="1" x14ac:dyDescent="0.25">
      <c r="A1041" s="100">
        <v>3311403260974</v>
      </c>
      <c r="B1041" s="80" t="s">
        <v>981</v>
      </c>
      <c r="C1041" s="73"/>
      <c r="D1041" s="74">
        <f>SUM(D1042)</f>
        <v>0</v>
      </c>
      <c r="E1041" s="74">
        <f>SUM(E1042)</f>
        <v>0</v>
      </c>
      <c r="F1041" s="75">
        <f>SUM(D1041+E1041)</f>
        <v>0</v>
      </c>
      <c r="G1041" s="25">
        <f>IF(OR(F1041=0,F$7=0),0,F1041/F$7)*100</f>
        <v>0</v>
      </c>
      <c r="H1041" s="74">
        <f>SUM(H1042)</f>
        <v>0</v>
      </c>
      <c r="I1041" s="76">
        <f>SUM(F1041-H1041)</f>
        <v>0</v>
      </c>
      <c r="J1041" s="74">
        <f>SUM(J1042)</f>
        <v>0</v>
      </c>
      <c r="K1041" s="25">
        <f>IF(OR(J1041=0,F1041=0),0,J1041/F1041)*100</f>
        <v>0</v>
      </c>
      <c r="L1041" s="75">
        <f>SUM(N1041-J1041)</f>
        <v>0</v>
      </c>
      <c r="M1041" s="25">
        <f>IF(OR(L1041=0,F1041=0),0,L1041/F1041)*100</f>
        <v>0</v>
      </c>
      <c r="N1041" s="74">
        <f>SUM(N1042)</f>
        <v>0</v>
      </c>
      <c r="O1041" s="25">
        <f>IF(OR(N1041=0,F1041=0),0,N1041/F1041)*100</f>
        <v>0</v>
      </c>
      <c r="P1041" s="76">
        <f>SUM(F1041-N1041)</f>
        <v>0</v>
      </c>
    </row>
    <row r="1042" spans="1:16" hidden="1" x14ac:dyDescent="0.25">
      <c r="A1042" s="100">
        <v>3311403260974220</v>
      </c>
      <c r="B1042" s="80" t="s">
        <v>982</v>
      </c>
      <c r="C1042" s="73"/>
      <c r="D1042" s="64"/>
      <c r="E1042" s="64"/>
      <c r="F1042" s="75">
        <f>SUM(D1042+E1042)</f>
        <v>0</v>
      </c>
      <c r="G1042" s="25">
        <f>IF(OR(F1042=0,F$7=0),0,F1042/F$7)*100</f>
        <v>0</v>
      </c>
      <c r="H1042" s="64"/>
      <c r="I1042" s="76">
        <f>SUM(F1042-H1042)</f>
        <v>0</v>
      </c>
      <c r="J1042" s="64"/>
      <c r="K1042" s="25">
        <f>IF(OR(J1042=0,F1042=0),0,J1042/F1042)*100</f>
        <v>0</v>
      </c>
      <c r="L1042" s="75">
        <f>SUM(N1042-J1042)</f>
        <v>0</v>
      </c>
      <c r="M1042" s="25">
        <f>IF(OR(L1042=0,F1042=0),0,L1042/F1042)*100</f>
        <v>0</v>
      </c>
      <c r="N1042" s="64"/>
      <c r="O1042" s="25">
        <f>IF(OR(N1042=0,F1042=0),0,N1042/F1042)*100</f>
        <v>0</v>
      </c>
      <c r="P1042" s="76">
        <f>SUM(F1042-N1042)</f>
        <v>0</v>
      </c>
    </row>
    <row r="1043" spans="1:16" hidden="1" x14ac:dyDescent="0.25">
      <c r="A1043" s="100">
        <v>331140327</v>
      </c>
      <c r="B1043" s="31" t="s">
        <v>983</v>
      </c>
      <c r="C1043" s="73"/>
      <c r="D1043" s="74">
        <f>SUM(D1044+D1046+D1049+D1051)</f>
        <v>0</v>
      </c>
      <c r="E1043" s="74">
        <f>SUM(E1044+E1046+E1049+E1051)</f>
        <v>0</v>
      </c>
      <c r="F1043" s="75">
        <f t="shared" si="147"/>
        <v>0</v>
      </c>
      <c r="G1043" s="25">
        <f t="shared" si="154"/>
        <v>0</v>
      </c>
      <c r="H1043" s="74">
        <f>SUM(H1044+H1046+H1049+H1051)</f>
        <v>0</v>
      </c>
      <c r="I1043" s="76">
        <f t="shared" si="151"/>
        <v>0</v>
      </c>
      <c r="J1043" s="74">
        <f>SUM(J1044+J1046+J1049+J1051)</f>
        <v>0</v>
      </c>
      <c r="K1043" s="25">
        <f t="shared" si="148"/>
        <v>0</v>
      </c>
      <c r="L1043" s="75">
        <f t="shared" si="153"/>
        <v>0</v>
      </c>
      <c r="M1043" s="25">
        <f t="shared" si="149"/>
        <v>0</v>
      </c>
      <c r="N1043" s="74">
        <f>SUM(N1044+N1046+N1049+N1051)</f>
        <v>0</v>
      </c>
      <c r="O1043" s="25">
        <f t="shared" si="150"/>
        <v>0</v>
      </c>
      <c r="P1043" s="76">
        <f t="shared" si="152"/>
        <v>0</v>
      </c>
    </row>
    <row r="1044" spans="1:16" ht="39" hidden="1" x14ac:dyDescent="0.25">
      <c r="A1044" s="100">
        <v>3311403270685</v>
      </c>
      <c r="B1044" s="31" t="s">
        <v>984</v>
      </c>
      <c r="C1044" s="73"/>
      <c r="D1044" s="74">
        <f>SUM(D1045)</f>
        <v>0</v>
      </c>
      <c r="E1044" s="74">
        <f>SUM(E1045)</f>
        <v>0</v>
      </c>
      <c r="F1044" s="75">
        <f t="shared" si="147"/>
        <v>0</v>
      </c>
      <c r="G1044" s="25">
        <f t="shared" si="154"/>
        <v>0</v>
      </c>
      <c r="H1044" s="74">
        <f>SUM(H1045)</f>
        <v>0</v>
      </c>
      <c r="I1044" s="76">
        <f t="shared" si="151"/>
        <v>0</v>
      </c>
      <c r="J1044" s="74">
        <f>SUM(J1045)</f>
        <v>0</v>
      </c>
      <c r="K1044" s="25">
        <f t="shared" si="148"/>
        <v>0</v>
      </c>
      <c r="L1044" s="75">
        <f t="shared" si="153"/>
        <v>0</v>
      </c>
      <c r="M1044" s="25">
        <f t="shared" si="149"/>
        <v>0</v>
      </c>
      <c r="N1044" s="74">
        <f>SUM(N1045)</f>
        <v>0</v>
      </c>
      <c r="O1044" s="25">
        <f t="shared" si="150"/>
        <v>0</v>
      </c>
      <c r="P1044" s="76">
        <f t="shared" si="152"/>
        <v>0</v>
      </c>
    </row>
    <row r="1045" spans="1:16" ht="39" hidden="1" x14ac:dyDescent="0.25">
      <c r="A1045" s="100">
        <v>3311403270685220</v>
      </c>
      <c r="B1045" s="31" t="s">
        <v>984</v>
      </c>
      <c r="C1045" s="73"/>
      <c r="D1045" s="64"/>
      <c r="E1045" s="64"/>
      <c r="F1045" s="75">
        <f t="shared" si="147"/>
        <v>0</v>
      </c>
      <c r="G1045" s="25">
        <f t="shared" si="154"/>
        <v>0</v>
      </c>
      <c r="H1045" s="64"/>
      <c r="I1045" s="76">
        <f t="shared" si="151"/>
        <v>0</v>
      </c>
      <c r="J1045" s="64"/>
      <c r="K1045" s="25">
        <f t="shared" si="148"/>
        <v>0</v>
      </c>
      <c r="L1045" s="75">
        <f t="shared" si="153"/>
        <v>0</v>
      </c>
      <c r="M1045" s="25">
        <f t="shared" si="149"/>
        <v>0</v>
      </c>
      <c r="N1045" s="64"/>
      <c r="O1045" s="25">
        <f t="shared" si="150"/>
        <v>0</v>
      </c>
      <c r="P1045" s="76">
        <f t="shared" si="152"/>
        <v>0</v>
      </c>
    </row>
    <row r="1046" spans="1:16" ht="26.25" hidden="1" x14ac:dyDescent="0.25">
      <c r="A1046" s="72">
        <v>3311403270830</v>
      </c>
      <c r="B1046" s="31" t="s">
        <v>985</v>
      </c>
      <c r="C1046" s="73"/>
      <c r="D1046" s="74">
        <f>SUM(D1047:D1048)</f>
        <v>0</v>
      </c>
      <c r="E1046" s="74">
        <f>SUM(E1047:E1048)</f>
        <v>0</v>
      </c>
      <c r="F1046" s="75">
        <f t="shared" si="147"/>
        <v>0</v>
      </c>
      <c r="G1046" s="25">
        <f t="shared" si="154"/>
        <v>0</v>
      </c>
      <c r="H1046" s="74">
        <f>SUM(H1047:H1048)</f>
        <v>0</v>
      </c>
      <c r="I1046" s="76">
        <f t="shared" si="151"/>
        <v>0</v>
      </c>
      <c r="J1046" s="74">
        <f>SUM(J1047:J1048)</f>
        <v>0</v>
      </c>
      <c r="K1046" s="25">
        <f t="shared" si="148"/>
        <v>0</v>
      </c>
      <c r="L1046" s="75">
        <f t="shared" si="153"/>
        <v>0</v>
      </c>
      <c r="M1046" s="25">
        <f t="shared" si="149"/>
        <v>0</v>
      </c>
      <c r="N1046" s="74">
        <f>SUM(N1047:N1048)</f>
        <v>0</v>
      </c>
      <c r="O1046" s="25">
        <f t="shared" si="150"/>
        <v>0</v>
      </c>
      <c r="P1046" s="76">
        <f t="shared" si="152"/>
        <v>0</v>
      </c>
    </row>
    <row r="1047" spans="1:16" ht="26.25" hidden="1" x14ac:dyDescent="0.25">
      <c r="A1047" s="72">
        <v>3311403270830220</v>
      </c>
      <c r="B1047" s="31" t="s">
        <v>985</v>
      </c>
      <c r="C1047" s="73"/>
      <c r="D1047" s="64"/>
      <c r="E1047" s="64"/>
      <c r="F1047" s="75">
        <f t="shared" ref="F1047:F1112" si="155">SUM(D1047+E1047)</f>
        <v>0</v>
      </c>
      <c r="G1047" s="25">
        <f t="shared" si="154"/>
        <v>0</v>
      </c>
      <c r="H1047" s="64"/>
      <c r="I1047" s="76">
        <f t="shared" si="151"/>
        <v>0</v>
      </c>
      <c r="J1047" s="64"/>
      <c r="K1047" s="25">
        <f t="shared" ref="K1047:K1112" si="156">IF(OR(J1047=0,F1047=0),0,J1047/F1047)*100</f>
        <v>0</v>
      </c>
      <c r="L1047" s="75">
        <f t="shared" si="153"/>
        <v>0</v>
      </c>
      <c r="M1047" s="25">
        <f t="shared" ref="M1047:M1112" si="157">IF(OR(L1047=0,F1047=0),0,L1047/F1047)*100</f>
        <v>0</v>
      </c>
      <c r="N1047" s="64"/>
      <c r="O1047" s="25">
        <f t="shared" ref="O1047:O1112" si="158">IF(OR(N1047=0,F1047=0),0,N1047/F1047)*100</f>
        <v>0</v>
      </c>
      <c r="P1047" s="76">
        <f t="shared" si="152"/>
        <v>0</v>
      </c>
    </row>
    <row r="1048" spans="1:16" ht="26.25" hidden="1" x14ac:dyDescent="0.25">
      <c r="A1048" s="72">
        <v>3311403270830220</v>
      </c>
      <c r="B1048" s="31" t="s">
        <v>985</v>
      </c>
      <c r="C1048" s="73"/>
      <c r="D1048" s="64"/>
      <c r="E1048" s="64"/>
      <c r="F1048" s="75">
        <f t="shared" si="155"/>
        <v>0</v>
      </c>
      <c r="G1048" s="25">
        <f t="shared" si="154"/>
        <v>0</v>
      </c>
      <c r="H1048" s="64"/>
      <c r="I1048" s="76">
        <f t="shared" ref="I1048:I1113" si="159">SUM(F1048-H1048)</f>
        <v>0</v>
      </c>
      <c r="J1048" s="64"/>
      <c r="K1048" s="25">
        <f t="shared" si="156"/>
        <v>0</v>
      </c>
      <c r="L1048" s="75">
        <f t="shared" si="153"/>
        <v>0</v>
      </c>
      <c r="M1048" s="25">
        <f t="shared" si="157"/>
        <v>0</v>
      </c>
      <c r="N1048" s="64"/>
      <c r="O1048" s="25">
        <f t="shared" si="158"/>
        <v>0</v>
      </c>
      <c r="P1048" s="76">
        <f t="shared" si="152"/>
        <v>0</v>
      </c>
    </row>
    <row r="1049" spans="1:16" ht="39" hidden="1" x14ac:dyDescent="0.25">
      <c r="A1049" s="72">
        <v>3311403270838</v>
      </c>
      <c r="B1049" s="31" t="s">
        <v>986</v>
      </c>
      <c r="C1049" s="73"/>
      <c r="D1049" s="74">
        <f>SUM(D1050)</f>
        <v>0</v>
      </c>
      <c r="E1049" s="74">
        <f>SUM(E1050)</f>
        <v>0</v>
      </c>
      <c r="F1049" s="75">
        <f t="shared" si="155"/>
        <v>0</v>
      </c>
      <c r="G1049" s="25">
        <f t="shared" si="154"/>
        <v>0</v>
      </c>
      <c r="H1049" s="74">
        <f>SUM(H1050)</f>
        <v>0</v>
      </c>
      <c r="I1049" s="76">
        <f t="shared" si="159"/>
        <v>0</v>
      </c>
      <c r="J1049" s="74">
        <f>SUM(J1050)</f>
        <v>0</v>
      </c>
      <c r="K1049" s="25">
        <f t="shared" si="156"/>
        <v>0</v>
      </c>
      <c r="L1049" s="75">
        <f t="shared" si="153"/>
        <v>0</v>
      </c>
      <c r="M1049" s="25">
        <f t="shared" si="157"/>
        <v>0</v>
      </c>
      <c r="N1049" s="74">
        <f>SUM(N1050)</f>
        <v>0</v>
      </c>
      <c r="O1049" s="25">
        <f t="shared" si="158"/>
        <v>0</v>
      </c>
      <c r="P1049" s="76">
        <f t="shared" si="152"/>
        <v>0</v>
      </c>
    </row>
    <row r="1050" spans="1:16" ht="39" hidden="1" x14ac:dyDescent="0.25">
      <c r="A1050" s="72">
        <v>3311403270838220</v>
      </c>
      <c r="B1050" s="31" t="s">
        <v>986</v>
      </c>
      <c r="C1050" s="73"/>
      <c r="D1050" s="64"/>
      <c r="E1050" s="64"/>
      <c r="F1050" s="75">
        <f t="shared" si="155"/>
        <v>0</v>
      </c>
      <c r="G1050" s="25">
        <f t="shared" si="154"/>
        <v>0</v>
      </c>
      <c r="H1050" s="64"/>
      <c r="I1050" s="76">
        <f t="shared" si="159"/>
        <v>0</v>
      </c>
      <c r="J1050" s="64"/>
      <c r="K1050" s="25">
        <f t="shared" si="156"/>
        <v>0</v>
      </c>
      <c r="L1050" s="75">
        <f t="shared" si="153"/>
        <v>0</v>
      </c>
      <c r="M1050" s="25">
        <f t="shared" si="157"/>
        <v>0</v>
      </c>
      <c r="N1050" s="64"/>
      <c r="O1050" s="25">
        <f t="shared" si="158"/>
        <v>0</v>
      </c>
      <c r="P1050" s="76">
        <f t="shared" si="152"/>
        <v>0</v>
      </c>
    </row>
    <row r="1051" spans="1:16" ht="26.25" hidden="1" x14ac:dyDescent="0.25">
      <c r="A1051" s="72">
        <v>3311403270840</v>
      </c>
      <c r="B1051" s="31" t="s">
        <v>987</v>
      </c>
      <c r="C1051" s="73"/>
      <c r="D1051" s="74">
        <f>SUM(D1052)</f>
        <v>0</v>
      </c>
      <c r="E1051" s="74">
        <f>SUM(E1052)</f>
        <v>0</v>
      </c>
      <c r="F1051" s="75">
        <f t="shared" si="155"/>
        <v>0</v>
      </c>
      <c r="G1051" s="25">
        <f t="shared" si="154"/>
        <v>0</v>
      </c>
      <c r="H1051" s="74">
        <f>SUM(H1052)</f>
        <v>0</v>
      </c>
      <c r="I1051" s="76">
        <f t="shared" si="159"/>
        <v>0</v>
      </c>
      <c r="J1051" s="74">
        <f>SUM(J1052)</f>
        <v>0</v>
      </c>
      <c r="K1051" s="25">
        <f t="shared" si="156"/>
        <v>0</v>
      </c>
      <c r="L1051" s="75">
        <f t="shared" si="153"/>
        <v>0</v>
      </c>
      <c r="M1051" s="25">
        <f t="shared" si="157"/>
        <v>0</v>
      </c>
      <c r="N1051" s="74">
        <f>SUM(N1052)</f>
        <v>0</v>
      </c>
      <c r="O1051" s="25">
        <f t="shared" si="158"/>
        <v>0</v>
      </c>
      <c r="P1051" s="76">
        <f t="shared" si="152"/>
        <v>0</v>
      </c>
    </row>
    <row r="1052" spans="1:16" ht="26.25" hidden="1" x14ac:dyDescent="0.25">
      <c r="A1052" s="72">
        <v>3311403270840220</v>
      </c>
      <c r="B1052" s="31" t="s">
        <v>987</v>
      </c>
      <c r="C1052" s="73"/>
      <c r="D1052" s="64"/>
      <c r="E1052" s="64"/>
      <c r="F1052" s="75">
        <f t="shared" si="155"/>
        <v>0</v>
      </c>
      <c r="G1052" s="25">
        <f t="shared" si="154"/>
        <v>0</v>
      </c>
      <c r="H1052" s="64"/>
      <c r="I1052" s="76">
        <f t="shared" si="159"/>
        <v>0</v>
      </c>
      <c r="J1052" s="64"/>
      <c r="K1052" s="25">
        <f t="shared" si="156"/>
        <v>0</v>
      </c>
      <c r="L1052" s="75">
        <f t="shared" si="153"/>
        <v>0</v>
      </c>
      <c r="M1052" s="25">
        <f t="shared" si="157"/>
        <v>0</v>
      </c>
      <c r="N1052" s="64"/>
      <c r="O1052" s="25">
        <f t="shared" si="158"/>
        <v>0</v>
      </c>
      <c r="P1052" s="76">
        <f t="shared" si="152"/>
        <v>0</v>
      </c>
    </row>
    <row r="1053" spans="1:16" hidden="1" x14ac:dyDescent="0.25">
      <c r="A1053" s="100">
        <v>331140328</v>
      </c>
      <c r="B1053" s="31" t="s">
        <v>988</v>
      </c>
      <c r="C1053" s="73"/>
      <c r="D1053" s="74">
        <f>SUM(D1054+D1056+D1058+D1060+D1062+D1064)</f>
        <v>0</v>
      </c>
      <c r="E1053" s="74">
        <f>SUM(E1054+E1056+E1058+E1060+E1062+E1064)</f>
        <v>0</v>
      </c>
      <c r="F1053" s="75">
        <f t="shared" si="155"/>
        <v>0</v>
      </c>
      <c r="G1053" s="25">
        <f t="shared" si="154"/>
        <v>0</v>
      </c>
      <c r="H1053" s="74">
        <f>SUM(H1054+H1056+H1058+H1060+H1062+H1064)</f>
        <v>0</v>
      </c>
      <c r="I1053" s="76">
        <f t="shared" si="159"/>
        <v>0</v>
      </c>
      <c r="J1053" s="74">
        <f>SUM(J1054+J1056+J1058+J1060+J1062+J1064)</f>
        <v>0</v>
      </c>
      <c r="K1053" s="25">
        <f t="shared" si="156"/>
        <v>0</v>
      </c>
      <c r="L1053" s="75">
        <f t="shared" si="153"/>
        <v>0</v>
      </c>
      <c r="M1053" s="25">
        <f t="shared" si="157"/>
        <v>0</v>
      </c>
      <c r="N1053" s="74">
        <f>SUM(N1054+N1056+N1058+N1060+N1062+N1064)</f>
        <v>0</v>
      </c>
      <c r="O1053" s="25">
        <f t="shared" si="158"/>
        <v>0</v>
      </c>
      <c r="P1053" s="76">
        <f t="shared" si="152"/>
        <v>0</v>
      </c>
    </row>
    <row r="1054" spans="1:16" ht="26.25" hidden="1" x14ac:dyDescent="0.25">
      <c r="A1054" s="100">
        <v>3311403280383</v>
      </c>
      <c r="B1054" s="31" t="s">
        <v>989</v>
      </c>
      <c r="C1054" s="73"/>
      <c r="D1054" s="74">
        <f>SUM(D1055)</f>
        <v>0</v>
      </c>
      <c r="E1054" s="74">
        <f>SUM(E1055)</f>
        <v>0</v>
      </c>
      <c r="F1054" s="75">
        <f t="shared" si="155"/>
        <v>0</v>
      </c>
      <c r="G1054" s="25">
        <f t="shared" si="154"/>
        <v>0</v>
      </c>
      <c r="H1054" s="74">
        <f>SUM(H1055)</f>
        <v>0</v>
      </c>
      <c r="I1054" s="76">
        <f t="shared" si="159"/>
        <v>0</v>
      </c>
      <c r="J1054" s="74">
        <f>SUM(J1055)</f>
        <v>0</v>
      </c>
      <c r="K1054" s="25">
        <f t="shared" si="156"/>
        <v>0</v>
      </c>
      <c r="L1054" s="75">
        <f t="shared" si="153"/>
        <v>0</v>
      </c>
      <c r="M1054" s="25">
        <f t="shared" si="157"/>
        <v>0</v>
      </c>
      <c r="N1054" s="74">
        <f>SUM(N1055)</f>
        <v>0</v>
      </c>
      <c r="O1054" s="25">
        <f t="shared" si="158"/>
        <v>0</v>
      </c>
      <c r="P1054" s="76">
        <f t="shared" ref="P1054:P1119" si="160">SUM(F1054-N1054)</f>
        <v>0</v>
      </c>
    </row>
    <row r="1055" spans="1:16" ht="26.25" hidden="1" x14ac:dyDescent="0.25">
      <c r="A1055" s="100">
        <v>3311403280383220</v>
      </c>
      <c r="B1055" s="31" t="s">
        <v>989</v>
      </c>
      <c r="C1055" s="73"/>
      <c r="D1055" s="64"/>
      <c r="E1055" s="64"/>
      <c r="F1055" s="75">
        <f t="shared" si="155"/>
        <v>0</v>
      </c>
      <c r="G1055" s="25">
        <f t="shared" si="154"/>
        <v>0</v>
      </c>
      <c r="H1055" s="64"/>
      <c r="I1055" s="76">
        <f t="shared" si="159"/>
        <v>0</v>
      </c>
      <c r="J1055" s="64"/>
      <c r="K1055" s="25">
        <f t="shared" si="156"/>
        <v>0</v>
      </c>
      <c r="L1055" s="75">
        <f t="shared" ref="L1055:L1120" si="161">SUM(N1055-J1055)</f>
        <v>0</v>
      </c>
      <c r="M1055" s="25">
        <f t="shared" si="157"/>
        <v>0</v>
      </c>
      <c r="N1055" s="64"/>
      <c r="O1055" s="25">
        <f t="shared" si="158"/>
        <v>0</v>
      </c>
      <c r="P1055" s="76">
        <f t="shared" si="160"/>
        <v>0</v>
      </c>
    </row>
    <row r="1056" spans="1:16" ht="26.25" hidden="1" x14ac:dyDescent="0.25">
      <c r="A1056" s="100">
        <v>3311403280681</v>
      </c>
      <c r="B1056" s="31" t="s">
        <v>990</v>
      </c>
      <c r="C1056" s="73"/>
      <c r="D1056" s="74">
        <f>SUM(D1057)</f>
        <v>0</v>
      </c>
      <c r="E1056" s="74">
        <f>SUM(E1057)</f>
        <v>0</v>
      </c>
      <c r="F1056" s="75">
        <f t="shared" si="155"/>
        <v>0</v>
      </c>
      <c r="G1056" s="25">
        <f t="shared" si="154"/>
        <v>0</v>
      </c>
      <c r="H1056" s="74">
        <f>SUM(H1057)</f>
        <v>0</v>
      </c>
      <c r="I1056" s="76">
        <f t="shared" si="159"/>
        <v>0</v>
      </c>
      <c r="J1056" s="74">
        <f>SUM(J1057)</f>
        <v>0</v>
      </c>
      <c r="K1056" s="25">
        <f t="shared" si="156"/>
        <v>0</v>
      </c>
      <c r="L1056" s="75">
        <f t="shared" si="161"/>
        <v>0</v>
      </c>
      <c r="M1056" s="25">
        <f t="shared" si="157"/>
        <v>0</v>
      </c>
      <c r="N1056" s="74">
        <f>SUM(N1057)</f>
        <v>0</v>
      </c>
      <c r="O1056" s="25">
        <f t="shared" si="158"/>
        <v>0</v>
      </c>
      <c r="P1056" s="76">
        <f t="shared" si="160"/>
        <v>0</v>
      </c>
    </row>
    <row r="1057" spans="1:16" ht="26.25" hidden="1" x14ac:dyDescent="0.25">
      <c r="A1057" s="100">
        <v>3311403280681220</v>
      </c>
      <c r="B1057" s="31" t="s">
        <v>990</v>
      </c>
      <c r="C1057" s="73"/>
      <c r="D1057" s="64"/>
      <c r="E1057" s="64"/>
      <c r="F1057" s="75">
        <f t="shared" si="155"/>
        <v>0</v>
      </c>
      <c r="G1057" s="25">
        <f t="shared" si="154"/>
        <v>0</v>
      </c>
      <c r="H1057" s="64"/>
      <c r="I1057" s="76">
        <f t="shared" si="159"/>
        <v>0</v>
      </c>
      <c r="J1057" s="64"/>
      <c r="K1057" s="25">
        <f t="shared" si="156"/>
        <v>0</v>
      </c>
      <c r="L1057" s="75">
        <f t="shared" si="161"/>
        <v>0</v>
      </c>
      <c r="M1057" s="25">
        <f t="shared" si="157"/>
        <v>0</v>
      </c>
      <c r="N1057" s="64"/>
      <c r="O1057" s="25">
        <f t="shared" si="158"/>
        <v>0</v>
      </c>
      <c r="P1057" s="76">
        <f t="shared" si="160"/>
        <v>0</v>
      </c>
    </row>
    <row r="1058" spans="1:16" ht="39" hidden="1" x14ac:dyDescent="0.25">
      <c r="A1058" s="100">
        <v>3311403280682</v>
      </c>
      <c r="B1058" s="31" t="s">
        <v>991</v>
      </c>
      <c r="C1058" s="73"/>
      <c r="D1058" s="74">
        <f>SUM(D1059)</f>
        <v>0</v>
      </c>
      <c r="E1058" s="74">
        <f>SUM(E1059)</f>
        <v>0</v>
      </c>
      <c r="F1058" s="75">
        <f t="shared" si="155"/>
        <v>0</v>
      </c>
      <c r="G1058" s="25">
        <f t="shared" si="154"/>
        <v>0</v>
      </c>
      <c r="H1058" s="74">
        <f>SUM(H1059)</f>
        <v>0</v>
      </c>
      <c r="I1058" s="76">
        <f t="shared" si="159"/>
        <v>0</v>
      </c>
      <c r="J1058" s="74">
        <f>SUM(J1059)</f>
        <v>0</v>
      </c>
      <c r="K1058" s="25">
        <f t="shared" si="156"/>
        <v>0</v>
      </c>
      <c r="L1058" s="75">
        <f t="shared" si="161"/>
        <v>0</v>
      </c>
      <c r="M1058" s="25">
        <f t="shared" si="157"/>
        <v>0</v>
      </c>
      <c r="N1058" s="74">
        <f>SUM(N1059)</f>
        <v>0</v>
      </c>
      <c r="O1058" s="25">
        <f t="shared" si="158"/>
        <v>0</v>
      </c>
      <c r="P1058" s="76">
        <f t="shared" si="160"/>
        <v>0</v>
      </c>
    </row>
    <row r="1059" spans="1:16" ht="39" hidden="1" x14ac:dyDescent="0.25">
      <c r="A1059" s="100">
        <v>3311403280682220</v>
      </c>
      <c r="B1059" s="31" t="s">
        <v>991</v>
      </c>
      <c r="C1059" s="73"/>
      <c r="D1059" s="64"/>
      <c r="E1059" s="64"/>
      <c r="F1059" s="75">
        <f t="shared" si="155"/>
        <v>0</v>
      </c>
      <c r="G1059" s="25">
        <f t="shared" si="154"/>
        <v>0</v>
      </c>
      <c r="H1059" s="64"/>
      <c r="I1059" s="76">
        <f t="shared" si="159"/>
        <v>0</v>
      </c>
      <c r="J1059" s="64"/>
      <c r="K1059" s="25">
        <f t="shared" si="156"/>
        <v>0</v>
      </c>
      <c r="L1059" s="75">
        <f t="shared" si="161"/>
        <v>0</v>
      </c>
      <c r="M1059" s="25">
        <f t="shared" si="157"/>
        <v>0</v>
      </c>
      <c r="N1059" s="64"/>
      <c r="O1059" s="25">
        <f t="shared" si="158"/>
        <v>0</v>
      </c>
      <c r="P1059" s="76">
        <f t="shared" si="160"/>
        <v>0</v>
      </c>
    </row>
    <row r="1060" spans="1:16" ht="26.25" hidden="1" x14ac:dyDescent="0.25">
      <c r="A1060" s="100">
        <v>3311403280683</v>
      </c>
      <c r="B1060" s="31" t="s">
        <v>992</v>
      </c>
      <c r="C1060" s="73"/>
      <c r="D1060" s="74">
        <f>SUM(D1061)</f>
        <v>0</v>
      </c>
      <c r="E1060" s="74">
        <f>SUM(E1061)</f>
        <v>0</v>
      </c>
      <c r="F1060" s="75">
        <f t="shared" si="155"/>
        <v>0</v>
      </c>
      <c r="G1060" s="25">
        <f t="shared" si="154"/>
        <v>0</v>
      </c>
      <c r="H1060" s="74">
        <f>SUM(H1061)</f>
        <v>0</v>
      </c>
      <c r="I1060" s="76">
        <f t="shared" si="159"/>
        <v>0</v>
      </c>
      <c r="J1060" s="74">
        <f>SUM(J1061)</f>
        <v>0</v>
      </c>
      <c r="K1060" s="25">
        <f t="shared" si="156"/>
        <v>0</v>
      </c>
      <c r="L1060" s="75">
        <f t="shared" si="161"/>
        <v>0</v>
      </c>
      <c r="M1060" s="25">
        <f t="shared" si="157"/>
        <v>0</v>
      </c>
      <c r="N1060" s="74">
        <f>SUM(N1061)</f>
        <v>0</v>
      </c>
      <c r="O1060" s="25">
        <f t="shared" si="158"/>
        <v>0</v>
      </c>
      <c r="P1060" s="76">
        <f t="shared" si="160"/>
        <v>0</v>
      </c>
    </row>
    <row r="1061" spans="1:16" ht="26.25" hidden="1" x14ac:dyDescent="0.25">
      <c r="A1061" s="100">
        <v>3311403280683220</v>
      </c>
      <c r="B1061" s="31" t="s">
        <v>992</v>
      </c>
      <c r="C1061" s="73"/>
      <c r="D1061" s="64"/>
      <c r="E1061" s="64"/>
      <c r="F1061" s="75">
        <f t="shared" si="155"/>
        <v>0</v>
      </c>
      <c r="G1061" s="25">
        <f t="shared" si="154"/>
        <v>0</v>
      </c>
      <c r="H1061" s="64"/>
      <c r="I1061" s="76">
        <f t="shared" si="159"/>
        <v>0</v>
      </c>
      <c r="J1061" s="64"/>
      <c r="K1061" s="25">
        <f t="shared" si="156"/>
        <v>0</v>
      </c>
      <c r="L1061" s="75">
        <f t="shared" si="161"/>
        <v>0</v>
      </c>
      <c r="M1061" s="25">
        <f t="shared" si="157"/>
        <v>0</v>
      </c>
      <c r="N1061" s="64"/>
      <c r="O1061" s="25">
        <f t="shared" si="158"/>
        <v>0</v>
      </c>
      <c r="P1061" s="76">
        <f t="shared" si="160"/>
        <v>0</v>
      </c>
    </row>
    <row r="1062" spans="1:16" ht="26.25" hidden="1" x14ac:dyDescent="0.25">
      <c r="A1062" s="72">
        <v>3311403280824</v>
      </c>
      <c r="B1062" s="31" t="s">
        <v>993</v>
      </c>
      <c r="C1062" s="73"/>
      <c r="D1062" s="74">
        <f>SUM(D1063)</f>
        <v>0</v>
      </c>
      <c r="E1062" s="74">
        <f>SUM(E1063)</f>
        <v>0</v>
      </c>
      <c r="F1062" s="75">
        <f t="shared" si="155"/>
        <v>0</v>
      </c>
      <c r="G1062" s="25">
        <f t="shared" si="154"/>
        <v>0</v>
      </c>
      <c r="H1062" s="74">
        <f>SUM(H1063)</f>
        <v>0</v>
      </c>
      <c r="I1062" s="76">
        <f t="shared" si="159"/>
        <v>0</v>
      </c>
      <c r="J1062" s="74">
        <f>SUM(J1063)</f>
        <v>0</v>
      </c>
      <c r="K1062" s="25">
        <f t="shared" si="156"/>
        <v>0</v>
      </c>
      <c r="L1062" s="75">
        <f t="shared" si="161"/>
        <v>0</v>
      </c>
      <c r="M1062" s="25">
        <f t="shared" si="157"/>
        <v>0</v>
      </c>
      <c r="N1062" s="74">
        <f>SUM(N1063)</f>
        <v>0</v>
      </c>
      <c r="O1062" s="25">
        <f t="shared" si="158"/>
        <v>0</v>
      </c>
      <c r="P1062" s="76">
        <f t="shared" si="160"/>
        <v>0</v>
      </c>
    </row>
    <row r="1063" spans="1:16" ht="26.25" hidden="1" x14ac:dyDescent="0.25">
      <c r="A1063" s="72">
        <v>3311403280824220</v>
      </c>
      <c r="B1063" s="31" t="s">
        <v>993</v>
      </c>
      <c r="C1063" s="73"/>
      <c r="D1063" s="64"/>
      <c r="E1063" s="64"/>
      <c r="F1063" s="75">
        <f t="shared" si="155"/>
        <v>0</v>
      </c>
      <c r="G1063" s="25">
        <f t="shared" si="154"/>
        <v>0</v>
      </c>
      <c r="H1063" s="64"/>
      <c r="I1063" s="76">
        <f t="shared" si="159"/>
        <v>0</v>
      </c>
      <c r="J1063" s="64"/>
      <c r="K1063" s="25">
        <f t="shared" si="156"/>
        <v>0</v>
      </c>
      <c r="L1063" s="75">
        <f t="shared" si="161"/>
        <v>0</v>
      </c>
      <c r="M1063" s="25">
        <f t="shared" si="157"/>
        <v>0</v>
      </c>
      <c r="N1063" s="64"/>
      <c r="O1063" s="25">
        <f t="shared" si="158"/>
        <v>0</v>
      </c>
      <c r="P1063" s="76">
        <f t="shared" si="160"/>
        <v>0</v>
      </c>
    </row>
    <row r="1064" spans="1:16" ht="26.25" hidden="1" x14ac:dyDescent="0.25">
      <c r="A1064" s="72">
        <v>3311403280834</v>
      </c>
      <c r="B1064" s="80" t="s">
        <v>994</v>
      </c>
      <c r="C1064" s="73"/>
      <c r="D1064" s="74">
        <f>SUM(D1065)</f>
        <v>0</v>
      </c>
      <c r="E1064" s="74">
        <f>SUM(E1065)</f>
        <v>0</v>
      </c>
      <c r="F1064" s="75">
        <f t="shared" si="155"/>
        <v>0</v>
      </c>
      <c r="G1064" s="25">
        <f t="shared" si="154"/>
        <v>0</v>
      </c>
      <c r="H1064" s="74">
        <f>SUM(H1065)</f>
        <v>0</v>
      </c>
      <c r="I1064" s="76">
        <f t="shared" si="159"/>
        <v>0</v>
      </c>
      <c r="J1064" s="74">
        <f>SUM(J1065)</f>
        <v>0</v>
      </c>
      <c r="K1064" s="25">
        <f t="shared" si="156"/>
        <v>0</v>
      </c>
      <c r="L1064" s="75">
        <f t="shared" si="161"/>
        <v>0</v>
      </c>
      <c r="M1064" s="25">
        <f t="shared" si="157"/>
        <v>0</v>
      </c>
      <c r="N1064" s="74">
        <f>SUM(N1065)</f>
        <v>0</v>
      </c>
      <c r="O1064" s="25">
        <f t="shared" si="158"/>
        <v>0</v>
      </c>
      <c r="P1064" s="76">
        <f t="shared" si="160"/>
        <v>0</v>
      </c>
    </row>
    <row r="1065" spans="1:16" ht="39" hidden="1" x14ac:dyDescent="0.25">
      <c r="A1065" s="72">
        <v>3311403280834220</v>
      </c>
      <c r="B1065" s="80" t="s">
        <v>995</v>
      </c>
      <c r="C1065" s="73"/>
      <c r="D1065" s="64"/>
      <c r="E1065" s="64"/>
      <c r="F1065" s="75">
        <f t="shared" si="155"/>
        <v>0</v>
      </c>
      <c r="G1065" s="25">
        <f t="shared" si="154"/>
        <v>0</v>
      </c>
      <c r="H1065" s="64"/>
      <c r="I1065" s="76">
        <f t="shared" si="159"/>
        <v>0</v>
      </c>
      <c r="J1065" s="64"/>
      <c r="K1065" s="25">
        <f t="shared" si="156"/>
        <v>0</v>
      </c>
      <c r="L1065" s="75">
        <f t="shared" si="161"/>
        <v>0</v>
      </c>
      <c r="M1065" s="25">
        <f t="shared" si="157"/>
        <v>0</v>
      </c>
      <c r="N1065" s="64"/>
      <c r="O1065" s="25">
        <f t="shared" si="158"/>
        <v>0</v>
      </c>
      <c r="P1065" s="76">
        <f t="shared" si="160"/>
        <v>0</v>
      </c>
    </row>
    <row r="1066" spans="1:16" hidden="1" x14ac:dyDescent="0.25">
      <c r="A1066" s="72">
        <v>331140329</v>
      </c>
      <c r="B1066" s="31" t="s">
        <v>996</v>
      </c>
      <c r="C1066" s="73"/>
      <c r="D1066" s="74">
        <f>SUM(D1067+D1069)</f>
        <v>0</v>
      </c>
      <c r="E1066" s="74">
        <f>SUM(E1067+E1069)</f>
        <v>0</v>
      </c>
      <c r="F1066" s="75">
        <f t="shared" si="155"/>
        <v>0</v>
      </c>
      <c r="G1066" s="25">
        <f t="shared" si="154"/>
        <v>0</v>
      </c>
      <c r="H1066" s="74">
        <f>SUM(H1067+H1069)</f>
        <v>0</v>
      </c>
      <c r="I1066" s="76">
        <f t="shared" si="159"/>
        <v>0</v>
      </c>
      <c r="J1066" s="74">
        <f>SUM(J1067+J1069)</f>
        <v>0</v>
      </c>
      <c r="K1066" s="25">
        <f t="shared" si="156"/>
        <v>0</v>
      </c>
      <c r="L1066" s="75">
        <f t="shared" si="161"/>
        <v>0</v>
      </c>
      <c r="M1066" s="25">
        <f t="shared" si="157"/>
        <v>0</v>
      </c>
      <c r="N1066" s="74">
        <f>SUM(N1067+N1069)</f>
        <v>0</v>
      </c>
      <c r="O1066" s="25">
        <f t="shared" si="158"/>
        <v>0</v>
      </c>
      <c r="P1066" s="76">
        <f t="shared" si="160"/>
        <v>0</v>
      </c>
    </row>
    <row r="1067" spans="1:16" ht="26.25" hidden="1" x14ac:dyDescent="0.25">
      <c r="A1067" s="72">
        <v>3311403290601</v>
      </c>
      <c r="B1067" s="31" t="s">
        <v>997</v>
      </c>
      <c r="C1067" s="73"/>
      <c r="D1067" s="74">
        <f>SUM(D1068)</f>
        <v>0</v>
      </c>
      <c r="E1067" s="74">
        <f>SUM(E1068)</f>
        <v>0</v>
      </c>
      <c r="F1067" s="75">
        <f t="shared" si="155"/>
        <v>0</v>
      </c>
      <c r="G1067" s="25">
        <f t="shared" si="154"/>
        <v>0</v>
      </c>
      <c r="H1067" s="74">
        <f>SUM(H1068)</f>
        <v>0</v>
      </c>
      <c r="I1067" s="76">
        <f t="shared" si="159"/>
        <v>0</v>
      </c>
      <c r="J1067" s="74">
        <f>SUM(J1068)</f>
        <v>0</v>
      </c>
      <c r="K1067" s="25">
        <f t="shared" si="156"/>
        <v>0</v>
      </c>
      <c r="L1067" s="75">
        <f t="shared" si="161"/>
        <v>0</v>
      </c>
      <c r="M1067" s="25">
        <f t="shared" si="157"/>
        <v>0</v>
      </c>
      <c r="N1067" s="74">
        <f>SUM(N1068)</f>
        <v>0</v>
      </c>
      <c r="O1067" s="25">
        <f t="shared" si="158"/>
        <v>0</v>
      </c>
      <c r="P1067" s="76">
        <f t="shared" si="160"/>
        <v>0</v>
      </c>
    </row>
    <row r="1068" spans="1:16" ht="26.25" hidden="1" x14ac:dyDescent="0.25">
      <c r="A1068" s="72">
        <v>3311403290601230</v>
      </c>
      <c r="B1068" s="31" t="s">
        <v>997</v>
      </c>
      <c r="C1068" s="73"/>
      <c r="D1068" s="64"/>
      <c r="E1068" s="64"/>
      <c r="F1068" s="75">
        <f t="shared" si="155"/>
        <v>0</v>
      </c>
      <c r="G1068" s="25">
        <f t="shared" si="154"/>
        <v>0</v>
      </c>
      <c r="H1068" s="64"/>
      <c r="I1068" s="76">
        <f t="shared" si="159"/>
        <v>0</v>
      </c>
      <c r="J1068" s="64"/>
      <c r="K1068" s="25">
        <f t="shared" si="156"/>
        <v>0</v>
      </c>
      <c r="L1068" s="75">
        <f t="shared" si="161"/>
        <v>0</v>
      </c>
      <c r="M1068" s="25">
        <f t="shared" si="157"/>
        <v>0</v>
      </c>
      <c r="N1068" s="64"/>
      <c r="O1068" s="25">
        <f t="shared" si="158"/>
        <v>0</v>
      </c>
      <c r="P1068" s="76">
        <f t="shared" si="160"/>
        <v>0</v>
      </c>
    </row>
    <row r="1069" spans="1:16" ht="39" hidden="1" x14ac:dyDescent="0.25">
      <c r="A1069" s="72">
        <v>3311403290815</v>
      </c>
      <c r="B1069" s="31" t="s">
        <v>998</v>
      </c>
      <c r="C1069" s="73"/>
      <c r="D1069" s="74">
        <f>SUM(D1070:D1071)</f>
        <v>0</v>
      </c>
      <c r="E1069" s="74">
        <f>SUM(E1070:E1071)</f>
        <v>0</v>
      </c>
      <c r="F1069" s="75">
        <f t="shared" si="155"/>
        <v>0</v>
      </c>
      <c r="G1069" s="25">
        <f t="shared" si="154"/>
        <v>0</v>
      </c>
      <c r="H1069" s="74">
        <f>SUM(H1070:H1071)</f>
        <v>0</v>
      </c>
      <c r="I1069" s="76">
        <f t="shared" si="159"/>
        <v>0</v>
      </c>
      <c r="J1069" s="74">
        <f>SUM(J1070:J1071)</f>
        <v>0</v>
      </c>
      <c r="K1069" s="25">
        <f t="shared" si="156"/>
        <v>0</v>
      </c>
      <c r="L1069" s="75">
        <f t="shared" si="161"/>
        <v>0</v>
      </c>
      <c r="M1069" s="25">
        <f t="shared" si="157"/>
        <v>0</v>
      </c>
      <c r="N1069" s="74">
        <f>SUM(N1070:N1071)</f>
        <v>0</v>
      </c>
      <c r="O1069" s="25">
        <f t="shared" si="158"/>
        <v>0</v>
      </c>
      <c r="P1069" s="76">
        <f t="shared" si="160"/>
        <v>0</v>
      </c>
    </row>
    <row r="1070" spans="1:16" ht="39" hidden="1" x14ac:dyDescent="0.25">
      <c r="A1070" s="72">
        <v>3311403290815230</v>
      </c>
      <c r="B1070" s="31" t="s">
        <v>998</v>
      </c>
      <c r="C1070" s="73"/>
      <c r="D1070" s="64"/>
      <c r="E1070" s="64"/>
      <c r="F1070" s="75">
        <f t="shared" si="155"/>
        <v>0</v>
      </c>
      <c r="G1070" s="25">
        <f t="shared" si="154"/>
        <v>0</v>
      </c>
      <c r="H1070" s="64"/>
      <c r="I1070" s="76">
        <f t="shared" si="159"/>
        <v>0</v>
      </c>
      <c r="J1070" s="64"/>
      <c r="K1070" s="25">
        <f t="shared" si="156"/>
        <v>0</v>
      </c>
      <c r="L1070" s="75">
        <f t="shared" si="161"/>
        <v>0</v>
      </c>
      <c r="M1070" s="25">
        <f t="shared" si="157"/>
        <v>0</v>
      </c>
      <c r="N1070" s="64"/>
      <c r="O1070" s="25">
        <f t="shared" si="158"/>
        <v>0</v>
      </c>
      <c r="P1070" s="76">
        <f t="shared" si="160"/>
        <v>0</v>
      </c>
    </row>
    <row r="1071" spans="1:16" ht="39" hidden="1" x14ac:dyDescent="0.25">
      <c r="A1071" s="72">
        <v>3311403290815230</v>
      </c>
      <c r="B1071" s="31" t="s">
        <v>998</v>
      </c>
      <c r="C1071" s="73"/>
      <c r="D1071" s="64"/>
      <c r="E1071" s="64"/>
      <c r="F1071" s="75">
        <f t="shared" si="155"/>
        <v>0</v>
      </c>
      <c r="G1071" s="25">
        <f t="shared" si="154"/>
        <v>0</v>
      </c>
      <c r="H1071" s="64"/>
      <c r="I1071" s="76">
        <f t="shared" si="159"/>
        <v>0</v>
      </c>
      <c r="J1071" s="64"/>
      <c r="K1071" s="25">
        <f t="shared" si="156"/>
        <v>0</v>
      </c>
      <c r="L1071" s="75">
        <f t="shared" si="161"/>
        <v>0</v>
      </c>
      <c r="M1071" s="25">
        <f t="shared" si="157"/>
        <v>0</v>
      </c>
      <c r="N1071" s="64"/>
      <c r="O1071" s="25">
        <f t="shared" si="158"/>
        <v>0</v>
      </c>
      <c r="P1071" s="76">
        <f t="shared" si="160"/>
        <v>0</v>
      </c>
    </row>
    <row r="1072" spans="1:16" ht="26.25" hidden="1" x14ac:dyDescent="0.25">
      <c r="A1072" s="100">
        <v>331140330</v>
      </c>
      <c r="B1072" s="31" t="s">
        <v>999</v>
      </c>
      <c r="C1072" s="73"/>
      <c r="D1072" s="74">
        <f>SUM(D1073+D1075)</f>
        <v>0</v>
      </c>
      <c r="E1072" s="74">
        <f>SUM(E1073+E1075)</f>
        <v>0</v>
      </c>
      <c r="F1072" s="75">
        <f t="shared" si="155"/>
        <v>0</v>
      </c>
      <c r="G1072" s="25">
        <f t="shared" si="154"/>
        <v>0</v>
      </c>
      <c r="H1072" s="74">
        <f>SUM(H1073+H1075)</f>
        <v>0</v>
      </c>
      <c r="I1072" s="76">
        <f t="shared" si="159"/>
        <v>0</v>
      </c>
      <c r="J1072" s="74">
        <f>SUM(J1073+J1075)</f>
        <v>0</v>
      </c>
      <c r="K1072" s="25">
        <f t="shared" si="156"/>
        <v>0</v>
      </c>
      <c r="L1072" s="75">
        <f t="shared" si="161"/>
        <v>0</v>
      </c>
      <c r="M1072" s="25">
        <f t="shared" si="157"/>
        <v>0</v>
      </c>
      <c r="N1072" s="74">
        <f>SUM(N1073+N1075)</f>
        <v>0</v>
      </c>
      <c r="O1072" s="25">
        <f t="shared" si="158"/>
        <v>0</v>
      </c>
      <c r="P1072" s="76">
        <f t="shared" si="160"/>
        <v>0</v>
      </c>
    </row>
    <row r="1073" spans="1:16" ht="26.25" hidden="1" x14ac:dyDescent="0.25">
      <c r="A1073" s="100">
        <v>3311403300886</v>
      </c>
      <c r="B1073" s="31" t="s">
        <v>1000</v>
      </c>
      <c r="C1073" s="73"/>
      <c r="D1073" s="74">
        <f>SUM(D1074)</f>
        <v>0</v>
      </c>
      <c r="E1073" s="74">
        <f>SUM(E1074)</f>
        <v>0</v>
      </c>
      <c r="F1073" s="75">
        <f t="shared" si="155"/>
        <v>0</v>
      </c>
      <c r="G1073" s="25">
        <f t="shared" si="154"/>
        <v>0</v>
      </c>
      <c r="H1073" s="74">
        <f>SUM(H1074)</f>
        <v>0</v>
      </c>
      <c r="I1073" s="76">
        <f t="shared" si="159"/>
        <v>0</v>
      </c>
      <c r="J1073" s="74">
        <f>SUM(J1074)</f>
        <v>0</v>
      </c>
      <c r="K1073" s="25">
        <f t="shared" si="156"/>
        <v>0</v>
      </c>
      <c r="L1073" s="75">
        <f t="shared" si="161"/>
        <v>0</v>
      </c>
      <c r="M1073" s="25">
        <f t="shared" si="157"/>
        <v>0</v>
      </c>
      <c r="N1073" s="74">
        <f>SUM(N1074)</f>
        <v>0</v>
      </c>
      <c r="O1073" s="25">
        <f t="shared" si="158"/>
        <v>0</v>
      </c>
      <c r="P1073" s="76">
        <f t="shared" si="160"/>
        <v>0</v>
      </c>
    </row>
    <row r="1074" spans="1:16" ht="26.25" hidden="1" x14ac:dyDescent="0.25">
      <c r="A1074" s="100">
        <v>3311403300886230</v>
      </c>
      <c r="B1074" s="31" t="s">
        <v>1000</v>
      </c>
      <c r="C1074" s="73"/>
      <c r="D1074" s="64"/>
      <c r="E1074" s="64"/>
      <c r="F1074" s="75">
        <f t="shared" si="155"/>
        <v>0</v>
      </c>
      <c r="G1074" s="25">
        <f t="shared" si="154"/>
        <v>0</v>
      </c>
      <c r="H1074" s="64"/>
      <c r="I1074" s="76">
        <f t="shared" si="159"/>
        <v>0</v>
      </c>
      <c r="J1074" s="64"/>
      <c r="K1074" s="25">
        <f t="shared" si="156"/>
        <v>0</v>
      </c>
      <c r="L1074" s="75">
        <f t="shared" si="161"/>
        <v>0</v>
      </c>
      <c r="M1074" s="25">
        <f t="shared" si="157"/>
        <v>0</v>
      </c>
      <c r="N1074" s="64"/>
      <c r="O1074" s="25">
        <f t="shared" si="158"/>
        <v>0</v>
      </c>
      <c r="P1074" s="76">
        <f t="shared" si="160"/>
        <v>0</v>
      </c>
    </row>
    <row r="1075" spans="1:16" hidden="1" x14ac:dyDescent="0.25">
      <c r="A1075" s="100">
        <v>3311403300887</v>
      </c>
      <c r="B1075" s="31" t="s">
        <v>1001</v>
      </c>
      <c r="C1075" s="73"/>
      <c r="D1075" s="74">
        <f>SUM(D1076)</f>
        <v>0</v>
      </c>
      <c r="E1075" s="74">
        <f>SUM(E1076)</f>
        <v>0</v>
      </c>
      <c r="F1075" s="75">
        <f t="shared" si="155"/>
        <v>0</v>
      </c>
      <c r="G1075" s="25">
        <f t="shared" si="154"/>
        <v>0</v>
      </c>
      <c r="H1075" s="74">
        <f>SUM(H1076)</f>
        <v>0</v>
      </c>
      <c r="I1075" s="76">
        <f t="shared" si="159"/>
        <v>0</v>
      </c>
      <c r="J1075" s="74">
        <f>SUM(J1076)</f>
        <v>0</v>
      </c>
      <c r="K1075" s="25">
        <f t="shared" si="156"/>
        <v>0</v>
      </c>
      <c r="L1075" s="75">
        <f t="shared" si="161"/>
        <v>0</v>
      </c>
      <c r="M1075" s="25">
        <f t="shared" si="157"/>
        <v>0</v>
      </c>
      <c r="N1075" s="74">
        <f>SUM(N1076)</f>
        <v>0</v>
      </c>
      <c r="O1075" s="25">
        <f t="shared" si="158"/>
        <v>0</v>
      </c>
      <c r="P1075" s="76">
        <f t="shared" si="160"/>
        <v>0</v>
      </c>
    </row>
    <row r="1076" spans="1:16" hidden="1" x14ac:dyDescent="0.25">
      <c r="A1076" s="100">
        <v>3311403300887230</v>
      </c>
      <c r="B1076" s="31" t="s">
        <v>1001</v>
      </c>
      <c r="C1076" s="73"/>
      <c r="D1076" s="64"/>
      <c r="E1076" s="64"/>
      <c r="F1076" s="75">
        <f t="shared" si="155"/>
        <v>0</v>
      </c>
      <c r="G1076" s="25">
        <f t="shared" si="154"/>
        <v>0</v>
      </c>
      <c r="H1076" s="64"/>
      <c r="I1076" s="76">
        <f t="shared" si="159"/>
        <v>0</v>
      </c>
      <c r="J1076" s="64"/>
      <c r="K1076" s="25">
        <f t="shared" si="156"/>
        <v>0</v>
      </c>
      <c r="L1076" s="75">
        <f t="shared" si="161"/>
        <v>0</v>
      </c>
      <c r="M1076" s="25">
        <f t="shared" si="157"/>
        <v>0</v>
      </c>
      <c r="N1076" s="64"/>
      <c r="O1076" s="25">
        <f t="shared" si="158"/>
        <v>0</v>
      </c>
      <c r="P1076" s="76">
        <f t="shared" si="160"/>
        <v>0</v>
      </c>
    </row>
    <row r="1077" spans="1:16" ht="26.25" x14ac:dyDescent="0.25">
      <c r="A1077" s="100">
        <v>331140331</v>
      </c>
      <c r="B1077" s="31" t="s">
        <v>1002</v>
      </c>
      <c r="C1077" s="73"/>
      <c r="D1077" s="74">
        <f>SUM(D1078+D1080+D1082+D1089+D1091+D1093+D1095+D1097+D1102+D1104+D1107+D1109+D1111+D1113+D1115+D1117+D1119+D1121+D1123+D1125+D1127+D1129+D1131+D1133+D1135+D1137+D1139+D1141+D1143+D1145+D1147+D1149+D1151+D1153+D1155+D1157+D1159+D1161+D1163+D1165+D1167+D1169+D1171+D1173+D1175+D1177+D1179+D1181+D1183+D1185+D1187+D1189+D1191+D1195+D1197+D1199+D1202+D1204+D1206+D1208+D1210+D1212+D1214+D1216+D1220+D1222+D1224+D1226+D1228+D1230+D1232)</f>
        <v>857353389</v>
      </c>
      <c r="E1077" s="74">
        <f>SUM(E1078+E1080+E1082+E1089+E1091+E1093+E1095+E1097+E1102+E1104+E1107+E1109+E1111+E1113+E1115+E1117+E1119+E1121+E1123+E1125+E1127+E1129+E1131+E1133+E1135+E1137+E1139+E1141+E1143+E1145+E1147+E1149+E1151+E1153+E1155+E1157+E1159+E1161+E1163+E1165+E1167+E1169+E1171+E1173+E1175+E1177+E1179+E1181+E1183+E1185+E1187+E1189+E1191+E1195+E1197+E1199+E1202+E1204+E1206+E1208+E1210+E1212+E1214+E1216+E1220+E1222+E1224+E1226+E1228+E1230+E1232)</f>
        <v>1385690612</v>
      </c>
      <c r="F1077" s="75">
        <f t="shared" si="155"/>
        <v>2243044001</v>
      </c>
      <c r="G1077" s="25">
        <f t="shared" si="154"/>
        <v>1.0913327650436142</v>
      </c>
      <c r="H1077" s="74">
        <f>SUM(H1078+H1080+H1082+H1089+H1091+H1093+H1095+H1097+H1102+H1104+H1107+H1109+H1111+H1113+H1115+H1117+H1119+H1121+H1123+H1125+H1127+H1129+H1131+H1133+H1135+H1137+H1139+H1141+H1143+H1145+H1147+H1149+H1151+H1153+H1155+H1157+H1159+H1161+H1163+H1165+H1167+H1169+H1171+H1173+H1175+H1177+H1179+H1181+H1183+H1185+H1187+H1189+H1191+H1195+H1197+H1199+H1202+H1204+H1206+H1208+H1210+H1212+H1214+H1216+H1220+H1222+H1224+H1226+H1228+H1230+H1232)</f>
        <v>0</v>
      </c>
      <c r="I1077" s="76">
        <f t="shared" si="159"/>
        <v>2243044001</v>
      </c>
      <c r="J1077" s="74">
        <f>SUM(J1078+J1080+J1082+J1089+J1091+J1093+J1095+J1097+J1102+J1104+J1107+J1109+J1111+J1113+J1115+J1117+J1119+J1121+J1123+J1125+J1127+J1129+J1131+J1133+J1135+J1137+J1139+J1141+J1143+J1145+J1147+J1149+J1151+J1153+J1155+J1157+J1159+J1161+J1163+J1165+J1167+J1169+J1171+J1173+J1175+J1177+J1179+J1181+J1183+J1185+J1187+J1189+J1191+J1195+J1197+J1199+J1202+J1204+J1206+J1208+J1210+J1212+J1214+J1216+J1220+J1222+J1224+J1226+J1228+J1230+J1232)</f>
        <v>101474005</v>
      </c>
      <c r="K1077" s="25">
        <f t="shared" si="156"/>
        <v>4.5239417931507626</v>
      </c>
      <c r="L1077" s="75">
        <f t="shared" si="161"/>
        <v>575892201</v>
      </c>
      <c r="M1077" s="25">
        <f t="shared" si="157"/>
        <v>25.674583322630056</v>
      </c>
      <c r="N1077" s="74">
        <f>SUM(N1078+N1080+N1082+N1089+N1091+N1093+N1095+N1097+N1102+N1104+N1107+N1109+N1111+N1113+N1115+N1117+N1119+N1121+N1123+N1125+N1127+N1129+N1131+N1133+N1135+N1137+N1139+N1141+N1143+N1145+N1147+N1149+N1151+N1153+N1155+N1157+N1159+N1161+N1163+N1165+N1167+N1169+N1171+N1173+N1175+N1177+N1179+N1181+N1183+N1185+N1187+N1189+N1191+N1195+N1197+N1199+N1202+N1204+N1206+N1208+N1210+N1212+N1214+N1216+N1220+N1222+N1224+N1226+N1228+N1230+N1232)</f>
        <v>677366206</v>
      </c>
      <c r="O1077" s="25">
        <f t="shared" si="158"/>
        <v>30.198525115780821</v>
      </c>
      <c r="P1077" s="76">
        <f t="shared" si="160"/>
        <v>1565677795</v>
      </c>
    </row>
    <row r="1078" spans="1:16" hidden="1" x14ac:dyDescent="0.25">
      <c r="A1078" s="103">
        <v>3311403310009</v>
      </c>
      <c r="B1078" s="104" t="s">
        <v>1003</v>
      </c>
      <c r="C1078" s="73"/>
      <c r="D1078" s="74">
        <f>SUM(D1079)</f>
        <v>0</v>
      </c>
      <c r="E1078" s="74">
        <f>SUM(E1079)</f>
        <v>0</v>
      </c>
      <c r="F1078" s="75">
        <f t="shared" si="155"/>
        <v>0</v>
      </c>
      <c r="G1078" s="25">
        <f t="shared" si="154"/>
        <v>0</v>
      </c>
      <c r="H1078" s="74">
        <f>SUM(H1079)</f>
        <v>0</v>
      </c>
      <c r="I1078" s="76">
        <f>SUM(F1078-H1078)</f>
        <v>0</v>
      </c>
      <c r="J1078" s="74">
        <f>SUM(J1079)</f>
        <v>0</v>
      </c>
      <c r="K1078" s="25">
        <f t="shared" si="156"/>
        <v>0</v>
      </c>
      <c r="L1078" s="75">
        <f>SUM(N1078-J1078)</f>
        <v>0</v>
      </c>
      <c r="M1078" s="25">
        <f t="shared" si="157"/>
        <v>0</v>
      </c>
      <c r="N1078" s="74">
        <f>SUM(N1079)</f>
        <v>0</v>
      </c>
      <c r="O1078" s="25">
        <f t="shared" si="158"/>
        <v>0</v>
      </c>
      <c r="P1078" s="76">
        <f>SUM(F1078-N1078)</f>
        <v>0</v>
      </c>
    </row>
    <row r="1079" spans="1:16" hidden="1" x14ac:dyDescent="0.25">
      <c r="A1079" s="103">
        <v>3311403310009230</v>
      </c>
      <c r="B1079" s="104" t="s">
        <v>1004</v>
      </c>
      <c r="C1079" s="73"/>
      <c r="D1079" s="64"/>
      <c r="E1079" s="64"/>
      <c r="F1079" s="75">
        <f t="shared" si="155"/>
        <v>0</v>
      </c>
      <c r="G1079" s="25">
        <f t="shared" si="154"/>
        <v>0</v>
      </c>
      <c r="H1079" s="64"/>
      <c r="I1079" s="76">
        <f>SUM(F1079-H1079)</f>
        <v>0</v>
      </c>
      <c r="J1079" s="64"/>
      <c r="K1079" s="25">
        <f t="shared" si="156"/>
        <v>0</v>
      </c>
      <c r="L1079" s="75">
        <f>SUM(N1079-J1079)</f>
        <v>0</v>
      </c>
      <c r="M1079" s="25">
        <f t="shared" si="157"/>
        <v>0</v>
      </c>
      <c r="N1079" s="64"/>
      <c r="O1079" s="25">
        <f t="shared" si="158"/>
        <v>0</v>
      </c>
      <c r="P1079" s="76">
        <f>SUM(F1079-N1079)</f>
        <v>0</v>
      </c>
    </row>
    <row r="1080" spans="1:16" hidden="1" x14ac:dyDescent="0.25">
      <c r="A1080" s="100">
        <v>3311403310011</v>
      </c>
      <c r="B1080" s="31" t="s">
        <v>1005</v>
      </c>
      <c r="C1080" s="73"/>
      <c r="D1080" s="74">
        <f>SUM(D1081)</f>
        <v>0</v>
      </c>
      <c r="E1080" s="74">
        <f>SUM(E1081)</f>
        <v>0</v>
      </c>
      <c r="F1080" s="75">
        <f t="shared" si="155"/>
        <v>0</v>
      </c>
      <c r="G1080" s="25">
        <f t="shared" si="154"/>
        <v>0</v>
      </c>
      <c r="H1080" s="74">
        <f>SUM(H1081)</f>
        <v>0</v>
      </c>
      <c r="I1080" s="76">
        <f t="shared" si="159"/>
        <v>0</v>
      </c>
      <c r="J1080" s="74">
        <f>SUM(J1081)</f>
        <v>0</v>
      </c>
      <c r="K1080" s="25">
        <f t="shared" si="156"/>
        <v>0</v>
      </c>
      <c r="L1080" s="75">
        <f t="shared" si="161"/>
        <v>0</v>
      </c>
      <c r="M1080" s="25">
        <f t="shared" si="157"/>
        <v>0</v>
      </c>
      <c r="N1080" s="74">
        <f>SUM(N1081)</f>
        <v>0</v>
      </c>
      <c r="O1080" s="25">
        <f t="shared" si="158"/>
        <v>0</v>
      </c>
      <c r="P1080" s="76">
        <f t="shared" si="160"/>
        <v>0</v>
      </c>
    </row>
    <row r="1081" spans="1:16" ht="26.25" hidden="1" x14ac:dyDescent="0.25">
      <c r="A1081" s="100">
        <v>3311403310011</v>
      </c>
      <c r="B1081" s="31" t="s">
        <v>1006</v>
      </c>
      <c r="C1081" s="73"/>
      <c r="D1081" s="64"/>
      <c r="E1081" s="64"/>
      <c r="F1081" s="75">
        <f t="shared" si="155"/>
        <v>0</v>
      </c>
      <c r="G1081" s="25">
        <f t="shared" si="154"/>
        <v>0</v>
      </c>
      <c r="H1081" s="64"/>
      <c r="I1081" s="76">
        <f t="shared" si="159"/>
        <v>0</v>
      </c>
      <c r="J1081" s="64"/>
      <c r="K1081" s="25">
        <f t="shared" si="156"/>
        <v>0</v>
      </c>
      <c r="L1081" s="75">
        <f t="shared" si="161"/>
        <v>0</v>
      </c>
      <c r="M1081" s="25">
        <f t="shared" si="157"/>
        <v>0</v>
      </c>
      <c r="N1081" s="64"/>
      <c r="O1081" s="25">
        <f t="shared" si="158"/>
        <v>0</v>
      </c>
      <c r="P1081" s="76">
        <f t="shared" si="160"/>
        <v>0</v>
      </c>
    </row>
    <row r="1082" spans="1:16" hidden="1" x14ac:dyDescent="0.25">
      <c r="A1082" s="100">
        <v>3311403310014</v>
      </c>
      <c r="B1082" s="31" t="s">
        <v>1007</v>
      </c>
      <c r="C1082" s="73"/>
      <c r="D1082" s="74">
        <f>SUM(D1083:D1088)</f>
        <v>0</v>
      </c>
      <c r="E1082" s="74">
        <f>SUM(E1083:E1088)</f>
        <v>0</v>
      </c>
      <c r="F1082" s="75">
        <f t="shared" si="155"/>
        <v>0</v>
      </c>
      <c r="G1082" s="25">
        <f t="shared" si="154"/>
        <v>0</v>
      </c>
      <c r="H1082" s="74">
        <f>SUM(H1083:H1088)</f>
        <v>0</v>
      </c>
      <c r="I1082" s="76">
        <f t="shared" si="159"/>
        <v>0</v>
      </c>
      <c r="J1082" s="74">
        <f>SUM(J1083:J1088)</f>
        <v>0</v>
      </c>
      <c r="K1082" s="25">
        <f t="shared" si="156"/>
        <v>0</v>
      </c>
      <c r="L1082" s="75">
        <f t="shared" si="161"/>
        <v>0</v>
      </c>
      <c r="M1082" s="25">
        <f t="shared" si="157"/>
        <v>0</v>
      </c>
      <c r="N1082" s="74">
        <f>SUM(N1083:N1088)</f>
        <v>0</v>
      </c>
      <c r="O1082" s="25">
        <f t="shared" si="158"/>
        <v>0</v>
      </c>
      <c r="P1082" s="76">
        <f t="shared" si="160"/>
        <v>0</v>
      </c>
    </row>
    <row r="1083" spans="1:16" hidden="1" x14ac:dyDescent="0.25">
      <c r="A1083" s="100">
        <v>331140331001412</v>
      </c>
      <c r="B1083" s="31" t="s">
        <v>1008</v>
      </c>
      <c r="C1083" s="73"/>
      <c r="D1083" s="64"/>
      <c r="E1083" s="64"/>
      <c r="F1083" s="75">
        <f t="shared" si="155"/>
        <v>0</v>
      </c>
      <c r="G1083" s="25">
        <f t="shared" si="154"/>
        <v>0</v>
      </c>
      <c r="H1083" s="64"/>
      <c r="I1083" s="76">
        <f t="shared" si="159"/>
        <v>0</v>
      </c>
      <c r="J1083" s="64"/>
      <c r="K1083" s="25">
        <f t="shared" si="156"/>
        <v>0</v>
      </c>
      <c r="L1083" s="75">
        <f t="shared" si="161"/>
        <v>0</v>
      </c>
      <c r="M1083" s="25">
        <f t="shared" si="157"/>
        <v>0</v>
      </c>
      <c r="N1083" s="64"/>
      <c r="O1083" s="25">
        <f t="shared" si="158"/>
        <v>0</v>
      </c>
      <c r="P1083" s="76">
        <f t="shared" si="160"/>
        <v>0</v>
      </c>
    </row>
    <row r="1084" spans="1:16" ht="26.25" hidden="1" x14ac:dyDescent="0.25">
      <c r="A1084" s="100">
        <v>331140331001412</v>
      </c>
      <c r="B1084" s="31" t="s">
        <v>1009</v>
      </c>
      <c r="C1084" s="73"/>
      <c r="D1084" s="64"/>
      <c r="E1084" s="64"/>
      <c r="F1084" s="75">
        <f t="shared" si="155"/>
        <v>0</v>
      </c>
      <c r="G1084" s="25">
        <f t="shared" si="154"/>
        <v>0</v>
      </c>
      <c r="H1084" s="64"/>
      <c r="I1084" s="76">
        <f t="shared" si="159"/>
        <v>0</v>
      </c>
      <c r="J1084" s="64"/>
      <c r="K1084" s="25">
        <f t="shared" si="156"/>
        <v>0</v>
      </c>
      <c r="L1084" s="75">
        <f t="shared" si="161"/>
        <v>0</v>
      </c>
      <c r="M1084" s="25">
        <f t="shared" si="157"/>
        <v>0</v>
      </c>
      <c r="N1084" s="64"/>
      <c r="O1084" s="25">
        <f t="shared" si="158"/>
        <v>0</v>
      </c>
      <c r="P1084" s="76">
        <f t="shared" si="160"/>
        <v>0</v>
      </c>
    </row>
    <row r="1085" spans="1:16" hidden="1" x14ac:dyDescent="0.25">
      <c r="A1085" s="100">
        <v>331140331001422</v>
      </c>
      <c r="B1085" s="31" t="s">
        <v>1010</v>
      </c>
      <c r="C1085" s="73"/>
      <c r="D1085" s="64"/>
      <c r="E1085" s="64"/>
      <c r="F1085" s="75">
        <f t="shared" si="155"/>
        <v>0</v>
      </c>
      <c r="G1085" s="25">
        <f t="shared" si="154"/>
        <v>0</v>
      </c>
      <c r="H1085" s="64"/>
      <c r="I1085" s="76">
        <f t="shared" si="159"/>
        <v>0</v>
      </c>
      <c r="J1085" s="64"/>
      <c r="K1085" s="25">
        <f t="shared" si="156"/>
        <v>0</v>
      </c>
      <c r="L1085" s="75">
        <f t="shared" si="161"/>
        <v>0</v>
      </c>
      <c r="M1085" s="25">
        <f t="shared" si="157"/>
        <v>0</v>
      </c>
      <c r="N1085" s="64"/>
      <c r="O1085" s="25">
        <f t="shared" si="158"/>
        <v>0</v>
      </c>
      <c r="P1085" s="76">
        <f t="shared" si="160"/>
        <v>0</v>
      </c>
    </row>
    <row r="1086" spans="1:16" ht="26.25" hidden="1" x14ac:dyDescent="0.25">
      <c r="A1086" s="100">
        <v>331140331001422</v>
      </c>
      <c r="B1086" s="31" t="s">
        <v>1009</v>
      </c>
      <c r="C1086" s="73"/>
      <c r="D1086" s="64"/>
      <c r="E1086" s="64"/>
      <c r="F1086" s="75">
        <f t="shared" si="155"/>
        <v>0</v>
      </c>
      <c r="G1086" s="25">
        <f t="shared" si="154"/>
        <v>0</v>
      </c>
      <c r="H1086" s="64"/>
      <c r="I1086" s="76">
        <f t="shared" si="159"/>
        <v>0</v>
      </c>
      <c r="J1086" s="64"/>
      <c r="K1086" s="25">
        <f t="shared" si="156"/>
        <v>0</v>
      </c>
      <c r="L1086" s="75">
        <f t="shared" si="161"/>
        <v>0</v>
      </c>
      <c r="M1086" s="25">
        <f t="shared" si="157"/>
        <v>0</v>
      </c>
      <c r="N1086" s="64"/>
      <c r="O1086" s="25">
        <f t="shared" si="158"/>
        <v>0</v>
      </c>
      <c r="P1086" s="76">
        <f t="shared" si="160"/>
        <v>0</v>
      </c>
    </row>
    <row r="1087" spans="1:16" hidden="1" x14ac:dyDescent="0.25">
      <c r="A1087" s="100">
        <v>331140331001432</v>
      </c>
      <c r="B1087" s="31" t="s">
        <v>1011</v>
      </c>
      <c r="C1087" s="73"/>
      <c r="D1087" s="64"/>
      <c r="E1087" s="64"/>
      <c r="F1087" s="75">
        <f t="shared" si="155"/>
        <v>0</v>
      </c>
      <c r="G1087" s="25">
        <f t="shared" si="154"/>
        <v>0</v>
      </c>
      <c r="H1087" s="64"/>
      <c r="I1087" s="76">
        <f t="shared" si="159"/>
        <v>0</v>
      </c>
      <c r="J1087" s="64"/>
      <c r="K1087" s="25">
        <f t="shared" si="156"/>
        <v>0</v>
      </c>
      <c r="L1087" s="75">
        <f t="shared" si="161"/>
        <v>0</v>
      </c>
      <c r="M1087" s="25">
        <f t="shared" si="157"/>
        <v>0</v>
      </c>
      <c r="N1087" s="64"/>
      <c r="O1087" s="25">
        <f t="shared" si="158"/>
        <v>0</v>
      </c>
      <c r="P1087" s="76">
        <f t="shared" si="160"/>
        <v>0</v>
      </c>
    </row>
    <row r="1088" spans="1:16" ht="26.25" hidden="1" x14ac:dyDescent="0.25">
      <c r="A1088" s="100">
        <v>331140331001432</v>
      </c>
      <c r="B1088" s="31" t="s">
        <v>1012</v>
      </c>
      <c r="C1088" s="73"/>
      <c r="D1088" s="64"/>
      <c r="E1088" s="64"/>
      <c r="F1088" s="75">
        <f t="shared" si="155"/>
        <v>0</v>
      </c>
      <c r="G1088" s="25">
        <f t="shared" si="154"/>
        <v>0</v>
      </c>
      <c r="H1088" s="64"/>
      <c r="I1088" s="76">
        <f t="shared" si="159"/>
        <v>0</v>
      </c>
      <c r="J1088" s="64"/>
      <c r="K1088" s="25">
        <f t="shared" si="156"/>
        <v>0</v>
      </c>
      <c r="L1088" s="75">
        <f t="shared" si="161"/>
        <v>0</v>
      </c>
      <c r="M1088" s="25">
        <f t="shared" si="157"/>
        <v>0</v>
      </c>
      <c r="N1088" s="64"/>
      <c r="O1088" s="25">
        <f t="shared" si="158"/>
        <v>0</v>
      </c>
      <c r="P1088" s="76">
        <f t="shared" si="160"/>
        <v>0</v>
      </c>
    </row>
    <row r="1089" spans="1:16" x14ac:dyDescent="0.25">
      <c r="A1089" s="100">
        <v>3311403310034</v>
      </c>
      <c r="B1089" s="31" t="s">
        <v>1013</v>
      </c>
      <c r="C1089" s="73"/>
      <c r="D1089" s="74">
        <f>SUM(D1090)</f>
        <v>857353389</v>
      </c>
      <c r="E1089" s="74">
        <f>SUM(E1090)</f>
        <v>1385690612</v>
      </c>
      <c r="F1089" s="75">
        <f t="shared" si="155"/>
        <v>2243044001</v>
      </c>
      <c r="G1089" s="25">
        <f t="shared" si="154"/>
        <v>1.0913327650436142</v>
      </c>
      <c r="H1089" s="74">
        <f>SUM(H1090)</f>
        <v>0</v>
      </c>
      <c r="I1089" s="76">
        <f t="shared" si="159"/>
        <v>2243044001</v>
      </c>
      <c r="J1089" s="74">
        <f>SUM(J1090)</f>
        <v>101474005</v>
      </c>
      <c r="K1089" s="25">
        <f t="shared" si="156"/>
        <v>4.5239417931507626</v>
      </c>
      <c r="L1089" s="75">
        <f t="shared" si="161"/>
        <v>575892201</v>
      </c>
      <c r="M1089" s="25">
        <f t="shared" si="157"/>
        <v>25.674583322630056</v>
      </c>
      <c r="N1089" s="74">
        <f>SUM(N1090)</f>
        <v>677366206</v>
      </c>
      <c r="O1089" s="25">
        <f t="shared" si="158"/>
        <v>30.198525115780821</v>
      </c>
      <c r="P1089" s="76">
        <f t="shared" si="160"/>
        <v>1565677795</v>
      </c>
    </row>
    <row r="1090" spans="1:16" x14ac:dyDescent="0.25">
      <c r="A1090" s="100">
        <v>3311403310034</v>
      </c>
      <c r="B1090" s="31" t="s">
        <v>1013</v>
      </c>
      <c r="C1090" s="73"/>
      <c r="D1090" s="64">
        <v>857353389</v>
      </c>
      <c r="E1090" s="64">
        <v>1385690612</v>
      </c>
      <c r="F1090" s="75">
        <f t="shared" si="155"/>
        <v>2243044001</v>
      </c>
      <c r="G1090" s="25">
        <f t="shared" si="154"/>
        <v>1.0913327650436142</v>
      </c>
      <c r="H1090" s="64"/>
      <c r="I1090" s="76">
        <f t="shared" si="159"/>
        <v>2243044001</v>
      </c>
      <c r="J1090" s="64">
        <v>101474005</v>
      </c>
      <c r="K1090" s="25">
        <f t="shared" si="156"/>
        <v>4.5239417931507626</v>
      </c>
      <c r="L1090" s="75">
        <f t="shared" si="161"/>
        <v>575892201</v>
      </c>
      <c r="M1090" s="25">
        <f t="shared" si="157"/>
        <v>25.674583322630056</v>
      </c>
      <c r="N1090" s="64">
        <v>677366206</v>
      </c>
      <c r="O1090" s="25">
        <f t="shared" si="158"/>
        <v>30.198525115780821</v>
      </c>
      <c r="P1090" s="76">
        <f t="shared" si="160"/>
        <v>1565677795</v>
      </c>
    </row>
    <row r="1091" spans="1:16" ht="26.25" hidden="1" x14ac:dyDescent="0.25">
      <c r="A1091" s="100">
        <v>3311403310055</v>
      </c>
      <c r="B1091" s="31" t="s">
        <v>1014</v>
      </c>
      <c r="C1091" s="73"/>
      <c r="D1091" s="74">
        <f>SUM(D1092)</f>
        <v>0</v>
      </c>
      <c r="E1091" s="74">
        <f>SUM(E1092)</f>
        <v>0</v>
      </c>
      <c r="F1091" s="75">
        <f t="shared" si="155"/>
        <v>0</v>
      </c>
      <c r="G1091" s="25">
        <f t="shared" si="154"/>
        <v>0</v>
      </c>
      <c r="H1091" s="74">
        <f>SUM(H1092)</f>
        <v>0</v>
      </c>
      <c r="I1091" s="76">
        <f t="shared" si="159"/>
        <v>0</v>
      </c>
      <c r="J1091" s="74">
        <f>SUM(J1092)</f>
        <v>0</v>
      </c>
      <c r="K1091" s="25">
        <f t="shared" si="156"/>
        <v>0</v>
      </c>
      <c r="L1091" s="75">
        <f t="shared" si="161"/>
        <v>0</v>
      </c>
      <c r="M1091" s="25">
        <f t="shared" si="157"/>
        <v>0</v>
      </c>
      <c r="N1091" s="74">
        <f>SUM(N1092)</f>
        <v>0</v>
      </c>
      <c r="O1091" s="25">
        <f t="shared" si="158"/>
        <v>0</v>
      </c>
      <c r="P1091" s="76">
        <f t="shared" si="160"/>
        <v>0</v>
      </c>
    </row>
    <row r="1092" spans="1:16" ht="26.25" hidden="1" x14ac:dyDescent="0.25">
      <c r="A1092" s="100">
        <v>3311403310055</v>
      </c>
      <c r="B1092" s="31" t="s">
        <v>1015</v>
      </c>
      <c r="C1092" s="73"/>
      <c r="D1092" s="64"/>
      <c r="E1092" s="64"/>
      <c r="F1092" s="75">
        <f t="shared" si="155"/>
        <v>0</v>
      </c>
      <c r="G1092" s="25">
        <f t="shared" si="154"/>
        <v>0</v>
      </c>
      <c r="H1092" s="64"/>
      <c r="I1092" s="76">
        <f t="shared" si="159"/>
        <v>0</v>
      </c>
      <c r="J1092" s="64"/>
      <c r="K1092" s="25">
        <f t="shared" si="156"/>
        <v>0</v>
      </c>
      <c r="L1092" s="75">
        <f t="shared" si="161"/>
        <v>0</v>
      </c>
      <c r="M1092" s="25">
        <f t="shared" si="157"/>
        <v>0</v>
      </c>
      <c r="N1092" s="64"/>
      <c r="O1092" s="25">
        <f t="shared" si="158"/>
        <v>0</v>
      </c>
      <c r="P1092" s="76">
        <f t="shared" si="160"/>
        <v>0</v>
      </c>
    </row>
    <row r="1093" spans="1:16" hidden="1" x14ac:dyDescent="0.25">
      <c r="A1093" s="100">
        <v>3311403310074</v>
      </c>
      <c r="B1093" s="31" t="s">
        <v>1016</v>
      </c>
      <c r="C1093" s="73"/>
      <c r="D1093" s="74">
        <f>SUM(D1094)</f>
        <v>0</v>
      </c>
      <c r="E1093" s="74">
        <f>SUM(E1094)</f>
        <v>0</v>
      </c>
      <c r="F1093" s="75">
        <f t="shared" si="155"/>
        <v>0</v>
      </c>
      <c r="G1093" s="25">
        <f t="shared" si="154"/>
        <v>0</v>
      </c>
      <c r="H1093" s="74">
        <f>SUM(H1094)</f>
        <v>0</v>
      </c>
      <c r="I1093" s="76">
        <f t="shared" si="159"/>
        <v>0</v>
      </c>
      <c r="J1093" s="74">
        <f>SUM(J1094)</f>
        <v>0</v>
      </c>
      <c r="K1093" s="25">
        <f t="shared" si="156"/>
        <v>0</v>
      </c>
      <c r="L1093" s="75">
        <f t="shared" si="161"/>
        <v>0</v>
      </c>
      <c r="M1093" s="25">
        <f t="shared" si="157"/>
        <v>0</v>
      </c>
      <c r="N1093" s="74">
        <f>SUM(N1094)</f>
        <v>0</v>
      </c>
      <c r="O1093" s="25">
        <f t="shared" si="158"/>
        <v>0</v>
      </c>
      <c r="P1093" s="76">
        <f t="shared" si="160"/>
        <v>0</v>
      </c>
    </row>
    <row r="1094" spans="1:16" hidden="1" x14ac:dyDescent="0.25">
      <c r="A1094" s="100">
        <v>3311403310074</v>
      </c>
      <c r="B1094" s="31" t="s">
        <v>1016</v>
      </c>
      <c r="C1094" s="73"/>
      <c r="D1094" s="64"/>
      <c r="E1094" s="64"/>
      <c r="F1094" s="75">
        <f t="shared" si="155"/>
        <v>0</v>
      </c>
      <c r="G1094" s="25">
        <f t="shared" si="154"/>
        <v>0</v>
      </c>
      <c r="H1094" s="64"/>
      <c r="I1094" s="76">
        <f t="shared" si="159"/>
        <v>0</v>
      </c>
      <c r="J1094" s="64"/>
      <c r="K1094" s="25">
        <f t="shared" si="156"/>
        <v>0</v>
      </c>
      <c r="L1094" s="75">
        <f t="shared" si="161"/>
        <v>0</v>
      </c>
      <c r="M1094" s="25">
        <f t="shared" si="157"/>
        <v>0</v>
      </c>
      <c r="N1094" s="64"/>
      <c r="O1094" s="25">
        <f t="shared" si="158"/>
        <v>0</v>
      </c>
      <c r="P1094" s="76">
        <f t="shared" si="160"/>
        <v>0</v>
      </c>
    </row>
    <row r="1095" spans="1:16" ht="26.25" hidden="1" x14ac:dyDescent="0.25">
      <c r="A1095" s="100">
        <v>3311403310143</v>
      </c>
      <c r="B1095" s="31" t="s">
        <v>1017</v>
      </c>
      <c r="C1095" s="73"/>
      <c r="D1095" s="74">
        <f>SUM(D1096)</f>
        <v>0</v>
      </c>
      <c r="E1095" s="74">
        <f>SUM(E1096)</f>
        <v>0</v>
      </c>
      <c r="F1095" s="75">
        <f t="shared" si="155"/>
        <v>0</v>
      </c>
      <c r="G1095" s="25">
        <f t="shared" si="154"/>
        <v>0</v>
      </c>
      <c r="H1095" s="74">
        <f>SUM(H1096)</f>
        <v>0</v>
      </c>
      <c r="I1095" s="76">
        <f t="shared" si="159"/>
        <v>0</v>
      </c>
      <c r="J1095" s="74">
        <f>SUM(J1096)</f>
        <v>0</v>
      </c>
      <c r="K1095" s="25">
        <f t="shared" si="156"/>
        <v>0</v>
      </c>
      <c r="L1095" s="75">
        <f t="shared" si="161"/>
        <v>0</v>
      </c>
      <c r="M1095" s="25">
        <f t="shared" si="157"/>
        <v>0</v>
      </c>
      <c r="N1095" s="74">
        <f>SUM(N1096)</f>
        <v>0</v>
      </c>
      <c r="O1095" s="25">
        <f t="shared" si="158"/>
        <v>0</v>
      </c>
      <c r="P1095" s="76">
        <f t="shared" si="160"/>
        <v>0</v>
      </c>
    </row>
    <row r="1096" spans="1:16" ht="26.25" hidden="1" x14ac:dyDescent="0.25">
      <c r="A1096" s="100">
        <v>3311403310143240</v>
      </c>
      <c r="B1096" s="31" t="s">
        <v>1017</v>
      </c>
      <c r="C1096" s="73"/>
      <c r="D1096" s="64"/>
      <c r="E1096" s="64"/>
      <c r="F1096" s="75">
        <f t="shared" si="155"/>
        <v>0</v>
      </c>
      <c r="G1096" s="25">
        <f t="shared" si="154"/>
        <v>0</v>
      </c>
      <c r="H1096" s="64"/>
      <c r="I1096" s="76">
        <f t="shared" si="159"/>
        <v>0</v>
      </c>
      <c r="J1096" s="64"/>
      <c r="K1096" s="25">
        <f t="shared" si="156"/>
        <v>0</v>
      </c>
      <c r="L1096" s="75">
        <f t="shared" si="161"/>
        <v>0</v>
      </c>
      <c r="M1096" s="25">
        <f t="shared" si="157"/>
        <v>0</v>
      </c>
      <c r="N1096" s="64"/>
      <c r="O1096" s="25">
        <f t="shared" si="158"/>
        <v>0</v>
      </c>
      <c r="P1096" s="76">
        <f t="shared" si="160"/>
        <v>0</v>
      </c>
    </row>
    <row r="1097" spans="1:16" ht="26.25" hidden="1" x14ac:dyDescent="0.25">
      <c r="A1097" s="100">
        <v>3311403310232</v>
      </c>
      <c r="B1097" s="31" t="s">
        <v>1018</v>
      </c>
      <c r="C1097" s="73"/>
      <c r="D1097" s="74">
        <f>SUM(D1098:D1101)</f>
        <v>0</v>
      </c>
      <c r="E1097" s="74">
        <f>SUM(E1098:E1101)</f>
        <v>0</v>
      </c>
      <c r="F1097" s="75">
        <f t="shared" si="155"/>
        <v>0</v>
      </c>
      <c r="G1097" s="25">
        <f t="shared" si="154"/>
        <v>0</v>
      </c>
      <c r="H1097" s="74">
        <f>SUM(H1098:H1101)</f>
        <v>0</v>
      </c>
      <c r="I1097" s="76">
        <f t="shared" si="159"/>
        <v>0</v>
      </c>
      <c r="J1097" s="74">
        <f>SUM(J1098:J1101)</f>
        <v>0</v>
      </c>
      <c r="K1097" s="25">
        <f t="shared" si="156"/>
        <v>0</v>
      </c>
      <c r="L1097" s="75">
        <f t="shared" si="161"/>
        <v>0</v>
      </c>
      <c r="M1097" s="25">
        <f t="shared" si="157"/>
        <v>0</v>
      </c>
      <c r="N1097" s="74">
        <f>SUM(N1098:N1101)</f>
        <v>0</v>
      </c>
      <c r="O1097" s="25">
        <f t="shared" si="158"/>
        <v>0</v>
      </c>
      <c r="P1097" s="76">
        <f t="shared" si="160"/>
        <v>0</v>
      </c>
    </row>
    <row r="1098" spans="1:16" ht="26.25" hidden="1" x14ac:dyDescent="0.25">
      <c r="A1098" s="100">
        <v>3311403310232230</v>
      </c>
      <c r="B1098" s="31" t="s">
        <v>1018</v>
      </c>
      <c r="C1098" s="73"/>
      <c r="D1098" s="64"/>
      <c r="E1098" s="64"/>
      <c r="F1098" s="75">
        <f t="shared" si="155"/>
        <v>0</v>
      </c>
      <c r="G1098" s="25">
        <f t="shared" ref="G1098:G1161" si="162">IF(OR(F1098=0,F$7=0),0,F1098/F$7)*100</f>
        <v>0</v>
      </c>
      <c r="H1098" s="64"/>
      <c r="I1098" s="76">
        <f t="shared" si="159"/>
        <v>0</v>
      </c>
      <c r="J1098" s="64"/>
      <c r="K1098" s="25">
        <f t="shared" si="156"/>
        <v>0</v>
      </c>
      <c r="L1098" s="75">
        <f t="shared" si="161"/>
        <v>0</v>
      </c>
      <c r="M1098" s="25">
        <f t="shared" si="157"/>
        <v>0</v>
      </c>
      <c r="N1098" s="64"/>
      <c r="O1098" s="25">
        <f t="shared" si="158"/>
        <v>0</v>
      </c>
      <c r="P1098" s="76">
        <f t="shared" si="160"/>
        <v>0</v>
      </c>
    </row>
    <row r="1099" spans="1:16" ht="26.25" hidden="1" x14ac:dyDescent="0.25">
      <c r="A1099" s="100">
        <v>3311403310232230</v>
      </c>
      <c r="B1099" s="31" t="s">
        <v>1018</v>
      </c>
      <c r="C1099" s="73"/>
      <c r="D1099" s="64"/>
      <c r="E1099" s="64"/>
      <c r="F1099" s="75">
        <f t="shared" si="155"/>
        <v>0</v>
      </c>
      <c r="G1099" s="25">
        <f t="shared" si="162"/>
        <v>0</v>
      </c>
      <c r="H1099" s="64"/>
      <c r="I1099" s="76">
        <f t="shared" si="159"/>
        <v>0</v>
      </c>
      <c r="J1099" s="64"/>
      <c r="K1099" s="25">
        <f t="shared" si="156"/>
        <v>0</v>
      </c>
      <c r="L1099" s="75">
        <f t="shared" si="161"/>
        <v>0</v>
      </c>
      <c r="M1099" s="25">
        <f t="shared" si="157"/>
        <v>0</v>
      </c>
      <c r="N1099" s="64"/>
      <c r="O1099" s="25">
        <f t="shared" si="158"/>
        <v>0</v>
      </c>
      <c r="P1099" s="76">
        <f t="shared" si="160"/>
        <v>0</v>
      </c>
    </row>
    <row r="1100" spans="1:16" ht="26.25" hidden="1" x14ac:dyDescent="0.25">
      <c r="A1100" s="100">
        <v>3311403310232230</v>
      </c>
      <c r="B1100" s="31" t="s">
        <v>1018</v>
      </c>
      <c r="C1100" s="73"/>
      <c r="D1100" s="64"/>
      <c r="E1100" s="64"/>
      <c r="F1100" s="75">
        <f t="shared" si="155"/>
        <v>0</v>
      </c>
      <c r="G1100" s="25">
        <f t="shared" si="162"/>
        <v>0</v>
      </c>
      <c r="H1100" s="64"/>
      <c r="I1100" s="76">
        <f t="shared" si="159"/>
        <v>0</v>
      </c>
      <c r="J1100" s="64"/>
      <c r="K1100" s="25">
        <f t="shared" si="156"/>
        <v>0</v>
      </c>
      <c r="L1100" s="75">
        <f t="shared" si="161"/>
        <v>0</v>
      </c>
      <c r="M1100" s="25">
        <f t="shared" si="157"/>
        <v>0</v>
      </c>
      <c r="N1100" s="64"/>
      <c r="O1100" s="25">
        <f t="shared" si="158"/>
        <v>0</v>
      </c>
      <c r="P1100" s="76">
        <f t="shared" si="160"/>
        <v>0</v>
      </c>
    </row>
    <row r="1101" spans="1:16" ht="26.25" hidden="1" x14ac:dyDescent="0.25">
      <c r="A1101" s="100">
        <v>3311403310232230</v>
      </c>
      <c r="B1101" s="31" t="s">
        <v>1018</v>
      </c>
      <c r="C1101" s="73"/>
      <c r="D1101" s="64"/>
      <c r="E1101" s="64"/>
      <c r="F1101" s="75">
        <f t="shared" si="155"/>
        <v>0</v>
      </c>
      <c r="G1101" s="25">
        <f t="shared" si="162"/>
        <v>0</v>
      </c>
      <c r="H1101" s="64"/>
      <c r="I1101" s="76">
        <f t="shared" si="159"/>
        <v>0</v>
      </c>
      <c r="J1101" s="64"/>
      <c r="K1101" s="25">
        <f t="shared" si="156"/>
        <v>0</v>
      </c>
      <c r="L1101" s="75">
        <f t="shared" si="161"/>
        <v>0</v>
      </c>
      <c r="M1101" s="25">
        <f t="shared" si="157"/>
        <v>0</v>
      </c>
      <c r="N1101" s="64"/>
      <c r="O1101" s="25">
        <f t="shared" si="158"/>
        <v>0</v>
      </c>
      <c r="P1101" s="76">
        <f t="shared" si="160"/>
        <v>0</v>
      </c>
    </row>
    <row r="1102" spans="1:16" ht="39" hidden="1" x14ac:dyDescent="0.25">
      <c r="A1102" s="72">
        <v>3311403310272</v>
      </c>
      <c r="B1102" s="31" t="s">
        <v>1019</v>
      </c>
      <c r="C1102" s="73"/>
      <c r="D1102" s="74">
        <f>SUM(D1103)</f>
        <v>0</v>
      </c>
      <c r="E1102" s="74">
        <f>SUM(E1103)</f>
        <v>0</v>
      </c>
      <c r="F1102" s="75">
        <f t="shared" si="155"/>
        <v>0</v>
      </c>
      <c r="G1102" s="25">
        <f t="shared" si="162"/>
        <v>0</v>
      </c>
      <c r="H1102" s="74">
        <f>SUM(H1103)</f>
        <v>0</v>
      </c>
      <c r="I1102" s="76">
        <f t="shared" si="159"/>
        <v>0</v>
      </c>
      <c r="J1102" s="74">
        <f>SUM(J1103)</f>
        <v>0</v>
      </c>
      <c r="K1102" s="25">
        <f t="shared" si="156"/>
        <v>0</v>
      </c>
      <c r="L1102" s="75">
        <f t="shared" si="161"/>
        <v>0</v>
      </c>
      <c r="M1102" s="25">
        <f t="shared" si="157"/>
        <v>0</v>
      </c>
      <c r="N1102" s="74">
        <f>SUM(N1103)</f>
        <v>0</v>
      </c>
      <c r="O1102" s="25">
        <f t="shared" si="158"/>
        <v>0</v>
      </c>
      <c r="P1102" s="76">
        <f t="shared" si="160"/>
        <v>0</v>
      </c>
    </row>
    <row r="1103" spans="1:16" ht="39" hidden="1" x14ac:dyDescent="0.25">
      <c r="A1103" s="72">
        <v>3311403310272230</v>
      </c>
      <c r="B1103" s="31" t="s">
        <v>1019</v>
      </c>
      <c r="C1103" s="73"/>
      <c r="D1103" s="64"/>
      <c r="E1103" s="64"/>
      <c r="F1103" s="75">
        <f t="shared" si="155"/>
        <v>0</v>
      </c>
      <c r="G1103" s="25">
        <f t="shared" si="162"/>
        <v>0</v>
      </c>
      <c r="H1103" s="64"/>
      <c r="I1103" s="76">
        <f t="shared" si="159"/>
        <v>0</v>
      </c>
      <c r="J1103" s="64"/>
      <c r="K1103" s="25">
        <f t="shared" si="156"/>
        <v>0</v>
      </c>
      <c r="L1103" s="75">
        <f t="shared" si="161"/>
        <v>0</v>
      </c>
      <c r="M1103" s="25">
        <f t="shared" si="157"/>
        <v>0</v>
      </c>
      <c r="N1103" s="64"/>
      <c r="O1103" s="25">
        <f t="shared" si="158"/>
        <v>0</v>
      </c>
      <c r="P1103" s="76">
        <f t="shared" si="160"/>
        <v>0</v>
      </c>
    </row>
    <row r="1104" spans="1:16" hidden="1" x14ac:dyDescent="0.25">
      <c r="A1104" s="72">
        <v>3311403310311</v>
      </c>
      <c r="B1104" s="31" t="s">
        <v>654</v>
      </c>
      <c r="C1104" s="73"/>
      <c r="D1104" s="74">
        <f>SUM(D1105:D1106)</f>
        <v>0</v>
      </c>
      <c r="E1104" s="74">
        <f>SUM(E1105:E1106)</f>
        <v>0</v>
      </c>
      <c r="F1104" s="75">
        <f t="shared" si="155"/>
        <v>0</v>
      </c>
      <c r="G1104" s="25">
        <f t="shared" si="162"/>
        <v>0</v>
      </c>
      <c r="H1104" s="74">
        <f>SUM(H1105:H1106)</f>
        <v>0</v>
      </c>
      <c r="I1104" s="76">
        <f t="shared" si="159"/>
        <v>0</v>
      </c>
      <c r="J1104" s="74">
        <f>SUM(J1105:J1106)</f>
        <v>0</v>
      </c>
      <c r="K1104" s="25">
        <f t="shared" si="156"/>
        <v>0</v>
      </c>
      <c r="L1104" s="75">
        <f t="shared" si="161"/>
        <v>0</v>
      </c>
      <c r="M1104" s="25">
        <f t="shared" si="157"/>
        <v>0</v>
      </c>
      <c r="N1104" s="74">
        <f>SUM(N1105:N1106)</f>
        <v>0</v>
      </c>
      <c r="O1104" s="25">
        <f t="shared" si="158"/>
        <v>0</v>
      </c>
      <c r="P1104" s="76">
        <f t="shared" si="160"/>
        <v>0</v>
      </c>
    </row>
    <row r="1105" spans="1:16" hidden="1" x14ac:dyDescent="0.25">
      <c r="A1105" s="72">
        <v>3311403310311230</v>
      </c>
      <c r="B1105" s="31" t="s">
        <v>654</v>
      </c>
      <c r="C1105" s="73"/>
      <c r="D1105" s="64"/>
      <c r="E1105" s="64"/>
      <c r="F1105" s="75">
        <f t="shared" si="155"/>
        <v>0</v>
      </c>
      <c r="G1105" s="25">
        <f t="shared" si="162"/>
        <v>0</v>
      </c>
      <c r="H1105" s="64"/>
      <c r="I1105" s="76">
        <f t="shared" si="159"/>
        <v>0</v>
      </c>
      <c r="J1105" s="64"/>
      <c r="K1105" s="25">
        <f t="shared" si="156"/>
        <v>0</v>
      </c>
      <c r="L1105" s="75">
        <f t="shared" si="161"/>
        <v>0</v>
      </c>
      <c r="M1105" s="25">
        <f t="shared" si="157"/>
        <v>0</v>
      </c>
      <c r="N1105" s="64"/>
      <c r="O1105" s="25">
        <f t="shared" si="158"/>
        <v>0</v>
      </c>
      <c r="P1105" s="76">
        <f t="shared" si="160"/>
        <v>0</v>
      </c>
    </row>
    <row r="1106" spans="1:16" hidden="1" x14ac:dyDescent="0.25">
      <c r="A1106" s="72">
        <v>3311403310311230</v>
      </c>
      <c r="B1106" s="31" t="s">
        <v>654</v>
      </c>
      <c r="C1106" s="73"/>
      <c r="D1106" s="64"/>
      <c r="E1106" s="64"/>
      <c r="F1106" s="75">
        <f t="shared" si="155"/>
        <v>0</v>
      </c>
      <c r="G1106" s="25">
        <f t="shared" si="162"/>
        <v>0</v>
      </c>
      <c r="H1106" s="64"/>
      <c r="I1106" s="76">
        <f t="shared" si="159"/>
        <v>0</v>
      </c>
      <c r="J1106" s="64"/>
      <c r="K1106" s="25">
        <f t="shared" si="156"/>
        <v>0</v>
      </c>
      <c r="L1106" s="75">
        <f t="shared" si="161"/>
        <v>0</v>
      </c>
      <c r="M1106" s="25">
        <f t="shared" si="157"/>
        <v>0</v>
      </c>
      <c r="N1106" s="64"/>
      <c r="O1106" s="25">
        <f t="shared" si="158"/>
        <v>0</v>
      </c>
      <c r="P1106" s="76">
        <f t="shared" si="160"/>
        <v>0</v>
      </c>
    </row>
    <row r="1107" spans="1:16" ht="26.25" hidden="1" x14ac:dyDescent="0.25">
      <c r="A1107" s="72">
        <v>3311403310326</v>
      </c>
      <c r="B1107" s="31" t="s">
        <v>1020</v>
      </c>
      <c r="C1107" s="73"/>
      <c r="D1107" s="74">
        <f>SUM(D1108)</f>
        <v>0</v>
      </c>
      <c r="E1107" s="74">
        <f>SUM(E1108)</f>
        <v>0</v>
      </c>
      <c r="F1107" s="75">
        <f t="shared" si="155"/>
        <v>0</v>
      </c>
      <c r="G1107" s="25">
        <f t="shared" si="162"/>
        <v>0</v>
      </c>
      <c r="H1107" s="74">
        <f>SUM(H1108)</f>
        <v>0</v>
      </c>
      <c r="I1107" s="76">
        <f t="shared" si="159"/>
        <v>0</v>
      </c>
      <c r="J1107" s="74">
        <f>SUM(J1108)</f>
        <v>0</v>
      </c>
      <c r="K1107" s="25">
        <f t="shared" si="156"/>
        <v>0</v>
      </c>
      <c r="L1107" s="75">
        <f t="shared" si="161"/>
        <v>0</v>
      </c>
      <c r="M1107" s="25">
        <f t="shared" si="157"/>
        <v>0</v>
      </c>
      <c r="N1107" s="74">
        <f>SUM(N1108)</f>
        <v>0</v>
      </c>
      <c r="O1107" s="25">
        <f t="shared" si="158"/>
        <v>0</v>
      </c>
      <c r="P1107" s="76">
        <f t="shared" si="160"/>
        <v>0</v>
      </c>
    </row>
    <row r="1108" spans="1:16" ht="26.25" hidden="1" x14ac:dyDescent="0.25">
      <c r="A1108" s="72">
        <v>3311403310326230</v>
      </c>
      <c r="B1108" s="31" t="s">
        <v>1020</v>
      </c>
      <c r="C1108" s="73"/>
      <c r="D1108" s="64"/>
      <c r="E1108" s="64"/>
      <c r="F1108" s="75">
        <f t="shared" si="155"/>
        <v>0</v>
      </c>
      <c r="G1108" s="25">
        <f t="shared" si="162"/>
        <v>0</v>
      </c>
      <c r="H1108" s="64"/>
      <c r="I1108" s="76">
        <f t="shared" si="159"/>
        <v>0</v>
      </c>
      <c r="J1108" s="64"/>
      <c r="K1108" s="25">
        <f t="shared" si="156"/>
        <v>0</v>
      </c>
      <c r="L1108" s="75">
        <f t="shared" si="161"/>
        <v>0</v>
      </c>
      <c r="M1108" s="25">
        <f t="shared" si="157"/>
        <v>0</v>
      </c>
      <c r="N1108" s="64"/>
      <c r="O1108" s="25">
        <f t="shared" si="158"/>
        <v>0</v>
      </c>
      <c r="P1108" s="76">
        <f t="shared" si="160"/>
        <v>0</v>
      </c>
    </row>
    <row r="1109" spans="1:16" ht="26.25" hidden="1" x14ac:dyDescent="0.25">
      <c r="A1109" s="100">
        <v>3311403310353</v>
      </c>
      <c r="B1109" s="31" t="s">
        <v>1021</v>
      </c>
      <c r="C1109" s="73"/>
      <c r="D1109" s="74">
        <f>SUM(D1110)</f>
        <v>0</v>
      </c>
      <c r="E1109" s="74">
        <f>SUM(E1110)</f>
        <v>0</v>
      </c>
      <c r="F1109" s="75">
        <f t="shared" si="155"/>
        <v>0</v>
      </c>
      <c r="G1109" s="25">
        <f t="shared" si="162"/>
        <v>0</v>
      </c>
      <c r="H1109" s="74">
        <f>SUM(H1110)</f>
        <v>0</v>
      </c>
      <c r="I1109" s="76">
        <f t="shared" si="159"/>
        <v>0</v>
      </c>
      <c r="J1109" s="74">
        <f>SUM(J1110)</f>
        <v>0</v>
      </c>
      <c r="K1109" s="25">
        <f t="shared" si="156"/>
        <v>0</v>
      </c>
      <c r="L1109" s="75">
        <f t="shared" si="161"/>
        <v>0</v>
      </c>
      <c r="M1109" s="25">
        <f t="shared" si="157"/>
        <v>0</v>
      </c>
      <c r="N1109" s="74">
        <f>SUM(N1110)</f>
        <v>0</v>
      </c>
      <c r="O1109" s="25">
        <f t="shared" si="158"/>
        <v>0</v>
      </c>
      <c r="P1109" s="76">
        <f t="shared" si="160"/>
        <v>0</v>
      </c>
    </row>
    <row r="1110" spans="1:16" ht="26.25" hidden="1" x14ac:dyDescent="0.25">
      <c r="A1110" s="100">
        <v>3311403310353230</v>
      </c>
      <c r="B1110" s="31" t="s">
        <v>1021</v>
      </c>
      <c r="C1110" s="73"/>
      <c r="D1110" s="64"/>
      <c r="E1110" s="64"/>
      <c r="F1110" s="75">
        <f t="shared" si="155"/>
        <v>0</v>
      </c>
      <c r="G1110" s="25">
        <f t="shared" si="162"/>
        <v>0</v>
      </c>
      <c r="H1110" s="64"/>
      <c r="I1110" s="76">
        <f t="shared" si="159"/>
        <v>0</v>
      </c>
      <c r="J1110" s="64"/>
      <c r="K1110" s="25">
        <f t="shared" si="156"/>
        <v>0</v>
      </c>
      <c r="L1110" s="75">
        <f t="shared" si="161"/>
        <v>0</v>
      </c>
      <c r="M1110" s="25">
        <f t="shared" si="157"/>
        <v>0</v>
      </c>
      <c r="N1110" s="64"/>
      <c r="O1110" s="25">
        <f t="shared" si="158"/>
        <v>0</v>
      </c>
      <c r="P1110" s="76">
        <f t="shared" si="160"/>
        <v>0</v>
      </c>
    </row>
    <row r="1111" spans="1:16" hidden="1" x14ac:dyDescent="0.25">
      <c r="A1111" s="100">
        <v>3311403310358</v>
      </c>
      <c r="B1111" s="31" t="s">
        <v>1022</v>
      </c>
      <c r="C1111" s="73"/>
      <c r="D1111" s="74">
        <f>SUM(D1112)</f>
        <v>0</v>
      </c>
      <c r="E1111" s="74">
        <f>SUM(E1112)</f>
        <v>0</v>
      </c>
      <c r="F1111" s="75">
        <f t="shared" si="155"/>
        <v>0</v>
      </c>
      <c r="G1111" s="25">
        <f t="shared" si="162"/>
        <v>0</v>
      </c>
      <c r="H1111" s="74">
        <f>SUM(H1112)</f>
        <v>0</v>
      </c>
      <c r="I1111" s="76">
        <f t="shared" si="159"/>
        <v>0</v>
      </c>
      <c r="J1111" s="74">
        <f>SUM(J1112)</f>
        <v>0</v>
      </c>
      <c r="K1111" s="25">
        <f t="shared" si="156"/>
        <v>0</v>
      </c>
      <c r="L1111" s="75">
        <f t="shared" si="161"/>
        <v>0</v>
      </c>
      <c r="M1111" s="25">
        <f t="shared" si="157"/>
        <v>0</v>
      </c>
      <c r="N1111" s="74">
        <f>SUM(N1112)</f>
        <v>0</v>
      </c>
      <c r="O1111" s="25">
        <f t="shared" si="158"/>
        <v>0</v>
      </c>
      <c r="P1111" s="76">
        <f t="shared" si="160"/>
        <v>0</v>
      </c>
    </row>
    <row r="1112" spans="1:16" hidden="1" x14ac:dyDescent="0.25">
      <c r="A1112" s="100">
        <v>3311403310358240</v>
      </c>
      <c r="B1112" s="31" t="s">
        <v>1022</v>
      </c>
      <c r="C1112" s="73"/>
      <c r="D1112" s="64"/>
      <c r="E1112" s="64"/>
      <c r="F1112" s="75">
        <f t="shared" si="155"/>
        <v>0</v>
      </c>
      <c r="G1112" s="25">
        <f t="shared" si="162"/>
        <v>0</v>
      </c>
      <c r="H1112" s="64"/>
      <c r="I1112" s="76">
        <f t="shared" si="159"/>
        <v>0</v>
      </c>
      <c r="J1112" s="64"/>
      <c r="K1112" s="25">
        <f t="shared" si="156"/>
        <v>0</v>
      </c>
      <c r="L1112" s="75">
        <f t="shared" si="161"/>
        <v>0</v>
      </c>
      <c r="M1112" s="25">
        <f t="shared" si="157"/>
        <v>0</v>
      </c>
      <c r="N1112" s="64"/>
      <c r="O1112" s="25">
        <f t="shared" si="158"/>
        <v>0</v>
      </c>
      <c r="P1112" s="76">
        <f t="shared" si="160"/>
        <v>0</v>
      </c>
    </row>
    <row r="1113" spans="1:16" hidden="1" x14ac:dyDescent="0.25">
      <c r="A1113" s="100">
        <v>3311403310398</v>
      </c>
      <c r="B1113" s="101" t="s">
        <v>1007</v>
      </c>
      <c r="C1113" s="73"/>
      <c r="D1113" s="74">
        <f>SUM(D1114)</f>
        <v>0</v>
      </c>
      <c r="E1113" s="74">
        <f>SUM(E1114)</f>
        <v>0</v>
      </c>
      <c r="F1113" s="75">
        <f t="shared" ref="F1113:F1176" si="163">SUM(D1113+E1113)</f>
        <v>0</v>
      </c>
      <c r="G1113" s="25">
        <f t="shared" si="162"/>
        <v>0</v>
      </c>
      <c r="H1113" s="74">
        <f>SUM(H1114)</f>
        <v>0</v>
      </c>
      <c r="I1113" s="76">
        <f t="shared" si="159"/>
        <v>0</v>
      </c>
      <c r="J1113" s="74">
        <f>SUM(J1114)</f>
        <v>0</v>
      </c>
      <c r="K1113" s="25">
        <f t="shared" ref="K1113:K1176" si="164">IF(OR(J1113=0,F1113=0),0,J1113/F1113)*100</f>
        <v>0</v>
      </c>
      <c r="L1113" s="75">
        <f t="shared" si="161"/>
        <v>0</v>
      </c>
      <c r="M1113" s="25">
        <f t="shared" ref="M1113:M1176" si="165">IF(OR(L1113=0,F1113=0),0,L1113/F1113)*100</f>
        <v>0</v>
      </c>
      <c r="N1113" s="74">
        <f>SUM(N1114)</f>
        <v>0</v>
      </c>
      <c r="O1113" s="25">
        <f t="shared" ref="O1113:O1176" si="166">IF(OR(N1113=0,F1113=0),0,N1113/F1113)*100</f>
        <v>0</v>
      </c>
      <c r="P1113" s="76">
        <f t="shared" si="160"/>
        <v>0</v>
      </c>
    </row>
    <row r="1114" spans="1:16" hidden="1" x14ac:dyDescent="0.25">
      <c r="A1114" s="100">
        <v>3311403310398230</v>
      </c>
      <c r="B1114" s="101" t="s">
        <v>1023</v>
      </c>
      <c r="C1114" s="73"/>
      <c r="D1114" s="64"/>
      <c r="E1114" s="64"/>
      <c r="F1114" s="75">
        <f t="shared" si="163"/>
        <v>0</v>
      </c>
      <c r="G1114" s="25">
        <f t="shared" si="162"/>
        <v>0</v>
      </c>
      <c r="H1114" s="64"/>
      <c r="I1114" s="76">
        <f t="shared" ref="I1114:I1177" si="167">SUM(F1114-H1114)</f>
        <v>0</v>
      </c>
      <c r="J1114" s="64"/>
      <c r="K1114" s="25">
        <f t="shared" si="164"/>
        <v>0</v>
      </c>
      <c r="L1114" s="75">
        <f t="shared" si="161"/>
        <v>0</v>
      </c>
      <c r="M1114" s="25">
        <f t="shared" si="165"/>
        <v>0</v>
      </c>
      <c r="N1114" s="64"/>
      <c r="O1114" s="25">
        <f t="shared" si="166"/>
        <v>0</v>
      </c>
      <c r="P1114" s="76">
        <f t="shared" si="160"/>
        <v>0</v>
      </c>
    </row>
    <row r="1115" spans="1:16" ht="26.25" hidden="1" x14ac:dyDescent="0.25">
      <c r="A1115" s="100">
        <v>3311403310404</v>
      </c>
      <c r="B1115" s="101" t="s">
        <v>1024</v>
      </c>
      <c r="C1115" s="73"/>
      <c r="D1115" s="74">
        <f>SUM(D1116)</f>
        <v>0</v>
      </c>
      <c r="E1115" s="74">
        <f>SUM(E1116)</f>
        <v>0</v>
      </c>
      <c r="F1115" s="75">
        <f t="shared" si="163"/>
        <v>0</v>
      </c>
      <c r="G1115" s="25">
        <f t="shared" si="162"/>
        <v>0</v>
      </c>
      <c r="H1115" s="74">
        <f>SUM(H1116)</f>
        <v>0</v>
      </c>
      <c r="I1115" s="76">
        <f t="shared" si="167"/>
        <v>0</v>
      </c>
      <c r="J1115" s="74">
        <f>SUM(J1116)</f>
        <v>0</v>
      </c>
      <c r="K1115" s="25">
        <f t="shared" si="164"/>
        <v>0</v>
      </c>
      <c r="L1115" s="75">
        <f t="shared" si="161"/>
        <v>0</v>
      </c>
      <c r="M1115" s="25">
        <f t="shared" si="165"/>
        <v>0</v>
      </c>
      <c r="N1115" s="74">
        <f>SUM(N1116)</f>
        <v>0</v>
      </c>
      <c r="O1115" s="25">
        <f t="shared" si="166"/>
        <v>0</v>
      </c>
      <c r="P1115" s="76">
        <f t="shared" si="160"/>
        <v>0</v>
      </c>
    </row>
    <row r="1116" spans="1:16" ht="26.25" hidden="1" x14ac:dyDescent="0.25">
      <c r="A1116" s="100">
        <v>3311403310404230</v>
      </c>
      <c r="B1116" s="101" t="s">
        <v>1025</v>
      </c>
      <c r="C1116" s="73"/>
      <c r="D1116" s="64"/>
      <c r="E1116" s="64"/>
      <c r="F1116" s="75">
        <f t="shared" si="163"/>
        <v>0</v>
      </c>
      <c r="G1116" s="25">
        <f t="shared" si="162"/>
        <v>0</v>
      </c>
      <c r="H1116" s="64"/>
      <c r="I1116" s="76">
        <f t="shared" si="167"/>
        <v>0</v>
      </c>
      <c r="J1116" s="64"/>
      <c r="K1116" s="25">
        <f t="shared" si="164"/>
        <v>0</v>
      </c>
      <c r="L1116" s="75">
        <f t="shared" si="161"/>
        <v>0</v>
      </c>
      <c r="M1116" s="25">
        <f t="shared" si="165"/>
        <v>0</v>
      </c>
      <c r="N1116" s="64"/>
      <c r="O1116" s="25">
        <f t="shared" si="166"/>
        <v>0</v>
      </c>
      <c r="P1116" s="76">
        <f t="shared" si="160"/>
        <v>0</v>
      </c>
    </row>
    <row r="1117" spans="1:16" hidden="1" x14ac:dyDescent="0.25">
      <c r="A1117" s="72">
        <v>3311403310418</v>
      </c>
      <c r="B1117" s="31" t="s">
        <v>1026</v>
      </c>
      <c r="C1117" s="73"/>
      <c r="D1117" s="74">
        <f>SUM(D1118)</f>
        <v>0</v>
      </c>
      <c r="E1117" s="74">
        <f>SUM(E1118)</f>
        <v>0</v>
      </c>
      <c r="F1117" s="75">
        <f t="shared" si="163"/>
        <v>0</v>
      </c>
      <c r="G1117" s="25">
        <f t="shared" si="162"/>
        <v>0</v>
      </c>
      <c r="H1117" s="74">
        <f>SUM(H1118)</f>
        <v>0</v>
      </c>
      <c r="I1117" s="76">
        <f t="shared" si="167"/>
        <v>0</v>
      </c>
      <c r="J1117" s="74">
        <f>SUM(J1118)</f>
        <v>0</v>
      </c>
      <c r="K1117" s="25">
        <f t="shared" si="164"/>
        <v>0</v>
      </c>
      <c r="L1117" s="75">
        <f t="shared" si="161"/>
        <v>0</v>
      </c>
      <c r="M1117" s="25">
        <f t="shared" si="165"/>
        <v>0</v>
      </c>
      <c r="N1117" s="74">
        <f>SUM(N1118)</f>
        <v>0</v>
      </c>
      <c r="O1117" s="25">
        <f t="shared" si="166"/>
        <v>0</v>
      </c>
      <c r="P1117" s="76">
        <f t="shared" si="160"/>
        <v>0</v>
      </c>
    </row>
    <row r="1118" spans="1:16" hidden="1" x14ac:dyDescent="0.25">
      <c r="A1118" s="72">
        <v>3311403310418230</v>
      </c>
      <c r="B1118" s="31" t="s">
        <v>1026</v>
      </c>
      <c r="C1118" s="73"/>
      <c r="D1118" s="64"/>
      <c r="E1118" s="64"/>
      <c r="F1118" s="75">
        <f t="shared" si="163"/>
        <v>0</v>
      </c>
      <c r="G1118" s="25">
        <f t="shared" si="162"/>
        <v>0</v>
      </c>
      <c r="H1118" s="64"/>
      <c r="I1118" s="76">
        <f t="shared" si="167"/>
        <v>0</v>
      </c>
      <c r="J1118" s="64"/>
      <c r="K1118" s="25">
        <f t="shared" si="164"/>
        <v>0</v>
      </c>
      <c r="L1118" s="75">
        <f t="shared" si="161"/>
        <v>0</v>
      </c>
      <c r="M1118" s="25">
        <f t="shared" si="165"/>
        <v>0</v>
      </c>
      <c r="N1118" s="64"/>
      <c r="O1118" s="25">
        <f t="shared" si="166"/>
        <v>0</v>
      </c>
      <c r="P1118" s="76">
        <f t="shared" si="160"/>
        <v>0</v>
      </c>
    </row>
    <row r="1119" spans="1:16" hidden="1" x14ac:dyDescent="0.25">
      <c r="A1119" s="72">
        <v>3311403310429</v>
      </c>
      <c r="B1119" s="31" t="s">
        <v>1013</v>
      </c>
      <c r="C1119" s="73"/>
      <c r="D1119" s="74">
        <f>SUM(D1120)</f>
        <v>0</v>
      </c>
      <c r="E1119" s="74">
        <f>SUM(E1120)</f>
        <v>0</v>
      </c>
      <c r="F1119" s="75">
        <f t="shared" si="163"/>
        <v>0</v>
      </c>
      <c r="G1119" s="25">
        <f t="shared" si="162"/>
        <v>0</v>
      </c>
      <c r="H1119" s="74">
        <f>SUM(H1120)</f>
        <v>0</v>
      </c>
      <c r="I1119" s="76">
        <f t="shared" si="167"/>
        <v>0</v>
      </c>
      <c r="J1119" s="74">
        <f>SUM(J1120)</f>
        <v>0</v>
      </c>
      <c r="K1119" s="25">
        <f t="shared" si="164"/>
        <v>0</v>
      </c>
      <c r="L1119" s="75">
        <f t="shared" si="161"/>
        <v>0</v>
      </c>
      <c r="M1119" s="25">
        <f t="shared" si="165"/>
        <v>0</v>
      </c>
      <c r="N1119" s="74">
        <f>SUM(N1120)</f>
        <v>0</v>
      </c>
      <c r="O1119" s="25">
        <f t="shared" si="166"/>
        <v>0</v>
      </c>
      <c r="P1119" s="76">
        <f t="shared" si="160"/>
        <v>0</v>
      </c>
    </row>
    <row r="1120" spans="1:16" hidden="1" x14ac:dyDescent="0.25">
      <c r="A1120" s="72">
        <v>3311403310429230</v>
      </c>
      <c r="B1120" s="31" t="s">
        <v>1027</v>
      </c>
      <c r="C1120" s="73"/>
      <c r="D1120" s="64"/>
      <c r="E1120" s="64"/>
      <c r="F1120" s="75">
        <f t="shared" si="163"/>
        <v>0</v>
      </c>
      <c r="G1120" s="25">
        <f t="shared" si="162"/>
        <v>0</v>
      </c>
      <c r="H1120" s="64"/>
      <c r="I1120" s="76">
        <f t="shared" si="167"/>
        <v>0</v>
      </c>
      <c r="J1120" s="64"/>
      <c r="K1120" s="25">
        <f t="shared" si="164"/>
        <v>0</v>
      </c>
      <c r="L1120" s="75">
        <f t="shared" si="161"/>
        <v>0</v>
      </c>
      <c r="M1120" s="25">
        <f t="shared" si="165"/>
        <v>0</v>
      </c>
      <c r="N1120" s="64"/>
      <c r="O1120" s="25">
        <f t="shared" si="166"/>
        <v>0</v>
      </c>
      <c r="P1120" s="76">
        <f t="shared" ref="P1120:P1183" si="168">SUM(F1120-N1120)</f>
        <v>0</v>
      </c>
    </row>
    <row r="1121" spans="1:16" hidden="1" x14ac:dyDescent="0.25">
      <c r="A1121" s="100">
        <v>3311403310475</v>
      </c>
      <c r="B1121" s="101" t="s">
        <v>1013</v>
      </c>
      <c r="C1121" s="73"/>
      <c r="D1121" s="74">
        <f>SUM(D1122)</f>
        <v>0</v>
      </c>
      <c r="E1121" s="74">
        <f>SUM(E1122)</f>
        <v>0</v>
      </c>
      <c r="F1121" s="75">
        <f t="shared" si="163"/>
        <v>0</v>
      </c>
      <c r="G1121" s="25">
        <f t="shared" si="162"/>
        <v>0</v>
      </c>
      <c r="H1121" s="74">
        <f>SUM(H1122)</f>
        <v>0</v>
      </c>
      <c r="I1121" s="76">
        <f t="shared" si="167"/>
        <v>0</v>
      </c>
      <c r="J1121" s="74">
        <f>SUM(J1122)</f>
        <v>0</v>
      </c>
      <c r="K1121" s="25">
        <f t="shared" si="164"/>
        <v>0</v>
      </c>
      <c r="L1121" s="75">
        <f t="shared" ref="L1121:L1184" si="169">SUM(N1121-J1121)</f>
        <v>0</v>
      </c>
      <c r="M1121" s="25">
        <f t="shared" si="165"/>
        <v>0</v>
      </c>
      <c r="N1121" s="74">
        <f>SUM(N1122)</f>
        <v>0</v>
      </c>
      <c r="O1121" s="25">
        <f t="shared" si="166"/>
        <v>0</v>
      </c>
      <c r="P1121" s="76">
        <f t="shared" si="168"/>
        <v>0</v>
      </c>
    </row>
    <row r="1122" spans="1:16" hidden="1" x14ac:dyDescent="0.25">
      <c r="A1122" s="100">
        <v>3311403310475230</v>
      </c>
      <c r="B1122" s="101" t="s">
        <v>1027</v>
      </c>
      <c r="C1122" s="73"/>
      <c r="D1122" s="64"/>
      <c r="E1122" s="64"/>
      <c r="F1122" s="75">
        <f t="shared" si="163"/>
        <v>0</v>
      </c>
      <c r="G1122" s="25">
        <f t="shared" si="162"/>
        <v>0</v>
      </c>
      <c r="H1122" s="64"/>
      <c r="I1122" s="76">
        <f t="shared" si="167"/>
        <v>0</v>
      </c>
      <c r="J1122" s="64"/>
      <c r="K1122" s="25">
        <f t="shared" si="164"/>
        <v>0</v>
      </c>
      <c r="L1122" s="75">
        <f t="shared" si="169"/>
        <v>0</v>
      </c>
      <c r="M1122" s="25">
        <f t="shared" si="165"/>
        <v>0</v>
      </c>
      <c r="N1122" s="64"/>
      <c r="O1122" s="25">
        <f t="shared" si="166"/>
        <v>0</v>
      </c>
      <c r="P1122" s="76">
        <f t="shared" si="168"/>
        <v>0</v>
      </c>
    </row>
    <row r="1123" spans="1:16" hidden="1" x14ac:dyDescent="0.25">
      <c r="A1123" s="72">
        <v>3311403310483</v>
      </c>
      <c r="B1123" s="31" t="s">
        <v>1028</v>
      </c>
      <c r="C1123" s="73"/>
      <c r="D1123" s="74">
        <f>SUM(D1124)</f>
        <v>0</v>
      </c>
      <c r="E1123" s="74">
        <f>SUM(E1124)</f>
        <v>0</v>
      </c>
      <c r="F1123" s="75">
        <f t="shared" si="163"/>
        <v>0</v>
      </c>
      <c r="G1123" s="25">
        <f t="shared" si="162"/>
        <v>0</v>
      </c>
      <c r="H1123" s="74">
        <f>SUM(H1124)</f>
        <v>0</v>
      </c>
      <c r="I1123" s="76">
        <f t="shared" si="167"/>
        <v>0</v>
      </c>
      <c r="J1123" s="74">
        <f>SUM(J1124)</f>
        <v>0</v>
      </c>
      <c r="K1123" s="25">
        <f t="shared" si="164"/>
        <v>0</v>
      </c>
      <c r="L1123" s="75">
        <f t="shared" si="169"/>
        <v>0</v>
      </c>
      <c r="M1123" s="25">
        <f t="shared" si="165"/>
        <v>0</v>
      </c>
      <c r="N1123" s="74">
        <f>SUM(N1124)</f>
        <v>0</v>
      </c>
      <c r="O1123" s="25">
        <f t="shared" si="166"/>
        <v>0</v>
      </c>
      <c r="P1123" s="76">
        <f t="shared" si="168"/>
        <v>0</v>
      </c>
    </row>
    <row r="1124" spans="1:16" hidden="1" x14ac:dyDescent="0.25">
      <c r="A1124" s="72">
        <v>3311403310483230</v>
      </c>
      <c r="B1124" s="31" t="s">
        <v>1028</v>
      </c>
      <c r="C1124" s="73"/>
      <c r="D1124" s="64"/>
      <c r="E1124" s="64"/>
      <c r="F1124" s="75">
        <f t="shared" si="163"/>
        <v>0</v>
      </c>
      <c r="G1124" s="25">
        <f t="shared" si="162"/>
        <v>0</v>
      </c>
      <c r="H1124" s="64"/>
      <c r="I1124" s="76">
        <f t="shared" si="167"/>
        <v>0</v>
      </c>
      <c r="J1124" s="64"/>
      <c r="K1124" s="25">
        <f t="shared" si="164"/>
        <v>0</v>
      </c>
      <c r="L1124" s="75">
        <f t="shared" si="169"/>
        <v>0</v>
      </c>
      <c r="M1124" s="25">
        <f t="shared" si="165"/>
        <v>0</v>
      </c>
      <c r="N1124" s="64"/>
      <c r="O1124" s="25">
        <f t="shared" si="166"/>
        <v>0</v>
      </c>
      <c r="P1124" s="76">
        <f t="shared" si="168"/>
        <v>0</v>
      </c>
    </row>
    <row r="1125" spans="1:16" ht="26.25" hidden="1" x14ac:dyDescent="0.25">
      <c r="A1125" s="72">
        <v>3311403310484</v>
      </c>
      <c r="B1125" s="31" t="s">
        <v>1029</v>
      </c>
      <c r="C1125" s="73"/>
      <c r="D1125" s="74">
        <f>SUM(D1126)</f>
        <v>0</v>
      </c>
      <c r="E1125" s="74">
        <f>SUM(E1126)</f>
        <v>0</v>
      </c>
      <c r="F1125" s="75">
        <f t="shared" si="163"/>
        <v>0</v>
      </c>
      <c r="G1125" s="25">
        <f t="shared" si="162"/>
        <v>0</v>
      </c>
      <c r="H1125" s="74">
        <f>SUM(H1126)</f>
        <v>0</v>
      </c>
      <c r="I1125" s="76">
        <f t="shared" si="167"/>
        <v>0</v>
      </c>
      <c r="J1125" s="74">
        <f>SUM(J1126)</f>
        <v>0</v>
      </c>
      <c r="K1125" s="25">
        <f t="shared" si="164"/>
        <v>0</v>
      </c>
      <c r="L1125" s="75">
        <f t="shared" si="169"/>
        <v>0</v>
      </c>
      <c r="M1125" s="25">
        <f t="shared" si="165"/>
        <v>0</v>
      </c>
      <c r="N1125" s="74">
        <f>SUM(N1126)</f>
        <v>0</v>
      </c>
      <c r="O1125" s="25">
        <f t="shared" si="166"/>
        <v>0</v>
      </c>
      <c r="P1125" s="76">
        <f t="shared" si="168"/>
        <v>0</v>
      </c>
    </row>
    <row r="1126" spans="1:16" ht="26.25" hidden="1" x14ac:dyDescent="0.25">
      <c r="A1126" s="72">
        <v>3311403310484230</v>
      </c>
      <c r="B1126" s="31" t="s">
        <v>1029</v>
      </c>
      <c r="C1126" s="73"/>
      <c r="D1126" s="64"/>
      <c r="E1126" s="64"/>
      <c r="F1126" s="75">
        <f t="shared" si="163"/>
        <v>0</v>
      </c>
      <c r="G1126" s="25">
        <f t="shared" si="162"/>
        <v>0</v>
      </c>
      <c r="H1126" s="64"/>
      <c r="I1126" s="76">
        <f t="shared" si="167"/>
        <v>0</v>
      </c>
      <c r="J1126" s="64"/>
      <c r="K1126" s="25">
        <f t="shared" si="164"/>
        <v>0</v>
      </c>
      <c r="L1126" s="75">
        <f t="shared" si="169"/>
        <v>0</v>
      </c>
      <c r="M1126" s="25">
        <f t="shared" si="165"/>
        <v>0</v>
      </c>
      <c r="N1126" s="64"/>
      <c r="O1126" s="25">
        <f t="shared" si="166"/>
        <v>0</v>
      </c>
      <c r="P1126" s="76">
        <f t="shared" si="168"/>
        <v>0</v>
      </c>
    </row>
    <row r="1127" spans="1:16" ht="26.25" hidden="1" x14ac:dyDescent="0.25">
      <c r="A1127" s="72">
        <v>3311403310491</v>
      </c>
      <c r="B1127" s="31" t="s">
        <v>1030</v>
      </c>
      <c r="C1127" s="73"/>
      <c r="D1127" s="74">
        <f>SUM(D1128)</f>
        <v>0</v>
      </c>
      <c r="E1127" s="74">
        <f>SUM(E1128)</f>
        <v>0</v>
      </c>
      <c r="F1127" s="75">
        <f t="shared" si="163"/>
        <v>0</v>
      </c>
      <c r="G1127" s="25">
        <f t="shared" si="162"/>
        <v>0</v>
      </c>
      <c r="H1127" s="74">
        <f>SUM(H1128)</f>
        <v>0</v>
      </c>
      <c r="I1127" s="76">
        <f t="shared" si="167"/>
        <v>0</v>
      </c>
      <c r="J1127" s="74">
        <f>SUM(J1128)</f>
        <v>0</v>
      </c>
      <c r="K1127" s="25">
        <f t="shared" si="164"/>
        <v>0</v>
      </c>
      <c r="L1127" s="75">
        <f t="shared" si="169"/>
        <v>0</v>
      </c>
      <c r="M1127" s="25">
        <f t="shared" si="165"/>
        <v>0</v>
      </c>
      <c r="N1127" s="74">
        <f>SUM(N1128)</f>
        <v>0</v>
      </c>
      <c r="O1127" s="25">
        <f t="shared" si="166"/>
        <v>0</v>
      </c>
      <c r="P1127" s="76">
        <f t="shared" si="168"/>
        <v>0</v>
      </c>
    </row>
    <row r="1128" spans="1:16" ht="26.25" hidden="1" x14ac:dyDescent="0.25">
      <c r="A1128" s="72">
        <v>3311403310491230</v>
      </c>
      <c r="B1128" s="31" t="s">
        <v>1030</v>
      </c>
      <c r="C1128" s="73"/>
      <c r="D1128" s="64"/>
      <c r="E1128" s="64"/>
      <c r="F1128" s="75">
        <f t="shared" si="163"/>
        <v>0</v>
      </c>
      <c r="G1128" s="25">
        <f t="shared" si="162"/>
        <v>0</v>
      </c>
      <c r="H1128" s="64"/>
      <c r="I1128" s="76">
        <f t="shared" si="167"/>
        <v>0</v>
      </c>
      <c r="J1128" s="64"/>
      <c r="K1128" s="25">
        <f t="shared" si="164"/>
        <v>0</v>
      </c>
      <c r="L1128" s="75">
        <f t="shared" si="169"/>
        <v>0</v>
      </c>
      <c r="M1128" s="25">
        <f t="shared" si="165"/>
        <v>0</v>
      </c>
      <c r="N1128" s="64"/>
      <c r="O1128" s="25">
        <f t="shared" si="166"/>
        <v>0</v>
      </c>
      <c r="P1128" s="76">
        <f t="shared" si="168"/>
        <v>0</v>
      </c>
    </row>
    <row r="1129" spans="1:16" hidden="1" x14ac:dyDescent="0.25">
      <c r="A1129" s="100">
        <v>3311403310518</v>
      </c>
      <c r="B1129" s="101" t="s">
        <v>1013</v>
      </c>
      <c r="C1129" s="73"/>
      <c r="D1129" s="74">
        <f>SUM(D1130)</f>
        <v>0</v>
      </c>
      <c r="E1129" s="74">
        <f>SUM(E1130)</f>
        <v>0</v>
      </c>
      <c r="F1129" s="75">
        <f t="shared" si="163"/>
        <v>0</v>
      </c>
      <c r="G1129" s="25">
        <f t="shared" si="162"/>
        <v>0</v>
      </c>
      <c r="H1129" s="74">
        <f>SUM(H1130)</f>
        <v>0</v>
      </c>
      <c r="I1129" s="76">
        <f t="shared" si="167"/>
        <v>0</v>
      </c>
      <c r="J1129" s="74">
        <f>SUM(J1130)</f>
        <v>0</v>
      </c>
      <c r="K1129" s="25">
        <f t="shared" si="164"/>
        <v>0</v>
      </c>
      <c r="L1129" s="75">
        <f t="shared" si="169"/>
        <v>0</v>
      </c>
      <c r="M1129" s="25">
        <f t="shared" si="165"/>
        <v>0</v>
      </c>
      <c r="N1129" s="74">
        <f>SUM(N1130)</f>
        <v>0</v>
      </c>
      <c r="O1129" s="25">
        <f t="shared" si="166"/>
        <v>0</v>
      </c>
      <c r="P1129" s="76">
        <f t="shared" si="168"/>
        <v>0</v>
      </c>
    </row>
    <row r="1130" spans="1:16" hidden="1" x14ac:dyDescent="0.25">
      <c r="A1130" s="100">
        <v>3311403310518230</v>
      </c>
      <c r="B1130" s="101" t="s">
        <v>1027</v>
      </c>
      <c r="C1130" s="73"/>
      <c r="D1130" s="64"/>
      <c r="E1130" s="64"/>
      <c r="F1130" s="75">
        <f t="shared" si="163"/>
        <v>0</v>
      </c>
      <c r="G1130" s="25">
        <f t="shared" si="162"/>
        <v>0</v>
      </c>
      <c r="H1130" s="64"/>
      <c r="I1130" s="76">
        <f t="shared" si="167"/>
        <v>0</v>
      </c>
      <c r="J1130" s="64"/>
      <c r="K1130" s="25">
        <f t="shared" si="164"/>
        <v>0</v>
      </c>
      <c r="L1130" s="75">
        <f t="shared" si="169"/>
        <v>0</v>
      </c>
      <c r="M1130" s="25">
        <f t="shared" si="165"/>
        <v>0</v>
      </c>
      <c r="N1130" s="64"/>
      <c r="O1130" s="25">
        <f t="shared" si="166"/>
        <v>0</v>
      </c>
      <c r="P1130" s="76">
        <f t="shared" si="168"/>
        <v>0</v>
      </c>
    </row>
    <row r="1131" spans="1:16" ht="26.25" hidden="1" x14ac:dyDescent="0.25">
      <c r="A1131" s="72">
        <v>3311403310535</v>
      </c>
      <c r="B1131" s="31" t="s">
        <v>1031</v>
      </c>
      <c r="C1131" s="73"/>
      <c r="D1131" s="74">
        <f>SUM(D1132)</f>
        <v>0</v>
      </c>
      <c r="E1131" s="74">
        <f>SUM(E1132)</f>
        <v>0</v>
      </c>
      <c r="F1131" s="75">
        <f t="shared" si="163"/>
        <v>0</v>
      </c>
      <c r="G1131" s="25">
        <f t="shared" si="162"/>
        <v>0</v>
      </c>
      <c r="H1131" s="74">
        <f>SUM(H1132)</f>
        <v>0</v>
      </c>
      <c r="I1131" s="76">
        <f t="shared" si="167"/>
        <v>0</v>
      </c>
      <c r="J1131" s="74">
        <f>SUM(J1132)</f>
        <v>0</v>
      </c>
      <c r="K1131" s="25">
        <f t="shared" si="164"/>
        <v>0</v>
      </c>
      <c r="L1131" s="75">
        <f t="shared" si="169"/>
        <v>0</v>
      </c>
      <c r="M1131" s="25">
        <f t="shared" si="165"/>
        <v>0</v>
      </c>
      <c r="N1131" s="74">
        <f>SUM(N1132)</f>
        <v>0</v>
      </c>
      <c r="O1131" s="25">
        <f t="shared" si="166"/>
        <v>0</v>
      </c>
      <c r="P1131" s="76">
        <f t="shared" si="168"/>
        <v>0</v>
      </c>
    </row>
    <row r="1132" spans="1:16" ht="26.25" hidden="1" x14ac:dyDescent="0.25">
      <c r="A1132" s="72">
        <v>3311403310535240</v>
      </c>
      <c r="B1132" s="31" t="s">
        <v>1031</v>
      </c>
      <c r="C1132" s="73"/>
      <c r="D1132" s="64"/>
      <c r="E1132" s="64"/>
      <c r="F1132" s="75">
        <f t="shared" si="163"/>
        <v>0</v>
      </c>
      <c r="G1132" s="25">
        <f t="shared" si="162"/>
        <v>0</v>
      </c>
      <c r="H1132" s="64"/>
      <c r="I1132" s="76">
        <f t="shared" si="167"/>
        <v>0</v>
      </c>
      <c r="J1132" s="64"/>
      <c r="K1132" s="25">
        <f t="shared" si="164"/>
        <v>0</v>
      </c>
      <c r="L1132" s="75">
        <f t="shared" si="169"/>
        <v>0</v>
      </c>
      <c r="M1132" s="25">
        <f t="shared" si="165"/>
        <v>0</v>
      </c>
      <c r="N1132" s="64"/>
      <c r="O1132" s="25">
        <f t="shared" si="166"/>
        <v>0</v>
      </c>
      <c r="P1132" s="76">
        <f t="shared" si="168"/>
        <v>0</v>
      </c>
    </row>
    <row r="1133" spans="1:16" hidden="1" x14ac:dyDescent="0.25">
      <c r="A1133" s="100">
        <v>3311403310581</v>
      </c>
      <c r="B1133" s="31" t="s">
        <v>1032</v>
      </c>
      <c r="C1133" s="73"/>
      <c r="D1133" s="74">
        <f>SUM(D1134)</f>
        <v>0</v>
      </c>
      <c r="E1133" s="74">
        <f>SUM(E1134)</f>
        <v>0</v>
      </c>
      <c r="F1133" s="75">
        <f t="shared" si="163"/>
        <v>0</v>
      </c>
      <c r="G1133" s="25">
        <f t="shared" si="162"/>
        <v>0</v>
      </c>
      <c r="H1133" s="74">
        <f>SUM(H1134)</f>
        <v>0</v>
      </c>
      <c r="I1133" s="76">
        <f t="shared" si="167"/>
        <v>0</v>
      </c>
      <c r="J1133" s="74">
        <f>SUM(J1134)</f>
        <v>0</v>
      </c>
      <c r="K1133" s="25">
        <f t="shared" si="164"/>
        <v>0</v>
      </c>
      <c r="L1133" s="75">
        <f t="shared" si="169"/>
        <v>0</v>
      </c>
      <c r="M1133" s="25">
        <f t="shared" si="165"/>
        <v>0</v>
      </c>
      <c r="N1133" s="74">
        <f>SUM(N1134)</f>
        <v>0</v>
      </c>
      <c r="O1133" s="25">
        <f t="shared" si="166"/>
        <v>0</v>
      </c>
      <c r="P1133" s="76">
        <f t="shared" si="168"/>
        <v>0</v>
      </c>
    </row>
    <row r="1134" spans="1:16" hidden="1" x14ac:dyDescent="0.25">
      <c r="A1134" s="100">
        <v>3311403310581230</v>
      </c>
      <c r="B1134" s="31" t="s">
        <v>1032</v>
      </c>
      <c r="C1134" s="73"/>
      <c r="D1134" s="64"/>
      <c r="E1134" s="64"/>
      <c r="F1134" s="75">
        <f t="shared" si="163"/>
        <v>0</v>
      </c>
      <c r="G1134" s="25">
        <f t="shared" si="162"/>
        <v>0</v>
      </c>
      <c r="H1134" s="64"/>
      <c r="I1134" s="76">
        <f t="shared" si="167"/>
        <v>0</v>
      </c>
      <c r="J1134" s="64"/>
      <c r="K1134" s="25">
        <f t="shared" si="164"/>
        <v>0</v>
      </c>
      <c r="L1134" s="75">
        <f t="shared" si="169"/>
        <v>0</v>
      </c>
      <c r="M1134" s="25">
        <f t="shared" si="165"/>
        <v>0</v>
      </c>
      <c r="N1134" s="64"/>
      <c r="O1134" s="25">
        <f t="shared" si="166"/>
        <v>0</v>
      </c>
      <c r="P1134" s="76">
        <f t="shared" si="168"/>
        <v>0</v>
      </c>
    </row>
    <row r="1135" spans="1:16" ht="26.25" hidden="1" x14ac:dyDescent="0.25">
      <c r="A1135" s="100">
        <v>3311403310586</v>
      </c>
      <c r="B1135" s="31" t="s">
        <v>1033</v>
      </c>
      <c r="C1135" s="73"/>
      <c r="D1135" s="74">
        <f>SUM(D1136)</f>
        <v>0</v>
      </c>
      <c r="E1135" s="74">
        <f>SUM(E1136)</f>
        <v>0</v>
      </c>
      <c r="F1135" s="75">
        <f t="shared" si="163"/>
        <v>0</v>
      </c>
      <c r="G1135" s="25">
        <f t="shared" si="162"/>
        <v>0</v>
      </c>
      <c r="H1135" s="74">
        <f>SUM(H1136)</f>
        <v>0</v>
      </c>
      <c r="I1135" s="76">
        <f t="shared" si="167"/>
        <v>0</v>
      </c>
      <c r="J1135" s="74">
        <f>SUM(J1136)</f>
        <v>0</v>
      </c>
      <c r="K1135" s="25">
        <f t="shared" si="164"/>
        <v>0</v>
      </c>
      <c r="L1135" s="75">
        <f t="shared" si="169"/>
        <v>0</v>
      </c>
      <c r="M1135" s="25">
        <f t="shared" si="165"/>
        <v>0</v>
      </c>
      <c r="N1135" s="74">
        <f>SUM(N1136)</f>
        <v>0</v>
      </c>
      <c r="O1135" s="25">
        <f t="shared" si="166"/>
        <v>0</v>
      </c>
      <c r="P1135" s="76">
        <f t="shared" si="168"/>
        <v>0</v>
      </c>
    </row>
    <row r="1136" spans="1:16" ht="26.25" hidden="1" x14ac:dyDescent="0.25">
      <c r="A1136" s="100">
        <v>3311403310586230</v>
      </c>
      <c r="B1136" s="31" t="s">
        <v>1033</v>
      </c>
      <c r="C1136" s="73"/>
      <c r="D1136" s="64"/>
      <c r="E1136" s="64"/>
      <c r="F1136" s="75">
        <f t="shared" si="163"/>
        <v>0</v>
      </c>
      <c r="G1136" s="25">
        <f t="shared" si="162"/>
        <v>0</v>
      </c>
      <c r="H1136" s="64"/>
      <c r="I1136" s="76">
        <f t="shared" si="167"/>
        <v>0</v>
      </c>
      <c r="J1136" s="64"/>
      <c r="K1136" s="25">
        <f t="shared" si="164"/>
        <v>0</v>
      </c>
      <c r="L1136" s="75">
        <f t="shared" si="169"/>
        <v>0</v>
      </c>
      <c r="M1136" s="25">
        <f t="shared" si="165"/>
        <v>0</v>
      </c>
      <c r="N1136" s="64"/>
      <c r="O1136" s="25">
        <f t="shared" si="166"/>
        <v>0</v>
      </c>
      <c r="P1136" s="76">
        <f t="shared" si="168"/>
        <v>0</v>
      </c>
    </row>
    <row r="1137" spans="1:16" hidden="1" x14ac:dyDescent="0.25">
      <c r="A1137" s="100">
        <v>3311403310611</v>
      </c>
      <c r="B1137" s="31" t="s">
        <v>1013</v>
      </c>
      <c r="C1137" s="73"/>
      <c r="D1137" s="74">
        <f>SUM(D1138)</f>
        <v>0</v>
      </c>
      <c r="E1137" s="74">
        <f>SUM(E1138)</f>
        <v>0</v>
      </c>
      <c r="F1137" s="75">
        <f t="shared" si="163"/>
        <v>0</v>
      </c>
      <c r="G1137" s="25">
        <f t="shared" si="162"/>
        <v>0</v>
      </c>
      <c r="H1137" s="74">
        <f>SUM(H1138)</f>
        <v>0</v>
      </c>
      <c r="I1137" s="76">
        <f t="shared" si="167"/>
        <v>0</v>
      </c>
      <c r="J1137" s="74">
        <f>SUM(J1138)</f>
        <v>0</v>
      </c>
      <c r="K1137" s="25">
        <f t="shared" si="164"/>
        <v>0</v>
      </c>
      <c r="L1137" s="75">
        <f t="shared" si="169"/>
        <v>0</v>
      </c>
      <c r="M1137" s="25">
        <f t="shared" si="165"/>
        <v>0</v>
      </c>
      <c r="N1137" s="74">
        <f>SUM(N1138)</f>
        <v>0</v>
      </c>
      <c r="O1137" s="25">
        <f t="shared" si="166"/>
        <v>0</v>
      </c>
      <c r="P1137" s="76">
        <f t="shared" si="168"/>
        <v>0</v>
      </c>
    </row>
    <row r="1138" spans="1:16" hidden="1" x14ac:dyDescent="0.25">
      <c r="A1138" s="100">
        <v>3311403310611230</v>
      </c>
      <c r="B1138" s="31" t="s">
        <v>1013</v>
      </c>
      <c r="C1138" s="73"/>
      <c r="D1138" s="64"/>
      <c r="E1138" s="64"/>
      <c r="F1138" s="75">
        <f t="shared" si="163"/>
        <v>0</v>
      </c>
      <c r="G1138" s="25">
        <f t="shared" si="162"/>
        <v>0</v>
      </c>
      <c r="H1138" s="64"/>
      <c r="I1138" s="76">
        <f t="shared" si="167"/>
        <v>0</v>
      </c>
      <c r="J1138" s="64"/>
      <c r="K1138" s="25">
        <f t="shared" si="164"/>
        <v>0</v>
      </c>
      <c r="L1138" s="75">
        <f t="shared" si="169"/>
        <v>0</v>
      </c>
      <c r="M1138" s="25">
        <f t="shared" si="165"/>
        <v>0</v>
      </c>
      <c r="N1138" s="64"/>
      <c r="O1138" s="25">
        <f t="shared" si="166"/>
        <v>0</v>
      </c>
      <c r="P1138" s="76">
        <f t="shared" si="168"/>
        <v>0</v>
      </c>
    </row>
    <row r="1139" spans="1:16" ht="26.25" hidden="1" x14ac:dyDescent="0.25">
      <c r="A1139" s="72">
        <v>3311403310655</v>
      </c>
      <c r="B1139" s="31" t="s">
        <v>1034</v>
      </c>
      <c r="C1139" s="73"/>
      <c r="D1139" s="74">
        <f>SUM(D1140)</f>
        <v>0</v>
      </c>
      <c r="E1139" s="74">
        <f>SUM(E1140)</f>
        <v>0</v>
      </c>
      <c r="F1139" s="75">
        <f t="shared" si="163"/>
        <v>0</v>
      </c>
      <c r="G1139" s="25">
        <f t="shared" si="162"/>
        <v>0</v>
      </c>
      <c r="H1139" s="74">
        <f>SUM(H1140)</f>
        <v>0</v>
      </c>
      <c r="I1139" s="76">
        <f t="shared" si="167"/>
        <v>0</v>
      </c>
      <c r="J1139" s="74">
        <f>SUM(J1140)</f>
        <v>0</v>
      </c>
      <c r="K1139" s="25">
        <f t="shared" si="164"/>
        <v>0</v>
      </c>
      <c r="L1139" s="75">
        <f t="shared" si="169"/>
        <v>0</v>
      </c>
      <c r="M1139" s="25">
        <f t="shared" si="165"/>
        <v>0</v>
      </c>
      <c r="N1139" s="74">
        <f>SUM(N1140)</f>
        <v>0</v>
      </c>
      <c r="O1139" s="25">
        <f t="shared" si="166"/>
        <v>0</v>
      </c>
      <c r="P1139" s="76">
        <f t="shared" si="168"/>
        <v>0</v>
      </c>
    </row>
    <row r="1140" spans="1:16" ht="26.25" hidden="1" x14ac:dyDescent="0.25">
      <c r="A1140" s="72">
        <v>3311403310655230</v>
      </c>
      <c r="B1140" s="31" t="s">
        <v>1034</v>
      </c>
      <c r="C1140" s="73"/>
      <c r="D1140" s="64"/>
      <c r="E1140" s="64"/>
      <c r="F1140" s="75">
        <f t="shared" si="163"/>
        <v>0</v>
      </c>
      <c r="G1140" s="25">
        <f t="shared" si="162"/>
        <v>0</v>
      </c>
      <c r="H1140" s="64"/>
      <c r="I1140" s="76">
        <f t="shared" si="167"/>
        <v>0</v>
      </c>
      <c r="J1140" s="64"/>
      <c r="K1140" s="25">
        <f t="shared" si="164"/>
        <v>0</v>
      </c>
      <c r="L1140" s="75">
        <f t="shared" si="169"/>
        <v>0</v>
      </c>
      <c r="M1140" s="25">
        <f t="shared" si="165"/>
        <v>0</v>
      </c>
      <c r="N1140" s="64"/>
      <c r="O1140" s="25">
        <f t="shared" si="166"/>
        <v>0</v>
      </c>
      <c r="P1140" s="76">
        <f t="shared" si="168"/>
        <v>0</v>
      </c>
    </row>
    <row r="1141" spans="1:16" hidden="1" x14ac:dyDescent="0.25">
      <c r="A1141" s="100">
        <v>3311403310684</v>
      </c>
      <c r="B1141" s="31" t="s">
        <v>1035</v>
      </c>
      <c r="C1141" s="73"/>
      <c r="D1141" s="74">
        <f>SUM(D1142)</f>
        <v>0</v>
      </c>
      <c r="E1141" s="74">
        <f>SUM(E1142)</f>
        <v>0</v>
      </c>
      <c r="F1141" s="75">
        <f t="shared" si="163"/>
        <v>0</v>
      </c>
      <c r="G1141" s="25">
        <f t="shared" si="162"/>
        <v>0</v>
      </c>
      <c r="H1141" s="74">
        <f>SUM(H1142)</f>
        <v>0</v>
      </c>
      <c r="I1141" s="76">
        <f t="shared" si="167"/>
        <v>0</v>
      </c>
      <c r="J1141" s="74">
        <f>SUM(J1142)</f>
        <v>0</v>
      </c>
      <c r="K1141" s="25">
        <f t="shared" si="164"/>
        <v>0</v>
      </c>
      <c r="L1141" s="75">
        <f t="shared" si="169"/>
        <v>0</v>
      </c>
      <c r="M1141" s="25">
        <f t="shared" si="165"/>
        <v>0</v>
      </c>
      <c r="N1141" s="74">
        <f>SUM(N1142)</f>
        <v>0</v>
      </c>
      <c r="O1141" s="25">
        <f t="shared" si="166"/>
        <v>0</v>
      </c>
      <c r="P1141" s="76">
        <f t="shared" si="168"/>
        <v>0</v>
      </c>
    </row>
    <row r="1142" spans="1:16" hidden="1" x14ac:dyDescent="0.25">
      <c r="A1142" s="100">
        <v>3311403310684</v>
      </c>
      <c r="B1142" s="31" t="s">
        <v>1035</v>
      </c>
      <c r="C1142" s="73"/>
      <c r="D1142" s="64"/>
      <c r="E1142" s="64"/>
      <c r="F1142" s="75">
        <f t="shared" si="163"/>
        <v>0</v>
      </c>
      <c r="G1142" s="25">
        <f t="shared" si="162"/>
        <v>0</v>
      </c>
      <c r="H1142" s="64"/>
      <c r="I1142" s="76">
        <f t="shared" si="167"/>
        <v>0</v>
      </c>
      <c r="J1142" s="64"/>
      <c r="K1142" s="25">
        <f t="shared" si="164"/>
        <v>0</v>
      </c>
      <c r="L1142" s="75">
        <f t="shared" si="169"/>
        <v>0</v>
      </c>
      <c r="M1142" s="25">
        <f t="shared" si="165"/>
        <v>0</v>
      </c>
      <c r="N1142" s="64"/>
      <c r="O1142" s="25">
        <f t="shared" si="166"/>
        <v>0</v>
      </c>
      <c r="P1142" s="76">
        <f t="shared" si="168"/>
        <v>0</v>
      </c>
    </row>
    <row r="1143" spans="1:16" ht="26.25" hidden="1" x14ac:dyDescent="0.25">
      <c r="A1143" s="72">
        <v>3311403310688</v>
      </c>
      <c r="B1143" s="31" t="s">
        <v>1036</v>
      </c>
      <c r="C1143" s="73"/>
      <c r="D1143" s="74">
        <f>SUM(D1144)</f>
        <v>0</v>
      </c>
      <c r="E1143" s="74">
        <f>SUM(E1144)</f>
        <v>0</v>
      </c>
      <c r="F1143" s="75">
        <f t="shared" si="163"/>
        <v>0</v>
      </c>
      <c r="G1143" s="25">
        <f t="shared" si="162"/>
        <v>0</v>
      </c>
      <c r="H1143" s="74">
        <f>SUM(H1144)</f>
        <v>0</v>
      </c>
      <c r="I1143" s="76">
        <f t="shared" si="167"/>
        <v>0</v>
      </c>
      <c r="J1143" s="74">
        <f>SUM(J1144)</f>
        <v>0</v>
      </c>
      <c r="K1143" s="25">
        <f t="shared" si="164"/>
        <v>0</v>
      </c>
      <c r="L1143" s="75">
        <f t="shared" si="169"/>
        <v>0</v>
      </c>
      <c r="M1143" s="25">
        <f t="shared" si="165"/>
        <v>0</v>
      </c>
      <c r="N1143" s="74">
        <f>SUM(N1144)</f>
        <v>0</v>
      </c>
      <c r="O1143" s="25">
        <f t="shared" si="166"/>
        <v>0</v>
      </c>
      <c r="P1143" s="76">
        <f t="shared" si="168"/>
        <v>0</v>
      </c>
    </row>
    <row r="1144" spans="1:16" ht="26.25" hidden="1" x14ac:dyDescent="0.25">
      <c r="A1144" s="72">
        <v>3311403310688230</v>
      </c>
      <c r="B1144" s="31" t="s">
        <v>1036</v>
      </c>
      <c r="C1144" s="73"/>
      <c r="D1144" s="64"/>
      <c r="E1144" s="64"/>
      <c r="F1144" s="75">
        <f t="shared" si="163"/>
        <v>0</v>
      </c>
      <c r="G1144" s="25">
        <f t="shared" si="162"/>
        <v>0</v>
      </c>
      <c r="H1144" s="64"/>
      <c r="I1144" s="76">
        <f t="shared" si="167"/>
        <v>0</v>
      </c>
      <c r="J1144" s="64"/>
      <c r="K1144" s="25">
        <f t="shared" si="164"/>
        <v>0</v>
      </c>
      <c r="L1144" s="75">
        <f t="shared" si="169"/>
        <v>0</v>
      </c>
      <c r="M1144" s="25">
        <f t="shared" si="165"/>
        <v>0</v>
      </c>
      <c r="N1144" s="64"/>
      <c r="O1144" s="25">
        <f t="shared" si="166"/>
        <v>0</v>
      </c>
      <c r="P1144" s="76">
        <f t="shared" si="168"/>
        <v>0</v>
      </c>
    </row>
    <row r="1145" spans="1:16" ht="39" hidden="1" x14ac:dyDescent="0.25">
      <c r="A1145" s="72">
        <v>3311403310692</v>
      </c>
      <c r="B1145" s="31" t="s">
        <v>1037</v>
      </c>
      <c r="C1145" s="73"/>
      <c r="D1145" s="74">
        <f>SUM(D1146)</f>
        <v>0</v>
      </c>
      <c r="E1145" s="74">
        <f>SUM(E1146)</f>
        <v>0</v>
      </c>
      <c r="F1145" s="75">
        <f t="shared" si="163"/>
        <v>0</v>
      </c>
      <c r="G1145" s="25">
        <f t="shared" si="162"/>
        <v>0</v>
      </c>
      <c r="H1145" s="74">
        <f>SUM(H1146)</f>
        <v>0</v>
      </c>
      <c r="I1145" s="76">
        <f t="shared" si="167"/>
        <v>0</v>
      </c>
      <c r="J1145" s="74">
        <f>SUM(J1146)</f>
        <v>0</v>
      </c>
      <c r="K1145" s="25">
        <f t="shared" si="164"/>
        <v>0</v>
      </c>
      <c r="L1145" s="75">
        <f t="shared" si="169"/>
        <v>0</v>
      </c>
      <c r="M1145" s="25">
        <f t="shared" si="165"/>
        <v>0</v>
      </c>
      <c r="N1145" s="74">
        <f>SUM(N1146)</f>
        <v>0</v>
      </c>
      <c r="O1145" s="25">
        <f t="shared" si="166"/>
        <v>0</v>
      </c>
      <c r="P1145" s="76">
        <f t="shared" si="168"/>
        <v>0</v>
      </c>
    </row>
    <row r="1146" spans="1:16" ht="39" hidden="1" x14ac:dyDescent="0.25">
      <c r="A1146" s="72">
        <v>3311403310692230</v>
      </c>
      <c r="B1146" s="31" t="s">
        <v>1037</v>
      </c>
      <c r="C1146" s="73"/>
      <c r="D1146" s="64"/>
      <c r="E1146" s="64"/>
      <c r="F1146" s="75">
        <f t="shared" si="163"/>
        <v>0</v>
      </c>
      <c r="G1146" s="25">
        <f t="shared" si="162"/>
        <v>0</v>
      </c>
      <c r="H1146" s="64"/>
      <c r="I1146" s="76">
        <f t="shared" si="167"/>
        <v>0</v>
      </c>
      <c r="J1146" s="64"/>
      <c r="K1146" s="25">
        <f t="shared" si="164"/>
        <v>0</v>
      </c>
      <c r="L1146" s="75">
        <f t="shared" si="169"/>
        <v>0</v>
      </c>
      <c r="M1146" s="25">
        <f t="shared" si="165"/>
        <v>0</v>
      </c>
      <c r="N1146" s="64"/>
      <c r="O1146" s="25">
        <f t="shared" si="166"/>
        <v>0</v>
      </c>
      <c r="P1146" s="76">
        <f t="shared" si="168"/>
        <v>0</v>
      </c>
    </row>
    <row r="1147" spans="1:16" ht="26.25" hidden="1" x14ac:dyDescent="0.25">
      <c r="A1147" s="72">
        <v>3311403310693</v>
      </c>
      <c r="B1147" s="31" t="s">
        <v>1038</v>
      </c>
      <c r="C1147" s="73"/>
      <c r="D1147" s="74">
        <f>SUM(D1148)</f>
        <v>0</v>
      </c>
      <c r="E1147" s="74">
        <f>SUM(E1148)</f>
        <v>0</v>
      </c>
      <c r="F1147" s="75">
        <f t="shared" si="163"/>
        <v>0</v>
      </c>
      <c r="G1147" s="25">
        <f t="shared" si="162"/>
        <v>0</v>
      </c>
      <c r="H1147" s="74">
        <f>SUM(H1148)</f>
        <v>0</v>
      </c>
      <c r="I1147" s="76">
        <f t="shared" si="167"/>
        <v>0</v>
      </c>
      <c r="J1147" s="74">
        <f>SUM(J1148)</f>
        <v>0</v>
      </c>
      <c r="K1147" s="25">
        <f t="shared" si="164"/>
        <v>0</v>
      </c>
      <c r="L1147" s="75">
        <f t="shared" si="169"/>
        <v>0</v>
      </c>
      <c r="M1147" s="25">
        <f t="shared" si="165"/>
        <v>0</v>
      </c>
      <c r="N1147" s="74">
        <f>SUM(N1148)</f>
        <v>0</v>
      </c>
      <c r="O1147" s="25">
        <f t="shared" si="166"/>
        <v>0</v>
      </c>
      <c r="P1147" s="76">
        <f t="shared" si="168"/>
        <v>0</v>
      </c>
    </row>
    <row r="1148" spans="1:16" ht="26.25" hidden="1" x14ac:dyDescent="0.25">
      <c r="A1148" s="72">
        <v>3311403310693230</v>
      </c>
      <c r="B1148" s="31" t="s">
        <v>1038</v>
      </c>
      <c r="C1148" s="73"/>
      <c r="D1148" s="64"/>
      <c r="E1148" s="64"/>
      <c r="F1148" s="75">
        <f t="shared" si="163"/>
        <v>0</v>
      </c>
      <c r="G1148" s="25">
        <f t="shared" si="162"/>
        <v>0</v>
      </c>
      <c r="H1148" s="64"/>
      <c r="I1148" s="76">
        <f t="shared" si="167"/>
        <v>0</v>
      </c>
      <c r="J1148" s="64"/>
      <c r="K1148" s="25">
        <f t="shared" si="164"/>
        <v>0</v>
      </c>
      <c r="L1148" s="75">
        <f t="shared" si="169"/>
        <v>0</v>
      </c>
      <c r="M1148" s="25">
        <f t="shared" si="165"/>
        <v>0</v>
      </c>
      <c r="N1148" s="64"/>
      <c r="O1148" s="25">
        <f t="shared" si="166"/>
        <v>0</v>
      </c>
      <c r="P1148" s="76">
        <f t="shared" si="168"/>
        <v>0</v>
      </c>
    </row>
    <row r="1149" spans="1:16" hidden="1" x14ac:dyDescent="0.25">
      <c r="A1149" s="72">
        <v>3311403310698</v>
      </c>
      <c r="B1149" s="31" t="s">
        <v>1039</v>
      </c>
      <c r="C1149" s="73"/>
      <c r="D1149" s="74">
        <f>SUM(D1150)</f>
        <v>0</v>
      </c>
      <c r="E1149" s="74">
        <f>SUM(E1150)</f>
        <v>0</v>
      </c>
      <c r="F1149" s="75">
        <f t="shared" si="163"/>
        <v>0</v>
      </c>
      <c r="G1149" s="25">
        <f t="shared" si="162"/>
        <v>0</v>
      </c>
      <c r="H1149" s="74">
        <f>SUM(H1150)</f>
        <v>0</v>
      </c>
      <c r="I1149" s="76">
        <f t="shared" si="167"/>
        <v>0</v>
      </c>
      <c r="J1149" s="74">
        <f>SUM(J1150)</f>
        <v>0</v>
      </c>
      <c r="K1149" s="25">
        <f t="shared" si="164"/>
        <v>0</v>
      </c>
      <c r="L1149" s="75">
        <f t="shared" si="169"/>
        <v>0</v>
      </c>
      <c r="M1149" s="25">
        <f t="shared" si="165"/>
        <v>0</v>
      </c>
      <c r="N1149" s="74">
        <f>SUM(N1150)</f>
        <v>0</v>
      </c>
      <c r="O1149" s="25">
        <f t="shared" si="166"/>
        <v>0</v>
      </c>
      <c r="P1149" s="76">
        <f t="shared" si="168"/>
        <v>0</v>
      </c>
    </row>
    <row r="1150" spans="1:16" hidden="1" x14ac:dyDescent="0.25">
      <c r="A1150" s="72">
        <v>3311403310698230</v>
      </c>
      <c r="B1150" s="31" t="s">
        <v>1039</v>
      </c>
      <c r="C1150" s="73"/>
      <c r="D1150" s="64"/>
      <c r="E1150" s="64"/>
      <c r="F1150" s="75">
        <f t="shared" si="163"/>
        <v>0</v>
      </c>
      <c r="G1150" s="25">
        <f t="shared" si="162"/>
        <v>0</v>
      </c>
      <c r="H1150" s="64"/>
      <c r="I1150" s="76">
        <f t="shared" si="167"/>
        <v>0</v>
      </c>
      <c r="J1150" s="64"/>
      <c r="K1150" s="25">
        <f t="shared" si="164"/>
        <v>0</v>
      </c>
      <c r="L1150" s="75">
        <f t="shared" si="169"/>
        <v>0</v>
      </c>
      <c r="M1150" s="25">
        <f t="shared" si="165"/>
        <v>0</v>
      </c>
      <c r="N1150" s="64"/>
      <c r="O1150" s="25">
        <f t="shared" si="166"/>
        <v>0</v>
      </c>
      <c r="P1150" s="76">
        <f t="shared" si="168"/>
        <v>0</v>
      </c>
    </row>
    <row r="1151" spans="1:16" ht="26.25" hidden="1" x14ac:dyDescent="0.25">
      <c r="A1151" s="72">
        <v>3311403310699</v>
      </c>
      <c r="B1151" s="31" t="s">
        <v>1040</v>
      </c>
      <c r="C1151" s="73"/>
      <c r="D1151" s="74">
        <f>SUM(D1152)</f>
        <v>0</v>
      </c>
      <c r="E1151" s="74">
        <f>SUM(E1152)</f>
        <v>0</v>
      </c>
      <c r="F1151" s="75">
        <f t="shared" si="163"/>
        <v>0</v>
      </c>
      <c r="G1151" s="25">
        <f t="shared" si="162"/>
        <v>0</v>
      </c>
      <c r="H1151" s="74">
        <f>SUM(H1152)</f>
        <v>0</v>
      </c>
      <c r="I1151" s="76">
        <f t="shared" si="167"/>
        <v>0</v>
      </c>
      <c r="J1151" s="74">
        <f>SUM(J1152)</f>
        <v>0</v>
      </c>
      <c r="K1151" s="25">
        <f t="shared" si="164"/>
        <v>0</v>
      </c>
      <c r="L1151" s="75">
        <f t="shared" si="169"/>
        <v>0</v>
      </c>
      <c r="M1151" s="25">
        <f t="shared" si="165"/>
        <v>0</v>
      </c>
      <c r="N1151" s="74">
        <f>SUM(N1152)</f>
        <v>0</v>
      </c>
      <c r="O1151" s="25">
        <f t="shared" si="166"/>
        <v>0</v>
      </c>
      <c r="P1151" s="76">
        <f t="shared" si="168"/>
        <v>0</v>
      </c>
    </row>
    <row r="1152" spans="1:16" ht="26.25" hidden="1" x14ac:dyDescent="0.25">
      <c r="A1152" s="72">
        <v>3311403310699230</v>
      </c>
      <c r="B1152" s="31" t="s">
        <v>1040</v>
      </c>
      <c r="C1152" s="73"/>
      <c r="D1152" s="64"/>
      <c r="E1152" s="64"/>
      <c r="F1152" s="75">
        <f t="shared" si="163"/>
        <v>0</v>
      </c>
      <c r="G1152" s="25">
        <f t="shared" si="162"/>
        <v>0</v>
      </c>
      <c r="H1152" s="64"/>
      <c r="I1152" s="76">
        <f t="shared" si="167"/>
        <v>0</v>
      </c>
      <c r="J1152" s="64"/>
      <c r="K1152" s="25">
        <f t="shared" si="164"/>
        <v>0</v>
      </c>
      <c r="L1152" s="75">
        <f t="shared" si="169"/>
        <v>0</v>
      </c>
      <c r="M1152" s="25">
        <f t="shared" si="165"/>
        <v>0</v>
      </c>
      <c r="N1152" s="64"/>
      <c r="O1152" s="25">
        <f t="shared" si="166"/>
        <v>0</v>
      </c>
      <c r="P1152" s="76">
        <f t="shared" si="168"/>
        <v>0</v>
      </c>
    </row>
    <row r="1153" spans="1:16" hidden="1" x14ac:dyDescent="0.25">
      <c r="A1153" s="72">
        <v>3311403310700</v>
      </c>
      <c r="B1153" s="31" t="s">
        <v>1041</v>
      </c>
      <c r="C1153" s="73"/>
      <c r="D1153" s="74">
        <f>SUM(D1154)</f>
        <v>0</v>
      </c>
      <c r="E1153" s="74">
        <f>SUM(E1154)</f>
        <v>0</v>
      </c>
      <c r="F1153" s="75">
        <f t="shared" si="163"/>
        <v>0</v>
      </c>
      <c r="G1153" s="25">
        <f t="shared" si="162"/>
        <v>0</v>
      </c>
      <c r="H1153" s="74">
        <f>SUM(H1154)</f>
        <v>0</v>
      </c>
      <c r="I1153" s="76">
        <f t="shared" si="167"/>
        <v>0</v>
      </c>
      <c r="J1153" s="74">
        <f>SUM(J1154)</f>
        <v>0</v>
      </c>
      <c r="K1153" s="25">
        <f t="shared" si="164"/>
        <v>0</v>
      </c>
      <c r="L1153" s="75">
        <f t="shared" si="169"/>
        <v>0</v>
      </c>
      <c r="M1153" s="25">
        <f t="shared" si="165"/>
        <v>0</v>
      </c>
      <c r="N1153" s="74">
        <f>SUM(N1154)</f>
        <v>0</v>
      </c>
      <c r="O1153" s="25">
        <f t="shared" si="166"/>
        <v>0</v>
      </c>
      <c r="P1153" s="76">
        <f t="shared" si="168"/>
        <v>0</v>
      </c>
    </row>
    <row r="1154" spans="1:16" hidden="1" x14ac:dyDescent="0.25">
      <c r="A1154" s="72">
        <v>3311403310700230</v>
      </c>
      <c r="B1154" s="31" t="s">
        <v>1042</v>
      </c>
      <c r="C1154" s="73"/>
      <c r="D1154" s="64"/>
      <c r="E1154" s="64"/>
      <c r="F1154" s="75">
        <f t="shared" si="163"/>
        <v>0</v>
      </c>
      <c r="G1154" s="25">
        <f t="shared" si="162"/>
        <v>0</v>
      </c>
      <c r="H1154" s="64"/>
      <c r="I1154" s="76">
        <f t="shared" si="167"/>
        <v>0</v>
      </c>
      <c r="J1154" s="64"/>
      <c r="K1154" s="25">
        <f t="shared" si="164"/>
        <v>0</v>
      </c>
      <c r="L1154" s="75">
        <f t="shared" si="169"/>
        <v>0</v>
      </c>
      <c r="M1154" s="25">
        <f t="shared" si="165"/>
        <v>0</v>
      </c>
      <c r="N1154" s="64"/>
      <c r="O1154" s="25">
        <f t="shared" si="166"/>
        <v>0</v>
      </c>
      <c r="P1154" s="76">
        <f t="shared" si="168"/>
        <v>0</v>
      </c>
    </row>
    <row r="1155" spans="1:16" hidden="1" x14ac:dyDescent="0.25">
      <c r="A1155" s="72">
        <v>3311403310701</v>
      </c>
      <c r="B1155" s="31" t="s">
        <v>1043</v>
      </c>
      <c r="C1155" s="73"/>
      <c r="D1155" s="74">
        <f>SUM(D1156)</f>
        <v>0</v>
      </c>
      <c r="E1155" s="74">
        <f>SUM(E1156)</f>
        <v>0</v>
      </c>
      <c r="F1155" s="75">
        <f t="shared" si="163"/>
        <v>0</v>
      </c>
      <c r="G1155" s="25">
        <f t="shared" si="162"/>
        <v>0</v>
      </c>
      <c r="H1155" s="74">
        <f>SUM(H1156)</f>
        <v>0</v>
      </c>
      <c r="I1155" s="76">
        <f t="shared" si="167"/>
        <v>0</v>
      </c>
      <c r="J1155" s="74">
        <f>SUM(J1156)</f>
        <v>0</v>
      </c>
      <c r="K1155" s="25">
        <f t="shared" si="164"/>
        <v>0</v>
      </c>
      <c r="L1155" s="75">
        <f t="shared" si="169"/>
        <v>0</v>
      </c>
      <c r="M1155" s="25">
        <f t="shared" si="165"/>
        <v>0</v>
      </c>
      <c r="N1155" s="74">
        <f>SUM(N1156)</f>
        <v>0</v>
      </c>
      <c r="O1155" s="25">
        <f t="shared" si="166"/>
        <v>0</v>
      </c>
      <c r="P1155" s="76">
        <f t="shared" si="168"/>
        <v>0</v>
      </c>
    </row>
    <row r="1156" spans="1:16" hidden="1" x14ac:dyDescent="0.25">
      <c r="A1156" s="72">
        <v>3311403310701230</v>
      </c>
      <c r="B1156" s="31" t="s">
        <v>1043</v>
      </c>
      <c r="C1156" s="73"/>
      <c r="D1156" s="64"/>
      <c r="E1156" s="64"/>
      <c r="F1156" s="75">
        <f t="shared" si="163"/>
        <v>0</v>
      </c>
      <c r="G1156" s="25">
        <f t="shared" si="162"/>
        <v>0</v>
      </c>
      <c r="H1156" s="64"/>
      <c r="I1156" s="76">
        <f t="shared" si="167"/>
        <v>0</v>
      </c>
      <c r="J1156" s="64"/>
      <c r="K1156" s="25">
        <f t="shared" si="164"/>
        <v>0</v>
      </c>
      <c r="L1156" s="75">
        <f t="shared" si="169"/>
        <v>0</v>
      </c>
      <c r="M1156" s="25">
        <f t="shared" si="165"/>
        <v>0</v>
      </c>
      <c r="N1156" s="64"/>
      <c r="O1156" s="25">
        <f t="shared" si="166"/>
        <v>0</v>
      </c>
      <c r="P1156" s="76">
        <f t="shared" si="168"/>
        <v>0</v>
      </c>
    </row>
    <row r="1157" spans="1:16" hidden="1" x14ac:dyDescent="0.25">
      <c r="A1157" s="72">
        <v>3311403310703</v>
      </c>
      <c r="B1157" s="31" t="s">
        <v>1044</v>
      </c>
      <c r="C1157" s="73"/>
      <c r="D1157" s="74">
        <f>SUM(D1158)</f>
        <v>0</v>
      </c>
      <c r="E1157" s="74">
        <f>SUM(E1158)</f>
        <v>0</v>
      </c>
      <c r="F1157" s="75">
        <f t="shared" si="163"/>
        <v>0</v>
      </c>
      <c r="G1157" s="25">
        <f t="shared" si="162"/>
        <v>0</v>
      </c>
      <c r="H1157" s="74">
        <f>SUM(H1158)</f>
        <v>0</v>
      </c>
      <c r="I1157" s="76">
        <f t="shared" si="167"/>
        <v>0</v>
      </c>
      <c r="J1157" s="74">
        <f>SUM(J1158)</f>
        <v>0</v>
      </c>
      <c r="K1157" s="25">
        <f t="shared" si="164"/>
        <v>0</v>
      </c>
      <c r="L1157" s="75">
        <f t="shared" si="169"/>
        <v>0</v>
      </c>
      <c r="M1157" s="25">
        <f t="shared" si="165"/>
        <v>0</v>
      </c>
      <c r="N1157" s="74">
        <f>SUM(N1158)</f>
        <v>0</v>
      </c>
      <c r="O1157" s="25">
        <f t="shared" si="166"/>
        <v>0</v>
      </c>
      <c r="P1157" s="76">
        <f t="shared" si="168"/>
        <v>0</v>
      </c>
    </row>
    <row r="1158" spans="1:16" hidden="1" x14ac:dyDescent="0.25">
      <c r="A1158" s="72">
        <v>3311403310703230</v>
      </c>
      <c r="B1158" s="31" t="s">
        <v>1044</v>
      </c>
      <c r="C1158" s="73"/>
      <c r="D1158" s="64"/>
      <c r="E1158" s="64"/>
      <c r="F1158" s="75">
        <f t="shared" si="163"/>
        <v>0</v>
      </c>
      <c r="G1158" s="25">
        <f t="shared" si="162"/>
        <v>0</v>
      </c>
      <c r="H1158" s="64"/>
      <c r="I1158" s="76">
        <f t="shared" si="167"/>
        <v>0</v>
      </c>
      <c r="J1158" s="64"/>
      <c r="K1158" s="25">
        <f t="shared" si="164"/>
        <v>0</v>
      </c>
      <c r="L1158" s="75">
        <f t="shared" si="169"/>
        <v>0</v>
      </c>
      <c r="M1158" s="25">
        <f t="shared" si="165"/>
        <v>0</v>
      </c>
      <c r="N1158" s="64"/>
      <c r="O1158" s="25">
        <f t="shared" si="166"/>
        <v>0</v>
      </c>
      <c r="P1158" s="76">
        <f t="shared" si="168"/>
        <v>0</v>
      </c>
    </row>
    <row r="1159" spans="1:16" ht="26.25" hidden="1" x14ac:dyDescent="0.25">
      <c r="A1159" s="72">
        <v>3311403310704</v>
      </c>
      <c r="B1159" s="31" t="s">
        <v>1045</v>
      </c>
      <c r="C1159" s="73"/>
      <c r="D1159" s="74">
        <f>SUM(D1160)</f>
        <v>0</v>
      </c>
      <c r="E1159" s="74">
        <f>SUM(E1160)</f>
        <v>0</v>
      </c>
      <c r="F1159" s="75">
        <f t="shared" si="163"/>
        <v>0</v>
      </c>
      <c r="G1159" s="25">
        <f t="shared" si="162"/>
        <v>0</v>
      </c>
      <c r="H1159" s="74">
        <f>SUM(H1160)</f>
        <v>0</v>
      </c>
      <c r="I1159" s="76">
        <f t="shared" si="167"/>
        <v>0</v>
      </c>
      <c r="J1159" s="74">
        <f>SUM(J1160)</f>
        <v>0</v>
      </c>
      <c r="K1159" s="25">
        <f t="shared" si="164"/>
        <v>0</v>
      </c>
      <c r="L1159" s="75">
        <f t="shared" si="169"/>
        <v>0</v>
      </c>
      <c r="M1159" s="25">
        <f t="shared" si="165"/>
        <v>0</v>
      </c>
      <c r="N1159" s="74">
        <f>SUM(N1160)</f>
        <v>0</v>
      </c>
      <c r="O1159" s="25">
        <f t="shared" si="166"/>
        <v>0</v>
      </c>
      <c r="P1159" s="76">
        <f t="shared" si="168"/>
        <v>0</v>
      </c>
    </row>
    <row r="1160" spans="1:16" ht="26.25" hidden="1" x14ac:dyDescent="0.25">
      <c r="A1160" s="72">
        <v>3311403310704230</v>
      </c>
      <c r="B1160" s="31" t="s">
        <v>1045</v>
      </c>
      <c r="C1160" s="73"/>
      <c r="D1160" s="64"/>
      <c r="E1160" s="64"/>
      <c r="F1160" s="75">
        <f t="shared" si="163"/>
        <v>0</v>
      </c>
      <c r="G1160" s="25">
        <f t="shared" si="162"/>
        <v>0</v>
      </c>
      <c r="H1160" s="64"/>
      <c r="I1160" s="76">
        <f t="shared" si="167"/>
        <v>0</v>
      </c>
      <c r="J1160" s="64"/>
      <c r="K1160" s="25">
        <f t="shared" si="164"/>
        <v>0</v>
      </c>
      <c r="L1160" s="75">
        <f t="shared" si="169"/>
        <v>0</v>
      </c>
      <c r="M1160" s="25">
        <f t="shared" si="165"/>
        <v>0</v>
      </c>
      <c r="N1160" s="64"/>
      <c r="O1160" s="25">
        <f t="shared" si="166"/>
        <v>0</v>
      </c>
      <c r="P1160" s="76">
        <f t="shared" si="168"/>
        <v>0</v>
      </c>
    </row>
    <row r="1161" spans="1:16" hidden="1" x14ac:dyDescent="0.25">
      <c r="A1161" s="100">
        <v>3311403310710</v>
      </c>
      <c r="B1161" s="31" t="s">
        <v>1046</v>
      </c>
      <c r="C1161" s="73"/>
      <c r="D1161" s="74">
        <f>SUM(D1162)</f>
        <v>0</v>
      </c>
      <c r="E1161" s="74">
        <f>SUM(E1162)</f>
        <v>0</v>
      </c>
      <c r="F1161" s="75">
        <f t="shared" si="163"/>
        <v>0</v>
      </c>
      <c r="G1161" s="25">
        <f t="shared" si="162"/>
        <v>0</v>
      </c>
      <c r="H1161" s="74">
        <f>SUM(H1162)</f>
        <v>0</v>
      </c>
      <c r="I1161" s="76">
        <f t="shared" si="167"/>
        <v>0</v>
      </c>
      <c r="J1161" s="74">
        <f>SUM(J1162)</f>
        <v>0</v>
      </c>
      <c r="K1161" s="25">
        <f t="shared" si="164"/>
        <v>0</v>
      </c>
      <c r="L1161" s="75">
        <f t="shared" si="169"/>
        <v>0</v>
      </c>
      <c r="M1161" s="25">
        <f t="shared" si="165"/>
        <v>0</v>
      </c>
      <c r="N1161" s="74">
        <f>SUM(N1162)</f>
        <v>0</v>
      </c>
      <c r="O1161" s="25">
        <f t="shared" si="166"/>
        <v>0</v>
      </c>
      <c r="P1161" s="76">
        <f t="shared" si="168"/>
        <v>0</v>
      </c>
    </row>
    <row r="1162" spans="1:16" hidden="1" x14ac:dyDescent="0.25">
      <c r="A1162" s="100">
        <v>3311403310710230</v>
      </c>
      <c r="B1162" s="31" t="s">
        <v>1046</v>
      </c>
      <c r="C1162" s="73"/>
      <c r="D1162" s="64"/>
      <c r="E1162" s="64"/>
      <c r="F1162" s="75">
        <f t="shared" si="163"/>
        <v>0</v>
      </c>
      <c r="G1162" s="25">
        <f t="shared" ref="G1162:G1225" si="170">IF(OR(F1162=0,F$7=0),0,F1162/F$7)*100</f>
        <v>0</v>
      </c>
      <c r="H1162" s="64"/>
      <c r="I1162" s="76">
        <f t="shared" si="167"/>
        <v>0</v>
      </c>
      <c r="J1162" s="64"/>
      <c r="K1162" s="25">
        <f t="shared" si="164"/>
        <v>0</v>
      </c>
      <c r="L1162" s="75">
        <f t="shared" si="169"/>
        <v>0</v>
      </c>
      <c r="M1162" s="25">
        <f t="shared" si="165"/>
        <v>0</v>
      </c>
      <c r="N1162" s="64"/>
      <c r="O1162" s="25">
        <f t="shared" si="166"/>
        <v>0</v>
      </c>
      <c r="P1162" s="76">
        <f t="shared" si="168"/>
        <v>0</v>
      </c>
    </row>
    <row r="1163" spans="1:16" ht="26.25" hidden="1" x14ac:dyDescent="0.25">
      <c r="A1163" s="100">
        <v>3311403310712</v>
      </c>
      <c r="B1163" s="31" t="s">
        <v>1047</v>
      </c>
      <c r="C1163" s="73"/>
      <c r="D1163" s="74">
        <f>SUM(D1164)</f>
        <v>0</v>
      </c>
      <c r="E1163" s="74">
        <f>SUM(E1164)</f>
        <v>0</v>
      </c>
      <c r="F1163" s="75">
        <f t="shared" si="163"/>
        <v>0</v>
      </c>
      <c r="G1163" s="25">
        <f t="shared" si="170"/>
        <v>0</v>
      </c>
      <c r="H1163" s="74">
        <f>SUM(H1164)</f>
        <v>0</v>
      </c>
      <c r="I1163" s="76">
        <f t="shared" si="167"/>
        <v>0</v>
      </c>
      <c r="J1163" s="74">
        <f>SUM(J1164)</f>
        <v>0</v>
      </c>
      <c r="K1163" s="25">
        <f t="shared" si="164"/>
        <v>0</v>
      </c>
      <c r="L1163" s="75">
        <f t="shared" si="169"/>
        <v>0</v>
      </c>
      <c r="M1163" s="25">
        <f t="shared" si="165"/>
        <v>0</v>
      </c>
      <c r="N1163" s="74">
        <f>SUM(N1164)</f>
        <v>0</v>
      </c>
      <c r="O1163" s="25">
        <f t="shared" si="166"/>
        <v>0</v>
      </c>
      <c r="P1163" s="76">
        <f t="shared" si="168"/>
        <v>0</v>
      </c>
    </row>
    <row r="1164" spans="1:16" ht="26.25" hidden="1" x14ac:dyDescent="0.25">
      <c r="A1164" s="100">
        <v>3311403310712230</v>
      </c>
      <c r="B1164" s="31" t="s">
        <v>1047</v>
      </c>
      <c r="C1164" s="73"/>
      <c r="D1164" s="64"/>
      <c r="E1164" s="64"/>
      <c r="F1164" s="75">
        <f t="shared" si="163"/>
        <v>0</v>
      </c>
      <c r="G1164" s="25">
        <f t="shared" si="170"/>
        <v>0</v>
      </c>
      <c r="H1164" s="64"/>
      <c r="I1164" s="76">
        <f t="shared" si="167"/>
        <v>0</v>
      </c>
      <c r="J1164" s="64"/>
      <c r="K1164" s="25">
        <f t="shared" si="164"/>
        <v>0</v>
      </c>
      <c r="L1164" s="75">
        <f t="shared" si="169"/>
        <v>0</v>
      </c>
      <c r="M1164" s="25">
        <f t="shared" si="165"/>
        <v>0</v>
      </c>
      <c r="N1164" s="64"/>
      <c r="O1164" s="25">
        <f t="shared" si="166"/>
        <v>0</v>
      </c>
      <c r="P1164" s="76">
        <f t="shared" si="168"/>
        <v>0</v>
      </c>
    </row>
    <row r="1165" spans="1:16" ht="26.25" hidden="1" x14ac:dyDescent="0.25">
      <c r="A1165" s="72">
        <v>3311403310714</v>
      </c>
      <c r="B1165" s="31" t="s">
        <v>1048</v>
      </c>
      <c r="C1165" s="73"/>
      <c r="D1165" s="74">
        <f>SUM(D1166)</f>
        <v>0</v>
      </c>
      <c r="E1165" s="74">
        <f>SUM(E1166)</f>
        <v>0</v>
      </c>
      <c r="F1165" s="75">
        <f t="shared" si="163"/>
        <v>0</v>
      </c>
      <c r="G1165" s="25">
        <f t="shared" si="170"/>
        <v>0</v>
      </c>
      <c r="H1165" s="74">
        <f>SUM(H1166)</f>
        <v>0</v>
      </c>
      <c r="I1165" s="76">
        <f t="shared" si="167"/>
        <v>0</v>
      </c>
      <c r="J1165" s="74">
        <f>SUM(J1166)</f>
        <v>0</v>
      </c>
      <c r="K1165" s="25">
        <f t="shared" si="164"/>
        <v>0</v>
      </c>
      <c r="L1165" s="75">
        <f t="shared" si="169"/>
        <v>0</v>
      </c>
      <c r="M1165" s="25">
        <f t="shared" si="165"/>
        <v>0</v>
      </c>
      <c r="N1165" s="74">
        <f>SUM(N1166)</f>
        <v>0</v>
      </c>
      <c r="O1165" s="25">
        <f t="shared" si="166"/>
        <v>0</v>
      </c>
      <c r="P1165" s="76">
        <f t="shared" si="168"/>
        <v>0</v>
      </c>
    </row>
    <row r="1166" spans="1:16" ht="26.25" hidden="1" x14ac:dyDescent="0.25">
      <c r="A1166" s="72">
        <v>3311403310714230</v>
      </c>
      <c r="B1166" s="31" t="s">
        <v>1048</v>
      </c>
      <c r="C1166" s="73"/>
      <c r="D1166" s="64"/>
      <c r="E1166" s="64"/>
      <c r="F1166" s="75">
        <f t="shared" si="163"/>
        <v>0</v>
      </c>
      <c r="G1166" s="25">
        <f t="shared" si="170"/>
        <v>0</v>
      </c>
      <c r="H1166" s="64"/>
      <c r="I1166" s="76">
        <f t="shared" si="167"/>
        <v>0</v>
      </c>
      <c r="J1166" s="64"/>
      <c r="K1166" s="25">
        <f t="shared" si="164"/>
        <v>0</v>
      </c>
      <c r="L1166" s="75">
        <f t="shared" si="169"/>
        <v>0</v>
      </c>
      <c r="M1166" s="25">
        <f t="shared" si="165"/>
        <v>0</v>
      </c>
      <c r="N1166" s="64"/>
      <c r="O1166" s="25">
        <f t="shared" si="166"/>
        <v>0</v>
      </c>
      <c r="P1166" s="76">
        <f t="shared" si="168"/>
        <v>0</v>
      </c>
    </row>
    <row r="1167" spans="1:16" ht="26.25" hidden="1" x14ac:dyDescent="0.25">
      <c r="A1167" s="72">
        <v>3311403310728</v>
      </c>
      <c r="B1167" s="31" t="s">
        <v>1049</v>
      </c>
      <c r="C1167" s="73"/>
      <c r="D1167" s="74">
        <f>SUM(D1168)</f>
        <v>0</v>
      </c>
      <c r="E1167" s="74">
        <f>SUM(E1168)</f>
        <v>0</v>
      </c>
      <c r="F1167" s="75">
        <f t="shared" si="163"/>
        <v>0</v>
      </c>
      <c r="G1167" s="25">
        <f t="shared" si="170"/>
        <v>0</v>
      </c>
      <c r="H1167" s="74">
        <f>SUM(H1168)</f>
        <v>0</v>
      </c>
      <c r="I1167" s="76">
        <f t="shared" si="167"/>
        <v>0</v>
      </c>
      <c r="J1167" s="74">
        <f>SUM(J1168)</f>
        <v>0</v>
      </c>
      <c r="K1167" s="25">
        <f t="shared" si="164"/>
        <v>0</v>
      </c>
      <c r="L1167" s="75">
        <f t="shared" si="169"/>
        <v>0</v>
      </c>
      <c r="M1167" s="25">
        <f t="shared" si="165"/>
        <v>0</v>
      </c>
      <c r="N1167" s="74">
        <f>SUM(N1168)</f>
        <v>0</v>
      </c>
      <c r="O1167" s="25">
        <f t="shared" si="166"/>
        <v>0</v>
      </c>
      <c r="P1167" s="76">
        <f t="shared" si="168"/>
        <v>0</v>
      </c>
    </row>
    <row r="1168" spans="1:16" ht="26.25" hidden="1" x14ac:dyDescent="0.25">
      <c r="A1168" s="72">
        <v>3311403310728230</v>
      </c>
      <c r="B1168" s="31" t="s">
        <v>1049</v>
      </c>
      <c r="C1168" s="73"/>
      <c r="D1168" s="64"/>
      <c r="E1168" s="64"/>
      <c r="F1168" s="75">
        <f t="shared" si="163"/>
        <v>0</v>
      </c>
      <c r="G1168" s="25">
        <f t="shared" si="170"/>
        <v>0</v>
      </c>
      <c r="H1168" s="64"/>
      <c r="I1168" s="76">
        <f t="shared" si="167"/>
        <v>0</v>
      </c>
      <c r="J1168" s="64"/>
      <c r="K1168" s="25">
        <f t="shared" si="164"/>
        <v>0</v>
      </c>
      <c r="L1168" s="75">
        <f t="shared" si="169"/>
        <v>0</v>
      </c>
      <c r="M1168" s="25">
        <f t="shared" si="165"/>
        <v>0</v>
      </c>
      <c r="N1168" s="64"/>
      <c r="O1168" s="25">
        <f t="shared" si="166"/>
        <v>0</v>
      </c>
      <c r="P1168" s="76">
        <f t="shared" si="168"/>
        <v>0</v>
      </c>
    </row>
    <row r="1169" spans="1:16" ht="26.25" hidden="1" x14ac:dyDescent="0.25">
      <c r="A1169" s="100">
        <v>3311403310733</v>
      </c>
      <c r="B1169" s="31" t="s">
        <v>1050</v>
      </c>
      <c r="C1169" s="73"/>
      <c r="D1169" s="74">
        <f>SUM(D1170)</f>
        <v>0</v>
      </c>
      <c r="E1169" s="74">
        <f>SUM(E1170)</f>
        <v>0</v>
      </c>
      <c r="F1169" s="75">
        <f t="shared" si="163"/>
        <v>0</v>
      </c>
      <c r="G1169" s="25">
        <f t="shared" si="170"/>
        <v>0</v>
      </c>
      <c r="H1169" s="74">
        <f>SUM(H1170)</f>
        <v>0</v>
      </c>
      <c r="I1169" s="76">
        <f t="shared" si="167"/>
        <v>0</v>
      </c>
      <c r="J1169" s="74">
        <f>SUM(J1170)</f>
        <v>0</v>
      </c>
      <c r="K1169" s="25">
        <f t="shared" si="164"/>
        <v>0</v>
      </c>
      <c r="L1169" s="75">
        <f t="shared" si="169"/>
        <v>0</v>
      </c>
      <c r="M1169" s="25">
        <f t="shared" si="165"/>
        <v>0</v>
      </c>
      <c r="N1169" s="74">
        <f>SUM(N1170)</f>
        <v>0</v>
      </c>
      <c r="O1169" s="25">
        <f t="shared" si="166"/>
        <v>0</v>
      </c>
      <c r="P1169" s="76">
        <f t="shared" si="168"/>
        <v>0</v>
      </c>
    </row>
    <row r="1170" spans="1:16" ht="26.25" hidden="1" x14ac:dyDescent="0.25">
      <c r="A1170" s="100">
        <v>3311403310733230</v>
      </c>
      <c r="B1170" s="31" t="s">
        <v>1050</v>
      </c>
      <c r="C1170" s="73"/>
      <c r="D1170" s="64"/>
      <c r="E1170" s="64"/>
      <c r="F1170" s="75">
        <f t="shared" si="163"/>
        <v>0</v>
      </c>
      <c r="G1170" s="25">
        <f t="shared" si="170"/>
        <v>0</v>
      </c>
      <c r="H1170" s="64"/>
      <c r="I1170" s="76">
        <f t="shared" si="167"/>
        <v>0</v>
      </c>
      <c r="J1170" s="64"/>
      <c r="K1170" s="25">
        <f t="shared" si="164"/>
        <v>0</v>
      </c>
      <c r="L1170" s="75">
        <f t="shared" si="169"/>
        <v>0</v>
      </c>
      <c r="M1170" s="25">
        <f t="shared" si="165"/>
        <v>0</v>
      </c>
      <c r="N1170" s="64"/>
      <c r="O1170" s="25">
        <f t="shared" si="166"/>
        <v>0</v>
      </c>
      <c r="P1170" s="76">
        <f t="shared" si="168"/>
        <v>0</v>
      </c>
    </row>
    <row r="1171" spans="1:16" ht="26.25" hidden="1" x14ac:dyDescent="0.25">
      <c r="A1171" s="72">
        <v>3311403310744</v>
      </c>
      <c r="B1171" s="31" t="s">
        <v>1051</v>
      </c>
      <c r="C1171" s="73"/>
      <c r="D1171" s="74">
        <f>SUM(D1172)</f>
        <v>0</v>
      </c>
      <c r="E1171" s="74">
        <f>SUM(E1172)</f>
        <v>0</v>
      </c>
      <c r="F1171" s="75">
        <f t="shared" si="163"/>
        <v>0</v>
      </c>
      <c r="G1171" s="25">
        <f t="shared" si="170"/>
        <v>0</v>
      </c>
      <c r="H1171" s="74">
        <f>SUM(H1172)</f>
        <v>0</v>
      </c>
      <c r="I1171" s="76">
        <f t="shared" si="167"/>
        <v>0</v>
      </c>
      <c r="J1171" s="74">
        <f>SUM(J1172)</f>
        <v>0</v>
      </c>
      <c r="K1171" s="25">
        <f t="shared" si="164"/>
        <v>0</v>
      </c>
      <c r="L1171" s="75">
        <f t="shared" si="169"/>
        <v>0</v>
      </c>
      <c r="M1171" s="25">
        <f t="shared" si="165"/>
        <v>0</v>
      </c>
      <c r="N1171" s="74">
        <f>SUM(N1172)</f>
        <v>0</v>
      </c>
      <c r="O1171" s="25">
        <f t="shared" si="166"/>
        <v>0</v>
      </c>
      <c r="P1171" s="76">
        <f t="shared" si="168"/>
        <v>0</v>
      </c>
    </row>
    <row r="1172" spans="1:16" ht="26.25" hidden="1" x14ac:dyDescent="0.25">
      <c r="A1172" s="72">
        <v>3311403310744230</v>
      </c>
      <c r="B1172" s="31" t="s">
        <v>1051</v>
      </c>
      <c r="C1172" s="73"/>
      <c r="D1172" s="64"/>
      <c r="E1172" s="64"/>
      <c r="F1172" s="75">
        <f t="shared" si="163"/>
        <v>0</v>
      </c>
      <c r="G1172" s="25">
        <f t="shared" si="170"/>
        <v>0</v>
      </c>
      <c r="H1172" s="64"/>
      <c r="I1172" s="76">
        <f t="shared" si="167"/>
        <v>0</v>
      </c>
      <c r="J1172" s="64"/>
      <c r="K1172" s="25">
        <f t="shared" si="164"/>
        <v>0</v>
      </c>
      <c r="L1172" s="75">
        <f t="shared" si="169"/>
        <v>0</v>
      </c>
      <c r="M1172" s="25">
        <f t="shared" si="165"/>
        <v>0</v>
      </c>
      <c r="N1172" s="64"/>
      <c r="O1172" s="25">
        <f t="shared" si="166"/>
        <v>0</v>
      </c>
      <c r="P1172" s="76">
        <f t="shared" si="168"/>
        <v>0</v>
      </c>
    </row>
    <row r="1173" spans="1:16" ht="26.25" hidden="1" x14ac:dyDescent="0.25">
      <c r="A1173" s="72">
        <v>3311403310750</v>
      </c>
      <c r="B1173" s="31" t="s">
        <v>1052</v>
      </c>
      <c r="C1173" s="73"/>
      <c r="D1173" s="74">
        <f>SUM(D1174)</f>
        <v>0</v>
      </c>
      <c r="E1173" s="74">
        <f>SUM(E1174)</f>
        <v>0</v>
      </c>
      <c r="F1173" s="75">
        <f t="shared" si="163"/>
        <v>0</v>
      </c>
      <c r="G1173" s="25">
        <f t="shared" si="170"/>
        <v>0</v>
      </c>
      <c r="H1173" s="74">
        <f>SUM(H1174)</f>
        <v>0</v>
      </c>
      <c r="I1173" s="76">
        <f t="shared" si="167"/>
        <v>0</v>
      </c>
      <c r="J1173" s="74">
        <f>SUM(J1174)</f>
        <v>0</v>
      </c>
      <c r="K1173" s="25">
        <f t="shared" si="164"/>
        <v>0</v>
      </c>
      <c r="L1173" s="75">
        <f t="shared" si="169"/>
        <v>0</v>
      </c>
      <c r="M1173" s="25">
        <f t="shared" si="165"/>
        <v>0</v>
      </c>
      <c r="N1173" s="74">
        <f>SUM(N1174)</f>
        <v>0</v>
      </c>
      <c r="O1173" s="25">
        <f t="shared" si="166"/>
        <v>0</v>
      </c>
      <c r="P1173" s="76">
        <f t="shared" si="168"/>
        <v>0</v>
      </c>
    </row>
    <row r="1174" spans="1:16" ht="26.25" hidden="1" x14ac:dyDescent="0.25">
      <c r="A1174" s="72">
        <v>3311403310750230</v>
      </c>
      <c r="B1174" s="31" t="s">
        <v>1052</v>
      </c>
      <c r="C1174" s="73"/>
      <c r="D1174" s="64"/>
      <c r="E1174" s="64"/>
      <c r="F1174" s="75">
        <f t="shared" si="163"/>
        <v>0</v>
      </c>
      <c r="G1174" s="25">
        <f t="shared" si="170"/>
        <v>0</v>
      </c>
      <c r="H1174" s="64"/>
      <c r="I1174" s="76">
        <f t="shared" si="167"/>
        <v>0</v>
      </c>
      <c r="J1174" s="64"/>
      <c r="K1174" s="25">
        <f t="shared" si="164"/>
        <v>0</v>
      </c>
      <c r="L1174" s="75">
        <f t="shared" si="169"/>
        <v>0</v>
      </c>
      <c r="M1174" s="25">
        <f t="shared" si="165"/>
        <v>0</v>
      </c>
      <c r="N1174" s="64"/>
      <c r="O1174" s="25">
        <f t="shared" si="166"/>
        <v>0</v>
      </c>
      <c r="P1174" s="76">
        <f t="shared" si="168"/>
        <v>0</v>
      </c>
    </row>
    <row r="1175" spans="1:16" ht="26.25" hidden="1" x14ac:dyDescent="0.25">
      <c r="A1175" s="72">
        <v>3311403310758</v>
      </c>
      <c r="B1175" s="31" t="s">
        <v>1053</v>
      </c>
      <c r="C1175" s="73"/>
      <c r="D1175" s="74">
        <f>SUM(D1176)</f>
        <v>0</v>
      </c>
      <c r="E1175" s="74">
        <f>SUM(E1176)</f>
        <v>0</v>
      </c>
      <c r="F1175" s="75">
        <f t="shared" si="163"/>
        <v>0</v>
      </c>
      <c r="G1175" s="25">
        <f t="shared" si="170"/>
        <v>0</v>
      </c>
      <c r="H1175" s="74">
        <f>SUM(H1176)</f>
        <v>0</v>
      </c>
      <c r="I1175" s="76">
        <f t="shared" si="167"/>
        <v>0</v>
      </c>
      <c r="J1175" s="74">
        <f>SUM(J1176)</f>
        <v>0</v>
      </c>
      <c r="K1175" s="25">
        <f t="shared" si="164"/>
        <v>0</v>
      </c>
      <c r="L1175" s="75">
        <f t="shared" si="169"/>
        <v>0</v>
      </c>
      <c r="M1175" s="25">
        <f t="shared" si="165"/>
        <v>0</v>
      </c>
      <c r="N1175" s="74">
        <f>SUM(N1176)</f>
        <v>0</v>
      </c>
      <c r="O1175" s="25">
        <f t="shared" si="166"/>
        <v>0</v>
      </c>
      <c r="P1175" s="76">
        <f t="shared" si="168"/>
        <v>0</v>
      </c>
    </row>
    <row r="1176" spans="1:16" ht="26.25" hidden="1" x14ac:dyDescent="0.25">
      <c r="A1176" s="72">
        <v>3311403310758230</v>
      </c>
      <c r="B1176" s="31" t="s">
        <v>1053</v>
      </c>
      <c r="C1176" s="73"/>
      <c r="D1176" s="64"/>
      <c r="E1176" s="64"/>
      <c r="F1176" s="75">
        <f t="shared" si="163"/>
        <v>0</v>
      </c>
      <c r="G1176" s="25">
        <f t="shared" si="170"/>
        <v>0</v>
      </c>
      <c r="H1176" s="64"/>
      <c r="I1176" s="76">
        <f t="shared" si="167"/>
        <v>0</v>
      </c>
      <c r="J1176" s="64"/>
      <c r="K1176" s="25">
        <f t="shared" si="164"/>
        <v>0</v>
      </c>
      <c r="L1176" s="75">
        <f t="shared" si="169"/>
        <v>0</v>
      </c>
      <c r="M1176" s="25">
        <f t="shared" si="165"/>
        <v>0</v>
      </c>
      <c r="N1176" s="64"/>
      <c r="O1176" s="25">
        <f t="shared" si="166"/>
        <v>0</v>
      </c>
      <c r="P1176" s="76">
        <f t="shared" si="168"/>
        <v>0</v>
      </c>
    </row>
    <row r="1177" spans="1:16" hidden="1" x14ac:dyDescent="0.25">
      <c r="A1177" s="72">
        <v>3311403310761</v>
      </c>
      <c r="B1177" s="31" t="s">
        <v>1054</v>
      </c>
      <c r="C1177" s="73"/>
      <c r="D1177" s="74">
        <f>SUM(D1178)</f>
        <v>0</v>
      </c>
      <c r="E1177" s="74">
        <f>SUM(E1178)</f>
        <v>0</v>
      </c>
      <c r="F1177" s="75">
        <f t="shared" ref="F1177:F1240" si="171">SUM(D1177+E1177)</f>
        <v>0</v>
      </c>
      <c r="G1177" s="25">
        <f t="shared" si="170"/>
        <v>0</v>
      </c>
      <c r="H1177" s="74">
        <f>SUM(H1178)</f>
        <v>0</v>
      </c>
      <c r="I1177" s="76">
        <f t="shared" si="167"/>
        <v>0</v>
      </c>
      <c r="J1177" s="74">
        <f>SUM(J1178)</f>
        <v>0</v>
      </c>
      <c r="K1177" s="25">
        <f t="shared" ref="K1177:K1240" si="172">IF(OR(J1177=0,F1177=0),0,J1177/F1177)*100</f>
        <v>0</v>
      </c>
      <c r="L1177" s="75">
        <f t="shared" si="169"/>
        <v>0</v>
      </c>
      <c r="M1177" s="25">
        <f t="shared" ref="M1177:M1240" si="173">IF(OR(L1177=0,F1177=0),0,L1177/F1177)*100</f>
        <v>0</v>
      </c>
      <c r="N1177" s="74">
        <f>SUM(N1178)</f>
        <v>0</v>
      </c>
      <c r="O1177" s="25">
        <f t="shared" ref="O1177:O1240" si="174">IF(OR(N1177=0,F1177=0),0,N1177/F1177)*100</f>
        <v>0</v>
      </c>
      <c r="P1177" s="76">
        <f t="shared" si="168"/>
        <v>0</v>
      </c>
    </row>
    <row r="1178" spans="1:16" hidden="1" x14ac:dyDescent="0.25">
      <c r="A1178" s="72">
        <v>3311403310761230</v>
      </c>
      <c r="B1178" s="31" t="s">
        <v>1054</v>
      </c>
      <c r="C1178" s="73"/>
      <c r="D1178" s="64"/>
      <c r="E1178" s="64"/>
      <c r="F1178" s="75">
        <f t="shared" si="171"/>
        <v>0</v>
      </c>
      <c r="G1178" s="25">
        <f t="shared" si="170"/>
        <v>0</v>
      </c>
      <c r="H1178" s="64"/>
      <c r="I1178" s="76">
        <f t="shared" ref="I1178:I1241" si="175">SUM(F1178-H1178)</f>
        <v>0</v>
      </c>
      <c r="J1178" s="64"/>
      <c r="K1178" s="25">
        <f t="shared" si="172"/>
        <v>0</v>
      </c>
      <c r="L1178" s="75">
        <f t="shared" si="169"/>
        <v>0</v>
      </c>
      <c r="M1178" s="25">
        <f t="shared" si="173"/>
        <v>0</v>
      </c>
      <c r="N1178" s="64"/>
      <c r="O1178" s="25">
        <f t="shared" si="174"/>
        <v>0</v>
      </c>
      <c r="P1178" s="76">
        <f t="shared" si="168"/>
        <v>0</v>
      </c>
    </row>
    <row r="1179" spans="1:16" hidden="1" x14ac:dyDescent="0.25">
      <c r="A1179" s="72">
        <v>3311403310765</v>
      </c>
      <c r="B1179" s="31" t="s">
        <v>1055</v>
      </c>
      <c r="C1179" s="73"/>
      <c r="D1179" s="74">
        <f>SUM(D1180)</f>
        <v>0</v>
      </c>
      <c r="E1179" s="74">
        <f>SUM(E1180)</f>
        <v>0</v>
      </c>
      <c r="F1179" s="75">
        <f t="shared" si="171"/>
        <v>0</v>
      </c>
      <c r="G1179" s="25">
        <f t="shared" si="170"/>
        <v>0</v>
      </c>
      <c r="H1179" s="74">
        <f>SUM(H1180)</f>
        <v>0</v>
      </c>
      <c r="I1179" s="76">
        <f t="shared" si="175"/>
        <v>0</v>
      </c>
      <c r="J1179" s="74">
        <f>SUM(J1180)</f>
        <v>0</v>
      </c>
      <c r="K1179" s="25">
        <f t="shared" si="172"/>
        <v>0</v>
      </c>
      <c r="L1179" s="75">
        <f t="shared" si="169"/>
        <v>0</v>
      </c>
      <c r="M1179" s="25">
        <f t="shared" si="173"/>
        <v>0</v>
      </c>
      <c r="N1179" s="74">
        <f>SUM(N1180)</f>
        <v>0</v>
      </c>
      <c r="O1179" s="25">
        <f t="shared" si="174"/>
        <v>0</v>
      </c>
      <c r="P1179" s="76">
        <f t="shared" si="168"/>
        <v>0</v>
      </c>
    </row>
    <row r="1180" spans="1:16" hidden="1" x14ac:dyDescent="0.25">
      <c r="A1180" s="72">
        <v>3311403310765230</v>
      </c>
      <c r="B1180" s="31" t="s">
        <v>1055</v>
      </c>
      <c r="C1180" s="73"/>
      <c r="D1180" s="64"/>
      <c r="E1180" s="64"/>
      <c r="F1180" s="75">
        <f t="shared" si="171"/>
        <v>0</v>
      </c>
      <c r="G1180" s="25">
        <f t="shared" si="170"/>
        <v>0</v>
      </c>
      <c r="H1180" s="64"/>
      <c r="I1180" s="76">
        <f t="shared" si="175"/>
        <v>0</v>
      </c>
      <c r="J1180" s="64"/>
      <c r="K1180" s="25">
        <f t="shared" si="172"/>
        <v>0</v>
      </c>
      <c r="L1180" s="75">
        <f t="shared" si="169"/>
        <v>0</v>
      </c>
      <c r="M1180" s="25">
        <f t="shared" si="173"/>
        <v>0</v>
      </c>
      <c r="N1180" s="64"/>
      <c r="O1180" s="25">
        <f t="shared" si="174"/>
        <v>0</v>
      </c>
      <c r="P1180" s="76">
        <f t="shared" si="168"/>
        <v>0</v>
      </c>
    </row>
    <row r="1181" spans="1:16" ht="26.25" hidden="1" x14ac:dyDescent="0.25">
      <c r="A1181" s="100">
        <v>3311403310784</v>
      </c>
      <c r="B1181" s="31" t="s">
        <v>1056</v>
      </c>
      <c r="C1181" s="73"/>
      <c r="D1181" s="74">
        <f>SUM(D1182)</f>
        <v>0</v>
      </c>
      <c r="E1181" s="74">
        <f>SUM(E1182)</f>
        <v>0</v>
      </c>
      <c r="F1181" s="75">
        <f t="shared" si="171"/>
        <v>0</v>
      </c>
      <c r="G1181" s="25">
        <f t="shared" si="170"/>
        <v>0</v>
      </c>
      <c r="H1181" s="74">
        <f>SUM(H1182)</f>
        <v>0</v>
      </c>
      <c r="I1181" s="76">
        <f t="shared" si="175"/>
        <v>0</v>
      </c>
      <c r="J1181" s="74">
        <f>SUM(J1182)</f>
        <v>0</v>
      </c>
      <c r="K1181" s="25">
        <f t="shared" si="172"/>
        <v>0</v>
      </c>
      <c r="L1181" s="75">
        <f t="shared" si="169"/>
        <v>0</v>
      </c>
      <c r="M1181" s="25">
        <f t="shared" si="173"/>
        <v>0</v>
      </c>
      <c r="N1181" s="74">
        <f>SUM(N1182)</f>
        <v>0</v>
      </c>
      <c r="O1181" s="25">
        <f t="shared" si="174"/>
        <v>0</v>
      </c>
      <c r="P1181" s="76">
        <f t="shared" si="168"/>
        <v>0</v>
      </c>
    </row>
    <row r="1182" spans="1:16" ht="26.25" hidden="1" x14ac:dyDescent="0.25">
      <c r="A1182" s="100">
        <v>3311403310784230</v>
      </c>
      <c r="B1182" s="31" t="s">
        <v>1056</v>
      </c>
      <c r="C1182" s="73"/>
      <c r="D1182" s="64"/>
      <c r="E1182" s="64"/>
      <c r="F1182" s="75">
        <f t="shared" si="171"/>
        <v>0</v>
      </c>
      <c r="G1182" s="25">
        <f t="shared" si="170"/>
        <v>0</v>
      </c>
      <c r="H1182" s="64"/>
      <c r="I1182" s="76">
        <f t="shared" si="175"/>
        <v>0</v>
      </c>
      <c r="J1182" s="64"/>
      <c r="K1182" s="25">
        <f t="shared" si="172"/>
        <v>0</v>
      </c>
      <c r="L1182" s="75">
        <f t="shared" si="169"/>
        <v>0</v>
      </c>
      <c r="M1182" s="25">
        <f t="shared" si="173"/>
        <v>0</v>
      </c>
      <c r="N1182" s="64"/>
      <c r="O1182" s="25">
        <f t="shared" si="174"/>
        <v>0</v>
      </c>
      <c r="P1182" s="76">
        <f t="shared" si="168"/>
        <v>0</v>
      </c>
    </row>
    <row r="1183" spans="1:16" ht="26.25" hidden="1" x14ac:dyDescent="0.25">
      <c r="A1183" s="72">
        <v>3311403310791</v>
      </c>
      <c r="B1183" s="31" t="s">
        <v>1057</v>
      </c>
      <c r="C1183" s="73"/>
      <c r="D1183" s="74">
        <f>SUM(D1184)</f>
        <v>0</v>
      </c>
      <c r="E1183" s="74">
        <f>SUM(E1184)</f>
        <v>0</v>
      </c>
      <c r="F1183" s="75">
        <f t="shared" si="171"/>
        <v>0</v>
      </c>
      <c r="G1183" s="25">
        <f t="shared" si="170"/>
        <v>0</v>
      </c>
      <c r="H1183" s="74">
        <f>SUM(H1184)</f>
        <v>0</v>
      </c>
      <c r="I1183" s="76">
        <f t="shared" si="175"/>
        <v>0</v>
      </c>
      <c r="J1183" s="74">
        <f>SUM(J1184)</f>
        <v>0</v>
      </c>
      <c r="K1183" s="25">
        <f t="shared" si="172"/>
        <v>0</v>
      </c>
      <c r="L1183" s="75">
        <f t="shared" si="169"/>
        <v>0</v>
      </c>
      <c r="M1183" s="25">
        <f t="shared" si="173"/>
        <v>0</v>
      </c>
      <c r="N1183" s="74">
        <f>SUM(N1184)</f>
        <v>0</v>
      </c>
      <c r="O1183" s="25">
        <f t="shared" si="174"/>
        <v>0</v>
      </c>
      <c r="P1183" s="76">
        <f t="shared" si="168"/>
        <v>0</v>
      </c>
    </row>
    <row r="1184" spans="1:16" ht="26.25" hidden="1" x14ac:dyDescent="0.25">
      <c r="A1184" s="72">
        <v>3311403310791230</v>
      </c>
      <c r="B1184" s="31" t="s">
        <v>1057</v>
      </c>
      <c r="C1184" s="73"/>
      <c r="D1184" s="64"/>
      <c r="E1184" s="64"/>
      <c r="F1184" s="75">
        <f t="shared" si="171"/>
        <v>0</v>
      </c>
      <c r="G1184" s="25">
        <f t="shared" si="170"/>
        <v>0</v>
      </c>
      <c r="H1184" s="64"/>
      <c r="I1184" s="76">
        <f t="shared" si="175"/>
        <v>0</v>
      </c>
      <c r="J1184" s="64"/>
      <c r="K1184" s="25">
        <f t="shared" si="172"/>
        <v>0</v>
      </c>
      <c r="L1184" s="75">
        <f t="shared" si="169"/>
        <v>0</v>
      </c>
      <c r="M1184" s="25">
        <f t="shared" si="173"/>
        <v>0</v>
      </c>
      <c r="N1184" s="64"/>
      <c r="O1184" s="25">
        <f t="shared" si="174"/>
        <v>0</v>
      </c>
      <c r="P1184" s="76">
        <f t="shared" ref="P1184:P1247" si="176">SUM(F1184-N1184)</f>
        <v>0</v>
      </c>
    </row>
    <row r="1185" spans="1:16" ht="26.25" hidden="1" x14ac:dyDescent="0.25">
      <c r="A1185" s="100">
        <v>3311403310794</v>
      </c>
      <c r="B1185" s="31" t="s">
        <v>1058</v>
      </c>
      <c r="C1185" s="73"/>
      <c r="D1185" s="74">
        <f>SUM(D1186)</f>
        <v>0</v>
      </c>
      <c r="E1185" s="74">
        <f>SUM(E1186)</f>
        <v>0</v>
      </c>
      <c r="F1185" s="75">
        <f t="shared" si="171"/>
        <v>0</v>
      </c>
      <c r="G1185" s="25">
        <f t="shared" si="170"/>
        <v>0</v>
      </c>
      <c r="H1185" s="74">
        <f>SUM(H1186)</f>
        <v>0</v>
      </c>
      <c r="I1185" s="76">
        <f t="shared" si="175"/>
        <v>0</v>
      </c>
      <c r="J1185" s="74">
        <f>SUM(J1186)</f>
        <v>0</v>
      </c>
      <c r="K1185" s="25">
        <f t="shared" si="172"/>
        <v>0</v>
      </c>
      <c r="L1185" s="75">
        <f t="shared" ref="L1185:L1248" si="177">SUM(N1185-J1185)</f>
        <v>0</v>
      </c>
      <c r="M1185" s="25">
        <f t="shared" si="173"/>
        <v>0</v>
      </c>
      <c r="N1185" s="74">
        <f>SUM(N1186)</f>
        <v>0</v>
      </c>
      <c r="O1185" s="25">
        <f t="shared" si="174"/>
        <v>0</v>
      </c>
      <c r="P1185" s="76">
        <f t="shared" si="176"/>
        <v>0</v>
      </c>
    </row>
    <row r="1186" spans="1:16" ht="26.25" hidden="1" x14ac:dyDescent="0.25">
      <c r="A1186" s="100">
        <v>3311403310794230</v>
      </c>
      <c r="B1186" s="31" t="s">
        <v>1058</v>
      </c>
      <c r="C1186" s="73"/>
      <c r="D1186" s="64"/>
      <c r="E1186" s="64"/>
      <c r="F1186" s="75">
        <f t="shared" si="171"/>
        <v>0</v>
      </c>
      <c r="G1186" s="25">
        <f t="shared" si="170"/>
        <v>0</v>
      </c>
      <c r="H1186" s="64"/>
      <c r="I1186" s="76">
        <f t="shared" si="175"/>
        <v>0</v>
      </c>
      <c r="J1186" s="64"/>
      <c r="K1186" s="25">
        <f t="shared" si="172"/>
        <v>0</v>
      </c>
      <c r="L1186" s="75">
        <f t="shared" si="177"/>
        <v>0</v>
      </c>
      <c r="M1186" s="25">
        <f t="shared" si="173"/>
        <v>0</v>
      </c>
      <c r="N1186" s="64"/>
      <c r="O1186" s="25">
        <f t="shared" si="174"/>
        <v>0</v>
      </c>
      <c r="P1186" s="76">
        <f t="shared" si="176"/>
        <v>0</v>
      </c>
    </row>
    <row r="1187" spans="1:16" ht="26.25" hidden="1" x14ac:dyDescent="0.25">
      <c r="A1187" s="72">
        <v>3311403310800</v>
      </c>
      <c r="B1187" s="31" t="s">
        <v>1059</v>
      </c>
      <c r="C1187" s="73"/>
      <c r="D1187" s="74">
        <f>SUM(D1188)</f>
        <v>0</v>
      </c>
      <c r="E1187" s="74">
        <f>SUM(E1188)</f>
        <v>0</v>
      </c>
      <c r="F1187" s="75">
        <f t="shared" si="171"/>
        <v>0</v>
      </c>
      <c r="G1187" s="25">
        <f t="shared" si="170"/>
        <v>0</v>
      </c>
      <c r="H1187" s="74">
        <f>SUM(H1188)</f>
        <v>0</v>
      </c>
      <c r="I1187" s="76">
        <f t="shared" si="175"/>
        <v>0</v>
      </c>
      <c r="J1187" s="74">
        <f>SUM(J1188)</f>
        <v>0</v>
      </c>
      <c r="K1187" s="25">
        <f t="shared" si="172"/>
        <v>0</v>
      </c>
      <c r="L1187" s="75">
        <f t="shared" si="177"/>
        <v>0</v>
      </c>
      <c r="M1187" s="25">
        <f t="shared" si="173"/>
        <v>0</v>
      </c>
      <c r="N1187" s="74">
        <f>SUM(N1188)</f>
        <v>0</v>
      </c>
      <c r="O1187" s="25">
        <f t="shared" si="174"/>
        <v>0</v>
      </c>
      <c r="P1187" s="76">
        <f t="shared" si="176"/>
        <v>0</v>
      </c>
    </row>
    <row r="1188" spans="1:16" ht="26.25" hidden="1" x14ac:dyDescent="0.25">
      <c r="A1188" s="72">
        <v>3311403310800230</v>
      </c>
      <c r="B1188" s="31" t="s">
        <v>1059</v>
      </c>
      <c r="C1188" s="73"/>
      <c r="D1188" s="64"/>
      <c r="E1188" s="64"/>
      <c r="F1188" s="75">
        <f t="shared" si="171"/>
        <v>0</v>
      </c>
      <c r="G1188" s="25">
        <f t="shared" si="170"/>
        <v>0</v>
      </c>
      <c r="H1188" s="64"/>
      <c r="I1188" s="76">
        <f t="shared" si="175"/>
        <v>0</v>
      </c>
      <c r="J1188" s="64"/>
      <c r="K1188" s="25">
        <f t="shared" si="172"/>
        <v>0</v>
      </c>
      <c r="L1188" s="75">
        <f t="shared" si="177"/>
        <v>0</v>
      </c>
      <c r="M1188" s="25">
        <f t="shared" si="173"/>
        <v>0</v>
      </c>
      <c r="N1188" s="64"/>
      <c r="O1188" s="25">
        <f t="shared" si="174"/>
        <v>0</v>
      </c>
      <c r="P1188" s="76">
        <f t="shared" si="176"/>
        <v>0</v>
      </c>
    </row>
    <row r="1189" spans="1:16" hidden="1" x14ac:dyDescent="0.25">
      <c r="A1189" s="100">
        <v>3311403310818</v>
      </c>
      <c r="B1189" s="101" t="s">
        <v>1013</v>
      </c>
      <c r="C1189" s="73"/>
      <c r="D1189" s="74">
        <f>SUM(D1190)</f>
        <v>0</v>
      </c>
      <c r="E1189" s="74">
        <f>SUM(E1190)</f>
        <v>0</v>
      </c>
      <c r="F1189" s="75">
        <f t="shared" si="171"/>
        <v>0</v>
      </c>
      <c r="G1189" s="25">
        <f t="shared" si="170"/>
        <v>0</v>
      </c>
      <c r="H1189" s="74">
        <f>SUM(H1190)</f>
        <v>0</v>
      </c>
      <c r="I1189" s="76">
        <f t="shared" si="175"/>
        <v>0</v>
      </c>
      <c r="J1189" s="74">
        <f>SUM(J1190)</f>
        <v>0</v>
      </c>
      <c r="K1189" s="25">
        <f t="shared" si="172"/>
        <v>0</v>
      </c>
      <c r="L1189" s="75">
        <f t="shared" si="177"/>
        <v>0</v>
      </c>
      <c r="M1189" s="25">
        <f t="shared" si="173"/>
        <v>0</v>
      </c>
      <c r="N1189" s="74">
        <f>SUM(N1190)</f>
        <v>0</v>
      </c>
      <c r="O1189" s="25">
        <f t="shared" si="174"/>
        <v>0</v>
      </c>
      <c r="P1189" s="76">
        <f t="shared" si="176"/>
        <v>0</v>
      </c>
    </row>
    <row r="1190" spans="1:16" hidden="1" x14ac:dyDescent="0.25">
      <c r="A1190" s="100">
        <v>3311403310818230</v>
      </c>
      <c r="B1190" s="101" t="s">
        <v>1060</v>
      </c>
      <c r="C1190" s="73"/>
      <c r="D1190" s="64"/>
      <c r="E1190" s="64"/>
      <c r="F1190" s="75">
        <f t="shared" si="171"/>
        <v>0</v>
      </c>
      <c r="G1190" s="25">
        <f t="shared" si="170"/>
        <v>0</v>
      </c>
      <c r="H1190" s="64"/>
      <c r="I1190" s="76">
        <f t="shared" si="175"/>
        <v>0</v>
      </c>
      <c r="J1190" s="64"/>
      <c r="K1190" s="25">
        <f t="shared" si="172"/>
        <v>0</v>
      </c>
      <c r="L1190" s="75">
        <f t="shared" si="177"/>
        <v>0</v>
      </c>
      <c r="M1190" s="25">
        <f t="shared" si="173"/>
        <v>0</v>
      </c>
      <c r="N1190" s="64"/>
      <c r="O1190" s="25">
        <f t="shared" si="174"/>
        <v>0</v>
      </c>
      <c r="P1190" s="76">
        <f t="shared" si="176"/>
        <v>0</v>
      </c>
    </row>
    <row r="1191" spans="1:16" ht="26.25" hidden="1" x14ac:dyDescent="0.25">
      <c r="A1191" s="72">
        <v>3311403310822</v>
      </c>
      <c r="B1191" s="31" t="s">
        <v>1061</v>
      </c>
      <c r="C1191" s="73"/>
      <c r="D1191" s="74">
        <f>SUM(D1192:D1194)</f>
        <v>0</v>
      </c>
      <c r="E1191" s="74">
        <f>SUM(E1192:E1194)</f>
        <v>0</v>
      </c>
      <c r="F1191" s="75">
        <f t="shared" si="171"/>
        <v>0</v>
      </c>
      <c r="G1191" s="25">
        <f t="shared" si="170"/>
        <v>0</v>
      </c>
      <c r="H1191" s="74">
        <f>SUM(H1192:H1194)</f>
        <v>0</v>
      </c>
      <c r="I1191" s="76">
        <f t="shared" si="175"/>
        <v>0</v>
      </c>
      <c r="J1191" s="74">
        <f>SUM(J1192:J1194)</f>
        <v>0</v>
      </c>
      <c r="K1191" s="25">
        <f t="shared" si="172"/>
        <v>0</v>
      </c>
      <c r="L1191" s="75">
        <f t="shared" si="177"/>
        <v>0</v>
      </c>
      <c r="M1191" s="25">
        <f t="shared" si="173"/>
        <v>0</v>
      </c>
      <c r="N1191" s="74">
        <f>SUM(N1192:N1194)</f>
        <v>0</v>
      </c>
      <c r="O1191" s="25">
        <f t="shared" si="174"/>
        <v>0</v>
      </c>
      <c r="P1191" s="76">
        <f t="shared" si="176"/>
        <v>0</v>
      </c>
    </row>
    <row r="1192" spans="1:16" ht="26.25" hidden="1" x14ac:dyDescent="0.25">
      <c r="A1192" s="72">
        <v>3311403310822230</v>
      </c>
      <c r="B1192" s="31" t="s">
        <v>1061</v>
      </c>
      <c r="C1192" s="73"/>
      <c r="D1192" s="64"/>
      <c r="E1192" s="64"/>
      <c r="F1192" s="75">
        <f t="shared" si="171"/>
        <v>0</v>
      </c>
      <c r="G1192" s="25">
        <f t="shared" si="170"/>
        <v>0</v>
      </c>
      <c r="H1192" s="64"/>
      <c r="I1192" s="76">
        <f t="shared" si="175"/>
        <v>0</v>
      </c>
      <c r="J1192" s="64"/>
      <c r="K1192" s="25">
        <f t="shared" si="172"/>
        <v>0</v>
      </c>
      <c r="L1192" s="75">
        <f t="shared" si="177"/>
        <v>0</v>
      </c>
      <c r="M1192" s="25">
        <f t="shared" si="173"/>
        <v>0</v>
      </c>
      <c r="N1192" s="64"/>
      <c r="O1192" s="25">
        <f t="shared" si="174"/>
        <v>0</v>
      </c>
      <c r="P1192" s="76">
        <f t="shared" si="176"/>
        <v>0</v>
      </c>
    </row>
    <row r="1193" spans="1:16" ht="26.25" hidden="1" x14ac:dyDescent="0.25">
      <c r="A1193" s="72">
        <v>3311403310822230</v>
      </c>
      <c r="B1193" s="31" t="s">
        <v>1061</v>
      </c>
      <c r="C1193" s="73"/>
      <c r="D1193" s="64"/>
      <c r="E1193" s="64"/>
      <c r="F1193" s="75">
        <f t="shared" si="171"/>
        <v>0</v>
      </c>
      <c r="G1193" s="25">
        <f t="shared" si="170"/>
        <v>0</v>
      </c>
      <c r="H1193" s="64"/>
      <c r="I1193" s="76">
        <f t="shared" si="175"/>
        <v>0</v>
      </c>
      <c r="J1193" s="64"/>
      <c r="K1193" s="25">
        <f t="shared" si="172"/>
        <v>0</v>
      </c>
      <c r="L1193" s="75">
        <f t="shared" si="177"/>
        <v>0</v>
      </c>
      <c r="M1193" s="25">
        <f t="shared" si="173"/>
        <v>0</v>
      </c>
      <c r="N1193" s="64"/>
      <c r="O1193" s="25">
        <f t="shared" si="174"/>
        <v>0</v>
      </c>
      <c r="P1193" s="76">
        <f t="shared" si="176"/>
        <v>0</v>
      </c>
    </row>
    <row r="1194" spans="1:16" ht="26.25" hidden="1" x14ac:dyDescent="0.25">
      <c r="A1194" s="72">
        <v>3311403310822230</v>
      </c>
      <c r="B1194" s="31" t="s">
        <v>1061</v>
      </c>
      <c r="C1194" s="73"/>
      <c r="D1194" s="64"/>
      <c r="E1194" s="64"/>
      <c r="F1194" s="75">
        <f t="shared" si="171"/>
        <v>0</v>
      </c>
      <c r="G1194" s="25">
        <f t="shared" si="170"/>
        <v>0</v>
      </c>
      <c r="H1194" s="64"/>
      <c r="I1194" s="76">
        <f t="shared" si="175"/>
        <v>0</v>
      </c>
      <c r="J1194" s="64"/>
      <c r="K1194" s="25">
        <f t="shared" si="172"/>
        <v>0</v>
      </c>
      <c r="L1194" s="75">
        <f t="shared" si="177"/>
        <v>0</v>
      </c>
      <c r="M1194" s="25">
        <f t="shared" si="173"/>
        <v>0</v>
      </c>
      <c r="N1194" s="64"/>
      <c r="O1194" s="25">
        <f t="shared" si="174"/>
        <v>0</v>
      </c>
      <c r="P1194" s="76">
        <f t="shared" si="176"/>
        <v>0</v>
      </c>
    </row>
    <row r="1195" spans="1:16" ht="26.25" hidden="1" x14ac:dyDescent="0.25">
      <c r="A1195" s="72">
        <v>3311403310825</v>
      </c>
      <c r="B1195" s="31" t="s">
        <v>1062</v>
      </c>
      <c r="C1195" s="73"/>
      <c r="D1195" s="74">
        <f>SUM(D1196)</f>
        <v>0</v>
      </c>
      <c r="E1195" s="74">
        <f>SUM(E1196)</f>
        <v>0</v>
      </c>
      <c r="F1195" s="75">
        <f t="shared" si="171"/>
        <v>0</v>
      </c>
      <c r="G1195" s="25">
        <f t="shared" si="170"/>
        <v>0</v>
      </c>
      <c r="H1195" s="74">
        <f>SUM(H1196)</f>
        <v>0</v>
      </c>
      <c r="I1195" s="76">
        <f t="shared" si="175"/>
        <v>0</v>
      </c>
      <c r="J1195" s="74">
        <f>SUM(J1196)</f>
        <v>0</v>
      </c>
      <c r="K1195" s="25">
        <f t="shared" si="172"/>
        <v>0</v>
      </c>
      <c r="L1195" s="75">
        <f t="shared" si="177"/>
        <v>0</v>
      </c>
      <c r="M1195" s="25">
        <f t="shared" si="173"/>
        <v>0</v>
      </c>
      <c r="N1195" s="74">
        <f>SUM(N1196)</f>
        <v>0</v>
      </c>
      <c r="O1195" s="25">
        <f t="shared" si="174"/>
        <v>0</v>
      </c>
      <c r="P1195" s="76">
        <f t="shared" si="176"/>
        <v>0</v>
      </c>
    </row>
    <row r="1196" spans="1:16" ht="26.25" hidden="1" x14ac:dyDescent="0.25">
      <c r="A1196" s="72">
        <v>3311403310825230</v>
      </c>
      <c r="B1196" s="31" t="s">
        <v>1062</v>
      </c>
      <c r="C1196" s="73"/>
      <c r="D1196" s="64"/>
      <c r="E1196" s="64"/>
      <c r="F1196" s="75">
        <f t="shared" si="171"/>
        <v>0</v>
      </c>
      <c r="G1196" s="25">
        <f t="shared" si="170"/>
        <v>0</v>
      </c>
      <c r="H1196" s="64"/>
      <c r="I1196" s="76">
        <f t="shared" si="175"/>
        <v>0</v>
      </c>
      <c r="J1196" s="64"/>
      <c r="K1196" s="25">
        <f t="shared" si="172"/>
        <v>0</v>
      </c>
      <c r="L1196" s="75">
        <f t="shared" si="177"/>
        <v>0</v>
      </c>
      <c r="M1196" s="25">
        <f t="shared" si="173"/>
        <v>0</v>
      </c>
      <c r="N1196" s="64"/>
      <c r="O1196" s="25">
        <f t="shared" si="174"/>
        <v>0</v>
      </c>
      <c r="P1196" s="76">
        <f t="shared" si="176"/>
        <v>0</v>
      </c>
    </row>
    <row r="1197" spans="1:16" ht="64.5" hidden="1" x14ac:dyDescent="0.25">
      <c r="A1197" s="72">
        <v>3311403310835</v>
      </c>
      <c r="B1197" s="31" t="s">
        <v>1063</v>
      </c>
      <c r="C1197" s="73"/>
      <c r="D1197" s="74">
        <f>SUM(D1198)</f>
        <v>0</v>
      </c>
      <c r="E1197" s="74">
        <f>SUM(E1198)</f>
        <v>0</v>
      </c>
      <c r="F1197" s="75">
        <f t="shared" si="171"/>
        <v>0</v>
      </c>
      <c r="G1197" s="25">
        <f t="shared" si="170"/>
        <v>0</v>
      </c>
      <c r="H1197" s="74">
        <f>SUM(H1198)</f>
        <v>0</v>
      </c>
      <c r="I1197" s="76">
        <f t="shared" si="175"/>
        <v>0</v>
      </c>
      <c r="J1197" s="74">
        <f>SUM(J1198)</f>
        <v>0</v>
      </c>
      <c r="K1197" s="25">
        <f t="shared" si="172"/>
        <v>0</v>
      </c>
      <c r="L1197" s="75">
        <f t="shared" si="177"/>
        <v>0</v>
      </c>
      <c r="M1197" s="25">
        <f t="shared" si="173"/>
        <v>0</v>
      </c>
      <c r="N1197" s="74">
        <f>SUM(N1198)</f>
        <v>0</v>
      </c>
      <c r="O1197" s="25">
        <f t="shared" si="174"/>
        <v>0</v>
      </c>
      <c r="P1197" s="76">
        <f t="shared" si="176"/>
        <v>0</v>
      </c>
    </row>
    <row r="1198" spans="1:16" ht="64.5" hidden="1" x14ac:dyDescent="0.25">
      <c r="A1198" s="72">
        <v>3311403310835230</v>
      </c>
      <c r="B1198" s="31" t="s">
        <v>1063</v>
      </c>
      <c r="C1198" s="73"/>
      <c r="D1198" s="64"/>
      <c r="E1198" s="64"/>
      <c r="F1198" s="75">
        <f t="shared" si="171"/>
        <v>0</v>
      </c>
      <c r="G1198" s="25">
        <f t="shared" si="170"/>
        <v>0</v>
      </c>
      <c r="H1198" s="64"/>
      <c r="I1198" s="76">
        <f t="shared" si="175"/>
        <v>0</v>
      </c>
      <c r="J1198" s="64"/>
      <c r="K1198" s="25">
        <f t="shared" si="172"/>
        <v>0</v>
      </c>
      <c r="L1198" s="75">
        <f t="shared" si="177"/>
        <v>0</v>
      </c>
      <c r="M1198" s="25">
        <f t="shared" si="173"/>
        <v>0</v>
      </c>
      <c r="N1198" s="64"/>
      <c r="O1198" s="25">
        <f t="shared" si="174"/>
        <v>0</v>
      </c>
      <c r="P1198" s="76">
        <f t="shared" si="176"/>
        <v>0</v>
      </c>
    </row>
    <row r="1199" spans="1:16" ht="26.25" hidden="1" x14ac:dyDescent="0.25">
      <c r="A1199" s="72">
        <v>3311403310844</v>
      </c>
      <c r="B1199" s="31" t="s">
        <v>1064</v>
      </c>
      <c r="C1199" s="73"/>
      <c r="D1199" s="74">
        <f>SUM(D1200:D1201)</f>
        <v>0</v>
      </c>
      <c r="E1199" s="74">
        <f>SUM(E1200:E1201)</f>
        <v>0</v>
      </c>
      <c r="F1199" s="75">
        <f t="shared" si="171"/>
        <v>0</v>
      </c>
      <c r="G1199" s="25">
        <f t="shared" si="170"/>
        <v>0</v>
      </c>
      <c r="H1199" s="74">
        <f>SUM(H1200:H1201)</f>
        <v>0</v>
      </c>
      <c r="I1199" s="76">
        <f t="shared" si="175"/>
        <v>0</v>
      </c>
      <c r="J1199" s="74">
        <f>SUM(J1200:J1201)</f>
        <v>0</v>
      </c>
      <c r="K1199" s="25">
        <f t="shared" si="172"/>
        <v>0</v>
      </c>
      <c r="L1199" s="75">
        <f t="shared" si="177"/>
        <v>0</v>
      </c>
      <c r="M1199" s="25">
        <f t="shared" si="173"/>
        <v>0</v>
      </c>
      <c r="N1199" s="74">
        <f>SUM(N1200:N1201)</f>
        <v>0</v>
      </c>
      <c r="O1199" s="25">
        <f t="shared" si="174"/>
        <v>0</v>
      </c>
      <c r="P1199" s="76">
        <f t="shared" si="176"/>
        <v>0</v>
      </c>
    </row>
    <row r="1200" spans="1:16" ht="26.25" hidden="1" x14ac:dyDescent="0.25">
      <c r="A1200" s="72">
        <v>3311403310844230</v>
      </c>
      <c r="B1200" s="31" t="s">
        <v>1064</v>
      </c>
      <c r="C1200" s="73"/>
      <c r="D1200" s="64"/>
      <c r="E1200" s="64"/>
      <c r="F1200" s="75">
        <f t="shared" si="171"/>
        <v>0</v>
      </c>
      <c r="G1200" s="25">
        <f t="shared" si="170"/>
        <v>0</v>
      </c>
      <c r="H1200" s="64"/>
      <c r="I1200" s="76">
        <f t="shared" si="175"/>
        <v>0</v>
      </c>
      <c r="J1200" s="64"/>
      <c r="K1200" s="25">
        <f t="shared" si="172"/>
        <v>0</v>
      </c>
      <c r="L1200" s="75">
        <f t="shared" si="177"/>
        <v>0</v>
      </c>
      <c r="M1200" s="25">
        <f t="shared" si="173"/>
        <v>0</v>
      </c>
      <c r="N1200" s="64"/>
      <c r="O1200" s="25">
        <f t="shared" si="174"/>
        <v>0</v>
      </c>
      <c r="P1200" s="76">
        <f t="shared" si="176"/>
        <v>0</v>
      </c>
    </row>
    <row r="1201" spans="1:16" ht="26.25" hidden="1" x14ac:dyDescent="0.25">
      <c r="A1201" s="72">
        <v>3311403310844230</v>
      </c>
      <c r="B1201" s="31" t="s">
        <v>1064</v>
      </c>
      <c r="C1201" s="73"/>
      <c r="D1201" s="64"/>
      <c r="E1201" s="64"/>
      <c r="F1201" s="75">
        <f t="shared" si="171"/>
        <v>0</v>
      </c>
      <c r="G1201" s="25">
        <f t="shared" si="170"/>
        <v>0</v>
      </c>
      <c r="H1201" s="64"/>
      <c r="I1201" s="76">
        <f t="shared" si="175"/>
        <v>0</v>
      </c>
      <c r="J1201" s="64"/>
      <c r="K1201" s="25">
        <f t="shared" si="172"/>
        <v>0</v>
      </c>
      <c r="L1201" s="75">
        <f t="shared" si="177"/>
        <v>0</v>
      </c>
      <c r="M1201" s="25">
        <f t="shared" si="173"/>
        <v>0</v>
      </c>
      <c r="N1201" s="64"/>
      <c r="O1201" s="25">
        <f t="shared" si="174"/>
        <v>0</v>
      </c>
      <c r="P1201" s="76">
        <f t="shared" si="176"/>
        <v>0</v>
      </c>
    </row>
    <row r="1202" spans="1:16" hidden="1" x14ac:dyDescent="0.25">
      <c r="A1202" s="100">
        <v>3311403310866</v>
      </c>
      <c r="B1202" s="31" t="s">
        <v>1065</v>
      </c>
      <c r="C1202" s="73"/>
      <c r="D1202" s="74">
        <f>SUM(D1203)</f>
        <v>0</v>
      </c>
      <c r="E1202" s="74">
        <f>SUM(E1203)</f>
        <v>0</v>
      </c>
      <c r="F1202" s="75">
        <f t="shared" si="171"/>
        <v>0</v>
      </c>
      <c r="G1202" s="25">
        <f t="shared" si="170"/>
        <v>0</v>
      </c>
      <c r="H1202" s="74">
        <f>SUM(H1203)</f>
        <v>0</v>
      </c>
      <c r="I1202" s="76">
        <f t="shared" si="175"/>
        <v>0</v>
      </c>
      <c r="J1202" s="74">
        <f>SUM(J1203)</f>
        <v>0</v>
      </c>
      <c r="K1202" s="25">
        <f t="shared" si="172"/>
        <v>0</v>
      </c>
      <c r="L1202" s="75">
        <f t="shared" si="177"/>
        <v>0</v>
      </c>
      <c r="M1202" s="25">
        <f t="shared" si="173"/>
        <v>0</v>
      </c>
      <c r="N1202" s="74">
        <f>SUM(N1203)</f>
        <v>0</v>
      </c>
      <c r="O1202" s="25">
        <f t="shared" si="174"/>
        <v>0</v>
      </c>
      <c r="P1202" s="76">
        <f t="shared" si="176"/>
        <v>0</v>
      </c>
    </row>
    <row r="1203" spans="1:16" hidden="1" x14ac:dyDescent="0.25">
      <c r="A1203" s="100">
        <v>3311403310866230</v>
      </c>
      <c r="B1203" s="31" t="s">
        <v>1065</v>
      </c>
      <c r="C1203" s="73"/>
      <c r="D1203" s="64"/>
      <c r="E1203" s="64"/>
      <c r="F1203" s="75">
        <f t="shared" si="171"/>
        <v>0</v>
      </c>
      <c r="G1203" s="25">
        <f t="shared" si="170"/>
        <v>0</v>
      </c>
      <c r="H1203" s="64"/>
      <c r="I1203" s="76">
        <f t="shared" si="175"/>
        <v>0</v>
      </c>
      <c r="J1203" s="64"/>
      <c r="K1203" s="25">
        <f t="shared" si="172"/>
        <v>0</v>
      </c>
      <c r="L1203" s="75">
        <f t="shared" si="177"/>
        <v>0</v>
      </c>
      <c r="M1203" s="25">
        <f t="shared" si="173"/>
        <v>0</v>
      </c>
      <c r="N1203" s="64"/>
      <c r="O1203" s="25">
        <f t="shared" si="174"/>
        <v>0</v>
      </c>
      <c r="P1203" s="76">
        <f t="shared" si="176"/>
        <v>0</v>
      </c>
    </row>
    <row r="1204" spans="1:16" hidden="1" x14ac:dyDescent="0.25">
      <c r="A1204" s="100">
        <v>3311403310873</v>
      </c>
      <c r="B1204" s="31" t="s">
        <v>1066</v>
      </c>
      <c r="C1204" s="73"/>
      <c r="D1204" s="74">
        <f>SUM(D1205)</f>
        <v>0</v>
      </c>
      <c r="E1204" s="74">
        <f>SUM(E1205)</f>
        <v>0</v>
      </c>
      <c r="F1204" s="75">
        <f t="shared" si="171"/>
        <v>0</v>
      </c>
      <c r="G1204" s="25">
        <f t="shared" si="170"/>
        <v>0</v>
      </c>
      <c r="H1204" s="74">
        <f>SUM(H1205)</f>
        <v>0</v>
      </c>
      <c r="I1204" s="76">
        <f t="shared" si="175"/>
        <v>0</v>
      </c>
      <c r="J1204" s="74">
        <f>SUM(J1205)</f>
        <v>0</v>
      </c>
      <c r="K1204" s="25">
        <f t="shared" si="172"/>
        <v>0</v>
      </c>
      <c r="L1204" s="75">
        <f t="shared" si="177"/>
        <v>0</v>
      </c>
      <c r="M1204" s="25">
        <f t="shared" si="173"/>
        <v>0</v>
      </c>
      <c r="N1204" s="74">
        <f>SUM(N1205)</f>
        <v>0</v>
      </c>
      <c r="O1204" s="25">
        <f t="shared" si="174"/>
        <v>0</v>
      </c>
      <c r="P1204" s="76">
        <f t="shared" si="176"/>
        <v>0</v>
      </c>
    </row>
    <row r="1205" spans="1:16" hidden="1" x14ac:dyDescent="0.25">
      <c r="A1205" s="100">
        <v>3311403310873230</v>
      </c>
      <c r="B1205" s="31" t="s">
        <v>1066</v>
      </c>
      <c r="C1205" s="73"/>
      <c r="D1205" s="64"/>
      <c r="E1205" s="64"/>
      <c r="F1205" s="75">
        <f t="shared" si="171"/>
        <v>0</v>
      </c>
      <c r="G1205" s="25">
        <f t="shared" si="170"/>
        <v>0</v>
      </c>
      <c r="H1205" s="64"/>
      <c r="I1205" s="76">
        <f t="shared" si="175"/>
        <v>0</v>
      </c>
      <c r="J1205" s="64"/>
      <c r="K1205" s="25">
        <f t="shared" si="172"/>
        <v>0</v>
      </c>
      <c r="L1205" s="75">
        <f t="shared" si="177"/>
        <v>0</v>
      </c>
      <c r="M1205" s="25">
        <f t="shared" si="173"/>
        <v>0</v>
      </c>
      <c r="N1205" s="64"/>
      <c r="O1205" s="25">
        <f t="shared" si="174"/>
        <v>0</v>
      </c>
      <c r="P1205" s="76">
        <f t="shared" si="176"/>
        <v>0</v>
      </c>
    </row>
    <row r="1206" spans="1:16" ht="26.25" hidden="1" x14ac:dyDescent="0.25">
      <c r="A1206" s="100">
        <v>3311403310906</v>
      </c>
      <c r="B1206" s="31" t="s">
        <v>1067</v>
      </c>
      <c r="C1206" s="73"/>
      <c r="D1206" s="74">
        <f>SUM(D1207)</f>
        <v>0</v>
      </c>
      <c r="E1206" s="74">
        <f>SUM(E1207)</f>
        <v>0</v>
      </c>
      <c r="F1206" s="75">
        <f t="shared" si="171"/>
        <v>0</v>
      </c>
      <c r="G1206" s="25">
        <f t="shared" si="170"/>
        <v>0</v>
      </c>
      <c r="H1206" s="74">
        <f>SUM(H1207)</f>
        <v>0</v>
      </c>
      <c r="I1206" s="76">
        <f t="shared" si="175"/>
        <v>0</v>
      </c>
      <c r="J1206" s="74">
        <f>SUM(J1207)</f>
        <v>0</v>
      </c>
      <c r="K1206" s="25">
        <f t="shared" si="172"/>
        <v>0</v>
      </c>
      <c r="L1206" s="75">
        <f t="shared" si="177"/>
        <v>0</v>
      </c>
      <c r="M1206" s="25">
        <f t="shared" si="173"/>
        <v>0</v>
      </c>
      <c r="N1206" s="74">
        <f>SUM(N1207)</f>
        <v>0</v>
      </c>
      <c r="O1206" s="25">
        <f t="shared" si="174"/>
        <v>0</v>
      </c>
      <c r="P1206" s="76">
        <f t="shared" si="176"/>
        <v>0</v>
      </c>
    </row>
    <row r="1207" spans="1:16" ht="26.25" hidden="1" x14ac:dyDescent="0.25">
      <c r="A1207" s="100">
        <v>3311403310906230</v>
      </c>
      <c r="B1207" s="31" t="s">
        <v>1067</v>
      </c>
      <c r="C1207" s="73"/>
      <c r="D1207" s="64"/>
      <c r="E1207" s="64"/>
      <c r="F1207" s="75">
        <f t="shared" si="171"/>
        <v>0</v>
      </c>
      <c r="G1207" s="25">
        <f t="shared" si="170"/>
        <v>0</v>
      </c>
      <c r="H1207" s="64"/>
      <c r="I1207" s="76">
        <f t="shared" si="175"/>
        <v>0</v>
      </c>
      <c r="J1207" s="64"/>
      <c r="K1207" s="25">
        <f t="shared" si="172"/>
        <v>0</v>
      </c>
      <c r="L1207" s="75">
        <f t="shared" si="177"/>
        <v>0</v>
      </c>
      <c r="M1207" s="25">
        <f t="shared" si="173"/>
        <v>0</v>
      </c>
      <c r="N1207" s="64"/>
      <c r="O1207" s="25">
        <f t="shared" si="174"/>
        <v>0</v>
      </c>
      <c r="P1207" s="76">
        <f t="shared" si="176"/>
        <v>0</v>
      </c>
    </row>
    <row r="1208" spans="1:16" hidden="1" x14ac:dyDescent="0.25">
      <c r="A1208" s="100">
        <v>3311403310907</v>
      </c>
      <c r="B1208" s="31" t="s">
        <v>1013</v>
      </c>
      <c r="C1208" s="73"/>
      <c r="D1208" s="74">
        <f>SUM(D1209)</f>
        <v>0</v>
      </c>
      <c r="E1208" s="74">
        <f>SUM(E1209)</f>
        <v>0</v>
      </c>
      <c r="F1208" s="75">
        <f t="shared" si="171"/>
        <v>0</v>
      </c>
      <c r="G1208" s="25">
        <f t="shared" si="170"/>
        <v>0</v>
      </c>
      <c r="H1208" s="74">
        <f>SUM(H1209)</f>
        <v>0</v>
      </c>
      <c r="I1208" s="76">
        <f t="shared" si="175"/>
        <v>0</v>
      </c>
      <c r="J1208" s="74">
        <f>SUM(J1209)</f>
        <v>0</v>
      </c>
      <c r="K1208" s="25">
        <f t="shared" si="172"/>
        <v>0</v>
      </c>
      <c r="L1208" s="75">
        <f t="shared" si="177"/>
        <v>0</v>
      </c>
      <c r="M1208" s="25">
        <f t="shared" si="173"/>
        <v>0</v>
      </c>
      <c r="N1208" s="74">
        <f>SUM(N1209)</f>
        <v>0</v>
      </c>
      <c r="O1208" s="25">
        <f t="shared" si="174"/>
        <v>0</v>
      </c>
      <c r="P1208" s="76">
        <f t="shared" si="176"/>
        <v>0</v>
      </c>
    </row>
    <row r="1209" spans="1:16" hidden="1" x14ac:dyDescent="0.25">
      <c r="A1209" s="100">
        <v>3311403310907230</v>
      </c>
      <c r="B1209" s="31" t="s">
        <v>1013</v>
      </c>
      <c r="C1209" s="73"/>
      <c r="D1209" s="64"/>
      <c r="E1209" s="64"/>
      <c r="F1209" s="75">
        <f t="shared" si="171"/>
        <v>0</v>
      </c>
      <c r="G1209" s="25">
        <f t="shared" si="170"/>
        <v>0</v>
      </c>
      <c r="H1209" s="64"/>
      <c r="I1209" s="76">
        <f t="shared" si="175"/>
        <v>0</v>
      </c>
      <c r="J1209" s="64"/>
      <c r="K1209" s="25">
        <f t="shared" si="172"/>
        <v>0</v>
      </c>
      <c r="L1209" s="75">
        <f t="shared" si="177"/>
        <v>0</v>
      </c>
      <c r="M1209" s="25">
        <f t="shared" si="173"/>
        <v>0</v>
      </c>
      <c r="N1209" s="64"/>
      <c r="O1209" s="25">
        <f t="shared" si="174"/>
        <v>0</v>
      </c>
      <c r="P1209" s="76">
        <f t="shared" si="176"/>
        <v>0</v>
      </c>
    </row>
    <row r="1210" spans="1:16" ht="26.25" hidden="1" x14ac:dyDescent="0.25">
      <c r="A1210" s="72">
        <v>3311403310908</v>
      </c>
      <c r="B1210" s="31" t="s">
        <v>1068</v>
      </c>
      <c r="C1210" s="73"/>
      <c r="D1210" s="74">
        <f>SUM(D1211)</f>
        <v>0</v>
      </c>
      <c r="E1210" s="74">
        <f>SUM(E1211)</f>
        <v>0</v>
      </c>
      <c r="F1210" s="75">
        <f t="shared" si="171"/>
        <v>0</v>
      </c>
      <c r="G1210" s="25">
        <f t="shared" si="170"/>
        <v>0</v>
      </c>
      <c r="H1210" s="74">
        <f>SUM(H1211)</f>
        <v>0</v>
      </c>
      <c r="I1210" s="76">
        <f t="shared" si="175"/>
        <v>0</v>
      </c>
      <c r="J1210" s="74">
        <f>SUM(J1211)</f>
        <v>0</v>
      </c>
      <c r="K1210" s="25">
        <f t="shared" si="172"/>
        <v>0</v>
      </c>
      <c r="L1210" s="75">
        <f t="shared" si="177"/>
        <v>0</v>
      </c>
      <c r="M1210" s="25">
        <f t="shared" si="173"/>
        <v>0</v>
      </c>
      <c r="N1210" s="74">
        <f>SUM(N1211)</f>
        <v>0</v>
      </c>
      <c r="O1210" s="25">
        <f t="shared" si="174"/>
        <v>0</v>
      </c>
      <c r="P1210" s="76">
        <f t="shared" si="176"/>
        <v>0</v>
      </c>
    </row>
    <row r="1211" spans="1:16" ht="26.25" hidden="1" x14ac:dyDescent="0.25">
      <c r="A1211" s="72">
        <v>3311403310908230</v>
      </c>
      <c r="B1211" s="31" t="s">
        <v>1068</v>
      </c>
      <c r="C1211" s="73"/>
      <c r="D1211" s="64"/>
      <c r="E1211" s="64"/>
      <c r="F1211" s="75">
        <f t="shared" si="171"/>
        <v>0</v>
      </c>
      <c r="G1211" s="25">
        <f t="shared" si="170"/>
        <v>0</v>
      </c>
      <c r="H1211" s="64"/>
      <c r="I1211" s="76">
        <f t="shared" si="175"/>
        <v>0</v>
      </c>
      <c r="J1211" s="64"/>
      <c r="K1211" s="25">
        <f t="shared" si="172"/>
        <v>0</v>
      </c>
      <c r="L1211" s="75">
        <f t="shared" si="177"/>
        <v>0</v>
      </c>
      <c r="M1211" s="25">
        <f t="shared" si="173"/>
        <v>0</v>
      </c>
      <c r="N1211" s="64"/>
      <c r="O1211" s="25">
        <f t="shared" si="174"/>
        <v>0</v>
      </c>
      <c r="P1211" s="76">
        <f t="shared" si="176"/>
        <v>0</v>
      </c>
    </row>
    <row r="1212" spans="1:16" hidden="1" x14ac:dyDescent="0.25">
      <c r="A1212" s="72">
        <v>3311403311122</v>
      </c>
      <c r="B1212" s="31" t="s">
        <v>1069</v>
      </c>
      <c r="C1212" s="73"/>
      <c r="D1212" s="74">
        <f>SUM(D1213)</f>
        <v>0</v>
      </c>
      <c r="E1212" s="74">
        <f>SUM(E1213)</f>
        <v>0</v>
      </c>
      <c r="F1212" s="75">
        <f t="shared" si="171"/>
        <v>0</v>
      </c>
      <c r="G1212" s="25">
        <f t="shared" si="170"/>
        <v>0</v>
      </c>
      <c r="H1212" s="74">
        <f>SUM(H1213)</f>
        <v>0</v>
      </c>
      <c r="I1212" s="76">
        <f t="shared" si="175"/>
        <v>0</v>
      </c>
      <c r="J1212" s="74">
        <f>SUM(J1213)</f>
        <v>0</v>
      </c>
      <c r="K1212" s="25">
        <f t="shared" si="172"/>
        <v>0</v>
      </c>
      <c r="L1212" s="75">
        <f t="shared" si="177"/>
        <v>0</v>
      </c>
      <c r="M1212" s="25">
        <f t="shared" si="173"/>
        <v>0</v>
      </c>
      <c r="N1212" s="74">
        <f>SUM(N1213)</f>
        <v>0</v>
      </c>
      <c r="O1212" s="25">
        <f t="shared" si="174"/>
        <v>0</v>
      </c>
      <c r="P1212" s="76">
        <f t="shared" si="176"/>
        <v>0</v>
      </c>
    </row>
    <row r="1213" spans="1:16" hidden="1" x14ac:dyDescent="0.25">
      <c r="A1213" s="72">
        <v>3311403311122230</v>
      </c>
      <c r="B1213" s="31" t="s">
        <v>1069</v>
      </c>
      <c r="C1213" s="73"/>
      <c r="D1213" s="64"/>
      <c r="E1213" s="64"/>
      <c r="F1213" s="75">
        <f t="shared" si="171"/>
        <v>0</v>
      </c>
      <c r="G1213" s="25">
        <f t="shared" si="170"/>
        <v>0</v>
      </c>
      <c r="H1213" s="64"/>
      <c r="I1213" s="76">
        <f t="shared" si="175"/>
        <v>0</v>
      </c>
      <c r="J1213" s="64"/>
      <c r="K1213" s="25">
        <f t="shared" si="172"/>
        <v>0</v>
      </c>
      <c r="L1213" s="75">
        <f t="shared" si="177"/>
        <v>0</v>
      </c>
      <c r="M1213" s="25">
        <f t="shared" si="173"/>
        <v>0</v>
      </c>
      <c r="N1213" s="64"/>
      <c r="O1213" s="25">
        <f t="shared" si="174"/>
        <v>0</v>
      </c>
      <c r="P1213" s="76">
        <f t="shared" si="176"/>
        <v>0</v>
      </c>
    </row>
    <row r="1214" spans="1:16" ht="39" hidden="1" x14ac:dyDescent="0.25">
      <c r="A1214" s="72">
        <v>3311403316036</v>
      </c>
      <c r="B1214" s="31" t="s">
        <v>1070</v>
      </c>
      <c r="C1214" s="73"/>
      <c r="D1214" s="74">
        <f>SUM(D1215)</f>
        <v>0</v>
      </c>
      <c r="E1214" s="74">
        <f>SUM(E1215)</f>
        <v>0</v>
      </c>
      <c r="F1214" s="75">
        <f t="shared" si="171"/>
        <v>0</v>
      </c>
      <c r="G1214" s="25">
        <f t="shared" si="170"/>
        <v>0</v>
      </c>
      <c r="H1214" s="74">
        <f>SUM(H1215)</f>
        <v>0</v>
      </c>
      <c r="I1214" s="76">
        <f t="shared" si="175"/>
        <v>0</v>
      </c>
      <c r="J1214" s="74">
        <f>SUM(J1215)</f>
        <v>0</v>
      </c>
      <c r="K1214" s="25">
        <f t="shared" si="172"/>
        <v>0</v>
      </c>
      <c r="L1214" s="75">
        <f t="shared" si="177"/>
        <v>0</v>
      </c>
      <c r="M1214" s="25">
        <f t="shared" si="173"/>
        <v>0</v>
      </c>
      <c r="N1214" s="74">
        <f>SUM(N1215)</f>
        <v>0</v>
      </c>
      <c r="O1214" s="25">
        <f t="shared" si="174"/>
        <v>0</v>
      </c>
      <c r="P1214" s="76">
        <f t="shared" si="176"/>
        <v>0</v>
      </c>
    </row>
    <row r="1215" spans="1:16" ht="39" hidden="1" x14ac:dyDescent="0.25">
      <c r="A1215" s="72">
        <v>3311403316036230</v>
      </c>
      <c r="B1215" s="31" t="s">
        <v>1070</v>
      </c>
      <c r="C1215" s="73"/>
      <c r="D1215" s="64"/>
      <c r="E1215" s="64"/>
      <c r="F1215" s="75">
        <f t="shared" si="171"/>
        <v>0</v>
      </c>
      <c r="G1215" s="25">
        <f t="shared" si="170"/>
        <v>0</v>
      </c>
      <c r="H1215" s="64"/>
      <c r="I1215" s="76">
        <f t="shared" si="175"/>
        <v>0</v>
      </c>
      <c r="J1215" s="64"/>
      <c r="K1215" s="25">
        <f t="shared" si="172"/>
        <v>0</v>
      </c>
      <c r="L1215" s="75">
        <f t="shared" si="177"/>
        <v>0</v>
      </c>
      <c r="M1215" s="25">
        <f t="shared" si="173"/>
        <v>0</v>
      </c>
      <c r="N1215" s="64"/>
      <c r="O1215" s="25">
        <f t="shared" si="174"/>
        <v>0</v>
      </c>
      <c r="P1215" s="76">
        <f t="shared" si="176"/>
        <v>0</v>
      </c>
    </row>
    <row r="1216" spans="1:16" hidden="1" x14ac:dyDescent="0.25">
      <c r="A1216" s="72">
        <v>3311403316094</v>
      </c>
      <c r="B1216" s="31" t="s">
        <v>1013</v>
      </c>
      <c r="C1216" s="73"/>
      <c r="D1216" s="74">
        <f>SUM(D1217:D1219)</f>
        <v>0</v>
      </c>
      <c r="E1216" s="74">
        <f>SUM(E1217:E1219)</f>
        <v>0</v>
      </c>
      <c r="F1216" s="75">
        <f t="shared" si="171"/>
        <v>0</v>
      </c>
      <c r="G1216" s="25">
        <f t="shared" si="170"/>
        <v>0</v>
      </c>
      <c r="H1216" s="74">
        <f>SUM(H1217:H1219)</f>
        <v>0</v>
      </c>
      <c r="I1216" s="76">
        <f t="shared" si="175"/>
        <v>0</v>
      </c>
      <c r="J1216" s="74">
        <f>SUM(J1217:J1219)</f>
        <v>0</v>
      </c>
      <c r="K1216" s="25">
        <f t="shared" si="172"/>
        <v>0</v>
      </c>
      <c r="L1216" s="75">
        <f t="shared" si="177"/>
        <v>0</v>
      </c>
      <c r="M1216" s="25">
        <f t="shared" si="173"/>
        <v>0</v>
      </c>
      <c r="N1216" s="74">
        <f>SUM(N1217:N1219)</f>
        <v>0</v>
      </c>
      <c r="O1216" s="25">
        <f t="shared" si="174"/>
        <v>0</v>
      </c>
      <c r="P1216" s="76">
        <f t="shared" si="176"/>
        <v>0</v>
      </c>
    </row>
    <row r="1217" spans="1:16" hidden="1" x14ac:dyDescent="0.25">
      <c r="A1217" s="72">
        <v>3311403316094230</v>
      </c>
      <c r="B1217" s="31" t="s">
        <v>1027</v>
      </c>
      <c r="C1217" s="73"/>
      <c r="D1217" s="64"/>
      <c r="E1217" s="64"/>
      <c r="F1217" s="75">
        <f t="shared" si="171"/>
        <v>0</v>
      </c>
      <c r="G1217" s="25">
        <f t="shared" si="170"/>
        <v>0</v>
      </c>
      <c r="H1217" s="64"/>
      <c r="I1217" s="76">
        <f t="shared" si="175"/>
        <v>0</v>
      </c>
      <c r="J1217" s="64"/>
      <c r="K1217" s="25">
        <f t="shared" si="172"/>
        <v>0</v>
      </c>
      <c r="L1217" s="75">
        <f t="shared" si="177"/>
        <v>0</v>
      </c>
      <c r="M1217" s="25">
        <f t="shared" si="173"/>
        <v>0</v>
      </c>
      <c r="N1217" s="64"/>
      <c r="O1217" s="25">
        <f t="shared" si="174"/>
        <v>0</v>
      </c>
      <c r="P1217" s="76">
        <f t="shared" si="176"/>
        <v>0</v>
      </c>
    </row>
    <row r="1218" spans="1:16" hidden="1" x14ac:dyDescent="0.25">
      <c r="A1218" s="72">
        <v>3311403316094230</v>
      </c>
      <c r="B1218" s="31" t="s">
        <v>1071</v>
      </c>
      <c r="C1218" s="73"/>
      <c r="D1218" s="64"/>
      <c r="E1218" s="64"/>
      <c r="F1218" s="75">
        <f t="shared" si="171"/>
        <v>0</v>
      </c>
      <c r="G1218" s="25">
        <f t="shared" si="170"/>
        <v>0</v>
      </c>
      <c r="H1218" s="64"/>
      <c r="I1218" s="76">
        <f t="shared" si="175"/>
        <v>0</v>
      </c>
      <c r="J1218" s="64"/>
      <c r="K1218" s="25">
        <f t="shared" si="172"/>
        <v>0</v>
      </c>
      <c r="L1218" s="75">
        <f t="shared" si="177"/>
        <v>0</v>
      </c>
      <c r="M1218" s="25">
        <f t="shared" si="173"/>
        <v>0</v>
      </c>
      <c r="N1218" s="64"/>
      <c r="O1218" s="25">
        <f t="shared" si="174"/>
        <v>0</v>
      </c>
      <c r="P1218" s="76">
        <f t="shared" si="176"/>
        <v>0</v>
      </c>
    </row>
    <row r="1219" spans="1:16" hidden="1" x14ac:dyDescent="0.25">
      <c r="A1219" s="72">
        <v>3311403316094230</v>
      </c>
      <c r="B1219" s="31" t="s">
        <v>1072</v>
      </c>
      <c r="C1219" s="73"/>
      <c r="D1219" s="64"/>
      <c r="E1219" s="64"/>
      <c r="F1219" s="75">
        <f t="shared" si="171"/>
        <v>0</v>
      </c>
      <c r="G1219" s="25">
        <f t="shared" si="170"/>
        <v>0</v>
      </c>
      <c r="H1219" s="64"/>
      <c r="I1219" s="76">
        <f t="shared" si="175"/>
        <v>0</v>
      </c>
      <c r="J1219" s="64"/>
      <c r="K1219" s="25">
        <f t="shared" si="172"/>
        <v>0</v>
      </c>
      <c r="L1219" s="75">
        <f t="shared" si="177"/>
        <v>0</v>
      </c>
      <c r="M1219" s="25">
        <f t="shared" si="173"/>
        <v>0</v>
      </c>
      <c r="N1219" s="64"/>
      <c r="O1219" s="25">
        <f t="shared" si="174"/>
        <v>0</v>
      </c>
      <c r="P1219" s="76">
        <f t="shared" si="176"/>
        <v>0</v>
      </c>
    </row>
    <row r="1220" spans="1:16" ht="26.25" hidden="1" x14ac:dyDescent="0.25">
      <c r="A1220" s="100">
        <v>3311403317032</v>
      </c>
      <c r="B1220" s="31" t="s">
        <v>1073</v>
      </c>
      <c r="C1220" s="73"/>
      <c r="D1220" s="74">
        <f>SUM(D1221)</f>
        <v>0</v>
      </c>
      <c r="E1220" s="74">
        <f>SUM(E1221)</f>
        <v>0</v>
      </c>
      <c r="F1220" s="75">
        <f t="shared" si="171"/>
        <v>0</v>
      </c>
      <c r="G1220" s="25">
        <f t="shared" si="170"/>
        <v>0</v>
      </c>
      <c r="H1220" s="74">
        <f>SUM(H1221)</f>
        <v>0</v>
      </c>
      <c r="I1220" s="76">
        <f t="shared" si="175"/>
        <v>0</v>
      </c>
      <c r="J1220" s="74">
        <f>SUM(J1221)</f>
        <v>0</v>
      </c>
      <c r="K1220" s="25">
        <f t="shared" si="172"/>
        <v>0</v>
      </c>
      <c r="L1220" s="75">
        <f t="shared" si="177"/>
        <v>0</v>
      </c>
      <c r="M1220" s="25">
        <f t="shared" si="173"/>
        <v>0</v>
      </c>
      <c r="N1220" s="74">
        <f>SUM(N1221)</f>
        <v>0</v>
      </c>
      <c r="O1220" s="25">
        <f t="shared" si="174"/>
        <v>0</v>
      </c>
      <c r="P1220" s="76">
        <f t="shared" si="176"/>
        <v>0</v>
      </c>
    </row>
    <row r="1221" spans="1:16" ht="26.25" hidden="1" x14ac:dyDescent="0.25">
      <c r="A1221" s="100">
        <v>3311403317032230</v>
      </c>
      <c r="B1221" s="31" t="s">
        <v>1073</v>
      </c>
      <c r="C1221" s="73"/>
      <c r="D1221" s="64"/>
      <c r="E1221" s="64"/>
      <c r="F1221" s="75">
        <f t="shared" si="171"/>
        <v>0</v>
      </c>
      <c r="G1221" s="25">
        <f t="shared" si="170"/>
        <v>0</v>
      </c>
      <c r="H1221" s="64"/>
      <c r="I1221" s="76">
        <f t="shared" si="175"/>
        <v>0</v>
      </c>
      <c r="J1221" s="64"/>
      <c r="K1221" s="25">
        <f t="shared" si="172"/>
        <v>0</v>
      </c>
      <c r="L1221" s="75">
        <f t="shared" si="177"/>
        <v>0</v>
      </c>
      <c r="M1221" s="25">
        <f t="shared" si="173"/>
        <v>0</v>
      </c>
      <c r="N1221" s="64"/>
      <c r="O1221" s="25">
        <f t="shared" si="174"/>
        <v>0</v>
      </c>
      <c r="P1221" s="76">
        <f t="shared" si="176"/>
        <v>0</v>
      </c>
    </row>
    <row r="1222" spans="1:16" hidden="1" x14ac:dyDescent="0.25">
      <c r="A1222" s="72">
        <v>3311403317096</v>
      </c>
      <c r="B1222" s="31" t="s">
        <v>1074</v>
      </c>
      <c r="C1222" s="73"/>
      <c r="D1222" s="74">
        <f>SUM(D1223)</f>
        <v>0</v>
      </c>
      <c r="E1222" s="74">
        <f>SUM(E1223)</f>
        <v>0</v>
      </c>
      <c r="F1222" s="75">
        <f t="shared" si="171"/>
        <v>0</v>
      </c>
      <c r="G1222" s="25">
        <f t="shared" si="170"/>
        <v>0</v>
      </c>
      <c r="H1222" s="74">
        <f>SUM(H1223)</f>
        <v>0</v>
      </c>
      <c r="I1222" s="76">
        <f t="shared" si="175"/>
        <v>0</v>
      </c>
      <c r="J1222" s="74">
        <f>SUM(J1223)</f>
        <v>0</v>
      </c>
      <c r="K1222" s="25">
        <f t="shared" si="172"/>
        <v>0</v>
      </c>
      <c r="L1222" s="75">
        <f t="shared" si="177"/>
        <v>0</v>
      </c>
      <c r="M1222" s="25">
        <f t="shared" si="173"/>
        <v>0</v>
      </c>
      <c r="N1222" s="74">
        <f>SUM(N1223)</f>
        <v>0</v>
      </c>
      <c r="O1222" s="25">
        <f t="shared" si="174"/>
        <v>0</v>
      </c>
      <c r="P1222" s="76">
        <f t="shared" si="176"/>
        <v>0</v>
      </c>
    </row>
    <row r="1223" spans="1:16" hidden="1" x14ac:dyDescent="0.25">
      <c r="A1223" s="72">
        <v>3311403317096230</v>
      </c>
      <c r="B1223" s="31" t="s">
        <v>1074</v>
      </c>
      <c r="C1223" s="73"/>
      <c r="D1223" s="64"/>
      <c r="E1223" s="64"/>
      <c r="F1223" s="75">
        <f t="shared" si="171"/>
        <v>0</v>
      </c>
      <c r="G1223" s="25">
        <f t="shared" si="170"/>
        <v>0</v>
      </c>
      <c r="H1223" s="64"/>
      <c r="I1223" s="76">
        <f t="shared" si="175"/>
        <v>0</v>
      </c>
      <c r="J1223" s="64"/>
      <c r="K1223" s="25">
        <f t="shared" si="172"/>
        <v>0</v>
      </c>
      <c r="L1223" s="75">
        <f t="shared" si="177"/>
        <v>0</v>
      </c>
      <c r="M1223" s="25">
        <f t="shared" si="173"/>
        <v>0</v>
      </c>
      <c r="N1223" s="64"/>
      <c r="O1223" s="25">
        <f t="shared" si="174"/>
        <v>0</v>
      </c>
      <c r="P1223" s="76">
        <f t="shared" si="176"/>
        <v>0</v>
      </c>
    </row>
    <row r="1224" spans="1:16" hidden="1" x14ac:dyDescent="0.25">
      <c r="A1224" s="72">
        <v>3311403317219</v>
      </c>
      <c r="B1224" s="31" t="s">
        <v>1075</v>
      </c>
      <c r="C1224" s="73"/>
      <c r="D1224" s="74">
        <f>SUM(D1225)</f>
        <v>0</v>
      </c>
      <c r="E1224" s="74">
        <f>SUM(E1225)</f>
        <v>0</v>
      </c>
      <c r="F1224" s="75">
        <f t="shared" si="171"/>
        <v>0</v>
      </c>
      <c r="G1224" s="25">
        <f t="shared" si="170"/>
        <v>0</v>
      </c>
      <c r="H1224" s="74">
        <f>SUM(H1225)</f>
        <v>0</v>
      </c>
      <c r="I1224" s="76">
        <f t="shared" si="175"/>
        <v>0</v>
      </c>
      <c r="J1224" s="74">
        <f>SUM(J1225)</f>
        <v>0</v>
      </c>
      <c r="K1224" s="25">
        <f t="shared" si="172"/>
        <v>0</v>
      </c>
      <c r="L1224" s="75">
        <f t="shared" si="177"/>
        <v>0</v>
      </c>
      <c r="M1224" s="25">
        <f t="shared" si="173"/>
        <v>0</v>
      </c>
      <c r="N1224" s="74">
        <f>SUM(N1225)</f>
        <v>0</v>
      </c>
      <c r="O1224" s="25">
        <f t="shared" si="174"/>
        <v>0</v>
      </c>
      <c r="P1224" s="76">
        <f t="shared" si="176"/>
        <v>0</v>
      </c>
    </row>
    <row r="1225" spans="1:16" hidden="1" x14ac:dyDescent="0.25">
      <c r="A1225" s="72">
        <v>3311403317219230</v>
      </c>
      <c r="B1225" s="31" t="s">
        <v>1076</v>
      </c>
      <c r="C1225" s="73"/>
      <c r="D1225" s="64"/>
      <c r="E1225" s="64"/>
      <c r="F1225" s="75">
        <f t="shared" si="171"/>
        <v>0</v>
      </c>
      <c r="G1225" s="25">
        <f t="shared" si="170"/>
        <v>0</v>
      </c>
      <c r="H1225" s="64"/>
      <c r="I1225" s="76">
        <f t="shared" si="175"/>
        <v>0</v>
      </c>
      <c r="J1225" s="64"/>
      <c r="K1225" s="25">
        <f t="shared" si="172"/>
        <v>0</v>
      </c>
      <c r="L1225" s="75">
        <f t="shared" si="177"/>
        <v>0</v>
      </c>
      <c r="M1225" s="25">
        <f t="shared" si="173"/>
        <v>0</v>
      </c>
      <c r="N1225" s="64"/>
      <c r="O1225" s="25">
        <f t="shared" si="174"/>
        <v>0</v>
      </c>
      <c r="P1225" s="76">
        <f t="shared" si="176"/>
        <v>0</v>
      </c>
    </row>
    <row r="1226" spans="1:16" hidden="1" x14ac:dyDescent="0.25">
      <c r="A1226" s="72">
        <v>3311403317225</v>
      </c>
      <c r="B1226" s="31" t="s">
        <v>1013</v>
      </c>
      <c r="C1226" s="73"/>
      <c r="D1226" s="74">
        <f>SUM(D1227)</f>
        <v>0</v>
      </c>
      <c r="E1226" s="74">
        <f>SUM(E1227)</f>
        <v>0</v>
      </c>
      <c r="F1226" s="75">
        <f t="shared" si="171"/>
        <v>0</v>
      </c>
      <c r="G1226" s="25">
        <f t="shared" ref="G1226:G1290" si="178">IF(OR(F1226=0,F$7=0),0,F1226/F$7)*100</f>
        <v>0</v>
      </c>
      <c r="H1226" s="74">
        <f>SUM(H1227)</f>
        <v>0</v>
      </c>
      <c r="I1226" s="76">
        <f t="shared" si="175"/>
        <v>0</v>
      </c>
      <c r="J1226" s="74">
        <f>SUM(J1227)</f>
        <v>0</v>
      </c>
      <c r="K1226" s="25">
        <f t="shared" si="172"/>
        <v>0</v>
      </c>
      <c r="L1226" s="75">
        <f t="shared" si="177"/>
        <v>0</v>
      </c>
      <c r="M1226" s="25">
        <f t="shared" si="173"/>
        <v>0</v>
      </c>
      <c r="N1226" s="74">
        <f>SUM(N1227)</f>
        <v>0</v>
      </c>
      <c r="O1226" s="25">
        <f t="shared" si="174"/>
        <v>0</v>
      </c>
      <c r="P1226" s="76">
        <f t="shared" si="176"/>
        <v>0</v>
      </c>
    </row>
    <row r="1227" spans="1:16" hidden="1" x14ac:dyDescent="0.25">
      <c r="A1227" s="72">
        <v>3311403317225</v>
      </c>
      <c r="B1227" s="31" t="s">
        <v>1013</v>
      </c>
      <c r="C1227" s="73"/>
      <c r="D1227" s="64"/>
      <c r="E1227" s="64"/>
      <c r="F1227" s="75">
        <f t="shared" si="171"/>
        <v>0</v>
      </c>
      <c r="G1227" s="25">
        <f t="shared" si="178"/>
        <v>0</v>
      </c>
      <c r="H1227" s="64"/>
      <c r="I1227" s="76">
        <f t="shared" si="175"/>
        <v>0</v>
      </c>
      <c r="J1227" s="64"/>
      <c r="K1227" s="25">
        <f t="shared" si="172"/>
        <v>0</v>
      </c>
      <c r="L1227" s="75">
        <f t="shared" si="177"/>
        <v>0</v>
      </c>
      <c r="M1227" s="25">
        <f t="shared" si="173"/>
        <v>0</v>
      </c>
      <c r="N1227" s="64"/>
      <c r="O1227" s="25">
        <f t="shared" si="174"/>
        <v>0</v>
      </c>
      <c r="P1227" s="76">
        <f t="shared" si="176"/>
        <v>0</v>
      </c>
    </row>
    <row r="1228" spans="1:16" ht="26.25" hidden="1" x14ac:dyDescent="0.25">
      <c r="A1228" s="72">
        <v>3311403317377</v>
      </c>
      <c r="B1228" s="31" t="s">
        <v>1077</v>
      </c>
      <c r="C1228" s="73"/>
      <c r="D1228" s="74">
        <f>SUM(D1229)</f>
        <v>0</v>
      </c>
      <c r="E1228" s="74">
        <f>SUM(E1229)</f>
        <v>0</v>
      </c>
      <c r="F1228" s="75">
        <f t="shared" si="171"/>
        <v>0</v>
      </c>
      <c r="G1228" s="25">
        <f t="shared" si="178"/>
        <v>0</v>
      </c>
      <c r="H1228" s="74">
        <f>SUM(H1229)</f>
        <v>0</v>
      </c>
      <c r="I1228" s="76">
        <f t="shared" si="175"/>
        <v>0</v>
      </c>
      <c r="J1228" s="74">
        <f>SUM(J1229)</f>
        <v>0</v>
      </c>
      <c r="K1228" s="25">
        <f t="shared" si="172"/>
        <v>0</v>
      </c>
      <c r="L1228" s="75">
        <f t="shared" si="177"/>
        <v>0</v>
      </c>
      <c r="M1228" s="25">
        <f t="shared" si="173"/>
        <v>0</v>
      </c>
      <c r="N1228" s="74">
        <f>SUM(N1229)</f>
        <v>0</v>
      </c>
      <c r="O1228" s="25">
        <f t="shared" si="174"/>
        <v>0</v>
      </c>
      <c r="P1228" s="76">
        <f t="shared" si="176"/>
        <v>0</v>
      </c>
    </row>
    <row r="1229" spans="1:16" ht="26.25" hidden="1" x14ac:dyDescent="0.25">
      <c r="A1229" s="72">
        <v>3311403317377230</v>
      </c>
      <c r="B1229" s="31" t="s">
        <v>1077</v>
      </c>
      <c r="C1229" s="73"/>
      <c r="D1229" s="64"/>
      <c r="E1229" s="64"/>
      <c r="F1229" s="75">
        <f t="shared" si="171"/>
        <v>0</v>
      </c>
      <c r="G1229" s="25">
        <f t="shared" si="178"/>
        <v>0</v>
      </c>
      <c r="H1229" s="64"/>
      <c r="I1229" s="76">
        <f t="shared" si="175"/>
        <v>0</v>
      </c>
      <c r="J1229" s="64"/>
      <c r="K1229" s="25">
        <f t="shared" si="172"/>
        <v>0</v>
      </c>
      <c r="L1229" s="75">
        <f t="shared" si="177"/>
        <v>0</v>
      </c>
      <c r="M1229" s="25">
        <f t="shared" si="173"/>
        <v>0</v>
      </c>
      <c r="N1229" s="64"/>
      <c r="O1229" s="25">
        <f t="shared" si="174"/>
        <v>0</v>
      </c>
      <c r="P1229" s="76">
        <f t="shared" si="176"/>
        <v>0</v>
      </c>
    </row>
    <row r="1230" spans="1:16" ht="26.25" hidden="1" x14ac:dyDescent="0.25">
      <c r="A1230" s="72">
        <v>3311403317379</v>
      </c>
      <c r="B1230" s="31" t="s">
        <v>1078</v>
      </c>
      <c r="C1230" s="73"/>
      <c r="D1230" s="74">
        <f>SUM(D1231)</f>
        <v>0</v>
      </c>
      <c r="E1230" s="74">
        <f>SUM(E1231)</f>
        <v>0</v>
      </c>
      <c r="F1230" s="75">
        <f t="shared" si="171"/>
        <v>0</v>
      </c>
      <c r="G1230" s="25">
        <f t="shared" si="178"/>
        <v>0</v>
      </c>
      <c r="H1230" s="74">
        <f>SUM(H1231)</f>
        <v>0</v>
      </c>
      <c r="I1230" s="76">
        <f t="shared" si="175"/>
        <v>0</v>
      </c>
      <c r="J1230" s="74">
        <f>SUM(J1231)</f>
        <v>0</v>
      </c>
      <c r="K1230" s="25">
        <f t="shared" si="172"/>
        <v>0</v>
      </c>
      <c r="L1230" s="75">
        <f t="shared" si="177"/>
        <v>0</v>
      </c>
      <c r="M1230" s="25">
        <f t="shared" si="173"/>
        <v>0</v>
      </c>
      <c r="N1230" s="74">
        <f>SUM(N1231)</f>
        <v>0</v>
      </c>
      <c r="O1230" s="25">
        <f t="shared" si="174"/>
        <v>0</v>
      </c>
      <c r="P1230" s="76">
        <f t="shared" si="176"/>
        <v>0</v>
      </c>
    </row>
    <row r="1231" spans="1:16" ht="26.25" hidden="1" x14ac:dyDescent="0.25">
      <c r="A1231" s="72">
        <v>3311403317379230</v>
      </c>
      <c r="B1231" s="31" t="s">
        <v>1078</v>
      </c>
      <c r="C1231" s="73"/>
      <c r="D1231" s="64"/>
      <c r="E1231" s="64"/>
      <c r="F1231" s="75">
        <f t="shared" si="171"/>
        <v>0</v>
      </c>
      <c r="G1231" s="25">
        <f t="shared" si="178"/>
        <v>0</v>
      </c>
      <c r="H1231" s="64"/>
      <c r="I1231" s="76">
        <f t="shared" si="175"/>
        <v>0</v>
      </c>
      <c r="J1231" s="64"/>
      <c r="K1231" s="25">
        <f t="shared" si="172"/>
        <v>0</v>
      </c>
      <c r="L1231" s="75">
        <f t="shared" si="177"/>
        <v>0</v>
      </c>
      <c r="M1231" s="25">
        <f t="shared" si="173"/>
        <v>0</v>
      </c>
      <c r="N1231" s="64"/>
      <c r="O1231" s="25">
        <f t="shared" si="174"/>
        <v>0</v>
      </c>
      <c r="P1231" s="76">
        <f t="shared" si="176"/>
        <v>0</v>
      </c>
    </row>
    <row r="1232" spans="1:16" ht="64.5" hidden="1" x14ac:dyDescent="0.25">
      <c r="A1232" s="72">
        <v>3311403317379</v>
      </c>
      <c r="B1232" s="31" t="s">
        <v>1063</v>
      </c>
      <c r="C1232" s="73"/>
      <c r="D1232" s="74">
        <f>SUM(D1233)</f>
        <v>0</v>
      </c>
      <c r="E1232" s="74">
        <f>SUM(E1233)</f>
        <v>0</v>
      </c>
      <c r="F1232" s="75">
        <f t="shared" si="171"/>
        <v>0</v>
      </c>
      <c r="G1232" s="25">
        <f t="shared" si="178"/>
        <v>0</v>
      </c>
      <c r="H1232" s="74">
        <f>SUM(H1233)</f>
        <v>0</v>
      </c>
      <c r="I1232" s="76">
        <f t="shared" si="175"/>
        <v>0</v>
      </c>
      <c r="J1232" s="74">
        <f>SUM(J1233)</f>
        <v>0</v>
      </c>
      <c r="K1232" s="25">
        <f t="shared" si="172"/>
        <v>0</v>
      </c>
      <c r="L1232" s="75">
        <f t="shared" si="177"/>
        <v>0</v>
      </c>
      <c r="M1232" s="25">
        <f t="shared" si="173"/>
        <v>0</v>
      </c>
      <c r="N1232" s="74">
        <f>SUM(N1233)</f>
        <v>0</v>
      </c>
      <c r="O1232" s="25">
        <f t="shared" si="174"/>
        <v>0</v>
      </c>
      <c r="P1232" s="76">
        <f t="shared" si="176"/>
        <v>0</v>
      </c>
    </row>
    <row r="1233" spans="1:16" hidden="1" x14ac:dyDescent="0.25">
      <c r="A1233" s="72">
        <v>3311403317379230</v>
      </c>
      <c r="B1233" s="31" t="s">
        <v>1079</v>
      </c>
      <c r="C1233" s="73"/>
      <c r="D1233" s="64"/>
      <c r="E1233" s="64"/>
      <c r="F1233" s="75">
        <f t="shared" si="171"/>
        <v>0</v>
      </c>
      <c r="G1233" s="25">
        <f t="shared" si="178"/>
        <v>0</v>
      </c>
      <c r="H1233" s="64"/>
      <c r="I1233" s="76">
        <f t="shared" si="175"/>
        <v>0</v>
      </c>
      <c r="J1233" s="64"/>
      <c r="K1233" s="25">
        <f t="shared" si="172"/>
        <v>0</v>
      </c>
      <c r="L1233" s="75">
        <f t="shared" si="177"/>
        <v>0</v>
      </c>
      <c r="M1233" s="25">
        <f t="shared" si="173"/>
        <v>0</v>
      </c>
      <c r="N1233" s="64"/>
      <c r="O1233" s="25">
        <f t="shared" si="174"/>
        <v>0</v>
      </c>
      <c r="P1233" s="76">
        <f t="shared" si="176"/>
        <v>0</v>
      </c>
    </row>
    <row r="1234" spans="1:16" ht="26.25" hidden="1" x14ac:dyDescent="0.25">
      <c r="A1234" s="100">
        <v>331140332</v>
      </c>
      <c r="B1234" s="31" t="s">
        <v>1080</v>
      </c>
      <c r="C1234" s="73"/>
      <c r="D1234" s="74">
        <f>SUM(D1235+D1237+D1239+D1241+D1243+D1245+D1250+D1253+D1255)</f>
        <v>0</v>
      </c>
      <c r="E1234" s="74">
        <f>SUM(E1235+E1237+E1239+E1241+E1243+E1245+E1250+E1253+E1255)</f>
        <v>0</v>
      </c>
      <c r="F1234" s="75">
        <f t="shared" si="171"/>
        <v>0</v>
      </c>
      <c r="G1234" s="25">
        <f t="shared" si="178"/>
        <v>0</v>
      </c>
      <c r="H1234" s="74">
        <f>SUM(H1235+H1237+H1239+H1241+H1243+H1245+H1250+H1253+H1255)</f>
        <v>0</v>
      </c>
      <c r="I1234" s="76">
        <f t="shared" si="175"/>
        <v>0</v>
      </c>
      <c r="J1234" s="74">
        <f>SUM(J1235+J1237+J1239+J1241+J1243+J1245+J1250+J1253+J1255)</f>
        <v>0</v>
      </c>
      <c r="K1234" s="25">
        <f t="shared" si="172"/>
        <v>0</v>
      </c>
      <c r="L1234" s="75">
        <f t="shared" si="177"/>
        <v>0</v>
      </c>
      <c r="M1234" s="25">
        <f t="shared" si="173"/>
        <v>0</v>
      </c>
      <c r="N1234" s="74">
        <f>SUM(N1235+N1237+N1239+N1241+N1243+N1245+N1250+N1253+N1255)</f>
        <v>0</v>
      </c>
      <c r="O1234" s="25">
        <f t="shared" si="174"/>
        <v>0</v>
      </c>
      <c r="P1234" s="76">
        <f t="shared" si="176"/>
        <v>0</v>
      </c>
    </row>
    <row r="1235" spans="1:16" hidden="1" x14ac:dyDescent="0.25">
      <c r="A1235" s="100">
        <v>3311403320188</v>
      </c>
      <c r="B1235" s="31" t="s">
        <v>1081</v>
      </c>
      <c r="C1235" s="73"/>
      <c r="D1235" s="74">
        <f>SUM(D1236)</f>
        <v>0</v>
      </c>
      <c r="E1235" s="74">
        <f>SUM(E1236)</f>
        <v>0</v>
      </c>
      <c r="F1235" s="75">
        <f t="shared" si="171"/>
        <v>0</v>
      </c>
      <c r="G1235" s="25">
        <f t="shared" si="178"/>
        <v>0</v>
      </c>
      <c r="H1235" s="74">
        <f>SUM(H1236)</f>
        <v>0</v>
      </c>
      <c r="I1235" s="76">
        <f t="shared" si="175"/>
        <v>0</v>
      </c>
      <c r="J1235" s="74">
        <f>SUM(J1236)</f>
        <v>0</v>
      </c>
      <c r="K1235" s="25">
        <f t="shared" si="172"/>
        <v>0</v>
      </c>
      <c r="L1235" s="75">
        <f t="shared" si="177"/>
        <v>0</v>
      </c>
      <c r="M1235" s="25">
        <f t="shared" si="173"/>
        <v>0</v>
      </c>
      <c r="N1235" s="74">
        <f>SUM(N1236)</f>
        <v>0</v>
      </c>
      <c r="O1235" s="25">
        <f t="shared" si="174"/>
        <v>0</v>
      </c>
      <c r="P1235" s="76">
        <f t="shared" si="176"/>
        <v>0</v>
      </c>
    </row>
    <row r="1236" spans="1:16" hidden="1" x14ac:dyDescent="0.25">
      <c r="A1236" s="100">
        <v>3311403320188240</v>
      </c>
      <c r="B1236" s="101" t="s">
        <v>1082</v>
      </c>
      <c r="C1236" s="73"/>
      <c r="D1236" s="64"/>
      <c r="E1236" s="64"/>
      <c r="F1236" s="75">
        <f t="shared" si="171"/>
        <v>0</v>
      </c>
      <c r="G1236" s="25">
        <f t="shared" si="178"/>
        <v>0</v>
      </c>
      <c r="H1236" s="64"/>
      <c r="I1236" s="76">
        <f t="shared" si="175"/>
        <v>0</v>
      </c>
      <c r="J1236" s="64"/>
      <c r="K1236" s="25">
        <f t="shared" si="172"/>
        <v>0</v>
      </c>
      <c r="L1236" s="75">
        <f t="shared" si="177"/>
        <v>0</v>
      </c>
      <c r="M1236" s="25">
        <f t="shared" si="173"/>
        <v>0</v>
      </c>
      <c r="N1236" s="64"/>
      <c r="O1236" s="25">
        <f t="shared" si="174"/>
        <v>0</v>
      </c>
      <c r="P1236" s="76">
        <f t="shared" si="176"/>
        <v>0</v>
      </c>
    </row>
    <row r="1237" spans="1:16" hidden="1" x14ac:dyDescent="0.25">
      <c r="A1237" s="72">
        <v>3311403320690</v>
      </c>
      <c r="B1237" s="31" t="s">
        <v>1083</v>
      </c>
      <c r="C1237" s="73"/>
      <c r="D1237" s="74">
        <f>SUM(D1238)</f>
        <v>0</v>
      </c>
      <c r="E1237" s="74">
        <f>SUM(E1238)</f>
        <v>0</v>
      </c>
      <c r="F1237" s="75">
        <f t="shared" si="171"/>
        <v>0</v>
      </c>
      <c r="G1237" s="25">
        <f t="shared" si="178"/>
        <v>0</v>
      </c>
      <c r="H1237" s="74">
        <f>SUM(H1238)</f>
        <v>0</v>
      </c>
      <c r="I1237" s="76">
        <f t="shared" si="175"/>
        <v>0</v>
      </c>
      <c r="J1237" s="74">
        <f>SUM(J1238)</f>
        <v>0</v>
      </c>
      <c r="K1237" s="25">
        <f t="shared" si="172"/>
        <v>0</v>
      </c>
      <c r="L1237" s="75">
        <f t="shared" si="177"/>
        <v>0</v>
      </c>
      <c r="M1237" s="25">
        <f t="shared" si="173"/>
        <v>0</v>
      </c>
      <c r="N1237" s="74">
        <f>SUM(N1238)</f>
        <v>0</v>
      </c>
      <c r="O1237" s="25">
        <f t="shared" si="174"/>
        <v>0</v>
      </c>
      <c r="P1237" s="76">
        <f t="shared" si="176"/>
        <v>0</v>
      </c>
    </row>
    <row r="1238" spans="1:16" hidden="1" x14ac:dyDescent="0.25">
      <c r="A1238" s="72">
        <v>3311403320690240</v>
      </c>
      <c r="B1238" s="31" t="s">
        <v>1083</v>
      </c>
      <c r="C1238" s="73"/>
      <c r="D1238" s="64"/>
      <c r="E1238" s="64"/>
      <c r="F1238" s="75">
        <f t="shared" si="171"/>
        <v>0</v>
      </c>
      <c r="G1238" s="25">
        <f t="shared" si="178"/>
        <v>0</v>
      </c>
      <c r="H1238" s="64"/>
      <c r="I1238" s="76">
        <f t="shared" si="175"/>
        <v>0</v>
      </c>
      <c r="J1238" s="64"/>
      <c r="K1238" s="25">
        <f t="shared" si="172"/>
        <v>0</v>
      </c>
      <c r="L1238" s="75">
        <f t="shared" si="177"/>
        <v>0</v>
      </c>
      <c r="M1238" s="25">
        <f t="shared" si="173"/>
        <v>0</v>
      </c>
      <c r="N1238" s="64"/>
      <c r="O1238" s="25">
        <f t="shared" si="174"/>
        <v>0</v>
      </c>
      <c r="P1238" s="76">
        <f t="shared" si="176"/>
        <v>0</v>
      </c>
    </row>
    <row r="1239" spans="1:16" hidden="1" x14ac:dyDescent="0.25">
      <c r="A1239" s="72">
        <v>3311403320705</v>
      </c>
      <c r="B1239" s="31" t="s">
        <v>1084</v>
      </c>
      <c r="C1239" s="73"/>
      <c r="D1239" s="74">
        <f>SUM(D1240)</f>
        <v>0</v>
      </c>
      <c r="E1239" s="74">
        <f>SUM(E1240)</f>
        <v>0</v>
      </c>
      <c r="F1239" s="75">
        <f t="shared" si="171"/>
        <v>0</v>
      </c>
      <c r="G1239" s="25">
        <f t="shared" si="178"/>
        <v>0</v>
      </c>
      <c r="H1239" s="74">
        <f>SUM(H1240)</f>
        <v>0</v>
      </c>
      <c r="I1239" s="76">
        <f t="shared" si="175"/>
        <v>0</v>
      </c>
      <c r="J1239" s="74">
        <f>SUM(J1240)</f>
        <v>0</v>
      </c>
      <c r="K1239" s="25">
        <f t="shared" si="172"/>
        <v>0</v>
      </c>
      <c r="L1239" s="75">
        <f t="shared" si="177"/>
        <v>0</v>
      </c>
      <c r="M1239" s="25">
        <f t="shared" si="173"/>
        <v>0</v>
      </c>
      <c r="N1239" s="74">
        <f>SUM(N1240)</f>
        <v>0</v>
      </c>
      <c r="O1239" s="25">
        <f t="shared" si="174"/>
        <v>0</v>
      </c>
      <c r="P1239" s="76">
        <f t="shared" si="176"/>
        <v>0</v>
      </c>
    </row>
    <row r="1240" spans="1:16" hidden="1" x14ac:dyDescent="0.25">
      <c r="A1240" s="72">
        <v>3311403320705240</v>
      </c>
      <c r="B1240" s="31" t="s">
        <v>1084</v>
      </c>
      <c r="C1240" s="73"/>
      <c r="D1240" s="64"/>
      <c r="E1240" s="64"/>
      <c r="F1240" s="75">
        <f t="shared" si="171"/>
        <v>0</v>
      </c>
      <c r="G1240" s="25">
        <f t="shared" si="178"/>
        <v>0</v>
      </c>
      <c r="H1240" s="64"/>
      <c r="I1240" s="76">
        <f t="shared" si="175"/>
        <v>0</v>
      </c>
      <c r="J1240" s="64"/>
      <c r="K1240" s="25">
        <f t="shared" si="172"/>
        <v>0</v>
      </c>
      <c r="L1240" s="75">
        <f t="shared" si="177"/>
        <v>0</v>
      </c>
      <c r="M1240" s="25">
        <f t="shared" si="173"/>
        <v>0</v>
      </c>
      <c r="N1240" s="64"/>
      <c r="O1240" s="25">
        <f t="shared" si="174"/>
        <v>0</v>
      </c>
      <c r="P1240" s="76">
        <f t="shared" si="176"/>
        <v>0</v>
      </c>
    </row>
    <row r="1241" spans="1:16" hidden="1" x14ac:dyDescent="0.25">
      <c r="A1241" s="72">
        <v>3311403320734</v>
      </c>
      <c r="B1241" s="31" t="s">
        <v>1085</v>
      </c>
      <c r="C1241" s="73"/>
      <c r="D1241" s="74">
        <f>SUM(D1242)</f>
        <v>0</v>
      </c>
      <c r="E1241" s="74">
        <f>SUM(E1242)</f>
        <v>0</v>
      </c>
      <c r="F1241" s="75">
        <f t="shared" ref="F1241:F1310" si="179">SUM(D1241+E1241)</f>
        <v>0</v>
      </c>
      <c r="G1241" s="25">
        <f t="shared" si="178"/>
        <v>0</v>
      </c>
      <c r="H1241" s="74">
        <f>SUM(H1242)</f>
        <v>0</v>
      </c>
      <c r="I1241" s="76">
        <f t="shared" si="175"/>
        <v>0</v>
      </c>
      <c r="J1241" s="74">
        <f>SUM(J1242)</f>
        <v>0</v>
      </c>
      <c r="K1241" s="25">
        <f t="shared" ref="K1241:K1310" si="180">IF(OR(J1241=0,F1241=0),0,J1241/F1241)*100</f>
        <v>0</v>
      </c>
      <c r="L1241" s="75">
        <f t="shared" si="177"/>
        <v>0</v>
      </c>
      <c r="M1241" s="25">
        <f t="shared" ref="M1241:M1310" si="181">IF(OR(L1241=0,F1241=0),0,L1241/F1241)*100</f>
        <v>0</v>
      </c>
      <c r="N1241" s="74">
        <f>SUM(N1242)</f>
        <v>0</v>
      </c>
      <c r="O1241" s="25">
        <f t="shared" ref="O1241:O1310" si="182">IF(OR(N1241=0,F1241=0),0,N1241/F1241)*100</f>
        <v>0</v>
      </c>
      <c r="P1241" s="76">
        <f t="shared" si="176"/>
        <v>0</v>
      </c>
    </row>
    <row r="1242" spans="1:16" hidden="1" x14ac:dyDescent="0.25">
      <c r="A1242" s="72">
        <v>3311403320734240</v>
      </c>
      <c r="B1242" s="31" t="s">
        <v>1085</v>
      </c>
      <c r="C1242" s="73"/>
      <c r="D1242" s="64"/>
      <c r="E1242" s="64"/>
      <c r="F1242" s="75">
        <f t="shared" si="179"/>
        <v>0</v>
      </c>
      <c r="G1242" s="25">
        <f t="shared" si="178"/>
        <v>0</v>
      </c>
      <c r="H1242" s="64"/>
      <c r="I1242" s="76">
        <f t="shared" ref="I1242:I1311" si="183">SUM(F1242-H1242)</f>
        <v>0</v>
      </c>
      <c r="J1242" s="64"/>
      <c r="K1242" s="25">
        <f t="shared" si="180"/>
        <v>0</v>
      </c>
      <c r="L1242" s="75">
        <f t="shared" si="177"/>
        <v>0</v>
      </c>
      <c r="M1242" s="25">
        <f t="shared" si="181"/>
        <v>0</v>
      </c>
      <c r="N1242" s="64"/>
      <c r="O1242" s="25">
        <f t="shared" si="182"/>
        <v>0</v>
      </c>
      <c r="P1242" s="76">
        <f t="shared" si="176"/>
        <v>0</v>
      </c>
    </row>
    <row r="1243" spans="1:16" ht="26.25" hidden="1" x14ac:dyDescent="0.25">
      <c r="A1243" s="72">
        <v>3311403320759</v>
      </c>
      <c r="B1243" s="31" t="s">
        <v>1086</v>
      </c>
      <c r="C1243" s="73"/>
      <c r="D1243" s="74">
        <f>SUM(D1244)</f>
        <v>0</v>
      </c>
      <c r="E1243" s="74">
        <f>SUM(E1244)</f>
        <v>0</v>
      </c>
      <c r="F1243" s="75">
        <f t="shared" si="179"/>
        <v>0</v>
      </c>
      <c r="G1243" s="25">
        <f t="shared" si="178"/>
        <v>0</v>
      </c>
      <c r="H1243" s="74">
        <f>SUM(H1244)</f>
        <v>0</v>
      </c>
      <c r="I1243" s="76">
        <f t="shared" si="183"/>
        <v>0</v>
      </c>
      <c r="J1243" s="74">
        <f>SUM(J1244)</f>
        <v>0</v>
      </c>
      <c r="K1243" s="25">
        <f t="shared" si="180"/>
        <v>0</v>
      </c>
      <c r="L1243" s="75">
        <f t="shared" si="177"/>
        <v>0</v>
      </c>
      <c r="M1243" s="25">
        <f t="shared" si="181"/>
        <v>0</v>
      </c>
      <c r="N1243" s="74">
        <f>SUM(N1244)</f>
        <v>0</v>
      </c>
      <c r="O1243" s="25">
        <f t="shared" si="182"/>
        <v>0</v>
      </c>
      <c r="P1243" s="76">
        <f t="shared" si="176"/>
        <v>0</v>
      </c>
    </row>
    <row r="1244" spans="1:16" ht="26.25" hidden="1" x14ac:dyDescent="0.25">
      <c r="A1244" s="72">
        <v>3311403320759240</v>
      </c>
      <c r="B1244" s="31" t="s">
        <v>1086</v>
      </c>
      <c r="C1244" s="73"/>
      <c r="D1244" s="64"/>
      <c r="E1244" s="64"/>
      <c r="F1244" s="75">
        <f t="shared" si="179"/>
        <v>0</v>
      </c>
      <c r="G1244" s="25">
        <f t="shared" si="178"/>
        <v>0</v>
      </c>
      <c r="H1244" s="64"/>
      <c r="I1244" s="76">
        <f t="shared" si="183"/>
        <v>0</v>
      </c>
      <c r="J1244" s="64"/>
      <c r="K1244" s="25">
        <f t="shared" si="180"/>
        <v>0</v>
      </c>
      <c r="L1244" s="75">
        <f t="shared" si="177"/>
        <v>0</v>
      </c>
      <c r="M1244" s="25">
        <f t="shared" si="181"/>
        <v>0</v>
      </c>
      <c r="N1244" s="64"/>
      <c r="O1244" s="25">
        <f t="shared" si="182"/>
        <v>0</v>
      </c>
      <c r="P1244" s="76">
        <f t="shared" si="176"/>
        <v>0</v>
      </c>
    </row>
    <row r="1245" spans="1:16" ht="39" hidden="1" x14ac:dyDescent="0.25">
      <c r="A1245" s="72">
        <v>3311403320766</v>
      </c>
      <c r="B1245" s="31" t="s">
        <v>1087</v>
      </c>
      <c r="C1245" s="73"/>
      <c r="D1245" s="74">
        <f>SUM(D1246:D1249)</f>
        <v>0</v>
      </c>
      <c r="E1245" s="74">
        <f>SUM(E1246:E1249)</f>
        <v>0</v>
      </c>
      <c r="F1245" s="75">
        <f t="shared" si="179"/>
        <v>0</v>
      </c>
      <c r="G1245" s="25">
        <f t="shared" si="178"/>
        <v>0</v>
      </c>
      <c r="H1245" s="74">
        <f>SUM(H1246:H1249)</f>
        <v>0</v>
      </c>
      <c r="I1245" s="76">
        <f t="shared" si="183"/>
        <v>0</v>
      </c>
      <c r="J1245" s="74">
        <f>SUM(J1246:J1249)</f>
        <v>0</v>
      </c>
      <c r="K1245" s="25">
        <f t="shared" si="180"/>
        <v>0</v>
      </c>
      <c r="L1245" s="75">
        <f t="shared" si="177"/>
        <v>0</v>
      </c>
      <c r="M1245" s="25">
        <f t="shared" si="181"/>
        <v>0</v>
      </c>
      <c r="N1245" s="74">
        <f>SUM(N1246:N1249)</f>
        <v>0</v>
      </c>
      <c r="O1245" s="25">
        <f t="shared" si="182"/>
        <v>0</v>
      </c>
      <c r="P1245" s="76">
        <f t="shared" si="176"/>
        <v>0</v>
      </c>
    </row>
    <row r="1246" spans="1:16" ht="39" hidden="1" x14ac:dyDescent="0.25">
      <c r="A1246" s="72">
        <v>3311403320766240</v>
      </c>
      <c r="B1246" s="31" t="s">
        <v>1087</v>
      </c>
      <c r="C1246" s="73"/>
      <c r="D1246" s="64"/>
      <c r="E1246" s="64"/>
      <c r="F1246" s="75">
        <f t="shared" si="179"/>
        <v>0</v>
      </c>
      <c r="G1246" s="25">
        <f t="shared" si="178"/>
        <v>0</v>
      </c>
      <c r="H1246" s="64"/>
      <c r="I1246" s="76">
        <f t="shared" si="183"/>
        <v>0</v>
      </c>
      <c r="J1246" s="64"/>
      <c r="K1246" s="25">
        <f t="shared" si="180"/>
        <v>0</v>
      </c>
      <c r="L1246" s="75">
        <f t="shared" si="177"/>
        <v>0</v>
      </c>
      <c r="M1246" s="25">
        <f t="shared" si="181"/>
        <v>0</v>
      </c>
      <c r="N1246" s="64"/>
      <c r="O1246" s="25">
        <f t="shared" si="182"/>
        <v>0</v>
      </c>
      <c r="P1246" s="76">
        <f t="shared" si="176"/>
        <v>0</v>
      </c>
    </row>
    <row r="1247" spans="1:16" ht="39" hidden="1" x14ac:dyDescent="0.25">
      <c r="A1247" s="72">
        <v>3311403320766240</v>
      </c>
      <c r="B1247" s="31" t="s">
        <v>1087</v>
      </c>
      <c r="C1247" s="73"/>
      <c r="D1247" s="64"/>
      <c r="E1247" s="64"/>
      <c r="F1247" s="75">
        <f t="shared" si="179"/>
        <v>0</v>
      </c>
      <c r="G1247" s="25">
        <f t="shared" si="178"/>
        <v>0</v>
      </c>
      <c r="H1247" s="64"/>
      <c r="I1247" s="76">
        <f t="shared" si="183"/>
        <v>0</v>
      </c>
      <c r="J1247" s="64"/>
      <c r="K1247" s="25">
        <f t="shared" si="180"/>
        <v>0</v>
      </c>
      <c r="L1247" s="75">
        <f t="shared" si="177"/>
        <v>0</v>
      </c>
      <c r="M1247" s="25">
        <f t="shared" si="181"/>
        <v>0</v>
      </c>
      <c r="N1247" s="64"/>
      <c r="O1247" s="25">
        <f t="shared" si="182"/>
        <v>0</v>
      </c>
      <c r="P1247" s="76">
        <f t="shared" si="176"/>
        <v>0</v>
      </c>
    </row>
    <row r="1248" spans="1:16" ht="39" hidden="1" x14ac:dyDescent="0.25">
      <c r="A1248" s="72">
        <v>3311403320766240</v>
      </c>
      <c r="B1248" s="31" t="s">
        <v>1087</v>
      </c>
      <c r="C1248" s="73"/>
      <c r="D1248" s="64"/>
      <c r="E1248" s="64"/>
      <c r="F1248" s="75">
        <f t="shared" si="179"/>
        <v>0</v>
      </c>
      <c r="G1248" s="25">
        <f t="shared" si="178"/>
        <v>0</v>
      </c>
      <c r="H1248" s="64"/>
      <c r="I1248" s="76">
        <f t="shared" si="183"/>
        <v>0</v>
      </c>
      <c r="J1248" s="64"/>
      <c r="K1248" s="25">
        <f t="shared" si="180"/>
        <v>0</v>
      </c>
      <c r="L1248" s="75">
        <f t="shared" si="177"/>
        <v>0</v>
      </c>
      <c r="M1248" s="25">
        <f t="shared" si="181"/>
        <v>0</v>
      </c>
      <c r="N1248" s="64"/>
      <c r="O1248" s="25">
        <f t="shared" si="182"/>
        <v>0</v>
      </c>
      <c r="P1248" s="76">
        <f t="shared" ref="P1248:P1317" si="184">SUM(F1248-N1248)</f>
        <v>0</v>
      </c>
    </row>
    <row r="1249" spans="1:16" ht="39" hidden="1" x14ac:dyDescent="0.25">
      <c r="A1249" s="72">
        <v>3311403320766240</v>
      </c>
      <c r="B1249" s="31" t="s">
        <v>1087</v>
      </c>
      <c r="C1249" s="73"/>
      <c r="D1249" s="64"/>
      <c r="E1249" s="64"/>
      <c r="F1249" s="75">
        <f t="shared" si="179"/>
        <v>0</v>
      </c>
      <c r="G1249" s="25">
        <f t="shared" si="178"/>
        <v>0</v>
      </c>
      <c r="H1249" s="64"/>
      <c r="I1249" s="76">
        <f t="shared" si="183"/>
        <v>0</v>
      </c>
      <c r="J1249" s="64"/>
      <c r="K1249" s="25">
        <f t="shared" si="180"/>
        <v>0</v>
      </c>
      <c r="L1249" s="75">
        <f t="shared" ref="L1249:L1318" si="185">SUM(N1249-J1249)</f>
        <v>0</v>
      </c>
      <c r="M1249" s="25">
        <f t="shared" si="181"/>
        <v>0</v>
      </c>
      <c r="N1249" s="64"/>
      <c r="O1249" s="25">
        <f t="shared" si="182"/>
        <v>0</v>
      </c>
      <c r="P1249" s="76">
        <f t="shared" si="184"/>
        <v>0</v>
      </c>
    </row>
    <row r="1250" spans="1:16" ht="26.25" hidden="1" x14ac:dyDescent="0.25">
      <c r="A1250" s="72">
        <v>3311403320831</v>
      </c>
      <c r="B1250" s="31" t="s">
        <v>1088</v>
      </c>
      <c r="C1250" s="73"/>
      <c r="D1250" s="74">
        <f>SUM(D1251:D1252)</f>
        <v>0</v>
      </c>
      <c r="E1250" s="74">
        <f>SUM(E1251:E1252)</f>
        <v>0</v>
      </c>
      <c r="F1250" s="75">
        <f t="shared" si="179"/>
        <v>0</v>
      </c>
      <c r="G1250" s="25">
        <f t="shared" si="178"/>
        <v>0</v>
      </c>
      <c r="H1250" s="74">
        <f>SUM(H1251:H1252)</f>
        <v>0</v>
      </c>
      <c r="I1250" s="76">
        <f t="shared" si="183"/>
        <v>0</v>
      </c>
      <c r="J1250" s="74">
        <f>SUM(J1251:J1252)</f>
        <v>0</v>
      </c>
      <c r="K1250" s="25">
        <f t="shared" si="180"/>
        <v>0</v>
      </c>
      <c r="L1250" s="75">
        <f t="shared" si="185"/>
        <v>0</v>
      </c>
      <c r="M1250" s="25">
        <f t="shared" si="181"/>
        <v>0</v>
      </c>
      <c r="N1250" s="74">
        <f>SUM(N1251:N1252)</f>
        <v>0</v>
      </c>
      <c r="O1250" s="25">
        <f t="shared" si="182"/>
        <v>0</v>
      </c>
      <c r="P1250" s="76">
        <f t="shared" si="184"/>
        <v>0</v>
      </c>
    </row>
    <row r="1251" spans="1:16" ht="26.25" hidden="1" x14ac:dyDescent="0.25">
      <c r="A1251" s="72">
        <v>3311403320831240</v>
      </c>
      <c r="B1251" s="31" t="s">
        <v>1088</v>
      </c>
      <c r="C1251" s="73"/>
      <c r="D1251" s="64"/>
      <c r="E1251" s="64"/>
      <c r="F1251" s="75">
        <f t="shared" si="179"/>
        <v>0</v>
      </c>
      <c r="G1251" s="25">
        <f t="shared" si="178"/>
        <v>0</v>
      </c>
      <c r="H1251" s="64"/>
      <c r="I1251" s="76">
        <f t="shared" si="183"/>
        <v>0</v>
      </c>
      <c r="J1251" s="64"/>
      <c r="K1251" s="25">
        <f t="shared" si="180"/>
        <v>0</v>
      </c>
      <c r="L1251" s="75">
        <f t="shared" si="185"/>
        <v>0</v>
      </c>
      <c r="M1251" s="25">
        <f t="shared" si="181"/>
        <v>0</v>
      </c>
      <c r="N1251" s="64"/>
      <c r="O1251" s="25">
        <f t="shared" si="182"/>
        <v>0</v>
      </c>
      <c r="P1251" s="76">
        <f t="shared" si="184"/>
        <v>0</v>
      </c>
    </row>
    <row r="1252" spans="1:16" ht="26.25" hidden="1" x14ac:dyDescent="0.25">
      <c r="A1252" s="72">
        <v>3311403320831240</v>
      </c>
      <c r="B1252" s="31" t="s">
        <v>1088</v>
      </c>
      <c r="C1252" s="73"/>
      <c r="D1252" s="64"/>
      <c r="E1252" s="64"/>
      <c r="F1252" s="75">
        <f t="shared" si="179"/>
        <v>0</v>
      </c>
      <c r="G1252" s="25">
        <f t="shared" si="178"/>
        <v>0</v>
      </c>
      <c r="H1252" s="64"/>
      <c r="I1252" s="76">
        <f t="shared" si="183"/>
        <v>0</v>
      </c>
      <c r="J1252" s="64"/>
      <c r="K1252" s="25">
        <f t="shared" si="180"/>
        <v>0</v>
      </c>
      <c r="L1252" s="75">
        <f t="shared" si="185"/>
        <v>0</v>
      </c>
      <c r="M1252" s="25">
        <f t="shared" si="181"/>
        <v>0</v>
      </c>
      <c r="N1252" s="64"/>
      <c r="O1252" s="25">
        <f t="shared" si="182"/>
        <v>0</v>
      </c>
      <c r="P1252" s="76">
        <f t="shared" si="184"/>
        <v>0</v>
      </c>
    </row>
    <row r="1253" spans="1:16" hidden="1" x14ac:dyDescent="0.25">
      <c r="A1253" s="100">
        <v>3311403320954</v>
      </c>
      <c r="B1253" s="101" t="s">
        <v>1089</v>
      </c>
      <c r="C1253" s="73"/>
      <c r="D1253" s="74">
        <f>SUM(D1254)</f>
        <v>0</v>
      </c>
      <c r="E1253" s="74">
        <f>SUM(E1254)</f>
        <v>0</v>
      </c>
      <c r="F1253" s="75">
        <f t="shared" si="179"/>
        <v>0</v>
      </c>
      <c r="G1253" s="25">
        <f t="shared" si="178"/>
        <v>0</v>
      </c>
      <c r="H1253" s="74">
        <f>SUM(H1254)</f>
        <v>0</v>
      </c>
      <c r="I1253" s="76">
        <f t="shared" si="183"/>
        <v>0</v>
      </c>
      <c r="J1253" s="74">
        <f>SUM(J1254)</f>
        <v>0</v>
      </c>
      <c r="K1253" s="25">
        <f t="shared" si="180"/>
        <v>0</v>
      </c>
      <c r="L1253" s="75">
        <f t="shared" si="185"/>
        <v>0</v>
      </c>
      <c r="M1253" s="25">
        <f t="shared" si="181"/>
        <v>0</v>
      </c>
      <c r="N1253" s="74">
        <f>SUM(N1254)</f>
        <v>0</v>
      </c>
      <c r="O1253" s="25">
        <f t="shared" si="182"/>
        <v>0</v>
      </c>
      <c r="P1253" s="76">
        <f t="shared" si="184"/>
        <v>0</v>
      </c>
    </row>
    <row r="1254" spans="1:16" hidden="1" x14ac:dyDescent="0.25">
      <c r="A1254" s="100">
        <v>3311403320954240</v>
      </c>
      <c r="B1254" s="101" t="s">
        <v>1090</v>
      </c>
      <c r="C1254" s="73"/>
      <c r="D1254" s="64"/>
      <c r="E1254" s="64"/>
      <c r="F1254" s="75">
        <f t="shared" si="179"/>
        <v>0</v>
      </c>
      <c r="G1254" s="25">
        <f t="shared" si="178"/>
        <v>0</v>
      </c>
      <c r="H1254" s="64"/>
      <c r="I1254" s="76">
        <f t="shared" si="183"/>
        <v>0</v>
      </c>
      <c r="J1254" s="64"/>
      <c r="K1254" s="25">
        <f t="shared" si="180"/>
        <v>0</v>
      </c>
      <c r="L1254" s="75">
        <f t="shared" si="185"/>
        <v>0</v>
      </c>
      <c r="M1254" s="25">
        <f t="shared" si="181"/>
        <v>0</v>
      </c>
      <c r="N1254" s="64"/>
      <c r="O1254" s="25">
        <f t="shared" si="182"/>
        <v>0</v>
      </c>
      <c r="P1254" s="76">
        <f t="shared" si="184"/>
        <v>0</v>
      </c>
    </row>
    <row r="1255" spans="1:16" hidden="1" x14ac:dyDescent="0.25">
      <c r="A1255" s="72">
        <v>3311403320957</v>
      </c>
      <c r="B1255" s="31" t="s">
        <v>1091</v>
      </c>
      <c r="C1255" s="73"/>
      <c r="D1255" s="74">
        <f>SUM(D1256)</f>
        <v>0</v>
      </c>
      <c r="E1255" s="74">
        <f>SUM(E1256)</f>
        <v>0</v>
      </c>
      <c r="F1255" s="75">
        <f t="shared" si="179"/>
        <v>0</v>
      </c>
      <c r="G1255" s="25">
        <f t="shared" si="178"/>
        <v>0</v>
      </c>
      <c r="H1255" s="74">
        <f>SUM(H1256)</f>
        <v>0</v>
      </c>
      <c r="I1255" s="76">
        <f t="shared" si="183"/>
        <v>0</v>
      </c>
      <c r="J1255" s="74">
        <f>SUM(J1256)</f>
        <v>0</v>
      </c>
      <c r="K1255" s="25">
        <f t="shared" si="180"/>
        <v>0</v>
      </c>
      <c r="L1255" s="75">
        <f t="shared" si="185"/>
        <v>0</v>
      </c>
      <c r="M1255" s="25">
        <f t="shared" si="181"/>
        <v>0</v>
      </c>
      <c r="N1255" s="74">
        <f>SUM(N1256)</f>
        <v>0</v>
      </c>
      <c r="O1255" s="25">
        <f t="shared" si="182"/>
        <v>0</v>
      </c>
      <c r="P1255" s="76">
        <f t="shared" si="184"/>
        <v>0</v>
      </c>
    </row>
    <row r="1256" spans="1:16" hidden="1" x14ac:dyDescent="0.25">
      <c r="A1256" s="72">
        <v>3311403320957240</v>
      </c>
      <c r="B1256" s="31" t="s">
        <v>1092</v>
      </c>
      <c r="C1256" s="73"/>
      <c r="D1256" s="64"/>
      <c r="E1256" s="64"/>
      <c r="F1256" s="75">
        <f t="shared" si="179"/>
        <v>0</v>
      </c>
      <c r="G1256" s="25">
        <f t="shared" si="178"/>
        <v>0</v>
      </c>
      <c r="H1256" s="64"/>
      <c r="I1256" s="76">
        <f t="shared" si="183"/>
        <v>0</v>
      </c>
      <c r="J1256" s="64"/>
      <c r="K1256" s="25">
        <f t="shared" si="180"/>
        <v>0</v>
      </c>
      <c r="L1256" s="75">
        <f t="shared" si="185"/>
        <v>0</v>
      </c>
      <c r="M1256" s="25">
        <f t="shared" si="181"/>
        <v>0</v>
      </c>
      <c r="N1256" s="64"/>
      <c r="O1256" s="25">
        <f t="shared" si="182"/>
        <v>0</v>
      </c>
      <c r="P1256" s="76">
        <f t="shared" si="184"/>
        <v>0</v>
      </c>
    </row>
    <row r="1257" spans="1:16" hidden="1" x14ac:dyDescent="0.25">
      <c r="A1257" s="72">
        <v>331140333</v>
      </c>
      <c r="B1257" s="31" t="s">
        <v>1093</v>
      </c>
      <c r="C1257" s="73"/>
      <c r="D1257" s="74">
        <f>SUM(D1258)</f>
        <v>0</v>
      </c>
      <c r="E1257" s="74">
        <f>SUM(E1258)</f>
        <v>0</v>
      </c>
      <c r="F1257" s="75">
        <f t="shared" si="179"/>
        <v>0</v>
      </c>
      <c r="G1257" s="25">
        <f t="shared" si="178"/>
        <v>0</v>
      </c>
      <c r="H1257" s="74">
        <f>SUM(H1258)</f>
        <v>0</v>
      </c>
      <c r="I1257" s="76">
        <f t="shared" si="183"/>
        <v>0</v>
      </c>
      <c r="J1257" s="74">
        <f>SUM(J1258)</f>
        <v>0</v>
      </c>
      <c r="K1257" s="25">
        <f t="shared" si="180"/>
        <v>0</v>
      </c>
      <c r="L1257" s="75">
        <f t="shared" si="185"/>
        <v>0</v>
      </c>
      <c r="M1257" s="25">
        <f t="shared" si="181"/>
        <v>0</v>
      </c>
      <c r="N1257" s="74">
        <f>SUM(N1258)</f>
        <v>0</v>
      </c>
      <c r="O1257" s="25">
        <f t="shared" si="182"/>
        <v>0</v>
      </c>
      <c r="P1257" s="76">
        <f t="shared" si="184"/>
        <v>0</v>
      </c>
    </row>
    <row r="1258" spans="1:16" hidden="1" x14ac:dyDescent="0.25">
      <c r="A1258" s="72">
        <v>3311403330485</v>
      </c>
      <c r="B1258" s="31" t="s">
        <v>1093</v>
      </c>
      <c r="C1258" s="73"/>
      <c r="D1258" s="74">
        <f>SUM(D1259)</f>
        <v>0</v>
      </c>
      <c r="E1258" s="74">
        <f>SUM(E1259)</f>
        <v>0</v>
      </c>
      <c r="F1258" s="75">
        <f t="shared" si="179"/>
        <v>0</v>
      </c>
      <c r="G1258" s="25">
        <f t="shared" si="178"/>
        <v>0</v>
      </c>
      <c r="H1258" s="74">
        <f>SUM(H1259)</f>
        <v>0</v>
      </c>
      <c r="I1258" s="76">
        <f t="shared" si="183"/>
        <v>0</v>
      </c>
      <c r="J1258" s="74">
        <f>SUM(J1259)</f>
        <v>0</v>
      </c>
      <c r="K1258" s="25">
        <f t="shared" si="180"/>
        <v>0</v>
      </c>
      <c r="L1258" s="75">
        <f t="shared" si="185"/>
        <v>0</v>
      </c>
      <c r="M1258" s="25">
        <f t="shared" si="181"/>
        <v>0</v>
      </c>
      <c r="N1258" s="74">
        <f>SUM(N1259)</f>
        <v>0</v>
      </c>
      <c r="O1258" s="25">
        <f t="shared" si="182"/>
        <v>0</v>
      </c>
      <c r="P1258" s="76">
        <f t="shared" si="184"/>
        <v>0</v>
      </c>
    </row>
    <row r="1259" spans="1:16" hidden="1" x14ac:dyDescent="0.25">
      <c r="A1259" s="72">
        <v>3311403330485240</v>
      </c>
      <c r="B1259" s="31" t="s">
        <v>1093</v>
      </c>
      <c r="C1259" s="73"/>
      <c r="D1259" s="64"/>
      <c r="E1259" s="64"/>
      <c r="F1259" s="75">
        <f t="shared" si="179"/>
        <v>0</v>
      </c>
      <c r="G1259" s="25">
        <f t="shared" si="178"/>
        <v>0</v>
      </c>
      <c r="H1259" s="64"/>
      <c r="I1259" s="76">
        <f t="shared" si="183"/>
        <v>0</v>
      </c>
      <c r="J1259" s="64"/>
      <c r="K1259" s="25">
        <f t="shared" si="180"/>
        <v>0</v>
      </c>
      <c r="L1259" s="75">
        <f t="shared" si="185"/>
        <v>0</v>
      </c>
      <c r="M1259" s="25">
        <f t="shared" si="181"/>
        <v>0</v>
      </c>
      <c r="N1259" s="64"/>
      <c r="O1259" s="25">
        <f t="shared" si="182"/>
        <v>0</v>
      </c>
      <c r="P1259" s="76">
        <f t="shared" si="184"/>
        <v>0</v>
      </c>
    </row>
    <row r="1260" spans="1:16" hidden="1" x14ac:dyDescent="0.25">
      <c r="A1260" s="99">
        <v>332</v>
      </c>
      <c r="B1260" s="98" t="s">
        <v>1094</v>
      </c>
      <c r="C1260" s="68"/>
      <c r="D1260" s="69">
        <f>SUM(D1261+D1283+D1347+D1349)</f>
        <v>0</v>
      </c>
      <c r="E1260" s="69">
        <f>SUM(E1261+E1283+E1347+E1349)</f>
        <v>0</v>
      </c>
      <c r="F1260" s="75">
        <f t="shared" si="179"/>
        <v>0</v>
      </c>
      <c r="G1260" s="20">
        <f t="shared" si="178"/>
        <v>0</v>
      </c>
      <c r="H1260" s="69">
        <f>SUM(H1261+H1283+H1347+H1349)</f>
        <v>0</v>
      </c>
      <c r="I1260" s="76">
        <f t="shared" si="183"/>
        <v>0</v>
      </c>
      <c r="J1260" s="69">
        <f>SUM(J1261+J1283+J1347+J1349)</f>
        <v>0</v>
      </c>
      <c r="K1260" s="25">
        <f t="shared" si="180"/>
        <v>0</v>
      </c>
      <c r="L1260" s="75">
        <f t="shared" si="185"/>
        <v>0</v>
      </c>
      <c r="M1260" s="25">
        <f t="shared" si="181"/>
        <v>0</v>
      </c>
      <c r="N1260" s="69">
        <f>SUM(N1261+N1283+N1347+N1349)</f>
        <v>0</v>
      </c>
      <c r="O1260" s="25">
        <f t="shared" si="182"/>
        <v>0</v>
      </c>
      <c r="P1260" s="76">
        <f t="shared" si="184"/>
        <v>0</v>
      </c>
    </row>
    <row r="1261" spans="1:16" hidden="1" x14ac:dyDescent="0.25">
      <c r="A1261" s="72">
        <v>33201</v>
      </c>
      <c r="B1261" s="28" t="s">
        <v>1095</v>
      </c>
      <c r="C1261" s="73"/>
      <c r="D1261" s="74">
        <f>SUM(D1262:D1282)-D1278</f>
        <v>0</v>
      </c>
      <c r="E1261" s="74">
        <f>SUM(E1262:E1282)-E1278</f>
        <v>0</v>
      </c>
      <c r="F1261" s="75">
        <f t="shared" si="179"/>
        <v>0</v>
      </c>
      <c r="G1261" s="25">
        <f t="shared" si="178"/>
        <v>0</v>
      </c>
      <c r="H1261" s="74">
        <f>SUM(H1262:H1282)-H1278</f>
        <v>0</v>
      </c>
      <c r="I1261" s="76">
        <f t="shared" si="183"/>
        <v>0</v>
      </c>
      <c r="J1261" s="74">
        <f>SUM(J1262:J1282)-J1278</f>
        <v>0</v>
      </c>
      <c r="K1261" s="25">
        <f t="shared" si="180"/>
        <v>0</v>
      </c>
      <c r="L1261" s="75">
        <f t="shared" si="185"/>
        <v>0</v>
      </c>
      <c r="M1261" s="25">
        <f t="shared" si="181"/>
        <v>0</v>
      </c>
      <c r="N1261" s="74">
        <f>SUM(N1262:N1282)-N1278</f>
        <v>0</v>
      </c>
      <c r="O1261" s="25">
        <f t="shared" si="182"/>
        <v>0</v>
      </c>
      <c r="P1261" s="76">
        <f t="shared" si="184"/>
        <v>0</v>
      </c>
    </row>
    <row r="1262" spans="1:16" hidden="1" x14ac:dyDescent="0.25">
      <c r="A1262" s="72">
        <v>3320104</v>
      </c>
      <c r="B1262" s="31" t="s">
        <v>422</v>
      </c>
      <c r="C1262" s="73"/>
      <c r="D1262" s="64"/>
      <c r="E1262" s="64"/>
      <c r="F1262" s="75">
        <f t="shared" si="179"/>
        <v>0</v>
      </c>
      <c r="G1262" s="25">
        <f t="shared" si="178"/>
        <v>0</v>
      </c>
      <c r="H1262" s="64"/>
      <c r="I1262" s="76">
        <f t="shared" si="183"/>
        <v>0</v>
      </c>
      <c r="J1262" s="64"/>
      <c r="K1262" s="25">
        <f t="shared" si="180"/>
        <v>0</v>
      </c>
      <c r="L1262" s="75">
        <f t="shared" si="185"/>
        <v>0</v>
      </c>
      <c r="M1262" s="25">
        <f t="shared" si="181"/>
        <v>0</v>
      </c>
      <c r="N1262" s="64"/>
      <c r="O1262" s="25">
        <f t="shared" si="182"/>
        <v>0</v>
      </c>
      <c r="P1262" s="76">
        <f t="shared" si="184"/>
        <v>0</v>
      </c>
    </row>
    <row r="1263" spans="1:16" ht="26.25" hidden="1" x14ac:dyDescent="0.25">
      <c r="A1263" s="72">
        <v>3320105</v>
      </c>
      <c r="B1263" s="31" t="s">
        <v>423</v>
      </c>
      <c r="C1263" s="73"/>
      <c r="D1263" s="64"/>
      <c r="E1263" s="64"/>
      <c r="F1263" s="75">
        <f t="shared" si="179"/>
        <v>0</v>
      </c>
      <c r="G1263" s="25">
        <f t="shared" si="178"/>
        <v>0</v>
      </c>
      <c r="H1263" s="64"/>
      <c r="I1263" s="76">
        <f t="shared" si="183"/>
        <v>0</v>
      </c>
      <c r="J1263" s="64"/>
      <c r="K1263" s="25">
        <f t="shared" si="180"/>
        <v>0</v>
      </c>
      <c r="L1263" s="75">
        <f t="shared" si="185"/>
        <v>0</v>
      </c>
      <c r="M1263" s="25">
        <f t="shared" si="181"/>
        <v>0</v>
      </c>
      <c r="N1263" s="64"/>
      <c r="O1263" s="25">
        <f t="shared" si="182"/>
        <v>0</v>
      </c>
      <c r="P1263" s="76">
        <f t="shared" si="184"/>
        <v>0</v>
      </c>
    </row>
    <row r="1264" spans="1:16" hidden="1" x14ac:dyDescent="0.25">
      <c r="A1264" s="72">
        <v>3320107</v>
      </c>
      <c r="B1264" s="31" t="s">
        <v>424</v>
      </c>
      <c r="C1264" s="73"/>
      <c r="D1264" s="64"/>
      <c r="E1264" s="64"/>
      <c r="F1264" s="75">
        <f t="shared" si="179"/>
        <v>0</v>
      </c>
      <c r="G1264" s="25">
        <f t="shared" si="178"/>
        <v>0</v>
      </c>
      <c r="H1264" s="64"/>
      <c r="I1264" s="76">
        <f t="shared" si="183"/>
        <v>0</v>
      </c>
      <c r="J1264" s="64"/>
      <c r="K1264" s="25">
        <f t="shared" si="180"/>
        <v>0</v>
      </c>
      <c r="L1264" s="75">
        <f t="shared" si="185"/>
        <v>0</v>
      </c>
      <c r="M1264" s="25">
        <f t="shared" si="181"/>
        <v>0</v>
      </c>
      <c r="N1264" s="64"/>
      <c r="O1264" s="25">
        <f t="shared" si="182"/>
        <v>0</v>
      </c>
      <c r="P1264" s="76">
        <f t="shared" si="184"/>
        <v>0</v>
      </c>
    </row>
    <row r="1265" spans="1:16" hidden="1" x14ac:dyDescent="0.25">
      <c r="A1265" s="72">
        <v>3320109</v>
      </c>
      <c r="B1265" s="31" t="s">
        <v>425</v>
      </c>
      <c r="C1265" s="73"/>
      <c r="D1265" s="64"/>
      <c r="E1265" s="64"/>
      <c r="F1265" s="75">
        <f t="shared" si="179"/>
        <v>0</v>
      </c>
      <c r="G1265" s="25">
        <f t="shared" si="178"/>
        <v>0</v>
      </c>
      <c r="H1265" s="64"/>
      <c r="I1265" s="76">
        <f t="shared" si="183"/>
        <v>0</v>
      </c>
      <c r="J1265" s="64"/>
      <c r="K1265" s="25">
        <f t="shared" si="180"/>
        <v>0</v>
      </c>
      <c r="L1265" s="75">
        <f t="shared" si="185"/>
        <v>0</v>
      </c>
      <c r="M1265" s="25">
        <f t="shared" si="181"/>
        <v>0</v>
      </c>
      <c r="N1265" s="64"/>
      <c r="O1265" s="25">
        <f t="shared" si="182"/>
        <v>0</v>
      </c>
      <c r="P1265" s="76">
        <f t="shared" si="184"/>
        <v>0</v>
      </c>
    </row>
    <row r="1266" spans="1:16" ht="26.25" hidden="1" x14ac:dyDescent="0.25">
      <c r="A1266" s="72">
        <v>3320111</v>
      </c>
      <c r="B1266" s="31" t="s">
        <v>169</v>
      </c>
      <c r="C1266" s="73"/>
      <c r="D1266" s="64"/>
      <c r="E1266" s="64"/>
      <c r="F1266" s="75">
        <f t="shared" si="179"/>
        <v>0</v>
      </c>
      <c r="G1266" s="25">
        <f t="shared" si="178"/>
        <v>0</v>
      </c>
      <c r="H1266" s="64"/>
      <c r="I1266" s="76">
        <f t="shared" si="183"/>
        <v>0</v>
      </c>
      <c r="J1266" s="64"/>
      <c r="K1266" s="25">
        <f t="shared" si="180"/>
        <v>0</v>
      </c>
      <c r="L1266" s="75">
        <f t="shared" si="185"/>
        <v>0</v>
      </c>
      <c r="M1266" s="25">
        <f t="shared" si="181"/>
        <v>0</v>
      </c>
      <c r="N1266" s="64"/>
      <c r="O1266" s="25">
        <f t="shared" si="182"/>
        <v>0</v>
      </c>
      <c r="P1266" s="76">
        <f t="shared" si="184"/>
        <v>0</v>
      </c>
    </row>
    <row r="1267" spans="1:16" ht="26.25" hidden="1" x14ac:dyDescent="0.25">
      <c r="A1267" s="72">
        <v>3320114</v>
      </c>
      <c r="B1267" s="31" t="s">
        <v>1096</v>
      </c>
      <c r="C1267" s="73"/>
      <c r="D1267" s="64"/>
      <c r="E1267" s="64"/>
      <c r="F1267" s="75">
        <f t="shared" si="179"/>
        <v>0</v>
      </c>
      <c r="G1267" s="25">
        <f t="shared" si="178"/>
        <v>0</v>
      </c>
      <c r="H1267" s="64"/>
      <c r="I1267" s="76">
        <f t="shared" si="183"/>
        <v>0</v>
      </c>
      <c r="J1267" s="64"/>
      <c r="K1267" s="25">
        <f t="shared" si="180"/>
        <v>0</v>
      </c>
      <c r="L1267" s="75">
        <f t="shared" si="185"/>
        <v>0</v>
      </c>
      <c r="M1267" s="25">
        <f t="shared" si="181"/>
        <v>0</v>
      </c>
      <c r="N1267" s="64"/>
      <c r="O1267" s="25">
        <f t="shared" si="182"/>
        <v>0</v>
      </c>
      <c r="P1267" s="76">
        <f t="shared" si="184"/>
        <v>0</v>
      </c>
    </row>
    <row r="1268" spans="1:16" hidden="1" x14ac:dyDescent="0.25">
      <c r="A1268" s="72">
        <v>3320115</v>
      </c>
      <c r="B1268" s="31" t="s">
        <v>427</v>
      </c>
      <c r="C1268" s="73"/>
      <c r="D1268" s="64"/>
      <c r="E1268" s="64"/>
      <c r="F1268" s="75">
        <f t="shared" si="179"/>
        <v>0</v>
      </c>
      <c r="G1268" s="25">
        <f t="shared" si="178"/>
        <v>0</v>
      </c>
      <c r="H1268" s="64"/>
      <c r="I1268" s="76">
        <f t="shared" si="183"/>
        <v>0</v>
      </c>
      <c r="J1268" s="64"/>
      <c r="K1268" s="25">
        <f t="shared" si="180"/>
        <v>0</v>
      </c>
      <c r="L1268" s="75">
        <f t="shared" si="185"/>
        <v>0</v>
      </c>
      <c r="M1268" s="25">
        <f t="shared" si="181"/>
        <v>0</v>
      </c>
      <c r="N1268" s="64"/>
      <c r="O1268" s="25">
        <f t="shared" si="182"/>
        <v>0</v>
      </c>
      <c r="P1268" s="76">
        <f t="shared" si="184"/>
        <v>0</v>
      </c>
    </row>
    <row r="1269" spans="1:16" hidden="1" x14ac:dyDescent="0.25">
      <c r="A1269" s="72">
        <v>3320116</v>
      </c>
      <c r="B1269" s="31" t="s">
        <v>1097</v>
      </c>
      <c r="C1269" s="73"/>
      <c r="D1269" s="64"/>
      <c r="E1269" s="64"/>
      <c r="F1269" s="75">
        <f t="shared" si="179"/>
        <v>0</v>
      </c>
      <c r="G1269" s="25">
        <f t="shared" si="178"/>
        <v>0</v>
      </c>
      <c r="H1269" s="64"/>
      <c r="I1269" s="76">
        <f t="shared" si="183"/>
        <v>0</v>
      </c>
      <c r="J1269" s="64"/>
      <c r="K1269" s="25">
        <f t="shared" si="180"/>
        <v>0</v>
      </c>
      <c r="L1269" s="75">
        <f t="shared" si="185"/>
        <v>0</v>
      </c>
      <c r="M1269" s="25">
        <f t="shared" si="181"/>
        <v>0</v>
      </c>
      <c r="N1269" s="64"/>
      <c r="O1269" s="25">
        <f t="shared" si="182"/>
        <v>0</v>
      </c>
      <c r="P1269" s="76">
        <f t="shared" si="184"/>
        <v>0</v>
      </c>
    </row>
    <row r="1270" spans="1:16" hidden="1" x14ac:dyDescent="0.25">
      <c r="A1270" s="72">
        <v>3320117</v>
      </c>
      <c r="B1270" s="31" t="s">
        <v>429</v>
      </c>
      <c r="C1270" s="73"/>
      <c r="D1270" s="64"/>
      <c r="E1270" s="64"/>
      <c r="F1270" s="75">
        <f t="shared" si="179"/>
        <v>0</v>
      </c>
      <c r="G1270" s="25">
        <f t="shared" si="178"/>
        <v>0</v>
      </c>
      <c r="H1270" s="64"/>
      <c r="I1270" s="76">
        <f t="shared" si="183"/>
        <v>0</v>
      </c>
      <c r="J1270" s="64"/>
      <c r="K1270" s="25">
        <f t="shared" si="180"/>
        <v>0</v>
      </c>
      <c r="L1270" s="75">
        <f t="shared" si="185"/>
        <v>0</v>
      </c>
      <c r="M1270" s="25">
        <f t="shared" si="181"/>
        <v>0</v>
      </c>
      <c r="N1270" s="64"/>
      <c r="O1270" s="25">
        <f t="shared" si="182"/>
        <v>0</v>
      </c>
      <c r="P1270" s="76">
        <f t="shared" si="184"/>
        <v>0</v>
      </c>
    </row>
    <row r="1271" spans="1:16" hidden="1" x14ac:dyDescent="0.25">
      <c r="A1271" s="72">
        <v>3320118</v>
      </c>
      <c r="B1271" s="31" t="s">
        <v>430</v>
      </c>
      <c r="C1271" s="73"/>
      <c r="D1271" s="64"/>
      <c r="E1271" s="64"/>
      <c r="F1271" s="75">
        <f t="shared" si="179"/>
        <v>0</v>
      </c>
      <c r="G1271" s="25">
        <f t="shared" si="178"/>
        <v>0</v>
      </c>
      <c r="H1271" s="64"/>
      <c r="I1271" s="76">
        <f t="shared" si="183"/>
        <v>0</v>
      </c>
      <c r="J1271" s="64"/>
      <c r="K1271" s="25">
        <f t="shared" si="180"/>
        <v>0</v>
      </c>
      <c r="L1271" s="75">
        <f t="shared" si="185"/>
        <v>0</v>
      </c>
      <c r="M1271" s="25">
        <f t="shared" si="181"/>
        <v>0</v>
      </c>
      <c r="N1271" s="64"/>
      <c r="O1271" s="25">
        <f t="shared" si="182"/>
        <v>0</v>
      </c>
      <c r="P1271" s="76">
        <f t="shared" si="184"/>
        <v>0</v>
      </c>
    </row>
    <row r="1272" spans="1:16" ht="26.25" hidden="1" x14ac:dyDescent="0.25">
      <c r="A1272" s="72">
        <v>3320119</v>
      </c>
      <c r="B1272" s="31" t="s">
        <v>431</v>
      </c>
      <c r="C1272" s="73"/>
      <c r="D1272" s="64"/>
      <c r="E1272" s="64"/>
      <c r="F1272" s="75">
        <f t="shared" si="179"/>
        <v>0</v>
      </c>
      <c r="G1272" s="25">
        <f t="shared" si="178"/>
        <v>0</v>
      </c>
      <c r="H1272" s="64"/>
      <c r="I1272" s="76">
        <f t="shared" si="183"/>
        <v>0</v>
      </c>
      <c r="J1272" s="64"/>
      <c r="K1272" s="25">
        <f t="shared" si="180"/>
        <v>0</v>
      </c>
      <c r="L1272" s="75">
        <f t="shared" si="185"/>
        <v>0</v>
      </c>
      <c r="M1272" s="25">
        <f t="shared" si="181"/>
        <v>0</v>
      </c>
      <c r="N1272" s="64"/>
      <c r="O1272" s="25">
        <f t="shared" si="182"/>
        <v>0</v>
      </c>
      <c r="P1272" s="76">
        <f t="shared" si="184"/>
        <v>0</v>
      </c>
    </row>
    <row r="1273" spans="1:16" ht="26.25" hidden="1" x14ac:dyDescent="0.25">
      <c r="A1273" s="72">
        <v>3320120</v>
      </c>
      <c r="B1273" s="31" t="s">
        <v>432</v>
      </c>
      <c r="C1273" s="73"/>
      <c r="D1273" s="64"/>
      <c r="E1273" s="64"/>
      <c r="F1273" s="75">
        <f t="shared" si="179"/>
        <v>0</v>
      </c>
      <c r="G1273" s="25">
        <f t="shared" si="178"/>
        <v>0</v>
      </c>
      <c r="H1273" s="64"/>
      <c r="I1273" s="76">
        <f t="shared" si="183"/>
        <v>0</v>
      </c>
      <c r="J1273" s="64"/>
      <c r="K1273" s="25">
        <f t="shared" si="180"/>
        <v>0</v>
      </c>
      <c r="L1273" s="75">
        <f t="shared" si="185"/>
        <v>0</v>
      </c>
      <c r="M1273" s="25">
        <f t="shared" si="181"/>
        <v>0</v>
      </c>
      <c r="N1273" s="64"/>
      <c r="O1273" s="25">
        <f t="shared" si="182"/>
        <v>0</v>
      </c>
      <c r="P1273" s="76">
        <f t="shared" si="184"/>
        <v>0</v>
      </c>
    </row>
    <row r="1274" spans="1:16" hidden="1" x14ac:dyDescent="0.25">
      <c r="A1274" s="72">
        <v>3320121</v>
      </c>
      <c r="B1274" s="31" t="s">
        <v>433</v>
      </c>
      <c r="C1274" s="73"/>
      <c r="D1274" s="64"/>
      <c r="E1274" s="64"/>
      <c r="F1274" s="75">
        <f t="shared" si="179"/>
        <v>0</v>
      </c>
      <c r="G1274" s="25">
        <f t="shared" si="178"/>
        <v>0</v>
      </c>
      <c r="H1274" s="64"/>
      <c r="I1274" s="76">
        <f t="shared" si="183"/>
        <v>0</v>
      </c>
      <c r="J1274" s="64"/>
      <c r="K1274" s="25">
        <f t="shared" si="180"/>
        <v>0</v>
      </c>
      <c r="L1274" s="75">
        <f t="shared" si="185"/>
        <v>0</v>
      </c>
      <c r="M1274" s="25">
        <f t="shared" si="181"/>
        <v>0</v>
      </c>
      <c r="N1274" s="64"/>
      <c r="O1274" s="25">
        <f t="shared" si="182"/>
        <v>0</v>
      </c>
      <c r="P1274" s="76">
        <f t="shared" si="184"/>
        <v>0</v>
      </c>
    </row>
    <row r="1275" spans="1:16" ht="26.25" hidden="1" x14ac:dyDescent="0.25">
      <c r="A1275" s="72">
        <v>3320122</v>
      </c>
      <c r="B1275" s="31" t="s">
        <v>1098</v>
      </c>
      <c r="C1275" s="73"/>
      <c r="D1275" s="64"/>
      <c r="E1275" s="64"/>
      <c r="F1275" s="75">
        <f t="shared" si="179"/>
        <v>0</v>
      </c>
      <c r="G1275" s="25">
        <f t="shared" si="178"/>
        <v>0</v>
      </c>
      <c r="H1275" s="64"/>
      <c r="I1275" s="76">
        <f t="shared" si="183"/>
        <v>0</v>
      </c>
      <c r="J1275" s="64"/>
      <c r="K1275" s="25">
        <f t="shared" si="180"/>
        <v>0</v>
      </c>
      <c r="L1275" s="75">
        <f t="shared" si="185"/>
        <v>0</v>
      </c>
      <c r="M1275" s="25">
        <f t="shared" si="181"/>
        <v>0</v>
      </c>
      <c r="N1275" s="64"/>
      <c r="O1275" s="25">
        <f t="shared" si="182"/>
        <v>0</v>
      </c>
      <c r="P1275" s="76">
        <f t="shared" si="184"/>
        <v>0</v>
      </c>
    </row>
    <row r="1276" spans="1:16" ht="26.25" hidden="1" x14ac:dyDescent="0.25">
      <c r="A1276" s="72">
        <v>3320123</v>
      </c>
      <c r="B1276" s="31" t="s">
        <v>435</v>
      </c>
      <c r="C1276" s="73"/>
      <c r="D1276" s="64"/>
      <c r="E1276" s="64"/>
      <c r="F1276" s="75">
        <f t="shared" si="179"/>
        <v>0</v>
      </c>
      <c r="G1276" s="25">
        <f t="shared" si="178"/>
        <v>0</v>
      </c>
      <c r="H1276" s="64"/>
      <c r="I1276" s="76">
        <f t="shared" si="183"/>
        <v>0</v>
      </c>
      <c r="J1276" s="64"/>
      <c r="K1276" s="25">
        <f t="shared" si="180"/>
        <v>0</v>
      </c>
      <c r="L1276" s="75">
        <f t="shared" si="185"/>
        <v>0</v>
      </c>
      <c r="M1276" s="25">
        <f t="shared" si="181"/>
        <v>0</v>
      </c>
      <c r="N1276" s="64"/>
      <c r="O1276" s="25">
        <f t="shared" si="182"/>
        <v>0</v>
      </c>
      <c r="P1276" s="76">
        <f t="shared" si="184"/>
        <v>0</v>
      </c>
    </row>
    <row r="1277" spans="1:16" hidden="1" x14ac:dyDescent="0.25">
      <c r="A1277" s="72">
        <v>3320124</v>
      </c>
      <c r="B1277" s="31" t="s">
        <v>437</v>
      </c>
      <c r="C1277" s="73"/>
      <c r="D1277" s="64"/>
      <c r="E1277" s="64"/>
      <c r="F1277" s="75">
        <f t="shared" si="179"/>
        <v>0</v>
      </c>
      <c r="G1277" s="25">
        <f t="shared" si="178"/>
        <v>0</v>
      </c>
      <c r="H1277" s="64"/>
      <c r="I1277" s="76">
        <f t="shared" si="183"/>
        <v>0</v>
      </c>
      <c r="J1277" s="64"/>
      <c r="K1277" s="25">
        <f t="shared" si="180"/>
        <v>0</v>
      </c>
      <c r="L1277" s="75">
        <f t="shared" si="185"/>
        <v>0</v>
      </c>
      <c r="M1277" s="25">
        <f t="shared" si="181"/>
        <v>0</v>
      </c>
      <c r="N1277" s="64"/>
      <c r="O1277" s="25">
        <f t="shared" si="182"/>
        <v>0</v>
      </c>
      <c r="P1277" s="76">
        <f t="shared" si="184"/>
        <v>0</v>
      </c>
    </row>
    <row r="1278" spans="1:16" ht="26.25" hidden="1" x14ac:dyDescent="0.25">
      <c r="A1278" s="72">
        <v>3320125</v>
      </c>
      <c r="B1278" s="31" t="s">
        <v>438</v>
      </c>
      <c r="C1278" s="73"/>
      <c r="D1278" s="74">
        <f>SUM(D1279)</f>
        <v>0</v>
      </c>
      <c r="E1278" s="74">
        <f>SUM(E1279)</f>
        <v>0</v>
      </c>
      <c r="F1278" s="75">
        <f t="shared" si="179"/>
        <v>0</v>
      </c>
      <c r="G1278" s="25">
        <f t="shared" si="178"/>
        <v>0</v>
      </c>
      <c r="H1278" s="74">
        <f>SUM(H1279)</f>
        <v>0</v>
      </c>
      <c r="I1278" s="76">
        <f t="shared" si="183"/>
        <v>0</v>
      </c>
      <c r="J1278" s="74">
        <f>SUM(J1279)</f>
        <v>0</v>
      </c>
      <c r="K1278" s="25">
        <f t="shared" si="180"/>
        <v>0</v>
      </c>
      <c r="L1278" s="75">
        <f t="shared" si="185"/>
        <v>0</v>
      </c>
      <c r="M1278" s="25">
        <f t="shared" si="181"/>
        <v>0</v>
      </c>
      <c r="N1278" s="74">
        <f>SUM(N1279)</f>
        <v>0</v>
      </c>
      <c r="O1278" s="25">
        <f t="shared" si="182"/>
        <v>0</v>
      </c>
      <c r="P1278" s="76">
        <f t="shared" si="184"/>
        <v>0</v>
      </c>
    </row>
    <row r="1279" spans="1:16" hidden="1" x14ac:dyDescent="0.25">
      <c r="A1279" s="72">
        <v>332012503</v>
      </c>
      <c r="B1279" s="31" t="s">
        <v>1099</v>
      </c>
      <c r="C1279" s="73"/>
      <c r="D1279" s="64"/>
      <c r="E1279" s="64"/>
      <c r="F1279" s="75">
        <f t="shared" si="179"/>
        <v>0</v>
      </c>
      <c r="G1279" s="25">
        <f t="shared" si="178"/>
        <v>0</v>
      </c>
      <c r="H1279" s="64"/>
      <c r="I1279" s="76">
        <f t="shared" si="183"/>
        <v>0</v>
      </c>
      <c r="J1279" s="64"/>
      <c r="K1279" s="25">
        <f t="shared" si="180"/>
        <v>0</v>
      </c>
      <c r="L1279" s="75">
        <f t="shared" si="185"/>
        <v>0</v>
      </c>
      <c r="M1279" s="25">
        <f t="shared" si="181"/>
        <v>0</v>
      </c>
      <c r="N1279" s="64"/>
      <c r="O1279" s="25">
        <f t="shared" si="182"/>
        <v>0</v>
      </c>
      <c r="P1279" s="76">
        <f t="shared" si="184"/>
        <v>0</v>
      </c>
    </row>
    <row r="1280" spans="1:16" hidden="1" x14ac:dyDescent="0.25">
      <c r="A1280" s="72">
        <v>3320126</v>
      </c>
      <c r="B1280" s="31" t="s">
        <v>170</v>
      </c>
      <c r="C1280" s="73"/>
      <c r="D1280" s="64"/>
      <c r="E1280" s="64"/>
      <c r="F1280" s="75">
        <f t="shared" si="179"/>
        <v>0</v>
      </c>
      <c r="G1280" s="25">
        <f t="shared" si="178"/>
        <v>0</v>
      </c>
      <c r="H1280" s="64"/>
      <c r="I1280" s="76">
        <f t="shared" si="183"/>
        <v>0</v>
      </c>
      <c r="J1280" s="64"/>
      <c r="K1280" s="25">
        <f t="shared" si="180"/>
        <v>0</v>
      </c>
      <c r="L1280" s="75">
        <f t="shared" si="185"/>
        <v>0</v>
      </c>
      <c r="M1280" s="25">
        <f t="shared" si="181"/>
        <v>0</v>
      </c>
      <c r="N1280" s="64"/>
      <c r="O1280" s="25">
        <f t="shared" si="182"/>
        <v>0</v>
      </c>
      <c r="P1280" s="76">
        <f t="shared" si="184"/>
        <v>0</v>
      </c>
    </row>
    <row r="1281" spans="1:16" hidden="1" x14ac:dyDescent="0.25">
      <c r="A1281" s="72">
        <v>3320127</v>
      </c>
      <c r="B1281" s="31" t="s">
        <v>441</v>
      </c>
      <c r="C1281" s="73"/>
      <c r="D1281" s="64"/>
      <c r="E1281" s="64"/>
      <c r="F1281" s="75">
        <f t="shared" si="179"/>
        <v>0</v>
      </c>
      <c r="G1281" s="25">
        <f t="shared" si="178"/>
        <v>0</v>
      </c>
      <c r="H1281" s="64"/>
      <c r="I1281" s="76">
        <f t="shared" si="183"/>
        <v>0</v>
      </c>
      <c r="J1281" s="64"/>
      <c r="K1281" s="25">
        <f t="shared" si="180"/>
        <v>0</v>
      </c>
      <c r="L1281" s="75">
        <f t="shared" si="185"/>
        <v>0</v>
      </c>
      <c r="M1281" s="25">
        <f t="shared" si="181"/>
        <v>0</v>
      </c>
      <c r="N1281" s="64"/>
      <c r="O1281" s="25">
        <f t="shared" si="182"/>
        <v>0</v>
      </c>
      <c r="P1281" s="76">
        <f t="shared" si="184"/>
        <v>0</v>
      </c>
    </row>
    <row r="1282" spans="1:16" hidden="1" x14ac:dyDescent="0.25">
      <c r="A1282" s="72">
        <v>3320128</v>
      </c>
      <c r="B1282" s="31" t="s">
        <v>442</v>
      </c>
      <c r="C1282" s="73"/>
      <c r="D1282" s="64"/>
      <c r="E1282" s="64"/>
      <c r="F1282" s="75">
        <f t="shared" si="179"/>
        <v>0</v>
      </c>
      <c r="G1282" s="25">
        <f t="shared" si="178"/>
        <v>0</v>
      </c>
      <c r="H1282" s="64"/>
      <c r="I1282" s="76">
        <f t="shared" si="183"/>
        <v>0</v>
      </c>
      <c r="J1282" s="64"/>
      <c r="K1282" s="25">
        <f t="shared" si="180"/>
        <v>0</v>
      </c>
      <c r="L1282" s="75">
        <f t="shared" si="185"/>
        <v>0</v>
      </c>
      <c r="M1282" s="25">
        <f t="shared" si="181"/>
        <v>0</v>
      </c>
      <c r="N1282" s="64"/>
      <c r="O1282" s="25">
        <f t="shared" si="182"/>
        <v>0</v>
      </c>
      <c r="P1282" s="76">
        <f t="shared" si="184"/>
        <v>0</v>
      </c>
    </row>
    <row r="1283" spans="1:16" hidden="1" x14ac:dyDescent="0.25">
      <c r="A1283" s="100">
        <v>33202</v>
      </c>
      <c r="B1283" s="28" t="s">
        <v>443</v>
      </c>
      <c r="C1283" s="73"/>
      <c r="D1283" s="74">
        <f>SUM(D1284:D1346)-D1342-D1305-D1301-D1290-D1291-D1297-D1287-D1284-D1326</f>
        <v>0</v>
      </c>
      <c r="E1283" s="74">
        <f>SUM(E1284:E1346)-E1342-E1305-E1301-E1290-E1291-E1297-E1287-E1284-E1326</f>
        <v>0</v>
      </c>
      <c r="F1283" s="75">
        <f t="shared" si="179"/>
        <v>0</v>
      </c>
      <c r="G1283" s="25">
        <f t="shared" si="178"/>
        <v>0</v>
      </c>
      <c r="H1283" s="74">
        <f>SUM(H1284:H1346)-H1342-H1305-H1301-H1290-H1291-H1297-H1287-H1284-H1326</f>
        <v>0</v>
      </c>
      <c r="I1283" s="76">
        <f t="shared" si="183"/>
        <v>0</v>
      </c>
      <c r="J1283" s="74">
        <f>SUM(J1284:J1346)-J1342-J1305-J1301-J1290-J1291-J1297-J1287-J1284-J1326</f>
        <v>0</v>
      </c>
      <c r="K1283" s="25">
        <f t="shared" si="180"/>
        <v>0</v>
      </c>
      <c r="L1283" s="75">
        <f t="shared" si="185"/>
        <v>0</v>
      </c>
      <c r="M1283" s="25">
        <f t="shared" si="181"/>
        <v>0</v>
      </c>
      <c r="N1283" s="74">
        <f>SUM(N1284:N1346)-N1342-N1305-N1301-N1290-N1291-N1297-N1287-N1284-N1326</f>
        <v>0</v>
      </c>
      <c r="O1283" s="25">
        <f t="shared" si="182"/>
        <v>0</v>
      </c>
      <c r="P1283" s="76">
        <f t="shared" si="184"/>
        <v>0</v>
      </c>
    </row>
    <row r="1284" spans="1:16" hidden="1" x14ac:dyDescent="0.25">
      <c r="A1284" s="72">
        <v>3320202</v>
      </c>
      <c r="B1284" s="31" t="s">
        <v>1100</v>
      </c>
      <c r="C1284" s="73"/>
      <c r="D1284" s="74">
        <f>SUM(D1285)</f>
        <v>0</v>
      </c>
      <c r="E1284" s="74">
        <f>SUM(E1285)</f>
        <v>0</v>
      </c>
      <c r="F1284" s="75">
        <f t="shared" si="179"/>
        <v>0</v>
      </c>
      <c r="G1284" s="25">
        <f t="shared" si="178"/>
        <v>0</v>
      </c>
      <c r="H1284" s="74">
        <f>SUM(H1285)</f>
        <v>0</v>
      </c>
      <c r="I1284" s="76">
        <f t="shared" si="183"/>
        <v>0</v>
      </c>
      <c r="J1284" s="74">
        <f>SUM(J1285)</f>
        <v>0</v>
      </c>
      <c r="K1284" s="25">
        <f t="shared" si="180"/>
        <v>0</v>
      </c>
      <c r="L1284" s="75">
        <f t="shared" si="185"/>
        <v>0</v>
      </c>
      <c r="M1284" s="25">
        <f t="shared" si="181"/>
        <v>0</v>
      </c>
      <c r="N1284" s="74">
        <f>SUM(N1285)</f>
        <v>0</v>
      </c>
      <c r="O1284" s="25">
        <f t="shared" si="182"/>
        <v>0</v>
      </c>
      <c r="P1284" s="76">
        <f t="shared" si="184"/>
        <v>0</v>
      </c>
    </row>
    <row r="1285" spans="1:16" hidden="1" x14ac:dyDescent="0.25">
      <c r="A1285" s="72">
        <v>332020203</v>
      </c>
      <c r="B1285" s="31" t="s">
        <v>1101</v>
      </c>
      <c r="C1285" s="73"/>
      <c r="D1285" s="64"/>
      <c r="E1285" s="64"/>
      <c r="F1285" s="75">
        <f t="shared" si="179"/>
        <v>0</v>
      </c>
      <c r="G1285" s="25">
        <f t="shared" si="178"/>
        <v>0</v>
      </c>
      <c r="H1285" s="64"/>
      <c r="I1285" s="76">
        <f t="shared" si="183"/>
        <v>0</v>
      </c>
      <c r="J1285" s="64"/>
      <c r="K1285" s="25">
        <f t="shared" si="180"/>
        <v>0</v>
      </c>
      <c r="L1285" s="75">
        <f t="shared" si="185"/>
        <v>0</v>
      </c>
      <c r="M1285" s="25">
        <f t="shared" si="181"/>
        <v>0</v>
      </c>
      <c r="N1285" s="64"/>
      <c r="O1285" s="25">
        <f t="shared" si="182"/>
        <v>0</v>
      </c>
      <c r="P1285" s="76">
        <f t="shared" si="184"/>
        <v>0</v>
      </c>
    </row>
    <row r="1286" spans="1:16" ht="26.25" hidden="1" x14ac:dyDescent="0.25">
      <c r="A1286" s="72">
        <v>3320203</v>
      </c>
      <c r="B1286" s="31" t="s">
        <v>1102</v>
      </c>
      <c r="C1286" s="73"/>
      <c r="D1286" s="64"/>
      <c r="E1286" s="64"/>
      <c r="F1286" s="75">
        <f t="shared" si="179"/>
        <v>0</v>
      </c>
      <c r="G1286" s="25">
        <f t="shared" si="178"/>
        <v>0</v>
      </c>
      <c r="H1286" s="64"/>
      <c r="I1286" s="76">
        <f t="shared" si="183"/>
        <v>0</v>
      </c>
      <c r="J1286" s="64"/>
      <c r="K1286" s="25">
        <f t="shared" si="180"/>
        <v>0</v>
      </c>
      <c r="L1286" s="75">
        <f t="shared" si="185"/>
        <v>0</v>
      </c>
      <c r="M1286" s="25">
        <f t="shared" si="181"/>
        <v>0</v>
      </c>
      <c r="N1286" s="64"/>
      <c r="O1286" s="25">
        <f t="shared" si="182"/>
        <v>0</v>
      </c>
      <c r="P1286" s="76">
        <f t="shared" si="184"/>
        <v>0</v>
      </c>
    </row>
    <row r="1287" spans="1:16" hidden="1" x14ac:dyDescent="0.25">
      <c r="A1287" s="72">
        <v>3320205</v>
      </c>
      <c r="B1287" s="31" t="s">
        <v>1103</v>
      </c>
      <c r="C1287" s="73"/>
      <c r="D1287" s="74">
        <f>SUM(D1288:D1289)</f>
        <v>0</v>
      </c>
      <c r="E1287" s="74">
        <f>SUM(E1288:E1289)</f>
        <v>0</v>
      </c>
      <c r="F1287" s="75">
        <f t="shared" si="179"/>
        <v>0</v>
      </c>
      <c r="G1287" s="25">
        <f t="shared" si="178"/>
        <v>0</v>
      </c>
      <c r="H1287" s="74">
        <f>SUM(H1288:H1289)</f>
        <v>0</v>
      </c>
      <c r="I1287" s="76">
        <f t="shared" si="183"/>
        <v>0</v>
      </c>
      <c r="J1287" s="74">
        <f>SUM(J1288:J1289)</f>
        <v>0</v>
      </c>
      <c r="K1287" s="25">
        <f t="shared" si="180"/>
        <v>0</v>
      </c>
      <c r="L1287" s="75">
        <f t="shared" si="185"/>
        <v>0</v>
      </c>
      <c r="M1287" s="25">
        <f t="shared" si="181"/>
        <v>0</v>
      </c>
      <c r="N1287" s="74">
        <f>SUM(N1288:N1289)</f>
        <v>0</v>
      </c>
      <c r="O1287" s="25">
        <f t="shared" si="182"/>
        <v>0</v>
      </c>
      <c r="P1287" s="76">
        <f t="shared" si="184"/>
        <v>0</v>
      </c>
    </row>
    <row r="1288" spans="1:16" hidden="1" x14ac:dyDescent="0.25">
      <c r="A1288" s="72">
        <v>332020501</v>
      </c>
      <c r="B1288" s="31" t="s">
        <v>1104</v>
      </c>
      <c r="C1288" s="73"/>
      <c r="D1288" s="64"/>
      <c r="E1288" s="64"/>
      <c r="F1288" s="75">
        <f t="shared" si="179"/>
        <v>0</v>
      </c>
      <c r="G1288" s="25">
        <f t="shared" si="178"/>
        <v>0</v>
      </c>
      <c r="H1288" s="64"/>
      <c r="I1288" s="76">
        <f t="shared" si="183"/>
        <v>0</v>
      </c>
      <c r="J1288" s="64"/>
      <c r="K1288" s="25">
        <f t="shared" si="180"/>
        <v>0</v>
      </c>
      <c r="L1288" s="75">
        <f t="shared" si="185"/>
        <v>0</v>
      </c>
      <c r="M1288" s="25">
        <f t="shared" si="181"/>
        <v>0</v>
      </c>
      <c r="N1288" s="64"/>
      <c r="O1288" s="25">
        <f t="shared" si="182"/>
        <v>0</v>
      </c>
      <c r="P1288" s="76">
        <f t="shared" si="184"/>
        <v>0</v>
      </c>
    </row>
    <row r="1289" spans="1:16" hidden="1" x14ac:dyDescent="0.25">
      <c r="A1289" s="72">
        <v>332020502</v>
      </c>
      <c r="B1289" s="31" t="s">
        <v>1099</v>
      </c>
      <c r="C1289" s="73"/>
      <c r="D1289" s="64"/>
      <c r="E1289" s="64"/>
      <c r="F1289" s="75">
        <f t="shared" si="179"/>
        <v>0</v>
      </c>
      <c r="G1289" s="25">
        <f t="shared" si="178"/>
        <v>0</v>
      </c>
      <c r="H1289" s="64"/>
      <c r="I1289" s="76">
        <f t="shared" si="183"/>
        <v>0</v>
      </c>
      <c r="J1289" s="64"/>
      <c r="K1289" s="25">
        <f t="shared" si="180"/>
        <v>0</v>
      </c>
      <c r="L1289" s="75">
        <f t="shared" ref="L1289:L1300" si="186">SUM(N1289-J1289)</f>
        <v>0</v>
      </c>
      <c r="M1289" s="25">
        <f t="shared" si="181"/>
        <v>0</v>
      </c>
      <c r="N1289" s="64"/>
      <c r="O1289" s="25">
        <f t="shared" si="182"/>
        <v>0</v>
      </c>
      <c r="P1289" s="76">
        <f t="shared" ref="P1289:P1301" si="187">SUM(F1289-N1289)</f>
        <v>0</v>
      </c>
    </row>
    <row r="1290" spans="1:16" hidden="1" x14ac:dyDescent="0.25">
      <c r="A1290" s="72">
        <v>3320208</v>
      </c>
      <c r="B1290" s="31" t="s">
        <v>1105</v>
      </c>
      <c r="C1290" s="73"/>
      <c r="D1290" s="74">
        <f>SUM(D1292:D1297)</f>
        <v>0</v>
      </c>
      <c r="E1290" s="74">
        <f>SUM(E1292:E1297)</f>
        <v>0</v>
      </c>
      <c r="F1290" s="75">
        <f t="shared" si="179"/>
        <v>0</v>
      </c>
      <c r="G1290" s="25">
        <f t="shared" si="178"/>
        <v>0</v>
      </c>
      <c r="H1290" s="74">
        <f>SUM(H1292:H1297)</f>
        <v>0</v>
      </c>
      <c r="I1290" s="76">
        <f t="shared" si="183"/>
        <v>0</v>
      </c>
      <c r="J1290" s="74">
        <f>SUM(J1292:J1297)</f>
        <v>0</v>
      </c>
      <c r="K1290" s="25">
        <f t="shared" si="180"/>
        <v>0</v>
      </c>
      <c r="L1290" s="75">
        <f t="shared" si="186"/>
        <v>0</v>
      </c>
      <c r="M1290" s="25">
        <f t="shared" si="181"/>
        <v>0</v>
      </c>
      <c r="N1290" s="74">
        <f>SUM(N1292:N1297)</f>
        <v>0</v>
      </c>
      <c r="O1290" s="25">
        <f t="shared" si="182"/>
        <v>0</v>
      </c>
      <c r="P1290" s="76">
        <f t="shared" si="187"/>
        <v>0</v>
      </c>
    </row>
    <row r="1291" spans="1:16" hidden="1" x14ac:dyDescent="0.25">
      <c r="A1291" s="72">
        <v>332020801</v>
      </c>
      <c r="B1291" s="31" t="s">
        <v>1106</v>
      </c>
      <c r="C1291" s="73"/>
      <c r="D1291" s="64">
        <f>SUM(D1292:D1293)</f>
        <v>0</v>
      </c>
      <c r="E1291" s="64">
        <f>SUM(E1292:E1293)</f>
        <v>0</v>
      </c>
      <c r="F1291" s="75">
        <f t="shared" si="179"/>
        <v>0</v>
      </c>
      <c r="G1291" s="25">
        <f t="shared" ref="G1291:G1354" si="188">IF(OR(F1291=0,F$7=0),0,F1291/F$7)*100</f>
        <v>0</v>
      </c>
      <c r="H1291" s="64">
        <f>SUM(H1292:H1293)</f>
        <v>0</v>
      </c>
      <c r="I1291" s="76">
        <f t="shared" si="183"/>
        <v>0</v>
      </c>
      <c r="J1291" s="64">
        <f>SUM(J1292:J1293)</f>
        <v>0</v>
      </c>
      <c r="K1291" s="25">
        <f t="shared" si="180"/>
        <v>0</v>
      </c>
      <c r="L1291" s="75">
        <f t="shared" si="186"/>
        <v>0</v>
      </c>
      <c r="M1291" s="25">
        <f t="shared" si="181"/>
        <v>0</v>
      </c>
      <c r="N1291" s="64">
        <f>SUM(N1292:N1293)</f>
        <v>0</v>
      </c>
      <c r="O1291" s="25">
        <f t="shared" si="182"/>
        <v>0</v>
      </c>
      <c r="P1291" s="76">
        <f t="shared" si="187"/>
        <v>0</v>
      </c>
    </row>
    <row r="1292" spans="1:16" hidden="1" x14ac:dyDescent="0.25">
      <c r="A1292" s="72">
        <v>33202080101</v>
      </c>
      <c r="B1292" s="31" t="s">
        <v>1107</v>
      </c>
      <c r="C1292" s="73"/>
      <c r="D1292" s="64"/>
      <c r="E1292" s="64"/>
      <c r="F1292" s="75">
        <f t="shared" si="179"/>
        <v>0</v>
      </c>
      <c r="G1292" s="25">
        <f t="shared" si="188"/>
        <v>0</v>
      </c>
      <c r="H1292" s="64"/>
      <c r="I1292" s="76">
        <f t="shared" si="183"/>
        <v>0</v>
      </c>
      <c r="J1292" s="64"/>
      <c r="K1292" s="25">
        <f t="shared" si="180"/>
        <v>0</v>
      </c>
      <c r="L1292" s="75">
        <f t="shared" si="186"/>
        <v>0</v>
      </c>
      <c r="M1292" s="25">
        <f t="shared" si="181"/>
        <v>0</v>
      </c>
      <c r="N1292" s="64"/>
      <c r="O1292" s="25">
        <f t="shared" si="182"/>
        <v>0</v>
      </c>
      <c r="P1292" s="76">
        <f t="shared" si="187"/>
        <v>0</v>
      </c>
    </row>
    <row r="1293" spans="1:16" hidden="1" x14ac:dyDescent="0.25">
      <c r="A1293" s="72">
        <v>33202080102</v>
      </c>
      <c r="B1293" s="31" t="s">
        <v>1108</v>
      </c>
      <c r="C1293" s="73"/>
      <c r="D1293" s="64"/>
      <c r="E1293" s="64"/>
      <c r="F1293" s="75">
        <f t="shared" si="179"/>
        <v>0</v>
      </c>
      <c r="G1293" s="25">
        <f t="shared" si="188"/>
        <v>0</v>
      </c>
      <c r="H1293" s="64"/>
      <c r="I1293" s="76">
        <f t="shared" si="183"/>
        <v>0</v>
      </c>
      <c r="J1293" s="64"/>
      <c r="K1293" s="25">
        <f t="shared" si="180"/>
        <v>0</v>
      </c>
      <c r="L1293" s="75">
        <f t="shared" si="186"/>
        <v>0</v>
      </c>
      <c r="M1293" s="25">
        <f t="shared" si="181"/>
        <v>0</v>
      </c>
      <c r="N1293" s="64"/>
      <c r="O1293" s="25">
        <f t="shared" si="182"/>
        <v>0</v>
      </c>
      <c r="P1293" s="76">
        <f t="shared" si="187"/>
        <v>0</v>
      </c>
    </row>
    <row r="1294" spans="1:16" hidden="1" x14ac:dyDescent="0.25">
      <c r="A1294" s="72">
        <v>332020802</v>
      </c>
      <c r="B1294" s="31" t="s">
        <v>1109</v>
      </c>
      <c r="C1294" s="73"/>
      <c r="D1294" s="64"/>
      <c r="E1294" s="64"/>
      <c r="F1294" s="75">
        <f t="shared" si="179"/>
        <v>0</v>
      </c>
      <c r="G1294" s="25">
        <f t="shared" si="188"/>
        <v>0</v>
      </c>
      <c r="H1294" s="64"/>
      <c r="I1294" s="76">
        <f t="shared" si="183"/>
        <v>0</v>
      </c>
      <c r="J1294" s="64"/>
      <c r="K1294" s="25">
        <f t="shared" si="180"/>
        <v>0</v>
      </c>
      <c r="L1294" s="75">
        <f t="shared" si="186"/>
        <v>0</v>
      </c>
      <c r="M1294" s="25">
        <f t="shared" si="181"/>
        <v>0</v>
      </c>
      <c r="N1294" s="64"/>
      <c r="O1294" s="25">
        <f t="shared" si="182"/>
        <v>0</v>
      </c>
      <c r="P1294" s="76">
        <f t="shared" si="187"/>
        <v>0</v>
      </c>
    </row>
    <row r="1295" spans="1:16" hidden="1" x14ac:dyDescent="0.25">
      <c r="A1295" s="72">
        <v>332020803</v>
      </c>
      <c r="B1295" s="31" t="s">
        <v>1110</v>
      </c>
      <c r="C1295" s="73"/>
      <c r="D1295" s="64"/>
      <c r="E1295" s="64"/>
      <c r="F1295" s="75">
        <f t="shared" si="179"/>
        <v>0</v>
      </c>
      <c r="G1295" s="25">
        <f t="shared" si="188"/>
        <v>0</v>
      </c>
      <c r="H1295" s="64"/>
      <c r="I1295" s="76">
        <f t="shared" si="183"/>
        <v>0</v>
      </c>
      <c r="J1295" s="64"/>
      <c r="K1295" s="25">
        <f t="shared" si="180"/>
        <v>0</v>
      </c>
      <c r="L1295" s="75">
        <f t="shared" si="186"/>
        <v>0</v>
      </c>
      <c r="M1295" s="25">
        <f t="shared" si="181"/>
        <v>0</v>
      </c>
      <c r="N1295" s="64"/>
      <c r="O1295" s="25">
        <f t="shared" si="182"/>
        <v>0</v>
      </c>
      <c r="P1295" s="76">
        <f t="shared" si="187"/>
        <v>0</v>
      </c>
    </row>
    <row r="1296" spans="1:16" hidden="1" x14ac:dyDescent="0.25">
      <c r="A1296" s="72">
        <v>332020804</v>
      </c>
      <c r="B1296" s="80" t="s">
        <v>1111</v>
      </c>
      <c r="C1296" s="73"/>
      <c r="D1296" s="64"/>
      <c r="E1296" s="64"/>
      <c r="F1296" s="75">
        <f t="shared" si="179"/>
        <v>0</v>
      </c>
      <c r="G1296" s="25">
        <f t="shared" si="188"/>
        <v>0</v>
      </c>
      <c r="H1296" s="64"/>
      <c r="I1296" s="76">
        <f t="shared" si="183"/>
        <v>0</v>
      </c>
      <c r="J1296" s="64"/>
      <c r="K1296" s="25">
        <f t="shared" si="180"/>
        <v>0</v>
      </c>
      <c r="L1296" s="75">
        <f t="shared" si="186"/>
        <v>0</v>
      </c>
      <c r="M1296" s="25">
        <f t="shared" si="181"/>
        <v>0</v>
      </c>
      <c r="N1296" s="64"/>
      <c r="O1296" s="25">
        <f t="shared" si="182"/>
        <v>0</v>
      </c>
      <c r="P1296" s="76">
        <f t="shared" si="187"/>
        <v>0</v>
      </c>
    </row>
    <row r="1297" spans="1:16" ht="26.25" hidden="1" x14ac:dyDescent="0.25">
      <c r="A1297" s="72">
        <v>332020805</v>
      </c>
      <c r="B1297" s="80" t="s">
        <v>1112</v>
      </c>
      <c r="C1297" s="73"/>
      <c r="D1297" s="64">
        <f>SUM(D1298:D1300)</f>
        <v>0</v>
      </c>
      <c r="E1297" s="64">
        <f>SUM(E1298:E1300)</f>
        <v>0</v>
      </c>
      <c r="F1297" s="75">
        <f t="shared" si="179"/>
        <v>0</v>
      </c>
      <c r="G1297" s="25">
        <f t="shared" si="188"/>
        <v>0</v>
      </c>
      <c r="H1297" s="64">
        <f>SUM(H1298:H1300)</f>
        <v>0</v>
      </c>
      <c r="I1297" s="76">
        <f t="shared" si="183"/>
        <v>0</v>
      </c>
      <c r="J1297" s="64">
        <f>SUM(J1298:J1300)</f>
        <v>0</v>
      </c>
      <c r="K1297" s="25">
        <f t="shared" si="180"/>
        <v>0</v>
      </c>
      <c r="L1297" s="75">
        <f t="shared" si="186"/>
        <v>0</v>
      </c>
      <c r="M1297" s="25">
        <f t="shared" si="181"/>
        <v>0</v>
      </c>
      <c r="N1297" s="64">
        <f>SUM(N1298:N1300)</f>
        <v>0</v>
      </c>
      <c r="O1297" s="25">
        <f t="shared" si="182"/>
        <v>0</v>
      </c>
      <c r="P1297" s="76">
        <f t="shared" si="187"/>
        <v>0</v>
      </c>
    </row>
    <row r="1298" spans="1:16" hidden="1" x14ac:dyDescent="0.25">
      <c r="A1298" s="72">
        <v>33202080501</v>
      </c>
      <c r="B1298" s="80" t="s">
        <v>1113</v>
      </c>
      <c r="C1298" s="73"/>
      <c r="D1298" s="64"/>
      <c r="E1298" s="64"/>
      <c r="F1298" s="75">
        <f t="shared" si="179"/>
        <v>0</v>
      </c>
      <c r="G1298" s="25">
        <f t="shared" si="188"/>
        <v>0</v>
      </c>
      <c r="H1298" s="64"/>
      <c r="I1298" s="76">
        <f t="shared" si="183"/>
        <v>0</v>
      </c>
      <c r="J1298" s="64"/>
      <c r="K1298" s="25">
        <f t="shared" si="180"/>
        <v>0</v>
      </c>
      <c r="L1298" s="75">
        <f t="shared" si="186"/>
        <v>0</v>
      </c>
      <c r="M1298" s="25">
        <f t="shared" si="181"/>
        <v>0</v>
      </c>
      <c r="N1298" s="64"/>
      <c r="O1298" s="25">
        <f t="shared" si="182"/>
        <v>0</v>
      </c>
      <c r="P1298" s="76">
        <f t="shared" si="187"/>
        <v>0</v>
      </c>
    </row>
    <row r="1299" spans="1:16" hidden="1" x14ac:dyDescent="0.25">
      <c r="A1299" s="72">
        <v>33202080502</v>
      </c>
      <c r="B1299" s="80" t="s">
        <v>1114</v>
      </c>
      <c r="C1299" s="73"/>
      <c r="D1299" s="64"/>
      <c r="E1299" s="64"/>
      <c r="F1299" s="75">
        <f t="shared" si="179"/>
        <v>0</v>
      </c>
      <c r="G1299" s="25">
        <f t="shared" si="188"/>
        <v>0</v>
      </c>
      <c r="H1299" s="64"/>
      <c r="I1299" s="76">
        <f t="shared" si="183"/>
        <v>0</v>
      </c>
      <c r="J1299" s="64"/>
      <c r="K1299" s="25">
        <f t="shared" si="180"/>
        <v>0</v>
      </c>
      <c r="L1299" s="75">
        <f t="shared" si="186"/>
        <v>0</v>
      </c>
      <c r="M1299" s="25">
        <f t="shared" si="181"/>
        <v>0</v>
      </c>
      <c r="N1299" s="64"/>
      <c r="O1299" s="25">
        <f t="shared" si="182"/>
        <v>0</v>
      </c>
      <c r="P1299" s="76">
        <f t="shared" si="187"/>
        <v>0</v>
      </c>
    </row>
    <row r="1300" spans="1:16" hidden="1" x14ac:dyDescent="0.25">
      <c r="A1300" s="72">
        <v>33202080503</v>
      </c>
      <c r="B1300" s="80" t="s">
        <v>1115</v>
      </c>
      <c r="C1300" s="73"/>
      <c r="D1300" s="64"/>
      <c r="E1300" s="64"/>
      <c r="F1300" s="75">
        <f t="shared" si="179"/>
        <v>0</v>
      </c>
      <c r="G1300" s="25">
        <f t="shared" si="188"/>
        <v>0</v>
      </c>
      <c r="H1300" s="64"/>
      <c r="I1300" s="76">
        <f t="shared" si="183"/>
        <v>0</v>
      </c>
      <c r="J1300" s="64"/>
      <c r="K1300" s="25">
        <f t="shared" si="180"/>
        <v>0</v>
      </c>
      <c r="L1300" s="75">
        <f t="shared" si="186"/>
        <v>0</v>
      </c>
      <c r="M1300" s="25">
        <f t="shared" si="181"/>
        <v>0</v>
      </c>
      <c r="N1300" s="64"/>
      <c r="O1300" s="25">
        <f t="shared" si="182"/>
        <v>0</v>
      </c>
      <c r="P1300" s="76">
        <f t="shared" si="187"/>
        <v>0</v>
      </c>
    </row>
    <row r="1301" spans="1:16" hidden="1" x14ac:dyDescent="0.25">
      <c r="A1301" s="72">
        <v>3320209</v>
      </c>
      <c r="B1301" s="31" t="s">
        <v>1116</v>
      </c>
      <c r="C1301" s="73"/>
      <c r="D1301" s="74">
        <f>SUM(D1302:D1303)</f>
        <v>0</v>
      </c>
      <c r="E1301" s="74">
        <f>SUM(E1302:E1303)</f>
        <v>0</v>
      </c>
      <c r="F1301" s="75">
        <f t="shared" si="179"/>
        <v>0</v>
      </c>
      <c r="G1301" s="25">
        <f t="shared" si="188"/>
        <v>0</v>
      </c>
      <c r="H1301" s="74">
        <f>SUM(H1302:H1303)</f>
        <v>0</v>
      </c>
      <c r="I1301" s="76">
        <f t="shared" si="183"/>
        <v>0</v>
      </c>
      <c r="J1301" s="74">
        <f>SUM(J1302:J1303)</f>
        <v>0</v>
      </c>
      <c r="K1301" s="25">
        <f t="shared" si="180"/>
        <v>0</v>
      </c>
      <c r="L1301" s="75">
        <f t="shared" si="185"/>
        <v>0</v>
      </c>
      <c r="M1301" s="25">
        <f t="shared" si="181"/>
        <v>0</v>
      </c>
      <c r="N1301" s="74">
        <f>SUM(N1302:N1303)</f>
        <v>0</v>
      </c>
      <c r="O1301" s="25">
        <f t="shared" si="182"/>
        <v>0</v>
      </c>
      <c r="P1301" s="76">
        <f t="shared" si="187"/>
        <v>0</v>
      </c>
    </row>
    <row r="1302" spans="1:16" hidden="1" x14ac:dyDescent="0.25">
      <c r="A1302" s="72">
        <v>332020901</v>
      </c>
      <c r="B1302" s="31" t="s">
        <v>1104</v>
      </c>
      <c r="C1302" s="73"/>
      <c r="D1302" s="64"/>
      <c r="E1302" s="64"/>
      <c r="F1302" s="75">
        <f t="shared" si="179"/>
        <v>0</v>
      </c>
      <c r="G1302" s="25">
        <f t="shared" si="188"/>
        <v>0</v>
      </c>
      <c r="H1302" s="64"/>
      <c r="I1302" s="76">
        <f t="shared" si="183"/>
        <v>0</v>
      </c>
      <c r="J1302" s="64"/>
      <c r="K1302" s="25">
        <f t="shared" si="180"/>
        <v>0</v>
      </c>
      <c r="L1302" s="75">
        <f t="shared" si="185"/>
        <v>0</v>
      </c>
      <c r="M1302" s="25">
        <f t="shared" si="181"/>
        <v>0</v>
      </c>
      <c r="N1302" s="64"/>
      <c r="O1302" s="25">
        <f t="shared" si="182"/>
        <v>0</v>
      </c>
      <c r="P1302" s="76">
        <f t="shared" si="184"/>
        <v>0</v>
      </c>
    </row>
    <row r="1303" spans="1:16" hidden="1" x14ac:dyDescent="0.25">
      <c r="A1303" s="72">
        <v>332020902</v>
      </c>
      <c r="B1303" s="31" t="s">
        <v>1099</v>
      </c>
      <c r="C1303" s="73"/>
      <c r="D1303" s="64"/>
      <c r="E1303" s="64"/>
      <c r="F1303" s="75">
        <f t="shared" si="179"/>
        <v>0</v>
      </c>
      <c r="G1303" s="25">
        <f t="shared" si="188"/>
        <v>0</v>
      </c>
      <c r="H1303" s="64"/>
      <c r="I1303" s="76">
        <f t="shared" si="183"/>
        <v>0</v>
      </c>
      <c r="J1303" s="64"/>
      <c r="K1303" s="25">
        <f t="shared" si="180"/>
        <v>0</v>
      </c>
      <c r="L1303" s="75">
        <f t="shared" si="185"/>
        <v>0</v>
      </c>
      <c r="M1303" s="25">
        <f t="shared" si="181"/>
        <v>0</v>
      </c>
      <c r="N1303" s="64"/>
      <c r="O1303" s="25">
        <f t="shared" si="182"/>
        <v>0</v>
      </c>
      <c r="P1303" s="76">
        <f t="shared" si="184"/>
        <v>0</v>
      </c>
    </row>
    <row r="1304" spans="1:16" hidden="1" x14ac:dyDescent="0.25">
      <c r="A1304" s="72">
        <v>3320211</v>
      </c>
      <c r="B1304" s="31" t="s">
        <v>1117</v>
      </c>
      <c r="C1304" s="73"/>
      <c r="D1304" s="64"/>
      <c r="E1304" s="64"/>
      <c r="F1304" s="75">
        <f t="shared" si="179"/>
        <v>0</v>
      </c>
      <c r="G1304" s="25">
        <f t="shared" si="188"/>
        <v>0</v>
      </c>
      <c r="H1304" s="64"/>
      <c r="I1304" s="76">
        <f t="shared" si="183"/>
        <v>0</v>
      </c>
      <c r="J1304" s="64"/>
      <c r="K1304" s="25">
        <f t="shared" si="180"/>
        <v>0</v>
      </c>
      <c r="L1304" s="75">
        <f t="shared" si="185"/>
        <v>0</v>
      </c>
      <c r="M1304" s="25">
        <f t="shared" si="181"/>
        <v>0</v>
      </c>
      <c r="N1304" s="64"/>
      <c r="O1304" s="25">
        <f t="shared" si="182"/>
        <v>0</v>
      </c>
      <c r="P1304" s="76">
        <f t="shared" si="184"/>
        <v>0</v>
      </c>
    </row>
    <row r="1305" spans="1:16" hidden="1" x14ac:dyDescent="0.25">
      <c r="A1305" s="72">
        <v>3320212</v>
      </c>
      <c r="B1305" s="31" t="s">
        <v>1118</v>
      </c>
      <c r="C1305" s="73"/>
      <c r="D1305" s="74">
        <f>SUM(D1306:D1325)</f>
        <v>0</v>
      </c>
      <c r="E1305" s="74">
        <f>SUM(E1306:E1325)</f>
        <v>0</v>
      </c>
      <c r="F1305" s="75">
        <f t="shared" si="179"/>
        <v>0</v>
      </c>
      <c r="G1305" s="25">
        <f t="shared" si="188"/>
        <v>0</v>
      </c>
      <c r="H1305" s="74">
        <f>SUM(H1306:H1325)</f>
        <v>0</v>
      </c>
      <c r="I1305" s="76">
        <f t="shared" si="183"/>
        <v>0</v>
      </c>
      <c r="J1305" s="74">
        <f>SUM(J1306:J1325)</f>
        <v>0</v>
      </c>
      <c r="K1305" s="25">
        <f t="shared" si="180"/>
        <v>0</v>
      </c>
      <c r="L1305" s="75">
        <f t="shared" si="185"/>
        <v>0</v>
      </c>
      <c r="M1305" s="25">
        <f t="shared" si="181"/>
        <v>0</v>
      </c>
      <c r="N1305" s="74">
        <f>SUM(N1306:N1325)</f>
        <v>0</v>
      </c>
      <c r="O1305" s="25">
        <f t="shared" si="182"/>
        <v>0</v>
      </c>
      <c r="P1305" s="76">
        <f t="shared" si="184"/>
        <v>0</v>
      </c>
    </row>
    <row r="1306" spans="1:16" hidden="1" x14ac:dyDescent="0.25">
      <c r="A1306" s="72">
        <v>332021201</v>
      </c>
      <c r="B1306" s="31" t="s">
        <v>454</v>
      </c>
      <c r="C1306" s="73"/>
      <c r="D1306" s="64"/>
      <c r="E1306" s="64"/>
      <c r="F1306" s="75">
        <f t="shared" si="179"/>
        <v>0</v>
      </c>
      <c r="G1306" s="25">
        <f t="shared" si="188"/>
        <v>0</v>
      </c>
      <c r="H1306" s="64"/>
      <c r="I1306" s="76">
        <f t="shared" si="183"/>
        <v>0</v>
      </c>
      <c r="J1306" s="64"/>
      <c r="K1306" s="25">
        <f t="shared" si="180"/>
        <v>0</v>
      </c>
      <c r="L1306" s="75">
        <f t="shared" si="185"/>
        <v>0</v>
      </c>
      <c r="M1306" s="25">
        <f t="shared" si="181"/>
        <v>0</v>
      </c>
      <c r="N1306" s="64"/>
      <c r="O1306" s="25">
        <f t="shared" si="182"/>
        <v>0</v>
      </c>
      <c r="P1306" s="76">
        <f t="shared" si="184"/>
        <v>0</v>
      </c>
    </row>
    <row r="1307" spans="1:16" hidden="1" x14ac:dyDescent="0.25">
      <c r="A1307" s="72">
        <v>332021202</v>
      </c>
      <c r="B1307" s="31" t="s">
        <v>455</v>
      </c>
      <c r="C1307" s="73"/>
      <c r="D1307" s="64"/>
      <c r="E1307" s="64"/>
      <c r="F1307" s="75">
        <f t="shared" si="179"/>
        <v>0</v>
      </c>
      <c r="G1307" s="25">
        <f t="shared" si="188"/>
        <v>0</v>
      </c>
      <c r="H1307" s="64"/>
      <c r="I1307" s="76">
        <f t="shared" si="183"/>
        <v>0</v>
      </c>
      <c r="J1307" s="64"/>
      <c r="K1307" s="25">
        <f t="shared" si="180"/>
        <v>0</v>
      </c>
      <c r="L1307" s="75">
        <f t="shared" si="185"/>
        <v>0</v>
      </c>
      <c r="M1307" s="25">
        <f t="shared" si="181"/>
        <v>0</v>
      </c>
      <c r="N1307" s="64"/>
      <c r="O1307" s="25">
        <f t="shared" si="182"/>
        <v>0</v>
      </c>
      <c r="P1307" s="76">
        <f t="shared" si="184"/>
        <v>0</v>
      </c>
    </row>
    <row r="1308" spans="1:16" hidden="1" x14ac:dyDescent="0.25">
      <c r="A1308" s="72">
        <v>332021203</v>
      </c>
      <c r="B1308" s="31" t="s">
        <v>456</v>
      </c>
      <c r="C1308" s="73"/>
      <c r="D1308" s="64"/>
      <c r="E1308" s="64"/>
      <c r="F1308" s="75">
        <f t="shared" si="179"/>
        <v>0</v>
      </c>
      <c r="G1308" s="25">
        <f t="shared" si="188"/>
        <v>0</v>
      </c>
      <c r="H1308" s="64"/>
      <c r="I1308" s="76">
        <f t="shared" si="183"/>
        <v>0</v>
      </c>
      <c r="J1308" s="64"/>
      <c r="K1308" s="25">
        <f t="shared" si="180"/>
        <v>0</v>
      </c>
      <c r="L1308" s="75">
        <f t="shared" si="185"/>
        <v>0</v>
      </c>
      <c r="M1308" s="25">
        <f t="shared" si="181"/>
        <v>0</v>
      </c>
      <c r="N1308" s="64"/>
      <c r="O1308" s="25">
        <f t="shared" si="182"/>
        <v>0</v>
      </c>
      <c r="P1308" s="76">
        <f t="shared" si="184"/>
        <v>0</v>
      </c>
    </row>
    <row r="1309" spans="1:16" hidden="1" x14ac:dyDescent="0.25">
      <c r="A1309" s="72">
        <v>332021204</v>
      </c>
      <c r="B1309" s="31" t="s">
        <v>457</v>
      </c>
      <c r="C1309" s="73"/>
      <c r="D1309" s="64"/>
      <c r="E1309" s="64"/>
      <c r="F1309" s="75">
        <f t="shared" si="179"/>
        <v>0</v>
      </c>
      <c r="G1309" s="25">
        <f t="shared" si="188"/>
        <v>0</v>
      </c>
      <c r="H1309" s="64"/>
      <c r="I1309" s="76">
        <f t="shared" si="183"/>
        <v>0</v>
      </c>
      <c r="J1309" s="64"/>
      <c r="K1309" s="25">
        <f t="shared" si="180"/>
        <v>0</v>
      </c>
      <c r="L1309" s="75">
        <f t="shared" si="185"/>
        <v>0</v>
      </c>
      <c r="M1309" s="25">
        <f t="shared" si="181"/>
        <v>0</v>
      </c>
      <c r="N1309" s="64"/>
      <c r="O1309" s="25">
        <f t="shared" si="182"/>
        <v>0</v>
      </c>
      <c r="P1309" s="76">
        <f t="shared" si="184"/>
        <v>0</v>
      </c>
    </row>
    <row r="1310" spans="1:16" hidden="1" x14ac:dyDescent="0.25">
      <c r="A1310" s="72">
        <v>332021205</v>
      </c>
      <c r="B1310" s="31" t="s">
        <v>458</v>
      </c>
      <c r="C1310" s="73"/>
      <c r="D1310" s="64"/>
      <c r="E1310" s="64"/>
      <c r="F1310" s="75">
        <f t="shared" si="179"/>
        <v>0</v>
      </c>
      <c r="G1310" s="25">
        <f t="shared" si="188"/>
        <v>0</v>
      </c>
      <c r="H1310" s="64"/>
      <c r="I1310" s="76">
        <f t="shared" si="183"/>
        <v>0</v>
      </c>
      <c r="J1310" s="64"/>
      <c r="K1310" s="25">
        <f t="shared" si="180"/>
        <v>0</v>
      </c>
      <c r="L1310" s="75">
        <f t="shared" si="185"/>
        <v>0</v>
      </c>
      <c r="M1310" s="25">
        <f t="shared" si="181"/>
        <v>0</v>
      </c>
      <c r="N1310" s="64"/>
      <c r="O1310" s="25">
        <f t="shared" si="182"/>
        <v>0</v>
      </c>
      <c r="P1310" s="76">
        <f t="shared" si="184"/>
        <v>0</v>
      </c>
    </row>
    <row r="1311" spans="1:16" hidden="1" x14ac:dyDescent="0.25">
      <c r="A1311" s="72">
        <v>332021206</v>
      </c>
      <c r="B1311" s="31" t="s">
        <v>459</v>
      </c>
      <c r="C1311" s="73"/>
      <c r="D1311" s="64"/>
      <c r="E1311" s="64"/>
      <c r="F1311" s="75">
        <f t="shared" ref="F1311:F1376" si="189">SUM(D1311+E1311)</f>
        <v>0</v>
      </c>
      <c r="G1311" s="25">
        <f t="shared" si="188"/>
        <v>0</v>
      </c>
      <c r="H1311" s="64"/>
      <c r="I1311" s="76">
        <f t="shared" si="183"/>
        <v>0</v>
      </c>
      <c r="J1311" s="64"/>
      <c r="K1311" s="25">
        <f t="shared" ref="K1311:K1376" si="190">IF(OR(J1311=0,F1311=0),0,J1311/F1311)*100</f>
        <v>0</v>
      </c>
      <c r="L1311" s="75">
        <f t="shared" si="185"/>
        <v>0</v>
      </c>
      <c r="M1311" s="25">
        <f t="shared" ref="M1311:M1376" si="191">IF(OR(L1311=0,F1311=0),0,L1311/F1311)*100</f>
        <v>0</v>
      </c>
      <c r="N1311" s="64"/>
      <c r="O1311" s="25">
        <f t="shared" ref="O1311:O1376" si="192">IF(OR(N1311=0,F1311=0),0,N1311/F1311)*100</f>
        <v>0</v>
      </c>
      <c r="P1311" s="76">
        <f t="shared" si="184"/>
        <v>0</v>
      </c>
    </row>
    <row r="1312" spans="1:16" hidden="1" x14ac:dyDescent="0.25">
      <c r="A1312" s="72">
        <v>332021207</v>
      </c>
      <c r="B1312" s="31" t="s">
        <v>460</v>
      </c>
      <c r="C1312" s="73"/>
      <c r="D1312" s="64"/>
      <c r="E1312" s="64"/>
      <c r="F1312" s="75">
        <f t="shared" si="189"/>
        <v>0</v>
      </c>
      <c r="G1312" s="25">
        <f t="shared" si="188"/>
        <v>0</v>
      </c>
      <c r="H1312" s="64"/>
      <c r="I1312" s="76">
        <f t="shared" ref="I1312:I1376" si="193">SUM(F1312-H1312)</f>
        <v>0</v>
      </c>
      <c r="J1312" s="64"/>
      <c r="K1312" s="25">
        <f t="shared" si="190"/>
        <v>0</v>
      </c>
      <c r="L1312" s="75">
        <f t="shared" si="185"/>
        <v>0</v>
      </c>
      <c r="M1312" s="25">
        <f t="shared" si="191"/>
        <v>0</v>
      </c>
      <c r="N1312" s="64"/>
      <c r="O1312" s="25">
        <f t="shared" si="192"/>
        <v>0</v>
      </c>
      <c r="P1312" s="76">
        <f t="shared" si="184"/>
        <v>0</v>
      </c>
    </row>
    <row r="1313" spans="1:16" hidden="1" x14ac:dyDescent="0.25">
      <c r="A1313" s="72">
        <v>332021208</v>
      </c>
      <c r="B1313" s="31" t="s">
        <v>461</v>
      </c>
      <c r="C1313" s="73"/>
      <c r="D1313" s="64"/>
      <c r="E1313" s="64"/>
      <c r="F1313" s="75">
        <f t="shared" si="189"/>
        <v>0</v>
      </c>
      <c r="G1313" s="25">
        <f t="shared" si="188"/>
        <v>0</v>
      </c>
      <c r="H1313" s="64"/>
      <c r="I1313" s="76">
        <f t="shared" si="193"/>
        <v>0</v>
      </c>
      <c r="J1313" s="64"/>
      <c r="K1313" s="25">
        <f t="shared" si="190"/>
        <v>0</v>
      </c>
      <c r="L1313" s="75">
        <f t="shared" si="185"/>
        <v>0</v>
      </c>
      <c r="M1313" s="25">
        <f t="shared" si="191"/>
        <v>0</v>
      </c>
      <c r="N1313" s="64"/>
      <c r="O1313" s="25">
        <f t="shared" si="192"/>
        <v>0</v>
      </c>
      <c r="P1313" s="76">
        <f t="shared" si="184"/>
        <v>0</v>
      </c>
    </row>
    <row r="1314" spans="1:16" hidden="1" x14ac:dyDescent="0.25">
      <c r="A1314" s="72">
        <v>332021209</v>
      </c>
      <c r="B1314" s="31" t="s">
        <v>462</v>
      </c>
      <c r="C1314" s="73"/>
      <c r="D1314" s="64"/>
      <c r="E1314" s="64"/>
      <c r="F1314" s="75">
        <f t="shared" si="189"/>
        <v>0</v>
      </c>
      <c r="G1314" s="25">
        <f t="shared" si="188"/>
        <v>0</v>
      </c>
      <c r="H1314" s="64"/>
      <c r="I1314" s="76">
        <f t="shared" si="193"/>
        <v>0</v>
      </c>
      <c r="J1314" s="64"/>
      <c r="K1314" s="25">
        <f t="shared" si="190"/>
        <v>0</v>
      </c>
      <c r="L1314" s="75">
        <f t="shared" si="185"/>
        <v>0</v>
      </c>
      <c r="M1314" s="25">
        <f t="shared" si="191"/>
        <v>0</v>
      </c>
      <c r="N1314" s="64"/>
      <c r="O1314" s="25">
        <f t="shared" si="192"/>
        <v>0</v>
      </c>
      <c r="P1314" s="76">
        <f t="shared" si="184"/>
        <v>0</v>
      </c>
    </row>
    <row r="1315" spans="1:16" hidden="1" x14ac:dyDescent="0.25">
      <c r="A1315" s="72">
        <v>332021210</v>
      </c>
      <c r="B1315" s="31" t="s">
        <v>463</v>
      </c>
      <c r="C1315" s="73"/>
      <c r="D1315" s="64"/>
      <c r="E1315" s="64"/>
      <c r="F1315" s="75">
        <f t="shared" si="189"/>
        <v>0</v>
      </c>
      <c r="G1315" s="25">
        <f t="shared" si="188"/>
        <v>0</v>
      </c>
      <c r="H1315" s="64"/>
      <c r="I1315" s="76">
        <f t="shared" si="193"/>
        <v>0</v>
      </c>
      <c r="J1315" s="64"/>
      <c r="K1315" s="25">
        <f t="shared" si="190"/>
        <v>0</v>
      </c>
      <c r="L1315" s="75">
        <f t="shared" si="185"/>
        <v>0</v>
      </c>
      <c r="M1315" s="25">
        <f t="shared" si="191"/>
        <v>0</v>
      </c>
      <c r="N1315" s="64"/>
      <c r="O1315" s="25">
        <f t="shared" si="192"/>
        <v>0</v>
      </c>
      <c r="P1315" s="76">
        <f t="shared" si="184"/>
        <v>0</v>
      </c>
    </row>
    <row r="1316" spans="1:16" hidden="1" x14ac:dyDescent="0.25">
      <c r="A1316" s="72">
        <v>332021211</v>
      </c>
      <c r="B1316" s="31" t="s">
        <v>464</v>
      </c>
      <c r="C1316" s="73"/>
      <c r="D1316" s="64"/>
      <c r="E1316" s="64"/>
      <c r="F1316" s="75">
        <f t="shared" si="189"/>
        <v>0</v>
      </c>
      <c r="G1316" s="25">
        <f t="shared" si="188"/>
        <v>0</v>
      </c>
      <c r="H1316" s="64"/>
      <c r="I1316" s="76">
        <f t="shared" si="193"/>
        <v>0</v>
      </c>
      <c r="J1316" s="64"/>
      <c r="K1316" s="25">
        <f t="shared" si="190"/>
        <v>0</v>
      </c>
      <c r="L1316" s="75">
        <f t="shared" si="185"/>
        <v>0</v>
      </c>
      <c r="M1316" s="25">
        <f t="shared" si="191"/>
        <v>0</v>
      </c>
      <c r="N1316" s="64"/>
      <c r="O1316" s="25">
        <f t="shared" si="192"/>
        <v>0</v>
      </c>
      <c r="P1316" s="76">
        <f t="shared" si="184"/>
        <v>0</v>
      </c>
    </row>
    <row r="1317" spans="1:16" hidden="1" x14ac:dyDescent="0.25">
      <c r="A1317" s="72">
        <v>332021212</v>
      </c>
      <c r="B1317" s="31" t="s">
        <v>1119</v>
      </c>
      <c r="C1317" s="73"/>
      <c r="D1317" s="64"/>
      <c r="E1317" s="64"/>
      <c r="F1317" s="75">
        <f t="shared" si="189"/>
        <v>0</v>
      </c>
      <c r="G1317" s="25">
        <f t="shared" si="188"/>
        <v>0</v>
      </c>
      <c r="H1317" s="64"/>
      <c r="I1317" s="76">
        <f t="shared" si="193"/>
        <v>0</v>
      </c>
      <c r="J1317" s="64"/>
      <c r="K1317" s="25">
        <f t="shared" si="190"/>
        <v>0</v>
      </c>
      <c r="L1317" s="75">
        <f t="shared" si="185"/>
        <v>0</v>
      </c>
      <c r="M1317" s="25">
        <f t="shared" si="191"/>
        <v>0</v>
      </c>
      <c r="N1317" s="64"/>
      <c r="O1317" s="25">
        <f t="shared" si="192"/>
        <v>0</v>
      </c>
      <c r="P1317" s="76">
        <f t="shared" si="184"/>
        <v>0</v>
      </c>
    </row>
    <row r="1318" spans="1:16" hidden="1" x14ac:dyDescent="0.25">
      <c r="A1318" s="72">
        <v>332021213</v>
      </c>
      <c r="B1318" s="31" t="s">
        <v>466</v>
      </c>
      <c r="C1318" s="73"/>
      <c r="D1318" s="64"/>
      <c r="E1318" s="64"/>
      <c r="F1318" s="75">
        <f t="shared" si="189"/>
        <v>0</v>
      </c>
      <c r="G1318" s="25">
        <f t="shared" si="188"/>
        <v>0</v>
      </c>
      <c r="H1318" s="64"/>
      <c r="I1318" s="76">
        <f t="shared" si="193"/>
        <v>0</v>
      </c>
      <c r="J1318" s="64"/>
      <c r="K1318" s="25">
        <f t="shared" si="190"/>
        <v>0</v>
      </c>
      <c r="L1318" s="75">
        <f t="shared" si="185"/>
        <v>0</v>
      </c>
      <c r="M1318" s="25">
        <f t="shared" si="191"/>
        <v>0</v>
      </c>
      <c r="N1318" s="64"/>
      <c r="O1318" s="25">
        <f t="shared" si="192"/>
        <v>0</v>
      </c>
      <c r="P1318" s="76">
        <f t="shared" ref="P1318:P1376" si="194">SUM(F1318-N1318)</f>
        <v>0</v>
      </c>
    </row>
    <row r="1319" spans="1:16" hidden="1" x14ac:dyDescent="0.25">
      <c r="A1319" s="72">
        <v>332021214</v>
      </c>
      <c r="B1319" s="31" t="s">
        <v>467</v>
      </c>
      <c r="C1319" s="73"/>
      <c r="D1319" s="64"/>
      <c r="E1319" s="64"/>
      <c r="F1319" s="75">
        <f t="shared" si="189"/>
        <v>0</v>
      </c>
      <c r="G1319" s="25">
        <f t="shared" si="188"/>
        <v>0</v>
      </c>
      <c r="H1319" s="64"/>
      <c r="I1319" s="76">
        <f t="shared" si="193"/>
        <v>0</v>
      </c>
      <c r="J1319" s="64"/>
      <c r="K1319" s="25">
        <f t="shared" si="190"/>
        <v>0</v>
      </c>
      <c r="L1319" s="75">
        <f t="shared" ref="L1319:L1376" si="195">SUM(N1319-J1319)</f>
        <v>0</v>
      </c>
      <c r="M1319" s="25">
        <f t="shared" si="191"/>
        <v>0</v>
      </c>
      <c r="N1319" s="64"/>
      <c r="O1319" s="25">
        <f t="shared" si="192"/>
        <v>0</v>
      </c>
      <c r="P1319" s="76">
        <f t="shared" si="194"/>
        <v>0</v>
      </c>
    </row>
    <row r="1320" spans="1:16" hidden="1" x14ac:dyDescent="0.25">
      <c r="A1320" s="72">
        <v>332021215</v>
      </c>
      <c r="B1320" s="31" t="s">
        <v>468</v>
      </c>
      <c r="C1320" s="73"/>
      <c r="D1320" s="64"/>
      <c r="E1320" s="64"/>
      <c r="F1320" s="75">
        <f t="shared" si="189"/>
        <v>0</v>
      </c>
      <c r="G1320" s="25">
        <f t="shared" si="188"/>
        <v>0</v>
      </c>
      <c r="H1320" s="64"/>
      <c r="I1320" s="76">
        <f t="shared" si="193"/>
        <v>0</v>
      </c>
      <c r="J1320" s="64"/>
      <c r="K1320" s="25">
        <f t="shared" si="190"/>
        <v>0</v>
      </c>
      <c r="L1320" s="75">
        <f t="shared" si="195"/>
        <v>0</v>
      </c>
      <c r="M1320" s="25">
        <f t="shared" si="191"/>
        <v>0</v>
      </c>
      <c r="N1320" s="64"/>
      <c r="O1320" s="25">
        <f t="shared" si="192"/>
        <v>0</v>
      </c>
      <c r="P1320" s="76">
        <f t="shared" si="194"/>
        <v>0</v>
      </c>
    </row>
    <row r="1321" spans="1:16" hidden="1" x14ac:dyDescent="0.25">
      <c r="A1321" s="72">
        <v>332021216</v>
      </c>
      <c r="B1321" s="31" t="s">
        <v>469</v>
      </c>
      <c r="C1321" s="73"/>
      <c r="D1321" s="64"/>
      <c r="E1321" s="64"/>
      <c r="F1321" s="75">
        <f t="shared" si="189"/>
        <v>0</v>
      </c>
      <c r="G1321" s="25">
        <f t="shared" si="188"/>
        <v>0</v>
      </c>
      <c r="H1321" s="64"/>
      <c r="I1321" s="76">
        <f t="shared" si="193"/>
        <v>0</v>
      </c>
      <c r="J1321" s="64"/>
      <c r="K1321" s="25">
        <f t="shared" si="190"/>
        <v>0</v>
      </c>
      <c r="L1321" s="75">
        <f t="shared" si="195"/>
        <v>0</v>
      </c>
      <c r="M1321" s="25">
        <f t="shared" si="191"/>
        <v>0</v>
      </c>
      <c r="N1321" s="64"/>
      <c r="O1321" s="25">
        <f t="shared" si="192"/>
        <v>0</v>
      </c>
      <c r="P1321" s="76">
        <f t="shared" si="194"/>
        <v>0</v>
      </c>
    </row>
    <row r="1322" spans="1:16" hidden="1" x14ac:dyDescent="0.25">
      <c r="A1322" s="72">
        <v>332021217</v>
      </c>
      <c r="B1322" s="31" t="s">
        <v>1120</v>
      </c>
      <c r="C1322" s="73"/>
      <c r="D1322" s="64"/>
      <c r="E1322" s="64"/>
      <c r="F1322" s="75">
        <f t="shared" si="189"/>
        <v>0</v>
      </c>
      <c r="G1322" s="25">
        <f t="shared" si="188"/>
        <v>0</v>
      </c>
      <c r="H1322" s="64"/>
      <c r="I1322" s="76">
        <f t="shared" si="193"/>
        <v>0</v>
      </c>
      <c r="J1322" s="64"/>
      <c r="K1322" s="25">
        <f t="shared" si="190"/>
        <v>0</v>
      </c>
      <c r="L1322" s="75">
        <f t="shared" si="195"/>
        <v>0</v>
      </c>
      <c r="M1322" s="25">
        <f t="shared" si="191"/>
        <v>0</v>
      </c>
      <c r="N1322" s="64"/>
      <c r="O1322" s="25">
        <f t="shared" si="192"/>
        <v>0</v>
      </c>
      <c r="P1322" s="76">
        <f t="shared" si="194"/>
        <v>0</v>
      </c>
    </row>
    <row r="1323" spans="1:16" hidden="1" x14ac:dyDescent="0.25">
      <c r="A1323" s="72">
        <v>332021218</v>
      </c>
      <c r="B1323" s="31" t="s">
        <v>471</v>
      </c>
      <c r="C1323" s="73"/>
      <c r="D1323" s="64"/>
      <c r="E1323" s="64"/>
      <c r="F1323" s="75">
        <f t="shared" si="189"/>
        <v>0</v>
      </c>
      <c r="G1323" s="25">
        <f t="shared" si="188"/>
        <v>0</v>
      </c>
      <c r="H1323" s="64"/>
      <c r="I1323" s="76">
        <f t="shared" si="193"/>
        <v>0</v>
      </c>
      <c r="J1323" s="64"/>
      <c r="K1323" s="25">
        <f t="shared" si="190"/>
        <v>0</v>
      </c>
      <c r="L1323" s="75">
        <f t="shared" si="195"/>
        <v>0</v>
      </c>
      <c r="M1323" s="25">
        <f t="shared" si="191"/>
        <v>0</v>
      </c>
      <c r="N1323" s="64"/>
      <c r="O1323" s="25">
        <f t="shared" si="192"/>
        <v>0</v>
      </c>
      <c r="P1323" s="76">
        <f t="shared" si="194"/>
        <v>0</v>
      </c>
    </row>
    <row r="1324" spans="1:16" hidden="1" x14ac:dyDescent="0.25">
      <c r="A1324" s="72">
        <v>332021219</v>
      </c>
      <c r="B1324" s="31" t="s">
        <v>472</v>
      </c>
      <c r="C1324" s="73"/>
      <c r="D1324" s="64"/>
      <c r="E1324" s="64"/>
      <c r="F1324" s="75">
        <f t="shared" si="189"/>
        <v>0</v>
      </c>
      <c r="G1324" s="25">
        <f t="shared" si="188"/>
        <v>0</v>
      </c>
      <c r="H1324" s="64"/>
      <c r="I1324" s="76">
        <f t="shared" si="193"/>
        <v>0</v>
      </c>
      <c r="J1324" s="64"/>
      <c r="K1324" s="25">
        <f t="shared" si="190"/>
        <v>0</v>
      </c>
      <c r="L1324" s="75">
        <f t="shared" si="195"/>
        <v>0</v>
      </c>
      <c r="M1324" s="25">
        <f t="shared" si="191"/>
        <v>0</v>
      </c>
      <c r="N1324" s="64"/>
      <c r="O1324" s="25">
        <f t="shared" si="192"/>
        <v>0</v>
      </c>
      <c r="P1324" s="76">
        <f t="shared" si="194"/>
        <v>0</v>
      </c>
    </row>
    <row r="1325" spans="1:16" hidden="1" x14ac:dyDescent="0.25">
      <c r="A1325" s="72">
        <v>332021220</v>
      </c>
      <c r="B1325" s="31" t="s">
        <v>473</v>
      </c>
      <c r="C1325" s="73"/>
      <c r="D1325" s="64"/>
      <c r="E1325" s="64"/>
      <c r="F1325" s="75">
        <f t="shared" si="189"/>
        <v>0</v>
      </c>
      <c r="G1325" s="25">
        <f t="shared" si="188"/>
        <v>0</v>
      </c>
      <c r="H1325" s="64"/>
      <c r="I1325" s="76">
        <f t="shared" si="193"/>
        <v>0</v>
      </c>
      <c r="J1325" s="64"/>
      <c r="K1325" s="25">
        <f t="shared" si="190"/>
        <v>0</v>
      </c>
      <c r="L1325" s="75">
        <f t="shared" si="195"/>
        <v>0</v>
      </c>
      <c r="M1325" s="25">
        <f t="shared" si="191"/>
        <v>0</v>
      </c>
      <c r="N1325" s="64"/>
      <c r="O1325" s="25">
        <f t="shared" si="192"/>
        <v>0</v>
      </c>
      <c r="P1325" s="76">
        <f t="shared" si="194"/>
        <v>0</v>
      </c>
    </row>
    <row r="1326" spans="1:16" hidden="1" x14ac:dyDescent="0.25">
      <c r="A1326" s="72">
        <v>3320216</v>
      </c>
      <c r="B1326" s="28" t="s">
        <v>1121</v>
      </c>
      <c r="C1326" s="73"/>
      <c r="D1326" s="74">
        <f>SUM(D1327:D1329)</f>
        <v>0</v>
      </c>
      <c r="E1326" s="74">
        <f>SUM(E1327:E1329)</f>
        <v>0</v>
      </c>
      <c r="F1326" s="75">
        <f t="shared" si="189"/>
        <v>0</v>
      </c>
      <c r="G1326" s="25">
        <f t="shared" si="188"/>
        <v>0</v>
      </c>
      <c r="H1326" s="74">
        <f>SUM(H1327:H1329)</f>
        <v>0</v>
      </c>
      <c r="I1326" s="76">
        <f t="shared" si="193"/>
        <v>0</v>
      </c>
      <c r="J1326" s="74">
        <f>SUM(J1327:J1329)</f>
        <v>0</v>
      </c>
      <c r="K1326" s="25">
        <f t="shared" si="190"/>
        <v>0</v>
      </c>
      <c r="L1326" s="75">
        <f t="shared" si="195"/>
        <v>0</v>
      </c>
      <c r="M1326" s="25">
        <f t="shared" si="191"/>
        <v>0</v>
      </c>
      <c r="N1326" s="74">
        <f>SUM(N1327:N1329)</f>
        <v>0</v>
      </c>
      <c r="O1326" s="25">
        <f t="shared" si="192"/>
        <v>0</v>
      </c>
      <c r="P1326" s="76">
        <f t="shared" si="194"/>
        <v>0</v>
      </c>
    </row>
    <row r="1327" spans="1:16" hidden="1" x14ac:dyDescent="0.25">
      <c r="A1327" s="72">
        <v>332021601</v>
      </c>
      <c r="B1327" s="80" t="s">
        <v>1122</v>
      </c>
      <c r="C1327" s="73"/>
      <c r="D1327" s="64"/>
      <c r="E1327" s="64"/>
      <c r="F1327" s="75">
        <f t="shared" si="189"/>
        <v>0</v>
      </c>
      <c r="G1327" s="25">
        <f t="shared" si="188"/>
        <v>0</v>
      </c>
      <c r="H1327" s="64"/>
      <c r="I1327" s="76">
        <f t="shared" si="193"/>
        <v>0</v>
      </c>
      <c r="J1327" s="64"/>
      <c r="K1327" s="25">
        <f t="shared" si="190"/>
        <v>0</v>
      </c>
      <c r="L1327" s="75">
        <f t="shared" si="195"/>
        <v>0</v>
      </c>
      <c r="M1327" s="25">
        <f t="shared" si="191"/>
        <v>0</v>
      </c>
      <c r="N1327" s="64"/>
      <c r="O1327" s="25">
        <f t="shared" si="192"/>
        <v>0</v>
      </c>
      <c r="P1327" s="76">
        <f t="shared" si="194"/>
        <v>0</v>
      </c>
    </row>
    <row r="1328" spans="1:16" hidden="1" x14ac:dyDescent="0.25">
      <c r="A1328" s="72">
        <v>332021602</v>
      </c>
      <c r="B1328" s="80" t="s">
        <v>1123</v>
      </c>
      <c r="C1328" s="73"/>
      <c r="D1328" s="64"/>
      <c r="E1328" s="64"/>
      <c r="F1328" s="75">
        <f t="shared" si="189"/>
        <v>0</v>
      </c>
      <c r="G1328" s="25">
        <f t="shared" si="188"/>
        <v>0</v>
      </c>
      <c r="H1328" s="64"/>
      <c r="I1328" s="76">
        <f t="shared" si="193"/>
        <v>0</v>
      </c>
      <c r="J1328" s="64"/>
      <c r="K1328" s="25">
        <f t="shared" si="190"/>
        <v>0</v>
      </c>
      <c r="L1328" s="75">
        <f t="shared" si="195"/>
        <v>0</v>
      </c>
      <c r="M1328" s="25">
        <f t="shared" si="191"/>
        <v>0</v>
      </c>
      <c r="N1328" s="64"/>
      <c r="O1328" s="25">
        <f t="shared" si="192"/>
        <v>0</v>
      </c>
      <c r="P1328" s="76">
        <f t="shared" si="194"/>
        <v>0</v>
      </c>
    </row>
    <row r="1329" spans="1:16" hidden="1" x14ac:dyDescent="0.25">
      <c r="A1329" s="72">
        <v>332021603</v>
      </c>
      <c r="B1329" s="80" t="s">
        <v>399</v>
      </c>
      <c r="C1329" s="73"/>
      <c r="D1329" s="64"/>
      <c r="E1329" s="64"/>
      <c r="F1329" s="75">
        <f t="shared" si="189"/>
        <v>0</v>
      </c>
      <c r="G1329" s="25">
        <f t="shared" si="188"/>
        <v>0</v>
      </c>
      <c r="H1329" s="64"/>
      <c r="I1329" s="76">
        <f t="shared" si="193"/>
        <v>0</v>
      </c>
      <c r="J1329" s="64"/>
      <c r="K1329" s="25">
        <f t="shared" si="190"/>
        <v>0</v>
      </c>
      <c r="L1329" s="75">
        <f t="shared" si="195"/>
        <v>0</v>
      </c>
      <c r="M1329" s="25">
        <f t="shared" si="191"/>
        <v>0</v>
      </c>
      <c r="N1329" s="64"/>
      <c r="O1329" s="25">
        <f t="shared" si="192"/>
        <v>0</v>
      </c>
      <c r="P1329" s="76">
        <f t="shared" si="194"/>
        <v>0</v>
      </c>
    </row>
    <row r="1330" spans="1:16" ht="26.25" hidden="1" x14ac:dyDescent="0.25">
      <c r="A1330" s="72">
        <v>3320219</v>
      </c>
      <c r="B1330" s="31" t="s">
        <v>1124</v>
      </c>
      <c r="C1330" s="73"/>
      <c r="D1330" s="64"/>
      <c r="E1330" s="64"/>
      <c r="F1330" s="75">
        <f t="shared" si="189"/>
        <v>0</v>
      </c>
      <c r="G1330" s="25">
        <f t="shared" si="188"/>
        <v>0</v>
      </c>
      <c r="H1330" s="64"/>
      <c r="I1330" s="76">
        <f t="shared" si="193"/>
        <v>0</v>
      </c>
      <c r="J1330" s="64"/>
      <c r="K1330" s="25">
        <f t="shared" si="190"/>
        <v>0</v>
      </c>
      <c r="L1330" s="75">
        <f t="shared" si="195"/>
        <v>0</v>
      </c>
      <c r="M1330" s="25">
        <f t="shared" si="191"/>
        <v>0</v>
      </c>
      <c r="N1330" s="64"/>
      <c r="O1330" s="25">
        <f t="shared" si="192"/>
        <v>0</v>
      </c>
      <c r="P1330" s="76">
        <f t="shared" si="194"/>
        <v>0</v>
      </c>
    </row>
    <row r="1331" spans="1:16" hidden="1" x14ac:dyDescent="0.25">
      <c r="A1331" s="82">
        <v>3320220</v>
      </c>
      <c r="B1331" s="31" t="s">
        <v>1125</v>
      </c>
      <c r="C1331" s="73"/>
      <c r="D1331" s="64"/>
      <c r="E1331" s="64"/>
      <c r="F1331" s="75">
        <f t="shared" si="189"/>
        <v>0</v>
      </c>
      <c r="G1331" s="25">
        <f t="shared" si="188"/>
        <v>0</v>
      </c>
      <c r="H1331" s="64"/>
      <c r="I1331" s="76">
        <f t="shared" si="193"/>
        <v>0</v>
      </c>
      <c r="J1331" s="64"/>
      <c r="K1331" s="25">
        <f t="shared" si="190"/>
        <v>0</v>
      </c>
      <c r="L1331" s="75">
        <f t="shared" si="195"/>
        <v>0</v>
      </c>
      <c r="M1331" s="25">
        <f t="shared" si="191"/>
        <v>0</v>
      </c>
      <c r="N1331" s="64"/>
      <c r="O1331" s="25">
        <f t="shared" si="192"/>
        <v>0</v>
      </c>
      <c r="P1331" s="76">
        <f t="shared" si="194"/>
        <v>0</v>
      </c>
    </row>
    <row r="1332" spans="1:16" hidden="1" x14ac:dyDescent="0.25">
      <c r="A1332" s="82">
        <v>3320221</v>
      </c>
      <c r="B1332" s="31" t="s">
        <v>1126</v>
      </c>
      <c r="C1332" s="73"/>
      <c r="D1332" s="64"/>
      <c r="E1332" s="64"/>
      <c r="F1332" s="75">
        <f t="shared" si="189"/>
        <v>0</v>
      </c>
      <c r="G1332" s="25">
        <f t="shared" si="188"/>
        <v>0</v>
      </c>
      <c r="H1332" s="64"/>
      <c r="I1332" s="76">
        <f t="shared" si="193"/>
        <v>0</v>
      </c>
      <c r="J1332" s="64"/>
      <c r="K1332" s="25">
        <f t="shared" si="190"/>
        <v>0</v>
      </c>
      <c r="L1332" s="75">
        <f t="shared" si="195"/>
        <v>0</v>
      </c>
      <c r="M1332" s="25">
        <f t="shared" si="191"/>
        <v>0</v>
      </c>
      <c r="N1332" s="64"/>
      <c r="O1332" s="25">
        <f t="shared" si="192"/>
        <v>0</v>
      </c>
      <c r="P1332" s="76">
        <f t="shared" si="194"/>
        <v>0</v>
      </c>
    </row>
    <row r="1333" spans="1:16" hidden="1" x14ac:dyDescent="0.25">
      <c r="A1333" s="82">
        <v>3320222</v>
      </c>
      <c r="B1333" s="31" t="s">
        <v>1127</v>
      </c>
      <c r="C1333" s="73"/>
      <c r="D1333" s="64"/>
      <c r="E1333" s="64"/>
      <c r="F1333" s="75">
        <f t="shared" si="189"/>
        <v>0</v>
      </c>
      <c r="G1333" s="25">
        <f t="shared" si="188"/>
        <v>0</v>
      </c>
      <c r="H1333" s="64"/>
      <c r="I1333" s="76">
        <f t="shared" si="193"/>
        <v>0</v>
      </c>
      <c r="J1333" s="64"/>
      <c r="K1333" s="25">
        <f t="shared" si="190"/>
        <v>0</v>
      </c>
      <c r="L1333" s="75">
        <f t="shared" si="195"/>
        <v>0</v>
      </c>
      <c r="M1333" s="25">
        <f t="shared" si="191"/>
        <v>0</v>
      </c>
      <c r="N1333" s="64"/>
      <c r="O1333" s="25">
        <f t="shared" si="192"/>
        <v>0</v>
      </c>
      <c r="P1333" s="76">
        <f t="shared" si="194"/>
        <v>0</v>
      </c>
    </row>
    <row r="1334" spans="1:16" hidden="1" x14ac:dyDescent="0.25">
      <c r="A1334" s="82">
        <v>3320223</v>
      </c>
      <c r="B1334" s="31" t="s">
        <v>1128</v>
      </c>
      <c r="C1334" s="73"/>
      <c r="D1334" s="64"/>
      <c r="E1334" s="64"/>
      <c r="F1334" s="75">
        <f t="shared" si="189"/>
        <v>0</v>
      </c>
      <c r="G1334" s="25">
        <f t="shared" si="188"/>
        <v>0</v>
      </c>
      <c r="H1334" s="64"/>
      <c r="I1334" s="76">
        <f t="shared" si="193"/>
        <v>0</v>
      </c>
      <c r="J1334" s="64"/>
      <c r="K1334" s="25">
        <f t="shared" si="190"/>
        <v>0</v>
      </c>
      <c r="L1334" s="75">
        <f t="shared" si="195"/>
        <v>0</v>
      </c>
      <c r="M1334" s="25">
        <f t="shared" si="191"/>
        <v>0</v>
      </c>
      <c r="N1334" s="64"/>
      <c r="O1334" s="25">
        <f t="shared" si="192"/>
        <v>0</v>
      </c>
      <c r="P1334" s="76">
        <f t="shared" si="194"/>
        <v>0</v>
      </c>
    </row>
    <row r="1335" spans="1:16" hidden="1" x14ac:dyDescent="0.25">
      <c r="A1335" s="82">
        <v>3320224</v>
      </c>
      <c r="B1335" s="31" t="s">
        <v>1129</v>
      </c>
      <c r="C1335" s="73"/>
      <c r="D1335" s="64"/>
      <c r="E1335" s="64"/>
      <c r="F1335" s="75">
        <f t="shared" si="189"/>
        <v>0</v>
      </c>
      <c r="G1335" s="25">
        <f t="shared" si="188"/>
        <v>0</v>
      </c>
      <c r="H1335" s="64"/>
      <c r="I1335" s="76">
        <f t="shared" si="193"/>
        <v>0</v>
      </c>
      <c r="J1335" s="64"/>
      <c r="K1335" s="25">
        <f t="shared" si="190"/>
        <v>0</v>
      </c>
      <c r="L1335" s="75">
        <f t="shared" si="195"/>
        <v>0</v>
      </c>
      <c r="M1335" s="25">
        <f t="shared" si="191"/>
        <v>0</v>
      </c>
      <c r="N1335" s="64"/>
      <c r="O1335" s="25">
        <f t="shared" si="192"/>
        <v>0</v>
      </c>
      <c r="P1335" s="76">
        <f t="shared" si="194"/>
        <v>0</v>
      </c>
    </row>
    <row r="1336" spans="1:16" hidden="1" x14ac:dyDescent="0.25">
      <c r="A1336" s="82">
        <v>3320225</v>
      </c>
      <c r="B1336" s="31" t="s">
        <v>1130</v>
      </c>
      <c r="C1336" s="73"/>
      <c r="D1336" s="64"/>
      <c r="E1336" s="64"/>
      <c r="F1336" s="75">
        <f t="shared" si="189"/>
        <v>0</v>
      </c>
      <c r="G1336" s="25">
        <f t="shared" si="188"/>
        <v>0</v>
      </c>
      <c r="H1336" s="64"/>
      <c r="I1336" s="76">
        <f t="shared" si="193"/>
        <v>0</v>
      </c>
      <c r="J1336" s="64"/>
      <c r="K1336" s="25">
        <f t="shared" si="190"/>
        <v>0</v>
      </c>
      <c r="L1336" s="75">
        <f t="shared" si="195"/>
        <v>0</v>
      </c>
      <c r="M1336" s="25">
        <f t="shared" si="191"/>
        <v>0</v>
      </c>
      <c r="N1336" s="64"/>
      <c r="O1336" s="25">
        <f t="shared" si="192"/>
        <v>0</v>
      </c>
      <c r="P1336" s="76">
        <f t="shared" si="194"/>
        <v>0</v>
      </c>
    </row>
    <row r="1337" spans="1:16" hidden="1" x14ac:dyDescent="0.25">
      <c r="A1337" s="82">
        <v>3320226</v>
      </c>
      <c r="B1337" s="31" t="s">
        <v>1131</v>
      </c>
      <c r="C1337" s="105"/>
      <c r="D1337" s="64"/>
      <c r="E1337" s="64"/>
      <c r="F1337" s="75">
        <f t="shared" si="189"/>
        <v>0</v>
      </c>
      <c r="G1337" s="25">
        <f t="shared" si="188"/>
        <v>0</v>
      </c>
      <c r="H1337" s="64"/>
      <c r="I1337" s="76">
        <f t="shared" si="193"/>
        <v>0</v>
      </c>
      <c r="J1337" s="64"/>
      <c r="K1337" s="25">
        <f t="shared" si="190"/>
        <v>0</v>
      </c>
      <c r="L1337" s="75">
        <f t="shared" si="195"/>
        <v>0</v>
      </c>
      <c r="M1337" s="25">
        <f t="shared" si="191"/>
        <v>0</v>
      </c>
      <c r="N1337" s="64"/>
      <c r="O1337" s="25">
        <f t="shared" si="192"/>
        <v>0</v>
      </c>
      <c r="P1337" s="76">
        <f t="shared" si="194"/>
        <v>0</v>
      </c>
    </row>
    <row r="1338" spans="1:16" hidden="1" x14ac:dyDescent="0.25">
      <c r="A1338" s="82">
        <v>3320227</v>
      </c>
      <c r="B1338" s="31" t="s">
        <v>1132</v>
      </c>
      <c r="C1338" s="105"/>
      <c r="D1338" s="64"/>
      <c r="E1338" s="64"/>
      <c r="F1338" s="75">
        <f t="shared" si="189"/>
        <v>0</v>
      </c>
      <c r="G1338" s="25">
        <f t="shared" si="188"/>
        <v>0</v>
      </c>
      <c r="H1338" s="64"/>
      <c r="I1338" s="76">
        <f t="shared" si="193"/>
        <v>0</v>
      </c>
      <c r="J1338" s="64"/>
      <c r="K1338" s="25">
        <f t="shared" si="190"/>
        <v>0</v>
      </c>
      <c r="L1338" s="75">
        <f t="shared" si="195"/>
        <v>0</v>
      </c>
      <c r="M1338" s="25">
        <f t="shared" si="191"/>
        <v>0</v>
      </c>
      <c r="N1338" s="64"/>
      <c r="O1338" s="25">
        <f t="shared" si="192"/>
        <v>0</v>
      </c>
      <c r="P1338" s="76">
        <f t="shared" si="194"/>
        <v>0</v>
      </c>
    </row>
    <row r="1339" spans="1:16" hidden="1" x14ac:dyDescent="0.25">
      <c r="A1339" s="82">
        <v>3320228</v>
      </c>
      <c r="B1339" s="31" t="s">
        <v>1133</v>
      </c>
      <c r="C1339" s="105"/>
      <c r="D1339" s="64"/>
      <c r="E1339" s="64"/>
      <c r="F1339" s="75">
        <f t="shared" ref="F1339:F1341" si="196">SUM(D1339+E1339)</f>
        <v>0</v>
      </c>
      <c r="G1339" s="25">
        <f t="shared" si="188"/>
        <v>0</v>
      </c>
      <c r="H1339" s="64"/>
      <c r="I1339" s="76">
        <f t="shared" si="193"/>
        <v>0</v>
      </c>
      <c r="J1339" s="64"/>
      <c r="K1339" s="25">
        <f t="shared" si="190"/>
        <v>0</v>
      </c>
      <c r="L1339" s="75">
        <f t="shared" ref="L1339:L1341" si="197">SUM(N1339-J1339)</f>
        <v>0</v>
      </c>
      <c r="M1339" s="25">
        <f t="shared" si="191"/>
        <v>0</v>
      </c>
      <c r="N1339" s="64"/>
      <c r="O1339" s="25">
        <f t="shared" si="192"/>
        <v>0</v>
      </c>
      <c r="P1339" s="76">
        <f t="shared" ref="P1339:P1341" si="198">SUM(F1339-N1339)</f>
        <v>0</v>
      </c>
    </row>
    <row r="1340" spans="1:16" ht="26.25" hidden="1" x14ac:dyDescent="0.25">
      <c r="A1340" s="82">
        <v>3320229</v>
      </c>
      <c r="B1340" s="31" t="s">
        <v>475</v>
      </c>
      <c r="C1340" s="105"/>
      <c r="D1340" s="64"/>
      <c r="E1340" s="64"/>
      <c r="F1340" s="75">
        <f t="shared" si="196"/>
        <v>0</v>
      </c>
      <c r="G1340" s="25">
        <f t="shared" si="188"/>
        <v>0</v>
      </c>
      <c r="H1340" s="64"/>
      <c r="I1340" s="76">
        <f t="shared" si="193"/>
        <v>0</v>
      </c>
      <c r="J1340" s="64"/>
      <c r="K1340" s="25">
        <f t="shared" si="190"/>
        <v>0</v>
      </c>
      <c r="L1340" s="75">
        <f t="shared" si="197"/>
        <v>0</v>
      </c>
      <c r="M1340" s="25">
        <f t="shared" si="191"/>
        <v>0</v>
      </c>
      <c r="N1340" s="64"/>
      <c r="O1340" s="25">
        <f t="shared" si="192"/>
        <v>0</v>
      </c>
      <c r="P1340" s="76">
        <f t="shared" si="198"/>
        <v>0</v>
      </c>
    </row>
    <row r="1341" spans="1:16" hidden="1" x14ac:dyDescent="0.25">
      <c r="A1341" s="82">
        <v>3320230</v>
      </c>
      <c r="B1341" s="31" t="s">
        <v>1134</v>
      </c>
      <c r="C1341" s="105"/>
      <c r="D1341" s="64"/>
      <c r="E1341" s="64"/>
      <c r="F1341" s="75">
        <f t="shared" si="196"/>
        <v>0</v>
      </c>
      <c r="G1341" s="25">
        <f t="shared" si="188"/>
        <v>0</v>
      </c>
      <c r="H1341" s="64"/>
      <c r="I1341" s="76">
        <f t="shared" si="193"/>
        <v>0</v>
      </c>
      <c r="J1341" s="64"/>
      <c r="K1341" s="25">
        <f t="shared" si="190"/>
        <v>0</v>
      </c>
      <c r="L1341" s="75">
        <f t="shared" si="197"/>
        <v>0</v>
      </c>
      <c r="M1341" s="25">
        <f t="shared" si="191"/>
        <v>0</v>
      </c>
      <c r="N1341" s="64"/>
      <c r="O1341" s="25">
        <f t="shared" si="192"/>
        <v>0</v>
      </c>
      <c r="P1341" s="76">
        <f t="shared" si="198"/>
        <v>0</v>
      </c>
    </row>
    <row r="1342" spans="1:16" hidden="1" x14ac:dyDescent="0.25">
      <c r="A1342" s="100">
        <v>3320299</v>
      </c>
      <c r="B1342" s="31" t="s">
        <v>1135</v>
      </c>
      <c r="C1342" s="105"/>
      <c r="D1342" s="74">
        <f>SUM(D1343:D1346)</f>
        <v>0</v>
      </c>
      <c r="E1342" s="74">
        <f>SUM(E1343:E1346)</f>
        <v>0</v>
      </c>
      <c r="F1342" s="75">
        <f t="shared" si="189"/>
        <v>0</v>
      </c>
      <c r="G1342" s="25">
        <f t="shared" si="188"/>
        <v>0</v>
      </c>
      <c r="H1342" s="74">
        <f>SUM(H1343:H1346)</f>
        <v>0</v>
      </c>
      <c r="I1342" s="76">
        <f t="shared" si="193"/>
        <v>0</v>
      </c>
      <c r="J1342" s="74">
        <f>SUM(J1343:J1346)</f>
        <v>0</v>
      </c>
      <c r="K1342" s="25">
        <f t="shared" si="190"/>
        <v>0</v>
      </c>
      <c r="L1342" s="75">
        <f t="shared" si="195"/>
        <v>0</v>
      </c>
      <c r="M1342" s="25">
        <f t="shared" si="191"/>
        <v>0</v>
      </c>
      <c r="N1342" s="74">
        <f>SUM(N1343:N1346)</f>
        <v>0</v>
      </c>
      <c r="O1342" s="25">
        <f t="shared" si="192"/>
        <v>0</v>
      </c>
      <c r="P1342" s="76">
        <f t="shared" si="194"/>
        <v>0</v>
      </c>
    </row>
    <row r="1343" spans="1:16" hidden="1" x14ac:dyDescent="0.25">
      <c r="A1343" s="100">
        <v>332029903</v>
      </c>
      <c r="B1343" s="31" t="s">
        <v>1136</v>
      </c>
      <c r="C1343" s="73"/>
      <c r="D1343" s="64"/>
      <c r="E1343" s="64"/>
      <c r="F1343" s="75">
        <f t="shared" si="189"/>
        <v>0</v>
      </c>
      <c r="G1343" s="25">
        <f t="shared" si="188"/>
        <v>0</v>
      </c>
      <c r="H1343" s="64"/>
      <c r="I1343" s="76">
        <f t="shared" si="193"/>
        <v>0</v>
      </c>
      <c r="J1343" s="64"/>
      <c r="K1343" s="25">
        <f t="shared" si="190"/>
        <v>0</v>
      </c>
      <c r="L1343" s="75">
        <f t="shared" si="195"/>
        <v>0</v>
      </c>
      <c r="M1343" s="25">
        <f t="shared" si="191"/>
        <v>0</v>
      </c>
      <c r="N1343" s="64"/>
      <c r="O1343" s="25">
        <f t="shared" si="192"/>
        <v>0</v>
      </c>
      <c r="P1343" s="76">
        <f t="shared" si="194"/>
        <v>0</v>
      </c>
    </row>
    <row r="1344" spans="1:16" hidden="1" x14ac:dyDescent="0.25">
      <c r="A1344" s="72">
        <v>332029905</v>
      </c>
      <c r="B1344" s="31" t="s">
        <v>1137</v>
      </c>
      <c r="C1344" s="73"/>
      <c r="D1344" s="64"/>
      <c r="E1344" s="64"/>
      <c r="F1344" s="75">
        <f t="shared" si="189"/>
        <v>0</v>
      </c>
      <c r="G1344" s="25">
        <f t="shared" si="188"/>
        <v>0</v>
      </c>
      <c r="H1344" s="64"/>
      <c r="I1344" s="76">
        <f t="shared" si="193"/>
        <v>0</v>
      </c>
      <c r="J1344" s="64"/>
      <c r="K1344" s="25">
        <f t="shared" si="190"/>
        <v>0</v>
      </c>
      <c r="L1344" s="75">
        <f t="shared" si="195"/>
        <v>0</v>
      </c>
      <c r="M1344" s="25">
        <f t="shared" si="191"/>
        <v>0</v>
      </c>
      <c r="N1344" s="64"/>
      <c r="O1344" s="25">
        <f t="shared" si="192"/>
        <v>0</v>
      </c>
      <c r="P1344" s="76">
        <f t="shared" si="194"/>
        <v>0</v>
      </c>
    </row>
    <row r="1345" spans="1:16" hidden="1" x14ac:dyDescent="0.25">
      <c r="A1345" s="72">
        <v>332029907</v>
      </c>
      <c r="B1345" s="31" t="s">
        <v>1138</v>
      </c>
      <c r="C1345" s="73"/>
      <c r="D1345" s="64"/>
      <c r="E1345" s="64"/>
      <c r="F1345" s="75">
        <f t="shared" si="189"/>
        <v>0</v>
      </c>
      <c r="G1345" s="25">
        <f t="shared" si="188"/>
        <v>0</v>
      </c>
      <c r="H1345" s="64"/>
      <c r="I1345" s="76">
        <f t="shared" si="193"/>
        <v>0</v>
      </c>
      <c r="J1345" s="64"/>
      <c r="K1345" s="25">
        <f t="shared" si="190"/>
        <v>0</v>
      </c>
      <c r="L1345" s="75">
        <f t="shared" si="195"/>
        <v>0</v>
      </c>
      <c r="M1345" s="25">
        <f t="shared" si="191"/>
        <v>0</v>
      </c>
      <c r="N1345" s="64"/>
      <c r="O1345" s="25">
        <f t="shared" si="192"/>
        <v>0</v>
      </c>
      <c r="P1345" s="76">
        <f t="shared" si="194"/>
        <v>0</v>
      </c>
    </row>
    <row r="1346" spans="1:16" hidden="1" x14ac:dyDescent="0.25">
      <c r="A1346" s="72">
        <v>332029908</v>
      </c>
      <c r="B1346" s="31" t="s">
        <v>1139</v>
      </c>
      <c r="C1346" s="73"/>
      <c r="D1346" s="64"/>
      <c r="E1346" s="64"/>
      <c r="F1346" s="75">
        <f t="shared" si="189"/>
        <v>0</v>
      </c>
      <c r="G1346" s="25">
        <f t="shared" si="188"/>
        <v>0</v>
      </c>
      <c r="H1346" s="64"/>
      <c r="I1346" s="76">
        <f t="shared" si="193"/>
        <v>0</v>
      </c>
      <c r="J1346" s="64"/>
      <c r="K1346" s="25">
        <f t="shared" si="190"/>
        <v>0</v>
      </c>
      <c r="L1346" s="75">
        <f t="shared" si="195"/>
        <v>0</v>
      </c>
      <c r="M1346" s="25">
        <f t="shared" si="191"/>
        <v>0</v>
      </c>
      <c r="N1346" s="64"/>
      <c r="O1346" s="25">
        <f t="shared" si="192"/>
        <v>0</v>
      </c>
      <c r="P1346" s="76">
        <f t="shared" si="194"/>
        <v>0</v>
      </c>
    </row>
    <row r="1347" spans="1:16" hidden="1" x14ac:dyDescent="0.25">
      <c r="A1347" s="72">
        <v>33203</v>
      </c>
      <c r="B1347" s="31" t="s">
        <v>477</v>
      </c>
      <c r="C1347" s="73"/>
      <c r="D1347" s="74">
        <f>SUM(D1348)</f>
        <v>0</v>
      </c>
      <c r="E1347" s="74">
        <f>SUM(E1348)</f>
        <v>0</v>
      </c>
      <c r="F1347" s="75">
        <f t="shared" si="189"/>
        <v>0</v>
      </c>
      <c r="G1347" s="25">
        <f t="shared" si="188"/>
        <v>0</v>
      </c>
      <c r="H1347" s="74">
        <f>SUM(H1348)</f>
        <v>0</v>
      </c>
      <c r="I1347" s="76">
        <f t="shared" si="193"/>
        <v>0</v>
      </c>
      <c r="J1347" s="74">
        <f>SUM(J1348)</f>
        <v>0</v>
      </c>
      <c r="K1347" s="25">
        <f t="shared" si="190"/>
        <v>0</v>
      </c>
      <c r="L1347" s="75">
        <f t="shared" si="195"/>
        <v>0</v>
      </c>
      <c r="M1347" s="25">
        <f t="shared" si="191"/>
        <v>0</v>
      </c>
      <c r="N1347" s="74">
        <f>SUM(N1348)</f>
        <v>0</v>
      </c>
      <c r="O1347" s="25">
        <f t="shared" si="192"/>
        <v>0</v>
      </c>
      <c r="P1347" s="76">
        <f t="shared" si="194"/>
        <v>0</v>
      </c>
    </row>
    <row r="1348" spans="1:16" hidden="1" x14ac:dyDescent="0.25">
      <c r="A1348" s="72">
        <v>3320301</v>
      </c>
      <c r="B1348" s="31" t="s">
        <v>1140</v>
      </c>
      <c r="C1348" s="73"/>
      <c r="D1348" s="64"/>
      <c r="E1348" s="64"/>
      <c r="F1348" s="75">
        <f t="shared" si="189"/>
        <v>0</v>
      </c>
      <c r="G1348" s="25">
        <f t="shared" si="188"/>
        <v>0</v>
      </c>
      <c r="H1348" s="64"/>
      <c r="I1348" s="76">
        <f t="shared" si="193"/>
        <v>0</v>
      </c>
      <c r="J1348" s="64"/>
      <c r="K1348" s="25">
        <f t="shared" si="190"/>
        <v>0</v>
      </c>
      <c r="L1348" s="75">
        <f t="shared" si="195"/>
        <v>0</v>
      </c>
      <c r="M1348" s="25">
        <f t="shared" si="191"/>
        <v>0</v>
      </c>
      <c r="N1348" s="64"/>
      <c r="O1348" s="25">
        <f t="shared" si="192"/>
        <v>0</v>
      </c>
      <c r="P1348" s="76">
        <f t="shared" si="194"/>
        <v>0</v>
      </c>
    </row>
    <row r="1349" spans="1:16" ht="26.25" hidden="1" x14ac:dyDescent="0.25">
      <c r="A1349" s="72">
        <v>33208</v>
      </c>
      <c r="B1349" s="31" t="s">
        <v>1141</v>
      </c>
      <c r="C1349" s="73"/>
      <c r="D1349" s="74">
        <f>SUM(D1350:D1357)</f>
        <v>0</v>
      </c>
      <c r="E1349" s="74">
        <f>SUM(E1350:E1357)</f>
        <v>0</v>
      </c>
      <c r="F1349" s="75">
        <f t="shared" si="189"/>
        <v>0</v>
      </c>
      <c r="G1349" s="25">
        <f t="shared" si="188"/>
        <v>0</v>
      </c>
      <c r="H1349" s="74">
        <f>SUM(H1350:H1357)</f>
        <v>0</v>
      </c>
      <c r="I1349" s="76">
        <f t="shared" si="193"/>
        <v>0</v>
      </c>
      <c r="J1349" s="74">
        <f>SUM(J1350:J1357)</f>
        <v>0</v>
      </c>
      <c r="K1349" s="25">
        <f t="shared" si="190"/>
        <v>0</v>
      </c>
      <c r="L1349" s="75">
        <f t="shared" si="195"/>
        <v>0</v>
      </c>
      <c r="M1349" s="25">
        <f t="shared" si="191"/>
        <v>0</v>
      </c>
      <c r="N1349" s="74">
        <f>SUM(N1350:N1357)</f>
        <v>0</v>
      </c>
      <c r="O1349" s="25">
        <f t="shared" si="192"/>
        <v>0</v>
      </c>
      <c r="P1349" s="76">
        <f t="shared" si="194"/>
        <v>0</v>
      </c>
    </row>
    <row r="1350" spans="1:16" hidden="1" x14ac:dyDescent="0.25">
      <c r="A1350" s="72">
        <v>3320804</v>
      </c>
      <c r="B1350" s="31" t="s">
        <v>422</v>
      </c>
      <c r="C1350" s="73"/>
      <c r="D1350" s="64"/>
      <c r="E1350" s="64"/>
      <c r="F1350" s="75">
        <f t="shared" si="189"/>
        <v>0</v>
      </c>
      <c r="G1350" s="25">
        <f t="shared" si="188"/>
        <v>0</v>
      </c>
      <c r="H1350" s="64"/>
      <c r="I1350" s="76">
        <f t="shared" si="193"/>
        <v>0</v>
      </c>
      <c r="J1350" s="64"/>
      <c r="K1350" s="25">
        <f t="shared" si="190"/>
        <v>0</v>
      </c>
      <c r="L1350" s="75">
        <f t="shared" si="195"/>
        <v>0</v>
      </c>
      <c r="M1350" s="25">
        <f t="shared" si="191"/>
        <v>0</v>
      </c>
      <c r="N1350" s="64"/>
      <c r="O1350" s="25">
        <f t="shared" si="192"/>
        <v>0</v>
      </c>
      <c r="P1350" s="76">
        <f t="shared" si="194"/>
        <v>0</v>
      </c>
    </row>
    <row r="1351" spans="1:16" hidden="1" x14ac:dyDescent="0.25">
      <c r="A1351" s="72">
        <v>3320807</v>
      </c>
      <c r="B1351" s="31" t="s">
        <v>424</v>
      </c>
      <c r="C1351" s="73"/>
      <c r="D1351" s="64"/>
      <c r="E1351" s="64"/>
      <c r="F1351" s="75">
        <f t="shared" si="189"/>
        <v>0</v>
      </c>
      <c r="G1351" s="25">
        <f t="shared" si="188"/>
        <v>0</v>
      </c>
      <c r="H1351" s="64"/>
      <c r="I1351" s="76">
        <f t="shared" si="193"/>
        <v>0</v>
      </c>
      <c r="J1351" s="64"/>
      <c r="K1351" s="25">
        <f t="shared" si="190"/>
        <v>0</v>
      </c>
      <c r="L1351" s="75">
        <f t="shared" si="195"/>
        <v>0</v>
      </c>
      <c r="M1351" s="25">
        <f t="shared" si="191"/>
        <v>0</v>
      </c>
      <c r="N1351" s="64"/>
      <c r="O1351" s="25">
        <f t="shared" si="192"/>
        <v>0</v>
      </c>
      <c r="P1351" s="76">
        <f t="shared" si="194"/>
        <v>0</v>
      </c>
    </row>
    <row r="1352" spans="1:16" hidden="1" x14ac:dyDescent="0.25">
      <c r="A1352" s="72">
        <v>3320809</v>
      </c>
      <c r="B1352" s="31" t="s">
        <v>425</v>
      </c>
      <c r="C1352" s="73"/>
      <c r="D1352" s="64"/>
      <c r="E1352" s="64"/>
      <c r="F1352" s="75">
        <f t="shared" si="189"/>
        <v>0</v>
      </c>
      <c r="G1352" s="25">
        <f t="shared" si="188"/>
        <v>0</v>
      </c>
      <c r="H1352" s="64"/>
      <c r="I1352" s="76">
        <f t="shared" si="193"/>
        <v>0</v>
      </c>
      <c r="J1352" s="64"/>
      <c r="K1352" s="25">
        <f t="shared" si="190"/>
        <v>0</v>
      </c>
      <c r="L1352" s="75">
        <f t="shared" si="195"/>
        <v>0</v>
      </c>
      <c r="M1352" s="25">
        <f t="shared" si="191"/>
        <v>0</v>
      </c>
      <c r="N1352" s="64"/>
      <c r="O1352" s="25">
        <f t="shared" si="192"/>
        <v>0</v>
      </c>
      <c r="P1352" s="76">
        <f t="shared" si="194"/>
        <v>0</v>
      </c>
    </row>
    <row r="1353" spans="1:16" ht="26.25" hidden="1" x14ac:dyDescent="0.25">
      <c r="A1353" s="72">
        <v>3320814</v>
      </c>
      <c r="B1353" s="31" t="s">
        <v>426</v>
      </c>
      <c r="C1353" s="73"/>
      <c r="D1353" s="64"/>
      <c r="E1353" s="64"/>
      <c r="F1353" s="75">
        <f t="shared" si="189"/>
        <v>0</v>
      </c>
      <c r="G1353" s="25">
        <f t="shared" si="188"/>
        <v>0</v>
      </c>
      <c r="H1353" s="64"/>
      <c r="I1353" s="76">
        <f t="shared" si="193"/>
        <v>0</v>
      </c>
      <c r="J1353" s="64"/>
      <c r="K1353" s="25">
        <f t="shared" si="190"/>
        <v>0</v>
      </c>
      <c r="L1353" s="75">
        <f t="shared" si="195"/>
        <v>0</v>
      </c>
      <c r="M1353" s="25">
        <f t="shared" si="191"/>
        <v>0</v>
      </c>
      <c r="N1353" s="64"/>
      <c r="O1353" s="25">
        <f t="shared" si="192"/>
        <v>0</v>
      </c>
      <c r="P1353" s="76">
        <f t="shared" si="194"/>
        <v>0</v>
      </c>
    </row>
    <row r="1354" spans="1:16" hidden="1" x14ac:dyDescent="0.25">
      <c r="A1354" s="72">
        <v>3320817</v>
      </c>
      <c r="B1354" s="31" t="s">
        <v>429</v>
      </c>
      <c r="C1354" s="73"/>
      <c r="D1354" s="64"/>
      <c r="E1354" s="64"/>
      <c r="F1354" s="75">
        <f t="shared" si="189"/>
        <v>0</v>
      </c>
      <c r="G1354" s="25">
        <f t="shared" si="188"/>
        <v>0</v>
      </c>
      <c r="H1354" s="64"/>
      <c r="I1354" s="76">
        <f t="shared" si="193"/>
        <v>0</v>
      </c>
      <c r="J1354" s="64"/>
      <c r="K1354" s="25">
        <f t="shared" si="190"/>
        <v>0</v>
      </c>
      <c r="L1354" s="75">
        <f t="shared" si="195"/>
        <v>0</v>
      </c>
      <c r="M1354" s="25">
        <f t="shared" si="191"/>
        <v>0</v>
      </c>
      <c r="N1354" s="64"/>
      <c r="O1354" s="25">
        <f t="shared" si="192"/>
        <v>0</v>
      </c>
      <c r="P1354" s="76">
        <f t="shared" si="194"/>
        <v>0</v>
      </c>
    </row>
    <row r="1355" spans="1:16" ht="26.25" hidden="1" x14ac:dyDescent="0.25">
      <c r="A1355" s="72">
        <v>3320820</v>
      </c>
      <c r="B1355" s="31" t="s">
        <v>432</v>
      </c>
      <c r="C1355" s="73"/>
      <c r="D1355" s="64"/>
      <c r="E1355" s="64"/>
      <c r="F1355" s="75">
        <f t="shared" si="189"/>
        <v>0</v>
      </c>
      <c r="G1355" s="25">
        <f t="shared" ref="G1355:G1376" si="199">IF(OR(F1355=0,F$7=0),0,F1355/F$7)*100</f>
        <v>0</v>
      </c>
      <c r="H1355" s="64"/>
      <c r="I1355" s="76">
        <f t="shared" si="193"/>
        <v>0</v>
      </c>
      <c r="J1355" s="64"/>
      <c r="K1355" s="25">
        <f t="shared" si="190"/>
        <v>0</v>
      </c>
      <c r="L1355" s="75">
        <f t="shared" si="195"/>
        <v>0</v>
      </c>
      <c r="M1355" s="25">
        <f t="shared" si="191"/>
        <v>0</v>
      </c>
      <c r="N1355" s="64"/>
      <c r="O1355" s="25">
        <f t="shared" si="192"/>
        <v>0</v>
      </c>
      <c r="P1355" s="76">
        <f t="shared" si="194"/>
        <v>0</v>
      </c>
    </row>
    <row r="1356" spans="1:16" ht="26.25" hidden="1" x14ac:dyDescent="0.25">
      <c r="A1356" s="72">
        <v>3320822</v>
      </c>
      <c r="B1356" s="31" t="s">
        <v>1098</v>
      </c>
      <c r="C1356" s="73"/>
      <c r="D1356" s="64"/>
      <c r="E1356" s="64"/>
      <c r="F1356" s="75">
        <f t="shared" si="189"/>
        <v>0</v>
      </c>
      <c r="G1356" s="25">
        <f t="shared" si="199"/>
        <v>0</v>
      </c>
      <c r="H1356" s="64"/>
      <c r="I1356" s="76">
        <f t="shared" si="193"/>
        <v>0</v>
      </c>
      <c r="J1356" s="64"/>
      <c r="K1356" s="25">
        <f t="shared" si="190"/>
        <v>0</v>
      </c>
      <c r="L1356" s="75">
        <f t="shared" si="195"/>
        <v>0</v>
      </c>
      <c r="M1356" s="25">
        <f t="shared" si="191"/>
        <v>0</v>
      </c>
      <c r="N1356" s="64"/>
      <c r="O1356" s="25">
        <f t="shared" si="192"/>
        <v>0</v>
      </c>
      <c r="P1356" s="76">
        <f t="shared" si="194"/>
        <v>0</v>
      </c>
    </row>
    <row r="1357" spans="1:16" ht="26.25" hidden="1" x14ac:dyDescent="0.25">
      <c r="A1357" s="72">
        <v>3320823</v>
      </c>
      <c r="B1357" s="31" t="s">
        <v>435</v>
      </c>
      <c r="C1357" s="73"/>
      <c r="D1357" s="64"/>
      <c r="E1357" s="64"/>
      <c r="F1357" s="75">
        <f t="shared" si="189"/>
        <v>0</v>
      </c>
      <c r="G1357" s="25">
        <f t="shared" si="199"/>
        <v>0</v>
      </c>
      <c r="H1357" s="64"/>
      <c r="I1357" s="76">
        <f t="shared" si="193"/>
        <v>0</v>
      </c>
      <c r="J1357" s="64"/>
      <c r="K1357" s="25">
        <f t="shared" si="190"/>
        <v>0</v>
      </c>
      <c r="L1357" s="75">
        <f t="shared" si="195"/>
        <v>0</v>
      </c>
      <c r="M1357" s="25">
        <f t="shared" si="191"/>
        <v>0</v>
      </c>
      <c r="N1357" s="64"/>
      <c r="O1357" s="25">
        <f t="shared" si="192"/>
        <v>0</v>
      </c>
      <c r="P1357" s="76">
        <f t="shared" si="194"/>
        <v>0</v>
      </c>
    </row>
    <row r="1358" spans="1:16" x14ac:dyDescent="0.25">
      <c r="A1358" s="66">
        <v>333</v>
      </c>
      <c r="B1358" s="67" t="s">
        <v>489</v>
      </c>
      <c r="C1358" s="68"/>
      <c r="D1358" s="69">
        <f>SUM(D1359+D1363+D1372)</f>
        <v>7429536615</v>
      </c>
      <c r="E1358" s="69">
        <f>SUM(E1359+E1363+E1372)</f>
        <v>-1593408360</v>
      </c>
      <c r="F1358" s="75">
        <f t="shared" si="189"/>
        <v>5836128255</v>
      </c>
      <c r="G1358" s="20">
        <f t="shared" si="199"/>
        <v>2.8395154008743462</v>
      </c>
      <c r="H1358" s="69">
        <f>SUM(H1359+H1363+H1372)</f>
        <v>0</v>
      </c>
      <c r="I1358" s="76">
        <f t="shared" si="193"/>
        <v>5836128255</v>
      </c>
      <c r="J1358" s="69">
        <f>SUM(J1359+J1363+J1372)</f>
        <v>1027638546</v>
      </c>
      <c r="K1358" s="25">
        <f t="shared" si="190"/>
        <v>17.60822417018661</v>
      </c>
      <c r="L1358" s="75">
        <f t="shared" si="195"/>
        <v>4808489709</v>
      </c>
      <c r="M1358" s="25">
        <f t="shared" si="191"/>
        <v>82.391775829813383</v>
      </c>
      <c r="N1358" s="69">
        <f>SUM(N1359+N1363+N1372)</f>
        <v>5836128255</v>
      </c>
      <c r="O1358" s="25">
        <f t="shared" si="192"/>
        <v>100</v>
      </c>
      <c r="P1358" s="76">
        <f t="shared" si="194"/>
        <v>0</v>
      </c>
    </row>
    <row r="1359" spans="1:16" hidden="1" x14ac:dyDescent="0.25">
      <c r="A1359" s="72">
        <v>33301</v>
      </c>
      <c r="B1359" s="31" t="s">
        <v>1142</v>
      </c>
      <c r="C1359" s="73"/>
      <c r="D1359" s="74">
        <f>SUM(D1360:D1362)</f>
        <v>0</v>
      </c>
      <c r="E1359" s="74">
        <f>SUM(E1360:E1362)</f>
        <v>0</v>
      </c>
      <c r="F1359" s="75">
        <f t="shared" si="189"/>
        <v>0</v>
      </c>
      <c r="G1359" s="25">
        <f t="shared" si="199"/>
        <v>0</v>
      </c>
      <c r="H1359" s="74">
        <f>SUM(H1360:H1362)</f>
        <v>0</v>
      </c>
      <c r="I1359" s="76">
        <f t="shared" si="193"/>
        <v>0</v>
      </c>
      <c r="J1359" s="74">
        <f>SUM(J1360:J1362)</f>
        <v>0</v>
      </c>
      <c r="K1359" s="25">
        <f t="shared" si="190"/>
        <v>0</v>
      </c>
      <c r="L1359" s="75">
        <f t="shared" si="195"/>
        <v>0</v>
      </c>
      <c r="M1359" s="25">
        <f t="shared" si="191"/>
        <v>0</v>
      </c>
      <c r="N1359" s="74">
        <f>SUM(N1360:N1362)</f>
        <v>0</v>
      </c>
      <c r="O1359" s="25">
        <f t="shared" si="192"/>
        <v>0</v>
      </c>
      <c r="P1359" s="76">
        <f t="shared" si="194"/>
        <v>0</v>
      </c>
    </row>
    <row r="1360" spans="1:16" hidden="1" x14ac:dyDescent="0.25">
      <c r="A1360" s="72">
        <v>3330101</v>
      </c>
      <c r="B1360" s="31" t="s">
        <v>1143</v>
      </c>
      <c r="C1360" s="73"/>
      <c r="D1360" s="64"/>
      <c r="E1360" s="64"/>
      <c r="F1360" s="75">
        <f t="shared" si="189"/>
        <v>0</v>
      </c>
      <c r="G1360" s="25">
        <f t="shared" si="199"/>
        <v>0</v>
      </c>
      <c r="H1360" s="64"/>
      <c r="I1360" s="76">
        <f t="shared" si="193"/>
        <v>0</v>
      </c>
      <c r="J1360" s="64"/>
      <c r="K1360" s="25">
        <f t="shared" si="190"/>
        <v>0</v>
      </c>
      <c r="L1360" s="75">
        <f t="shared" si="195"/>
        <v>0</v>
      </c>
      <c r="M1360" s="25">
        <f t="shared" si="191"/>
        <v>0</v>
      </c>
      <c r="N1360" s="64"/>
      <c r="O1360" s="25">
        <f t="shared" si="192"/>
        <v>0</v>
      </c>
      <c r="P1360" s="76">
        <f t="shared" si="194"/>
        <v>0</v>
      </c>
    </row>
    <row r="1361" spans="1:17" hidden="1" x14ac:dyDescent="0.25">
      <c r="A1361" s="72">
        <v>3330102</v>
      </c>
      <c r="B1361" s="31" t="s">
        <v>1144</v>
      </c>
      <c r="C1361" s="73"/>
      <c r="D1361" s="64"/>
      <c r="E1361" s="64"/>
      <c r="F1361" s="75">
        <f t="shared" si="189"/>
        <v>0</v>
      </c>
      <c r="G1361" s="25">
        <f t="shared" si="199"/>
        <v>0</v>
      </c>
      <c r="H1361" s="64"/>
      <c r="I1361" s="76">
        <f t="shared" si="193"/>
        <v>0</v>
      </c>
      <c r="J1361" s="64"/>
      <c r="K1361" s="25">
        <f t="shared" si="190"/>
        <v>0</v>
      </c>
      <c r="L1361" s="75">
        <f t="shared" si="195"/>
        <v>0</v>
      </c>
      <c r="M1361" s="25">
        <f t="shared" si="191"/>
        <v>0</v>
      </c>
      <c r="N1361" s="64"/>
      <c r="O1361" s="25">
        <f t="shared" si="192"/>
        <v>0</v>
      </c>
      <c r="P1361" s="76">
        <f t="shared" si="194"/>
        <v>0</v>
      </c>
    </row>
    <row r="1362" spans="1:17" hidden="1" x14ac:dyDescent="0.25">
      <c r="A1362" s="72">
        <v>3330103</v>
      </c>
      <c r="B1362" s="31" t="s">
        <v>1013</v>
      </c>
      <c r="C1362" s="73"/>
      <c r="D1362" s="64"/>
      <c r="E1362" s="64"/>
      <c r="F1362" s="75">
        <f t="shared" si="189"/>
        <v>0</v>
      </c>
      <c r="G1362" s="25">
        <f t="shared" si="199"/>
        <v>0</v>
      </c>
      <c r="H1362" s="64"/>
      <c r="I1362" s="76">
        <f t="shared" si="193"/>
        <v>0</v>
      </c>
      <c r="J1362" s="64"/>
      <c r="K1362" s="25">
        <f t="shared" si="190"/>
        <v>0</v>
      </c>
      <c r="L1362" s="75">
        <f t="shared" si="195"/>
        <v>0</v>
      </c>
      <c r="M1362" s="25">
        <f t="shared" si="191"/>
        <v>0</v>
      </c>
      <c r="N1362" s="64"/>
      <c r="O1362" s="25">
        <f t="shared" si="192"/>
        <v>0</v>
      </c>
      <c r="P1362" s="76">
        <f t="shared" si="194"/>
        <v>0</v>
      </c>
    </row>
    <row r="1363" spans="1:17" hidden="1" x14ac:dyDescent="0.25">
      <c r="A1363" s="72">
        <v>33302</v>
      </c>
      <c r="B1363" s="31" t="s">
        <v>1145</v>
      </c>
      <c r="C1363" s="73"/>
      <c r="D1363" s="74">
        <f>SUM(D1364:D1371)</f>
        <v>0</v>
      </c>
      <c r="E1363" s="74">
        <f>SUM(E1364:E1371)</f>
        <v>0</v>
      </c>
      <c r="F1363" s="75">
        <f t="shared" si="189"/>
        <v>0</v>
      </c>
      <c r="G1363" s="25">
        <f t="shared" si="199"/>
        <v>0</v>
      </c>
      <c r="H1363" s="74">
        <f>SUM(H1364:H1371)</f>
        <v>0</v>
      </c>
      <c r="I1363" s="76">
        <f t="shared" si="193"/>
        <v>0</v>
      </c>
      <c r="J1363" s="74">
        <f>SUM(J1364:J1371)</f>
        <v>0</v>
      </c>
      <c r="K1363" s="25">
        <f t="shared" si="190"/>
        <v>0</v>
      </c>
      <c r="L1363" s="75">
        <f t="shared" si="195"/>
        <v>0</v>
      </c>
      <c r="M1363" s="25">
        <f t="shared" si="191"/>
        <v>0</v>
      </c>
      <c r="N1363" s="74">
        <f>SUM(N1364:N1371)</f>
        <v>0</v>
      </c>
      <c r="O1363" s="25">
        <f t="shared" si="192"/>
        <v>0</v>
      </c>
      <c r="P1363" s="76">
        <f t="shared" si="194"/>
        <v>0</v>
      </c>
    </row>
    <row r="1364" spans="1:17" hidden="1" x14ac:dyDescent="0.25">
      <c r="A1364" s="72">
        <v>3330201</v>
      </c>
      <c r="B1364" s="31" t="s">
        <v>1146</v>
      </c>
      <c r="C1364" s="73"/>
      <c r="D1364" s="64"/>
      <c r="E1364" s="64"/>
      <c r="F1364" s="75">
        <f t="shared" si="189"/>
        <v>0</v>
      </c>
      <c r="G1364" s="25">
        <f t="shared" si="199"/>
        <v>0</v>
      </c>
      <c r="H1364" s="64"/>
      <c r="I1364" s="76">
        <f t="shared" si="193"/>
        <v>0</v>
      </c>
      <c r="J1364" s="64"/>
      <c r="K1364" s="25">
        <f t="shared" si="190"/>
        <v>0</v>
      </c>
      <c r="L1364" s="75">
        <f t="shared" si="195"/>
        <v>0</v>
      </c>
      <c r="M1364" s="25">
        <f t="shared" si="191"/>
        <v>0</v>
      </c>
      <c r="N1364" s="64"/>
      <c r="O1364" s="25">
        <f t="shared" si="192"/>
        <v>0</v>
      </c>
      <c r="P1364" s="76">
        <f t="shared" si="194"/>
        <v>0</v>
      </c>
    </row>
    <row r="1365" spans="1:17" hidden="1" x14ac:dyDescent="0.25">
      <c r="A1365" s="72">
        <v>3330202</v>
      </c>
      <c r="B1365" s="31" t="s">
        <v>1147</v>
      </c>
      <c r="C1365" s="73"/>
      <c r="D1365" s="64"/>
      <c r="E1365" s="64"/>
      <c r="F1365" s="75">
        <f t="shared" si="189"/>
        <v>0</v>
      </c>
      <c r="G1365" s="25">
        <f t="shared" si="199"/>
        <v>0</v>
      </c>
      <c r="H1365" s="64"/>
      <c r="I1365" s="76">
        <f t="shared" si="193"/>
        <v>0</v>
      </c>
      <c r="J1365" s="64"/>
      <c r="K1365" s="25">
        <f t="shared" si="190"/>
        <v>0</v>
      </c>
      <c r="L1365" s="75">
        <f t="shared" si="195"/>
        <v>0</v>
      </c>
      <c r="M1365" s="25">
        <f t="shared" si="191"/>
        <v>0</v>
      </c>
      <c r="N1365" s="64"/>
      <c r="O1365" s="25">
        <f t="shared" si="192"/>
        <v>0</v>
      </c>
      <c r="P1365" s="76">
        <f t="shared" si="194"/>
        <v>0</v>
      </c>
    </row>
    <row r="1366" spans="1:17" s="106" customFormat="1" hidden="1" x14ac:dyDescent="0.25">
      <c r="A1366" s="72">
        <v>3330203</v>
      </c>
      <c r="B1366" s="31" t="s">
        <v>1148</v>
      </c>
      <c r="C1366" s="73"/>
      <c r="D1366" s="64"/>
      <c r="E1366" s="64"/>
      <c r="F1366" s="75">
        <f t="shared" si="189"/>
        <v>0</v>
      </c>
      <c r="G1366" s="25">
        <f t="shared" si="199"/>
        <v>0</v>
      </c>
      <c r="H1366" s="64"/>
      <c r="I1366" s="76">
        <f t="shared" si="193"/>
        <v>0</v>
      </c>
      <c r="J1366" s="64"/>
      <c r="K1366" s="25">
        <f t="shared" si="190"/>
        <v>0</v>
      </c>
      <c r="L1366" s="75">
        <f t="shared" si="195"/>
        <v>0</v>
      </c>
      <c r="M1366" s="25">
        <f t="shared" si="191"/>
        <v>0</v>
      </c>
      <c r="N1366" s="64"/>
      <c r="O1366" s="25">
        <f t="shared" si="192"/>
        <v>0</v>
      </c>
      <c r="P1366" s="76">
        <f t="shared" si="194"/>
        <v>0</v>
      </c>
      <c r="Q1366" s="49"/>
    </row>
    <row r="1367" spans="1:17" hidden="1" x14ac:dyDescent="0.25">
      <c r="A1367" s="72">
        <v>3330204</v>
      </c>
      <c r="B1367" s="31" t="s">
        <v>1149</v>
      </c>
      <c r="C1367" s="73"/>
      <c r="D1367" s="64"/>
      <c r="E1367" s="64"/>
      <c r="F1367" s="75">
        <f t="shared" si="189"/>
        <v>0</v>
      </c>
      <c r="G1367" s="25">
        <f t="shared" si="199"/>
        <v>0</v>
      </c>
      <c r="H1367" s="64"/>
      <c r="I1367" s="76">
        <f t="shared" si="193"/>
        <v>0</v>
      </c>
      <c r="J1367" s="64"/>
      <c r="K1367" s="25">
        <f t="shared" si="190"/>
        <v>0</v>
      </c>
      <c r="L1367" s="75">
        <f t="shared" si="195"/>
        <v>0</v>
      </c>
      <c r="M1367" s="25">
        <f t="shared" si="191"/>
        <v>0</v>
      </c>
      <c r="N1367" s="64"/>
      <c r="O1367" s="25">
        <f t="shared" si="192"/>
        <v>0</v>
      </c>
      <c r="P1367" s="76">
        <f t="shared" si="194"/>
        <v>0</v>
      </c>
    </row>
    <row r="1368" spans="1:17" hidden="1" x14ac:dyDescent="0.25">
      <c r="A1368" s="72">
        <v>3330205</v>
      </c>
      <c r="B1368" s="31" t="s">
        <v>1150</v>
      </c>
      <c r="C1368" s="73"/>
      <c r="D1368" s="64"/>
      <c r="E1368" s="64"/>
      <c r="F1368" s="75">
        <f t="shared" si="189"/>
        <v>0</v>
      </c>
      <c r="G1368" s="25">
        <f t="shared" si="199"/>
        <v>0</v>
      </c>
      <c r="H1368" s="64"/>
      <c r="I1368" s="76">
        <f t="shared" si="193"/>
        <v>0</v>
      </c>
      <c r="J1368" s="64"/>
      <c r="K1368" s="25">
        <f t="shared" si="190"/>
        <v>0</v>
      </c>
      <c r="L1368" s="75">
        <f t="shared" si="195"/>
        <v>0</v>
      </c>
      <c r="M1368" s="25">
        <f t="shared" si="191"/>
        <v>0</v>
      </c>
      <c r="N1368" s="64"/>
      <c r="O1368" s="25">
        <f t="shared" si="192"/>
        <v>0</v>
      </c>
      <c r="P1368" s="76">
        <f t="shared" si="194"/>
        <v>0</v>
      </c>
    </row>
    <row r="1369" spans="1:17" hidden="1" x14ac:dyDescent="0.25">
      <c r="A1369" s="72">
        <v>3330206</v>
      </c>
      <c r="B1369" s="31" t="s">
        <v>1151</v>
      </c>
      <c r="C1369" s="73"/>
      <c r="D1369" s="64"/>
      <c r="E1369" s="64"/>
      <c r="F1369" s="75">
        <f t="shared" si="189"/>
        <v>0</v>
      </c>
      <c r="G1369" s="25">
        <f t="shared" si="199"/>
        <v>0</v>
      </c>
      <c r="H1369" s="64"/>
      <c r="I1369" s="76">
        <f t="shared" si="193"/>
        <v>0</v>
      </c>
      <c r="J1369" s="64"/>
      <c r="K1369" s="25">
        <f t="shared" si="190"/>
        <v>0</v>
      </c>
      <c r="L1369" s="75">
        <f t="shared" si="195"/>
        <v>0</v>
      </c>
      <c r="M1369" s="25">
        <f t="shared" si="191"/>
        <v>0</v>
      </c>
      <c r="N1369" s="64"/>
      <c r="O1369" s="25">
        <f t="shared" si="192"/>
        <v>0</v>
      </c>
      <c r="P1369" s="76">
        <f t="shared" si="194"/>
        <v>0</v>
      </c>
    </row>
    <row r="1370" spans="1:17" ht="26.25" hidden="1" x14ac:dyDescent="0.25">
      <c r="A1370" s="72">
        <v>3330207</v>
      </c>
      <c r="B1370" s="31" t="s">
        <v>1152</v>
      </c>
      <c r="C1370" s="73"/>
      <c r="D1370" s="64"/>
      <c r="E1370" s="64"/>
      <c r="F1370" s="75">
        <f t="shared" si="189"/>
        <v>0</v>
      </c>
      <c r="G1370" s="25">
        <f t="shared" si="199"/>
        <v>0</v>
      </c>
      <c r="H1370" s="64"/>
      <c r="I1370" s="76">
        <f t="shared" si="193"/>
        <v>0</v>
      </c>
      <c r="J1370" s="64"/>
      <c r="K1370" s="25">
        <f t="shared" si="190"/>
        <v>0</v>
      </c>
      <c r="L1370" s="75">
        <f t="shared" si="195"/>
        <v>0</v>
      </c>
      <c r="M1370" s="25">
        <f t="shared" si="191"/>
        <v>0</v>
      </c>
      <c r="N1370" s="64"/>
      <c r="O1370" s="25">
        <f t="shared" si="192"/>
        <v>0</v>
      </c>
      <c r="P1370" s="76">
        <f t="shared" si="194"/>
        <v>0</v>
      </c>
    </row>
    <row r="1371" spans="1:17" hidden="1" x14ac:dyDescent="0.25">
      <c r="A1371" s="72">
        <v>3330208</v>
      </c>
      <c r="B1371" s="31" t="s">
        <v>1156</v>
      </c>
      <c r="C1371" s="73"/>
      <c r="D1371" s="64"/>
      <c r="E1371" s="64"/>
      <c r="F1371" s="75">
        <f t="shared" ref="F1371" si="200">SUM(D1371+E1371)</f>
        <v>0</v>
      </c>
      <c r="G1371" s="25">
        <f t="shared" ref="G1371" si="201">IF(OR(F1371=0,F$7=0),0,F1371/F$7)*100</f>
        <v>0</v>
      </c>
      <c r="H1371" s="64"/>
      <c r="I1371" s="76">
        <f t="shared" si="193"/>
        <v>0</v>
      </c>
      <c r="J1371" s="64"/>
      <c r="K1371" s="25">
        <f t="shared" ref="K1371" si="202">IF(OR(J1371=0,F1371=0),0,J1371/F1371)*100</f>
        <v>0</v>
      </c>
      <c r="L1371" s="75">
        <f t="shared" ref="L1371" si="203">SUM(N1371-J1371)</f>
        <v>0</v>
      </c>
      <c r="M1371" s="25">
        <f t="shared" ref="M1371" si="204">IF(OR(L1371=0,F1371=0),0,L1371/F1371)*100</f>
        <v>0</v>
      </c>
      <c r="N1371" s="64"/>
      <c r="O1371" s="25">
        <f t="shared" ref="O1371" si="205">IF(OR(N1371=0,F1371=0),0,N1371/F1371)*100</f>
        <v>0</v>
      </c>
      <c r="P1371" s="76">
        <f t="shared" ref="P1371" si="206">SUM(F1371-N1371)</f>
        <v>0</v>
      </c>
    </row>
    <row r="1372" spans="1:17" x14ac:dyDescent="0.25">
      <c r="A1372" s="72">
        <v>33303</v>
      </c>
      <c r="B1372" s="31" t="s">
        <v>489</v>
      </c>
      <c r="C1372" s="73"/>
      <c r="D1372" s="64">
        <v>7429536615</v>
      </c>
      <c r="E1372" s="64">
        <v>-1593408360</v>
      </c>
      <c r="F1372" s="75">
        <f t="shared" si="189"/>
        <v>5836128255</v>
      </c>
      <c r="G1372" s="25">
        <f t="shared" si="199"/>
        <v>2.8395154008743462</v>
      </c>
      <c r="H1372" s="64"/>
      <c r="I1372" s="76">
        <f t="shared" si="193"/>
        <v>5836128255</v>
      </c>
      <c r="J1372" s="64">
        <v>1027638546</v>
      </c>
      <c r="K1372" s="25">
        <f t="shared" si="190"/>
        <v>17.60822417018661</v>
      </c>
      <c r="L1372" s="75">
        <f t="shared" si="195"/>
        <v>4808489709</v>
      </c>
      <c r="M1372" s="25">
        <f t="shared" si="191"/>
        <v>82.391775829813383</v>
      </c>
      <c r="N1372" s="64">
        <v>5836128255</v>
      </c>
      <c r="O1372" s="25">
        <f t="shared" si="192"/>
        <v>100</v>
      </c>
      <c r="P1372" s="76">
        <f t="shared" si="194"/>
        <v>0</v>
      </c>
    </row>
    <row r="1373" spans="1:17" hidden="1" x14ac:dyDescent="0.25">
      <c r="A1373" s="72">
        <v>334</v>
      </c>
      <c r="B1373" s="31" t="s">
        <v>298</v>
      </c>
      <c r="C1373" s="73"/>
      <c r="D1373" s="74">
        <f>SUM(D1374)</f>
        <v>0</v>
      </c>
      <c r="E1373" s="74">
        <f>SUM(E1374)</f>
        <v>0</v>
      </c>
      <c r="F1373" s="75">
        <f t="shared" si="189"/>
        <v>0</v>
      </c>
      <c r="G1373" s="25">
        <f t="shared" si="199"/>
        <v>0</v>
      </c>
      <c r="H1373" s="74">
        <f>SUM(H1374)</f>
        <v>0</v>
      </c>
      <c r="I1373" s="76">
        <f t="shared" si="193"/>
        <v>0</v>
      </c>
      <c r="J1373" s="74">
        <f>SUM(J1374)</f>
        <v>0</v>
      </c>
      <c r="K1373" s="25">
        <f t="shared" si="190"/>
        <v>0</v>
      </c>
      <c r="L1373" s="75">
        <f t="shared" si="195"/>
        <v>0</v>
      </c>
      <c r="M1373" s="25">
        <f t="shared" si="191"/>
        <v>0</v>
      </c>
      <c r="N1373" s="74">
        <f>SUM(N1374)</f>
        <v>0</v>
      </c>
      <c r="O1373" s="25">
        <f t="shared" si="192"/>
        <v>0</v>
      </c>
      <c r="P1373" s="76">
        <f t="shared" si="194"/>
        <v>0</v>
      </c>
    </row>
    <row r="1374" spans="1:17" hidden="1" x14ac:dyDescent="0.25">
      <c r="A1374" s="72">
        <v>33401</v>
      </c>
      <c r="B1374" s="31" t="s">
        <v>1153</v>
      </c>
      <c r="C1374" s="73"/>
      <c r="D1374" s="64"/>
      <c r="E1374" s="64"/>
      <c r="F1374" s="75">
        <f t="shared" si="189"/>
        <v>0</v>
      </c>
      <c r="G1374" s="25">
        <f t="shared" si="199"/>
        <v>0</v>
      </c>
      <c r="H1374" s="64"/>
      <c r="I1374" s="76">
        <f t="shared" si="193"/>
        <v>0</v>
      </c>
      <c r="J1374" s="64"/>
      <c r="K1374" s="25">
        <f t="shared" si="190"/>
        <v>0</v>
      </c>
      <c r="L1374" s="75">
        <f t="shared" si="195"/>
        <v>0</v>
      </c>
      <c r="M1374" s="25">
        <f t="shared" si="191"/>
        <v>0</v>
      </c>
      <c r="N1374" s="64"/>
      <c r="O1374" s="25">
        <f t="shared" si="192"/>
        <v>0</v>
      </c>
      <c r="P1374" s="76">
        <f t="shared" si="194"/>
        <v>0</v>
      </c>
    </row>
    <row r="1375" spans="1:17" hidden="1" x14ac:dyDescent="0.25">
      <c r="A1375" s="72">
        <v>335</v>
      </c>
      <c r="B1375" s="31" t="s">
        <v>490</v>
      </c>
      <c r="C1375" s="73"/>
      <c r="D1375" s="64"/>
      <c r="E1375" s="64"/>
      <c r="F1375" s="75">
        <f t="shared" si="189"/>
        <v>0</v>
      </c>
      <c r="G1375" s="25">
        <f t="shared" si="199"/>
        <v>0</v>
      </c>
      <c r="H1375" s="64"/>
      <c r="I1375" s="76">
        <f t="shared" si="193"/>
        <v>0</v>
      </c>
      <c r="J1375" s="64"/>
      <c r="K1375" s="25">
        <f t="shared" si="190"/>
        <v>0</v>
      </c>
      <c r="L1375" s="75">
        <f t="shared" si="195"/>
        <v>0</v>
      </c>
      <c r="M1375" s="25">
        <f t="shared" si="191"/>
        <v>0</v>
      </c>
      <c r="N1375" s="64"/>
      <c r="O1375" s="25">
        <f t="shared" si="192"/>
        <v>0</v>
      </c>
      <c r="P1375" s="76">
        <f t="shared" si="194"/>
        <v>0</v>
      </c>
    </row>
    <row r="1376" spans="1:17" hidden="1" x14ac:dyDescent="0.25">
      <c r="A1376" s="72"/>
      <c r="B1376" s="67" t="s">
        <v>1154</v>
      </c>
      <c r="C1376" s="73"/>
      <c r="D1376" s="64"/>
      <c r="E1376" s="64"/>
      <c r="F1376" s="75">
        <f t="shared" si="189"/>
        <v>0</v>
      </c>
      <c r="G1376" s="20">
        <f t="shared" si="199"/>
        <v>0</v>
      </c>
      <c r="H1376" s="64"/>
      <c r="I1376" s="76">
        <f t="shared" si="193"/>
        <v>0</v>
      </c>
      <c r="J1376" s="64"/>
      <c r="K1376" s="25">
        <f t="shared" si="190"/>
        <v>0</v>
      </c>
      <c r="L1376" s="75">
        <f t="shared" si="195"/>
        <v>0</v>
      </c>
      <c r="M1376" s="25">
        <f t="shared" si="191"/>
        <v>0</v>
      </c>
      <c r="N1376" s="64"/>
      <c r="O1376" s="25">
        <f t="shared" si="192"/>
        <v>0</v>
      </c>
      <c r="P1376" s="76">
        <f t="shared" si="194"/>
        <v>0</v>
      </c>
    </row>
    <row r="1377" spans="1:17" ht="16.5" thickBot="1" x14ac:dyDescent="0.3">
      <c r="A1377" s="107"/>
      <c r="B1377" s="108" t="s">
        <v>320</v>
      </c>
      <c r="C1377" s="109"/>
      <c r="D1377" s="110">
        <f>SUM(D8+D1376)</f>
        <v>205532544504</v>
      </c>
      <c r="E1377" s="110">
        <f>SUM(E8+E1376)</f>
        <v>0</v>
      </c>
      <c r="F1377" s="111">
        <f>SUM(D1377+E1377)</f>
        <v>205532544504</v>
      </c>
      <c r="G1377" s="46">
        <f>IF(OR(F1377=0,F$7=0),0,F1377/F$7)*100</f>
        <v>100</v>
      </c>
      <c r="H1377" s="110">
        <f>SUM(H8+H1376)</f>
        <v>0</v>
      </c>
      <c r="I1377" s="112">
        <f>SUM(F1377-H1377)</f>
        <v>205532544504</v>
      </c>
      <c r="J1377" s="110">
        <f>SUM(J8+J1376)</f>
        <v>21628328882</v>
      </c>
      <c r="K1377" s="46">
        <f>IF(OR(J1377=0,F1377=0),0,J1377/F1377)*100</f>
        <v>10.523067738101728</v>
      </c>
      <c r="L1377" s="111">
        <f>SUM(N1377-J1377)</f>
        <v>171169842235</v>
      </c>
      <c r="M1377" s="46">
        <f>IF(OR(L1377=0,F1377=0),0,L1377/F1377)*100</f>
        <v>83.281138103006725</v>
      </c>
      <c r="N1377" s="110">
        <f>SUM(N8+N1376)</f>
        <v>192798171117</v>
      </c>
      <c r="O1377" s="46">
        <f>IF(OR(N1377=0,F1377=0),0,N1377/F1377)*100</f>
        <v>93.804205841108455</v>
      </c>
      <c r="P1377" s="112">
        <f>SUM(F1377-N1377)</f>
        <v>12734373387</v>
      </c>
      <c r="Q1377" s="106"/>
    </row>
    <row r="1379" spans="1:17" x14ac:dyDescent="0.25">
      <c r="D1379" s="114"/>
      <c r="E1379" s="114"/>
      <c r="F1379" s="114"/>
      <c r="J1379" s="114"/>
      <c r="K1379" s="115"/>
      <c r="L1379" s="114"/>
      <c r="M1379" s="115"/>
      <c r="N1379" s="114"/>
    </row>
    <row r="1380" spans="1:17" x14ac:dyDescent="0.25">
      <c r="D1380" s="114"/>
      <c r="E1380" s="114"/>
      <c r="F1380" s="114"/>
      <c r="G1380" s="115"/>
      <c r="H1380" s="115"/>
      <c r="I1380" s="115"/>
      <c r="J1380" s="114"/>
      <c r="K1380" s="115"/>
      <c r="L1380" s="115"/>
      <c r="M1380" s="115"/>
      <c r="N1380" s="114"/>
      <c r="O1380" s="115"/>
    </row>
    <row r="1381" spans="1:17" x14ac:dyDescent="0.25">
      <c r="D1381" s="114"/>
      <c r="E1381" s="115"/>
      <c r="F1381" s="114"/>
      <c r="G1381" s="115"/>
      <c r="H1381" s="114"/>
      <c r="I1381" s="114"/>
      <c r="J1381" s="114"/>
      <c r="K1381" s="115"/>
      <c r="L1381" s="114"/>
      <c r="M1381" s="115"/>
      <c r="N1381" s="114"/>
      <c r="O1381" s="115"/>
    </row>
    <row r="1382" spans="1:17" x14ac:dyDescent="0.25">
      <c r="D1382" s="114"/>
      <c r="E1382" s="115"/>
      <c r="F1382" s="114"/>
      <c r="G1382" s="115"/>
      <c r="H1382" s="115"/>
      <c r="I1382" s="115"/>
      <c r="J1382" s="115"/>
      <c r="K1382" s="115"/>
      <c r="L1382" s="115"/>
      <c r="M1382" s="115"/>
      <c r="N1382" s="115"/>
      <c r="O1382" s="115"/>
    </row>
    <row r="1384" spans="1:17" x14ac:dyDescent="0.25">
      <c r="F1384" s="65"/>
    </row>
  </sheetData>
  <mergeCells count="11">
    <mergeCell ref="A5:B5"/>
    <mergeCell ref="C5:C6"/>
    <mergeCell ref="D5:I5"/>
    <mergeCell ref="J5:O5"/>
    <mergeCell ref="P5:P6"/>
    <mergeCell ref="D4:P4"/>
    <mergeCell ref="D1:P1"/>
    <mergeCell ref="A2:B2"/>
    <mergeCell ref="D2:P2"/>
    <mergeCell ref="A3:B3"/>
    <mergeCell ref="D3:P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84"/>
  <sheetViews>
    <sheetView workbookViewId="0">
      <pane xSplit="4" ySplit="7" topLeftCell="E317" activePane="bottomRight" state="frozen"/>
      <selection activeCell="E10" sqref="E10"/>
      <selection pane="topRight" activeCell="E10" sqref="E10"/>
      <selection pane="bottomLeft" activeCell="E10" sqref="E10"/>
      <selection pane="bottomRight" activeCell="E335" sqref="E334:E335"/>
    </sheetView>
  </sheetViews>
  <sheetFormatPr baseColWidth="10" defaultRowHeight="15.75" x14ac:dyDescent="0.25"/>
  <cols>
    <col min="1" max="1" width="15.75" style="49" bestFit="1" customWidth="1"/>
    <col min="2" max="2" width="39.25" style="113" customWidth="1"/>
    <col min="3" max="3" width="6" style="49" hidden="1" customWidth="1"/>
    <col min="4" max="4" width="14.25" style="49" bestFit="1" customWidth="1"/>
    <col min="5" max="5" width="14.75" style="49" bestFit="1" customWidth="1"/>
    <col min="6" max="6" width="15.25" style="49" bestFit="1" customWidth="1"/>
    <col min="7" max="7" width="5.875" style="49" bestFit="1" customWidth="1"/>
    <col min="8" max="8" width="9.25" style="49" bestFit="1" customWidth="1"/>
    <col min="9" max="9" width="15.25" style="49" bestFit="1" customWidth="1"/>
    <col min="10" max="10" width="14.25" style="49" bestFit="1" customWidth="1"/>
    <col min="11" max="11" width="5.875" style="49" bestFit="1" customWidth="1"/>
    <col min="12" max="12" width="15.25" style="49" bestFit="1" customWidth="1"/>
    <col min="13" max="13" width="5.875" style="49" bestFit="1" customWidth="1"/>
    <col min="14" max="14" width="14.25" style="49" bestFit="1" customWidth="1"/>
    <col min="15" max="15" width="5.875" style="49" customWidth="1"/>
    <col min="16" max="16" width="15.25" style="49" bestFit="1" customWidth="1"/>
    <col min="17" max="17" width="11" style="49" customWidth="1"/>
    <col min="18" max="18" width="15" style="49" bestFit="1" customWidth="1"/>
    <col min="19" max="19" width="16" style="49" bestFit="1" customWidth="1"/>
    <col min="20" max="252" width="11" style="49"/>
    <col min="253" max="253" width="15.75" style="49" bestFit="1" customWidth="1"/>
    <col min="254" max="254" width="26.125" style="49" customWidth="1"/>
    <col min="255" max="255" width="11" style="49" customWidth="1"/>
    <col min="256" max="256" width="12" style="49" customWidth="1"/>
    <col min="257" max="257" width="12.125" style="49" customWidth="1"/>
    <col min="258" max="258" width="11" style="49"/>
    <col min="259" max="259" width="5.625" style="49" customWidth="1"/>
    <col min="260" max="260" width="9.75" style="49" customWidth="1"/>
    <col min="261" max="261" width="11" style="49"/>
    <col min="262" max="262" width="11.125" style="49" customWidth="1"/>
    <col min="263" max="263" width="5.75" style="49" customWidth="1"/>
    <col min="264" max="264" width="11.5" style="49" customWidth="1"/>
    <col min="265" max="265" width="5.75" style="49" customWidth="1"/>
    <col min="266" max="266" width="12" style="49" bestFit="1" customWidth="1"/>
    <col min="267" max="267" width="5.375" style="49" customWidth="1"/>
    <col min="268" max="268" width="12.375" style="49" customWidth="1"/>
    <col min="269" max="270" width="11" style="49"/>
    <col min="271" max="271" width="13.875" style="49" customWidth="1"/>
    <col min="272" max="508" width="11" style="49"/>
    <col min="509" max="509" width="15.75" style="49" bestFit="1" customWidth="1"/>
    <col min="510" max="510" width="26.125" style="49" customWidth="1"/>
    <col min="511" max="511" width="11" style="49" customWidth="1"/>
    <col min="512" max="512" width="12" style="49" customWidth="1"/>
    <col min="513" max="513" width="12.125" style="49" customWidth="1"/>
    <col min="514" max="514" width="11" style="49"/>
    <col min="515" max="515" width="5.625" style="49" customWidth="1"/>
    <col min="516" max="516" width="9.75" style="49" customWidth="1"/>
    <col min="517" max="517" width="11" style="49"/>
    <col min="518" max="518" width="11.125" style="49" customWidth="1"/>
    <col min="519" max="519" width="5.75" style="49" customWidth="1"/>
    <col min="520" max="520" width="11.5" style="49" customWidth="1"/>
    <col min="521" max="521" width="5.75" style="49" customWidth="1"/>
    <col min="522" max="522" width="12" style="49" bestFit="1" customWidth="1"/>
    <col min="523" max="523" width="5.375" style="49" customWidth="1"/>
    <col min="524" max="524" width="12.375" style="49" customWidth="1"/>
    <col min="525" max="526" width="11" style="49"/>
    <col min="527" max="527" width="13.875" style="49" customWidth="1"/>
    <col min="528" max="764" width="11" style="49"/>
    <col min="765" max="765" width="15.75" style="49" bestFit="1" customWidth="1"/>
    <col min="766" max="766" width="26.125" style="49" customWidth="1"/>
    <col min="767" max="767" width="11" style="49" customWidth="1"/>
    <col min="768" max="768" width="12" style="49" customWidth="1"/>
    <col min="769" max="769" width="12.125" style="49" customWidth="1"/>
    <col min="770" max="770" width="11" style="49"/>
    <col min="771" max="771" width="5.625" style="49" customWidth="1"/>
    <col min="772" max="772" width="9.75" style="49" customWidth="1"/>
    <col min="773" max="773" width="11" style="49"/>
    <col min="774" max="774" width="11.125" style="49" customWidth="1"/>
    <col min="775" max="775" width="5.75" style="49" customWidth="1"/>
    <col min="776" max="776" width="11.5" style="49" customWidth="1"/>
    <col min="777" max="777" width="5.75" style="49" customWidth="1"/>
    <col min="778" max="778" width="12" style="49" bestFit="1" customWidth="1"/>
    <col min="779" max="779" width="5.375" style="49" customWidth="1"/>
    <col min="780" max="780" width="12.375" style="49" customWidth="1"/>
    <col min="781" max="782" width="11" style="49"/>
    <col min="783" max="783" width="13.875" style="49" customWidth="1"/>
    <col min="784" max="1020" width="11" style="49"/>
    <col min="1021" max="1021" width="15.75" style="49" bestFit="1" customWidth="1"/>
    <col min="1022" max="1022" width="26.125" style="49" customWidth="1"/>
    <col min="1023" max="1023" width="11" style="49" customWidth="1"/>
    <col min="1024" max="1024" width="12" style="49" customWidth="1"/>
    <col min="1025" max="1025" width="12.125" style="49" customWidth="1"/>
    <col min="1026" max="1026" width="11" style="49"/>
    <col min="1027" max="1027" width="5.625" style="49" customWidth="1"/>
    <col min="1028" max="1028" width="9.75" style="49" customWidth="1"/>
    <col min="1029" max="1029" width="11" style="49"/>
    <col min="1030" max="1030" width="11.125" style="49" customWidth="1"/>
    <col min="1031" max="1031" width="5.75" style="49" customWidth="1"/>
    <col min="1032" max="1032" width="11.5" style="49" customWidth="1"/>
    <col min="1033" max="1033" width="5.75" style="49" customWidth="1"/>
    <col min="1034" max="1034" width="12" style="49" bestFit="1" customWidth="1"/>
    <col min="1035" max="1035" width="5.375" style="49" customWidth="1"/>
    <col min="1036" max="1036" width="12.375" style="49" customWidth="1"/>
    <col min="1037" max="1038" width="11" style="49"/>
    <col min="1039" max="1039" width="13.875" style="49" customWidth="1"/>
    <col min="1040" max="1276" width="11" style="49"/>
    <col min="1277" max="1277" width="15.75" style="49" bestFit="1" customWidth="1"/>
    <col min="1278" max="1278" width="26.125" style="49" customWidth="1"/>
    <col min="1279" max="1279" width="11" style="49" customWidth="1"/>
    <col min="1280" max="1280" width="12" style="49" customWidth="1"/>
    <col min="1281" max="1281" width="12.125" style="49" customWidth="1"/>
    <col min="1282" max="1282" width="11" style="49"/>
    <col min="1283" max="1283" width="5.625" style="49" customWidth="1"/>
    <col min="1284" max="1284" width="9.75" style="49" customWidth="1"/>
    <col min="1285" max="1285" width="11" style="49"/>
    <col min="1286" max="1286" width="11.125" style="49" customWidth="1"/>
    <col min="1287" max="1287" width="5.75" style="49" customWidth="1"/>
    <col min="1288" max="1288" width="11.5" style="49" customWidth="1"/>
    <col min="1289" max="1289" width="5.75" style="49" customWidth="1"/>
    <col min="1290" max="1290" width="12" style="49" bestFit="1" customWidth="1"/>
    <col min="1291" max="1291" width="5.375" style="49" customWidth="1"/>
    <col min="1292" max="1292" width="12.375" style="49" customWidth="1"/>
    <col min="1293" max="1294" width="11" style="49"/>
    <col min="1295" max="1295" width="13.875" style="49" customWidth="1"/>
    <col min="1296" max="1532" width="11" style="49"/>
    <col min="1533" max="1533" width="15.75" style="49" bestFit="1" customWidth="1"/>
    <col min="1534" max="1534" width="26.125" style="49" customWidth="1"/>
    <col min="1535" max="1535" width="11" style="49" customWidth="1"/>
    <col min="1536" max="1536" width="12" style="49" customWidth="1"/>
    <col min="1537" max="1537" width="12.125" style="49" customWidth="1"/>
    <col min="1538" max="1538" width="11" style="49"/>
    <col min="1539" max="1539" width="5.625" style="49" customWidth="1"/>
    <col min="1540" max="1540" width="9.75" style="49" customWidth="1"/>
    <col min="1541" max="1541" width="11" style="49"/>
    <col min="1542" max="1542" width="11.125" style="49" customWidth="1"/>
    <col min="1543" max="1543" width="5.75" style="49" customWidth="1"/>
    <col min="1544" max="1544" width="11.5" style="49" customWidth="1"/>
    <col min="1545" max="1545" width="5.75" style="49" customWidth="1"/>
    <col min="1546" max="1546" width="12" style="49" bestFit="1" customWidth="1"/>
    <col min="1547" max="1547" width="5.375" style="49" customWidth="1"/>
    <col min="1548" max="1548" width="12.375" style="49" customWidth="1"/>
    <col min="1549" max="1550" width="11" style="49"/>
    <col min="1551" max="1551" width="13.875" style="49" customWidth="1"/>
    <col min="1552" max="1788" width="11" style="49"/>
    <col min="1789" max="1789" width="15.75" style="49" bestFit="1" customWidth="1"/>
    <col min="1790" max="1790" width="26.125" style="49" customWidth="1"/>
    <col min="1791" max="1791" width="11" style="49" customWidth="1"/>
    <col min="1792" max="1792" width="12" style="49" customWidth="1"/>
    <col min="1793" max="1793" width="12.125" style="49" customWidth="1"/>
    <col min="1794" max="1794" width="11" style="49"/>
    <col min="1795" max="1795" width="5.625" style="49" customWidth="1"/>
    <col min="1796" max="1796" width="9.75" style="49" customWidth="1"/>
    <col min="1797" max="1797" width="11" style="49"/>
    <col min="1798" max="1798" width="11.125" style="49" customWidth="1"/>
    <col min="1799" max="1799" width="5.75" style="49" customWidth="1"/>
    <col min="1800" max="1800" width="11.5" style="49" customWidth="1"/>
    <col min="1801" max="1801" width="5.75" style="49" customWidth="1"/>
    <col min="1802" max="1802" width="12" style="49" bestFit="1" customWidth="1"/>
    <col min="1803" max="1803" width="5.375" style="49" customWidth="1"/>
    <col min="1804" max="1804" width="12.375" style="49" customWidth="1"/>
    <col min="1805" max="1806" width="11" style="49"/>
    <col min="1807" max="1807" width="13.875" style="49" customWidth="1"/>
    <col min="1808" max="2044" width="11" style="49"/>
    <col min="2045" max="2045" width="15.75" style="49" bestFit="1" customWidth="1"/>
    <col min="2046" max="2046" width="26.125" style="49" customWidth="1"/>
    <col min="2047" max="2047" width="11" style="49" customWidth="1"/>
    <col min="2048" max="2048" width="12" style="49" customWidth="1"/>
    <col min="2049" max="2049" width="12.125" style="49" customWidth="1"/>
    <col min="2050" max="2050" width="11" style="49"/>
    <col min="2051" max="2051" width="5.625" style="49" customWidth="1"/>
    <col min="2052" max="2052" width="9.75" style="49" customWidth="1"/>
    <col min="2053" max="2053" width="11" style="49"/>
    <col min="2054" max="2054" width="11.125" style="49" customWidth="1"/>
    <col min="2055" max="2055" width="5.75" style="49" customWidth="1"/>
    <col min="2056" max="2056" width="11.5" style="49" customWidth="1"/>
    <col min="2057" max="2057" width="5.75" style="49" customWidth="1"/>
    <col min="2058" max="2058" width="12" style="49" bestFit="1" customWidth="1"/>
    <col min="2059" max="2059" width="5.375" style="49" customWidth="1"/>
    <col min="2060" max="2060" width="12.375" style="49" customWidth="1"/>
    <col min="2061" max="2062" width="11" style="49"/>
    <col min="2063" max="2063" width="13.875" style="49" customWidth="1"/>
    <col min="2064" max="2300" width="11" style="49"/>
    <col min="2301" max="2301" width="15.75" style="49" bestFit="1" customWidth="1"/>
    <col min="2302" max="2302" width="26.125" style="49" customWidth="1"/>
    <col min="2303" max="2303" width="11" style="49" customWidth="1"/>
    <col min="2304" max="2304" width="12" style="49" customWidth="1"/>
    <col min="2305" max="2305" width="12.125" style="49" customWidth="1"/>
    <col min="2306" max="2306" width="11" style="49"/>
    <col min="2307" max="2307" width="5.625" style="49" customWidth="1"/>
    <col min="2308" max="2308" width="9.75" style="49" customWidth="1"/>
    <col min="2309" max="2309" width="11" style="49"/>
    <col min="2310" max="2310" width="11.125" style="49" customWidth="1"/>
    <col min="2311" max="2311" width="5.75" style="49" customWidth="1"/>
    <col min="2312" max="2312" width="11.5" style="49" customWidth="1"/>
    <col min="2313" max="2313" width="5.75" style="49" customWidth="1"/>
    <col min="2314" max="2314" width="12" style="49" bestFit="1" customWidth="1"/>
    <col min="2315" max="2315" width="5.375" style="49" customWidth="1"/>
    <col min="2316" max="2316" width="12.375" style="49" customWidth="1"/>
    <col min="2317" max="2318" width="11" style="49"/>
    <col min="2319" max="2319" width="13.875" style="49" customWidth="1"/>
    <col min="2320" max="2556" width="11" style="49"/>
    <col min="2557" max="2557" width="15.75" style="49" bestFit="1" customWidth="1"/>
    <col min="2558" max="2558" width="26.125" style="49" customWidth="1"/>
    <col min="2559" max="2559" width="11" style="49" customWidth="1"/>
    <col min="2560" max="2560" width="12" style="49" customWidth="1"/>
    <col min="2561" max="2561" width="12.125" style="49" customWidth="1"/>
    <col min="2562" max="2562" width="11" style="49"/>
    <col min="2563" max="2563" width="5.625" style="49" customWidth="1"/>
    <col min="2564" max="2564" width="9.75" style="49" customWidth="1"/>
    <col min="2565" max="2565" width="11" style="49"/>
    <col min="2566" max="2566" width="11.125" style="49" customWidth="1"/>
    <col min="2567" max="2567" width="5.75" style="49" customWidth="1"/>
    <col min="2568" max="2568" width="11.5" style="49" customWidth="1"/>
    <col min="2569" max="2569" width="5.75" style="49" customWidth="1"/>
    <col min="2570" max="2570" width="12" style="49" bestFit="1" customWidth="1"/>
    <col min="2571" max="2571" width="5.375" style="49" customWidth="1"/>
    <col min="2572" max="2572" width="12.375" style="49" customWidth="1"/>
    <col min="2573" max="2574" width="11" style="49"/>
    <col min="2575" max="2575" width="13.875" style="49" customWidth="1"/>
    <col min="2576" max="2812" width="11" style="49"/>
    <col min="2813" max="2813" width="15.75" style="49" bestFit="1" customWidth="1"/>
    <col min="2814" max="2814" width="26.125" style="49" customWidth="1"/>
    <col min="2815" max="2815" width="11" style="49" customWidth="1"/>
    <col min="2816" max="2816" width="12" style="49" customWidth="1"/>
    <col min="2817" max="2817" width="12.125" style="49" customWidth="1"/>
    <col min="2818" max="2818" width="11" style="49"/>
    <col min="2819" max="2819" width="5.625" style="49" customWidth="1"/>
    <col min="2820" max="2820" width="9.75" style="49" customWidth="1"/>
    <col min="2821" max="2821" width="11" style="49"/>
    <col min="2822" max="2822" width="11.125" style="49" customWidth="1"/>
    <col min="2823" max="2823" width="5.75" style="49" customWidth="1"/>
    <col min="2824" max="2824" width="11.5" style="49" customWidth="1"/>
    <col min="2825" max="2825" width="5.75" style="49" customWidth="1"/>
    <col min="2826" max="2826" width="12" style="49" bestFit="1" customWidth="1"/>
    <col min="2827" max="2827" width="5.375" style="49" customWidth="1"/>
    <col min="2828" max="2828" width="12.375" style="49" customWidth="1"/>
    <col min="2829" max="2830" width="11" style="49"/>
    <col min="2831" max="2831" width="13.875" style="49" customWidth="1"/>
    <col min="2832" max="3068" width="11" style="49"/>
    <col min="3069" max="3069" width="15.75" style="49" bestFit="1" customWidth="1"/>
    <col min="3070" max="3070" width="26.125" style="49" customWidth="1"/>
    <col min="3071" max="3071" width="11" style="49" customWidth="1"/>
    <col min="3072" max="3072" width="12" style="49" customWidth="1"/>
    <col min="3073" max="3073" width="12.125" style="49" customWidth="1"/>
    <col min="3074" max="3074" width="11" style="49"/>
    <col min="3075" max="3075" width="5.625" style="49" customWidth="1"/>
    <col min="3076" max="3076" width="9.75" style="49" customWidth="1"/>
    <col min="3077" max="3077" width="11" style="49"/>
    <col min="3078" max="3078" width="11.125" style="49" customWidth="1"/>
    <col min="3079" max="3079" width="5.75" style="49" customWidth="1"/>
    <col min="3080" max="3080" width="11.5" style="49" customWidth="1"/>
    <col min="3081" max="3081" width="5.75" style="49" customWidth="1"/>
    <col min="3082" max="3082" width="12" style="49" bestFit="1" customWidth="1"/>
    <col min="3083" max="3083" width="5.375" style="49" customWidth="1"/>
    <col min="3084" max="3084" width="12.375" style="49" customWidth="1"/>
    <col min="3085" max="3086" width="11" style="49"/>
    <col min="3087" max="3087" width="13.875" style="49" customWidth="1"/>
    <col min="3088" max="3324" width="11" style="49"/>
    <col min="3325" max="3325" width="15.75" style="49" bestFit="1" customWidth="1"/>
    <col min="3326" max="3326" width="26.125" style="49" customWidth="1"/>
    <col min="3327" max="3327" width="11" style="49" customWidth="1"/>
    <col min="3328" max="3328" width="12" style="49" customWidth="1"/>
    <col min="3329" max="3329" width="12.125" style="49" customWidth="1"/>
    <col min="3330" max="3330" width="11" style="49"/>
    <col min="3331" max="3331" width="5.625" style="49" customWidth="1"/>
    <col min="3332" max="3332" width="9.75" style="49" customWidth="1"/>
    <col min="3333" max="3333" width="11" style="49"/>
    <col min="3334" max="3334" width="11.125" style="49" customWidth="1"/>
    <col min="3335" max="3335" width="5.75" style="49" customWidth="1"/>
    <col min="3336" max="3336" width="11.5" style="49" customWidth="1"/>
    <col min="3337" max="3337" width="5.75" style="49" customWidth="1"/>
    <col min="3338" max="3338" width="12" style="49" bestFit="1" customWidth="1"/>
    <col min="3339" max="3339" width="5.375" style="49" customWidth="1"/>
    <col min="3340" max="3340" width="12.375" style="49" customWidth="1"/>
    <col min="3341" max="3342" width="11" style="49"/>
    <col min="3343" max="3343" width="13.875" style="49" customWidth="1"/>
    <col min="3344" max="3580" width="11" style="49"/>
    <col min="3581" max="3581" width="15.75" style="49" bestFit="1" customWidth="1"/>
    <col min="3582" max="3582" width="26.125" style="49" customWidth="1"/>
    <col min="3583" max="3583" width="11" style="49" customWidth="1"/>
    <col min="3584" max="3584" width="12" style="49" customWidth="1"/>
    <col min="3585" max="3585" width="12.125" style="49" customWidth="1"/>
    <col min="3586" max="3586" width="11" style="49"/>
    <col min="3587" max="3587" width="5.625" style="49" customWidth="1"/>
    <col min="3588" max="3588" width="9.75" style="49" customWidth="1"/>
    <col min="3589" max="3589" width="11" style="49"/>
    <col min="3590" max="3590" width="11.125" style="49" customWidth="1"/>
    <col min="3591" max="3591" width="5.75" style="49" customWidth="1"/>
    <col min="3592" max="3592" width="11.5" style="49" customWidth="1"/>
    <col min="3593" max="3593" width="5.75" style="49" customWidth="1"/>
    <col min="3594" max="3594" width="12" style="49" bestFit="1" customWidth="1"/>
    <col min="3595" max="3595" width="5.375" style="49" customWidth="1"/>
    <col min="3596" max="3596" width="12.375" style="49" customWidth="1"/>
    <col min="3597" max="3598" width="11" style="49"/>
    <col min="3599" max="3599" width="13.875" style="49" customWidth="1"/>
    <col min="3600" max="3836" width="11" style="49"/>
    <col min="3837" max="3837" width="15.75" style="49" bestFit="1" customWidth="1"/>
    <col min="3838" max="3838" width="26.125" style="49" customWidth="1"/>
    <col min="3839" max="3839" width="11" style="49" customWidth="1"/>
    <col min="3840" max="3840" width="12" style="49" customWidth="1"/>
    <col min="3841" max="3841" width="12.125" style="49" customWidth="1"/>
    <col min="3842" max="3842" width="11" style="49"/>
    <col min="3843" max="3843" width="5.625" style="49" customWidth="1"/>
    <col min="3844" max="3844" width="9.75" style="49" customWidth="1"/>
    <col min="3845" max="3845" width="11" style="49"/>
    <col min="3846" max="3846" width="11.125" style="49" customWidth="1"/>
    <col min="3847" max="3847" width="5.75" style="49" customWidth="1"/>
    <col min="3848" max="3848" width="11.5" style="49" customWidth="1"/>
    <col min="3849" max="3849" width="5.75" style="49" customWidth="1"/>
    <col min="3850" max="3850" width="12" style="49" bestFit="1" customWidth="1"/>
    <col min="3851" max="3851" width="5.375" style="49" customWidth="1"/>
    <col min="3852" max="3852" width="12.375" style="49" customWidth="1"/>
    <col min="3853" max="3854" width="11" style="49"/>
    <col min="3855" max="3855" width="13.875" style="49" customWidth="1"/>
    <col min="3856" max="4092" width="11" style="49"/>
    <col min="4093" max="4093" width="15.75" style="49" bestFit="1" customWidth="1"/>
    <col min="4094" max="4094" width="26.125" style="49" customWidth="1"/>
    <col min="4095" max="4095" width="11" style="49" customWidth="1"/>
    <col min="4096" max="4096" width="12" style="49" customWidth="1"/>
    <col min="4097" max="4097" width="12.125" style="49" customWidth="1"/>
    <col min="4098" max="4098" width="11" style="49"/>
    <col min="4099" max="4099" width="5.625" style="49" customWidth="1"/>
    <col min="4100" max="4100" width="9.75" style="49" customWidth="1"/>
    <col min="4101" max="4101" width="11" style="49"/>
    <col min="4102" max="4102" width="11.125" style="49" customWidth="1"/>
    <col min="4103" max="4103" width="5.75" style="49" customWidth="1"/>
    <col min="4104" max="4104" width="11.5" style="49" customWidth="1"/>
    <col min="4105" max="4105" width="5.75" style="49" customWidth="1"/>
    <col min="4106" max="4106" width="12" style="49" bestFit="1" customWidth="1"/>
    <col min="4107" max="4107" width="5.375" style="49" customWidth="1"/>
    <col min="4108" max="4108" width="12.375" style="49" customWidth="1"/>
    <col min="4109" max="4110" width="11" style="49"/>
    <col min="4111" max="4111" width="13.875" style="49" customWidth="1"/>
    <col min="4112" max="4348" width="11" style="49"/>
    <col min="4349" max="4349" width="15.75" style="49" bestFit="1" customWidth="1"/>
    <col min="4350" max="4350" width="26.125" style="49" customWidth="1"/>
    <col min="4351" max="4351" width="11" style="49" customWidth="1"/>
    <col min="4352" max="4352" width="12" style="49" customWidth="1"/>
    <col min="4353" max="4353" width="12.125" style="49" customWidth="1"/>
    <col min="4354" max="4354" width="11" style="49"/>
    <col min="4355" max="4355" width="5.625" style="49" customWidth="1"/>
    <col min="4356" max="4356" width="9.75" style="49" customWidth="1"/>
    <col min="4357" max="4357" width="11" style="49"/>
    <col min="4358" max="4358" width="11.125" style="49" customWidth="1"/>
    <col min="4359" max="4359" width="5.75" style="49" customWidth="1"/>
    <col min="4360" max="4360" width="11.5" style="49" customWidth="1"/>
    <col min="4361" max="4361" width="5.75" style="49" customWidth="1"/>
    <col min="4362" max="4362" width="12" style="49" bestFit="1" customWidth="1"/>
    <col min="4363" max="4363" width="5.375" style="49" customWidth="1"/>
    <col min="4364" max="4364" width="12.375" style="49" customWidth="1"/>
    <col min="4365" max="4366" width="11" style="49"/>
    <col min="4367" max="4367" width="13.875" style="49" customWidth="1"/>
    <col min="4368" max="4604" width="11" style="49"/>
    <col min="4605" max="4605" width="15.75" style="49" bestFit="1" customWidth="1"/>
    <col min="4606" max="4606" width="26.125" style="49" customWidth="1"/>
    <col min="4607" max="4607" width="11" style="49" customWidth="1"/>
    <col min="4608" max="4608" width="12" style="49" customWidth="1"/>
    <col min="4609" max="4609" width="12.125" style="49" customWidth="1"/>
    <col min="4610" max="4610" width="11" style="49"/>
    <col min="4611" max="4611" width="5.625" style="49" customWidth="1"/>
    <col min="4612" max="4612" width="9.75" style="49" customWidth="1"/>
    <col min="4613" max="4613" width="11" style="49"/>
    <col min="4614" max="4614" width="11.125" style="49" customWidth="1"/>
    <col min="4615" max="4615" width="5.75" style="49" customWidth="1"/>
    <col min="4616" max="4616" width="11.5" style="49" customWidth="1"/>
    <col min="4617" max="4617" width="5.75" style="49" customWidth="1"/>
    <col min="4618" max="4618" width="12" style="49" bestFit="1" customWidth="1"/>
    <col min="4619" max="4619" width="5.375" style="49" customWidth="1"/>
    <col min="4620" max="4620" width="12.375" style="49" customWidth="1"/>
    <col min="4621" max="4622" width="11" style="49"/>
    <col min="4623" max="4623" width="13.875" style="49" customWidth="1"/>
    <col min="4624" max="4860" width="11" style="49"/>
    <col min="4861" max="4861" width="15.75" style="49" bestFit="1" customWidth="1"/>
    <col min="4862" max="4862" width="26.125" style="49" customWidth="1"/>
    <col min="4863" max="4863" width="11" style="49" customWidth="1"/>
    <col min="4864" max="4864" width="12" style="49" customWidth="1"/>
    <col min="4865" max="4865" width="12.125" style="49" customWidth="1"/>
    <col min="4866" max="4866" width="11" style="49"/>
    <col min="4867" max="4867" width="5.625" style="49" customWidth="1"/>
    <col min="4868" max="4868" width="9.75" style="49" customWidth="1"/>
    <col min="4869" max="4869" width="11" style="49"/>
    <col min="4870" max="4870" width="11.125" style="49" customWidth="1"/>
    <col min="4871" max="4871" width="5.75" style="49" customWidth="1"/>
    <col min="4872" max="4872" width="11.5" style="49" customWidth="1"/>
    <col min="4873" max="4873" width="5.75" style="49" customWidth="1"/>
    <col min="4874" max="4874" width="12" style="49" bestFit="1" customWidth="1"/>
    <col min="4875" max="4875" width="5.375" style="49" customWidth="1"/>
    <col min="4876" max="4876" width="12.375" style="49" customWidth="1"/>
    <col min="4877" max="4878" width="11" style="49"/>
    <col min="4879" max="4879" width="13.875" style="49" customWidth="1"/>
    <col min="4880" max="5116" width="11" style="49"/>
    <col min="5117" max="5117" width="15.75" style="49" bestFit="1" customWidth="1"/>
    <col min="5118" max="5118" width="26.125" style="49" customWidth="1"/>
    <col min="5119" max="5119" width="11" style="49" customWidth="1"/>
    <col min="5120" max="5120" width="12" style="49" customWidth="1"/>
    <col min="5121" max="5121" width="12.125" style="49" customWidth="1"/>
    <col min="5122" max="5122" width="11" style="49"/>
    <col min="5123" max="5123" width="5.625" style="49" customWidth="1"/>
    <col min="5124" max="5124" width="9.75" style="49" customWidth="1"/>
    <col min="5125" max="5125" width="11" style="49"/>
    <col min="5126" max="5126" width="11.125" style="49" customWidth="1"/>
    <col min="5127" max="5127" width="5.75" style="49" customWidth="1"/>
    <col min="5128" max="5128" width="11.5" style="49" customWidth="1"/>
    <col min="5129" max="5129" width="5.75" style="49" customWidth="1"/>
    <col min="5130" max="5130" width="12" style="49" bestFit="1" customWidth="1"/>
    <col min="5131" max="5131" width="5.375" style="49" customWidth="1"/>
    <col min="5132" max="5132" width="12.375" style="49" customWidth="1"/>
    <col min="5133" max="5134" width="11" style="49"/>
    <col min="5135" max="5135" width="13.875" style="49" customWidth="1"/>
    <col min="5136" max="5372" width="11" style="49"/>
    <col min="5373" max="5373" width="15.75" style="49" bestFit="1" customWidth="1"/>
    <col min="5374" max="5374" width="26.125" style="49" customWidth="1"/>
    <col min="5375" max="5375" width="11" style="49" customWidth="1"/>
    <col min="5376" max="5376" width="12" style="49" customWidth="1"/>
    <col min="5377" max="5377" width="12.125" style="49" customWidth="1"/>
    <col min="5378" max="5378" width="11" style="49"/>
    <col min="5379" max="5379" width="5.625" style="49" customWidth="1"/>
    <col min="5380" max="5380" width="9.75" style="49" customWidth="1"/>
    <col min="5381" max="5381" width="11" style="49"/>
    <col min="5382" max="5382" width="11.125" style="49" customWidth="1"/>
    <col min="5383" max="5383" width="5.75" style="49" customWidth="1"/>
    <col min="5384" max="5384" width="11.5" style="49" customWidth="1"/>
    <col min="5385" max="5385" width="5.75" style="49" customWidth="1"/>
    <col min="5386" max="5386" width="12" style="49" bestFit="1" customWidth="1"/>
    <col min="5387" max="5387" width="5.375" style="49" customWidth="1"/>
    <col min="5388" max="5388" width="12.375" style="49" customWidth="1"/>
    <col min="5389" max="5390" width="11" style="49"/>
    <col min="5391" max="5391" width="13.875" style="49" customWidth="1"/>
    <col min="5392" max="5628" width="11" style="49"/>
    <col min="5629" max="5629" width="15.75" style="49" bestFit="1" customWidth="1"/>
    <col min="5630" max="5630" width="26.125" style="49" customWidth="1"/>
    <col min="5631" max="5631" width="11" style="49" customWidth="1"/>
    <col min="5632" max="5632" width="12" style="49" customWidth="1"/>
    <col min="5633" max="5633" width="12.125" style="49" customWidth="1"/>
    <col min="5634" max="5634" width="11" style="49"/>
    <col min="5635" max="5635" width="5.625" style="49" customWidth="1"/>
    <col min="5636" max="5636" width="9.75" style="49" customWidth="1"/>
    <col min="5637" max="5637" width="11" style="49"/>
    <col min="5638" max="5638" width="11.125" style="49" customWidth="1"/>
    <col min="5639" max="5639" width="5.75" style="49" customWidth="1"/>
    <col min="5640" max="5640" width="11.5" style="49" customWidth="1"/>
    <col min="5641" max="5641" width="5.75" style="49" customWidth="1"/>
    <col min="5642" max="5642" width="12" style="49" bestFit="1" customWidth="1"/>
    <col min="5643" max="5643" width="5.375" style="49" customWidth="1"/>
    <col min="5644" max="5644" width="12.375" style="49" customWidth="1"/>
    <col min="5645" max="5646" width="11" style="49"/>
    <col min="5647" max="5647" width="13.875" style="49" customWidth="1"/>
    <col min="5648" max="5884" width="11" style="49"/>
    <col min="5885" max="5885" width="15.75" style="49" bestFit="1" customWidth="1"/>
    <col min="5886" max="5886" width="26.125" style="49" customWidth="1"/>
    <col min="5887" max="5887" width="11" style="49" customWidth="1"/>
    <col min="5888" max="5888" width="12" style="49" customWidth="1"/>
    <col min="5889" max="5889" width="12.125" style="49" customWidth="1"/>
    <col min="5890" max="5890" width="11" style="49"/>
    <col min="5891" max="5891" width="5.625" style="49" customWidth="1"/>
    <col min="5892" max="5892" width="9.75" style="49" customWidth="1"/>
    <col min="5893" max="5893" width="11" style="49"/>
    <col min="5894" max="5894" width="11.125" style="49" customWidth="1"/>
    <col min="5895" max="5895" width="5.75" style="49" customWidth="1"/>
    <col min="5896" max="5896" width="11.5" style="49" customWidth="1"/>
    <col min="5897" max="5897" width="5.75" style="49" customWidth="1"/>
    <col min="5898" max="5898" width="12" style="49" bestFit="1" customWidth="1"/>
    <col min="5899" max="5899" width="5.375" style="49" customWidth="1"/>
    <col min="5900" max="5900" width="12.375" style="49" customWidth="1"/>
    <col min="5901" max="5902" width="11" style="49"/>
    <col min="5903" max="5903" width="13.875" style="49" customWidth="1"/>
    <col min="5904" max="6140" width="11" style="49"/>
    <col min="6141" max="6141" width="15.75" style="49" bestFit="1" customWidth="1"/>
    <col min="6142" max="6142" width="26.125" style="49" customWidth="1"/>
    <col min="6143" max="6143" width="11" style="49" customWidth="1"/>
    <col min="6144" max="6144" width="12" style="49" customWidth="1"/>
    <col min="6145" max="6145" width="12.125" style="49" customWidth="1"/>
    <col min="6146" max="6146" width="11" style="49"/>
    <col min="6147" max="6147" width="5.625" style="49" customWidth="1"/>
    <col min="6148" max="6148" width="9.75" style="49" customWidth="1"/>
    <col min="6149" max="6149" width="11" style="49"/>
    <col min="6150" max="6150" width="11.125" style="49" customWidth="1"/>
    <col min="6151" max="6151" width="5.75" style="49" customWidth="1"/>
    <col min="6152" max="6152" width="11.5" style="49" customWidth="1"/>
    <col min="6153" max="6153" width="5.75" style="49" customWidth="1"/>
    <col min="6154" max="6154" width="12" style="49" bestFit="1" customWidth="1"/>
    <col min="6155" max="6155" width="5.375" style="49" customWidth="1"/>
    <col min="6156" max="6156" width="12.375" style="49" customWidth="1"/>
    <col min="6157" max="6158" width="11" style="49"/>
    <col min="6159" max="6159" width="13.875" style="49" customWidth="1"/>
    <col min="6160" max="6396" width="11" style="49"/>
    <col min="6397" max="6397" width="15.75" style="49" bestFit="1" customWidth="1"/>
    <col min="6398" max="6398" width="26.125" style="49" customWidth="1"/>
    <col min="6399" max="6399" width="11" style="49" customWidth="1"/>
    <col min="6400" max="6400" width="12" style="49" customWidth="1"/>
    <col min="6401" max="6401" width="12.125" style="49" customWidth="1"/>
    <col min="6402" max="6402" width="11" style="49"/>
    <col min="6403" max="6403" width="5.625" style="49" customWidth="1"/>
    <col min="6404" max="6404" width="9.75" style="49" customWidth="1"/>
    <col min="6405" max="6405" width="11" style="49"/>
    <col min="6406" max="6406" width="11.125" style="49" customWidth="1"/>
    <col min="6407" max="6407" width="5.75" style="49" customWidth="1"/>
    <col min="6408" max="6408" width="11.5" style="49" customWidth="1"/>
    <col min="6409" max="6409" width="5.75" style="49" customWidth="1"/>
    <col min="6410" max="6410" width="12" style="49" bestFit="1" customWidth="1"/>
    <col min="6411" max="6411" width="5.375" style="49" customWidth="1"/>
    <col min="6412" max="6412" width="12.375" style="49" customWidth="1"/>
    <col min="6413" max="6414" width="11" style="49"/>
    <col min="6415" max="6415" width="13.875" style="49" customWidth="1"/>
    <col min="6416" max="6652" width="11" style="49"/>
    <col min="6653" max="6653" width="15.75" style="49" bestFit="1" customWidth="1"/>
    <col min="6654" max="6654" width="26.125" style="49" customWidth="1"/>
    <col min="6655" max="6655" width="11" style="49" customWidth="1"/>
    <col min="6656" max="6656" width="12" style="49" customWidth="1"/>
    <col min="6657" max="6657" width="12.125" style="49" customWidth="1"/>
    <col min="6658" max="6658" width="11" style="49"/>
    <col min="6659" max="6659" width="5.625" style="49" customWidth="1"/>
    <col min="6660" max="6660" width="9.75" style="49" customWidth="1"/>
    <col min="6661" max="6661" width="11" style="49"/>
    <col min="6662" max="6662" width="11.125" style="49" customWidth="1"/>
    <col min="6663" max="6663" width="5.75" style="49" customWidth="1"/>
    <col min="6664" max="6664" width="11.5" style="49" customWidth="1"/>
    <col min="6665" max="6665" width="5.75" style="49" customWidth="1"/>
    <col min="6666" max="6666" width="12" style="49" bestFit="1" customWidth="1"/>
    <col min="6667" max="6667" width="5.375" style="49" customWidth="1"/>
    <col min="6668" max="6668" width="12.375" style="49" customWidth="1"/>
    <col min="6669" max="6670" width="11" style="49"/>
    <col min="6671" max="6671" width="13.875" style="49" customWidth="1"/>
    <col min="6672" max="6908" width="11" style="49"/>
    <col min="6909" max="6909" width="15.75" style="49" bestFit="1" customWidth="1"/>
    <col min="6910" max="6910" width="26.125" style="49" customWidth="1"/>
    <col min="6911" max="6911" width="11" style="49" customWidth="1"/>
    <col min="6912" max="6912" width="12" style="49" customWidth="1"/>
    <col min="6913" max="6913" width="12.125" style="49" customWidth="1"/>
    <col min="6914" max="6914" width="11" style="49"/>
    <col min="6915" max="6915" width="5.625" style="49" customWidth="1"/>
    <col min="6916" max="6916" width="9.75" style="49" customWidth="1"/>
    <col min="6917" max="6917" width="11" style="49"/>
    <col min="6918" max="6918" width="11.125" style="49" customWidth="1"/>
    <col min="6919" max="6919" width="5.75" style="49" customWidth="1"/>
    <col min="6920" max="6920" width="11.5" style="49" customWidth="1"/>
    <col min="6921" max="6921" width="5.75" style="49" customWidth="1"/>
    <col min="6922" max="6922" width="12" style="49" bestFit="1" customWidth="1"/>
    <col min="6923" max="6923" width="5.375" style="49" customWidth="1"/>
    <col min="6924" max="6924" width="12.375" style="49" customWidth="1"/>
    <col min="6925" max="6926" width="11" style="49"/>
    <col min="6927" max="6927" width="13.875" style="49" customWidth="1"/>
    <col min="6928" max="7164" width="11" style="49"/>
    <col min="7165" max="7165" width="15.75" style="49" bestFit="1" customWidth="1"/>
    <col min="7166" max="7166" width="26.125" style="49" customWidth="1"/>
    <col min="7167" max="7167" width="11" style="49" customWidth="1"/>
    <col min="7168" max="7168" width="12" style="49" customWidth="1"/>
    <col min="7169" max="7169" width="12.125" style="49" customWidth="1"/>
    <col min="7170" max="7170" width="11" style="49"/>
    <col min="7171" max="7171" width="5.625" style="49" customWidth="1"/>
    <col min="7172" max="7172" width="9.75" style="49" customWidth="1"/>
    <col min="7173" max="7173" width="11" style="49"/>
    <col min="7174" max="7174" width="11.125" style="49" customWidth="1"/>
    <col min="7175" max="7175" width="5.75" style="49" customWidth="1"/>
    <col min="7176" max="7176" width="11.5" style="49" customWidth="1"/>
    <col min="7177" max="7177" width="5.75" style="49" customWidth="1"/>
    <col min="7178" max="7178" width="12" style="49" bestFit="1" customWidth="1"/>
    <col min="7179" max="7179" width="5.375" style="49" customWidth="1"/>
    <col min="7180" max="7180" width="12.375" style="49" customWidth="1"/>
    <col min="7181" max="7182" width="11" style="49"/>
    <col min="7183" max="7183" width="13.875" style="49" customWidth="1"/>
    <col min="7184" max="7420" width="11" style="49"/>
    <col min="7421" max="7421" width="15.75" style="49" bestFit="1" customWidth="1"/>
    <col min="7422" max="7422" width="26.125" style="49" customWidth="1"/>
    <col min="7423" max="7423" width="11" style="49" customWidth="1"/>
    <col min="7424" max="7424" width="12" style="49" customWidth="1"/>
    <col min="7425" max="7425" width="12.125" style="49" customWidth="1"/>
    <col min="7426" max="7426" width="11" style="49"/>
    <col min="7427" max="7427" width="5.625" style="49" customWidth="1"/>
    <col min="7428" max="7428" width="9.75" style="49" customWidth="1"/>
    <col min="7429" max="7429" width="11" style="49"/>
    <col min="7430" max="7430" width="11.125" style="49" customWidth="1"/>
    <col min="7431" max="7431" width="5.75" style="49" customWidth="1"/>
    <col min="7432" max="7432" width="11.5" style="49" customWidth="1"/>
    <col min="7433" max="7433" width="5.75" style="49" customWidth="1"/>
    <col min="7434" max="7434" width="12" style="49" bestFit="1" customWidth="1"/>
    <col min="7435" max="7435" width="5.375" style="49" customWidth="1"/>
    <col min="7436" max="7436" width="12.375" style="49" customWidth="1"/>
    <col min="7437" max="7438" width="11" style="49"/>
    <col min="7439" max="7439" width="13.875" style="49" customWidth="1"/>
    <col min="7440" max="7676" width="11" style="49"/>
    <col min="7677" max="7677" width="15.75" style="49" bestFit="1" customWidth="1"/>
    <col min="7678" max="7678" width="26.125" style="49" customWidth="1"/>
    <col min="7679" max="7679" width="11" style="49" customWidth="1"/>
    <col min="7680" max="7680" width="12" style="49" customWidth="1"/>
    <col min="7681" max="7681" width="12.125" style="49" customWidth="1"/>
    <col min="7682" max="7682" width="11" style="49"/>
    <col min="7683" max="7683" width="5.625" style="49" customWidth="1"/>
    <col min="7684" max="7684" width="9.75" style="49" customWidth="1"/>
    <col min="7685" max="7685" width="11" style="49"/>
    <col min="7686" max="7686" width="11.125" style="49" customWidth="1"/>
    <col min="7687" max="7687" width="5.75" style="49" customWidth="1"/>
    <col min="7688" max="7688" width="11.5" style="49" customWidth="1"/>
    <col min="7689" max="7689" width="5.75" style="49" customWidth="1"/>
    <col min="7690" max="7690" width="12" style="49" bestFit="1" customWidth="1"/>
    <col min="7691" max="7691" width="5.375" style="49" customWidth="1"/>
    <col min="7692" max="7692" width="12.375" style="49" customWidth="1"/>
    <col min="7693" max="7694" width="11" style="49"/>
    <col min="7695" max="7695" width="13.875" style="49" customWidth="1"/>
    <col min="7696" max="7932" width="11" style="49"/>
    <col min="7933" max="7933" width="15.75" style="49" bestFit="1" customWidth="1"/>
    <col min="7934" max="7934" width="26.125" style="49" customWidth="1"/>
    <col min="7935" max="7935" width="11" style="49" customWidth="1"/>
    <col min="7936" max="7936" width="12" style="49" customWidth="1"/>
    <col min="7937" max="7937" width="12.125" style="49" customWidth="1"/>
    <col min="7938" max="7938" width="11" style="49"/>
    <col min="7939" max="7939" width="5.625" style="49" customWidth="1"/>
    <col min="7940" max="7940" width="9.75" style="49" customWidth="1"/>
    <col min="7941" max="7941" width="11" style="49"/>
    <col min="7942" max="7942" width="11.125" style="49" customWidth="1"/>
    <col min="7943" max="7943" width="5.75" style="49" customWidth="1"/>
    <col min="7944" max="7944" width="11.5" style="49" customWidth="1"/>
    <col min="7945" max="7945" width="5.75" style="49" customWidth="1"/>
    <col min="7946" max="7946" width="12" style="49" bestFit="1" customWidth="1"/>
    <col min="7947" max="7947" width="5.375" style="49" customWidth="1"/>
    <col min="7948" max="7948" width="12.375" style="49" customWidth="1"/>
    <col min="7949" max="7950" width="11" style="49"/>
    <col min="7951" max="7951" width="13.875" style="49" customWidth="1"/>
    <col min="7952" max="8188" width="11" style="49"/>
    <col min="8189" max="8189" width="15.75" style="49" bestFit="1" customWidth="1"/>
    <col min="8190" max="8190" width="26.125" style="49" customWidth="1"/>
    <col min="8191" max="8191" width="11" style="49" customWidth="1"/>
    <col min="8192" max="8192" width="12" style="49" customWidth="1"/>
    <col min="8193" max="8193" width="12.125" style="49" customWidth="1"/>
    <col min="8194" max="8194" width="11" style="49"/>
    <col min="8195" max="8195" width="5.625" style="49" customWidth="1"/>
    <col min="8196" max="8196" width="9.75" style="49" customWidth="1"/>
    <col min="8197" max="8197" width="11" style="49"/>
    <col min="8198" max="8198" width="11.125" style="49" customWidth="1"/>
    <col min="8199" max="8199" width="5.75" style="49" customWidth="1"/>
    <col min="8200" max="8200" width="11.5" style="49" customWidth="1"/>
    <col min="8201" max="8201" width="5.75" style="49" customWidth="1"/>
    <col min="8202" max="8202" width="12" style="49" bestFit="1" customWidth="1"/>
    <col min="8203" max="8203" width="5.375" style="49" customWidth="1"/>
    <col min="8204" max="8204" width="12.375" style="49" customWidth="1"/>
    <col min="8205" max="8206" width="11" style="49"/>
    <col min="8207" max="8207" width="13.875" style="49" customWidth="1"/>
    <col min="8208" max="8444" width="11" style="49"/>
    <col min="8445" max="8445" width="15.75" style="49" bestFit="1" customWidth="1"/>
    <col min="8446" max="8446" width="26.125" style="49" customWidth="1"/>
    <col min="8447" max="8447" width="11" style="49" customWidth="1"/>
    <col min="8448" max="8448" width="12" style="49" customWidth="1"/>
    <col min="8449" max="8449" width="12.125" style="49" customWidth="1"/>
    <col min="8450" max="8450" width="11" style="49"/>
    <col min="8451" max="8451" width="5.625" style="49" customWidth="1"/>
    <col min="8452" max="8452" width="9.75" style="49" customWidth="1"/>
    <col min="8453" max="8453" width="11" style="49"/>
    <col min="8454" max="8454" width="11.125" style="49" customWidth="1"/>
    <col min="8455" max="8455" width="5.75" style="49" customWidth="1"/>
    <col min="8456" max="8456" width="11.5" style="49" customWidth="1"/>
    <col min="8457" max="8457" width="5.75" style="49" customWidth="1"/>
    <col min="8458" max="8458" width="12" style="49" bestFit="1" customWidth="1"/>
    <col min="8459" max="8459" width="5.375" style="49" customWidth="1"/>
    <col min="8460" max="8460" width="12.375" style="49" customWidth="1"/>
    <col min="8461" max="8462" width="11" style="49"/>
    <col min="8463" max="8463" width="13.875" style="49" customWidth="1"/>
    <col min="8464" max="8700" width="11" style="49"/>
    <col min="8701" max="8701" width="15.75" style="49" bestFit="1" customWidth="1"/>
    <col min="8702" max="8702" width="26.125" style="49" customWidth="1"/>
    <col min="8703" max="8703" width="11" style="49" customWidth="1"/>
    <col min="8704" max="8704" width="12" style="49" customWidth="1"/>
    <col min="8705" max="8705" width="12.125" style="49" customWidth="1"/>
    <col min="8706" max="8706" width="11" style="49"/>
    <col min="8707" max="8707" width="5.625" style="49" customWidth="1"/>
    <col min="8708" max="8708" width="9.75" style="49" customWidth="1"/>
    <col min="8709" max="8709" width="11" style="49"/>
    <col min="8710" max="8710" width="11.125" style="49" customWidth="1"/>
    <col min="8711" max="8711" width="5.75" style="49" customWidth="1"/>
    <col min="8712" max="8712" width="11.5" style="49" customWidth="1"/>
    <col min="8713" max="8713" width="5.75" style="49" customWidth="1"/>
    <col min="8714" max="8714" width="12" style="49" bestFit="1" customWidth="1"/>
    <col min="8715" max="8715" width="5.375" style="49" customWidth="1"/>
    <col min="8716" max="8716" width="12.375" style="49" customWidth="1"/>
    <col min="8717" max="8718" width="11" style="49"/>
    <col min="8719" max="8719" width="13.875" style="49" customWidth="1"/>
    <col min="8720" max="8956" width="11" style="49"/>
    <col min="8957" max="8957" width="15.75" style="49" bestFit="1" customWidth="1"/>
    <col min="8958" max="8958" width="26.125" style="49" customWidth="1"/>
    <col min="8959" max="8959" width="11" style="49" customWidth="1"/>
    <col min="8960" max="8960" width="12" style="49" customWidth="1"/>
    <col min="8961" max="8961" width="12.125" style="49" customWidth="1"/>
    <col min="8962" max="8962" width="11" style="49"/>
    <col min="8963" max="8963" width="5.625" style="49" customWidth="1"/>
    <col min="8964" max="8964" width="9.75" style="49" customWidth="1"/>
    <col min="8965" max="8965" width="11" style="49"/>
    <col min="8966" max="8966" width="11.125" style="49" customWidth="1"/>
    <col min="8967" max="8967" width="5.75" style="49" customWidth="1"/>
    <col min="8968" max="8968" width="11.5" style="49" customWidth="1"/>
    <col min="8969" max="8969" width="5.75" style="49" customWidth="1"/>
    <col min="8970" max="8970" width="12" style="49" bestFit="1" customWidth="1"/>
    <col min="8971" max="8971" width="5.375" style="49" customWidth="1"/>
    <col min="8972" max="8972" width="12.375" style="49" customWidth="1"/>
    <col min="8973" max="8974" width="11" style="49"/>
    <col min="8975" max="8975" width="13.875" style="49" customWidth="1"/>
    <col min="8976" max="9212" width="11" style="49"/>
    <col min="9213" max="9213" width="15.75" style="49" bestFit="1" customWidth="1"/>
    <col min="9214" max="9214" width="26.125" style="49" customWidth="1"/>
    <col min="9215" max="9215" width="11" style="49" customWidth="1"/>
    <col min="9216" max="9216" width="12" style="49" customWidth="1"/>
    <col min="9217" max="9217" width="12.125" style="49" customWidth="1"/>
    <col min="9218" max="9218" width="11" style="49"/>
    <col min="9219" max="9219" width="5.625" style="49" customWidth="1"/>
    <col min="9220" max="9220" width="9.75" style="49" customWidth="1"/>
    <col min="9221" max="9221" width="11" style="49"/>
    <col min="9222" max="9222" width="11.125" style="49" customWidth="1"/>
    <col min="9223" max="9223" width="5.75" style="49" customWidth="1"/>
    <col min="9224" max="9224" width="11.5" style="49" customWidth="1"/>
    <col min="9225" max="9225" width="5.75" style="49" customWidth="1"/>
    <col min="9226" max="9226" width="12" style="49" bestFit="1" customWidth="1"/>
    <col min="9227" max="9227" width="5.375" style="49" customWidth="1"/>
    <col min="9228" max="9228" width="12.375" style="49" customWidth="1"/>
    <col min="9229" max="9230" width="11" style="49"/>
    <col min="9231" max="9231" width="13.875" style="49" customWidth="1"/>
    <col min="9232" max="9468" width="11" style="49"/>
    <col min="9469" max="9469" width="15.75" style="49" bestFit="1" customWidth="1"/>
    <col min="9470" max="9470" width="26.125" style="49" customWidth="1"/>
    <col min="9471" max="9471" width="11" style="49" customWidth="1"/>
    <col min="9472" max="9472" width="12" style="49" customWidth="1"/>
    <col min="9473" max="9473" width="12.125" style="49" customWidth="1"/>
    <col min="9474" max="9474" width="11" style="49"/>
    <col min="9475" max="9475" width="5.625" style="49" customWidth="1"/>
    <col min="9476" max="9476" width="9.75" style="49" customWidth="1"/>
    <col min="9477" max="9477" width="11" style="49"/>
    <col min="9478" max="9478" width="11.125" style="49" customWidth="1"/>
    <col min="9479" max="9479" width="5.75" style="49" customWidth="1"/>
    <col min="9480" max="9480" width="11.5" style="49" customWidth="1"/>
    <col min="9481" max="9481" width="5.75" style="49" customWidth="1"/>
    <col min="9482" max="9482" width="12" style="49" bestFit="1" customWidth="1"/>
    <col min="9483" max="9483" width="5.375" style="49" customWidth="1"/>
    <col min="9484" max="9484" width="12.375" style="49" customWidth="1"/>
    <col min="9485" max="9486" width="11" style="49"/>
    <col min="9487" max="9487" width="13.875" style="49" customWidth="1"/>
    <col min="9488" max="9724" width="11" style="49"/>
    <col min="9725" max="9725" width="15.75" style="49" bestFit="1" customWidth="1"/>
    <col min="9726" max="9726" width="26.125" style="49" customWidth="1"/>
    <col min="9727" max="9727" width="11" style="49" customWidth="1"/>
    <col min="9728" max="9728" width="12" style="49" customWidth="1"/>
    <col min="9729" max="9729" width="12.125" style="49" customWidth="1"/>
    <col min="9730" max="9730" width="11" style="49"/>
    <col min="9731" max="9731" width="5.625" style="49" customWidth="1"/>
    <col min="9732" max="9732" width="9.75" style="49" customWidth="1"/>
    <col min="9733" max="9733" width="11" style="49"/>
    <col min="9734" max="9734" width="11.125" style="49" customWidth="1"/>
    <col min="9735" max="9735" width="5.75" style="49" customWidth="1"/>
    <col min="9736" max="9736" width="11.5" style="49" customWidth="1"/>
    <col min="9737" max="9737" width="5.75" style="49" customWidth="1"/>
    <col min="9738" max="9738" width="12" style="49" bestFit="1" customWidth="1"/>
    <col min="9739" max="9739" width="5.375" style="49" customWidth="1"/>
    <col min="9740" max="9740" width="12.375" style="49" customWidth="1"/>
    <col min="9741" max="9742" width="11" style="49"/>
    <col min="9743" max="9743" width="13.875" style="49" customWidth="1"/>
    <col min="9744" max="9980" width="11" style="49"/>
    <col min="9981" max="9981" width="15.75" style="49" bestFit="1" customWidth="1"/>
    <col min="9982" max="9982" width="26.125" style="49" customWidth="1"/>
    <col min="9983" max="9983" width="11" style="49" customWidth="1"/>
    <col min="9984" max="9984" width="12" style="49" customWidth="1"/>
    <col min="9985" max="9985" width="12.125" style="49" customWidth="1"/>
    <col min="9986" max="9986" width="11" style="49"/>
    <col min="9987" max="9987" width="5.625" style="49" customWidth="1"/>
    <col min="9988" max="9988" width="9.75" style="49" customWidth="1"/>
    <col min="9989" max="9989" width="11" style="49"/>
    <col min="9990" max="9990" width="11.125" style="49" customWidth="1"/>
    <col min="9991" max="9991" width="5.75" style="49" customWidth="1"/>
    <col min="9992" max="9992" width="11.5" style="49" customWidth="1"/>
    <col min="9993" max="9993" width="5.75" style="49" customWidth="1"/>
    <col min="9994" max="9994" width="12" style="49" bestFit="1" customWidth="1"/>
    <col min="9995" max="9995" width="5.375" style="49" customWidth="1"/>
    <col min="9996" max="9996" width="12.375" style="49" customWidth="1"/>
    <col min="9997" max="9998" width="11" style="49"/>
    <col min="9999" max="9999" width="13.875" style="49" customWidth="1"/>
    <col min="10000" max="10236" width="11" style="49"/>
    <col min="10237" max="10237" width="15.75" style="49" bestFit="1" customWidth="1"/>
    <col min="10238" max="10238" width="26.125" style="49" customWidth="1"/>
    <col min="10239" max="10239" width="11" style="49" customWidth="1"/>
    <col min="10240" max="10240" width="12" style="49" customWidth="1"/>
    <col min="10241" max="10241" width="12.125" style="49" customWidth="1"/>
    <col min="10242" max="10242" width="11" style="49"/>
    <col min="10243" max="10243" width="5.625" style="49" customWidth="1"/>
    <col min="10244" max="10244" width="9.75" style="49" customWidth="1"/>
    <col min="10245" max="10245" width="11" style="49"/>
    <col min="10246" max="10246" width="11.125" style="49" customWidth="1"/>
    <col min="10247" max="10247" width="5.75" style="49" customWidth="1"/>
    <col min="10248" max="10248" width="11.5" style="49" customWidth="1"/>
    <col min="10249" max="10249" width="5.75" style="49" customWidth="1"/>
    <col min="10250" max="10250" width="12" style="49" bestFit="1" customWidth="1"/>
    <col min="10251" max="10251" width="5.375" style="49" customWidth="1"/>
    <col min="10252" max="10252" width="12.375" style="49" customWidth="1"/>
    <col min="10253" max="10254" width="11" style="49"/>
    <col min="10255" max="10255" width="13.875" style="49" customWidth="1"/>
    <col min="10256" max="10492" width="11" style="49"/>
    <col min="10493" max="10493" width="15.75" style="49" bestFit="1" customWidth="1"/>
    <col min="10494" max="10494" width="26.125" style="49" customWidth="1"/>
    <col min="10495" max="10495" width="11" style="49" customWidth="1"/>
    <col min="10496" max="10496" width="12" style="49" customWidth="1"/>
    <col min="10497" max="10497" width="12.125" style="49" customWidth="1"/>
    <col min="10498" max="10498" width="11" style="49"/>
    <col min="10499" max="10499" width="5.625" style="49" customWidth="1"/>
    <col min="10500" max="10500" width="9.75" style="49" customWidth="1"/>
    <col min="10501" max="10501" width="11" style="49"/>
    <col min="10502" max="10502" width="11.125" style="49" customWidth="1"/>
    <col min="10503" max="10503" width="5.75" style="49" customWidth="1"/>
    <col min="10504" max="10504" width="11.5" style="49" customWidth="1"/>
    <col min="10505" max="10505" width="5.75" style="49" customWidth="1"/>
    <col min="10506" max="10506" width="12" style="49" bestFit="1" customWidth="1"/>
    <col min="10507" max="10507" width="5.375" style="49" customWidth="1"/>
    <col min="10508" max="10508" width="12.375" style="49" customWidth="1"/>
    <col min="10509" max="10510" width="11" style="49"/>
    <col min="10511" max="10511" width="13.875" style="49" customWidth="1"/>
    <col min="10512" max="10748" width="11" style="49"/>
    <col min="10749" max="10749" width="15.75" style="49" bestFit="1" customWidth="1"/>
    <col min="10750" max="10750" width="26.125" style="49" customWidth="1"/>
    <col min="10751" max="10751" width="11" style="49" customWidth="1"/>
    <col min="10752" max="10752" width="12" style="49" customWidth="1"/>
    <col min="10753" max="10753" width="12.125" style="49" customWidth="1"/>
    <col min="10754" max="10754" width="11" style="49"/>
    <col min="10755" max="10755" width="5.625" style="49" customWidth="1"/>
    <col min="10756" max="10756" width="9.75" style="49" customWidth="1"/>
    <col min="10757" max="10757" width="11" style="49"/>
    <col min="10758" max="10758" width="11.125" style="49" customWidth="1"/>
    <col min="10759" max="10759" width="5.75" style="49" customWidth="1"/>
    <col min="10760" max="10760" width="11.5" style="49" customWidth="1"/>
    <col min="10761" max="10761" width="5.75" style="49" customWidth="1"/>
    <col min="10762" max="10762" width="12" style="49" bestFit="1" customWidth="1"/>
    <col min="10763" max="10763" width="5.375" style="49" customWidth="1"/>
    <col min="10764" max="10764" width="12.375" style="49" customWidth="1"/>
    <col min="10765" max="10766" width="11" style="49"/>
    <col min="10767" max="10767" width="13.875" style="49" customWidth="1"/>
    <col min="10768" max="11004" width="11" style="49"/>
    <col min="11005" max="11005" width="15.75" style="49" bestFit="1" customWidth="1"/>
    <col min="11006" max="11006" width="26.125" style="49" customWidth="1"/>
    <col min="11007" max="11007" width="11" style="49" customWidth="1"/>
    <col min="11008" max="11008" width="12" style="49" customWidth="1"/>
    <col min="11009" max="11009" width="12.125" style="49" customWidth="1"/>
    <col min="11010" max="11010" width="11" style="49"/>
    <col min="11011" max="11011" width="5.625" style="49" customWidth="1"/>
    <col min="11012" max="11012" width="9.75" style="49" customWidth="1"/>
    <col min="11013" max="11013" width="11" style="49"/>
    <col min="11014" max="11014" width="11.125" style="49" customWidth="1"/>
    <col min="11015" max="11015" width="5.75" style="49" customWidth="1"/>
    <col min="11016" max="11016" width="11.5" style="49" customWidth="1"/>
    <col min="11017" max="11017" width="5.75" style="49" customWidth="1"/>
    <col min="11018" max="11018" width="12" style="49" bestFit="1" customWidth="1"/>
    <col min="11019" max="11019" width="5.375" style="49" customWidth="1"/>
    <col min="11020" max="11020" width="12.375" style="49" customWidth="1"/>
    <col min="11021" max="11022" width="11" style="49"/>
    <col min="11023" max="11023" width="13.875" style="49" customWidth="1"/>
    <col min="11024" max="11260" width="11" style="49"/>
    <col min="11261" max="11261" width="15.75" style="49" bestFit="1" customWidth="1"/>
    <col min="11262" max="11262" width="26.125" style="49" customWidth="1"/>
    <col min="11263" max="11263" width="11" style="49" customWidth="1"/>
    <col min="11264" max="11264" width="12" style="49" customWidth="1"/>
    <col min="11265" max="11265" width="12.125" style="49" customWidth="1"/>
    <col min="11266" max="11266" width="11" style="49"/>
    <col min="11267" max="11267" width="5.625" style="49" customWidth="1"/>
    <col min="11268" max="11268" width="9.75" style="49" customWidth="1"/>
    <col min="11269" max="11269" width="11" style="49"/>
    <col min="11270" max="11270" width="11.125" style="49" customWidth="1"/>
    <col min="11271" max="11271" width="5.75" style="49" customWidth="1"/>
    <col min="11272" max="11272" width="11.5" style="49" customWidth="1"/>
    <col min="11273" max="11273" width="5.75" style="49" customWidth="1"/>
    <col min="11274" max="11274" width="12" style="49" bestFit="1" customWidth="1"/>
    <col min="11275" max="11275" width="5.375" style="49" customWidth="1"/>
    <col min="11276" max="11276" width="12.375" style="49" customWidth="1"/>
    <col min="11277" max="11278" width="11" style="49"/>
    <col min="11279" max="11279" width="13.875" style="49" customWidth="1"/>
    <col min="11280" max="11516" width="11" style="49"/>
    <col min="11517" max="11517" width="15.75" style="49" bestFit="1" customWidth="1"/>
    <col min="11518" max="11518" width="26.125" style="49" customWidth="1"/>
    <col min="11519" max="11519" width="11" style="49" customWidth="1"/>
    <col min="11520" max="11520" width="12" style="49" customWidth="1"/>
    <col min="11521" max="11521" width="12.125" style="49" customWidth="1"/>
    <col min="11522" max="11522" width="11" style="49"/>
    <col min="11523" max="11523" width="5.625" style="49" customWidth="1"/>
    <col min="11524" max="11524" width="9.75" style="49" customWidth="1"/>
    <col min="11525" max="11525" width="11" style="49"/>
    <col min="11526" max="11526" width="11.125" style="49" customWidth="1"/>
    <col min="11527" max="11527" width="5.75" style="49" customWidth="1"/>
    <col min="11528" max="11528" width="11.5" style="49" customWidth="1"/>
    <col min="11529" max="11529" width="5.75" style="49" customWidth="1"/>
    <col min="11530" max="11530" width="12" style="49" bestFit="1" customWidth="1"/>
    <col min="11531" max="11531" width="5.375" style="49" customWidth="1"/>
    <col min="11532" max="11532" width="12.375" style="49" customWidth="1"/>
    <col min="11533" max="11534" width="11" style="49"/>
    <col min="11535" max="11535" width="13.875" style="49" customWidth="1"/>
    <col min="11536" max="11772" width="11" style="49"/>
    <col min="11773" max="11773" width="15.75" style="49" bestFit="1" customWidth="1"/>
    <col min="11774" max="11774" width="26.125" style="49" customWidth="1"/>
    <col min="11775" max="11775" width="11" style="49" customWidth="1"/>
    <col min="11776" max="11776" width="12" style="49" customWidth="1"/>
    <col min="11777" max="11777" width="12.125" style="49" customWidth="1"/>
    <col min="11778" max="11778" width="11" style="49"/>
    <col min="11779" max="11779" width="5.625" style="49" customWidth="1"/>
    <col min="11780" max="11780" width="9.75" style="49" customWidth="1"/>
    <col min="11781" max="11781" width="11" style="49"/>
    <col min="11782" max="11782" width="11.125" style="49" customWidth="1"/>
    <col min="11783" max="11783" width="5.75" style="49" customWidth="1"/>
    <col min="11784" max="11784" width="11.5" style="49" customWidth="1"/>
    <col min="11785" max="11785" width="5.75" style="49" customWidth="1"/>
    <col min="11786" max="11786" width="12" style="49" bestFit="1" customWidth="1"/>
    <col min="11787" max="11787" width="5.375" style="49" customWidth="1"/>
    <col min="11788" max="11788" width="12.375" style="49" customWidth="1"/>
    <col min="11789" max="11790" width="11" style="49"/>
    <col min="11791" max="11791" width="13.875" style="49" customWidth="1"/>
    <col min="11792" max="12028" width="11" style="49"/>
    <col min="12029" max="12029" width="15.75" style="49" bestFit="1" customWidth="1"/>
    <col min="12030" max="12030" width="26.125" style="49" customWidth="1"/>
    <col min="12031" max="12031" width="11" style="49" customWidth="1"/>
    <col min="12032" max="12032" width="12" style="49" customWidth="1"/>
    <col min="12033" max="12033" width="12.125" style="49" customWidth="1"/>
    <col min="12034" max="12034" width="11" style="49"/>
    <col min="12035" max="12035" width="5.625" style="49" customWidth="1"/>
    <col min="12036" max="12036" width="9.75" style="49" customWidth="1"/>
    <col min="12037" max="12037" width="11" style="49"/>
    <col min="12038" max="12038" width="11.125" style="49" customWidth="1"/>
    <col min="12039" max="12039" width="5.75" style="49" customWidth="1"/>
    <col min="12040" max="12040" width="11.5" style="49" customWidth="1"/>
    <col min="12041" max="12041" width="5.75" style="49" customWidth="1"/>
    <col min="12042" max="12042" width="12" style="49" bestFit="1" customWidth="1"/>
    <col min="12043" max="12043" width="5.375" style="49" customWidth="1"/>
    <col min="12044" max="12044" width="12.375" style="49" customWidth="1"/>
    <col min="12045" max="12046" width="11" style="49"/>
    <col min="12047" max="12047" width="13.875" style="49" customWidth="1"/>
    <col min="12048" max="12284" width="11" style="49"/>
    <col min="12285" max="12285" width="15.75" style="49" bestFit="1" customWidth="1"/>
    <col min="12286" max="12286" width="26.125" style="49" customWidth="1"/>
    <col min="12287" max="12287" width="11" style="49" customWidth="1"/>
    <col min="12288" max="12288" width="12" style="49" customWidth="1"/>
    <col min="12289" max="12289" width="12.125" style="49" customWidth="1"/>
    <col min="12290" max="12290" width="11" style="49"/>
    <col min="12291" max="12291" width="5.625" style="49" customWidth="1"/>
    <col min="12292" max="12292" width="9.75" style="49" customWidth="1"/>
    <col min="12293" max="12293" width="11" style="49"/>
    <col min="12294" max="12294" width="11.125" style="49" customWidth="1"/>
    <col min="12295" max="12295" width="5.75" style="49" customWidth="1"/>
    <col min="12296" max="12296" width="11.5" style="49" customWidth="1"/>
    <col min="12297" max="12297" width="5.75" style="49" customWidth="1"/>
    <col min="12298" max="12298" width="12" style="49" bestFit="1" customWidth="1"/>
    <col min="12299" max="12299" width="5.375" style="49" customWidth="1"/>
    <col min="12300" max="12300" width="12.375" style="49" customWidth="1"/>
    <col min="12301" max="12302" width="11" style="49"/>
    <col min="12303" max="12303" width="13.875" style="49" customWidth="1"/>
    <col min="12304" max="12540" width="11" style="49"/>
    <col min="12541" max="12541" width="15.75" style="49" bestFit="1" customWidth="1"/>
    <col min="12542" max="12542" width="26.125" style="49" customWidth="1"/>
    <col min="12543" max="12543" width="11" style="49" customWidth="1"/>
    <col min="12544" max="12544" width="12" style="49" customWidth="1"/>
    <col min="12545" max="12545" width="12.125" style="49" customWidth="1"/>
    <col min="12546" max="12546" width="11" style="49"/>
    <col min="12547" max="12547" width="5.625" style="49" customWidth="1"/>
    <col min="12548" max="12548" width="9.75" style="49" customWidth="1"/>
    <col min="12549" max="12549" width="11" style="49"/>
    <col min="12550" max="12550" width="11.125" style="49" customWidth="1"/>
    <col min="12551" max="12551" width="5.75" style="49" customWidth="1"/>
    <col min="12552" max="12552" width="11.5" style="49" customWidth="1"/>
    <col min="12553" max="12553" width="5.75" style="49" customWidth="1"/>
    <col min="12554" max="12554" width="12" style="49" bestFit="1" customWidth="1"/>
    <col min="12555" max="12555" width="5.375" style="49" customWidth="1"/>
    <col min="12556" max="12556" width="12.375" style="49" customWidth="1"/>
    <col min="12557" max="12558" width="11" style="49"/>
    <col min="12559" max="12559" width="13.875" style="49" customWidth="1"/>
    <col min="12560" max="12796" width="11" style="49"/>
    <col min="12797" max="12797" width="15.75" style="49" bestFit="1" customWidth="1"/>
    <col min="12798" max="12798" width="26.125" style="49" customWidth="1"/>
    <col min="12799" max="12799" width="11" style="49" customWidth="1"/>
    <col min="12800" max="12800" width="12" style="49" customWidth="1"/>
    <col min="12801" max="12801" width="12.125" style="49" customWidth="1"/>
    <col min="12802" max="12802" width="11" style="49"/>
    <col min="12803" max="12803" width="5.625" style="49" customWidth="1"/>
    <col min="12804" max="12804" width="9.75" style="49" customWidth="1"/>
    <col min="12805" max="12805" width="11" style="49"/>
    <col min="12806" max="12806" width="11.125" style="49" customWidth="1"/>
    <col min="12807" max="12807" width="5.75" style="49" customWidth="1"/>
    <col min="12808" max="12808" width="11.5" style="49" customWidth="1"/>
    <col min="12809" max="12809" width="5.75" style="49" customWidth="1"/>
    <col min="12810" max="12810" width="12" style="49" bestFit="1" customWidth="1"/>
    <col min="12811" max="12811" width="5.375" style="49" customWidth="1"/>
    <col min="12812" max="12812" width="12.375" style="49" customWidth="1"/>
    <col min="12813" max="12814" width="11" style="49"/>
    <col min="12815" max="12815" width="13.875" style="49" customWidth="1"/>
    <col min="12816" max="13052" width="11" style="49"/>
    <col min="13053" max="13053" width="15.75" style="49" bestFit="1" customWidth="1"/>
    <col min="13054" max="13054" width="26.125" style="49" customWidth="1"/>
    <col min="13055" max="13055" width="11" style="49" customWidth="1"/>
    <col min="13056" max="13056" width="12" style="49" customWidth="1"/>
    <col min="13057" max="13057" width="12.125" style="49" customWidth="1"/>
    <col min="13058" max="13058" width="11" style="49"/>
    <col min="13059" max="13059" width="5.625" style="49" customWidth="1"/>
    <col min="13060" max="13060" width="9.75" style="49" customWidth="1"/>
    <col min="13061" max="13061" width="11" style="49"/>
    <col min="13062" max="13062" width="11.125" style="49" customWidth="1"/>
    <col min="13063" max="13063" width="5.75" style="49" customWidth="1"/>
    <col min="13064" max="13064" width="11.5" style="49" customWidth="1"/>
    <col min="13065" max="13065" width="5.75" style="49" customWidth="1"/>
    <col min="13066" max="13066" width="12" style="49" bestFit="1" customWidth="1"/>
    <col min="13067" max="13067" width="5.375" style="49" customWidth="1"/>
    <col min="13068" max="13068" width="12.375" style="49" customWidth="1"/>
    <col min="13069" max="13070" width="11" style="49"/>
    <col min="13071" max="13071" width="13.875" style="49" customWidth="1"/>
    <col min="13072" max="13308" width="11" style="49"/>
    <col min="13309" max="13309" width="15.75" style="49" bestFit="1" customWidth="1"/>
    <col min="13310" max="13310" width="26.125" style="49" customWidth="1"/>
    <col min="13311" max="13311" width="11" style="49" customWidth="1"/>
    <col min="13312" max="13312" width="12" style="49" customWidth="1"/>
    <col min="13313" max="13313" width="12.125" style="49" customWidth="1"/>
    <col min="13314" max="13314" width="11" style="49"/>
    <col min="13315" max="13315" width="5.625" style="49" customWidth="1"/>
    <col min="13316" max="13316" width="9.75" style="49" customWidth="1"/>
    <col min="13317" max="13317" width="11" style="49"/>
    <col min="13318" max="13318" width="11.125" style="49" customWidth="1"/>
    <col min="13319" max="13319" width="5.75" style="49" customWidth="1"/>
    <col min="13320" max="13320" width="11.5" style="49" customWidth="1"/>
    <col min="13321" max="13321" width="5.75" style="49" customWidth="1"/>
    <col min="13322" max="13322" width="12" style="49" bestFit="1" customWidth="1"/>
    <col min="13323" max="13323" width="5.375" style="49" customWidth="1"/>
    <col min="13324" max="13324" width="12.375" style="49" customWidth="1"/>
    <col min="13325" max="13326" width="11" style="49"/>
    <col min="13327" max="13327" width="13.875" style="49" customWidth="1"/>
    <col min="13328" max="13564" width="11" style="49"/>
    <col min="13565" max="13565" width="15.75" style="49" bestFit="1" customWidth="1"/>
    <col min="13566" max="13566" width="26.125" style="49" customWidth="1"/>
    <col min="13567" max="13567" width="11" style="49" customWidth="1"/>
    <col min="13568" max="13568" width="12" style="49" customWidth="1"/>
    <col min="13569" max="13569" width="12.125" style="49" customWidth="1"/>
    <col min="13570" max="13570" width="11" style="49"/>
    <col min="13571" max="13571" width="5.625" style="49" customWidth="1"/>
    <col min="13572" max="13572" width="9.75" style="49" customWidth="1"/>
    <col min="13573" max="13573" width="11" style="49"/>
    <col min="13574" max="13574" width="11.125" style="49" customWidth="1"/>
    <col min="13575" max="13575" width="5.75" style="49" customWidth="1"/>
    <col min="13576" max="13576" width="11.5" style="49" customWidth="1"/>
    <col min="13577" max="13577" width="5.75" style="49" customWidth="1"/>
    <col min="13578" max="13578" width="12" style="49" bestFit="1" customWidth="1"/>
    <col min="13579" max="13579" width="5.375" style="49" customWidth="1"/>
    <col min="13580" max="13580" width="12.375" style="49" customWidth="1"/>
    <col min="13581" max="13582" width="11" style="49"/>
    <col min="13583" max="13583" width="13.875" style="49" customWidth="1"/>
    <col min="13584" max="13820" width="11" style="49"/>
    <col min="13821" max="13821" width="15.75" style="49" bestFit="1" customWidth="1"/>
    <col min="13822" max="13822" width="26.125" style="49" customWidth="1"/>
    <col min="13823" max="13823" width="11" style="49" customWidth="1"/>
    <col min="13824" max="13824" width="12" style="49" customWidth="1"/>
    <col min="13825" max="13825" width="12.125" style="49" customWidth="1"/>
    <col min="13826" max="13826" width="11" style="49"/>
    <col min="13827" max="13827" width="5.625" style="49" customWidth="1"/>
    <col min="13828" max="13828" width="9.75" style="49" customWidth="1"/>
    <col min="13829" max="13829" width="11" style="49"/>
    <col min="13830" max="13830" width="11.125" style="49" customWidth="1"/>
    <col min="13831" max="13831" width="5.75" style="49" customWidth="1"/>
    <col min="13832" max="13832" width="11.5" style="49" customWidth="1"/>
    <col min="13833" max="13833" width="5.75" style="49" customWidth="1"/>
    <col min="13834" max="13834" width="12" style="49" bestFit="1" customWidth="1"/>
    <col min="13835" max="13835" width="5.375" style="49" customWidth="1"/>
    <col min="13836" max="13836" width="12.375" style="49" customWidth="1"/>
    <col min="13837" max="13838" width="11" style="49"/>
    <col min="13839" max="13839" width="13.875" style="49" customWidth="1"/>
    <col min="13840" max="14076" width="11" style="49"/>
    <col min="14077" max="14077" width="15.75" style="49" bestFit="1" customWidth="1"/>
    <col min="14078" max="14078" width="26.125" style="49" customWidth="1"/>
    <col min="14079" max="14079" width="11" style="49" customWidth="1"/>
    <col min="14080" max="14080" width="12" style="49" customWidth="1"/>
    <col min="14081" max="14081" width="12.125" style="49" customWidth="1"/>
    <col min="14082" max="14082" width="11" style="49"/>
    <col min="14083" max="14083" width="5.625" style="49" customWidth="1"/>
    <col min="14084" max="14084" width="9.75" style="49" customWidth="1"/>
    <col min="14085" max="14085" width="11" style="49"/>
    <col min="14086" max="14086" width="11.125" style="49" customWidth="1"/>
    <col min="14087" max="14087" width="5.75" style="49" customWidth="1"/>
    <col min="14088" max="14088" width="11.5" style="49" customWidth="1"/>
    <col min="14089" max="14089" width="5.75" style="49" customWidth="1"/>
    <col min="14090" max="14090" width="12" style="49" bestFit="1" customWidth="1"/>
    <col min="14091" max="14091" width="5.375" style="49" customWidth="1"/>
    <col min="14092" max="14092" width="12.375" style="49" customWidth="1"/>
    <col min="14093" max="14094" width="11" style="49"/>
    <col min="14095" max="14095" width="13.875" style="49" customWidth="1"/>
    <col min="14096" max="14332" width="11" style="49"/>
    <col min="14333" max="14333" width="15.75" style="49" bestFit="1" customWidth="1"/>
    <col min="14334" max="14334" width="26.125" style="49" customWidth="1"/>
    <col min="14335" max="14335" width="11" style="49" customWidth="1"/>
    <col min="14336" max="14336" width="12" style="49" customWidth="1"/>
    <col min="14337" max="14337" width="12.125" style="49" customWidth="1"/>
    <col min="14338" max="14338" width="11" style="49"/>
    <col min="14339" max="14339" width="5.625" style="49" customWidth="1"/>
    <col min="14340" max="14340" width="9.75" style="49" customWidth="1"/>
    <col min="14341" max="14341" width="11" style="49"/>
    <col min="14342" max="14342" width="11.125" style="49" customWidth="1"/>
    <col min="14343" max="14343" width="5.75" style="49" customWidth="1"/>
    <col min="14344" max="14344" width="11.5" style="49" customWidth="1"/>
    <col min="14345" max="14345" width="5.75" style="49" customWidth="1"/>
    <col min="14346" max="14346" width="12" style="49" bestFit="1" customWidth="1"/>
    <col min="14347" max="14347" width="5.375" style="49" customWidth="1"/>
    <col min="14348" max="14348" width="12.375" style="49" customWidth="1"/>
    <col min="14349" max="14350" width="11" style="49"/>
    <col min="14351" max="14351" width="13.875" style="49" customWidth="1"/>
    <col min="14352" max="14588" width="11" style="49"/>
    <col min="14589" max="14589" width="15.75" style="49" bestFit="1" customWidth="1"/>
    <col min="14590" max="14590" width="26.125" style="49" customWidth="1"/>
    <col min="14591" max="14591" width="11" style="49" customWidth="1"/>
    <col min="14592" max="14592" width="12" style="49" customWidth="1"/>
    <col min="14593" max="14593" width="12.125" style="49" customWidth="1"/>
    <col min="14594" max="14594" width="11" style="49"/>
    <col min="14595" max="14595" width="5.625" style="49" customWidth="1"/>
    <col min="14596" max="14596" width="9.75" style="49" customWidth="1"/>
    <col min="14597" max="14597" width="11" style="49"/>
    <col min="14598" max="14598" width="11.125" style="49" customWidth="1"/>
    <col min="14599" max="14599" width="5.75" style="49" customWidth="1"/>
    <col min="14600" max="14600" width="11.5" style="49" customWidth="1"/>
    <col min="14601" max="14601" width="5.75" style="49" customWidth="1"/>
    <col min="14602" max="14602" width="12" style="49" bestFit="1" customWidth="1"/>
    <col min="14603" max="14603" width="5.375" style="49" customWidth="1"/>
    <col min="14604" max="14604" width="12.375" style="49" customWidth="1"/>
    <col min="14605" max="14606" width="11" style="49"/>
    <col min="14607" max="14607" width="13.875" style="49" customWidth="1"/>
    <col min="14608" max="14844" width="11" style="49"/>
    <col min="14845" max="14845" width="15.75" style="49" bestFit="1" customWidth="1"/>
    <col min="14846" max="14846" width="26.125" style="49" customWidth="1"/>
    <col min="14847" max="14847" width="11" style="49" customWidth="1"/>
    <col min="14848" max="14848" width="12" style="49" customWidth="1"/>
    <col min="14849" max="14849" width="12.125" style="49" customWidth="1"/>
    <col min="14850" max="14850" width="11" style="49"/>
    <col min="14851" max="14851" width="5.625" style="49" customWidth="1"/>
    <col min="14852" max="14852" width="9.75" style="49" customWidth="1"/>
    <col min="14853" max="14853" width="11" style="49"/>
    <col min="14854" max="14854" width="11.125" style="49" customWidth="1"/>
    <col min="14855" max="14855" width="5.75" style="49" customWidth="1"/>
    <col min="14856" max="14856" width="11.5" style="49" customWidth="1"/>
    <col min="14857" max="14857" width="5.75" style="49" customWidth="1"/>
    <col min="14858" max="14858" width="12" style="49" bestFit="1" customWidth="1"/>
    <col min="14859" max="14859" width="5.375" style="49" customWidth="1"/>
    <col min="14860" max="14860" width="12.375" style="49" customWidth="1"/>
    <col min="14861" max="14862" width="11" style="49"/>
    <col min="14863" max="14863" width="13.875" style="49" customWidth="1"/>
    <col min="14864" max="15100" width="11" style="49"/>
    <col min="15101" max="15101" width="15.75" style="49" bestFit="1" customWidth="1"/>
    <col min="15102" max="15102" width="26.125" style="49" customWidth="1"/>
    <col min="15103" max="15103" width="11" style="49" customWidth="1"/>
    <col min="15104" max="15104" width="12" style="49" customWidth="1"/>
    <col min="15105" max="15105" width="12.125" style="49" customWidth="1"/>
    <col min="15106" max="15106" width="11" style="49"/>
    <col min="15107" max="15107" width="5.625" style="49" customWidth="1"/>
    <col min="15108" max="15108" width="9.75" style="49" customWidth="1"/>
    <col min="15109" max="15109" width="11" style="49"/>
    <col min="15110" max="15110" width="11.125" style="49" customWidth="1"/>
    <col min="15111" max="15111" width="5.75" style="49" customWidth="1"/>
    <col min="15112" max="15112" width="11.5" style="49" customWidth="1"/>
    <col min="15113" max="15113" width="5.75" style="49" customWidth="1"/>
    <col min="15114" max="15114" width="12" style="49" bestFit="1" customWidth="1"/>
    <col min="15115" max="15115" width="5.375" style="49" customWidth="1"/>
    <col min="15116" max="15116" width="12.375" style="49" customWidth="1"/>
    <col min="15117" max="15118" width="11" style="49"/>
    <col min="15119" max="15119" width="13.875" style="49" customWidth="1"/>
    <col min="15120" max="15356" width="11" style="49"/>
    <col min="15357" max="15357" width="15.75" style="49" bestFit="1" customWidth="1"/>
    <col min="15358" max="15358" width="26.125" style="49" customWidth="1"/>
    <col min="15359" max="15359" width="11" style="49" customWidth="1"/>
    <col min="15360" max="15360" width="12" style="49" customWidth="1"/>
    <col min="15361" max="15361" width="12.125" style="49" customWidth="1"/>
    <col min="15362" max="15362" width="11" style="49"/>
    <col min="15363" max="15363" width="5.625" style="49" customWidth="1"/>
    <col min="15364" max="15364" width="9.75" style="49" customWidth="1"/>
    <col min="15365" max="15365" width="11" style="49"/>
    <col min="15366" max="15366" width="11.125" style="49" customWidth="1"/>
    <col min="15367" max="15367" width="5.75" style="49" customWidth="1"/>
    <col min="15368" max="15368" width="11.5" style="49" customWidth="1"/>
    <col min="15369" max="15369" width="5.75" style="49" customWidth="1"/>
    <col min="15370" max="15370" width="12" style="49" bestFit="1" customWidth="1"/>
    <col min="15371" max="15371" width="5.375" style="49" customWidth="1"/>
    <col min="15372" max="15372" width="12.375" style="49" customWidth="1"/>
    <col min="15373" max="15374" width="11" style="49"/>
    <col min="15375" max="15375" width="13.875" style="49" customWidth="1"/>
    <col min="15376" max="15612" width="11" style="49"/>
    <col min="15613" max="15613" width="15.75" style="49" bestFit="1" customWidth="1"/>
    <col min="15614" max="15614" width="26.125" style="49" customWidth="1"/>
    <col min="15615" max="15615" width="11" style="49" customWidth="1"/>
    <col min="15616" max="15616" width="12" style="49" customWidth="1"/>
    <col min="15617" max="15617" width="12.125" style="49" customWidth="1"/>
    <col min="15618" max="15618" width="11" style="49"/>
    <col min="15619" max="15619" width="5.625" style="49" customWidth="1"/>
    <col min="15620" max="15620" width="9.75" style="49" customWidth="1"/>
    <col min="15621" max="15621" width="11" style="49"/>
    <col min="15622" max="15622" width="11.125" style="49" customWidth="1"/>
    <col min="15623" max="15623" width="5.75" style="49" customWidth="1"/>
    <col min="15624" max="15624" width="11.5" style="49" customWidth="1"/>
    <col min="15625" max="15625" width="5.75" style="49" customWidth="1"/>
    <col min="15626" max="15626" width="12" style="49" bestFit="1" customWidth="1"/>
    <col min="15627" max="15627" width="5.375" style="49" customWidth="1"/>
    <col min="15628" max="15628" width="12.375" style="49" customWidth="1"/>
    <col min="15629" max="15630" width="11" style="49"/>
    <col min="15631" max="15631" width="13.875" style="49" customWidth="1"/>
    <col min="15632" max="15868" width="11" style="49"/>
    <col min="15869" max="15869" width="15.75" style="49" bestFit="1" customWidth="1"/>
    <col min="15870" max="15870" width="26.125" style="49" customWidth="1"/>
    <col min="15871" max="15871" width="11" style="49" customWidth="1"/>
    <col min="15872" max="15872" width="12" style="49" customWidth="1"/>
    <col min="15873" max="15873" width="12.125" style="49" customWidth="1"/>
    <col min="15874" max="15874" width="11" style="49"/>
    <col min="15875" max="15875" width="5.625" style="49" customWidth="1"/>
    <col min="15876" max="15876" width="9.75" style="49" customWidth="1"/>
    <col min="15877" max="15877" width="11" style="49"/>
    <col min="15878" max="15878" width="11.125" style="49" customWidth="1"/>
    <col min="15879" max="15879" width="5.75" style="49" customWidth="1"/>
    <col min="15880" max="15880" width="11.5" style="49" customWidth="1"/>
    <col min="15881" max="15881" width="5.75" style="49" customWidth="1"/>
    <col min="15882" max="15882" width="12" style="49" bestFit="1" customWidth="1"/>
    <col min="15883" max="15883" width="5.375" style="49" customWidth="1"/>
    <col min="15884" max="15884" width="12.375" style="49" customWidth="1"/>
    <col min="15885" max="15886" width="11" style="49"/>
    <col min="15887" max="15887" width="13.875" style="49" customWidth="1"/>
    <col min="15888" max="16124" width="11" style="49"/>
    <col min="16125" max="16125" width="15.75" style="49" bestFit="1" customWidth="1"/>
    <col min="16126" max="16126" width="26.125" style="49" customWidth="1"/>
    <col min="16127" max="16127" width="11" style="49" customWidth="1"/>
    <col min="16128" max="16128" width="12" style="49" customWidth="1"/>
    <col min="16129" max="16129" width="12.125" style="49" customWidth="1"/>
    <col min="16130" max="16130" width="11" style="49"/>
    <col min="16131" max="16131" width="5.625" style="49" customWidth="1"/>
    <col min="16132" max="16132" width="9.75" style="49" customWidth="1"/>
    <col min="16133" max="16133" width="11" style="49"/>
    <col min="16134" max="16134" width="11.125" style="49" customWidth="1"/>
    <col min="16135" max="16135" width="5.75" style="49" customWidth="1"/>
    <col min="16136" max="16136" width="11.5" style="49" customWidth="1"/>
    <col min="16137" max="16137" width="5.75" style="49" customWidth="1"/>
    <col min="16138" max="16138" width="12" style="49" bestFit="1" customWidth="1"/>
    <col min="16139" max="16139" width="5.375" style="49" customWidth="1"/>
    <col min="16140" max="16140" width="12.375" style="49" customWidth="1"/>
    <col min="16141" max="16142" width="11" style="49"/>
    <col min="16143" max="16143" width="13.875" style="49" customWidth="1"/>
    <col min="16144" max="16384" width="11" style="49"/>
  </cols>
  <sheetData>
    <row r="1" spans="1:19" x14ac:dyDescent="0.25">
      <c r="A1" s="47"/>
      <c r="B1" s="48"/>
      <c r="C1" s="48"/>
      <c r="D1" s="216" t="s">
        <v>1333</v>
      </c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</row>
    <row r="2" spans="1:19" x14ac:dyDescent="0.25">
      <c r="A2" s="213" t="s">
        <v>306</v>
      </c>
      <c r="B2" s="213"/>
      <c r="C2" s="50"/>
      <c r="D2" s="217" t="s">
        <v>307</v>
      </c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</row>
    <row r="3" spans="1:19" x14ac:dyDescent="0.25">
      <c r="A3" s="213" t="s">
        <v>308</v>
      </c>
      <c r="B3" s="213"/>
      <c r="C3" s="50"/>
      <c r="D3" s="217" t="s">
        <v>1328</v>
      </c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</row>
    <row r="4" spans="1:19" ht="27.75" thickBot="1" x14ac:dyDescent="0.3">
      <c r="A4" s="51"/>
      <c r="B4" s="168">
        <f>SUM(geab!D12+gagu!D12+gtra!D12++gcan!D12+gmet!D12+glot!D12+geru!D12)</f>
        <v>119892931972</v>
      </c>
      <c r="C4" s="50"/>
      <c r="D4" s="215" t="s">
        <v>4</v>
      </c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</row>
    <row r="5" spans="1:19" x14ac:dyDescent="0.25">
      <c r="A5" s="218" t="s">
        <v>5</v>
      </c>
      <c r="B5" s="219"/>
      <c r="C5" s="220" t="s">
        <v>309</v>
      </c>
      <c r="D5" s="222" t="s">
        <v>0</v>
      </c>
      <c r="E5" s="222"/>
      <c r="F5" s="222"/>
      <c r="G5" s="222"/>
      <c r="H5" s="222"/>
      <c r="I5" s="219"/>
      <c r="J5" s="223" t="s">
        <v>310</v>
      </c>
      <c r="K5" s="222"/>
      <c r="L5" s="222"/>
      <c r="M5" s="222"/>
      <c r="N5" s="222"/>
      <c r="O5" s="222"/>
      <c r="P5" s="219" t="s">
        <v>311</v>
      </c>
    </row>
    <row r="6" spans="1:19" ht="16.5" thickBot="1" x14ac:dyDescent="0.3">
      <c r="A6" s="53" t="s">
        <v>8</v>
      </c>
      <c r="B6" s="54" t="s">
        <v>9</v>
      </c>
      <c r="C6" s="221"/>
      <c r="D6" s="55" t="s">
        <v>10</v>
      </c>
      <c r="E6" s="55" t="s">
        <v>312</v>
      </c>
      <c r="F6" s="55" t="s">
        <v>313</v>
      </c>
      <c r="G6" s="55" t="s">
        <v>6</v>
      </c>
      <c r="H6" s="55" t="s">
        <v>314</v>
      </c>
      <c r="I6" s="54" t="s">
        <v>315</v>
      </c>
      <c r="J6" s="56" t="s">
        <v>316</v>
      </c>
      <c r="K6" s="55" t="s">
        <v>317</v>
      </c>
      <c r="L6" s="55" t="s">
        <v>318</v>
      </c>
      <c r="M6" s="55" t="s">
        <v>317</v>
      </c>
      <c r="N6" s="55" t="s">
        <v>319</v>
      </c>
      <c r="O6" s="55" t="s">
        <v>14</v>
      </c>
      <c r="P6" s="224"/>
    </row>
    <row r="7" spans="1:19" x14ac:dyDescent="0.25">
      <c r="A7" s="57"/>
      <c r="B7" s="58" t="s">
        <v>320</v>
      </c>
      <c r="C7" s="59"/>
      <c r="D7" s="60">
        <f>SUM(D8+D1376)</f>
        <v>7314883140979</v>
      </c>
      <c r="E7" s="60">
        <f>SUM(E8+E1376)</f>
        <v>-200000000000</v>
      </c>
      <c r="F7" s="61">
        <f>SUM(D7+E7)</f>
        <v>7114883140979</v>
      </c>
      <c r="G7" s="62">
        <f>IF(OR(F7=0,F$7=0),0,F7/F$7)*100</f>
        <v>100</v>
      </c>
      <c r="H7" s="60">
        <f>SUM(H8+H1376)</f>
        <v>0</v>
      </c>
      <c r="I7" s="63">
        <f>SUM(F7-H7)</f>
        <v>7114883140979</v>
      </c>
      <c r="J7" s="60">
        <f>SUM(J8+J1376)</f>
        <v>1031711638796</v>
      </c>
      <c r="K7" s="62">
        <f>IF(OR(J7=0,F7=0),0,J7/F7)*100</f>
        <v>14.500753116431897</v>
      </c>
      <c r="L7" s="61">
        <f>SUM(N7-J7)</f>
        <v>1513231205644</v>
      </c>
      <c r="M7" s="62">
        <f>IF(OR(L7=0,F7=0),0,L7/F7)*100</f>
        <v>21.268532113034553</v>
      </c>
      <c r="N7" s="60">
        <f>SUM(N8+N1376)</f>
        <v>2544942844440</v>
      </c>
      <c r="O7" s="62">
        <f>IF(OR(N7=0,F7=0),0,N7/F7)*100</f>
        <v>35.769285229466448</v>
      </c>
      <c r="P7" s="63">
        <f>SUM(F7-N7)</f>
        <v>4569940296539</v>
      </c>
      <c r="R7" s="64"/>
      <c r="S7" s="65">
        <f>+D7-R7</f>
        <v>7314883140979</v>
      </c>
    </row>
    <row r="8" spans="1:19" x14ac:dyDescent="0.25">
      <c r="A8" s="66">
        <v>3</v>
      </c>
      <c r="B8" s="67" t="s">
        <v>321</v>
      </c>
      <c r="C8" s="68"/>
      <c r="D8" s="69">
        <f>SUM(D9+D190+D375+D395)</f>
        <v>7144140962329</v>
      </c>
      <c r="E8" s="69">
        <f>SUM(E9+E190+E375+E395)</f>
        <v>-200000000000</v>
      </c>
      <c r="F8" s="70">
        <f t="shared" ref="F8:F71" si="0">SUM(D8+E8)</f>
        <v>6944140962329</v>
      </c>
      <c r="G8" s="20">
        <f t="shared" ref="G8:G71" si="1">IF(OR(F8=0,F$7=0),0,F8/F$7)*100</f>
        <v>97.600211060859309</v>
      </c>
      <c r="H8" s="69">
        <f>SUM(H9+H190+H375+H395)</f>
        <v>0</v>
      </c>
      <c r="I8" s="71">
        <f t="shared" ref="I8:I71" si="2">SUM(F8-H8)</f>
        <v>6944140962329</v>
      </c>
      <c r="J8" s="69">
        <f>SUM(J9+J190+J375+J395)</f>
        <v>1031711638796</v>
      </c>
      <c r="K8" s="20">
        <f t="shared" ref="K8:K71" si="3">IF(OR(J8=0,F8=0),0,J8/F8)*100</f>
        <v>14.857296883702279</v>
      </c>
      <c r="L8" s="70">
        <f t="shared" ref="L8:L79" si="4">SUM(N8-J8)</f>
        <v>1513231205644</v>
      </c>
      <c r="M8" s="20">
        <f t="shared" ref="M8:M71" si="5">IF(OR(L8=0,F8=0),0,L8/F8)*100</f>
        <v>21.791481680067687</v>
      </c>
      <c r="N8" s="69">
        <f>SUM(N9+N190+N375+N395)</f>
        <v>2544942844440</v>
      </c>
      <c r="O8" s="20">
        <f t="shared" ref="O8:O71" si="6">IF(OR(N8=0,F8=0),0,N8/F8)*100</f>
        <v>36.648778563769966</v>
      </c>
      <c r="P8" s="71">
        <f t="shared" ref="P8:P79" si="7">SUM(F8-N8)</f>
        <v>4399198117889</v>
      </c>
      <c r="R8" s="64"/>
      <c r="S8" s="65">
        <f t="shared" ref="S8:S71" si="8">+N8-R8</f>
        <v>2544942844440</v>
      </c>
    </row>
    <row r="9" spans="1:19" x14ac:dyDescent="0.25">
      <c r="A9" s="66">
        <v>31</v>
      </c>
      <c r="B9" s="67" t="s">
        <v>322</v>
      </c>
      <c r="C9" s="68"/>
      <c r="D9" s="69">
        <f>SUM(D10+D64+D109+D185+D187+D186)</f>
        <v>1067125454042</v>
      </c>
      <c r="E9" s="69">
        <f>SUM(E10+E64+E109+E185+E187+E186)</f>
        <v>0</v>
      </c>
      <c r="F9" s="70">
        <f t="shared" si="0"/>
        <v>1067125454042</v>
      </c>
      <c r="G9" s="20">
        <f t="shared" si="1"/>
        <v>14.99849586981642</v>
      </c>
      <c r="H9" s="69">
        <f>SUM(H10+H64+H109+H185+H187+H186)</f>
        <v>0</v>
      </c>
      <c r="I9" s="71">
        <f t="shared" si="2"/>
        <v>1067125454042</v>
      </c>
      <c r="J9" s="69">
        <f>SUM(J10+J64+J109+J185+J187+J186)</f>
        <v>210249679509</v>
      </c>
      <c r="K9" s="20">
        <f t="shared" si="3"/>
        <v>19.702433178088636</v>
      </c>
      <c r="L9" s="70">
        <f t="shared" si="4"/>
        <v>178966577762</v>
      </c>
      <c r="M9" s="20">
        <f t="shared" si="5"/>
        <v>16.770903278908779</v>
      </c>
      <c r="N9" s="69">
        <f>SUM(N10+N64+N109+N185+N187+N186)</f>
        <v>389216257271</v>
      </c>
      <c r="O9" s="20">
        <f t="shared" si="6"/>
        <v>36.473336456997416</v>
      </c>
      <c r="P9" s="71">
        <f t="shared" si="7"/>
        <v>677909196771</v>
      </c>
      <c r="R9" s="64"/>
      <c r="S9" s="65">
        <f t="shared" si="8"/>
        <v>389216257271</v>
      </c>
    </row>
    <row r="10" spans="1:19" x14ac:dyDescent="0.25">
      <c r="A10" s="66">
        <v>311</v>
      </c>
      <c r="B10" s="67" t="s">
        <v>323</v>
      </c>
      <c r="C10" s="68"/>
      <c r="D10" s="69">
        <f>SUM(D11+D37+D46)</f>
        <v>334895820211</v>
      </c>
      <c r="E10" s="69">
        <f>SUM(E11+E37+E46)</f>
        <v>1417355696</v>
      </c>
      <c r="F10" s="70">
        <f t="shared" si="0"/>
        <v>336313175907</v>
      </c>
      <c r="G10" s="20">
        <f t="shared" si="1"/>
        <v>4.726896693073777</v>
      </c>
      <c r="H10" s="69">
        <f>SUM(H11+H37+H46)</f>
        <v>0</v>
      </c>
      <c r="I10" s="71">
        <f t="shared" si="2"/>
        <v>336313175907</v>
      </c>
      <c r="J10" s="69">
        <f>SUM(J11+J37+J46)</f>
        <v>60045923640</v>
      </c>
      <c r="K10" s="20">
        <f t="shared" si="3"/>
        <v>17.854169251044858</v>
      </c>
      <c r="L10" s="70">
        <f t="shared" si="4"/>
        <v>23620714275</v>
      </c>
      <c r="M10" s="20">
        <f t="shared" si="5"/>
        <v>7.0234281518401733</v>
      </c>
      <c r="N10" s="69">
        <f>SUM(N11+N37+N46)</f>
        <v>83666637915</v>
      </c>
      <c r="O10" s="20">
        <f t="shared" si="6"/>
        <v>24.877597402885034</v>
      </c>
      <c r="P10" s="71">
        <f t="shared" si="7"/>
        <v>252646537992</v>
      </c>
      <c r="R10" s="64"/>
      <c r="S10" s="65">
        <f t="shared" si="8"/>
        <v>83666637915</v>
      </c>
    </row>
    <row r="11" spans="1:19" x14ac:dyDescent="0.25">
      <c r="A11" s="72">
        <v>31101</v>
      </c>
      <c r="B11" s="31" t="s">
        <v>324</v>
      </c>
      <c r="C11" s="73"/>
      <c r="D11" s="74">
        <f>SUM(D12:D36)-D30</f>
        <v>212722780003</v>
      </c>
      <c r="E11" s="74">
        <f>SUM(E12:E36)-E30</f>
        <v>-242385338</v>
      </c>
      <c r="F11" s="75">
        <f t="shared" si="0"/>
        <v>212480394665</v>
      </c>
      <c r="G11" s="25">
        <f t="shared" si="1"/>
        <v>2.9864214275171204</v>
      </c>
      <c r="H11" s="74">
        <f>SUM(H12:H36)-H30</f>
        <v>0</v>
      </c>
      <c r="I11" s="76">
        <f t="shared" si="2"/>
        <v>212480394665</v>
      </c>
      <c r="J11" s="74">
        <f>SUM(J12:J36)-J30</f>
        <v>41307103450</v>
      </c>
      <c r="K11" s="25">
        <f t="shared" si="3"/>
        <v>19.440430499541119</v>
      </c>
      <c r="L11" s="75">
        <f t="shared" si="4"/>
        <v>592058205</v>
      </c>
      <c r="M11" s="25">
        <f t="shared" si="5"/>
        <v>0.27864133344323294</v>
      </c>
      <c r="N11" s="74">
        <f>SUM(N12:N36)-N30</f>
        <v>41899161655</v>
      </c>
      <c r="O11" s="25">
        <f t="shared" si="6"/>
        <v>19.719071832984351</v>
      </c>
      <c r="P11" s="76">
        <f t="shared" si="7"/>
        <v>170581233010</v>
      </c>
      <c r="R11" s="64"/>
      <c r="S11" s="65">
        <f t="shared" si="8"/>
        <v>41899161655</v>
      </c>
    </row>
    <row r="12" spans="1:19" x14ac:dyDescent="0.25">
      <c r="A12" s="72">
        <v>3110101</v>
      </c>
      <c r="B12" s="31" t="s">
        <v>325</v>
      </c>
      <c r="C12" s="73"/>
      <c r="D12" s="64">
        <f>SUM(geab:geru!D12)</f>
        <v>119892931972</v>
      </c>
      <c r="E12" s="64">
        <f>SUM(geab:geru!E12)</f>
        <v>-444728788</v>
      </c>
      <c r="F12" s="75">
        <f t="shared" si="0"/>
        <v>119448203184</v>
      </c>
      <c r="G12" s="25">
        <f t="shared" si="1"/>
        <v>1.6788498253193243</v>
      </c>
      <c r="H12" s="64"/>
      <c r="I12" s="76">
        <f t="shared" si="2"/>
        <v>119448203184</v>
      </c>
      <c r="J12" s="64">
        <f>SUM(geab:geru!J12)</f>
        <v>28468193517</v>
      </c>
      <c r="K12" s="25">
        <f t="shared" si="3"/>
        <v>23.833086440946392</v>
      </c>
      <c r="L12" s="75">
        <f t="shared" si="4"/>
        <v>190840163</v>
      </c>
      <c r="M12" s="25">
        <f t="shared" si="5"/>
        <v>0.15976813205471718</v>
      </c>
      <c r="N12" s="64">
        <f>SUM(geab:geru!N12)</f>
        <v>28659033680</v>
      </c>
      <c r="O12" s="25">
        <f t="shared" si="6"/>
        <v>23.992854573001111</v>
      </c>
      <c r="P12" s="76">
        <f t="shared" si="7"/>
        <v>90789169504</v>
      </c>
      <c r="R12" s="64"/>
      <c r="S12" s="65">
        <f t="shared" si="8"/>
        <v>28659033680</v>
      </c>
    </row>
    <row r="13" spans="1:19" x14ac:dyDescent="0.25">
      <c r="A13" s="72">
        <v>3110104</v>
      </c>
      <c r="B13" s="31" t="s">
        <v>326</v>
      </c>
      <c r="C13" s="73"/>
      <c r="D13" s="64">
        <f>SUM(geab:geru!D13)</f>
        <v>1405462964</v>
      </c>
      <c r="E13" s="64">
        <f>SUM(geab:geru!E13)</f>
        <v>0</v>
      </c>
      <c r="F13" s="75">
        <f t="shared" ref="F13:F29" si="9">SUM(D13+E13)</f>
        <v>1405462964</v>
      </c>
      <c r="G13" s="25">
        <f t="shared" ref="G13:G29" si="10">IF(OR(F13=0,F$7=0),0,F13/F$7)*100</f>
        <v>1.9753844668299218E-2</v>
      </c>
      <c r="H13" s="64"/>
      <c r="I13" s="76">
        <f t="shared" ref="I13:I29" si="11">SUM(F13-H13)</f>
        <v>1405462964</v>
      </c>
      <c r="J13" s="64">
        <f>SUM(geab:geru!J13)</f>
        <v>317020137</v>
      </c>
      <c r="K13" s="25">
        <f t="shared" ref="K13:K29" si="12">IF(OR(J13=0,F13=0),0,J13/F13)*100</f>
        <v>22.556278259922898</v>
      </c>
      <c r="L13" s="75">
        <f t="shared" ref="L13:L29" si="13">SUM(N13-J13)</f>
        <v>0</v>
      </c>
      <c r="M13" s="25">
        <f t="shared" ref="M13:M29" si="14">IF(OR(L13=0,F13=0),0,L13/F13)*100</f>
        <v>0</v>
      </c>
      <c r="N13" s="64">
        <f>SUM(geab:geru!N13)</f>
        <v>317020137</v>
      </c>
      <c r="O13" s="25">
        <f t="shared" si="6"/>
        <v>22.556278259922898</v>
      </c>
      <c r="P13" s="76">
        <f t="shared" si="7"/>
        <v>1088442827</v>
      </c>
      <c r="R13" s="64"/>
      <c r="S13" s="65">
        <f t="shared" si="8"/>
        <v>317020137</v>
      </c>
    </row>
    <row r="14" spans="1:19" ht="26.25" x14ac:dyDescent="0.25">
      <c r="A14" s="72">
        <v>3110105</v>
      </c>
      <c r="B14" s="31" t="s">
        <v>327</v>
      </c>
      <c r="C14" s="73"/>
      <c r="D14" s="64">
        <f>SUM(geab:geru!D14)</f>
        <v>13901351681</v>
      </c>
      <c r="E14" s="64">
        <f>SUM(geab:geru!E14)</f>
        <v>0</v>
      </c>
      <c r="F14" s="75">
        <f t="shared" si="9"/>
        <v>13901351681</v>
      </c>
      <c r="G14" s="25">
        <f t="shared" si="10"/>
        <v>0.19538411813025489</v>
      </c>
      <c r="H14" s="64"/>
      <c r="I14" s="76">
        <f t="shared" si="11"/>
        <v>13901351681</v>
      </c>
      <c r="J14" s="64">
        <f>SUM(geab:geru!J14)</f>
        <v>3077127576</v>
      </c>
      <c r="K14" s="25">
        <f t="shared" si="12"/>
        <v>22.135455937034791</v>
      </c>
      <c r="L14" s="75">
        <f t="shared" si="13"/>
        <v>3740898</v>
      </c>
      <c r="M14" s="25">
        <f t="shared" si="14"/>
        <v>2.6910318405317091E-2</v>
      </c>
      <c r="N14" s="64">
        <f>SUM(geab:geru!N14)</f>
        <v>3080868474</v>
      </c>
      <c r="O14" s="25">
        <f t="shared" si="6"/>
        <v>22.162366255440105</v>
      </c>
      <c r="P14" s="76">
        <f t="shared" si="7"/>
        <v>10820483207</v>
      </c>
      <c r="R14" s="64"/>
      <c r="S14" s="65">
        <f t="shared" si="8"/>
        <v>3080868474</v>
      </c>
    </row>
    <row r="15" spans="1:19" x14ac:dyDescent="0.25">
      <c r="A15" s="72">
        <v>3110106</v>
      </c>
      <c r="B15" s="31" t="s">
        <v>328</v>
      </c>
      <c r="C15" s="73"/>
      <c r="D15" s="64">
        <f>SUM(geab:geru!D15)</f>
        <v>1588326324</v>
      </c>
      <c r="E15" s="64">
        <f>SUM(geab:geru!E15)</f>
        <v>0</v>
      </c>
      <c r="F15" s="75">
        <f t="shared" si="9"/>
        <v>1588326324</v>
      </c>
      <c r="G15" s="25">
        <f t="shared" si="10"/>
        <v>2.2323997352139899E-2</v>
      </c>
      <c r="H15" s="64"/>
      <c r="I15" s="76">
        <f t="shared" si="11"/>
        <v>1588326324</v>
      </c>
      <c r="J15" s="64">
        <f>SUM(geab:geru!J15)</f>
        <v>297309799</v>
      </c>
      <c r="K15" s="25">
        <f t="shared" si="12"/>
        <v>18.718433013894945</v>
      </c>
      <c r="L15" s="75">
        <f t="shared" si="13"/>
        <v>1009261</v>
      </c>
      <c r="M15" s="25">
        <f t="shared" si="14"/>
        <v>6.3542421022041815E-2</v>
      </c>
      <c r="N15" s="64">
        <f>SUM(geab:geru!N15)</f>
        <v>298319060</v>
      </c>
      <c r="O15" s="25">
        <f t="shared" si="6"/>
        <v>18.781975434916987</v>
      </c>
      <c r="P15" s="76">
        <f t="shared" si="7"/>
        <v>1290007264</v>
      </c>
      <c r="R15" s="64"/>
      <c r="S15" s="65">
        <f t="shared" si="8"/>
        <v>298319060</v>
      </c>
    </row>
    <row r="16" spans="1:19" x14ac:dyDescent="0.25">
      <c r="A16" s="72">
        <v>3110107</v>
      </c>
      <c r="B16" s="31" t="s">
        <v>329</v>
      </c>
      <c r="C16" s="73"/>
      <c r="D16" s="64">
        <f>SUM(geab:geru!D16)</f>
        <v>8545712540</v>
      </c>
      <c r="E16" s="64">
        <f>SUM(geab:geru!E16)</f>
        <v>0</v>
      </c>
      <c r="F16" s="75">
        <f t="shared" si="9"/>
        <v>8545712540</v>
      </c>
      <c r="G16" s="25">
        <f t="shared" si="10"/>
        <v>0.12011037104432498</v>
      </c>
      <c r="H16" s="64"/>
      <c r="I16" s="76">
        <f t="shared" si="11"/>
        <v>8545712540</v>
      </c>
      <c r="J16" s="64">
        <f>SUM(geab:geru!J16)</f>
        <v>1904083853</v>
      </c>
      <c r="K16" s="25">
        <f t="shared" si="12"/>
        <v>22.281159635168351</v>
      </c>
      <c r="L16" s="75">
        <f t="shared" si="13"/>
        <v>227655</v>
      </c>
      <c r="M16" s="25">
        <f t="shared" si="14"/>
        <v>2.6639674448960577E-3</v>
      </c>
      <c r="N16" s="64">
        <f>SUM(geab:geru!N16)</f>
        <v>1904311508</v>
      </c>
      <c r="O16" s="25">
        <f t="shared" si="6"/>
        <v>22.283823602613246</v>
      </c>
      <c r="P16" s="76">
        <f t="shared" si="7"/>
        <v>6641401032</v>
      </c>
      <c r="R16" s="64"/>
      <c r="S16" s="65">
        <f t="shared" si="8"/>
        <v>1904311508</v>
      </c>
    </row>
    <row r="17" spans="1:19" x14ac:dyDescent="0.25">
      <c r="A17" s="72">
        <v>3110108</v>
      </c>
      <c r="B17" s="31" t="s">
        <v>330</v>
      </c>
      <c r="C17" s="73"/>
      <c r="D17" s="64">
        <f>SUM(geab:geru!D17)</f>
        <v>1119811265</v>
      </c>
      <c r="E17" s="64">
        <f>SUM(geab:geru!E17)</f>
        <v>0</v>
      </c>
      <c r="F17" s="75">
        <f t="shared" si="9"/>
        <v>1119811265</v>
      </c>
      <c r="G17" s="25">
        <f t="shared" si="10"/>
        <v>1.5738997293579093E-2</v>
      </c>
      <c r="H17" s="64"/>
      <c r="I17" s="76">
        <f t="shared" si="11"/>
        <v>1119811265</v>
      </c>
      <c r="J17" s="64">
        <f>SUM(geab:geru!J17)</f>
        <v>253241019</v>
      </c>
      <c r="K17" s="25">
        <f t="shared" si="12"/>
        <v>22.614616133549969</v>
      </c>
      <c r="L17" s="75">
        <f t="shared" si="13"/>
        <v>0</v>
      </c>
      <c r="M17" s="25">
        <f t="shared" si="14"/>
        <v>0</v>
      </c>
      <c r="N17" s="64">
        <f>SUM(geab:geru!N17)</f>
        <v>253241019</v>
      </c>
      <c r="O17" s="25">
        <f t="shared" si="6"/>
        <v>22.614616133549969</v>
      </c>
      <c r="P17" s="76">
        <f t="shared" si="7"/>
        <v>866570246</v>
      </c>
      <c r="R17" s="64"/>
      <c r="S17" s="65">
        <f t="shared" si="8"/>
        <v>253241019</v>
      </c>
    </row>
    <row r="18" spans="1:19" x14ac:dyDescent="0.25">
      <c r="A18" s="72">
        <v>3110111</v>
      </c>
      <c r="B18" s="31" t="s">
        <v>331</v>
      </c>
      <c r="C18" s="73"/>
      <c r="D18" s="64">
        <f>SUM(geab:geru!D18)</f>
        <v>13611320763</v>
      </c>
      <c r="E18" s="64">
        <f>SUM(geab:geru!E18)</f>
        <v>0</v>
      </c>
      <c r="F18" s="75">
        <f t="shared" si="9"/>
        <v>13611320763</v>
      </c>
      <c r="G18" s="25">
        <f t="shared" si="10"/>
        <v>0.19130772063709675</v>
      </c>
      <c r="H18" s="64"/>
      <c r="I18" s="76">
        <f t="shared" si="11"/>
        <v>13611320763</v>
      </c>
      <c r="J18" s="64">
        <f>SUM(geab:geru!J18)</f>
        <v>49422290</v>
      </c>
      <c r="K18" s="25">
        <f t="shared" si="12"/>
        <v>0.36309694599473308</v>
      </c>
      <c r="L18" s="75">
        <f t="shared" si="13"/>
        <v>5715695</v>
      </c>
      <c r="M18" s="25">
        <f t="shared" si="14"/>
        <v>4.1992214418582502E-2</v>
      </c>
      <c r="N18" s="64">
        <f>SUM(geab:geru!N18)</f>
        <v>55137985</v>
      </c>
      <c r="O18" s="25">
        <f t="shared" si="6"/>
        <v>0.40508916041331561</v>
      </c>
      <c r="P18" s="76">
        <f t="shared" si="7"/>
        <v>13556182778</v>
      </c>
      <c r="R18" s="64"/>
      <c r="S18" s="65">
        <f t="shared" si="8"/>
        <v>55137985</v>
      </c>
    </row>
    <row r="19" spans="1:19" x14ac:dyDescent="0.25">
      <c r="A19" s="72">
        <v>3110112</v>
      </c>
      <c r="B19" s="31" t="s">
        <v>332</v>
      </c>
      <c r="C19" s="73"/>
      <c r="D19" s="64">
        <f>SUM(geab:geru!D19)</f>
        <v>2492301100</v>
      </c>
      <c r="E19" s="64">
        <f>SUM(geab:geru!E19)</f>
        <v>0</v>
      </c>
      <c r="F19" s="75">
        <f t="shared" si="9"/>
        <v>2492301100</v>
      </c>
      <c r="G19" s="25">
        <f t="shared" si="10"/>
        <v>3.5029403162580436E-2</v>
      </c>
      <c r="H19" s="64"/>
      <c r="I19" s="76">
        <f t="shared" si="11"/>
        <v>2492301100</v>
      </c>
      <c r="J19" s="64">
        <f>SUM(geab:geru!J19)</f>
        <v>10933220</v>
      </c>
      <c r="K19" s="25">
        <f t="shared" si="12"/>
        <v>0.43867974058190645</v>
      </c>
      <c r="L19" s="75">
        <f t="shared" si="13"/>
        <v>0</v>
      </c>
      <c r="M19" s="25">
        <f t="shared" si="14"/>
        <v>0</v>
      </c>
      <c r="N19" s="64">
        <f>SUM(geab:geru!N19)</f>
        <v>10933220</v>
      </c>
      <c r="O19" s="25">
        <f t="shared" si="6"/>
        <v>0.43867974058190645</v>
      </c>
      <c r="P19" s="76">
        <f t="shared" si="7"/>
        <v>2481367880</v>
      </c>
      <c r="R19" s="64"/>
      <c r="S19" s="65">
        <f t="shared" si="8"/>
        <v>10933220</v>
      </c>
    </row>
    <row r="20" spans="1:19" x14ac:dyDescent="0.25">
      <c r="A20" s="72">
        <v>3110113</v>
      </c>
      <c r="B20" s="31" t="s">
        <v>333</v>
      </c>
      <c r="C20" s="73"/>
      <c r="D20" s="64">
        <f>SUM(geab:geru!D20)</f>
        <v>16833551763</v>
      </c>
      <c r="E20" s="64">
        <f>SUM(geab:geru!E20)</f>
        <v>-120000000</v>
      </c>
      <c r="F20" s="75">
        <f t="shared" si="9"/>
        <v>16713551763</v>
      </c>
      <c r="G20" s="25">
        <f t="shared" si="10"/>
        <v>0.23490971575817385</v>
      </c>
      <c r="H20" s="64"/>
      <c r="I20" s="76">
        <f t="shared" si="11"/>
        <v>16713551763</v>
      </c>
      <c r="J20" s="64">
        <f>SUM(geab:geru!J20)</f>
        <v>66350048</v>
      </c>
      <c r="K20" s="25">
        <f t="shared" si="12"/>
        <v>0.39698353133344111</v>
      </c>
      <c r="L20" s="75">
        <f t="shared" si="13"/>
        <v>3092083</v>
      </c>
      <c r="M20" s="25">
        <f t="shared" si="14"/>
        <v>1.8500454265174014E-2</v>
      </c>
      <c r="N20" s="64">
        <f>SUM(geab:geru!N20)</f>
        <v>69442131</v>
      </c>
      <c r="O20" s="25">
        <f t="shared" si="6"/>
        <v>0.41548398559861516</v>
      </c>
      <c r="P20" s="76">
        <f t="shared" si="7"/>
        <v>16644109632</v>
      </c>
      <c r="R20" s="64"/>
      <c r="S20" s="65">
        <f t="shared" si="8"/>
        <v>69442131</v>
      </c>
    </row>
    <row r="21" spans="1:19" x14ac:dyDescent="0.25">
      <c r="A21" s="72">
        <v>3110114</v>
      </c>
      <c r="B21" s="31" t="s">
        <v>334</v>
      </c>
      <c r="C21" s="73"/>
      <c r="D21" s="64">
        <f>SUM(geab:geru!D21)</f>
        <v>15895607901</v>
      </c>
      <c r="E21" s="64">
        <f>SUM(geab:geru!E21)</f>
        <v>0</v>
      </c>
      <c r="F21" s="75">
        <f t="shared" si="9"/>
        <v>15895607901</v>
      </c>
      <c r="G21" s="25">
        <f t="shared" si="10"/>
        <v>0.22341347828255098</v>
      </c>
      <c r="H21" s="64"/>
      <c r="I21" s="76">
        <f t="shared" si="11"/>
        <v>15895607901</v>
      </c>
      <c r="J21" s="64">
        <f>SUM(geab:geru!J21)</f>
        <v>2678030340</v>
      </c>
      <c r="K21" s="25">
        <f t="shared" si="12"/>
        <v>16.847611973566131</v>
      </c>
      <c r="L21" s="75">
        <f t="shared" si="13"/>
        <v>26647436</v>
      </c>
      <c r="M21" s="25">
        <f t="shared" si="14"/>
        <v>0.16764024481456666</v>
      </c>
      <c r="N21" s="64">
        <f>SUM(geab:geru!N21)</f>
        <v>2704677776</v>
      </c>
      <c r="O21" s="25">
        <f t="shared" si="6"/>
        <v>17.015252218380699</v>
      </c>
      <c r="P21" s="76">
        <f t="shared" si="7"/>
        <v>13190930125</v>
      </c>
      <c r="R21" s="64"/>
      <c r="S21" s="65">
        <f t="shared" si="8"/>
        <v>2704677776</v>
      </c>
    </row>
    <row r="22" spans="1:19" x14ac:dyDescent="0.25">
      <c r="A22" s="72">
        <v>3110115</v>
      </c>
      <c r="B22" s="31" t="s">
        <v>335</v>
      </c>
      <c r="C22" s="73"/>
      <c r="D22" s="64">
        <f>SUM(geab:geru!D22)</f>
        <v>5014612986</v>
      </c>
      <c r="E22" s="64">
        <f>SUM(geab:geru!E22)</f>
        <v>0</v>
      </c>
      <c r="F22" s="75">
        <f t="shared" si="9"/>
        <v>5014612986</v>
      </c>
      <c r="G22" s="25">
        <f t="shared" si="10"/>
        <v>7.0480609261419219E-2</v>
      </c>
      <c r="H22" s="64"/>
      <c r="I22" s="76">
        <f t="shared" si="11"/>
        <v>5014612986</v>
      </c>
      <c r="J22" s="64">
        <f>SUM(geab:geru!J22)</f>
        <v>1058230366</v>
      </c>
      <c r="K22" s="25">
        <f t="shared" si="12"/>
        <v>21.102931950170642</v>
      </c>
      <c r="L22" s="75">
        <f t="shared" si="13"/>
        <v>0</v>
      </c>
      <c r="M22" s="25">
        <f t="shared" si="14"/>
        <v>0</v>
      </c>
      <c r="N22" s="64">
        <f>SUM(geab:geru!N22)</f>
        <v>1058230366</v>
      </c>
      <c r="O22" s="25">
        <f t="shared" si="6"/>
        <v>21.102931950170642</v>
      </c>
      <c r="P22" s="76">
        <f t="shared" si="7"/>
        <v>3956382620</v>
      </c>
      <c r="R22" s="64"/>
      <c r="S22" s="65">
        <f t="shared" si="8"/>
        <v>1058230366</v>
      </c>
    </row>
    <row r="23" spans="1:19" x14ac:dyDescent="0.25">
      <c r="A23" s="72">
        <v>3110116</v>
      </c>
      <c r="B23" s="31" t="s">
        <v>336</v>
      </c>
      <c r="C23" s="73"/>
      <c r="D23" s="64">
        <f>SUM(geab:geru!D23)</f>
        <v>0</v>
      </c>
      <c r="E23" s="64">
        <f>SUM(geab:geru!E23)</f>
        <v>0</v>
      </c>
      <c r="F23" s="75">
        <f t="shared" si="9"/>
        <v>0</v>
      </c>
      <c r="G23" s="25">
        <f t="shared" si="10"/>
        <v>0</v>
      </c>
      <c r="H23" s="64"/>
      <c r="I23" s="76">
        <f t="shared" si="11"/>
        <v>0</v>
      </c>
      <c r="J23" s="64">
        <f>SUM(geab:geru!J23)</f>
        <v>0</v>
      </c>
      <c r="K23" s="25">
        <f t="shared" si="12"/>
        <v>0</v>
      </c>
      <c r="L23" s="75">
        <f t="shared" si="13"/>
        <v>0</v>
      </c>
      <c r="M23" s="25">
        <f t="shared" si="14"/>
        <v>0</v>
      </c>
      <c r="N23" s="64">
        <f>SUM(geab:geru!N23)</f>
        <v>0</v>
      </c>
      <c r="O23" s="25">
        <f t="shared" si="6"/>
        <v>0</v>
      </c>
      <c r="P23" s="76">
        <f t="shared" si="7"/>
        <v>0</v>
      </c>
      <c r="R23" s="64"/>
      <c r="S23" s="65">
        <f t="shared" si="8"/>
        <v>0</v>
      </c>
    </row>
    <row r="24" spans="1:19" x14ac:dyDescent="0.25">
      <c r="A24" s="72">
        <v>3110117</v>
      </c>
      <c r="B24" s="31" t="s">
        <v>337</v>
      </c>
      <c r="C24" s="73"/>
      <c r="D24" s="64">
        <f>SUM(geab:geru!D24)</f>
        <v>0</v>
      </c>
      <c r="E24" s="64">
        <f>SUM(geab:geru!E24)</f>
        <v>0</v>
      </c>
      <c r="F24" s="75">
        <f t="shared" si="9"/>
        <v>0</v>
      </c>
      <c r="G24" s="25">
        <f t="shared" si="10"/>
        <v>0</v>
      </c>
      <c r="H24" s="64"/>
      <c r="I24" s="76">
        <f t="shared" si="11"/>
        <v>0</v>
      </c>
      <c r="J24" s="64">
        <f>SUM(geab:geru!J24)</f>
        <v>0</v>
      </c>
      <c r="K24" s="25">
        <f t="shared" si="12"/>
        <v>0</v>
      </c>
      <c r="L24" s="75">
        <f t="shared" si="13"/>
        <v>0</v>
      </c>
      <c r="M24" s="25">
        <f t="shared" si="14"/>
        <v>0</v>
      </c>
      <c r="N24" s="64">
        <f>SUM(geab:geru!N24)</f>
        <v>0</v>
      </c>
      <c r="O24" s="25">
        <f t="shared" si="6"/>
        <v>0</v>
      </c>
      <c r="P24" s="76">
        <f t="shared" si="7"/>
        <v>0</v>
      </c>
      <c r="R24" s="64"/>
      <c r="S24" s="65">
        <f t="shared" si="8"/>
        <v>0</v>
      </c>
    </row>
    <row r="25" spans="1:19" x14ac:dyDescent="0.25">
      <c r="A25" s="72">
        <v>3110118</v>
      </c>
      <c r="B25" s="31" t="s">
        <v>338</v>
      </c>
      <c r="C25" s="73"/>
      <c r="D25" s="64">
        <f>SUM(geab:geru!D25)</f>
        <v>0</v>
      </c>
      <c r="E25" s="64">
        <f>SUM(geab:geru!E25)</f>
        <v>0</v>
      </c>
      <c r="F25" s="75">
        <f t="shared" si="9"/>
        <v>0</v>
      </c>
      <c r="G25" s="25">
        <f t="shared" si="10"/>
        <v>0</v>
      </c>
      <c r="H25" s="64"/>
      <c r="I25" s="76">
        <f t="shared" si="11"/>
        <v>0</v>
      </c>
      <c r="J25" s="64">
        <f>SUM(geab:geru!J25)</f>
        <v>0</v>
      </c>
      <c r="K25" s="25">
        <f t="shared" si="12"/>
        <v>0</v>
      </c>
      <c r="L25" s="75">
        <f t="shared" si="13"/>
        <v>0</v>
      </c>
      <c r="M25" s="25">
        <f t="shared" si="14"/>
        <v>0</v>
      </c>
      <c r="N25" s="64">
        <f>SUM(geab:geru!N25)</f>
        <v>0</v>
      </c>
      <c r="O25" s="25">
        <f t="shared" si="6"/>
        <v>0</v>
      </c>
      <c r="P25" s="76">
        <f t="shared" si="7"/>
        <v>0</v>
      </c>
      <c r="R25" s="64"/>
      <c r="S25" s="65">
        <f t="shared" si="8"/>
        <v>0</v>
      </c>
    </row>
    <row r="26" spans="1:19" x14ac:dyDescent="0.25">
      <c r="A26" s="72">
        <v>3110120</v>
      </c>
      <c r="B26" s="31" t="s">
        <v>339</v>
      </c>
      <c r="C26" s="73"/>
      <c r="D26" s="64">
        <f>SUM(geab:geru!D26)</f>
        <v>6157037833</v>
      </c>
      <c r="E26" s="64">
        <f>SUM(geab:geru!E26)</f>
        <v>-485149500</v>
      </c>
      <c r="F26" s="75">
        <f t="shared" si="9"/>
        <v>5671888333</v>
      </c>
      <c r="G26" s="25">
        <f t="shared" si="10"/>
        <v>7.9718643589971244E-2</v>
      </c>
      <c r="H26" s="64"/>
      <c r="I26" s="76">
        <f t="shared" si="11"/>
        <v>5671888333</v>
      </c>
      <c r="J26" s="64">
        <f>SUM(geab:geru!J26)</f>
        <v>1322674811</v>
      </c>
      <c r="K26" s="25">
        <f t="shared" si="12"/>
        <v>23.319831656495342</v>
      </c>
      <c r="L26" s="75">
        <f t="shared" si="13"/>
        <v>48785014</v>
      </c>
      <c r="M26" s="25">
        <f t="shared" si="14"/>
        <v>0.86011943705168858</v>
      </c>
      <c r="N26" s="64">
        <f>SUM(geab:geru!N26)</f>
        <v>1371459825</v>
      </c>
      <c r="O26" s="25">
        <f t="shared" si="6"/>
        <v>24.179951093547032</v>
      </c>
      <c r="P26" s="76">
        <f t="shared" si="7"/>
        <v>4300428508</v>
      </c>
      <c r="R26" s="64"/>
      <c r="S26" s="65">
        <f t="shared" si="8"/>
        <v>1371459825</v>
      </c>
    </row>
    <row r="27" spans="1:19" x14ac:dyDescent="0.25">
      <c r="A27" s="72">
        <v>3110121</v>
      </c>
      <c r="B27" s="31" t="s">
        <v>340</v>
      </c>
      <c r="C27" s="73"/>
      <c r="D27" s="64">
        <f>SUM(geab:geru!D27)</f>
        <v>1222255043</v>
      </c>
      <c r="E27" s="64">
        <f>SUM(geab:geru!E27)</f>
        <v>0</v>
      </c>
      <c r="F27" s="75">
        <f t="shared" si="9"/>
        <v>1222255043</v>
      </c>
      <c r="G27" s="25">
        <f t="shared" si="10"/>
        <v>1.7178849164229831E-2</v>
      </c>
      <c r="H27" s="64"/>
      <c r="I27" s="76">
        <f t="shared" si="11"/>
        <v>1222255043</v>
      </c>
      <c r="J27" s="64">
        <f>SUM(geab:geru!J27)</f>
        <v>50727511</v>
      </c>
      <c r="K27" s="25">
        <f t="shared" si="12"/>
        <v>4.1503212680955981</v>
      </c>
      <c r="L27" s="75">
        <f t="shared" si="13"/>
        <v>0</v>
      </c>
      <c r="M27" s="25">
        <f t="shared" si="14"/>
        <v>0</v>
      </c>
      <c r="N27" s="64">
        <f>SUM(geab:geru!N27)</f>
        <v>50727511</v>
      </c>
      <c r="O27" s="25">
        <f t="shared" si="6"/>
        <v>4.1503212680955981</v>
      </c>
      <c r="P27" s="76">
        <f t="shared" si="7"/>
        <v>1171527532</v>
      </c>
      <c r="R27" s="64"/>
      <c r="S27" s="65">
        <f t="shared" si="8"/>
        <v>50727511</v>
      </c>
    </row>
    <row r="28" spans="1:19" x14ac:dyDescent="0.25">
      <c r="A28" s="72">
        <v>3110123</v>
      </c>
      <c r="B28" s="31" t="s">
        <v>341</v>
      </c>
      <c r="C28" s="73"/>
      <c r="D28" s="64">
        <f>SUM(geab:geru!D28)</f>
        <v>680634405</v>
      </c>
      <c r="E28" s="64">
        <f>SUM(geab:geru!E28)</f>
        <v>200000000</v>
      </c>
      <c r="F28" s="75">
        <f t="shared" si="9"/>
        <v>880634405</v>
      </c>
      <c r="G28" s="25">
        <f t="shared" si="10"/>
        <v>1.2377355854629337E-2</v>
      </c>
      <c r="H28" s="64"/>
      <c r="I28" s="76">
        <f t="shared" si="11"/>
        <v>880634405</v>
      </c>
      <c r="J28" s="64">
        <f>SUM(geab:geru!J28)</f>
        <v>384999019</v>
      </c>
      <c r="K28" s="25">
        <f t="shared" si="12"/>
        <v>43.718371303015353</v>
      </c>
      <c r="L28" s="75">
        <f t="shared" si="13"/>
        <v>0</v>
      </c>
      <c r="M28" s="25">
        <f t="shared" si="14"/>
        <v>0</v>
      </c>
      <c r="N28" s="64">
        <f>SUM(geab:geru!N28)</f>
        <v>384999019</v>
      </c>
      <c r="O28" s="25">
        <f t="shared" si="6"/>
        <v>43.718371303015353</v>
      </c>
      <c r="P28" s="76">
        <f t="shared" si="7"/>
        <v>495635386</v>
      </c>
      <c r="R28" s="64"/>
      <c r="S28" s="65">
        <f t="shared" si="8"/>
        <v>384999019</v>
      </c>
    </row>
    <row r="29" spans="1:19" x14ac:dyDescent="0.25">
      <c r="A29" s="72">
        <v>3110124</v>
      </c>
      <c r="B29" s="31" t="s">
        <v>342</v>
      </c>
      <c r="C29" s="73"/>
      <c r="D29" s="64">
        <f>SUM(geab:geru!D29)</f>
        <v>0</v>
      </c>
      <c r="E29" s="64">
        <f>SUM(geab:geru!E29)</f>
        <v>0</v>
      </c>
      <c r="F29" s="75">
        <f t="shared" si="9"/>
        <v>0</v>
      </c>
      <c r="G29" s="25">
        <f t="shared" si="10"/>
        <v>0</v>
      </c>
      <c r="H29" s="64"/>
      <c r="I29" s="76">
        <f t="shared" si="11"/>
        <v>0</v>
      </c>
      <c r="J29" s="64">
        <f>SUM(geab:geru!J29)</f>
        <v>0</v>
      </c>
      <c r="K29" s="25">
        <f t="shared" si="12"/>
        <v>0</v>
      </c>
      <c r="L29" s="75">
        <f t="shared" si="13"/>
        <v>0</v>
      </c>
      <c r="M29" s="25">
        <f t="shared" si="14"/>
        <v>0</v>
      </c>
      <c r="N29" s="64">
        <f>SUM(geab:geru!N29)</f>
        <v>0</v>
      </c>
      <c r="O29" s="25">
        <f t="shared" si="6"/>
        <v>0</v>
      </c>
      <c r="P29" s="76">
        <f t="shared" si="7"/>
        <v>0</v>
      </c>
      <c r="R29" s="64"/>
      <c r="S29" s="65">
        <f t="shared" si="8"/>
        <v>0</v>
      </c>
    </row>
    <row r="30" spans="1:19" x14ac:dyDescent="0.25">
      <c r="A30" s="72">
        <v>3110125</v>
      </c>
      <c r="B30" s="31" t="s">
        <v>343</v>
      </c>
      <c r="C30" s="73"/>
      <c r="D30" s="74">
        <f>SUM(D31:D33)</f>
        <v>4361861463</v>
      </c>
      <c r="E30" s="74">
        <f>SUM(E31:E33)</f>
        <v>607492950</v>
      </c>
      <c r="F30" s="75">
        <f t="shared" si="0"/>
        <v>4969354413</v>
      </c>
      <c r="G30" s="25">
        <f t="shared" si="1"/>
        <v>6.9844497998546501E-2</v>
      </c>
      <c r="H30" s="74">
        <f>SUM(H31:H33)</f>
        <v>0</v>
      </c>
      <c r="I30" s="76">
        <f t="shared" si="2"/>
        <v>4969354413</v>
      </c>
      <c r="J30" s="74">
        <f>SUM(J31:J33)</f>
        <v>1368759944</v>
      </c>
      <c r="K30" s="25">
        <f t="shared" si="3"/>
        <v>27.544019408623331</v>
      </c>
      <c r="L30" s="75">
        <f t="shared" si="4"/>
        <v>312000000</v>
      </c>
      <c r="M30" s="25">
        <f t="shared" si="5"/>
        <v>6.278481550516851</v>
      </c>
      <c r="N30" s="74">
        <f>SUM(N31:N33)</f>
        <v>1680759944</v>
      </c>
      <c r="O30" s="25">
        <f t="shared" si="6"/>
        <v>33.822500959140186</v>
      </c>
      <c r="P30" s="76">
        <f t="shared" si="7"/>
        <v>3288594469</v>
      </c>
      <c r="R30" s="64"/>
      <c r="S30" s="65">
        <f t="shared" si="8"/>
        <v>1680759944</v>
      </c>
    </row>
    <row r="31" spans="1:19" x14ac:dyDescent="0.25">
      <c r="A31" s="72">
        <v>311012501</v>
      </c>
      <c r="B31" s="31" t="s">
        <v>344</v>
      </c>
      <c r="C31" s="73"/>
      <c r="D31" s="64">
        <f>SUM(geab:geru!D31)</f>
        <v>1240440463</v>
      </c>
      <c r="E31" s="64">
        <f>SUM(geab:geru!E31)</f>
        <v>607492950</v>
      </c>
      <c r="F31" s="75">
        <f t="shared" ref="F31:F36" si="15">SUM(D31+E31)</f>
        <v>1847933413</v>
      </c>
      <c r="G31" s="25">
        <f t="shared" ref="G31:G36" si="16">IF(OR(F31=0,F$7=0),0,F31/F$7)*100</f>
        <v>2.5972786571245448E-2</v>
      </c>
      <c r="H31" s="64"/>
      <c r="I31" s="76">
        <f t="shared" ref="I31:I36" si="17">SUM(F31-H31)</f>
        <v>1847933413</v>
      </c>
      <c r="J31" s="64">
        <f>SUM(geab:geru!J31)</f>
        <v>436737690</v>
      </c>
      <c r="K31" s="25">
        <f t="shared" ref="K31:K36" si="18">IF(OR(J31=0,F31=0),0,J31/F31)*100</f>
        <v>23.633843456025001</v>
      </c>
      <c r="L31" s="75">
        <f t="shared" ref="L31:L36" si="19">SUM(N31-J31)</f>
        <v>312000000</v>
      </c>
      <c r="M31" s="25">
        <f t="shared" ref="M31:M36" si="20">IF(OR(L31=0,F31=0),0,L31/F31)*100</f>
        <v>16.88372523626207</v>
      </c>
      <c r="N31" s="64">
        <f>SUM(geab:geru!N31)</f>
        <v>748737690</v>
      </c>
      <c r="O31" s="25">
        <f t="shared" si="6"/>
        <v>40.517568692287078</v>
      </c>
      <c r="P31" s="76">
        <f t="shared" si="7"/>
        <v>1099195723</v>
      </c>
      <c r="R31" s="64"/>
      <c r="S31" s="65">
        <f t="shared" si="8"/>
        <v>748737690</v>
      </c>
    </row>
    <row r="32" spans="1:19" x14ac:dyDescent="0.25">
      <c r="A32" s="72">
        <v>311012502</v>
      </c>
      <c r="B32" s="31" t="s">
        <v>345</v>
      </c>
      <c r="C32" s="73"/>
      <c r="D32" s="64">
        <f>SUM(geab:geru!D32)</f>
        <v>0</v>
      </c>
      <c r="E32" s="64">
        <f>SUM(geab:geru!E32)</f>
        <v>0</v>
      </c>
      <c r="F32" s="75">
        <f t="shared" si="15"/>
        <v>0</v>
      </c>
      <c r="G32" s="25">
        <f t="shared" si="16"/>
        <v>0</v>
      </c>
      <c r="H32" s="64"/>
      <c r="I32" s="76">
        <f t="shared" si="17"/>
        <v>0</v>
      </c>
      <c r="J32" s="64">
        <f>SUM(geab:geru!J32)</f>
        <v>0</v>
      </c>
      <c r="K32" s="25">
        <f t="shared" si="18"/>
        <v>0</v>
      </c>
      <c r="L32" s="75">
        <f t="shared" si="19"/>
        <v>0</v>
      </c>
      <c r="M32" s="25">
        <f t="shared" si="20"/>
        <v>0</v>
      </c>
      <c r="N32" s="64">
        <f>SUM(geab:geru!N32)</f>
        <v>0</v>
      </c>
      <c r="O32" s="25">
        <f t="shared" si="6"/>
        <v>0</v>
      </c>
      <c r="P32" s="76">
        <f t="shared" si="7"/>
        <v>0</v>
      </c>
      <c r="R32" s="64"/>
      <c r="S32" s="65">
        <f t="shared" si="8"/>
        <v>0</v>
      </c>
    </row>
    <row r="33" spans="1:19" x14ac:dyDescent="0.25">
      <c r="A33" s="72">
        <v>311012503</v>
      </c>
      <c r="B33" s="31" t="s">
        <v>346</v>
      </c>
      <c r="C33" s="73"/>
      <c r="D33" s="64">
        <f>SUM(geab:geru!D33)</f>
        <v>3121421000</v>
      </c>
      <c r="E33" s="64">
        <f>SUM(geab:geru!E33)</f>
        <v>0</v>
      </c>
      <c r="F33" s="75">
        <f t="shared" si="15"/>
        <v>3121421000</v>
      </c>
      <c r="G33" s="25">
        <f t="shared" si="16"/>
        <v>4.3871711427301049E-2</v>
      </c>
      <c r="H33" s="64"/>
      <c r="I33" s="76">
        <f t="shared" si="17"/>
        <v>3121421000</v>
      </c>
      <c r="J33" s="64">
        <f>SUM(geab:geru!J33)</f>
        <v>932022254</v>
      </c>
      <c r="K33" s="25">
        <f t="shared" si="18"/>
        <v>29.858908939229924</v>
      </c>
      <c r="L33" s="75">
        <f t="shared" si="19"/>
        <v>0</v>
      </c>
      <c r="M33" s="25">
        <f t="shared" si="20"/>
        <v>0</v>
      </c>
      <c r="N33" s="64">
        <f>SUM(geab:geru!N33)</f>
        <v>932022254</v>
      </c>
      <c r="O33" s="25">
        <f t="shared" si="6"/>
        <v>29.858908939229924</v>
      </c>
      <c r="P33" s="76">
        <f t="shared" si="7"/>
        <v>2189398746</v>
      </c>
      <c r="R33" s="64"/>
      <c r="S33" s="65">
        <f t="shared" si="8"/>
        <v>932022254</v>
      </c>
    </row>
    <row r="34" spans="1:19" x14ac:dyDescent="0.25">
      <c r="A34" s="72">
        <v>3110126</v>
      </c>
      <c r="B34" s="31" t="s">
        <v>347</v>
      </c>
      <c r="C34" s="73"/>
      <c r="D34" s="64">
        <f>SUM(geab:geru!D34)</f>
        <v>0</v>
      </c>
      <c r="E34" s="64">
        <f>SUM(geab:geru!E34)</f>
        <v>0</v>
      </c>
      <c r="F34" s="75">
        <f t="shared" si="15"/>
        <v>0</v>
      </c>
      <c r="G34" s="25">
        <f t="shared" si="16"/>
        <v>0</v>
      </c>
      <c r="H34" s="64"/>
      <c r="I34" s="76">
        <f t="shared" si="17"/>
        <v>0</v>
      </c>
      <c r="J34" s="64">
        <f>SUM(geab:geru!J34)</f>
        <v>0</v>
      </c>
      <c r="K34" s="25">
        <f t="shared" si="18"/>
        <v>0</v>
      </c>
      <c r="L34" s="75">
        <f t="shared" si="19"/>
        <v>0</v>
      </c>
      <c r="M34" s="25">
        <f t="shared" si="20"/>
        <v>0</v>
      </c>
      <c r="N34" s="64">
        <f>SUM(geab:geru!N34)</f>
        <v>0</v>
      </c>
      <c r="O34" s="25">
        <f t="shared" si="6"/>
        <v>0</v>
      </c>
      <c r="P34" s="76">
        <f t="shared" si="7"/>
        <v>0</v>
      </c>
      <c r="R34" s="64"/>
      <c r="S34" s="65">
        <f t="shared" si="8"/>
        <v>0</v>
      </c>
    </row>
    <row r="35" spans="1:19" x14ac:dyDescent="0.25">
      <c r="A35" s="72">
        <v>3110127</v>
      </c>
      <c r="B35" s="28" t="s">
        <v>348</v>
      </c>
      <c r="C35" s="73"/>
      <c r="D35" s="64">
        <f>SUM(geab:geru!D35)</f>
        <v>0</v>
      </c>
      <c r="E35" s="64">
        <f>SUM(geab:geru!E35)</f>
        <v>0</v>
      </c>
      <c r="F35" s="75">
        <f t="shared" si="15"/>
        <v>0</v>
      </c>
      <c r="G35" s="25">
        <f t="shared" si="16"/>
        <v>0</v>
      </c>
      <c r="H35" s="64"/>
      <c r="I35" s="76">
        <f t="shared" si="17"/>
        <v>0</v>
      </c>
      <c r="J35" s="64">
        <f>SUM(geab:geru!J35)</f>
        <v>0</v>
      </c>
      <c r="K35" s="25">
        <f t="shared" si="18"/>
        <v>0</v>
      </c>
      <c r="L35" s="75">
        <f t="shared" si="19"/>
        <v>0</v>
      </c>
      <c r="M35" s="25">
        <f t="shared" si="20"/>
        <v>0</v>
      </c>
      <c r="N35" s="64">
        <f>SUM(geab:geru!N35)</f>
        <v>0</v>
      </c>
      <c r="O35" s="25">
        <f t="shared" si="6"/>
        <v>0</v>
      </c>
      <c r="P35" s="76">
        <f t="shared" si="7"/>
        <v>0</v>
      </c>
      <c r="R35" s="64"/>
      <c r="S35" s="65">
        <f t="shared" si="8"/>
        <v>0</v>
      </c>
    </row>
    <row r="36" spans="1:19" ht="26.25" x14ac:dyDescent="0.25">
      <c r="A36" s="72">
        <v>3110128</v>
      </c>
      <c r="B36" s="31" t="s">
        <v>349</v>
      </c>
      <c r="C36" s="73"/>
      <c r="D36" s="64">
        <f>SUM(geab:geru!D36)</f>
        <v>0</v>
      </c>
      <c r="E36" s="64">
        <f>SUM(geab:geru!E36)</f>
        <v>0</v>
      </c>
      <c r="F36" s="75">
        <f t="shared" si="15"/>
        <v>0</v>
      </c>
      <c r="G36" s="25">
        <f t="shared" si="16"/>
        <v>0</v>
      </c>
      <c r="H36" s="64"/>
      <c r="I36" s="76">
        <f t="shared" si="17"/>
        <v>0</v>
      </c>
      <c r="J36" s="64">
        <f>SUM(geab:geru!J36)</f>
        <v>0</v>
      </c>
      <c r="K36" s="25">
        <f t="shared" si="18"/>
        <v>0</v>
      </c>
      <c r="L36" s="75">
        <f t="shared" si="19"/>
        <v>0</v>
      </c>
      <c r="M36" s="25">
        <f t="shared" si="20"/>
        <v>0</v>
      </c>
      <c r="N36" s="64">
        <f>SUM(geab:geru!N36)</f>
        <v>0</v>
      </c>
      <c r="O36" s="25">
        <f t="shared" si="6"/>
        <v>0</v>
      </c>
      <c r="P36" s="76">
        <f t="shared" si="7"/>
        <v>0</v>
      </c>
      <c r="R36" s="64"/>
      <c r="S36" s="65">
        <f t="shared" si="8"/>
        <v>0</v>
      </c>
    </row>
    <row r="37" spans="1:19" x14ac:dyDescent="0.25">
      <c r="A37" s="66">
        <v>31102</v>
      </c>
      <c r="B37" s="67" t="s">
        <v>350</v>
      </c>
      <c r="C37" s="68"/>
      <c r="D37" s="69">
        <f>SUM(D38:D45)-D40</f>
        <v>53153770148</v>
      </c>
      <c r="E37" s="69">
        <f>SUM(E38:E45)-E40</f>
        <v>1179741034</v>
      </c>
      <c r="F37" s="75">
        <f t="shared" si="0"/>
        <v>54333511182</v>
      </c>
      <c r="G37" s="20">
        <f t="shared" si="1"/>
        <v>0.76365992392847326</v>
      </c>
      <c r="H37" s="69">
        <f>SUM(H38:H45)-H40</f>
        <v>0</v>
      </c>
      <c r="I37" s="71">
        <f t="shared" si="2"/>
        <v>54333511182</v>
      </c>
      <c r="J37" s="69">
        <f>SUM(J38:J45)-J40</f>
        <v>4517997581</v>
      </c>
      <c r="K37" s="20">
        <f t="shared" si="3"/>
        <v>8.3153057527722503</v>
      </c>
      <c r="L37" s="70">
        <f t="shared" si="4"/>
        <v>19773371213</v>
      </c>
      <c r="M37" s="20">
        <f t="shared" si="5"/>
        <v>36.392588630551579</v>
      </c>
      <c r="N37" s="69">
        <f>SUM(N38:N45)-N40</f>
        <v>24291368794</v>
      </c>
      <c r="O37" s="20">
        <f t="shared" si="6"/>
        <v>44.707894383323826</v>
      </c>
      <c r="P37" s="71">
        <f t="shared" si="7"/>
        <v>30042142388</v>
      </c>
      <c r="R37" s="64"/>
      <c r="S37" s="65">
        <f t="shared" si="8"/>
        <v>24291368794</v>
      </c>
    </row>
    <row r="38" spans="1:19" x14ac:dyDescent="0.25">
      <c r="A38" s="72">
        <v>3110201</v>
      </c>
      <c r="B38" s="28" t="s">
        <v>351</v>
      </c>
      <c r="C38" s="73"/>
      <c r="D38" s="64">
        <f>SUM(geab:geru!D38)</f>
        <v>0</v>
      </c>
      <c r="E38" s="64">
        <f>SUM(geab:geru!E38)</f>
        <v>0</v>
      </c>
      <c r="F38" s="75">
        <f t="shared" ref="F38:F39" si="21">SUM(D38+E38)</f>
        <v>0</v>
      </c>
      <c r="G38" s="25">
        <f t="shared" ref="G38:G39" si="22">IF(OR(F38=0,F$7=0),0,F38/F$7)*100</f>
        <v>0</v>
      </c>
      <c r="H38" s="64"/>
      <c r="I38" s="76">
        <f t="shared" ref="I38:I39" si="23">SUM(F38-H38)</f>
        <v>0</v>
      </c>
      <c r="J38" s="64">
        <f>SUM(geab:geru!J38)</f>
        <v>0</v>
      </c>
      <c r="K38" s="25">
        <f t="shared" ref="K38:K39" si="24">IF(OR(J38=0,F38=0),0,J38/F38)*100</f>
        <v>0</v>
      </c>
      <c r="L38" s="75">
        <f t="shared" ref="L38:L39" si="25">SUM(N38-J38)</f>
        <v>0</v>
      </c>
      <c r="M38" s="25">
        <f t="shared" ref="M38:M39" si="26">IF(OR(L38=0,F38=0),0,L38/F38)*100</f>
        <v>0</v>
      </c>
      <c r="N38" s="64">
        <f>SUM(geab:geru!N38)</f>
        <v>0</v>
      </c>
      <c r="O38" s="25">
        <f t="shared" si="6"/>
        <v>0</v>
      </c>
      <c r="P38" s="76">
        <f t="shared" si="7"/>
        <v>0</v>
      </c>
      <c r="R38" s="64"/>
      <c r="S38" s="65">
        <f t="shared" si="8"/>
        <v>0</v>
      </c>
    </row>
    <row r="39" spans="1:19" x14ac:dyDescent="0.25">
      <c r="A39" s="72">
        <v>3110202</v>
      </c>
      <c r="B39" s="28" t="s">
        <v>352</v>
      </c>
      <c r="C39" s="73"/>
      <c r="D39" s="64">
        <f>SUM(geab:geru!D39)</f>
        <v>0</v>
      </c>
      <c r="E39" s="64">
        <f>SUM(geab:geru!E39)</f>
        <v>0</v>
      </c>
      <c r="F39" s="75">
        <f t="shared" si="21"/>
        <v>0</v>
      </c>
      <c r="G39" s="25">
        <f t="shared" si="22"/>
        <v>0</v>
      </c>
      <c r="H39" s="64"/>
      <c r="I39" s="76">
        <f t="shared" si="23"/>
        <v>0</v>
      </c>
      <c r="J39" s="64">
        <f>SUM(geab:geru!J39)</f>
        <v>0</v>
      </c>
      <c r="K39" s="25">
        <f t="shared" si="24"/>
        <v>0</v>
      </c>
      <c r="L39" s="75">
        <f t="shared" si="25"/>
        <v>0</v>
      </c>
      <c r="M39" s="25">
        <f t="shared" si="26"/>
        <v>0</v>
      </c>
      <c r="N39" s="64">
        <f>SUM(geab:geru!N39)</f>
        <v>0</v>
      </c>
      <c r="O39" s="25">
        <f t="shared" si="6"/>
        <v>0</v>
      </c>
      <c r="P39" s="76">
        <f t="shared" si="7"/>
        <v>0</v>
      </c>
      <c r="R39" s="64"/>
      <c r="S39" s="65">
        <f t="shared" si="8"/>
        <v>0</v>
      </c>
    </row>
    <row r="40" spans="1:19" x14ac:dyDescent="0.25">
      <c r="A40" s="72">
        <v>3110203</v>
      </c>
      <c r="B40" s="31" t="s">
        <v>353</v>
      </c>
      <c r="C40" s="73"/>
      <c r="D40" s="74">
        <f>SUM(D41:D42)</f>
        <v>41414836502</v>
      </c>
      <c r="E40" s="74">
        <f>SUM(E41:E42)</f>
        <v>998695269</v>
      </c>
      <c r="F40" s="75">
        <f t="shared" si="0"/>
        <v>42413531771</v>
      </c>
      <c r="G40" s="25">
        <f t="shared" si="1"/>
        <v>0.59612408145840534</v>
      </c>
      <c r="H40" s="74">
        <f>SUM(H41:H42)</f>
        <v>0</v>
      </c>
      <c r="I40" s="76">
        <f t="shared" si="2"/>
        <v>42413531771</v>
      </c>
      <c r="J40" s="74">
        <f>SUM(J41:J42)</f>
        <v>3435412939</v>
      </c>
      <c r="K40" s="25">
        <f t="shared" si="3"/>
        <v>8.0998039907370867</v>
      </c>
      <c r="L40" s="75">
        <f t="shared" si="4"/>
        <v>18256940486</v>
      </c>
      <c r="M40" s="25">
        <f t="shared" si="5"/>
        <v>43.045084254179166</v>
      </c>
      <c r="N40" s="74">
        <f>SUM(N41:N42)</f>
        <v>21692353425</v>
      </c>
      <c r="O40" s="25">
        <f t="shared" si="6"/>
        <v>51.144888244916253</v>
      </c>
      <c r="P40" s="76">
        <f t="shared" si="7"/>
        <v>20721178346</v>
      </c>
      <c r="R40" s="64"/>
      <c r="S40" s="65">
        <f t="shared" si="8"/>
        <v>21692353425</v>
      </c>
    </row>
    <row r="41" spans="1:19" x14ac:dyDescent="0.25">
      <c r="A41" s="72">
        <v>311020301</v>
      </c>
      <c r="B41" s="28" t="s">
        <v>354</v>
      </c>
      <c r="C41" s="73"/>
      <c r="D41" s="64">
        <f>SUM(geab:geru!D41)</f>
        <v>41414836502</v>
      </c>
      <c r="E41" s="64">
        <f>SUM(geab:geru!E41)</f>
        <v>998695269</v>
      </c>
      <c r="F41" s="75">
        <f t="shared" ref="F41:F45" si="27">SUM(D41+E41)</f>
        <v>42413531771</v>
      </c>
      <c r="G41" s="25">
        <f t="shared" ref="G41:G45" si="28">IF(OR(F41=0,F$7=0),0,F41/F$7)*100</f>
        <v>0.59612408145840534</v>
      </c>
      <c r="H41" s="64"/>
      <c r="I41" s="76">
        <f t="shared" ref="I41:I45" si="29">SUM(F41-H41)</f>
        <v>42413531771</v>
      </c>
      <c r="J41" s="64">
        <f>SUM(geab:geru!J41)</f>
        <v>3435412939</v>
      </c>
      <c r="K41" s="25">
        <f t="shared" ref="K41:K45" si="30">IF(OR(J41=0,F41=0),0,J41/F41)*100</f>
        <v>8.0998039907370867</v>
      </c>
      <c r="L41" s="75">
        <f t="shared" ref="L41:L45" si="31">SUM(N41-J41)</f>
        <v>18256940486</v>
      </c>
      <c r="M41" s="25">
        <f t="shared" ref="M41:M45" si="32">IF(OR(L41=0,F41=0),0,L41/F41)*100</f>
        <v>43.045084254179166</v>
      </c>
      <c r="N41" s="64">
        <f>SUM(geab:geru!N41)</f>
        <v>21692353425</v>
      </c>
      <c r="O41" s="25">
        <f t="shared" si="6"/>
        <v>51.144888244916253</v>
      </c>
      <c r="P41" s="76">
        <f t="shared" si="7"/>
        <v>20721178346</v>
      </c>
      <c r="R41" s="64"/>
      <c r="S41" s="65">
        <f t="shared" si="8"/>
        <v>21692353425</v>
      </c>
    </row>
    <row r="42" spans="1:19" x14ac:dyDescent="0.25">
      <c r="A42" s="72">
        <v>311020302</v>
      </c>
      <c r="B42" s="28" t="s">
        <v>355</v>
      </c>
      <c r="C42" s="73"/>
      <c r="D42" s="64">
        <f>SUM(geab:geru!D42)</f>
        <v>0</v>
      </c>
      <c r="E42" s="64">
        <f>SUM(geab:geru!E42)</f>
        <v>0</v>
      </c>
      <c r="F42" s="75">
        <f t="shared" si="27"/>
        <v>0</v>
      </c>
      <c r="G42" s="25">
        <f t="shared" si="28"/>
        <v>0</v>
      </c>
      <c r="H42" s="64"/>
      <c r="I42" s="76">
        <f t="shared" si="29"/>
        <v>0</v>
      </c>
      <c r="J42" s="64">
        <f>SUM(geab:geru!J42)</f>
        <v>0</v>
      </c>
      <c r="K42" s="25">
        <f t="shared" si="30"/>
        <v>0</v>
      </c>
      <c r="L42" s="75">
        <f t="shared" si="31"/>
        <v>0</v>
      </c>
      <c r="M42" s="25">
        <f t="shared" si="32"/>
        <v>0</v>
      </c>
      <c r="N42" s="64">
        <f>SUM(geab:geru!N42)</f>
        <v>0</v>
      </c>
      <c r="O42" s="25">
        <f t="shared" si="6"/>
        <v>0</v>
      </c>
      <c r="P42" s="76">
        <f t="shared" si="7"/>
        <v>0</v>
      </c>
      <c r="R42" s="64"/>
      <c r="S42" s="65">
        <f t="shared" si="8"/>
        <v>0</v>
      </c>
    </row>
    <row r="43" spans="1:19" x14ac:dyDescent="0.25">
      <c r="A43" s="72">
        <v>3110204</v>
      </c>
      <c r="B43" s="31" t="s">
        <v>356</v>
      </c>
      <c r="C43" s="73"/>
      <c r="D43" s="64">
        <f>SUM(geab:geru!D43)</f>
        <v>3337806282</v>
      </c>
      <c r="E43" s="64">
        <f>SUM(geab:geru!E43)</f>
        <v>181045765</v>
      </c>
      <c r="F43" s="75">
        <f t="shared" si="27"/>
        <v>3518852047</v>
      </c>
      <c r="G43" s="25">
        <f t="shared" si="28"/>
        <v>4.9457622525558582E-2</v>
      </c>
      <c r="H43" s="64"/>
      <c r="I43" s="76">
        <f t="shared" si="29"/>
        <v>3518852047</v>
      </c>
      <c r="J43" s="64">
        <f>SUM(geab:geru!J43)</f>
        <v>314686962</v>
      </c>
      <c r="K43" s="25">
        <f t="shared" si="30"/>
        <v>8.9428869925999486</v>
      </c>
      <c r="L43" s="75">
        <f t="shared" si="31"/>
        <v>1513026185</v>
      </c>
      <c r="M43" s="25">
        <f t="shared" si="32"/>
        <v>42.997720983748991</v>
      </c>
      <c r="N43" s="64">
        <f>SUM(geab:geru!N43)</f>
        <v>1827713147</v>
      </c>
      <c r="O43" s="25">
        <f t="shared" si="6"/>
        <v>51.940607976348943</v>
      </c>
      <c r="P43" s="76">
        <f t="shared" si="7"/>
        <v>1691138900</v>
      </c>
      <c r="R43" s="64"/>
      <c r="S43" s="65">
        <f t="shared" si="8"/>
        <v>1827713147</v>
      </c>
    </row>
    <row r="44" spans="1:19" x14ac:dyDescent="0.25">
      <c r="A44" s="72">
        <v>3110205</v>
      </c>
      <c r="B44" s="28" t="s">
        <v>357</v>
      </c>
      <c r="C44" s="73"/>
      <c r="D44" s="64">
        <f>SUM(geab:geru!D44)</f>
        <v>0</v>
      </c>
      <c r="E44" s="64">
        <f>SUM(geab:geru!E44)</f>
        <v>0</v>
      </c>
      <c r="F44" s="75">
        <f t="shared" si="27"/>
        <v>0</v>
      </c>
      <c r="G44" s="25">
        <f t="shared" si="28"/>
        <v>0</v>
      </c>
      <c r="H44" s="64"/>
      <c r="I44" s="76">
        <f t="shared" si="29"/>
        <v>0</v>
      </c>
      <c r="J44" s="64">
        <f>SUM(geab:geru!J44)</f>
        <v>0</v>
      </c>
      <c r="K44" s="25">
        <f t="shared" si="30"/>
        <v>0</v>
      </c>
      <c r="L44" s="75">
        <f t="shared" si="31"/>
        <v>0</v>
      </c>
      <c r="M44" s="25">
        <f t="shared" si="32"/>
        <v>0</v>
      </c>
      <c r="N44" s="64">
        <f>SUM(geab:geru!N44)</f>
        <v>0</v>
      </c>
      <c r="O44" s="25">
        <f t="shared" si="6"/>
        <v>0</v>
      </c>
      <c r="P44" s="76">
        <f t="shared" si="7"/>
        <v>0</v>
      </c>
      <c r="R44" s="64"/>
      <c r="S44" s="65">
        <f t="shared" si="8"/>
        <v>0</v>
      </c>
    </row>
    <row r="45" spans="1:19" x14ac:dyDescent="0.25">
      <c r="A45" s="72">
        <v>3110299</v>
      </c>
      <c r="B45" s="28" t="s">
        <v>358</v>
      </c>
      <c r="C45" s="73"/>
      <c r="D45" s="64">
        <f>SUM(geab:geru!D45)</f>
        <v>8401127364</v>
      </c>
      <c r="E45" s="64">
        <f>SUM(geab:geru!E45)</f>
        <v>0</v>
      </c>
      <c r="F45" s="75">
        <f t="shared" si="27"/>
        <v>8401127364</v>
      </c>
      <c r="G45" s="25">
        <f t="shared" si="28"/>
        <v>0.11807821994450937</v>
      </c>
      <c r="H45" s="64"/>
      <c r="I45" s="76">
        <f t="shared" si="29"/>
        <v>8401127364</v>
      </c>
      <c r="J45" s="64">
        <f>SUM(geab:geru!J45)</f>
        <v>767897680</v>
      </c>
      <c r="K45" s="25">
        <f t="shared" si="30"/>
        <v>9.1404123128825354</v>
      </c>
      <c r="L45" s="75">
        <f t="shared" si="31"/>
        <v>3404542</v>
      </c>
      <c r="M45" s="25">
        <f t="shared" si="32"/>
        <v>4.0524823068257915E-2</v>
      </c>
      <c r="N45" s="64">
        <f>SUM(geab:geru!N45)</f>
        <v>771302222</v>
      </c>
      <c r="O45" s="25">
        <f t="shared" si="6"/>
        <v>9.1809371359507939</v>
      </c>
      <c r="P45" s="76">
        <f t="shared" si="7"/>
        <v>7629825142</v>
      </c>
      <c r="R45" s="64"/>
      <c r="S45" s="65">
        <f t="shared" si="8"/>
        <v>771302222</v>
      </c>
    </row>
    <row r="46" spans="1:19" x14ac:dyDescent="0.25">
      <c r="A46" s="66">
        <v>31103</v>
      </c>
      <c r="B46" s="67" t="s">
        <v>359</v>
      </c>
      <c r="C46" s="68"/>
      <c r="D46" s="69">
        <f>SUM(D47+D53+D63)</f>
        <v>69019270060</v>
      </c>
      <c r="E46" s="69">
        <f>SUM(E47+E53+E63)</f>
        <v>480000000</v>
      </c>
      <c r="F46" s="75">
        <f t="shared" si="0"/>
        <v>69499270060</v>
      </c>
      <c r="G46" s="20">
        <f t="shared" si="1"/>
        <v>0.97681534162818284</v>
      </c>
      <c r="H46" s="69">
        <f>SUM(H47+H53+H63)</f>
        <v>0</v>
      </c>
      <c r="I46" s="71">
        <f t="shared" si="2"/>
        <v>69499270060</v>
      </c>
      <c r="J46" s="69">
        <f>SUM(J47+J53+J63)</f>
        <v>14220822609</v>
      </c>
      <c r="K46" s="20">
        <f t="shared" si="3"/>
        <v>20.461830169903802</v>
      </c>
      <c r="L46" s="70">
        <f t="shared" si="4"/>
        <v>3255284857</v>
      </c>
      <c r="M46" s="20">
        <f t="shared" si="5"/>
        <v>4.6839122974811858</v>
      </c>
      <c r="N46" s="69">
        <f>SUM(N47+N53+N63)</f>
        <v>17476107466</v>
      </c>
      <c r="O46" s="20">
        <f t="shared" si="6"/>
        <v>25.145742467384984</v>
      </c>
      <c r="P46" s="71">
        <f t="shared" si="7"/>
        <v>52023162594</v>
      </c>
      <c r="R46" s="64"/>
      <c r="S46" s="65">
        <f t="shared" si="8"/>
        <v>17476107466</v>
      </c>
    </row>
    <row r="47" spans="1:19" x14ac:dyDescent="0.25">
      <c r="A47" s="72">
        <v>3110301</v>
      </c>
      <c r="B47" s="31" t="s">
        <v>360</v>
      </c>
      <c r="C47" s="73"/>
      <c r="D47" s="74">
        <f>SUM(D48:D52)</f>
        <v>62057172864</v>
      </c>
      <c r="E47" s="74">
        <f>SUM(E48:E52)</f>
        <v>0</v>
      </c>
      <c r="F47" s="75">
        <f t="shared" si="0"/>
        <v>62057172864</v>
      </c>
      <c r="G47" s="25">
        <f t="shared" si="1"/>
        <v>0.87221633348514849</v>
      </c>
      <c r="H47" s="74">
        <f>SUM(H48:H52)</f>
        <v>0</v>
      </c>
      <c r="I47" s="76">
        <f t="shared" si="2"/>
        <v>62057172864</v>
      </c>
      <c r="J47" s="74">
        <f>SUM(J48:J52)</f>
        <v>12915769892</v>
      </c>
      <c r="K47" s="25">
        <f t="shared" si="3"/>
        <v>20.812694642576233</v>
      </c>
      <c r="L47" s="75">
        <f t="shared" si="4"/>
        <v>3141622183</v>
      </c>
      <c r="M47" s="25">
        <f t="shared" si="5"/>
        <v>5.0624642374298157</v>
      </c>
      <c r="N47" s="74">
        <f>SUM(N48:N52)</f>
        <v>16057392075</v>
      </c>
      <c r="O47" s="25">
        <f t="shared" si="6"/>
        <v>25.875158880006051</v>
      </c>
      <c r="P47" s="76">
        <f t="shared" si="7"/>
        <v>45999780789</v>
      </c>
      <c r="R47" s="64"/>
      <c r="S47" s="65">
        <f t="shared" si="8"/>
        <v>16057392075</v>
      </c>
    </row>
    <row r="48" spans="1:19" x14ac:dyDescent="0.25">
      <c r="A48" s="72">
        <v>311030101</v>
      </c>
      <c r="B48" s="31" t="s">
        <v>361</v>
      </c>
      <c r="C48" s="73"/>
      <c r="D48" s="64">
        <f>SUM(geab:geru!D48)</f>
        <v>8458361199</v>
      </c>
      <c r="E48" s="64">
        <f>SUM(geab:geru!E48)</f>
        <v>0</v>
      </c>
      <c r="F48" s="75">
        <f t="shared" ref="F48:F52" si="33">SUM(D48+E48)</f>
        <v>8458361199</v>
      </c>
      <c r="G48" s="25">
        <f t="shared" ref="G48:G52" si="34">IF(OR(F48=0,F$7=0),0,F48/F$7)*100</f>
        <v>0.11888264404910716</v>
      </c>
      <c r="H48" s="64"/>
      <c r="I48" s="76">
        <f t="shared" ref="I48:I52" si="35">SUM(F48-H48)</f>
        <v>8458361199</v>
      </c>
      <c r="J48" s="64">
        <f>SUM(geab:geru!J48)</f>
        <v>4763202606</v>
      </c>
      <c r="K48" s="25">
        <f t="shared" ref="K48:K52" si="36">IF(OR(J48=0,F48=0),0,J48/F48)*100</f>
        <v>56.313539868256456</v>
      </c>
      <c r="L48" s="75">
        <f t="shared" ref="L48:L52" si="37">SUM(N48-J48)</f>
        <v>47991232</v>
      </c>
      <c r="M48" s="25">
        <f t="shared" ref="M48:M52" si="38">IF(OR(L48=0,F48=0),0,L48/F48)*100</f>
        <v>0.56738215442577478</v>
      </c>
      <c r="N48" s="64">
        <f>SUM(geab:geru!N48)</f>
        <v>4811193838</v>
      </c>
      <c r="O48" s="25">
        <f t="shared" si="6"/>
        <v>56.880922022682235</v>
      </c>
      <c r="P48" s="76">
        <f t="shared" si="7"/>
        <v>3647167361</v>
      </c>
      <c r="R48" s="64"/>
      <c r="S48" s="65">
        <f t="shared" si="8"/>
        <v>4811193838</v>
      </c>
    </row>
    <row r="49" spans="1:19" x14ac:dyDescent="0.25">
      <c r="A49" s="72">
        <v>311030102</v>
      </c>
      <c r="B49" s="31" t="s">
        <v>362</v>
      </c>
      <c r="C49" s="73"/>
      <c r="D49" s="64">
        <f>SUM(geab:geru!D49)</f>
        <v>18024526972</v>
      </c>
      <c r="E49" s="64">
        <f>SUM(geab:geru!E49)</f>
        <v>0</v>
      </c>
      <c r="F49" s="75">
        <f t="shared" si="33"/>
        <v>18024526972</v>
      </c>
      <c r="G49" s="25">
        <f t="shared" si="34"/>
        <v>0.25333553081407106</v>
      </c>
      <c r="H49" s="64"/>
      <c r="I49" s="76">
        <f t="shared" si="35"/>
        <v>18024526972</v>
      </c>
      <c r="J49" s="64">
        <f>SUM(geab:geru!J49)</f>
        <v>3234402651</v>
      </c>
      <c r="K49" s="25">
        <f t="shared" si="36"/>
        <v>17.944452334446538</v>
      </c>
      <c r="L49" s="75">
        <f t="shared" si="37"/>
        <v>1110084652</v>
      </c>
      <c r="M49" s="25">
        <f t="shared" si="38"/>
        <v>6.158744990780888</v>
      </c>
      <c r="N49" s="64">
        <f>SUM(geab:geru!N49)</f>
        <v>4344487303</v>
      </c>
      <c r="O49" s="25">
        <f t="shared" si="6"/>
        <v>24.103197325227427</v>
      </c>
      <c r="P49" s="76">
        <f t="shared" si="7"/>
        <v>13680039669</v>
      </c>
      <c r="R49" s="64"/>
      <c r="S49" s="65">
        <f t="shared" si="8"/>
        <v>4344487303</v>
      </c>
    </row>
    <row r="50" spans="1:19" x14ac:dyDescent="0.25">
      <c r="A50" s="72">
        <v>311030103</v>
      </c>
      <c r="B50" s="31" t="s">
        <v>363</v>
      </c>
      <c r="C50" s="73"/>
      <c r="D50" s="64">
        <f>SUM(geab:geru!D50)</f>
        <v>25532004065</v>
      </c>
      <c r="E50" s="64">
        <f>SUM(geab:geru!E50)</f>
        <v>0</v>
      </c>
      <c r="F50" s="75">
        <f t="shared" si="33"/>
        <v>25532004065</v>
      </c>
      <c r="G50" s="25">
        <f t="shared" si="34"/>
        <v>0.35885345632657606</v>
      </c>
      <c r="H50" s="64"/>
      <c r="I50" s="76">
        <f t="shared" si="35"/>
        <v>25532004065</v>
      </c>
      <c r="J50" s="64">
        <f>SUM(geab:geru!J50)</f>
        <v>3520267529</v>
      </c>
      <c r="K50" s="25">
        <f t="shared" si="36"/>
        <v>13.787666334526724</v>
      </c>
      <c r="L50" s="75">
        <f t="shared" si="37"/>
        <v>1488565488</v>
      </c>
      <c r="M50" s="25">
        <f t="shared" si="38"/>
        <v>5.8301944657786109</v>
      </c>
      <c r="N50" s="64">
        <f>SUM(geab:geru!N50)</f>
        <v>5008833017</v>
      </c>
      <c r="O50" s="25">
        <f t="shared" si="6"/>
        <v>19.617860800305337</v>
      </c>
      <c r="P50" s="76">
        <f t="shared" si="7"/>
        <v>20523171048</v>
      </c>
      <c r="R50" s="64"/>
      <c r="S50" s="65">
        <f t="shared" si="8"/>
        <v>5008833017</v>
      </c>
    </row>
    <row r="51" spans="1:19" x14ac:dyDescent="0.25">
      <c r="A51" s="72">
        <v>311030104</v>
      </c>
      <c r="B51" s="31" t="s">
        <v>364</v>
      </c>
      <c r="C51" s="73"/>
      <c r="D51" s="64">
        <f>SUM(geab:geru!D51)</f>
        <v>1716046397</v>
      </c>
      <c r="E51" s="64">
        <f>SUM(geab:geru!E51)</f>
        <v>0</v>
      </c>
      <c r="F51" s="75">
        <f t="shared" si="33"/>
        <v>1716046397</v>
      </c>
      <c r="G51" s="25">
        <f t="shared" si="34"/>
        <v>2.4119108676799349E-2</v>
      </c>
      <c r="H51" s="64"/>
      <c r="I51" s="76">
        <f t="shared" si="35"/>
        <v>1716046397</v>
      </c>
      <c r="J51" s="64">
        <f>SUM(geab:geru!J51)</f>
        <v>274581405</v>
      </c>
      <c r="K51" s="25">
        <f t="shared" si="36"/>
        <v>16.000814749532672</v>
      </c>
      <c r="L51" s="75">
        <f t="shared" si="37"/>
        <v>88164504</v>
      </c>
      <c r="M51" s="25">
        <f t="shared" si="38"/>
        <v>5.1376526971607284</v>
      </c>
      <c r="N51" s="64">
        <f>SUM(geab:geru!N51)</f>
        <v>362745909</v>
      </c>
      <c r="O51" s="25">
        <f t="shared" si="6"/>
        <v>21.138467446693401</v>
      </c>
      <c r="P51" s="76">
        <f t="shared" si="7"/>
        <v>1353300488</v>
      </c>
      <c r="R51" s="64"/>
      <c r="S51" s="65">
        <f t="shared" si="8"/>
        <v>362745909</v>
      </c>
    </row>
    <row r="52" spans="1:19" x14ac:dyDescent="0.25">
      <c r="A52" s="72">
        <v>311030105</v>
      </c>
      <c r="B52" s="31" t="s">
        <v>365</v>
      </c>
      <c r="C52" s="73"/>
      <c r="D52" s="64">
        <f>SUM(geab:geru!D52)</f>
        <v>8326234231</v>
      </c>
      <c r="E52" s="64">
        <f>SUM(geab:geru!E52)</f>
        <v>0</v>
      </c>
      <c r="F52" s="75">
        <f t="shared" si="33"/>
        <v>8326234231</v>
      </c>
      <c r="G52" s="25">
        <f t="shared" si="34"/>
        <v>0.11702559361859483</v>
      </c>
      <c r="H52" s="64"/>
      <c r="I52" s="76">
        <f t="shared" si="35"/>
        <v>8326234231</v>
      </c>
      <c r="J52" s="64">
        <f>SUM(geab:geru!J52)</f>
        <v>1123315701</v>
      </c>
      <c r="K52" s="25">
        <f t="shared" si="36"/>
        <v>13.49128153058321</v>
      </c>
      <c r="L52" s="75">
        <f t="shared" si="37"/>
        <v>406816307</v>
      </c>
      <c r="M52" s="25">
        <f t="shared" si="38"/>
        <v>4.8859579938954036</v>
      </c>
      <c r="N52" s="64">
        <f>SUM(geab:geru!N52)</f>
        <v>1530132008</v>
      </c>
      <c r="O52" s="25">
        <f t="shared" si="6"/>
        <v>18.377239524478615</v>
      </c>
      <c r="P52" s="76">
        <f t="shared" si="7"/>
        <v>6796102223</v>
      </c>
      <c r="R52" s="64"/>
      <c r="S52" s="65">
        <f t="shared" si="8"/>
        <v>1530132008</v>
      </c>
    </row>
    <row r="53" spans="1:19" x14ac:dyDescent="0.25">
      <c r="A53" s="72">
        <v>3110302</v>
      </c>
      <c r="B53" s="31" t="s">
        <v>366</v>
      </c>
      <c r="C53" s="73"/>
      <c r="D53" s="74">
        <f>SUM(D54:D62)</f>
        <v>6943898657</v>
      </c>
      <c r="E53" s="74">
        <f>SUM(E54:E62)</f>
        <v>480000000</v>
      </c>
      <c r="F53" s="75">
        <f t="shared" si="0"/>
        <v>7423898657</v>
      </c>
      <c r="G53" s="25">
        <f t="shared" si="1"/>
        <v>0.10434322686540261</v>
      </c>
      <c r="H53" s="74">
        <f>SUM(H54:H62)</f>
        <v>0</v>
      </c>
      <c r="I53" s="76">
        <f t="shared" si="2"/>
        <v>7423898657</v>
      </c>
      <c r="J53" s="74">
        <f>SUM(J54:J62)</f>
        <v>1305039566</v>
      </c>
      <c r="K53" s="25">
        <f t="shared" si="3"/>
        <v>17.578897911941148</v>
      </c>
      <c r="L53" s="75">
        <f t="shared" si="4"/>
        <v>113662674</v>
      </c>
      <c r="M53" s="25">
        <f t="shared" si="5"/>
        <v>1.5310375215430423</v>
      </c>
      <c r="N53" s="74">
        <f>SUM(N54:N62)</f>
        <v>1418702240</v>
      </c>
      <c r="O53" s="25">
        <f t="shared" si="6"/>
        <v>19.109935433484189</v>
      </c>
      <c r="P53" s="76">
        <f t="shared" si="7"/>
        <v>6005196417</v>
      </c>
      <c r="R53" s="64"/>
      <c r="S53" s="65">
        <f t="shared" si="8"/>
        <v>1418702240</v>
      </c>
    </row>
    <row r="54" spans="1:19" x14ac:dyDescent="0.25">
      <c r="A54" s="72">
        <v>311030201</v>
      </c>
      <c r="B54" s="31" t="s">
        <v>367</v>
      </c>
      <c r="C54" s="73"/>
      <c r="D54" s="64">
        <f>SUM(geab:geru!D54)</f>
        <v>1355499839</v>
      </c>
      <c r="E54" s="64">
        <f>SUM(geab:geru!E54)</f>
        <v>480000000</v>
      </c>
      <c r="F54" s="75">
        <f t="shared" ref="F54:F63" si="39">SUM(D54+E54)</f>
        <v>1835499839</v>
      </c>
      <c r="G54" s="25">
        <f t="shared" ref="G54:G63" si="40">IF(OR(F54=0,F$7=0),0,F54/F$7)*100</f>
        <v>2.5798032133911297E-2</v>
      </c>
      <c r="H54" s="64"/>
      <c r="I54" s="76">
        <f t="shared" ref="I54:I63" si="41">SUM(F54-H54)</f>
        <v>1835499839</v>
      </c>
      <c r="J54" s="64">
        <f>SUM(geab:geru!J54)</f>
        <v>692217247</v>
      </c>
      <c r="K54" s="25">
        <f t="shared" ref="K54:K63" si="42">IF(OR(J54=0,F54=0),0,J54/F54)*100</f>
        <v>37.712738094116496</v>
      </c>
      <c r="L54" s="75">
        <f t="shared" ref="L54:L63" si="43">SUM(N54-J54)</f>
        <v>0</v>
      </c>
      <c r="M54" s="25">
        <f t="shared" ref="M54:M63" si="44">IF(OR(L54=0,F54=0),0,L54/F54)*100</f>
        <v>0</v>
      </c>
      <c r="N54" s="64">
        <f>SUM(geab:geru!N54)</f>
        <v>692217247</v>
      </c>
      <c r="O54" s="25">
        <f t="shared" si="6"/>
        <v>37.712738094116496</v>
      </c>
      <c r="P54" s="76">
        <f t="shared" si="7"/>
        <v>1143282592</v>
      </c>
      <c r="R54" s="64"/>
      <c r="S54" s="65">
        <f t="shared" si="8"/>
        <v>692217247</v>
      </c>
    </row>
    <row r="55" spans="1:19" x14ac:dyDescent="0.25">
      <c r="A55" s="72">
        <v>311030202</v>
      </c>
      <c r="B55" s="31" t="s">
        <v>368</v>
      </c>
      <c r="C55" s="73"/>
      <c r="D55" s="64">
        <f>SUM(geab:geru!D55)</f>
        <v>1079796796</v>
      </c>
      <c r="E55" s="64">
        <f>SUM(geab:geru!E55)</f>
        <v>0</v>
      </c>
      <c r="F55" s="75">
        <f t="shared" si="39"/>
        <v>1079796796</v>
      </c>
      <c r="G55" s="25">
        <f t="shared" si="40"/>
        <v>1.5176592146409044E-2</v>
      </c>
      <c r="H55" s="64"/>
      <c r="I55" s="76">
        <f t="shared" si="41"/>
        <v>1079796796</v>
      </c>
      <c r="J55" s="64">
        <f>SUM(geab:geru!J55)</f>
        <v>226248014</v>
      </c>
      <c r="K55" s="25">
        <f t="shared" si="42"/>
        <v>20.952832499421493</v>
      </c>
      <c r="L55" s="75">
        <f t="shared" si="43"/>
        <v>7465200</v>
      </c>
      <c r="M55" s="25">
        <f t="shared" si="44"/>
        <v>0.69135230143801985</v>
      </c>
      <c r="N55" s="64">
        <f>SUM(geab:geru!N55)</f>
        <v>233713214</v>
      </c>
      <c r="O55" s="25">
        <f t="shared" si="6"/>
        <v>21.644184800859513</v>
      </c>
      <c r="P55" s="76">
        <f t="shared" si="7"/>
        <v>846083582</v>
      </c>
      <c r="R55" s="64"/>
      <c r="S55" s="65">
        <f t="shared" si="8"/>
        <v>233713214</v>
      </c>
    </row>
    <row r="56" spans="1:19" x14ac:dyDescent="0.25">
      <c r="A56" s="72">
        <v>311030203</v>
      </c>
      <c r="B56" s="31" t="s">
        <v>369</v>
      </c>
      <c r="C56" s="73"/>
      <c r="D56" s="64">
        <f>SUM(geab:geru!D56)</f>
        <v>26868808</v>
      </c>
      <c r="E56" s="64">
        <f>SUM(geab:geru!E56)</f>
        <v>0</v>
      </c>
      <c r="F56" s="75">
        <f t="shared" si="39"/>
        <v>26868808</v>
      </c>
      <c r="G56" s="25">
        <f t="shared" si="40"/>
        <v>3.7764229527883548E-4</v>
      </c>
      <c r="H56" s="64"/>
      <c r="I56" s="76">
        <f t="shared" si="41"/>
        <v>26868808</v>
      </c>
      <c r="J56" s="64">
        <f>SUM(geab:geru!J56)</f>
        <v>161088</v>
      </c>
      <c r="K56" s="25">
        <f t="shared" si="42"/>
        <v>0.5995353422451789</v>
      </c>
      <c r="L56" s="75">
        <f t="shared" si="43"/>
        <v>10300</v>
      </c>
      <c r="M56" s="25">
        <f t="shared" si="44"/>
        <v>3.8334413644252475E-2</v>
      </c>
      <c r="N56" s="64">
        <f>SUM(geab:geru!N56)</f>
        <v>171388</v>
      </c>
      <c r="O56" s="25">
        <f t="shared" si="6"/>
        <v>0.6378697558894314</v>
      </c>
      <c r="P56" s="76">
        <f t="shared" si="7"/>
        <v>26697420</v>
      </c>
      <c r="R56" s="64"/>
      <c r="S56" s="65">
        <f t="shared" si="8"/>
        <v>171388</v>
      </c>
    </row>
    <row r="57" spans="1:19" x14ac:dyDescent="0.25">
      <c r="A57" s="72">
        <v>311030204</v>
      </c>
      <c r="B57" s="31" t="s">
        <v>370</v>
      </c>
      <c r="C57" s="73"/>
      <c r="D57" s="64">
        <f>SUM(geab:geru!D57)</f>
        <v>38057350</v>
      </c>
      <c r="E57" s="64">
        <f>SUM(geab:geru!E57)</f>
        <v>0</v>
      </c>
      <c r="F57" s="75">
        <f t="shared" si="39"/>
        <v>38057350</v>
      </c>
      <c r="G57" s="25">
        <f t="shared" si="40"/>
        <v>5.3489775230185091E-4</v>
      </c>
      <c r="H57" s="64"/>
      <c r="I57" s="76">
        <f t="shared" si="41"/>
        <v>38057350</v>
      </c>
      <c r="J57" s="64">
        <f>SUM(geab:geru!J57)</f>
        <v>5671648</v>
      </c>
      <c r="K57" s="25">
        <f t="shared" si="42"/>
        <v>14.902897863356223</v>
      </c>
      <c r="L57" s="75">
        <f t="shared" si="43"/>
        <v>0</v>
      </c>
      <c r="M57" s="25">
        <f t="shared" si="44"/>
        <v>0</v>
      </c>
      <c r="N57" s="64">
        <f>SUM(geab:geru!N57)</f>
        <v>5671648</v>
      </c>
      <c r="O57" s="25">
        <f t="shared" si="6"/>
        <v>14.902897863356223</v>
      </c>
      <c r="P57" s="76">
        <f t="shared" si="7"/>
        <v>32385702</v>
      </c>
      <c r="R57" s="64"/>
      <c r="S57" s="65">
        <f t="shared" si="8"/>
        <v>5671648</v>
      </c>
    </row>
    <row r="58" spans="1:19" x14ac:dyDescent="0.25">
      <c r="A58" s="72">
        <v>311030205</v>
      </c>
      <c r="B58" s="28" t="s">
        <v>371</v>
      </c>
      <c r="C58" s="73"/>
      <c r="D58" s="64">
        <f>SUM(geab:geru!D58)</f>
        <v>0</v>
      </c>
      <c r="E58" s="64">
        <f>SUM(geab:geru!E58)</f>
        <v>0</v>
      </c>
      <c r="F58" s="75">
        <f t="shared" si="39"/>
        <v>0</v>
      </c>
      <c r="G58" s="25">
        <f t="shared" si="40"/>
        <v>0</v>
      </c>
      <c r="H58" s="64"/>
      <c r="I58" s="76">
        <f t="shared" si="41"/>
        <v>0</v>
      </c>
      <c r="J58" s="64">
        <f>SUM(geab:geru!J58)</f>
        <v>0</v>
      </c>
      <c r="K58" s="25">
        <f t="shared" si="42"/>
        <v>0</v>
      </c>
      <c r="L58" s="75">
        <f t="shared" si="43"/>
        <v>0</v>
      </c>
      <c r="M58" s="25">
        <f t="shared" si="44"/>
        <v>0</v>
      </c>
      <c r="N58" s="64">
        <f>SUM(geab:geru!N58)</f>
        <v>0</v>
      </c>
      <c r="O58" s="25">
        <f t="shared" si="6"/>
        <v>0</v>
      </c>
      <c r="P58" s="76">
        <f t="shared" si="7"/>
        <v>0</v>
      </c>
      <c r="R58" s="64"/>
      <c r="S58" s="65">
        <f t="shared" si="8"/>
        <v>0</v>
      </c>
    </row>
    <row r="59" spans="1:19" x14ac:dyDescent="0.25">
      <c r="A59" s="72">
        <v>311030206</v>
      </c>
      <c r="B59" s="28" t="s">
        <v>372</v>
      </c>
      <c r="C59" s="73"/>
      <c r="D59" s="64">
        <f>SUM(geab:geru!D59)</f>
        <v>2648308345</v>
      </c>
      <c r="E59" s="64">
        <f>SUM(geab:geru!E59)</f>
        <v>0</v>
      </c>
      <c r="F59" s="75">
        <f t="shared" si="39"/>
        <v>2648308345</v>
      </c>
      <c r="G59" s="25">
        <f t="shared" si="40"/>
        <v>3.7222091951823619E-2</v>
      </c>
      <c r="H59" s="64"/>
      <c r="I59" s="76">
        <f t="shared" si="41"/>
        <v>2648308345</v>
      </c>
      <c r="J59" s="64">
        <f>SUM(geab:geru!J59)</f>
        <v>229276961</v>
      </c>
      <c r="K59" s="25">
        <f t="shared" si="42"/>
        <v>8.6574873893696846</v>
      </c>
      <c r="L59" s="75">
        <f t="shared" si="43"/>
        <v>63712301</v>
      </c>
      <c r="M59" s="25">
        <f t="shared" si="44"/>
        <v>2.4057735240795761</v>
      </c>
      <c r="N59" s="64">
        <f>SUM(geab:geru!N59)</f>
        <v>292989262</v>
      </c>
      <c r="O59" s="25">
        <f t="shared" si="6"/>
        <v>11.063260913449261</v>
      </c>
      <c r="P59" s="76">
        <f t="shared" si="7"/>
        <v>2355319083</v>
      </c>
      <c r="R59" s="64"/>
      <c r="S59" s="65">
        <f t="shared" si="8"/>
        <v>292989262</v>
      </c>
    </row>
    <row r="60" spans="1:19" x14ac:dyDescent="0.25">
      <c r="A60" s="72">
        <v>311030207</v>
      </c>
      <c r="B60" s="28" t="s">
        <v>373</v>
      </c>
      <c r="C60" s="73"/>
      <c r="D60" s="64">
        <f>SUM(geab:geru!D60)</f>
        <v>1795367519</v>
      </c>
      <c r="E60" s="64">
        <f>SUM(geab:geru!E60)</f>
        <v>0</v>
      </c>
      <c r="F60" s="75">
        <f t="shared" si="39"/>
        <v>1795367519</v>
      </c>
      <c r="G60" s="25">
        <f t="shared" si="40"/>
        <v>2.5233970585677945E-2</v>
      </c>
      <c r="H60" s="64"/>
      <c r="I60" s="76">
        <f t="shared" si="41"/>
        <v>1795367519</v>
      </c>
      <c r="J60" s="64">
        <f>SUM(geab:geru!J60)</f>
        <v>151464608</v>
      </c>
      <c r="K60" s="25">
        <f t="shared" si="42"/>
        <v>8.4364124000841958</v>
      </c>
      <c r="L60" s="75">
        <f t="shared" si="43"/>
        <v>42474873</v>
      </c>
      <c r="M60" s="25">
        <f t="shared" si="44"/>
        <v>2.3658038006423352</v>
      </c>
      <c r="N60" s="64">
        <f>SUM(geab:geru!N60)</f>
        <v>193939481</v>
      </c>
      <c r="O60" s="25">
        <f t="shared" si="6"/>
        <v>10.802216200726532</v>
      </c>
      <c r="P60" s="76">
        <f t="shared" si="7"/>
        <v>1601428038</v>
      </c>
      <c r="R60" s="64"/>
      <c r="S60" s="65">
        <f t="shared" si="8"/>
        <v>193939481</v>
      </c>
    </row>
    <row r="61" spans="1:19" x14ac:dyDescent="0.25">
      <c r="A61" s="72">
        <v>311030208</v>
      </c>
      <c r="B61" s="28" t="s">
        <v>374</v>
      </c>
      <c r="C61" s="73"/>
      <c r="D61" s="64">
        <f>SUM(geab:geru!D61)</f>
        <v>0</v>
      </c>
      <c r="E61" s="64">
        <f>SUM(geab:geru!E61)</f>
        <v>0</v>
      </c>
      <c r="F61" s="75">
        <f t="shared" si="39"/>
        <v>0</v>
      </c>
      <c r="G61" s="25">
        <f t="shared" si="40"/>
        <v>0</v>
      </c>
      <c r="H61" s="64"/>
      <c r="I61" s="76">
        <f t="shared" si="41"/>
        <v>0</v>
      </c>
      <c r="J61" s="64">
        <f>SUM(geab:geru!J61)</f>
        <v>0</v>
      </c>
      <c r="K61" s="25">
        <f t="shared" si="42"/>
        <v>0</v>
      </c>
      <c r="L61" s="75">
        <f t="shared" si="43"/>
        <v>0</v>
      </c>
      <c r="M61" s="25">
        <f t="shared" si="44"/>
        <v>0</v>
      </c>
      <c r="N61" s="64">
        <f>SUM(geab:geru!N61)</f>
        <v>0</v>
      </c>
      <c r="O61" s="25">
        <f t="shared" si="6"/>
        <v>0</v>
      </c>
      <c r="P61" s="76">
        <f t="shared" si="7"/>
        <v>0</v>
      </c>
      <c r="R61" s="64"/>
      <c r="S61" s="65">
        <f t="shared" si="8"/>
        <v>0</v>
      </c>
    </row>
    <row r="62" spans="1:19" x14ac:dyDescent="0.25">
      <c r="A62" s="72">
        <v>311030209</v>
      </c>
      <c r="B62" s="31" t="s">
        <v>80</v>
      </c>
      <c r="C62" s="73"/>
      <c r="D62" s="64">
        <f>SUM(geab:geru!D62)</f>
        <v>0</v>
      </c>
      <c r="E62" s="64">
        <f>SUM(geab:geru!E62)</f>
        <v>0</v>
      </c>
      <c r="F62" s="75">
        <f t="shared" si="39"/>
        <v>0</v>
      </c>
      <c r="G62" s="25">
        <f t="shared" si="40"/>
        <v>0</v>
      </c>
      <c r="H62" s="64"/>
      <c r="I62" s="76">
        <f t="shared" si="41"/>
        <v>0</v>
      </c>
      <c r="J62" s="64">
        <f>SUM(geab:geru!J62)</f>
        <v>0</v>
      </c>
      <c r="K62" s="25">
        <f t="shared" si="42"/>
        <v>0</v>
      </c>
      <c r="L62" s="75">
        <f t="shared" si="43"/>
        <v>0</v>
      </c>
      <c r="M62" s="25">
        <f t="shared" si="44"/>
        <v>0</v>
      </c>
      <c r="N62" s="64">
        <f>SUM(geab:geru!N62)</f>
        <v>0</v>
      </c>
      <c r="O62" s="25">
        <f t="shared" si="6"/>
        <v>0</v>
      </c>
      <c r="P62" s="76">
        <f t="shared" si="7"/>
        <v>0</v>
      </c>
      <c r="R62" s="64"/>
      <c r="S62" s="65">
        <f t="shared" si="8"/>
        <v>0</v>
      </c>
    </row>
    <row r="63" spans="1:19" x14ac:dyDescent="0.25">
      <c r="A63" s="72">
        <v>3110303</v>
      </c>
      <c r="B63" s="31" t="s">
        <v>375</v>
      </c>
      <c r="C63" s="73"/>
      <c r="D63" s="64">
        <f>SUM(geab:geru!D63)</f>
        <v>18198539</v>
      </c>
      <c r="E63" s="64">
        <f>SUM(geab:geru!E63)</f>
        <v>0</v>
      </c>
      <c r="F63" s="75">
        <f t="shared" si="39"/>
        <v>18198539</v>
      </c>
      <c r="G63" s="25">
        <f t="shared" si="40"/>
        <v>2.557812776317209E-4</v>
      </c>
      <c r="H63" s="64"/>
      <c r="I63" s="76">
        <f t="shared" si="41"/>
        <v>18198539</v>
      </c>
      <c r="J63" s="64">
        <f>SUM(geab:geru!J63)</f>
        <v>13151</v>
      </c>
      <c r="K63" s="25">
        <f t="shared" si="42"/>
        <v>7.2264042734419512E-2</v>
      </c>
      <c r="L63" s="75">
        <f t="shared" si="43"/>
        <v>0</v>
      </c>
      <c r="M63" s="25">
        <f t="shared" si="44"/>
        <v>0</v>
      </c>
      <c r="N63" s="64">
        <f>SUM(geab:geru!N63)</f>
        <v>13151</v>
      </c>
      <c r="O63" s="25">
        <f>IF(OR(N63=0,F63=0),0,N63/F63)*100</f>
        <v>7.2264042734419512E-2</v>
      </c>
      <c r="P63" s="76">
        <f>SUM(F63-N63)</f>
        <v>18185388</v>
      </c>
      <c r="R63" s="64"/>
      <c r="S63" s="65">
        <f t="shared" si="8"/>
        <v>13151</v>
      </c>
    </row>
    <row r="64" spans="1:19" x14ac:dyDescent="0.25">
      <c r="A64" s="77">
        <v>312</v>
      </c>
      <c r="B64" s="67" t="s">
        <v>376</v>
      </c>
      <c r="C64" s="68"/>
      <c r="D64" s="69">
        <f>SUM(D65+D71+D102)</f>
        <v>385154570026</v>
      </c>
      <c r="E64" s="69">
        <f>SUM(E65+E71+E102)</f>
        <v>2438163839</v>
      </c>
      <c r="F64" s="75">
        <f t="shared" si="0"/>
        <v>387592733865</v>
      </c>
      <c r="G64" s="20">
        <f t="shared" si="1"/>
        <v>5.4476331681769219</v>
      </c>
      <c r="H64" s="69">
        <f>SUM(H65+H71+H102)</f>
        <v>0</v>
      </c>
      <c r="I64" s="71">
        <f t="shared" si="2"/>
        <v>387592733865</v>
      </c>
      <c r="J64" s="69">
        <f>SUM(J65+J71+J102)</f>
        <v>63600034857</v>
      </c>
      <c r="K64" s="20">
        <f t="shared" si="3"/>
        <v>16.408985334372169</v>
      </c>
      <c r="L64" s="70">
        <f t="shared" si="4"/>
        <v>90555306377</v>
      </c>
      <c r="M64" s="20">
        <f t="shared" si="5"/>
        <v>23.363520124332556</v>
      </c>
      <c r="N64" s="69">
        <f>SUM(N65+N71+N102)</f>
        <v>154155341234</v>
      </c>
      <c r="O64" s="20">
        <f t="shared" si="6"/>
        <v>39.772505458704728</v>
      </c>
      <c r="P64" s="71">
        <f t="shared" si="7"/>
        <v>233437392631</v>
      </c>
      <c r="R64" s="64"/>
      <c r="S64" s="65">
        <f t="shared" si="8"/>
        <v>154155341234</v>
      </c>
    </row>
    <row r="65" spans="1:19" x14ac:dyDescent="0.25">
      <c r="A65" s="72">
        <v>31201</v>
      </c>
      <c r="B65" s="31" t="s">
        <v>377</v>
      </c>
      <c r="C65" s="73"/>
      <c r="D65" s="74">
        <f>SUM(D66:D70)</f>
        <v>53937519128</v>
      </c>
      <c r="E65" s="74">
        <f>SUM(E66:E70)</f>
        <v>-1083039053</v>
      </c>
      <c r="F65" s="75">
        <f t="shared" si="0"/>
        <v>52854480075</v>
      </c>
      <c r="G65" s="25">
        <f t="shared" si="1"/>
        <v>0.74287207572782821</v>
      </c>
      <c r="H65" s="74">
        <f>SUM(H66:H70)</f>
        <v>0</v>
      </c>
      <c r="I65" s="76">
        <f t="shared" si="2"/>
        <v>52854480075</v>
      </c>
      <c r="J65" s="74">
        <f>SUM(J66:J70)</f>
        <v>8497171610</v>
      </c>
      <c r="K65" s="25">
        <f t="shared" si="3"/>
        <v>16.076539960174795</v>
      </c>
      <c r="L65" s="75">
        <f t="shared" si="4"/>
        <v>27065420042</v>
      </c>
      <c r="M65" s="25">
        <f t="shared" si="5"/>
        <v>51.207428402652781</v>
      </c>
      <c r="N65" s="74">
        <f>SUM(N66:N70)</f>
        <v>35562591652</v>
      </c>
      <c r="O65" s="25">
        <f t="shared" si="6"/>
        <v>67.283968362827565</v>
      </c>
      <c r="P65" s="76">
        <f t="shared" si="7"/>
        <v>17291888423</v>
      </c>
      <c r="R65" s="64"/>
      <c r="S65" s="65">
        <f t="shared" si="8"/>
        <v>35562591652</v>
      </c>
    </row>
    <row r="66" spans="1:19" x14ac:dyDescent="0.25">
      <c r="A66" s="72">
        <v>3120101</v>
      </c>
      <c r="B66" s="31" t="s">
        <v>378</v>
      </c>
      <c r="C66" s="73"/>
      <c r="D66" s="64">
        <f>SUM(geab:geru!D66)</f>
        <v>6305414969</v>
      </c>
      <c r="E66" s="64">
        <f>SUM(geab:geru!E66)</f>
        <v>-768000000</v>
      </c>
      <c r="F66" s="75">
        <f t="shared" ref="F66:F70" si="45">SUM(D66+E66)</f>
        <v>5537414969</v>
      </c>
      <c r="G66" s="25">
        <f t="shared" ref="G66:G70" si="46">IF(OR(F66=0,F$7=0),0,F66/F$7)*100</f>
        <v>7.7828614458986853E-2</v>
      </c>
      <c r="H66" s="64"/>
      <c r="I66" s="76">
        <f t="shared" ref="I66:I70" si="47">SUM(F66-H66)</f>
        <v>5537414969</v>
      </c>
      <c r="J66" s="64">
        <f>SUM(geab:geru!J66)</f>
        <v>8284664</v>
      </c>
      <c r="K66" s="25">
        <f t="shared" ref="K66:K70" si="48">IF(OR(J66=0,F66=0),0,J66/F66)*100</f>
        <v>0.14961248247385955</v>
      </c>
      <c r="L66" s="75">
        <f t="shared" ref="L66:L70" si="49">SUM(N66-J66)</f>
        <v>8857605</v>
      </c>
      <c r="M66" s="25">
        <f t="shared" ref="M66:M70" si="50">IF(OR(L66=0,F66=0),0,L66/F66)*100</f>
        <v>0.15995920568690181</v>
      </c>
      <c r="N66" s="64">
        <f>SUM(geab:geru!N66)</f>
        <v>17142269</v>
      </c>
      <c r="O66" s="25">
        <f t="shared" si="6"/>
        <v>0.30957168816076136</v>
      </c>
      <c r="P66" s="76">
        <f t="shared" si="7"/>
        <v>5520272700</v>
      </c>
      <c r="R66" s="64"/>
      <c r="S66" s="65">
        <f t="shared" si="8"/>
        <v>17142269</v>
      </c>
    </row>
    <row r="67" spans="1:19" x14ac:dyDescent="0.25">
      <c r="A67" s="72">
        <v>3120102</v>
      </c>
      <c r="B67" s="31" t="s">
        <v>379</v>
      </c>
      <c r="C67" s="73"/>
      <c r="D67" s="64">
        <f>SUM(geab:geru!D67)</f>
        <v>30121911251</v>
      </c>
      <c r="E67" s="64">
        <f>SUM(geab:geru!E67)</f>
        <v>363081341</v>
      </c>
      <c r="F67" s="75">
        <f t="shared" si="45"/>
        <v>30484992592</v>
      </c>
      <c r="G67" s="25">
        <f t="shared" si="46"/>
        <v>0.42846793106717562</v>
      </c>
      <c r="H67" s="64"/>
      <c r="I67" s="76">
        <f t="shared" si="47"/>
        <v>30484992592</v>
      </c>
      <c r="J67" s="64">
        <f>SUM(geab:geru!J67)</f>
        <v>7120120877</v>
      </c>
      <c r="K67" s="25">
        <f t="shared" si="48"/>
        <v>23.356150917578024</v>
      </c>
      <c r="L67" s="75">
        <f t="shared" si="49"/>
        <v>17611517443</v>
      </c>
      <c r="M67" s="25">
        <f t="shared" si="50"/>
        <v>57.771106192171715</v>
      </c>
      <c r="N67" s="64">
        <f>SUM(geab:geru!N67)</f>
        <v>24731638320</v>
      </c>
      <c r="O67" s="25">
        <f t="shared" si="6"/>
        <v>81.127257109749735</v>
      </c>
      <c r="P67" s="76">
        <f t="shared" si="7"/>
        <v>5753354272</v>
      </c>
      <c r="R67" s="64"/>
      <c r="S67" s="65">
        <f t="shared" si="8"/>
        <v>24731638320</v>
      </c>
    </row>
    <row r="68" spans="1:19" x14ac:dyDescent="0.25">
      <c r="A68" s="72">
        <v>3120103</v>
      </c>
      <c r="B68" s="31" t="s">
        <v>380</v>
      </c>
      <c r="C68" s="73"/>
      <c r="D68" s="64">
        <f>SUM(geab:geru!D68)</f>
        <v>5700135832</v>
      </c>
      <c r="E68" s="64">
        <f>SUM(geab:geru!E68)</f>
        <v>0</v>
      </c>
      <c r="F68" s="75">
        <f t="shared" si="45"/>
        <v>5700135832</v>
      </c>
      <c r="G68" s="25">
        <f t="shared" si="46"/>
        <v>8.0115663448769844E-2</v>
      </c>
      <c r="H68" s="64"/>
      <c r="I68" s="76">
        <f t="shared" si="47"/>
        <v>5700135832</v>
      </c>
      <c r="J68" s="64">
        <f>SUM(geab:geru!J68)</f>
        <v>607098987</v>
      </c>
      <c r="K68" s="25">
        <f t="shared" si="48"/>
        <v>10.650605615252292</v>
      </c>
      <c r="L68" s="75">
        <f t="shared" si="49"/>
        <v>4623103183</v>
      </c>
      <c r="M68" s="25">
        <f t="shared" si="50"/>
        <v>81.10514063623458</v>
      </c>
      <c r="N68" s="64">
        <f>SUM(geab:geru!N68)</f>
        <v>5230202170</v>
      </c>
      <c r="O68" s="25">
        <f t="shared" si="6"/>
        <v>91.755746251486869</v>
      </c>
      <c r="P68" s="76">
        <f t="shared" si="7"/>
        <v>469933662</v>
      </c>
      <c r="R68" s="64"/>
      <c r="S68" s="65">
        <f t="shared" si="8"/>
        <v>5230202170</v>
      </c>
    </row>
    <row r="69" spans="1:19" x14ac:dyDescent="0.25">
      <c r="A69" s="72">
        <v>3120104</v>
      </c>
      <c r="B69" s="31" t="s">
        <v>381</v>
      </c>
      <c r="C69" s="73"/>
      <c r="D69" s="64">
        <f>SUM(geab:geru!D69)</f>
        <v>11767057076</v>
      </c>
      <c r="E69" s="64">
        <f>SUM(geab:geru!E69)</f>
        <v>-678120394</v>
      </c>
      <c r="F69" s="75">
        <f t="shared" si="45"/>
        <v>11088936682</v>
      </c>
      <c r="G69" s="25">
        <f t="shared" si="46"/>
        <v>0.15585549983431177</v>
      </c>
      <c r="H69" s="64"/>
      <c r="I69" s="76">
        <f t="shared" si="47"/>
        <v>11088936682</v>
      </c>
      <c r="J69" s="64">
        <f>SUM(geab:geru!J69)</f>
        <v>761667082</v>
      </c>
      <c r="K69" s="25">
        <f t="shared" si="48"/>
        <v>6.8687116162938153</v>
      </c>
      <c r="L69" s="75">
        <f t="shared" si="49"/>
        <v>4821941811</v>
      </c>
      <c r="M69" s="25">
        <f t="shared" si="50"/>
        <v>43.484257772227757</v>
      </c>
      <c r="N69" s="64">
        <f>SUM(geab:geru!N69)</f>
        <v>5583608893</v>
      </c>
      <c r="O69" s="25">
        <f t="shared" si="6"/>
        <v>50.352969388521572</v>
      </c>
      <c r="P69" s="76">
        <f t="shared" si="7"/>
        <v>5505327789</v>
      </c>
      <c r="R69" s="64"/>
      <c r="S69" s="65">
        <f t="shared" si="8"/>
        <v>5583608893</v>
      </c>
    </row>
    <row r="70" spans="1:19" x14ac:dyDescent="0.25">
      <c r="A70" s="72">
        <v>3120105</v>
      </c>
      <c r="B70" s="31" t="s">
        <v>382</v>
      </c>
      <c r="C70" s="73"/>
      <c r="D70" s="64">
        <f>SUM(geab:geru!D70)</f>
        <v>43000000</v>
      </c>
      <c r="E70" s="64">
        <f>SUM(geab:geru!E70)</f>
        <v>0</v>
      </c>
      <c r="F70" s="75">
        <f t="shared" si="45"/>
        <v>43000000</v>
      </c>
      <c r="G70" s="25">
        <f t="shared" si="46"/>
        <v>6.0436691858417851E-4</v>
      </c>
      <c r="H70" s="64"/>
      <c r="I70" s="76">
        <f t="shared" si="47"/>
        <v>43000000</v>
      </c>
      <c r="J70" s="64">
        <f>SUM(geab:geru!J70)</f>
        <v>0</v>
      </c>
      <c r="K70" s="25">
        <f t="shared" si="48"/>
        <v>0</v>
      </c>
      <c r="L70" s="75">
        <f t="shared" si="49"/>
        <v>0</v>
      </c>
      <c r="M70" s="25">
        <f t="shared" si="50"/>
        <v>0</v>
      </c>
      <c r="N70" s="64">
        <f>SUM(geab:geru!N70)</f>
        <v>0</v>
      </c>
      <c r="O70" s="25">
        <f t="shared" si="6"/>
        <v>0</v>
      </c>
      <c r="P70" s="76">
        <f t="shared" si="7"/>
        <v>43000000</v>
      </c>
      <c r="R70" s="64"/>
      <c r="S70" s="65">
        <f t="shared" si="8"/>
        <v>0</v>
      </c>
    </row>
    <row r="71" spans="1:19" x14ac:dyDescent="0.25">
      <c r="A71" s="72">
        <v>31202</v>
      </c>
      <c r="B71" s="31" t="s">
        <v>383</v>
      </c>
      <c r="C71" s="73"/>
      <c r="D71" s="74">
        <f>SUM(D72:D101)-D76-D79-D84-D90-D96</f>
        <v>107845821837</v>
      </c>
      <c r="E71" s="74">
        <f>SUM(E72:E101)-E76-E79-E84-E90-E96</f>
        <v>-1551689045</v>
      </c>
      <c r="F71" s="75">
        <f t="shared" si="0"/>
        <v>106294132792</v>
      </c>
      <c r="G71" s="25">
        <f t="shared" si="1"/>
        <v>1.4939687790483378</v>
      </c>
      <c r="H71" s="74">
        <f>SUM(H72:H101)-H76-H79-H84-H90-H96</f>
        <v>0</v>
      </c>
      <c r="I71" s="76">
        <f t="shared" si="2"/>
        <v>106294132792</v>
      </c>
      <c r="J71" s="74">
        <f>SUM(J72:J101)-J76-J79-J84-J90-J96</f>
        <v>16824851559</v>
      </c>
      <c r="K71" s="25">
        <f t="shared" si="3"/>
        <v>15.828579731605172</v>
      </c>
      <c r="L71" s="75">
        <f t="shared" si="4"/>
        <v>51785319510</v>
      </c>
      <c r="M71" s="25">
        <f t="shared" si="5"/>
        <v>48.71888800422812</v>
      </c>
      <c r="N71" s="74">
        <f>SUM(N72:N101)-N76-N79-N84-N90-N96</f>
        <v>68610171069</v>
      </c>
      <c r="O71" s="25">
        <f t="shared" si="6"/>
        <v>64.547467735833294</v>
      </c>
      <c r="P71" s="76">
        <f t="shared" si="7"/>
        <v>37683961723</v>
      </c>
      <c r="R71" s="64"/>
      <c r="S71" s="65">
        <f t="shared" si="8"/>
        <v>68610171069</v>
      </c>
    </row>
    <row r="72" spans="1:19" x14ac:dyDescent="0.25">
      <c r="A72" s="72">
        <v>3120201</v>
      </c>
      <c r="B72" s="31" t="s">
        <v>384</v>
      </c>
      <c r="C72" s="73"/>
      <c r="D72" s="64">
        <f>SUM(geab:geru!D72)</f>
        <v>9636501582</v>
      </c>
      <c r="E72" s="64">
        <f>SUM(geab:geru!E72)</f>
        <v>321959344</v>
      </c>
      <c r="F72" s="75">
        <f t="shared" ref="F72:F75" si="51">SUM(D72+E72)</f>
        <v>9958460926</v>
      </c>
      <c r="G72" s="25">
        <f t="shared" ref="G72:G75" si="52">IF(OR(F72=0,F$7=0),0,F72/F$7)*100</f>
        <v>0.13996661264389687</v>
      </c>
      <c r="H72" s="64"/>
      <c r="I72" s="76">
        <f t="shared" ref="I72:I75" si="53">SUM(F72-H72)</f>
        <v>9958460926</v>
      </c>
      <c r="J72" s="64">
        <f>SUM(geab:geru!J72)</f>
        <v>1334379755</v>
      </c>
      <c r="K72" s="25">
        <f t="shared" ref="K72:K75" si="54">IF(OR(J72=0,F72=0),0,J72/F72)*100</f>
        <v>13.399457656314551</v>
      </c>
      <c r="L72" s="75">
        <f t="shared" ref="L72:L75" si="55">SUM(N72-J72)</f>
        <v>4421585893</v>
      </c>
      <c r="M72" s="25">
        <f t="shared" ref="M72:M75" si="56">IF(OR(L72=0,F72=0),0,L72/F72)*100</f>
        <v>44.40029363830633</v>
      </c>
      <c r="N72" s="64">
        <f>SUM(geab:geru!N72)</f>
        <v>5755965648</v>
      </c>
      <c r="O72" s="25">
        <f t="shared" ref="O72:O135" si="57">IF(OR(N72=0,F72=0),0,N72/F72)*100</f>
        <v>57.799751294620883</v>
      </c>
      <c r="P72" s="76">
        <f t="shared" si="7"/>
        <v>4202495278</v>
      </c>
      <c r="R72" s="64"/>
      <c r="S72" s="65">
        <f t="shared" ref="S72:S135" si="58">+N72-R72</f>
        <v>5755965648</v>
      </c>
    </row>
    <row r="73" spans="1:19" x14ac:dyDescent="0.25">
      <c r="A73" s="72">
        <v>3120202</v>
      </c>
      <c r="B73" s="31" t="s">
        <v>385</v>
      </c>
      <c r="C73" s="73"/>
      <c r="D73" s="64">
        <f>SUM(geab:geru!D73)</f>
        <v>1206681081</v>
      </c>
      <c r="E73" s="64">
        <f>SUM(geab:geru!E73)</f>
        <v>14000000</v>
      </c>
      <c r="F73" s="75">
        <f t="shared" si="51"/>
        <v>1220681081</v>
      </c>
      <c r="G73" s="25">
        <f t="shared" si="52"/>
        <v>1.715672705809242E-2</v>
      </c>
      <c r="H73" s="64"/>
      <c r="I73" s="76">
        <f t="shared" si="53"/>
        <v>1220681081</v>
      </c>
      <c r="J73" s="64">
        <f>SUM(geab:geru!J73)</f>
        <v>171332775</v>
      </c>
      <c r="K73" s="25">
        <f t="shared" si="54"/>
        <v>14.035834393340615</v>
      </c>
      <c r="L73" s="75">
        <f t="shared" si="55"/>
        <v>13064871</v>
      </c>
      <c r="M73" s="25">
        <f t="shared" si="56"/>
        <v>1.0702935601571759</v>
      </c>
      <c r="N73" s="64">
        <f>SUM(geab:geru!N73)</f>
        <v>184397646</v>
      </c>
      <c r="O73" s="25">
        <f t="shared" si="57"/>
        <v>15.106127953497788</v>
      </c>
      <c r="P73" s="76">
        <f t="shared" si="7"/>
        <v>1036283435</v>
      </c>
      <c r="R73" s="64"/>
      <c r="S73" s="65">
        <f t="shared" si="58"/>
        <v>184397646</v>
      </c>
    </row>
    <row r="74" spans="1:19" x14ac:dyDescent="0.25">
      <c r="A74" s="72">
        <v>3120203</v>
      </c>
      <c r="B74" s="31" t="s">
        <v>386</v>
      </c>
      <c r="C74" s="73"/>
      <c r="D74" s="64">
        <f>SUM(geab:geru!D74)</f>
        <v>14461339453</v>
      </c>
      <c r="E74" s="64">
        <f>SUM(geab:geru!E74)</f>
        <v>-50000000</v>
      </c>
      <c r="F74" s="75">
        <f t="shared" si="51"/>
        <v>14411339453</v>
      </c>
      <c r="G74" s="25">
        <f t="shared" si="52"/>
        <v>0.20255201902047004</v>
      </c>
      <c r="H74" s="64"/>
      <c r="I74" s="76">
        <f t="shared" si="53"/>
        <v>14411339453</v>
      </c>
      <c r="J74" s="64">
        <f>SUM(geab:geru!J74)</f>
        <v>1484513659</v>
      </c>
      <c r="K74" s="25">
        <f t="shared" si="54"/>
        <v>10.301010977095329</v>
      </c>
      <c r="L74" s="75">
        <f t="shared" si="55"/>
        <v>7067432168</v>
      </c>
      <c r="M74" s="25">
        <f t="shared" si="56"/>
        <v>49.040772310229471</v>
      </c>
      <c r="N74" s="64">
        <f>SUM(geab:geru!N74)</f>
        <v>8551945827</v>
      </c>
      <c r="O74" s="25">
        <f t="shared" si="57"/>
        <v>59.341783287324802</v>
      </c>
      <c r="P74" s="76">
        <f t="shared" si="7"/>
        <v>5859393626</v>
      </c>
      <c r="R74" s="64"/>
      <c r="S74" s="65">
        <f t="shared" si="58"/>
        <v>8551945827</v>
      </c>
    </row>
    <row r="75" spans="1:19" x14ac:dyDescent="0.25">
      <c r="A75" s="72">
        <v>3120204</v>
      </c>
      <c r="B75" s="31" t="s">
        <v>387</v>
      </c>
      <c r="C75" s="73"/>
      <c r="D75" s="64">
        <f>SUM(geab:geru!D75)</f>
        <v>714763644</v>
      </c>
      <c r="E75" s="64">
        <f>SUM(geab:geru!E75)</f>
        <v>74534218</v>
      </c>
      <c r="F75" s="75">
        <f t="shared" si="51"/>
        <v>789297862</v>
      </c>
      <c r="G75" s="25">
        <f t="shared" si="52"/>
        <v>1.1093616667488843E-2</v>
      </c>
      <c r="H75" s="64"/>
      <c r="I75" s="76">
        <f t="shared" si="53"/>
        <v>789297862</v>
      </c>
      <c r="J75" s="64">
        <f>SUM(geab:geru!J75)</f>
        <v>42668082</v>
      </c>
      <c r="K75" s="25">
        <f t="shared" si="54"/>
        <v>5.4058276417832225</v>
      </c>
      <c r="L75" s="75">
        <f t="shared" si="55"/>
        <v>79011191</v>
      </c>
      <c r="M75" s="25">
        <f t="shared" si="56"/>
        <v>10.010313571582943</v>
      </c>
      <c r="N75" s="64">
        <f>SUM(geab:geru!N75)</f>
        <v>121679273</v>
      </c>
      <c r="O75" s="25">
        <f t="shared" si="57"/>
        <v>15.416141213366167</v>
      </c>
      <c r="P75" s="76">
        <f t="shared" si="7"/>
        <v>667618589</v>
      </c>
      <c r="R75" s="64"/>
      <c r="S75" s="65">
        <f t="shared" si="58"/>
        <v>121679273</v>
      </c>
    </row>
    <row r="76" spans="1:19" x14ac:dyDescent="0.25">
      <c r="A76" s="72">
        <v>3120205</v>
      </c>
      <c r="B76" s="31" t="s">
        <v>388</v>
      </c>
      <c r="C76" s="73"/>
      <c r="D76" s="74">
        <f>SUM(D77:D78)</f>
        <v>45698838465</v>
      </c>
      <c r="E76" s="74">
        <f>SUM(E77:E78)</f>
        <v>-1597143477</v>
      </c>
      <c r="F76" s="75">
        <f t="shared" ref="F76:F129" si="59">SUM(D76+E76)</f>
        <v>44101694988</v>
      </c>
      <c r="G76" s="25">
        <f t="shared" ref="G76:G135" si="60">IF(OR(F76=0,F$7=0),0,F76/F$7)*100</f>
        <v>0.61985129079620627</v>
      </c>
      <c r="H76" s="74">
        <f>SUM(H77:H78)</f>
        <v>0</v>
      </c>
      <c r="I76" s="76">
        <f t="shared" ref="I76:I129" si="61">SUM(F76-H76)</f>
        <v>44101694988</v>
      </c>
      <c r="J76" s="74">
        <f>SUM(J77:J78)</f>
        <v>5146631234</v>
      </c>
      <c r="K76" s="25">
        <f t="shared" ref="K76:K135" si="62">IF(OR(J76=0,F76=0),0,J76/F76)*100</f>
        <v>11.669917075523719</v>
      </c>
      <c r="L76" s="75">
        <f t="shared" si="4"/>
        <v>28221286365</v>
      </c>
      <c r="M76" s="25">
        <f t="shared" ref="M76:M135" si="63">IF(OR(L76=0,F76=0),0,L76/F76)*100</f>
        <v>63.991387117159483</v>
      </c>
      <c r="N76" s="74">
        <f>SUM(N77:N78)</f>
        <v>33367917599</v>
      </c>
      <c r="O76" s="25">
        <f t="shared" si="57"/>
        <v>75.661304192683204</v>
      </c>
      <c r="P76" s="76">
        <f t="shared" si="7"/>
        <v>10733777389</v>
      </c>
      <c r="R76" s="64"/>
      <c r="S76" s="65">
        <f t="shared" si="58"/>
        <v>33367917599</v>
      </c>
    </row>
    <row r="77" spans="1:19" x14ac:dyDescent="0.25">
      <c r="A77" s="72">
        <v>312020501</v>
      </c>
      <c r="B77" s="31" t="s">
        <v>389</v>
      </c>
      <c r="C77" s="73"/>
      <c r="D77" s="64">
        <f>SUM(geab:geru!D77)</f>
        <v>45698838465</v>
      </c>
      <c r="E77" s="64">
        <f>SUM(geab:geru!E77)</f>
        <v>-1597143477</v>
      </c>
      <c r="F77" s="75">
        <f t="shared" ref="F77:F78" si="64">SUM(D77+E77)</f>
        <v>44101694988</v>
      </c>
      <c r="G77" s="25">
        <f t="shared" si="60"/>
        <v>0.61985129079620627</v>
      </c>
      <c r="H77" s="64"/>
      <c r="I77" s="76">
        <f t="shared" ref="I77:I78" si="65">SUM(F77-H77)</f>
        <v>44101694988</v>
      </c>
      <c r="J77" s="64">
        <f>SUM(geab:geru!J77)</f>
        <v>5146631234</v>
      </c>
      <c r="K77" s="25">
        <f t="shared" si="62"/>
        <v>11.669917075523719</v>
      </c>
      <c r="L77" s="75">
        <f t="shared" ref="L77:L78" si="66">SUM(N77-J77)</f>
        <v>28221286365</v>
      </c>
      <c r="M77" s="25">
        <f t="shared" si="63"/>
        <v>63.991387117159483</v>
      </c>
      <c r="N77" s="64">
        <f>SUM(geab:geru!N77)</f>
        <v>33367917599</v>
      </c>
      <c r="O77" s="25">
        <f t="shared" si="57"/>
        <v>75.661304192683204</v>
      </c>
      <c r="P77" s="76">
        <f t="shared" si="7"/>
        <v>10733777389</v>
      </c>
      <c r="R77" s="64"/>
      <c r="S77" s="65">
        <f t="shared" si="58"/>
        <v>33367917599</v>
      </c>
    </row>
    <row r="78" spans="1:19" x14ac:dyDescent="0.25">
      <c r="A78" s="72">
        <v>312020502</v>
      </c>
      <c r="B78" s="28" t="s">
        <v>390</v>
      </c>
      <c r="C78" s="73"/>
      <c r="D78" s="64">
        <f>SUM(geab:geru!D78)</f>
        <v>0</v>
      </c>
      <c r="E78" s="64">
        <f>SUM(geab:geru!E78)</f>
        <v>0</v>
      </c>
      <c r="F78" s="75">
        <f t="shared" si="64"/>
        <v>0</v>
      </c>
      <c r="G78" s="25">
        <f t="shared" si="60"/>
        <v>0</v>
      </c>
      <c r="H78" s="64"/>
      <c r="I78" s="76">
        <f t="shared" si="65"/>
        <v>0</v>
      </c>
      <c r="J78" s="64">
        <f>SUM(geab:geru!J78)</f>
        <v>0</v>
      </c>
      <c r="K78" s="25">
        <f t="shared" si="62"/>
        <v>0</v>
      </c>
      <c r="L78" s="75">
        <f t="shared" si="66"/>
        <v>0</v>
      </c>
      <c r="M78" s="25">
        <f t="shared" si="63"/>
        <v>0</v>
      </c>
      <c r="N78" s="64">
        <f>SUM(geab:geru!N78)</f>
        <v>0</v>
      </c>
      <c r="O78" s="25">
        <f t="shared" si="57"/>
        <v>0</v>
      </c>
      <c r="P78" s="76">
        <f t="shared" si="7"/>
        <v>0</v>
      </c>
      <c r="R78" s="64"/>
      <c r="S78" s="65">
        <f t="shared" si="58"/>
        <v>0</v>
      </c>
    </row>
    <row r="79" spans="1:19" x14ac:dyDescent="0.25">
      <c r="A79" s="72">
        <v>3120206</v>
      </c>
      <c r="B79" s="31" t="s">
        <v>391</v>
      </c>
      <c r="C79" s="73"/>
      <c r="D79" s="74">
        <f>SUM(D80:D82)</f>
        <v>14912233712</v>
      </c>
      <c r="E79" s="74">
        <f>SUM(E80:E82)</f>
        <v>-171885892</v>
      </c>
      <c r="F79" s="75">
        <f t="shared" si="59"/>
        <v>14740347820</v>
      </c>
      <c r="G79" s="25">
        <f t="shared" si="60"/>
        <v>0.20717624629842823</v>
      </c>
      <c r="H79" s="74">
        <f>SUM(H80:H82)</f>
        <v>0</v>
      </c>
      <c r="I79" s="76">
        <f t="shared" si="61"/>
        <v>14740347820</v>
      </c>
      <c r="J79" s="74">
        <f>SUM(J80:J82)</f>
        <v>7355893195</v>
      </c>
      <c r="K79" s="25">
        <f t="shared" si="62"/>
        <v>49.903118195212301</v>
      </c>
      <c r="L79" s="75">
        <f t="shared" si="4"/>
        <v>4423536491</v>
      </c>
      <c r="M79" s="25">
        <f t="shared" si="63"/>
        <v>30.009715815511878</v>
      </c>
      <c r="N79" s="74">
        <f>SUM(N80:N82)</f>
        <v>11779429686</v>
      </c>
      <c r="O79" s="25">
        <f t="shared" si="57"/>
        <v>79.912834010724183</v>
      </c>
      <c r="P79" s="76">
        <f t="shared" si="7"/>
        <v>2960918134</v>
      </c>
      <c r="R79" s="64"/>
      <c r="S79" s="65">
        <f t="shared" si="58"/>
        <v>11779429686</v>
      </c>
    </row>
    <row r="80" spans="1:19" x14ac:dyDescent="0.25">
      <c r="A80" s="72">
        <v>312020601</v>
      </c>
      <c r="B80" s="28" t="s">
        <v>392</v>
      </c>
      <c r="C80" s="73"/>
      <c r="D80" s="64">
        <f>SUM(geab:geru!D80)</f>
        <v>14912233712</v>
      </c>
      <c r="E80" s="64">
        <f>SUM(geab:geru!E80)</f>
        <v>-171885892</v>
      </c>
      <c r="F80" s="75">
        <f t="shared" ref="F80:F83" si="67">SUM(D80+E80)</f>
        <v>14740347820</v>
      </c>
      <c r="G80" s="25">
        <f t="shared" si="60"/>
        <v>0.20717624629842823</v>
      </c>
      <c r="H80" s="64"/>
      <c r="I80" s="76">
        <f t="shared" ref="I80:I83" si="68">SUM(F80-H80)</f>
        <v>14740347820</v>
      </c>
      <c r="J80" s="64">
        <f>SUM(geab:geru!J80)</f>
        <v>7355893195</v>
      </c>
      <c r="K80" s="25">
        <f t="shared" si="62"/>
        <v>49.903118195212301</v>
      </c>
      <c r="L80" s="75">
        <f t="shared" ref="L80:L83" si="69">SUM(N80-J80)</f>
        <v>4423536491</v>
      </c>
      <c r="M80" s="25">
        <f t="shared" si="63"/>
        <v>30.009715815511878</v>
      </c>
      <c r="N80" s="64">
        <f>SUM(geab:geru!N80)</f>
        <v>11779429686</v>
      </c>
      <c r="O80" s="25">
        <f t="shared" si="57"/>
        <v>79.912834010724183</v>
      </c>
      <c r="P80" s="76">
        <f t="shared" ref="P80:P143" si="70">SUM(F80-N80)</f>
        <v>2960918134</v>
      </c>
      <c r="R80" s="64"/>
      <c r="S80" s="65">
        <f t="shared" si="58"/>
        <v>11779429686</v>
      </c>
    </row>
    <row r="81" spans="1:19" x14ac:dyDescent="0.25">
      <c r="A81" s="72">
        <v>312020602</v>
      </c>
      <c r="B81" s="28" t="s">
        <v>393</v>
      </c>
      <c r="C81" s="73"/>
      <c r="D81" s="64">
        <f>SUM(geab:geru!D81)</f>
        <v>0</v>
      </c>
      <c r="E81" s="64">
        <f>SUM(geab:geru!E81)</f>
        <v>0</v>
      </c>
      <c r="F81" s="75">
        <f t="shared" si="67"/>
        <v>0</v>
      </c>
      <c r="G81" s="25">
        <f t="shared" si="60"/>
        <v>0</v>
      </c>
      <c r="H81" s="64"/>
      <c r="I81" s="76">
        <f t="shared" si="68"/>
        <v>0</v>
      </c>
      <c r="J81" s="64">
        <f>SUM(geab:geru!J81)</f>
        <v>0</v>
      </c>
      <c r="K81" s="25">
        <f t="shared" si="62"/>
        <v>0</v>
      </c>
      <c r="L81" s="75">
        <f t="shared" si="69"/>
        <v>0</v>
      </c>
      <c r="M81" s="25">
        <f t="shared" si="63"/>
        <v>0</v>
      </c>
      <c r="N81" s="64">
        <f>SUM(geab:geru!N81)</f>
        <v>0</v>
      </c>
      <c r="O81" s="25">
        <f t="shared" si="57"/>
        <v>0</v>
      </c>
      <c r="P81" s="76">
        <f t="shared" si="70"/>
        <v>0</v>
      </c>
      <c r="R81" s="64"/>
      <c r="S81" s="65">
        <f t="shared" si="58"/>
        <v>0</v>
      </c>
    </row>
    <row r="82" spans="1:19" x14ac:dyDescent="0.25">
      <c r="A82" s="72">
        <v>312020603</v>
      </c>
      <c r="B82" s="28" t="s">
        <v>394</v>
      </c>
      <c r="C82" s="73"/>
      <c r="D82" s="64">
        <f>SUM(geab:geru!D82)</f>
        <v>0</v>
      </c>
      <c r="E82" s="64">
        <f>SUM(geab:geru!E82)</f>
        <v>0</v>
      </c>
      <c r="F82" s="75">
        <f t="shared" si="67"/>
        <v>0</v>
      </c>
      <c r="G82" s="25">
        <f t="shared" si="60"/>
        <v>0</v>
      </c>
      <c r="H82" s="64"/>
      <c r="I82" s="76">
        <f t="shared" si="68"/>
        <v>0</v>
      </c>
      <c r="J82" s="64">
        <f>SUM(geab:geru!J82)</f>
        <v>0</v>
      </c>
      <c r="K82" s="25">
        <f t="shared" si="62"/>
        <v>0</v>
      </c>
      <c r="L82" s="75">
        <f t="shared" si="69"/>
        <v>0</v>
      </c>
      <c r="M82" s="25">
        <f t="shared" si="63"/>
        <v>0</v>
      </c>
      <c r="N82" s="64">
        <f>SUM(geab:geru!N82)</f>
        <v>0</v>
      </c>
      <c r="O82" s="25">
        <f t="shared" si="57"/>
        <v>0</v>
      </c>
      <c r="P82" s="76">
        <f t="shared" si="70"/>
        <v>0</v>
      </c>
      <c r="R82" s="64"/>
      <c r="S82" s="65">
        <f t="shared" si="58"/>
        <v>0</v>
      </c>
    </row>
    <row r="83" spans="1:19" x14ac:dyDescent="0.25">
      <c r="A83" s="72">
        <v>3120207</v>
      </c>
      <c r="B83" s="28" t="s">
        <v>395</v>
      </c>
      <c r="C83" s="73"/>
      <c r="D83" s="64">
        <f>SUM(geab:geru!D83)</f>
        <v>4107979536</v>
      </c>
      <c r="E83" s="64">
        <f>SUM(geab:geru!E83)</f>
        <v>0</v>
      </c>
      <c r="F83" s="75">
        <f t="shared" si="67"/>
        <v>4107979536</v>
      </c>
      <c r="G83" s="25">
        <f t="shared" si="60"/>
        <v>5.7737835669283338E-2</v>
      </c>
      <c r="H83" s="64"/>
      <c r="I83" s="76">
        <f t="shared" si="68"/>
        <v>4107979536</v>
      </c>
      <c r="J83" s="64">
        <f>SUM(geab:geru!J83)</f>
        <v>106350959</v>
      </c>
      <c r="K83" s="25">
        <f t="shared" si="62"/>
        <v>2.588887263629251</v>
      </c>
      <c r="L83" s="75">
        <f t="shared" si="69"/>
        <v>3666655466</v>
      </c>
      <c r="M83" s="25">
        <f t="shared" si="63"/>
        <v>89.256906804610722</v>
      </c>
      <c r="N83" s="64">
        <f>SUM(geab:geru!N83)</f>
        <v>3773006425</v>
      </c>
      <c r="O83" s="25">
        <f t="shared" si="57"/>
        <v>91.845794068239968</v>
      </c>
      <c r="P83" s="76">
        <f t="shared" si="70"/>
        <v>334973111</v>
      </c>
      <c r="R83" s="64"/>
      <c r="S83" s="65">
        <f t="shared" si="58"/>
        <v>3773006425</v>
      </c>
    </row>
    <row r="84" spans="1:19" x14ac:dyDescent="0.25">
      <c r="A84" s="72">
        <v>3120208</v>
      </c>
      <c r="B84" s="31" t="s">
        <v>396</v>
      </c>
      <c r="C84" s="73"/>
      <c r="D84" s="74">
        <f>SUM(D85:D89)</f>
        <v>4885230877</v>
      </c>
      <c r="E84" s="74">
        <f>SUM(E85:E89)</f>
        <v>-380000000</v>
      </c>
      <c r="F84" s="75">
        <f t="shared" si="59"/>
        <v>4505230877</v>
      </c>
      <c r="G84" s="25">
        <f t="shared" si="60"/>
        <v>6.3321220991692712E-2</v>
      </c>
      <c r="H84" s="74">
        <f>SUM(H85:H89)</f>
        <v>0</v>
      </c>
      <c r="I84" s="76">
        <f t="shared" si="61"/>
        <v>4505230877</v>
      </c>
      <c r="J84" s="74">
        <f>SUM(J85:J89)</f>
        <v>912455240</v>
      </c>
      <c r="K84" s="25">
        <f t="shared" si="62"/>
        <v>20.253240397917125</v>
      </c>
      <c r="L84" s="75">
        <f t="shared" ref="L84:L143" si="71">SUM(N84-J84)</f>
        <v>1724978747</v>
      </c>
      <c r="M84" s="25">
        <f t="shared" si="63"/>
        <v>38.2883540065909</v>
      </c>
      <c r="N84" s="74">
        <f>SUM(N85:N89)</f>
        <v>2637433987</v>
      </c>
      <c r="O84" s="25">
        <f t="shared" si="57"/>
        <v>58.541594404508025</v>
      </c>
      <c r="P84" s="76">
        <f t="shared" si="70"/>
        <v>1867796890</v>
      </c>
      <c r="R84" s="64"/>
      <c r="S84" s="65">
        <f t="shared" si="58"/>
        <v>2637433987</v>
      </c>
    </row>
    <row r="85" spans="1:19" x14ac:dyDescent="0.25">
      <c r="A85" s="72">
        <v>312020801</v>
      </c>
      <c r="B85" s="31" t="s">
        <v>397</v>
      </c>
      <c r="C85" s="73"/>
      <c r="D85" s="64">
        <f>SUM(geab:geru!D85)</f>
        <v>120000000</v>
      </c>
      <c r="E85" s="64">
        <f>SUM(geab:geru!E85)</f>
        <v>0</v>
      </c>
      <c r="F85" s="75">
        <f t="shared" ref="F85:F89" si="72">SUM(D85+E85)</f>
        <v>120000000</v>
      </c>
      <c r="G85" s="25">
        <f t="shared" si="60"/>
        <v>1.6866053541884053E-3</v>
      </c>
      <c r="H85" s="64"/>
      <c r="I85" s="76">
        <f t="shared" ref="I85:I89" si="73">SUM(F85-H85)</f>
        <v>120000000</v>
      </c>
      <c r="J85" s="64">
        <f>SUM(geab:geru!J85)</f>
        <v>22734317</v>
      </c>
      <c r="K85" s="25">
        <f t="shared" si="62"/>
        <v>18.945264166666668</v>
      </c>
      <c r="L85" s="75">
        <f t="shared" si="71"/>
        <v>0</v>
      </c>
      <c r="M85" s="25">
        <f t="shared" si="63"/>
        <v>0</v>
      </c>
      <c r="N85" s="64">
        <f>SUM(geab:geru!N85)</f>
        <v>22734317</v>
      </c>
      <c r="O85" s="25">
        <f t="shared" si="57"/>
        <v>18.945264166666668</v>
      </c>
      <c r="P85" s="76">
        <f t="shared" si="70"/>
        <v>97265683</v>
      </c>
      <c r="R85" s="64"/>
      <c r="S85" s="65">
        <f t="shared" si="58"/>
        <v>22734317</v>
      </c>
    </row>
    <row r="86" spans="1:19" x14ac:dyDescent="0.25">
      <c r="A86" s="72">
        <v>312020802</v>
      </c>
      <c r="B86" s="31" t="s">
        <v>398</v>
      </c>
      <c r="C86" s="73"/>
      <c r="D86" s="64">
        <f>SUM(geab:geru!D86)</f>
        <v>15000000</v>
      </c>
      <c r="E86" s="64">
        <f>SUM(geab:geru!E86)</f>
        <v>0</v>
      </c>
      <c r="F86" s="75">
        <f t="shared" si="72"/>
        <v>15000000</v>
      </c>
      <c r="G86" s="25">
        <f t="shared" si="60"/>
        <v>2.1082566927355066E-4</v>
      </c>
      <c r="H86" s="64"/>
      <c r="I86" s="76">
        <f t="shared" si="73"/>
        <v>15000000</v>
      </c>
      <c r="J86" s="64">
        <f>SUM(geab:geru!J86)</f>
        <v>2331090</v>
      </c>
      <c r="K86" s="25">
        <f t="shared" si="62"/>
        <v>15.5406</v>
      </c>
      <c r="L86" s="75">
        <f t="shared" si="71"/>
        <v>0</v>
      </c>
      <c r="M86" s="25">
        <f t="shared" si="63"/>
        <v>0</v>
      </c>
      <c r="N86" s="64">
        <f>SUM(geab:geru!N86)</f>
        <v>2331090</v>
      </c>
      <c r="O86" s="25">
        <f t="shared" si="57"/>
        <v>15.5406</v>
      </c>
      <c r="P86" s="76">
        <f t="shared" si="70"/>
        <v>12668910</v>
      </c>
      <c r="R86" s="64"/>
      <c r="S86" s="65">
        <f t="shared" si="58"/>
        <v>2331090</v>
      </c>
    </row>
    <row r="87" spans="1:19" x14ac:dyDescent="0.25">
      <c r="A87" s="72">
        <v>312020803</v>
      </c>
      <c r="B87" s="31" t="s">
        <v>399</v>
      </c>
      <c r="C87" s="73"/>
      <c r="D87" s="64">
        <f>SUM(geab:geru!D87)</f>
        <v>3500000</v>
      </c>
      <c r="E87" s="64">
        <f>SUM(geab:geru!E87)</f>
        <v>0</v>
      </c>
      <c r="F87" s="75">
        <f t="shared" si="72"/>
        <v>3500000</v>
      </c>
      <c r="G87" s="25">
        <f t="shared" si="60"/>
        <v>4.9192656163828485E-5</v>
      </c>
      <c r="H87" s="64"/>
      <c r="I87" s="76">
        <f t="shared" si="73"/>
        <v>3500000</v>
      </c>
      <c r="J87" s="64">
        <f>SUM(geab:geru!J87)</f>
        <v>766627</v>
      </c>
      <c r="K87" s="25">
        <f t="shared" si="62"/>
        <v>21.90362857142857</v>
      </c>
      <c r="L87" s="75">
        <f t="shared" si="71"/>
        <v>0</v>
      </c>
      <c r="M87" s="25">
        <f t="shared" si="63"/>
        <v>0</v>
      </c>
      <c r="N87" s="64">
        <f>SUM(geab:geru!N87)</f>
        <v>766627</v>
      </c>
      <c r="O87" s="25">
        <f t="shared" si="57"/>
        <v>21.90362857142857</v>
      </c>
      <c r="P87" s="76">
        <f t="shared" si="70"/>
        <v>2733373</v>
      </c>
      <c r="R87" s="64"/>
      <c r="S87" s="65">
        <f t="shared" si="58"/>
        <v>766627</v>
      </c>
    </row>
    <row r="88" spans="1:19" x14ac:dyDescent="0.25">
      <c r="A88" s="72">
        <v>312020804</v>
      </c>
      <c r="B88" s="31" t="s">
        <v>400</v>
      </c>
      <c r="C88" s="73"/>
      <c r="D88" s="64">
        <f>SUM(geab:geru!D88)</f>
        <v>4746730877</v>
      </c>
      <c r="E88" s="64">
        <f>SUM(geab:geru!E88)</f>
        <v>-380000000</v>
      </c>
      <c r="F88" s="75">
        <f t="shared" si="72"/>
        <v>4366730877</v>
      </c>
      <c r="G88" s="25">
        <f t="shared" si="60"/>
        <v>6.1374597312066917E-2</v>
      </c>
      <c r="H88" s="64"/>
      <c r="I88" s="76">
        <f t="shared" si="73"/>
        <v>4366730877</v>
      </c>
      <c r="J88" s="64">
        <f>SUM(geab:geru!J88)</f>
        <v>886623206</v>
      </c>
      <c r="K88" s="25">
        <f t="shared" si="62"/>
        <v>20.304049664931984</v>
      </c>
      <c r="L88" s="75">
        <f t="shared" si="71"/>
        <v>1724978747</v>
      </c>
      <c r="M88" s="25">
        <f t="shared" si="63"/>
        <v>39.502749209611984</v>
      </c>
      <c r="N88" s="64">
        <f>SUM(geab:geru!N88)</f>
        <v>2611601953</v>
      </c>
      <c r="O88" s="25">
        <f t="shared" si="57"/>
        <v>59.806798874543965</v>
      </c>
      <c r="P88" s="76">
        <f t="shared" si="70"/>
        <v>1755128924</v>
      </c>
      <c r="R88" s="64"/>
      <c r="S88" s="65">
        <f t="shared" si="58"/>
        <v>2611601953</v>
      </c>
    </row>
    <row r="89" spans="1:19" x14ac:dyDescent="0.25">
      <c r="A89" s="72">
        <v>312020805</v>
      </c>
      <c r="B89" s="31" t="s">
        <v>401</v>
      </c>
      <c r="C89" s="73"/>
      <c r="D89" s="64">
        <f>SUM(geab:geru!D89)</f>
        <v>0</v>
      </c>
      <c r="E89" s="64">
        <f>SUM(geab:geru!E89)</f>
        <v>0</v>
      </c>
      <c r="F89" s="75">
        <f t="shared" si="72"/>
        <v>0</v>
      </c>
      <c r="G89" s="25">
        <f t="shared" si="60"/>
        <v>0</v>
      </c>
      <c r="H89" s="64"/>
      <c r="I89" s="76">
        <f t="shared" si="73"/>
        <v>0</v>
      </c>
      <c r="J89" s="64">
        <f>SUM(geab:geru!J89)</f>
        <v>0</v>
      </c>
      <c r="K89" s="25">
        <f t="shared" si="62"/>
        <v>0</v>
      </c>
      <c r="L89" s="75">
        <f t="shared" si="71"/>
        <v>0</v>
      </c>
      <c r="M89" s="25">
        <f t="shared" si="63"/>
        <v>0</v>
      </c>
      <c r="N89" s="64">
        <f>SUM(geab:geru!N89)</f>
        <v>0</v>
      </c>
      <c r="O89" s="25">
        <f t="shared" si="57"/>
        <v>0</v>
      </c>
      <c r="P89" s="76">
        <f t="shared" si="70"/>
        <v>0</v>
      </c>
      <c r="R89" s="64"/>
      <c r="S89" s="65">
        <f t="shared" si="58"/>
        <v>0</v>
      </c>
    </row>
    <row r="90" spans="1:19" x14ac:dyDescent="0.25">
      <c r="A90" s="72">
        <v>3120209</v>
      </c>
      <c r="B90" s="31" t="s">
        <v>402</v>
      </c>
      <c r="C90" s="73"/>
      <c r="D90" s="74">
        <f>SUM(D91:D92)</f>
        <v>1217345758</v>
      </c>
      <c r="E90" s="74">
        <f>SUM(E91:E92)</f>
        <v>-30000000</v>
      </c>
      <c r="F90" s="75">
        <f t="shared" si="59"/>
        <v>1187345758</v>
      </c>
      <c r="G90" s="25">
        <f t="shared" si="60"/>
        <v>1.6688197605964086E-2</v>
      </c>
      <c r="H90" s="74">
        <f>SUM(H91:H92)</f>
        <v>0</v>
      </c>
      <c r="I90" s="76">
        <f t="shared" si="61"/>
        <v>1187345758</v>
      </c>
      <c r="J90" s="74">
        <f>SUM(J91:J92)</f>
        <v>6718389</v>
      </c>
      <c r="K90" s="25">
        <f t="shared" si="62"/>
        <v>0.56583256854487363</v>
      </c>
      <c r="L90" s="75">
        <f t="shared" si="71"/>
        <v>38929001</v>
      </c>
      <c r="M90" s="25">
        <f t="shared" si="63"/>
        <v>3.2786575214260378</v>
      </c>
      <c r="N90" s="74">
        <f>SUM(N91:N92)</f>
        <v>45647390</v>
      </c>
      <c r="O90" s="25">
        <f t="shared" si="57"/>
        <v>3.8444900899709116</v>
      </c>
      <c r="P90" s="76">
        <f t="shared" si="70"/>
        <v>1141698368</v>
      </c>
      <c r="R90" s="64"/>
      <c r="S90" s="65">
        <f t="shared" si="58"/>
        <v>45647390</v>
      </c>
    </row>
    <row r="91" spans="1:19" x14ac:dyDescent="0.25">
      <c r="A91" s="72">
        <v>312020901</v>
      </c>
      <c r="B91" s="28" t="s">
        <v>403</v>
      </c>
      <c r="C91" s="73"/>
      <c r="D91" s="64">
        <f>SUM(geab:geru!D91)</f>
        <v>1217345758</v>
      </c>
      <c r="E91" s="64">
        <f>SUM(geab:geru!E91)</f>
        <v>-30000000</v>
      </c>
      <c r="F91" s="75">
        <f t="shared" ref="F91:F95" si="74">SUM(D91+E91)</f>
        <v>1187345758</v>
      </c>
      <c r="G91" s="25">
        <f t="shared" si="60"/>
        <v>1.6688197605964086E-2</v>
      </c>
      <c r="H91" s="64"/>
      <c r="I91" s="76">
        <f t="shared" ref="I91:I95" si="75">SUM(F91-H91)</f>
        <v>1187345758</v>
      </c>
      <c r="J91" s="64">
        <f>SUM(geab:geru!J91)</f>
        <v>6718389</v>
      </c>
      <c r="K91" s="25">
        <f t="shared" si="62"/>
        <v>0.56583256854487363</v>
      </c>
      <c r="L91" s="75">
        <f t="shared" si="71"/>
        <v>38929001</v>
      </c>
      <c r="M91" s="25">
        <f t="shared" si="63"/>
        <v>3.2786575214260378</v>
      </c>
      <c r="N91" s="64">
        <f>SUM(geab:geru!N91)</f>
        <v>45647390</v>
      </c>
      <c r="O91" s="25">
        <f t="shared" si="57"/>
        <v>3.8444900899709116</v>
      </c>
      <c r="P91" s="76">
        <f t="shared" si="70"/>
        <v>1141698368</v>
      </c>
      <c r="R91" s="64"/>
      <c r="S91" s="65">
        <f t="shared" si="58"/>
        <v>45647390</v>
      </c>
    </row>
    <row r="92" spans="1:19" x14ac:dyDescent="0.25">
      <c r="A92" s="72">
        <v>312020902</v>
      </c>
      <c r="B92" s="28" t="s">
        <v>404</v>
      </c>
      <c r="C92" s="73"/>
      <c r="D92" s="64">
        <f>SUM(geab:geru!D92)</f>
        <v>0</v>
      </c>
      <c r="E92" s="64">
        <f>SUM(geab:geru!E92)</f>
        <v>0</v>
      </c>
      <c r="F92" s="75">
        <f t="shared" si="74"/>
        <v>0</v>
      </c>
      <c r="G92" s="25">
        <f t="shared" si="60"/>
        <v>0</v>
      </c>
      <c r="H92" s="64"/>
      <c r="I92" s="76">
        <f t="shared" si="75"/>
        <v>0</v>
      </c>
      <c r="J92" s="64">
        <f>SUM(geab:geru!J92)</f>
        <v>0</v>
      </c>
      <c r="K92" s="25">
        <f t="shared" si="62"/>
        <v>0</v>
      </c>
      <c r="L92" s="75">
        <f t="shared" si="71"/>
        <v>0</v>
      </c>
      <c r="M92" s="25">
        <f t="shared" si="63"/>
        <v>0</v>
      </c>
      <c r="N92" s="64">
        <f>SUM(geab:geru!N92)</f>
        <v>0</v>
      </c>
      <c r="O92" s="25">
        <f t="shared" si="57"/>
        <v>0</v>
      </c>
      <c r="P92" s="76">
        <f t="shared" si="70"/>
        <v>0</v>
      </c>
      <c r="R92" s="64"/>
      <c r="S92" s="65">
        <f t="shared" si="58"/>
        <v>0</v>
      </c>
    </row>
    <row r="93" spans="1:19" x14ac:dyDescent="0.25">
      <c r="A93" s="72">
        <v>3120210</v>
      </c>
      <c r="B93" s="31" t="s">
        <v>405</v>
      </c>
      <c r="C93" s="73"/>
      <c r="D93" s="64">
        <f>SUM(geab:geru!D93)</f>
        <v>2146814770</v>
      </c>
      <c r="E93" s="64">
        <f>SUM(geab:geru!E93)</f>
        <v>486741730</v>
      </c>
      <c r="F93" s="75">
        <f t="shared" si="74"/>
        <v>2633556500</v>
      </c>
      <c r="G93" s="25">
        <f t="shared" si="60"/>
        <v>3.7014754112147309E-2</v>
      </c>
      <c r="H93" s="64"/>
      <c r="I93" s="76">
        <f t="shared" si="75"/>
        <v>2633556500</v>
      </c>
      <c r="J93" s="64">
        <f>SUM(geab:geru!J93)</f>
        <v>125768000</v>
      </c>
      <c r="K93" s="25">
        <f t="shared" si="62"/>
        <v>4.7755952834123736</v>
      </c>
      <c r="L93" s="75">
        <f t="shared" si="71"/>
        <v>266222501</v>
      </c>
      <c r="M93" s="25">
        <f t="shared" si="63"/>
        <v>10.108858534077397</v>
      </c>
      <c r="N93" s="64">
        <f>SUM(geab:geru!N93)</f>
        <v>391990501</v>
      </c>
      <c r="O93" s="25">
        <f t="shared" si="57"/>
        <v>14.884453817489771</v>
      </c>
      <c r="P93" s="76">
        <f t="shared" si="70"/>
        <v>2241565999</v>
      </c>
      <c r="R93" s="64"/>
      <c r="S93" s="65">
        <f t="shared" si="58"/>
        <v>391990501</v>
      </c>
    </row>
    <row r="94" spans="1:19" x14ac:dyDescent="0.25">
      <c r="A94" s="72">
        <v>3120211</v>
      </c>
      <c r="B94" s="31" t="s">
        <v>406</v>
      </c>
      <c r="C94" s="73"/>
      <c r="D94" s="64">
        <f>SUM(geab:geru!D94)</f>
        <v>6730144959</v>
      </c>
      <c r="E94" s="64">
        <f>SUM(geab:geru!E94)</f>
        <v>-219894968</v>
      </c>
      <c r="F94" s="75">
        <f t="shared" si="74"/>
        <v>6510249991</v>
      </c>
      <c r="G94" s="25">
        <f t="shared" si="60"/>
        <v>9.150185409938015E-2</v>
      </c>
      <c r="H94" s="64"/>
      <c r="I94" s="76">
        <f t="shared" si="75"/>
        <v>6510249991</v>
      </c>
      <c r="J94" s="64">
        <f>SUM(geab:geru!J94)</f>
        <v>87265727</v>
      </c>
      <c r="K94" s="25">
        <f t="shared" si="62"/>
        <v>1.3404358837316421</v>
      </c>
      <c r="L94" s="75">
        <f t="shared" si="71"/>
        <v>1622934060</v>
      </c>
      <c r="M94" s="25">
        <f t="shared" si="63"/>
        <v>24.928905376039346</v>
      </c>
      <c r="N94" s="64">
        <f>SUM(geab:geru!N94)</f>
        <v>1710199787</v>
      </c>
      <c r="O94" s="25">
        <f t="shared" si="57"/>
        <v>26.269341259770989</v>
      </c>
      <c r="P94" s="76">
        <f t="shared" si="70"/>
        <v>4800050204</v>
      </c>
      <c r="R94" s="64"/>
      <c r="S94" s="65">
        <f t="shared" si="58"/>
        <v>1710199787</v>
      </c>
    </row>
    <row r="95" spans="1:19" x14ac:dyDescent="0.25">
      <c r="A95" s="72">
        <v>3120212</v>
      </c>
      <c r="B95" s="31" t="s">
        <v>407</v>
      </c>
      <c r="C95" s="73"/>
      <c r="D95" s="64">
        <f>SUM(geab:geru!D95)</f>
        <v>2031225000</v>
      </c>
      <c r="E95" s="64">
        <f>SUM(geab:geru!E95)</f>
        <v>0</v>
      </c>
      <c r="F95" s="75">
        <f t="shared" si="74"/>
        <v>2031225000</v>
      </c>
      <c r="G95" s="25">
        <f t="shared" si="60"/>
        <v>2.8548958004677862E-2</v>
      </c>
      <c r="H95" s="64"/>
      <c r="I95" s="76">
        <f t="shared" si="75"/>
        <v>2031225000</v>
      </c>
      <c r="J95" s="64">
        <f>SUM(geab:geru!J95)</f>
        <v>821544</v>
      </c>
      <c r="K95" s="25">
        <f t="shared" si="62"/>
        <v>4.0445740870656867E-2</v>
      </c>
      <c r="L95" s="75">
        <f t="shared" si="71"/>
        <v>239682756</v>
      </c>
      <c r="M95" s="25">
        <f t="shared" si="63"/>
        <v>11.79991167891297</v>
      </c>
      <c r="N95" s="64">
        <f>SUM(geab:geru!N95)</f>
        <v>240504300</v>
      </c>
      <c r="O95" s="25">
        <f t="shared" si="57"/>
        <v>11.840357419783629</v>
      </c>
      <c r="P95" s="76">
        <f t="shared" si="70"/>
        <v>1790720700</v>
      </c>
      <c r="R95" s="64"/>
      <c r="S95" s="65">
        <f t="shared" si="58"/>
        <v>240504300</v>
      </c>
    </row>
    <row r="96" spans="1:19" x14ac:dyDescent="0.25">
      <c r="A96" s="72">
        <v>3120213</v>
      </c>
      <c r="B96" s="31" t="s">
        <v>408</v>
      </c>
      <c r="C96" s="73"/>
      <c r="D96" s="74">
        <f>SUM(D97:D98)</f>
        <v>96723000</v>
      </c>
      <c r="E96" s="74">
        <f>SUM(E97:E98)</f>
        <v>0</v>
      </c>
      <c r="F96" s="75">
        <f t="shared" si="59"/>
        <v>96723000</v>
      </c>
      <c r="G96" s="25">
        <f t="shared" si="60"/>
        <v>1.3594460806097095E-3</v>
      </c>
      <c r="H96" s="74">
        <f>SUM(H97:H98)</f>
        <v>0</v>
      </c>
      <c r="I96" s="76">
        <f t="shared" si="61"/>
        <v>96723000</v>
      </c>
      <c r="J96" s="74">
        <f>SUM(J97:J98)</f>
        <v>50053000</v>
      </c>
      <c r="K96" s="25">
        <f t="shared" si="62"/>
        <v>51.748808453004969</v>
      </c>
      <c r="L96" s="75">
        <f t="shared" si="71"/>
        <v>0</v>
      </c>
      <c r="M96" s="25">
        <f t="shared" si="63"/>
        <v>0</v>
      </c>
      <c r="N96" s="74">
        <f>SUM(N97:N98)</f>
        <v>50053000</v>
      </c>
      <c r="O96" s="25">
        <f t="shared" si="57"/>
        <v>51.748808453004969</v>
      </c>
      <c r="P96" s="76">
        <f t="shared" si="70"/>
        <v>46670000</v>
      </c>
      <c r="R96" s="64"/>
      <c r="S96" s="65">
        <f t="shared" si="58"/>
        <v>50053000</v>
      </c>
    </row>
    <row r="97" spans="1:19" x14ac:dyDescent="0.25">
      <c r="A97" s="72">
        <v>312021302</v>
      </c>
      <c r="B97" s="31" t="s">
        <v>409</v>
      </c>
      <c r="C97" s="73"/>
      <c r="D97" s="64">
        <f>SUM(geab:geru!D97)</f>
        <v>0</v>
      </c>
      <c r="E97" s="64">
        <f>SUM(geab:geru!E97)</f>
        <v>0</v>
      </c>
      <c r="F97" s="75">
        <f t="shared" ref="F97:F101" si="76">SUM(D97+E97)</f>
        <v>0</v>
      </c>
      <c r="G97" s="25">
        <f t="shared" si="60"/>
        <v>0</v>
      </c>
      <c r="H97" s="64"/>
      <c r="I97" s="76">
        <f t="shared" ref="I97:I101" si="77">SUM(F97-H97)</f>
        <v>0</v>
      </c>
      <c r="J97" s="64">
        <f>SUM(geab:geru!J97)</f>
        <v>0</v>
      </c>
      <c r="K97" s="25">
        <f t="shared" si="62"/>
        <v>0</v>
      </c>
      <c r="L97" s="75">
        <f t="shared" si="71"/>
        <v>0</v>
      </c>
      <c r="M97" s="25">
        <f t="shared" si="63"/>
        <v>0</v>
      </c>
      <c r="N97" s="64">
        <f>SUM(geab:geru!N97)</f>
        <v>0</v>
      </c>
      <c r="O97" s="25">
        <f t="shared" si="57"/>
        <v>0</v>
      </c>
      <c r="P97" s="76">
        <f t="shared" si="70"/>
        <v>0</v>
      </c>
      <c r="R97" s="64"/>
      <c r="S97" s="65">
        <f t="shared" si="58"/>
        <v>0</v>
      </c>
    </row>
    <row r="98" spans="1:19" x14ac:dyDescent="0.25">
      <c r="A98" s="72">
        <v>312021399</v>
      </c>
      <c r="B98" s="28" t="s">
        <v>410</v>
      </c>
      <c r="C98" s="73"/>
      <c r="D98" s="64">
        <f>SUM(geab:geru!D98)</f>
        <v>96723000</v>
      </c>
      <c r="E98" s="64">
        <f>SUM(geab:geru!E98)</f>
        <v>0</v>
      </c>
      <c r="F98" s="75">
        <f t="shared" si="76"/>
        <v>96723000</v>
      </c>
      <c r="G98" s="25">
        <f t="shared" si="60"/>
        <v>1.3594460806097095E-3</v>
      </c>
      <c r="H98" s="64"/>
      <c r="I98" s="76">
        <f t="shared" si="77"/>
        <v>96723000</v>
      </c>
      <c r="J98" s="64">
        <f>SUM(geab:geru!J98)</f>
        <v>50053000</v>
      </c>
      <c r="K98" s="25">
        <f t="shared" si="62"/>
        <v>51.748808453004969</v>
      </c>
      <c r="L98" s="75">
        <f t="shared" si="71"/>
        <v>0</v>
      </c>
      <c r="M98" s="25">
        <f t="shared" si="63"/>
        <v>0</v>
      </c>
      <c r="N98" s="64">
        <f>SUM(geab:geru!N98)</f>
        <v>50053000</v>
      </c>
      <c r="O98" s="25">
        <f t="shared" si="57"/>
        <v>51.748808453004969</v>
      </c>
      <c r="P98" s="76">
        <f t="shared" si="70"/>
        <v>46670000</v>
      </c>
      <c r="R98" s="64"/>
      <c r="S98" s="65">
        <f t="shared" si="58"/>
        <v>50053000</v>
      </c>
    </row>
    <row r="99" spans="1:19" x14ac:dyDescent="0.25">
      <c r="A99" s="72">
        <v>3120215</v>
      </c>
      <c r="B99" s="28" t="s">
        <v>411</v>
      </c>
      <c r="C99" s="73"/>
      <c r="D99" s="64">
        <f>SUM(geab:geru!D99)</f>
        <v>0</v>
      </c>
      <c r="E99" s="64">
        <f>SUM(geab:geru!E99)</f>
        <v>0</v>
      </c>
      <c r="F99" s="75">
        <f t="shared" si="76"/>
        <v>0</v>
      </c>
      <c r="G99" s="25">
        <f t="shared" si="60"/>
        <v>0</v>
      </c>
      <c r="H99" s="64"/>
      <c r="I99" s="76">
        <f t="shared" si="77"/>
        <v>0</v>
      </c>
      <c r="J99" s="64">
        <f>SUM(geab:geru!J99)</f>
        <v>0</v>
      </c>
      <c r="K99" s="25">
        <f t="shared" si="62"/>
        <v>0</v>
      </c>
      <c r="L99" s="75">
        <f t="shared" si="71"/>
        <v>0</v>
      </c>
      <c r="M99" s="25">
        <f t="shared" si="63"/>
        <v>0</v>
      </c>
      <c r="N99" s="64">
        <f>SUM(geab:geru!N99)</f>
        <v>0</v>
      </c>
      <c r="O99" s="25">
        <f t="shared" si="57"/>
        <v>0</v>
      </c>
      <c r="P99" s="76">
        <f t="shared" si="70"/>
        <v>0</v>
      </c>
      <c r="R99" s="64"/>
      <c r="S99" s="65">
        <f t="shared" si="58"/>
        <v>0</v>
      </c>
    </row>
    <row r="100" spans="1:19" x14ac:dyDescent="0.25">
      <c r="A100" s="72">
        <v>3120217</v>
      </c>
      <c r="B100" s="31" t="s">
        <v>412</v>
      </c>
      <c r="C100" s="73"/>
      <c r="D100" s="64">
        <f>SUM(geab:geru!D100)</f>
        <v>0</v>
      </c>
      <c r="E100" s="64">
        <f>SUM(geab:geru!E100)</f>
        <v>0</v>
      </c>
      <c r="F100" s="75">
        <f t="shared" si="76"/>
        <v>0</v>
      </c>
      <c r="G100" s="25">
        <f t="shared" si="60"/>
        <v>0</v>
      </c>
      <c r="H100" s="64"/>
      <c r="I100" s="76">
        <f t="shared" si="77"/>
        <v>0</v>
      </c>
      <c r="J100" s="64">
        <f>SUM(geab:geru!J100)</f>
        <v>0</v>
      </c>
      <c r="K100" s="25">
        <f t="shared" si="62"/>
        <v>0</v>
      </c>
      <c r="L100" s="75">
        <f t="shared" si="71"/>
        <v>0</v>
      </c>
      <c r="M100" s="25">
        <f t="shared" si="63"/>
        <v>0</v>
      </c>
      <c r="N100" s="64">
        <f>SUM(geab:geru!N100)</f>
        <v>0</v>
      </c>
      <c r="O100" s="25">
        <f t="shared" si="57"/>
        <v>0</v>
      </c>
      <c r="P100" s="76">
        <f t="shared" si="70"/>
        <v>0</v>
      </c>
      <c r="R100" s="64"/>
      <c r="S100" s="65">
        <f t="shared" si="58"/>
        <v>0</v>
      </c>
    </row>
    <row r="101" spans="1:19" x14ac:dyDescent="0.25">
      <c r="A101" s="72">
        <v>3120218</v>
      </c>
      <c r="B101" s="31" t="s">
        <v>413</v>
      </c>
      <c r="C101" s="73"/>
      <c r="D101" s="64">
        <f>SUM(geab:geru!D101)</f>
        <v>0</v>
      </c>
      <c r="E101" s="64">
        <f>SUM(geab:geru!E101)</f>
        <v>0</v>
      </c>
      <c r="F101" s="75">
        <f t="shared" si="76"/>
        <v>0</v>
      </c>
      <c r="G101" s="25">
        <f t="shared" si="60"/>
        <v>0</v>
      </c>
      <c r="H101" s="64"/>
      <c r="I101" s="76">
        <f t="shared" si="77"/>
        <v>0</v>
      </c>
      <c r="J101" s="64">
        <f>SUM(geab:geru!J101)</f>
        <v>0</v>
      </c>
      <c r="K101" s="25">
        <f t="shared" si="62"/>
        <v>0</v>
      </c>
      <c r="L101" s="75">
        <f t="shared" si="71"/>
        <v>0</v>
      </c>
      <c r="M101" s="25">
        <f t="shared" si="63"/>
        <v>0</v>
      </c>
      <c r="N101" s="64">
        <f>SUM(geab:geru!N101)</f>
        <v>0</v>
      </c>
      <c r="O101" s="25">
        <f t="shared" si="57"/>
        <v>0</v>
      </c>
      <c r="P101" s="76">
        <f t="shared" si="70"/>
        <v>0</v>
      </c>
      <c r="R101" s="64"/>
      <c r="S101" s="65">
        <f t="shared" si="58"/>
        <v>0</v>
      </c>
    </row>
    <row r="102" spans="1:19" x14ac:dyDescent="0.25">
      <c r="A102" s="72">
        <v>31203</v>
      </c>
      <c r="B102" s="28" t="s">
        <v>414</v>
      </c>
      <c r="C102" s="73"/>
      <c r="D102" s="64">
        <f>SUM(D104:D108)</f>
        <v>223371229061</v>
      </c>
      <c r="E102" s="64">
        <f>SUM(E104:E108)</f>
        <v>5072891937</v>
      </c>
      <c r="F102" s="75">
        <f t="shared" si="59"/>
        <v>228444120998</v>
      </c>
      <c r="G102" s="25">
        <f t="shared" si="60"/>
        <v>3.2107923134007557</v>
      </c>
      <c r="H102" s="64">
        <f>SUM(H104:H108)</f>
        <v>0</v>
      </c>
      <c r="I102" s="76">
        <f t="shared" si="61"/>
        <v>228444120998</v>
      </c>
      <c r="J102" s="64">
        <f>SUM(J104:J108)</f>
        <v>38278011688</v>
      </c>
      <c r="K102" s="25">
        <f t="shared" si="62"/>
        <v>16.755962692660024</v>
      </c>
      <c r="L102" s="75">
        <f t="shared" si="71"/>
        <v>11704566825</v>
      </c>
      <c r="M102" s="25">
        <f t="shared" si="63"/>
        <v>5.1236016816131906</v>
      </c>
      <c r="N102" s="64">
        <f>SUM(N104:N108)</f>
        <v>49982578513</v>
      </c>
      <c r="O102" s="25">
        <f t="shared" si="57"/>
        <v>21.879564374273215</v>
      </c>
      <c r="P102" s="76">
        <f t="shared" si="70"/>
        <v>178461542485</v>
      </c>
      <c r="R102" s="64"/>
      <c r="S102" s="65">
        <f t="shared" si="58"/>
        <v>49982578513</v>
      </c>
    </row>
    <row r="103" spans="1:19" x14ac:dyDescent="0.25">
      <c r="A103" s="72">
        <v>3120301</v>
      </c>
      <c r="B103" s="28" t="s">
        <v>415</v>
      </c>
      <c r="C103" s="73"/>
      <c r="D103" s="74">
        <f>SUM(D104)</f>
        <v>3120200000</v>
      </c>
      <c r="E103" s="74">
        <f>SUM(E104)</f>
        <v>1059000000</v>
      </c>
      <c r="F103" s="75">
        <f t="shared" si="59"/>
        <v>4179200000</v>
      </c>
      <c r="G103" s="25">
        <f t="shared" si="60"/>
        <v>5.8738842468534863E-2</v>
      </c>
      <c r="H103" s="74">
        <f>SUM(H104)</f>
        <v>0</v>
      </c>
      <c r="I103" s="76">
        <f t="shared" si="61"/>
        <v>4179200000</v>
      </c>
      <c r="J103" s="74">
        <f>SUM(J104)</f>
        <v>81869370</v>
      </c>
      <c r="K103" s="25">
        <f t="shared" si="62"/>
        <v>1.9589722913476264</v>
      </c>
      <c r="L103" s="75">
        <f t="shared" si="71"/>
        <v>53853596</v>
      </c>
      <c r="M103" s="25">
        <f t="shared" si="63"/>
        <v>1.2886101646248085</v>
      </c>
      <c r="N103" s="74">
        <f>SUM(N104)</f>
        <v>135722966</v>
      </c>
      <c r="O103" s="25">
        <f t="shared" si="57"/>
        <v>3.2475824559724349</v>
      </c>
      <c r="P103" s="76">
        <f t="shared" si="70"/>
        <v>4043477034</v>
      </c>
      <c r="R103" s="64"/>
      <c r="S103" s="65">
        <f t="shared" si="58"/>
        <v>135722966</v>
      </c>
    </row>
    <row r="104" spans="1:19" x14ac:dyDescent="0.25">
      <c r="A104" s="72">
        <v>312030102</v>
      </c>
      <c r="B104" s="31" t="s">
        <v>416</v>
      </c>
      <c r="C104" s="73"/>
      <c r="D104" s="64">
        <f>SUM(geab:geru!D104)</f>
        <v>3120200000</v>
      </c>
      <c r="E104" s="64">
        <f>SUM(geab:geru!E104)</f>
        <v>1059000000</v>
      </c>
      <c r="F104" s="75">
        <f t="shared" ref="F104:F108" si="78">SUM(D104+E104)</f>
        <v>4179200000</v>
      </c>
      <c r="G104" s="25">
        <f t="shared" si="60"/>
        <v>5.8738842468534863E-2</v>
      </c>
      <c r="H104" s="64"/>
      <c r="I104" s="76">
        <f t="shared" ref="I104:I108" si="79">SUM(F104-H104)</f>
        <v>4179200000</v>
      </c>
      <c r="J104" s="64">
        <f>SUM(geab:geru!J104)</f>
        <v>81869370</v>
      </c>
      <c r="K104" s="25">
        <f t="shared" si="62"/>
        <v>1.9589722913476264</v>
      </c>
      <c r="L104" s="75">
        <f t="shared" si="71"/>
        <v>53853596</v>
      </c>
      <c r="M104" s="25">
        <f t="shared" si="63"/>
        <v>1.2886101646248085</v>
      </c>
      <c r="N104" s="64">
        <f>SUM(geab:geru!N104)</f>
        <v>135722966</v>
      </c>
      <c r="O104" s="25">
        <f t="shared" si="57"/>
        <v>3.2475824559724349</v>
      </c>
      <c r="P104" s="76">
        <f t="shared" si="70"/>
        <v>4043477034</v>
      </c>
      <c r="R104" s="64"/>
      <c r="S104" s="65">
        <f t="shared" si="58"/>
        <v>135722966</v>
      </c>
    </row>
    <row r="105" spans="1:19" ht="25.5" x14ac:dyDescent="0.25">
      <c r="A105" s="72">
        <v>3120302</v>
      </c>
      <c r="B105" s="28" t="s">
        <v>417</v>
      </c>
      <c r="C105" s="73"/>
      <c r="D105" s="64">
        <f>SUM(geab:geru!D105)</f>
        <v>209559747000</v>
      </c>
      <c r="E105" s="64">
        <f>SUM(geab:geru!E105)</f>
        <v>3158487823</v>
      </c>
      <c r="F105" s="75">
        <f t="shared" si="78"/>
        <v>212718234823</v>
      </c>
      <c r="G105" s="25">
        <f t="shared" si="60"/>
        <v>2.9897642815498191</v>
      </c>
      <c r="H105" s="64"/>
      <c r="I105" s="76">
        <f t="shared" si="79"/>
        <v>212718234823</v>
      </c>
      <c r="J105" s="64">
        <f>SUM(geab:geru!J105)</f>
        <v>37767743713</v>
      </c>
      <c r="K105" s="25">
        <f t="shared" si="62"/>
        <v>17.754821886532689</v>
      </c>
      <c r="L105" s="75">
        <f t="shared" si="71"/>
        <v>7662743146</v>
      </c>
      <c r="M105" s="25">
        <f t="shared" si="63"/>
        <v>3.6022972606819845</v>
      </c>
      <c r="N105" s="64">
        <f>SUM(geab:geru!N105)</f>
        <v>45430486859</v>
      </c>
      <c r="O105" s="25">
        <f t="shared" si="57"/>
        <v>21.357119147214672</v>
      </c>
      <c r="P105" s="76">
        <f t="shared" si="70"/>
        <v>167287747964</v>
      </c>
      <c r="R105" s="64"/>
      <c r="S105" s="65">
        <f t="shared" si="58"/>
        <v>45430486859</v>
      </c>
    </row>
    <row r="106" spans="1:19" x14ac:dyDescent="0.25">
      <c r="A106" s="72">
        <v>3120303</v>
      </c>
      <c r="B106" s="28" t="s">
        <v>418</v>
      </c>
      <c r="C106" s="73"/>
      <c r="D106" s="64">
        <f>SUM(geab:geru!D106)</f>
        <v>2658453011</v>
      </c>
      <c r="E106" s="64">
        <f>SUM(geab:geru!E106)</f>
        <v>0</v>
      </c>
      <c r="F106" s="75">
        <f t="shared" si="78"/>
        <v>2658453011</v>
      </c>
      <c r="G106" s="25">
        <f t="shared" si="60"/>
        <v>3.7364675685090727E-2</v>
      </c>
      <c r="H106" s="64"/>
      <c r="I106" s="76">
        <f t="shared" si="79"/>
        <v>2658453011</v>
      </c>
      <c r="J106" s="64">
        <f>SUM(geab:geru!J106)</f>
        <v>51663379</v>
      </c>
      <c r="K106" s="25">
        <f t="shared" si="62"/>
        <v>1.9433625039160038</v>
      </c>
      <c r="L106" s="75">
        <f t="shared" si="71"/>
        <v>1986209787</v>
      </c>
      <c r="M106" s="25">
        <f t="shared" si="63"/>
        <v>74.712992058974564</v>
      </c>
      <c r="N106" s="64">
        <f>SUM(geab:geru!N106)</f>
        <v>2037873166</v>
      </c>
      <c r="O106" s="25">
        <f t="shared" si="57"/>
        <v>76.656354562890556</v>
      </c>
      <c r="P106" s="76">
        <f t="shared" si="70"/>
        <v>620579845</v>
      </c>
      <c r="R106" s="64"/>
      <c r="S106" s="65">
        <f t="shared" si="58"/>
        <v>2037873166</v>
      </c>
    </row>
    <row r="107" spans="1:19" x14ac:dyDescent="0.25">
      <c r="A107" s="72">
        <v>3120306</v>
      </c>
      <c r="B107" s="78" t="s">
        <v>419</v>
      </c>
      <c r="C107" s="73"/>
      <c r="D107" s="64">
        <f>SUM(geab:geru!D107)</f>
        <v>0</v>
      </c>
      <c r="E107" s="64">
        <f>SUM(geab:geru!E107)</f>
        <v>0</v>
      </c>
      <c r="F107" s="75">
        <f t="shared" si="78"/>
        <v>0</v>
      </c>
      <c r="G107" s="25">
        <f t="shared" si="60"/>
        <v>0</v>
      </c>
      <c r="H107" s="64"/>
      <c r="I107" s="76">
        <f t="shared" si="79"/>
        <v>0</v>
      </c>
      <c r="J107" s="64">
        <f>SUM(geab:geru!J107)</f>
        <v>0</v>
      </c>
      <c r="K107" s="25">
        <f t="shared" si="62"/>
        <v>0</v>
      </c>
      <c r="L107" s="75">
        <f t="shared" si="71"/>
        <v>0</v>
      </c>
      <c r="M107" s="25">
        <f t="shared" si="63"/>
        <v>0</v>
      </c>
      <c r="N107" s="64">
        <f>SUM(geab:geru!N107)</f>
        <v>0</v>
      </c>
      <c r="O107" s="25">
        <f t="shared" si="57"/>
        <v>0</v>
      </c>
      <c r="P107" s="76">
        <f t="shared" si="70"/>
        <v>0</v>
      </c>
      <c r="R107" s="64"/>
      <c r="S107" s="65">
        <f t="shared" si="58"/>
        <v>0</v>
      </c>
    </row>
    <row r="108" spans="1:19" x14ac:dyDescent="0.25">
      <c r="A108" s="72">
        <v>3120399</v>
      </c>
      <c r="B108" s="28" t="s">
        <v>414</v>
      </c>
      <c r="C108" s="73"/>
      <c r="D108" s="64">
        <f>SUM(geab:geru!D108)</f>
        <v>8032829050</v>
      </c>
      <c r="E108" s="64">
        <f>SUM(geab:geru!E108)</f>
        <v>855404114</v>
      </c>
      <c r="F108" s="75">
        <f t="shared" si="78"/>
        <v>8888233164</v>
      </c>
      <c r="G108" s="25">
        <f t="shared" si="60"/>
        <v>0.12492451369731125</v>
      </c>
      <c r="H108" s="64"/>
      <c r="I108" s="76">
        <f t="shared" si="79"/>
        <v>8888233164</v>
      </c>
      <c r="J108" s="64">
        <f>SUM(geab:geru!J108)</f>
        <v>376735226</v>
      </c>
      <c r="K108" s="25">
        <f t="shared" si="62"/>
        <v>4.2385839688127245</v>
      </c>
      <c r="L108" s="75">
        <f t="shared" si="71"/>
        <v>2001760296</v>
      </c>
      <c r="M108" s="25">
        <f t="shared" si="63"/>
        <v>22.521464717056787</v>
      </c>
      <c r="N108" s="64">
        <f>SUM(geab:geru!N108)</f>
        <v>2378495522</v>
      </c>
      <c r="O108" s="25">
        <f t="shared" si="57"/>
        <v>26.76004868586951</v>
      </c>
      <c r="P108" s="76">
        <f t="shared" si="70"/>
        <v>6509737642</v>
      </c>
      <c r="R108" s="64"/>
      <c r="S108" s="65">
        <f t="shared" si="58"/>
        <v>2378495522</v>
      </c>
    </row>
    <row r="109" spans="1:19" x14ac:dyDescent="0.25">
      <c r="A109" s="66">
        <v>313</v>
      </c>
      <c r="B109" s="26" t="s">
        <v>420</v>
      </c>
      <c r="C109" s="68"/>
      <c r="D109" s="69">
        <f>SUM(D110+D137+D171+D173+D180+D176)</f>
        <v>223245235000</v>
      </c>
      <c r="E109" s="69">
        <f>SUM(E110+E137+E171+E173+E180+E176)</f>
        <v>-503108250</v>
      </c>
      <c r="F109" s="75">
        <f t="shared" si="59"/>
        <v>222742126750</v>
      </c>
      <c r="G109" s="20">
        <f t="shared" si="60"/>
        <v>3.1306505298321867</v>
      </c>
      <c r="H109" s="69">
        <f>SUM(H110+H137+H171+H173+H180+H176)</f>
        <v>0</v>
      </c>
      <c r="I109" s="71">
        <f t="shared" si="61"/>
        <v>222742126750</v>
      </c>
      <c r="J109" s="69">
        <f>SUM(J110+J137+J171+J173+J180+J176)</f>
        <v>40159636237</v>
      </c>
      <c r="K109" s="20">
        <f t="shared" si="62"/>
        <v>18.029654660734266</v>
      </c>
      <c r="L109" s="70">
        <f t="shared" si="71"/>
        <v>8986709319</v>
      </c>
      <c r="M109" s="20">
        <f t="shared" si="63"/>
        <v>4.0345800096837765</v>
      </c>
      <c r="N109" s="69">
        <f>SUM(N110+N137+N171+N173+N180+N176)</f>
        <v>49146345556</v>
      </c>
      <c r="O109" s="20">
        <f t="shared" si="57"/>
        <v>22.064234670418042</v>
      </c>
      <c r="P109" s="71">
        <f t="shared" si="70"/>
        <v>173595781194</v>
      </c>
      <c r="R109" s="64"/>
      <c r="S109" s="65">
        <f t="shared" si="58"/>
        <v>49146345556</v>
      </c>
    </row>
    <row r="110" spans="1:19" x14ac:dyDescent="0.25">
      <c r="A110" s="72">
        <v>31301</v>
      </c>
      <c r="B110" s="26" t="s">
        <v>421</v>
      </c>
      <c r="C110" s="73"/>
      <c r="D110" s="69">
        <f>SUM(D111:D136)-D125-D129</f>
        <v>0</v>
      </c>
      <c r="E110" s="69">
        <f>SUM(E111:E136)-E125-E129</f>
        <v>0</v>
      </c>
      <c r="F110" s="75">
        <f t="shared" si="59"/>
        <v>0</v>
      </c>
      <c r="G110" s="20">
        <f t="shared" si="60"/>
        <v>0</v>
      </c>
      <c r="H110" s="69">
        <f>SUM(H111:H136)-H125-H129</f>
        <v>0</v>
      </c>
      <c r="I110" s="71">
        <f t="shared" si="61"/>
        <v>0</v>
      </c>
      <c r="J110" s="69">
        <f>SUM(J111:J136)-J125-J129</f>
        <v>0</v>
      </c>
      <c r="K110" s="20">
        <f t="shared" si="62"/>
        <v>0</v>
      </c>
      <c r="L110" s="70">
        <f t="shared" si="71"/>
        <v>0</v>
      </c>
      <c r="M110" s="20">
        <f t="shared" si="63"/>
        <v>0</v>
      </c>
      <c r="N110" s="69">
        <f>SUM(N111:N136)-N125-N129</f>
        <v>0</v>
      </c>
      <c r="O110" s="20">
        <f t="shared" si="57"/>
        <v>0</v>
      </c>
      <c r="P110" s="71">
        <f t="shared" si="70"/>
        <v>0</v>
      </c>
      <c r="R110" s="64"/>
      <c r="S110" s="65">
        <f t="shared" si="58"/>
        <v>0</v>
      </c>
    </row>
    <row r="111" spans="1:19" x14ac:dyDescent="0.25">
      <c r="A111" s="72">
        <v>3130104</v>
      </c>
      <c r="B111" s="28" t="s">
        <v>422</v>
      </c>
      <c r="C111" s="73"/>
      <c r="D111" s="64">
        <f>SUM(geab:geru!D111)</f>
        <v>0</v>
      </c>
      <c r="E111" s="64">
        <f>SUM(geab:geru!E111)</f>
        <v>0</v>
      </c>
      <c r="F111" s="75">
        <f t="shared" ref="F111:F124" si="80">SUM(D111+E111)</f>
        <v>0</v>
      </c>
      <c r="G111" s="25">
        <f t="shared" si="60"/>
        <v>0</v>
      </c>
      <c r="H111" s="64"/>
      <c r="I111" s="76">
        <f t="shared" ref="I111:I124" si="81">SUM(F111-H111)</f>
        <v>0</v>
      </c>
      <c r="J111" s="64">
        <f>SUM(geab:geru!J111)</f>
        <v>0</v>
      </c>
      <c r="K111" s="25">
        <f t="shared" si="62"/>
        <v>0</v>
      </c>
      <c r="L111" s="75">
        <f t="shared" si="71"/>
        <v>0</v>
      </c>
      <c r="M111" s="25">
        <f t="shared" si="63"/>
        <v>0</v>
      </c>
      <c r="N111" s="64">
        <f>SUM(geab:geru!N111)</f>
        <v>0</v>
      </c>
      <c r="O111" s="20">
        <f t="shared" si="57"/>
        <v>0</v>
      </c>
      <c r="P111" s="71">
        <f t="shared" si="70"/>
        <v>0</v>
      </c>
      <c r="R111" s="64"/>
      <c r="S111" s="65">
        <f t="shared" si="58"/>
        <v>0</v>
      </c>
    </row>
    <row r="112" spans="1:19" ht="25.5" x14ac:dyDescent="0.25">
      <c r="A112" s="72">
        <v>3130105</v>
      </c>
      <c r="B112" s="28" t="s">
        <v>423</v>
      </c>
      <c r="C112" s="73"/>
      <c r="D112" s="64">
        <f>SUM(geab:geru!D112)</f>
        <v>0</v>
      </c>
      <c r="E112" s="64">
        <f>SUM(geab:geru!E112)</f>
        <v>0</v>
      </c>
      <c r="F112" s="75">
        <f t="shared" si="80"/>
        <v>0</v>
      </c>
      <c r="G112" s="25">
        <f t="shared" si="60"/>
        <v>0</v>
      </c>
      <c r="H112" s="64"/>
      <c r="I112" s="76">
        <f t="shared" si="81"/>
        <v>0</v>
      </c>
      <c r="J112" s="64">
        <f>SUM(geab:geru!J112)</f>
        <v>0</v>
      </c>
      <c r="K112" s="25">
        <f t="shared" si="62"/>
        <v>0</v>
      </c>
      <c r="L112" s="75">
        <f t="shared" si="71"/>
        <v>0</v>
      </c>
      <c r="M112" s="25">
        <f t="shared" si="63"/>
        <v>0</v>
      </c>
      <c r="N112" s="64">
        <f>SUM(geab:geru!N112)</f>
        <v>0</v>
      </c>
      <c r="O112" s="20">
        <f t="shared" si="57"/>
        <v>0</v>
      </c>
      <c r="P112" s="71">
        <f t="shared" si="70"/>
        <v>0</v>
      </c>
      <c r="R112" s="64"/>
      <c r="S112" s="65">
        <f t="shared" si="58"/>
        <v>0</v>
      </c>
    </row>
    <row r="113" spans="1:19" x14ac:dyDescent="0.25">
      <c r="A113" s="72">
        <v>3130107</v>
      </c>
      <c r="B113" s="28" t="s">
        <v>424</v>
      </c>
      <c r="C113" s="73"/>
      <c r="D113" s="64">
        <f>SUM(geab:geru!D113)</f>
        <v>0</v>
      </c>
      <c r="E113" s="64">
        <f>SUM(geab:geru!E113)</f>
        <v>0</v>
      </c>
      <c r="F113" s="75">
        <f t="shared" si="80"/>
        <v>0</v>
      </c>
      <c r="G113" s="25">
        <f t="shared" si="60"/>
        <v>0</v>
      </c>
      <c r="H113" s="64"/>
      <c r="I113" s="76">
        <f t="shared" si="81"/>
        <v>0</v>
      </c>
      <c r="J113" s="64">
        <f>SUM(geab:geru!J113)</f>
        <v>0</v>
      </c>
      <c r="K113" s="25">
        <f t="shared" si="62"/>
        <v>0</v>
      </c>
      <c r="L113" s="75">
        <f t="shared" si="71"/>
        <v>0</v>
      </c>
      <c r="M113" s="25">
        <f t="shared" si="63"/>
        <v>0</v>
      </c>
      <c r="N113" s="64">
        <f>SUM(geab:geru!N113)</f>
        <v>0</v>
      </c>
      <c r="O113" s="20">
        <f t="shared" si="57"/>
        <v>0</v>
      </c>
      <c r="P113" s="71">
        <f t="shared" si="70"/>
        <v>0</v>
      </c>
      <c r="R113" s="64"/>
      <c r="S113" s="65">
        <f t="shared" si="58"/>
        <v>0</v>
      </c>
    </row>
    <row r="114" spans="1:19" x14ac:dyDescent="0.25">
      <c r="A114" s="72">
        <v>3130109</v>
      </c>
      <c r="B114" s="28" t="s">
        <v>425</v>
      </c>
      <c r="C114" s="73"/>
      <c r="D114" s="64">
        <f>SUM(geab:geru!D114)</f>
        <v>0</v>
      </c>
      <c r="E114" s="64">
        <f>SUM(geab:geru!E114)</f>
        <v>0</v>
      </c>
      <c r="F114" s="75">
        <f t="shared" si="80"/>
        <v>0</v>
      </c>
      <c r="G114" s="25">
        <f t="shared" si="60"/>
        <v>0</v>
      </c>
      <c r="H114" s="64"/>
      <c r="I114" s="76">
        <f t="shared" si="81"/>
        <v>0</v>
      </c>
      <c r="J114" s="64">
        <f>SUM(geab:geru!J114)</f>
        <v>0</v>
      </c>
      <c r="K114" s="25">
        <f t="shared" si="62"/>
        <v>0</v>
      </c>
      <c r="L114" s="75">
        <f t="shared" si="71"/>
        <v>0</v>
      </c>
      <c r="M114" s="25">
        <f t="shared" si="63"/>
        <v>0</v>
      </c>
      <c r="N114" s="64">
        <f>SUM(geab:geru!N114)</f>
        <v>0</v>
      </c>
      <c r="O114" s="20">
        <f t="shared" si="57"/>
        <v>0</v>
      </c>
      <c r="P114" s="71">
        <f t="shared" si="70"/>
        <v>0</v>
      </c>
      <c r="R114" s="64"/>
      <c r="S114" s="65">
        <f t="shared" si="58"/>
        <v>0</v>
      </c>
    </row>
    <row r="115" spans="1:19" ht="25.5" x14ac:dyDescent="0.25">
      <c r="A115" s="72">
        <v>3130111</v>
      </c>
      <c r="B115" s="28" t="s">
        <v>169</v>
      </c>
      <c r="C115" s="73"/>
      <c r="D115" s="64">
        <f>SUM(geab:geru!D115)</f>
        <v>0</v>
      </c>
      <c r="E115" s="64">
        <f>SUM(geab:geru!E115)</f>
        <v>0</v>
      </c>
      <c r="F115" s="75">
        <f t="shared" si="80"/>
        <v>0</v>
      </c>
      <c r="G115" s="25">
        <f t="shared" si="60"/>
        <v>0</v>
      </c>
      <c r="H115" s="64"/>
      <c r="I115" s="76">
        <f t="shared" si="81"/>
        <v>0</v>
      </c>
      <c r="J115" s="64">
        <f>SUM(geab:geru!J115)</f>
        <v>0</v>
      </c>
      <c r="K115" s="25">
        <f t="shared" si="62"/>
        <v>0</v>
      </c>
      <c r="L115" s="75">
        <f t="shared" si="71"/>
        <v>0</v>
      </c>
      <c r="M115" s="25">
        <f t="shared" si="63"/>
        <v>0</v>
      </c>
      <c r="N115" s="64">
        <f>SUM(geab:geru!N115)</f>
        <v>0</v>
      </c>
      <c r="O115" s="20">
        <f t="shared" si="57"/>
        <v>0</v>
      </c>
      <c r="P115" s="71">
        <f t="shared" si="70"/>
        <v>0</v>
      </c>
      <c r="R115" s="64"/>
      <c r="S115" s="65">
        <f t="shared" si="58"/>
        <v>0</v>
      </c>
    </row>
    <row r="116" spans="1:19" ht="25.5" x14ac:dyDescent="0.25">
      <c r="A116" s="72">
        <v>3130114</v>
      </c>
      <c r="B116" s="28" t="s">
        <v>426</v>
      </c>
      <c r="C116" s="73"/>
      <c r="D116" s="64">
        <f>SUM(geab:geru!D116)</f>
        <v>0</v>
      </c>
      <c r="E116" s="64">
        <f>SUM(geab:geru!E116)</f>
        <v>0</v>
      </c>
      <c r="F116" s="75">
        <f t="shared" si="80"/>
        <v>0</v>
      </c>
      <c r="G116" s="25">
        <f t="shared" si="60"/>
        <v>0</v>
      </c>
      <c r="H116" s="64"/>
      <c r="I116" s="76">
        <f t="shared" si="81"/>
        <v>0</v>
      </c>
      <c r="J116" s="64">
        <f>SUM(geab:geru!J116)</f>
        <v>0</v>
      </c>
      <c r="K116" s="25">
        <f t="shared" si="62"/>
        <v>0</v>
      </c>
      <c r="L116" s="75">
        <f t="shared" si="71"/>
        <v>0</v>
      </c>
      <c r="M116" s="25">
        <f t="shared" si="63"/>
        <v>0</v>
      </c>
      <c r="N116" s="64">
        <f>SUM(geab:geru!N116)</f>
        <v>0</v>
      </c>
      <c r="O116" s="20">
        <f t="shared" si="57"/>
        <v>0</v>
      </c>
      <c r="P116" s="71">
        <f t="shared" si="70"/>
        <v>0</v>
      </c>
      <c r="R116" s="64"/>
      <c r="S116" s="65">
        <f t="shared" si="58"/>
        <v>0</v>
      </c>
    </row>
    <row r="117" spans="1:19" x14ac:dyDescent="0.25">
      <c r="A117" s="72">
        <v>3130115</v>
      </c>
      <c r="B117" s="28" t="s">
        <v>427</v>
      </c>
      <c r="C117" s="73"/>
      <c r="D117" s="64">
        <f>SUM(geab:geru!D117)</f>
        <v>0</v>
      </c>
      <c r="E117" s="64">
        <f>SUM(geab:geru!E117)</f>
        <v>0</v>
      </c>
      <c r="F117" s="75">
        <f t="shared" si="80"/>
        <v>0</v>
      </c>
      <c r="G117" s="25">
        <f t="shared" si="60"/>
        <v>0</v>
      </c>
      <c r="H117" s="64"/>
      <c r="I117" s="76">
        <f t="shared" si="81"/>
        <v>0</v>
      </c>
      <c r="J117" s="64">
        <f>SUM(geab:geru!J117)</f>
        <v>0</v>
      </c>
      <c r="K117" s="25">
        <f t="shared" si="62"/>
        <v>0</v>
      </c>
      <c r="L117" s="75">
        <f t="shared" si="71"/>
        <v>0</v>
      </c>
      <c r="M117" s="25">
        <f t="shared" si="63"/>
        <v>0</v>
      </c>
      <c r="N117" s="64">
        <f>SUM(geab:geru!N117)</f>
        <v>0</v>
      </c>
      <c r="O117" s="20">
        <f t="shared" si="57"/>
        <v>0</v>
      </c>
      <c r="P117" s="71">
        <f t="shared" si="70"/>
        <v>0</v>
      </c>
      <c r="R117" s="64"/>
      <c r="S117" s="65">
        <f t="shared" si="58"/>
        <v>0</v>
      </c>
    </row>
    <row r="118" spans="1:19" x14ac:dyDescent="0.25">
      <c r="A118" s="72">
        <v>3130116</v>
      </c>
      <c r="B118" s="28" t="s">
        <v>428</v>
      </c>
      <c r="C118" s="73"/>
      <c r="D118" s="64">
        <f>SUM(geab:geru!D118)</f>
        <v>0</v>
      </c>
      <c r="E118" s="64">
        <f>SUM(geab:geru!E118)</f>
        <v>0</v>
      </c>
      <c r="F118" s="75">
        <f t="shared" si="80"/>
        <v>0</v>
      </c>
      <c r="G118" s="25">
        <f t="shared" si="60"/>
        <v>0</v>
      </c>
      <c r="H118" s="64"/>
      <c r="I118" s="76">
        <f t="shared" si="81"/>
        <v>0</v>
      </c>
      <c r="J118" s="64">
        <f>SUM(geab:geru!J118)</f>
        <v>0</v>
      </c>
      <c r="K118" s="25">
        <f t="shared" si="62"/>
        <v>0</v>
      </c>
      <c r="L118" s="75">
        <f t="shared" si="71"/>
        <v>0</v>
      </c>
      <c r="M118" s="25">
        <f t="shared" si="63"/>
        <v>0</v>
      </c>
      <c r="N118" s="64">
        <f>SUM(geab:geru!N118)</f>
        <v>0</v>
      </c>
      <c r="O118" s="20">
        <f t="shared" si="57"/>
        <v>0</v>
      </c>
      <c r="P118" s="71">
        <f t="shared" si="70"/>
        <v>0</v>
      </c>
      <c r="R118" s="64"/>
      <c r="S118" s="65">
        <f t="shared" si="58"/>
        <v>0</v>
      </c>
    </row>
    <row r="119" spans="1:19" x14ac:dyDescent="0.25">
      <c r="A119" s="72">
        <v>3130117</v>
      </c>
      <c r="B119" s="28" t="s">
        <v>429</v>
      </c>
      <c r="C119" s="73"/>
      <c r="D119" s="64">
        <f>SUM(geab:geru!D119)</f>
        <v>0</v>
      </c>
      <c r="E119" s="64">
        <f>SUM(geab:geru!E119)</f>
        <v>0</v>
      </c>
      <c r="F119" s="75">
        <f t="shared" si="80"/>
        <v>0</v>
      </c>
      <c r="G119" s="25">
        <f t="shared" si="60"/>
        <v>0</v>
      </c>
      <c r="H119" s="64"/>
      <c r="I119" s="76">
        <f t="shared" si="81"/>
        <v>0</v>
      </c>
      <c r="J119" s="64">
        <f>SUM(geab:geru!J119)</f>
        <v>0</v>
      </c>
      <c r="K119" s="25">
        <f t="shared" si="62"/>
        <v>0</v>
      </c>
      <c r="L119" s="75">
        <f t="shared" si="71"/>
        <v>0</v>
      </c>
      <c r="M119" s="25">
        <f t="shared" si="63"/>
        <v>0</v>
      </c>
      <c r="N119" s="64">
        <f>SUM(geab:geru!N119)</f>
        <v>0</v>
      </c>
      <c r="O119" s="20">
        <f t="shared" si="57"/>
        <v>0</v>
      </c>
      <c r="P119" s="71">
        <f t="shared" si="70"/>
        <v>0</v>
      </c>
      <c r="R119" s="64"/>
      <c r="S119" s="65">
        <f t="shared" si="58"/>
        <v>0</v>
      </c>
    </row>
    <row r="120" spans="1:19" x14ac:dyDescent="0.25">
      <c r="A120" s="72">
        <v>3130118</v>
      </c>
      <c r="B120" s="28" t="s">
        <v>430</v>
      </c>
      <c r="C120" s="73"/>
      <c r="D120" s="64">
        <f>SUM(geab:geru!D120)</f>
        <v>0</v>
      </c>
      <c r="E120" s="64">
        <f>SUM(geab:geru!E120)</f>
        <v>0</v>
      </c>
      <c r="F120" s="75">
        <f t="shared" si="80"/>
        <v>0</v>
      </c>
      <c r="G120" s="25">
        <f t="shared" si="60"/>
        <v>0</v>
      </c>
      <c r="H120" s="64"/>
      <c r="I120" s="76">
        <f t="shared" si="81"/>
        <v>0</v>
      </c>
      <c r="J120" s="64">
        <f>SUM(geab:geru!J120)</f>
        <v>0</v>
      </c>
      <c r="K120" s="25">
        <f t="shared" si="62"/>
        <v>0</v>
      </c>
      <c r="L120" s="75">
        <f t="shared" si="71"/>
        <v>0</v>
      </c>
      <c r="M120" s="25">
        <f t="shared" si="63"/>
        <v>0</v>
      </c>
      <c r="N120" s="64">
        <f>SUM(geab:geru!N120)</f>
        <v>0</v>
      </c>
      <c r="O120" s="20">
        <f t="shared" si="57"/>
        <v>0</v>
      </c>
      <c r="P120" s="71">
        <f t="shared" si="70"/>
        <v>0</v>
      </c>
      <c r="R120" s="64"/>
      <c r="S120" s="65">
        <f t="shared" si="58"/>
        <v>0</v>
      </c>
    </row>
    <row r="121" spans="1:19" ht="25.5" x14ac:dyDescent="0.25">
      <c r="A121" s="72">
        <v>3130119</v>
      </c>
      <c r="B121" s="28" t="s">
        <v>431</v>
      </c>
      <c r="C121" s="73"/>
      <c r="D121" s="64">
        <f>SUM(geab:geru!D121)</f>
        <v>0</v>
      </c>
      <c r="E121" s="64">
        <f>SUM(geab:geru!E121)</f>
        <v>0</v>
      </c>
      <c r="F121" s="75">
        <f t="shared" si="80"/>
        <v>0</v>
      </c>
      <c r="G121" s="25">
        <f t="shared" si="60"/>
        <v>0</v>
      </c>
      <c r="H121" s="64"/>
      <c r="I121" s="76">
        <f t="shared" si="81"/>
        <v>0</v>
      </c>
      <c r="J121" s="64">
        <f>SUM(geab:geru!J121)</f>
        <v>0</v>
      </c>
      <c r="K121" s="25">
        <f t="shared" si="62"/>
        <v>0</v>
      </c>
      <c r="L121" s="75">
        <f t="shared" si="71"/>
        <v>0</v>
      </c>
      <c r="M121" s="25">
        <f t="shared" si="63"/>
        <v>0</v>
      </c>
      <c r="N121" s="64">
        <f>SUM(geab:geru!N121)</f>
        <v>0</v>
      </c>
      <c r="O121" s="20">
        <f t="shared" si="57"/>
        <v>0</v>
      </c>
      <c r="P121" s="71">
        <f t="shared" si="70"/>
        <v>0</v>
      </c>
      <c r="R121" s="64"/>
      <c r="S121" s="65">
        <f t="shared" si="58"/>
        <v>0</v>
      </c>
    </row>
    <row r="122" spans="1:19" ht="25.5" x14ac:dyDescent="0.25">
      <c r="A122" s="72">
        <v>3130120</v>
      </c>
      <c r="B122" s="28" t="s">
        <v>432</v>
      </c>
      <c r="C122" s="73"/>
      <c r="D122" s="64">
        <f>SUM(geab:geru!D122)</f>
        <v>0</v>
      </c>
      <c r="E122" s="64">
        <f>SUM(geab:geru!E122)</f>
        <v>0</v>
      </c>
      <c r="F122" s="75">
        <f t="shared" si="80"/>
        <v>0</v>
      </c>
      <c r="G122" s="25">
        <f t="shared" si="60"/>
        <v>0</v>
      </c>
      <c r="H122" s="64"/>
      <c r="I122" s="76">
        <f t="shared" si="81"/>
        <v>0</v>
      </c>
      <c r="J122" s="64">
        <f>SUM(geab:geru!J122)</f>
        <v>0</v>
      </c>
      <c r="K122" s="25">
        <f t="shared" si="62"/>
        <v>0</v>
      </c>
      <c r="L122" s="75">
        <f t="shared" si="71"/>
        <v>0</v>
      </c>
      <c r="M122" s="25">
        <f t="shared" si="63"/>
        <v>0</v>
      </c>
      <c r="N122" s="64">
        <f>SUM(geab:geru!N122)</f>
        <v>0</v>
      </c>
      <c r="O122" s="20">
        <f t="shared" si="57"/>
        <v>0</v>
      </c>
      <c r="P122" s="71">
        <f t="shared" si="70"/>
        <v>0</v>
      </c>
      <c r="R122" s="64"/>
      <c r="S122" s="65">
        <f t="shared" si="58"/>
        <v>0</v>
      </c>
    </row>
    <row r="123" spans="1:19" x14ac:dyDescent="0.25">
      <c r="A123" s="72">
        <v>3130121</v>
      </c>
      <c r="B123" s="28" t="s">
        <v>433</v>
      </c>
      <c r="C123" s="73"/>
      <c r="D123" s="64">
        <f>SUM(geab:geru!D123)</f>
        <v>0</v>
      </c>
      <c r="E123" s="64">
        <f>SUM(geab:geru!E123)</f>
        <v>0</v>
      </c>
      <c r="F123" s="75">
        <f t="shared" si="80"/>
        <v>0</v>
      </c>
      <c r="G123" s="25">
        <f t="shared" si="60"/>
        <v>0</v>
      </c>
      <c r="H123" s="64"/>
      <c r="I123" s="76">
        <f t="shared" si="81"/>
        <v>0</v>
      </c>
      <c r="J123" s="64">
        <f>SUM(geab:geru!J123)</f>
        <v>0</v>
      </c>
      <c r="K123" s="25">
        <f t="shared" si="62"/>
        <v>0</v>
      </c>
      <c r="L123" s="75">
        <f t="shared" si="71"/>
        <v>0</v>
      </c>
      <c r="M123" s="25">
        <f t="shared" si="63"/>
        <v>0</v>
      </c>
      <c r="N123" s="64">
        <f>SUM(geab:geru!N123)</f>
        <v>0</v>
      </c>
      <c r="O123" s="20">
        <f t="shared" si="57"/>
        <v>0</v>
      </c>
      <c r="P123" s="71">
        <f t="shared" si="70"/>
        <v>0</v>
      </c>
      <c r="R123" s="64"/>
      <c r="S123" s="65">
        <f t="shared" si="58"/>
        <v>0</v>
      </c>
    </row>
    <row r="124" spans="1:19" ht="25.5" x14ac:dyDescent="0.25">
      <c r="A124" s="72">
        <v>3130122</v>
      </c>
      <c r="B124" s="28" t="s">
        <v>434</v>
      </c>
      <c r="C124" s="73"/>
      <c r="D124" s="64">
        <f>SUM(geab:geru!D124)</f>
        <v>0</v>
      </c>
      <c r="E124" s="64">
        <f>SUM(geab:geru!E124)</f>
        <v>0</v>
      </c>
      <c r="F124" s="75">
        <f t="shared" si="80"/>
        <v>0</v>
      </c>
      <c r="G124" s="25">
        <f t="shared" si="60"/>
        <v>0</v>
      </c>
      <c r="H124" s="64"/>
      <c r="I124" s="76">
        <f t="shared" si="81"/>
        <v>0</v>
      </c>
      <c r="J124" s="64">
        <f>SUM(geab:geru!J124)</f>
        <v>0</v>
      </c>
      <c r="K124" s="25">
        <f t="shared" si="62"/>
        <v>0</v>
      </c>
      <c r="L124" s="75">
        <f t="shared" si="71"/>
        <v>0</v>
      </c>
      <c r="M124" s="25">
        <f t="shared" si="63"/>
        <v>0</v>
      </c>
      <c r="N124" s="64">
        <f>SUM(geab:geru!N124)</f>
        <v>0</v>
      </c>
      <c r="O124" s="20">
        <f t="shared" si="57"/>
        <v>0</v>
      </c>
      <c r="P124" s="71">
        <f t="shared" si="70"/>
        <v>0</v>
      </c>
      <c r="R124" s="64"/>
      <c r="S124" s="65">
        <f t="shared" si="58"/>
        <v>0</v>
      </c>
    </row>
    <row r="125" spans="1:19" ht="25.5" x14ac:dyDescent="0.25">
      <c r="A125" s="72">
        <v>3130123</v>
      </c>
      <c r="B125" s="28" t="s">
        <v>435</v>
      </c>
      <c r="C125" s="73"/>
      <c r="D125" s="69">
        <f>SUM(D126:D127)</f>
        <v>0</v>
      </c>
      <c r="E125" s="69">
        <f>SUM(E126:E127)</f>
        <v>0</v>
      </c>
      <c r="F125" s="75">
        <f t="shared" si="59"/>
        <v>0</v>
      </c>
      <c r="G125" s="20">
        <f t="shared" si="60"/>
        <v>0</v>
      </c>
      <c r="H125" s="69">
        <f>SUM(H126:H127)</f>
        <v>0</v>
      </c>
      <c r="I125" s="71">
        <f t="shared" si="61"/>
        <v>0</v>
      </c>
      <c r="J125" s="69">
        <f>SUM(J126:J127)</f>
        <v>0</v>
      </c>
      <c r="K125" s="20">
        <f t="shared" si="62"/>
        <v>0</v>
      </c>
      <c r="L125" s="70">
        <f t="shared" si="71"/>
        <v>0</v>
      </c>
      <c r="M125" s="20">
        <f t="shared" si="63"/>
        <v>0</v>
      </c>
      <c r="N125" s="69">
        <f>SUM(N126:N127)</f>
        <v>0</v>
      </c>
      <c r="O125" s="20">
        <f t="shared" si="57"/>
        <v>0</v>
      </c>
      <c r="P125" s="71">
        <f t="shared" si="70"/>
        <v>0</v>
      </c>
      <c r="R125" s="64"/>
      <c r="S125" s="65">
        <f t="shared" si="58"/>
        <v>0</v>
      </c>
    </row>
    <row r="126" spans="1:19" x14ac:dyDescent="0.25">
      <c r="A126" s="72">
        <v>313012301</v>
      </c>
      <c r="B126" s="31" t="s">
        <v>322</v>
      </c>
      <c r="C126" s="73"/>
      <c r="D126" s="64">
        <f>SUM(geab:geru!D126)</f>
        <v>0</v>
      </c>
      <c r="E126" s="64">
        <f>SUM(geab:geru!E126)</f>
        <v>0</v>
      </c>
      <c r="F126" s="75">
        <f t="shared" ref="F126:F128" si="82">SUM(D126+E126)</f>
        <v>0</v>
      </c>
      <c r="G126" s="25">
        <f t="shared" si="60"/>
        <v>0</v>
      </c>
      <c r="H126" s="64"/>
      <c r="I126" s="76">
        <f t="shared" ref="I126:I128" si="83">SUM(F126-H126)</f>
        <v>0</v>
      </c>
      <c r="J126" s="64">
        <f>SUM(geab:geru!J126)</f>
        <v>0</v>
      </c>
      <c r="K126" s="25">
        <f t="shared" si="62"/>
        <v>0</v>
      </c>
      <c r="L126" s="75">
        <f t="shared" si="71"/>
        <v>0</v>
      </c>
      <c r="M126" s="25">
        <f t="shared" si="63"/>
        <v>0</v>
      </c>
      <c r="N126" s="64">
        <f>SUM(geab:geru!N126)</f>
        <v>0</v>
      </c>
      <c r="O126" s="20">
        <f t="shared" si="57"/>
        <v>0</v>
      </c>
      <c r="P126" s="71">
        <f t="shared" si="70"/>
        <v>0</v>
      </c>
      <c r="R126" s="64"/>
      <c r="S126" s="65">
        <f t="shared" si="58"/>
        <v>0</v>
      </c>
    </row>
    <row r="127" spans="1:19" x14ac:dyDescent="0.25">
      <c r="A127" s="72">
        <v>313012302</v>
      </c>
      <c r="B127" s="31" t="s">
        <v>436</v>
      </c>
      <c r="C127" s="73"/>
      <c r="D127" s="64">
        <f>SUM(geab:geru!D127)</f>
        <v>0</v>
      </c>
      <c r="E127" s="64">
        <f>SUM(geab:geru!E127)</f>
        <v>0</v>
      </c>
      <c r="F127" s="75">
        <f t="shared" si="82"/>
        <v>0</v>
      </c>
      <c r="G127" s="25">
        <f t="shared" si="60"/>
        <v>0</v>
      </c>
      <c r="H127" s="64"/>
      <c r="I127" s="76">
        <f t="shared" si="83"/>
        <v>0</v>
      </c>
      <c r="J127" s="64">
        <f>SUM(geab:geru!J127)</f>
        <v>0</v>
      </c>
      <c r="K127" s="25">
        <f t="shared" si="62"/>
        <v>0</v>
      </c>
      <c r="L127" s="75">
        <f t="shared" si="71"/>
        <v>0</v>
      </c>
      <c r="M127" s="25">
        <f t="shared" si="63"/>
        <v>0</v>
      </c>
      <c r="N127" s="64">
        <f>SUM(geab:geru!N127)</f>
        <v>0</v>
      </c>
      <c r="O127" s="20">
        <f t="shared" si="57"/>
        <v>0</v>
      </c>
      <c r="P127" s="71">
        <f t="shared" si="70"/>
        <v>0</v>
      </c>
      <c r="R127" s="64"/>
      <c r="S127" s="65">
        <f t="shared" si="58"/>
        <v>0</v>
      </c>
    </row>
    <row r="128" spans="1:19" x14ac:dyDescent="0.25">
      <c r="A128" s="79">
        <v>3130124</v>
      </c>
      <c r="B128" s="28" t="s">
        <v>437</v>
      </c>
      <c r="C128" s="73"/>
      <c r="D128" s="64">
        <f>SUM(geab:geru!D128)</f>
        <v>0</v>
      </c>
      <c r="E128" s="64">
        <f>SUM(geab:geru!E128)</f>
        <v>0</v>
      </c>
      <c r="F128" s="75">
        <f t="shared" si="82"/>
        <v>0</v>
      </c>
      <c r="G128" s="25">
        <f t="shared" si="60"/>
        <v>0</v>
      </c>
      <c r="H128" s="64"/>
      <c r="I128" s="76">
        <f t="shared" si="83"/>
        <v>0</v>
      </c>
      <c r="J128" s="64">
        <f>SUM(geab:geru!J128)</f>
        <v>0</v>
      </c>
      <c r="K128" s="25">
        <f t="shared" si="62"/>
        <v>0</v>
      </c>
      <c r="L128" s="75">
        <f t="shared" si="71"/>
        <v>0</v>
      </c>
      <c r="M128" s="25">
        <f t="shared" si="63"/>
        <v>0</v>
      </c>
      <c r="N128" s="64">
        <f>SUM(geab:geru!N128)</f>
        <v>0</v>
      </c>
      <c r="O128" s="20">
        <f t="shared" si="57"/>
        <v>0</v>
      </c>
      <c r="P128" s="71">
        <f t="shared" si="70"/>
        <v>0</v>
      </c>
      <c r="R128" s="64"/>
      <c r="S128" s="65">
        <f t="shared" si="58"/>
        <v>0</v>
      </c>
    </row>
    <row r="129" spans="1:19" ht="25.5" x14ac:dyDescent="0.25">
      <c r="A129" s="79">
        <v>3130125</v>
      </c>
      <c r="B129" s="28" t="s">
        <v>438</v>
      </c>
      <c r="C129" s="73"/>
      <c r="D129" s="69">
        <f>SUM(D130:D133)</f>
        <v>0</v>
      </c>
      <c r="E129" s="69">
        <f>SUM(E130:E133)</f>
        <v>0</v>
      </c>
      <c r="F129" s="75">
        <f t="shared" si="59"/>
        <v>0</v>
      </c>
      <c r="G129" s="20">
        <f t="shared" si="60"/>
        <v>0</v>
      </c>
      <c r="H129" s="69">
        <f>SUM(H130:H133)</f>
        <v>0</v>
      </c>
      <c r="I129" s="71">
        <f t="shared" si="61"/>
        <v>0</v>
      </c>
      <c r="J129" s="69">
        <f>SUM(J130:J133)</f>
        <v>0</v>
      </c>
      <c r="K129" s="20">
        <f t="shared" si="62"/>
        <v>0</v>
      </c>
      <c r="L129" s="70">
        <f t="shared" si="71"/>
        <v>0</v>
      </c>
      <c r="M129" s="20">
        <f t="shared" si="63"/>
        <v>0</v>
      </c>
      <c r="N129" s="69">
        <f>SUM(N130:N133)</f>
        <v>0</v>
      </c>
      <c r="O129" s="20">
        <f t="shared" si="57"/>
        <v>0</v>
      </c>
      <c r="P129" s="71">
        <f t="shared" si="70"/>
        <v>0</v>
      </c>
      <c r="R129" s="64"/>
      <c r="S129" s="65">
        <f t="shared" si="58"/>
        <v>0</v>
      </c>
    </row>
    <row r="130" spans="1:19" x14ac:dyDescent="0.25">
      <c r="A130" s="72">
        <v>313012503</v>
      </c>
      <c r="B130" s="31" t="s">
        <v>322</v>
      </c>
      <c r="C130" s="73"/>
      <c r="D130" s="64">
        <f>SUM(geab:geru!D130)</f>
        <v>0</v>
      </c>
      <c r="E130" s="64">
        <f>SUM(geab:geru!E130)</f>
        <v>0</v>
      </c>
      <c r="F130" s="75">
        <f t="shared" ref="F130:F136" si="84">SUM(D130+E130)</f>
        <v>0</v>
      </c>
      <c r="G130" s="25">
        <f t="shared" si="60"/>
        <v>0</v>
      </c>
      <c r="H130" s="64"/>
      <c r="I130" s="76">
        <f t="shared" ref="I130:I136" si="85">SUM(F130-H130)</f>
        <v>0</v>
      </c>
      <c r="J130" s="64">
        <f>SUM(geab:geru!J130)</f>
        <v>0</v>
      </c>
      <c r="K130" s="25">
        <f t="shared" si="62"/>
        <v>0</v>
      </c>
      <c r="L130" s="75">
        <f t="shared" si="71"/>
        <v>0</v>
      </c>
      <c r="M130" s="25">
        <f t="shared" si="63"/>
        <v>0</v>
      </c>
      <c r="N130" s="64">
        <f>SUM(geab:geru!N130)</f>
        <v>0</v>
      </c>
      <c r="O130" s="20">
        <f t="shared" si="57"/>
        <v>0</v>
      </c>
      <c r="P130" s="71">
        <f t="shared" si="70"/>
        <v>0</v>
      </c>
      <c r="R130" s="64"/>
      <c r="S130" s="65">
        <f t="shared" si="58"/>
        <v>0</v>
      </c>
    </row>
    <row r="131" spans="1:19" x14ac:dyDescent="0.25">
      <c r="A131" s="72">
        <v>313012504</v>
      </c>
      <c r="B131" s="28" t="s">
        <v>439</v>
      </c>
      <c r="C131" s="73"/>
      <c r="D131" s="64">
        <f>SUM(geab:geru!D131)</f>
        <v>0</v>
      </c>
      <c r="E131" s="64">
        <f>SUM(geab:geru!E131)</f>
        <v>0</v>
      </c>
      <c r="F131" s="75">
        <f t="shared" si="84"/>
        <v>0</v>
      </c>
      <c r="G131" s="25">
        <f t="shared" si="60"/>
        <v>0</v>
      </c>
      <c r="H131" s="64"/>
      <c r="I131" s="76">
        <f t="shared" si="85"/>
        <v>0</v>
      </c>
      <c r="J131" s="64">
        <f>SUM(geab:geru!J131)</f>
        <v>0</v>
      </c>
      <c r="K131" s="25">
        <f t="shared" si="62"/>
        <v>0</v>
      </c>
      <c r="L131" s="75">
        <f t="shared" si="71"/>
        <v>0</v>
      </c>
      <c r="M131" s="25">
        <f t="shared" si="63"/>
        <v>0</v>
      </c>
      <c r="N131" s="64">
        <f>SUM(geab:geru!N131)</f>
        <v>0</v>
      </c>
      <c r="O131" s="20">
        <f t="shared" si="57"/>
        <v>0</v>
      </c>
      <c r="P131" s="71">
        <f t="shared" si="70"/>
        <v>0</v>
      </c>
      <c r="R131" s="64"/>
      <c r="S131" s="65">
        <f t="shared" si="58"/>
        <v>0</v>
      </c>
    </row>
    <row r="132" spans="1:19" ht="26.25" x14ac:dyDescent="0.25">
      <c r="A132" s="72">
        <v>313012505</v>
      </c>
      <c r="B132" s="31" t="s">
        <v>440</v>
      </c>
      <c r="C132" s="73"/>
      <c r="D132" s="64">
        <f>SUM(geab:geru!D132)</f>
        <v>0</v>
      </c>
      <c r="E132" s="64">
        <f>SUM(geab:geru!E132)</f>
        <v>0</v>
      </c>
      <c r="F132" s="75">
        <f t="shared" si="84"/>
        <v>0</v>
      </c>
      <c r="G132" s="25">
        <f t="shared" si="60"/>
        <v>0</v>
      </c>
      <c r="H132" s="64"/>
      <c r="I132" s="76">
        <f t="shared" si="85"/>
        <v>0</v>
      </c>
      <c r="J132" s="64">
        <f>SUM(geab:geru!J132)</f>
        <v>0</v>
      </c>
      <c r="K132" s="25">
        <f t="shared" si="62"/>
        <v>0</v>
      </c>
      <c r="L132" s="75">
        <f t="shared" si="71"/>
        <v>0</v>
      </c>
      <c r="M132" s="25">
        <f t="shared" si="63"/>
        <v>0</v>
      </c>
      <c r="N132" s="64">
        <f>SUM(geab:geru!N132)</f>
        <v>0</v>
      </c>
      <c r="O132" s="20">
        <f t="shared" si="57"/>
        <v>0</v>
      </c>
      <c r="P132" s="71">
        <f t="shared" si="70"/>
        <v>0</v>
      </c>
      <c r="R132" s="64"/>
      <c r="S132" s="65">
        <f t="shared" si="58"/>
        <v>0</v>
      </c>
    </row>
    <row r="133" spans="1:19" x14ac:dyDescent="0.25">
      <c r="A133" s="72">
        <v>313012507</v>
      </c>
      <c r="B133" s="28" t="s">
        <v>251</v>
      </c>
      <c r="C133" s="73"/>
      <c r="D133" s="64">
        <f>SUM(geab:geru!D133)</f>
        <v>0</v>
      </c>
      <c r="E133" s="64">
        <f>SUM(geab:geru!E133)</f>
        <v>0</v>
      </c>
      <c r="F133" s="75">
        <f t="shared" si="84"/>
        <v>0</v>
      </c>
      <c r="G133" s="25">
        <f t="shared" si="60"/>
        <v>0</v>
      </c>
      <c r="H133" s="64"/>
      <c r="I133" s="76">
        <f t="shared" si="85"/>
        <v>0</v>
      </c>
      <c r="J133" s="64">
        <f>SUM(geab:geru!J133)</f>
        <v>0</v>
      </c>
      <c r="K133" s="25">
        <f t="shared" si="62"/>
        <v>0</v>
      </c>
      <c r="L133" s="75">
        <f t="shared" si="71"/>
        <v>0</v>
      </c>
      <c r="M133" s="25">
        <f t="shared" si="63"/>
        <v>0</v>
      </c>
      <c r="N133" s="64">
        <f>SUM(geab:geru!N133)</f>
        <v>0</v>
      </c>
      <c r="O133" s="20">
        <f t="shared" si="57"/>
        <v>0</v>
      </c>
      <c r="P133" s="71">
        <f t="shared" si="70"/>
        <v>0</v>
      </c>
      <c r="R133" s="64"/>
      <c r="S133" s="65">
        <f t="shared" si="58"/>
        <v>0</v>
      </c>
    </row>
    <row r="134" spans="1:19" x14ac:dyDescent="0.25">
      <c r="A134" s="72">
        <v>3130126</v>
      </c>
      <c r="B134" s="28" t="s">
        <v>170</v>
      </c>
      <c r="C134" s="73"/>
      <c r="D134" s="64">
        <f>SUM(geab:geru!D134)</f>
        <v>0</v>
      </c>
      <c r="E134" s="64">
        <f>SUM(geab:geru!E134)</f>
        <v>0</v>
      </c>
      <c r="F134" s="75">
        <f t="shared" si="84"/>
        <v>0</v>
      </c>
      <c r="G134" s="25">
        <f t="shared" si="60"/>
        <v>0</v>
      </c>
      <c r="H134" s="64"/>
      <c r="I134" s="76">
        <f t="shared" si="85"/>
        <v>0</v>
      </c>
      <c r="J134" s="64">
        <f>SUM(geab:geru!J134)</f>
        <v>0</v>
      </c>
      <c r="K134" s="25">
        <f t="shared" si="62"/>
        <v>0</v>
      </c>
      <c r="L134" s="75">
        <f t="shared" si="71"/>
        <v>0</v>
      </c>
      <c r="M134" s="25">
        <f t="shared" si="63"/>
        <v>0</v>
      </c>
      <c r="N134" s="64">
        <f>SUM(geab:geru!N134)</f>
        <v>0</v>
      </c>
      <c r="O134" s="20">
        <f t="shared" si="57"/>
        <v>0</v>
      </c>
      <c r="P134" s="71">
        <f t="shared" si="70"/>
        <v>0</v>
      </c>
      <c r="R134" s="64"/>
      <c r="S134" s="65">
        <f t="shared" si="58"/>
        <v>0</v>
      </c>
    </row>
    <row r="135" spans="1:19" x14ac:dyDescent="0.25">
      <c r="A135" s="72">
        <v>3130127</v>
      </c>
      <c r="B135" s="28" t="s">
        <v>441</v>
      </c>
      <c r="C135" s="73"/>
      <c r="D135" s="64">
        <f>SUM(geab:geru!D135)</f>
        <v>0</v>
      </c>
      <c r="E135" s="64">
        <f>SUM(geab:geru!E135)</f>
        <v>0</v>
      </c>
      <c r="F135" s="75">
        <f t="shared" si="84"/>
        <v>0</v>
      </c>
      <c r="G135" s="25">
        <f t="shared" si="60"/>
        <v>0</v>
      </c>
      <c r="H135" s="64"/>
      <c r="I135" s="76">
        <f t="shared" si="85"/>
        <v>0</v>
      </c>
      <c r="J135" s="64">
        <f>SUM(geab:geru!J135)</f>
        <v>0</v>
      </c>
      <c r="K135" s="25">
        <f t="shared" si="62"/>
        <v>0</v>
      </c>
      <c r="L135" s="75">
        <f t="shared" si="71"/>
        <v>0</v>
      </c>
      <c r="M135" s="25">
        <f t="shared" si="63"/>
        <v>0</v>
      </c>
      <c r="N135" s="64">
        <f>SUM(geab:geru!N135)</f>
        <v>0</v>
      </c>
      <c r="O135" s="20">
        <f t="shared" si="57"/>
        <v>0</v>
      </c>
      <c r="P135" s="71">
        <f t="shared" si="70"/>
        <v>0</v>
      </c>
      <c r="R135" s="64"/>
      <c r="S135" s="65">
        <f t="shared" si="58"/>
        <v>0</v>
      </c>
    </row>
    <row r="136" spans="1:19" x14ac:dyDescent="0.25">
      <c r="A136" s="72">
        <v>3130128</v>
      </c>
      <c r="B136" s="28" t="s">
        <v>442</v>
      </c>
      <c r="C136" s="73"/>
      <c r="D136" s="64">
        <f>SUM(geab:geru!D136)</f>
        <v>0</v>
      </c>
      <c r="E136" s="64">
        <f>SUM(geab:geru!E136)</f>
        <v>0</v>
      </c>
      <c r="F136" s="75">
        <f t="shared" si="84"/>
        <v>0</v>
      </c>
      <c r="G136" s="25">
        <f t="shared" ref="G136" si="86">IF(OR(F136=0,F$7=0),0,F136/F$7)*100</f>
        <v>0</v>
      </c>
      <c r="H136" s="64"/>
      <c r="I136" s="76">
        <f t="shared" si="85"/>
        <v>0</v>
      </c>
      <c r="J136" s="64">
        <f>SUM(geab:geru!J136)</f>
        <v>0</v>
      </c>
      <c r="K136" s="25">
        <f t="shared" ref="K136" si="87">IF(OR(J136=0,F136=0),0,J136/F136)*100</f>
        <v>0</v>
      </c>
      <c r="L136" s="75">
        <f t="shared" si="71"/>
        <v>0</v>
      </c>
      <c r="M136" s="25">
        <f t="shared" ref="M136" si="88">IF(OR(L136=0,F136=0),0,L136/F136)*100</f>
        <v>0</v>
      </c>
      <c r="N136" s="64">
        <f>SUM(geab:geru!N136)</f>
        <v>0</v>
      </c>
      <c r="O136" s="20">
        <f t="shared" ref="O136:O201" si="89">IF(OR(N136=0,F136=0),0,N136/F136)*100</f>
        <v>0</v>
      </c>
      <c r="P136" s="71">
        <f t="shared" si="70"/>
        <v>0</v>
      </c>
      <c r="R136" s="64"/>
      <c r="S136" s="65">
        <f t="shared" ref="S136:S201" si="90">+N136-R136</f>
        <v>0</v>
      </c>
    </row>
    <row r="137" spans="1:19" x14ac:dyDescent="0.25">
      <c r="A137" s="72">
        <v>31302</v>
      </c>
      <c r="B137" s="26" t="s">
        <v>443</v>
      </c>
      <c r="C137" s="73"/>
      <c r="D137" s="69">
        <f>SUM(D138:D170)-D147</f>
        <v>0</v>
      </c>
      <c r="E137" s="69">
        <f>SUM(E138:E170)-E147</f>
        <v>0</v>
      </c>
      <c r="F137" s="75">
        <f t="shared" ref="F137:F193" si="91">SUM(D137+E137)</f>
        <v>0</v>
      </c>
      <c r="G137" s="20">
        <f t="shared" ref="G137:G202" si="92">IF(OR(F137=0,F$7=0),0,F137/F$7)*100</f>
        <v>0</v>
      </c>
      <c r="H137" s="69">
        <f>SUM(H138:H170)-H147</f>
        <v>0</v>
      </c>
      <c r="I137" s="71">
        <f t="shared" ref="I137:I193" si="93">SUM(F137-H137)</f>
        <v>0</v>
      </c>
      <c r="J137" s="69">
        <f>SUM(J138:J170)-J147</f>
        <v>0</v>
      </c>
      <c r="K137" s="20">
        <f t="shared" ref="K137:K201" si="94">IF(OR(J137=0,F137=0),0,J137/F137)*100</f>
        <v>0</v>
      </c>
      <c r="L137" s="70">
        <f t="shared" si="71"/>
        <v>0</v>
      </c>
      <c r="M137" s="20">
        <f t="shared" ref="M137:M201" si="95">IF(OR(L137=0,F137=0),0,L137/F137)*100</f>
        <v>0</v>
      </c>
      <c r="N137" s="69">
        <f>SUM(N138:N170)-N147</f>
        <v>0</v>
      </c>
      <c r="O137" s="20">
        <f t="shared" si="89"/>
        <v>0</v>
      </c>
      <c r="P137" s="71">
        <f t="shared" si="70"/>
        <v>0</v>
      </c>
      <c r="R137" s="64"/>
      <c r="S137" s="65">
        <f t="shared" si="90"/>
        <v>0</v>
      </c>
    </row>
    <row r="138" spans="1:19" x14ac:dyDescent="0.25">
      <c r="A138" s="72">
        <v>3130201</v>
      </c>
      <c r="B138" s="28" t="s">
        <v>444</v>
      </c>
      <c r="C138" s="73"/>
      <c r="D138" s="64">
        <f>SUM(geab:geru!D138)</f>
        <v>0</v>
      </c>
      <c r="E138" s="64">
        <f>SUM(geab:geru!E138)</f>
        <v>0</v>
      </c>
      <c r="F138" s="75">
        <f t="shared" ref="F138:F146" si="96">SUM(D138+E138)</f>
        <v>0</v>
      </c>
      <c r="G138" s="25">
        <f t="shared" si="92"/>
        <v>0</v>
      </c>
      <c r="H138" s="64"/>
      <c r="I138" s="76">
        <f t="shared" ref="I138:I146" si="97">SUM(F138-H138)</f>
        <v>0</v>
      </c>
      <c r="J138" s="64">
        <f>SUM(geab:geru!J138)</f>
        <v>0</v>
      </c>
      <c r="K138" s="25">
        <f t="shared" si="94"/>
        <v>0</v>
      </c>
      <c r="L138" s="75">
        <f t="shared" si="71"/>
        <v>0</v>
      </c>
      <c r="M138" s="25">
        <f t="shared" si="95"/>
        <v>0</v>
      </c>
      <c r="N138" s="64">
        <f>SUM(geab:geru!N138)</f>
        <v>0</v>
      </c>
      <c r="O138" s="25">
        <f t="shared" si="89"/>
        <v>0</v>
      </c>
      <c r="P138" s="76">
        <f t="shared" si="70"/>
        <v>0</v>
      </c>
      <c r="R138" s="64"/>
      <c r="S138" s="65">
        <f t="shared" si="90"/>
        <v>0</v>
      </c>
    </row>
    <row r="139" spans="1:19" x14ac:dyDescent="0.25">
      <c r="A139" s="72">
        <v>3130202</v>
      </c>
      <c r="B139" s="28" t="s">
        <v>445</v>
      </c>
      <c r="C139" s="73"/>
      <c r="D139" s="64">
        <f>SUM(geab:geru!D139)</f>
        <v>0</v>
      </c>
      <c r="E139" s="64">
        <f>SUM(geab:geru!E139)</f>
        <v>0</v>
      </c>
      <c r="F139" s="75">
        <f t="shared" si="96"/>
        <v>0</v>
      </c>
      <c r="G139" s="25">
        <f t="shared" si="92"/>
        <v>0</v>
      </c>
      <c r="H139" s="64"/>
      <c r="I139" s="76">
        <f t="shared" si="97"/>
        <v>0</v>
      </c>
      <c r="J139" s="64">
        <f>SUM(geab:geru!J139)</f>
        <v>0</v>
      </c>
      <c r="K139" s="25">
        <f t="shared" si="94"/>
        <v>0</v>
      </c>
      <c r="L139" s="75">
        <f t="shared" si="71"/>
        <v>0</v>
      </c>
      <c r="M139" s="25">
        <f t="shared" si="95"/>
        <v>0</v>
      </c>
      <c r="N139" s="64">
        <f>SUM(geab:geru!N139)</f>
        <v>0</v>
      </c>
      <c r="O139" s="25">
        <f t="shared" si="89"/>
        <v>0</v>
      </c>
      <c r="P139" s="76">
        <f t="shared" si="70"/>
        <v>0</v>
      </c>
      <c r="R139" s="64"/>
      <c r="S139" s="65">
        <f t="shared" si="90"/>
        <v>0</v>
      </c>
    </row>
    <row r="140" spans="1:19" x14ac:dyDescent="0.25">
      <c r="A140" s="72">
        <v>3130203</v>
      </c>
      <c r="B140" s="28" t="s">
        <v>446</v>
      </c>
      <c r="C140" s="73"/>
      <c r="D140" s="64">
        <f>SUM(geab:geru!D140)</f>
        <v>0</v>
      </c>
      <c r="E140" s="64">
        <f>SUM(geab:geru!E140)</f>
        <v>0</v>
      </c>
      <c r="F140" s="75">
        <f t="shared" si="96"/>
        <v>0</v>
      </c>
      <c r="G140" s="25">
        <f t="shared" si="92"/>
        <v>0</v>
      </c>
      <c r="H140" s="64"/>
      <c r="I140" s="76">
        <f t="shared" si="97"/>
        <v>0</v>
      </c>
      <c r="J140" s="64">
        <f>SUM(geab:geru!J140)</f>
        <v>0</v>
      </c>
      <c r="K140" s="25">
        <f t="shared" si="94"/>
        <v>0</v>
      </c>
      <c r="L140" s="75">
        <f t="shared" si="71"/>
        <v>0</v>
      </c>
      <c r="M140" s="25">
        <f t="shared" si="95"/>
        <v>0</v>
      </c>
      <c r="N140" s="64">
        <f>SUM(geab:geru!N140)</f>
        <v>0</v>
      </c>
      <c r="O140" s="25">
        <f t="shared" si="89"/>
        <v>0</v>
      </c>
      <c r="P140" s="76">
        <f t="shared" si="70"/>
        <v>0</v>
      </c>
      <c r="R140" s="64"/>
      <c r="S140" s="65">
        <f t="shared" si="90"/>
        <v>0</v>
      </c>
    </row>
    <row r="141" spans="1:19" x14ac:dyDescent="0.25">
      <c r="A141" s="72">
        <v>3130204</v>
      </c>
      <c r="B141" s="28" t="s">
        <v>447</v>
      </c>
      <c r="C141" s="73"/>
      <c r="D141" s="64">
        <f>SUM(geab:geru!D141)</f>
        <v>0</v>
      </c>
      <c r="E141" s="64">
        <f>SUM(geab:geru!E141)</f>
        <v>0</v>
      </c>
      <c r="F141" s="75">
        <f t="shared" si="96"/>
        <v>0</v>
      </c>
      <c r="G141" s="25">
        <f t="shared" si="92"/>
        <v>0</v>
      </c>
      <c r="H141" s="64"/>
      <c r="I141" s="76">
        <f t="shared" si="97"/>
        <v>0</v>
      </c>
      <c r="J141" s="64">
        <f>SUM(geab:geru!J141)</f>
        <v>0</v>
      </c>
      <c r="K141" s="25">
        <f t="shared" si="94"/>
        <v>0</v>
      </c>
      <c r="L141" s="75">
        <f t="shared" si="71"/>
        <v>0</v>
      </c>
      <c r="M141" s="25">
        <f t="shared" si="95"/>
        <v>0</v>
      </c>
      <c r="N141" s="64">
        <f>SUM(geab:geru!N141)</f>
        <v>0</v>
      </c>
      <c r="O141" s="25">
        <f t="shared" si="89"/>
        <v>0</v>
      </c>
      <c r="P141" s="76">
        <f t="shared" si="70"/>
        <v>0</v>
      </c>
      <c r="R141" s="64"/>
      <c r="S141" s="65">
        <f t="shared" si="90"/>
        <v>0</v>
      </c>
    </row>
    <row r="142" spans="1:19" x14ac:dyDescent="0.25">
      <c r="A142" s="72">
        <v>3130206</v>
      </c>
      <c r="B142" s="28" t="s">
        <v>448</v>
      </c>
      <c r="C142" s="73"/>
      <c r="D142" s="64">
        <f>SUM(geab:geru!D142)</f>
        <v>0</v>
      </c>
      <c r="E142" s="64">
        <f>SUM(geab:geru!E142)</f>
        <v>0</v>
      </c>
      <c r="F142" s="75">
        <f t="shared" si="96"/>
        <v>0</v>
      </c>
      <c r="G142" s="25">
        <f t="shared" si="92"/>
        <v>0</v>
      </c>
      <c r="H142" s="64"/>
      <c r="I142" s="76">
        <f t="shared" si="97"/>
        <v>0</v>
      </c>
      <c r="J142" s="64">
        <f>SUM(geab:geru!J142)</f>
        <v>0</v>
      </c>
      <c r="K142" s="25">
        <f t="shared" si="94"/>
        <v>0</v>
      </c>
      <c r="L142" s="75">
        <f t="shared" si="71"/>
        <v>0</v>
      </c>
      <c r="M142" s="25">
        <f t="shared" si="95"/>
        <v>0</v>
      </c>
      <c r="N142" s="64">
        <f>SUM(geab:geru!N142)</f>
        <v>0</v>
      </c>
      <c r="O142" s="25">
        <f t="shared" si="89"/>
        <v>0</v>
      </c>
      <c r="P142" s="76">
        <f t="shared" si="70"/>
        <v>0</v>
      </c>
      <c r="R142" s="64"/>
      <c r="S142" s="65">
        <f t="shared" si="90"/>
        <v>0</v>
      </c>
    </row>
    <row r="143" spans="1:19" x14ac:dyDescent="0.25">
      <c r="A143" s="72">
        <v>3130207</v>
      </c>
      <c r="B143" s="80" t="s">
        <v>449</v>
      </c>
      <c r="C143" s="73"/>
      <c r="D143" s="64">
        <f>SUM(geab:geru!D143)</f>
        <v>0</v>
      </c>
      <c r="E143" s="64">
        <f>SUM(geab:geru!E143)</f>
        <v>0</v>
      </c>
      <c r="F143" s="75">
        <f t="shared" si="96"/>
        <v>0</v>
      </c>
      <c r="G143" s="25">
        <f t="shared" si="92"/>
        <v>0</v>
      </c>
      <c r="H143" s="64"/>
      <c r="I143" s="76">
        <f t="shared" si="97"/>
        <v>0</v>
      </c>
      <c r="J143" s="64">
        <f>SUM(geab:geru!J143)</f>
        <v>0</v>
      </c>
      <c r="K143" s="25">
        <f t="shared" si="94"/>
        <v>0</v>
      </c>
      <c r="L143" s="75">
        <f t="shared" si="71"/>
        <v>0</v>
      </c>
      <c r="M143" s="25">
        <f t="shared" si="95"/>
        <v>0</v>
      </c>
      <c r="N143" s="64">
        <f>SUM(geab:geru!N143)</f>
        <v>0</v>
      </c>
      <c r="O143" s="25">
        <f t="shared" si="89"/>
        <v>0</v>
      </c>
      <c r="P143" s="76">
        <f t="shared" si="70"/>
        <v>0</v>
      </c>
      <c r="R143" s="64"/>
      <c r="S143" s="65">
        <f t="shared" si="90"/>
        <v>0</v>
      </c>
    </row>
    <row r="144" spans="1:19" x14ac:dyDescent="0.25">
      <c r="A144" s="72">
        <v>3130212</v>
      </c>
      <c r="B144" s="28" t="s">
        <v>450</v>
      </c>
      <c r="C144" s="73"/>
      <c r="D144" s="64">
        <f>SUM(geab:geru!D144)</f>
        <v>0</v>
      </c>
      <c r="E144" s="64">
        <f>SUM(geab:geru!E144)</f>
        <v>0</v>
      </c>
      <c r="F144" s="75">
        <f t="shared" si="96"/>
        <v>0</v>
      </c>
      <c r="G144" s="25">
        <f t="shared" si="92"/>
        <v>0</v>
      </c>
      <c r="H144" s="64"/>
      <c r="I144" s="76">
        <f t="shared" si="97"/>
        <v>0</v>
      </c>
      <c r="J144" s="64">
        <f>SUM(geab:geru!J144)</f>
        <v>0</v>
      </c>
      <c r="K144" s="25">
        <f t="shared" si="94"/>
        <v>0</v>
      </c>
      <c r="L144" s="75">
        <f t="shared" ref="L144:L146" si="98">SUM(N144-J144)</f>
        <v>0</v>
      </c>
      <c r="M144" s="25">
        <f t="shared" si="95"/>
        <v>0</v>
      </c>
      <c r="N144" s="64">
        <f>SUM(geab:geru!N144)</f>
        <v>0</v>
      </c>
      <c r="O144" s="25">
        <f t="shared" si="89"/>
        <v>0</v>
      </c>
      <c r="P144" s="76">
        <f t="shared" ref="P144:P209" si="99">SUM(F144-N144)</f>
        <v>0</v>
      </c>
      <c r="R144" s="64"/>
      <c r="S144" s="65">
        <f t="shared" si="90"/>
        <v>0</v>
      </c>
    </row>
    <row r="145" spans="1:19" x14ac:dyDescent="0.25">
      <c r="A145" s="72">
        <v>3130214</v>
      </c>
      <c r="B145" s="28" t="s">
        <v>451</v>
      </c>
      <c r="C145" s="73"/>
      <c r="D145" s="64">
        <f>SUM(geab:geru!D145)</f>
        <v>0</v>
      </c>
      <c r="E145" s="64">
        <f>SUM(geab:geru!E145)</f>
        <v>0</v>
      </c>
      <c r="F145" s="75">
        <f t="shared" si="96"/>
        <v>0</v>
      </c>
      <c r="G145" s="25">
        <f t="shared" si="92"/>
        <v>0</v>
      </c>
      <c r="H145" s="64"/>
      <c r="I145" s="76">
        <f t="shared" si="97"/>
        <v>0</v>
      </c>
      <c r="J145" s="64">
        <f>SUM(geab:geru!J145)</f>
        <v>0</v>
      </c>
      <c r="K145" s="25">
        <f t="shared" si="94"/>
        <v>0</v>
      </c>
      <c r="L145" s="75">
        <f t="shared" si="98"/>
        <v>0</v>
      </c>
      <c r="M145" s="25">
        <f t="shared" si="95"/>
        <v>0</v>
      </c>
      <c r="N145" s="64">
        <f>SUM(geab:geru!N145)</f>
        <v>0</v>
      </c>
      <c r="O145" s="25">
        <f t="shared" si="89"/>
        <v>0</v>
      </c>
      <c r="P145" s="76">
        <f t="shared" si="99"/>
        <v>0</v>
      </c>
      <c r="R145" s="64"/>
      <c r="S145" s="65">
        <f t="shared" si="90"/>
        <v>0</v>
      </c>
    </row>
    <row r="146" spans="1:19" x14ac:dyDescent="0.25">
      <c r="A146" s="72">
        <v>3130215</v>
      </c>
      <c r="B146" s="28" t="s">
        <v>452</v>
      </c>
      <c r="C146" s="73"/>
      <c r="D146" s="64">
        <f>SUM(geab:geru!D146)</f>
        <v>0</v>
      </c>
      <c r="E146" s="64">
        <f>SUM(geab:geru!E146)</f>
        <v>0</v>
      </c>
      <c r="F146" s="75">
        <f t="shared" si="96"/>
        <v>0</v>
      </c>
      <c r="G146" s="25">
        <f t="shared" si="92"/>
        <v>0</v>
      </c>
      <c r="H146" s="64"/>
      <c r="I146" s="76">
        <f t="shared" si="97"/>
        <v>0</v>
      </c>
      <c r="J146" s="64">
        <f>SUM(geab:geru!J146)</f>
        <v>0</v>
      </c>
      <c r="K146" s="25">
        <f t="shared" si="94"/>
        <v>0</v>
      </c>
      <c r="L146" s="75">
        <f t="shared" si="98"/>
        <v>0</v>
      </c>
      <c r="M146" s="25">
        <f t="shared" si="95"/>
        <v>0</v>
      </c>
      <c r="N146" s="64">
        <f>SUM(geab:geru!N146)</f>
        <v>0</v>
      </c>
      <c r="O146" s="25">
        <f t="shared" si="89"/>
        <v>0</v>
      </c>
      <c r="P146" s="76">
        <f t="shared" si="99"/>
        <v>0</v>
      </c>
      <c r="R146" s="64"/>
      <c r="S146" s="65">
        <f t="shared" si="90"/>
        <v>0</v>
      </c>
    </row>
    <row r="147" spans="1:19" x14ac:dyDescent="0.25">
      <c r="A147" s="72">
        <v>3130219</v>
      </c>
      <c r="B147" s="28" t="s">
        <v>453</v>
      </c>
      <c r="C147" s="73"/>
      <c r="D147" s="74">
        <f>SUM(D148:D167)</f>
        <v>0</v>
      </c>
      <c r="E147" s="74">
        <f>SUM(E148:E167)</f>
        <v>0</v>
      </c>
      <c r="F147" s="75">
        <f t="shared" si="91"/>
        <v>0</v>
      </c>
      <c r="G147" s="25">
        <f t="shared" si="92"/>
        <v>0</v>
      </c>
      <c r="H147" s="74">
        <f>SUM(H148:H167)</f>
        <v>0</v>
      </c>
      <c r="I147" s="76">
        <f t="shared" si="93"/>
        <v>0</v>
      </c>
      <c r="J147" s="74">
        <f>SUM(J148:J167)</f>
        <v>0</v>
      </c>
      <c r="K147" s="25">
        <f t="shared" si="94"/>
        <v>0</v>
      </c>
      <c r="L147" s="75">
        <f t="shared" ref="L147:L193" si="100">SUM(N147-J147)</f>
        <v>0</v>
      </c>
      <c r="M147" s="25">
        <f t="shared" si="95"/>
        <v>0</v>
      </c>
      <c r="N147" s="74">
        <f>SUM(N148:N167)</f>
        <v>0</v>
      </c>
      <c r="O147" s="25">
        <f t="shared" si="89"/>
        <v>0</v>
      </c>
      <c r="P147" s="76">
        <f t="shared" si="99"/>
        <v>0</v>
      </c>
      <c r="R147" s="64"/>
      <c r="S147" s="65">
        <f t="shared" si="90"/>
        <v>0</v>
      </c>
    </row>
    <row r="148" spans="1:19" x14ac:dyDescent="0.25">
      <c r="A148" s="72">
        <v>313021901</v>
      </c>
      <c r="B148" s="28" t="s">
        <v>454</v>
      </c>
      <c r="C148" s="73"/>
      <c r="D148" s="64">
        <f>SUM(geab:geru!D148)</f>
        <v>0</v>
      </c>
      <c r="E148" s="64">
        <f>SUM(geab:geru!E148)</f>
        <v>0</v>
      </c>
      <c r="F148" s="75">
        <f t="shared" ref="F148:F170" si="101">SUM(D148+E148)</f>
        <v>0</v>
      </c>
      <c r="G148" s="25">
        <f t="shared" si="92"/>
        <v>0</v>
      </c>
      <c r="H148" s="64"/>
      <c r="I148" s="76">
        <f t="shared" ref="I148:I170" si="102">SUM(F148-H148)</f>
        <v>0</v>
      </c>
      <c r="J148" s="64">
        <f>SUM(geab:geru!J148)</f>
        <v>0</v>
      </c>
      <c r="K148" s="25">
        <f t="shared" si="94"/>
        <v>0</v>
      </c>
      <c r="L148" s="75">
        <f t="shared" ref="L148:L170" si="103">SUM(N148-J148)</f>
        <v>0</v>
      </c>
      <c r="M148" s="25">
        <f t="shared" si="95"/>
        <v>0</v>
      </c>
      <c r="N148" s="64">
        <f>SUM(geab:geru!N148)</f>
        <v>0</v>
      </c>
      <c r="O148" s="25">
        <f t="shared" si="89"/>
        <v>0</v>
      </c>
      <c r="P148" s="76">
        <f t="shared" si="99"/>
        <v>0</v>
      </c>
      <c r="R148" s="64"/>
      <c r="S148" s="65">
        <f t="shared" si="90"/>
        <v>0</v>
      </c>
    </row>
    <row r="149" spans="1:19" x14ac:dyDescent="0.25">
      <c r="A149" s="72">
        <v>313021902</v>
      </c>
      <c r="B149" s="28" t="s">
        <v>455</v>
      </c>
      <c r="C149" s="73"/>
      <c r="D149" s="64">
        <f>SUM(geab:geru!D149)</f>
        <v>0</v>
      </c>
      <c r="E149" s="64">
        <f>SUM(geab:geru!E149)</f>
        <v>0</v>
      </c>
      <c r="F149" s="75">
        <f t="shared" si="101"/>
        <v>0</v>
      </c>
      <c r="G149" s="25">
        <f t="shared" si="92"/>
        <v>0</v>
      </c>
      <c r="H149" s="64"/>
      <c r="I149" s="76">
        <f t="shared" si="102"/>
        <v>0</v>
      </c>
      <c r="J149" s="64">
        <f>SUM(geab:geru!J149)</f>
        <v>0</v>
      </c>
      <c r="K149" s="25">
        <f t="shared" si="94"/>
        <v>0</v>
      </c>
      <c r="L149" s="75">
        <f t="shared" si="103"/>
        <v>0</v>
      </c>
      <c r="M149" s="25">
        <f t="shared" si="95"/>
        <v>0</v>
      </c>
      <c r="N149" s="64">
        <f>SUM(geab:geru!N149)</f>
        <v>0</v>
      </c>
      <c r="O149" s="25">
        <f t="shared" si="89"/>
        <v>0</v>
      </c>
      <c r="P149" s="76">
        <f t="shared" si="99"/>
        <v>0</v>
      </c>
      <c r="R149" s="64"/>
      <c r="S149" s="65">
        <f t="shared" si="90"/>
        <v>0</v>
      </c>
    </row>
    <row r="150" spans="1:19" x14ac:dyDescent="0.25">
      <c r="A150" s="72">
        <v>313021903</v>
      </c>
      <c r="B150" s="28" t="s">
        <v>456</v>
      </c>
      <c r="C150" s="73"/>
      <c r="D150" s="64">
        <f>SUM(geab:geru!D150)</f>
        <v>0</v>
      </c>
      <c r="E150" s="64">
        <f>SUM(geab:geru!E150)</f>
        <v>0</v>
      </c>
      <c r="F150" s="75">
        <f t="shared" si="101"/>
        <v>0</v>
      </c>
      <c r="G150" s="25">
        <f t="shared" si="92"/>
        <v>0</v>
      </c>
      <c r="H150" s="64"/>
      <c r="I150" s="76">
        <f t="shared" si="102"/>
        <v>0</v>
      </c>
      <c r="J150" s="64">
        <f>SUM(geab:geru!J150)</f>
        <v>0</v>
      </c>
      <c r="K150" s="25">
        <f t="shared" si="94"/>
        <v>0</v>
      </c>
      <c r="L150" s="75">
        <f t="shared" si="103"/>
        <v>0</v>
      </c>
      <c r="M150" s="25">
        <f t="shared" si="95"/>
        <v>0</v>
      </c>
      <c r="N150" s="64">
        <f>SUM(geab:geru!N150)</f>
        <v>0</v>
      </c>
      <c r="O150" s="25">
        <f t="shared" si="89"/>
        <v>0</v>
      </c>
      <c r="P150" s="76">
        <f t="shared" si="99"/>
        <v>0</v>
      </c>
      <c r="R150" s="64"/>
      <c r="S150" s="65">
        <f t="shared" si="90"/>
        <v>0</v>
      </c>
    </row>
    <row r="151" spans="1:19" x14ac:dyDescent="0.25">
      <c r="A151" s="72">
        <v>313021904</v>
      </c>
      <c r="B151" s="28" t="s">
        <v>457</v>
      </c>
      <c r="C151" s="73"/>
      <c r="D151" s="64">
        <f>SUM(geab:geru!D151)</f>
        <v>0</v>
      </c>
      <c r="E151" s="64">
        <f>SUM(geab:geru!E151)</f>
        <v>0</v>
      </c>
      <c r="F151" s="75">
        <f t="shared" si="101"/>
        <v>0</v>
      </c>
      <c r="G151" s="25">
        <f t="shared" si="92"/>
        <v>0</v>
      </c>
      <c r="H151" s="64"/>
      <c r="I151" s="76">
        <f t="shared" si="102"/>
        <v>0</v>
      </c>
      <c r="J151" s="64">
        <f>SUM(geab:geru!J151)</f>
        <v>0</v>
      </c>
      <c r="K151" s="25">
        <f t="shared" si="94"/>
        <v>0</v>
      </c>
      <c r="L151" s="75">
        <f t="shared" si="103"/>
        <v>0</v>
      </c>
      <c r="M151" s="25">
        <f t="shared" si="95"/>
        <v>0</v>
      </c>
      <c r="N151" s="64">
        <f>SUM(geab:geru!N151)</f>
        <v>0</v>
      </c>
      <c r="O151" s="25">
        <f t="shared" si="89"/>
        <v>0</v>
      </c>
      <c r="P151" s="76">
        <f t="shared" si="99"/>
        <v>0</v>
      </c>
      <c r="R151" s="64"/>
      <c r="S151" s="65">
        <f t="shared" si="90"/>
        <v>0</v>
      </c>
    </row>
    <row r="152" spans="1:19" x14ac:dyDescent="0.25">
      <c r="A152" s="72">
        <v>313021905</v>
      </c>
      <c r="B152" s="28" t="s">
        <v>458</v>
      </c>
      <c r="C152" s="73"/>
      <c r="D152" s="64">
        <f>SUM(geab:geru!D152)</f>
        <v>0</v>
      </c>
      <c r="E152" s="64">
        <f>SUM(geab:geru!E152)</f>
        <v>0</v>
      </c>
      <c r="F152" s="75">
        <f t="shared" si="101"/>
        <v>0</v>
      </c>
      <c r="G152" s="25">
        <f t="shared" si="92"/>
        <v>0</v>
      </c>
      <c r="H152" s="64"/>
      <c r="I152" s="76">
        <f t="shared" si="102"/>
        <v>0</v>
      </c>
      <c r="J152" s="64">
        <f>SUM(geab:geru!J152)</f>
        <v>0</v>
      </c>
      <c r="K152" s="25">
        <f t="shared" si="94"/>
        <v>0</v>
      </c>
      <c r="L152" s="75">
        <f t="shared" si="103"/>
        <v>0</v>
      </c>
      <c r="M152" s="25">
        <f t="shared" si="95"/>
        <v>0</v>
      </c>
      <c r="N152" s="64">
        <f>SUM(geab:geru!N152)</f>
        <v>0</v>
      </c>
      <c r="O152" s="25">
        <f t="shared" si="89"/>
        <v>0</v>
      </c>
      <c r="P152" s="76">
        <f t="shared" si="99"/>
        <v>0</v>
      </c>
      <c r="R152" s="64"/>
      <c r="S152" s="65">
        <f t="shared" si="90"/>
        <v>0</v>
      </c>
    </row>
    <row r="153" spans="1:19" x14ac:dyDescent="0.25">
      <c r="A153" s="72">
        <v>313021906</v>
      </c>
      <c r="B153" s="28" t="s">
        <v>459</v>
      </c>
      <c r="C153" s="73"/>
      <c r="D153" s="64">
        <f>SUM(geab:geru!D153)</f>
        <v>0</v>
      </c>
      <c r="E153" s="64">
        <f>SUM(geab:geru!E153)</f>
        <v>0</v>
      </c>
      <c r="F153" s="75">
        <f t="shared" si="101"/>
        <v>0</v>
      </c>
      <c r="G153" s="25">
        <f t="shared" si="92"/>
        <v>0</v>
      </c>
      <c r="H153" s="64"/>
      <c r="I153" s="76">
        <f t="shared" si="102"/>
        <v>0</v>
      </c>
      <c r="J153" s="64">
        <f>SUM(geab:geru!J153)</f>
        <v>0</v>
      </c>
      <c r="K153" s="25">
        <f t="shared" si="94"/>
        <v>0</v>
      </c>
      <c r="L153" s="75">
        <f t="shared" si="103"/>
        <v>0</v>
      </c>
      <c r="M153" s="25">
        <f t="shared" si="95"/>
        <v>0</v>
      </c>
      <c r="N153" s="64">
        <f>SUM(geab:geru!N153)</f>
        <v>0</v>
      </c>
      <c r="O153" s="25">
        <f t="shared" si="89"/>
        <v>0</v>
      </c>
      <c r="P153" s="76">
        <f t="shared" si="99"/>
        <v>0</v>
      </c>
      <c r="R153" s="64"/>
      <c r="S153" s="65">
        <f t="shared" si="90"/>
        <v>0</v>
      </c>
    </row>
    <row r="154" spans="1:19" x14ac:dyDescent="0.25">
      <c r="A154" s="72">
        <v>313021907</v>
      </c>
      <c r="B154" s="28" t="s">
        <v>460</v>
      </c>
      <c r="C154" s="73"/>
      <c r="D154" s="64">
        <f>SUM(geab:geru!D154)</f>
        <v>0</v>
      </c>
      <c r="E154" s="64">
        <f>SUM(geab:geru!E154)</f>
        <v>0</v>
      </c>
      <c r="F154" s="75">
        <f t="shared" si="101"/>
        <v>0</v>
      </c>
      <c r="G154" s="25">
        <f t="shared" si="92"/>
        <v>0</v>
      </c>
      <c r="H154" s="64"/>
      <c r="I154" s="76">
        <f t="shared" si="102"/>
        <v>0</v>
      </c>
      <c r="J154" s="64">
        <f>SUM(geab:geru!J154)</f>
        <v>0</v>
      </c>
      <c r="K154" s="25">
        <f t="shared" si="94"/>
        <v>0</v>
      </c>
      <c r="L154" s="75">
        <f t="shared" si="103"/>
        <v>0</v>
      </c>
      <c r="M154" s="25">
        <f t="shared" si="95"/>
        <v>0</v>
      </c>
      <c r="N154" s="64">
        <f>SUM(geab:geru!N154)</f>
        <v>0</v>
      </c>
      <c r="O154" s="25">
        <f t="shared" si="89"/>
        <v>0</v>
      </c>
      <c r="P154" s="76">
        <f t="shared" si="99"/>
        <v>0</v>
      </c>
      <c r="R154" s="64"/>
      <c r="S154" s="65">
        <f t="shared" si="90"/>
        <v>0</v>
      </c>
    </row>
    <row r="155" spans="1:19" x14ac:dyDescent="0.25">
      <c r="A155" s="72">
        <v>313021908</v>
      </c>
      <c r="B155" s="28" t="s">
        <v>461</v>
      </c>
      <c r="C155" s="73"/>
      <c r="D155" s="64">
        <f>SUM(geab:geru!D155)</f>
        <v>0</v>
      </c>
      <c r="E155" s="64">
        <f>SUM(geab:geru!E155)</f>
        <v>0</v>
      </c>
      <c r="F155" s="75">
        <f t="shared" si="101"/>
        <v>0</v>
      </c>
      <c r="G155" s="25">
        <f t="shared" si="92"/>
        <v>0</v>
      </c>
      <c r="H155" s="64"/>
      <c r="I155" s="76">
        <f t="shared" si="102"/>
        <v>0</v>
      </c>
      <c r="J155" s="64">
        <f>SUM(geab:geru!J155)</f>
        <v>0</v>
      </c>
      <c r="K155" s="25">
        <f t="shared" si="94"/>
        <v>0</v>
      </c>
      <c r="L155" s="75">
        <f t="shared" si="103"/>
        <v>0</v>
      </c>
      <c r="M155" s="25">
        <f t="shared" si="95"/>
        <v>0</v>
      </c>
      <c r="N155" s="64">
        <f>SUM(geab:geru!N155)</f>
        <v>0</v>
      </c>
      <c r="O155" s="25">
        <f t="shared" si="89"/>
        <v>0</v>
      </c>
      <c r="P155" s="76">
        <f t="shared" si="99"/>
        <v>0</v>
      </c>
      <c r="R155" s="64"/>
      <c r="S155" s="65">
        <f t="shared" si="90"/>
        <v>0</v>
      </c>
    </row>
    <row r="156" spans="1:19" x14ac:dyDescent="0.25">
      <c r="A156" s="72">
        <v>313021909</v>
      </c>
      <c r="B156" s="28" t="s">
        <v>462</v>
      </c>
      <c r="C156" s="73"/>
      <c r="D156" s="64">
        <f>SUM(geab:geru!D156)</f>
        <v>0</v>
      </c>
      <c r="E156" s="64">
        <f>SUM(geab:geru!E156)</f>
        <v>0</v>
      </c>
      <c r="F156" s="75">
        <f t="shared" si="101"/>
        <v>0</v>
      </c>
      <c r="G156" s="25">
        <f t="shared" si="92"/>
        <v>0</v>
      </c>
      <c r="H156" s="64"/>
      <c r="I156" s="76">
        <f t="shared" si="102"/>
        <v>0</v>
      </c>
      <c r="J156" s="64">
        <f>SUM(geab:geru!J156)</f>
        <v>0</v>
      </c>
      <c r="K156" s="25">
        <f t="shared" si="94"/>
        <v>0</v>
      </c>
      <c r="L156" s="75">
        <f t="shared" si="103"/>
        <v>0</v>
      </c>
      <c r="M156" s="25">
        <f t="shared" si="95"/>
        <v>0</v>
      </c>
      <c r="N156" s="64">
        <f>SUM(geab:geru!N156)</f>
        <v>0</v>
      </c>
      <c r="O156" s="25">
        <f t="shared" si="89"/>
        <v>0</v>
      </c>
      <c r="P156" s="76">
        <f t="shared" si="99"/>
        <v>0</v>
      </c>
      <c r="R156" s="64"/>
      <c r="S156" s="65">
        <f t="shared" si="90"/>
        <v>0</v>
      </c>
    </row>
    <row r="157" spans="1:19" x14ac:dyDescent="0.25">
      <c r="A157" s="72">
        <v>313021910</v>
      </c>
      <c r="B157" s="28" t="s">
        <v>463</v>
      </c>
      <c r="C157" s="73"/>
      <c r="D157" s="64">
        <f>SUM(geab:geru!D157)</f>
        <v>0</v>
      </c>
      <c r="E157" s="64">
        <f>SUM(geab:geru!E157)</f>
        <v>0</v>
      </c>
      <c r="F157" s="75">
        <f t="shared" si="101"/>
        <v>0</v>
      </c>
      <c r="G157" s="25">
        <f t="shared" si="92"/>
        <v>0</v>
      </c>
      <c r="H157" s="64"/>
      <c r="I157" s="76">
        <f t="shared" si="102"/>
        <v>0</v>
      </c>
      <c r="J157" s="64">
        <f>SUM(geab:geru!J157)</f>
        <v>0</v>
      </c>
      <c r="K157" s="25">
        <f t="shared" si="94"/>
        <v>0</v>
      </c>
      <c r="L157" s="75">
        <f t="shared" si="103"/>
        <v>0</v>
      </c>
      <c r="M157" s="25">
        <f t="shared" si="95"/>
        <v>0</v>
      </c>
      <c r="N157" s="64">
        <f>SUM(geab:geru!N157)</f>
        <v>0</v>
      </c>
      <c r="O157" s="25">
        <f t="shared" si="89"/>
        <v>0</v>
      </c>
      <c r="P157" s="76">
        <f t="shared" si="99"/>
        <v>0</v>
      </c>
      <c r="R157" s="64"/>
      <c r="S157" s="65">
        <f t="shared" si="90"/>
        <v>0</v>
      </c>
    </row>
    <row r="158" spans="1:19" x14ac:dyDescent="0.25">
      <c r="A158" s="72">
        <v>313021911</v>
      </c>
      <c r="B158" s="28" t="s">
        <v>464</v>
      </c>
      <c r="C158" s="73"/>
      <c r="D158" s="64">
        <f>SUM(geab:geru!D158)</f>
        <v>0</v>
      </c>
      <c r="E158" s="64">
        <f>SUM(geab:geru!E158)</f>
        <v>0</v>
      </c>
      <c r="F158" s="75">
        <f t="shared" si="101"/>
        <v>0</v>
      </c>
      <c r="G158" s="25">
        <f t="shared" si="92"/>
        <v>0</v>
      </c>
      <c r="H158" s="64"/>
      <c r="I158" s="76">
        <f t="shared" si="102"/>
        <v>0</v>
      </c>
      <c r="J158" s="64">
        <f>SUM(geab:geru!J158)</f>
        <v>0</v>
      </c>
      <c r="K158" s="25">
        <f t="shared" si="94"/>
        <v>0</v>
      </c>
      <c r="L158" s="75">
        <f t="shared" si="103"/>
        <v>0</v>
      </c>
      <c r="M158" s="25">
        <f t="shared" si="95"/>
        <v>0</v>
      </c>
      <c r="N158" s="64">
        <f>SUM(geab:geru!N158)</f>
        <v>0</v>
      </c>
      <c r="O158" s="25">
        <f t="shared" si="89"/>
        <v>0</v>
      </c>
      <c r="P158" s="76">
        <f t="shared" si="99"/>
        <v>0</v>
      </c>
      <c r="R158" s="64"/>
      <c r="S158" s="65">
        <f t="shared" si="90"/>
        <v>0</v>
      </c>
    </row>
    <row r="159" spans="1:19" x14ac:dyDescent="0.25">
      <c r="A159" s="72">
        <v>313021912</v>
      </c>
      <c r="B159" s="28" t="s">
        <v>465</v>
      </c>
      <c r="C159" s="73"/>
      <c r="D159" s="64">
        <f>SUM(geab:geru!D159)</f>
        <v>0</v>
      </c>
      <c r="E159" s="64">
        <f>SUM(geab:geru!E159)</f>
        <v>0</v>
      </c>
      <c r="F159" s="75">
        <f t="shared" si="101"/>
        <v>0</v>
      </c>
      <c r="G159" s="25">
        <f t="shared" si="92"/>
        <v>0</v>
      </c>
      <c r="H159" s="64"/>
      <c r="I159" s="76">
        <f t="shared" si="102"/>
        <v>0</v>
      </c>
      <c r="J159" s="64">
        <f>SUM(geab:geru!J159)</f>
        <v>0</v>
      </c>
      <c r="K159" s="25">
        <f t="shared" si="94"/>
        <v>0</v>
      </c>
      <c r="L159" s="75">
        <f t="shared" si="103"/>
        <v>0</v>
      </c>
      <c r="M159" s="25">
        <f t="shared" si="95"/>
        <v>0</v>
      </c>
      <c r="N159" s="64">
        <f>SUM(geab:geru!N159)</f>
        <v>0</v>
      </c>
      <c r="O159" s="25">
        <f t="shared" si="89"/>
        <v>0</v>
      </c>
      <c r="P159" s="76">
        <f t="shared" si="99"/>
        <v>0</v>
      </c>
      <c r="R159" s="64"/>
      <c r="S159" s="65">
        <f t="shared" si="90"/>
        <v>0</v>
      </c>
    </row>
    <row r="160" spans="1:19" x14ac:dyDescent="0.25">
      <c r="A160" s="72">
        <v>313021913</v>
      </c>
      <c r="B160" s="28" t="s">
        <v>466</v>
      </c>
      <c r="C160" s="73"/>
      <c r="D160" s="64">
        <f>SUM(geab:geru!D160)</f>
        <v>0</v>
      </c>
      <c r="E160" s="64">
        <f>SUM(geab:geru!E160)</f>
        <v>0</v>
      </c>
      <c r="F160" s="75">
        <f t="shared" si="101"/>
        <v>0</v>
      </c>
      <c r="G160" s="25">
        <f t="shared" si="92"/>
        <v>0</v>
      </c>
      <c r="H160" s="64"/>
      <c r="I160" s="76">
        <f t="shared" si="102"/>
        <v>0</v>
      </c>
      <c r="J160" s="64">
        <f>SUM(geab:geru!J160)</f>
        <v>0</v>
      </c>
      <c r="K160" s="25">
        <f t="shared" si="94"/>
        <v>0</v>
      </c>
      <c r="L160" s="75">
        <f t="shared" si="103"/>
        <v>0</v>
      </c>
      <c r="M160" s="25">
        <f t="shared" si="95"/>
        <v>0</v>
      </c>
      <c r="N160" s="64">
        <f>SUM(geab:geru!N160)</f>
        <v>0</v>
      </c>
      <c r="O160" s="25">
        <f t="shared" si="89"/>
        <v>0</v>
      </c>
      <c r="P160" s="76">
        <f t="shared" si="99"/>
        <v>0</v>
      </c>
      <c r="R160" s="64"/>
      <c r="S160" s="65">
        <f t="shared" si="90"/>
        <v>0</v>
      </c>
    </row>
    <row r="161" spans="1:19" x14ac:dyDescent="0.25">
      <c r="A161" s="72">
        <v>313021914</v>
      </c>
      <c r="B161" s="28" t="s">
        <v>467</v>
      </c>
      <c r="C161" s="73"/>
      <c r="D161" s="64">
        <f>SUM(geab:geru!D161)</f>
        <v>0</v>
      </c>
      <c r="E161" s="64">
        <f>SUM(geab:geru!E161)</f>
        <v>0</v>
      </c>
      <c r="F161" s="75">
        <f t="shared" si="101"/>
        <v>0</v>
      </c>
      <c r="G161" s="25">
        <f t="shared" si="92"/>
        <v>0</v>
      </c>
      <c r="H161" s="64"/>
      <c r="I161" s="76">
        <f t="shared" si="102"/>
        <v>0</v>
      </c>
      <c r="J161" s="64">
        <f>SUM(geab:geru!J161)</f>
        <v>0</v>
      </c>
      <c r="K161" s="25">
        <f t="shared" si="94"/>
        <v>0</v>
      </c>
      <c r="L161" s="75">
        <f t="shared" si="103"/>
        <v>0</v>
      </c>
      <c r="M161" s="25">
        <f t="shared" si="95"/>
        <v>0</v>
      </c>
      <c r="N161" s="64">
        <f>SUM(geab:geru!N161)</f>
        <v>0</v>
      </c>
      <c r="O161" s="25">
        <f t="shared" si="89"/>
        <v>0</v>
      </c>
      <c r="P161" s="76">
        <f t="shared" si="99"/>
        <v>0</v>
      </c>
      <c r="R161" s="64"/>
      <c r="S161" s="65">
        <f t="shared" si="90"/>
        <v>0</v>
      </c>
    </row>
    <row r="162" spans="1:19" x14ac:dyDescent="0.25">
      <c r="A162" s="72">
        <v>313021915</v>
      </c>
      <c r="B162" s="28" t="s">
        <v>468</v>
      </c>
      <c r="C162" s="73"/>
      <c r="D162" s="64">
        <f>SUM(geab:geru!D162)</f>
        <v>0</v>
      </c>
      <c r="E162" s="64">
        <f>SUM(geab:geru!E162)</f>
        <v>0</v>
      </c>
      <c r="F162" s="75">
        <f t="shared" si="101"/>
        <v>0</v>
      </c>
      <c r="G162" s="25">
        <f t="shared" si="92"/>
        <v>0</v>
      </c>
      <c r="H162" s="64"/>
      <c r="I162" s="76">
        <f t="shared" si="102"/>
        <v>0</v>
      </c>
      <c r="J162" s="64">
        <f>SUM(geab:geru!J162)</f>
        <v>0</v>
      </c>
      <c r="K162" s="25">
        <f t="shared" si="94"/>
        <v>0</v>
      </c>
      <c r="L162" s="75">
        <f t="shared" si="103"/>
        <v>0</v>
      </c>
      <c r="M162" s="25">
        <f t="shared" si="95"/>
        <v>0</v>
      </c>
      <c r="N162" s="64">
        <f>SUM(geab:geru!N162)</f>
        <v>0</v>
      </c>
      <c r="O162" s="25">
        <f t="shared" si="89"/>
        <v>0</v>
      </c>
      <c r="P162" s="76">
        <f t="shared" si="99"/>
        <v>0</v>
      </c>
      <c r="R162" s="64"/>
      <c r="S162" s="65">
        <f t="shared" si="90"/>
        <v>0</v>
      </c>
    </row>
    <row r="163" spans="1:19" x14ac:dyDescent="0.25">
      <c r="A163" s="72">
        <v>313021916</v>
      </c>
      <c r="B163" s="28" t="s">
        <v>469</v>
      </c>
      <c r="C163" s="73"/>
      <c r="D163" s="64">
        <f>SUM(geab:geru!D163)</f>
        <v>0</v>
      </c>
      <c r="E163" s="64">
        <f>SUM(geab:geru!E163)</f>
        <v>0</v>
      </c>
      <c r="F163" s="75">
        <f t="shared" si="101"/>
        <v>0</v>
      </c>
      <c r="G163" s="25">
        <f t="shared" si="92"/>
        <v>0</v>
      </c>
      <c r="H163" s="64"/>
      <c r="I163" s="76">
        <f t="shared" si="102"/>
        <v>0</v>
      </c>
      <c r="J163" s="64">
        <f>SUM(geab:geru!J163)</f>
        <v>0</v>
      </c>
      <c r="K163" s="25">
        <f t="shared" si="94"/>
        <v>0</v>
      </c>
      <c r="L163" s="75">
        <f t="shared" si="103"/>
        <v>0</v>
      </c>
      <c r="M163" s="25">
        <f t="shared" si="95"/>
        <v>0</v>
      </c>
      <c r="N163" s="64">
        <f>SUM(geab:geru!N163)</f>
        <v>0</v>
      </c>
      <c r="O163" s="25">
        <f t="shared" si="89"/>
        <v>0</v>
      </c>
      <c r="P163" s="76">
        <f t="shared" si="99"/>
        <v>0</v>
      </c>
      <c r="R163" s="64"/>
      <c r="S163" s="65">
        <f t="shared" si="90"/>
        <v>0</v>
      </c>
    </row>
    <row r="164" spans="1:19" x14ac:dyDescent="0.25">
      <c r="A164" s="72">
        <v>313021917</v>
      </c>
      <c r="B164" s="28" t="s">
        <v>470</v>
      </c>
      <c r="C164" s="73"/>
      <c r="D164" s="64">
        <f>SUM(geab:geru!D164)</f>
        <v>0</v>
      </c>
      <c r="E164" s="64">
        <f>SUM(geab:geru!E164)</f>
        <v>0</v>
      </c>
      <c r="F164" s="75">
        <f t="shared" si="101"/>
        <v>0</v>
      </c>
      <c r="G164" s="25">
        <f t="shared" si="92"/>
        <v>0</v>
      </c>
      <c r="H164" s="64"/>
      <c r="I164" s="76">
        <f t="shared" si="102"/>
        <v>0</v>
      </c>
      <c r="J164" s="64">
        <f>SUM(geab:geru!J164)</f>
        <v>0</v>
      </c>
      <c r="K164" s="25">
        <f t="shared" si="94"/>
        <v>0</v>
      </c>
      <c r="L164" s="75">
        <f t="shared" si="103"/>
        <v>0</v>
      </c>
      <c r="M164" s="25">
        <f t="shared" si="95"/>
        <v>0</v>
      </c>
      <c r="N164" s="64">
        <f>SUM(geab:geru!N164)</f>
        <v>0</v>
      </c>
      <c r="O164" s="25">
        <f t="shared" si="89"/>
        <v>0</v>
      </c>
      <c r="P164" s="76">
        <f t="shared" si="99"/>
        <v>0</v>
      </c>
      <c r="R164" s="64"/>
      <c r="S164" s="65">
        <f t="shared" si="90"/>
        <v>0</v>
      </c>
    </row>
    <row r="165" spans="1:19" x14ac:dyDescent="0.25">
      <c r="A165" s="72">
        <v>313021918</v>
      </c>
      <c r="B165" s="28" t="s">
        <v>471</v>
      </c>
      <c r="C165" s="73"/>
      <c r="D165" s="64">
        <f>SUM(geab:geru!D165)</f>
        <v>0</v>
      </c>
      <c r="E165" s="64">
        <f>SUM(geab:geru!E165)</f>
        <v>0</v>
      </c>
      <c r="F165" s="75">
        <f t="shared" si="101"/>
        <v>0</v>
      </c>
      <c r="G165" s="25">
        <f t="shared" si="92"/>
        <v>0</v>
      </c>
      <c r="H165" s="64"/>
      <c r="I165" s="76">
        <f t="shared" si="102"/>
        <v>0</v>
      </c>
      <c r="J165" s="64">
        <f>SUM(geab:geru!J165)</f>
        <v>0</v>
      </c>
      <c r="K165" s="25">
        <f t="shared" si="94"/>
        <v>0</v>
      </c>
      <c r="L165" s="75">
        <f t="shared" si="103"/>
        <v>0</v>
      </c>
      <c r="M165" s="25">
        <f t="shared" si="95"/>
        <v>0</v>
      </c>
      <c r="N165" s="64">
        <f>SUM(geab:geru!N165)</f>
        <v>0</v>
      </c>
      <c r="O165" s="25">
        <f t="shared" si="89"/>
        <v>0</v>
      </c>
      <c r="P165" s="76">
        <f t="shared" si="99"/>
        <v>0</v>
      </c>
      <c r="R165" s="64"/>
      <c r="S165" s="65">
        <f t="shared" si="90"/>
        <v>0</v>
      </c>
    </row>
    <row r="166" spans="1:19" x14ac:dyDescent="0.25">
      <c r="A166" s="72">
        <v>313021919</v>
      </c>
      <c r="B166" s="28" t="s">
        <v>472</v>
      </c>
      <c r="C166" s="73"/>
      <c r="D166" s="64">
        <f>SUM(geab:geru!D166)</f>
        <v>0</v>
      </c>
      <c r="E166" s="64">
        <f>SUM(geab:geru!E166)</f>
        <v>0</v>
      </c>
      <c r="F166" s="75">
        <f t="shared" si="101"/>
        <v>0</v>
      </c>
      <c r="G166" s="25">
        <f t="shared" si="92"/>
        <v>0</v>
      </c>
      <c r="H166" s="64"/>
      <c r="I166" s="76">
        <f t="shared" si="102"/>
        <v>0</v>
      </c>
      <c r="J166" s="64">
        <f>SUM(geab:geru!J166)</f>
        <v>0</v>
      </c>
      <c r="K166" s="25">
        <f t="shared" si="94"/>
        <v>0</v>
      </c>
      <c r="L166" s="75">
        <f t="shared" si="103"/>
        <v>0</v>
      </c>
      <c r="M166" s="25">
        <f t="shared" si="95"/>
        <v>0</v>
      </c>
      <c r="N166" s="64">
        <f>SUM(geab:geru!N166)</f>
        <v>0</v>
      </c>
      <c r="O166" s="25">
        <f t="shared" si="89"/>
        <v>0</v>
      </c>
      <c r="P166" s="76">
        <f t="shared" si="99"/>
        <v>0</v>
      </c>
      <c r="R166" s="64"/>
      <c r="S166" s="65">
        <f t="shared" si="90"/>
        <v>0</v>
      </c>
    </row>
    <row r="167" spans="1:19" x14ac:dyDescent="0.25">
      <c r="A167" s="72">
        <v>313021920</v>
      </c>
      <c r="B167" s="28" t="s">
        <v>473</v>
      </c>
      <c r="C167" s="73"/>
      <c r="D167" s="64">
        <f>SUM(geab:geru!D167)</f>
        <v>0</v>
      </c>
      <c r="E167" s="64">
        <f>SUM(geab:geru!E167)</f>
        <v>0</v>
      </c>
      <c r="F167" s="75">
        <f t="shared" si="101"/>
        <v>0</v>
      </c>
      <c r="G167" s="25">
        <f t="shared" si="92"/>
        <v>0</v>
      </c>
      <c r="H167" s="64"/>
      <c r="I167" s="76">
        <f t="shared" si="102"/>
        <v>0</v>
      </c>
      <c r="J167" s="64">
        <f>SUM(geab:geru!J167)</f>
        <v>0</v>
      </c>
      <c r="K167" s="25">
        <f t="shared" si="94"/>
        <v>0</v>
      </c>
      <c r="L167" s="75">
        <f t="shared" si="103"/>
        <v>0</v>
      </c>
      <c r="M167" s="25">
        <f t="shared" si="95"/>
        <v>0</v>
      </c>
      <c r="N167" s="64">
        <f>SUM(geab:geru!N167)</f>
        <v>0</v>
      </c>
      <c r="O167" s="25">
        <f t="shared" si="89"/>
        <v>0</v>
      </c>
      <c r="P167" s="76">
        <f t="shared" si="99"/>
        <v>0</v>
      </c>
      <c r="R167" s="64"/>
      <c r="S167" s="65">
        <f t="shared" si="90"/>
        <v>0</v>
      </c>
    </row>
    <row r="168" spans="1:19" x14ac:dyDescent="0.25">
      <c r="A168" s="72">
        <v>3130221</v>
      </c>
      <c r="B168" s="28" t="s">
        <v>474</v>
      </c>
      <c r="C168" s="73"/>
      <c r="D168" s="64">
        <f>SUM(geab:geru!D168)</f>
        <v>0</v>
      </c>
      <c r="E168" s="64">
        <f>SUM(geab:geru!E168)</f>
        <v>0</v>
      </c>
      <c r="F168" s="75">
        <f t="shared" si="101"/>
        <v>0</v>
      </c>
      <c r="G168" s="25">
        <f t="shared" si="92"/>
        <v>0</v>
      </c>
      <c r="H168" s="64"/>
      <c r="I168" s="76">
        <f t="shared" si="102"/>
        <v>0</v>
      </c>
      <c r="J168" s="64">
        <f>SUM(geab:geru!J168)</f>
        <v>0</v>
      </c>
      <c r="K168" s="25">
        <f t="shared" si="94"/>
        <v>0</v>
      </c>
      <c r="L168" s="75">
        <f t="shared" si="103"/>
        <v>0</v>
      </c>
      <c r="M168" s="25">
        <f t="shared" si="95"/>
        <v>0</v>
      </c>
      <c r="N168" s="64">
        <f>SUM(geab:geru!N168)</f>
        <v>0</v>
      </c>
      <c r="O168" s="25">
        <f t="shared" si="89"/>
        <v>0</v>
      </c>
      <c r="P168" s="76">
        <f t="shared" si="99"/>
        <v>0</v>
      </c>
      <c r="R168" s="64"/>
      <c r="S168" s="65">
        <f t="shared" si="90"/>
        <v>0</v>
      </c>
    </row>
    <row r="169" spans="1:19" ht="25.5" x14ac:dyDescent="0.25">
      <c r="A169" s="72">
        <v>3130222</v>
      </c>
      <c r="B169" s="28" t="s">
        <v>475</v>
      </c>
      <c r="C169" s="73"/>
      <c r="D169" s="64">
        <f>SUM(geab:geru!D169)</f>
        <v>0</v>
      </c>
      <c r="E169" s="64">
        <f>SUM(geab:geru!E169)</f>
        <v>0</v>
      </c>
      <c r="F169" s="75">
        <f t="shared" si="101"/>
        <v>0</v>
      </c>
      <c r="G169" s="25">
        <f t="shared" si="92"/>
        <v>0</v>
      </c>
      <c r="H169" s="64"/>
      <c r="I169" s="76">
        <f t="shared" si="102"/>
        <v>0</v>
      </c>
      <c r="J169" s="64">
        <f>SUM(geab:geru!J169)</f>
        <v>0</v>
      </c>
      <c r="K169" s="25">
        <f t="shared" si="94"/>
        <v>0</v>
      </c>
      <c r="L169" s="75">
        <f t="shared" si="103"/>
        <v>0</v>
      </c>
      <c r="M169" s="25">
        <f t="shared" si="95"/>
        <v>0</v>
      </c>
      <c r="N169" s="64">
        <f>SUM(geab:geru!N169)</f>
        <v>0</v>
      </c>
      <c r="O169" s="25">
        <f t="shared" si="89"/>
        <v>0</v>
      </c>
      <c r="P169" s="76">
        <f t="shared" ref="P169" si="104">SUM(F169-N169)</f>
        <v>0</v>
      </c>
      <c r="R169" s="64"/>
      <c r="S169" s="65"/>
    </row>
    <row r="170" spans="1:19" x14ac:dyDescent="0.25">
      <c r="A170" s="72">
        <v>3130299</v>
      </c>
      <c r="B170" s="28" t="s">
        <v>476</v>
      </c>
      <c r="C170" s="73"/>
      <c r="D170" s="64">
        <f>SUM(geab:geru!D170)</f>
        <v>0</v>
      </c>
      <c r="E170" s="64">
        <f>SUM(geab:geru!E170)</f>
        <v>0</v>
      </c>
      <c r="F170" s="75">
        <f t="shared" si="101"/>
        <v>0</v>
      </c>
      <c r="G170" s="25">
        <f t="shared" si="92"/>
        <v>0</v>
      </c>
      <c r="H170" s="64"/>
      <c r="I170" s="76">
        <f t="shared" si="102"/>
        <v>0</v>
      </c>
      <c r="J170" s="64">
        <f>SUM(geab:geru!J170)</f>
        <v>0</v>
      </c>
      <c r="K170" s="25">
        <f t="shared" si="94"/>
        <v>0</v>
      </c>
      <c r="L170" s="75">
        <f t="shared" si="103"/>
        <v>0</v>
      </c>
      <c r="M170" s="25">
        <f t="shared" si="95"/>
        <v>0</v>
      </c>
      <c r="N170" s="64">
        <f>SUM(geab:geru!N170)</f>
        <v>0</v>
      </c>
      <c r="O170" s="25">
        <f t="shared" si="89"/>
        <v>0</v>
      </c>
      <c r="P170" s="76">
        <f t="shared" si="99"/>
        <v>0</v>
      </c>
      <c r="R170" s="64"/>
      <c r="S170" s="65">
        <f t="shared" si="90"/>
        <v>0</v>
      </c>
    </row>
    <row r="171" spans="1:19" x14ac:dyDescent="0.25">
      <c r="A171" s="72">
        <v>31303</v>
      </c>
      <c r="B171" s="28" t="s">
        <v>477</v>
      </c>
      <c r="C171" s="73"/>
      <c r="D171" s="64">
        <f>SUM(D172)</f>
        <v>0</v>
      </c>
      <c r="E171" s="64">
        <f>SUM(E172)</f>
        <v>0</v>
      </c>
      <c r="F171" s="75">
        <f t="shared" si="91"/>
        <v>0</v>
      </c>
      <c r="G171" s="25">
        <f t="shared" si="92"/>
        <v>0</v>
      </c>
      <c r="H171" s="64">
        <f>SUM(H172)</f>
        <v>0</v>
      </c>
      <c r="I171" s="76">
        <f t="shared" si="93"/>
        <v>0</v>
      </c>
      <c r="J171" s="64">
        <f>SUM(J172)</f>
        <v>0</v>
      </c>
      <c r="K171" s="25">
        <f t="shared" si="94"/>
        <v>0</v>
      </c>
      <c r="L171" s="75">
        <f t="shared" si="100"/>
        <v>0</v>
      </c>
      <c r="M171" s="25">
        <f t="shared" si="95"/>
        <v>0</v>
      </c>
      <c r="N171" s="64">
        <f>SUM(N172)</f>
        <v>0</v>
      </c>
      <c r="O171" s="25">
        <f t="shared" si="89"/>
        <v>0</v>
      </c>
      <c r="P171" s="76">
        <f t="shared" si="99"/>
        <v>0</v>
      </c>
      <c r="R171" s="64"/>
      <c r="S171" s="65">
        <f t="shared" si="90"/>
        <v>0</v>
      </c>
    </row>
    <row r="172" spans="1:19" x14ac:dyDescent="0.25">
      <c r="A172" s="72">
        <v>3130301</v>
      </c>
      <c r="B172" s="28" t="s">
        <v>478</v>
      </c>
      <c r="C172" s="73"/>
      <c r="D172" s="64">
        <f>SUM(geab:geru!D172)</f>
        <v>0</v>
      </c>
      <c r="E172" s="64">
        <f>SUM(geab:geru!E172)</f>
        <v>0</v>
      </c>
      <c r="F172" s="75">
        <f t="shared" ref="F172" si="105">SUM(D172+E172)</f>
        <v>0</v>
      </c>
      <c r="G172" s="25">
        <f t="shared" si="92"/>
        <v>0</v>
      </c>
      <c r="H172" s="64"/>
      <c r="I172" s="76">
        <f t="shared" ref="I172" si="106">SUM(F172-H172)</f>
        <v>0</v>
      </c>
      <c r="J172" s="64">
        <f>SUM(geab:geru!J172)</f>
        <v>0</v>
      </c>
      <c r="K172" s="25">
        <f t="shared" si="94"/>
        <v>0</v>
      </c>
      <c r="L172" s="75">
        <f t="shared" ref="L172" si="107">SUM(N172-J172)</f>
        <v>0</v>
      </c>
      <c r="M172" s="25">
        <f t="shared" si="95"/>
        <v>0</v>
      </c>
      <c r="N172" s="64">
        <f>SUM(geab:geru!N172)</f>
        <v>0</v>
      </c>
      <c r="O172" s="25">
        <f t="shared" si="89"/>
        <v>0</v>
      </c>
      <c r="P172" s="76">
        <f t="shared" si="99"/>
        <v>0</v>
      </c>
      <c r="R172" s="64"/>
      <c r="S172" s="65">
        <f t="shared" si="90"/>
        <v>0</v>
      </c>
    </row>
    <row r="173" spans="1:19" x14ac:dyDescent="0.25">
      <c r="A173" s="72">
        <v>31304</v>
      </c>
      <c r="B173" s="28" t="s">
        <v>479</v>
      </c>
      <c r="C173" s="73"/>
      <c r="D173" s="64">
        <f>SUM(D174)</f>
        <v>0</v>
      </c>
      <c r="E173" s="64">
        <f>SUM(E174)</f>
        <v>0</v>
      </c>
      <c r="F173" s="75">
        <f t="shared" si="91"/>
        <v>0</v>
      </c>
      <c r="G173" s="25">
        <f t="shared" si="92"/>
        <v>0</v>
      </c>
      <c r="H173" s="64">
        <f>SUM(H174)</f>
        <v>0</v>
      </c>
      <c r="I173" s="76">
        <f t="shared" si="93"/>
        <v>0</v>
      </c>
      <c r="J173" s="64">
        <f>SUM(J174)</f>
        <v>0</v>
      </c>
      <c r="K173" s="25">
        <f t="shared" si="94"/>
        <v>0</v>
      </c>
      <c r="L173" s="75">
        <f t="shared" si="100"/>
        <v>0</v>
      </c>
      <c r="M173" s="25">
        <f t="shared" si="95"/>
        <v>0</v>
      </c>
      <c r="N173" s="64">
        <f>SUM(N174)</f>
        <v>0</v>
      </c>
      <c r="O173" s="25">
        <f t="shared" si="89"/>
        <v>0</v>
      </c>
      <c r="P173" s="76">
        <f t="shared" si="99"/>
        <v>0</v>
      </c>
      <c r="R173" s="64"/>
      <c r="S173" s="65">
        <f t="shared" si="90"/>
        <v>0</v>
      </c>
    </row>
    <row r="174" spans="1:19" x14ac:dyDescent="0.25">
      <c r="A174" s="81">
        <v>3130401</v>
      </c>
      <c r="B174" s="28" t="s">
        <v>480</v>
      </c>
      <c r="C174" s="73"/>
      <c r="D174" s="64">
        <f>SUM(geab:geru!D174)</f>
        <v>0</v>
      </c>
      <c r="E174" s="64">
        <f>SUM(geab:geru!E174)</f>
        <v>0</v>
      </c>
      <c r="F174" s="75">
        <f t="shared" ref="F174:F175" si="108">SUM(D174+E174)</f>
        <v>0</v>
      </c>
      <c r="G174" s="25">
        <f t="shared" si="92"/>
        <v>0</v>
      </c>
      <c r="H174" s="64"/>
      <c r="I174" s="76">
        <f t="shared" ref="I174:I175" si="109">SUM(F174-H174)</f>
        <v>0</v>
      </c>
      <c r="J174" s="64">
        <f>SUM(geab:geru!J174)</f>
        <v>0</v>
      </c>
      <c r="K174" s="25">
        <f t="shared" si="94"/>
        <v>0</v>
      </c>
      <c r="L174" s="75">
        <f t="shared" ref="L174:L175" si="110">SUM(N174-J174)</f>
        <v>0</v>
      </c>
      <c r="M174" s="25">
        <f t="shared" si="95"/>
        <v>0</v>
      </c>
      <c r="N174" s="64">
        <f>SUM(geab:geru!N174)</f>
        <v>0</v>
      </c>
      <c r="O174" s="25">
        <f t="shared" si="89"/>
        <v>0</v>
      </c>
      <c r="P174" s="76">
        <f t="shared" si="99"/>
        <v>0</v>
      </c>
      <c r="R174" s="64"/>
      <c r="S174" s="65">
        <f t="shared" si="90"/>
        <v>0</v>
      </c>
    </row>
    <row r="175" spans="1:19" x14ac:dyDescent="0.25">
      <c r="A175" s="72">
        <v>313040101</v>
      </c>
      <c r="B175" s="28" t="s">
        <v>233</v>
      </c>
      <c r="C175" s="73"/>
      <c r="D175" s="64">
        <f>SUM(geab:geru!D175)</f>
        <v>0</v>
      </c>
      <c r="E175" s="64">
        <f>SUM(geab:geru!E175)</f>
        <v>0</v>
      </c>
      <c r="F175" s="75">
        <f t="shared" si="108"/>
        <v>0</v>
      </c>
      <c r="G175" s="25">
        <f t="shared" si="92"/>
        <v>0</v>
      </c>
      <c r="H175" s="64"/>
      <c r="I175" s="76">
        <f t="shared" si="109"/>
        <v>0</v>
      </c>
      <c r="J175" s="64">
        <f>SUM(geab:geru!J175)</f>
        <v>0</v>
      </c>
      <c r="K175" s="25">
        <f t="shared" si="94"/>
        <v>0</v>
      </c>
      <c r="L175" s="75">
        <f t="shared" si="110"/>
        <v>0</v>
      </c>
      <c r="M175" s="25">
        <f t="shared" si="95"/>
        <v>0</v>
      </c>
      <c r="N175" s="64">
        <f>SUM(geab:geru!N175)</f>
        <v>0</v>
      </c>
      <c r="O175" s="25">
        <f t="shared" si="89"/>
        <v>0</v>
      </c>
      <c r="P175" s="76">
        <f t="shared" si="99"/>
        <v>0</v>
      </c>
      <c r="R175" s="64"/>
      <c r="S175" s="65">
        <f t="shared" si="90"/>
        <v>0</v>
      </c>
    </row>
    <row r="176" spans="1:19" x14ac:dyDescent="0.25">
      <c r="A176" s="82">
        <v>31305</v>
      </c>
      <c r="B176" s="28" t="s">
        <v>481</v>
      </c>
      <c r="C176" s="73"/>
      <c r="D176" s="64">
        <f>SUM(D177:D179)</f>
        <v>205996787000</v>
      </c>
      <c r="E176" s="64">
        <f>SUM(E177:E179)</f>
        <v>-503108250</v>
      </c>
      <c r="F176" s="75">
        <f t="shared" si="91"/>
        <v>205493678750</v>
      </c>
      <c r="G176" s="25">
        <f t="shared" si="92"/>
        <v>2.888222823596851</v>
      </c>
      <c r="H176" s="64">
        <f>SUM(H177:H179)</f>
        <v>0</v>
      </c>
      <c r="I176" s="76">
        <f t="shared" si="93"/>
        <v>205493678750</v>
      </c>
      <c r="J176" s="64">
        <f>SUM(J177:J179)</f>
        <v>39981295125</v>
      </c>
      <c r="K176" s="25">
        <f t="shared" si="94"/>
        <v>19.456216545541793</v>
      </c>
      <c r="L176" s="75">
        <f t="shared" si="100"/>
        <v>8857363257</v>
      </c>
      <c r="M176" s="25">
        <f t="shared" si="95"/>
        <v>4.3102850223318612</v>
      </c>
      <c r="N176" s="64">
        <f>SUM(N177:N179)</f>
        <v>48838658382</v>
      </c>
      <c r="O176" s="25">
        <f t="shared" si="89"/>
        <v>23.766501567873654</v>
      </c>
      <c r="P176" s="76">
        <f t="shared" si="99"/>
        <v>156655020368</v>
      </c>
      <c r="R176" s="64"/>
      <c r="S176" s="65">
        <f t="shared" si="90"/>
        <v>48838658382</v>
      </c>
    </row>
    <row r="177" spans="1:19" x14ac:dyDescent="0.25">
      <c r="A177" s="82">
        <v>3130501</v>
      </c>
      <c r="B177" s="28" t="s">
        <v>482</v>
      </c>
      <c r="C177" s="73"/>
      <c r="D177" s="64">
        <f>SUM(geab:geru!D177)</f>
        <v>158106537000</v>
      </c>
      <c r="E177" s="64">
        <f>SUM(geab:geru!E177)</f>
        <v>-503108250</v>
      </c>
      <c r="F177" s="75">
        <f t="shared" ref="F177:F179" si="111">SUM(D177+E177)</f>
        <v>157603428750</v>
      </c>
      <c r="G177" s="25">
        <f t="shared" si="92"/>
        <v>2.2151232230683404</v>
      </c>
      <c r="H177" s="64"/>
      <c r="I177" s="76">
        <f t="shared" ref="I177:I179" si="112">SUM(F177-H177)</f>
        <v>157603428750</v>
      </c>
      <c r="J177" s="64">
        <f>SUM(geab:geru!J177)</f>
        <v>34331999864</v>
      </c>
      <c r="K177" s="25">
        <f t="shared" si="94"/>
        <v>21.78378994435424</v>
      </c>
      <c r="L177" s="75">
        <f t="shared" ref="L177:L179" si="113">SUM(N177-J177)</f>
        <v>374626404</v>
      </c>
      <c r="M177" s="25">
        <f t="shared" si="95"/>
        <v>0.23770193768706316</v>
      </c>
      <c r="N177" s="64">
        <f>SUM(geab:geru!N177)</f>
        <v>34706626268</v>
      </c>
      <c r="O177" s="25">
        <f t="shared" si="89"/>
        <v>22.021491882041303</v>
      </c>
      <c r="P177" s="76">
        <f t="shared" si="99"/>
        <v>122896802482</v>
      </c>
      <c r="R177" s="64"/>
      <c r="S177" s="65">
        <f t="shared" si="90"/>
        <v>34706626268</v>
      </c>
    </row>
    <row r="178" spans="1:19" x14ac:dyDescent="0.25">
      <c r="A178" s="82">
        <v>3130502</v>
      </c>
      <c r="B178" s="28" t="s">
        <v>483</v>
      </c>
      <c r="C178" s="73"/>
      <c r="D178" s="64">
        <f>SUM(geab:geru!D178)</f>
        <v>13488192000</v>
      </c>
      <c r="E178" s="64">
        <f>SUM(geab:geru!E178)</f>
        <v>0</v>
      </c>
      <c r="F178" s="75">
        <f t="shared" si="111"/>
        <v>13488192000</v>
      </c>
      <c r="G178" s="25">
        <f t="shared" si="92"/>
        <v>0.18957714037934345</v>
      </c>
      <c r="H178" s="64"/>
      <c r="I178" s="76">
        <f t="shared" si="112"/>
        <v>13488192000</v>
      </c>
      <c r="J178" s="64">
        <f>SUM(geab:geru!J178)</f>
        <v>1999917538</v>
      </c>
      <c r="K178" s="25">
        <f t="shared" si="94"/>
        <v>14.827172819010881</v>
      </c>
      <c r="L178" s="75">
        <f t="shared" si="113"/>
        <v>57328489</v>
      </c>
      <c r="M178" s="25">
        <f t="shared" si="95"/>
        <v>0.42502723122565284</v>
      </c>
      <c r="N178" s="64">
        <f>SUM(geab:geru!N178)</f>
        <v>2057246027</v>
      </c>
      <c r="O178" s="25">
        <f t="shared" si="89"/>
        <v>15.252200050236533</v>
      </c>
      <c r="P178" s="76">
        <f t="shared" si="99"/>
        <v>11430945973</v>
      </c>
      <c r="R178" s="64"/>
      <c r="S178" s="65">
        <f t="shared" si="90"/>
        <v>2057246027</v>
      </c>
    </row>
    <row r="179" spans="1:19" x14ac:dyDescent="0.25">
      <c r="A179" s="82">
        <v>3130503</v>
      </c>
      <c r="B179" s="28" t="s">
        <v>484</v>
      </c>
      <c r="C179" s="73"/>
      <c r="D179" s="64">
        <f>SUM(geab:geru!D179)</f>
        <v>34402058000</v>
      </c>
      <c r="E179" s="64">
        <f>SUM(geab:geru!E179)</f>
        <v>0</v>
      </c>
      <c r="F179" s="75">
        <f t="shared" si="111"/>
        <v>34402058000</v>
      </c>
      <c r="G179" s="25">
        <f t="shared" si="92"/>
        <v>0.48352246014916717</v>
      </c>
      <c r="H179" s="64"/>
      <c r="I179" s="76">
        <f t="shared" si="112"/>
        <v>34402058000</v>
      </c>
      <c r="J179" s="64">
        <f>SUM(geab:geru!J179)</f>
        <v>3649377723</v>
      </c>
      <c r="K179" s="25">
        <f t="shared" si="94"/>
        <v>10.608021540455516</v>
      </c>
      <c r="L179" s="75">
        <f t="shared" si="113"/>
        <v>8425408364</v>
      </c>
      <c r="M179" s="25">
        <f t="shared" si="95"/>
        <v>24.491000986045659</v>
      </c>
      <c r="N179" s="64">
        <f>SUM(geab:geru!N179)</f>
        <v>12074786087</v>
      </c>
      <c r="O179" s="25">
        <f t="shared" si="89"/>
        <v>35.09902252650118</v>
      </c>
      <c r="P179" s="76">
        <f t="shared" si="99"/>
        <v>22327271913</v>
      </c>
      <c r="R179" s="64"/>
      <c r="S179" s="65">
        <f t="shared" si="90"/>
        <v>12074786087</v>
      </c>
    </row>
    <row r="180" spans="1:19" x14ac:dyDescent="0.25">
      <c r="A180" s="82">
        <v>31306</v>
      </c>
      <c r="B180" s="28" t="s">
        <v>443</v>
      </c>
      <c r="C180" s="73"/>
      <c r="D180" s="64">
        <f>SUM(D181:D184)</f>
        <v>17248448000</v>
      </c>
      <c r="E180" s="64">
        <f>SUM(E181:E184)</f>
        <v>0</v>
      </c>
      <c r="F180" s="75">
        <f t="shared" si="91"/>
        <v>17248448000</v>
      </c>
      <c r="G180" s="25">
        <f t="shared" si="92"/>
        <v>0.24242770623533577</v>
      </c>
      <c r="H180" s="64">
        <f>SUM(H181:H184)</f>
        <v>0</v>
      </c>
      <c r="I180" s="76">
        <f t="shared" si="93"/>
        <v>17248448000</v>
      </c>
      <c r="J180" s="64">
        <f>SUM(J181:J184)</f>
        <v>178341112</v>
      </c>
      <c r="K180" s="25">
        <f t="shared" si="94"/>
        <v>1.033954544779913</v>
      </c>
      <c r="L180" s="75">
        <f t="shared" si="100"/>
        <v>129346062</v>
      </c>
      <c r="M180" s="25">
        <f t="shared" si="95"/>
        <v>0.74989971271618183</v>
      </c>
      <c r="N180" s="64">
        <f>SUM(N181:N184)</f>
        <v>307687174</v>
      </c>
      <c r="O180" s="25">
        <f t="shared" si="89"/>
        <v>1.7838542574960945</v>
      </c>
      <c r="P180" s="76">
        <f t="shared" si="99"/>
        <v>16940760826</v>
      </c>
      <c r="R180" s="64"/>
      <c r="S180" s="65">
        <f t="shared" si="90"/>
        <v>307687174</v>
      </c>
    </row>
    <row r="181" spans="1:19" x14ac:dyDescent="0.25">
      <c r="A181" s="82">
        <v>3130601</v>
      </c>
      <c r="B181" s="28" t="s">
        <v>485</v>
      </c>
      <c r="C181" s="73"/>
      <c r="D181" s="64">
        <f>SUM(geab:geru!D181)</f>
        <v>462416000</v>
      </c>
      <c r="E181" s="64">
        <f>SUM(geab:geru!E181)</f>
        <v>0</v>
      </c>
      <c r="F181" s="75">
        <f t="shared" ref="F181:F186" si="114">SUM(D181+E181)</f>
        <v>462416000</v>
      </c>
      <c r="G181" s="25">
        <f t="shared" si="92"/>
        <v>6.499277512186547E-3</v>
      </c>
      <c r="H181" s="64"/>
      <c r="I181" s="76">
        <f t="shared" ref="I181:I186" si="115">SUM(F181-H181)</f>
        <v>462416000</v>
      </c>
      <c r="J181" s="64">
        <f>SUM(geab:geru!J181)</f>
        <v>0</v>
      </c>
      <c r="K181" s="25">
        <f t="shared" si="94"/>
        <v>0</v>
      </c>
      <c r="L181" s="75">
        <f t="shared" ref="L181:L186" si="116">SUM(N181-J181)</f>
        <v>0</v>
      </c>
      <c r="M181" s="25">
        <f t="shared" si="95"/>
        <v>0</v>
      </c>
      <c r="N181" s="64">
        <f>SUM(geab:geru!N181)</f>
        <v>0</v>
      </c>
      <c r="O181" s="25">
        <f t="shared" si="89"/>
        <v>0</v>
      </c>
      <c r="P181" s="76">
        <f t="shared" si="99"/>
        <v>462416000</v>
      </c>
      <c r="R181" s="64"/>
      <c r="S181" s="65">
        <f t="shared" si="90"/>
        <v>0</v>
      </c>
    </row>
    <row r="182" spans="1:19" x14ac:dyDescent="0.25">
      <c r="A182" s="82">
        <v>3130602</v>
      </c>
      <c r="B182" s="28" t="s">
        <v>486</v>
      </c>
      <c r="C182" s="73"/>
      <c r="D182" s="64">
        <f>SUM(geab:geru!D182)</f>
        <v>520000000</v>
      </c>
      <c r="E182" s="64">
        <f>SUM(geab:geru!E182)</f>
        <v>0</v>
      </c>
      <c r="F182" s="75">
        <f t="shared" si="114"/>
        <v>520000000</v>
      </c>
      <c r="G182" s="25">
        <f t="shared" si="92"/>
        <v>7.30862320148309E-3</v>
      </c>
      <c r="H182" s="64"/>
      <c r="I182" s="76">
        <f t="shared" si="115"/>
        <v>520000000</v>
      </c>
      <c r="J182" s="64">
        <f>SUM(geab:geru!J182)</f>
        <v>163335534</v>
      </c>
      <c r="K182" s="25">
        <f t="shared" si="94"/>
        <v>31.410679615384616</v>
      </c>
      <c r="L182" s="75">
        <f t="shared" si="116"/>
        <v>0</v>
      </c>
      <c r="M182" s="25">
        <f t="shared" si="95"/>
        <v>0</v>
      </c>
      <c r="N182" s="64">
        <f>SUM(geab:geru!N182)</f>
        <v>163335534</v>
      </c>
      <c r="O182" s="25">
        <f t="shared" si="89"/>
        <v>31.410679615384616</v>
      </c>
      <c r="P182" s="76">
        <f t="shared" si="99"/>
        <v>356664466</v>
      </c>
      <c r="R182" s="64"/>
      <c r="S182" s="65">
        <f t="shared" si="90"/>
        <v>163335534</v>
      </c>
    </row>
    <row r="183" spans="1:19" x14ac:dyDescent="0.25">
      <c r="A183" s="82">
        <v>3130603</v>
      </c>
      <c r="B183" s="28" t="s">
        <v>487</v>
      </c>
      <c r="C183" s="73"/>
      <c r="D183" s="64">
        <f>SUM(geab:geru!D183)</f>
        <v>16000000000</v>
      </c>
      <c r="E183" s="64">
        <f>SUM(geab:geru!E183)</f>
        <v>0</v>
      </c>
      <c r="F183" s="75">
        <f t="shared" si="114"/>
        <v>16000000000</v>
      </c>
      <c r="G183" s="25">
        <f t="shared" si="92"/>
        <v>0.2248807138917874</v>
      </c>
      <c r="H183" s="64"/>
      <c r="I183" s="76">
        <f t="shared" si="115"/>
        <v>16000000000</v>
      </c>
      <c r="J183" s="64">
        <f>SUM(geab:geru!J183)</f>
        <v>0</v>
      </c>
      <c r="K183" s="25">
        <f t="shared" si="94"/>
        <v>0</v>
      </c>
      <c r="L183" s="75">
        <f t="shared" si="116"/>
        <v>0</v>
      </c>
      <c r="M183" s="25">
        <f t="shared" si="95"/>
        <v>0</v>
      </c>
      <c r="N183" s="64">
        <f>SUM(geab:geru!N183)</f>
        <v>0</v>
      </c>
      <c r="O183" s="25">
        <f t="shared" si="89"/>
        <v>0</v>
      </c>
      <c r="P183" s="76">
        <f t="shared" si="99"/>
        <v>16000000000</v>
      </c>
      <c r="R183" s="64"/>
      <c r="S183" s="65">
        <f t="shared" si="90"/>
        <v>0</v>
      </c>
    </row>
    <row r="184" spans="1:19" x14ac:dyDescent="0.25">
      <c r="A184" s="82">
        <v>3130604</v>
      </c>
      <c r="B184" s="83" t="s">
        <v>488</v>
      </c>
      <c r="C184" s="73"/>
      <c r="D184" s="64">
        <f>SUM(geab:geru!D184)</f>
        <v>266032000</v>
      </c>
      <c r="E184" s="64">
        <f>SUM(geab:geru!E184)</f>
        <v>0</v>
      </c>
      <c r="F184" s="75">
        <f t="shared" si="114"/>
        <v>266032000</v>
      </c>
      <c r="G184" s="25">
        <f t="shared" si="92"/>
        <v>3.7390916298787489E-3</v>
      </c>
      <c r="H184" s="64"/>
      <c r="I184" s="76">
        <f t="shared" si="115"/>
        <v>266032000</v>
      </c>
      <c r="J184" s="64">
        <f>SUM(geab:geru!J184)</f>
        <v>15005578</v>
      </c>
      <c r="K184" s="25">
        <f t="shared" si="94"/>
        <v>5.6405161785048419</v>
      </c>
      <c r="L184" s="75">
        <f t="shared" si="116"/>
        <v>129346062</v>
      </c>
      <c r="M184" s="25">
        <f t="shared" si="95"/>
        <v>48.620490016238648</v>
      </c>
      <c r="N184" s="64">
        <f>SUM(geab:geru!N184)</f>
        <v>144351640</v>
      </c>
      <c r="O184" s="25">
        <f t="shared" si="89"/>
        <v>54.261006194743487</v>
      </c>
      <c r="P184" s="76">
        <f t="shared" si="99"/>
        <v>121680360</v>
      </c>
      <c r="R184" s="64"/>
      <c r="S184" s="65">
        <f t="shared" si="90"/>
        <v>144351640</v>
      </c>
    </row>
    <row r="185" spans="1:19" x14ac:dyDescent="0.25">
      <c r="A185" s="66">
        <v>314</v>
      </c>
      <c r="B185" s="84" t="s">
        <v>489</v>
      </c>
      <c r="C185" s="68"/>
      <c r="D185" s="64">
        <f>SUM(geab:geru!D185)</f>
        <v>123829828805</v>
      </c>
      <c r="E185" s="64">
        <f>SUM(geab:geru!E185)</f>
        <v>-3352411285</v>
      </c>
      <c r="F185" s="75">
        <f t="shared" si="114"/>
        <v>120477417520</v>
      </c>
      <c r="G185" s="25">
        <f t="shared" si="92"/>
        <v>1.6933154787335332</v>
      </c>
      <c r="H185" s="64"/>
      <c r="I185" s="76">
        <f t="shared" si="115"/>
        <v>120477417520</v>
      </c>
      <c r="J185" s="64">
        <f>SUM(geab:geru!J185)</f>
        <v>46444084775</v>
      </c>
      <c r="K185" s="25">
        <f t="shared" si="94"/>
        <v>38.550033467716048</v>
      </c>
      <c r="L185" s="75">
        <f t="shared" si="116"/>
        <v>55803847791</v>
      </c>
      <c r="M185" s="25">
        <f t="shared" si="95"/>
        <v>46.318927596315895</v>
      </c>
      <c r="N185" s="64">
        <f>SUM(geab:geru!N185)</f>
        <v>102247932566</v>
      </c>
      <c r="O185" s="25">
        <f t="shared" si="89"/>
        <v>84.86896106403195</v>
      </c>
      <c r="P185" s="76">
        <f t="shared" si="99"/>
        <v>18229484954</v>
      </c>
      <c r="R185" s="64"/>
      <c r="S185" s="65">
        <f t="shared" si="90"/>
        <v>102247932566</v>
      </c>
    </row>
    <row r="186" spans="1:19" x14ac:dyDescent="0.25">
      <c r="A186" s="72">
        <v>315</v>
      </c>
      <c r="B186" s="28" t="s">
        <v>490</v>
      </c>
      <c r="C186" s="73"/>
      <c r="D186" s="64">
        <f>SUM(geab:geru!D186)</f>
        <v>0</v>
      </c>
      <c r="E186" s="64">
        <f>SUM(geab:geru!E186)</f>
        <v>0</v>
      </c>
      <c r="F186" s="75">
        <f t="shared" si="114"/>
        <v>0</v>
      </c>
      <c r="G186" s="25">
        <f t="shared" si="92"/>
        <v>0</v>
      </c>
      <c r="H186" s="64"/>
      <c r="I186" s="76">
        <f t="shared" si="115"/>
        <v>0</v>
      </c>
      <c r="J186" s="64">
        <f>SUM(geab:geru!J186)</f>
        <v>0</v>
      </c>
      <c r="K186" s="25">
        <f t="shared" si="94"/>
        <v>0</v>
      </c>
      <c r="L186" s="75">
        <f t="shared" si="116"/>
        <v>0</v>
      </c>
      <c r="M186" s="25">
        <f t="shared" si="95"/>
        <v>0</v>
      </c>
      <c r="N186" s="64">
        <f>SUM(geab:geru!N186)</f>
        <v>0</v>
      </c>
      <c r="O186" s="25">
        <f t="shared" si="89"/>
        <v>0</v>
      </c>
      <c r="P186" s="76">
        <f>SUM(F186-N186)</f>
        <v>0</v>
      </c>
      <c r="R186" s="64"/>
      <c r="S186" s="65">
        <f t="shared" si="90"/>
        <v>0</v>
      </c>
    </row>
    <row r="187" spans="1:19" x14ac:dyDescent="0.25">
      <c r="A187" s="72">
        <v>317</v>
      </c>
      <c r="B187" s="28" t="s">
        <v>491</v>
      </c>
      <c r="C187" s="73"/>
      <c r="D187" s="74">
        <f>SUM(D188)</f>
        <v>0</v>
      </c>
      <c r="E187" s="74">
        <f>SUM(E188)</f>
        <v>0</v>
      </c>
      <c r="F187" s="75">
        <f t="shared" si="91"/>
        <v>0</v>
      </c>
      <c r="G187" s="25">
        <f t="shared" si="92"/>
        <v>0</v>
      </c>
      <c r="H187" s="74">
        <f>SUM(H188)</f>
        <v>0</v>
      </c>
      <c r="I187" s="76">
        <f t="shared" si="93"/>
        <v>0</v>
      </c>
      <c r="J187" s="74">
        <f>SUM(J188)</f>
        <v>0</v>
      </c>
      <c r="K187" s="25">
        <f t="shared" si="94"/>
        <v>0</v>
      </c>
      <c r="L187" s="75">
        <f t="shared" si="100"/>
        <v>0</v>
      </c>
      <c r="M187" s="25">
        <f t="shared" si="95"/>
        <v>0</v>
      </c>
      <c r="N187" s="74">
        <f>SUM(N188)</f>
        <v>0</v>
      </c>
      <c r="O187" s="25">
        <f t="shared" si="89"/>
        <v>0</v>
      </c>
      <c r="P187" s="76">
        <f t="shared" si="99"/>
        <v>0</v>
      </c>
      <c r="R187" s="64"/>
      <c r="S187" s="65">
        <f t="shared" si="90"/>
        <v>0</v>
      </c>
    </row>
    <row r="188" spans="1:19" x14ac:dyDescent="0.25">
      <c r="A188" s="72">
        <v>31701</v>
      </c>
      <c r="B188" s="28" t="s">
        <v>492</v>
      </c>
      <c r="C188" s="73"/>
      <c r="D188" s="64">
        <f>SUM(geab:geru!D188)</f>
        <v>0</v>
      </c>
      <c r="E188" s="64">
        <f>SUM(geab:geru!E188)</f>
        <v>0</v>
      </c>
      <c r="F188" s="75">
        <f t="shared" ref="F188:F189" si="117">SUM(D188+E188)</f>
        <v>0</v>
      </c>
      <c r="G188" s="25">
        <f t="shared" si="92"/>
        <v>0</v>
      </c>
      <c r="H188" s="64"/>
      <c r="I188" s="76">
        <f t="shared" ref="I188:I189" si="118">SUM(F188-H188)</f>
        <v>0</v>
      </c>
      <c r="J188" s="64">
        <f>SUM(geab:geru!J188)</f>
        <v>0</v>
      </c>
      <c r="K188" s="25">
        <f t="shared" si="94"/>
        <v>0</v>
      </c>
      <c r="L188" s="75">
        <f t="shared" ref="L188:L189" si="119">SUM(N188-J188)</f>
        <v>0</v>
      </c>
      <c r="M188" s="25">
        <f t="shared" si="95"/>
        <v>0</v>
      </c>
      <c r="N188" s="64">
        <f>SUM(geab:geru!N188)</f>
        <v>0</v>
      </c>
      <c r="O188" s="25">
        <f t="shared" si="89"/>
        <v>0</v>
      </c>
      <c r="P188" s="76">
        <f t="shared" si="99"/>
        <v>0</v>
      </c>
      <c r="R188" s="64"/>
      <c r="S188" s="65">
        <f t="shared" si="90"/>
        <v>0</v>
      </c>
    </row>
    <row r="189" spans="1:19" x14ac:dyDescent="0.25">
      <c r="A189" s="72">
        <v>31702</v>
      </c>
      <c r="B189" s="28" t="s">
        <v>493</v>
      </c>
      <c r="C189" s="85"/>
      <c r="D189" s="64">
        <f>SUM(geab:geru!D189)</f>
        <v>0</v>
      </c>
      <c r="E189" s="64">
        <f>SUM(geab:geru!E189)</f>
        <v>0</v>
      </c>
      <c r="F189" s="75">
        <f t="shared" si="117"/>
        <v>0</v>
      </c>
      <c r="G189" s="25">
        <f t="shared" si="92"/>
        <v>0</v>
      </c>
      <c r="H189" s="64"/>
      <c r="I189" s="76">
        <f t="shared" si="118"/>
        <v>0</v>
      </c>
      <c r="J189" s="64">
        <f>SUM(geab:geru!J189)</f>
        <v>0</v>
      </c>
      <c r="K189" s="25">
        <f t="shared" si="94"/>
        <v>0</v>
      </c>
      <c r="L189" s="75">
        <f t="shared" si="119"/>
        <v>0</v>
      </c>
      <c r="M189" s="25">
        <f t="shared" si="95"/>
        <v>0</v>
      </c>
      <c r="N189" s="64">
        <f>SUM(geab:geru!N189)</f>
        <v>0</v>
      </c>
      <c r="O189" s="25">
        <f t="shared" si="89"/>
        <v>0</v>
      </c>
      <c r="P189" s="76">
        <f>SUM(F189-N189)</f>
        <v>0</v>
      </c>
      <c r="R189" s="64"/>
      <c r="S189" s="65"/>
    </row>
    <row r="190" spans="1:19" s="88" customFormat="1" x14ac:dyDescent="0.25">
      <c r="A190" s="86">
        <v>319</v>
      </c>
      <c r="B190" s="67" t="s">
        <v>494</v>
      </c>
      <c r="C190" s="87"/>
      <c r="D190" s="18">
        <f>SUM(D191+D279+D374)</f>
        <v>554427918099</v>
      </c>
      <c r="E190" s="18">
        <f>SUM(E191+E279+E374)</f>
        <v>0</v>
      </c>
      <c r="F190" s="70">
        <f t="shared" si="91"/>
        <v>554427918099</v>
      </c>
      <c r="G190" s="20">
        <f t="shared" si="92"/>
        <v>7.7925091264775341</v>
      </c>
      <c r="H190" s="18">
        <f>SUM(H191+H279+H374)</f>
        <v>0</v>
      </c>
      <c r="I190" s="71">
        <f t="shared" si="93"/>
        <v>554427918099</v>
      </c>
      <c r="J190" s="18">
        <f>SUM(J191+J279+J374)</f>
        <v>117528497688</v>
      </c>
      <c r="K190" s="20">
        <f t="shared" si="94"/>
        <v>21.198156487317043</v>
      </c>
      <c r="L190" s="70">
        <f t="shared" si="100"/>
        <v>254384044220</v>
      </c>
      <c r="M190" s="20">
        <f t="shared" si="95"/>
        <v>45.88225735316896</v>
      </c>
      <c r="N190" s="18">
        <f>SUM(N191+N279+N374)</f>
        <v>371912541908</v>
      </c>
      <c r="O190" s="20">
        <f t="shared" si="89"/>
        <v>67.080413840486003</v>
      </c>
      <c r="P190" s="71">
        <f t="shared" si="99"/>
        <v>182515376191</v>
      </c>
      <c r="R190" s="89"/>
      <c r="S190" s="90">
        <f t="shared" si="90"/>
        <v>371912541908</v>
      </c>
    </row>
    <row r="191" spans="1:19" x14ac:dyDescent="0.25">
      <c r="A191" s="91">
        <v>3191</v>
      </c>
      <c r="B191" s="31" t="s">
        <v>495</v>
      </c>
      <c r="C191" s="92"/>
      <c r="D191" s="23">
        <f>SUM(D192+D234+D240+D247+D249+D255)</f>
        <v>181045236197</v>
      </c>
      <c r="E191" s="23">
        <f>SUM(E192+E234+E240+E247+E249+E255)</f>
        <v>-7204589945</v>
      </c>
      <c r="F191" s="75">
        <f t="shared" si="91"/>
        <v>173840646252</v>
      </c>
      <c r="G191" s="25">
        <f t="shared" si="92"/>
        <v>2.4433380395349644</v>
      </c>
      <c r="H191" s="23">
        <f>SUM(H192+H234+H240+H247+H249+H255)</f>
        <v>0</v>
      </c>
      <c r="I191" s="76">
        <f t="shared" si="93"/>
        <v>173840646252</v>
      </c>
      <c r="J191" s="23">
        <f>SUM(J192+J234+J240+J247+J249+J255)</f>
        <v>43114292041</v>
      </c>
      <c r="K191" s="25">
        <f t="shared" si="94"/>
        <v>24.801042201891825</v>
      </c>
      <c r="L191" s="75">
        <f t="shared" si="100"/>
        <v>90992179381</v>
      </c>
      <c r="M191" s="25">
        <f t="shared" si="95"/>
        <v>52.342292405596226</v>
      </c>
      <c r="N191" s="23">
        <f>SUM(N192+N234+N240+N247+N249+N255)</f>
        <v>134106471422</v>
      </c>
      <c r="O191" s="25">
        <f t="shared" si="89"/>
        <v>77.143334607488057</v>
      </c>
      <c r="P191" s="76">
        <f t="shared" si="99"/>
        <v>39734174830</v>
      </c>
      <c r="R191" s="64"/>
      <c r="S191" s="65">
        <f t="shared" si="90"/>
        <v>134106471422</v>
      </c>
    </row>
    <row r="192" spans="1:19" x14ac:dyDescent="0.25">
      <c r="A192" s="91">
        <v>319101</v>
      </c>
      <c r="B192" s="31" t="s">
        <v>323</v>
      </c>
      <c r="C192" s="92"/>
      <c r="D192" s="23">
        <f>SUM(D193+D216+D218)</f>
        <v>0</v>
      </c>
      <c r="E192" s="23">
        <f>SUM(E193+E216+E218)</f>
        <v>0</v>
      </c>
      <c r="F192" s="75">
        <f t="shared" si="91"/>
        <v>0</v>
      </c>
      <c r="G192" s="25">
        <f t="shared" si="92"/>
        <v>0</v>
      </c>
      <c r="H192" s="23">
        <f>SUM(H193+H216+H218)</f>
        <v>0</v>
      </c>
      <c r="I192" s="76">
        <f t="shared" si="93"/>
        <v>0</v>
      </c>
      <c r="J192" s="23">
        <f>SUM(J193+J216+J218)</f>
        <v>0</v>
      </c>
      <c r="K192" s="25">
        <f t="shared" si="94"/>
        <v>0</v>
      </c>
      <c r="L192" s="75">
        <f t="shared" si="100"/>
        <v>0</v>
      </c>
      <c r="M192" s="25">
        <f t="shared" si="95"/>
        <v>0</v>
      </c>
      <c r="N192" s="23">
        <f>SUM(N193+N216+N218)</f>
        <v>0</v>
      </c>
      <c r="O192" s="25">
        <f t="shared" si="89"/>
        <v>0</v>
      </c>
      <c r="P192" s="76">
        <f t="shared" si="99"/>
        <v>0</v>
      </c>
      <c r="R192" s="64"/>
      <c r="S192" s="65">
        <f t="shared" si="90"/>
        <v>0</v>
      </c>
    </row>
    <row r="193" spans="1:19" x14ac:dyDescent="0.25">
      <c r="A193" s="91">
        <v>31910101</v>
      </c>
      <c r="B193" s="31" t="s">
        <v>324</v>
      </c>
      <c r="C193" s="92"/>
      <c r="D193" s="23">
        <f>SUM(D194:D215)-D211</f>
        <v>0</v>
      </c>
      <c r="E193" s="23">
        <f>SUM(E194:E215)-E211</f>
        <v>0</v>
      </c>
      <c r="F193" s="75">
        <f t="shared" si="91"/>
        <v>0</v>
      </c>
      <c r="G193" s="25">
        <f t="shared" si="92"/>
        <v>0</v>
      </c>
      <c r="H193" s="23">
        <f>SUM(H194:H215)-H211</f>
        <v>0</v>
      </c>
      <c r="I193" s="76">
        <f t="shared" si="93"/>
        <v>0</v>
      </c>
      <c r="J193" s="23">
        <f>SUM(J194:J215)-J211</f>
        <v>0</v>
      </c>
      <c r="K193" s="25">
        <f t="shared" si="94"/>
        <v>0</v>
      </c>
      <c r="L193" s="75">
        <f t="shared" si="100"/>
        <v>0</v>
      </c>
      <c r="M193" s="25">
        <f t="shared" si="95"/>
        <v>0</v>
      </c>
      <c r="N193" s="23">
        <f>SUM(N194:N215)-N211</f>
        <v>0</v>
      </c>
      <c r="O193" s="25">
        <f t="shared" si="89"/>
        <v>0</v>
      </c>
      <c r="P193" s="76">
        <f t="shared" si="99"/>
        <v>0</v>
      </c>
      <c r="R193" s="64"/>
      <c r="S193" s="65">
        <f t="shared" si="90"/>
        <v>0</v>
      </c>
    </row>
    <row r="194" spans="1:19" x14ac:dyDescent="0.25">
      <c r="A194" s="91">
        <v>3191010101</v>
      </c>
      <c r="B194" s="31" t="s">
        <v>325</v>
      </c>
      <c r="C194" s="92"/>
      <c r="D194" s="64">
        <f>SUM(geab:geru!D194)</f>
        <v>0</v>
      </c>
      <c r="E194" s="64">
        <f>SUM(geab:geru!E194)</f>
        <v>0</v>
      </c>
      <c r="F194" s="75">
        <f t="shared" ref="F194:F210" si="120">SUM(D194+E194)</f>
        <v>0</v>
      </c>
      <c r="G194" s="25">
        <f t="shared" si="92"/>
        <v>0</v>
      </c>
      <c r="H194" s="64"/>
      <c r="I194" s="76">
        <f t="shared" ref="I194:I210" si="121">SUM(F194-H194)</f>
        <v>0</v>
      </c>
      <c r="J194" s="64">
        <f>SUM(geab:geru!J194)</f>
        <v>0</v>
      </c>
      <c r="K194" s="25">
        <f t="shared" si="94"/>
        <v>0</v>
      </c>
      <c r="L194" s="75">
        <f t="shared" ref="L194:L210" si="122">SUM(N194-J194)</f>
        <v>0</v>
      </c>
      <c r="M194" s="25">
        <f t="shared" si="95"/>
        <v>0</v>
      </c>
      <c r="N194" s="64">
        <f>SUM(geab:geru!N194)</f>
        <v>0</v>
      </c>
      <c r="O194" s="25">
        <f t="shared" si="89"/>
        <v>0</v>
      </c>
      <c r="P194" s="76">
        <f t="shared" si="99"/>
        <v>0</v>
      </c>
      <c r="R194" s="64"/>
      <c r="S194" s="65">
        <f t="shared" si="90"/>
        <v>0</v>
      </c>
    </row>
    <row r="195" spans="1:19" x14ac:dyDescent="0.25">
      <c r="A195" s="91">
        <v>3191010102</v>
      </c>
      <c r="B195" s="31" t="s">
        <v>326</v>
      </c>
      <c r="C195" s="92"/>
      <c r="D195" s="64">
        <f>SUM(geab:geru!D195)</f>
        <v>0</v>
      </c>
      <c r="E195" s="64">
        <f>SUM(geab:geru!E195)</f>
        <v>0</v>
      </c>
      <c r="F195" s="75">
        <f t="shared" si="120"/>
        <v>0</v>
      </c>
      <c r="G195" s="25">
        <f t="shared" si="92"/>
        <v>0</v>
      </c>
      <c r="H195" s="64"/>
      <c r="I195" s="76">
        <f t="shared" si="121"/>
        <v>0</v>
      </c>
      <c r="J195" s="64">
        <f>SUM(geab:geru!J195)</f>
        <v>0</v>
      </c>
      <c r="K195" s="25">
        <f t="shared" si="94"/>
        <v>0</v>
      </c>
      <c r="L195" s="75">
        <f t="shared" si="122"/>
        <v>0</v>
      </c>
      <c r="M195" s="25">
        <f t="shared" si="95"/>
        <v>0</v>
      </c>
      <c r="N195" s="64">
        <f>SUM(geab:geru!N195)</f>
        <v>0</v>
      </c>
      <c r="O195" s="25">
        <f t="shared" si="89"/>
        <v>0</v>
      </c>
      <c r="P195" s="76">
        <f t="shared" si="99"/>
        <v>0</v>
      </c>
      <c r="R195" s="64"/>
      <c r="S195" s="65">
        <f t="shared" si="90"/>
        <v>0</v>
      </c>
    </row>
    <row r="196" spans="1:19" ht="26.25" x14ac:dyDescent="0.25">
      <c r="A196" s="91">
        <v>3191010103</v>
      </c>
      <c r="B196" s="31" t="s">
        <v>496</v>
      </c>
      <c r="C196" s="92"/>
      <c r="D196" s="64">
        <f>SUM(geab:geru!D196)</f>
        <v>0</v>
      </c>
      <c r="E196" s="64">
        <f>SUM(geab:geru!E196)</f>
        <v>0</v>
      </c>
      <c r="F196" s="75">
        <f t="shared" si="120"/>
        <v>0</v>
      </c>
      <c r="G196" s="25">
        <f t="shared" si="92"/>
        <v>0</v>
      </c>
      <c r="H196" s="64"/>
      <c r="I196" s="76">
        <f t="shared" si="121"/>
        <v>0</v>
      </c>
      <c r="J196" s="64">
        <f>SUM(geab:geru!J196)</f>
        <v>0</v>
      </c>
      <c r="K196" s="25">
        <f t="shared" si="94"/>
        <v>0</v>
      </c>
      <c r="L196" s="75">
        <f t="shared" si="122"/>
        <v>0</v>
      </c>
      <c r="M196" s="25">
        <f t="shared" si="95"/>
        <v>0</v>
      </c>
      <c r="N196" s="64">
        <f>SUM(geab:geru!N196)</f>
        <v>0</v>
      </c>
      <c r="O196" s="25">
        <f t="shared" si="89"/>
        <v>0</v>
      </c>
      <c r="P196" s="76">
        <f t="shared" si="99"/>
        <v>0</v>
      </c>
      <c r="R196" s="64"/>
      <c r="S196" s="65">
        <f t="shared" si="90"/>
        <v>0</v>
      </c>
    </row>
    <row r="197" spans="1:19" x14ac:dyDescent="0.25">
      <c r="A197" s="91">
        <v>3191010104</v>
      </c>
      <c r="B197" s="31" t="s">
        <v>328</v>
      </c>
      <c r="C197" s="92"/>
      <c r="D197" s="64">
        <f>SUM(geab:geru!D197)</f>
        <v>0</v>
      </c>
      <c r="E197" s="64">
        <f>SUM(geab:geru!E197)</f>
        <v>0</v>
      </c>
      <c r="F197" s="75">
        <f t="shared" si="120"/>
        <v>0</v>
      </c>
      <c r="G197" s="25">
        <f t="shared" si="92"/>
        <v>0</v>
      </c>
      <c r="H197" s="64"/>
      <c r="I197" s="76">
        <f t="shared" si="121"/>
        <v>0</v>
      </c>
      <c r="J197" s="64">
        <f>SUM(geab:geru!J197)</f>
        <v>0</v>
      </c>
      <c r="K197" s="25">
        <f t="shared" si="94"/>
        <v>0</v>
      </c>
      <c r="L197" s="75">
        <f t="shared" si="122"/>
        <v>0</v>
      </c>
      <c r="M197" s="25">
        <f t="shared" si="95"/>
        <v>0</v>
      </c>
      <c r="N197" s="64">
        <f>SUM(geab:geru!N197)</f>
        <v>0</v>
      </c>
      <c r="O197" s="25">
        <f t="shared" si="89"/>
        <v>0</v>
      </c>
      <c r="P197" s="76">
        <f t="shared" si="99"/>
        <v>0</v>
      </c>
      <c r="R197" s="64"/>
      <c r="S197" s="65">
        <f t="shared" si="90"/>
        <v>0</v>
      </c>
    </row>
    <row r="198" spans="1:19" x14ac:dyDescent="0.25">
      <c r="A198" s="91">
        <v>3191010105</v>
      </c>
      <c r="B198" s="31" t="s">
        <v>329</v>
      </c>
      <c r="C198" s="92"/>
      <c r="D198" s="64">
        <f>SUM(geab:geru!D198)</f>
        <v>0</v>
      </c>
      <c r="E198" s="64">
        <f>SUM(geab:geru!E198)</f>
        <v>0</v>
      </c>
      <c r="F198" s="75">
        <f t="shared" si="120"/>
        <v>0</v>
      </c>
      <c r="G198" s="25">
        <f t="shared" si="92"/>
        <v>0</v>
      </c>
      <c r="H198" s="64"/>
      <c r="I198" s="76">
        <f t="shared" si="121"/>
        <v>0</v>
      </c>
      <c r="J198" s="64">
        <f>SUM(geab:geru!J198)</f>
        <v>0</v>
      </c>
      <c r="K198" s="25">
        <f t="shared" si="94"/>
        <v>0</v>
      </c>
      <c r="L198" s="75">
        <f t="shared" si="122"/>
        <v>0</v>
      </c>
      <c r="M198" s="25">
        <f t="shared" si="95"/>
        <v>0</v>
      </c>
      <c r="N198" s="64">
        <f>SUM(geab:geru!N198)</f>
        <v>0</v>
      </c>
      <c r="O198" s="25">
        <f t="shared" si="89"/>
        <v>0</v>
      </c>
      <c r="P198" s="76">
        <f t="shared" si="99"/>
        <v>0</v>
      </c>
      <c r="R198" s="64"/>
      <c r="S198" s="65">
        <f t="shared" si="90"/>
        <v>0</v>
      </c>
    </row>
    <row r="199" spans="1:19" x14ac:dyDescent="0.25">
      <c r="A199" s="91">
        <v>3191010106</v>
      </c>
      <c r="B199" s="31" t="s">
        <v>330</v>
      </c>
      <c r="C199" s="92"/>
      <c r="D199" s="64">
        <f>SUM(geab:geru!D199)</f>
        <v>0</v>
      </c>
      <c r="E199" s="64">
        <f>SUM(geab:geru!E199)</f>
        <v>0</v>
      </c>
      <c r="F199" s="75">
        <f t="shared" si="120"/>
        <v>0</v>
      </c>
      <c r="G199" s="25">
        <f t="shared" si="92"/>
        <v>0</v>
      </c>
      <c r="H199" s="64"/>
      <c r="I199" s="76">
        <f t="shared" si="121"/>
        <v>0</v>
      </c>
      <c r="J199" s="64">
        <f>SUM(geab:geru!J199)</f>
        <v>0</v>
      </c>
      <c r="K199" s="25">
        <f t="shared" si="94"/>
        <v>0</v>
      </c>
      <c r="L199" s="75">
        <f t="shared" si="122"/>
        <v>0</v>
      </c>
      <c r="M199" s="25">
        <f t="shared" si="95"/>
        <v>0</v>
      </c>
      <c r="N199" s="64">
        <f>SUM(geab:geru!N199)</f>
        <v>0</v>
      </c>
      <c r="O199" s="25">
        <f t="shared" si="89"/>
        <v>0</v>
      </c>
      <c r="P199" s="76">
        <f t="shared" si="99"/>
        <v>0</v>
      </c>
      <c r="R199" s="64"/>
      <c r="S199" s="65">
        <f t="shared" si="90"/>
        <v>0</v>
      </c>
    </row>
    <row r="200" spans="1:19" x14ac:dyDescent="0.25">
      <c r="A200" s="91">
        <v>3191010107</v>
      </c>
      <c r="B200" s="31" t="s">
        <v>331</v>
      </c>
      <c r="C200" s="92"/>
      <c r="D200" s="64">
        <f>SUM(geab:geru!D200)</f>
        <v>0</v>
      </c>
      <c r="E200" s="64">
        <f>SUM(geab:geru!E200)</f>
        <v>0</v>
      </c>
      <c r="F200" s="75">
        <f t="shared" si="120"/>
        <v>0</v>
      </c>
      <c r="G200" s="25">
        <f t="shared" si="92"/>
        <v>0</v>
      </c>
      <c r="H200" s="64"/>
      <c r="I200" s="76">
        <f t="shared" si="121"/>
        <v>0</v>
      </c>
      <c r="J200" s="64">
        <f>SUM(geab:geru!J200)</f>
        <v>0</v>
      </c>
      <c r="K200" s="25">
        <f t="shared" si="94"/>
        <v>0</v>
      </c>
      <c r="L200" s="75">
        <f t="shared" si="122"/>
        <v>0</v>
      </c>
      <c r="M200" s="25">
        <f t="shared" si="95"/>
        <v>0</v>
      </c>
      <c r="N200" s="64">
        <f>SUM(geab:geru!N200)</f>
        <v>0</v>
      </c>
      <c r="O200" s="25">
        <f t="shared" si="89"/>
        <v>0</v>
      </c>
      <c r="P200" s="76">
        <f t="shared" si="99"/>
        <v>0</v>
      </c>
      <c r="R200" s="64"/>
      <c r="S200" s="65">
        <f t="shared" si="90"/>
        <v>0</v>
      </c>
    </row>
    <row r="201" spans="1:19" x14ac:dyDescent="0.25">
      <c r="A201" s="91">
        <v>3191010108</v>
      </c>
      <c r="B201" s="31" t="s">
        <v>332</v>
      </c>
      <c r="C201" s="92"/>
      <c r="D201" s="64">
        <f>SUM(geab:geru!D201)</f>
        <v>0</v>
      </c>
      <c r="E201" s="64">
        <f>SUM(geab:geru!E201)</f>
        <v>0</v>
      </c>
      <c r="F201" s="75">
        <f t="shared" si="120"/>
        <v>0</v>
      </c>
      <c r="G201" s="25">
        <f t="shared" si="92"/>
        <v>0</v>
      </c>
      <c r="H201" s="64"/>
      <c r="I201" s="76">
        <f t="shared" si="121"/>
        <v>0</v>
      </c>
      <c r="J201" s="64">
        <f>SUM(geab:geru!J201)</f>
        <v>0</v>
      </c>
      <c r="K201" s="25">
        <f t="shared" si="94"/>
        <v>0</v>
      </c>
      <c r="L201" s="75">
        <f t="shared" si="122"/>
        <v>0</v>
      </c>
      <c r="M201" s="25">
        <f t="shared" si="95"/>
        <v>0</v>
      </c>
      <c r="N201" s="64">
        <f>SUM(geab:geru!N201)</f>
        <v>0</v>
      </c>
      <c r="O201" s="25">
        <f t="shared" si="89"/>
        <v>0</v>
      </c>
      <c r="P201" s="76">
        <f t="shared" si="99"/>
        <v>0</v>
      </c>
      <c r="R201" s="64"/>
      <c r="S201" s="65">
        <f t="shared" si="90"/>
        <v>0</v>
      </c>
    </row>
    <row r="202" spans="1:19" x14ac:dyDescent="0.25">
      <c r="A202" s="91">
        <v>3191010109</v>
      </c>
      <c r="B202" s="31" t="s">
        <v>333</v>
      </c>
      <c r="C202" s="92"/>
      <c r="D202" s="64">
        <f>SUM(geab:geru!D202)</f>
        <v>0</v>
      </c>
      <c r="E202" s="64">
        <f>SUM(geab:geru!E202)</f>
        <v>0</v>
      </c>
      <c r="F202" s="75">
        <f t="shared" si="120"/>
        <v>0</v>
      </c>
      <c r="G202" s="25">
        <f t="shared" si="92"/>
        <v>0</v>
      </c>
      <c r="H202" s="64"/>
      <c r="I202" s="76">
        <f t="shared" si="121"/>
        <v>0</v>
      </c>
      <c r="J202" s="64">
        <f>SUM(geab:geru!J202)</f>
        <v>0</v>
      </c>
      <c r="K202" s="25">
        <f t="shared" ref="K202:K210" si="123">IF(OR(J202=0,F202=0),0,J202/F202)*100</f>
        <v>0</v>
      </c>
      <c r="L202" s="75">
        <f t="shared" si="122"/>
        <v>0</v>
      </c>
      <c r="M202" s="25">
        <f t="shared" ref="M202:M210" si="124">IF(OR(L202=0,F202=0),0,L202/F202)*100</f>
        <v>0</v>
      </c>
      <c r="N202" s="64">
        <f>SUM(geab:geru!N202)</f>
        <v>0</v>
      </c>
      <c r="O202" s="25">
        <f t="shared" ref="O202:O266" si="125">IF(OR(N202=0,F202=0),0,N202/F202)*100</f>
        <v>0</v>
      </c>
      <c r="P202" s="76">
        <f t="shared" si="99"/>
        <v>0</v>
      </c>
      <c r="R202" s="64"/>
      <c r="S202" s="65">
        <f t="shared" ref="S202:S266" si="126">+N202-R202</f>
        <v>0</v>
      </c>
    </row>
    <row r="203" spans="1:19" x14ac:dyDescent="0.25">
      <c r="A203" s="91">
        <v>3191010110</v>
      </c>
      <c r="B203" s="31" t="s">
        <v>334</v>
      </c>
      <c r="C203" s="92"/>
      <c r="D203" s="64">
        <f>SUM(geab:geru!D203)</f>
        <v>0</v>
      </c>
      <c r="E203" s="64">
        <f>SUM(geab:geru!E203)</f>
        <v>0</v>
      </c>
      <c r="F203" s="75">
        <f t="shared" si="120"/>
        <v>0</v>
      </c>
      <c r="G203" s="25">
        <f t="shared" ref="G203:G210" si="127">IF(OR(F203=0,F$7=0),0,F203/F$7)*100</f>
        <v>0</v>
      </c>
      <c r="H203" s="64"/>
      <c r="I203" s="76">
        <f t="shared" si="121"/>
        <v>0</v>
      </c>
      <c r="J203" s="64">
        <f>SUM(geab:geru!J203)</f>
        <v>0</v>
      </c>
      <c r="K203" s="25">
        <f t="shared" si="123"/>
        <v>0</v>
      </c>
      <c r="L203" s="75">
        <f t="shared" si="122"/>
        <v>0</v>
      </c>
      <c r="M203" s="25">
        <f t="shared" si="124"/>
        <v>0</v>
      </c>
      <c r="N203" s="64">
        <f>SUM(geab:geru!N203)</f>
        <v>0</v>
      </c>
      <c r="O203" s="25">
        <f t="shared" si="125"/>
        <v>0</v>
      </c>
      <c r="P203" s="76">
        <f t="shared" si="99"/>
        <v>0</v>
      </c>
      <c r="R203" s="64"/>
      <c r="S203" s="65">
        <f t="shared" si="126"/>
        <v>0</v>
      </c>
    </row>
    <row r="204" spans="1:19" x14ac:dyDescent="0.25">
      <c r="A204" s="91">
        <v>3191010111</v>
      </c>
      <c r="B204" s="31" t="s">
        <v>335</v>
      </c>
      <c r="C204" s="92"/>
      <c r="D204" s="64">
        <f>SUM(geab:geru!D204)</f>
        <v>0</v>
      </c>
      <c r="E204" s="64">
        <f>SUM(geab:geru!E204)</f>
        <v>0</v>
      </c>
      <c r="F204" s="75">
        <f t="shared" si="120"/>
        <v>0</v>
      </c>
      <c r="G204" s="25">
        <f t="shared" si="127"/>
        <v>0</v>
      </c>
      <c r="H204" s="64"/>
      <c r="I204" s="76">
        <f t="shared" si="121"/>
        <v>0</v>
      </c>
      <c r="J204" s="64">
        <f>SUM(geab:geru!J204)</f>
        <v>0</v>
      </c>
      <c r="K204" s="25">
        <f t="shared" si="123"/>
        <v>0</v>
      </c>
      <c r="L204" s="75">
        <f t="shared" si="122"/>
        <v>0</v>
      </c>
      <c r="M204" s="25">
        <f t="shared" si="124"/>
        <v>0</v>
      </c>
      <c r="N204" s="64">
        <f>SUM(geab:geru!N204)</f>
        <v>0</v>
      </c>
      <c r="O204" s="25">
        <f t="shared" si="125"/>
        <v>0</v>
      </c>
      <c r="P204" s="76">
        <f t="shared" si="99"/>
        <v>0</v>
      </c>
      <c r="R204" s="64"/>
      <c r="S204" s="65">
        <f t="shared" si="126"/>
        <v>0</v>
      </c>
    </row>
    <row r="205" spans="1:19" x14ac:dyDescent="0.25">
      <c r="A205" s="91">
        <v>3191010112</v>
      </c>
      <c r="B205" s="31" t="s">
        <v>336</v>
      </c>
      <c r="C205" s="92"/>
      <c r="D205" s="64">
        <f>SUM(geab:geru!D205)</f>
        <v>0</v>
      </c>
      <c r="E205" s="64">
        <f>SUM(geab:geru!E205)</f>
        <v>0</v>
      </c>
      <c r="F205" s="75">
        <f t="shared" si="120"/>
        <v>0</v>
      </c>
      <c r="G205" s="25">
        <f t="shared" si="127"/>
        <v>0</v>
      </c>
      <c r="H205" s="64"/>
      <c r="I205" s="76">
        <f t="shared" si="121"/>
        <v>0</v>
      </c>
      <c r="J205" s="64">
        <f>SUM(geab:geru!J205)</f>
        <v>0</v>
      </c>
      <c r="K205" s="25">
        <f t="shared" si="123"/>
        <v>0</v>
      </c>
      <c r="L205" s="75">
        <f t="shared" si="122"/>
        <v>0</v>
      </c>
      <c r="M205" s="25">
        <f t="shared" si="124"/>
        <v>0</v>
      </c>
      <c r="N205" s="64">
        <f>SUM(geab:geru!N205)</f>
        <v>0</v>
      </c>
      <c r="O205" s="25">
        <f t="shared" si="125"/>
        <v>0</v>
      </c>
      <c r="P205" s="76">
        <f t="shared" si="99"/>
        <v>0</v>
      </c>
      <c r="R205" s="64"/>
      <c r="S205" s="65">
        <f t="shared" si="126"/>
        <v>0</v>
      </c>
    </row>
    <row r="206" spans="1:19" x14ac:dyDescent="0.25">
      <c r="A206" s="91">
        <v>3191010114</v>
      </c>
      <c r="B206" s="31" t="s">
        <v>338</v>
      </c>
      <c r="C206" s="92"/>
      <c r="D206" s="64">
        <f>SUM(geab:geru!D206)</f>
        <v>0</v>
      </c>
      <c r="E206" s="64">
        <f>SUM(geab:geru!E206)</f>
        <v>0</v>
      </c>
      <c r="F206" s="75">
        <f t="shared" si="120"/>
        <v>0</v>
      </c>
      <c r="G206" s="25">
        <f t="shared" si="127"/>
        <v>0</v>
      </c>
      <c r="H206" s="64"/>
      <c r="I206" s="76">
        <f t="shared" si="121"/>
        <v>0</v>
      </c>
      <c r="J206" s="64">
        <f>SUM(geab:geru!J206)</f>
        <v>0</v>
      </c>
      <c r="K206" s="25">
        <f t="shared" si="123"/>
        <v>0</v>
      </c>
      <c r="L206" s="75">
        <f t="shared" si="122"/>
        <v>0</v>
      </c>
      <c r="M206" s="25">
        <f t="shared" si="124"/>
        <v>0</v>
      </c>
      <c r="N206" s="64">
        <f>SUM(geab:geru!N206)</f>
        <v>0</v>
      </c>
      <c r="O206" s="25">
        <f t="shared" si="125"/>
        <v>0</v>
      </c>
      <c r="P206" s="76">
        <f t="shared" si="99"/>
        <v>0</v>
      </c>
      <c r="R206" s="64"/>
      <c r="S206" s="65">
        <f t="shared" si="126"/>
        <v>0</v>
      </c>
    </row>
    <row r="207" spans="1:19" x14ac:dyDescent="0.25">
      <c r="A207" s="91">
        <v>3191010115</v>
      </c>
      <c r="B207" s="31" t="s">
        <v>339</v>
      </c>
      <c r="C207" s="92"/>
      <c r="D207" s="64">
        <f>SUM(geab:geru!D207)</f>
        <v>0</v>
      </c>
      <c r="E207" s="64">
        <f>SUM(geab:geru!E207)</f>
        <v>0</v>
      </c>
      <c r="F207" s="75">
        <f t="shared" si="120"/>
        <v>0</v>
      </c>
      <c r="G207" s="25">
        <f t="shared" si="127"/>
        <v>0</v>
      </c>
      <c r="H207" s="64"/>
      <c r="I207" s="76">
        <f t="shared" si="121"/>
        <v>0</v>
      </c>
      <c r="J207" s="64">
        <f>SUM(geab:geru!J207)</f>
        <v>0</v>
      </c>
      <c r="K207" s="25">
        <f t="shared" si="123"/>
        <v>0</v>
      </c>
      <c r="L207" s="75">
        <f t="shared" si="122"/>
        <v>0</v>
      </c>
      <c r="M207" s="25">
        <f t="shared" si="124"/>
        <v>0</v>
      </c>
      <c r="N207" s="64">
        <f>SUM(geab:geru!N207)</f>
        <v>0</v>
      </c>
      <c r="O207" s="25">
        <f t="shared" si="125"/>
        <v>0</v>
      </c>
      <c r="P207" s="76">
        <f t="shared" si="99"/>
        <v>0</v>
      </c>
      <c r="R207" s="64"/>
      <c r="S207" s="65">
        <f t="shared" si="126"/>
        <v>0</v>
      </c>
    </row>
    <row r="208" spans="1:19" x14ac:dyDescent="0.25">
      <c r="A208" s="91">
        <v>3191010116</v>
      </c>
      <c r="B208" s="31" t="s">
        <v>340</v>
      </c>
      <c r="C208" s="92"/>
      <c r="D208" s="64">
        <f>SUM(geab:geru!D208)</f>
        <v>0</v>
      </c>
      <c r="E208" s="64">
        <f>SUM(geab:geru!E208)</f>
        <v>0</v>
      </c>
      <c r="F208" s="75">
        <f t="shared" si="120"/>
        <v>0</v>
      </c>
      <c r="G208" s="25">
        <f t="shared" si="127"/>
        <v>0</v>
      </c>
      <c r="H208" s="64"/>
      <c r="I208" s="76">
        <f t="shared" si="121"/>
        <v>0</v>
      </c>
      <c r="J208" s="64">
        <f>SUM(geab:geru!J208)</f>
        <v>0</v>
      </c>
      <c r="K208" s="25">
        <f t="shared" si="123"/>
        <v>0</v>
      </c>
      <c r="L208" s="75">
        <f t="shared" si="122"/>
        <v>0</v>
      </c>
      <c r="M208" s="25">
        <f t="shared" si="124"/>
        <v>0</v>
      </c>
      <c r="N208" s="64">
        <f>SUM(geab:geru!N208)</f>
        <v>0</v>
      </c>
      <c r="O208" s="25">
        <f t="shared" si="125"/>
        <v>0</v>
      </c>
      <c r="P208" s="76">
        <f t="shared" si="99"/>
        <v>0</v>
      </c>
      <c r="R208" s="64"/>
      <c r="S208" s="65">
        <f t="shared" si="126"/>
        <v>0</v>
      </c>
    </row>
    <row r="209" spans="1:19" x14ac:dyDescent="0.25">
      <c r="A209" s="91">
        <v>3191010117</v>
      </c>
      <c r="B209" s="31" t="s">
        <v>341</v>
      </c>
      <c r="C209" s="92"/>
      <c r="D209" s="64">
        <f>SUM(geab:geru!D209)</f>
        <v>0</v>
      </c>
      <c r="E209" s="64">
        <f>SUM(geab:geru!E209)</f>
        <v>0</v>
      </c>
      <c r="F209" s="75">
        <f t="shared" si="120"/>
        <v>0</v>
      </c>
      <c r="G209" s="25">
        <f t="shared" si="127"/>
        <v>0</v>
      </c>
      <c r="H209" s="64"/>
      <c r="I209" s="76">
        <f t="shared" si="121"/>
        <v>0</v>
      </c>
      <c r="J209" s="64">
        <f>SUM(geab:geru!J209)</f>
        <v>0</v>
      </c>
      <c r="K209" s="25">
        <f t="shared" si="123"/>
        <v>0</v>
      </c>
      <c r="L209" s="75">
        <f t="shared" si="122"/>
        <v>0</v>
      </c>
      <c r="M209" s="25">
        <f t="shared" si="124"/>
        <v>0</v>
      </c>
      <c r="N209" s="64">
        <f>SUM(geab:geru!N209)</f>
        <v>0</v>
      </c>
      <c r="O209" s="25">
        <f t="shared" si="125"/>
        <v>0</v>
      </c>
      <c r="P209" s="76">
        <f t="shared" si="99"/>
        <v>0</v>
      </c>
      <c r="R209" s="64"/>
      <c r="S209" s="65">
        <f t="shared" si="126"/>
        <v>0</v>
      </c>
    </row>
    <row r="210" spans="1:19" x14ac:dyDescent="0.25">
      <c r="A210" s="91">
        <v>3191010118</v>
      </c>
      <c r="B210" s="31" t="s">
        <v>497</v>
      </c>
      <c r="C210" s="92"/>
      <c r="D210" s="64">
        <f>SUM(geab:geru!D210)</f>
        <v>0</v>
      </c>
      <c r="E210" s="64">
        <f>SUM(geab:geru!E210)</f>
        <v>0</v>
      </c>
      <c r="F210" s="75">
        <f t="shared" si="120"/>
        <v>0</v>
      </c>
      <c r="G210" s="25">
        <f t="shared" si="127"/>
        <v>0</v>
      </c>
      <c r="H210" s="64"/>
      <c r="I210" s="76">
        <f t="shared" si="121"/>
        <v>0</v>
      </c>
      <c r="J210" s="64">
        <f>SUM(geab:geru!J210)</f>
        <v>0</v>
      </c>
      <c r="K210" s="25">
        <f t="shared" si="123"/>
        <v>0</v>
      </c>
      <c r="L210" s="75">
        <f t="shared" si="122"/>
        <v>0</v>
      </c>
      <c r="M210" s="25">
        <f t="shared" si="124"/>
        <v>0</v>
      </c>
      <c r="N210" s="64">
        <f>SUM(geab:geru!N210)</f>
        <v>0</v>
      </c>
      <c r="O210" s="25">
        <f t="shared" si="125"/>
        <v>0</v>
      </c>
      <c r="P210" s="76">
        <f t="shared" ref="P210:P286" si="128">SUM(F210-N210)</f>
        <v>0</v>
      </c>
      <c r="R210" s="64"/>
      <c r="S210" s="65">
        <f t="shared" si="126"/>
        <v>0</v>
      </c>
    </row>
    <row r="211" spans="1:19" x14ac:dyDescent="0.25">
      <c r="A211" s="91">
        <v>3191010119</v>
      </c>
      <c r="B211" s="31" t="s">
        <v>498</v>
      </c>
      <c r="C211" s="92"/>
      <c r="D211" s="23">
        <f>SUM(D212:D213)</f>
        <v>0</v>
      </c>
      <c r="E211" s="23">
        <f>SUM(E212:E213)</f>
        <v>0</v>
      </c>
      <c r="F211" s="75">
        <f t="shared" ref="F211:F263" si="129">SUM(D211+E211)</f>
        <v>0</v>
      </c>
      <c r="G211" s="25">
        <f t="shared" ref="G211:G279" si="130">IF(OR(F211=0,F$7=0),0,F211/F$7)*100</f>
        <v>0</v>
      </c>
      <c r="H211" s="23">
        <f>SUM(H212:H213)</f>
        <v>0</v>
      </c>
      <c r="I211" s="76">
        <f t="shared" ref="I211:I279" si="131">SUM(F211-H211)</f>
        <v>0</v>
      </c>
      <c r="J211" s="23">
        <f>SUM(J212:J213)</f>
        <v>0</v>
      </c>
      <c r="K211" s="25">
        <f t="shared" ref="K211:K266" si="132">IF(OR(J211=0,F211=0),0,J211/F211)*100</f>
        <v>0</v>
      </c>
      <c r="L211" s="75">
        <f t="shared" ref="L211:L286" si="133">SUM(N211-J211)</f>
        <v>0</v>
      </c>
      <c r="M211" s="25">
        <f t="shared" ref="M211:M266" si="134">IF(OR(L211=0,F211=0),0,L211/F211)*100</f>
        <v>0</v>
      </c>
      <c r="N211" s="23">
        <f>SUM(N212:N213)</f>
        <v>0</v>
      </c>
      <c r="O211" s="25">
        <f t="shared" si="125"/>
        <v>0</v>
      </c>
      <c r="P211" s="76">
        <f t="shared" si="128"/>
        <v>0</v>
      </c>
      <c r="R211" s="64"/>
      <c r="S211" s="65">
        <f t="shared" si="126"/>
        <v>0</v>
      </c>
    </row>
    <row r="212" spans="1:19" x14ac:dyDescent="0.25">
      <c r="A212" s="91">
        <v>319101011901</v>
      </c>
      <c r="B212" s="31" t="s">
        <v>344</v>
      </c>
      <c r="C212" s="92"/>
      <c r="D212" s="64">
        <f>SUM(geab:geru!D212)</f>
        <v>0</v>
      </c>
      <c r="E212" s="64">
        <f>SUM(geab:geru!E212)</f>
        <v>0</v>
      </c>
      <c r="F212" s="75">
        <f t="shared" ref="F212:F215" si="135">SUM(D212+E212)</f>
        <v>0</v>
      </c>
      <c r="G212" s="25">
        <f t="shared" si="130"/>
        <v>0</v>
      </c>
      <c r="H212" s="64"/>
      <c r="I212" s="76">
        <f t="shared" ref="I212:I215" si="136">SUM(F212-H212)</f>
        <v>0</v>
      </c>
      <c r="J212" s="64">
        <f>SUM(geab:geru!J212)</f>
        <v>0</v>
      </c>
      <c r="K212" s="25">
        <f t="shared" si="132"/>
        <v>0</v>
      </c>
      <c r="L212" s="75">
        <f t="shared" ref="L212:L215" si="137">SUM(N212-J212)</f>
        <v>0</v>
      </c>
      <c r="M212" s="25">
        <f t="shared" si="134"/>
        <v>0</v>
      </c>
      <c r="N212" s="64">
        <f>SUM(geab:geru!N212)</f>
        <v>0</v>
      </c>
      <c r="O212" s="25">
        <f t="shared" si="125"/>
        <v>0</v>
      </c>
      <c r="P212" s="76">
        <f t="shared" si="128"/>
        <v>0</v>
      </c>
      <c r="R212" s="64"/>
      <c r="S212" s="65">
        <f t="shared" si="126"/>
        <v>0</v>
      </c>
    </row>
    <row r="213" spans="1:19" x14ac:dyDescent="0.25">
      <c r="A213" s="91">
        <v>319101011903</v>
      </c>
      <c r="B213" s="31" t="s">
        <v>346</v>
      </c>
      <c r="C213" s="92"/>
      <c r="D213" s="64">
        <f>SUM(geab:geru!D213)</f>
        <v>0</v>
      </c>
      <c r="E213" s="64">
        <f>SUM(geab:geru!E213)</f>
        <v>0</v>
      </c>
      <c r="F213" s="75">
        <f t="shared" si="135"/>
        <v>0</v>
      </c>
      <c r="G213" s="25">
        <f t="shared" si="130"/>
        <v>0</v>
      </c>
      <c r="H213" s="64"/>
      <c r="I213" s="76">
        <f t="shared" si="136"/>
        <v>0</v>
      </c>
      <c r="J213" s="64">
        <f>SUM(geab:geru!J213)</f>
        <v>0</v>
      </c>
      <c r="K213" s="25">
        <f t="shared" si="132"/>
        <v>0</v>
      </c>
      <c r="L213" s="75">
        <f t="shared" si="137"/>
        <v>0</v>
      </c>
      <c r="M213" s="25">
        <f t="shared" si="134"/>
        <v>0</v>
      </c>
      <c r="N213" s="64">
        <f>SUM(geab:geru!N213)</f>
        <v>0</v>
      </c>
      <c r="O213" s="25">
        <f t="shared" si="125"/>
        <v>0</v>
      </c>
      <c r="P213" s="76">
        <f t="shared" si="128"/>
        <v>0</v>
      </c>
      <c r="R213" s="64"/>
      <c r="S213" s="65">
        <f t="shared" si="126"/>
        <v>0</v>
      </c>
    </row>
    <row r="214" spans="1:19" x14ac:dyDescent="0.25">
      <c r="A214" s="91">
        <v>3191010120</v>
      </c>
      <c r="B214" s="31" t="s">
        <v>347</v>
      </c>
      <c r="C214" s="92"/>
      <c r="D214" s="64">
        <f>SUM(geab:geru!D214)</f>
        <v>0</v>
      </c>
      <c r="E214" s="64">
        <f>SUM(geab:geru!E214)</f>
        <v>0</v>
      </c>
      <c r="F214" s="75">
        <f t="shared" si="135"/>
        <v>0</v>
      </c>
      <c r="G214" s="25">
        <f t="shared" si="130"/>
        <v>0</v>
      </c>
      <c r="H214" s="64"/>
      <c r="I214" s="76">
        <f t="shared" si="136"/>
        <v>0</v>
      </c>
      <c r="J214" s="64">
        <f>SUM(geab:geru!J214)</f>
        <v>0</v>
      </c>
      <c r="K214" s="25">
        <f t="shared" si="132"/>
        <v>0</v>
      </c>
      <c r="L214" s="75">
        <f t="shared" si="137"/>
        <v>0</v>
      </c>
      <c r="M214" s="25">
        <f t="shared" si="134"/>
        <v>0</v>
      </c>
      <c r="N214" s="64">
        <f>SUM(geab:geru!N214)</f>
        <v>0</v>
      </c>
      <c r="O214" s="25">
        <f t="shared" si="125"/>
        <v>0</v>
      </c>
      <c r="P214" s="76">
        <f t="shared" si="128"/>
        <v>0</v>
      </c>
      <c r="R214" s="64"/>
      <c r="S214" s="65">
        <f t="shared" si="126"/>
        <v>0</v>
      </c>
    </row>
    <row r="215" spans="1:19" ht="26.25" x14ac:dyDescent="0.25">
      <c r="A215" s="91">
        <v>3191010122</v>
      </c>
      <c r="B215" s="31" t="s">
        <v>349</v>
      </c>
      <c r="C215" s="92"/>
      <c r="D215" s="64">
        <f>SUM(geab:geru!D215)</f>
        <v>0</v>
      </c>
      <c r="E215" s="64">
        <f>SUM(geab:geru!E215)</f>
        <v>0</v>
      </c>
      <c r="F215" s="75">
        <f t="shared" si="135"/>
        <v>0</v>
      </c>
      <c r="G215" s="25">
        <f t="shared" si="130"/>
        <v>0</v>
      </c>
      <c r="H215" s="64"/>
      <c r="I215" s="76">
        <f t="shared" si="136"/>
        <v>0</v>
      </c>
      <c r="J215" s="64">
        <f>SUM(geab:geru!J215)</f>
        <v>0</v>
      </c>
      <c r="K215" s="25">
        <f t="shared" si="132"/>
        <v>0</v>
      </c>
      <c r="L215" s="75">
        <f t="shared" si="137"/>
        <v>0</v>
      </c>
      <c r="M215" s="25">
        <f t="shared" si="134"/>
        <v>0</v>
      </c>
      <c r="N215" s="64">
        <f>SUM(geab:geru!N215)</f>
        <v>0</v>
      </c>
      <c r="O215" s="25">
        <f t="shared" si="125"/>
        <v>0</v>
      </c>
      <c r="P215" s="76">
        <f t="shared" si="128"/>
        <v>0</v>
      </c>
      <c r="R215" s="64"/>
      <c r="S215" s="65">
        <f t="shared" si="126"/>
        <v>0</v>
      </c>
    </row>
    <row r="216" spans="1:19" x14ac:dyDescent="0.25">
      <c r="A216" s="91">
        <v>31910102</v>
      </c>
      <c r="B216" s="31" t="s">
        <v>350</v>
      </c>
      <c r="C216" s="92"/>
      <c r="D216" s="23">
        <f>SUM(D217)</f>
        <v>0</v>
      </c>
      <c r="E216" s="23">
        <f>SUM(E217)</f>
        <v>0</v>
      </c>
      <c r="F216" s="75">
        <f t="shared" si="129"/>
        <v>0</v>
      </c>
      <c r="G216" s="25">
        <f t="shared" si="130"/>
        <v>0</v>
      </c>
      <c r="H216" s="23">
        <f>SUM(H217)</f>
        <v>0</v>
      </c>
      <c r="I216" s="76">
        <f t="shared" si="131"/>
        <v>0</v>
      </c>
      <c r="J216" s="23">
        <f>SUM(J217)</f>
        <v>0</v>
      </c>
      <c r="K216" s="25">
        <f t="shared" si="132"/>
        <v>0</v>
      </c>
      <c r="L216" s="75">
        <f t="shared" si="133"/>
        <v>0</v>
      </c>
      <c r="M216" s="25">
        <f t="shared" si="134"/>
        <v>0</v>
      </c>
      <c r="N216" s="23">
        <f>SUM(N217)</f>
        <v>0</v>
      </c>
      <c r="O216" s="25">
        <f t="shared" si="125"/>
        <v>0</v>
      </c>
      <c r="P216" s="76">
        <f t="shared" si="128"/>
        <v>0</v>
      </c>
      <c r="R216" s="64"/>
      <c r="S216" s="65">
        <f t="shared" si="126"/>
        <v>0</v>
      </c>
    </row>
    <row r="217" spans="1:19" x14ac:dyDescent="0.25">
      <c r="A217" s="91">
        <v>3191010299</v>
      </c>
      <c r="B217" s="31" t="s">
        <v>358</v>
      </c>
      <c r="C217" s="92"/>
      <c r="D217" s="64">
        <f>SUM(geab:geru!D217)</f>
        <v>0</v>
      </c>
      <c r="E217" s="64">
        <f>SUM(geab:geru!E217)</f>
        <v>0</v>
      </c>
      <c r="F217" s="75">
        <f t="shared" ref="F217" si="138">SUM(D217+E217)</f>
        <v>0</v>
      </c>
      <c r="G217" s="25">
        <f t="shared" si="130"/>
        <v>0</v>
      </c>
      <c r="H217" s="64"/>
      <c r="I217" s="76">
        <f t="shared" ref="I217" si="139">SUM(F217-H217)</f>
        <v>0</v>
      </c>
      <c r="J217" s="64">
        <f>SUM(geab:geru!J217)</f>
        <v>0</v>
      </c>
      <c r="K217" s="25">
        <f t="shared" si="132"/>
        <v>0</v>
      </c>
      <c r="L217" s="75">
        <f t="shared" ref="L217" si="140">SUM(N217-J217)</f>
        <v>0</v>
      </c>
      <c r="M217" s="25">
        <f t="shared" si="134"/>
        <v>0</v>
      </c>
      <c r="N217" s="64">
        <f>SUM(geab:geru!N217)</f>
        <v>0</v>
      </c>
      <c r="O217" s="25">
        <f t="shared" si="125"/>
        <v>0</v>
      </c>
      <c r="P217" s="76">
        <f t="shared" si="128"/>
        <v>0</v>
      </c>
      <c r="R217" s="64"/>
      <c r="S217" s="65">
        <f t="shared" si="126"/>
        <v>0</v>
      </c>
    </row>
    <row r="218" spans="1:19" x14ac:dyDescent="0.25">
      <c r="A218" s="91">
        <v>31910103</v>
      </c>
      <c r="B218" s="31" t="s">
        <v>499</v>
      </c>
      <c r="C218" s="92"/>
      <c r="D218" s="23">
        <f>SUM(D219+D225)</f>
        <v>0</v>
      </c>
      <c r="E218" s="23">
        <f>SUM(E219+E225)</f>
        <v>0</v>
      </c>
      <c r="F218" s="75">
        <f t="shared" si="129"/>
        <v>0</v>
      </c>
      <c r="G218" s="25">
        <f t="shared" si="130"/>
        <v>0</v>
      </c>
      <c r="H218" s="23">
        <f>SUM(H219+H225)</f>
        <v>0</v>
      </c>
      <c r="I218" s="76">
        <f t="shared" si="131"/>
        <v>0</v>
      </c>
      <c r="J218" s="23">
        <f>SUM(J219+J225)</f>
        <v>0</v>
      </c>
      <c r="K218" s="25">
        <f t="shared" si="132"/>
        <v>0</v>
      </c>
      <c r="L218" s="75">
        <f t="shared" si="133"/>
        <v>0</v>
      </c>
      <c r="M218" s="25">
        <f t="shared" si="134"/>
        <v>0</v>
      </c>
      <c r="N218" s="23">
        <f>SUM(N219+N225)</f>
        <v>0</v>
      </c>
      <c r="O218" s="25">
        <f t="shared" si="125"/>
        <v>0</v>
      </c>
      <c r="P218" s="76">
        <f t="shared" si="128"/>
        <v>0</v>
      </c>
      <c r="R218" s="64"/>
      <c r="S218" s="65">
        <f t="shared" si="126"/>
        <v>0</v>
      </c>
    </row>
    <row r="219" spans="1:19" x14ac:dyDescent="0.25">
      <c r="A219" s="91">
        <v>3191010301</v>
      </c>
      <c r="B219" s="31" t="s">
        <v>360</v>
      </c>
      <c r="C219" s="92"/>
      <c r="D219" s="23">
        <f>SUM(D220:D224)</f>
        <v>0</v>
      </c>
      <c r="E219" s="23">
        <f>SUM(E220:E224)</f>
        <v>0</v>
      </c>
      <c r="F219" s="75">
        <f t="shared" si="129"/>
        <v>0</v>
      </c>
      <c r="G219" s="25">
        <f t="shared" si="130"/>
        <v>0</v>
      </c>
      <c r="H219" s="23">
        <f>SUM(H220:H224)</f>
        <v>0</v>
      </c>
      <c r="I219" s="76">
        <f t="shared" si="131"/>
        <v>0</v>
      </c>
      <c r="J219" s="23">
        <f>SUM(J220:J224)</f>
        <v>0</v>
      </c>
      <c r="K219" s="25">
        <f t="shared" si="132"/>
        <v>0</v>
      </c>
      <c r="L219" s="75">
        <f t="shared" si="133"/>
        <v>0</v>
      </c>
      <c r="M219" s="25">
        <f t="shared" si="134"/>
        <v>0</v>
      </c>
      <c r="N219" s="23">
        <f>SUM(N220:N224)</f>
        <v>0</v>
      </c>
      <c r="O219" s="25">
        <f t="shared" si="125"/>
        <v>0</v>
      </c>
      <c r="P219" s="76">
        <f t="shared" si="128"/>
        <v>0</v>
      </c>
      <c r="R219" s="64"/>
      <c r="S219" s="65">
        <f t="shared" si="126"/>
        <v>0</v>
      </c>
    </row>
    <row r="220" spans="1:19" x14ac:dyDescent="0.25">
      <c r="A220" s="91">
        <v>319101030101</v>
      </c>
      <c r="B220" s="31" t="s">
        <v>361</v>
      </c>
      <c r="C220" s="92"/>
      <c r="D220" s="64">
        <f>SUM(geab:geru!D220)</f>
        <v>0</v>
      </c>
      <c r="E220" s="64">
        <f>SUM(geab:geru!E220)</f>
        <v>0</v>
      </c>
      <c r="F220" s="75">
        <f t="shared" ref="F220:F224" si="141">SUM(D220+E220)</f>
        <v>0</v>
      </c>
      <c r="G220" s="25">
        <f t="shared" si="130"/>
        <v>0</v>
      </c>
      <c r="H220" s="64"/>
      <c r="I220" s="76">
        <f t="shared" ref="I220:I224" si="142">SUM(F220-H220)</f>
        <v>0</v>
      </c>
      <c r="J220" s="64">
        <f>SUM(geab:geru!J220)</f>
        <v>0</v>
      </c>
      <c r="K220" s="25">
        <f t="shared" si="132"/>
        <v>0</v>
      </c>
      <c r="L220" s="75">
        <f t="shared" ref="L220:L224" si="143">SUM(N220-J220)</f>
        <v>0</v>
      </c>
      <c r="M220" s="25">
        <f t="shared" si="134"/>
        <v>0</v>
      </c>
      <c r="N220" s="64">
        <f>SUM(geab:geru!N220)</f>
        <v>0</v>
      </c>
      <c r="O220" s="25">
        <f t="shared" si="125"/>
        <v>0</v>
      </c>
      <c r="P220" s="76">
        <f t="shared" si="128"/>
        <v>0</v>
      </c>
      <c r="R220" s="64"/>
      <c r="S220" s="65">
        <f t="shared" si="126"/>
        <v>0</v>
      </c>
    </row>
    <row r="221" spans="1:19" x14ac:dyDescent="0.25">
      <c r="A221" s="91">
        <v>319101030102</v>
      </c>
      <c r="B221" s="31" t="s">
        <v>362</v>
      </c>
      <c r="C221" s="92"/>
      <c r="D221" s="64">
        <f>SUM(geab:geru!D221)</f>
        <v>0</v>
      </c>
      <c r="E221" s="64">
        <f>SUM(geab:geru!E221)</f>
        <v>0</v>
      </c>
      <c r="F221" s="75">
        <f t="shared" si="141"/>
        <v>0</v>
      </c>
      <c r="G221" s="25">
        <f t="shared" si="130"/>
        <v>0</v>
      </c>
      <c r="H221" s="64"/>
      <c r="I221" s="76">
        <f t="shared" si="142"/>
        <v>0</v>
      </c>
      <c r="J221" s="64">
        <f>SUM(geab:geru!J221)</f>
        <v>0</v>
      </c>
      <c r="K221" s="25">
        <f t="shared" si="132"/>
        <v>0</v>
      </c>
      <c r="L221" s="75">
        <f t="shared" si="143"/>
        <v>0</v>
      </c>
      <c r="M221" s="25">
        <f t="shared" si="134"/>
        <v>0</v>
      </c>
      <c r="N221" s="64">
        <f>SUM(geab:geru!N221)</f>
        <v>0</v>
      </c>
      <c r="O221" s="25">
        <f t="shared" si="125"/>
        <v>0</v>
      </c>
      <c r="P221" s="76">
        <f t="shared" si="128"/>
        <v>0</v>
      </c>
      <c r="R221" s="64"/>
      <c r="S221" s="65">
        <f t="shared" si="126"/>
        <v>0</v>
      </c>
    </row>
    <row r="222" spans="1:19" x14ac:dyDescent="0.25">
      <c r="A222" s="91">
        <v>319101030103</v>
      </c>
      <c r="B222" s="31" t="s">
        <v>363</v>
      </c>
      <c r="C222" s="92"/>
      <c r="D222" s="64">
        <f>SUM(geab:geru!D222)</f>
        <v>0</v>
      </c>
      <c r="E222" s="64">
        <f>SUM(geab:geru!E222)</f>
        <v>0</v>
      </c>
      <c r="F222" s="75">
        <f t="shared" si="141"/>
        <v>0</v>
      </c>
      <c r="G222" s="25">
        <f t="shared" si="130"/>
        <v>0</v>
      </c>
      <c r="H222" s="64"/>
      <c r="I222" s="76">
        <f t="shared" si="142"/>
        <v>0</v>
      </c>
      <c r="J222" s="64">
        <f>SUM(geab:geru!J222)</f>
        <v>0</v>
      </c>
      <c r="K222" s="25">
        <f t="shared" si="132"/>
        <v>0</v>
      </c>
      <c r="L222" s="75">
        <f t="shared" si="143"/>
        <v>0</v>
      </c>
      <c r="M222" s="25">
        <f t="shared" si="134"/>
        <v>0</v>
      </c>
      <c r="N222" s="64">
        <f>SUM(geab:geru!N222)</f>
        <v>0</v>
      </c>
      <c r="O222" s="25">
        <f t="shared" si="125"/>
        <v>0</v>
      </c>
      <c r="P222" s="76">
        <f t="shared" si="128"/>
        <v>0</v>
      </c>
      <c r="R222" s="64"/>
      <c r="S222" s="65">
        <f t="shared" si="126"/>
        <v>0</v>
      </c>
    </row>
    <row r="223" spans="1:19" x14ac:dyDescent="0.25">
      <c r="A223" s="91">
        <v>319101030104</v>
      </c>
      <c r="B223" s="31" t="s">
        <v>364</v>
      </c>
      <c r="C223" s="92"/>
      <c r="D223" s="64">
        <f>SUM(geab:geru!D223)</f>
        <v>0</v>
      </c>
      <c r="E223" s="64">
        <f>SUM(geab:geru!E223)</f>
        <v>0</v>
      </c>
      <c r="F223" s="75">
        <f t="shared" si="141"/>
        <v>0</v>
      </c>
      <c r="G223" s="25">
        <f t="shared" si="130"/>
        <v>0</v>
      </c>
      <c r="H223" s="64"/>
      <c r="I223" s="76">
        <f t="shared" si="142"/>
        <v>0</v>
      </c>
      <c r="J223" s="64">
        <f>SUM(geab:geru!J223)</f>
        <v>0</v>
      </c>
      <c r="K223" s="25">
        <f t="shared" si="132"/>
        <v>0</v>
      </c>
      <c r="L223" s="75">
        <f t="shared" si="143"/>
        <v>0</v>
      </c>
      <c r="M223" s="25">
        <f t="shared" si="134"/>
        <v>0</v>
      </c>
      <c r="N223" s="64">
        <f>SUM(geab:geru!N223)</f>
        <v>0</v>
      </c>
      <c r="O223" s="25">
        <f t="shared" si="125"/>
        <v>0</v>
      </c>
      <c r="P223" s="76">
        <f t="shared" si="128"/>
        <v>0</v>
      </c>
      <c r="R223" s="64"/>
      <c r="S223" s="65">
        <f t="shared" si="126"/>
        <v>0</v>
      </c>
    </row>
    <row r="224" spans="1:19" x14ac:dyDescent="0.25">
      <c r="A224" s="91">
        <v>319101030105</v>
      </c>
      <c r="B224" s="31" t="s">
        <v>365</v>
      </c>
      <c r="C224" s="92"/>
      <c r="D224" s="64">
        <f>SUM(geab:geru!D224)</f>
        <v>0</v>
      </c>
      <c r="E224" s="64">
        <f>SUM(geab:geru!E224)</f>
        <v>0</v>
      </c>
      <c r="F224" s="75">
        <f t="shared" si="141"/>
        <v>0</v>
      </c>
      <c r="G224" s="25">
        <f t="shared" si="130"/>
        <v>0</v>
      </c>
      <c r="H224" s="64"/>
      <c r="I224" s="76">
        <f t="shared" si="142"/>
        <v>0</v>
      </c>
      <c r="J224" s="64">
        <f>SUM(geab:geru!J224)</f>
        <v>0</v>
      </c>
      <c r="K224" s="25">
        <f t="shared" si="132"/>
        <v>0</v>
      </c>
      <c r="L224" s="75">
        <f t="shared" si="143"/>
        <v>0</v>
      </c>
      <c r="M224" s="25">
        <f t="shared" si="134"/>
        <v>0</v>
      </c>
      <c r="N224" s="64">
        <f>SUM(geab:geru!N224)</f>
        <v>0</v>
      </c>
      <c r="O224" s="25">
        <f t="shared" si="125"/>
        <v>0</v>
      </c>
      <c r="P224" s="76">
        <f t="shared" si="128"/>
        <v>0</v>
      </c>
      <c r="R224" s="64"/>
      <c r="S224" s="65">
        <f t="shared" si="126"/>
        <v>0</v>
      </c>
    </row>
    <row r="225" spans="1:19" x14ac:dyDescent="0.25">
      <c r="A225" s="91">
        <v>3191010302</v>
      </c>
      <c r="B225" s="31" t="s">
        <v>366</v>
      </c>
      <c r="C225" s="92"/>
      <c r="D225" s="23">
        <f>SUM(D226:D233)</f>
        <v>0</v>
      </c>
      <c r="E225" s="23">
        <f>SUM(E226:E233)</f>
        <v>0</v>
      </c>
      <c r="F225" s="75">
        <f t="shared" si="129"/>
        <v>0</v>
      </c>
      <c r="G225" s="25">
        <f t="shared" si="130"/>
        <v>0</v>
      </c>
      <c r="H225" s="23">
        <f>SUM(H226:H233)</f>
        <v>0</v>
      </c>
      <c r="I225" s="76">
        <f t="shared" si="131"/>
        <v>0</v>
      </c>
      <c r="J225" s="23">
        <f>SUM(J226:J233)</f>
        <v>0</v>
      </c>
      <c r="K225" s="25">
        <f t="shared" si="132"/>
        <v>0</v>
      </c>
      <c r="L225" s="75">
        <f t="shared" si="133"/>
        <v>0</v>
      </c>
      <c r="M225" s="25">
        <f t="shared" si="134"/>
        <v>0</v>
      </c>
      <c r="N225" s="23">
        <f>SUM(N226:N233)</f>
        <v>0</v>
      </c>
      <c r="O225" s="25">
        <f t="shared" si="125"/>
        <v>0</v>
      </c>
      <c r="P225" s="76">
        <f t="shared" si="128"/>
        <v>0</v>
      </c>
      <c r="R225" s="64"/>
      <c r="S225" s="65">
        <f t="shared" si="126"/>
        <v>0</v>
      </c>
    </row>
    <row r="226" spans="1:19" x14ac:dyDescent="0.25">
      <c r="A226" s="91">
        <v>319101030201</v>
      </c>
      <c r="B226" s="31" t="s">
        <v>367</v>
      </c>
      <c r="C226" s="92"/>
      <c r="D226" s="64">
        <f>SUM(geab:geru!D226)</f>
        <v>0</v>
      </c>
      <c r="E226" s="64">
        <f>SUM(geab:geru!E226)</f>
        <v>0</v>
      </c>
      <c r="F226" s="75">
        <f t="shared" ref="F226:F233" si="144">SUM(D226+E226)</f>
        <v>0</v>
      </c>
      <c r="G226" s="25">
        <f t="shared" si="130"/>
        <v>0</v>
      </c>
      <c r="H226" s="64"/>
      <c r="I226" s="76">
        <f t="shared" ref="I226:I233" si="145">SUM(F226-H226)</f>
        <v>0</v>
      </c>
      <c r="J226" s="64">
        <f>SUM(geab:geru!J226)</f>
        <v>0</v>
      </c>
      <c r="K226" s="25">
        <f t="shared" si="132"/>
        <v>0</v>
      </c>
      <c r="L226" s="75">
        <f t="shared" ref="L226:L233" si="146">SUM(N226-J226)</f>
        <v>0</v>
      </c>
      <c r="M226" s="25">
        <f t="shared" si="134"/>
        <v>0</v>
      </c>
      <c r="N226" s="64">
        <f>SUM(geab:geru!N226)</f>
        <v>0</v>
      </c>
      <c r="O226" s="25">
        <f t="shared" si="125"/>
        <v>0</v>
      </c>
      <c r="P226" s="76">
        <f t="shared" si="128"/>
        <v>0</v>
      </c>
      <c r="R226" s="64"/>
      <c r="S226" s="65">
        <f t="shared" si="126"/>
        <v>0</v>
      </c>
    </row>
    <row r="227" spans="1:19" x14ac:dyDescent="0.25">
      <c r="A227" s="91">
        <v>319101030202</v>
      </c>
      <c r="B227" s="31" t="s">
        <v>368</v>
      </c>
      <c r="C227" s="92"/>
      <c r="D227" s="64">
        <f>SUM(geab:geru!D227)</f>
        <v>0</v>
      </c>
      <c r="E227" s="64">
        <f>SUM(geab:geru!E227)</f>
        <v>0</v>
      </c>
      <c r="F227" s="75">
        <f t="shared" si="144"/>
        <v>0</v>
      </c>
      <c r="G227" s="25">
        <f t="shared" si="130"/>
        <v>0</v>
      </c>
      <c r="H227" s="64"/>
      <c r="I227" s="76">
        <f t="shared" si="145"/>
        <v>0</v>
      </c>
      <c r="J227" s="64">
        <f>SUM(geab:geru!J227)</f>
        <v>0</v>
      </c>
      <c r="K227" s="25">
        <f t="shared" si="132"/>
        <v>0</v>
      </c>
      <c r="L227" s="75">
        <f t="shared" si="146"/>
        <v>0</v>
      </c>
      <c r="M227" s="25">
        <f t="shared" si="134"/>
        <v>0</v>
      </c>
      <c r="N227" s="64">
        <f>SUM(geab:geru!N227)</f>
        <v>0</v>
      </c>
      <c r="O227" s="25">
        <f t="shared" si="125"/>
        <v>0</v>
      </c>
      <c r="P227" s="76">
        <f t="shared" si="128"/>
        <v>0</v>
      </c>
      <c r="R227" s="64"/>
      <c r="S227" s="65">
        <f t="shared" si="126"/>
        <v>0</v>
      </c>
    </row>
    <row r="228" spans="1:19" x14ac:dyDescent="0.25">
      <c r="A228" s="91">
        <v>319101030203</v>
      </c>
      <c r="B228" s="31" t="s">
        <v>500</v>
      </c>
      <c r="C228" s="92"/>
      <c r="D228" s="64">
        <f>SUM(geab:geru!D228)</f>
        <v>0</v>
      </c>
      <c r="E228" s="64">
        <f>SUM(geab:geru!E228)</f>
        <v>0</v>
      </c>
      <c r="F228" s="75">
        <f t="shared" si="144"/>
        <v>0</v>
      </c>
      <c r="G228" s="25">
        <f t="shared" si="130"/>
        <v>0</v>
      </c>
      <c r="H228" s="64"/>
      <c r="I228" s="76">
        <f t="shared" si="145"/>
        <v>0</v>
      </c>
      <c r="J228" s="64">
        <f>SUM(geab:geru!J228)</f>
        <v>0</v>
      </c>
      <c r="K228" s="25">
        <f t="shared" si="132"/>
        <v>0</v>
      </c>
      <c r="L228" s="75">
        <f t="shared" si="146"/>
        <v>0</v>
      </c>
      <c r="M228" s="25">
        <f t="shared" si="134"/>
        <v>0</v>
      </c>
      <c r="N228" s="64">
        <f>SUM(geab:geru!N228)</f>
        <v>0</v>
      </c>
      <c r="O228" s="25">
        <f t="shared" si="125"/>
        <v>0</v>
      </c>
      <c r="P228" s="76">
        <f t="shared" si="128"/>
        <v>0</v>
      </c>
      <c r="R228" s="64"/>
      <c r="S228" s="65">
        <f t="shared" si="126"/>
        <v>0</v>
      </c>
    </row>
    <row r="229" spans="1:19" x14ac:dyDescent="0.25">
      <c r="A229" s="91">
        <v>319101030204</v>
      </c>
      <c r="B229" s="31" t="s">
        <v>370</v>
      </c>
      <c r="C229" s="92"/>
      <c r="D229" s="64">
        <f>SUM(geab:geru!D229)</f>
        <v>0</v>
      </c>
      <c r="E229" s="64">
        <f>SUM(geab:geru!E229)</f>
        <v>0</v>
      </c>
      <c r="F229" s="75">
        <f t="shared" si="144"/>
        <v>0</v>
      </c>
      <c r="G229" s="25">
        <f t="shared" si="130"/>
        <v>0</v>
      </c>
      <c r="H229" s="64"/>
      <c r="I229" s="76">
        <f t="shared" si="145"/>
        <v>0</v>
      </c>
      <c r="J229" s="64">
        <f>SUM(geab:geru!J229)</f>
        <v>0</v>
      </c>
      <c r="K229" s="25">
        <f t="shared" si="132"/>
        <v>0</v>
      </c>
      <c r="L229" s="75">
        <f t="shared" si="146"/>
        <v>0</v>
      </c>
      <c r="M229" s="25">
        <f t="shared" si="134"/>
        <v>0</v>
      </c>
      <c r="N229" s="64">
        <f>SUM(geab:geru!N229)</f>
        <v>0</v>
      </c>
      <c r="O229" s="25">
        <f t="shared" si="125"/>
        <v>0</v>
      </c>
      <c r="P229" s="76">
        <f t="shared" si="128"/>
        <v>0</v>
      </c>
      <c r="R229" s="64"/>
      <c r="S229" s="65">
        <f t="shared" si="126"/>
        <v>0</v>
      </c>
    </row>
    <row r="230" spans="1:19" x14ac:dyDescent="0.25">
      <c r="A230" s="91">
        <v>319101030206</v>
      </c>
      <c r="B230" s="31" t="s">
        <v>501</v>
      </c>
      <c r="C230" s="92"/>
      <c r="D230" s="64">
        <f>SUM(geab:geru!D230)</f>
        <v>0</v>
      </c>
      <c r="E230" s="64">
        <f>SUM(geab:geru!E230)</f>
        <v>0</v>
      </c>
      <c r="F230" s="75">
        <f t="shared" si="144"/>
        <v>0</v>
      </c>
      <c r="G230" s="25">
        <f t="shared" si="130"/>
        <v>0</v>
      </c>
      <c r="H230" s="64"/>
      <c r="I230" s="76">
        <f t="shared" si="145"/>
        <v>0</v>
      </c>
      <c r="J230" s="64">
        <f>SUM(geab:geru!J230)</f>
        <v>0</v>
      </c>
      <c r="K230" s="25">
        <f t="shared" si="132"/>
        <v>0</v>
      </c>
      <c r="L230" s="75">
        <f t="shared" si="146"/>
        <v>0</v>
      </c>
      <c r="M230" s="25">
        <f t="shared" si="134"/>
        <v>0</v>
      </c>
      <c r="N230" s="64">
        <f>SUM(geab:geru!N230)</f>
        <v>0</v>
      </c>
      <c r="O230" s="25">
        <f t="shared" si="125"/>
        <v>0</v>
      </c>
      <c r="P230" s="76">
        <f t="shared" si="128"/>
        <v>0</v>
      </c>
      <c r="R230" s="64"/>
      <c r="S230" s="65">
        <f t="shared" si="126"/>
        <v>0</v>
      </c>
    </row>
    <row r="231" spans="1:19" x14ac:dyDescent="0.25">
      <c r="A231" s="91">
        <v>319101030207</v>
      </c>
      <c r="B231" s="31" t="s">
        <v>502</v>
      </c>
      <c r="C231" s="92"/>
      <c r="D231" s="64">
        <f>SUM(geab:geru!D231)</f>
        <v>0</v>
      </c>
      <c r="E231" s="64">
        <f>SUM(geab:geru!E231)</f>
        <v>0</v>
      </c>
      <c r="F231" s="75">
        <f t="shared" si="144"/>
        <v>0</v>
      </c>
      <c r="G231" s="25">
        <f t="shared" si="130"/>
        <v>0</v>
      </c>
      <c r="H231" s="64"/>
      <c r="I231" s="76">
        <f t="shared" si="145"/>
        <v>0</v>
      </c>
      <c r="J231" s="64">
        <f>SUM(geab:geru!J231)</f>
        <v>0</v>
      </c>
      <c r="K231" s="25">
        <f t="shared" si="132"/>
        <v>0</v>
      </c>
      <c r="L231" s="75">
        <f t="shared" si="146"/>
        <v>0</v>
      </c>
      <c r="M231" s="25">
        <f t="shared" si="134"/>
        <v>0</v>
      </c>
      <c r="N231" s="64">
        <f>SUM(geab:geru!N231)</f>
        <v>0</v>
      </c>
      <c r="O231" s="25">
        <f t="shared" si="125"/>
        <v>0</v>
      </c>
      <c r="P231" s="76">
        <f t="shared" si="128"/>
        <v>0</v>
      </c>
      <c r="R231" s="64"/>
      <c r="S231" s="65">
        <f t="shared" si="126"/>
        <v>0</v>
      </c>
    </row>
    <row r="232" spans="1:19" x14ac:dyDescent="0.25">
      <c r="A232" s="91">
        <v>319101030208</v>
      </c>
      <c r="B232" s="31" t="s">
        <v>80</v>
      </c>
      <c r="C232" s="92"/>
      <c r="D232" s="64">
        <f>SUM(geab:geru!D232)</f>
        <v>0</v>
      </c>
      <c r="E232" s="64">
        <f>SUM(geab:geru!E232)</f>
        <v>0</v>
      </c>
      <c r="F232" s="75">
        <f t="shared" si="144"/>
        <v>0</v>
      </c>
      <c r="G232" s="25">
        <f t="shared" si="130"/>
        <v>0</v>
      </c>
      <c r="H232" s="64"/>
      <c r="I232" s="76">
        <f t="shared" si="145"/>
        <v>0</v>
      </c>
      <c r="J232" s="64">
        <f>SUM(geab:geru!J232)</f>
        <v>0</v>
      </c>
      <c r="K232" s="25">
        <f t="shared" si="132"/>
        <v>0</v>
      </c>
      <c r="L232" s="75">
        <f t="shared" si="146"/>
        <v>0</v>
      </c>
      <c r="M232" s="25">
        <f t="shared" si="134"/>
        <v>0</v>
      </c>
      <c r="N232" s="64">
        <f>SUM(geab:geru!N232)</f>
        <v>0</v>
      </c>
      <c r="O232" s="25">
        <f t="shared" si="125"/>
        <v>0</v>
      </c>
      <c r="P232" s="76">
        <f t="shared" si="128"/>
        <v>0</v>
      </c>
      <c r="R232" s="64"/>
      <c r="S232" s="65">
        <f t="shared" si="126"/>
        <v>0</v>
      </c>
    </row>
    <row r="233" spans="1:19" x14ac:dyDescent="0.25">
      <c r="A233" s="91">
        <v>319101030299</v>
      </c>
      <c r="B233" s="31" t="s">
        <v>375</v>
      </c>
      <c r="C233" s="92"/>
      <c r="D233" s="64">
        <f>SUM(geab:geru!D233)</f>
        <v>0</v>
      </c>
      <c r="E233" s="64">
        <f>SUM(geab:geru!E233)</f>
        <v>0</v>
      </c>
      <c r="F233" s="75">
        <f t="shared" si="144"/>
        <v>0</v>
      </c>
      <c r="G233" s="25">
        <f t="shared" si="130"/>
        <v>0</v>
      </c>
      <c r="H233" s="64"/>
      <c r="I233" s="76">
        <f t="shared" si="145"/>
        <v>0</v>
      </c>
      <c r="J233" s="64">
        <f>SUM(geab:geru!J233)</f>
        <v>0</v>
      </c>
      <c r="K233" s="25">
        <f t="shared" si="132"/>
        <v>0</v>
      </c>
      <c r="L233" s="75">
        <f t="shared" si="146"/>
        <v>0</v>
      </c>
      <c r="M233" s="25">
        <f t="shared" si="134"/>
        <v>0</v>
      </c>
      <c r="N233" s="64">
        <f>SUM(geab:geru!N233)</f>
        <v>0</v>
      </c>
      <c r="O233" s="25">
        <f t="shared" si="125"/>
        <v>0</v>
      </c>
      <c r="P233" s="76">
        <f t="shared" si="128"/>
        <v>0</v>
      </c>
      <c r="R233" s="64"/>
      <c r="S233" s="65">
        <f t="shared" si="126"/>
        <v>0</v>
      </c>
    </row>
    <row r="234" spans="1:19" x14ac:dyDescent="0.25">
      <c r="A234" s="93">
        <v>319102</v>
      </c>
      <c r="B234" s="31" t="s">
        <v>503</v>
      </c>
      <c r="C234" s="92"/>
      <c r="D234" s="23">
        <f>SUM(D235:D238)</f>
        <v>3722336000</v>
      </c>
      <c r="E234" s="23">
        <f>SUM(E235:E238)</f>
        <v>0</v>
      </c>
      <c r="F234" s="75">
        <f t="shared" si="129"/>
        <v>3722336000</v>
      </c>
      <c r="G234" s="25">
        <f t="shared" si="130"/>
        <v>5.2317598564068764E-2</v>
      </c>
      <c r="H234" s="23">
        <f>SUM(H235:H238)</f>
        <v>0</v>
      </c>
      <c r="I234" s="76">
        <f t="shared" si="131"/>
        <v>3722336000</v>
      </c>
      <c r="J234" s="23">
        <f>SUM(J235:J238)</f>
        <v>101685020</v>
      </c>
      <c r="K234" s="25">
        <f t="shared" si="132"/>
        <v>2.731752856270901</v>
      </c>
      <c r="L234" s="75">
        <f t="shared" si="133"/>
        <v>3620650464</v>
      </c>
      <c r="M234" s="25">
        <f t="shared" si="134"/>
        <v>97.268233281466266</v>
      </c>
      <c r="N234" s="23">
        <f>SUM(N235:N238)</f>
        <v>3722335484</v>
      </c>
      <c r="O234" s="25">
        <f t="shared" si="125"/>
        <v>99.999986137737167</v>
      </c>
      <c r="P234" s="76">
        <f t="shared" si="128"/>
        <v>516</v>
      </c>
      <c r="R234" s="64"/>
      <c r="S234" s="65">
        <f t="shared" si="126"/>
        <v>3722335484</v>
      </c>
    </row>
    <row r="235" spans="1:19" x14ac:dyDescent="0.25">
      <c r="A235" s="93">
        <v>31910201</v>
      </c>
      <c r="B235" s="31" t="s">
        <v>504</v>
      </c>
      <c r="C235" s="92"/>
      <c r="D235" s="64">
        <f>SUM(geab:geru!D235)</f>
        <v>3722336000</v>
      </c>
      <c r="E235" s="64">
        <f>SUM(geab:geru!E235)</f>
        <v>0</v>
      </c>
      <c r="F235" s="75">
        <f t="shared" ref="F235:F238" si="147">SUM(D235+E235)</f>
        <v>3722336000</v>
      </c>
      <c r="G235" s="25">
        <f t="shared" si="130"/>
        <v>5.2317598564068764E-2</v>
      </c>
      <c r="H235" s="64"/>
      <c r="I235" s="76">
        <f t="shared" ref="I235:I238" si="148">SUM(F235-H235)</f>
        <v>3722336000</v>
      </c>
      <c r="J235" s="64">
        <f>SUM(geab:geru!J235)</f>
        <v>101685020</v>
      </c>
      <c r="K235" s="25">
        <f t="shared" si="132"/>
        <v>2.731752856270901</v>
      </c>
      <c r="L235" s="75">
        <f t="shared" ref="L235:L238" si="149">SUM(N235-J235)</f>
        <v>3620650464</v>
      </c>
      <c r="M235" s="25">
        <f t="shared" si="134"/>
        <v>97.268233281466266</v>
      </c>
      <c r="N235" s="64">
        <f>SUM(geab:geru!N235)</f>
        <v>3722335484</v>
      </c>
      <c r="O235" s="25">
        <f t="shared" si="125"/>
        <v>99.999986137737167</v>
      </c>
      <c r="P235" s="76">
        <f t="shared" si="128"/>
        <v>516</v>
      </c>
      <c r="R235" s="64"/>
      <c r="S235" s="65">
        <f t="shared" si="126"/>
        <v>3722335484</v>
      </c>
    </row>
    <row r="236" spans="1:19" x14ac:dyDescent="0.25">
      <c r="A236" s="93">
        <v>31910202</v>
      </c>
      <c r="B236" s="31" t="s">
        <v>505</v>
      </c>
      <c r="C236" s="92"/>
      <c r="D236" s="64">
        <f>SUM(geab:geru!D236)</f>
        <v>0</v>
      </c>
      <c r="E236" s="64">
        <f>SUM(geab:geru!E236)</f>
        <v>0</v>
      </c>
      <c r="F236" s="75">
        <f t="shared" si="147"/>
        <v>0</v>
      </c>
      <c r="G236" s="25">
        <f t="shared" si="130"/>
        <v>0</v>
      </c>
      <c r="H236" s="64"/>
      <c r="I236" s="76">
        <f t="shared" si="148"/>
        <v>0</v>
      </c>
      <c r="J236" s="64">
        <f>SUM(geab:geru!J236)</f>
        <v>0</v>
      </c>
      <c r="K236" s="25">
        <f t="shared" si="132"/>
        <v>0</v>
      </c>
      <c r="L236" s="75">
        <f t="shared" si="149"/>
        <v>0</v>
      </c>
      <c r="M236" s="25">
        <f t="shared" si="134"/>
        <v>0</v>
      </c>
      <c r="N236" s="64">
        <f>SUM(geab:geru!N236)</f>
        <v>0</v>
      </c>
      <c r="O236" s="25">
        <f t="shared" si="125"/>
        <v>0</v>
      </c>
      <c r="P236" s="76">
        <f t="shared" si="128"/>
        <v>0</v>
      </c>
      <c r="R236" s="64"/>
      <c r="S236" s="65">
        <f t="shared" si="126"/>
        <v>0</v>
      </c>
    </row>
    <row r="237" spans="1:19" x14ac:dyDescent="0.25">
      <c r="A237" s="93">
        <v>31910203</v>
      </c>
      <c r="B237" s="31" t="s">
        <v>506</v>
      </c>
      <c r="C237" s="92"/>
      <c r="D237" s="64">
        <f>SUM(geab:geru!D237)</f>
        <v>0</v>
      </c>
      <c r="E237" s="64">
        <f>SUM(geab:geru!E237)</f>
        <v>0</v>
      </c>
      <c r="F237" s="75">
        <f t="shared" si="147"/>
        <v>0</v>
      </c>
      <c r="G237" s="25">
        <f t="shared" si="130"/>
        <v>0</v>
      </c>
      <c r="H237" s="64"/>
      <c r="I237" s="76">
        <f t="shared" si="148"/>
        <v>0</v>
      </c>
      <c r="J237" s="64">
        <f>SUM(geab:geru!J237)</f>
        <v>0</v>
      </c>
      <c r="K237" s="25">
        <f t="shared" si="132"/>
        <v>0</v>
      </c>
      <c r="L237" s="75">
        <f t="shared" si="149"/>
        <v>0</v>
      </c>
      <c r="M237" s="25">
        <f t="shared" si="134"/>
        <v>0</v>
      </c>
      <c r="N237" s="64">
        <f>SUM(geab:geru!N237)</f>
        <v>0</v>
      </c>
      <c r="O237" s="25">
        <f t="shared" si="125"/>
        <v>0</v>
      </c>
      <c r="P237" s="76">
        <f t="shared" si="128"/>
        <v>0</v>
      </c>
      <c r="R237" s="64"/>
      <c r="S237" s="65">
        <f t="shared" si="126"/>
        <v>0</v>
      </c>
    </row>
    <row r="238" spans="1:19" x14ac:dyDescent="0.25">
      <c r="A238" s="93">
        <v>31910204</v>
      </c>
      <c r="B238" s="31" t="s">
        <v>507</v>
      </c>
      <c r="C238" s="92"/>
      <c r="D238" s="64">
        <f>SUM(geab:geru!D238)</f>
        <v>0</v>
      </c>
      <c r="E238" s="64">
        <f>SUM(geab:geru!E238)</f>
        <v>0</v>
      </c>
      <c r="F238" s="75">
        <f t="shared" si="147"/>
        <v>0</v>
      </c>
      <c r="G238" s="25">
        <f t="shared" si="130"/>
        <v>0</v>
      </c>
      <c r="H238" s="64"/>
      <c r="I238" s="76">
        <f t="shared" si="148"/>
        <v>0</v>
      </c>
      <c r="J238" s="64">
        <f>SUM(geab:geru!J238)</f>
        <v>0</v>
      </c>
      <c r="K238" s="25">
        <f t="shared" si="132"/>
        <v>0</v>
      </c>
      <c r="L238" s="75">
        <f t="shared" si="149"/>
        <v>0</v>
      </c>
      <c r="M238" s="25">
        <f t="shared" si="134"/>
        <v>0</v>
      </c>
      <c r="N238" s="64">
        <f>SUM(geab:geru!N238)</f>
        <v>0</v>
      </c>
      <c r="O238" s="25">
        <f t="shared" si="125"/>
        <v>0</v>
      </c>
      <c r="P238" s="76">
        <f t="shared" si="128"/>
        <v>0</v>
      </c>
      <c r="R238" s="64"/>
      <c r="S238" s="65">
        <f t="shared" si="126"/>
        <v>0</v>
      </c>
    </row>
    <row r="239" spans="1:19" x14ac:dyDescent="0.25">
      <c r="A239" s="93">
        <v>31910205</v>
      </c>
      <c r="B239" s="31" t="s">
        <v>1340</v>
      </c>
      <c r="C239" s="92"/>
      <c r="D239" s="64"/>
      <c r="E239" s="64"/>
      <c r="F239" s="75"/>
      <c r="G239" s="25"/>
      <c r="H239" s="64"/>
      <c r="I239" s="76"/>
      <c r="J239" s="64"/>
      <c r="K239" s="25"/>
      <c r="L239" s="75"/>
      <c r="M239" s="25"/>
      <c r="N239" s="64"/>
      <c r="O239" s="25"/>
      <c r="P239" s="76"/>
      <c r="R239" s="64"/>
      <c r="S239" s="65"/>
    </row>
    <row r="240" spans="1:19" x14ac:dyDescent="0.25">
      <c r="A240" s="93">
        <v>319103</v>
      </c>
      <c r="B240" s="31" t="s">
        <v>508</v>
      </c>
      <c r="C240" s="92"/>
      <c r="D240" s="23">
        <f>SUM(D241:D246)</f>
        <v>40000000</v>
      </c>
      <c r="E240" s="23">
        <f>SUM(E241:E246)</f>
        <v>0</v>
      </c>
      <c r="F240" s="75">
        <f t="shared" si="129"/>
        <v>40000000</v>
      </c>
      <c r="G240" s="25">
        <f t="shared" si="130"/>
        <v>5.6220178472946838E-4</v>
      </c>
      <c r="H240" s="23">
        <f>SUM(H241:H246)</f>
        <v>0</v>
      </c>
      <c r="I240" s="76">
        <f t="shared" si="131"/>
        <v>40000000</v>
      </c>
      <c r="J240" s="23">
        <f>SUM(J241:J246)</f>
        <v>0</v>
      </c>
      <c r="K240" s="25">
        <f t="shared" si="132"/>
        <v>0</v>
      </c>
      <c r="L240" s="75">
        <f t="shared" si="133"/>
        <v>0</v>
      </c>
      <c r="M240" s="25">
        <f t="shared" si="134"/>
        <v>0</v>
      </c>
      <c r="N240" s="23">
        <f>SUM(N241:N246)</f>
        <v>0</v>
      </c>
      <c r="O240" s="25">
        <f t="shared" si="125"/>
        <v>0</v>
      </c>
      <c r="P240" s="76">
        <f t="shared" si="128"/>
        <v>40000000</v>
      </c>
      <c r="R240" s="64"/>
      <c r="S240" s="65">
        <f t="shared" si="126"/>
        <v>0</v>
      </c>
    </row>
    <row r="241" spans="1:19" x14ac:dyDescent="0.25">
      <c r="A241" s="91">
        <v>31910301</v>
      </c>
      <c r="B241" s="94" t="s">
        <v>509</v>
      </c>
      <c r="C241" s="92"/>
      <c r="D241" s="64">
        <f>SUM(geab:geru!D241)</f>
        <v>0</v>
      </c>
      <c r="E241" s="64">
        <f>SUM(geab:geru!E241)</f>
        <v>0</v>
      </c>
      <c r="F241" s="75">
        <f t="shared" ref="F241:F246" si="150">SUM(D241+E241)</f>
        <v>0</v>
      </c>
      <c r="G241" s="25">
        <f t="shared" si="130"/>
        <v>0</v>
      </c>
      <c r="H241" s="64"/>
      <c r="I241" s="76">
        <f t="shared" ref="I241:I246" si="151">SUM(F241-H241)</f>
        <v>0</v>
      </c>
      <c r="J241" s="64">
        <f>SUM(geab:geru!J241)</f>
        <v>0</v>
      </c>
      <c r="K241" s="25">
        <f t="shared" si="132"/>
        <v>0</v>
      </c>
      <c r="L241" s="75">
        <f t="shared" ref="L241:L246" si="152">SUM(N241-J241)</f>
        <v>0</v>
      </c>
      <c r="M241" s="25">
        <f t="shared" si="134"/>
        <v>0</v>
      </c>
      <c r="N241" s="64">
        <f>SUM(geab:geru!N241)</f>
        <v>0</v>
      </c>
      <c r="O241" s="25">
        <f t="shared" si="125"/>
        <v>0</v>
      </c>
      <c r="P241" s="76">
        <f t="shared" si="128"/>
        <v>0</v>
      </c>
      <c r="R241" s="64"/>
      <c r="S241" s="65">
        <f t="shared" si="126"/>
        <v>0</v>
      </c>
    </row>
    <row r="242" spans="1:19" x14ac:dyDescent="0.25">
      <c r="A242" s="91">
        <v>31910302</v>
      </c>
      <c r="B242" s="31" t="s">
        <v>510</v>
      </c>
      <c r="C242" s="92"/>
      <c r="D242" s="64">
        <f>SUM(geab:geru!D242)</f>
        <v>0</v>
      </c>
      <c r="E242" s="64">
        <f>SUM(geab:geru!E242)</f>
        <v>0</v>
      </c>
      <c r="F242" s="75">
        <f t="shared" si="150"/>
        <v>0</v>
      </c>
      <c r="G242" s="25">
        <f t="shared" si="130"/>
        <v>0</v>
      </c>
      <c r="H242" s="64"/>
      <c r="I242" s="76">
        <f t="shared" si="151"/>
        <v>0</v>
      </c>
      <c r="J242" s="64">
        <f>SUM(geab:geru!J242)</f>
        <v>0</v>
      </c>
      <c r="K242" s="25">
        <f t="shared" si="132"/>
        <v>0</v>
      </c>
      <c r="L242" s="75">
        <f t="shared" si="152"/>
        <v>0</v>
      </c>
      <c r="M242" s="25">
        <f t="shared" si="134"/>
        <v>0</v>
      </c>
      <c r="N242" s="64">
        <f>SUM(geab:geru!N242)</f>
        <v>0</v>
      </c>
      <c r="O242" s="25">
        <f t="shared" si="125"/>
        <v>0</v>
      </c>
      <c r="P242" s="76">
        <f t="shared" si="128"/>
        <v>0</v>
      </c>
      <c r="R242" s="64"/>
      <c r="S242" s="65">
        <f t="shared" si="126"/>
        <v>0</v>
      </c>
    </row>
    <row r="243" spans="1:19" x14ac:dyDescent="0.25">
      <c r="A243" s="91">
        <v>31910303</v>
      </c>
      <c r="B243" s="31" t="s">
        <v>395</v>
      </c>
      <c r="C243" s="92"/>
      <c r="D243" s="64">
        <f>SUM(geab:geru!D243)</f>
        <v>0</v>
      </c>
      <c r="E243" s="64">
        <f>SUM(geab:geru!E243)</f>
        <v>0</v>
      </c>
      <c r="F243" s="75">
        <f t="shared" si="150"/>
        <v>0</v>
      </c>
      <c r="G243" s="25">
        <f t="shared" si="130"/>
        <v>0</v>
      </c>
      <c r="H243" s="64"/>
      <c r="I243" s="76">
        <f t="shared" si="151"/>
        <v>0</v>
      </c>
      <c r="J243" s="64">
        <f>SUM(geab:geru!J243)</f>
        <v>0</v>
      </c>
      <c r="K243" s="25">
        <f t="shared" si="132"/>
        <v>0</v>
      </c>
      <c r="L243" s="75">
        <f t="shared" si="152"/>
        <v>0</v>
      </c>
      <c r="M243" s="25">
        <f t="shared" si="134"/>
        <v>0</v>
      </c>
      <c r="N243" s="64">
        <f>SUM(geab:geru!N243)</f>
        <v>0</v>
      </c>
      <c r="O243" s="25">
        <f t="shared" si="125"/>
        <v>0</v>
      </c>
      <c r="P243" s="76">
        <f t="shared" si="128"/>
        <v>0</v>
      </c>
      <c r="R243" s="64"/>
      <c r="S243" s="65">
        <f t="shared" si="126"/>
        <v>0</v>
      </c>
    </row>
    <row r="244" spans="1:19" x14ac:dyDescent="0.25">
      <c r="A244" s="91">
        <v>31910304</v>
      </c>
      <c r="B244" s="31" t="s">
        <v>511</v>
      </c>
      <c r="C244" s="92"/>
      <c r="D244" s="64">
        <f>SUM(geab:geru!D244)</f>
        <v>0</v>
      </c>
      <c r="E244" s="64">
        <f>SUM(geab:geru!E244)</f>
        <v>0</v>
      </c>
      <c r="F244" s="75">
        <f t="shared" si="150"/>
        <v>0</v>
      </c>
      <c r="G244" s="25">
        <f t="shared" si="130"/>
        <v>0</v>
      </c>
      <c r="H244" s="64"/>
      <c r="I244" s="76">
        <f t="shared" si="151"/>
        <v>0</v>
      </c>
      <c r="J244" s="64">
        <f>SUM(geab:geru!J244)</f>
        <v>0</v>
      </c>
      <c r="K244" s="25">
        <f t="shared" si="132"/>
        <v>0</v>
      </c>
      <c r="L244" s="75">
        <f t="shared" si="152"/>
        <v>0</v>
      </c>
      <c r="M244" s="25">
        <f t="shared" si="134"/>
        <v>0</v>
      </c>
      <c r="N244" s="64">
        <f>SUM(geab:geru!N244)</f>
        <v>0</v>
      </c>
      <c r="O244" s="25">
        <f t="shared" si="125"/>
        <v>0</v>
      </c>
      <c r="P244" s="76">
        <f t="shared" si="128"/>
        <v>0</v>
      </c>
      <c r="R244" s="64"/>
      <c r="S244" s="65">
        <f t="shared" si="126"/>
        <v>0</v>
      </c>
    </row>
    <row r="245" spans="1:19" x14ac:dyDescent="0.25">
      <c r="A245" s="91">
        <v>31910305</v>
      </c>
      <c r="B245" s="31" t="s">
        <v>512</v>
      </c>
      <c r="C245" s="92"/>
      <c r="D245" s="64">
        <f>SUM(geab:geru!D245)</f>
        <v>0</v>
      </c>
      <c r="E245" s="64">
        <f>SUM(geab:geru!E245)</f>
        <v>0</v>
      </c>
      <c r="F245" s="75">
        <f t="shared" si="150"/>
        <v>0</v>
      </c>
      <c r="G245" s="25">
        <f t="shared" si="130"/>
        <v>0</v>
      </c>
      <c r="H245" s="64"/>
      <c r="I245" s="76">
        <f t="shared" si="151"/>
        <v>0</v>
      </c>
      <c r="J245" s="64">
        <f>SUM(geab:geru!J245)</f>
        <v>0</v>
      </c>
      <c r="K245" s="25">
        <f t="shared" si="132"/>
        <v>0</v>
      </c>
      <c r="L245" s="75">
        <f t="shared" si="152"/>
        <v>0</v>
      </c>
      <c r="M245" s="25">
        <f t="shared" si="134"/>
        <v>0</v>
      </c>
      <c r="N245" s="64">
        <f>SUM(geab:geru!N245)</f>
        <v>0</v>
      </c>
      <c r="O245" s="25">
        <f t="shared" si="125"/>
        <v>0</v>
      </c>
      <c r="P245" s="76">
        <f t="shared" si="128"/>
        <v>0</v>
      </c>
      <c r="R245" s="64"/>
      <c r="S245" s="65">
        <f t="shared" si="126"/>
        <v>0</v>
      </c>
    </row>
    <row r="246" spans="1:19" x14ac:dyDescent="0.25">
      <c r="A246" s="91">
        <v>31910306</v>
      </c>
      <c r="B246" s="31" t="s">
        <v>513</v>
      </c>
      <c r="C246" s="92"/>
      <c r="D246" s="64">
        <f>SUM(geab:geru!D246)</f>
        <v>40000000</v>
      </c>
      <c r="E246" s="64">
        <f>SUM(geab:geru!E246)</f>
        <v>0</v>
      </c>
      <c r="F246" s="75">
        <f t="shared" si="150"/>
        <v>40000000</v>
      </c>
      <c r="G246" s="25">
        <f t="shared" si="130"/>
        <v>5.6220178472946838E-4</v>
      </c>
      <c r="H246" s="64"/>
      <c r="I246" s="76">
        <f t="shared" si="151"/>
        <v>40000000</v>
      </c>
      <c r="J246" s="64">
        <f>SUM(geab:geru!J246)</f>
        <v>0</v>
      </c>
      <c r="K246" s="25">
        <f t="shared" si="132"/>
        <v>0</v>
      </c>
      <c r="L246" s="75">
        <f t="shared" si="152"/>
        <v>0</v>
      </c>
      <c r="M246" s="25">
        <f t="shared" si="134"/>
        <v>0</v>
      </c>
      <c r="N246" s="64">
        <f>SUM(geab:geru!N246)</f>
        <v>0</v>
      </c>
      <c r="O246" s="25">
        <f t="shared" si="125"/>
        <v>0</v>
      </c>
      <c r="P246" s="76">
        <f t="shared" si="128"/>
        <v>40000000</v>
      </c>
      <c r="R246" s="64"/>
      <c r="S246" s="65">
        <f t="shared" si="126"/>
        <v>0</v>
      </c>
    </row>
    <row r="247" spans="1:19" x14ac:dyDescent="0.25">
      <c r="A247" s="91">
        <v>319104</v>
      </c>
      <c r="B247" s="31" t="s">
        <v>514</v>
      </c>
      <c r="C247" s="92"/>
      <c r="D247" s="23">
        <f>SUM(D248)</f>
        <v>0</v>
      </c>
      <c r="E247" s="23">
        <f>SUM(E248)</f>
        <v>0</v>
      </c>
      <c r="F247" s="75">
        <f t="shared" si="129"/>
        <v>0</v>
      </c>
      <c r="G247" s="25">
        <f t="shared" si="130"/>
        <v>0</v>
      </c>
      <c r="H247" s="23">
        <f>SUM(H248)</f>
        <v>0</v>
      </c>
      <c r="I247" s="76">
        <f t="shared" si="131"/>
        <v>0</v>
      </c>
      <c r="J247" s="23">
        <f>SUM(J248)</f>
        <v>0</v>
      </c>
      <c r="K247" s="25">
        <f t="shared" si="132"/>
        <v>0</v>
      </c>
      <c r="L247" s="75">
        <f t="shared" si="133"/>
        <v>0</v>
      </c>
      <c r="M247" s="25">
        <f t="shared" si="134"/>
        <v>0</v>
      </c>
      <c r="N247" s="23">
        <f>SUM(N248)</f>
        <v>0</v>
      </c>
      <c r="O247" s="25">
        <f t="shared" si="125"/>
        <v>0</v>
      </c>
      <c r="P247" s="76">
        <f t="shared" si="128"/>
        <v>0</v>
      </c>
      <c r="R247" s="64"/>
      <c r="S247" s="65">
        <f t="shared" si="126"/>
        <v>0</v>
      </c>
    </row>
    <row r="248" spans="1:19" x14ac:dyDescent="0.25">
      <c r="A248" s="91">
        <v>31910401</v>
      </c>
      <c r="B248" s="31" t="s">
        <v>515</v>
      </c>
      <c r="C248" s="92"/>
      <c r="D248" s="64">
        <f>SUM(geab:geru!D248)</f>
        <v>0</v>
      </c>
      <c r="E248" s="64">
        <f>SUM(geab:geru!E248)</f>
        <v>0</v>
      </c>
      <c r="F248" s="75">
        <f t="shared" ref="F248" si="153">SUM(D248+E248)</f>
        <v>0</v>
      </c>
      <c r="G248" s="25">
        <f t="shared" si="130"/>
        <v>0</v>
      </c>
      <c r="H248" s="64"/>
      <c r="I248" s="76">
        <f t="shared" ref="I248" si="154">SUM(F248-H248)</f>
        <v>0</v>
      </c>
      <c r="J248" s="64">
        <f>SUM(geab:geru!J248)</f>
        <v>0</v>
      </c>
      <c r="K248" s="25">
        <f t="shared" si="132"/>
        <v>0</v>
      </c>
      <c r="L248" s="75">
        <f t="shared" ref="L248" si="155">SUM(N248-J248)</f>
        <v>0</v>
      </c>
      <c r="M248" s="25">
        <f t="shared" si="134"/>
        <v>0</v>
      </c>
      <c r="N248" s="64">
        <f>SUM(geab:geru!N248)</f>
        <v>0</v>
      </c>
      <c r="O248" s="25">
        <f t="shared" si="125"/>
        <v>0</v>
      </c>
      <c r="P248" s="76">
        <f t="shared" si="128"/>
        <v>0</v>
      </c>
      <c r="R248" s="64"/>
      <c r="S248" s="65">
        <f t="shared" si="126"/>
        <v>0</v>
      </c>
    </row>
    <row r="249" spans="1:19" x14ac:dyDescent="0.25">
      <c r="A249" s="38">
        <v>319105</v>
      </c>
      <c r="B249" s="31" t="s">
        <v>516</v>
      </c>
      <c r="C249" s="92"/>
      <c r="D249" s="23">
        <f>SUM(D250:D254)</f>
        <v>122704795000</v>
      </c>
      <c r="E249" s="23">
        <f>SUM(E250:E254)</f>
        <v>3107097023</v>
      </c>
      <c r="F249" s="75">
        <f t="shared" si="129"/>
        <v>125811892023</v>
      </c>
      <c r="G249" s="25">
        <f t="shared" si="130"/>
        <v>1.7682917558880444</v>
      </c>
      <c r="H249" s="23">
        <f>SUM(H250:H254)</f>
        <v>0</v>
      </c>
      <c r="I249" s="76">
        <f t="shared" si="131"/>
        <v>125811892023</v>
      </c>
      <c r="J249" s="23">
        <f>SUM(J250:J254)</f>
        <v>38229880136</v>
      </c>
      <c r="K249" s="25">
        <f t="shared" si="132"/>
        <v>30.386539397254353</v>
      </c>
      <c r="L249" s="75">
        <f t="shared" si="133"/>
        <v>72752198243</v>
      </c>
      <c r="M249" s="25">
        <f t="shared" si="134"/>
        <v>57.82616974689482</v>
      </c>
      <c r="N249" s="23">
        <f>SUM(N250:N254)</f>
        <v>110982078379</v>
      </c>
      <c r="O249" s="25">
        <f t="shared" si="125"/>
        <v>88.212709144149173</v>
      </c>
      <c r="P249" s="76">
        <f t="shared" si="128"/>
        <v>14829813644</v>
      </c>
      <c r="R249" s="64"/>
      <c r="S249" s="65">
        <f t="shared" si="126"/>
        <v>110982078379</v>
      </c>
    </row>
    <row r="250" spans="1:19" x14ac:dyDescent="0.25">
      <c r="A250" s="95">
        <v>31910501</v>
      </c>
      <c r="B250" s="31" t="s">
        <v>517</v>
      </c>
      <c r="C250" s="92"/>
      <c r="D250" s="64">
        <f>SUM(geab:geru!D250)</f>
        <v>11470831000</v>
      </c>
      <c r="E250" s="64">
        <f>SUM(geab:geru!E250)</f>
        <v>7851979517</v>
      </c>
      <c r="F250" s="75">
        <f t="shared" ref="F250:F254" si="156">SUM(D250+E250)</f>
        <v>19322810517</v>
      </c>
      <c r="G250" s="25">
        <f t="shared" si="130"/>
        <v>0.27158296396616854</v>
      </c>
      <c r="H250" s="64"/>
      <c r="I250" s="76">
        <f t="shared" ref="I250:I254" si="157">SUM(F250-H250)</f>
        <v>19322810517</v>
      </c>
      <c r="J250" s="64">
        <f>SUM(geab:geru!J250)</f>
        <v>4966750501</v>
      </c>
      <c r="K250" s="25">
        <f t="shared" si="132"/>
        <v>25.704079107075579</v>
      </c>
      <c r="L250" s="75">
        <f t="shared" ref="L250:L254" si="158">SUM(N250-J250)</f>
        <v>2809883446</v>
      </c>
      <c r="M250" s="25">
        <f t="shared" si="134"/>
        <v>14.541794753552518</v>
      </c>
      <c r="N250" s="64">
        <f>SUM(geab:geru!N250)</f>
        <v>7776633947</v>
      </c>
      <c r="O250" s="25">
        <f t="shared" si="125"/>
        <v>40.245873860628095</v>
      </c>
      <c r="P250" s="76">
        <f t="shared" si="128"/>
        <v>11546176570</v>
      </c>
      <c r="R250" s="64"/>
      <c r="S250" s="65">
        <f t="shared" si="126"/>
        <v>7776633947</v>
      </c>
    </row>
    <row r="251" spans="1:19" x14ac:dyDescent="0.25">
      <c r="A251" s="95">
        <v>31910502</v>
      </c>
      <c r="B251" s="31" t="s">
        <v>518</v>
      </c>
      <c r="C251" s="92"/>
      <c r="D251" s="64">
        <f>SUM(geab:geru!D251)</f>
        <v>0</v>
      </c>
      <c r="E251" s="64">
        <f>SUM(geab:geru!E251)</f>
        <v>6586656815</v>
      </c>
      <c r="F251" s="75">
        <f t="shared" si="156"/>
        <v>6586656815</v>
      </c>
      <c r="G251" s="25">
        <f t="shared" si="130"/>
        <v>9.257575541983791E-2</v>
      </c>
      <c r="H251" s="64"/>
      <c r="I251" s="76">
        <f t="shared" si="157"/>
        <v>6586656815</v>
      </c>
      <c r="J251" s="64">
        <f>SUM(geab:geru!J251)</f>
        <v>6586656815</v>
      </c>
      <c r="K251" s="25">
        <f t="shared" si="132"/>
        <v>100</v>
      </c>
      <c r="L251" s="75">
        <f t="shared" si="158"/>
        <v>0</v>
      </c>
      <c r="M251" s="25">
        <f t="shared" si="134"/>
        <v>0</v>
      </c>
      <c r="N251" s="64">
        <f>SUM(geab:geru!N251)</f>
        <v>6586656815</v>
      </c>
      <c r="O251" s="25">
        <f t="shared" si="125"/>
        <v>100</v>
      </c>
      <c r="P251" s="76">
        <f t="shared" si="128"/>
        <v>0</v>
      </c>
      <c r="R251" s="64"/>
      <c r="S251" s="65">
        <f t="shared" si="126"/>
        <v>6586656815</v>
      </c>
    </row>
    <row r="252" spans="1:19" x14ac:dyDescent="0.25">
      <c r="A252" s="95">
        <v>31910503</v>
      </c>
      <c r="B252" s="31" t="s">
        <v>519</v>
      </c>
      <c r="C252" s="92"/>
      <c r="D252" s="64">
        <f>SUM(geab:geru!D252)</f>
        <v>110517964000</v>
      </c>
      <c r="E252" s="64">
        <f>SUM(geab:geru!E252)</f>
        <v>-11384955222</v>
      </c>
      <c r="F252" s="75">
        <f t="shared" si="156"/>
        <v>99133008778</v>
      </c>
      <c r="G252" s="25">
        <f t="shared" si="130"/>
        <v>1.3933188615148415</v>
      </c>
      <c r="H252" s="64"/>
      <c r="I252" s="76">
        <f t="shared" si="157"/>
        <v>99133008778</v>
      </c>
      <c r="J252" s="64">
        <f>SUM(geab:geru!J252)</f>
        <v>26676472820</v>
      </c>
      <c r="K252" s="25">
        <f t="shared" si="132"/>
        <v>26.909778235158488</v>
      </c>
      <c r="L252" s="75">
        <f t="shared" si="158"/>
        <v>69785261358</v>
      </c>
      <c r="M252" s="25">
        <f t="shared" si="134"/>
        <v>70.395584899756443</v>
      </c>
      <c r="N252" s="64">
        <f>SUM(geab:geru!N252)</f>
        <v>96461734178</v>
      </c>
      <c r="O252" s="25">
        <f t="shared" si="125"/>
        <v>97.305363134914941</v>
      </c>
      <c r="P252" s="76">
        <f t="shared" si="128"/>
        <v>2671274600</v>
      </c>
      <c r="R252" s="64"/>
      <c r="S252" s="65">
        <f t="shared" si="126"/>
        <v>96461734178</v>
      </c>
    </row>
    <row r="253" spans="1:19" x14ac:dyDescent="0.25">
      <c r="A253" s="95">
        <v>31910504</v>
      </c>
      <c r="B253" s="31" t="s">
        <v>520</v>
      </c>
      <c r="C253" s="92"/>
      <c r="D253" s="64">
        <f>SUM(geab:geru!D253)</f>
        <v>0</v>
      </c>
      <c r="E253" s="64">
        <f>SUM(geab:geru!E253)</f>
        <v>0</v>
      </c>
      <c r="F253" s="75">
        <f t="shared" si="156"/>
        <v>0</v>
      </c>
      <c r="G253" s="25">
        <f t="shared" si="130"/>
        <v>0</v>
      </c>
      <c r="H253" s="64"/>
      <c r="I253" s="76">
        <f t="shared" si="157"/>
        <v>0</v>
      </c>
      <c r="J253" s="64">
        <f>SUM(geab:geru!J253)</f>
        <v>0</v>
      </c>
      <c r="K253" s="25">
        <f t="shared" si="132"/>
        <v>0</v>
      </c>
      <c r="L253" s="75">
        <f t="shared" si="158"/>
        <v>0</v>
      </c>
      <c r="M253" s="25">
        <f t="shared" si="134"/>
        <v>0</v>
      </c>
      <c r="N253" s="64">
        <f>SUM(geab:geru!N253)</f>
        <v>0</v>
      </c>
      <c r="O253" s="25">
        <f t="shared" si="125"/>
        <v>0</v>
      </c>
      <c r="P253" s="76">
        <f t="shared" si="128"/>
        <v>0</v>
      </c>
      <c r="R253" s="64"/>
      <c r="S253" s="65">
        <f t="shared" si="126"/>
        <v>0</v>
      </c>
    </row>
    <row r="254" spans="1:19" x14ac:dyDescent="0.25">
      <c r="A254" s="95">
        <v>31910505</v>
      </c>
      <c r="B254" s="31" t="s">
        <v>521</v>
      </c>
      <c r="C254" s="92"/>
      <c r="D254" s="64">
        <f>SUM(geab:geru!D254)</f>
        <v>716000000</v>
      </c>
      <c r="E254" s="64">
        <f>SUM(geab:geru!E254)</f>
        <v>53415913</v>
      </c>
      <c r="F254" s="75">
        <f t="shared" si="156"/>
        <v>769415913</v>
      </c>
      <c r="G254" s="25">
        <f t="shared" si="130"/>
        <v>1.0814174987196336E-2</v>
      </c>
      <c r="H254" s="64"/>
      <c r="I254" s="76">
        <f t="shared" si="157"/>
        <v>769415913</v>
      </c>
      <c r="J254" s="64">
        <f>SUM(geab:geru!J254)</f>
        <v>0</v>
      </c>
      <c r="K254" s="25">
        <f t="shared" si="132"/>
        <v>0</v>
      </c>
      <c r="L254" s="75">
        <f t="shared" si="158"/>
        <v>157053439</v>
      </c>
      <c r="M254" s="25">
        <f t="shared" si="134"/>
        <v>20.41203416077515</v>
      </c>
      <c r="N254" s="64">
        <f>SUM(geab:geru!N254)</f>
        <v>157053439</v>
      </c>
      <c r="O254" s="25">
        <f t="shared" si="125"/>
        <v>20.41203416077515</v>
      </c>
      <c r="P254" s="76">
        <f t="shared" si="128"/>
        <v>612362474</v>
      </c>
      <c r="R254" s="64"/>
      <c r="S254" s="65">
        <f t="shared" si="126"/>
        <v>157053439</v>
      </c>
    </row>
    <row r="255" spans="1:19" x14ac:dyDescent="0.25">
      <c r="A255" s="95">
        <v>319106</v>
      </c>
      <c r="B255" s="31" t="s">
        <v>522</v>
      </c>
      <c r="C255" s="92"/>
      <c r="D255" s="23">
        <f>SUM(D256:D278)-D263-D267-D269-D273</f>
        <v>54578105197</v>
      </c>
      <c r="E255" s="23">
        <f>SUM(E256:E278)-E263-E267-E269-E273</f>
        <v>-10311686968</v>
      </c>
      <c r="F255" s="75">
        <f t="shared" si="129"/>
        <v>44266418229</v>
      </c>
      <c r="G255" s="25">
        <f t="shared" si="130"/>
        <v>0.62216648329812185</v>
      </c>
      <c r="H255" s="23">
        <f>SUM(H256:H278)-H263-H267-H269-H273</f>
        <v>0</v>
      </c>
      <c r="I255" s="76">
        <f t="shared" si="131"/>
        <v>44266418229</v>
      </c>
      <c r="J255" s="23">
        <f>SUM(J256:J278)-J263-J267-J269-J273</f>
        <v>4782726885</v>
      </c>
      <c r="K255" s="25">
        <f t="shared" si="132"/>
        <v>10.804413540435762</v>
      </c>
      <c r="L255" s="75">
        <f t="shared" si="133"/>
        <v>14619330674</v>
      </c>
      <c r="M255" s="25">
        <f t="shared" si="134"/>
        <v>33.025781752593943</v>
      </c>
      <c r="N255" s="23">
        <f>SUM(N256:N278)-N263-N267-N269-N273</f>
        <v>19402057559</v>
      </c>
      <c r="O255" s="25">
        <f t="shared" si="125"/>
        <v>43.830195293029703</v>
      </c>
      <c r="P255" s="76">
        <f t="shared" si="128"/>
        <v>24864360670</v>
      </c>
      <c r="R255" s="64"/>
      <c r="S255" s="65">
        <f t="shared" si="126"/>
        <v>19402057559</v>
      </c>
    </row>
    <row r="256" spans="1:19" x14ac:dyDescent="0.25">
      <c r="A256" s="95">
        <v>31910601</v>
      </c>
      <c r="B256" s="31" t="s">
        <v>523</v>
      </c>
      <c r="C256" s="92"/>
      <c r="D256" s="64">
        <f>SUM(geab:geru!D256)</f>
        <v>0</v>
      </c>
      <c r="E256" s="64">
        <f>SUM(geab:geru!E256)</f>
        <v>0</v>
      </c>
      <c r="F256" s="75">
        <f t="shared" ref="F256:F262" si="159">SUM(D256+E256)</f>
        <v>0</v>
      </c>
      <c r="G256" s="25">
        <f t="shared" si="130"/>
        <v>0</v>
      </c>
      <c r="H256" s="64"/>
      <c r="I256" s="76">
        <f t="shared" ref="I256:I262" si="160">SUM(F256-H256)</f>
        <v>0</v>
      </c>
      <c r="J256" s="64">
        <f>SUM(geab:geru!J256)</f>
        <v>0</v>
      </c>
      <c r="K256" s="25">
        <f t="shared" si="132"/>
        <v>0</v>
      </c>
      <c r="L256" s="75">
        <f t="shared" ref="L256:L262" si="161">SUM(N256-J256)</f>
        <v>0</v>
      </c>
      <c r="M256" s="25">
        <f t="shared" si="134"/>
        <v>0</v>
      </c>
      <c r="N256" s="64">
        <f>SUM(geab:geru!N256)</f>
        <v>0</v>
      </c>
      <c r="O256" s="25">
        <f t="shared" si="125"/>
        <v>0</v>
      </c>
      <c r="P256" s="76">
        <f t="shared" si="128"/>
        <v>0</v>
      </c>
      <c r="R256" s="64"/>
      <c r="S256" s="65">
        <f t="shared" si="126"/>
        <v>0</v>
      </c>
    </row>
    <row r="257" spans="1:19" x14ac:dyDescent="0.25">
      <c r="A257" s="95">
        <v>31910602</v>
      </c>
      <c r="B257" s="31" t="s">
        <v>524</v>
      </c>
      <c r="C257" s="92"/>
      <c r="D257" s="64">
        <f>SUM(geab:geru!D257)</f>
        <v>41326736000</v>
      </c>
      <c r="E257" s="64">
        <f>SUM(geab:geru!E257)</f>
        <v>-5057583231</v>
      </c>
      <c r="F257" s="75">
        <f t="shared" si="159"/>
        <v>36269152769</v>
      </c>
      <c r="G257" s="25">
        <f t="shared" si="130"/>
        <v>0.50976456043393858</v>
      </c>
      <c r="H257" s="64"/>
      <c r="I257" s="76">
        <f t="shared" si="160"/>
        <v>36269152769</v>
      </c>
      <c r="J257" s="64">
        <f>SUM(geab:geru!J257)</f>
        <v>3719405740</v>
      </c>
      <c r="K257" s="25">
        <f t="shared" si="132"/>
        <v>10.255011369273156</v>
      </c>
      <c r="L257" s="75">
        <f t="shared" si="161"/>
        <v>14345068271</v>
      </c>
      <c r="M257" s="25">
        <f t="shared" si="134"/>
        <v>39.5517048946923</v>
      </c>
      <c r="N257" s="64">
        <f>SUM(geab:geru!N257)</f>
        <v>18064474011</v>
      </c>
      <c r="O257" s="25">
        <f t="shared" si="125"/>
        <v>49.806716263965455</v>
      </c>
      <c r="P257" s="76">
        <f t="shared" si="128"/>
        <v>18204678758</v>
      </c>
      <c r="R257" s="64"/>
      <c r="S257" s="65">
        <f t="shared" si="126"/>
        <v>18064474011</v>
      </c>
    </row>
    <row r="258" spans="1:19" x14ac:dyDescent="0.25">
      <c r="A258" s="95">
        <v>31910603</v>
      </c>
      <c r="B258" s="31" t="s">
        <v>525</v>
      </c>
      <c r="C258" s="92"/>
      <c r="D258" s="64">
        <f>SUM(geab:geru!D258)</f>
        <v>0</v>
      </c>
      <c r="E258" s="64">
        <f>SUM(geab:geru!E258)</f>
        <v>0</v>
      </c>
      <c r="F258" s="75">
        <f t="shared" si="159"/>
        <v>0</v>
      </c>
      <c r="G258" s="25">
        <f t="shared" si="130"/>
        <v>0</v>
      </c>
      <c r="H258" s="64"/>
      <c r="I258" s="76">
        <f t="shared" si="160"/>
        <v>0</v>
      </c>
      <c r="J258" s="64">
        <f>SUM(geab:geru!J258)</f>
        <v>0</v>
      </c>
      <c r="K258" s="25">
        <f t="shared" si="132"/>
        <v>0</v>
      </c>
      <c r="L258" s="75">
        <f t="shared" si="161"/>
        <v>0</v>
      </c>
      <c r="M258" s="25">
        <f t="shared" si="134"/>
        <v>0</v>
      </c>
      <c r="N258" s="64">
        <f>SUM(geab:geru!N258)</f>
        <v>0</v>
      </c>
      <c r="O258" s="25">
        <f t="shared" si="125"/>
        <v>0</v>
      </c>
      <c r="P258" s="76">
        <f t="shared" si="128"/>
        <v>0</v>
      </c>
      <c r="R258" s="64"/>
      <c r="S258" s="65">
        <f t="shared" si="126"/>
        <v>0</v>
      </c>
    </row>
    <row r="259" spans="1:19" x14ac:dyDescent="0.25">
      <c r="A259" s="95">
        <v>31910604</v>
      </c>
      <c r="B259" s="31" t="s">
        <v>526</v>
      </c>
      <c r="C259" s="92"/>
      <c r="D259" s="64">
        <f>SUM(geab:geru!D259)</f>
        <v>0</v>
      </c>
      <c r="E259" s="64">
        <f>SUM(geab:geru!E259)</f>
        <v>470457108</v>
      </c>
      <c r="F259" s="75">
        <f t="shared" si="159"/>
        <v>470457108</v>
      </c>
      <c r="G259" s="25">
        <f t="shared" si="130"/>
        <v>6.6122956439066075E-3</v>
      </c>
      <c r="H259" s="64"/>
      <c r="I259" s="76">
        <f t="shared" si="160"/>
        <v>470457108</v>
      </c>
      <c r="J259" s="64">
        <f>SUM(geab:geru!J259)</f>
        <v>0</v>
      </c>
      <c r="K259" s="25">
        <f t="shared" si="132"/>
        <v>0</v>
      </c>
      <c r="L259" s="75">
        <f t="shared" si="161"/>
        <v>0</v>
      </c>
      <c r="M259" s="25">
        <f t="shared" si="134"/>
        <v>0</v>
      </c>
      <c r="N259" s="64">
        <f>SUM(geab:geru!N259)</f>
        <v>0</v>
      </c>
      <c r="O259" s="25">
        <f t="shared" si="125"/>
        <v>0</v>
      </c>
      <c r="P259" s="76">
        <f t="shared" si="128"/>
        <v>470457108</v>
      </c>
      <c r="R259" s="64"/>
      <c r="S259" s="65">
        <f t="shared" si="126"/>
        <v>0</v>
      </c>
    </row>
    <row r="260" spans="1:19" x14ac:dyDescent="0.25">
      <c r="A260" s="95">
        <v>31910605</v>
      </c>
      <c r="B260" s="31" t="s">
        <v>527</v>
      </c>
      <c r="C260" s="92"/>
      <c r="D260" s="64">
        <f>SUM(geab:geru!D260)</f>
        <v>7500000000</v>
      </c>
      <c r="E260" s="64">
        <f>SUM(geab:geru!E260)</f>
        <v>-5000000000</v>
      </c>
      <c r="F260" s="75">
        <f t="shared" si="159"/>
        <v>2500000000</v>
      </c>
      <c r="G260" s="25">
        <f t="shared" si="130"/>
        <v>3.5137611545591772E-2</v>
      </c>
      <c r="H260" s="64"/>
      <c r="I260" s="76">
        <f t="shared" si="160"/>
        <v>2500000000</v>
      </c>
      <c r="J260" s="64">
        <f>SUM(geab:geru!J260)</f>
        <v>0</v>
      </c>
      <c r="K260" s="25">
        <f t="shared" si="132"/>
        <v>0</v>
      </c>
      <c r="L260" s="75">
        <f t="shared" si="161"/>
        <v>0</v>
      </c>
      <c r="M260" s="25">
        <f t="shared" si="134"/>
        <v>0</v>
      </c>
      <c r="N260" s="64">
        <f>SUM(geab:geru!N260)</f>
        <v>0</v>
      </c>
      <c r="O260" s="25">
        <f t="shared" si="125"/>
        <v>0</v>
      </c>
      <c r="P260" s="76">
        <f t="shared" si="128"/>
        <v>2500000000</v>
      </c>
      <c r="R260" s="64"/>
      <c r="S260" s="65">
        <f t="shared" si="126"/>
        <v>0</v>
      </c>
    </row>
    <row r="261" spans="1:19" x14ac:dyDescent="0.25">
      <c r="A261" s="95">
        <v>31910606</v>
      </c>
      <c r="B261" s="31" t="s">
        <v>528</v>
      </c>
      <c r="C261" s="92"/>
      <c r="D261" s="64">
        <f>SUM(geab:geru!D261)</f>
        <v>0</v>
      </c>
      <c r="E261" s="64">
        <f>SUM(geab:geru!E261)</f>
        <v>0</v>
      </c>
      <c r="F261" s="75">
        <f t="shared" si="159"/>
        <v>0</v>
      </c>
      <c r="G261" s="25">
        <f t="shared" si="130"/>
        <v>0</v>
      </c>
      <c r="H261" s="64"/>
      <c r="I261" s="76">
        <f t="shared" si="160"/>
        <v>0</v>
      </c>
      <c r="J261" s="64">
        <f>SUM(geab:geru!J261)</f>
        <v>0</v>
      </c>
      <c r="K261" s="25">
        <f t="shared" si="132"/>
        <v>0</v>
      </c>
      <c r="L261" s="75">
        <f t="shared" si="161"/>
        <v>0</v>
      </c>
      <c r="M261" s="25">
        <f t="shared" si="134"/>
        <v>0</v>
      </c>
      <c r="N261" s="64">
        <f>SUM(geab:geru!N261)</f>
        <v>0</v>
      </c>
      <c r="O261" s="25">
        <f t="shared" si="125"/>
        <v>0</v>
      </c>
      <c r="P261" s="76">
        <f t="shared" si="128"/>
        <v>0</v>
      </c>
      <c r="R261" s="64"/>
      <c r="S261" s="65">
        <f t="shared" si="126"/>
        <v>0</v>
      </c>
    </row>
    <row r="262" spans="1:19" x14ac:dyDescent="0.25">
      <c r="A262" s="95">
        <v>31910607</v>
      </c>
      <c r="B262" s="31" t="s">
        <v>529</v>
      </c>
      <c r="C262" s="92"/>
      <c r="D262" s="64">
        <f>SUM(geab:geru!D262)</f>
        <v>2272448000</v>
      </c>
      <c r="E262" s="64">
        <f>SUM(geab:geru!E262)</f>
        <v>0</v>
      </c>
      <c r="F262" s="75">
        <f t="shared" si="159"/>
        <v>2272448000</v>
      </c>
      <c r="G262" s="25">
        <f t="shared" si="130"/>
        <v>3.1939358032622781E-2</v>
      </c>
      <c r="H262" s="64"/>
      <c r="I262" s="76">
        <f t="shared" si="160"/>
        <v>2272448000</v>
      </c>
      <c r="J262" s="64">
        <f>SUM(geab:geru!J262)</f>
        <v>496131000</v>
      </c>
      <c r="K262" s="25">
        <f t="shared" si="132"/>
        <v>21.832446771059228</v>
      </c>
      <c r="L262" s="75">
        <f t="shared" si="161"/>
        <v>0</v>
      </c>
      <c r="M262" s="25">
        <f t="shared" si="134"/>
        <v>0</v>
      </c>
      <c r="N262" s="64">
        <f>SUM(geab:geru!N262)</f>
        <v>496131000</v>
      </c>
      <c r="O262" s="25">
        <f t="shared" si="125"/>
        <v>21.832446771059228</v>
      </c>
      <c r="P262" s="76">
        <f t="shared" si="128"/>
        <v>1776317000</v>
      </c>
      <c r="R262" s="64"/>
      <c r="S262" s="65">
        <f t="shared" si="126"/>
        <v>496131000</v>
      </c>
    </row>
    <row r="263" spans="1:19" x14ac:dyDescent="0.25">
      <c r="A263" s="95">
        <v>31910608</v>
      </c>
      <c r="B263" s="31" t="s">
        <v>530</v>
      </c>
      <c r="C263" s="92"/>
      <c r="D263" s="23">
        <f>SUM(D264:D265)</f>
        <v>828967000</v>
      </c>
      <c r="E263" s="23">
        <f>SUM(E264:E265)</f>
        <v>-205020991</v>
      </c>
      <c r="F263" s="75">
        <f t="shared" si="129"/>
        <v>623946009</v>
      </c>
      <c r="G263" s="25">
        <f t="shared" si="130"/>
        <v>8.769588995865725E-3</v>
      </c>
      <c r="H263" s="23">
        <f>SUM(H264:H265)</f>
        <v>0</v>
      </c>
      <c r="I263" s="76">
        <f t="shared" si="131"/>
        <v>623946009</v>
      </c>
      <c r="J263" s="23">
        <f>SUM(J264:J265)</f>
        <v>78200090</v>
      </c>
      <c r="K263" s="25">
        <f t="shared" si="132"/>
        <v>12.533150123891568</v>
      </c>
      <c r="L263" s="75">
        <f t="shared" si="133"/>
        <v>199276875</v>
      </c>
      <c r="M263" s="25">
        <f t="shared" si="134"/>
        <v>31.938160053204218</v>
      </c>
      <c r="N263" s="23">
        <f>SUM(N264:N265)</f>
        <v>277476965</v>
      </c>
      <c r="O263" s="25">
        <f t="shared" si="125"/>
        <v>44.471310177095788</v>
      </c>
      <c r="P263" s="76">
        <f t="shared" si="128"/>
        <v>346469044</v>
      </c>
      <c r="R263" s="64"/>
      <c r="S263" s="65">
        <f t="shared" si="126"/>
        <v>277476965</v>
      </c>
    </row>
    <row r="264" spans="1:19" x14ac:dyDescent="0.25">
      <c r="A264" s="95">
        <v>3191060801</v>
      </c>
      <c r="B264" s="31" t="s">
        <v>531</v>
      </c>
      <c r="C264" s="92"/>
      <c r="D264" s="64">
        <f>SUM(geab:geru!D264)</f>
        <v>230115000</v>
      </c>
      <c r="E264" s="64">
        <f>SUM(geab:geru!E264)</f>
        <v>73256533</v>
      </c>
      <c r="F264" s="75">
        <f t="shared" ref="F264:F266" si="162">SUM(D264+E264)</f>
        <v>303371533</v>
      </c>
      <c r="G264" s="25">
        <f t="shared" si="130"/>
        <v>4.2639004322178702E-3</v>
      </c>
      <c r="H264" s="64"/>
      <c r="I264" s="76">
        <f t="shared" ref="I264:I266" si="163">SUM(F264-H264)</f>
        <v>303371533</v>
      </c>
      <c r="J264" s="64">
        <f>SUM(geab:geru!J264)</f>
        <v>3228580</v>
      </c>
      <c r="K264" s="25">
        <f t="shared" si="132"/>
        <v>1.06423301094635</v>
      </c>
      <c r="L264" s="75">
        <f t="shared" ref="L264:L266" si="164">SUM(N264-J264)</f>
        <v>16810876</v>
      </c>
      <c r="M264" s="25">
        <f t="shared" si="134"/>
        <v>5.5413491944216142</v>
      </c>
      <c r="N264" s="64">
        <f>SUM(geab:geru!N264)</f>
        <v>20039456</v>
      </c>
      <c r="O264" s="25">
        <f t="shared" si="125"/>
        <v>6.6055822053679645</v>
      </c>
      <c r="P264" s="76">
        <f t="shared" si="128"/>
        <v>283332077</v>
      </c>
      <c r="R264" s="64"/>
      <c r="S264" s="65">
        <f t="shared" si="126"/>
        <v>20039456</v>
      </c>
    </row>
    <row r="265" spans="1:19" x14ac:dyDescent="0.25">
      <c r="A265" s="95">
        <v>3191060802</v>
      </c>
      <c r="B265" s="31" t="s">
        <v>532</v>
      </c>
      <c r="C265" s="92"/>
      <c r="D265" s="64">
        <f>SUM(geab:geru!D265)</f>
        <v>598852000</v>
      </c>
      <c r="E265" s="64">
        <f>SUM(geab:geru!E265)</f>
        <v>-278277524</v>
      </c>
      <c r="F265" s="75">
        <f t="shared" si="162"/>
        <v>320574476</v>
      </c>
      <c r="G265" s="25">
        <f t="shared" si="130"/>
        <v>4.505688563647854E-3</v>
      </c>
      <c r="H265" s="64"/>
      <c r="I265" s="76">
        <f t="shared" si="163"/>
        <v>320574476</v>
      </c>
      <c r="J265" s="64">
        <f>SUM(geab:geru!J265)</f>
        <v>74971510</v>
      </c>
      <c r="K265" s="25">
        <f t="shared" si="132"/>
        <v>23.38661235150861</v>
      </c>
      <c r="L265" s="75">
        <f t="shared" si="164"/>
        <v>182465999</v>
      </c>
      <c r="M265" s="25">
        <f t="shared" si="134"/>
        <v>56.91844256496578</v>
      </c>
      <c r="N265" s="64">
        <f>SUM(geab:geru!N265)</f>
        <v>257437509</v>
      </c>
      <c r="O265" s="25">
        <f t="shared" si="125"/>
        <v>80.30505491647439</v>
      </c>
      <c r="P265" s="76">
        <f t="shared" si="128"/>
        <v>63136967</v>
      </c>
      <c r="R265" s="64"/>
      <c r="S265" s="65">
        <f t="shared" si="126"/>
        <v>257437509</v>
      </c>
    </row>
    <row r="266" spans="1:19" x14ac:dyDescent="0.25">
      <c r="A266" s="95">
        <v>31910609</v>
      </c>
      <c r="B266" s="31" t="s">
        <v>533</v>
      </c>
      <c r="C266" s="92"/>
      <c r="D266" s="64">
        <f>SUM(geab:geru!D266)</f>
        <v>0</v>
      </c>
      <c r="E266" s="64">
        <f>SUM(geab:geru!E266)</f>
        <v>0</v>
      </c>
      <c r="F266" s="75">
        <f t="shared" si="162"/>
        <v>0</v>
      </c>
      <c r="G266" s="25">
        <f t="shared" si="130"/>
        <v>0</v>
      </c>
      <c r="H266" s="64"/>
      <c r="I266" s="76">
        <f t="shared" si="163"/>
        <v>0</v>
      </c>
      <c r="J266" s="64">
        <f>SUM(geab:geru!J266)</f>
        <v>0</v>
      </c>
      <c r="K266" s="25">
        <f t="shared" si="132"/>
        <v>0</v>
      </c>
      <c r="L266" s="75">
        <f t="shared" si="164"/>
        <v>0</v>
      </c>
      <c r="M266" s="25">
        <f t="shared" si="134"/>
        <v>0</v>
      </c>
      <c r="N266" s="64">
        <f>SUM(geab:geru!N266)</f>
        <v>0</v>
      </c>
      <c r="O266" s="25">
        <f t="shared" si="125"/>
        <v>0</v>
      </c>
      <c r="P266" s="76">
        <f t="shared" si="128"/>
        <v>0</v>
      </c>
      <c r="R266" s="64"/>
      <c r="S266" s="65">
        <f t="shared" si="126"/>
        <v>0</v>
      </c>
    </row>
    <row r="267" spans="1:19" x14ac:dyDescent="0.25">
      <c r="A267" s="95">
        <v>31910610</v>
      </c>
      <c r="B267" s="31" t="s">
        <v>1174</v>
      </c>
      <c r="C267" s="92"/>
      <c r="D267" s="64">
        <f>SUM(D268)</f>
        <v>0</v>
      </c>
      <c r="E267" s="64">
        <f>SUM(E268)</f>
        <v>0</v>
      </c>
      <c r="F267" s="75">
        <f t="shared" ref="F267:F273" si="165">SUM(D267+E267)</f>
        <v>0</v>
      </c>
      <c r="G267" s="25">
        <f t="shared" ref="G267:G278" si="166">IF(OR(F267=0,F$7=0),0,F267/F$7)*100</f>
        <v>0</v>
      </c>
      <c r="H267" s="64">
        <f>SUM(H268)</f>
        <v>0</v>
      </c>
      <c r="I267" s="76">
        <f t="shared" ref="I267:I273" si="167">SUM(F267-H267)</f>
        <v>0</v>
      </c>
      <c r="J267" s="64">
        <f>SUM(J268)</f>
        <v>0</v>
      </c>
      <c r="K267" s="25">
        <f t="shared" ref="K267:K278" si="168">IF(OR(J267=0,F267=0),0,J267/F267)*100</f>
        <v>0</v>
      </c>
      <c r="L267" s="75">
        <f t="shared" ref="L267:L273" si="169">SUM(N267-J267)</f>
        <v>0</v>
      </c>
      <c r="M267" s="25">
        <f t="shared" ref="M267:M278" si="170">IF(OR(L267=0,F267=0),0,L267/F267)*100</f>
        <v>0</v>
      </c>
      <c r="N267" s="64">
        <f>SUM(N268)</f>
        <v>0</v>
      </c>
      <c r="O267" s="25">
        <f t="shared" ref="O267:O278" si="171">IF(OR(N267=0,F267=0),0,N267/F267)*100</f>
        <v>0</v>
      </c>
      <c r="P267" s="76">
        <f t="shared" ref="P267:P278" si="172">SUM(F267-N267)</f>
        <v>0</v>
      </c>
      <c r="R267" s="64"/>
      <c r="S267" s="65"/>
    </row>
    <row r="268" spans="1:19" x14ac:dyDescent="0.25">
      <c r="A268" s="95">
        <v>3191061001</v>
      </c>
      <c r="B268" s="116" t="s">
        <v>1170</v>
      </c>
      <c r="C268" s="92"/>
      <c r="D268" s="64">
        <f>SUM(geab:geru!D268)</f>
        <v>0</v>
      </c>
      <c r="E268" s="64">
        <f>SUM(geab:geru!E268)</f>
        <v>0</v>
      </c>
      <c r="F268" s="75">
        <f t="shared" ref="F268" si="173">SUM(D268+E268)</f>
        <v>0</v>
      </c>
      <c r="G268" s="25">
        <f t="shared" si="166"/>
        <v>0</v>
      </c>
      <c r="H268" s="64"/>
      <c r="I268" s="76">
        <f t="shared" ref="I268" si="174">SUM(F268-H268)</f>
        <v>0</v>
      </c>
      <c r="J268" s="64">
        <f>SUM(geab:geru!J268)</f>
        <v>0</v>
      </c>
      <c r="K268" s="25">
        <f t="shared" si="168"/>
        <v>0</v>
      </c>
      <c r="L268" s="75">
        <f t="shared" ref="L268" si="175">SUM(N268-J268)</f>
        <v>0</v>
      </c>
      <c r="M268" s="25">
        <f t="shared" si="170"/>
        <v>0</v>
      </c>
      <c r="N268" s="64">
        <f>SUM(geab:geru!N268)</f>
        <v>0</v>
      </c>
      <c r="O268" s="25">
        <f t="shared" si="171"/>
        <v>0</v>
      </c>
      <c r="P268" s="76">
        <f t="shared" si="172"/>
        <v>0</v>
      </c>
      <c r="R268" s="64"/>
      <c r="S268" s="65"/>
    </row>
    <row r="269" spans="1:19" x14ac:dyDescent="0.25">
      <c r="A269" s="95">
        <v>31910611</v>
      </c>
      <c r="B269" s="116" t="s">
        <v>1175</v>
      </c>
      <c r="C269" s="92"/>
      <c r="D269" s="64">
        <f>SUM(D270:D272)</f>
        <v>0</v>
      </c>
      <c r="E269" s="64">
        <f>SUM(E270:E272)</f>
        <v>426000000</v>
      </c>
      <c r="F269" s="75">
        <f t="shared" si="165"/>
        <v>426000000</v>
      </c>
      <c r="G269" s="25">
        <f t="shared" si="166"/>
        <v>5.9874490073688388E-3</v>
      </c>
      <c r="H269" s="64">
        <f>SUM(H270:H272)</f>
        <v>0</v>
      </c>
      <c r="I269" s="76">
        <f t="shared" si="167"/>
        <v>426000000</v>
      </c>
      <c r="J269" s="64">
        <f>SUM(J270:J272)</f>
        <v>6273965</v>
      </c>
      <c r="K269" s="25">
        <f t="shared" si="168"/>
        <v>1.4727617370892019</v>
      </c>
      <c r="L269" s="75">
        <f t="shared" si="169"/>
        <v>0</v>
      </c>
      <c r="M269" s="25">
        <f t="shared" si="170"/>
        <v>0</v>
      </c>
      <c r="N269" s="64">
        <f>SUM(N270:N272)</f>
        <v>6273965</v>
      </c>
      <c r="O269" s="25">
        <f t="shared" si="171"/>
        <v>1.4727617370892019</v>
      </c>
      <c r="P269" s="76">
        <f t="shared" si="172"/>
        <v>419726035</v>
      </c>
      <c r="R269" s="64"/>
      <c r="S269" s="65"/>
    </row>
    <row r="270" spans="1:19" x14ac:dyDescent="0.25">
      <c r="A270" s="95">
        <v>3191061101</v>
      </c>
      <c r="B270" s="31" t="s">
        <v>543</v>
      </c>
      <c r="C270" s="92"/>
      <c r="D270" s="64">
        <f>SUM(geab:geru!D270)</f>
        <v>0</v>
      </c>
      <c r="E270" s="64">
        <f>SUM(geab:geru!E270)</f>
        <v>50000000</v>
      </c>
      <c r="F270" s="75">
        <f t="shared" ref="F270:F272" si="176">SUM(D270+E270)</f>
        <v>50000000</v>
      </c>
      <c r="G270" s="25">
        <f t="shared" si="166"/>
        <v>7.0275223091183551E-4</v>
      </c>
      <c r="H270" s="64"/>
      <c r="I270" s="76">
        <f t="shared" ref="I270:I272" si="177">SUM(F270-H270)</f>
        <v>50000000</v>
      </c>
      <c r="J270" s="64">
        <f>SUM(geab:geru!J270)</f>
        <v>4531111</v>
      </c>
      <c r="K270" s="25">
        <f t="shared" si="168"/>
        <v>9.0622220000000002</v>
      </c>
      <c r="L270" s="75">
        <f t="shared" ref="L270:L272" si="178">SUM(N270-J270)</f>
        <v>0</v>
      </c>
      <c r="M270" s="25">
        <f t="shared" si="170"/>
        <v>0</v>
      </c>
      <c r="N270" s="64">
        <f>SUM(geab:geru!N270)</f>
        <v>4531111</v>
      </c>
      <c r="O270" s="25">
        <f t="shared" si="171"/>
        <v>9.0622220000000002</v>
      </c>
      <c r="P270" s="76">
        <f t="shared" si="172"/>
        <v>45468889</v>
      </c>
      <c r="R270" s="64"/>
      <c r="S270" s="65"/>
    </row>
    <row r="271" spans="1:19" x14ac:dyDescent="0.25">
      <c r="A271" s="95">
        <v>3191061102</v>
      </c>
      <c r="B271" s="116" t="s">
        <v>1170</v>
      </c>
      <c r="C271" s="92"/>
      <c r="D271" s="64">
        <f>SUM(geab:geru!D271)</f>
        <v>0</v>
      </c>
      <c r="E271" s="64">
        <f>SUM(geab:geru!E271)</f>
        <v>366000000</v>
      </c>
      <c r="F271" s="75">
        <f t="shared" si="176"/>
        <v>366000000</v>
      </c>
      <c r="G271" s="25">
        <f t="shared" si="166"/>
        <v>5.1441463302746362E-3</v>
      </c>
      <c r="H271" s="64"/>
      <c r="I271" s="76">
        <f t="shared" si="177"/>
        <v>366000000</v>
      </c>
      <c r="J271" s="64">
        <f>SUM(geab:geru!J271)</f>
        <v>0</v>
      </c>
      <c r="K271" s="25">
        <f t="shared" si="168"/>
        <v>0</v>
      </c>
      <c r="L271" s="75">
        <f t="shared" si="178"/>
        <v>0</v>
      </c>
      <c r="M271" s="25">
        <f t="shared" si="170"/>
        <v>0</v>
      </c>
      <c r="N271" s="64">
        <f>SUM(geab:geru!N271)</f>
        <v>0</v>
      </c>
      <c r="O271" s="25">
        <f t="shared" si="171"/>
        <v>0</v>
      </c>
      <c r="P271" s="76">
        <f t="shared" si="172"/>
        <v>366000000</v>
      </c>
      <c r="R271" s="64"/>
      <c r="S271" s="65"/>
    </row>
    <row r="272" spans="1:19" x14ac:dyDescent="0.25">
      <c r="A272" s="95">
        <v>3191061103</v>
      </c>
      <c r="B272" s="116" t="s">
        <v>1171</v>
      </c>
      <c r="C272" s="92"/>
      <c r="D272" s="64">
        <f>SUM(geab:geru!D272)</f>
        <v>0</v>
      </c>
      <c r="E272" s="64">
        <f>SUM(geab:geru!E272)</f>
        <v>10000000</v>
      </c>
      <c r="F272" s="75">
        <f t="shared" si="176"/>
        <v>10000000</v>
      </c>
      <c r="G272" s="25">
        <f t="shared" si="166"/>
        <v>1.405504461823671E-4</v>
      </c>
      <c r="H272" s="64"/>
      <c r="I272" s="76">
        <f t="shared" si="177"/>
        <v>10000000</v>
      </c>
      <c r="J272" s="64">
        <f>SUM(geab:geru!J272)</f>
        <v>1742854</v>
      </c>
      <c r="K272" s="25">
        <f t="shared" si="168"/>
        <v>17.428540000000002</v>
      </c>
      <c r="L272" s="75">
        <f t="shared" si="178"/>
        <v>0</v>
      </c>
      <c r="M272" s="25">
        <f t="shared" si="170"/>
        <v>0</v>
      </c>
      <c r="N272" s="64">
        <f>SUM(geab:geru!N272)</f>
        <v>1742854</v>
      </c>
      <c r="O272" s="25">
        <f t="shared" si="171"/>
        <v>17.428540000000002</v>
      </c>
      <c r="P272" s="76">
        <f t="shared" si="172"/>
        <v>8257146</v>
      </c>
      <c r="R272" s="64"/>
      <c r="S272" s="65"/>
    </row>
    <row r="273" spans="1:19" x14ac:dyDescent="0.25">
      <c r="A273" s="95">
        <v>31910612</v>
      </c>
      <c r="B273" s="116" t="s">
        <v>1172</v>
      </c>
      <c r="C273" s="92"/>
      <c r="D273" s="64">
        <f>SUM(D274:D278)</f>
        <v>2649954197</v>
      </c>
      <c r="E273" s="64">
        <f>SUM(E274:E278)</f>
        <v>-945539854</v>
      </c>
      <c r="F273" s="75">
        <f t="shared" si="165"/>
        <v>1704414343</v>
      </c>
      <c r="G273" s="25">
        <f t="shared" si="166"/>
        <v>2.395561963882761E-2</v>
      </c>
      <c r="H273" s="64">
        <f>SUM(H274:H278)</f>
        <v>0</v>
      </c>
      <c r="I273" s="76">
        <f t="shared" si="167"/>
        <v>1704414343</v>
      </c>
      <c r="J273" s="64">
        <f>SUM(J274:J278)</f>
        <v>482716090</v>
      </c>
      <c r="K273" s="25">
        <f t="shared" si="168"/>
        <v>28.321522403428872</v>
      </c>
      <c r="L273" s="75">
        <f t="shared" si="169"/>
        <v>74985528</v>
      </c>
      <c r="M273" s="25">
        <f t="shared" si="170"/>
        <v>4.3994893793263508</v>
      </c>
      <c r="N273" s="64">
        <f>SUM(N274:N278)</f>
        <v>557701618</v>
      </c>
      <c r="O273" s="25">
        <f t="shared" si="171"/>
        <v>32.72101178275522</v>
      </c>
      <c r="P273" s="76">
        <f t="shared" si="172"/>
        <v>1146712725</v>
      </c>
      <c r="R273" s="64"/>
      <c r="S273" s="65"/>
    </row>
    <row r="274" spans="1:19" x14ac:dyDescent="0.25">
      <c r="A274" s="95">
        <v>3191061201</v>
      </c>
      <c r="B274" s="31" t="s">
        <v>543</v>
      </c>
      <c r="C274" s="92"/>
      <c r="D274" s="64">
        <f>SUM(geab:geru!D274)</f>
        <v>1105033463</v>
      </c>
      <c r="E274" s="64">
        <f>SUM(geab:geru!E274)</f>
        <v>-57553019</v>
      </c>
      <c r="F274" s="75">
        <f t="shared" ref="F274:F278" si="179">SUM(D274+E274)</f>
        <v>1047480444</v>
      </c>
      <c r="G274" s="25">
        <f t="shared" si="166"/>
        <v>1.4722384377150401E-2</v>
      </c>
      <c r="H274" s="64"/>
      <c r="I274" s="76">
        <f t="shared" ref="I274:I278" si="180">SUM(F274-H274)</f>
        <v>1047480444</v>
      </c>
      <c r="J274" s="64">
        <f>SUM(geab:geru!J274)</f>
        <v>400534124</v>
      </c>
      <c r="K274" s="25">
        <f t="shared" si="168"/>
        <v>38.237861746658055</v>
      </c>
      <c r="L274" s="75">
        <f t="shared" ref="L274:L278" si="181">SUM(N274-J274)</f>
        <v>66108843</v>
      </c>
      <c r="M274" s="25">
        <f t="shared" si="170"/>
        <v>6.3112245559020677</v>
      </c>
      <c r="N274" s="64">
        <f>SUM(geab:geru!N274)</f>
        <v>466642967</v>
      </c>
      <c r="O274" s="25">
        <f t="shared" si="171"/>
        <v>44.549086302560127</v>
      </c>
      <c r="P274" s="76">
        <f t="shared" si="172"/>
        <v>580837477</v>
      </c>
      <c r="R274" s="64"/>
      <c r="S274" s="65"/>
    </row>
    <row r="275" spans="1:19" x14ac:dyDescent="0.25">
      <c r="A275" s="95">
        <v>3191061202</v>
      </c>
      <c r="B275" s="116" t="s">
        <v>1173</v>
      </c>
      <c r="C275" s="92"/>
      <c r="D275" s="64">
        <f>SUM(geab:geru!D275)</f>
        <v>465900281</v>
      </c>
      <c r="E275" s="64">
        <f>SUM(geab:geru!E275)</f>
        <v>-465900281</v>
      </c>
      <c r="F275" s="75">
        <f t="shared" si="179"/>
        <v>0</v>
      </c>
      <c r="G275" s="25">
        <f t="shared" si="166"/>
        <v>0</v>
      </c>
      <c r="H275" s="64"/>
      <c r="I275" s="76">
        <f t="shared" si="180"/>
        <v>0</v>
      </c>
      <c r="J275" s="64">
        <f>SUM(geab:geru!J275)</f>
        <v>0</v>
      </c>
      <c r="K275" s="25">
        <f t="shared" si="168"/>
        <v>0</v>
      </c>
      <c r="L275" s="75">
        <f t="shared" si="181"/>
        <v>0</v>
      </c>
      <c r="M275" s="25">
        <f t="shared" si="170"/>
        <v>0</v>
      </c>
      <c r="N275" s="64">
        <f>SUM(geab:geru!N275)</f>
        <v>0</v>
      </c>
      <c r="O275" s="25">
        <f t="shared" si="171"/>
        <v>0</v>
      </c>
      <c r="P275" s="76">
        <f t="shared" si="172"/>
        <v>0</v>
      </c>
      <c r="R275" s="64"/>
      <c r="S275" s="65"/>
    </row>
    <row r="276" spans="1:19" x14ac:dyDescent="0.25">
      <c r="A276" s="95">
        <v>3191061203</v>
      </c>
      <c r="B276" s="116" t="s">
        <v>1170</v>
      </c>
      <c r="C276" s="92"/>
      <c r="D276" s="64">
        <f>SUM(geab:geru!D276)</f>
        <v>798002013</v>
      </c>
      <c r="E276" s="64">
        <f>SUM(geab:geru!E276)</f>
        <v>-211068114</v>
      </c>
      <c r="F276" s="75">
        <f t="shared" si="179"/>
        <v>586933899</v>
      </c>
      <c r="G276" s="25">
        <f t="shared" si="166"/>
        <v>8.2493821384006395E-3</v>
      </c>
      <c r="H276" s="64"/>
      <c r="I276" s="76">
        <f t="shared" si="180"/>
        <v>586933899</v>
      </c>
      <c r="J276" s="64">
        <f>SUM(geab:geru!J276)</f>
        <v>25483148</v>
      </c>
      <c r="K276" s="25">
        <f t="shared" si="168"/>
        <v>4.3417407042628486</v>
      </c>
      <c r="L276" s="75">
        <f t="shared" si="181"/>
        <v>8876685</v>
      </c>
      <c r="M276" s="25">
        <f t="shared" si="170"/>
        <v>1.5123824020258199</v>
      </c>
      <c r="N276" s="64">
        <f>SUM(geab:geru!N276)</f>
        <v>34359833</v>
      </c>
      <c r="O276" s="25">
        <f t="shared" si="171"/>
        <v>5.8541231062886689</v>
      </c>
      <c r="P276" s="76">
        <f t="shared" si="172"/>
        <v>552574066</v>
      </c>
      <c r="R276" s="64"/>
      <c r="S276" s="65"/>
    </row>
    <row r="277" spans="1:19" x14ac:dyDescent="0.25">
      <c r="A277" s="95">
        <v>3191061204</v>
      </c>
      <c r="B277" s="116" t="s">
        <v>68</v>
      </c>
      <c r="C277" s="92"/>
      <c r="D277" s="64">
        <f>SUM(geab:geru!D277)</f>
        <v>183997796</v>
      </c>
      <c r="E277" s="64">
        <f>SUM(geab:geru!E277)</f>
        <v>-183997796</v>
      </c>
      <c r="F277" s="75">
        <f t="shared" si="179"/>
        <v>0</v>
      </c>
      <c r="G277" s="25">
        <f t="shared" si="166"/>
        <v>0</v>
      </c>
      <c r="H277" s="64"/>
      <c r="I277" s="76">
        <f t="shared" si="180"/>
        <v>0</v>
      </c>
      <c r="J277" s="64">
        <f>SUM(geab:geru!J277)</f>
        <v>0</v>
      </c>
      <c r="K277" s="25">
        <f t="shared" si="168"/>
        <v>0</v>
      </c>
      <c r="L277" s="75">
        <f t="shared" si="181"/>
        <v>0</v>
      </c>
      <c r="M277" s="25">
        <f t="shared" si="170"/>
        <v>0</v>
      </c>
      <c r="N277" s="64">
        <f>SUM(geab:geru!N277)</f>
        <v>0</v>
      </c>
      <c r="O277" s="25">
        <f t="shared" si="171"/>
        <v>0</v>
      </c>
      <c r="P277" s="76">
        <f t="shared" si="172"/>
        <v>0</v>
      </c>
      <c r="R277" s="64"/>
      <c r="S277" s="65"/>
    </row>
    <row r="278" spans="1:19" x14ac:dyDescent="0.25">
      <c r="A278" s="95">
        <v>3191061205</v>
      </c>
      <c r="B278" s="116" t="s">
        <v>1171</v>
      </c>
      <c r="C278" s="92"/>
      <c r="D278" s="64">
        <f>SUM(geab:geru!D278)</f>
        <v>97020644</v>
      </c>
      <c r="E278" s="64">
        <f>SUM(geab:geru!E278)</f>
        <v>-27020644</v>
      </c>
      <c r="F278" s="75">
        <f t="shared" si="179"/>
        <v>70000000</v>
      </c>
      <c r="G278" s="25">
        <f t="shared" si="166"/>
        <v>9.8385312327656975E-4</v>
      </c>
      <c r="H278" s="64"/>
      <c r="I278" s="76">
        <f t="shared" si="180"/>
        <v>70000000</v>
      </c>
      <c r="J278" s="64">
        <f>SUM(geab:geru!J278)</f>
        <v>56698818</v>
      </c>
      <c r="K278" s="25">
        <f t="shared" si="168"/>
        <v>80.998311428571427</v>
      </c>
      <c r="L278" s="75">
        <f t="shared" si="181"/>
        <v>0</v>
      </c>
      <c r="M278" s="25">
        <f t="shared" si="170"/>
        <v>0</v>
      </c>
      <c r="N278" s="64">
        <f>SUM(geab:geru!N278)</f>
        <v>56698818</v>
      </c>
      <c r="O278" s="25">
        <f t="shared" si="171"/>
        <v>80.998311428571427</v>
      </c>
      <c r="P278" s="76">
        <f t="shared" si="172"/>
        <v>13301182</v>
      </c>
      <c r="R278" s="64"/>
      <c r="S278" s="65"/>
    </row>
    <row r="279" spans="1:19" x14ac:dyDescent="0.25">
      <c r="A279" s="95">
        <v>3192</v>
      </c>
      <c r="B279" s="31" t="s">
        <v>534</v>
      </c>
      <c r="C279" s="92"/>
      <c r="D279" s="23">
        <f>SUM(D280)</f>
        <v>293892135245</v>
      </c>
      <c r="E279" s="23">
        <f>SUM(E280)</f>
        <v>-6810470253</v>
      </c>
      <c r="F279" s="75">
        <f t="shared" ref="F279:F398" si="182">SUM(D279+E279)</f>
        <v>287081664992</v>
      </c>
      <c r="G279" s="25">
        <f t="shared" si="130"/>
        <v>4.0349456105402446</v>
      </c>
      <c r="H279" s="23">
        <f>SUM(H280)</f>
        <v>0</v>
      </c>
      <c r="I279" s="76">
        <f t="shared" si="131"/>
        <v>287081664992</v>
      </c>
      <c r="J279" s="23">
        <f>SUM(J280)</f>
        <v>36564808004</v>
      </c>
      <c r="K279" s="25">
        <f t="shared" ref="K279:K398" si="183">IF(OR(J279=0,F279=0),0,J279/F279)*100</f>
        <v>12.736727023308486</v>
      </c>
      <c r="L279" s="75">
        <f t="shared" si="133"/>
        <v>119417551788</v>
      </c>
      <c r="M279" s="25">
        <f t="shared" ref="M279:M398" si="184">IF(OR(L279=0,F279=0),0,L279/F279)*100</f>
        <v>41.59706674103613</v>
      </c>
      <c r="N279" s="23">
        <f>SUM(N280)</f>
        <v>155982359792</v>
      </c>
      <c r="O279" s="25">
        <f t="shared" ref="O279:O398" si="185">IF(OR(N279=0,F279=0),0,N279/F279)*100</f>
        <v>54.33379376434462</v>
      </c>
      <c r="P279" s="76">
        <f t="shared" si="128"/>
        <v>131099305200</v>
      </c>
      <c r="R279" s="64"/>
      <c r="S279" s="65">
        <f t="shared" ref="S279:S398" si="186">+N279-R279</f>
        <v>155982359792</v>
      </c>
    </row>
    <row r="280" spans="1:19" x14ac:dyDescent="0.25">
      <c r="A280" s="95">
        <v>319201</v>
      </c>
      <c r="B280" s="31" t="s">
        <v>535</v>
      </c>
      <c r="C280" s="92"/>
      <c r="D280" s="23">
        <f>SUM(D281:D286)+SUM(D363:D371)</f>
        <v>293892135245</v>
      </c>
      <c r="E280" s="23">
        <f>SUM(E281:E286)+SUM(E363:E371)</f>
        <v>-6810470253</v>
      </c>
      <c r="F280" s="75">
        <f t="shared" si="182"/>
        <v>287081664992</v>
      </c>
      <c r="G280" s="25">
        <f t="shared" ref="G280:G399" si="187">IF(OR(F280=0,F$7=0),0,F280/F$7)*100</f>
        <v>4.0349456105402446</v>
      </c>
      <c r="H280" s="23">
        <f>SUM(H281:H286)+SUM(H363:H371)</f>
        <v>0</v>
      </c>
      <c r="I280" s="76">
        <f t="shared" ref="I280:I399" si="188">SUM(F280-H280)</f>
        <v>287081664992</v>
      </c>
      <c r="J280" s="23">
        <f>SUM(J281:J286)+SUM(J363:J371)</f>
        <v>36564808004</v>
      </c>
      <c r="K280" s="25">
        <f t="shared" si="183"/>
        <v>12.736727023308486</v>
      </c>
      <c r="L280" s="75">
        <f t="shared" si="133"/>
        <v>119417551788</v>
      </c>
      <c r="M280" s="25">
        <f t="shared" si="184"/>
        <v>41.59706674103613</v>
      </c>
      <c r="N280" s="23">
        <f>SUM(N281:N286)+SUM(N363:N371)</f>
        <v>155982359792</v>
      </c>
      <c r="O280" s="25">
        <f t="shared" si="185"/>
        <v>54.33379376434462</v>
      </c>
      <c r="P280" s="76">
        <f t="shared" si="128"/>
        <v>131099305200</v>
      </c>
      <c r="R280" s="64"/>
      <c r="S280" s="65">
        <f t="shared" si="186"/>
        <v>155982359792</v>
      </c>
    </row>
    <row r="281" spans="1:19" x14ac:dyDescent="0.25">
      <c r="A281" s="95">
        <v>31920101</v>
      </c>
      <c r="B281" s="31" t="s">
        <v>536</v>
      </c>
      <c r="C281" s="92"/>
      <c r="D281" s="64">
        <f>SUM(geab:geru!D281)</f>
        <v>49746426000</v>
      </c>
      <c r="E281" s="64">
        <f>SUM(geab:geru!E281)</f>
        <v>0</v>
      </c>
      <c r="F281" s="75">
        <f t="shared" ref="F281:F285" si="189">SUM(D281+E281)</f>
        <v>49746426000</v>
      </c>
      <c r="G281" s="25">
        <f t="shared" si="187"/>
        <v>0.69918823702781085</v>
      </c>
      <c r="H281" s="64"/>
      <c r="I281" s="76">
        <f t="shared" ref="I281:I285" si="190">SUM(F281-H281)</f>
        <v>49746426000</v>
      </c>
      <c r="J281" s="64">
        <f>SUM(geab:geru!J281)</f>
        <v>12294542240</v>
      </c>
      <c r="K281" s="25">
        <f t="shared" si="183"/>
        <v>24.714423182883529</v>
      </c>
      <c r="L281" s="75">
        <f t="shared" ref="L281:L285" si="191">SUM(N281-J281)</f>
        <v>37451882926</v>
      </c>
      <c r="M281" s="25">
        <f t="shared" si="184"/>
        <v>75.285575140614128</v>
      </c>
      <c r="N281" s="64">
        <f>SUM(geab:geru!N281)</f>
        <v>49746425166</v>
      </c>
      <c r="O281" s="25">
        <f t="shared" si="185"/>
        <v>99.99999832349765</v>
      </c>
      <c r="P281" s="76">
        <f t="shared" si="128"/>
        <v>834</v>
      </c>
      <c r="R281" s="64"/>
      <c r="S281" s="65">
        <f t="shared" si="186"/>
        <v>49746425166</v>
      </c>
    </row>
    <row r="282" spans="1:19" x14ac:dyDescent="0.25">
      <c r="A282" s="95">
        <v>31920102</v>
      </c>
      <c r="B282" s="31" t="s">
        <v>537</v>
      </c>
      <c r="C282" s="92"/>
      <c r="D282" s="64">
        <f>SUM(geab:geru!D282)</f>
        <v>16991724000</v>
      </c>
      <c r="E282" s="64">
        <f>SUM(geab:geru!E282)</f>
        <v>-163310159</v>
      </c>
      <c r="F282" s="75">
        <f t="shared" si="189"/>
        <v>16828413841</v>
      </c>
      <c r="G282" s="25">
        <f t="shared" si="187"/>
        <v>0.23652410738940724</v>
      </c>
      <c r="H282" s="64"/>
      <c r="I282" s="76">
        <f t="shared" si="190"/>
        <v>16828413841</v>
      </c>
      <c r="J282" s="64">
        <f>SUM(geab:geru!J282)</f>
        <v>803681501</v>
      </c>
      <c r="K282" s="25">
        <f t="shared" si="183"/>
        <v>4.7757412468782174</v>
      </c>
      <c r="L282" s="75">
        <f t="shared" si="191"/>
        <v>11699572440</v>
      </c>
      <c r="M282" s="25">
        <f t="shared" si="184"/>
        <v>69.522728348263456</v>
      </c>
      <c r="N282" s="64">
        <f>SUM(geab:geru!N282)</f>
        <v>12503253941</v>
      </c>
      <c r="O282" s="25">
        <f t="shared" si="185"/>
        <v>74.298469595141682</v>
      </c>
      <c r="P282" s="76">
        <f t="shared" si="128"/>
        <v>4325159900</v>
      </c>
      <c r="R282" s="64"/>
      <c r="S282" s="65">
        <f t="shared" si="186"/>
        <v>12503253941</v>
      </c>
    </row>
    <row r="283" spans="1:19" x14ac:dyDescent="0.25">
      <c r="A283" s="95">
        <v>31920103</v>
      </c>
      <c r="B283" s="31" t="s">
        <v>538</v>
      </c>
      <c r="C283" s="92"/>
      <c r="D283" s="64">
        <f>SUM(geab:geru!D283)</f>
        <v>37902029000</v>
      </c>
      <c r="E283" s="64">
        <f>SUM(geab:geru!E283)</f>
        <v>0</v>
      </c>
      <c r="F283" s="75">
        <f t="shared" si="189"/>
        <v>37902029000</v>
      </c>
      <c r="G283" s="25">
        <f t="shared" si="187"/>
        <v>0.53271470871670179</v>
      </c>
      <c r="H283" s="64"/>
      <c r="I283" s="76">
        <f t="shared" si="190"/>
        <v>37902029000</v>
      </c>
      <c r="J283" s="64">
        <f>SUM(geab:geru!J283)</f>
        <v>0</v>
      </c>
      <c r="K283" s="25">
        <f t="shared" si="183"/>
        <v>0</v>
      </c>
      <c r="L283" s="75">
        <f t="shared" si="191"/>
        <v>36598314664</v>
      </c>
      <c r="M283" s="25">
        <f t="shared" si="184"/>
        <v>96.560304631712455</v>
      </c>
      <c r="N283" s="64">
        <f>SUM(geab:geru!N283)</f>
        <v>36598314664</v>
      </c>
      <c r="O283" s="25">
        <f t="shared" si="185"/>
        <v>96.560304631712455</v>
      </c>
      <c r="P283" s="76">
        <f t="shared" si="128"/>
        <v>1303714336</v>
      </c>
      <c r="R283" s="64"/>
      <c r="S283" s="65">
        <f t="shared" si="186"/>
        <v>36598314664</v>
      </c>
    </row>
    <row r="284" spans="1:19" x14ac:dyDescent="0.25">
      <c r="A284" s="95">
        <v>31920104</v>
      </c>
      <c r="B284" s="31" t="s">
        <v>539</v>
      </c>
      <c r="C284" s="92"/>
      <c r="D284" s="64">
        <f>SUM(geab:geru!D284)</f>
        <v>2118220000</v>
      </c>
      <c r="E284" s="64">
        <f>SUM(geab:geru!E284)</f>
        <v>0</v>
      </c>
      <c r="F284" s="75">
        <f t="shared" si="189"/>
        <v>2118220000</v>
      </c>
      <c r="G284" s="25">
        <f t="shared" si="187"/>
        <v>2.9771676611241363E-2</v>
      </c>
      <c r="H284" s="64"/>
      <c r="I284" s="76">
        <f t="shared" si="190"/>
        <v>2118220000</v>
      </c>
      <c r="J284" s="64">
        <f>SUM(geab:geru!J284)</f>
        <v>719178853</v>
      </c>
      <c r="K284" s="25">
        <f t="shared" si="183"/>
        <v>33.952037701466324</v>
      </c>
      <c r="L284" s="75">
        <f t="shared" si="191"/>
        <v>0</v>
      </c>
      <c r="M284" s="25">
        <f t="shared" si="184"/>
        <v>0</v>
      </c>
      <c r="N284" s="64">
        <f>SUM(geab:geru!N284)</f>
        <v>719178853</v>
      </c>
      <c r="O284" s="25">
        <f t="shared" si="185"/>
        <v>33.952037701466324</v>
      </c>
      <c r="P284" s="76">
        <f t="shared" si="128"/>
        <v>1399041147</v>
      </c>
      <c r="R284" s="64"/>
      <c r="S284" s="65">
        <f t="shared" si="186"/>
        <v>719178853</v>
      </c>
    </row>
    <row r="285" spans="1:19" x14ac:dyDescent="0.25">
      <c r="A285" s="95">
        <v>31920105</v>
      </c>
      <c r="B285" s="31" t="s">
        <v>540</v>
      </c>
      <c r="C285" s="92"/>
      <c r="D285" s="64">
        <f>SUM(geab:geru!D285)</f>
        <v>0</v>
      </c>
      <c r="E285" s="64">
        <f>SUM(geab:geru!E285)</f>
        <v>0</v>
      </c>
      <c r="F285" s="75">
        <f t="shared" si="189"/>
        <v>0</v>
      </c>
      <c r="G285" s="25">
        <f t="shared" si="187"/>
        <v>0</v>
      </c>
      <c r="H285" s="64"/>
      <c r="I285" s="76">
        <f t="shared" si="190"/>
        <v>0</v>
      </c>
      <c r="J285" s="64">
        <f>SUM(geab:geru!J285)</f>
        <v>0</v>
      </c>
      <c r="K285" s="25">
        <f t="shared" si="183"/>
        <v>0</v>
      </c>
      <c r="L285" s="75">
        <f t="shared" si="191"/>
        <v>0</v>
      </c>
      <c r="M285" s="25">
        <f t="shared" si="184"/>
        <v>0</v>
      </c>
      <c r="N285" s="64">
        <f>SUM(geab:geru!N285)</f>
        <v>0</v>
      </c>
      <c r="O285" s="25">
        <f t="shared" si="185"/>
        <v>0</v>
      </c>
      <c r="P285" s="76">
        <f t="shared" si="128"/>
        <v>0</v>
      </c>
      <c r="R285" s="64"/>
      <c r="S285" s="65">
        <f t="shared" si="186"/>
        <v>0</v>
      </c>
    </row>
    <row r="286" spans="1:19" x14ac:dyDescent="0.25">
      <c r="A286" s="95">
        <v>31920106</v>
      </c>
      <c r="B286" s="31" t="s">
        <v>541</v>
      </c>
      <c r="C286" s="92"/>
      <c r="D286" s="23">
        <f>SUM(D287+D294+D301+D308+D311+D314+D320+D326+D332+D338+D344+D350+D355)</f>
        <v>128427899245</v>
      </c>
      <c r="E286" s="23">
        <f>SUM(E287+E294+E301+E308+E311+E314+E320+E326+E332+E338+E344+E350+E355)</f>
        <v>-6647160094</v>
      </c>
      <c r="F286" s="75">
        <f t="shared" si="182"/>
        <v>121780739151</v>
      </c>
      <c r="G286" s="25">
        <f t="shared" si="187"/>
        <v>1.7116337224091511</v>
      </c>
      <c r="H286" s="23">
        <f>SUM(H287+H294+H301+H308+H311+H314+H320+H326+H332+H338+H344+H350+H355)</f>
        <v>0</v>
      </c>
      <c r="I286" s="76">
        <f t="shared" si="188"/>
        <v>121780739151</v>
      </c>
      <c r="J286" s="23">
        <f>SUM(J287+J294+J301+J308+J311+J314+J320+J326+J332+J338+J344+J350+J355)</f>
        <v>15639888000</v>
      </c>
      <c r="K286" s="25">
        <f t="shared" si="183"/>
        <v>12.842661416767706</v>
      </c>
      <c r="L286" s="75">
        <f t="shared" si="133"/>
        <v>19327088364</v>
      </c>
      <c r="M286" s="25">
        <f t="shared" si="184"/>
        <v>15.870398306612099</v>
      </c>
      <c r="N286" s="23">
        <f>SUM(N287+N294+N301+N308+N311+N314+N320+N326+N332+N338+N344+N350+N355)</f>
        <v>34966976364</v>
      </c>
      <c r="O286" s="25">
        <f t="shared" si="185"/>
        <v>28.713059723379804</v>
      </c>
      <c r="P286" s="76">
        <f t="shared" si="128"/>
        <v>86813762787</v>
      </c>
      <c r="R286" s="64"/>
      <c r="S286" s="65">
        <f t="shared" si="186"/>
        <v>34966976364</v>
      </c>
    </row>
    <row r="287" spans="1:19" x14ac:dyDescent="0.25">
      <c r="A287" s="95">
        <v>3192010601</v>
      </c>
      <c r="B287" s="31" t="s">
        <v>542</v>
      </c>
      <c r="C287" s="92"/>
      <c r="D287" s="23">
        <f>SUM(D288:D293)</f>
        <v>62848129687</v>
      </c>
      <c r="E287" s="23">
        <f>SUM(E288:E293)</f>
        <v>-6136211288</v>
      </c>
      <c r="F287" s="75">
        <f t="shared" si="182"/>
        <v>56711918399</v>
      </c>
      <c r="G287" s="25">
        <f t="shared" si="187"/>
        <v>0.79708854348374447</v>
      </c>
      <c r="H287" s="23">
        <f>SUM(H288:H293)</f>
        <v>0</v>
      </c>
      <c r="I287" s="76">
        <f t="shared" si="188"/>
        <v>56711918399</v>
      </c>
      <c r="J287" s="23">
        <f>SUM(J288:J293)</f>
        <v>9409633469</v>
      </c>
      <c r="K287" s="25">
        <f t="shared" si="183"/>
        <v>16.591985837611727</v>
      </c>
      <c r="L287" s="75">
        <f t="shared" ref="L287:L406" si="192">SUM(N287-J287)</f>
        <v>10788817274</v>
      </c>
      <c r="M287" s="25">
        <f t="shared" si="184"/>
        <v>19.023897583740069</v>
      </c>
      <c r="N287" s="23">
        <f>SUM(N288:N293)</f>
        <v>20198450743</v>
      </c>
      <c r="O287" s="25">
        <f t="shared" si="185"/>
        <v>35.615883421351796</v>
      </c>
      <c r="P287" s="76">
        <f t="shared" ref="P287:P406" si="193">SUM(F287-N287)</f>
        <v>36513467656</v>
      </c>
      <c r="R287" s="64"/>
      <c r="S287" s="65">
        <f t="shared" si="186"/>
        <v>20198450743</v>
      </c>
    </row>
    <row r="288" spans="1:19" x14ac:dyDescent="0.25">
      <c r="A288" s="95">
        <v>319201060101</v>
      </c>
      <c r="B288" s="31" t="s">
        <v>543</v>
      </c>
      <c r="C288" s="92"/>
      <c r="D288" s="64">
        <f>SUM(geab:geru!D288)</f>
        <v>22619013105</v>
      </c>
      <c r="E288" s="64">
        <f>SUM(geab:geru!E288)</f>
        <v>-1500000000</v>
      </c>
      <c r="F288" s="75">
        <f t="shared" ref="F288:F293" si="194">SUM(D288+E288)</f>
        <v>21119013105</v>
      </c>
      <c r="G288" s="25">
        <f t="shared" si="187"/>
        <v>0.29682867148390085</v>
      </c>
      <c r="H288" s="64"/>
      <c r="I288" s="76">
        <f t="shared" ref="I288:I293" si="195">SUM(F288-H288)</f>
        <v>21119013105</v>
      </c>
      <c r="J288" s="64">
        <f>SUM(geab:geru!J288)</f>
        <v>7248133470</v>
      </c>
      <c r="K288" s="25">
        <f t="shared" si="183"/>
        <v>34.320417502293132</v>
      </c>
      <c r="L288" s="75">
        <f t="shared" ref="L288:L293" si="196">SUM(N288-J288)</f>
        <v>1561584034</v>
      </c>
      <c r="M288" s="25">
        <f t="shared" si="184"/>
        <v>7.3942093138352636</v>
      </c>
      <c r="N288" s="64">
        <f>SUM(geab:geru!N288)</f>
        <v>8809717504</v>
      </c>
      <c r="O288" s="25">
        <f t="shared" si="185"/>
        <v>41.714626816128394</v>
      </c>
      <c r="P288" s="76">
        <f t="shared" si="193"/>
        <v>12309295601</v>
      </c>
      <c r="R288" s="64"/>
      <c r="S288" s="65">
        <f t="shared" si="186"/>
        <v>8809717504</v>
      </c>
    </row>
    <row r="289" spans="1:19" x14ac:dyDescent="0.25">
      <c r="A289" s="95">
        <v>319201060102</v>
      </c>
      <c r="B289" s="31" t="s">
        <v>380</v>
      </c>
      <c r="C289" s="92"/>
      <c r="D289" s="64">
        <f>SUM(geab:geru!D289)</f>
        <v>9536547902</v>
      </c>
      <c r="E289" s="64">
        <f>SUM(geab:geru!E289)</f>
        <v>156000000</v>
      </c>
      <c r="F289" s="75">
        <f t="shared" si="194"/>
        <v>9692547902</v>
      </c>
      <c r="G289" s="25">
        <f t="shared" si="187"/>
        <v>0.13622919322700663</v>
      </c>
      <c r="H289" s="64"/>
      <c r="I289" s="76">
        <f t="shared" si="195"/>
        <v>9692547902</v>
      </c>
      <c r="J289" s="64">
        <f>SUM(geab:geru!J289)</f>
        <v>706808418</v>
      </c>
      <c r="K289" s="25">
        <f t="shared" si="183"/>
        <v>7.2922870760757776</v>
      </c>
      <c r="L289" s="75">
        <f t="shared" si="196"/>
        <v>1407172626</v>
      </c>
      <c r="M289" s="25">
        <f t="shared" si="184"/>
        <v>14.518087918963374</v>
      </c>
      <c r="N289" s="64">
        <f>SUM(geab:geru!N289)</f>
        <v>2113981044</v>
      </c>
      <c r="O289" s="25">
        <f t="shared" si="185"/>
        <v>21.810374995039155</v>
      </c>
      <c r="P289" s="76">
        <f t="shared" si="193"/>
        <v>7578566858</v>
      </c>
      <c r="R289" s="64"/>
      <c r="S289" s="65">
        <f t="shared" si="186"/>
        <v>2113981044</v>
      </c>
    </row>
    <row r="290" spans="1:19" x14ac:dyDescent="0.25">
      <c r="A290" s="95">
        <v>319201060103</v>
      </c>
      <c r="B290" s="31" t="s">
        <v>544</v>
      </c>
      <c r="C290" s="92"/>
      <c r="D290" s="64">
        <f>SUM(geab:geru!D290)</f>
        <v>16334363242</v>
      </c>
      <c r="E290" s="64">
        <f>SUM(geab:geru!E290)</f>
        <v>-5652211288</v>
      </c>
      <c r="F290" s="75">
        <f t="shared" si="194"/>
        <v>10682151954</v>
      </c>
      <c r="G290" s="25">
        <f t="shared" si="187"/>
        <v>0.15013812233225446</v>
      </c>
      <c r="H290" s="64"/>
      <c r="I290" s="76">
        <f t="shared" si="195"/>
        <v>10682151954</v>
      </c>
      <c r="J290" s="64">
        <f>SUM(geab:geru!J290)</f>
        <v>580067692</v>
      </c>
      <c r="K290" s="25">
        <f t="shared" si="183"/>
        <v>5.4302512686387123</v>
      </c>
      <c r="L290" s="75">
        <f t="shared" si="196"/>
        <v>5380185401</v>
      </c>
      <c r="M290" s="25">
        <f t="shared" si="184"/>
        <v>50.366119337830199</v>
      </c>
      <c r="N290" s="64">
        <f>SUM(geab:geru!N290)</f>
        <v>5960253093</v>
      </c>
      <c r="O290" s="25">
        <f t="shared" si="185"/>
        <v>55.796370606468905</v>
      </c>
      <c r="P290" s="76">
        <f t="shared" si="193"/>
        <v>4721898861</v>
      </c>
      <c r="R290" s="64"/>
      <c r="S290" s="65">
        <f t="shared" si="186"/>
        <v>5960253093</v>
      </c>
    </row>
    <row r="291" spans="1:19" x14ac:dyDescent="0.25">
      <c r="A291" s="95">
        <v>319201060104</v>
      </c>
      <c r="B291" s="31" t="s">
        <v>68</v>
      </c>
      <c r="C291" s="92"/>
      <c r="D291" s="64">
        <f>SUM(geab:geru!D291)</f>
        <v>3766264740</v>
      </c>
      <c r="E291" s="64">
        <f>SUM(geab:geru!E291)</f>
        <v>1020000000</v>
      </c>
      <c r="F291" s="75">
        <f t="shared" si="194"/>
        <v>4786264740</v>
      </c>
      <c r="G291" s="25">
        <f t="shared" si="187"/>
        <v>6.7271164475393136E-2</v>
      </c>
      <c r="H291" s="64"/>
      <c r="I291" s="76">
        <f t="shared" si="195"/>
        <v>4786264740</v>
      </c>
      <c r="J291" s="64">
        <f>SUM(geab:geru!J291)</f>
        <v>0</v>
      </c>
      <c r="K291" s="25">
        <f t="shared" si="183"/>
        <v>0</v>
      </c>
      <c r="L291" s="75">
        <f t="shared" si="196"/>
        <v>2239699004</v>
      </c>
      <c r="M291" s="25">
        <f t="shared" si="184"/>
        <v>46.79429838642816</v>
      </c>
      <c r="N291" s="64">
        <f>SUM(geab:geru!N291)</f>
        <v>2239699004</v>
      </c>
      <c r="O291" s="25">
        <f t="shared" si="185"/>
        <v>46.79429838642816</v>
      </c>
      <c r="P291" s="76">
        <f t="shared" si="193"/>
        <v>2546565736</v>
      </c>
      <c r="R291" s="64"/>
      <c r="S291" s="65">
        <f t="shared" si="186"/>
        <v>2239699004</v>
      </c>
    </row>
    <row r="292" spans="1:19" x14ac:dyDescent="0.25">
      <c r="A292" s="95">
        <v>319201060105</v>
      </c>
      <c r="B292" s="31" t="s">
        <v>414</v>
      </c>
      <c r="C292" s="92"/>
      <c r="D292" s="64">
        <f>SUM(geab:geru!D292)</f>
        <v>1985922860</v>
      </c>
      <c r="E292" s="64">
        <f>SUM(geab:geru!E292)</f>
        <v>-160000000</v>
      </c>
      <c r="F292" s="75">
        <f t="shared" si="194"/>
        <v>1825922860</v>
      </c>
      <c r="G292" s="25">
        <f t="shared" si="187"/>
        <v>2.5663427266758382E-2</v>
      </c>
      <c r="H292" s="64"/>
      <c r="I292" s="76">
        <f t="shared" si="195"/>
        <v>1825922860</v>
      </c>
      <c r="J292" s="64">
        <f>SUM(geab:geru!J292)</f>
        <v>874623889</v>
      </c>
      <c r="K292" s="25">
        <f t="shared" si="183"/>
        <v>47.900374553610661</v>
      </c>
      <c r="L292" s="75">
        <f t="shared" si="196"/>
        <v>200176209</v>
      </c>
      <c r="M292" s="25">
        <f t="shared" si="184"/>
        <v>10.963015655546368</v>
      </c>
      <c r="N292" s="64">
        <f>SUM(geab:geru!N292)</f>
        <v>1074800098</v>
      </c>
      <c r="O292" s="25">
        <f t="shared" si="185"/>
        <v>58.863390209157032</v>
      </c>
      <c r="P292" s="76">
        <f t="shared" si="193"/>
        <v>751122762</v>
      </c>
      <c r="R292" s="64"/>
      <c r="S292" s="65">
        <f t="shared" si="186"/>
        <v>1074800098</v>
      </c>
    </row>
    <row r="293" spans="1:19" x14ac:dyDescent="0.25">
      <c r="A293" s="95">
        <v>319201060106</v>
      </c>
      <c r="B293" s="31" t="s">
        <v>1158</v>
      </c>
      <c r="C293" s="92"/>
      <c r="D293" s="64">
        <f>SUM(geab:geru!D293)</f>
        <v>8606017838</v>
      </c>
      <c r="E293" s="64">
        <f>SUM(geab:geru!E293)</f>
        <v>0</v>
      </c>
      <c r="F293" s="75">
        <f t="shared" si="194"/>
        <v>8606017838</v>
      </c>
      <c r="G293" s="25">
        <f t="shared" si="187"/>
        <v>0.12095796469843104</v>
      </c>
      <c r="H293" s="64"/>
      <c r="I293" s="76">
        <f t="shared" si="195"/>
        <v>8606017838</v>
      </c>
      <c r="J293" s="64">
        <f>SUM(geab:geru!J293)</f>
        <v>0</v>
      </c>
      <c r="K293" s="25">
        <f t="shared" si="183"/>
        <v>0</v>
      </c>
      <c r="L293" s="75">
        <f t="shared" si="196"/>
        <v>0</v>
      </c>
      <c r="M293" s="25">
        <f t="shared" si="184"/>
        <v>0</v>
      </c>
      <c r="N293" s="64">
        <f>SUM(geab:geru!N293)</f>
        <v>0</v>
      </c>
      <c r="O293" s="25"/>
      <c r="P293" s="76"/>
      <c r="R293" s="64"/>
      <c r="S293" s="65"/>
    </row>
    <row r="294" spans="1:19" x14ac:dyDescent="0.25">
      <c r="A294" s="95">
        <v>3192010602</v>
      </c>
      <c r="B294" s="31" t="s">
        <v>545</v>
      </c>
      <c r="C294" s="92"/>
      <c r="D294" s="23">
        <f>SUM(D295:D300)</f>
        <v>19176742169</v>
      </c>
      <c r="E294" s="23">
        <f>SUM(E295:E300)</f>
        <v>-248724662</v>
      </c>
      <c r="F294" s="75">
        <f t="shared" si="182"/>
        <v>18928017507</v>
      </c>
      <c r="G294" s="25">
        <f t="shared" si="187"/>
        <v>0.26603413059565056</v>
      </c>
      <c r="H294" s="23">
        <f>SUM(H295:H300)</f>
        <v>0</v>
      </c>
      <c r="I294" s="76">
        <f t="shared" si="188"/>
        <v>18928017507</v>
      </c>
      <c r="J294" s="23">
        <f>SUM(J295:J300)</f>
        <v>4903518573</v>
      </c>
      <c r="K294" s="25">
        <f t="shared" si="183"/>
        <v>25.906139251966405</v>
      </c>
      <c r="L294" s="75">
        <f t="shared" si="192"/>
        <v>2935938179</v>
      </c>
      <c r="M294" s="25">
        <f t="shared" si="184"/>
        <v>15.511070707295282</v>
      </c>
      <c r="N294" s="23">
        <f>SUM(N295:N300)</f>
        <v>7839456752</v>
      </c>
      <c r="O294" s="25">
        <f t="shared" si="185"/>
        <v>41.417209959261683</v>
      </c>
      <c r="P294" s="76">
        <f t="shared" si="193"/>
        <v>11088560755</v>
      </c>
      <c r="R294" s="64"/>
      <c r="S294" s="65">
        <f t="shared" si="186"/>
        <v>7839456752</v>
      </c>
    </row>
    <row r="295" spans="1:19" x14ac:dyDescent="0.25">
      <c r="A295" s="95">
        <v>319201060201</v>
      </c>
      <c r="B295" s="31" t="s">
        <v>543</v>
      </c>
      <c r="C295" s="92"/>
      <c r="D295" s="64">
        <f>SUM(geab:geru!D295)</f>
        <v>6928748427</v>
      </c>
      <c r="E295" s="64">
        <f>SUM(geab:geru!E295)</f>
        <v>1500000000</v>
      </c>
      <c r="F295" s="75">
        <f t="shared" ref="F295:F300" si="197">SUM(D295+E295)</f>
        <v>8428748427</v>
      </c>
      <c r="G295" s="25">
        <f t="shared" si="187"/>
        <v>0.1184664352173775</v>
      </c>
      <c r="H295" s="64"/>
      <c r="I295" s="76">
        <f t="shared" ref="I295:I300" si="198">SUM(F295-H295)</f>
        <v>8428748427</v>
      </c>
      <c r="J295" s="64">
        <f>SUM(geab:geru!J295)</f>
        <v>4411581579</v>
      </c>
      <c r="K295" s="25">
        <f t="shared" si="183"/>
        <v>52.339699270988817</v>
      </c>
      <c r="L295" s="75">
        <f t="shared" ref="L295:L300" si="199">SUM(N295-J295)</f>
        <v>1033941330</v>
      </c>
      <c r="M295" s="25">
        <f t="shared" si="184"/>
        <v>12.266842924009364</v>
      </c>
      <c r="N295" s="64">
        <f>SUM(geab:geru!N295)</f>
        <v>5445522909</v>
      </c>
      <c r="O295" s="25">
        <f t="shared" si="185"/>
        <v>64.60654219499817</v>
      </c>
      <c r="P295" s="76">
        <f t="shared" si="193"/>
        <v>2983225518</v>
      </c>
      <c r="R295" s="64"/>
      <c r="S295" s="65">
        <f t="shared" si="186"/>
        <v>5445522909</v>
      </c>
    </row>
    <row r="296" spans="1:19" x14ac:dyDescent="0.25">
      <c r="A296" s="95">
        <v>319201060202</v>
      </c>
      <c r="B296" s="31" t="s">
        <v>380</v>
      </c>
      <c r="C296" s="92"/>
      <c r="D296" s="64">
        <f>SUM(geab:geru!D296)</f>
        <v>2903458712</v>
      </c>
      <c r="E296" s="64">
        <f>SUM(geab:geru!E296)</f>
        <v>-701835294</v>
      </c>
      <c r="F296" s="75">
        <f t="shared" si="197"/>
        <v>2201623418</v>
      </c>
      <c r="G296" s="25">
        <f t="shared" si="187"/>
        <v>3.0943915372544813E-2</v>
      </c>
      <c r="H296" s="64"/>
      <c r="I296" s="76">
        <f t="shared" si="198"/>
        <v>2201623418</v>
      </c>
      <c r="J296" s="64">
        <f>SUM(geab:geru!J296)</f>
        <v>165628686</v>
      </c>
      <c r="K296" s="25">
        <f t="shared" si="183"/>
        <v>7.5230252660766341</v>
      </c>
      <c r="L296" s="75">
        <f t="shared" si="199"/>
        <v>326498741</v>
      </c>
      <c r="M296" s="25">
        <f t="shared" si="184"/>
        <v>14.829908617914237</v>
      </c>
      <c r="N296" s="64">
        <f>SUM(geab:geru!N296)</f>
        <v>492127427</v>
      </c>
      <c r="O296" s="25">
        <f t="shared" si="185"/>
        <v>22.352933883990872</v>
      </c>
      <c r="P296" s="76">
        <f t="shared" si="193"/>
        <v>1709495991</v>
      </c>
      <c r="R296" s="64"/>
      <c r="S296" s="65">
        <f t="shared" si="186"/>
        <v>492127427</v>
      </c>
    </row>
    <row r="297" spans="1:19" x14ac:dyDescent="0.25">
      <c r="A297" s="95">
        <v>319201060203</v>
      </c>
      <c r="B297" s="31" t="s">
        <v>544</v>
      </c>
      <c r="C297" s="92"/>
      <c r="D297" s="64">
        <f>SUM(geab:geru!D297)</f>
        <v>4973094012</v>
      </c>
      <c r="E297" s="64">
        <f>SUM(geab:geru!E297)</f>
        <v>-1011094012</v>
      </c>
      <c r="F297" s="75">
        <f t="shared" si="197"/>
        <v>3962000000</v>
      </c>
      <c r="G297" s="25">
        <f t="shared" si="187"/>
        <v>5.5686086777453847E-2</v>
      </c>
      <c r="H297" s="64"/>
      <c r="I297" s="76">
        <f t="shared" si="198"/>
        <v>3962000000</v>
      </c>
      <c r="J297" s="64">
        <f>SUM(geab:geru!J297)</f>
        <v>0</v>
      </c>
      <c r="K297" s="25">
        <f t="shared" si="183"/>
        <v>0</v>
      </c>
      <c r="L297" s="75">
        <f t="shared" si="199"/>
        <v>1103765861</v>
      </c>
      <c r="M297" s="25">
        <f t="shared" si="184"/>
        <v>27.858805174154465</v>
      </c>
      <c r="N297" s="64">
        <f>SUM(geab:geru!N297)</f>
        <v>1103765861</v>
      </c>
      <c r="O297" s="25">
        <f t="shared" si="185"/>
        <v>27.858805174154465</v>
      </c>
      <c r="P297" s="76">
        <f t="shared" si="193"/>
        <v>2858234139</v>
      </c>
      <c r="R297" s="64"/>
      <c r="S297" s="65">
        <f t="shared" si="186"/>
        <v>1103765861</v>
      </c>
    </row>
    <row r="298" spans="1:19" x14ac:dyDescent="0.25">
      <c r="A298" s="95">
        <v>319201060204</v>
      </c>
      <c r="B298" s="31" t="s">
        <v>68</v>
      </c>
      <c r="C298" s="92"/>
      <c r="D298" s="64">
        <f>SUM(geab:geru!D298)</f>
        <v>1146661694</v>
      </c>
      <c r="E298" s="64">
        <f>SUM(geab:geru!E298)</f>
        <v>-45795356</v>
      </c>
      <c r="F298" s="75">
        <f t="shared" si="197"/>
        <v>1100866338</v>
      </c>
      <c r="G298" s="25">
        <f t="shared" si="187"/>
        <v>1.5472725499304856E-2</v>
      </c>
      <c r="H298" s="64"/>
      <c r="I298" s="76">
        <f t="shared" si="198"/>
        <v>1100866338</v>
      </c>
      <c r="J298" s="64">
        <f>SUM(geab:geru!J298)</f>
        <v>60780582</v>
      </c>
      <c r="K298" s="25">
        <f t="shared" si="183"/>
        <v>5.5211591000614284</v>
      </c>
      <c r="L298" s="75">
        <f t="shared" si="199"/>
        <v>455426754</v>
      </c>
      <c r="M298" s="25">
        <f t="shared" si="184"/>
        <v>41.369850115264398</v>
      </c>
      <c r="N298" s="64">
        <f>SUM(geab:geru!N298)</f>
        <v>516207336</v>
      </c>
      <c r="O298" s="25">
        <f t="shared" si="185"/>
        <v>46.89100921532583</v>
      </c>
      <c r="P298" s="76">
        <f t="shared" si="193"/>
        <v>584659002</v>
      </c>
      <c r="R298" s="64"/>
      <c r="S298" s="65">
        <f t="shared" si="186"/>
        <v>516207336</v>
      </c>
    </row>
    <row r="299" spans="1:19" x14ac:dyDescent="0.25">
      <c r="A299" s="95">
        <v>319201060205</v>
      </c>
      <c r="B299" s="31" t="s">
        <v>414</v>
      </c>
      <c r="C299" s="92"/>
      <c r="D299" s="64">
        <f>SUM(geab:geru!D299)</f>
        <v>604626023</v>
      </c>
      <c r="E299" s="64">
        <f>SUM(geab:geru!E299)</f>
        <v>10000000</v>
      </c>
      <c r="F299" s="75">
        <f t="shared" si="197"/>
        <v>614626023</v>
      </c>
      <c r="G299" s="25">
        <f t="shared" si="187"/>
        <v>8.6385961767943831E-3</v>
      </c>
      <c r="H299" s="64"/>
      <c r="I299" s="76">
        <f t="shared" si="198"/>
        <v>614626023</v>
      </c>
      <c r="J299" s="64">
        <f>SUM(geab:geru!J299)</f>
        <v>265527726</v>
      </c>
      <c r="K299" s="25">
        <f t="shared" si="183"/>
        <v>43.201510522440081</v>
      </c>
      <c r="L299" s="75">
        <f t="shared" si="199"/>
        <v>16305493</v>
      </c>
      <c r="M299" s="25">
        <f t="shared" si="184"/>
        <v>2.6529128917146418</v>
      </c>
      <c r="N299" s="64">
        <f>SUM(geab:geru!N299)</f>
        <v>281833219</v>
      </c>
      <c r="O299" s="25">
        <f t="shared" si="185"/>
        <v>45.854423414154724</v>
      </c>
      <c r="P299" s="76">
        <f t="shared" si="193"/>
        <v>332792804</v>
      </c>
      <c r="R299" s="64"/>
      <c r="S299" s="65">
        <f t="shared" si="186"/>
        <v>281833219</v>
      </c>
    </row>
    <row r="300" spans="1:19" x14ac:dyDescent="0.25">
      <c r="A300" s="95">
        <v>319201060206</v>
      </c>
      <c r="B300" s="31" t="s">
        <v>1158</v>
      </c>
      <c r="C300" s="92"/>
      <c r="D300" s="64">
        <f>SUM(geab:geru!D300)</f>
        <v>2620153301</v>
      </c>
      <c r="E300" s="64">
        <f>SUM(geab:geru!E300)</f>
        <v>0</v>
      </c>
      <c r="F300" s="75">
        <f t="shared" si="197"/>
        <v>2620153301</v>
      </c>
      <c r="G300" s="25">
        <f t="shared" si="187"/>
        <v>3.6826371552175198E-2</v>
      </c>
      <c r="H300" s="64"/>
      <c r="I300" s="76">
        <f t="shared" si="198"/>
        <v>2620153301</v>
      </c>
      <c r="J300" s="64">
        <f>SUM(geab:geru!J300)</f>
        <v>0</v>
      </c>
      <c r="K300" s="25">
        <f t="shared" si="183"/>
        <v>0</v>
      </c>
      <c r="L300" s="75">
        <f t="shared" si="199"/>
        <v>0</v>
      </c>
      <c r="M300" s="25">
        <f t="shared" si="184"/>
        <v>0</v>
      </c>
      <c r="N300" s="64">
        <f>SUM(geab:geru!N300)</f>
        <v>0</v>
      </c>
      <c r="O300" s="25"/>
      <c r="P300" s="76"/>
      <c r="R300" s="64"/>
      <c r="S300" s="65"/>
    </row>
    <row r="301" spans="1:19" x14ac:dyDescent="0.25">
      <c r="A301" s="95">
        <v>3192010603</v>
      </c>
      <c r="B301" s="31" t="s">
        <v>546</v>
      </c>
      <c r="C301" s="92"/>
      <c r="D301" s="23">
        <f>SUM(D302:D307)</f>
        <v>9119236582</v>
      </c>
      <c r="E301" s="23">
        <f>SUM(E302:E307)</f>
        <v>-2120109080</v>
      </c>
      <c r="F301" s="75">
        <f t="shared" si="182"/>
        <v>6999127502</v>
      </c>
      <c r="G301" s="25">
        <f t="shared" si="187"/>
        <v>9.8373049329337658E-2</v>
      </c>
      <c r="H301" s="23">
        <f>SUM(H302:H307)</f>
        <v>0</v>
      </c>
      <c r="I301" s="76">
        <f t="shared" si="188"/>
        <v>6999127502</v>
      </c>
      <c r="J301" s="23">
        <f>SUM(J302:J307)</f>
        <v>194626449</v>
      </c>
      <c r="K301" s="25">
        <f t="shared" si="183"/>
        <v>2.7807244395017165</v>
      </c>
      <c r="L301" s="75">
        <f t="shared" si="192"/>
        <v>980315805</v>
      </c>
      <c r="M301" s="25">
        <f t="shared" si="184"/>
        <v>14.006257275922962</v>
      </c>
      <c r="N301" s="23">
        <f>SUM(N302:N307)</f>
        <v>1174942254</v>
      </c>
      <c r="O301" s="25">
        <f t="shared" si="185"/>
        <v>16.78698171542468</v>
      </c>
      <c r="P301" s="76">
        <f t="shared" si="193"/>
        <v>5824185248</v>
      </c>
      <c r="R301" s="64"/>
      <c r="S301" s="65">
        <f t="shared" si="186"/>
        <v>1174942254</v>
      </c>
    </row>
    <row r="302" spans="1:19" x14ac:dyDescent="0.25">
      <c r="A302" s="95">
        <v>319201060301</v>
      </c>
      <c r="B302" s="31" t="s">
        <v>547</v>
      </c>
      <c r="C302" s="92"/>
      <c r="D302" s="64">
        <f>SUM(geab:geru!D302)</f>
        <v>3282009071</v>
      </c>
      <c r="E302" s="64">
        <f>SUM(geab:geru!E302)</f>
        <v>0</v>
      </c>
      <c r="F302" s="75">
        <f t="shared" ref="F302:F307" si="200">SUM(D302+E302)</f>
        <v>3282009071</v>
      </c>
      <c r="G302" s="25">
        <f t="shared" si="187"/>
        <v>4.612878393036262E-2</v>
      </c>
      <c r="H302" s="64"/>
      <c r="I302" s="76">
        <f t="shared" ref="I302:I307" si="201">SUM(F302-H302)</f>
        <v>3282009071</v>
      </c>
      <c r="J302" s="64">
        <f>SUM(geab:geru!J302)</f>
        <v>21625615</v>
      </c>
      <c r="K302" s="25">
        <f t="shared" si="183"/>
        <v>0.65891393144172083</v>
      </c>
      <c r="L302" s="75">
        <f t="shared" ref="L302:L307" si="202">SUM(N302-J302)</f>
        <v>229447213</v>
      </c>
      <c r="M302" s="25">
        <f t="shared" si="184"/>
        <v>6.9910596843685573</v>
      </c>
      <c r="N302" s="64">
        <f>SUM(geab:geru!N302)</f>
        <v>251072828</v>
      </c>
      <c r="O302" s="25">
        <f t="shared" si="185"/>
        <v>7.6499736158102776</v>
      </c>
      <c r="P302" s="76">
        <f t="shared" si="193"/>
        <v>3030936243</v>
      </c>
      <c r="R302" s="64"/>
      <c r="S302" s="65">
        <f t="shared" si="186"/>
        <v>251072828</v>
      </c>
    </row>
    <row r="303" spans="1:19" x14ac:dyDescent="0.25">
      <c r="A303" s="95">
        <v>319201060302</v>
      </c>
      <c r="B303" s="31" t="s">
        <v>380</v>
      </c>
      <c r="C303" s="92"/>
      <c r="D303" s="64">
        <f>SUM(geab:geru!D303)</f>
        <v>1383748998</v>
      </c>
      <c r="E303" s="64">
        <f>SUM(geab:geru!E303)</f>
        <v>-600000000</v>
      </c>
      <c r="F303" s="75">
        <f t="shared" si="200"/>
        <v>783748998</v>
      </c>
      <c r="G303" s="25">
        <f t="shared" si="187"/>
        <v>1.1015627136388316E-2</v>
      </c>
      <c r="H303" s="64"/>
      <c r="I303" s="76">
        <f t="shared" si="201"/>
        <v>783748998</v>
      </c>
      <c r="J303" s="64">
        <f>SUM(geab:geru!J303)</f>
        <v>52209562</v>
      </c>
      <c r="K303" s="25">
        <f t="shared" si="183"/>
        <v>6.6615156297781963</v>
      </c>
      <c r="L303" s="75">
        <f t="shared" si="202"/>
        <v>116360424</v>
      </c>
      <c r="M303" s="25">
        <f t="shared" si="184"/>
        <v>14.846644052743018</v>
      </c>
      <c r="N303" s="64">
        <f>SUM(geab:geru!N303)</f>
        <v>168569986</v>
      </c>
      <c r="O303" s="25">
        <f t="shared" si="185"/>
        <v>21.508159682521214</v>
      </c>
      <c r="P303" s="76">
        <f t="shared" si="193"/>
        <v>615179012</v>
      </c>
      <c r="R303" s="64"/>
      <c r="S303" s="65">
        <f t="shared" si="186"/>
        <v>168569986</v>
      </c>
    </row>
    <row r="304" spans="1:19" x14ac:dyDescent="0.25">
      <c r="A304" s="95">
        <v>319201060303</v>
      </c>
      <c r="B304" s="31" t="s">
        <v>544</v>
      </c>
      <c r="C304" s="92"/>
      <c r="D304" s="64">
        <f>SUM(geab:geru!D304)</f>
        <v>2370109080</v>
      </c>
      <c r="E304" s="64">
        <f>SUM(geab:geru!E304)</f>
        <v>-2020109080</v>
      </c>
      <c r="F304" s="75">
        <f t="shared" si="200"/>
        <v>350000000</v>
      </c>
      <c r="G304" s="25">
        <f t="shared" si="187"/>
        <v>4.9192656163828492E-3</v>
      </c>
      <c r="H304" s="64"/>
      <c r="I304" s="76">
        <f t="shared" si="201"/>
        <v>350000000</v>
      </c>
      <c r="J304" s="64">
        <f>SUM(geab:geru!J304)</f>
        <v>0</v>
      </c>
      <c r="K304" s="25">
        <f t="shared" si="183"/>
        <v>0</v>
      </c>
      <c r="L304" s="75">
        <f t="shared" si="202"/>
        <v>272404227</v>
      </c>
      <c r="M304" s="25">
        <f t="shared" si="184"/>
        <v>77.829779142857149</v>
      </c>
      <c r="N304" s="64">
        <f>SUM(geab:geru!N304)</f>
        <v>272404227</v>
      </c>
      <c r="O304" s="25">
        <f t="shared" si="185"/>
        <v>77.829779142857149</v>
      </c>
      <c r="P304" s="76">
        <f t="shared" si="193"/>
        <v>77595773</v>
      </c>
      <c r="R304" s="64"/>
      <c r="S304" s="65">
        <f t="shared" si="186"/>
        <v>272404227</v>
      </c>
    </row>
    <row r="305" spans="1:19" x14ac:dyDescent="0.25">
      <c r="A305" s="95">
        <v>319201060304</v>
      </c>
      <c r="B305" s="31" t="s">
        <v>68</v>
      </c>
      <c r="C305" s="73"/>
      <c r="D305" s="64">
        <f>SUM(geab:geru!D305)</f>
        <v>546483394</v>
      </c>
      <c r="E305" s="64">
        <f>SUM(geab:geru!E305)</f>
        <v>500000000</v>
      </c>
      <c r="F305" s="75">
        <f t="shared" si="200"/>
        <v>1046483394</v>
      </c>
      <c r="G305" s="25">
        <f t="shared" si="187"/>
        <v>1.4708370794913788E-2</v>
      </c>
      <c r="H305" s="64"/>
      <c r="I305" s="76">
        <f t="shared" si="201"/>
        <v>1046483394</v>
      </c>
      <c r="J305" s="64">
        <f>SUM(geab:geru!J305)</f>
        <v>0</v>
      </c>
      <c r="K305" s="25">
        <f t="shared" si="183"/>
        <v>0</v>
      </c>
      <c r="L305" s="75">
        <f t="shared" si="202"/>
        <v>351764517</v>
      </c>
      <c r="M305" s="25">
        <f t="shared" si="184"/>
        <v>33.613960719953859</v>
      </c>
      <c r="N305" s="64">
        <f>SUM(geab:geru!N305)</f>
        <v>351764517</v>
      </c>
      <c r="O305" s="25">
        <f t="shared" si="185"/>
        <v>33.613960719953859</v>
      </c>
      <c r="P305" s="76">
        <f t="shared" si="193"/>
        <v>694718877</v>
      </c>
      <c r="R305" s="64"/>
      <c r="S305" s="65">
        <f t="shared" si="186"/>
        <v>351764517</v>
      </c>
    </row>
    <row r="306" spans="1:19" x14ac:dyDescent="0.25">
      <c r="A306" s="95">
        <v>319201060305</v>
      </c>
      <c r="B306" s="31" t="s">
        <v>414</v>
      </c>
      <c r="C306" s="73"/>
      <c r="D306" s="64">
        <f>SUM(geab:geru!D306)</f>
        <v>288156553</v>
      </c>
      <c r="E306" s="64">
        <f>SUM(geab:geru!E306)</f>
        <v>0</v>
      </c>
      <c r="F306" s="75">
        <f t="shared" si="200"/>
        <v>288156553</v>
      </c>
      <c r="G306" s="25">
        <f t="shared" si="187"/>
        <v>4.050053209452292E-3</v>
      </c>
      <c r="H306" s="64"/>
      <c r="I306" s="76">
        <f t="shared" si="201"/>
        <v>288156553</v>
      </c>
      <c r="J306" s="64">
        <f>SUM(geab:geru!J306)</f>
        <v>119991272</v>
      </c>
      <c r="K306" s="25">
        <f t="shared" si="183"/>
        <v>41.641000612607968</v>
      </c>
      <c r="L306" s="75">
        <f t="shared" si="202"/>
        <v>11139424</v>
      </c>
      <c r="M306" s="25">
        <f t="shared" si="184"/>
        <v>3.8657541825883794</v>
      </c>
      <c r="N306" s="64">
        <f>SUM(geab:geru!N306)</f>
        <v>131130696</v>
      </c>
      <c r="O306" s="25">
        <f t="shared" si="185"/>
        <v>45.506754795196343</v>
      </c>
      <c r="P306" s="76">
        <f t="shared" si="193"/>
        <v>157025857</v>
      </c>
      <c r="R306" s="64"/>
      <c r="S306" s="65">
        <f t="shared" si="186"/>
        <v>131130696</v>
      </c>
    </row>
    <row r="307" spans="1:19" x14ac:dyDescent="0.25">
      <c r="A307" s="95">
        <v>319201060306</v>
      </c>
      <c r="B307" s="31" t="s">
        <v>1158</v>
      </c>
      <c r="C307" s="73"/>
      <c r="D307" s="64">
        <f>SUM(geab:geru!D307)</f>
        <v>1248729486</v>
      </c>
      <c r="E307" s="64">
        <f>SUM(geab:geru!E307)</f>
        <v>0</v>
      </c>
      <c r="F307" s="75">
        <f t="shared" si="200"/>
        <v>1248729486</v>
      </c>
      <c r="G307" s="25">
        <f t="shared" si="187"/>
        <v>1.7550948641837795E-2</v>
      </c>
      <c r="H307" s="64"/>
      <c r="I307" s="76">
        <f t="shared" si="201"/>
        <v>1248729486</v>
      </c>
      <c r="J307" s="64">
        <f>SUM(geab:geru!J307)</f>
        <v>800000</v>
      </c>
      <c r="K307" s="25">
        <f t="shared" si="183"/>
        <v>6.4065116501941882E-2</v>
      </c>
      <c r="L307" s="75">
        <f t="shared" si="202"/>
        <v>-800000</v>
      </c>
      <c r="M307" s="25">
        <f t="shared" si="184"/>
        <v>-6.4065116501941882E-2</v>
      </c>
      <c r="N307" s="64">
        <f>SUM(geab:geru!N307)</f>
        <v>0</v>
      </c>
      <c r="O307" s="25"/>
      <c r="P307" s="76"/>
      <c r="R307" s="64"/>
      <c r="S307" s="65"/>
    </row>
    <row r="308" spans="1:19" x14ac:dyDescent="0.25">
      <c r="A308" s="95">
        <v>3192010604</v>
      </c>
      <c r="B308" s="31" t="s">
        <v>1159</v>
      </c>
      <c r="C308" s="73"/>
      <c r="D308" s="23">
        <f>SUM(D309:D310)</f>
        <v>7717660586</v>
      </c>
      <c r="E308" s="23">
        <f>SUM(E309:E310)</f>
        <v>1736339414</v>
      </c>
      <c r="F308" s="75">
        <f t="shared" si="182"/>
        <v>9454000000</v>
      </c>
      <c r="G308" s="25">
        <f t="shared" si="187"/>
        <v>0.13287639182080987</v>
      </c>
      <c r="H308" s="23">
        <f>SUM(H309:H310)</f>
        <v>0</v>
      </c>
      <c r="I308" s="76">
        <f t="shared" si="188"/>
        <v>9454000000</v>
      </c>
      <c r="J308" s="23">
        <f>SUM(J309:J310)</f>
        <v>97749863</v>
      </c>
      <c r="K308" s="25">
        <f t="shared" si="183"/>
        <v>1.0339524328326635</v>
      </c>
      <c r="L308" s="75">
        <f t="shared" si="192"/>
        <v>1896002567</v>
      </c>
      <c r="M308" s="25">
        <f t="shared" si="184"/>
        <v>20.055030325788024</v>
      </c>
      <c r="N308" s="23">
        <f>SUM(N309:N310)</f>
        <v>1993752430</v>
      </c>
      <c r="O308" s="25">
        <f t="shared" si="185"/>
        <v>21.088982758620688</v>
      </c>
      <c r="P308" s="76">
        <f t="shared" si="193"/>
        <v>7460247570</v>
      </c>
      <c r="R308" s="64"/>
      <c r="S308" s="65">
        <f t="shared" si="186"/>
        <v>1993752430</v>
      </c>
    </row>
    <row r="309" spans="1:19" x14ac:dyDescent="0.25">
      <c r="A309" s="95">
        <v>319201060401</v>
      </c>
      <c r="B309" s="31" t="s">
        <v>548</v>
      </c>
      <c r="C309" s="73"/>
      <c r="D309" s="64">
        <f>SUM(geab:geru!D309)</f>
        <v>6660853884</v>
      </c>
      <c r="E309" s="64">
        <f>SUM(geab:geru!E309)</f>
        <v>2793146116</v>
      </c>
      <c r="F309" s="75">
        <f t="shared" ref="F309:F310" si="203">SUM(D309+E309)</f>
        <v>9454000000</v>
      </c>
      <c r="G309" s="25">
        <f t="shared" si="187"/>
        <v>0.13287639182080987</v>
      </c>
      <c r="H309" s="64"/>
      <c r="I309" s="76">
        <f t="shared" ref="I309:I310" si="204">SUM(F309-H309)</f>
        <v>9454000000</v>
      </c>
      <c r="J309" s="64">
        <f>SUM(geab:geru!J309)</f>
        <v>97749863</v>
      </c>
      <c r="K309" s="25">
        <f t="shared" si="183"/>
        <v>1.0339524328326635</v>
      </c>
      <c r="L309" s="75">
        <f t="shared" ref="L309:L310" si="205">SUM(N309-J309)</f>
        <v>1896002567</v>
      </c>
      <c r="M309" s="25">
        <f t="shared" si="184"/>
        <v>20.055030325788024</v>
      </c>
      <c r="N309" s="64">
        <f>SUM(geab:geru!N309)</f>
        <v>1993752430</v>
      </c>
      <c r="O309" s="25">
        <f t="shared" si="185"/>
        <v>21.088982758620688</v>
      </c>
      <c r="P309" s="76">
        <f t="shared" si="193"/>
        <v>7460247570</v>
      </c>
      <c r="R309" s="64"/>
      <c r="S309" s="65">
        <f t="shared" si="186"/>
        <v>1993752430</v>
      </c>
    </row>
    <row r="310" spans="1:19" x14ac:dyDescent="0.25">
      <c r="A310" s="95">
        <v>319201060402</v>
      </c>
      <c r="B310" s="31" t="s">
        <v>1158</v>
      </c>
      <c r="C310" s="73"/>
      <c r="D310" s="64">
        <f>SUM(geab:geru!D310)</f>
        <v>1056806702</v>
      </c>
      <c r="E310" s="64">
        <f>SUM(geab:geru!E310)</f>
        <v>-1056806702</v>
      </c>
      <c r="F310" s="75">
        <f t="shared" si="203"/>
        <v>0</v>
      </c>
      <c r="G310" s="25">
        <f t="shared" si="187"/>
        <v>0</v>
      </c>
      <c r="H310" s="64"/>
      <c r="I310" s="76">
        <f t="shared" si="204"/>
        <v>0</v>
      </c>
      <c r="J310" s="64">
        <f>SUM(geab:geru!J310)</f>
        <v>0</v>
      </c>
      <c r="K310" s="25">
        <f t="shared" si="183"/>
        <v>0</v>
      </c>
      <c r="L310" s="75">
        <f t="shared" si="205"/>
        <v>0</v>
      </c>
      <c r="M310" s="25">
        <f t="shared" si="184"/>
        <v>0</v>
      </c>
      <c r="N310" s="64">
        <f>SUM(geab:geru!N310)</f>
        <v>0</v>
      </c>
      <c r="O310" s="25">
        <f t="shared" si="185"/>
        <v>0</v>
      </c>
      <c r="P310" s="76">
        <f t="shared" si="193"/>
        <v>0</v>
      </c>
      <c r="R310" s="64"/>
      <c r="S310" s="65">
        <f t="shared" si="186"/>
        <v>0</v>
      </c>
    </row>
    <row r="311" spans="1:19" x14ac:dyDescent="0.25">
      <c r="A311" s="95">
        <v>3192010605</v>
      </c>
      <c r="B311" s="31" t="s">
        <v>1160</v>
      </c>
      <c r="C311" s="73"/>
      <c r="D311" s="23">
        <f>SUM(D312:D313)</f>
        <v>3419853308</v>
      </c>
      <c r="E311" s="23">
        <f>SUM(E312:E313)</f>
        <v>-723994332</v>
      </c>
      <c r="F311" s="75">
        <f t="shared" ref="F311:F355" si="206">SUM(D311+E311)</f>
        <v>2695858976</v>
      </c>
      <c r="G311" s="25">
        <f t="shared" ref="G311:G361" si="207">IF(OR(F311=0,F$7=0),0,F311/F$7)*100</f>
        <v>3.7890418192153934E-2</v>
      </c>
      <c r="H311" s="23">
        <f>SUM(H312:H313)</f>
        <v>0</v>
      </c>
      <c r="I311" s="76">
        <f t="shared" si="188"/>
        <v>2695858976</v>
      </c>
      <c r="J311" s="23">
        <f>SUM(J312:J313)</f>
        <v>38188355</v>
      </c>
      <c r="K311" s="25">
        <f t="shared" ref="K311:K361" si="208">IF(OR(J311=0,F311=0),0,J311/F311)*100</f>
        <v>1.4165561084601779</v>
      </c>
      <c r="L311" s="75">
        <f t="shared" ref="L311:L355" si="209">SUM(N311-J311)</f>
        <v>437236803</v>
      </c>
      <c r="M311" s="25">
        <f t="shared" ref="M311:M361" si="210">IF(OR(L311=0,F311=0),0,L311/F311)*100</f>
        <v>16.218830691535402</v>
      </c>
      <c r="N311" s="23">
        <f>SUM(N312:N313)</f>
        <v>475425158</v>
      </c>
      <c r="O311" s="25">
        <f t="shared" ref="O311:O361" si="211">IF(OR(N311=0,F311=0),0,N311/F311)*100</f>
        <v>17.63538679999558</v>
      </c>
      <c r="P311" s="76">
        <f t="shared" ref="P311:P361" si="212">SUM(F311-N311)</f>
        <v>2220433818</v>
      </c>
      <c r="R311" s="64"/>
      <c r="S311" s="65"/>
    </row>
    <row r="312" spans="1:19" x14ac:dyDescent="0.25">
      <c r="A312" s="95">
        <v>319201060501</v>
      </c>
      <c r="B312" s="31" t="s">
        <v>548</v>
      </c>
      <c r="C312" s="73"/>
      <c r="D312" s="64">
        <f>SUM(geab:geru!D312)</f>
        <v>2951560636</v>
      </c>
      <c r="E312" s="64">
        <f>SUM(geab:geru!E312)</f>
        <v>-255701660</v>
      </c>
      <c r="F312" s="75">
        <f t="shared" ref="F312:F313" si="213">SUM(D312+E312)</f>
        <v>2695858976</v>
      </c>
      <c r="G312" s="25">
        <f t="shared" si="207"/>
        <v>3.7890418192153934E-2</v>
      </c>
      <c r="H312" s="64"/>
      <c r="I312" s="76">
        <f t="shared" ref="I312:I313" si="214">SUM(F312-H312)</f>
        <v>2695858976</v>
      </c>
      <c r="J312" s="64">
        <f>SUM(geab:geru!J312)</f>
        <v>38188355</v>
      </c>
      <c r="K312" s="25">
        <f t="shared" si="208"/>
        <v>1.4165561084601779</v>
      </c>
      <c r="L312" s="75">
        <f t="shared" ref="L312:L313" si="215">SUM(N312-J312)</f>
        <v>437236803</v>
      </c>
      <c r="M312" s="25">
        <f t="shared" si="210"/>
        <v>16.218830691535402</v>
      </c>
      <c r="N312" s="64">
        <f>SUM(geab:geru!N312)</f>
        <v>475425158</v>
      </c>
      <c r="O312" s="25">
        <f t="shared" si="211"/>
        <v>17.63538679999558</v>
      </c>
      <c r="P312" s="76">
        <f t="shared" si="212"/>
        <v>2220433818</v>
      </c>
      <c r="R312" s="64"/>
      <c r="S312" s="65"/>
    </row>
    <row r="313" spans="1:19" x14ac:dyDescent="0.25">
      <c r="A313" s="95">
        <v>319201060502</v>
      </c>
      <c r="B313" s="31" t="s">
        <v>1158</v>
      </c>
      <c r="C313" s="73"/>
      <c r="D313" s="64">
        <f>SUM(geab:geru!D313)</f>
        <v>468292672</v>
      </c>
      <c r="E313" s="64">
        <f>SUM(geab:geru!E313)</f>
        <v>-468292672</v>
      </c>
      <c r="F313" s="75">
        <f t="shared" si="213"/>
        <v>0</v>
      </c>
      <c r="G313" s="25">
        <f t="shared" si="207"/>
        <v>0</v>
      </c>
      <c r="H313" s="64"/>
      <c r="I313" s="76">
        <f t="shared" si="214"/>
        <v>0</v>
      </c>
      <c r="J313" s="64">
        <f>SUM(geab:geru!J313)</f>
        <v>0</v>
      </c>
      <c r="K313" s="25">
        <f t="shared" si="208"/>
        <v>0</v>
      </c>
      <c r="L313" s="75">
        <f t="shared" si="215"/>
        <v>0</v>
      </c>
      <c r="M313" s="25">
        <f t="shared" si="210"/>
        <v>0</v>
      </c>
      <c r="N313" s="64">
        <f>SUM(geab:geru!N313)</f>
        <v>0</v>
      </c>
      <c r="O313" s="25">
        <f t="shared" si="211"/>
        <v>0</v>
      </c>
      <c r="P313" s="76">
        <f t="shared" si="212"/>
        <v>0</v>
      </c>
      <c r="R313" s="64"/>
      <c r="S313" s="65"/>
    </row>
    <row r="314" spans="1:19" x14ac:dyDescent="0.25">
      <c r="A314" s="95">
        <v>3192010606</v>
      </c>
      <c r="B314" s="31" t="s">
        <v>1161</v>
      </c>
      <c r="C314" s="73"/>
      <c r="D314" s="23">
        <f>SUM(D315:D319)</f>
        <v>896822138</v>
      </c>
      <c r="E314" s="23">
        <f>SUM(E315:E319)</f>
        <v>0</v>
      </c>
      <c r="F314" s="75">
        <f t="shared" si="206"/>
        <v>896822138</v>
      </c>
      <c r="G314" s="25">
        <f t="shared" si="207"/>
        <v>1.260487516421244E-2</v>
      </c>
      <c r="H314" s="23">
        <f>SUM(H315:H319)</f>
        <v>0</v>
      </c>
      <c r="I314" s="76">
        <f t="shared" si="188"/>
        <v>896822138</v>
      </c>
      <c r="J314" s="23">
        <f>SUM(J315:J319)</f>
        <v>53430787</v>
      </c>
      <c r="K314" s="25">
        <f t="shared" si="208"/>
        <v>5.9577908189416258</v>
      </c>
      <c r="L314" s="75">
        <f t="shared" si="209"/>
        <v>204835937</v>
      </c>
      <c r="M314" s="25">
        <f t="shared" si="210"/>
        <v>22.840196324413213</v>
      </c>
      <c r="N314" s="23">
        <f>SUM(N315:N319)</f>
        <v>258266724</v>
      </c>
      <c r="O314" s="25">
        <f t="shared" si="211"/>
        <v>28.797987143354842</v>
      </c>
      <c r="P314" s="76">
        <f t="shared" si="212"/>
        <v>638555414</v>
      </c>
      <c r="R314" s="64"/>
      <c r="S314" s="65"/>
    </row>
    <row r="315" spans="1:19" x14ac:dyDescent="0.25">
      <c r="A315" s="95">
        <v>319201060601</v>
      </c>
      <c r="B315" s="31" t="s">
        <v>543</v>
      </c>
      <c r="C315" s="73"/>
      <c r="D315" s="64">
        <f>SUM(geab:geru!D315)</f>
        <v>373975699</v>
      </c>
      <c r="E315" s="64">
        <f>SUM(geab:geru!E315)</f>
        <v>0</v>
      </c>
      <c r="F315" s="75">
        <f t="shared" ref="F315:F319" si="216">SUM(D315+E315)</f>
        <v>373975699</v>
      </c>
      <c r="G315" s="25">
        <f t="shared" si="207"/>
        <v>5.256245135581262E-3</v>
      </c>
      <c r="H315" s="64"/>
      <c r="I315" s="76">
        <f t="shared" ref="I315:I319" si="217">SUM(F315-H315)</f>
        <v>373975699</v>
      </c>
      <c r="J315" s="64">
        <f>SUM(geab:geru!J315)</f>
        <v>0</v>
      </c>
      <c r="K315" s="25">
        <f t="shared" si="208"/>
        <v>0</v>
      </c>
      <c r="L315" s="75">
        <f t="shared" ref="L315:L319" si="218">SUM(N315-J315)</f>
        <v>0</v>
      </c>
      <c r="M315" s="25">
        <f t="shared" si="210"/>
        <v>0</v>
      </c>
      <c r="N315" s="64">
        <f>SUM(geab:geru!N315)</f>
        <v>0</v>
      </c>
      <c r="O315" s="25">
        <f t="shared" si="211"/>
        <v>0</v>
      </c>
      <c r="P315" s="76">
        <f t="shared" si="212"/>
        <v>373975699</v>
      </c>
      <c r="R315" s="64"/>
      <c r="S315" s="65"/>
    </row>
    <row r="316" spans="1:19" x14ac:dyDescent="0.25">
      <c r="A316" s="95">
        <v>319201060602</v>
      </c>
      <c r="B316" s="31" t="s">
        <v>380</v>
      </c>
      <c r="C316" s="73"/>
      <c r="D316" s="64">
        <f>SUM(geab:geru!D316)</f>
        <v>157674305</v>
      </c>
      <c r="E316" s="64">
        <f>SUM(geab:geru!E316)</f>
        <v>0</v>
      </c>
      <c r="F316" s="75">
        <f t="shared" si="216"/>
        <v>157674305</v>
      </c>
      <c r="G316" s="25">
        <f t="shared" si="207"/>
        <v>2.2161193919244637E-3</v>
      </c>
      <c r="H316" s="64"/>
      <c r="I316" s="76">
        <f t="shared" si="217"/>
        <v>157674305</v>
      </c>
      <c r="J316" s="64">
        <f>SUM(geab:geru!J316)</f>
        <v>52209563</v>
      </c>
      <c r="K316" s="25">
        <f t="shared" si="208"/>
        <v>33.112283577213169</v>
      </c>
      <c r="L316" s="75">
        <f t="shared" si="218"/>
        <v>34865237</v>
      </c>
      <c r="M316" s="25">
        <f t="shared" si="210"/>
        <v>22.112186890565333</v>
      </c>
      <c r="N316" s="64">
        <f>SUM(geab:geru!N316)</f>
        <v>87074800</v>
      </c>
      <c r="O316" s="25">
        <f t="shared" si="211"/>
        <v>55.224470467778495</v>
      </c>
      <c r="P316" s="76">
        <f t="shared" si="212"/>
        <v>70599505</v>
      </c>
      <c r="R316" s="64"/>
      <c r="S316" s="65"/>
    </row>
    <row r="317" spans="1:19" x14ac:dyDescent="0.25">
      <c r="A317" s="95">
        <v>319201060603</v>
      </c>
      <c r="B317" s="31" t="s">
        <v>544</v>
      </c>
      <c r="C317" s="73"/>
      <c r="D317" s="64">
        <f>SUM(geab:geru!D317)</f>
        <v>270067261</v>
      </c>
      <c r="E317" s="64">
        <f>SUM(geab:geru!E317)</f>
        <v>0</v>
      </c>
      <c r="F317" s="75">
        <f t="shared" si="216"/>
        <v>270067261</v>
      </c>
      <c r="G317" s="25">
        <f t="shared" si="207"/>
        <v>3.7958074032799793E-3</v>
      </c>
      <c r="H317" s="64"/>
      <c r="I317" s="76">
        <f t="shared" si="217"/>
        <v>270067261</v>
      </c>
      <c r="J317" s="64">
        <f>SUM(geab:geru!J317)</f>
        <v>0</v>
      </c>
      <c r="K317" s="25">
        <f t="shared" si="208"/>
        <v>0</v>
      </c>
      <c r="L317" s="75">
        <f t="shared" si="218"/>
        <v>165300000</v>
      </c>
      <c r="M317" s="25">
        <f t="shared" si="210"/>
        <v>61.206974658064908</v>
      </c>
      <c r="N317" s="64">
        <f>SUM(geab:geru!N317)</f>
        <v>165300000</v>
      </c>
      <c r="O317" s="25">
        <f t="shared" si="211"/>
        <v>61.206974658064908</v>
      </c>
      <c r="P317" s="76">
        <f t="shared" si="212"/>
        <v>104767261</v>
      </c>
      <c r="R317" s="64"/>
      <c r="S317" s="65"/>
    </row>
    <row r="318" spans="1:19" x14ac:dyDescent="0.25">
      <c r="A318" s="95">
        <v>319201060604</v>
      </c>
      <c r="B318" s="31" t="s">
        <v>68</v>
      </c>
      <c r="C318" s="73"/>
      <c r="D318" s="64">
        <f>SUM(geab:geru!D318)</f>
        <v>62270245</v>
      </c>
      <c r="E318" s="64">
        <f>SUM(geab:geru!E318)</f>
        <v>0</v>
      </c>
      <c r="F318" s="75">
        <f t="shared" si="216"/>
        <v>62270245</v>
      </c>
      <c r="G318" s="25">
        <f t="shared" si="207"/>
        <v>8.7521107186353149E-4</v>
      </c>
      <c r="H318" s="64"/>
      <c r="I318" s="76">
        <f t="shared" si="217"/>
        <v>62270245</v>
      </c>
      <c r="J318" s="64">
        <f>SUM(geab:geru!J318)</f>
        <v>0</v>
      </c>
      <c r="K318" s="25">
        <f t="shared" si="208"/>
        <v>0</v>
      </c>
      <c r="L318" s="75">
        <f t="shared" si="218"/>
        <v>4670700</v>
      </c>
      <c r="M318" s="25">
        <f t="shared" si="210"/>
        <v>7.5006931480677483</v>
      </c>
      <c r="N318" s="64">
        <f>SUM(geab:geru!N318)</f>
        <v>4670700</v>
      </c>
      <c r="O318" s="25">
        <f t="shared" si="211"/>
        <v>7.5006931480677483</v>
      </c>
      <c r="P318" s="76">
        <f t="shared" si="212"/>
        <v>57599545</v>
      </c>
      <c r="R318" s="64"/>
      <c r="S318" s="65"/>
    </row>
    <row r="319" spans="1:19" x14ac:dyDescent="0.25">
      <c r="A319" s="95">
        <v>319201060605</v>
      </c>
      <c r="B319" s="31" t="s">
        <v>414</v>
      </c>
      <c r="C319" s="73"/>
      <c r="D319" s="64">
        <f>SUM(geab:geru!D319)</f>
        <v>32834628</v>
      </c>
      <c r="E319" s="64">
        <f>SUM(geab:geru!E319)</f>
        <v>0</v>
      </c>
      <c r="F319" s="75">
        <f t="shared" si="216"/>
        <v>32834628</v>
      </c>
      <c r="G319" s="25">
        <f t="shared" si="207"/>
        <v>4.6149216156320442E-4</v>
      </c>
      <c r="H319" s="64"/>
      <c r="I319" s="76">
        <f t="shared" si="217"/>
        <v>32834628</v>
      </c>
      <c r="J319" s="64">
        <f>SUM(geab:geru!J319)</f>
        <v>1221224</v>
      </c>
      <c r="K319" s="25">
        <f t="shared" si="208"/>
        <v>3.7193173012345384</v>
      </c>
      <c r="L319" s="75">
        <f t="shared" si="218"/>
        <v>0</v>
      </c>
      <c r="M319" s="25">
        <f t="shared" si="210"/>
        <v>0</v>
      </c>
      <c r="N319" s="64">
        <f>SUM(geab:geru!N319)</f>
        <v>1221224</v>
      </c>
      <c r="O319" s="25">
        <f t="shared" si="211"/>
        <v>3.7193173012345384</v>
      </c>
      <c r="P319" s="76">
        <f t="shared" si="212"/>
        <v>31613404</v>
      </c>
      <c r="R319" s="64"/>
      <c r="S319" s="65"/>
    </row>
    <row r="320" spans="1:19" x14ac:dyDescent="0.25">
      <c r="A320" s="95">
        <v>3192010607</v>
      </c>
      <c r="B320" s="31" t="s">
        <v>1162</v>
      </c>
      <c r="C320" s="73"/>
      <c r="D320" s="23">
        <f>SUM(D321:D325)</f>
        <v>409975835</v>
      </c>
      <c r="E320" s="23">
        <f>SUM(E321:E325)</f>
        <v>0</v>
      </c>
      <c r="F320" s="75">
        <f t="shared" si="206"/>
        <v>409975835</v>
      </c>
      <c r="G320" s="25">
        <f t="shared" si="207"/>
        <v>5.7622286533238519E-3</v>
      </c>
      <c r="H320" s="23">
        <f>SUM(H321:H325)</f>
        <v>0</v>
      </c>
      <c r="I320" s="76">
        <f t="shared" si="188"/>
        <v>409975835</v>
      </c>
      <c r="J320" s="23">
        <f>SUM(J321:J325)</f>
        <v>53810701</v>
      </c>
      <c r="K320" s="25">
        <f t="shared" si="208"/>
        <v>13.125334813940926</v>
      </c>
      <c r="L320" s="75">
        <f t="shared" si="209"/>
        <v>34600415</v>
      </c>
      <c r="M320" s="25">
        <f t="shared" si="210"/>
        <v>8.4396230329038779</v>
      </c>
      <c r="N320" s="23">
        <f>SUM(N321:N325)</f>
        <v>88411116</v>
      </c>
      <c r="O320" s="25">
        <f t="shared" si="211"/>
        <v>21.564957846844802</v>
      </c>
      <c r="P320" s="76">
        <f t="shared" si="212"/>
        <v>321564719</v>
      </c>
      <c r="R320" s="64"/>
      <c r="S320" s="65"/>
    </row>
    <row r="321" spans="1:19" x14ac:dyDescent="0.25">
      <c r="A321" s="95">
        <v>319201060701</v>
      </c>
      <c r="B321" s="31" t="s">
        <v>543</v>
      </c>
      <c r="C321" s="73"/>
      <c r="D321" s="64">
        <f>SUM(geab:geru!D321)</f>
        <v>170960320</v>
      </c>
      <c r="E321" s="64">
        <f>SUM(geab:geru!E321)</f>
        <v>0</v>
      </c>
      <c r="F321" s="75">
        <f t="shared" ref="F321:F325" si="219">SUM(D321+E321)</f>
        <v>170960320</v>
      </c>
      <c r="G321" s="25">
        <f t="shared" si="207"/>
        <v>2.4028549255480261E-3</v>
      </c>
      <c r="H321" s="64"/>
      <c r="I321" s="76">
        <f t="shared" ref="I321:I325" si="220">SUM(F321-H321)</f>
        <v>170960320</v>
      </c>
      <c r="J321" s="64">
        <f>SUM(geab:geru!J321)</f>
        <v>1601139</v>
      </c>
      <c r="K321" s="25">
        <f t="shared" si="208"/>
        <v>0.93655592128044673</v>
      </c>
      <c r="L321" s="75">
        <f t="shared" ref="L321:L325" si="221">SUM(N321-J321)</f>
        <v>0</v>
      </c>
      <c r="M321" s="25">
        <f t="shared" si="210"/>
        <v>0</v>
      </c>
      <c r="N321" s="64">
        <f>SUM(geab:geru!N321)</f>
        <v>1601139</v>
      </c>
      <c r="O321" s="25">
        <f t="shared" si="211"/>
        <v>0.93655592128044673</v>
      </c>
      <c r="P321" s="76">
        <f t="shared" si="212"/>
        <v>169359181</v>
      </c>
      <c r="R321" s="64"/>
      <c r="S321" s="65"/>
    </row>
    <row r="322" spans="1:19" x14ac:dyDescent="0.25">
      <c r="A322" s="95">
        <v>319201060702</v>
      </c>
      <c r="B322" s="31" t="s">
        <v>380</v>
      </c>
      <c r="C322" s="73"/>
      <c r="D322" s="64">
        <f>SUM(geab:geru!D322)</f>
        <v>72079682</v>
      </c>
      <c r="E322" s="64">
        <f>SUM(geab:geru!E322)</f>
        <v>9000000</v>
      </c>
      <c r="F322" s="75">
        <f t="shared" si="219"/>
        <v>81079682</v>
      </c>
      <c r="G322" s="25">
        <f t="shared" si="207"/>
        <v>1.139578548142444E-3</v>
      </c>
      <c r="H322" s="64"/>
      <c r="I322" s="76">
        <f t="shared" si="220"/>
        <v>81079682</v>
      </c>
      <c r="J322" s="64">
        <f>SUM(geab:geru!J322)</f>
        <v>46709562</v>
      </c>
      <c r="K322" s="25">
        <f t="shared" si="208"/>
        <v>57.609453870329688</v>
      </c>
      <c r="L322" s="75">
        <f t="shared" si="221"/>
        <v>31865238</v>
      </c>
      <c r="M322" s="25">
        <f t="shared" si="210"/>
        <v>39.301138354242681</v>
      </c>
      <c r="N322" s="64">
        <f>SUM(geab:geru!N322)</f>
        <v>78574800</v>
      </c>
      <c r="O322" s="25">
        <f t="shared" si="211"/>
        <v>96.910592224572369</v>
      </c>
      <c r="P322" s="76">
        <f t="shared" si="212"/>
        <v>2504882</v>
      </c>
      <c r="R322" s="64"/>
      <c r="S322" s="65"/>
    </row>
    <row r="323" spans="1:19" x14ac:dyDescent="0.25">
      <c r="A323" s="95">
        <v>319201060703</v>
      </c>
      <c r="B323" s="31" t="s">
        <v>544</v>
      </c>
      <c r="C323" s="73"/>
      <c r="D323" s="64">
        <f>SUM(geab:geru!D323)</f>
        <v>123459319</v>
      </c>
      <c r="E323" s="64">
        <f>SUM(geab:geru!E323)</f>
        <v>0</v>
      </c>
      <c r="F323" s="75">
        <f t="shared" si="219"/>
        <v>123459319</v>
      </c>
      <c r="G323" s="25">
        <f t="shared" si="207"/>
        <v>1.7352262370821194E-3</v>
      </c>
      <c r="H323" s="64"/>
      <c r="I323" s="76">
        <f t="shared" si="220"/>
        <v>123459319</v>
      </c>
      <c r="J323" s="64">
        <f>SUM(geab:geru!J323)</f>
        <v>0</v>
      </c>
      <c r="K323" s="25">
        <f t="shared" si="208"/>
        <v>0</v>
      </c>
      <c r="L323" s="75">
        <f t="shared" si="221"/>
        <v>0</v>
      </c>
      <c r="M323" s="25">
        <f t="shared" si="210"/>
        <v>0</v>
      </c>
      <c r="N323" s="64">
        <f>SUM(geab:geru!N323)</f>
        <v>0</v>
      </c>
      <c r="O323" s="25">
        <f t="shared" si="211"/>
        <v>0</v>
      </c>
      <c r="P323" s="76">
        <f t="shared" si="212"/>
        <v>123459319</v>
      </c>
      <c r="R323" s="64"/>
      <c r="S323" s="65"/>
    </row>
    <row r="324" spans="1:19" x14ac:dyDescent="0.25">
      <c r="A324" s="95">
        <v>319201060704</v>
      </c>
      <c r="B324" s="31" t="s">
        <v>68</v>
      </c>
      <c r="C324" s="73"/>
      <c r="D324" s="64">
        <f>SUM(geab:geru!D324)</f>
        <v>28466398</v>
      </c>
      <c r="E324" s="64">
        <f>SUM(geab:geru!E324)</f>
        <v>-9000000</v>
      </c>
      <c r="F324" s="75">
        <f t="shared" si="219"/>
        <v>19466398</v>
      </c>
      <c r="G324" s="25">
        <f t="shared" si="207"/>
        <v>2.736010924463539E-4</v>
      </c>
      <c r="H324" s="64"/>
      <c r="I324" s="76">
        <f t="shared" si="220"/>
        <v>19466398</v>
      </c>
      <c r="J324" s="64">
        <f>SUM(geab:geru!J324)</f>
        <v>0</v>
      </c>
      <c r="K324" s="25">
        <f t="shared" si="208"/>
        <v>0</v>
      </c>
      <c r="L324" s="75">
        <f t="shared" si="221"/>
        <v>2135177</v>
      </c>
      <c r="M324" s="25">
        <f t="shared" si="210"/>
        <v>10.968526380689433</v>
      </c>
      <c r="N324" s="64">
        <f>SUM(geab:geru!N324)</f>
        <v>2135177</v>
      </c>
      <c r="O324" s="25">
        <f t="shared" si="211"/>
        <v>10.968526380689433</v>
      </c>
      <c r="P324" s="76">
        <f t="shared" si="212"/>
        <v>17331221</v>
      </c>
      <c r="R324" s="64"/>
      <c r="S324" s="65"/>
    </row>
    <row r="325" spans="1:19" x14ac:dyDescent="0.25">
      <c r="A325" s="95">
        <v>319201060705</v>
      </c>
      <c r="B325" s="31" t="s">
        <v>414</v>
      </c>
      <c r="C325" s="73"/>
      <c r="D325" s="64">
        <f>SUM(geab:geru!D325)</f>
        <v>15010116</v>
      </c>
      <c r="E325" s="64">
        <f>SUM(geab:geru!E325)</f>
        <v>0</v>
      </c>
      <c r="F325" s="75">
        <f t="shared" si="219"/>
        <v>15010116</v>
      </c>
      <c r="G325" s="25">
        <f t="shared" si="207"/>
        <v>2.1096785010490875E-4</v>
      </c>
      <c r="H325" s="64"/>
      <c r="I325" s="76">
        <f t="shared" si="220"/>
        <v>15010116</v>
      </c>
      <c r="J325" s="64">
        <f>SUM(geab:geru!J325)</f>
        <v>5500000</v>
      </c>
      <c r="K325" s="25">
        <f t="shared" si="208"/>
        <v>36.641955331990772</v>
      </c>
      <c r="L325" s="75">
        <f t="shared" si="221"/>
        <v>600000</v>
      </c>
      <c r="M325" s="25">
        <f t="shared" si="210"/>
        <v>3.9973042180353571</v>
      </c>
      <c r="N325" s="64">
        <f>SUM(geab:geru!N325)</f>
        <v>6100000</v>
      </c>
      <c r="O325" s="25">
        <f t="shared" si="211"/>
        <v>40.639259550026132</v>
      </c>
      <c r="P325" s="76">
        <f t="shared" si="212"/>
        <v>8910116</v>
      </c>
      <c r="R325" s="64"/>
      <c r="S325" s="65"/>
    </row>
    <row r="326" spans="1:19" x14ac:dyDescent="0.25">
      <c r="A326" s="95">
        <v>3192010608</v>
      </c>
      <c r="B326" s="95" t="s">
        <v>1163</v>
      </c>
      <c r="C326" s="73"/>
      <c r="D326" s="23">
        <f>SUM(D327:D331)</f>
        <v>461222814</v>
      </c>
      <c r="E326" s="23">
        <f>SUM(E327:E331)</f>
        <v>0</v>
      </c>
      <c r="F326" s="75">
        <f t="shared" si="206"/>
        <v>461222814</v>
      </c>
      <c r="G326" s="25">
        <f t="shared" si="207"/>
        <v>6.4825072297186922E-3</v>
      </c>
      <c r="H326" s="23">
        <f>SUM(H327:H331)</f>
        <v>0</v>
      </c>
      <c r="I326" s="76">
        <f t="shared" si="188"/>
        <v>461222814</v>
      </c>
      <c r="J326" s="23">
        <f>SUM(J327:J331)</f>
        <v>7008608</v>
      </c>
      <c r="K326" s="25">
        <f t="shared" si="208"/>
        <v>1.5195709724801254</v>
      </c>
      <c r="L326" s="75">
        <f t="shared" si="209"/>
        <v>12547074</v>
      </c>
      <c r="M326" s="25">
        <f t="shared" si="210"/>
        <v>2.7203931850604426</v>
      </c>
      <c r="N326" s="23">
        <f>SUM(N327:N331)</f>
        <v>19555682</v>
      </c>
      <c r="O326" s="25">
        <f t="shared" si="211"/>
        <v>4.2399641575405678</v>
      </c>
      <c r="P326" s="76">
        <f t="shared" si="212"/>
        <v>441667132</v>
      </c>
      <c r="R326" s="64"/>
      <c r="S326" s="65"/>
    </row>
    <row r="327" spans="1:19" x14ac:dyDescent="0.25">
      <c r="A327" s="95">
        <v>319201060801</v>
      </c>
      <c r="B327" s="31" t="s">
        <v>547</v>
      </c>
      <c r="C327" s="73"/>
      <c r="D327" s="64">
        <f>SUM(geab:geru!D327)</f>
        <v>192330360</v>
      </c>
      <c r="E327" s="64">
        <f>SUM(geab:geru!E327)</f>
        <v>0</v>
      </c>
      <c r="F327" s="75">
        <f t="shared" ref="F327:F331" si="222">SUM(D327+E327)</f>
        <v>192330360</v>
      </c>
      <c r="G327" s="25">
        <f t="shared" si="207"/>
        <v>2.7032117912415294E-3</v>
      </c>
      <c r="H327" s="64"/>
      <c r="I327" s="76">
        <f t="shared" ref="I327:I331" si="223">SUM(F327-H327)</f>
        <v>192330360</v>
      </c>
      <c r="J327" s="64">
        <f>SUM(geab:geru!J327)</f>
        <v>0</v>
      </c>
      <c r="K327" s="25">
        <f t="shared" si="208"/>
        <v>0</v>
      </c>
      <c r="L327" s="75">
        <f t="shared" ref="L327:L331" si="224">SUM(N327-J327)</f>
        <v>0</v>
      </c>
      <c r="M327" s="25">
        <f t="shared" si="210"/>
        <v>0</v>
      </c>
      <c r="N327" s="64">
        <f>SUM(geab:geru!N327)</f>
        <v>0</v>
      </c>
      <c r="O327" s="25">
        <f t="shared" si="211"/>
        <v>0</v>
      </c>
      <c r="P327" s="76">
        <f t="shared" si="212"/>
        <v>192330360</v>
      </c>
      <c r="R327" s="64"/>
      <c r="S327" s="65"/>
    </row>
    <row r="328" spans="1:19" x14ac:dyDescent="0.25">
      <c r="A328" s="95">
        <v>319201060802</v>
      </c>
      <c r="B328" s="31" t="s">
        <v>380</v>
      </c>
      <c r="C328" s="73"/>
      <c r="D328" s="64">
        <f>SUM(geab:geru!D328)</f>
        <v>81089643</v>
      </c>
      <c r="E328" s="64">
        <f>SUM(geab:geru!E328)</f>
        <v>0</v>
      </c>
      <c r="F328" s="75">
        <f t="shared" si="222"/>
        <v>81089643</v>
      </c>
      <c r="G328" s="25">
        <f t="shared" si="207"/>
        <v>1.1397185504418861E-3</v>
      </c>
      <c r="H328" s="64"/>
      <c r="I328" s="76">
        <f t="shared" si="223"/>
        <v>81089643</v>
      </c>
      <c r="J328" s="64">
        <f>SUM(geab:geru!J328)</f>
        <v>5500000</v>
      </c>
      <c r="K328" s="25">
        <f t="shared" si="208"/>
        <v>6.7826171093144412</v>
      </c>
      <c r="L328" s="75">
        <f t="shared" si="224"/>
        <v>3000000</v>
      </c>
      <c r="M328" s="25">
        <f t="shared" si="210"/>
        <v>3.6996093323533312</v>
      </c>
      <c r="N328" s="64">
        <f>SUM(geab:geru!N328)</f>
        <v>8500000</v>
      </c>
      <c r="O328" s="25">
        <f t="shared" si="211"/>
        <v>10.482226441667773</v>
      </c>
      <c r="P328" s="76">
        <f t="shared" si="212"/>
        <v>72589643</v>
      </c>
      <c r="R328" s="64"/>
      <c r="S328" s="65"/>
    </row>
    <row r="329" spans="1:19" x14ac:dyDescent="0.25">
      <c r="A329" s="95">
        <v>319201060803</v>
      </c>
      <c r="B329" s="31" t="s">
        <v>544</v>
      </c>
      <c r="C329" s="73"/>
      <c r="D329" s="64">
        <f>SUM(geab:geru!D329)</f>
        <v>138891734</v>
      </c>
      <c r="E329" s="64">
        <f>SUM(geab:geru!E329)</f>
        <v>0</v>
      </c>
      <c r="F329" s="75">
        <f t="shared" si="222"/>
        <v>138891734</v>
      </c>
      <c r="G329" s="25">
        <f t="shared" si="207"/>
        <v>1.9521295184742648E-3</v>
      </c>
      <c r="H329" s="64"/>
      <c r="I329" s="76">
        <f t="shared" si="223"/>
        <v>138891734</v>
      </c>
      <c r="J329" s="64">
        <f>SUM(geab:geru!J329)</f>
        <v>0</v>
      </c>
      <c r="K329" s="25">
        <f t="shared" si="208"/>
        <v>0</v>
      </c>
      <c r="L329" s="75">
        <f t="shared" si="224"/>
        <v>7145000</v>
      </c>
      <c r="M329" s="25">
        <f t="shared" si="210"/>
        <v>5.1442946201535653</v>
      </c>
      <c r="N329" s="64">
        <f>SUM(geab:geru!N329)</f>
        <v>7145000</v>
      </c>
      <c r="O329" s="25">
        <f t="shared" si="211"/>
        <v>5.1442946201535653</v>
      </c>
      <c r="P329" s="76">
        <f t="shared" si="212"/>
        <v>131746734</v>
      </c>
      <c r="R329" s="64"/>
      <c r="S329" s="65"/>
    </row>
    <row r="330" spans="1:19" x14ac:dyDescent="0.25">
      <c r="A330" s="95">
        <v>319201060804</v>
      </c>
      <c r="B330" s="31" t="s">
        <v>68</v>
      </c>
      <c r="C330" s="73"/>
      <c r="D330" s="64">
        <f>SUM(geab:geru!D330)</f>
        <v>32024697</v>
      </c>
      <c r="E330" s="64">
        <f>SUM(geab:geru!E330)</f>
        <v>0</v>
      </c>
      <c r="F330" s="75">
        <f t="shared" si="222"/>
        <v>32024697</v>
      </c>
      <c r="G330" s="25">
        <f t="shared" si="207"/>
        <v>4.5010854522051132E-4</v>
      </c>
      <c r="H330" s="64"/>
      <c r="I330" s="76">
        <f t="shared" si="223"/>
        <v>32024697</v>
      </c>
      <c r="J330" s="64">
        <f>SUM(geab:geru!J330)</f>
        <v>0</v>
      </c>
      <c r="K330" s="25">
        <f t="shared" si="208"/>
        <v>0</v>
      </c>
      <c r="L330" s="75">
        <f t="shared" si="224"/>
        <v>2402074</v>
      </c>
      <c r="M330" s="25">
        <f t="shared" si="210"/>
        <v>7.5006923562774066</v>
      </c>
      <c r="N330" s="64">
        <f>SUM(geab:geru!N330)</f>
        <v>2402074</v>
      </c>
      <c r="O330" s="25">
        <f t="shared" si="211"/>
        <v>7.5006923562774066</v>
      </c>
      <c r="P330" s="76">
        <f t="shared" si="212"/>
        <v>29622623</v>
      </c>
      <c r="R330" s="64"/>
      <c r="S330" s="65"/>
    </row>
    <row r="331" spans="1:19" x14ac:dyDescent="0.25">
      <c r="A331" s="95">
        <v>319201060805</v>
      </c>
      <c r="B331" s="31" t="s">
        <v>414</v>
      </c>
      <c r="C331" s="73"/>
      <c r="D331" s="64">
        <f>SUM(geab:geru!D331)</f>
        <v>16886380</v>
      </c>
      <c r="E331" s="64">
        <f>SUM(geab:geru!E331)</f>
        <v>0</v>
      </c>
      <c r="F331" s="75">
        <f t="shared" si="222"/>
        <v>16886380</v>
      </c>
      <c r="G331" s="25">
        <f t="shared" si="207"/>
        <v>2.3733882434050002E-4</v>
      </c>
      <c r="H331" s="64"/>
      <c r="I331" s="76">
        <f t="shared" si="223"/>
        <v>16886380</v>
      </c>
      <c r="J331" s="64">
        <f>SUM(geab:geru!J331)</f>
        <v>1508608</v>
      </c>
      <c r="K331" s="25">
        <f t="shared" si="208"/>
        <v>8.9338745189910451</v>
      </c>
      <c r="L331" s="75">
        <f t="shared" si="224"/>
        <v>0</v>
      </c>
      <c r="M331" s="25">
        <f t="shared" si="210"/>
        <v>0</v>
      </c>
      <c r="N331" s="64">
        <f>SUM(geab:geru!N331)</f>
        <v>1508608</v>
      </c>
      <c r="O331" s="25">
        <f t="shared" si="211"/>
        <v>8.9338745189910451</v>
      </c>
      <c r="P331" s="76">
        <f t="shared" si="212"/>
        <v>15377772</v>
      </c>
      <c r="R331" s="64"/>
      <c r="S331" s="65"/>
    </row>
    <row r="332" spans="1:19" x14ac:dyDescent="0.25">
      <c r="A332" s="95">
        <v>3192010610</v>
      </c>
      <c r="B332" s="31" t="s">
        <v>1164</v>
      </c>
      <c r="C332" s="73"/>
      <c r="D332" s="23">
        <f>SUM(D333:D337)</f>
        <v>632088965</v>
      </c>
      <c r="E332" s="23">
        <f>SUM(E333:E337)</f>
        <v>493020298</v>
      </c>
      <c r="F332" s="75">
        <f t="shared" si="206"/>
        <v>1125109263</v>
      </c>
      <c r="G332" s="25">
        <f t="shared" si="207"/>
        <v>1.581346089185642E-2</v>
      </c>
      <c r="H332" s="23">
        <f>SUM(H333:H337)</f>
        <v>0</v>
      </c>
      <c r="I332" s="76">
        <f t="shared" si="188"/>
        <v>1125109263</v>
      </c>
      <c r="J332" s="23">
        <f>SUM(J333:J337)</f>
        <v>70663059</v>
      </c>
      <c r="K332" s="25">
        <f t="shared" si="208"/>
        <v>6.280550816156599</v>
      </c>
      <c r="L332" s="75">
        <f t="shared" si="209"/>
        <v>464599583</v>
      </c>
      <c r="M332" s="25">
        <f t="shared" si="210"/>
        <v>41.293730153921949</v>
      </c>
      <c r="N332" s="23">
        <f>SUM(N333:N337)</f>
        <v>535262642</v>
      </c>
      <c r="O332" s="25">
        <f t="shared" si="211"/>
        <v>47.574280970078547</v>
      </c>
      <c r="P332" s="76">
        <f t="shared" si="212"/>
        <v>589846621</v>
      </c>
      <c r="R332" s="64"/>
      <c r="S332" s="65"/>
    </row>
    <row r="333" spans="1:19" x14ac:dyDescent="0.25">
      <c r="A333" s="95">
        <v>319201061001</v>
      </c>
      <c r="B333" s="31" t="s">
        <v>543</v>
      </c>
      <c r="C333" s="73"/>
      <c r="D333" s="64">
        <f>SUM(geab:geru!D333)</f>
        <v>263581711</v>
      </c>
      <c r="E333" s="64">
        <f>SUM(geab:geru!E333)</f>
        <v>-63581711</v>
      </c>
      <c r="F333" s="75">
        <f t="shared" ref="F333:F337" si="225">SUM(D333+E333)</f>
        <v>200000000</v>
      </c>
      <c r="G333" s="25">
        <f t="shared" si="207"/>
        <v>2.811008923647342E-3</v>
      </c>
      <c r="H333" s="64"/>
      <c r="I333" s="76">
        <f t="shared" ref="I333:I337" si="226">SUM(F333-H333)</f>
        <v>200000000</v>
      </c>
      <c r="J333" s="64">
        <f>SUM(geab:geru!J333)</f>
        <v>63374588</v>
      </c>
      <c r="K333" s="25">
        <f t="shared" si="208"/>
        <v>31.687293999999998</v>
      </c>
      <c r="L333" s="75">
        <f t="shared" ref="L333:L337" si="227">SUM(N333-J333)</f>
        <v>13919951</v>
      </c>
      <c r="M333" s="25">
        <f t="shared" si="210"/>
        <v>6.9599754999999996</v>
      </c>
      <c r="N333" s="64">
        <f>SUM(geab:geru!N333)</f>
        <v>77294539</v>
      </c>
      <c r="O333" s="25">
        <f t="shared" si="211"/>
        <v>38.6472695</v>
      </c>
      <c r="P333" s="76">
        <f t="shared" si="212"/>
        <v>122705461</v>
      </c>
      <c r="R333" s="64"/>
      <c r="S333" s="65"/>
    </row>
    <row r="334" spans="1:19" x14ac:dyDescent="0.25">
      <c r="A334" s="95">
        <v>319201061002</v>
      </c>
      <c r="B334" s="31" t="s">
        <v>380</v>
      </c>
      <c r="C334" s="73"/>
      <c r="D334" s="64">
        <f>SUM(geab:geru!D334)</f>
        <v>111130383</v>
      </c>
      <c r="E334" s="64">
        <f>SUM(geab:geru!E334)</f>
        <v>-111130383</v>
      </c>
      <c r="F334" s="75">
        <f t="shared" si="225"/>
        <v>0</v>
      </c>
      <c r="G334" s="25">
        <f t="shared" si="207"/>
        <v>0</v>
      </c>
      <c r="H334" s="64"/>
      <c r="I334" s="76">
        <f t="shared" si="226"/>
        <v>0</v>
      </c>
      <c r="J334" s="64">
        <f>SUM(geab:geru!J334)</f>
        <v>0</v>
      </c>
      <c r="K334" s="25">
        <f t="shared" si="208"/>
        <v>0</v>
      </c>
      <c r="L334" s="75">
        <f t="shared" si="227"/>
        <v>0</v>
      </c>
      <c r="M334" s="25">
        <f t="shared" si="210"/>
        <v>0</v>
      </c>
      <c r="N334" s="64">
        <f>SUM(geab:geru!N334)</f>
        <v>0</v>
      </c>
      <c r="O334" s="25">
        <f t="shared" si="211"/>
        <v>0</v>
      </c>
      <c r="P334" s="76">
        <f t="shared" si="212"/>
        <v>0</v>
      </c>
      <c r="R334" s="64"/>
      <c r="S334" s="65"/>
    </row>
    <row r="335" spans="1:19" x14ac:dyDescent="0.25">
      <c r="A335" s="95">
        <v>319201061003</v>
      </c>
      <c r="B335" s="31" t="s">
        <v>544</v>
      </c>
      <c r="C335" s="73"/>
      <c r="D335" s="64">
        <f>SUM(geab:geru!D335)</f>
        <v>190346032</v>
      </c>
      <c r="E335" s="64">
        <f>SUM(geab:geru!E335)</f>
        <v>624763231</v>
      </c>
      <c r="F335" s="75">
        <f t="shared" si="225"/>
        <v>815109263</v>
      </c>
      <c r="G335" s="25">
        <f t="shared" si="207"/>
        <v>1.1456397060203042E-2</v>
      </c>
      <c r="H335" s="64"/>
      <c r="I335" s="76">
        <f t="shared" si="226"/>
        <v>815109263</v>
      </c>
      <c r="J335" s="64">
        <f>SUM(geab:geru!J335)</f>
        <v>0</v>
      </c>
      <c r="K335" s="25">
        <f t="shared" si="208"/>
        <v>0</v>
      </c>
      <c r="L335" s="75">
        <f t="shared" si="227"/>
        <v>450679632</v>
      </c>
      <c r="M335" s="25">
        <f t="shared" si="210"/>
        <v>55.290701806194541</v>
      </c>
      <c r="N335" s="64">
        <f>SUM(geab:geru!N335)</f>
        <v>450679632</v>
      </c>
      <c r="O335" s="25">
        <f t="shared" si="211"/>
        <v>55.290701806194541</v>
      </c>
      <c r="P335" s="76">
        <f t="shared" si="212"/>
        <v>364429631</v>
      </c>
      <c r="R335" s="64"/>
      <c r="S335" s="65"/>
    </row>
    <row r="336" spans="1:19" x14ac:dyDescent="0.25">
      <c r="A336" s="95">
        <v>319201061004</v>
      </c>
      <c r="B336" s="31" t="s">
        <v>68</v>
      </c>
      <c r="C336" s="73"/>
      <c r="D336" s="64">
        <f>SUM(geab:geru!D336)</f>
        <v>43888674</v>
      </c>
      <c r="E336" s="64">
        <f>SUM(geab:geru!E336)</f>
        <v>-43888674</v>
      </c>
      <c r="F336" s="75">
        <f t="shared" si="225"/>
        <v>0</v>
      </c>
      <c r="G336" s="25">
        <f t="shared" si="207"/>
        <v>0</v>
      </c>
      <c r="H336" s="64"/>
      <c r="I336" s="76">
        <f t="shared" si="226"/>
        <v>0</v>
      </c>
      <c r="J336" s="64">
        <f>SUM(geab:geru!J336)</f>
        <v>0</v>
      </c>
      <c r="K336" s="25">
        <f t="shared" si="208"/>
        <v>0</v>
      </c>
      <c r="L336" s="75">
        <f t="shared" si="227"/>
        <v>0</v>
      </c>
      <c r="M336" s="25">
        <f t="shared" si="210"/>
        <v>0</v>
      </c>
      <c r="N336" s="64">
        <f>SUM(geab:geru!N336)</f>
        <v>0</v>
      </c>
      <c r="O336" s="25">
        <f t="shared" si="211"/>
        <v>0</v>
      </c>
      <c r="P336" s="76">
        <f t="shared" si="212"/>
        <v>0</v>
      </c>
      <c r="R336" s="64"/>
      <c r="S336" s="65"/>
    </row>
    <row r="337" spans="1:19" x14ac:dyDescent="0.25">
      <c r="A337" s="95">
        <v>319201061005</v>
      </c>
      <c r="B337" s="31" t="s">
        <v>414</v>
      </c>
      <c r="C337" s="73"/>
      <c r="D337" s="64">
        <f>SUM(geab:geru!D337)</f>
        <v>23142165</v>
      </c>
      <c r="E337" s="64">
        <f>SUM(geab:geru!E337)</f>
        <v>86857835</v>
      </c>
      <c r="F337" s="75">
        <f t="shared" si="225"/>
        <v>110000000</v>
      </c>
      <c r="G337" s="25">
        <f t="shared" si="207"/>
        <v>1.5460549080060382E-3</v>
      </c>
      <c r="H337" s="64"/>
      <c r="I337" s="76">
        <f t="shared" si="226"/>
        <v>110000000</v>
      </c>
      <c r="J337" s="64">
        <f>SUM(geab:geru!J337)</f>
        <v>7288471</v>
      </c>
      <c r="K337" s="25">
        <f t="shared" si="208"/>
        <v>6.6258827272727281</v>
      </c>
      <c r="L337" s="75">
        <f t="shared" si="227"/>
        <v>0</v>
      </c>
      <c r="M337" s="25">
        <f t="shared" si="210"/>
        <v>0</v>
      </c>
      <c r="N337" s="64">
        <f>SUM(geab:geru!N337)</f>
        <v>7288471</v>
      </c>
      <c r="O337" s="25">
        <f t="shared" si="211"/>
        <v>6.6258827272727281</v>
      </c>
      <c r="P337" s="76">
        <f t="shared" si="212"/>
        <v>102711529</v>
      </c>
      <c r="R337" s="64"/>
      <c r="S337" s="65"/>
    </row>
    <row r="338" spans="1:19" x14ac:dyDescent="0.25">
      <c r="A338" s="95">
        <v>3192010611</v>
      </c>
      <c r="B338" s="31" t="s">
        <v>1165</v>
      </c>
      <c r="C338" s="73"/>
      <c r="D338" s="23">
        <f>SUM(D339:D343)</f>
        <v>2049879173</v>
      </c>
      <c r="E338" s="23">
        <f>SUM(E339:E343)</f>
        <v>-647480444</v>
      </c>
      <c r="F338" s="75">
        <f t="shared" si="206"/>
        <v>1402398729</v>
      </c>
      <c r="G338" s="25">
        <f t="shared" si="207"/>
        <v>1.9710776708653455E-2</v>
      </c>
      <c r="H338" s="23">
        <f>SUM(H339:H343)</f>
        <v>0</v>
      </c>
      <c r="I338" s="76">
        <f t="shared" si="188"/>
        <v>1402398729</v>
      </c>
      <c r="J338" s="23">
        <f>SUM(J339:J343)</f>
        <v>408558414</v>
      </c>
      <c r="K338" s="25">
        <f t="shared" si="208"/>
        <v>29.132828314193375</v>
      </c>
      <c r="L338" s="75">
        <f t="shared" si="209"/>
        <v>111213638</v>
      </c>
      <c r="M338" s="25">
        <f t="shared" si="210"/>
        <v>7.9302437816171176</v>
      </c>
      <c r="N338" s="23">
        <f>SUM(N339:N343)</f>
        <v>519772052</v>
      </c>
      <c r="O338" s="25">
        <f t="shared" si="211"/>
        <v>37.06307209581049</v>
      </c>
      <c r="P338" s="76">
        <f t="shared" si="212"/>
        <v>882626677</v>
      </c>
      <c r="R338" s="64"/>
      <c r="S338" s="65"/>
    </row>
    <row r="339" spans="1:19" x14ac:dyDescent="0.25">
      <c r="A339" s="95">
        <v>319201061101</v>
      </c>
      <c r="B339" s="31" t="s">
        <v>543</v>
      </c>
      <c r="C339" s="73"/>
      <c r="D339" s="64">
        <f>SUM(geab:geru!D339)</f>
        <v>854801598</v>
      </c>
      <c r="E339" s="64">
        <f>SUM(geab:geru!E339)</f>
        <v>52519556</v>
      </c>
      <c r="F339" s="75">
        <f t="shared" ref="F339:F343" si="228">SUM(D339+E339)</f>
        <v>907321154</v>
      </c>
      <c r="G339" s="25">
        <f t="shared" si="207"/>
        <v>1.2752439302540022E-2</v>
      </c>
      <c r="H339" s="64"/>
      <c r="I339" s="76">
        <f t="shared" ref="I339:I343" si="229">SUM(F339-H339)</f>
        <v>907321154</v>
      </c>
      <c r="J339" s="64">
        <f>SUM(geab:geru!J339)</f>
        <v>359584897</v>
      </c>
      <c r="K339" s="25">
        <f t="shared" si="208"/>
        <v>39.631490505290259</v>
      </c>
      <c r="L339" s="75">
        <f t="shared" ref="L339:L343" si="230">SUM(N339-J339)</f>
        <v>73100452</v>
      </c>
      <c r="M339" s="25">
        <f t="shared" si="210"/>
        <v>8.0567340106345622</v>
      </c>
      <c r="N339" s="64">
        <f>SUM(geab:geru!N339)</f>
        <v>432685349</v>
      </c>
      <c r="O339" s="25">
        <f t="shared" si="211"/>
        <v>47.688224515924823</v>
      </c>
      <c r="P339" s="76">
        <f t="shared" si="212"/>
        <v>474635805</v>
      </c>
      <c r="R339" s="64"/>
      <c r="S339" s="65"/>
    </row>
    <row r="340" spans="1:19" x14ac:dyDescent="0.25">
      <c r="A340" s="95">
        <v>319201061102</v>
      </c>
      <c r="B340" s="31" t="s">
        <v>380</v>
      </c>
      <c r="C340" s="73"/>
      <c r="D340" s="64">
        <f>SUM(geab:geru!D340)</f>
        <v>360398411</v>
      </c>
      <c r="E340" s="64">
        <f>SUM(geab:geru!E340)</f>
        <v>-300000000</v>
      </c>
      <c r="F340" s="75">
        <f t="shared" si="228"/>
        <v>60398411</v>
      </c>
      <c r="G340" s="25">
        <f t="shared" si="207"/>
        <v>8.4890236147559903E-4</v>
      </c>
      <c r="H340" s="64"/>
      <c r="I340" s="76">
        <f t="shared" si="229"/>
        <v>60398411</v>
      </c>
      <c r="J340" s="64">
        <f>SUM(geab:geru!J340)</f>
        <v>0</v>
      </c>
      <c r="K340" s="25">
        <f t="shared" si="208"/>
        <v>0</v>
      </c>
      <c r="L340" s="75">
        <f t="shared" si="230"/>
        <v>3803108</v>
      </c>
      <c r="M340" s="25">
        <f t="shared" si="210"/>
        <v>6.2967020771457047</v>
      </c>
      <c r="N340" s="64">
        <f>SUM(geab:geru!N340)</f>
        <v>3803108</v>
      </c>
      <c r="O340" s="25">
        <f t="shared" si="211"/>
        <v>6.2967020771457047</v>
      </c>
      <c r="P340" s="76">
        <f t="shared" si="212"/>
        <v>56595303</v>
      </c>
      <c r="R340" s="64"/>
      <c r="S340" s="65"/>
    </row>
    <row r="341" spans="1:19" x14ac:dyDescent="0.25">
      <c r="A341" s="95">
        <v>319201061103</v>
      </c>
      <c r="B341" s="31" t="s">
        <v>544</v>
      </c>
      <c r="C341" s="73"/>
      <c r="D341" s="64">
        <f>SUM(geab:geru!D341)</f>
        <v>617296596</v>
      </c>
      <c r="E341" s="64">
        <f>SUM(geab:geru!E341)</f>
        <v>-400000000</v>
      </c>
      <c r="F341" s="75">
        <f t="shared" si="228"/>
        <v>217296596</v>
      </c>
      <c r="G341" s="25">
        <f t="shared" si="207"/>
        <v>3.0541133521709571E-3</v>
      </c>
      <c r="H341" s="64"/>
      <c r="I341" s="76">
        <f t="shared" si="229"/>
        <v>217296596</v>
      </c>
      <c r="J341" s="64">
        <f>SUM(geab:geru!J341)</f>
        <v>0</v>
      </c>
      <c r="K341" s="25">
        <f t="shared" si="208"/>
        <v>0</v>
      </c>
      <c r="L341" s="75">
        <f t="shared" si="230"/>
        <v>5504706</v>
      </c>
      <c r="M341" s="25">
        <f t="shared" si="210"/>
        <v>2.5332683996577656</v>
      </c>
      <c r="N341" s="64">
        <f>SUM(geab:geru!N341)</f>
        <v>5504706</v>
      </c>
      <c r="O341" s="25">
        <f t="shared" si="211"/>
        <v>2.5332683996577656</v>
      </c>
      <c r="P341" s="76">
        <f t="shared" si="212"/>
        <v>211791890</v>
      </c>
      <c r="R341" s="64"/>
      <c r="S341" s="65"/>
    </row>
    <row r="342" spans="1:19" x14ac:dyDescent="0.25">
      <c r="A342" s="95">
        <v>319201061104</v>
      </c>
      <c r="B342" s="31" t="s">
        <v>68</v>
      </c>
      <c r="C342" s="73"/>
      <c r="D342" s="64">
        <f>SUM(geab:geru!D342)</f>
        <v>142331989</v>
      </c>
      <c r="E342" s="64">
        <f>SUM(geab:geru!E342)</f>
        <v>0</v>
      </c>
      <c r="F342" s="75">
        <f t="shared" si="228"/>
        <v>142331989</v>
      </c>
      <c r="G342" s="25">
        <f t="shared" si="207"/>
        <v>2.0004824559973766E-3</v>
      </c>
      <c r="H342" s="64"/>
      <c r="I342" s="76">
        <f t="shared" si="229"/>
        <v>142331989</v>
      </c>
      <c r="J342" s="64">
        <f>SUM(geab:geru!J342)</f>
        <v>2518399</v>
      </c>
      <c r="K342" s="25">
        <f t="shared" si="208"/>
        <v>1.7693836906895188</v>
      </c>
      <c r="L342" s="75">
        <f t="shared" si="230"/>
        <v>28405372</v>
      </c>
      <c r="M342" s="25">
        <f t="shared" si="210"/>
        <v>19.957124325719917</v>
      </c>
      <c r="N342" s="64">
        <f>SUM(geab:geru!N342)</f>
        <v>30923771</v>
      </c>
      <c r="O342" s="25">
        <f t="shared" si="211"/>
        <v>21.726508016409436</v>
      </c>
      <c r="P342" s="76">
        <f t="shared" si="212"/>
        <v>111408218</v>
      </c>
      <c r="R342" s="64"/>
      <c r="S342" s="65"/>
    </row>
    <row r="343" spans="1:19" x14ac:dyDescent="0.25">
      <c r="A343" s="95">
        <v>319201061105</v>
      </c>
      <c r="B343" s="31" t="s">
        <v>414</v>
      </c>
      <c r="C343" s="73"/>
      <c r="D343" s="64">
        <f>SUM(geab:geru!D343)</f>
        <v>75050579</v>
      </c>
      <c r="E343" s="64">
        <f>SUM(geab:geru!E343)</f>
        <v>0</v>
      </c>
      <c r="F343" s="75">
        <f t="shared" si="228"/>
        <v>75050579</v>
      </c>
      <c r="G343" s="25">
        <f t="shared" si="207"/>
        <v>1.0548392364694991E-3</v>
      </c>
      <c r="H343" s="64"/>
      <c r="I343" s="76">
        <f t="shared" si="229"/>
        <v>75050579</v>
      </c>
      <c r="J343" s="64">
        <f>SUM(geab:geru!J343)</f>
        <v>46455118</v>
      </c>
      <c r="K343" s="25">
        <f t="shared" si="208"/>
        <v>61.89841386833271</v>
      </c>
      <c r="L343" s="75">
        <f t="shared" si="230"/>
        <v>400000</v>
      </c>
      <c r="M343" s="25">
        <f t="shared" si="210"/>
        <v>0.53297390283957702</v>
      </c>
      <c r="N343" s="64">
        <f>SUM(geab:geru!N343)</f>
        <v>46855118</v>
      </c>
      <c r="O343" s="25">
        <f t="shared" si="211"/>
        <v>62.43138777117229</v>
      </c>
      <c r="P343" s="76">
        <f t="shared" si="212"/>
        <v>28195461</v>
      </c>
      <c r="R343" s="64"/>
      <c r="S343" s="65"/>
    </row>
    <row r="344" spans="1:19" x14ac:dyDescent="0.25">
      <c r="A344" s="95">
        <v>3192010612</v>
      </c>
      <c r="B344" s="31" t="s">
        <v>1166</v>
      </c>
      <c r="C344" s="73"/>
      <c r="D344" s="23">
        <f>SUM(D345:D349)</f>
        <v>172556676</v>
      </c>
      <c r="E344" s="23">
        <f>SUM(E345:E349)</f>
        <v>0</v>
      </c>
      <c r="F344" s="75">
        <f t="shared" si="206"/>
        <v>172556676</v>
      </c>
      <c r="G344" s="25">
        <f t="shared" si="207"/>
        <v>2.425291780354616E-3</v>
      </c>
      <c r="H344" s="23">
        <f>SUM(H345:H349)</f>
        <v>0</v>
      </c>
      <c r="I344" s="76">
        <f t="shared" si="188"/>
        <v>172556676</v>
      </c>
      <c r="J344" s="23">
        <f>SUM(J345:J349)</f>
        <v>12446143</v>
      </c>
      <c r="K344" s="25">
        <f t="shared" si="208"/>
        <v>7.2127855545849755</v>
      </c>
      <c r="L344" s="75">
        <f t="shared" si="209"/>
        <v>898685</v>
      </c>
      <c r="M344" s="25">
        <f t="shared" si="210"/>
        <v>0.52080569748573513</v>
      </c>
      <c r="N344" s="23">
        <f>SUM(N345:N349)</f>
        <v>13344828</v>
      </c>
      <c r="O344" s="25">
        <f t="shared" si="211"/>
        <v>7.7335912520707106</v>
      </c>
      <c r="P344" s="76">
        <f t="shared" si="212"/>
        <v>159211848</v>
      </c>
      <c r="R344" s="64"/>
      <c r="S344" s="65"/>
    </row>
    <row r="345" spans="1:19" x14ac:dyDescent="0.25">
      <c r="A345" s="95">
        <v>319201061201</v>
      </c>
      <c r="B345" s="31" t="s">
        <v>547</v>
      </c>
      <c r="C345" s="73"/>
      <c r="D345" s="64">
        <f>SUM(geab:geru!D345)</f>
        <v>71956301</v>
      </c>
      <c r="E345" s="64">
        <f>SUM(geab:geru!E345)</f>
        <v>0</v>
      </c>
      <c r="F345" s="75">
        <f t="shared" ref="F345:F349" si="231">SUM(D345+E345)</f>
        <v>71956301</v>
      </c>
      <c r="G345" s="25">
        <f t="shared" si="207"/>
        <v>1.0113490211182709E-3</v>
      </c>
      <c r="H345" s="64"/>
      <c r="I345" s="76">
        <f t="shared" ref="I345:I349" si="232">SUM(F345-H345)</f>
        <v>71956301</v>
      </c>
      <c r="J345" s="64">
        <f>SUM(geab:geru!J345)</f>
        <v>0</v>
      </c>
      <c r="K345" s="25">
        <f t="shared" si="208"/>
        <v>0</v>
      </c>
      <c r="L345" s="75">
        <f t="shared" ref="L345:L349" si="233">SUM(N345-J345)</f>
        <v>0</v>
      </c>
      <c r="M345" s="25">
        <f t="shared" si="210"/>
        <v>0</v>
      </c>
      <c r="N345" s="64">
        <f>SUM(geab:geru!N345)</f>
        <v>0</v>
      </c>
      <c r="O345" s="25">
        <f t="shared" si="211"/>
        <v>0</v>
      </c>
      <c r="P345" s="76">
        <f t="shared" si="212"/>
        <v>71956301</v>
      </c>
      <c r="R345" s="64"/>
      <c r="S345" s="65"/>
    </row>
    <row r="346" spans="1:19" x14ac:dyDescent="0.25">
      <c r="A346" s="95">
        <v>319201061202</v>
      </c>
      <c r="B346" s="31" t="s">
        <v>380</v>
      </c>
      <c r="C346" s="73"/>
      <c r="D346" s="64">
        <f>SUM(geab:geru!D346)</f>
        <v>30337960</v>
      </c>
      <c r="E346" s="64">
        <f>SUM(geab:geru!E346)</f>
        <v>19000000</v>
      </c>
      <c r="F346" s="75">
        <f t="shared" si="231"/>
        <v>49337960</v>
      </c>
      <c r="G346" s="25">
        <f t="shared" si="207"/>
        <v>6.9344722917277812E-4</v>
      </c>
      <c r="H346" s="64"/>
      <c r="I346" s="76">
        <f t="shared" si="232"/>
        <v>49337960</v>
      </c>
      <c r="J346" s="64">
        <f>SUM(geab:geru!J346)</f>
        <v>0</v>
      </c>
      <c r="K346" s="25">
        <f t="shared" si="208"/>
        <v>0</v>
      </c>
      <c r="L346" s="75">
        <f t="shared" si="233"/>
        <v>0</v>
      </c>
      <c r="M346" s="25">
        <f t="shared" si="210"/>
        <v>0</v>
      </c>
      <c r="N346" s="64">
        <f>SUM(geab:geru!N346)</f>
        <v>0</v>
      </c>
      <c r="O346" s="25">
        <f t="shared" si="211"/>
        <v>0</v>
      </c>
      <c r="P346" s="76">
        <f t="shared" si="212"/>
        <v>49337960</v>
      </c>
      <c r="R346" s="64"/>
      <c r="S346" s="65"/>
    </row>
    <row r="347" spans="1:19" x14ac:dyDescent="0.25">
      <c r="A347" s="95">
        <v>319201061203</v>
      </c>
      <c r="B347" s="31" t="s">
        <v>544</v>
      </c>
      <c r="C347" s="73"/>
      <c r="D347" s="64">
        <f>SUM(geab:geru!D347)</f>
        <v>51963379</v>
      </c>
      <c r="E347" s="64">
        <f>SUM(geab:geru!E347)</f>
        <v>-19000000</v>
      </c>
      <c r="F347" s="75">
        <f t="shared" si="231"/>
        <v>32963379</v>
      </c>
      <c r="G347" s="25">
        <f t="shared" si="207"/>
        <v>4.6330176261284701E-4</v>
      </c>
      <c r="H347" s="64"/>
      <c r="I347" s="76">
        <f t="shared" si="232"/>
        <v>32963379</v>
      </c>
      <c r="J347" s="64">
        <f>SUM(geab:geru!J347)</f>
        <v>6897680</v>
      </c>
      <c r="K347" s="25">
        <f t="shared" si="208"/>
        <v>20.925281962143504</v>
      </c>
      <c r="L347" s="75">
        <f t="shared" si="233"/>
        <v>0</v>
      </c>
      <c r="M347" s="25">
        <f t="shared" si="210"/>
        <v>0</v>
      </c>
      <c r="N347" s="64">
        <f>SUM(geab:geru!N347)</f>
        <v>6897680</v>
      </c>
      <c r="O347" s="25">
        <f t="shared" si="211"/>
        <v>20.925281962143504</v>
      </c>
      <c r="P347" s="76">
        <f t="shared" si="212"/>
        <v>26065699</v>
      </c>
      <c r="R347" s="64"/>
      <c r="S347" s="65"/>
    </row>
    <row r="348" spans="1:19" x14ac:dyDescent="0.25">
      <c r="A348" s="95">
        <v>319201061204</v>
      </c>
      <c r="B348" s="31" t="s">
        <v>68</v>
      </c>
      <c r="C348" s="73"/>
      <c r="D348" s="64">
        <f>SUM(geab:geru!D348)</f>
        <v>11981357</v>
      </c>
      <c r="E348" s="64">
        <f>SUM(geab:geru!E348)</f>
        <v>0</v>
      </c>
      <c r="F348" s="75">
        <f t="shared" si="231"/>
        <v>11981357</v>
      </c>
      <c r="G348" s="25">
        <f t="shared" si="207"/>
        <v>1.6839850722202273E-4</v>
      </c>
      <c r="H348" s="64"/>
      <c r="I348" s="76">
        <f t="shared" si="232"/>
        <v>11981357</v>
      </c>
      <c r="J348" s="64">
        <f>SUM(geab:geru!J348)</f>
        <v>0</v>
      </c>
      <c r="K348" s="25">
        <f t="shared" si="208"/>
        <v>0</v>
      </c>
      <c r="L348" s="75">
        <f t="shared" si="233"/>
        <v>898685</v>
      </c>
      <c r="M348" s="25">
        <f t="shared" si="210"/>
        <v>7.5006946208179919</v>
      </c>
      <c r="N348" s="64">
        <f>SUM(geab:geru!N348)</f>
        <v>898685</v>
      </c>
      <c r="O348" s="25">
        <f t="shared" si="211"/>
        <v>7.5006946208179919</v>
      </c>
      <c r="P348" s="76">
        <f t="shared" si="212"/>
        <v>11082672</v>
      </c>
      <c r="R348" s="64"/>
      <c r="S348" s="65"/>
    </row>
    <row r="349" spans="1:19" x14ac:dyDescent="0.25">
      <c r="A349" s="95">
        <v>319201061205</v>
      </c>
      <c r="B349" s="31" t="s">
        <v>414</v>
      </c>
      <c r="C349" s="73"/>
      <c r="D349" s="64">
        <f>SUM(geab:geru!D349)</f>
        <v>6317679</v>
      </c>
      <c r="E349" s="64">
        <f>SUM(geab:geru!E349)</f>
        <v>0</v>
      </c>
      <c r="F349" s="75">
        <f t="shared" si="231"/>
        <v>6317679</v>
      </c>
      <c r="G349" s="25">
        <f t="shared" si="207"/>
        <v>8.8795260228697091E-5</v>
      </c>
      <c r="H349" s="64"/>
      <c r="I349" s="76">
        <f t="shared" si="232"/>
        <v>6317679</v>
      </c>
      <c r="J349" s="64">
        <f>SUM(geab:geru!J349)</f>
        <v>5548463</v>
      </c>
      <c r="K349" s="25">
        <f t="shared" si="208"/>
        <v>87.824389304996345</v>
      </c>
      <c r="L349" s="75">
        <f t="shared" si="233"/>
        <v>0</v>
      </c>
      <c r="M349" s="25">
        <f t="shared" si="210"/>
        <v>0</v>
      </c>
      <c r="N349" s="64">
        <f>SUM(geab:geru!N349)</f>
        <v>5548463</v>
      </c>
      <c r="O349" s="25">
        <f t="shared" si="211"/>
        <v>87.824389304996345</v>
      </c>
      <c r="P349" s="76">
        <f t="shared" si="212"/>
        <v>769216</v>
      </c>
      <c r="R349" s="64"/>
      <c r="S349" s="65"/>
    </row>
    <row r="350" spans="1:19" x14ac:dyDescent="0.25">
      <c r="A350" s="95">
        <v>3192010613</v>
      </c>
      <c r="B350" s="31" t="s">
        <v>1167</v>
      </c>
      <c r="C350" s="73"/>
      <c r="D350" s="23">
        <f>SUM(D351:D354)</f>
        <v>0</v>
      </c>
      <c r="E350" s="23">
        <f>SUM(E351:E354)</f>
        <v>1000000000</v>
      </c>
      <c r="F350" s="75">
        <f t="shared" si="206"/>
        <v>1000000000</v>
      </c>
      <c r="G350" s="25">
        <f t="shared" si="207"/>
        <v>1.4055044618236713E-2</v>
      </c>
      <c r="H350" s="23">
        <f>SUM(H351:H354)</f>
        <v>0</v>
      </c>
      <c r="I350" s="76">
        <f t="shared" si="188"/>
        <v>1000000000</v>
      </c>
      <c r="J350" s="23">
        <f>SUM(J351:J354)</f>
        <v>163458931</v>
      </c>
      <c r="K350" s="25">
        <f t="shared" si="208"/>
        <v>16.345893100000001</v>
      </c>
      <c r="L350" s="75">
        <f t="shared" si="209"/>
        <v>172832529</v>
      </c>
      <c r="M350" s="25">
        <f t="shared" si="210"/>
        <v>17.283252900000001</v>
      </c>
      <c r="N350" s="23">
        <f>SUM(N351:N354)</f>
        <v>336291460</v>
      </c>
      <c r="O350" s="25">
        <f t="shared" si="211"/>
        <v>33.629145999999999</v>
      </c>
      <c r="P350" s="76">
        <f t="shared" si="212"/>
        <v>663708540</v>
      </c>
      <c r="R350" s="64"/>
      <c r="S350" s="65"/>
    </row>
    <row r="351" spans="1:19" x14ac:dyDescent="0.25">
      <c r="A351" s="95">
        <v>319201061301</v>
      </c>
      <c r="B351" s="31" t="s">
        <v>547</v>
      </c>
      <c r="C351" s="73"/>
      <c r="D351" s="64">
        <f>SUM(geab:geru!D351)</f>
        <v>0</v>
      </c>
      <c r="E351" s="64">
        <f>SUM(geab:geru!E351)</f>
        <v>350000000</v>
      </c>
      <c r="F351" s="75">
        <f t="shared" ref="F351:F354" si="234">SUM(D351+E351)</f>
        <v>350000000</v>
      </c>
      <c r="G351" s="25">
        <f t="shared" si="207"/>
        <v>4.9192656163828492E-3</v>
      </c>
      <c r="H351" s="64"/>
      <c r="I351" s="76">
        <f t="shared" ref="I351:I354" si="235">SUM(F351-H351)</f>
        <v>350000000</v>
      </c>
      <c r="J351" s="64">
        <f>SUM(geab:geru!J351)</f>
        <v>11124138</v>
      </c>
      <c r="K351" s="25">
        <f t="shared" si="208"/>
        <v>3.1783251428571426</v>
      </c>
      <c r="L351" s="75">
        <f t="shared" ref="L351:L354" si="236">SUM(N351-J351)</f>
        <v>3878920</v>
      </c>
      <c r="M351" s="25">
        <f t="shared" si="210"/>
        <v>1.1082628571428572</v>
      </c>
      <c r="N351" s="64">
        <f>SUM(geab:geru!N351)</f>
        <v>15003058</v>
      </c>
      <c r="O351" s="25">
        <f t="shared" si="211"/>
        <v>4.2865880000000001</v>
      </c>
      <c r="P351" s="76">
        <f t="shared" si="212"/>
        <v>334996942</v>
      </c>
      <c r="R351" s="64"/>
      <c r="S351" s="65"/>
    </row>
    <row r="352" spans="1:19" x14ac:dyDescent="0.25">
      <c r="A352" s="95">
        <v>319201061302</v>
      </c>
      <c r="B352" s="31" t="s">
        <v>380</v>
      </c>
      <c r="C352" s="73"/>
      <c r="D352" s="64">
        <f>SUM(geab:geru!D352)</f>
        <v>0</v>
      </c>
      <c r="E352" s="64">
        <f>SUM(geab:geru!E352)</f>
        <v>100000000</v>
      </c>
      <c r="F352" s="75">
        <f t="shared" si="234"/>
        <v>100000000</v>
      </c>
      <c r="G352" s="25">
        <f t="shared" si="207"/>
        <v>1.405504461823671E-3</v>
      </c>
      <c r="H352" s="64"/>
      <c r="I352" s="76">
        <f t="shared" si="235"/>
        <v>100000000</v>
      </c>
      <c r="J352" s="64">
        <f>SUM(geab:geru!J352)</f>
        <v>0</v>
      </c>
      <c r="K352" s="25">
        <f t="shared" si="208"/>
        <v>0</v>
      </c>
      <c r="L352" s="75">
        <f t="shared" si="236"/>
        <v>1901554</v>
      </c>
      <c r="M352" s="25">
        <f t="shared" si="210"/>
        <v>1.9015540000000002</v>
      </c>
      <c r="N352" s="64">
        <f>SUM(geab:geru!N352)</f>
        <v>1901554</v>
      </c>
      <c r="O352" s="25">
        <f t="shared" si="211"/>
        <v>1.9015540000000002</v>
      </c>
      <c r="P352" s="76">
        <f t="shared" si="212"/>
        <v>98098446</v>
      </c>
      <c r="R352" s="64"/>
      <c r="S352" s="65"/>
    </row>
    <row r="353" spans="1:19" x14ac:dyDescent="0.25">
      <c r="A353" s="95">
        <v>319201061303</v>
      </c>
      <c r="B353" s="31" t="s">
        <v>544</v>
      </c>
      <c r="C353" s="73"/>
      <c r="D353" s="64">
        <f>SUM(geab:geru!D353)</f>
        <v>0</v>
      </c>
      <c r="E353" s="64">
        <f>SUM(geab:geru!E353)</f>
        <v>500000000</v>
      </c>
      <c r="F353" s="75">
        <f t="shared" si="234"/>
        <v>500000000</v>
      </c>
      <c r="G353" s="25">
        <f t="shared" si="207"/>
        <v>7.0275223091183564E-3</v>
      </c>
      <c r="H353" s="64"/>
      <c r="I353" s="76">
        <f t="shared" si="235"/>
        <v>500000000</v>
      </c>
      <c r="J353" s="64">
        <f>SUM(geab:geru!J353)</f>
        <v>148156001</v>
      </c>
      <c r="K353" s="25">
        <f t="shared" si="208"/>
        <v>29.631200200000002</v>
      </c>
      <c r="L353" s="75">
        <f t="shared" si="236"/>
        <v>167052055</v>
      </c>
      <c r="M353" s="25">
        <f t="shared" si="210"/>
        <v>33.410411000000003</v>
      </c>
      <c r="N353" s="64">
        <f>SUM(geab:geru!N353)</f>
        <v>315208056</v>
      </c>
      <c r="O353" s="25">
        <f t="shared" si="211"/>
        <v>63.041611200000006</v>
      </c>
      <c r="P353" s="76">
        <f t="shared" si="212"/>
        <v>184791944</v>
      </c>
      <c r="R353" s="64"/>
      <c r="S353" s="65"/>
    </row>
    <row r="354" spans="1:19" x14ac:dyDescent="0.25">
      <c r="A354" s="95">
        <v>319201061304</v>
      </c>
      <c r="B354" s="31" t="s">
        <v>414</v>
      </c>
      <c r="C354" s="73"/>
      <c r="D354" s="64">
        <f>SUM(geab:geru!D354)</f>
        <v>0</v>
      </c>
      <c r="E354" s="64">
        <f>SUM(geab:geru!E354)</f>
        <v>50000000</v>
      </c>
      <c r="F354" s="75">
        <f t="shared" si="234"/>
        <v>50000000</v>
      </c>
      <c r="G354" s="25">
        <f t="shared" si="207"/>
        <v>7.0275223091183551E-4</v>
      </c>
      <c r="H354" s="64"/>
      <c r="I354" s="76">
        <f t="shared" si="235"/>
        <v>50000000</v>
      </c>
      <c r="J354" s="64">
        <f>SUM(geab:geru!J354)</f>
        <v>4178792</v>
      </c>
      <c r="K354" s="25">
        <f t="shared" si="208"/>
        <v>8.3575839999999992</v>
      </c>
      <c r="L354" s="75">
        <f t="shared" si="236"/>
        <v>0</v>
      </c>
      <c r="M354" s="25">
        <f t="shared" si="210"/>
        <v>0</v>
      </c>
      <c r="N354" s="64">
        <f>SUM(geab:geru!N354)</f>
        <v>4178792</v>
      </c>
      <c r="O354" s="25">
        <f t="shared" si="211"/>
        <v>8.3575839999999992</v>
      </c>
      <c r="P354" s="76">
        <f t="shared" si="212"/>
        <v>45821208</v>
      </c>
      <c r="R354" s="64"/>
      <c r="S354" s="65"/>
    </row>
    <row r="355" spans="1:19" x14ac:dyDescent="0.25">
      <c r="A355" s="95">
        <v>3192010614</v>
      </c>
      <c r="B355" s="31" t="s">
        <v>1168</v>
      </c>
      <c r="C355" s="73"/>
      <c r="D355" s="23">
        <f>SUM(D356:D361)</f>
        <v>21523731312</v>
      </c>
      <c r="E355" s="23">
        <f>SUM(E356:E361)</f>
        <v>0</v>
      </c>
      <c r="F355" s="75">
        <f t="shared" si="206"/>
        <v>21523731312</v>
      </c>
      <c r="G355" s="25">
        <f t="shared" si="207"/>
        <v>0.30251700394109859</v>
      </c>
      <c r="H355" s="23">
        <f>SUM(H356:H361)</f>
        <v>0</v>
      </c>
      <c r="I355" s="76">
        <f t="shared" si="188"/>
        <v>21523731312</v>
      </c>
      <c r="J355" s="23">
        <f>SUM(J356:J361)</f>
        <v>226794648</v>
      </c>
      <c r="K355" s="25">
        <f t="shared" si="208"/>
        <v>1.0536957775232796</v>
      </c>
      <c r="L355" s="75">
        <f t="shared" si="209"/>
        <v>1287249875</v>
      </c>
      <c r="M355" s="25">
        <f t="shared" si="210"/>
        <v>5.9806074343732734</v>
      </c>
      <c r="N355" s="23">
        <f>SUM(N356:N361)</f>
        <v>1514044523</v>
      </c>
      <c r="O355" s="25">
        <f t="shared" si="211"/>
        <v>7.0343032118965532</v>
      </c>
      <c r="P355" s="76">
        <f t="shared" si="212"/>
        <v>20009686789</v>
      </c>
      <c r="R355" s="64"/>
      <c r="S355" s="65"/>
    </row>
    <row r="356" spans="1:19" x14ac:dyDescent="0.25">
      <c r="A356" s="95">
        <v>319201061401</v>
      </c>
      <c r="B356" s="31" t="s">
        <v>547</v>
      </c>
      <c r="C356" s="73"/>
      <c r="D356" s="64">
        <f>SUM(geab:geru!D356)</f>
        <v>8975416775</v>
      </c>
      <c r="E356" s="64">
        <f>SUM(geab:geru!E356)</f>
        <v>0</v>
      </c>
      <c r="F356" s="75">
        <f t="shared" ref="F356:F361" si="237">SUM(D356+E356)</f>
        <v>8975416775</v>
      </c>
      <c r="G356" s="25">
        <f t="shared" si="207"/>
        <v>0.12614988323989526</v>
      </c>
      <c r="H356" s="64"/>
      <c r="I356" s="76">
        <f t="shared" ref="I356:I361" si="238">SUM(F356-H356)</f>
        <v>8975416775</v>
      </c>
      <c r="J356" s="64">
        <f>SUM(geab:geru!J356)</f>
        <v>218204310</v>
      </c>
      <c r="K356" s="25">
        <f t="shared" si="208"/>
        <v>2.4311328985611369</v>
      </c>
      <c r="L356" s="75">
        <f t="shared" ref="L356:L361" si="239">SUM(N356-J356)</f>
        <v>365591779</v>
      </c>
      <c r="M356" s="25">
        <f t="shared" si="210"/>
        <v>4.0732568544149856</v>
      </c>
      <c r="N356" s="64">
        <f>SUM(geab:geru!N356)</f>
        <v>583796089</v>
      </c>
      <c r="O356" s="25">
        <f t="shared" si="211"/>
        <v>6.5043897529761221</v>
      </c>
      <c r="P356" s="76">
        <f t="shared" si="212"/>
        <v>8391620686</v>
      </c>
      <c r="R356" s="64"/>
      <c r="S356" s="65"/>
    </row>
    <row r="357" spans="1:19" x14ac:dyDescent="0.25">
      <c r="A357" s="95">
        <v>319201061402</v>
      </c>
      <c r="B357" s="31" t="s">
        <v>380</v>
      </c>
      <c r="C357" s="73"/>
      <c r="D357" s="64">
        <f>SUM(geab:geru!D357)</f>
        <v>3784183316</v>
      </c>
      <c r="E357" s="64">
        <f>SUM(geab:geru!E357)</f>
        <v>0</v>
      </c>
      <c r="F357" s="75">
        <f t="shared" si="237"/>
        <v>3784183316</v>
      </c>
      <c r="G357" s="25">
        <f t="shared" si="207"/>
        <v>5.3186865349966951E-2</v>
      </c>
      <c r="H357" s="64"/>
      <c r="I357" s="76">
        <f t="shared" si="238"/>
        <v>3784183316</v>
      </c>
      <c r="J357" s="64">
        <f>SUM(geab:geru!J357)</f>
        <v>174949</v>
      </c>
      <c r="K357" s="25">
        <f t="shared" si="208"/>
        <v>4.6231639799344222E-3</v>
      </c>
      <c r="L357" s="75">
        <f t="shared" si="239"/>
        <v>75602530</v>
      </c>
      <c r="M357" s="25">
        <f t="shared" si="210"/>
        <v>1.9978559093673673</v>
      </c>
      <c r="N357" s="64">
        <f>SUM(geab:geru!N357)</f>
        <v>75777479</v>
      </c>
      <c r="O357" s="25">
        <f t="shared" si="211"/>
        <v>2.0024790733473017</v>
      </c>
      <c r="P357" s="76">
        <f t="shared" si="212"/>
        <v>3708405837</v>
      </c>
      <c r="R357" s="64"/>
      <c r="S357" s="65"/>
    </row>
    <row r="358" spans="1:19" x14ac:dyDescent="0.25">
      <c r="A358" s="95">
        <v>319201061403</v>
      </c>
      <c r="B358" s="31" t="s">
        <v>544</v>
      </c>
      <c r="C358" s="73"/>
      <c r="D358" s="64">
        <f>SUM(geab:geru!D358)</f>
        <v>6481614259</v>
      </c>
      <c r="E358" s="64">
        <f>SUM(geab:geru!E358)</f>
        <v>-1000000000</v>
      </c>
      <c r="F358" s="75">
        <f t="shared" si="237"/>
        <v>5481614259</v>
      </c>
      <c r="G358" s="25">
        <f t="shared" si="207"/>
        <v>7.7044332990207576E-2</v>
      </c>
      <c r="H358" s="64"/>
      <c r="I358" s="76">
        <f t="shared" si="238"/>
        <v>5481614259</v>
      </c>
      <c r="J358" s="64">
        <f>SUM(geab:geru!J358)</f>
        <v>0</v>
      </c>
      <c r="K358" s="25">
        <f t="shared" si="208"/>
        <v>0</v>
      </c>
      <c r="L358" s="75">
        <f t="shared" si="239"/>
        <v>358602098</v>
      </c>
      <c r="M358" s="25">
        <f t="shared" si="210"/>
        <v>6.5419068372282565</v>
      </c>
      <c r="N358" s="64">
        <f>SUM(geab:geru!N358)</f>
        <v>358602098</v>
      </c>
      <c r="O358" s="25">
        <f t="shared" si="211"/>
        <v>6.5419068372282565</v>
      </c>
      <c r="P358" s="76">
        <f t="shared" si="212"/>
        <v>5123012161</v>
      </c>
      <c r="R358" s="64"/>
      <c r="S358" s="65"/>
    </row>
    <row r="359" spans="1:19" x14ac:dyDescent="0.25">
      <c r="A359" s="95">
        <v>319201061404</v>
      </c>
      <c r="B359" s="31" t="s">
        <v>68</v>
      </c>
      <c r="C359" s="73"/>
      <c r="D359" s="64">
        <f>SUM(geab:geru!D359)</f>
        <v>1494485881</v>
      </c>
      <c r="E359" s="64">
        <f>SUM(geab:geru!E359)</f>
        <v>0</v>
      </c>
      <c r="F359" s="75">
        <f t="shared" si="237"/>
        <v>1494485881</v>
      </c>
      <c r="G359" s="25">
        <f t="shared" si="207"/>
        <v>2.1005065738779798E-2</v>
      </c>
      <c r="H359" s="64"/>
      <c r="I359" s="76">
        <f t="shared" si="238"/>
        <v>1494485881</v>
      </c>
      <c r="J359" s="64">
        <f>SUM(geab:geru!J359)</f>
        <v>5327380</v>
      </c>
      <c r="K359" s="25">
        <f t="shared" si="208"/>
        <v>0.35646907526722899</v>
      </c>
      <c r="L359" s="75">
        <f t="shared" si="239"/>
        <v>410925515</v>
      </c>
      <c r="M359" s="25">
        <f t="shared" si="210"/>
        <v>27.496112223224138</v>
      </c>
      <c r="N359" s="64">
        <f>SUM(geab:geru!N359)</f>
        <v>416252895</v>
      </c>
      <c r="O359" s="25">
        <f t="shared" si="211"/>
        <v>27.852581298491369</v>
      </c>
      <c r="P359" s="76">
        <f t="shared" si="212"/>
        <v>1078232986</v>
      </c>
      <c r="R359" s="64"/>
      <c r="S359" s="65"/>
    </row>
    <row r="360" spans="1:19" x14ac:dyDescent="0.25">
      <c r="A360" s="95">
        <v>319201061405</v>
      </c>
      <c r="B360" s="31" t="s">
        <v>414</v>
      </c>
      <c r="C360" s="73"/>
      <c r="D360" s="64">
        <f>SUM(geab:geru!D360)</f>
        <v>788031081</v>
      </c>
      <c r="E360" s="64">
        <f>SUM(geab:geru!E360)</f>
        <v>0</v>
      </c>
      <c r="F360" s="75">
        <f t="shared" si="237"/>
        <v>788031081</v>
      </c>
      <c r="G360" s="25">
        <f t="shared" si="207"/>
        <v>1.1075812004012307E-2</v>
      </c>
      <c r="H360" s="64"/>
      <c r="I360" s="76">
        <f t="shared" si="238"/>
        <v>788031081</v>
      </c>
      <c r="J360" s="64">
        <f>SUM(geab:geru!J360)</f>
        <v>3088009</v>
      </c>
      <c r="K360" s="25">
        <f t="shared" si="208"/>
        <v>0.39186385847641464</v>
      </c>
      <c r="L360" s="75">
        <f t="shared" si="239"/>
        <v>76527953</v>
      </c>
      <c r="M360" s="25">
        <f t="shared" si="210"/>
        <v>9.7112861212132824</v>
      </c>
      <c r="N360" s="64">
        <f>SUM(geab:geru!N360)</f>
        <v>79615962</v>
      </c>
      <c r="O360" s="25">
        <f t="shared" si="211"/>
        <v>10.103149979689698</v>
      </c>
      <c r="P360" s="76">
        <f t="shared" si="212"/>
        <v>708415119</v>
      </c>
      <c r="R360" s="64"/>
      <c r="S360" s="65"/>
    </row>
    <row r="361" spans="1:19" x14ac:dyDescent="0.25">
      <c r="A361" s="95">
        <v>319201061406</v>
      </c>
      <c r="B361" s="31" t="s">
        <v>1158</v>
      </c>
      <c r="C361" s="73"/>
      <c r="D361" s="64">
        <f>SUM(geab:geru!D361)</f>
        <v>0</v>
      </c>
      <c r="E361" s="64">
        <f>SUM(geab:geru!E361)</f>
        <v>1000000000</v>
      </c>
      <c r="F361" s="75">
        <f t="shared" si="237"/>
        <v>1000000000</v>
      </c>
      <c r="G361" s="25">
        <f t="shared" si="207"/>
        <v>1.4055044618236713E-2</v>
      </c>
      <c r="H361" s="64"/>
      <c r="I361" s="76">
        <f t="shared" si="238"/>
        <v>1000000000</v>
      </c>
      <c r="J361" s="64">
        <f>SUM(geab:geru!J361)</f>
        <v>0</v>
      </c>
      <c r="K361" s="25">
        <f t="shared" si="208"/>
        <v>0</v>
      </c>
      <c r="L361" s="75">
        <f t="shared" si="239"/>
        <v>0</v>
      </c>
      <c r="M361" s="25">
        <f t="shared" si="210"/>
        <v>0</v>
      </c>
      <c r="N361" s="64">
        <f>SUM(geab:geru!N361)</f>
        <v>0</v>
      </c>
      <c r="O361" s="25">
        <f t="shared" si="211"/>
        <v>0</v>
      </c>
      <c r="P361" s="76">
        <f t="shared" si="212"/>
        <v>1000000000</v>
      </c>
      <c r="R361" s="64"/>
      <c r="S361" s="65"/>
    </row>
    <row r="362" spans="1:19" x14ac:dyDescent="0.25">
      <c r="A362" s="95">
        <v>31920107</v>
      </c>
      <c r="B362" s="31" t="s">
        <v>549</v>
      </c>
      <c r="C362" s="73"/>
      <c r="D362" s="23">
        <f>SUM(D363:D364)</f>
        <v>15862000000</v>
      </c>
      <c r="E362" s="23">
        <f>SUM(E363:E364)</f>
        <v>0</v>
      </c>
      <c r="F362" s="75">
        <f t="shared" si="182"/>
        <v>15862000000</v>
      </c>
      <c r="G362" s="25">
        <f t="shared" si="187"/>
        <v>0.22294111773447073</v>
      </c>
      <c r="H362" s="23">
        <f>SUM(H363:H364)</f>
        <v>0</v>
      </c>
      <c r="I362" s="76">
        <f t="shared" si="188"/>
        <v>15862000000</v>
      </c>
      <c r="J362" s="23">
        <f>SUM(J363:J364)</f>
        <v>1919875694</v>
      </c>
      <c r="K362" s="25">
        <f t="shared" si="183"/>
        <v>12.103616782246879</v>
      </c>
      <c r="L362" s="75">
        <f t="shared" si="192"/>
        <v>4978237392</v>
      </c>
      <c r="M362" s="25">
        <f t="shared" si="184"/>
        <v>31.384676535115368</v>
      </c>
      <c r="N362" s="23">
        <f>SUM(N363:N364)</f>
        <v>6898113086</v>
      </c>
      <c r="O362" s="25">
        <f t="shared" si="185"/>
        <v>43.488293317362249</v>
      </c>
      <c r="P362" s="76">
        <f t="shared" si="193"/>
        <v>8963886914</v>
      </c>
      <c r="R362" s="64"/>
      <c r="S362" s="65">
        <f t="shared" si="186"/>
        <v>6898113086</v>
      </c>
    </row>
    <row r="363" spans="1:19" x14ac:dyDescent="0.25">
      <c r="A363" s="95">
        <v>3192010701</v>
      </c>
      <c r="B363" s="31" t="s">
        <v>550</v>
      </c>
      <c r="C363" s="73"/>
      <c r="D363" s="64">
        <f>SUM(geab:geru!D363)</f>
        <v>400000000</v>
      </c>
      <c r="E363" s="64">
        <f>SUM(geab:geru!E363)</f>
        <v>0</v>
      </c>
      <c r="F363" s="75">
        <f t="shared" ref="F363:F370" si="240">SUM(D363+E363)</f>
        <v>400000000</v>
      </c>
      <c r="G363" s="25">
        <f t="shared" si="187"/>
        <v>5.6220178472946841E-3</v>
      </c>
      <c r="H363" s="64"/>
      <c r="I363" s="76">
        <f t="shared" ref="I363:I370" si="241">SUM(F363-H363)</f>
        <v>400000000</v>
      </c>
      <c r="J363" s="64">
        <f>SUM(geab:geru!J363)</f>
        <v>9665250</v>
      </c>
      <c r="K363" s="25">
        <f t="shared" si="183"/>
        <v>2.4163125000000001</v>
      </c>
      <c r="L363" s="75">
        <f t="shared" ref="L363:L370" si="242">SUM(N363-J363)</f>
        <v>139774000</v>
      </c>
      <c r="M363" s="25">
        <f t="shared" si="184"/>
        <v>34.9435</v>
      </c>
      <c r="N363" s="64">
        <f>SUM(geab:geru!N363)</f>
        <v>149439250</v>
      </c>
      <c r="O363" s="25">
        <f t="shared" si="185"/>
        <v>37.359812500000004</v>
      </c>
      <c r="P363" s="76">
        <f t="shared" si="193"/>
        <v>250560750</v>
      </c>
      <c r="R363" s="64"/>
      <c r="S363" s="65">
        <f t="shared" si="186"/>
        <v>149439250</v>
      </c>
    </row>
    <row r="364" spans="1:19" x14ac:dyDescent="0.25">
      <c r="A364" s="95">
        <v>3192010702</v>
      </c>
      <c r="B364" s="31" t="s">
        <v>551</v>
      </c>
      <c r="C364" s="73"/>
      <c r="D364" s="64">
        <f>SUM(geab:geru!D364)</f>
        <v>15462000000</v>
      </c>
      <c r="E364" s="64">
        <f>SUM(geab:geru!E364)</f>
        <v>0</v>
      </c>
      <c r="F364" s="75">
        <f t="shared" si="240"/>
        <v>15462000000</v>
      </c>
      <c r="G364" s="25">
        <f t="shared" si="187"/>
        <v>0.21731909988717601</v>
      </c>
      <c r="H364" s="64"/>
      <c r="I364" s="76">
        <f t="shared" si="241"/>
        <v>15462000000</v>
      </c>
      <c r="J364" s="64">
        <f>SUM(geab:geru!J364)</f>
        <v>1910210444</v>
      </c>
      <c r="K364" s="25">
        <f t="shared" si="183"/>
        <v>12.354226128573275</v>
      </c>
      <c r="L364" s="75">
        <f t="shared" si="242"/>
        <v>4838463392</v>
      </c>
      <c r="M364" s="25">
        <f t="shared" si="184"/>
        <v>31.292610218600441</v>
      </c>
      <c r="N364" s="64">
        <f>SUM(geab:geru!N364)</f>
        <v>6748673836</v>
      </c>
      <c r="O364" s="25">
        <f t="shared" si="185"/>
        <v>43.646836347173718</v>
      </c>
      <c r="P364" s="76">
        <f t="shared" si="193"/>
        <v>8713326164</v>
      </c>
      <c r="R364" s="64"/>
      <c r="S364" s="65">
        <f t="shared" si="186"/>
        <v>6748673836</v>
      </c>
    </row>
    <row r="365" spans="1:19" x14ac:dyDescent="0.25">
      <c r="A365" s="95">
        <v>31920108</v>
      </c>
      <c r="B365" s="31" t="s">
        <v>552</v>
      </c>
      <c r="C365" s="73"/>
      <c r="D365" s="64">
        <f>SUM(geab:geru!D365)</f>
        <v>2042037000</v>
      </c>
      <c r="E365" s="64">
        <f>SUM(geab:geru!E365)</f>
        <v>0</v>
      </c>
      <c r="F365" s="75">
        <f t="shared" si="240"/>
        <v>2042037000</v>
      </c>
      <c r="G365" s="25">
        <f t="shared" si="187"/>
        <v>2.870092114709024E-2</v>
      </c>
      <c r="H365" s="64"/>
      <c r="I365" s="76">
        <f t="shared" si="241"/>
        <v>2042037000</v>
      </c>
      <c r="J365" s="64">
        <f>SUM(geab:geru!J365)</f>
        <v>388737300</v>
      </c>
      <c r="K365" s="25">
        <f t="shared" si="183"/>
        <v>19.036741253953775</v>
      </c>
      <c r="L365" s="75">
        <f t="shared" si="242"/>
        <v>544232220</v>
      </c>
      <c r="M365" s="25">
        <f t="shared" si="184"/>
        <v>26.651437755535284</v>
      </c>
      <c r="N365" s="64">
        <f>SUM(geab:geru!N365)</f>
        <v>932969520</v>
      </c>
      <c r="O365" s="25">
        <f t="shared" si="185"/>
        <v>45.688179009489055</v>
      </c>
      <c r="P365" s="76">
        <f t="shared" si="193"/>
        <v>1109067480</v>
      </c>
      <c r="R365" s="64"/>
      <c r="S365" s="65">
        <f t="shared" si="186"/>
        <v>932969520</v>
      </c>
    </row>
    <row r="366" spans="1:19" x14ac:dyDescent="0.25">
      <c r="A366" s="95">
        <v>31920109</v>
      </c>
      <c r="B366" s="31" t="s">
        <v>553</v>
      </c>
      <c r="C366" s="73"/>
      <c r="D366" s="64">
        <f>SUM(geab:geru!D366)</f>
        <v>4474861000</v>
      </c>
      <c r="E366" s="64">
        <f>SUM(geab:geru!E366)</f>
        <v>0</v>
      </c>
      <c r="F366" s="75">
        <f t="shared" si="240"/>
        <v>4474861000</v>
      </c>
      <c r="G366" s="25">
        <f t="shared" si="187"/>
        <v>6.2894371015407347E-2</v>
      </c>
      <c r="H366" s="64"/>
      <c r="I366" s="76">
        <f t="shared" si="241"/>
        <v>4474861000</v>
      </c>
      <c r="J366" s="64">
        <f>SUM(geab:geru!J366)</f>
        <v>525986339</v>
      </c>
      <c r="K366" s="25">
        <f t="shared" si="183"/>
        <v>11.754249774462268</v>
      </c>
      <c r="L366" s="75">
        <f t="shared" si="242"/>
        <v>3948212911</v>
      </c>
      <c r="M366" s="25">
        <f t="shared" si="184"/>
        <v>88.23096205669853</v>
      </c>
      <c r="N366" s="64">
        <f>SUM(geab:geru!N366)</f>
        <v>4474199250</v>
      </c>
      <c r="O366" s="25">
        <f t="shared" si="185"/>
        <v>99.985211831160797</v>
      </c>
      <c r="P366" s="76">
        <f t="shared" si="193"/>
        <v>661750</v>
      </c>
      <c r="R366" s="64"/>
      <c r="S366" s="65">
        <f t="shared" si="186"/>
        <v>4474199250</v>
      </c>
    </row>
    <row r="367" spans="1:19" x14ac:dyDescent="0.25">
      <c r="A367" s="95">
        <v>31920110</v>
      </c>
      <c r="B367" s="31" t="s">
        <v>554</v>
      </c>
      <c r="C367" s="73"/>
      <c r="D367" s="64">
        <f>SUM(geab:geru!D367)</f>
        <v>517660000</v>
      </c>
      <c r="E367" s="64">
        <f>SUM(geab:geru!E367)</f>
        <v>0</v>
      </c>
      <c r="F367" s="75">
        <f t="shared" si="240"/>
        <v>517660000</v>
      </c>
      <c r="G367" s="25">
        <f t="shared" si="187"/>
        <v>7.275734397076415E-3</v>
      </c>
      <c r="H367" s="64"/>
      <c r="I367" s="76">
        <f t="shared" si="241"/>
        <v>517660000</v>
      </c>
      <c r="J367" s="64">
        <f>SUM(geab:geru!J367)</f>
        <v>88285434</v>
      </c>
      <c r="K367" s="25">
        <f t="shared" si="183"/>
        <v>17.054714291233626</v>
      </c>
      <c r="L367" s="75">
        <f t="shared" si="242"/>
        <v>111557502</v>
      </c>
      <c r="M367" s="25">
        <f t="shared" si="184"/>
        <v>21.550342309624078</v>
      </c>
      <c r="N367" s="64">
        <f>SUM(geab:geru!N367)</f>
        <v>199842936</v>
      </c>
      <c r="O367" s="25">
        <f t="shared" si="185"/>
        <v>38.605056600857708</v>
      </c>
      <c r="P367" s="76">
        <f t="shared" si="193"/>
        <v>317817064</v>
      </c>
      <c r="R367" s="64"/>
      <c r="S367" s="65">
        <f t="shared" si="186"/>
        <v>199842936</v>
      </c>
    </row>
    <row r="368" spans="1:19" x14ac:dyDescent="0.25">
      <c r="A368" s="95">
        <v>31920111</v>
      </c>
      <c r="B368" s="31" t="s">
        <v>555</v>
      </c>
      <c r="C368" s="73"/>
      <c r="D368" s="64">
        <f>SUM(geab:geru!D368)</f>
        <v>21642360000</v>
      </c>
      <c r="E368" s="64">
        <f>SUM(geab:geru!E368)</f>
        <v>0</v>
      </c>
      <c r="F368" s="75">
        <f t="shared" si="240"/>
        <v>21642360000</v>
      </c>
      <c r="G368" s="25">
        <f t="shared" si="187"/>
        <v>0.30418433544394147</v>
      </c>
      <c r="H368" s="64"/>
      <c r="I368" s="76">
        <f t="shared" si="241"/>
        <v>21642360000</v>
      </c>
      <c r="J368" s="64">
        <f>SUM(geab:geru!J368)</f>
        <v>1413496403</v>
      </c>
      <c r="K368" s="25">
        <f t="shared" si="183"/>
        <v>6.5311565051131213</v>
      </c>
      <c r="L368" s="75">
        <f t="shared" si="242"/>
        <v>4633026328</v>
      </c>
      <c r="M368" s="25">
        <f t="shared" si="184"/>
        <v>21.407214037655784</v>
      </c>
      <c r="N368" s="64">
        <f>SUM(geab:geru!N368)</f>
        <v>6046522731</v>
      </c>
      <c r="O368" s="25">
        <f t="shared" si="185"/>
        <v>27.938370542768904</v>
      </c>
      <c r="P368" s="76">
        <f t="shared" si="193"/>
        <v>15595837269</v>
      </c>
      <c r="R368" s="64"/>
      <c r="S368" s="65">
        <f t="shared" si="186"/>
        <v>6046522731</v>
      </c>
    </row>
    <row r="369" spans="1:19" x14ac:dyDescent="0.25">
      <c r="A369" s="95">
        <v>31920112</v>
      </c>
      <c r="B369" s="31" t="s">
        <v>556</v>
      </c>
      <c r="C369" s="73"/>
      <c r="D369" s="64">
        <f>SUM(geab:geru!D369)</f>
        <v>60000000</v>
      </c>
      <c r="E369" s="64">
        <f>SUM(geab:geru!E369)</f>
        <v>0</v>
      </c>
      <c r="F369" s="75">
        <f t="shared" si="240"/>
        <v>60000000</v>
      </c>
      <c r="G369" s="25">
        <f t="shared" si="187"/>
        <v>8.4330267709420263E-4</v>
      </c>
      <c r="H369" s="64"/>
      <c r="I369" s="76">
        <f t="shared" si="241"/>
        <v>60000000</v>
      </c>
      <c r="J369" s="64">
        <f>SUM(geab:geru!J369)</f>
        <v>0</v>
      </c>
      <c r="K369" s="25">
        <f t="shared" si="183"/>
        <v>0</v>
      </c>
      <c r="L369" s="75">
        <f t="shared" si="242"/>
        <v>15000000</v>
      </c>
      <c r="M369" s="25">
        <f t="shared" si="184"/>
        <v>25</v>
      </c>
      <c r="N369" s="64">
        <f>SUM(geab:geru!N369)</f>
        <v>15000000</v>
      </c>
      <c r="O369" s="25">
        <f t="shared" si="185"/>
        <v>25</v>
      </c>
      <c r="P369" s="76">
        <f t="shared" si="193"/>
        <v>45000000</v>
      </c>
      <c r="R369" s="64"/>
      <c r="S369" s="65">
        <f t="shared" si="186"/>
        <v>15000000</v>
      </c>
    </row>
    <row r="370" spans="1:19" x14ac:dyDescent="0.25">
      <c r="A370" s="95">
        <v>31920113</v>
      </c>
      <c r="B370" s="31" t="s">
        <v>557</v>
      </c>
      <c r="C370" s="73"/>
      <c r="D370" s="64">
        <f>SUM(geab:geru!D370)</f>
        <v>13418263000</v>
      </c>
      <c r="E370" s="64">
        <f>SUM(geab:geru!E370)</f>
        <v>0</v>
      </c>
      <c r="F370" s="75">
        <f t="shared" si="240"/>
        <v>13418263000</v>
      </c>
      <c r="G370" s="25">
        <f t="shared" si="187"/>
        <v>0.18859428516423479</v>
      </c>
      <c r="H370" s="64"/>
      <c r="I370" s="76">
        <f t="shared" si="241"/>
        <v>13418263000</v>
      </c>
      <c r="J370" s="64">
        <f>SUM(geab:geru!J370)</f>
        <v>2760835040</v>
      </c>
      <c r="K370" s="25">
        <f t="shared" si="183"/>
        <v>20.575204406114263</v>
      </c>
      <c r="L370" s="75">
        <f t="shared" si="242"/>
        <v>0</v>
      </c>
      <c r="M370" s="25">
        <f t="shared" si="184"/>
        <v>0</v>
      </c>
      <c r="N370" s="64">
        <f>SUM(geab:geru!N370)</f>
        <v>2760835040</v>
      </c>
      <c r="O370" s="25">
        <f t="shared" si="185"/>
        <v>20.575204406114263</v>
      </c>
      <c r="P370" s="76">
        <f t="shared" si="193"/>
        <v>10657427960</v>
      </c>
      <c r="R370" s="64"/>
      <c r="S370" s="65">
        <f t="shared" si="186"/>
        <v>2760835040</v>
      </c>
    </row>
    <row r="371" spans="1:19" x14ac:dyDescent="0.25">
      <c r="A371" s="95">
        <v>31920114</v>
      </c>
      <c r="B371" s="31" t="s">
        <v>558</v>
      </c>
      <c r="C371" s="73"/>
      <c r="D371" s="23">
        <f>SUM(D372:D373)</f>
        <v>688656000</v>
      </c>
      <c r="E371" s="23">
        <f>SUM(E372:E373)</f>
        <v>0</v>
      </c>
      <c r="F371" s="75">
        <f t="shared" si="182"/>
        <v>688656000</v>
      </c>
      <c r="G371" s="25">
        <f t="shared" si="187"/>
        <v>9.6790908066164208E-3</v>
      </c>
      <c r="H371" s="23">
        <f>SUM(H372:H373)</f>
        <v>0</v>
      </c>
      <c r="I371" s="76">
        <f t="shared" si="188"/>
        <v>688656000</v>
      </c>
      <c r="J371" s="23">
        <f>SUM(J372:J373)</f>
        <v>10301200</v>
      </c>
      <c r="K371" s="25">
        <f t="shared" si="183"/>
        <v>1.4958411746938964</v>
      </c>
      <c r="L371" s="75">
        <f t="shared" si="192"/>
        <v>110427041</v>
      </c>
      <c r="M371" s="25">
        <f t="shared" si="184"/>
        <v>16.035152674194372</v>
      </c>
      <c r="N371" s="23">
        <f>SUM(N372:N373)</f>
        <v>120728241</v>
      </c>
      <c r="O371" s="25">
        <f t="shared" si="185"/>
        <v>17.530993848888269</v>
      </c>
      <c r="P371" s="76">
        <f t="shared" si="193"/>
        <v>567927759</v>
      </c>
      <c r="R371" s="64"/>
      <c r="S371" s="65">
        <f t="shared" si="186"/>
        <v>120728241</v>
      </c>
    </row>
    <row r="372" spans="1:19" x14ac:dyDescent="0.25">
      <c r="A372" s="95">
        <v>3192011401</v>
      </c>
      <c r="B372" s="31" t="s">
        <v>559</v>
      </c>
      <c r="C372" s="73"/>
      <c r="D372" s="64">
        <f>SUM(geab:geru!D372)</f>
        <v>668656000</v>
      </c>
      <c r="E372" s="64">
        <f>SUM(geab:geru!E372)</f>
        <v>0</v>
      </c>
      <c r="F372" s="75">
        <f t="shared" ref="F372:F374" si="243">SUM(D372+E372)</f>
        <v>668656000</v>
      </c>
      <c r="G372" s="25">
        <f t="shared" si="187"/>
        <v>9.3979899142516855E-3</v>
      </c>
      <c r="H372" s="64"/>
      <c r="I372" s="76">
        <f t="shared" ref="I372:I374" si="244">SUM(F372-H372)</f>
        <v>668656000</v>
      </c>
      <c r="J372" s="64">
        <f>SUM(geab:geru!J372)</f>
        <v>10301200</v>
      </c>
      <c r="K372" s="25">
        <f t="shared" si="183"/>
        <v>1.5405829006245364</v>
      </c>
      <c r="L372" s="75">
        <f t="shared" ref="L372:L374" si="245">SUM(N372-J372)</f>
        <v>110427041</v>
      </c>
      <c r="M372" s="25">
        <f t="shared" si="184"/>
        <v>16.514776058242205</v>
      </c>
      <c r="N372" s="64">
        <f>SUM(geab:geru!N372)</f>
        <v>120728241</v>
      </c>
      <c r="O372" s="25">
        <f t="shared" si="185"/>
        <v>18.055358958866741</v>
      </c>
      <c r="P372" s="76">
        <f t="shared" si="193"/>
        <v>547927759</v>
      </c>
      <c r="R372" s="64"/>
      <c r="S372" s="65">
        <f t="shared" si="186"/>
        <v>120728241</v>
      </c>
    </row>
    <row r="373" spans="1:19" x14ac:dyDescent="0.25">
      <c r="A373" s="95">
        <v>3192011403</v>
      </c>
      <c r="B373" s="31" t="s">
        <v>560</v>
      </c>
      <c r="C373" s="73"/>
      <c r="D373" s="64">
        <f>SUM(geab:geru!D373)</f>
        <v>20000000</v>
      </c>
      <c r="E373" s="64">
        <f>SUM(geab:geru!E373)</f>
        <v>0</v>
      </c>
      <c r="F373" s="75">
        <f t="shared" si="243"/>
        <v>20000000</v>
      </c>
      <c r="G373" s="25">
        <f t="shared" si="187"/>
        <v>2.8110089236473419E-4</v>
      </c>
      <c r="H373" s="64"/>
      <c r="I373" s="76">
        <f t="shared" si="244"/>
        <v>20000000</v>
      </c>
      <c r="J373" s="64">
        <f>SUM(geab:geru!J373)</f>
        <v>0</v>
      </c>
      <c r="K373" s="25">
        <f t="shared" si="183"/>
        <v>0</v>
      </c>
      <c r="L373" s="75">
        <f t="shared" si="245"/>
        <v>0</v>
      </c>
      <c r="M373" s="25">
        <f t="shared" si="184"/>
        <v>0</v>
      </c>
      <c r="N373" s="64">
        <f>SUM(geab:geru!N373)</f>
        <v>0</v>
      </c>
      <c r="O373" s="25">
        <f t="shared" si="185"/>
        <v>0</v>
      </c>
      <c r="P373" s="76">
        <f t="shared" si="193"/>
        <v>20000000</v>
      </c>
      <c r="R373" s="64"/>
      <c r="S373" s="65">
        <f t="shared" si="186"/>
        <v>0</v>
      </c>
    </row>
    <row r="374" spans="1:19" x14ac:dyDescent="0.25">
      <c r="A374" s="96">
        <v>3193</v>
      </c>
      <c r="B374" s="67" t="s">
        <v>561</v>
      </c>
      <c r="C374" s="68"/>
      <c r="D374" s="64">
        <f>SUM(geab:geru!D374)</f>
        <v>79490546657</v>
      </c>
      <c r="E374" s="64">
        <f>SUM(geab:geru!E374)</f>
        <v>14015060198</v>
      </c>
      <c r="F374" s="75">
        <f t="shared" si="243"/>
        <v>93505606855</v>
      </c>
      <c r="G374" s="25">
        <f t="shared" si="187"/>
        <v>1.3142254764023256</v>
      </c>
      <c r="H374" s="64"/>
      <c r="I374" s="76">
        <f t="shared" si="244"/>
        <v>93505606855</v>
      </c>
      <c r="J374" s="64">
        <f>SUM(geab:geru!J374)</f>
        <v>37849397643</v>
      </c>
      <c r="K374" s="25">
        <f t="shared" si="183"/>
        <v>40.478211859202631</v>
      </c>
      <c r="L374" s="75">
        <f t="shared" si="245"/>
        <v>43974313051</v>
      </c>
      <c r="M374" s="25">
        <f t="shared" si="184"/>
        <v>47.028530726709647</v>
      </c>
      <c r="N374" s="64">
        <f>SUM(geab:geru!N374)</f>
        <v>81823710694</v>
      </c>
      <c r="O374" s="25">
        <f t="shared" si="185"/>
        <v>87.506742585912278</v>
      </c>
      <c r="P374" s="76">
        <f t="shared" si="193"/>
        <v>11681896161</v>
      </c>
      <c r="R374" s="64"/>
      <c r="S374" s="65">
        <f t="shared" si="186"/>
        <v>81823710694</v>
      </c>
    </row>
    <row r="375" spans="1:19" x14ac:dyDescent="0.25">
      <c r="A375" s="66">
        <v>32</v>
      </c>
      <c r="B375" s="26" t="s">
        <v>562</v>
      </c>
      <c r="C375" s="68"/>
      <c r="D375" s="69">
        <f>SUM(D376+D380+D384+D386+D392)+D393+D394</f>
        <v>53482395000</v>
      </c>
      <c r="E375" s="69">
        <f>SUM(E376+E380+E384+E386+E392)+E393+E394</f>
        <v>0</v>
      </c>
      <c r="F375" s="70">
        <f t="shared" si="182"/>
        <v>53482395000</v>
      </c>
      <c r="G375" s="20">
        <f t="shared" si="187"/>
        <v>0.75169744801516003</v>
      </c>
      <c r="H375" s="69">
        <f>SUM(H376+H380+H384+H386+H392)+H393+H394</f>
        <v>0</v>
      </c>
      <c r="I375" s="71">
        <f t="shared" si="188"/>
        <v>53482395000</v>
      </c>
      <c r="J375" s="69">
        <f>SUM(J376+J380+J384+J386+J392)+J393+J394</f>
        <v>15995714127</v>
      </c>
      <c r="K375" s="20">
        <f t="shared" si="183"/>
        <v>29.908372889807943</v>
      </c>
      <c r="L375" s="70">
        <f t="shared" si="192"/>
        <v>28811745713</v>
      </c>
      <c r="M375" s="20">
        <f t="shared" si="184"/>
        <v>53.871457538504032</v>
      </c>
      <c r="N375" s="69">
        <f>SUM(N376+N380+N384+N386+N392)+N393+N394</f>
        <v>44807459840</v>
      </c>
      <c r="O375" s="20">
        <f t="shared" si="185"/>
        <v>83.779830428311968</v>
      </c>
      <c r="P375" s="71">
        <f t="shared" si="193"/>
        <v>8674935160</v>
      </c>
      <c r="R375" s="64"/>
      <c r="S375" s="65">
        <f t="shared" si="186"/>
        <v>44807459840</v>
      </c>
    </row>
    <row r="376" spans="1:19" x14ac:dyDescent="0.25">
      <c r="A376" s="72">
        <v>321</v>
      </c>
      <c r="B376" s="27" t="s">
        <v>563</v>
      </c>
      <c r="C376" s="73"/>
      <c r="D376" s="74">
        <f>SUM(D377:D379)</f>
        <v>42664076000</v>
      </c>
      <c r="E376" s="74">
        <f>SUM(E377:E379)</f>
        <v>0</v>
      </c>
      <c r="F376" s="75">
        <f t="shared" si="182"/>
        <v>42664076000</v>
      </c>
      <c r="G376" s="25">
        <f t="shared" si="187"/>
        <v>0.59964549177584203</v>
      </c>
      <c r="H376" s="74">
        <f>SUM(H377:H379)</f>
        <v>0</v>
      </c>
      <c r="I376" s="76">
        <f t="shared" si="188"/>
        <v>42664076000</v>
      </c>
      <c r="J376" s="74">
        <f>SUM(J377:J379)</f>
        <v>13871420866</v>
      </c>
      <c r="K376" s="25">
        <f t="shared" si="183"/>
        <v>32.513116810498836</v>
      </c>
      <c r="L376" s="75">
        <f t="shared" si="192"/>
        <v>28778694269</v>
      </c>
      <c r="M376" s="25">
        <f t="shared" si="184"/>
        <v>67.454160425272065</v>
      </c>
      <c r="N376" s="74">
        <f>SUM(N377:N379)</f>
        <v>42650115135</v>
      </c>
      <c r="O376" s="25">
        <f t="shared" si="185"/>
        <v>99.967277235770908</v>
      </c>
      <c r="P376" s="76">
        <f t="shared" si="193"/>
        <v>13960865</v>
      </c>
      <c r="R376" s="64"/>
      <c r="S376" s="65">
        <f t="shared" si="186"/>
        <v>42650115135</v>
      </c>
    </row>
    <row r="377" spans="1:19" x14ac:dyDescent="0.25">
      <c r="A377" s="72">
        <v>32101</v>
      </c>
      <c r="B377" s="28" t="s">
        <v>564</v>
      </c>
      <c r="C377" s="73"/>
      <c r="D377" s="64">
        <f>SUM(geab:geru!D377)</f>
        <v>12932889000</v>
      </c>
      <c r="E377" s="64">
        <f>SUM(geab:geru!E377)</f>
        <v>0</v>
      </c>
      <c r="F377" s="75">
        <f t="shared" ref="F377:F379" si="246">SUM(D377+E377)</f>
        <v>12932889000</v>
      </c>
      <c r="G377" s="25">
        <f t="shared" si="187"/>
        <v>0.18177233193770276</v>
      </c>
      <c r="H377" s="64"/>
      <c r="I377" s="76">
        <f t="shared" ref="I377:I379" si="247">SUM(F377-H377)</f>
        <v>12932889000</v>
      </c>
      <c r="J377" s="64">
        <f>SUM(geab:geru!J377)</f>
        <v>4444444444</v>
      </c>
      <c r="K377" s="25">
        <f t="shared" si="183"/>
        <v>34.365441812730317</v>
      </c>
      <c r="L377" s="75">
        <f t="shared" ref="L377:L379" si="248">SUM(N377-J377)</f>
        <v>8488444444</v>
      </c>
      <c r="M377" s="25">
        <f t="shared" si="184"/>
        <v>65.634557321260544</v>
      </c>
      <c r="N377" s="64">
        <f>SUM(geab:geru!N377)</f>
        <v>12932888888</v>
      </c>
      <c r="O377" s="25">
        <f t="shared" si="185"/>
        <v>99.999999133990869</v>
      </c>
      <c r="P377" s="76">
        <f t="shared" si="193"/>
        <v>112</v>
      </c>
      <c r="R377" s="64"/>
      <c r="S377" s="65">
        <f t="shared" si="186"/>
        <v>12932888888</v>
      </c>
    </row>
    <row r="378" spans="1:19" x14ac:dyDescent="0.25">
      <c r="A378" s="72">
        <v>32102</v>
      </c>
      <c r="B378" s="28" t="s">
        <v>565</v>
      </c>
      <c r="C378" s="73"/>
      <c r="D378" s="64">
        <f>SUM(geab:geru!D378)</f>
        <v>29653309000</v>
      </c>
      <c r="E378" s="64">
        <f>SUM(geab:geru!E378)</f>
        <v>0</v>
      </c>
      <c r="F378" s="75">
        <f t="shared" si="246"/>
        <v>29653309000</v>
      </c>
      <c r="G378" s="25">
        <f t="shared" si="187"/>
        <v>0.41677858107336019</v>
      </c>
      <c r="H378" s="64"/>
      <c r="I378" s="76">
        <f t="shared" si="247"/>
        <v>29653309000</v>
      </c>
      <c r="J378" s="64">
        <f>SUM(geab:geru!J378)</f>
        <v>9426976422</v>
      </c>
      <c r="K378" s="25">
        <f t="shared" si="183"/>
        <v>31.790639021095419</v>
      </c>
      <c r="L378" s="75">
        <f t="shared" si="248"/>
        <v>20226332578</v>
      </c>
      <c r="M378" s="25">
        <f t="shared" si="184"/>
        <v>68.20936097890457</v>
      </c>
      <c r="N378" s="64">
        <f>SUM(geab:geru!N378)</f>
        <v>29653309000</v>
      </c>
      <c r="O378" s="25">
        <f t="shared" si="185"/>
        <v>100</v>
      </c>
      <c r="P378" s="76">
        <f t="shared" si="193"/>
        <v>0</v>
      </c>
      <c r="R378" s="64"/>
      <c r="S378" s="65">
        <f t="shared" si="186"/>
        <v>29653309000</v>
      </c>
    </row>
    <row r="379" spans="1:19" x14ac:dyDescent="0.25">
      <c r="A379" s="72">
        <v>32103</v>
      </c>
      <c r="B379" s="28" t="s">
        <v>566</v>
      </c>
      <c r="C379" s="73"/>
      <c r="D379" s="64">
        <f>SUM(geab:geru!D379)</f>
        <v>77878000</v>
      </c>
      <c r="E379" s="64">
        <f>SUM(geab:geru!E379)</f>
        <v>0</v>
      </c>
      <c r="F379" s="75">
        <f t="shared" si="246"/>
        <v>77878000</v>
      </c>
      <c r="G379" s="25">
        <f t="shared" si="187"/>
        <v>1.0945787647790384E-3</v>
      </c>
      <c r="H379" s="64"/>
      <c r="I379" s="76">
        <f t="shared" si="247"/>
        <v>77878000</v>
      </c>
      <c r="J379" s="64">
        <f>SUM(geab:geru!J379)</f>
        <v>0</v>
      </c>
      <c r="K379" s="25">
        <f t="shared" si="183"/>
        <v>0</v>
      </c>
      <c r="L379" s="75">
        <f t="shared" si="248"/>
        <v>63917247</v>
      </c>
      <c r="M379" s="25">
        <f t="shared" si="184"/>
        <v>82.073559927065403</v>
      </c>
      <c r="N379" s="64">
        <f>SUM(geab:geru!N379)</f>
        <v>63917247</v>
      </c>
      <c r="O379" s="25">
        <f t="shared" si="185"/>
        <v>82.073559927065403</v>
      </c>
      <c r="P379" s="76">
        <f t="shared" si="193"/>
        <v>13960753</v>
      </c>
      <c r="R379" s="64"/>
      <c r="S379" s="65">
        <f t="shared" si="186"/>
        <v>63917247</v>
      </c>
    </row>
    <row r="380" spans="1:19" x14ac:dyDescent="0.25">
      <c r="A380" s="72">
        <v>322</v>
      </c>
      <c r="B380" s="27" t="s">
        <v>567</v>
      </c>
      <c r="C380" s="73"/>
      <c r="D380" s="74">
        <f>SUM(D381:D383)</f>
        <v>0</v>
      </c>
      <c r="E380" s="74">
        <f>SUM(E381:E383)</f>
        <v>0</v>
      </c>
      <c r="F380" s="75">
        <f t="shared" si="182"/>
        <v>0</v>
      </c>
      <c r="G380" s="25">
        <f t="shared" si="187"/>
        <v>0</v>
      </c>
      <c r="H380" s="74">
        <f>SUM(H381:H383)</f>
        <v>0</v>
      </c>
      <c r="I380" s="76">
        <f t="shared" si="188"/>
        <v>0</v>
      </c>
      <c r="J380" s="74">
        <f>SUM(J381:J383)</f>
        <v>0</v>
      </c>
      <c r="K380" s="25">
        <f t="shared" si="183"/>
        <v>0</v>
      </c>
      <c r="L380" s="75">
        <f t="shared" si="192"/>
        <v>0</v>
      </c>
      <c r="M380" s="25">
        <f t="shared" si="184"/>
        <v>0</v>
      </c>
      <c r="N380" s="74">
        <f>SUM(N381:N383)</f>
        <v>0</v>
      </c>
      <c r="O380" s="25">
        <f t="shared" si="185"/>
        <v>0</v>
      </c>
      <c r="P380" s="76">
        <f t="shared" si="193"/>
        <v>0</v>
      </c>
      <c r="R380" s="64"/>
      <c r="S380" s="65">
        <f t="shared" si="186"/>
        <v>0</v>
      </c>
    </row>
    <row r="381" spans="1:19" x14ac:dyDescent="0.25">
      <c r="A381" s="72">
        <v>32201</v>
      </c>
      <c r="B381" s="28" t="s">
        <v>564</v>
      </c>
      <c r="C381" s="73"/>
      <c r="D381" s="64">
        <f>SUM(geab:geru!D381)</f>
        <v>0</v>
      </c>
      <c r="E381" s="64">
        <f>SUM(geab:geru!E381)</f>
        <v>0</v>
      </c>
      <c r="F381" s="75">
        <f t="shared" ref="F381:F383" si="249">SUM(D381+E381)</f>
        <v>0</v>
      </c>
      <c r="G381" s="25">
        <f t="shared" si="187"/>
        <v>0</v>
      </c>
      <c r="H381" s="64"/>
      <c r="I381" s="76">
        <f t="shared" ref="I381:I383" si="250">SUM(F381-H381)</f>
        <v>0</v>
      </c>
      <c r="J381" s="64">
        <f>SUM(geab:geru!J381)</f>
        <v>0</v>
      </c>
      <c r="K381" s="25">
        <f t="shared" si="183"/>
        <v>0</v>
      </c>
      <c r="L381" s="75">
        <f t="shared" ref="L381:L383" si="251">SUM(N381-J381)</f>
        <v>0</v>
      </c>
      <c r="M381" s="25">
        <f t="shared" si="184"/>
        <v>0</v>
      </c>
      <c r="N381" s="64">
        <f>SUM(geab:geru!N381)</f>
        <v>0</v>
      </c>
      <c r="O381" s="25">
        <f t="shared" si="185"/>
        <v>0</v>
      </c>
      <c r="P381" s="76">
        <f t="shared" si="193"/>
        <v>0</v>
      </c>
      <c r="R381" s="64"/>
      <c r="S381" s="65">
        <f t="shared" si="186"/>
        <v>0</v>
      </c>
    </row>
    <row r="382" spans="1:19" x14ac:dyDescent="0.25">
      <c r="A382" s="72">
        <v>32202</v>
      </c>
      <c r="B382" s="28" t="s">
        <v>565</v>
      </c>
      <c r="C382" s="73"/>
      <c r="D382" s="64">
        <f>SUM(geab:geru!D382)</f>
        <v>0</v>
      </c>
      <c r="E382" s="64">
        <f>SUM(geab:geru!E382)</f>
        <v>0</v>
      </c>
      <c r="F382" s="75">
        <f t="shared" si="249"/>
        <v>0</v>
      </c>
      <c r="G382" s="25">
        <f t="shared" si="187"/>
        <v>0</v>
      </c>
      <c r="H382" s="64"/>
      <c r="I382" s="76">
        <f t="shared" si="250"/>
        <v>0</v>
      </c>
      <c r="J382" s="64">
        <f>SUM(geab:geru!J382)</f>
        <v>0</v>
      </c>
      <c r="K382" s="25">
        <f t="shared" si="183"/>
        <v>0</v>
      </c>
      <c r="L382" s="75">
        <f t="shared" si="251"/>
        <v>0</v>
      </c>
      <c r="M382" s="25">
        <f t="shared" si="184"/>
        <v>0</v>
      </c>
      <c r="N382" s="64">
        <f>SUM(geab:geru!N382)</f>
        <v>0</v>
      </c>
      <c r="O382" s="25">
        <f t="shared" si="185"/>
        <v>0</v>
      </c>
      <c r="P382" s="76">
        <f t="shared" si="193"/>
        <v>0</v>
      </c>
      <c r="R382" s="64"/>
      <c r="S382" s="65">
        <f t="shared" si="186"/>
        <v>0</v>
      </c>
    </row>
    <row r="383" spans="1:19" x14ac:dyDescent="0.25">
      <c r="A383" s="72">
        <v>32203</v>
      </c>
      <c r="B383" s="28" t="s">
        <v>566</v>
      </c>
      <c r="C383" s="73"/>
      <c r="D383" s="64">
        <f>SUM(geab:geru!D383)</f>
        <v>0</v>
      </c>
      <c r="E383" s="64">
        <f>SUM(geab:geru!E383)</f>
        <v>0</v>
      </c>
      <c r="F383" s="75">
        <f t="shared" si="249"/>
        <v>0</v>
      </c>
      <c r="G383" s="25">
        <f t="shared" si="187"/>
        <v>0</v>
      </c>
      <c r="H383" s="64"/>
      <c r="I383" s="76">
        <f t="shared" si="250"/>
        <v>0</v>
      </c>
      <c r="J383" s="64">
        <f>SUM(geab:geru!J383)</f>
        <v>0</v>
      </c>
      <c r="K383" s="25">
        <f t="shared" si="183"/>
        <v>0</v>
      </c>
      <c r="L383" s="75">
        <f t="shared" si="251"/>
        <v>0</v>
      </c>
      <c r="M383" s="25">
        <f t="shared" si="184"/>
        <v>0</v>
      </c>
      <c r="N383" s="64">
        <f>SUM(geab:geru!N383)</f>
        <v>0</v>
      </c>
      <c r="O383" s="25">
        <f t="shared" si="185"/>
        <v>0</v>
      </c>
      <c r="P383" s="76">
        <f t="shared" si="193"/>
        <v>0</v>
      </c>
      <c r="R383" s="64"/>
      <c r="S383" s="65">
        <f t="shared" si="186"/>
        <v>0</v>
      </c>
    </row>
    <row r="384" spans="1:19" x14ac:dyDescent="0.25">
      <c r="A384" s="72">
        <v>323</v>
      </c>
      <c r="B384" s="28" t="s">
        <v>568</v>
      </c>
      <c r="C384" s="73"/>
      <c r="D384" s="64">
        <f>SUM(D385)</f>
        <v>1600000000</v>
      </c>
      <c r="E384" s="64">
        <f>SUM(E385)</f>
        <v>-5154548</v>
      </c>
      <c r="F384" s="75">
        <f t="shared" ref="F384:F385" si="252">SUM(D384+E384)</f>
        <v>1594845452</v>
      </c>
      <c r="G384" s="25">
        <f t="shared" si="187"/>
        <v>2.2415623987051894E-2</v>
      </c>
      <c r="H384" s="64">
        <f>SUM(H385)</f>
        <v>0</v>
      </c>
      <c r="I384" s="76">
        <f t="shared" si="188"/>
        <v>1594845452</v>
      </c>
      <c r="J384" s="64">
        <f>SUM(J385)</f>
        <v>425888000</v>
      </c>
      <c r="K384" s="25">
        <f t="shared" si="183"/>
        <v>26.704029501160718</v>
      </c>
      <c r="L384" s="75">
        <f t="shared" ref="L384" si="253">SUM(N384-J384)</f>
        <v>0</v>
      </c>
      <c r="M384" s="25">
        <f t="shared" si="184"/>
        <v>0</v>
      </c>
      <c r="N384" s="64">
        <f>SUM(N385)</f>
        <v>425888000</v>
      </c>
      <c r="O384" s="25">
        <f t="shared" si="185"/>
        <v>26.704029501160718</v>
      </c>
      <c r="P384" s="76">
        <f t="shared" ref="P384:P385" si="254">SUM(F384-N384)</f>
        <v>1168957452</v>
      </c>
      <c r="R384" s="64"/>
      <c r="S384" s="65"/>
    </row>
    <row r="385" spans="1:19" x14ac:dyDescent="0.25">
      <c r="A385" s="72">
        <v>32301</v>
      </c>
      <c r="B385" s="31" t="s">
        <v>569</v>
      </c>
      <c r="C385" s="73"/>
      <c r="D385" s="64">
        <f>SUM(geab:geru!D385)</f>
        <v>1600000000</v>
      </c>
      <c r="E385" s="64">
        <f>SUM(geab:geru!E385)</f>
        <v>-5154548</v>
      </c>
      <c r="F385" s="75">
        <f t="shared" si="252"/>
        <v>1594845452</v>
      </c>
      <c r="G385" s="25">
        <f t="shared" si="187"/>
        <v>2.2415623987051894E-2</v>
      </c>
      <c r="H385" s="64"/>
      <c r="I385" s="76">
        <f t="shared" ref="I385" si="255">SUM(F385-H385)</f>
        <v>1594845452</v>
      </c>
      <c r="J385" s="64">
        <f>SUM(geab:geru!J385)</f>
        <v>425888000</v>
      </c>
      <c r="K385" s="25">
        <f t="shared" si="183"/>
        <v>26.704029501160718</v>
      </c>
      <c r="L385" s="75">
        <f t="shared" ref="L385" si="256">SUM(N385-J385)</f>
        <v>0</v>
      </c>
      <c r="M385" s="25">
        <f t="shared" si="184"/>
        <v>0</v>
      </c>
      <c r="N385" s="64">
        <f>SUM(geab:geru!N385)</f>
        <v>425888000</v>
      </c>
      <c r="O385" s="25">
        <f t="shared" si="185"/>
        <v>26.704029501160718</v>
      </c>
      <c r="P385" s="76">
        <f t="shared" si="254"/>
        <v>1168957452</v>
      </c>
      <c r="R385" s="64"/>
      <c r="S385" s="65"/>
    </row>
    <row r="386" spans="1:19" x14ac:dyDescent="0.25">
      <c r="A386" s="97">
        <v>325</v>
      </c>
      <c r="B386" s="98" t="s">
        <v>570</v>
      </c>
      <c r="C386" s="68"/>
      <c r="D386" s="69">
        <f>SUM(D387+D390)</f>
        <v>0</v>
      </c>
      <c r="E386" s="69">
        <f>SUM(E387+E390)</f>
        <v>0</v>
      </c>
      <c r="F386" s="75">
        <f t="shared" si="182"/>
        <v>0</v>
      </c>
      <c r="G386" s="20">
        <f t="shared" si="187"/>
        <v>0</v>
      </c>
      <c r="H386" s="69">
        <f>SUM(H387+H390)</f>
        <v>0</v>
      </c>
      <c r="I386" s="76">
        <f t="shared" si="188"/>
        <v>0</v>
      </c>
      <c r="J386" s="69">
        <f>SUM(J387+J390)</f>
        <v>0</v>
      </c>
      <c r="K386" s="25">
        <f t="shared" si="183"/>
        <v>0</v>
      </c>
      <c r="L386" s="75">
        <f t="shared" si="192"/>
        <v>0</v>
      </c>
      <c r="M386" s="25">
        <f t="shared" si="184"/>
        <v>0</v>
      </c>
      <c r="N386" s="69">
        <f>SUM(N387+N390)</f>
        <v>0</v>
      </c>
      <c r="O386" s="25">
        <f t="shared" si="185"/>
        <v>0</v>
      </c>
      <c r="P386" s="76">
        <f t="shared" si="193"/>
        <v>0</v>
      </c>
      <c r="R386" s="64"/>
      <c r="S386" s="65">
        <f t="shared" si="186"/>
        <v>0</v>
      </c>
    </row>
    <row r="387" spans="1:19" x14ac:dyDescent="0.25">
      <c r="A387" s="72">
        <v>32501</v>
      </c>
      <c r="B387" s="28" t="s">
        <v>421</v>
      </c>
      <c r="C387" s="73"/>
      <c r="D387" s="74">
        <f>SUM(D388)</f>
        <v>0</v>
      </c>
      <c r="E387" s="74">
        <f>SUM(E388)</f>
        <v>0</v>
      </c>
      <c r="F387" s="75">
        <f t="shared" si="182"/>
        <v>0</v>
      </c>
      <c r="G387" s="25">
        <f t="shared" si="187"/>
        <v>0</v>
      </c>
      <c r="H387" s="74">
        <f>SUM(H388)</f>
        <v>0</v>
      </c>
      <c r="I387" s="76">
        <f t="shared" si="188"/>
        <v>0</v>
      </c>
      <c r="J387" s="74">
        <f>SUM(J388)</f>
        <v>0</v>
      </c>
      <c r="K387" s="25">
        <f t="shared" si="183"/>
        <v>0</v>
      </c>
      <c r="L387" s="75">
        <f t="shared" si="192"/>
        <v>0</v>
      </c>
      <c r="M387" s="25">
        <f t="shared" si="184"/>
        <v>0</v>
      </c>
      <c r="N387" s="74">
        <f>SUM(N388)</f>
        <v>0</v>
      </c>
      <c r="O387" s="25">
        <f t="shared" si="185"/>
        <v>0</v>
      </c>
      <c r="P387" s="76">
        <f t="shared" si="193"/>
        <v>0</v>
      </c>
      <c r="R387" s="64"/>
      <c r="S387" s="65">
        <f t="shared" si="186"/>
        <v>0</v>
      </c>
    </row>
    <row r="388" spans="1:19" x14ac:dyDescent="0.25">
      <c r="A388" s="72">
        <v>3250105</v>
      </c>
      <c r="B388" s="31" t="s">
        <v>571</v>
      </c>
      <c r="C388" s="73"/>
      <c r="D388" s="74">
        <f>SUM(D389)</f>
        <v>0</v>
      </c>
      <c r="E388" s="74">
        <f>SUM(E389)</f>
        <v>0</v>
      </c>
      <c r="F388" s="75">
        <f t="shared" si="182"/>
        <v>0</v>
      </c>
      <c r="G388" s="25">
        <f t="shared" si="187"/>
        <v>0</v>
      </c>
      <c r="H388" s="74">
        <f>SUM(H389)</f>
        <v>0</v>
      </c>
      <c r="I388" s="76">
        <f t="shared" si="188"/>
        <v>0</v>
      </c>
      <c r="J388" s="74">
        <f>SUM(J389)</f>
        <v>0</v>
      </c>
      <c r="K388" s="25">
        <f t="shared" si="183"/>
        <v>0</v>
      </c>
      <c r="L388" s="75">
        <f t="shared" si="192"/>
        <v>0</v>
      </c>
      <c r="M388" s="25">
        <f t="shared" si="184"/>
        <v>0</v>
      </c>
      <c r="N388" s="74">
        <f>SUM(N389)</f>
        <v>0</v>
      </c>
      <c r="O388" s="25">
        <f t="shared" si="185"/>
        <v>0</v>
      </c>
      <c r="P388" s="76">
        <f t="shared" si="193"/>
        <v>0</v>
      </c>
      <c r="R388" s="64"/>
      <c r="S388" s="65">
        <f t="shared" si="186"/>
        <v>0</v>
      </c>
    </row>
    <row r="389" spans="1:19" x14ac:dyDescent="0.25">
      <c r="A389" s="72">
        <v>325010501</v>
      </c>
      <c r="B389" s="31" t="s">
        <v>569</v>
      </c>
      <c r="C389" s="73"/>
      <c r="D389" s="64">
        <f>SUM(geab:geru!D389)</f>
        <v>0</v>
      </c>
      <c r="E389" s="64">
        <f>SUM(geab:geru!E389)</f>
        <v>0</v>
      </c>
      <c r="F389" s="75">
        <f t="shared" ref="F389" si="257">SUM(D389+E389)</f>
        <v>0</v>
      </c>
      <c r="G389" s="25">
        <f t="shared" si="187"/>
        <v>0</v>
      </c>
      <c r="H389" s="64"/>
      <c r="I389" s="76">
        <f t="shared" ref="I389" si="258">SUM(F389-H389)</f>
        <v>0</v>
      </c>
      <c r="J389" s="64">
        <f>SUM(geab:geru!J389)</f>
        <v>0</v>
      </c>
      <c r="K389" s="25">
        <f t="shared" si="183"/>
        <v>0</v>
      </c>
      <c r="L389" s="75">
        <f t="shared" ref="L389" si="259">SUM(N389-J389)</f>
        <v>0</v>
      </c>
      <c r="M389" s="25">
        <f t="shared" si="184"/>
        <v>0</v>
      </c>
      <c r="N389" s="64">
        <f>SUM(geab:geru!N389)</f>
        <v>0</v>
      </c>
      <c r="O389" s="25">
        <f t="shared" si="185"/>
        <v>0</v>
      </c>
      <c r="P389" s="76">
        <f t="shared" si="193"/>
        <v>0</v>
      </c>
      <c r="R389" s="64"/>
      <c r="S389" s="65">
        <f t="shared" si="186"/>
        <v>0</v>
      </c>
    </row>
    <row r="390" spans="1:19" x14ac:dyDescent="0.25">
      <c r="A390" s="72">
        <v>32502</v>
      </c>
      <c r="B390" s="28" t="s">
        <v>443</v>
      </c>
      <c r="C390" s="73"/>
      <c r="D390" s="74">
        <f>SUM(D391)</f>
        <v>0</v>
      </c>
      <c r="E390" s="74">
        <f>SUM(E391)</f>
        <v>0</v>
      </c>
      <c r="F390" s="75">
        <f t="shared" si="182"/>
        <v>0</v>
      </c>
      <c r="G390" s="25">
        <f t="shared" si="187"/>
        <v>0</v>
      </c>
      <c r="H390" s="74">
        <f>SUM(H391)</f>
        <v>0</v>
      </c>
      <c r="I390" s="76">
        <f t="shared" si="188"/>
        <v>0</v>
      </c>
      <c r="J390" s="74">
        <f>SUM(J391)</f>
        <v>0</v>
      </c>
      <c r="K390" s="25">
        <f t="shared" si="183"/>
        <v>0</v>
      </c>
      <c r="L390" s="75">
        <f t="shared" si="192"/>
        <v>0</v>
      </c>
      <c r="M390" s="25">
        <f t="shared" si="184"/>
        <v>0</v>
      </c>
      <c r="N390" s="74">
        <f>SUM(N391)</f>
        <v>0</v>
      </c>
      <c r="O390" s="25">
        <f t="shared" si="185"/>
        <v>0</v>
      </c>
      <c r="P390" s="76">
        <f t="shared" si="193"/>
        <v>0</v>
      </c>
      <c r="R390" s="64"/>
      <c r="S390" s="65">
        <f t="shared" si="186"/>
        <v>0</v>
      </c>
    </row>
    <row r="391" spans="1:19" x14ac:dyDescent="0.25">
      <c r="A391" s="72">
        <v>3250202</v>
      </c>
      <c r="B391" s="31" t="s">
        <v>572</v>
      </c>
      <c r="C391" s="73"/>
      <c r="D391" s="64">
        <f>SUM(geab:geru!D391)</f>
        <v>0</v>
      </c>
      <c r="E391" s="64">
        <f>SUM(geab:geru!E391)</f>
        <v>0</v>
      </c>
      <c r="F391" s="75">
        <f t="shared" ref="F391:F394" si="260">SUM(D391+E391)</f>
        <v>0</v>
      </c>
      <c r="G391" s="25">
        <f t="shared" si="187"/>
        <v>0</v>
      </c>
      <c r="H391" s="64"/>
      <c r="I391" s="76">
        <f t="shared" ref="I391:I394" si="261">SUM(F391-H391)</f>
        <v>0</v>
      </c>
      <c r="J391" s="64">
        <f>SUM(geab:geru!J391)</f>
        <v>0</v>
      </c>
      <c r="K391" s="25">
        <f t="shared" si="183"/>
        <v>0</v>
      </c>
      <c r="L391" s="75">
        <f t="shared" ref="L391:L394" si="262">SUM(N391-J391)</f>
        <v>0</v>
      </c>
      <c r="M391" s="25">
        <f t="shared" si="184"/>
        <v>0</v>
      </c>
      <c r="N391" s="64">
        <f>SUM(geab:geru!N391)</f>
        <v>0</v>
      </c>
      <c r="O391" s="25">
        <f t="shared" si="185"/>
        <v>0</v>
      </c>
      <c r="P391" s="76">
        <f t="shared" si="193"/>
        <v>0</v>
      </c>
      <c r="R391" s="64"/>
      <c r="S391" s="65">
        <f t="shared" si="186"/>
        <v>0</v>
      </c>
    </row>
    <row r="392" spans="1:19" x14ac:dyDescent="0.25">
      <c r="A392" s="72">
        <v>327</v>
      </c>
      <c r="B392" s="31" t="s">
        <v>573</v>
      </c>
      <c r="C392" s="73"/>
      <c r="D392" s="64">
        <f>SUM(geab:geru!D392)</f>
        <v>9189779000</v>
      </c>
      <c r="E392" s="64">
        <f>SUM(geab:geru!E392)</f>
        <v>0</v>
      </c>
      <c r="F392" s="75">
        <f t="shared" si="260"/>
        <v>9189779000</v>
      </c>
      <c r="G392" s="25">
        <f t="shared" si="187"/>
        <v>0.12916275387673473</v>
      </c>
      <c r="H392" s="64"/>
      <c r="I392" s="76">
        <f t="shared" si="261"/>
        <v>9189779000</v>
      </c>
      <c r="J392" s="64">
        <f>SUM(geab:geru!J392)</f>
        <v>1697762157</v>
      </c>
      <c r="K392" s="25">
        <f t="shared" si="183"/>
        <v>18.474461213920378</v>
      </c>
      <c r="L392" s="75">
        <f t="shared" si="262"/>
        <v>0</v>
      </c>
      <c r="M392" s="25">
        <f t="shared" si="184"/>
        <v>0</v>
      </c>
      <c r="N392" s="64">
        <f>SUM(geab:geru!N392)</f>
        <v>1697762157</v>
      </c>
      <c r="O392" s="25">
        <f t="shared" si="185"/>
        <v>18.474461213920378</v>
      </c>
      <c r="P392" s="76">
        <f t="shared" si="193"/>
        <v>7492016843</v>
      </c>
      <c r="R392" s="64"/>
      <c r="S392" s="65">
        <f t="shared" si="186"/>
        <v>1697762157</v>
      </c>
    </row>
    <row r="393" spans="1:19" x14ac:dyDescent="0.25">
      <c r="A393" s="72">
        <v>328</v>
      </c>
      <c r="B393" s="31" t="s">
        <v>489</v>
      </c>
      <c r="C393" s="73"/>
      <c r="D393" s="64">
        <f>SUM(geab:geru!D393)</f>
        <v>28540000</v>
      </c>
      <c r="E393" s="64">
        <f>SUM(geab:geru!E393)</f>
        <v>5154548</v>
      </c>
      <c r="F393" s="75">
        <f t="shared" si="260"/>
        <v>33694548</v>
      </c>
      <c r="G393" s="25">
        <f t="shared" si="187"/>
        <v>4.7357837553131855E-4</v>
      </c>
      <c r="H393" s="64"/>
      <c r="I393" s="76">
        <f t="shared" si="261"/>
        <v>33694548</v>
      </c>
      <c r="J393" s="64">
        <f>SUM(geab:geru!J393)</f>
        <v>643104</v>
      </c>
      <c r="K393" s="25">
        <f t="shared" si="183"/>
        <v>1.9086292536109999</v>
      </c>
      <c r="L393" s="75">
        <f t="shared" si="262"/>
        <v>33051444</v>
      </c>
      <c r="M393" s="25">
        <f t="shared" si="184"/>
        <v>98.091370746388989</v>
      </c>
      <c r="N393" s="64">
        <f>SUM(geab:geru!N393)</f>
        <v>33694548</v>
      </c>
      <c r="O393" s="25">
        <f t="shared" si="185"/>
        <v>100</v>
      </c>
      <c r="P393" s="76">
        <f t="shared" si="193"/>
        <v>0</v>
      </c>
      <c r="R393" s="64"/>
      <c r="S393" s="65">
        <f t="shared" si="186"/>
        <v>33694548</v>
      </c>
    </row>
    <row r="394" spans="1:19" x14ac:dyDescent="0.25">
      <c r="A394" s="72">
        <v>329</v>
      </c>
      <c r="B394" s="31" t="s">
        <v>526</v>
      </c>
      <c r="C394" s="73"/>
      <c r="D394" s="64">
        <f>SUM(geab:geru!D394)</f>
        <v>0</v>
      </c>
      <c r="E394" s="64">
        <f>SUM(geab:geru!E394)</f>
        <v>0</v>
      </c>
      <c r="F394" s="75">
        <f t="shared" si="260"/>
        <v>0</v>
      </c>
      <c r="G394" s="25">
        <f t="shared" si="187"/>
        <v>0</v>
      </c>
      <c r="H394" s="64"/>
      <c r="I394" s="76">
        <f t="shared" si="261"/>
        <v>0</v>
      </c>
      <c r="J394" s="64">
        <f>SUM(geab:geru!J394)</f>
        <v>0</v>
      </c>
      <c r="K394" s="25">
        <f t="shared" si="183"/>
        <v>0</v>
      </c>
      <c r="L394" s="75">
        <f t="shared" si="262"/>
        <v>0</v>
      </c>
      <c r="M394" s="25">
        <f t="shared" si="184"/>
        <v>0</v>
      </c>
      <c r="N394" s="64">
        <f>SUM(geab:geru!N394)</f>
        <v>0</v>
      </c>
      <c r="O394" s="25">
        <f t="shared" si="185"/>
        <v>0</v>
      </c>
      <c r="P394" s="76">
        <f t="shared" si="193"/>
        <v>0</v>
      </c>
      <c r="R394" s="64"/>
      <c r="S394" s="65">
        <f t="shared" si="186"/>
        <v>0</v>
      </c>
    </row>
    <row r="395" spans="1:19" x14ac:dyDescent="0.25">
      <c r="A395" s="99">
        <v>33</v>
      </c>
      <c r="B395" s="67" t="s">
        <v>574</v>
      </c>
      <c r="C395" s="73"/>
      <c r="D395" s="69">
        <f>SUM(D396+D1260+D1358+D1373+D1375)</f>
        <v>5469105195188</v>
      </c>
      <c r="E395" s="69">
        <f>SUM(E396+E1260+E1358+E1373+E1375)</f>
        <v>-200000000000</v>
      </c>
      <c r="F395" s="75">
        <f t="shared" si="182"/>
        <v>5269105195188</v>
      </c>
      <c r="G395" s="20">
        <f t="shared" si="187"/>
        <v>74.057508616550194</v>
      </c>
      <c r="H395" s="69">
        <f>SUM(H396+H1260+H1358+H1373+H1375)</f>
        <v>0</v>
      </c>
      <c r="I395" s="76">
        <f t="shared" si="188"/>
        <v>5269105195188</v>
      </c>
      <c r="J395" s="69">
        <f>SUM(J396+J1260+J1358+J1373+J1375)</f>
        <v>687937747472</v>
      </c>
      <c r="K395" s="25">
        <f t="shared" si="183"/>
        <v>13.056064018237059</v>
      </c>
      <c r="L395" s="75">
        <f t="shared" si="192"/>
        <v>1051068837949</v>
      </c>
      <c r="M395" s="25">
        <f t="shared" si="184"/>
        <v>19.947767201704124</v>
      </c>
      <c r="N395" s="69">
        <f>SUM(N396+N1260+N1358+N1373+N1375)</f>
        <v>1739006585421</v>
      </c>
      <c r="O395" s="25">
        <f t="shared" si="185"/>
        <v>33.003831219941183</v>
      </c>
      <c r="P395" s="76">
        <f t="shared" si="193"/>
        <v>3530098609767</v>
      </c>
      <c r="R395" s="64"/>
      <c r="S395" s="65">
        <f t="shared" si="186"/>
        <v>1739006585421</v>
      </c>
    </row>
    <row r="396" spans="1:19" x14ac:dyDescent="0.25">
      <c r="A396" s="99">
        <v>331</v>
      </c>
      <c r="B396" s="67" t="s">
        <v>575</v>
      </c>
      <c r="C396" s="73"/>
      <c r="D396" s="69">
        <f>SUM(D397)</f>
        <v>4396081411695</v>
      </c>
      <c r="E396" s="69">
        <f>SUM(E397)</f>
        <v>-558296129068</v>
      </c>
      <c r="F396" s="75">
        <f t="shared" si="182"/>
        <v>3837785282627</v>
      </c>
      <c r="G396" s="20">
        <f t="shared" si="187"/>
        <v>53.940243382534668</v>
      </c>
      <c r="H396" s="69">
        <f>SUM(H397)</f>
        <v>0</v>
      </c>
      <c r="I396" s="76">
        <f t="shared" si="188"/>
        <v>3837785282627</v>
      </c>
      <c r="J396" s="69">
        <f>SUM(J397)</f>
        <v>261675697335</v>
      </c>
      <c r="K396" s="25">
        <f t="shared" si="183"/>
        <v>6.8184037944895275</v>
      </c>
      <c r="L396" s="75">
        <f t="shared" si="192"/>
        <v>480971043659</v>
      </c>
      <c r="M396" s="25">
        <f t="shared" si="184"/>
        <v>12.532515715151495</v>
      </c>
      <c r="N396" s="69">
        <f>SUM(N397)</f>
        <v>742646740994</v>
      </c>
      <c r="O396" s="25">
        <f t="shared" si="185"/>
        <v>19.350919509641024</v>
      </c>
      <c r="P396" s="76">
        <f t="shared" si="193"/>
        <v>3095138541633</v>
      </c>
      <c r="R396" s="64"/>
      <c r="S396" s="65">
        <f t="shared" si="186"/>
        <v>742646740994</v>
      </c>
    </row>
    <row r="397" spans="1:19" x14ac:dyDescent="0.25">
      <c r="A397" s="99">
        <v>33114</v>
      </c>
      <c r="B397" s="67" t="s">
        <v>576</v>
      </c>
      <c r="C397" s="73"/>
      <c r="D397" s="69">
        <f>SUM(D398+D759+D928)</f>
        <v>4396081411695</v>
      </c>
      <c r="E397" s="69">
        <f>SUM(E398+E759+E928)</f>
        <v>-558296129068</v>
      </c>
      <c r="F397" s="75">
        <f t="shared" si="182"/>
        <v>3837785282627</v>
      </c>
      <c r="G397" s="20">
        <f t="shared" si="187"/>
        <v>53.940243382534668</v>
      </c>
      <c r="H397" s="69">
        <f>SUM(H398+H759+H928)</f>
        <v>0</v>
      </c>
      <c r="I397" s="76">
        <f t="shared" si="188"/>
        <v>3837785282627</v>
      </c>
      <c r="J397" s="69">
        <f>SUM(J398+J759+J928)</f>
        <v>261675697335</v>
      </c>
      <c r="K397" s="25">
        <f t="shared" si="183"/>
        <v>6.8184037944895275</v>
      </c>
      <c r="L397" s="75">
        <f t="shared" si="192"/>
        <v>480971043659</v>
      </c>
      <c r="M397" s="25">
        <f t="shared" si="184"/>
        <v>12.532515715151495</v>
      </c>
      <c r="N397" s="69">
        <f>SUM(N398+N759+N928)</f>
        <v>742646740994</v>
      </c>
      <c r="O397" s="25">
        <f t="shared" si="185"/>
        <v>19.350919509641024</v>
      </c>
      <c r="P397" s="76">
        <f t="shared" si="193"/>
        <v>3095138541633</v>
      </c>
      <c r="R397" s="64"/>
      <c r="S397" s="65">
        <f t="shared" si="186"/>
        <v>742646740994</v>
      </c>
    </row>
    <row r="398" spans="1:19" ht="39" x14ac:dyDescent="0.25">
      <c r="A398" s="99">
        <v>3311401</v>
      </c>
      <c r="B398" s="67" t="s">
        <v>577</v>
      </c>
      <c r="C398" s="73"/>
      <c r="D398" s="69">
        <f>SUM(D399+D414+D441+D495+D510+D560+D564+D582+D641+D650+D657+D666+D681+D692+D697+D746)</f>
        <v>452136492619</v>
      </c>
      <c r="E398" s="69">
        <f>SUM(E399+E414+E441+E495+E510+E560+E564+E582+E641+E650+E657+E666+E681+E692+E697+E746)</f>
        <v>-33365704156</v>
      </c>
      <c r="F398" s="75">
        <f t="shared" si="182"/>
        <v>418770788463</v>
      </c>
      <c r="G398" s="20">
        <f t="shared" si="187"/>
        <v>5.8858421166616326</v>
      </c>
      <c r="H398" s="69">
        <f>SUM(H399+H414+H441+H495+H510+H560+H564+H582+H641+H650+H657+H666+H681+H692+H697+H746)</f>
        <v>0</v>
      </c>
      <c r="I398" s="76">
        <f t="shared" si="188"/>
        <v>418770788463</v>
      </c>
      <c r="J398" s="69">
        <f>SUM(J399+J414+J441+J495+J510+J560+J564+J582+J641+J650+J657+J666+J681+J692+J697+J746)</f>
        <v>37901090368</v>
      </c>
      <c r="K398" s="25">
        <f t="shared" si="183"/>
        <v>9.0505573483544701</v>
      </c>
      <c r="L398" s="75">
        <f t="shared" si="192"/>
        <v>273725718100</v>
      </c>
      <c r="M398" s="25">
        <f t="shared" si="184"/>
        <v>65.364090724820159</v>
      </c>
      <c r="N398" s="69">
        <f>SUM(N399+N414+N441+N495+N510+N560+N564+N582+N641+N650+N657+N666+N681+N692+N697+N746)</f>
        <v>311626808468</v>
      </c>
      <c r="O398" s="25">
        <f t="shared" si="185"/>
        <v>74.414648073174618</v>
      </c>
      <c r="P398" s="76">
        <f t="shared" si="193"/>
        <v>107143979995</v>
      </c>
      <c r="R398" s="64"/>
      <c r="S398" s="65">
        <f t="shared" si="186"/>
        <v>311626808468</v>
      </c>
    </row>
    <row r="399" spans="1:19" ht="26.25" x14ac:dyDescent="0.25">
      <c r="A399" s="100">
        <v>331140101</v>
      </c>
      <c r="B399" s="67" t="s">
        <v>578</v>
      </c>
      <c r="C399" s="73"/>
      <c r="D399" s="69">
        <f>SUM(D400+D404+D406+D410+D412)</f>
        <v>0</v>
      </c>
      <c r="E399" s="69">
        <f>SUM(E400+E404+E406+E410+E412)</f>
        <v>0</v>
      </c>
      <c r="F399" s="75">
        <f t="shared" ref="F399:F462" si="263">SUM(D399+E399)</f>
        <v>0</v>
      </c>
      <c r="G399" s="20">
        <f t="shared" si="187"/>
        <v>0</v>
      </c>
      <c r="H399" s="69">
        <f>SUM(H400+H404+H406+H410+H412)</f>
        <v>0</v>
      </c>
      <c r="I399" s="76">
        <f t="shared" si="188"/>
        <v>0</v>
      </c>
      <c r="J399" s="69">
        <f>SUM(J400+J404+J406+J410+J412)</f>
        <v>0</v>
      </c>
      <c r="K399" s="25">
        <f t="shared" ref="K399:K462" si="264">IF(OR(J399=0,F399=0),0,J399/F399)*100</f>
        <v>0</v>
      </c>
      <c r="L399" s="75">
        <f t="shared" si="192"/>
        <v>0</v>
      </c>
      <c r="M399" s="25">
        <f t="shared" ref="M399:M462" si="265">IF(OR(L399=0,F399=0),0,L399/F399)*100</f>
        <v>0</v>
      </c>
      <c r="N399" s="69">
        <f>SUM(N400+N404+N406+N410+N412)</f>
        <v>0</v>
      </c>
      <c r="O399" s="25">
        <f t="shared" ref="O399:O462" si="266">IF(OR(N399=0,F399=0),0,N399/F399)*100</f>
        <v>0</v>
      </c>
      <c r="P399" s="76">
        <f t="shared" si="193"/>
        <v>0</v>
      </c>
      <c r="R399" s="64"/>
      <c r="S399" s="65">
        <f t="shared" ref="S399:S462" si="267">+N399-R399</f>
        <v>0</v>
      </c>
    </row>
    <row r="400" spans="1:19" x14ac:dyDescent="0.25">
      <c r="A400" s="72">
        <v>3311401010735</v>
      </c>
      <c r="B400" s="31" t="s">
        <v>579</v>
      </c>
      <c r="C400" s="73"/>
      <c r="D400" s="74">
        <f>SUM(D401:D403)</f>
        <v>0</v>
      </c>
      <c r="E400" s="74">
        <f>SUM(E401:E403)</f>
        <v>0</v>
      </c>
      <c r="F400" s="75">
        <f t="shared" si="263"/>
        <v>0</v>
      </c>
      <c r="G400" s="25">
        <f t="shared" ref="G400:G463" si="268">IF(OR(F400=0,F$7=0),0,F400/F$7)*100</f>
        <v>0</v>
      </c>
      <c r="H400" s="74">
        <f>SUM(H401:H403)</f>
        <v>0</v>
      </c>
      <c r="I400" s="76">
        <f t="shared" ref="I400:I463" si="269">SUM(F400-H400)</f>
        <v>0</v>
      </c>
      <c r="J400" s="74">
        <f>SUM(J401:J403)</f>
        <v>0</v>
      </c>
      <c r="K400" s="25">
        <f t="shared" si="264"/>
        <v>0</v>
      </c>
      <c r="L400" s="75">
        <f t="shared" si="192"/>
        <v>0</v>
      </c>
      <c r="M400" s="25">
        <f t="shared" si="265"/>
        <v>0</v>
      </c>
      <c r="N400" s="74">
        <f>SUM(N401:N403)</f>
        <v>0</v>
      </c>
      <c r="O400" s="25">
        <f t="shared" si="266"/>
        <v>0</v>
      </c>
      <c r="P400" s="76">
        <f t="shared" si="193"/>
        <v>0</v>
      </c>
      <c r="R400" s="64"/>
      <c r="S400" s="65">
        <f t="shared" si="267"/>
        <v>0</v>
      </c>
    </row>
    <row r="401" spans="1:19" ht="26.25" x14ac:dyDescent="0.25">
      <c r="A401" s="72">
        <v>3311401010735100</v>
      </c>
      <c r="B401" s="31" t="s">
        <v>580</v>
      </c>
      <c r="C401" s="73"/>
      <c r="D401" s="64">
        <f>SUM(geab:geru!D401)</f>
        <v>0</v>
      </c>
      <c r="E401" s="64">
        <f>SUM(geab:geru!E401)</f>
        <v>0</v>
      </c>
      <c r="F401" s="75">
        <f t="shared" si="263"/>
        <v>0</v>
      </c>
      <c r="G401" s="25">
        <f t="shared" si="268"/>
        <v>0</v>
      </c>
      <c r="H401" s="64"/>
      <c r="I401" s="76">
        <f t="shared" ref="I401:I403" si="270">SUM(F401-H401)</f>
        <v>0</v>
      </c>
      <c r="J401" s="64">
        <f>SUM(geab:geru!J401)</f>
        <v>0</v>
      </c>
      <c r="K401" s="25">
        <f t="shared" si="264"/>
        <v>0</v>
      </c>
      <c r="L401" s="75">
        <f t="shared" ref="L401:L403" si="271">SUM(N401-J401)</f>
        <v>0</v>
      </c>
      <c r="M401" s="25">
        <f t="shared" si="265"/>
        <v>0</v>
      </c>
      <c r="N401" s="64">
        <f>SUM(geab:geru!N401)</f>
        <v>0</v>
      </c>
      <c r="O401" s="25">
        <f t="shared" si="266"/>
        <v>0</v>
      </c>
      <c r="P401" s="76">
        <f t="shared" si="193"/>
        <v>0</v>
      </c>
      <c r="R401" s="64"/>
      <c r="S401" s="65">
        <f t="shared" si="267"/>
        <v>0</v>
      </c>
    </row>
    <row r="402" spans="1:19" ht="26.25" x14ac:dyDescent="0.25">
      <c r="A402" s="72">
        <v>3311401010735100</v>
      </c>
      <c r="B402" s="31" t="s">
        <v>581</v>
      </c>
      <c r="C402" s="73"/>
      <c r="D402" s="64">
        <f>SUM(geab:geru!D402)</f>
        <v>0</v>
      </c>
      <c r="E402" s="64">
        <f>SUM(geab:geru!E402)</f>
        <v>0</v>
      </c>
      <c r="F402" s="75">
        <f t="shared" si="263"/>
        <v>0</v>
      </c>
      <c r="G402" s="25">
        <f t="shared" si="268"/>
        <v>0</v>
      </c>
      <c r="H402" s="64"/>
      <c r="I402" s="76">
        <f t="shared" si="270"/>
        <v>0</v>
      </c>
      <c r="J402" s="64">
        <f>SUM(geab:geru!J402)</f>
        <v>0</v>
      </c>
      <c r="K402" s="25">
        <f t="shared" si="264"/>
        <v>0</v>
      </c>
      <c r="L402" s="75">
        <f t="shared" si="271"/>
        <v>0</v>
      </c>
      <c r="M402" s="25">
        <f t="shared" si="265"/>
        <v>0</v>
      </c>
      <c r="N402" s="64">
        <f>SUM(geab:geru!N402)</f>
        <v>0</v>
      </c>
      <c r="O402" s="25">
        <f t="shared" si="266"/>
        <v>0</v>
      </c>
      <c r="P402" s="76">
        <f t="shared" si="193"/>
        <v>0</v>
      </c>
      <c r="R402" s="64"/>
      <c r="S402" s="65">
        <f t="shared" si="267"/>
        <v>0</v>
      </c>
    </row>
    <row r="403" spans="1:19" ht="26.25" x14ac:dyDescent="0.25">
      <c r="A403" s="72">
        <v>3311401010735100</v>
      </c>
      <c r="B403" s="31" t="s">
        <v>582</v>
      </c>
      <c r="C403" s="73"/>
      <c r="D403" s="64">
        <f>SUM(geab:geru!D403)</f>
        <v>0</v>
      </c>
      <c r="E403" s="64">
        <f>SUM(geab:geru!E403)</f>
        <v>0</v>
      </c>
      <c r="F403" s="75">
        <f t="shared" si="263"/>
        <v>0</v>
      </c>
      <c r="G403" s="25">
        <f t="shared" si="268"/>
        <v>0</v>
      </c>
      <c r="H403" s="64"/>
      <c r="I403" s="76">
        <f t="shared" si="270"/>
        <v>0</v>
      </c>
      <c r="J403" s="64">
        <f>SUM(geab:geru!J403)</f>
        <v>0</v>
      </c>
      <c r="K403" s="25">
        <f t="shared" si="264"/>
        <v>0</v>
      </c>
      <c r="L403" s="75">
        <f t="shared" si="271"/>
        <v>0</v>
      </c>
      <c r="M403" s="25">
        <f t="shared" si="265"/>
        <v>0</v>
      </c>
      <c r="N403" s="64">
        <f>SUM(geab:geru!N403)</f>
        <v>0</v>
      </c>
      <c r="O403" s="25">
        <f t="shared" si="266"/>
        <v>0</v>
      </c>
      <c r="P403" s="76">
        <f t="shared" si="193"/>
        <v>0</v>
      </c>
      <c r="R403" s="64"/>
      <c r="S403" s="65">
        <f t="shared" si="267"/>
        <v>0</v>
      </c>
    </row>
    <row r="404" spans="1:19" x14ac:dyDescent="0.25">
      <c r="A404" s="72">
        <v>3311401010739</v>
      </c>
      <c r="B404" s="31" t="s">
        <v>583</v>
      </c>
      <c r="C404" s="73"/>
      <c r="D404" s="74">
        <f>SUM(D405)</f>
        <v>0</v>
      </c>
      <c r="E404" s="74">
        <f>SUM(E405)</f>
        <v>0</v>
      </c>
      <c r="F404" s="75">
        <f t="shared" si="263"/>
        <v>0</v>
      </c>
      <c r="G404" s="25">
        <f t="shared" si="268"/>
        <v>0</v>
      </c>
      <c r="H404" s="74">
        <f>SUM(H405)</f>
        <v>0</v>
      </c>
      <c r="I404" s="76">
        <f t="shared" si="269"/>
        <v>0</v>
      </c>
      <c r="J404" s="74">
        <f>SUM(J405)</f>
        <v>0</v>
      </c>
      <c r="K404" s="25">
        <f t="shared" si="264"/>
        <v>0</v>
      </c>
      <c r="L404" s="75">
        <f t="shared" si="192"/>
        <v>0</v>
      </c>
      <c r="M404" s="25">
        <f t="shared" si="265"/>
        <v>0</v>
      </c>
      <c r="N404" s="74">
        <f>SUM(N405)</f>
        <v>0</v>
      </c>
      <c r="O404" s="25">
        <f t="shared" si="266"/>
        <v>0</v>
      </c>
      <c r="P404" s="76">
        <f t="shared" si="193"/>
        <v>0</v>
      </c>
      <c r="R404" s="64"/>
      <c r="S404" s="65">
        <f t="shared" si="267"/>
        <v>0</v>
      </c>
    </row>
    <row r="405" spans="1:19" x14ac:dyDescent="0.25">
      <c r="A405" s="72">
        <v>3311401010739100</v>
      </c>
      <c r="B405" s="31" t="s">
        <v>584</v>
      </c>
      <c r="C405" s="73"/>
      <c r="D405" s="64">
        <f>SUM(geab:geru!D405)</f>
        <v>0</v>
      </c>
      <c r="E405" s="64">
        <f>SUM(geab:geru!E405)</f>
        <v>0</v>
      </c>
      <c r="F405" s="75">
        <f t="shared" si="263"/>
        <v>0</v>
      </c>
      <c r="G405" s="25">
        <f t="shared" si="268"/>
        <v>0</v>
      </c>
      <c r="H405" s="64"/>
      <c r="I405" s="76">
        <f t="shared" ref="I405" si="272">SUM(F405-H405)</f>
        <v>0</v>
      </c>
      <c r="J405" s="64">
        <f>SUM(geab:geru!J405)</f>
        <v>0</v>
      </c>
      <c r="K405" s="25">
        <f t="shared" si="264"/>
        <v>0</v>
      </c>
      <c r="L405" s="75">
        <f t="shared" ref="L405" si="273">SUM(N405-J405)</f>
        <v>0</v>
      </c>
      <c r="M405" s="25">
        <f t="shared" si="265"/>
        <v>0</v>
      </c>
      <c r="N405" s="64">
        <f>SUM(geab:geru!N405)</f>
        <v>0</v>
      </c>
      <c r="O405" s="25">
        <f t="shared" si="266"/>
        <v>0</v>
      </c>
      <c r="P405" s="76">
        <f t="shared" si="193"/>
        <v>0</v>
      </c>
      <c r="R405" s="64"/>
      <c r="S405" s="65">
        <f t="shared" si="267"/>
        <v>0</v>
      </c>
    </row>
    <row r="406" spans="1:19" ht="26.25" x14ac:dyDescent="0.25">
      <c r="A406" s="72">
        <v>3311401010901</v>
      </c>
      <c r="B406" s="31" t="s">
        <v>585</v>
      </c>
      <c r="C406" s="73"/>
      <c r="D406" s="74">
        <f>SUM(D407:D409)</f>
        <v>0</v>
      </c>
      <c r="E406" s="74">
        <f>SUM(E407:E409)</f>
        <v>0</v>
      </c>
      <c r="F406" s="75">
        <f t="shared" si="263"/>
        <v>0</v>
      </c>
      <c r="G406" s="25">
        <f t="shared" si="268"/>
        <v>0</v>
      </c>
      <c r="H406" s="74">
        <f>SUM(H407:H409)</f>
        <v>0</v>
      </c>
      <c r="I406" s="76">
        <f t="shared" si="269"/>
        <v>0</v>
      </c>
      <c r="J406" s="74">
        <f>SUM(J407:J409)</f>
        <v>0</v>
      </c>
      <c r="K406" s="25">
        <f t="shared" si="264"/>
        <v>0</v>
      </c>
      <c r="L406" s="75">
        <f t="shared" si="192"/>
        <v>0</v>
      </c>
      <c r="M406" s="25">
        <f t="shared" si="265"/>
        <v>0</v>
      </c>
      <c r="N406" s="74">
        <f>SUM(N407:N409)</f>
        <v>0</v>
      </c>
      <c r="O406" s="25">
        <f t="shared" si="266"/>
        <v>0</v>
      </c>
      <c r="P406" s="76">
        <f t="shared" si="193"/>
        <v>0</v>
      </c>
      <c r="R406" s="64"/>
      <c r="S406" s="65">
        <f t="shared" si="267"/>
        <v>0</v>
      </c>
    </row>
    <row r="407" spans="1:19" ht="26.25" x14ac:dyDescent="0.25">
      <c r="A407" s="72">
        <v>3311401010901100</v>
      </c>
      <c r="B407" s="31" t="s">
        <v>585</v>
      </c>
      <c r="C407" s="73"/>
      <c r="D407" s="64">
        <f>SUM(geab:geru!D407)</f>
        <v>0</v>
      </c>
      <c r="E407" s="64">
        <f>SUM(geab:geru!E407)</f>
        <v>0</v>
      </c>
      <c r="F407" s="75">
        <f t="shared" si="263"/>
        <v>0</v>
      </c>
      <c r="G407" s="25">
        <f t="shared" si="268"/>
        <v>0</v>
      </c>
      <c r="H407" s="64"/>
      <c r="I407" s="76">
        <f t="shared" ref="I407:I409" si="274">SUM(F407-H407)</f>
        <v>0</v>
      </c>
      <c r="J407" s="64">
        <f>SUM(geab:geru!J407)</f>
        <v>0</v>
      </c>
      <c r="K407" s="25">
        <f t="shared" si="264"/>
        <v>0</v>
      </c>
      <c r="L407" s="75">
        <f t="shared" ref="L407:L409" si="275">SUM(N407-J407)</f>
        <v>0</v>
      </c>
      <c r="M407" s="25">
        <f t="shared" si="265"/>
        <v>0</v>
      </c>
      <c r="N407" s="64">
        <f>SUM(geab:geru!N407)</f>
        <v>0</v>
      </c>
      <c r="O407" s="25">
        <f t="shared" si="266"/>
        <v>0</v>
      </c>
      <c r="P407" s="76">
        <f t="shared" ref="P407:P470" si="276">SUM(F407-N407)</f>
        <v>0</v>
      </c>
      <c r="R407" s="64"/>
      <c r="S407" s="65">
        <f t="shared" si="267"/>
        <v>0</v>
      </c>
    </row>
    <row r="408" spans="1:19" ht="26.25" x14ac:dyDescent="0.25">
      <c r="A408" s="72">
        <v>3311401010901100</v>
      </c>
      <c r="B408" s="31" t="s">
        <v>585</v>
      </c>
      <c r="C408" s="73"/>
      <c r="D408" s="64">
        <f>SUM(geab:geru!D408)</f>
        <v>0</v>
      </c>
      <c r="E408" s="64">
        <f>SUM(geab:geru!E408)</f>
        <v>0</v>
      </c>
      <c r="F408" s="75">
        <f t="shared" si="263"/>
        <v>0</v>
      </c>
      <c r="G408" s="25">
        <f t="shared" si="268"/>
        <v>0</v>
      </c>
      <c r="H408" s="64"/>
      <c r="I408" s="76">
        <f t="shared" si="274"/>
        <v>0</v>
      </c>
      <c r="J408" s="64">
        <f>SUM(geab:geru!J408)</f>
        <v>0</v>
      </c>
      <c r="K408" s="25">
        <f t="shared" si="264"/>
        <v>0</v>
      </c>
      <c r="L408" s="75">
        <f t="shared" si="275"/>
        <v>0</v>
      </c>
      <c r="M408" s="25">
        <f t="shared" si="265"/>
        <v>0</v>
      </c>
      <c r="N408" s="64">
        <f>SUM(geab:geru!N408)</f>
        <v>0</v>
      </c>
      <c r="O408" s="25">
        <f t="shared" si="266"/>
        <v>0</v>
      </c>
      <c r="P408" s="76">
        <f t="shared" si="276"/>
        <v>0</v>
      </c>
      <c r="R408" s="64"/>
      <c r="S408" s="65">
        <f t="shared" si="267"/>
        <v>0</v>
      </c>
    </row>
    <row r="409" spans="1:19" ht="26.25" x14ac:dyDescent="0.25">
      <c r="A409" s="72">
        <v>3311401010901100</v>
      </c>
      <c r="B409" s="31" t="s">
        <v>585</v>
      </c>
      <c r="C409" s="73"/>
      <c r="D409" s="64">
        <f>SUM(geab:geru!D409)</f>
        <v>0</v>
      </c>
      <c r="E409" s="64">
        <f>SUM(geab:geru!E409)</f>
        <v>0</v>
      </c>
      <c r="F409" s="75">
        <f t="shared" si="263"/>
        <v>0</v>
      </c>
      <c r="G409" s="25">
        <f t="shared" si="268"/>
        <v>0</v>
      </c>
      <c r="H409" s="64"/>
      <c r="I409" s="76">
        <f t="shared" si="274"/>
        <v>0</v>
      </c>
      <c r="J409" s="64">
        <f>SUM(geab:geru!J409)</f>
        <v>0</v>
      </c>
      <c r="K409" s="25">
        <f t="shared" si="264"/>
        <v>0</v>
      </c>
      <c r="L409" s="75">
        <f t="shared" si="275"/>
        <v>0</v>
      </c>
      <c r="M409" s="25">
        <f t="shared" si="265"/>
        <v>0</v>
      </c>
      <c r="N409" s="64">
        <f>SUM(geab:geru!N409)</f>
        <v>0</v>
      </c>
      <c r="O409" s="25">
        <f t="shared" si="266"/>
        <v>0</v>
      </c>
      <c r="P409" s="76">
        <f t="shared" si="276"/>
        <v>0</v>
      </c>
      <c r="R409" s="64"/>
      <c r="S409" s="65">
        <f t="shared" si="267"/>
        <v>0</v>
      </c>
    </row>
    <row r="410" spans="1:19" ht="26.25" x14ac:dyDescent="0.25">
      <c r="A410" s="100">
        <v>3311401010914</v>
      </c>
      <c r="B410" s="101" t="s">
        <v>586</v>
      </c>
      <c r="C410" s="73"/>
      <c r="D410" s="74">
        <f>SUM(D411)</f>
        <v>0</v>
      </c>
      <c r="E410" s="74">
        <f>SUM(E411)</f>
        <v>0</v>
      </c>
      <c r="F410" s="75">
        <f t="shared" si="263"/>
        <v>0</v>
      </c>
      <c r="G410" s="25">
        <f t="shared" si="268"/>
        <v>0</v>
      </c>
      <c r="H410" s="74">
        <f>SUM(H411)</f>
        <v>0</v>
      </c>
      <c r="I410" s="76">
        <f t="shared" si="269"/>
        <v>0</v>
      </c>
      <c r="J410" s="74">
        <f>SUM(J411)</f>
        <v>0</v>
      </c>
      <c r="K410" s="25">
        <f t="shared" si="264"/>
        <v>0</v>
      </c>
      <c r="L410" s="75">
        <f t="shared" ref="L410:L469" si="277">SUM(N410-J410)</f>
        <v>0</v>
      </c>
      <c r="M410" s="25">
        <f t="shared" si="265"/>
        <v>0</v>
      </c>
      <c r="N410" s="74">
        <f>SUM(N411)</f>
        <v>0</v>
      </c>
      <c r="O410" s="25">
        <f t="shared" si="266"/>
        <v>0</v>
      </c>
      <c r="P410" s="76">
        <f t="shared" si="276"/>
        <v>0</v>
      </c>
      <c r="R410" s="64"/>
      <c r="S410" s="65">
        <f t="shared" si="267"/>
        <v>0</v>
      </c>
    </row>
    <row r="411" spans="1:19" ht="26.25" x14ac:dyDescent="0.25">
      <c r="A411" s="100">
        <v>3311401010914100</v>
      </c>
      <c r="B411" s="101" t="s">
        <v>586</v>
      </c>
      <c r="C411" s="73"/>
      <c r="D411" s="64">
        <f>SUM(geab:geru!D411)</f>
        <v>0</v>
      </c>
      <c r="E411" s="64">
        <f>SUM(geab:geru!E411)</f>
        <v>0</v>
      </c>
      <c r="F411" s="75">
        <f t="shared" si="263"/>
        <v>0</v>
      </c>
      <c r="G411" s="25">
        <f t="shared" si="268"/>
        <v>0</v>
      </c>
      <c r="H411" s="64"/>
      <c r="I411" s="76">
        <f t="shared" ref="I411" si="278">SUM(F411-H411)</f>
        <v>0</v>
      </c>
      <c r="J411" s="64">
        <f>SUM(geab:geru!J411)</f>
        <v>0</v>
      </c>
      <c r="K411" s="25">
        <f t="shared" si="264"/>
        <v>0</v>
      </c>
      <c r="L411" s="75">
        <f t="shared" ref="L411" si="279">SUM(N411-J411)</f>
        <v>0</v>
      </c>
      <c r="M411" s="25">
        <f t="shared" si="265"/>
        <v>0</v>
      </c>
      <c r="N411" s="64">
        <f>SUM(geab:geru!N411)</f>
        <v>0</v>
      </c>
      <c r="O411" s="25">
        <f t="shared" si="266"/>
        <v>0</v>
      </c>
      <c r="P411" s="76">
        <f t="shared" si="276"/>
        <v>0</v>
      </c>
      <c r="R411" s="64"/>
      <c r="S411" s="65">
        <f t="shared" si="267"/>
        <v>0</v>
      </c>
    </row>
    <row r="412" spans="1:19" x14ac:dyDescent="0.25">
      <c r="A412" s="72">
        <v>3311401010926</v>
      </c>
      <c r="B412" s="31" t="s">
        <v>587</v>
      </c>
      <c r="C412" s="73"/>
      <c r="D412" s="74">
        <f>SUM(D413)</f>
        <v>0</v>
      </c>
      <c r="E412" s="74">
        <f>SUM(E413)</f>
        <v>0</v>
      </c>
      <c r="F412" s="75">
        <f t="shared" si="263"/>
        <v>0</v>
      </c>
      <c r="G412" s="25">
        <f t="shared" si="268"/>
        <v>0</v>
      </c>
      <c r="H412" s="74">
        <f>SUM(H413)</f>
        <v>0</v>
      </c>
      <c r="I412" s="76">
        <f t="shared" si="269"/>
        <v>0</v>
      </c>
      <c r="J412" s="74">
        <f>SUM(J413)</f>
        <v>0</v>
      </c>
      <c r="K412" s="25">
        <f t="shared" si="264"/>
        <v>0</v>
      </c>
      <c r="L412" s="75">
        <f t="shared" si="277"/>
        <v>0</v>
      </c>
      <c r="M412" s="25">
        <f t="shared" si="265"/>
        <v>0</v>
      </c>
      <c r="N412" s="74">
        <f>SUM(N413)</f>
        <v>0</v>
      </c>
      <c r="O412" s="25">
        <f t="shared" si="266"/>
        <v>0</v>
      </c>
      <c r="P412" s="76">
        <f t="shared" si="276"/>
        <v>0</v>
      </c>
      <c r="R412" s="64"/>
      <c r="S412" s="65">
        <f t="shared" si="267"/>
        <v>0</v>
      </c>
    </row>
    <row r="413" spans="1:19" x14ac:dyDescent="0.25">
      <c r="A413" s="72">
        <v>3311401010926100</v>
      </c>
      <c r="B413" s="31" t="s">
        <v>588</v>
      </c>
      <c r="C413" s="73"/>
      <c r="D413" s="64">
        <f>SUM(geab:geru!D413)</f>
        <v>0</v>
      </c>
      <c r="E413" s="64">
        <f>SUM(geab:geru!E413)</f>
        <v>0</v>
      </c>
      <c r="F413" s="75">
        <f t="shared" si="263"/>
        <v>0</v>
      </c>
      <c r="G413" s="25">
        <f t="shared" si="268"/>
        <v>0</v>
      </c>
      <c r="H413" s="64"/>
      <c r="I413" s="76">
        <f t="shared" ref="I413" si="280">SUM(F413-H413)</f>
        <v>0</v>
      </c>
      <c r="J413" s="64">
        <f>SUM(geab:geru!J413)</f>
        <v>0</v>
      </c>
      <c r="K413" s="25">
        <f t="shared" si="264"/>
        <v>0</v>
      </c>
      <c r="L413" s="75">
        <f t="shared" ref="L413" si="281">SUM(N413-J413)</f>
        <v>0</v>
      </c>
      <c r="M413" s="25">
        <f t="shared" si="265"/>
        <v>0</v>
      </c>
      <c r="N413" s="64">
        <f>SUM(geab:geru!N413)</f>
        <v>0</v>
      </c>
      <c r="O413" s="25">
        <f t="shared" si="266"/>
        <v>0</v>
      </c>
      <c r="P413" s="76">
        <f t="shared" si="276"/>
        <v>0</v>
      </c>
      <c r="R413" s="64"/>
      <c r="S413" s="65">
        <f t="shared" si="267"/>
        <v>0</v>
      </c>
    </row>
    <row r="414" spans="1:19" ht="26.25" x14ac:dyDescent="0.25">
      <c r="A414" s="100">
        <v>331140102</v>
      </c>
      <c r="B414" s="101" t="s">
        <v>589</v>
      </c>
      <c r="C414" s="73"/>
      <c r="D414" s="74">
        <f>SUM(D415+D417+D419+D421+D423+D425+D427+D429+D431+D433+D435+D437+D439)</f>
        <v>0</v>
      </c>
      <c r="E414" s="74">
        <f>SUM(E415+E417+E419+E421+E423+E425+E427+E429+E431+E433+E435+E437+E439)</f>
        <v>0</v>
      </c>
      <c r="F414" s="75">
        <f t="shared" si="263"/>
        <v>0</v>
      </c>
      <c r="G414" s="25">
        <f t="shared" si="268"/>
        <v>0</v>
      </c>
      <c r="H414" s="74">
        <f>SUM(H415+H417+H419+H421+H423+H425+H427+H429+H431+H433+H435+H437+H439)</f>
        <v>0</v>
      </c>
      <c r="I414" s="76">
        <f t="shared" si="269"/>
        <v>0</v>
      </c>
      <c r="J414" s="74">
        <f>SUM(J415+J417+J419+J421+J423+J425+J427+J429+J431+J433+J435+J437+J439)</f>
        <v>0</v>
      </c>
      <c r="K414" s="25">
        <f t="shared" si="264"/>
        <v>0</v>
      </c>
      <c r="L414" s="75">
        <f t="shared" si="277"/>
        <v>0</v>
      </c>
      <c r="M414" s="25">
        <f t="shared" si="265"/>
        <v>0</v>
      </c>
      <c r="N414" s="74">
        <f>SUM(N415+N417+N419+N421+N423+N425+N427+N429+N431+N433+N435+N437+N439)</f>
        <v>0</v>
      </c>
      <c r="O414" s="25">
        <f t="shared" si="266"/>
        <v>0</v>
      </c>
      <c r="P414" s="76">
        <f t="shared" si="276"/>
        <v>0</v>
      </c>
      <c r="R414" s="64"/>
      <c r="S414" s="65">
        <f t="shared" si="267"/>
        <v>0</v>
      </c>
    </row>
    <row r="415" spans="1:19" x14ac:dyDescent="0.25">
      <c r="A415" s="100">
        <v>3311401020869</v>
      </c>
      <c r="B415" s="101" t="s">
        <v>590</v>
      </c>
      <c r="C415" s="73"/>
      <c r="D415" s="74">
        <f>SUM(D416)</f>
        <v>0</v>
      </c>
      <c r="E415" s="74">
        <f>SUM(E416)</f>
        <v>0</v>
      </c>
      <c r="F415" s="75">
        <f t="shared" si="263"/>
        <v>0</v>
      </c>
      <c r="G415" s="25">
        <f t="shared" si="268"/>
        <v>0</v>
      </c>
      <c r="H415" s="74">
        <f>SUM(H416)</f>
        <v>0</v>
      </c>
      <c r="I415" s="76">
        <f t="shared" si="269"/>
        <v>0</v>
      </c>
      <c r="J415" s="74">
        <f>SUM(J416)</f>
        <v>0</v>
      </c>
      <c r="K415" s="25">
        <f t="shared" si="264"/>
        <v>0</v>
      </c>
      <c r="L415" s="75">
        <f t="shared" si="277"/>
        <v>0</v>
      </c>
      <c r="M415" s="25">
        <f t="shared" si="265"/>
        <v>0</v>
      </c>
      <c r="N415" s="74">
        <f>SUM(N416)</f>
        <v>0</v>
      </c>
      <c r="O415" s="25">
        <f t="shared" si="266"/>
        <v>0</v>
      </c>
      <c r="P415" s="76">
        <f t="shared" si="276"/>
        <v>0</v>
      </c>
      <c r="R415" s="64"/>
      <c r="S415" s="65">
        <f t="shared" si="267"/>
        <v>0</v>
      </c>
    </row>
    <row r="416" spans="1:19" x14ac:dyDescent="0.25">
      <c r="A416" s="100">
        <v>3311401020869100</v>
      </c>
      <c r="B416" s="101" t="s">
        <v>591</v>
      </c>
      <c r="C416" s="73"/>
      <c r="D416" s="64">
        <f>SUM(geab:geru!D416)</f>
        <v>0</v>
      </c>
      <c r="E416" s="64">
        <f>SUM(geab:geru!E416)</f>
        <v>0</v>
      </c>
      <c r="F416" s="75">
        <f t="shared" si="263"/>
        <v>0</v>
      </c>
      <c r="G416" s="25">
        <f t="shared" si="268"/>
        <v>0</v>
      </c>
      <c r="H416" s="64"/>
      <c r="I416" s="76">
        <f t="shared" ref="I416" si="282">SUM(F416-H416)</f>
        <v>0</v>
      </c>
      <c r="J416" s="64">
        <f>SUM(geab:geru!J416)</f>
        <v>0</v>
      </c>
      <c r="K416" s="25">
        <f t="shared" si="264"/>
        <v>0</v>
      </c>
      <c r="L416" s="75">
        <f t="shared" ref="L416" si="283">SUM(N416-J416)</f>
        <v>0</v>
      </c>
      <c r="M416" s="25">
        <f t="shared" si="265"/>
        <v>0</v>
      </c>
      <c r="N416" s="64">
        <f>SUM(geab:geru!N416)</f>
        <v>0</v>
      </c>
      <c r="O416" s="25">
        <f t="shared" si="266"/>
        <v>0</v>
      </c>
      <c r="P416" s="76">
        <f t="shared" si="276"/>
        <v>0</v>
      </c>
      <c r="R416" s="64"/>
      <c r="S416" s="65">
        <f t="shared" si="267"/>
        <v>0</v>
      </c>
    </row>
    <row r="417" spans="1:19" x14ac:dyDescent="0.25">
      <c r="A417" s="100">
        <v>3311401020872</v>
      </c>
      <c r="B417" s="101" t="s">
        <v>592</v>
      </c>
      <c r="C417" s="73"/>
      <c r="D417" s="74">
        <f>SUM(D418)</f>
        <v>0</v>
      </c>
      <c r="E417" s="74">
        <f>SUM(E418)</f>
        <v>0</v>
      </c>
      <c r="F417" s="75">
        <f t="shared" si="263"/>
        <v>0</v>
      </c>
      <c r="G417" s="25">
        <f t="shared" si="268"/>
        <v>0</v>
      </c>
      <c r="H417" s="74">
        <f>SUM(H418)</f>
        <v>0</v>
      </c>
      <c r="I417" s="76">
        <f t="shared" si="269"/>
        <v>0</v>
      </c>
      <c r="J417" s="74">
        <f>SUM(J418)</f>
        <v>0</v>
      </c>
      <c r="K417" s="25">
        <f t="shared" si="264"/>
        <v>0</v>
      </c>
      <c r="L417" s="75">
        <f t="shared" si="277"/>
        <v>0</v>
      </c>
      <c r="M417" s="25">
        <f t="shared" si="265"/>
        <v>0</v>
      </c>
      <c r="N417" s="74">
        <f>SUM(N418)</f>
        <v>0</v>
      </c>
      <c r="O417" s="25">
        <f t="shared" si="266"/>
        <v>0</v>
      </c>
      <c r="P417" s="76">
        <f t="shared" si="276"/>
        <v>0</v>
      </c>
      <c r="R417" s="64"/>
      <c r="S417" s="65">
        <f t="shared" si="267"/>
        <v>0</v>
      </c>
    </row>
    <row r="418" spans="1:19" x14ac:dyDescent="0.25">
      <c r="A418" s="100">
        <v>3311401020872100</v>
      </c>
      <c r="B418" s="101" t="s">
        <v>593</v>
      </c>
      <c r="C418" s="73"/>
      <c r="D418" s="64">
        <f>SUM(geab:geru!D418)</f>
        <v>0</v>
      </c>
      <c r="E418" s="64">
        <f>SUM(geab:geru!E418)</f>
        <v>0</v>
      </c>
      <c r="F418" s="75">
        <f t="shared" si="263"/>
        <v>0</v>
      </c>
      <c r="G418" s="25">
        <f t="shared" si="268"/>
        <v>0</v>
      </c>
      <c r="H418" s="64"/>
      <c r="I418" s="76">
        <f t="shared" ref="I418" si="284">SUM(F418-H418)</f>
        <v>0</v>
      </c>
      <c r="J418" s="64">
        <f>SUM(geab:geru!J418)</f>
        <v>0</v>
      </c>
      <c r="K418" s="25">
        <f t="shared" si="264"/>
        <v>0</v>
      </c>
      <c r="L418" s="75">
        <f t="shared" ref="L418" si="285">SUM(N418-J418)</f>
        <v>0</v>
      </c>
      <c r="M418" s="25">
        <f t="shared" si="265"/>
        <v>0</v>
      </c>
      <c r="N418" s="64">
        <f>SUM(geab:geru!N418)</f>
        <v>0</v>
      </c>
      <c r="O418" s="25">
        <f t="shared" si="266"/>
        <v>0</v>
      </c>
      <c r="P418" s="76">
        <f t="shared" si="276"/>
        <v>0</v>
      </c>
      <c r="R418" s="64"/>
      <c r="S418" s="65">
        <f t="shared" si="267"/>
        <v>0</v>
      </c>
    </row>
    <row r="419" spans="1:19" x14ac:dyDescent="0.25">
      <c r="A419" s="100">
        <v>3311401020874</v>
      </c>
      <c r="B419" s="101" t="s">
        <v>594</v>
      </c>
      <c r="C419" s="73"/>
      <c r="D419" s="74">
        <f>SUM(D420)</f>
        <v>0</v>
      </c>
      <c r="E419" s="74">
        <f>SUM(E420)</f>
        <v>0</v>
      </c>
      <c r="F419" s="75">
        <f t="shared" si="263"/>
        <v>0</v>
      </c>
      <c r="G419" s="25">
        <f t="shared" si="268"/>
        <v>0</v>
      </c>
      <c r="H419" s="74">
        <f>SUM(H420)</f>
        <v>0</v>
      </c>
      <c r="I419" s="76">
        <f t="shared" si="269"/>
        <v>0</v>
      </c>
      <c r="J419" s="74">
        <f>SUM(J420)</f>
        <v>0</v>
      </c>
      <c r="K419" s="25">
        <f t="shared" si="264"/>
        <v>0</v>
      </c>
      <c r="L419" s="75">
        <f t="shared" si="277"/>
        <v>0</v>
      </c>
      <c r="M419" s="25">
        <f t="shared" si="265"/>
        <v>0</v>
      </c>
      <c r="N419" s="74">
        <f>SUM(N420)</f>
        <v>0</v>
      </c>
      <c r="O419" s="25">
        <f t="shared" si="266"/>
        <v>0</v>
      </c>
      <c r="P419" s="76">
        <f t="shared" si="276"/>
        <v>0</v>
      </c>
      <c r="R419" s="64"/>
      <c r="S419" s="65">
        <f t="shared" si="267"/>
        <v>0</v>
      </c>
    </row>
    <row r="420" spans="1:19" x14ac:dyDescent="0.25">
      <c r="A420" s="100">
        <v>3311401020874100</v>
      </c>
      <c r="B420" s="101" t="s">
        <v>595</v>
      </c>
      <c r="C420" s="73"/>
      <c r="D420" s="64">
        <f>SUM(geab:geru!D420)</f>
        <v>0</v>
      </c>
      <c r="E420" s="64">
        <f>SUM(geab:geru!E420)</f>
        <v>0</v>
      </c>
      <c r="F420" s="75">
        <f t="shared" si="263"/>
        <v>0</v>
      </c>
      <c r="G420" s="25">
        <f t="shared" si="268"/>
        <v>0</v>
      </c>
      <c r="H420" s="64"/>
      <c r="I420" s="76">
        <f t="shared" ref="I420" si="286">SUM(F420-H420)</f>
        <v>0</v>
      </c>
      <c r="J420" s="64">
        <f>SUM(geab:geru!J420)</f>
        <v>0</v>
      </c>
      <c r="K420" s="25">
        <f t="shared" si="264"/>
        <v>0</v>
      </c>
      <c r="L420" s="75">
        <f t="shared" ref="L420" si="287">SUM(N420-J420)</f>
        <v>0</v>
      </c>
      <c r="M420" s="25">
        <f t="shared" si="265"/>
        <v>0</v>
      </c>
      <c r="N420" s="64">
        <f>SUM(geab:geru!N420)</f>
        <v>0</v>
      </c>
      <c r="O420" s="25">
        <f t="shared" si="266"/>
        <v>0</v>
      </c>
      <c r="P420" s="76">
        <f t="shared" si="276"/>
        <v>0</v>
      </c>
      <c r="R420" s="64"/>
      <c r="S420" s="65">
        <f t="shared" si="267"/>
        <v>0</v>
      </c>
    </row>
    <row r="421" spans="1:19" x14ac:dyDescent="0.25">
      <c r="A421" s="100">
        <v>3311401020875</v>
      </c>
      <c r="B421" s="31" t="s">
        <v>596</v>
      </c>
      <c r="C421" s="73"/>
      <c r="D421" s="74">
        <f>SUM(D422)</f>
        <v>0</v>
      </c>
      <c r="E421" s="74">
        <f>SUM(E422)</f>
        <v>0</v>
      </c>
      <c r="F421" s="75">
        <f t="shared" si="263"/>
        <v>0</v>
      </c>
      <c r="G421" s="25">
        <f t="shared" si="268"/>
        <v>0</v>
      </c>
      <c r="H421" s="74">
        <f>SUM(H422)</f>
        <v>0</v>
      </c>
      <c r="I421" s="76">
        <f t="shared" si="269"/>
        <v>0</v>
      </c>
      <c r="J421" s="74">
        <f>SUM(J422)</f>
        <v>0</v>
      </c>
      <c r="K421" s="25">
        <f t="shared" si="264"/>
        <v>0</v>
      </c>
      <c r="L421" s="75">
        <f t="shared" si="277"/>
        <v>0</v>
      </c>
      <c r="M421" s="25">
        <f t="shared" si="265"/>
        <v>0</v>
      </c>
      <c r="N421" s="74">
        <f>SUM(N422)</f>
        <v>0</v>
      </c>
      <c r="O421" s="25">
        <f t="shared" si="266"/>
        <v>0</v>
      </c>
      <c r="P421" s="76">
        <f t="shared" si="276"/>
        <v>0</v>
      </c>
      <c r="R421" s="64"/>
      <c r="S421" s="65">
        <f t="shared" si="267"/>
        <v>0</v>
      </c>
    </row>
    <row r="422" spans="1:19" x14ac:dyDescent="0.25">
      <c r="A422" s="100">
        <v>3311401020875100</v>
      </c>
      <c r="B422" s="31" t="s">
        <v>596</v>
      </c>
      <c r="C422" s="73"/>
      <c r="D422" s="64">
        <f>SUM(geab:geru!D422)</f>
        <v>0</v>
      </c>
      <c r="E422" s="64">
        <f>SUM(geab:geru!E422)</f>
        <v>0</v>
      </c>
      <c r="F422" s="75">
        <f t="shared" si="263"/>
        <v>0</v>
      </c>
      <c r="G422" s="25">
        <f t="shared" si="268"/>
        <v>0</v>
      </c>
      <c r="H422" s="64"/>
      <c r="I422" s="76">
        <f t="shared" ref="I422" si="288">SUM(F422-H422)</f>
        <v>0</v>
      </c>
      <c r="J422" s="64">
        <f>SUM(geab:geru!J422)</f>
        <v>0</v>
      </c>
      <c r="K422" s="25">
        <f t="shared" si="264"/>
        <v>0</v>
      </c>
      <c r="L422" s="75">
        <f t="shared" ref="L422" si="289">SUM(N422-J422)</f>
        <v>0</v>
      </c>
      <c r="M422" s="25">
        <f t="shared" si="265"/>
        <v>0</v>
      </c>
      <c r="N422" s="64">
        <f>SUM(geab:geru!N422)</f>
        <v>0</v>
      </c>
      <c r="O422" s="25">
        <f t="shared" si="266"/>
        <v>0</v>
      </c>
      <c r="P422" s="76">
        <f t="shared" si="276"/>
        <v>0</v>
      </c>
      <c r="R422" s="64"/>
      <c r="S422" s="65">
        <f t="shared" si="267"/>
        <v>0</v>
      </c>
    </row>
    <row r="423" spans="1:19" x14ac:dyDescent="0.25">
      <c r="A423" s="100">
        <v>3311401020876</v>
      </c>
      <c r="B423" s="101" t="s">
        <v>597</v>
      </c>
      <c r="C423" s="73"/>
      <c r="D423" s="74">
        <f>SUM(D424)</f>
        <v>0</v>
      </c>
      <c r="E423" s="74">
        <f>SUM(E424)</f>
        <v>0</v>
      </c>
      <c r="F423" s="75">
        <f t="shared" si="263"/>
        <v>0</v>
      </c>
      <c r="G423" s="25">
        <f t="shared" si="268"/>
        <v>0</v>
      </c>
      <c r="H423" s="74">
        <f>SUM(H424)</f>
        <v>0</v>
      </c>
      <c r="I423" s="76">
        <f t="shared" si="269"/>
        <v>0</v>
      </c>
      <c r="J423" s="74">
        <f>SUM(J424)</f>
        <v>0</v>
      </c>
      <c r="K423" s="25">
        <f t="shared" si="264"/>
        <v>0</v>
      </c>
      <c r="L423" s="75">
        <f t="shared" si="277"/>
        <v>0</v>
      </c>
      <c r="M423" s="25">
        <f t="shared" si="265"/>
        <v>0</v>
      </c>
      <c r="N423" s="74">
        <f>SUM(N424)</f>
        <v>0</v>
      </c>
      <c r="O423" s="25">
        <f t="shared" si="266"/>
        <v>0</v>
      </c>
      <c r="P423" s="76">
        <f t="shared" si="276"/>
        <v>0</v>
      </c>
      <c r="R423" s="64"/>
      <c r="S423" s="65">
        <f t="shared" si="267"/>
        <v>0</v>
      </c>
    </row>
    <row r="424" spans="1:19" x14ac:dyDescent="0.25">
      <c r="A424" s="100">
        <v>3311401020876100</v>
      </c>
      <c r="B424" s="101" t="s">
        <v>598</v>
      </c>
      <c r="C424" s="73"/>
      <c r="D424" s="64">
        <f>SUM(geab:geru!D424)</f>
        <v>0</v>
      </c>
      <c r="E424" s="64">
        <f>SUM(geab:geru!E424)</f>
        <v>0</v>
      </c>
      <c r="F424" s="75">
        <f t="shared" si="263"/>
        <v>0</v>
      </c>
      <c r="G424" s="25">
        <f t="shared" si="268"/>
        <v>0</v>
      </c>
      <c r="H424" s="64"/>
      <c r="I424" s="76">
        <f t="shared" ref="I424" si="290">SUM(F424-H424)</f>
        <v>0</v>
      </c>
      <c r="J424" s="64">
        <f>SUM(geab:geru!J424)</f>
        <v>0</v>
      </c>
      <c r="K424" s="25">
        <f t="shared" si="264"/>
        <v>0</v>
      </c>
      <c r="L424" s="75">
        <f t="shared" ref="L424" si="291">SUM(N424-J424)</f>
        <v>0</v>
      </c>
      <c r="M424" s="25">
        <f t="shared" si="265"/>
        <v>0</v>
      </c>
      <c r="N424" s="64">
        <f>SUM(geab:geru!N424)</f>
        <v>0</v>
      </c>
      <c r="O424" s="25">
        <f t="shared" si="266"/>
        <v>0</v>
      </c>
      <c r="P424" s="76">
        <f t="shared" si="276"/>
        <v>0</v>
      </c>
      <c r="R424" s="64"/>
      <c r="S424" s="65">
        <f t="shared" si="267"/>
        <v>0</v>
      </c>
    </row>
    <row r="425" spans="1:19" x14ac:dyDescent="0.25">
      <c r="A425" s="100">
        <v>3311401020877</v>
      </c>
      <c r="B425" s="101" t="s">
        <v>599</v>
      </c>
      <c r="C425" s="73"/>
      <c r="D425" s="74">
        <f>SUM(D426)</f>
        <v>0</v>
      </c>
      <c r="E425" s="74">
        <f>SUM(E426)</f>
        <v>0</v>
      </c>
      <c r="F425" s="75">
        <f t="shared" si="263"/>
        <v>0</v>
      </c>
      <c r="G425" s="25">
        <f t="shared" si="268"/>
        <v>0</v>
      </c>
      <c r="H425" s="74">
        <f>SUM(H426)</f>
        <v>0</v>
      </c>
      <c r="I425" s="76">
        <f t="shared" si="269"/>
        <v>0</v>
      </c>
      <c r="J425" s="74">
        <f>SUM(J426)</f>
        <v>0</v>
      </c>
      <c r="K425" s="25">
        <f t="shared" si="264"/>
        <v>0</v>
      </c>
      <c r="L425" s="75">
        <f t="shared" si="277"/>
        <v>0</v>
      </c>
      <c r="M425" s="25">
        <f t="shared" si="265"/>
        <v>0</v>
      </c>
      <c r="N425" s="74">
        <f>SUM(N426)</f>
        <v>0</v>
      </c>
      <c r="O425" s="25">
        <f t="shared" si="266"/>
        <v>0</v>
      </c>
      <c r="P425" s="76">
        <f t="shared" si="276"/>
        <v>0</v>
      </c>
      <c r="R425" s="64"/>
      <c r="S425" s="65">
        <f t="shared" si="267"/>
        <v>0</v>
      </c>
    </row>
    <row r="426" spans="1:19" ht="26.25" x14ac:dyDescent="0.25">
      <c r="A426" s="100">
        <v>3311401020877100</v>
      </c>
      <c r="B426" s="101" t="s">
        <v>600</v>
      </c>
      <c r="C426" s="73"/>
      <c r="D426" s="64">
        <f>SUM(geab:geru!D426)</f>
        <v>0</v>
      </c>
      <c r="E426" s="64">
        <f>SUM(geab:geru!E426)</f>
        <v>0</v>
      </c>
      <c r="F426" s="75">
        <f t="shared" si="263"/>
        <v>0</v>
      </c>
      <c r="G426" s="25">
        <f t="shared" si="268"/>
        <v>0</v>
      </c>
      <c r="H426" s="64"/>
      <c r="I426" s="76">
        <f t="shared" ref="I426" si="292">SUM(F426-H426)</f>
        <v>0</v>
      </c>
      <c r="J426" s="64">
        <f>SUM(geab:geru!J426)</f>
        <v>0</v>
      </c>
      <c r="K426" s="25">
        <f t="shared" si="264"/>
        <v>0</v>
      </c>
      <c r="L426" s="75">
        <f t="shared" ref="L426" si="293">SUM(N426-J426)</f>
        <v>0</v>
      </c>
      <c r="M426" s="25">
        <f t="shared" si="265"/>
        <v>0</v>
      </c>
      <c r="N426" s="64">
        <f>SUM(geab:geru!N426)</f>
        <v>0</v>
      </c>
      <c r="O426" s="25">
        <f t="shared" si="266"/>
        <v>0</v>
      </c>
      <c r="P426" s="76">
        <f t="shared" si="276"/>
        <v>0</v>
      </c>
      <c r="R426" s="64"/>
      <c r="S426" s="65">
        <f t="shared" si="267"/>
        <v>0</v>
      </c>
    </row>
    <row r="427" spans="1:19" x14ac:dyDescent="0.25">
      <c r="A427" s="100">
        <v>3311401020878</v>
      </c>
      <c r="B427" s="101" t="s">
        <v>601</v>
      </c>
      <c r="C427" s="73"/>
      <c r="D427" s="74">
        <f>SUM(D428)</f>
        <v>0</v>
      </c>
      <c r="E427" s="74">
        <f>SUM(E428)</f>
        <v>0</v>
      </c>
      <c r="F427" s="75">
        <f t="shared" si="263"/>
        <v>0</v>
      </c>
      <c r="G427" s="25">
        <f t="shared" si="268"/>
        <v>0</v>
      </c>
      <c r="H427" s="74">
        <f>SUM(H428)</f>
        <v>0</v>
      </c>
      <c r="I427" s="76">
        <f t="shared" si="269"/>
        <v>0</v>
      </c>
      <c r="J427" s="74">
        <f>SUM(J428)</f>
        <v>0</v>
      </c>
      <c r="K427" s="25">
        <f t="shared" si="264"/>
        <v>0</v>
      </c>
      <c r="L427" s="75">
        <f t="shared" si="277"/>
        <v>0</v>
      </c>
      <c r="M427" s="25">
        <f t="shared" si="265"/>
        <v>0</v>
      </c>
      <c r="N427" s="74">
        <f>SUM(N428)</f>
        <v>0</v>
      </c>
      <c r="O427" s="25">
        <f t="shared" si="266"/>
        <v>0</v>
      </c>
      <c r="P427" s="76">
        <f t="shared" si="276"/>
        <v>0</v>
      </c>
      <c r="R427" s="64"/>
      <c r="S427" s="65">
        <f t="shared" si="267"/>
        <v>0</v>
      </c>
    </row>
    <row r="428" spans="1:19" x14ac:dyDescent="0.25">
      <c r="A428" s="100">
        <v>3311401020878100</v>
      </c>
      <c r="B428" s="101" t="s">
        <v>602</v>
      </c>
      <c r="C428" s="73"/>
      <c r="D428" s="64">
        <f>SUM(geab:geru!D428)</f>
        <v>0</v>
      </c>
      <c r="E428" s="64">
        <f>SUM(geab:geru!E428)</f>
        <v>0</v>
      </c>
      <c r="F428" s="75">
        <f t="shared" si="263"/>
        <v>0</v>
      </c>
      <c r="G428" s="25">
        <f t="shared" si="268"/>
        <v>0</v>
      </c>
      <c r="H428" s="64"/>
      <c r="I428" s="76">
        <f t="shared" ref="I428" si="294">SUM(F428-H428)</f>
        <v>0</v>
      </c>
      <c r="J428" s="64">
        <f>SUM(geab:geru!J428)</f>
        <v>0</v>
      </c>
      <c r="K428" s="25">
        <f t="shared" si="264"/>
        <v>0</v>
      </c>
      <c r="L428" s="75">
        <f t="shared" ref="L428" si="295">SUM(N428-J428)</f>
        <v>0</v>
      </c>
      <c r="M428" s="25">
        <f t="shared" si="265"/>
        <v>0</v>
      </c>
      <c r="N428" s="64">
        <f>SUM(geab:geru!N428)</f>
        <v>0</v>
      </c>
      <c r="O428" s="25">
        <f t="shared" si="266"/>
        <v>0</v>
      </c>
      <c r="P428" s="76">
        <f t="shared" si="276"/>
        <v>0</v>
      </c>
      <c r="R428" s="64"/>
      <c r="S428" s="65">
        <f t="shared" si="267"/>
        <v>0</v>
      </c>
    </row>
    <row r="429" spans="1:19" x14ac:dyDescent="0.25">
      <c r="A429" s="100">
        <v>3311401020879</v>
      </c>
      <c r="B429" s="101" t="s">
        <v>603</v>
      </c>
      <c r="C429" s="73"/>
      <c r="D429" s="74">
        <f>SUM(D430)</f>
        <v>0</v>
      </c>
      <c r="E429" s="74">
        <f>SUM(E430)</f>
        <v>0</v>
      </c>
      <c r="F429" s="75">
        <f t="shared" si="263"/>
        <v>0</v>
      </c>
      <c r="G429" s="25">
        <f t="shared" si="268"/>
        <v>0</v>
      </c>
      <c r="H429" s="74">
        <f>SUM(H430)</f>
        <v>0</v>
      </c>
      <c r="I429" s="76">
        <f t="shared" si="269"/>
        <v>0</v>
      </c>
      <c r="J429" s="74">
        <f>SUM(J430)</f>
        <v>0</v>
      </c>
      <c r="K429" s="25">
        <f t="shared" si="264"/>
        <v>0</v>
      </c>
      <c r="L429" s="75">
        <f t="shared" si="277"/>
        <v>0</v>
      </c>
      <c r="M429" s="25">
        <f t="shared" si="265"/>
        <v>0</v>
      </c>
      <c r="N429" s="74">
        <f>SUM(N430)</f>
        <v>0</v>
      </c>
      <c r="O429" s="25">
        <f t="shared" si="266"/>
        <v>0</v>
      </c>
      <c r="P429" s="76">
        <f t="shared" si="276"/>
        <v>0</v>
      </c>
      <c r="R429" s="64"/>
      <c r="S429" s="65">
        <f t="shared" si="267"/>
        <v>0</v>
      </c>
    </row>
    <row r="430" spans="1:19" x14ac:dyDescent="0.25">
      <c r="A430" s="100">
        <v>3311401020879100</v>
      </c>
      <c r="B430" s="101" t="s">
        <v>604</v>
      </c>
      <c r="C430" s="73"/>
      <c r="D430" s="64">
        <f>SUM(geab:geru!D430)</f>
        <v>0</v>
      </c>
      <c r="E430" s="64">
        <f>SUM(geab:geru!E430)</f>
        <v>0</v>
      </c>
      <c r="F430" s="75">
        <f t="shared" si="263"/>
        <v>0</v>
      </c>
      <c r="G430" s="25">
        <f t="shared" si="268"/>
        <v>0</v>
      </c>
      <c r="H430" s="64"/>
      <c r="I430" s="76">
        <f t="shared" ref="I430" si="296">SUM(F430-H430)</f>
        <v>0</v>
      </c>
      <c r="J430" s="64">
        <f>SUM(geab:geru!J430)</f>
        <v>0</v>
      </c>
      <c r="K430" s="25">
        <f t="shared" si="264"/>
        <v>0</v>
      </c>
      <c r="L430" s="75">
        <f t="shared" ref="L430" si="297">SUM(N430-J430)</f>
        <v>0</v>
      </c>
      <c r="M430" s="25">
        <f t="shared" si="265"/>
        <v>0</v>
      </c>
      <c r="N430" s="64">
        <f>SUM(geab:geru!N430)</f>
        <v>0</v>
      </c>
      <c r="O430" s="25">
        <f t="shared" si="266"/>
        <v>0</v>
      </c>
      <c r="P430" s="76">
        <f t="shared" si="276"/>
        <v>0</v>
      </c>
      <c r="R430" s="64"/>
      <c r="S430" s="65">
        <f t="shared" si="267"/>
        <v>0</v>
      </c>
    </row>
    <row r="431" spans="1:19" x14ac:dyDescent="0.25">
      <c r="A431" s="100">
        <v>3311401020880</v>
      </c>
      <c r="B431" s="101" t="s">
        <v>605</v>
      </c>
      <c r="C431" s="73"/>
      <c r="D431" s="74">
        <f>SUM(D432)</f>
        <v>0</v>
      </c>
      <c r="E431" s="74">
        <f>SUM(E432)</f>
        <v>0</v>
      </c>
      <c r="F431" s="75">
        <f t="shared" si="263"/>
        <v>0</v>
      </c>
      <c r="G431" s="25">
        <f t="shared" si="268"/>
        <v>0</v>
      </c>
      <c r="H431" s="74">
        <f>SUM(H432)</f>
        <v>0</v>
      </c>
      <c r="I431" s="76">
        <f t="shared" si="269"/>
        <v>0</v>
      </c>
      <c r="J431" s="74">
        <f>SUM(J432)</f>
        <v>0</v>
      </c>
      <c r="K431" s="25">
        <f t="shared" si="264"/>
        <v>0</v>
      </c>
      <c r="L431" s="75">
        <f t="shared" si="277"/>
        <v>0</v>
      </c>
      <c r="M431" s="25">
        <f t="shared" si="265"/>
        <v>0</v>
      </c>
      <c r="N431" s="74">
        <f>SUM(N432)</f>
        <v>0</v>
      </c>
      <c r="O431" s="25">
        <f t="shared" si="266"/>
        <v>0</v>
      </c>
      <c r="P431" s="76">
        <f t="shared" si="276"/>
        <v>0</v>
      </c>
      <c r="R431" s="64"/>
      <c r="S431" s="65">
        <f t="shared" si="267"/>
        <v>0</v>
      </c>
    </row>
    <row r="432" spans="1:19" x14ac:dyDescent="0.25">
      <c r="A432" s="100">
        <v>3311401020880110</v>
      </c>
      <c r="B432" s="101" t="s">
        <v>606</v>
      </c>
      <c r="C432" s="73"/>
      <c r="D432" s="64">
        <f>SUM(geab:geru!D432)</f>
        <v>0</v>
      </c>
      <c r="E432" s="64">
        <f>SUM(geab:geru!E432)</f>
        <v>0</v>
      </c>
      <c r="F432" s="75">
        <f t="shared" si="263"/>
        <v>0</v>
      </c>
      <c r="G432" s="25">
        <f t="shared" si="268"/>
        <v>0</v>
      </c>
      <c r="H432" s="64"/>
      <c r="I432" s="76">
        <f t="shared" ref="I432" si="298">SUM(F432-H432)</f>
        <v>0</v>
      </c>
      <c r="J432" s="64">
        <f>SUM(geab:geru!J432)</f>
        <v>0</v>
      </c>
      <c r="K432" s="25">
        <f t="shared" si="264"/>
        <v>0</v>
      </c>
      <c r="L432" s="75">
        <f t="shared" ref="L432" si="299">SUM(N432-J432)</f>
        <v>0</v>
      </c>
      <c r="M432" s="25">
        <f t="shared" si="265"/>
        <v>0</v>
      </c>
      <c r="N432" s="64">
        <f>SUM(geab:geru!N432)</f>
        <v>0</v>
      </c>
      <c r="O432" s="25">
        <f t="shared" si="266"/>
        <v>0</v>
      </c>
      <c r="P432" s="76">
        <f t="shared" si="276"/>
        <v>0</v>
      </c>
      <c r="R432" s="64"/>
      <c r="S432" s="65">
        <f t="shared" si="267"/>
        <v>0</v>
      </c>
    </row>
    <row r="433" spans="1:19" ht="26.25" x14ac:dyDescent="0.25">
      <c r="A433" s="100">
        <v>3311401020881</v>
      </c>
      <c r="B433" s="31" t="s">
        <v>607</v>
      </c>
      <c r="C433" s="73"/>
      <c r="D433" s="74">
        <f>SUM(D434)</f>
        <v>0</v>
      </c>
      <c r="E433" s="74">
        <f>SUM(E434)</f>
        <v>0</v>
      </c>
      <c r="F433" s="75">
        <f t="shared" si="263"/>
        <v>0</v>
      </c>
      <c r="G433" s="25">
        <f t="shared" si="268"/>
        <v>0</v>
      </c>
      <c r="H433" s="74">
        <f>SUM(H434)</f>
        <v>0</v>
      </c>
      <c r="I433" s="76">
        <f t="shared" si="269"/>
        <v>0</v>
      </c>
      <c r="J433" s="74">
        <f>SUM(J434)</f>
        <v>0</v>
      </c>
      <c r="K433" s="25">
        <f t="shared" si="264"/>
        <v>0</v>
      </c>
      <c r="L433" s="75">
        <f t="shared" si="277"/>
        <v>0</v>
      </c>
      <c r="M433" s="25">
        <f t="shared" si="265"/>
        <v>0</v>
      </c>
      <c r="N433" s="74">
        <f>SUM(N434)</f>
        <v>0</v>
      </c>
      <c r="O433" s="25">
        <f t="shared" si="266"/>
        <v>0</v>
      </c>
      <c r="P433" s="76">
        <f t="shared" si="276"/>
        <v>0</v>
      </c>
      <c r="R433" s="64"/>
      <c r="S433" s="65">
        <f t="shared" si="267"/>
        <v>0</v>
      </c>
    </row>
    <row r="434" spans="1:19" ht="26.25" x14ac:dyDescent="0.25">
      <c r="A434" s="100">
        <v>3311401020881110</v>
      </c>
      <c r="B434" s="31" t="s">
        <v>607</v>
      </c>
      <c r="C434" s="73"/>
      <c r="D434" s="64">
        <f>SUM(geab:geru!D434)</f>
        <v>0</v>
      </c>
      <c r="E434" s="64">
        <f>SUM(geab:geru!E434)</f>
        <v>0</v>
      </c>
      <c r="F434" s="75">
        <f t="shared" si="263"/>
        <v>0</v>
      </c>
      <c r="G434" s="25">
        <f t="shared" si="268"/>
        <v>0</v>
      </c>
      <c r="H434" s="64"/>
      <c r="I434" s="76">
        <f t="shared" ref="I434" si="300">SUM(F434-H434)</f>
        <v>0</v>
      </c>
      <c r="J434" s="64">
        <f>SUM(geab:geru!J434)</f>
        <v>0</v>
      </c>
      <c r="K434" s="25">
        <f t="shared" si="264"/>
        <v>0</v>
      </c>
      <c r="L434" s="75">
        <f t="shared" ref="L434" si="301">SUM(N434-J434)</f>
        <v>0</v>
      </c>
      <c r="M434" s="25">
        <f t="shared" si="265"/>
        <v>0</v>
      </c>
      <c r="N434" s="64">
        <f>SUM(geab:geru!N434)</f>
        <v>0</v>
      </c>
      <c r="O434" s="25">
        <f t="shared" si="266"/>
        <v>0</v>
      </c>
      <c r="P434" s="76">
        <f t="shared" si="276"/>
        <v>0</v>
      </c>
      <c r="R434" s="64"/>
      <c r="S434" s="65">
        <f t="shared" si="267"/>
        <v>0</v>
      </c>
    </row>
    <row r="435" spans="1:19" ht="26.25" x14ac:dyDescent="0.25">
      <c r="A435" s="100">
        <v>3311401020882</v>
      </c>
      <c r="B435" s="31" t="s">
        <v>608</v>
      </c>
      <c r="C435" s="73"/>
      <c r="D435" s="74">
        <f>SUM(D436)</f>
        <v>0</v>
      </c>
      <c r="E435" s="74">
        <f>SUM(E436)</f>
        <v>0</v>
      </c>
      <c r="F435" s="75">
        <f t="shared" si="263"/>
        <v>0</v>
      </c>
      <c r="G435" s="25">
        <f t="shared" si="268"/>
        <v>0</v>
      </c>
      <c r="H435" s="74">
        <f>SUM(H436)</f>
        <v>0</v>
      </c>
      <c r="I435" s="76">
        <f t="shared" si="269"/>
        <v>0</v>
      </c>
      <c r="J435" s="74">
        <f>SUM(J436)</f>
        <v>0</v>
      </c>
      <c r="K435" s="25">
        <f t="shared" si="264"/>
        <v>0</v>
      </c>
      <c r="L435" s="75">
        <f t="shared" si="277"/>
        <v>0</v>
      </c>
      <c r="M435" s="25">
        <f t="shared" si="265"/>
        <v>0</v>
      </c>
      <c r="N435" s="74">
        <f>SUM(N436)</f>
        <v>0</v>
      </c>
      <c r="O435" s="25">
        <f t="shared" si="266"/>
        <v>0</v>
      </c>
      <c r="P435" s="76">
        <f t="shared" si="276"/>
        <v>0</v>
      </c>
      <c r="R435" s="64"/>
      <c r="S435" s="65">
        <f t="shared" si="267"/>
        <v>0</v>
      </c>
    </row>
    <row r="436" spans="1:19" ht="26.25" x14ac:dyDescent="0.25">
      <c r="A436" s="100">
        <v>3311401020882110</v>
      </c>
      <c r="B436" s="31" t="s">
        <v>608</v>
      </c>
      <c r="C436" s="73"/>
      <c r="D436" s="64">
        <f>SUM(geab:geru!D436)</f>
        <v>0</v>
      </c>
      <c r="E436" s="64">
        <f>SUM(geab:geru!E436)</f>
        <v>0</v>
      </c>
      <c r="F436" s="75">
        <f t="shared" si="263"/>
        <v>0</v>
      </c>
      <c r="G436" s="25">
        <f t="shared" si="268"/>
        <v>0</v>
      </c>
      <c r="H436" s="64"/>
      <c r="I436" s="76">
        <f t="shared" ref="I436" si="302">SUM(F436-H436)</f>
        <v>0</v>
      </c>
      <c r="J436" s="64">
        <f>SUM(geab:geru!J436)</f>
        <v>0</v>
      </c>
      <c r="K436" s="25">
        <f t="shared" si="264"/>
        <v>0</v>
      </c>
      <c r="L436" s="75">
        <f t="shared" ref="L436" si="303">SUM(N436-J436)</f>
        <v>0</v>
      </c>
      <c r="M436" s="25">
        <f t="shared" si="265"/>
        <v>0</v>
      </c>
      <c r="N436" s="64">
        <f>SUM(geab:geru!N436)</f>
        <v>0</v>
      </c>
      <c r="O436" s="25">
        <f t="shared" si="266"/>
        <v>0</v>
      </c>
      <c r="P436" s="76">
        <f t="shared" si="276"/>
        <v>0</v>
      </c>
      <c r="R436" s="64"/>
      <c r="S436" s="65">
        <f t="shared" si="267"/>
        <v>0</v>
      </c>
    </row>
    <row r="437" spans="1:19" x14ac:dyDescent="0.25">
      <c r="A437" s="100">
        <v>3311401020883</v>
      </c>
      <c r="B437" s="31" t="s">
        <v>609</v>
      </c>
      <c r="C437" s="73"/>
      <c r="D437" s="74">
        <f>SUM(D438)</f>
        <v>0</v>
      </c>
      <c r="E437" s="74">
        <f>SUM(E438)</f>
        <v>0</v>
      </c>
      <c r="F437" s="75">
        <f t="shared" si="263"/>
        <v>0</v>
      </c>
      <c r="G437" s="25">
        <f t="shared" si="268"/>
        <v>0</v>
      </c>
      <c r="H437" s="74">
        <f>SUM(H438)</f>
        <v>0</v>
      </c>
      <c r="I437" s="76">
        <f t="shared" si="269"/>
        <v>0</v>
      </c>
      <c r="J437" s="74">
        <f>SUM(J438)</f>
        <v>0</v>
      </c>
      <c r="K437" s="25">
        <f t="shared" si="264"/>
        <v>0</v>
      </c>
      <c r="L437" s="75">
        <f t="shared" si="277"/>
        <v>0</v>
      </c>
      <c r="M437" s="25">
        <f t="shared" si="265"/>
        <v>0</v>
      </c>
      <c r="N437" s="74">
        <f>SUM(N438)</f>
        <v>0</v>
      </c>
      <c r="O437" s="25">
        <f t="shared" si="266"/>
        <v>0</v>
      </c>
      <c r="P437" s="76">
        <f t="shared" si="276"/>
        <v>0</v>
      </c>
      <c r="R437" s="64"/>
      <c r="S437" s="65">
        <f t="shared" si="267"/>
        <v>0</v>
      </c>
    </row>
    <row r="438" spans="1:19" x14ac:dyDescent="0.25">
      <c r="A438" s="100">
        <v>3311401020883110</v>
      </c>
      <c r="B438" s="31" t="s">
        <v>609</v>
      </c>
      <c r="C438" s="73"/>
      <c r="D438" s="64">
        <f>SUM(geab:geru!D438)</f>
        <v>0</v>
      </c>
      <c r="E438" s="64">
        <f>SUM(geab:geru!E438)</f>
        <v>0</v>
      </c>
      <c r="F438" s="75">
        <f t="shared" si="263"/>
        <v>0</v>
      </c>
      <c r="G438" s="25">
        <f t="shared" si="268"/>
        <v>0</v>
      </c>
      <c r="H438" s="64"/>
      <c r="I438" s="76">
        <f t="shared" ref="I438" si="304">SUM(F438-H438)</f>
        <v>0</v>
      </c>
      <c r="J438" s="64">
        <f>SUM(geab:geru!J438)</f>
        <v>0</v>
      </c>
      <c r="K438" s="25">
        <f t="shared" si="264"/>
        <v>0</v>
      </c>
      <c r="L438" s="75">
        <f t="shared" ref="L438" si="305">SUM(N438-J438)</f>
        <v>0</v>
      </c>
      <c r="M438" s="25">
        <f t="shared" si="265"/>
        <v>0</v>
      </c>
      <c r="N438" s="64">
        <f>SUM(geab:geru!N438)</f>
        <v>0</v>
      </c>
      <c r="O438" s="25">
        <f t="shared" si="266"/>
        <v>0</v>
      </c>
      <c r="P438" s="76">
        <f t="shared" si="276"/>
        <v>0</v>
      </c>
      <c r="R438" s="64"/>
      <c r="S438" s="65">
        <f t="shared" si="267"/>
        <v>0</v>
      </c>
    </row>
    <row r="439" spans="1:19" ht="26.25" x14ac:dyDescent="0.25">
      <c r="A439" s="100">
        <v>3311401020948</v>
      </c>
      <c r="B439" s="101" t="s">
        <v>610</v>
      </c>
      <c r="C439" s="73"/>
      <c r="D439" s="74">
        <f>SUM(D440)</f>
        <v>0</v>
      </c>
      <c r="E439" s="74">
        <f>SUM(E440)</f>
        <v>0</v>
      </c>
      <c r="F439" s="75">
        <f t="shared" si="263"/>
        <v>0</v>
      </c>
      <c r="G439" s="25">
        <f t="shared" si="268"/>
        <v>0</v>
      </c>
      <c r="H439" s="74">
        <f>SUM(H440)</f>
        <v>0</v>
      </c>
      <c r="I439" s="76">
        <f t="shared" si="269"/>
        <v>0</v>
      </c>
      <c r="J439" s="74">
        <f>SUM(J440)</f>
        <v>0</v>
      </c>
      <c r="K439" s="25">
        <f t="shared" si="264"/>
        <v>0</v>
      </c>
      <c r="L439" s="75">
        <f t="shared" si="277"/>
        <v>0</v>
      </c>
      <c r="M439" s="25">
        <f t="shared" si="265"/>
        <v>0</v>
      </c>
      <c r="N439" s="74">
        <f>SUM(N440)</f>
        <v>0</v>
      </c>
      <c r="O439" s="25">
        <f t="shared" si="266"/>
        <v>0</v>
      </c>
      <c r="P439" s="76">
        <f t="shared" si="276"/>
        <v>0</v>
      </c>
      <c r="R439" s="64"/>
      <c r="S439" s="65">
        <f t="shared" si="267"/>
        <v>0</v>
      </c>
    </row>
    <row r="440" spans="1:19" ht="26.25" x14ac:dyDescent="0.25">
      <c r="A440" s="100">
        <v>3311401020948100</v>
      </c>
      <c r="B440" s="101" t="s">
        <v>610</v>
      </c>
      <c r="C440" s="73"/>
      <c r="D440" s="64">
        <f>SUM(geab:geru!D440)</f>
        <v>0</v>
      </c>
      <c r="E440" s="64">
        <f>SUM(geab:geru!E440)</f>
        <v>0</v>
      </c>
      <c r="F440" s="75">
        <f t="shared" si="263"/>
        <v>0</v>
      </c>
      <c r="G440" s="25">
        <f t="shared" si="268"/>
        <v>0</v>
      </c>
      <c r="H440" s="64"/>
      <c r="I440" s="76">
        <f t="shared" ref="I440" si="306">SUM(F440-H440)</f>
        <v>0</v>
      </c>
      <c r="J440" s="64">
        <f>SUM(geab:geru!J440)</f>
        <v>0</v>
      </c>
      <c r="K440" s="25">
        <f t="shared" si="264"/>
        <v>0</v>
      </c>
      <c r="L440" s="75">
        <f t="shared" ref="L440" si="307">SUM(N440-J440)</f>
        <v>0</v>
      </c>
      <c r="M440" s="25">
        <f t="shared" si="265"/>
        <v>0</v>
      </c>
      <c r="N440" s="64">
        <f>SUM(geab:geru!N440)</f>
        <v>0</v>
      </c>
      <c r="O440" s="25">
        <f t="shared" si="266"/>
        <v>0</v>
      </c>
      <c r="P440" s="76">
        <f t="shared" si="276"/>
        <v>0</v>
      </c>
      <c r="R440" s="64"/>
      <c r="S440" s="65">
        <f t="shared" si="267"/>
        <v>0</v>
      </c>
    </row>
    <row r="441" spans="1:19" ht="26.25" x14ac:dyDescent="0.25">
      <c r="A441" s="100">
        <v>331140103</v>
      </c>
      <c r="B441" s="101" t="s">
        <v>611</v>
      </c>
      <c r="C441" s="73"/>
      <c r="D441" s="74">
        <f>SUM(D442+D444+D446+D448+D450+D452+D455+D457+D459+D461+D463+D465+D467+D469+D471+D473+D475+D477+D479+D481+D483+D485+D487+D489+D491+D493)</f>
        <v>0</v>
      </c>
      <c r="E441" s="74">
        <f>SUM(E442+E444+E446+E448+E450+E452+E455+E457+E459+E461+E463+E465+E467+E469+E471+E473+E475+E477+E479+E481+E483+E485+E487+E489+E491+E493)</f>
        <v>0</v>
      </c>
      <c r="F441" s="75">
        <f t="shared" si="263"/>
        <v>0</v>
      </c>
      <c r="G441" s="25">
        <f t="shared" si="268"/>
        <v>0</v>
      </c>
      <c r="H441" s="74">
        <f>SUM(H442+H444+H446+H448+H450+H452+H455+H457+H459+H461+H463+H465+H467+H469+H471+H473+H475+H477+H479+H481+H483+H485+H487+H489+H491+H493)</f>
        <v>0</v>
      </c>
      <c r="I441" s="76">
        <f t="shared" si="269"/>
        <v>0</v>
      </c>
      <c r="J441" s="74">
        <f>SUM(J442+J444+J446+J448+J450+J452+J455+J457+J459+J461+J463+J465+J467+J469+J471+J473+J475+J477+J479+J481+J483+J485+J487+J489+J491+J493)</f>
        <v>0</v>
      </c>
      <c r="K441" s="25">
        <f t="shared" si="264"/>
        <v>0</v>
      </c>
      <c r="L441" s="75">
        <f t="shared" si="277"/>
        <v>0</v>
      </c>
      <c r="M441" s="25">
        <f t="shared" si="265"/>
        <v>0</v>
      </c>
      <c r="N441" s="74">
        <f>SUM(N442+N444+N446+N448+N450+N452+N455+N457+N459+N461+N463+N465+N467+N469+N471+N473+N475+N477+N479+N481+N483+N485+N487+N489+N491+N493)</f>
        <v>0</v>
      </c>
      <c r="O441" s="25">
        <f t="shared" si="266"/>
        <v>0</v>
      </c>
      <c r="P441" s="76">
        <f t="shared" si="276"/>
        <v>0</v>
      </c>
      <c r="R441" s="64"/>
      <c r="S441" s="65">
        <f t="shared" si="267"/>
        <v>0</v>
      </c>
    </row>
    <row r="442" spans="1:19" x14ac:dyDescent="0.25">
      <c r="A442" s="72">
        <v>3311401030262</v>
      </c>
      <c r="B442" s="31" t="s">
        <v>612</v>
      </c>
      <c r="C442" s="73"/>
      <c r="D442" s="74">
        <f>SUM(D443)</f>
        <v>0</v>
      </c>
      <c r="E442" s="74">
        <f>SUM(E443)</f>
        <v>0</v>
      </c>
      <c r="F442" s="75">
        <f t="shared" si="263"/>
        <v>0</v>
      </c>
      <c r="G442" s="25">
        <f t="shared" si="268"/>
        <v>0</v>
      </c>
      <c r="H442" s="74">
        <f>SUM(H443)</f>
        <v>0</v>
      </c>
      <c r="I442" s="76">
        <f t="shared" si="269"/>
        <v>0</v>
      </c>
      <c r="J442" s="74">
        <f>SUM(J443)</f>
        <v>0</v>
      </c>
      <c r="K442" s="25">
        <f t="shared" si="264"/>
        <v>0</v>
      </c>
      <c r="L442" s="75">
        <f t="shared" si="277"/>
        <v>0</v>
      </c>
      <c r="M442" s="25">
        <f t="shared" si="265"/>
        <v>0</v>
      </c>
      <c r="N442" s="74">
        <f>SUM(N443)</f>
        <v>0</v>
      </c>
      <c r="O442" s="25">
        <f t="shared" si="266"/>
        <v>0</v>
      </c>
      <c r="P442" s="76">
        <f t="shared" si="276"/>
        <v>0</v>
      </c>
      <c r="R442" s="64"/>
      <c r="S442" s="65">
        <f t="shared" si="267"/>
        <v>0</v>
      </c>
    </row>
    <row r="443" spans="1:19" x14ac:dyDescent="0.25">
      <c r="A443" s="72">
        <v>3311401030262110</v>
      </c>
      <c r="B443" s="31" t="s">
        <v>612</v>
      </c>
      <c r="C443" s="73"/>
      <c r="D443" s="64">
        <f>SUM(geab:geru!D443)</f>
        <v>0</v>
      </c>
      <c r="E443" s="64">
        <f>SUM(geab:geru!E443)</f>
        <v>0</v>
      </c>
      <c r="F443" s="75">
        <f t="shared" si="263"/>
        <v>0</v>
      </c>
      <c r="G443" s="25">
        <f t="shared" si="268"/>
        <v>0</v>
      </c>
      <c r="H443" s="64"/>
      <c r="I443" s="76">
        <f t="shared" ref="I443" si="308">SUM(F443-H443)</f>
        <v>0</v>
      </c>
      <c r="J443" s="64">
        <f>SUM(geab:geru!J443)</f>
        <v>0</v>
      </c>
      <c r="K443" s="25">
        <f t="shared" si="264"/>
        <v>0</v>
      </c>
      <c r="L443" s="75">
        <f t="shared" ref="L443" si="309">SUM(N443-J443)</f>
        <v>0</v>
      </c>
      <c r="M443" s="25">
        <f t="shared" si="265"/>
        <v>0</v>
      </c>
      <c r="N443" s="64">
        <f>SUM(geab:geru!N443)</f>
        <v>0</v>
      </c>
      <c r="O443" s="25">
        <f t="shared" si="266"/>
        <v>0</v>
      </c>
      <c r="P443" s="76">
        <f t="shared" si="276"/>
        <v>0</v>
      </c>
      <c r="R443" s="64"/>
      <c r="S443" s="65">
        <f t="shared" si="267"/>
        <v>0</v>
      </c>
    </row>
    <row r="444" spans="1:19" ht="26.25" x14ac:dyDescent="0.25">
      <c r="A444" s="100">
        <v>3311401030379</v>
      </c>
      <c r="B444" s="101" t="s">
        <v>613</v>
      </c>
      <c r="C444" s="73"/>
      <c r="D444" s="74">
        <f>SUM(D445)</f>
        <v>0</v>
      </c>
      <c r="E444" s="74">
        <f>SUM(E445)</f>
        <v>0</v>
      </c>
      <c r="F444" s="75">
        <f t="shared" si="263"/>
        <v>0</v>
      </c>
      <c r="G444" s="25">
        <f t="shared" si="268"/>
        <v>0</v>
      </c>
      <c r="H444" s="74">
        <f>SUM(H445)</f>
        <v>0</v>
      </c>
      <c r="I444" s="76">
        <f t="shared" si="269"/>
        <v>0</v>
      </c>
      <c r="J444" s="74">
        <f>SUM(J445)</f>
        <v>0</v>
      </c>
      <c r="K444" s="25">
        <f t="shared" si="264"/>
        <v>0</v>
      </c>
      <c r="L444" s="75">
        <f t="shared" si="277"/>
        <v>0</v>
      </c>
      <c r="M444" s="25">
        <f t="shared" si="265"/>
        <v>0</v>
      </c>
      <c r="N444" s="74">
        <f>SUM(N445)</f>
        <v>0</v>
      </c>
      <c r="O444" s="25">
        <f t="shared" si="266"/>
        <v>0</v>
      </c>
      <c r="P444" s="76">
        <f t="shared" si="276"/>
        <v>0</v>
      </c>
      <c r="R444" s="64"/>
      <c r="S444" s="65">
        <f t="shared" si="267"/>
        <v>0</v>
      </c>
    </row>
    <row r="445" spans="1:19" ht="26.25" x14ac:dyDescent="0.25">
      <c r="A445" s="100">
        <v>3311401030379110</v>
      </c>
      <c r="B445" s="101" t="s">
        <v>614</v>
      </c>
      <c r="C445" s="73"/>
      <c r="D445" s="64">
        <f>SUM(geab:geru!D445)</f>
        <v>0</v>
      </c>
      <c r="E445" s="64">
        <f>SUM(geab:geru!E445)</f>
        <v>0</v>
      </c>
      <c r="F445" s="75">
        <f t="shared" si="263"/>
        <v>0</v>
      </c>
      <c r="G445" s="25">
        <f t="shared" si="268"/>
        <v>0</v>
      </c>
      <c r="H445" s="64"/>
      <c r="I445" s="76">
        <f t="shared" ref="I445" si="310">SUM(F445-H445)</f>
        <v>0</v>
      </c>
      <c r="J445" s="64">
        <f>SUM(geab:geru!J445)</f>
        <v>0</v>
      </c>
      <c r="K445" s="25">
        <f t="shared" si="264"/>
        <v>0</v>
      </c>
      <c r="L445" s="75">
        <f t="shared" ref="L445" si="311">SUM(N445-J445)</f>
        <v>0</v>
      </c>
      <c r="M445" s="25">
        <f t="shared" si="265"/>
        <v>0</v>
      </c>
      <c r="N445" s="64">
        <f>SUM(geab:geru!N445)</f>
        <v>0</v>
      </c>
      <c r="O445" s="25">
        <f t="shared" si="266"/>
        <v>0</v>
      </c>
      <c r="P445" s="76">
        <f t="shared" si="276"/>
        <v>0</v>
      </c>
      <c r="R445" s="64"/>
      <c r="S445" s="65">
        <f t="shared" si="267"/>
        <v>0</v>
      </c>
    </row>
    <row r="446" spans="1:19" ht="26.25" x14ac:dyDescent="0.25">
      <c r="A446" s="100">
        <v>3311401030380</v>
      </c>
      <c r="B446" s="101" t="s">
        <v>615</v>
      </c>
      <c r="C446" s="73"/>
      <c r="D446" s="74">
        <f>SUM(D447)</f>
        <v>0</v>
      </c>
      <c r="E446" s="74">
        <f>SUM(E447)</f>
        <v>0</v>
      </c>
      <c r="F446" s="75">
        <f t="shared" si="263"/>
        <v>0</v>
      </c>
      <c r="G446" s="25">
        <f t="shared" si="268"/>
        <v>0</v>
      </c>
      <c r="H446" s="74">
        <f>SUM(H447)</f>
        <v>0</v>
      </c>
      <c r="I446" s="76">
        <f t="shared" si="269"/>
        <v>0</v>
      </c>
      <c r="J446" s="74">
        <f>SUM(J447)</f>
        <v>0</v>
      </c>
      <c r="K446" s="25">
        <f t="shared" si="264"/>
        <v>0</v>
      </c>
      <c r="L446" s="75">
        <f t="shared" si="277"/>
        <v>0</v>
      </c>
      <c r="M446" s="25">
        <f t="shared" si="265"/>
        <v>0</v>
      </c>
      <c r="N446" s="74">
        <f>SUM(N447)</f>
        <v>0</v>
      </c>
      <c r="O446" s="25">
        <f t="shared" si="266"/>
        <v>0</v>
      </c>
      <c r="P446" s="76">
        <f t="shared" si="276"/>
        <v>0</v>
      </c>
      <c r="R446" s="64"/>
      <c r="S446" s="65">
        <f t="shared" si="267"/>
        <v>0</v>
      </c>
    </row>
    <row r="447" spans="1:19" ht="26.25" x14ac:dyDescent="0.25">
      <c r="A447" s="100">
        <v>3311401030380110</v>
      </c>
      <c r="B447" s="101" t="s">
        <v>616</v>
      </c>
      <c r="C447" s="73"/>
      <c r="D447" s="64">
        <f>SUM(geab:geru!D447)</f>
        <v>0</v>
      </c>
      <c r="E447" s="64">
        <f>SUM(geab:geru!E447)</f>
        <v>0</v>
      </c>
      <c r="F447" s="75">
        <f t="shared" si="263"/>
        <v>0</v>
      </c>
      <c r="G447" s="25">
        <f t="shared" si="268"/>
        <v>0</v>
      </c>
      <c r="H447" s="64"/>
      <c r="I447" s="76">
        <f t="shared" ref="I447" si="312">SUM(F447-H447)</f>
        <v>0</v>
      </c>
      <c r="J447" s="64">
        <f>SUM(geab:geru!J447)</f>
        <v>0</v>
      </c>
      <c r="K447" s="25">
        <f t="shared" si="264"/>
        <v>0</v>
      </c>
      <c r="L447" s="75">
        <f t="shared" ref="L447" si="313">SUM(N447-J447)</f>
        <v>0</v>
      </c>
      <c r="M447" s="25">
        <f t="shared" si="265"/>
        <v>0</v>
      </c>
      <c r="N447" s="64">
        <f>SUM(geab:geru!N447)</f>
        <v>0</v>
      </c>
      <c r="O447" s="25">
        <f t="shared" si="266"/>
        <v>0</v>
      </c>
      <c r="P447" s="76">
        <f t="shared" si="276"/>
        <v>0</v>
      </c>
      <c r="R447" s="64"/>
      <c r="S447" s="65">
        <f t="shared" si="267"/>
        <v>0</v>
      </c>
    </row>
    <row r="448" spans="1:19" ht="26.25" x14ac:dyDescent="0.25">
      <c r="A448" s="100">
        <v>3311401030702</v>
      </c>
      <c r="B448" s="31" t="s">
        <v>617</v>
      </c>
      <c r="C448" s="73"/>
      <c r="D448" s="74">
        <f>SUM(D449)</f>
        <v>0</v>
      </c>
      <c r="E448" s="74">
        <f>SUM(E449)</f>
        <v>0</v>
      </c>
      <c r="F448" s="75">
        <f t="shared" si="263"/>
        <v>0</v>
      </c>
      <c r="G448" s="25">
        <f t="shared" si="268"/>
        <v>0</v>
      </c>
      <c r="H448" s="74">
        <f>SUM(H449)</f>
        <v>0</v>
      </c>
      <c r="I448" s="76">
        <f t="shared" si="269"/>
        <v>0</v>
      </c>
      <c r="J448" s="74">
        <f>SUM(J449)</f>
        <v>0</v>
      </c>
      <c r="K448" s="25">
        <f t="shared" si="264"/>
        <v>0</v>
      </c>
      <c r="L448" s="75">
        <f t="shared" si="277"/>
        <v>0</v>
      </c>
      <c r="M448" s="25">
        <f t="shared" si="265"/>
        <v>0</v>
      </c>
      <c r="N448" s="74">
        <f>SUM(N449)</f>
        <v>0</v>
      </c>
      <c r="O448" s="25">
        <f t="shared" si="266"/>
        <v>0</v>
      </c>
      <c r="P448" s="76">
        <f t="shared" si="276"/>
        <v>0</v>
      </c>
      <c r="R448" s="64"/>
      <c r="S448" s="65">
        <f t="shared" si="267"/>
        <v>0</v>
      </c>
    </row>
    <row r="449" spans="1:19" ht="26.25" x14ac:dyDescent="0.25">
      <c r="A449" s="100">
        <v>3311401030702110</v>
      </c>
      <c r="B449" s="31" t="s">
        <v>617</v>
      </c>
      <c r="C449" s="73"/>
      <c r="D449" s="64">
        <f>SUM(geab:geru!D449)</f>
        <v>0</v>
      </c>
      <c r="E449" s="64">
        <f>SUM(geab:geru!E449)</f>
        <v>0</v>
      </c>
      <c r="F449" s="75">
        <f t="shared" si="263"/>
        <v>0</v>
      </c>
      <c r="G449" s="25">
        <f t="shared" si="268"/>
        <v>0</v>
      </c>
      <c r="H449" s="64"/>
      <c r="I449" s="76">
        <f t="shared" ref="I449" si="314">SUM(F449-H449)</f>
        <v>0</v>
      </c>
      <c r="J449" s="64">
        <f>SUM(geab:geru!J449)</f>
        <v>0</v>
      </c>
      <c r="K449" s="25">
        <f t="shared" si="264"/>
        <v>0</v>
      </c>
      <c r="L449" s="75">
        <f t="shared" ref="L449" si="315">SUM(N449-J449)</f>
        <v>0</v>
      </c>
      <c r="M449" s="25">
        <f t="shared" si="265"/>
        <v>0</v>
      </c>
      <c r="N449" s="64">
        <f>SUM(geab:geru!N449)</f>
        <v>0</v>
      </c>
      <c r="O449" s="25">
        <f t="shared" si="266"/>
        <v>0</v>
      </c>
      <c r="P449" s="76">
        <f t="shared" si="276"/>
        <v>0</v>
      </c>
      <c r="R449" s="64"/>
      <c r="S449" s="65">
        <f t="shared" si="267"/>
        <v>0</v>
      </c>
    </row>
    <row r="450" spans="1:19" x14ac:dyDescent="0.25">
      <c r="A450" s="72">
        <v>3311401030888</v>
      </c>
      <c r="B450" s="31" t="s">
        <v>618</v>
      </c>
      <c r="C450" s="73"/>
      <c r="D450" s="74">
        <f>SUM(D451)</f>
        <v>0</v>
      </c>
      <c r="E450" s="74">
        <f>SUM(E451)</f>
        <v>0</v>
      </c>
      <c r="F450" s="75">
        <f t="shared" si="263"/>
        <v>0</v>
      </c>
      <c r="G450" s="25">
        <f t="shared" si="268"/>
        <v>0</v>
      </c>
      <c r="H450" s="74">
        <f>SUM(H451)</f>
        <v>0</v>
      </c>
      <c r="I450" s="76">
        <f t="shared" si="269"/>
        <v>0</v>
      </c>
      <c r="J450" s="74">
        <f>SUM(J451)</f>
        <v>0</v>
      </c>
      <c r="K450" s="25">
        <f t="shared" si="264"/>
        <v>0</v>
      </c>
      <c r="L450" s="75">
        <f t="shared" si="277"/>
        <v>0</v>
      </c>
      <c r="M450" s="25">
        <f t="shared" si="265"/>
        <v>0</v>
      </c>
      <c r="N450" s="74">
        <f>SUM(N451)</f>
        <v>0</v>
      </c>
      <c r="O450" s="25">
        <f t="shared" si="266"/>
        <v>0</v>
      </c>
      <c r="P450" s="76">
        <f t="shared" si="276"/>
        <v>0</v>
      </c>
      <c r="R450" s="64"/>
      <c r="S450" s="65">
        <f t="shared" si="267"/>
        <v>0</v>
      </c>
    </row>
    <row r="451" spans="1:19" x14ac:dyDescent="0.25">
      <c r="A451" s="72">
        <v>3311401030888110</v>
      </c>
      <c r="B451" s="31" t="s">
        <v>619</v>
      </c>
      <c r="C451" s="73"/>
      <c r="D451" s="64">
        <f>SUM(geab:geru!D451)</f>
        <v>0</v>
      </c>
      <c r="E451" s="64">
        <f>SUM(geab:geru!E451)</f>
        <v>0</v>
      </c>
      <c r="F451" s="75">
        <f t="shared" si="263"/>
        <v>0</v>
      </c>
      <c r="G451" s="25">
        <f t="shared" si="268"/>
        <v>0</v>
      </c>
      <c r="H451" s="64"/>
      <c r="I451" s="76">
        <f t="shared" ref="I451" si="316">SUM(F451-H451)</f>
        <v>0</v>
      </c>
      <c r="J451" s="64">
        <f>SUM(geab:geru!J451)</f>
        <v>0</v>
      </c>
      <c r="K451" s="25">
        <f t="shared" si="264"/>
        <v>0</v>
      </c>
      <c r="L451" s="75">
        <f t="shared" ref="L451" si="317">SUM(N451-J451)</f>
        <v>0</v>
      </c>
      <c r="M451" s="25">
        <f t="shared" si="265"/>
        <v>0</v>
      </c>
      <c r="N451" s="64">
        <f>SUM(geab:geru!N451)</f>
        <v>0</v>
      </c>
      <c r="O451" s="25">
        <f t="shared" si="266"/>
        <v>0</v>
      </c>
      <c r="P451" s="76">
        <f t="shared" si="276"/>
        <v>0</v>
      </c>
      <c r="R451" s="64"/>
      <c r="S451" s="65">
        <f t="shared" si="267"/>
        <v>0</v>
      </c>
    </row>
    <row r="452" spans="1:19" x14ac:dyDescent="0.25">
      <c r="A452" s="72">
        <v>3311401030889</v>
      </c>
      <c r="B452" s="31" t="s">
        <v>620</v>
      </c>
      <c r="C452" s="73"/>
      <c r="D452" s="74">
        <f>SUM(D453:D454)</f>
        <v>0</v>
      </c>
      <c r="E452" s="74">
        <f>SUM(E453:E454)</f>
        <v>0</v>
      </c>
      <c r="F452" s="75">
        <f t="shared" si="263"/>
        <v>0</v>
      </c>
      <c r="G452" s="25">
        <f t="shared" si="268"/>
        <v>0</v>
      </c>
      <c r="H452" s="74">
        <f>SUM(H453:H454)</f>
        <v>0</v>
      </c>
      <c r="I452" s="76">
        <f t="shared" si="269"/>
        <v>0</v>
      </c>
      <c r="J452" s="74">
        <f>SUM(J453:J454)</f>
        <v>0</v>
      </c>
      <c r="K452" s="25">
        <f t="shared" si="264"/>
        <v>0</v>
      </c>
      <c r="L452" s="75">
        <f t="shared" si="277"/>
        <v>0</v>
      </c>
      <c r="M452" s="25">
        <f t="shared" si="265"/>
        <v>0</v>
      </c>
      <c r="N452" s="74">
        <f>SUM(N453:N454)</f>
        <v>0</v>
      </c>
      <c r="O452" s="25">
        <f t="shared" si="266"/>
        <v>0</v>
      </c>
      <c r="P452" s="76">
        <f t="shared" si="276"/>
        <v>0</v>
      </c>
      <c r="R452" s="64"/>
      <c r="S452" s="65">
        <f t="shared" si="267"/>
        <v>0</v>
      </c>
    </row>
    <row r="453" spans="1:19" x14ac:dyDescent="0.25">
      <c r="A453" s="72">
        <v>3311401030889110</v>
      </c>
      <c r="B453" s="31" t="s">
        <v>621</v>
      </c>
      <c r="C453" s="73"/>
      <c r="D453" s="64">
        <f>SUM(geab:geru!D453)</f>
        <v>0</v>
      </c>
      <c r="E453" s="64">
        <f>SUM(geab:geru!E453)</f>
        <v>0</v>
      </c>
      <c r="F453" s="75">
        <f t="shared" si="263"/>
        <v>0</v>
      </c>
      <c r="G453" s="25">
        <f t="shared" si="268"/>
        <v>0</v>
      </c>
      <c r="H453" s="64"/>
      <c r="I453" s="76">
        <f t="shared" ref="I453:I454" si="318">SUM(F453-H453)</f>
        <v>0</v>
      </c>
      <c r="J453" s="64">
        <f>SUM(geab:geru!J453)</f>
        <v>0</v>
      </c>
      <c r="K453" s="25">
        <f t="shared" si="264"/>
        <v>0</v>
      </c>
      <c r="L453" s="75">
        <f t="shared" ref="L453:L454" si="319">SUM(N453-J453)</f>
        <v>0</v>
      </c>
      <c r="M453" s="25">
        <f t="shared" si="265"/>
        <v>0</v>
      </c>
      <c r="N453" s="64">
        <f>SUM(geab:geru!N453)</f>
        <v>0</v>
      </c>
      <c r="O453" s="25">
        <f t="shared" si="266"/>
        <v>0</v>
      </c>
      <c r="P453" s="76">
        <f t="shared" si="276"/>
        <v>0</v>
      </c>
      <c r="R453" s="64"/>
      <c r="S453" s="65">
        <f t="shared" si="267"/>
        <v>0</v>
      </c>
    </row>
    <row r="454" spans="1:19" x14ac:dyDescent="0.25">
      <c r="A454" s="72">
        <v>3311401030889110</v>
      </c>
      <c r="B454" s="31" t="s">
        <v>622</v>
      </c>
      <c r="C454" s="73"/>
      <c r="D454" s="64">
        <f>SUM(geab:geru!D454)</f>
        <v>0</v>
      </c>
      <c r="E454" s="64">
        <f>SUM(geab:geru!E454)</f>
        <v>0</v>
      </c>
      <c r="F454" s="75">
        <f t="shared" si="263"/>
        <v>0</v>
      </c>
      <c r="G454" s="25">
        <f t="shared" si="268"/>
        <v>0</v>
      </c>
      <c r="H454" s="64"/>
      <c r="I454" s="76">
        <f t="shared" si="318"/>
        <v>0</v>
      </c>
      <c r="J454" s="64">
        <f>SUM(geab:geru!J454)</f>
        <v>0</v>
      </c>
      <c r="K454" s="25">
        <f t="shared" si="264"/>
        <v>0</v>
      </c>
      <c r="L454" s="75">
        <f t="shared" si="319"/>
        <v>0</v>
      </c>
      <c r="M454" s="25">
        <f t="shared" si="265"/>
        <v>0</v>
      </c>
      <c r="N454" s="64">
        <f>SUM(geab:geru!N454)</f>
        <v>0</v>
      </c>
      <c r="O454" s="25">
        <f t="shared" si="266"/>
        <v>0</v>
      </c>
      <c r="P454" s="76">
        <f t="shared" si="276"/>
        <v>0</v>
      </c>
      <c r="R454" s="64"/>
      <c r="S454" s="65">
        <f t="shared" si="267"/>
        <v>0</v>
      </c>
    </row>
    <row r="455" spans="1:19" x14ac:dyDescent="0.25">
      <c r="A455" s="72">
        <v>3311401030890</v>
      </c>
      <c r="B455" s="31" t="s">
        <v>623</v>
      </c>
      <c r="C455" s="73"/>
      <c r="D455" s="74">
        <f>SUM(D456)</f>
        <v>0</v>
      </c>
      <c r="E455" s="74">
        <f>SUM(E456)</f>
        <v>0</v>
      </c>
      <c r="F455" s="75">
        <f t="shared" si="263"/>
        <v>0</v>
      </c>
      <c r="G455" s="25">
        <f t="shared" si="268"/>
        <v>0</v>
      </c>
      <c r="H455" s="74">
        <f>SUM(H456)</f>
        <v>0</v>
      </c>
      <c r="I455" s="76">
        <f t="shared" si="269"/>
        <v>0</v>
      </c>
      <c r="J455" s="74">
        <f>SUM(J456)</f>
        <v>0</v>
      </c>
      <c r="K455" s="25">
        <f t="shared" si="264"/>
        <v>0</v>
      </c>
      <c r="L455" s="75">
        <f t="shared" si="277"/>
        <v>0</v>
      </c>
      <c r="M455" s="25">
        <f t="shared" si="265"/>
        <v>0</v>
      </c>
      <c r="N455" s="74">
        <f>SUM(N456)</f>
        <v>0</v>
      </c>
      <c r="O455" s="25">
        <f t="shared" si="266"/>
        <v>0</v>
      </c>
      <c r="P455" s="76">
        <f t="shared" si="276"/>
        <v>0</v>
      </c>
      <c r="R455" s="64"/>
      <c r="S455" s="65">
        <f t="shared" si="267"/>
        <v>0</v>
      </c>
    </row>
    <row r="456" spans="1:19" x14ac:dyDescent="0.25">
      <c r="A456" s="72">
        <v>3311401030890110</v>
      </c>
      <c r="B456" s="31" t="s">
        <v>623</v>
      </c>
      <c r="C456" s="73"/>
      <c r="D456" s="64">
        <f>SUM(geab:geru!D456)</f>
        <v>0</v>
      </c>
      <c r="E456" s="64">
        <f>SUM(geab:geru!E456)</f>
        <v>0</v>
      </c>
      <c r="F456" s="75">
        <f t="shared" si="263"/>
        <v>0</v>
      </c>
      <c r="G456" s="25">
        <f t="shared" si="268"/>
        <v>0</v>
      </c>
      <c r="H456" s="64"/>
      <c r="I456" s="76">
        <f t="shared" ref="I456" si="320">SUM(F456-H456)</f>
        <v>0</v>
      </c>
      <c r="J456" s="64">
        <f>SUM(geab:geru!J456)</f>
        <v>0</v>
      </c>
      <c r="K456" s="25">
        <f t="shared" si="264"/>
        <v>0</v>
      </c>
      <c r="L456" s="75">
        <f t="shared" ref="L456" si="321">SUM(N456-J456)</f>
        <v>0</v>
      </c>
      <c r="M456" s="25">
        <f t="shared" si="265"/>
        <v>0</v>
      </c>
      <c r="N456" s="64">
        <f>SUM(geab:geru!N456)</f>
        <v>0</v>
      </c>
      <c r="O456" s="25">
        <f t="shared" si="266"/>
        <v>0</v>
      </c>
      <c r="P456" s="76">
        <f t="shared" si="276"/>
        <v>0</v>
      </c>
      <c r="R456" s="64"/>
      <c r="S456" s="65">
        <f t="shared" si="267"/>
        <v>0</v>
      </c>
    </row>
    <row r="457" spans="1:19" ht="26.25" x14ac:dyDescent="0.25">
      <c r="A457" s="72">
        <v>3311401030891</v>
      </c>
      <c r="B457" s="31" t="s">
        <v>624</v>
      </c>
      <c r="C457" s="73"/>
      <c r="D457" s="74">
        <f>SUM(D458)</f>
        <v>0</v>
      </c>
      <c r="E457" s="74">
        <f>SUM(E458)</f>
        <v>0</v>
      </c>
      <c r="F457" s="75">
        <f t="shared" si="263"/>
        <v>0</v>
      </c>
      <c r="G457" s="25">
        <f t="shared" si="268"/>
        <v>0</v>
      </c>
      <c r="H457" s="74">
        <f>SUM(H458)</f>
        <v>0</v>
      </c>
      <c r="I457" s="76">
        <f t="shared" si="269"/>
        <v>0</v>
      </c>
      <c r="J457" s="74">
        <f>SUM(J458)</f>
        <v>0</v>
      </c>
      <c r="K457" s="25">
        <f t="shared" si="264"/>
        <v>0</v>
      </c>
      <c r="L457" s="75">
        <f t="shared" si="277"/>
        <v>0</v>
      </c>
      <c r="M457" s="25">
        <f t="shared" si="265"/>
        <v>0</v>
      </c>
      <c r="N457" s="74">
        <f>SUM(N458)</f>
        <v>0</v>
      </c>
      <c r="O457" s="25">
        <f t="shared" si="266"/>
        <v>0</v>
      </c>
      <c r="P457" s="76">
        <f t="shared" si="276"/>
        <v>0</v>
      </c>
      <c r="R457" s="64"/>
      <c r="S457" s="65">
        <f t="shared" si="267"/>
        <v>0</v>
      </c>
    </row>
    <row r="458" spans="1:19" ht="26.25" x14ac:dyDescent="0.25">
      <c r="A458" s="72">
        <v>3311401030891110</v>
      </c>
      <c r="B458" s="31" t="s">
        <v>624</v>
      </c>
      <c r="C458" s="73"/>
      <c r="D458" s="64">
        <f>SUM(geab:geru!D458)</f>
        <v>0</v>
      </c>
      <c r="E458" s="64">
        <f>SUM(geab:geru!E458)</f>
        <v>0</v>
      </c>
      <c r="F458" s="75">
        <f t="shared" si="263"/>
        <v>0</v>
      </c>
      <c r="G458" s="25">
        <f t="shared" si="268"/>
        <v>0</v>
      </c>
      <c r="H458" s="64"/>
      <c r="I458" s="76">
        <f t="shared" ref="I458" si="322">SUM(F458-H458)</f>
        <v>0</v>
      </c>
      <c r="J458" s="64">
        <f>SUM(geab:geru!J458)</f>
        <v>0</v>
      </c>
      <c r="K458" s="25">
        <f t="shared" si="264"/>
        <v>0</v>
      </c>
      <c r="L458" s="75">
        <f t="shared" ref="L458" si="323">SUM(N458-J458)</f>
        <v>0</v>
      </c>
      <c r="M458" s="25">
        <f t="shared" si="265"/>
        <v>0</v>
      </c>
      <c r="N458" s="64">
        <f>SUM(geab:geru!N458)</f>
        <v>0</v>
      </c>
      <c r="O458" s="25">
        <f t="shared" si="266"/>
        <v>0</v>
      </c>
      <c r="P458" s="76">
        <f t="shared" si="276"/>
        <v>0</v>
      </c>
      <c r="R458" s="64"/>
      <c r="S458" s="65">
        <f t="shared" si="267"/>
        <v>0</v>
      </c>
    </row>
    <row r="459" spans="1:19" ht="26.25" x14ac:dyDescent="0.25">
      <c r="A459" s="72">
        <v>3311401030892</v>
      </c>
      <c r="B459" s="31" t="s">
        <v>625</v>
      </c>
      <c r="C459" s="73"/>
      <c r="D459" s="74">
        <f>SUM(D460)</f>
        <v>0</v>
      </c>
      <c r="E459" s="74">
        <f>SUM(E460)</f>
        <v>0</v>
      </c>
      <c r="F459" s="75">
        <f t="shared" si="263"/>
        <v>0</v>
      </c>
      <c r="G459" s="25">
        <f t="shared" si="268"/>
        <v>0</v>
      </c>
      <c r="H459" s="74">
        <f>SUM(H460)</f>
        <v>0</v>
      </c>
      <c r="I459" s="76">
        <f t="shared" si="269"/>
        <v>0</v>
      </c>
      <c r="J459" s="74">
        <f>SUM(J460)</f>
        <v>0</v>
      </c>
      <c r="K459" s="25">
        <f t="shared" si="264"/>
        <v>0</v>
      </c>
      <c r="L459" s="75">
        <f t="shared" si="277"/>
        <v>0</v>
      </c>
      <c r="M459" s="25">
        <f t="shared" si="265"/>
        <v>0</v>
      </c>
      <c r="N459" s="74">
        <f>SUM(N460)</f>
        <v>0</v>
      </c>
      <c r="O459" s="25">
        <f t="shared" si="266"/>
        <v>0</v>
      </c>
      <c r="P459" s="76">
        <f t="shared" si="276"/>
        <v>0</v>
      </c>
      <c r="R459" s="64"/>
      <c r="S459" s="65">
        <f t="shared" si="267"/>
        <v>0</v>
      </c>
    </row>
    <row r="460" spans="1:19" ht="26.25" x14ac:dyDescent="0.25">
      <c r="A460" s="72">
        <v>3311401030892110</v>
      </c>
      <c r="B460" s="31" t="s">
        <v>625</v>
      </c>
      <c r="C460" s="73"/>
      <c r="D460" s="64">
        <f>SUM(geab:geru!D460)</f>
        <v>0</v>
      </c>
      <c r="E460" s="64">
        <f>SUM(geab:geru!E460)</f>
        <v>0</v>
      </c>
      <c r="F460" s="75">
        <f t="shared" si="263"/>
        <v>0</v>
      </c>
      <c r="G460" s="25">
        <f t="shared" si="268"/>
        <v>0</v>
      </c>
      <c r="H460" s="64"/>
      <c r="I460" s="76">
        <f t="shared" ref="I460" si="324">SUM(F460-H460)</f>
        <v>0</v>
      </c>
      <c r="J460" s="64">
        <f>SUM(geab:geru!J460)</f>
        <v>0</v>
      </c>
      <c r="K460" s="25">
        <f t="shared" si="264"/>
        <v>0</v>
      </c>
      <c r="L460" s="75">
        <f t="shared" ref="L460" si="325">SUM(N460-J460)</f>
        <v>0</v>
      </c>
      <c r="M460" s="25">
        <f t="shared" si="265"/>
        <v>0</v>
      </c>
      <c r="N460" s="64">
        <f>SUM(geab:geru!N460)</f>
        <v>0</v>
      </c>
      <c r="O460" s="25">
        <f t="shared" si="266"/>
        <v>0</v>
      </c>
      <c r="P460" s="76">
        <f t="shared" si="276"/>
        <v>0</v>
      </c>
      <c r="R460" s="64"/>
      <c r="S460" s="65">
        <f t="shared" si="267"/>
        <v>0</v>
      </c>
    </row>
    <row r="461" spans="1:19" x14ac:dyDescent="0.25">
      <c r="A461" s="72">
        <v>3311401030893</v>
      </c>
      <c r="B461" s="31" t="s">
        <v>626</v>
      </c>
      <c r="C461" s="73"/>
      <c r="D461" s="74">
        <f>SUM(D462)</f>
        <v>0</v>
      </c>
      <c r="E461" s="74">
        <f>SUM(E462)</f>
        <v>0</v>
      </c>
      <c r="F461" s="75">
        <f t="shared" si="263"/>
        <v>0</v>
      </c>
      <c r="G461" s="25">
        <f t="shared" si="268"/>
        <v>0</v>
      </c>
      <c r="H461" s="74">
        <f>SUM(H462)</f>
        <v>0</v>
      </c>
      <c r="I461" s="76">
        <f t="shared" si="269"/>
        <v>0</v>
      </c>
      <c r="J461" s="74">
        <f>SUM(J462)</f>
        <v>0</v>
      </c>
      <c r="K461" s="25">
        <f t="shared" si="264"/>
        <v>0</v>
      </c>
      <c r="L461" s="75">
        <f t="shared" si="277"/>
        <v>0</v>
      </c>
      <c r="M461" s="25">
        <f t="shared" si="265"/>
        <v>0</v>
      </c>
      <c r="N461" s="74">
        <f>SUM(N462)</f>
        <v>0</v>
      </c>
      <c r="O461" s="25">
        <f t="shared" si="266"/>
        <v>0</v>
      </c>
      <c r="P461" s="76">
        <f t="shared" si="276"/>
        <v>0</v>
      </c>
      <c r="R461" s="64"/>
      <c r="S461" s="65">
        <f t="shared" si="267"/>
        <v>0</v>
      </c>
    </row>
    <row r="462" spans="1:19" x14ac:dyDescent="0.25">
      <c r="A462" s="72">
        <v>3311401030893110</v>
      </c>
      <c r="B462" s="31" t="s">
        <v>627</v>
      </c>
      <c r="C462" s="73"/>
      <c r="D462" s="64">
        <f>SUM(geab:geru!D462)</f>
        <v>0</v>
      </c>
      <c r="E462" s="64">
        <f>SUM(geab:geru!E462)</f>
        <v>0</v>
      </c>
      <c r="F462" s="75">
        <f t="shared" si="263"/>
        <v>0</v>
      </c>
      <c r="G462" s="25">
        <f t="shared" si="268"/>
        <v>0</v>
      </c>
      <c r="H462" s="64"/>
      <c r="I462" s="76">
        <f t="shared" ref="I462" si="326">SUM(F462-H462)</f>
        <v>0</v>
      </c>
      <c r="J462" s="64">
        <f>SUM(geab:geru!J462)</f>
        <v>0</v>
      </c>
      <c r="K462" s="25">
        <f t="shared" si="264"/>
        <v>0</v>
      </c>
      <c r="L462" s="75">
        <f t="shared" ref="L462" si="327">SUM(N462-J462)</f>
        <v>0</v>
      </c>
      <c r="M462" s="25">
        <f t="shared" si="265"/>
        <v>0</v>
      </c>
      <c r="N462" s="64">
        <f>SUM(geab:geru!N462)</f>
        <v>0</v>
      </c>
      <c r="O462" s="25">
        <f t="shared" si="266"/>
        <v>0</v>
      </c>
      <c r="P462" s="76">
        <f t="shared" si="276"/>
        <v>0</v>
      </c>
      <c r="R462" s="64"/>
      <c r="S462" s="65">
        <f t="shared" si="267"/>
        <v>0</v>
      </c>
    </row>
    <row r="463" spans="1:19" ht="26.25" x14ac:dyDescent="0.25">
      <c r="A463" s="72">
        <v>3311401030894</v>
      </c>
      <c r="B463" s="31" t="s">
        <v>628</v>
      </c>
      <c r="C463" s="73"/>
      <c r="D463" s="74">
        <f>SUM(D464)</f>
        <v>0</v>
      </c>
      <c r="E463" s="74">
        <f>SUM(E464)</f>
        <v>0</v>
      </c>
      <c r="F463" s="75">
        <f t="shared" ref="F463:F528" si="328">SUM(D463+E463)</f>
        <v>0</v>
      </c>
      <c r="G463" s="25">
        <f t="shared" si="268"/>
        <v>0</v>
      </c>
      <c r="H463" s="74">
        <f>SUM(H464)</f>
        <v>0</v>
      </c>
      <c r="I463" s="76">
        <f t="shared" si="269"/>
        <v>0</v>
      </c>
      <c r="J463" s="74">
        <f>SUM(J464)</f>
        <v>0</v>
      </c>
      <c r="K463" s="25">
        <f t="shared" ref="K463:K528" si="329">IF(OR(J463=0,F463=0),0,J463/F463)*100</f>
        <v>0</v>
      </c>
      <c r="L463" s="75">
        <f t="shared" si="277"/>
        <v>0</v>
      </c>
      <c r="M463" s="25">
        <f t="shared" ref="M463:M528" si="330">IF(OR(L463=0,F463=0),0,L463/F463)*100</f>
        <v>0</v>
      </c>
      <c r="N463" s="74">
        <f>SUM(N464)</f>
        <v>0</v>
      </c>
      <c r="O463" s="25">
        <f t="shared" ref="O463:O528" si="331">IF(OR(N463=0,F463=0),0,N463/F463)*100</f>
        <v>0</v>
      </c>
      <c r="P463" s="76">
        <f t="shared" si="276"/>
        <v>0</v>
      </c>
      <c r="R463" s="64"/>
      <c r="S463" s="65">
        <f t="shared" ref="S463:S528" si="332">+N463-R463</f>
        <v>0</v>
      </c>
    </row>
    <row r="464" spans="1:19" ht="26.25" x14ac:dyDescent="0.25">
      <c r="A464" s="72">
        <v>3311401030894110</v>
      </c>
      <c r="B464" s="31" t="s">
        <v>628</v>
      </c>
      <c r="C464" s="73"/>
      <c r="D464" s="64">
        <f>SUM(geab:geru!D464)</f>
        <v>0</v>
      </c>
      <c r="E464" s="64">
        <f>SUM(geab:geru!E464)</f>
        <v>0</v>
      </c>
      <c r="F464" s="75">
        <f t="shared" si="328"/>
        <v>0</v>
      </c>
      <c r="G464" s="25">
        <f t="shared" ref="G464" si="333">IF(OR(F464=0,F$7=0),0,F464/F$7)*100</f>
        <v>0</v>
      </c>
      <c r="H464" s="64"/>
      <c r="I464" s="76">
        <f t="shared" ref="I464" si="334">SUM(F464-H464)</f>
        <v>0</v>
      </c>
      <c r="J464" s="64">
        <f>SUM(geab:geru!J464)</f>
        <v>0</v>
      </c>
      <c r="K464" s="25">
        <f t="shared" si="329"/>
        <v>0</v>
      </c>
      <c r="L464" s="75">
        <f t="shared" ref="L464" si="335">SUM(N464-J464)</f>
        <v>0</v>
      </c>
      <c r="M464" s="25">
        <f t="shared" si="330"/>
        <v>0</v>
      </c>
      <c r="N464" s="64">
        <f>SUM(geab:geru!N464)</f>
        <v>0</v>
      </c>
      <c r="O464" s="25">
        <f t="shared" si="331"/>
        <v>0</v>
      </c>
      <c r="P464" s="76">
        <f t="shared" si="276"/>
        <v>0</v>
      </c>
      <c r="R464" s="64"/>
      <c r="S464" s="65">
        <f t="shared" si="332"/>
        <v>0</v>
      </c>
    </row>
    <row r="465" spans="1:19" x14ac:dyDescent="0.25">
      <c r="A465" s="72">
        <v>3311401030897</v>
      </c>
      <c r="B465" s="31" t="s">
        <v>629</v>
      </c>
      <c r="C465" s="73"/>
      <c r="D465" s="74">
        <f>SUM(D466)</f>
        <v>0</v>
      </c>
      <c r="E465" s="74">
        <f>SUM(E466)</f>
        <v>0</v>
      </c>
      <c r="F465" s="75">
        <f t="shared" si="328"/>
        <v>0</v>
      </c>
      <c r="G465" s="25">
        <f t="shared" ref="G465:G532" si="336">IF(OR(F465=0,F$7=0),0,F465/F$7)*100</f>
        <v>0</v>
      </c>
      <c r="H465" s="74">
        <f>SUM(H466)</f>
        <v>0</v>
      </c>
      <c r="I465" s="76">
        <f t="shared" ref="I465:I529" si="337">SUM(F465-H465)</f>
        <v>0</v>
      </c>
      <c r="J465" s="74">
        <f>SUM(J466)</f>
        <v>0</v>
      </c>
      <c r="K465" s="25">
        <f t="shared" si="329"/>
        <v>0</v>
      </c>
      <c r="L465" s="75">
        <f t="shared" si="277"/>
        <v>0</v>
      </c>
      <c r="M465" s="25">
        <f t="shared" si="330"/>
        <v>0</v>
      </c>
      <c r="N465" s="74">
        <f>SUM(N466)</f>
        <v>0</v>
      </c>
      <c r="O465" s="25">
        <f t="shared" si="331"/>
        <v>0</v>
      </c>
      <c r="P465" s="76">
        <f t="shared" si="276"/>
        <v>0</v>
      </c>
      <c r="R465" s="64"/>
      <c r="S465" s="65">
        <f t="shared" si="332"/>
        <v>0</v>
      </c>
    </row>
    <row r="466" spans="1:19" x14ac:dyDescent="0.25">
      <c r="A466" s="72">
        <v>3311401030897110</v>
      </c>
      <c r="B466" s="31" t="s">
        <v>629</v>
      </c>
      <c r="C466" s="73"/>
      <c r="D466" s="64">
        <f>SUM(geab:geru!D466)</f>
        <v>0</v>
      </c>
      <c r="E466" s="64">
        <f>SUM(geab:geru!E466)</f>
        <v>0</v>
      </c>
      <c r="F466" s="75">
        <f t="shared" si="328"/>
        <v>0</v>
      </c>
      <c r="G466" s="25">
        <f t="shared" si="336"/>
        <v>0</v>
      </c>
      <c r="H466" s="64"/>
      <c r="I466" s="76">
        <f t="shared" ref="I466" si="338">SUM(F466-H466)</f>
        <v>0</v>
      </c>
      <c r="J466" s="64">
        <f>SUM(geab:geru!J466)</f>
        <v>0</v>
      </c>
      <c r="K466" s="25">
        <f t="shared" si="329"/>
        <v>0</v>
      </c>
      <c r="L466" s="75">
        <f t="shared" ref="L466" si="339">SUM(N466-J466)</f>
        <v>0</v>
      </c>
      <c r="M466" s="25">
        <f t="shared" si="330"/>
        <v>0</v>
      </c>
      <c r="N466" s="64">
        <f>SUM(geab:geru!N466)</f>
        <v>0</v>
      </c>
      <c r="O466" s="25">
        <f t="shared" si="331"/>
        <v>0</v>
      </c>
      <c r="P466" s="76">
        <f t="shared" si="276"/>
        <v>0</v>
      </c>
      <c r="R466" s="64"/>
      <c r="S466" s="65">
        <f t="shared" si="332"/>
        <v>0</v>
      </c>
    </row>
    <row r="467" spans="1:19" x14ac:dyDescent="0.25">
      <c r="A467" s="72">
        <v>3311401030898</v>
      </c>
      <c r="B467" s="31" t="s">
        <v>630</v>
      </c>
      <c r="C467" s="73"/>
      <c r="D467" s="74">
        <f>SUM(D468)</f>
        <v>0</v>
      </c>
      <c r="E467" s="74">
        <f>SUM(E468)</f>
        <v>0</v>
      </c>
      <c r="F467" s="75">
        <f t="shared" si="328"/>
        <v>0</v>
      </c>
      <c r="G467" s="25">
        <f t="shared" si="336"/>
        <v>0</v>
      </c>
      <c r="H467" s="74">
        <f>SUM(H468)</f>
        <v>0</v>
      </c>
      <c r="I467" s="76">
        <f t="shared" si="337"/>
        <v>0</v>
      </c>
      <c r="J467" s="74">
        <f>SUM(J468)</f>
        <v>0</v>
      </c>
      <c r="K467" s="25">
        <f t="shared" si="329"/>
        <v>0</v>
      </c>
      <c r="L467" s="75">
        <f t="shared" si="277"/>
        <v>0</v>
      </c>
      <c r="M467" s="25">
        <f t="shared" si="330"/>
        <v>0</v>
      </c>
      <c r="N467" s="74">
        <f>SUM(N468)</f>
        <v>0</v>
      </c>
      <c r="O467" s="25">
        <f t="shared" si="331"/>
        <v>0</v>
      </c>
      <c r="P467" s="76">
        <f t="shared" si="276"/>
        <v>0</v>
      </c>
      <c r="R467" s="64"/>
      <c r="S467" s="65">
        <f t="shared" si="332"/>
        <v>0</v>
      </c>
    </row>
    <row r="468" spans="1:19" x14ac:dyDescent="0.25">
      <c r="A468" s="72">
        <v>3311401030898110</v>
      </c>
      <c r="B468" s="31" t="s">
        <v>630</v>
      </c>
      <c r="C468" s="73"/>
      <c r="D468" s="64">
        <f>SUM(geab:geru!D468)</f>
        <v>0</v>
      </c>
      <c r="E468" s="64">
        <f>SUM(geab:geru!E468)</f>
        <v>0</v>
      </c>
      <c r="F468" s="75">
        <f t="shared" si="328"/>
        <v>0</v>
      </c>
      <c r="G468" s="25">
        <f t="shared" si="336"/>
        <v>0</v>
      </c>
      <c r="H468" s="64"/>
      <c r="I468" s="76">
        <f t="shared" ref="I468" si="340">SUM(F468-H468)</f>
        <v>0</v>
      </c>
      <c r="J468" s="64">
        <f>SUM(geab:geru!J468)</f>
        <v>0</v>
      </c>
      <c r="K468" s="25">
        <f t="shared" si="329"/>
        <v>0</v>
      </c>
      <c r="L468" s="75">
        <f t="shared" ref="L468" si="341">SUM(N468-J468)</f>
        <v>0</v>
      </c>
      <c r="M468" s="25">
        <f t="shared" si="330"/>
        <v>0</v>
      </c>
      <c r="N468" s="64">
        <f>SUM(geab:geru!N468)</f>
        <v>0</v>
      </c>
      <c r="O468" s="25">
        <f t="shared" si="331"/>
        <v>0</v>
      </c>
      <c r="P468" s="76">
        <f t="shared" si="276"/>
        <v>0</v>
      </c>
      <c r="R468" s="64"/>
      <c r="S468" s="65">
        <f t="shared" si="332"/>
        <v>0</v>
      </c>
    </row>
    <row r="469" spans="1:19" x14ac:dyDescent="0.25">
      <c r="A469" s="72">
        <v>3311401030899</v>
      </c>
      <c r="B469" s="31" t="s">
        <v>631</v>
      </c>
      <c r="C469" s="73"/>
      <c r="D469" s="74">
        <f>SUM(D470)</f>
        <v>0</v>
      </c>
      <c r="E469" s="74">
        <f>SUM(E470)</f>
        <v>0</v>
      </c>
      <c r="F469" s="75">
        <f t="shared" si="328"/>
        <v>0</v>
      </c>
      <c r="G469" s="25">
        <f t="shared" si="336"/>
        <v>0</v>
      </c>
      <c r="H469" s="74">
        <f>SUM(H470)</f>
        <v>0</v>
      </c>
      <c r="I469" s="76">
        <f t="shared" si="337"/>
        <v>0</v>
      </c>
      <c r="J469" s="74">
        <f>SUM(J470)</f>
        <v>0</v>
      </c>
      <c r="K469" s="25">
        <f t="shared" si="329"/>
        <v>0</v>
      </c>
      <c r="L469" s="75">
        <f t="shared" si="277"/>
        <v>0</v>
      </c>
      <c r="M469" s="25">
        <f t="shared" si="330"/>
        <v>0</v>
      </c>
      <c r="N469" s="74">
        <f>SUM(N470)</f>
        <v>0</v>
      </c>
      <c r="O469" s="25">
        <f t="shared" si="331"/>
        <v>0</v>
      </c>
      <c r="P469" s="76">
        <f t="shared" si="276"/>
        <v>0</v>
      </c>
      <c r="R469" s="64"/>
      <c r="S469" s="65">
        <f t="shared" si="332"/>
        <v>0</v>
      </c>
    </row>
    <row r="470" spans="1:19" x14ac:dyDescent="0.25">
      <c r="A470" s="72">
        <v>3311401030899110</v>
      </c>
      <c r="B470" s="31" t="s">
        <v>631</v>
      </c>
      <c r="C470" s="73"/>
      <c r="D470" s="64">
        <f>SUM(geab:geru!D470)</f>
        <v>0</v>
      </c>
      <c r="E470" s="64">
        <f>SUM(geab:geru!E470)</f>
        <v>0</v>
      </c>
      <c r="F470" s="75">
        <f t="shared" si="328"/>
        <v>0</v>
      </c>
      <c r="G470" s="25">
        <f t="shared" si="336"/>
        <v>0</v>
      </c>
      <c r="H470" s="64"/>
      <c r="I470" s="76">
        <f t="shared" ref="I470" si="342">SUM(F470-H470)</f>
        <v>0</v>
      </c>
      <c r="J470" s="64">
        <f>SUM(geab:geru!J470)</f>
        <v>0</v>
      </c>
      <c r="K470" s="25">
        <f t="shared" si="329"/>
        <v>0</v>
      </c>
      <c r="L470" s="75">
        <f t="shared" ref="L470" si="343">SUM(N470-J470)</f>
        <v>0</v>
      </c>
      <c r="M470" s="25">
        <f t="shared" si="330"/>
        <v>0</v>
      </c>
      <c r="N470" s="64">
        <f>SUM(geab:geru!N470)</f>
        <v>0</v>
      </c>
      <c r="O470" s="25">
        <f t="shared" si="331"/>
        <v>0</v>
      </c>
      <c r="P470" s="76">
        <f t="shared" si="276"/>
        <v>0</v>
      </c>
      <c r="R470" s="64"/>
      <c r="S470" s="65">
        <f t="shared" si="332"/>
        <v>0</v>
      </c>
    </row>
    <row r="471" spans="1:19" x14ac:dyDescent="0.25">
      <c r="A471" s="72">
        <v>3311401030900</v>
      </c>
      <c r="B471" s="31" t="s">
        <v>632</v>
      </c>
      <c r="C471" s="73"/>
      <c r="D471" s="74">
        <f>SUM(D472)</f>
        <v>0</v>
      </c>
      <c r="E471" s="74">
        <f>SUM(E472)</f>
        <v>0</v>
      </c>
      <c r="F471" s="75">
        <f t="shared" si="328"/>
        <v>0</v>
      </c>
      <c r="G471" s="25">
        <f t="shared" si="336"/>
        <v>0</v>
      </c>
      <c r="H471" s="74">
        <f>SUM(H472)</f>
        <v>0</v>
      </c>
      <c r="I471" s="76">
        <f t="shared" si="337"/>
        <v>0</v>
      </c>
      <c r="J471" s="74">
        <f>SUM(J472)</f>
        <v>0</v>
      </c>
      <c r="K471" s="25">
        <f t="shared" si="329"/>
        <v>0</v>
      </c>
      <c r="L471" s="75">
        <f t="shared" ref="L471:L536" si="344">SUM(N471-J471)</f>
        <v>0</v>
      </c>
      <c r="M471" s="25">
        <f t="shared" si="330"/>
        <v>0</v>
      </c>
      <c r="N471" s="74">
        <f>SUM(N472)</f>
        <v>0</v>
      </c>
      <c r="O471" s="25">
        <f t="shared" si="331"/>
        <v>0</v>
      </c>
      <c r="P471" s="76">
        <f t="shared" ref="P471:P535" si="345">SUM(F471-N471)</f>
        <v>0</v>
      </c>
      <c r="R471" s="64"/>
      <c r="S471" s="65">
        <f t="shared" si="332"/>
        <v>0</v>
      </c>
    </row>
    <row r="472" spans="1:19" x14ac:dyDescent="0.25">
      <c r="A472" s="72">
        <v>3311401030900110</v>
      </c>
      <c r="B472" s="31" t="s">
        <v>632</v>
      </c>
      <c r="C472" s="73"/>
      <c r="D472" s="64">
        <f>SUM(geab:geru!D472)</f>
        <v>0</v>
      </c>
      <c r="E472" s="64">
        <f>SUM(geab:geru!E472)</f>
        <v>0</v>
      </c>
      <c r="F472" s="75">
        <f t="shared" si="328"/>
        <v>0</v>
      </c>
      <c r="G472" s="25">
        <f t="shared" si="336"/>
        <v>0</v>
      </c>
      <c r="H472" s="64"/>
      <c r="I472" s="76">
        <f t="shared" ref="I472" si="346">SUM(F472-H472)</f>
        <v>0</v>
      </c>
      <c r="J472" s="64">
        <f>SUM(geab:geru!J472)</f>
        <v>0</v>
      </c>
      <c r="K472" s="25">
        <f t="shared" si="329"/>
        <v>0</v>
      </c>
      <c r="L472" s="75">
        <f t="shared" ref="L472" si="347">SUM(N472-J472)</f>
        <v>0</v>
      </c>
      <c r="M472" s="25">
        <f t="shared" si="330"/>
        <v>0</v>
      </c>
      <c r="N472" s="64">
        <f>SUM(geab:geru!N472)</f>
        <v>0</v>
      </c>
      <c r="O472" s="25">
        <f t="shared" si="331"/>
        <v>0</v>
      </c>
      <c r="P472" s="76">
        <f t="shared" si="345"/>
        <v>0</v>
      </c>
      <c r="R472" s="64"/>
      <c r="S472" s="65">
        <f t="shared" si="332"/>
        <v>0</v>
      </c>
    </row>
    <row r="473" spans="1:19" x14ac:dyDescent="0.25">
      <c r="A473" s="72">
        <v>3311401030902</v>
      </c>
      <c r="B473" s="31" t="s">
        <v>633</v>
      </c>
      <c r="C473" s="73"/>
      <c r="D473" s="74">
        <f>SUM(D474)</f>
        <v>0</v>
      </c>
      <c r="E473" s="74">
        <f>SUM(E474)</f>
        <v>0</v>
      </c>
      <c r="F473" s="75">
        <f t="shared" si="328"/>
        <v>0</v>
      </c>
      <c r="G473" s="25">
        <f t="shared" si="336"/>
        <v>0</v>
      </c>
      <c r="H473" s="74">
        <f>SUM(H474)</f>
        <v>0</v>
      </c>
      <c r="I473" s="76">
        <f t="shared" si="337"/>
        <v>0</v>
      </c>
      <c r="J473" s="74">
        <f>SUM(J474)</f>
        <v>0</v>
      </c>
      <c r="K473" s="25">
        <f t="shared" si="329"/>
        <v>0</v>
      </c>
      <c r="L473" s="75">
        <f t="shared" si="344"/>
        <v>0</v>
      </c>
      <c r="M473" s="25">
        <f t="shared" si="330"/>
        <v>0</v>
      </c>
      <c r="N473" s="74">
        <f>SUM(N474)</f>
        <v>0</v>
      </c>
      <c r="O473" s="25">
        <f t="shared" si="331"/>
        <v>0</v>
      </c>
      <c r="P473" s="76">
        <f t="shared" si="345"/>
        <v>0</v>
      </c>
      <c r="R473" s="64"/>
      <c r="S473" s="65">
        <f t="shared" si="332"/>
        <v>0</v>
      </c>
    </row>
    <row r="474" spans="1:19" x14ac:dyDescent="0.25">
      <c r="A474" s="72">
        <v>3311401030902110</v>
      </c>
      <c r="B474" s="31" t="s">
        <v>634</v>
      </c>
      <c r="C474" s="73"/>
      <c r="D474" s="64">
        <f>SUM(geab:geru!D474)</f>
        <v>0</v>
      </c>
      <c r="E474" s="64">
        <f>SUM(geab:geru!E474)</f>
        <v>0</v>
      </c>
      <c r="F474" s="75">
        <f t="shared" si="328"/>
        <v>0</v>
      </c>
      <c r="G474" s="25">
        <f t="shared" si="336"/>
        <v>0</v>
      </c>
      <c r="H474" s="64"/>
      <c r="I474" s="76">
        <f t="shared" ref="I474" si="348">SUM(F474-H474)</f>
        <v>0</v>
      </c>
      <c r="J474" s="64">
        <f>SUM(geab:geru!J474)</f>
        <v>0</v>
      </c>
      <c r="K474" s="25">
        <f t="shared" si="329"/>
        <v>0</v>
      </c>
      <c r="L474" s="75">
        <f t="shared" ref="L474" si="349">SUM(N474-J474)</f>
        <v>0</v>
      </c>
      <c r="M474" s="25">
        <f t="shared" si="330"/>
        <v>0</v>
      </c>
      <c r="N474" s="64">
        <f>SUM(geab:geru!N474)</f>
        <v>0</v>
      </c>
      <c r="O474" s="25">
        <f t="shared" si="331"/>
        <v>0</v>
      </c>
      <c r="P474" s="76">
        <f t="shared" si="345"/>
        <v>0</v>
      </c>
      <c r="R474" s="64"/>
      <c r="S474" s="65">
        <f t="shared" si="332"/>
        <v>0</v>
      </c>
    </row>
    <row r="475" spans="1:19" x14ac:dyDescent="0.25">
      <c r="A475" s="72">
        <v>3311401030905</v>
      </c>
      <c r="B475" s="31" t="s">
        <v>635</v>
      </c>
      <c r="C475" s="73"/>
      <c r="D475" s="74">
        <f>SUM(D476)</f>
        <v>0</v>
      </c>
      <c r="E475" s="74">
        <f>SUM(E476)</f>
        <v>0</v>
      </c>
      <c r="F475" s="75">
        <f t="shared" si="328"/>
        <v>0</v>
      </c>
      <c r="G475" s="25">
        <f t="shared" si="336"/>
        <v>0</v>
      </c>
      <c r="H475" s="74">
        <f>SUM(H476)</f>
        <v>0</v>
      </c>
      <c r="I475" s="76">
        <f t="shared" si="337"/>
        <v>0</v>
      </c>
      <c r="J475" s="74">
        <f>SUM(J476)</f>
        <v>0</v>
      </c>
      <c r="K475" s="25">
        <f t="shared" si="329"/>
        <v>0</v>
      </c>
      <c r="L475" s="75">
        <f t="shared" si="344"/>
        <v>0</v>
      </c>
      <c r="M475" s="25">
        <f t="shared" si="330"/>
        <v>0</v>
      </c>
      <c r="N475" s="74">
        <f>SUM(N476)</f>
        <v>0</v>
      </c>
      <c r="O475" s="25">
        <f t="shared" si="331"/>
        <v>0</v>
      </c>
      <c r="P475" s="76">
        <f t="shared" si="345"/>
        <v>0</v>
      </c>
      <c r="R475" s="64"/>
      <c r="S475" s="65">
        <f t="shared" si="332"/>
        <v>0</v>
      </c>
    </row>
    <row r="476" spans="1:19" x14ac:dyDescent="0.25">
      <c r="A476" s="72">
        <v>3311401030905110</v>
      </c>
      <c r="B476" s="31" t="s">
        <v>636</v>
      </c>
      <c r="C476" s="73"/>
      <c r="D476" s="64">
        <f>SUM(geab:geru!D476)</f>
        <v>0</v>
      </c>
      <c r="E476" s="64">
        <f>SUM(geab:geru!E476)</f>
        <v>0</v>
      </c>
      <c r="F476" s="75">
        <f t="shared" si="328"/>
        <v>0</v>
      </c>
      <c r="G476" s="25">
        <f t="shared" si="336"/>
        <v>0</v>
      </c>
      <c r="H476" s="64"/>
      <c r="I476" s="76">
        <f t="shared" ref="I476" si="350">SUM(F476-H476)</f>
        <v>0</v>
      </c>
      <c r="J476" s="64">
        <f>SUM(geab:geru!J476)</f>
        <v>0</v>
      </c>
      <c r="K476" s="25">
        <f t="shared" si="329"/>
        <v>0</v>
      </c>
      <c r="L476" s="75">
        <f t="shared" ref="L476" si="351">SUM(N476-J476)</f>
        <v>0</v>
      </c>
      <c r="M476" s="25">
        <f t="shared" si="330"/>
        <v>0</v>
      </c>
      <c r="N476" s="64">
        <f>SUM(geab:geru!N476)</f>
        <v>0</v>
      </c>
      <c r="O476" s="25">
        <f t="shared" si="331"/>
        <v>0</v>
      </c>
      <c r="P476" s="76">
        <f t="shared" si="345"/>
        <v>0</v>
      </c>
      <c r="R476" s="64"/>
      <c r="S476" s="65">
        <f t="shared" si="332"/>
        <v>0</v>
      </c>
    </row>
    <row r="477" spans="1:19" x14ac:dyDescent="0.25">
      <c r="A477" s="100">
        <v>3311401030910</v>
      </c>
      <c r="B477" s="101" t="s">
        <v>637</v>
      </c>
      <c r="C477" s="73"/>
      <c r="D477" s="74">
        <f>SUM(D478)</f>
        <v>0</v>
      </c>
      <c r="E477" s="74">
        <f>SUM(E478)</f>
        <v>0</v>
      </c>
      <c r="F477" s="75">
        <f t="shared" si="328"/>
        <v>0</v>
      </c>
      <c r="G477" s="25">
        <f t="shared" si="336"/>
        <v>0</v>
      </c>
      <c r="H477" s="74">
        <f>SUM(H478)</f>
        <v>0</v>
      </c>
      <c r="I477" s="76">
        <f t="shared" si="337"/>
        <v>0</v>
      </c>
      <c r="J477" s="74">
        <f>SUM(J478)</f>
        <v>0</v>
      </c>
      <c r="K477" s="25">
        <f t="shared" si="329"/>
        <v>0</v>
      </c>
      <c r="L477" s="75">
        <f t="shared" si="344"/>
        <v>0</v>
      </c>
      <c r="M477" s="25">
        <f t="shared" si="330"/>
        <v>0</v>
      </c>
      <c r="N477" s="74">
        <f>SUM(N478)</f>
        <v>0</v>
      </c>
      <c r="O477" s="25">
        <f t="shared" si="331"/>
        <v>0</v>
      </c>
      <c r="P477" s="76">
        <f t="shared" si="345"/>
        <v>0</v>
      </c>
      <c r="R477" s="64"/>
      <c r="S477" s="65">
        <f t="shared" si="332"/>
        <v>0</v>
      </c>
    </row>
    <row r="478" spans="1:19" x14ac:dyDescent="0.25">
      <c r="A478" s="100">
        <v>3311401030910110</v>
      </c>
      <c r="B478" s="101" t="s">
        <v>638</v>
      </c>
      <c r="C478" s="73"/>
      <c r="D478" s="64">
        <f>SUM(geab:geru!D478)</f>
        <v>0</v>
      </c>
      <c r="E478" s="64">
        <f>SUM(geab:geru!E478)</f>
        <v>0</v>
      </c>
      <c r="F478" s="75">
        <f t="shared" si="328"/>
        <v>0</v>
      </c>
      <c r="G478" s="25">
        <f t="shared" si="336"/>
        <v>0</v>
      </c>
      <c r="H478" s="64"/>
      <c r="I478" s="76">
        <f t="shared" ref="I478" si="352">SUM(F478-H478)</f>
        <v>0</v>
      </c>
      <c r="J478" s="64">
        <f>SUM(geab:geru!J478)</f>
        <v>0</v>
      </c>
      <c r="K478" s="25">
        <f t="shared" si="329"/>
        <v>0</v>
      </c>
      <c r="L478" s="75">
        <f t="shared" ref="L478" si="353">SUM(N478-J478)</f>
        <v>0</v>
      </c>
      <c r="M478" s="25">
        <f t="shared" si="330"/>
        <v>0</v>
      </c>
      <c r="N478" s="64">
        <f>SUM(geab:geru!N478)</f>
        <v>0</v>
      </c>
      <c r="O478" s="25">
        <f t="shared" si="331"/>
        <v>0</v>
      </c>
      <c r="P478" s="76">
        <f t="shared" si="345"/>
        <v>0</v>
      </c>
      <c r="R478" s="64"/>
      <c r="S478" s="65">
        <f t="shared" si="332"/>
        <v>0</v>
      </c>
    </row>
    <row r="479" spans="1:19" x14ac:dyDescent="0.25">
      <c r="A479" s="100">
        <v>3311401030911</v>
      </c>
      <c r="B479" s="101" t="s">
        <v>639</v>
      </c>
      <c r="C479" s="73"/>
      <c r="D479" s="74">
        <f>SUM(D480)</f>
        <v>0</v>
      </c>
      <c r="E479" s="74">
        <f>SUM(E480)</f>
        <v>0</v>
      </c>
      <c r="F479" s="75">
        <f t="shared" si="328"/>
        <v>0</v>
      </c>
      <c r="G479" s="25">
        <f t="shared" si="336"/>
        <v>0</v>
      </c>
      <c r="H479" s="74">
        <f>SUM(H480)</f>
        <v>0</v>
      </c>
      <c r="I479" s="76">
        <f t="shared" si="337"/>
        <v>0</v>
      </c>
      <c r="J479" s="74">
        <f>SUM(J480)</f>
        <v>0</v>
      </c>
      <c r="K479" s="25">
        <f t="shared" si="329"/>
        <v>0</v>
      </c>
      <c r="L479" s="75">
        <f t="shared" si="344"/>
        <v>0</v>
      </c>
      <c r="M479" s="25">
        <f t="shared" si="330"/>
        <v>0</v>
      </c>
      <c r="N479" s="74">
        <f>SUM(N480)</f>
        <v>0</v>
      </c>
      <c r="O479" s="25">
        <f t="shared" si="331"/>
        <v>0</v>
      </c>
      <c r="P479" s="76">
        <f t="shared" si="345"/>
        <v>0</v>
      </c>
      <c r="R479" s="64"/>
      <c r="S479" s="65">
        <f t="shared" si="332"/>
        <v>0</v>
      </c>
    </row>
    <row r="480" spans="1:19" x14ac:dyDescent="0.25">
      <c r="A480" s="100">
        <v>3311401030911110</v>
      </c>
      <c r="B480" s="101" t="s">
        <v>639</v>
      </c>
      <c r="C480" s="73"/>
      <c r="D480" s="64">
        <f>SUM(geab:geru!D480)</f>
        <v>0</v>
      </c>
      <c r="E480" s="64">
        <f>SUM(geab:geru!E480)</f>
        <v>0</v>
      </c>
      <c r="F480" s="75">
        <f t="shared" si="328"/>
        <v>0</v>
      </c>
      <c r="G480" s="25">
        <f t="shared" si="336"/>
        <v>0</v>
      </c>
      <c r="H480" s="64"/>
      <c r="I480" s="76">
        <f t="shared" ref="I480" si="354">SUM(F480-H480)</f>
        <v>0</v>
      </c>
      <c r="J480" s="64">
        <f>SUM(geab:geru!J480)</f>
        <v>0</v>
      </c>
      <c r="K480" s="25">
        <f t="shared" si="329"/>
        <v>0</v>
      </c>
      <c r="L480" s="75">
        <f t="shared" ref="L480" si="355">SUM(N480-J480)</f>
        <v>0</v>
      </c>
      <c r="M480" s="25">
        <f t="shared" si="330"/>
        <v>0</v>
      </c>
      <c r="N480" s="64">
        <f>SUM(geab:geru!N480)</f>
        <v>0</v>
      </c>
      <c r="O480" s="25">
        <f t="shared" si="331"/>
        <v>0</v>
      </c>
      <c r="P480" s="76">
        <f t="shared" si="345"/>
        <v>0</v>
      </c>
      <c r="R480" s="64"/>
      <c r="S480" s="65">
        <f t="shared" si="332"/>
        <v>0</v>
      </c>
    </row>
    <row r="481" spans="1:19" ht="39" x14ac:dyDescent="0.25">
      <c r="A481" s="100">
        <v>3311401030915</v>
      </c>
      <c r="B481" s="101" t="s">
        <v>640</v>
      </c>
      <c r="C481" s="73"/>
      <c r="D481" s="74">
        <f>SUM(D482)</f>
        <v>0</v>
      </c>
      <c r="E481" s="74">
        <f>SUM(E482)</f>
        <v>0</v>
      </c>
      <c r="F481" s="75">
        <f t="shared" si="328"/>
        <v>0</v>
      </c>
      <c r="G481" s="25">
        <f t="shared" si="336"/>
        <v>0</v>
      </c>
      <c r="H481" s="74">
        <f>SUM(H482)</f>
        <v>0</v>
      </c>
      <c r="I481" s="76">
        <f t="shared" si="337"/>
        <v>0</v>
      </c>
      <c r="J481" s="74">
        <f>SUM(J482)</f>
        <v>0</v>
      </c>
      <c r="K481" s="25">
        <f t="shared" si="329"/>
        <v>0</v>
      </c>
      <c r="L481" s="75">
        <f t="shared" si="344"/>
        <v>0</v>
      </c>
      <c r="M481" s="25">
        <f t="shared" si="330"/>
        <v>0</v>
      </c>
      <c r="N481" s="74">
        <f>SUM(N482)</f>
        <v>0</v>
      </c>
      <c r="O481" s="25">
        <f t="shared" si="331"/>
        <v>0</v>
      </c>
      <c r="P481" s="76">
        <f t="shared" si="345"/>
        <v>0</v>
      </c>
      <c r="R481" s="64"/>
      <c r="S481" s="65">
        <f t="shared" si="332"/>
        <v>0</v>
      </c>
    </row>
    <row r="482" spans="1:19" ht="39" x14ac:dyDescent="0.25">
      <c r="A482" s="100">
        <v>3311401030915110</v>
      </c>
      <c r="B482" s="101" t="s">
        <v>640</v>
      </c>
      <c r="C482" s="73"/>
      <c r="D482" s="64">
        <f>SUM(geab:geru!D482)</f>
        <v>0</v>
      </c>
      <c r="E482" s="64">
        <f>SUM(geab:geru!E482)</f>
        <v>0</v>
      </c>
      <c r="F482" s="75">
        <f t="shared" si="328"/>
        <v>0</v>
      </c>
      <c r="G482" s="25">
        <f t="shared" si="336"/>
        <v>0</v>
      </c>
      <c r="H482" s="64"/>
      <c r="I482" s="76">
        <f t="shared" ref="I482" si="356">SUM(F482-H482)</f>
        <v>0</v>
      </c>
      <c r="J482" s="64">
        <f>SUM(geab:geru!J482)</f>
        <v>0</v>
      </c>
      <c r="K482" s="25">
        <f t="shared" si="329"/>
        <v>0</v>
      </c>
      <c r="L482" s="75">
        <f t="shared" ref="L482" si="357">SUM(N482-J482)</f>
        <v>0</v>
      </c>
      <c r="M482" s="25">
        <f t="shared" si="330"/>
        <v>0</v>
      </c>
      <c r="N482" s="64">
        <f>SUM(geab:geru!N482)</f>
        <v>0</v>
      </c>
      <c r="O482" s="25">
        <f t="shared" si="331"/>
        <v>0</v>
      </c>
      <c r="P482" s="76">
        <f t="shared" si="345"/>
        <v>0</v>
      </c>
      <c r="R482" s="64"/>
      <c r="S482" s="65">
        <f t="shared" si="332"/>
        <v>0</v>
      </c>
    </row>
    <row r="483" spans="1:19" x14ac:dyDescent="0.25">
      <c r="A483" s="100">
        <v>3311401030919</v>
      </c>
      <c r="B483" s="101" t="s">
        <v>641</v>
      </c>
      <c r="C483" s="73"/>
      <c r="D483" s="74">
        <f>SUM(D484)</f>
        <v>0</v>
      </c>
      <c r="E483" s="74">
        <f>SUM(E484)</f>
        <v>0</v>
      </c>
      <c r="F483" s="75">
        <f t="shared" si="328"/>
        <v>0</v>
      </c>
      <c r="G483" s="25">
        <f t="shared" si="336"/>
        <v>0</v>
      </c>
      <c r="H483" s="74">
        <f>SUM(H484)</f>
        <v>0</v>
      </c>
      <c r="I483" s="76">
        <f t="shared" si="337"/>
        <v>0</v>
      </c>
      <c r="J483" s="74">
        <f>SUM(J484)</f>
        <v>0</v>
      </c>
      <c r="K483" s="25">
        <f t="shared" si="329"/>
        <v>0</v>
      </c>
      <c r="L483" s="75">
        <f t="shared" si="344"/>
        <v>0</v>
      </c>
      <c r="M483" s="25">
        <f t="shared" si="330"/>
        <v>0</v>
      </c>
      <c r="N483" s="74">
        <f>SUM(N484)</f>
        <v>0</v>
      </c>
      <c r="O483" s="25">
        <f t="shared" si="331"/>
        <v>0</v>
      </c>
      <c r="P483" s="76">
        <f t="shared" si="345"/>
        <v>0</v>
      </c>
      <c r="R483" s="64"/>
      <c r="S483" s="65">
        <f t="shared" si="332"/>
        <v>0</v>
      </c>
    </row>
    <row r="484" spans="1:19" x14ac:dyDescent="0.25">
      <c r="A484" s="100">
        <v>3311401030919110</v>
      </c>
      <c r="B484" s="101" t="s">
        <v>641</v>
      </c>
      <c r="C484" s="73"/>
      <c r="D484" s="64">
        <f>SUM(geab:geru!D484)</f>
        <v>0</v>
      </c>
      <c r="E484" s="64">
        <f>SUM(geab:geru!E484)</f>
        <v>0</v>
      </c>
      <c r="F484" s="75">
        <f t="shared" si="328"/>
        <v>0</v>
      </c>
      <c r="G484" s="25">
        <f t="shared" si="336"/>
        <v>0</v>
      </c>
      <c r="H484" s="64"/>
      <c r="I484" s="76">
        <f t="shared" ref="I484" si="358">SUM(F484-H484)</f>
        <v>0</v>
      </c>
      <c r="J484" s="64">
        <f>SUM(geab:geru!J484)</f>
        <v>0</v>
      </c>
      <c r="K484" s="25">
        <f t="shared" si="329"/>
        <v>0</v>
      </c>
      <c r="L484" s="75">
        <f t="shared" ref="L484" si="359">SUM(N484-J484)</f>
        <v>0</v>
      </c>
      <c r="M484" s="25">
        <f t="shared" si="330"/>
        <v>0</v>
      </c>
      <c r="N484" s="64">
        <f>SUM(geab:geru!N484)</f>
        <v>0</v>
      </c>
      <c r="O484" s="25">
        <f t="shared" si="331"/>
        <v>0</v>
      </c>
      <c r="P484" s="76">
        <f t="shared" si="345"/>
        <v>0</v>
      </c>
      <c r="R484" s="64"/>
      <c r="S484" s="65">
        <f t="shared" si="332"/>
        <v>0</v>
      </c>
    </row>
    <row r="485" spans="1:19" x14ac:dyDescent="0.25">
      <c r="A485" s="72">
        <v>3311401030925</v>
      </c>
      <c r="B485" s="31" t="s">
        <v>642</v>
      </c>
      <c r="C485" s="73"/>
      <c r="D485" s="74">
        <f>SUM(D486)</f>
        <v>0</v>
      </c>
      <c r="E485" s="74">
        <f>SUM(E486)</f>
        <v>0</v>
      </c>
      <c r="F485" s="75">
        <f t="shared" si="328"/>
        <v>0</v>
      </c>
      <c r="G485" s="25">
        <f t="shared" si="336"/>
        <v>0</v>
      </c>
      <c r="H485" s="74">
        <f>SUM(H486)</f>
        <v>0</v>
      </c>
      <c r="I485" s="76">
        <f t="shared" si="337"/>
        <v>0</v>
      </c>
      <c r="J485" s="74">
        <f>SUM(J486)</f>
        <v>0</v>
      </c>
      <c r="K485" s="25">
        <f t="shared" si="329"/>
        <v>0</v>
      </c>
      <c r="L485" s="75">
        <f t="shared" si="344"/>
        <v>0</v>
      </c>
      <c r="M485" s="25">
        <f t="shared" si="330"/>
        <v>0</v>
      </c>
      <c r="N485" s="74">
        <f>SUM(N486)</f>
        <v>0</v>
      </c>
      <c r="O485" s="25">
        <f t="shared" si="331"/>
        <v>0</v>
      </c>
      <c r="P485" s="76">
        <f t="shared" si="345"/>
        <v>0</v>
      </c>
      <c r="R485" s="64"/>
      <c r="S485" s="65">
        <f t="shared" si="332"/>
        <v>0</v>
      </c>
    </row>
    <row r="486" spans="1:19" x14ac:dyDescent="0.25">
      <c r="A486" s="72">
        <v>3311401030925110</v>
      </c>
      <c r="B486" s="31" t="s">
        <v>643</v>
      </c>
      <c r="C486" s="73"/>
      <c r="D486" s="64">
        <f>SUM(geab:geru!D486)</f>
        <v>0</v>
      </c>
      <c r="E486" s="64">
        <f>SUM(geab:geru!E486)</f>
        <v>0</v>
      </c>
      <c r="F486" s="75">
        <f t="shared" si="328"/>
        <v>0</v>
      </c>
      <c r="G486" s="25">
        <f t="shared" si="336"/>
        <v>0</v>
      </c>
      <c r="H486" s="64"/>
      <c r="I486" s="76">
        <f t="shared" ref="I486" si="360">SUM(F486-H486)</f>
        <v>0</v>
      </c>
      <c r="J486" s="64">
        <f>SUM(geab:geru!J486)</f>
        <v>0</v>
      </c>
      <c r="K486" s="25">
        <f t="shared" si="329"/>
        <v>0</v>
      </c>
      <c r="L486" s="75">
        <f t="shared" ref="L486" si="361">SUM(N486-J486)</f>
        <v>0</v>
      </c>
      <c r="M486" s="25">
        <f t="shared" si="330"/>
        <v>0</v>
      </c>
      <c r="N486" s="64">
        <f>SUM(geab:geru!N486)</f>
        <v>0</v>
      </c>
      <c r="O486" s="25">
        <f t="shared" si="331"/>
        <v>0</v>
      </c>
      <c r="P486" s="76">
        <f t="shared" si="345"/>
        <v>0</v>
      </c>
      <c r="R486" s="64"/>
      <c r="S486" s="65">
        <f t="shared" si="332"/>
        <v>0</v>
      </c>
    </row>
    <row r="487" spans="1:19" x14ac:dyDescent="0.25">
      <c r="A487" s="100">
        <v>3311401030928</v>
      </c>
      <c r="B487" s="101" t="s">
        <v>642</v>
      </c>
      <c r="C487" s="73"/>
      <c r="D487" s="74">
        <f>SUM(D488)</f>
        <v>0</v>
      </c>
      <c r="E487" s="74">
        <f>SUM(E488)</f>
        <v>0</v>
      </c>
      <c r="F487" s="75">
        <f t="shared" si="328"/>
        <v>0</v>
      </c>
      <c r="G487" s="25">
        <f t="shared" si="336"/>
        <v>0</v>
      </c>
      <c r="H487" s="74">
        <f>SUM(H488)</f>
        <v>0</v>
      </c>
      <c r="I487" s="76">
        <f t="shared" si="337"/>
        <v>0</v>
      </c>
      <c r="J487" s="74">
        <f>SUM(J488)</f>
        <v>0</v>
      </c>
      <c r="K487" s="25">
        <f t="shared" si="329"/>
        <v>0</v>
      </c>
      <c r="L487" s="75">
        <f t="shared" si="344"/>
        <v>0</v>
      </c>
      <c r="M487" s="25">
        <f t="shared" si="330"/>
        <v>0</v>
      </c>
      <c r="N487" s="74">
        <f>SUM(N488)</f>
        <v>0</v>
      </c>
      <c r="O487" s="25">
        <f t="shared" si="331"/>
        <v>0</v>
      </c>
      <c r="P487" s="76">
        <f t="shared" si="345"/>
        <v>0</v>
      </c>
      <c r="R487" s="64"/>
      <c r="S487" s="65">
        <f t="shared" si="332"/>
        <v>0</v>
      </c>
    </row>
    <row r="488" spans="1:19" x14ac:dyDescent="0.25">
      <c r="A488" s="100">
        <v>3311401030928110</v>
      </c>
      <c r="B488" s="101" t="s">
        <v>643</v>
      </c>
      <c r="C488" s="73"/>
      <c r="D488" s="64">
        <f>SUM(geab:geru!D488)</f>
        <v>0</v>
      </c>
      <c r="E488" s="64">
        <f>SUM(geab:geru!E488)</f>
        <v>0</v>
      </c>
      <c r="F488" s="75">
        <f t="shared" si="328"/>
        <v>0</v>
      </c>
      <c r="G488" s="25">
        <f t="shared" si="336"/>
        <v>0</v>
      </c>
      <c r="H488" s="64"/>
      <c r="I488" s="76">
        <f t="shared" ref="I488" si="362">SUM(F488-H488)</f>
        <v>0</v>
      </c>
      <c r="J488" s="64">
        <f>SUM(geab:geru!J488)</f>
        <v>0</v>
      </c>
      <c r="K488" s="25">
        <f t="shared" si="329"/>
        <v>0</v>
      </c>
      <c r="L488" s="75">
        <f t="shared" ref="L488" si="363">SUM(N488-J488)</f>
        <v>0</v>
      </c>
      <c r="M488" s="25">
        <f t="shared" si="330"/>
        <v>0</v>
      </c>
      <c r="N488" s="64">
        <f>SUM(geab:geru!N488)</f>
        <v>0</v>
      </c>
      <c r="O488" s="25">
        <f t="shared" si="331"/>
        <v>0</v>
      </c>
      <c r="P488" s="76">
        <f t="shared" si="345"/>
        <v>0</v>
      </c>
      <c r="R488" s="64"/>
      <c r="S488" s="65">
        <f t="shared" si="332"/>
        <v>0</v>
      </c>
    </row>
    <row r="489" spans="1:19" x14ac:dyDescent="0.25">
      <c r="A489" s="100">
        <v>3311401034149</v>
      </c>
      <c r="B489" s="101" t="s">
        <v>644</v>
      </c>
      <c r="C489" s="73"/>
      <c r="D489" s="74">
        <f>SUM(D490)</f>
        <v>0</v>
      </c>
      <c r="E489" s="74">
        <f>SUM(E490)</f>
        <v>0</v>
      </c>
      <c r="F489" s="75">
        <f t="shared" si="328"/>
        <v>0</v>
      </c>
      <c r="G489" s="25">
        <f t="shared" si="336"/>
        <v>0</v>
      </c>
      <c r="H489" s="74">
        <f>SUM(H490)</f>
        <v>0</v>
      </c>
      <c r="I489" s="76">
        <f t="shared" si="337"/>
        <v>0</v>
      </c>
      <c r="J489" s="74">
        <f>SUM(J490)</f>
        <v>0</v>
      </c>
      <c r="K489" s="25">
        <f t="shared" si="329"/>
        <v>0</v>
      </c>
      <c r="L489" s="75">
        <f t="shared" si="344"/>
        <v>0</v>
      </c>
      <c r="M489" s="25">
        <f t="shared" si="330"/>
        <v>0</v>
      </c>
      <c r="N489" s="74">
        <f>SUM(N490)</f>
        <v>0</v>
      </c>
      <c r="O489" s="25">
        <f t="shared" si="331"/>
        <v>0</v>
      </c>
      <c r="P489" s="76">
        <f t="shared" si="345"/>
        <v>0</v>
      </c>
      <c r="R489" s="64"/>
      <c r="S489" s="65">
        <f t="shared" si="332"/>
        <v>0</v>
      </c>
    </row>
    <row r="490" spans="1:19" x14ac:dyDescent="0.25">
      <c r="A490" s="100">
        <v>3311401034149110</v>
      </c>
      <c r="B490" s="101" t="s">
        <v>645</v>
      </c>
      <c r="C490" s="73"/>
      <c r="D490" s="64">
        <f>SUM(geab:geru!D490)</f>
        <v>0</v>
      </c>
      <c r="E490" s="64">
        <f>SUM(geab:geru!E490)</f>
        <v>0</v>
      </c>
      <c r="F490" s="75">
        <f t="shared" si="328"/>
        <v>0</v>
      </c>
      <c r="G490" s="25">
        <f t="shared" si="336"/>
        <v>0</v>
      </c>
      <c r="H490" s="64"/>
      <c r="I490" s="76">
        <f t="shared" ref="I490" si="364">SUM(F490-H490)</f>
        <v>0</v>
      </c>
      <c r="J490" s="64">
        <f>SUM(geab:geru!J490)</f>
        <v>0</v>
      </c>
      <c r="K490" s="25">
        <f t="shared" si="329"/>
        <v>0</v>
      </c>
      <c r="L490" s="75">
        <f t="shared" ref="L490" si="365">SUM(N490-J490)</f>
        <v>0</v>
      </c>
      <c r="M490" s="25">
        <f t="shared" si="330"/>
        <v>0</v>
      </c>
      <c r="N490" s="64">
        <f>SUM(geab:geru!N490)</f>
        <v>0</v>
      </c>
      <c r="O490" s="25">
        <f t="shared" si="331"/>
        <v>0</v>
      </c>
      <c r="P490" s="76">
        <f t="shared" si="345"/>
        <v>0</v>
      </c>
      <c r="R490" s="64"/>
      <c r="S490" s="65">
        <f t="shared" si="332"/>
        <v>0</v>
      </c>
    </row>
    <row r="491" spans="1:19" x14ac:dyDescent="0.25">
      <c r="A491" s="100">
        <v>3311401034150</v>
      </c>
      <c r="B491" s="101" t="s">
        <v>646</v>
      </c>
      <c r="C491" s="73"/>
      <c r="D491" s="74">
        <f>SUM(D492)</f>
        <v>0</v>
      </c>
      <c r="E491" s="74">
        <f>SUM(E492)</f>
        <v>0</v>
      </c>
      <c r="F491" s="75">
        <f t="shared" si="328"/>
        <v>0</v>
      </c>
      <c r="G491" s="25">
        <f t="shared" si="336"/>
        <v>0</v>
      </c>
      <c r="H491" s="74">
        <f>SUM(H492)</f>
        <v>0</v>
      </c>
      <c r="I491" s="76">
        <f t="shared" si="337"/>
        <v>0</v>
      </c>
      <c r="J491" s="74">
        <f>SUM(J492)</f>
        <v>0</v>
      </c>
      <c r="K491" s="25">
        <f t="shared" si="329"/>
        <v>0</v>
      </c>
      <c r="L491" s="75">
        <f t="shared" si="344"/>
        <v>0</v>
      </c>
      <c r="M491" s="25">
        <f t="shared" si="330"/>
        <v>0</v>
      </c>
      <c r="N491" s="74">
        <f>SUM(N492)</f>
        <v>0</v>
      </c>
      <c r="O491" s="25">
        <f t="shared" si="331"/>
        <v>0</v>
      </c>
      <c r="P491" s="76">
        <f t="shared" si="345"/>
        <v>0</v>
      </c>
      <c r="R491" s="64"/>
      <c r="S491" s="65">
        <f t="shared" si="332"/>
        <v>0</v>
      </c>
    </row>
    <row r="492" spans="1:19" x14ac:dyDescent="0.25">
      <c r="A492" s="100">
        <v>3311401034150110</v>
      </c>
      <c r="B492" s="101" t="s">
        <v>647</v>
      </c>
      <c r="C492" s="73"/>
      <c r="D492" s="64">
        <f>SUM(geab:geru!D492)</f>
        <v>0</v>
      </c>
      <c r="E492" s="64">
        <f>SUM(geab:geru!E492)</f>
        <v>0</v>
      </c>
      <c r="F492" s="75">
        <f t="shared" si="328"/>
        <v>0</v>
      </c>
      <c r="G492" s="25">
        <f t="shared" si="336"/>
        <v>0</v>
      </c>
      <c r="H492" s="64"/>
      <c r="I492" s="76">
        <f t="shared" ref="I492" si="366">SUM(F492-H492)</f>
        <v>0</v>
      </c>
      <c r="J492" s="64">
        <f>SUM(geab:geru!J492)</f>
        <v>0</v>
      </c>
      <c r="K492" s="25">
        <f t="shared" si="329"/>
        <v>0</v>
      </c>
      <c r="L492" s="75">
        <f t="shared" ref="L492" si="367">SUM(N492-J492)</f>
        <v>0</v>
      </c>
      <c r="M492" s="25">
        <f t="shared" si="330"/>
        <v>0</v>
      </c>
      <c r="N492" s="64">
        <f>SUM(geab:geru!N492)</f>
        <v>0</v>
      </c>
      <c r="O492" s="25">
        <f t="shared" si="331"/>
        <v>0</v>
      </c>
      <c r="P492" s="76">
        <f t="shared" si="345"/>
        <v>0</v>
      </c>
      <c r="R492" s="64"/>
      <c r="S492" s="65">
        <f t="shared" si="332"/>
        <v>0</v>
      </c>
    </row>
    <row r="493" spans="1:19" x14ac:dyDescent="0.25">
      <c r="A493" s="72">
        <v>3311401034248</v>
      </c>
      <c r="B493" s="31" t="s">
        <v>648</v>
      </c>
      <c r="C493" s="73"/>
      <c r="D493" s="74">
        <f>SUM(D494)</f>
        <v>0</v>
      </c>
      <c r="E493" s="74">
        <f>SUM(E494)</f>
        <v>0</v>
      </c>
      <c r="F493" s="75">
        <f t="shared" si="328"/>
        <v>0</v>
      </c>
      <c r="G493" s="25">
        <f t="shared" si="336"/>
        <v>0</v>
      </c>
      <c r="H493" s="74">
        <f>SUM(H494)</f>
        <v>0</v>
      </c>
      <c r="I493" s="76">
        <f t="shared" si="337"/>
        <v>0</v>
      </c>
      <c r="J493" s="74">
        <f>SUM(J494)</f>
        <v>0</v>
      </c>
      <c r="K493" s="25">
        <f t="shared" si="329"/>
        <v>0</v>
      </c>
      <c r="L493" s="75">
        <f t="shared" si="344"/>
        <v>0</v>
      </c>
      <c r="M493" s="25">
        <f t="shared" si="330"/>
        <v>0</v>
      </c>
      <c r="N493" s="74">
        <f>SUM(N494)</f>
        <v>0</v>
      </c>
      <c r="O493" s="25">
        <f t="shared" si="331"/>
        <v>0</v>
      </c>
      <c r="P493" s="76">
        <f t="shared" si="345"/>
        <v>0</v>
      </c>
      <c r="R493" s="64"/>
      <c r="S493" s="65">
        <f t="shared" si="332"/>
        <v>0</v>
      </c>
    </row>
    <row r="494" spans="1:19" x14ac:dyDescent="0.25">
      <c r="A494" s="72">
        <v>3311401034248110</v>
      </c>
      <c r="B494" s="31" t="s">
        <v>649</v>
      </c>
      <c r="C494" s="73"/>
      <c r="D494" s="64">
        <f>SUM(geab:geru!D494)</f>
        <v>0</v>
      </c>
      <c r="E494" s="64">
        <f>SUM(geab:geru!E494)</f>
        <v>0</v>
      </c>
      <c r="F494" s="75">
        <f t="shared" si="328"/>
        <v>0</v>
      </c>
      <c r="G494" s="25">
        <f t="shared" si="336"/>
        <v>0</v>
      </c>
      <c r="H494" s="64"/>
      <c r="I494" s="76">
        <f t="shared" ref="I494" si="368">SUM(F494-H494)</f>
        <v>0</v>
      </c>
      <c r="J494" s="64">
        <f>SUM(geab:geru!J494)</f>
        <v>0</v>
      </c>
      <c r="K494" s="25">
        <f t="shared" si="329"/>
        <v>0</v>
      </c>
      <c r="L494" s="75">
        <f t="shared" ref="L494" si="369">SUM(N494-J494)</f>
        <v>0</v>
      </c>
      <c r="M494" s="25">
        <f t="shared" si="330"/>
        <v>0</v>
      </c>
      <c r="N494" s="64">
        <f>SUM(geab:geru!N494)</f>
        <v>0</v>
      </c>
      <c r="O494" s="25">
        <f t="shared" si="331"/>
        <v>0</v>
      </c>
      <c r="P494" s="76">
        <f t="shared" si="345"/>
        <v>0</v>
      </c>
      <c r="R494" s="64"/>
      <c r="S494" s="65">
        <f t="shared" si="332"/>
        <v>0</v>
      </c>
    </row>
    <row r="495" spans="1:19" ht="26.25" x14ac:dyDescent="0.25">
      <c r="A495" s="72">
        <v>331140104</v>
      </c>
      <c r="B495" s="31" t="s">
        <v>650</v>
      </c>
      <c r="C495" s="73"/>
      <c r="D495" s="74">
        <f>SUM(D496+D498+D501+D503+D506+D508)</f>
        <v>0</v>
      </c>
      <c r="E495" s="74">
        <f>SUM(E496+E498+E501+E503+E506+E508)</f>
        <v>0</v>
      </c>
      <c r="F495" s="75">
        <f t="shared" si="328"/>
        <v>0</v>
      </c>
      <c r="G495" s="25">
        <f t="shared" si="336"/>
        <v>0</v>
      </c>
      <c r="H495" s="74">
        <f>SUM(H496+H498+H501+H503+H506+H508)</f>
        <v>0</v>
      </c>
      <c r="I495" s="76">
        <f t="shared" si="337"/>
        <v>0</v>
      </c>
      <c r="J495" s="74">
        <f>SUM(J496+J498+J501+J503+J506+J508)</f>
        <v>0</v>
      </c>
      <c r="K495" s="25">
        <f t="shared" si="329"/>
        <v>0</v>
      </c>
      <c r="L495" s="75">
        <f t="shared" si="344"/>
        <v>0</v>
      </c>
      <c r="M495" s="25">
        <f t="shared" si="330"/>
        <v>0</v>
      </c>
      <c r="N495" s="74">
        <f>SUM(N496+N498+N501+N503+N506+N508)</f>
        <v>0</v>
      </c>
      <c r="O495" s="25">
        <f t="shared" si="331"/>
        <v>0</v>
      </c>
      <c r="P495" s="76">
        <f t="shared" si="345"/>
        <v>0</v>
      </c>
      <c r="R495" s="64"/>
      <c r="S495" s="65">
        <f t="shared" si="332"/>
        <v>0</v>
      </c>
    </row>
    <row r="496" spans="1:19" x14ac:dyDescent="0.25">
      <c r="A496" s="72">
        <v>3311401040931</v>
      </c>
      <c r="B496" s="31" t="s">
        <v>651</v>
      </c>
      <c r="C496" s="73"/>
      <c r="D496" s="74">
        <f>SUM(D497)</f>
        <v>0</v>
      </c>
      <c r="E496" s="74">
        <f>SUM(E497)</f>
        <v>0</v>
      </c>
      <c r="F496" s="75">
        <f t="shared" si="328"/>
        <v>0</v>
      </c>
      <c r="G496" s="25">
        <f t="shared" si="336"/>
        <v>0</v>
      </c>
      <c r="H496" s="74">
        <f>SUM(H497)</f>
        <v>0</v>
      </c>
      <c r="I496" s="76">
        <f t="shared" si="337"/>
        <v>0</v>
      </c>
      <c r="J496" s="74">
        <f>SUM(J497)</f>
        <v>0</v>
      </c>
      <c r="K496" s="25">
        <f t="shared" si="329"/>
        <v>0</v>
      </c>
      <c r="L496" s="75">
        <f t="shared" si="344"/>
        <v>0</v>
      </c>
      <c r="M496" s="25">
        <f t="shared" si="330"/>
        <v>0</v>
      </c>
      <c r="N496" s="74">
        <f>SUM(N497)</f>
        <v>0</v>
      </c>
      <c r="O496" s="25">
        <f t="shared" si="331"/>
        <v>0</v>
      </c>
      <c r="P496" s="76">
        <f t="shared" si="345"/>
        <v>0</v>
      </c>
      <c r="R496" s="64"/>
      <c r="S496" s="65">
        <f t="shared" si="332"/>
        <v>0</v>
      </c>
    </row>
    <row r="497" spans="1:19" x14ac:dyDescent="0.25">
      <c r="A497" s="72">
        <v>3311401040931110</v>
      </c>
      <c r="B497" s="31" t="s">
        <v>652</v>
      </c>
      <c r="C497" s="73"/>
      <c r="D497" s="64">
        <f>SUM(geab:geru!D497)</f>
        <v>0</v>
      </c>
      <c r="E497" s="64">
        <f>SUM(geab:geru!E497)</f>
        <v>0</v>
      </c>
      <c r="F497" s="75">
        <f t="shared" si="328"/>
        <v>0</v>
      </c>
      <c r="G497" s="25">
        <f t="shared" si="336"/>
        <v>0</v>
      </c>
      <c r="H497" s="64"/>
      <c r="I497" s="76">
        <f t="shared" ref="I497" si="370">SUM(F497-H497)</f>
        <v>0</v>
      </c>
      <c r="J497" s="64">
        <f>SUM(geab:geru!J497)</f>
        <v>0</v>
      </c>
      <c r="K497" s="25">
        <f t="shared" si="329"/>
        <v>0</v>
      </c>
      <c r="L497" s="75">
        <f t="shared" ref="L497" si="371">SUM(N497-J497)</f>
        <v>0</v>
      </c>
      <c r="M497" s="25">
        <f t="shared" si="330"/>
        <v>0</v>
      </c>
      <c r="N497" s="64">
        <f>SUM(geab:geru!N497)</f>
        <v>0</v>
      </c>
      <c r="O497" s="25">
        <f t="shared" si="331"/>
        <v>0</v>
      </c>
      <c r="P497" s="76">
        <f t="shared" si="345"/>
        <v>0</v>
      </c>
      <c r="R497" s="64"/>
      <c r="S497" s="65">
        <f t="shared" si="332"/>
        <v>0</v>
      </c>
    </row>
    <row r="498" spans="1:19" ht="26.25" x14ac:dyDescent="0.25">
      <c r="A498" s="72">
        <v>3311401040932</v>
      </c>
      <c r="B498" s="31" t="s">
        <v>653</v>
      </c>
      <c r="C498" s="73"/>
      <c r="D498" s="74">
        <f>SUM(D499:D500)</f>
        <v>0</v>
      </c>
      <c r="E498" s="74">
        <f>SUM(E499:E500)</f>
        <v>0</v>
      </c>
      <c r="F498" s="75">
        <f t="shared" si="328"/>
        <v>0</v>
      </c>
      <c r="G498" s="25">
        <f t="shared" si="336"/>
        <v>0</v>
      </c>
      <c r="H498" s="74">
        <f>SUM(H499:H500)</f>
        <v>0</v>
      </c>
      <c r="I498" s="76">
        <f t="shared" si="337"/>
        <v>0</v>
      </c>
      <c r="J498" s="74">
        <f>SUM(J499:J500)</f>
        <v>0</v>
      </c>
      <c r="K498" s="25">
        <f t="shared" si="329"/>
        <v>0</v>
      </c>
      <c r="L498" s="75">
        <f t="shared" si="344"/>
        <v>0</v>
      </c>
      <c r="M498" s="25">
        <f t="shared" si="330"/>
        <v>0</v>
      </c>
      <c r="N498" s="74">
        <f>SUM(N499:N500)</f>
        <v>0</v>
      </c>
      <c r="O498" s="25">
        <f t="shared" si="331"/>
        <v>0</v>
      </c>
      <c r="P498" s="76">
        <f t="shared" si="345"/>
        <v>0</v>
      </c>
      <c r="R498" s="64"/>
      <c r="S498" s="65">
        <f t="shared" si="332"/>
        <v>0</v>
      </c>
    </row>
    <row r="499" spans="1:19" ht="26.25" x14ac:dyDescent="0.25">
      <c r="A499" s="72">
        <v>3311401040932110</v>
      </c>
      <c r="B499" s="31" t="s">
        <v>653</v>
      </c>
      <c r="C499" s="73"/>
      <c r="D499" s="64">
        <f>SUM(geab:geru!D499)</f>
        <v>0</v>
      </c>
      <c r="E499" s="64">
        <f>SUM(geab:geru!E499)</f>
        <v>0</v>
      </c>
      <c r="F499" s="75">
        <f t="shared" si="328"/>
        <v>0</v>
      </c>
      <c r="G499" s="25">
        <f t="shared" si="336"/>
        <v>0</v>
      </c>
      <c r="H499" s="64"/>
      <c r="I499" s="76">
        <f t="shared" ref="I499:I500" si="372">SUM(F499-H499)</f>
        <v>0</v>
      </c>
      <c r="J499" s="64">
        <f>SUM(geab:geru!J499)</f>
        <v>0</v>
      </c>
      <c r="K499" s="25">
        <f t="shared" si="329"/>
        <v>0</v>
      </c>
      <c r="L499" s="75">
        <f t="shared" ref="L499:L500" si="373">SUM(N499-J499)</f>
        <v>0</v>
      </c>
      <c r="M499" s="25">
        <f t="shared" si="330"/>
        <v>0</v>
      </c>
      <c r="N499" s="64">
        <f>SUM(geab:geru!N499)</f>
        <v>0</v>
      </c>
      <c r="O499" s="25">
        <f t="shared" si="331"/>
        <v>0</v>
      </c>
      <c r="P499" s="76">
        <f t="shared" si="345"/>
        <v>0</v>
      </c>
      <c r="R499" s="64"/>
      <c r="S499" s="65">
        <f t="shared" si="332"/>
        <v>0</v>
      </c>
    </row>
    <row r="500" spans="1:19" ht="26.25" x14ac:dyDescent="0.25">
      <c r="A500" s="72">
        <v>3311401040932120</v>
      </c>
      <c r="B500" s="31" t="s">
        <v>653</v>
      </c>
      <c r="C500" s="73"/>
      <c r="D500" s="64">
        <f>SUM(geab:geru!D500)</f>
        <v>0</v>
      </c>
      <c r="E500" s="64">
        <f>SUM(geab:geru!E500)</f>
        <v>0</v>
      </c>
      <c r="F500" s="75">
        <f t="shared" si="328"/>
        <v>0</v>
      </c>
      <c r="G500" s="25">
        <f t="shared" si="336"/>
        <v>0</v>
      </c>
      <c r="H500" s="64"/>
      <c r="I500" s="76">
        <f t="shared" si="372"/>
        <v>0</v>
      </c>
      <c r="J500" s="64">
        <f>SUM(geab:geru!J500)</f>
        <v>0</v>
      </c>
      <c r="K500" s="25">
        <f t="shared" si="329"/>
        <v>0</v>
      </c>
      <c r="L500" s="75">
        <f t="shared" si="373"/>
        <v>0</v>
      </c>
      <c r="M500" s="25">
        <f t="shared" si="330"/>
        <v>0</v>
      </c>
      <c r="N500" s="64">
        <f>SUM(geab:geru!N500)</f>
        <v>0</v>
      </c>
      <c r="O500" s="25">
        <f t="shared" si="331"/>
        <v>0</v>
      </c>
      <c r="P500" s="76">
        <f t="shared" si="345"/>
        <v>0</v>
      </c>
      <c r="R500" s="64"/>
      <c r="S500" s="65">
        <f t="shared" si="332"/>
        <v>0</v>
      </c>
    </row>
    <row r="501" spans="1:19" x14ac:dyDescent="0.25">
      <c r="A501" s="72">
        <v>3311401040933</v>
      </c>
      <c r="B501" s="31" t="s">
        <v>654</v>
      </c>
      <c r="C501" s="73"/>
      <c r="D501" s="74">
        <f>SUM(D502)</f>
        <v>0</v>
      </c>
      <c r="E501" s="74">
        <f>SUM(E502)</f>
        <v>0</v>
      </c>
      <c r="F501" s="75">
        <f t="shared" si="328"/>
        <v>0</v>
      </c>
      <c r="G501" s="25">
        <f t="shared" si="336"/>
        <v>0</v>
      </c>
      <c r="H501" s="74">
        <f>SUM(H502)</f>
        <v>0</v>
      </c>
      <c r="I501" s="76">
        <f t="shared" si="337"/>
        <v>0</v>
      </c>
      <c r="J501" s="74">
        <f>SUM(J502)</f>
        <v>0</v>
      </c>
      <c r="K501" s="25">
        <f t="shared" si="329"/>
        <v>0</v>
      </c>
      <c r="L501" s="75">
        <f t="shared" si="344"/>
        <v>0</v>
      </c>
      <c r="M501" s="25">
        <f t="shared" si="330"/>
        <v>0</v>
      </c>
      <c r="N501" s="74">
        <f>SUM(N502)</f>
        <v>0</v>
      </c>
      <c r="O501" s="25">
        <f t="shared" si="331"/>
        <v>0</v>
      </c>
      <c r="P501" s="76">
        <f t="shared" si="345"/>
        <v>0</v>
      </c>
      <c r="R501" s="64"/>
      <c r="S501" s="65">
        <f t="shared" si="332"/>
        <v>0</v>
      </c>
    </row>
    <row r="502" spans="1:19" x14ac:dyDescent="0.25">
      <c r="A502" s="72">
        <v>3311401040933120</v>
      </c>
      <c r="B502" s="31" t="s">
        <v>655</v>
      </c>
      <c r="C502" s="73"/>
      <c r="D502" s="64">
        <f>SUM(geab:geru!D502)</f>
        <v>0</v>
      </c>
      <c r="E502" s="64">
        <f>SUM(geab:geru!E502)</f>
        <v>0</v>
      </c>
      <c r="F502" s="75">
        <f t="shared" si="328"/>
        <v>0</v>
      </c>
      <c r="G502" s="25">
        <f t="shared" si="336"/>
        <v>0</v>
      </c>
      <c r="H502" s="64"/>
      <c r="I502" s="76">
        <f t="shared" ref="I502" si="374">SUM(F502-H502)</f>
        <v>0</v>
      </c>
      <c r="J502" s="64">
        <f>SUM(geab:geru!J502)</f>
        <v>0</v>
      </c>
      <c r="K502" s="25">
        <f t="shared" si="329"/>
        <v>0</v>
      </c>
      <c r="L502" s="75">
        <f t="shared" ref="L502" si="375">SUM(N502-J502)</f>
        <v>0</v>
      </c>
      <c r="M502" s="25">
        <f t="shared" si="330"/>
        <v>0</v>
      </c>
      <c r="N502" s="64">
        <f>SUM(geab:geru!N502)</f>
        <v>0</v>
      </c>
      <c r="O502" s="25">
        <f t="shared" si="331"/>
        <v>0</v>
      </c>
      <c r="P502" s="76">
        <f t="shared" si="345"/>
        <v>0</v>
      </c>
      <c r="R502" s="64"/>
      <c r="S502" s="65">
        <f t="shared" si="332"/>
        <v>0</v>
      </c>
    </row>
    <row r="503" spans="1:19" ht="26.25" x14ac:dyDescent="0.25">
      <c r="A503" s="72">
        <v>3311401040934</v>
      </c>
      <c r="B503" s="31" t="s">
        <v>656</v>
      </c>
      <c r="C503" s="73"/>
      <c r="D503" s="74">
        <f>SUM(D504+D505)</f>
        <v>0</v>
      </c>
      <c r="E503" s="74">
        <f>SUM(E504+E505)</f>
        <v>0</v>
      </c>
      <c r="F503" s="75">
        <f t="shared" si="328"/>
        <v>0</v>
      </c>
      <c r="G503" s="25">
        <f t="shared" si="336"/>
        <v>0</v>
      </c>
      <c r="H503" s="74">
        <f>SUM(H504+H505)</f>
        <v>0</v>
      </c>
      <c r="I503" s="76">
        <f t="shared" si="337"/>
        <v>0</v>
      </c>
      <c r="J503" s="74">
        <f>SUM(J504+J505)</f>
        <v>0</v>
      </c>
      <c r="K503" s="25">
        <f t="shared" si="329"/>
        <v>0</v>
      </c>
      <c r="L503" s="75">
        <f t="shared" si="344"/>
        <v>0</v>
      </c>
      <c r="M503" s="25">
        <f t="shared" si="330"/>
        <v>0</v>
      </c>
      <c r="N503" s="74">
        <f>SUM(N504+N505)</f>
        <v>0</v>
      </c>
      <c r="O503" s="25">
        <f t="shared" si="331"/>
        <v>0</v>
      </c>
      <c r="P503" s="76">
        <f t="shared" si="345"/>
        <v>0</v>
      </c>
      <c r="R503" s="64"/>
      <c r="S503" s="65">
        <f t="shared" si="332"/>
        <v>0</v>
      </c>
    </row>
    <row r="504" spans="1:19" ht="26.25" x14ac:dyDescent="0.25">
      <c r="A504" s="72">
        <v>3311401040934110</v>
      </c>
      <c r="B504" s="31" t="s">
        <v>657</v>
      </c>
      <c r="C504" s="73"/>
      <c r="D504" s="64">
        <f>SUM(geab:geru!D504)</f>
        <v>0</v>
      </c>
      <c r="E504" s="64">
        <f>SUM(geab:geru!E504)</f>
        <v>0</v>
      </c>
      <c r="F504" s="75">
        <f t="shared" si="328"/>
        <v>0</v>
      </c>
      <c r="G504" s="25">
        <f t="shared" si="336"/>
        <v>0</v>
      </c>
      <c r="H504" s="64"/>
      <c r="I504" s="76">
        <f t="shared" ref="I504:I505" si="376">SUM(F504-H504)</f>
        <v>0</v>
      </c>
      <c r="J504" s="64">
        <f>SUM(geab:geru!J504)</f>
        <v>0</v>
      </c>
      <c r="K504" s="25">
        <f t="shared" si="329"/>
        <v>0</v>
      </c>
      <c r="L504" s="75">
        <f t="shared" ref="L504:L505" si="377">SUM(N504-J504)</f>
        <v>0</v>
      </c>
      <c r="M504" s="25">
        <f t="shared" si="330"/>
        <v>0</v>
      </c>
      <c r="N504" s="64">
        <f>SUM(geab:geru!N504)</f>
        <v>0</v>
      </c>
      <c r="O504" s="25">
        <f t="shared" si="331"/>
        <v>0</v>
      </c>
      <c r="P504" s="76">
        <f>SUM(F504-N504)</f>
        <v>0</v>
      </c>
      <c r="R504" s="64"/>
      <c r="S504" s="65">
        <f t="shared" si="332"/>
        <v>0</v>
      </c>
    </row>
    <row r="505" spans="1:19" ht="26.25" x14ac:dyDescent="0.25">
      <c r="A505" s="72">
        <v>3311401040934110</v>
      </c>
      <c r="B505" s="31" t="s">
        <v>658</v>
      </c>
      <c r="C505" s="73"/>
      <c r="D505" s="64">
        <f>SUM(geab:geru!D505)</f>
        <v>0</v>
      </c>
      <c r="E505" s="64">
        <f>SUM(geab:geru!E505)</f>
        <v>0</v>
      </c>
      <c r="F505" s="75">
        <f t="shared" si="328"/>
        <v>0</v>
      </c>
      <c r="G505" s="25">
        <f t="shared" si="336"/>
        <v>0</v>
      </c>
      <c r="H505" s="64"/>
      <c r="I505" s="76">
        <f t="shared" si="376"/>
        <v>0</v>
      </c>
      <c r="J505" s="64">
        <f>SUM(geab:geru!J505)</f>
        <v>0</v>
      </c>
      <c r="K505" s="25">
        <f t="shared" si="329"/>
        <v>0</v>
      </c>
      <c r="L505" s="75">
        <f t="shared" si="377"/>
        <v>0</v>
      </c>
      <c r="M505" s="25">
        <f t="shared" si="330"/>
        <v>0</v>
      </c>
      <c r="N505" s="64">
        <f>SUM(geab:geru!N505)</f>
        <v>0</v>
      </c>
      <c r="O505" s="25">
        <f t="shared" si="331"/>
        <v>0</v>
      </c>
      <c r="P505" s="76">
        <f t="shared" si="345"/>
        <v>0</v>
      </c>
      <c r="R505" s="64"/>
      <c r="S505" s="65">
        <f t="shared" si="332"/>
        <v>0</v>
      </c>
    </row>
    <row r="506" spans="1:19" ht="39" x14ac:dyDescent="0.25">
      <c r="A506" s="72">
        <v>3311401040966</v>
      </c>
      <c r="B506" s="80" t="s">
        <v>659</v>
      </c>
      <c r="C506" s="73"/>
      <c r="D506" s="74">
        <f>SUM(D507)</f>
        <v>0</v>
      </c>
      <c r="E506" s="74">
        <f>SUM(E507)</f>
        <v>0</v>
      </c>
      <c r="F506" s="75">
        <f t="shared" si="328"/>
        <v>0</v>
      </c>
      <c r="G506" s="25">
        <f t="shared" si="336"/>
        <v>0</v>
      </c>
      <c r="H506" s="74">
        <f>SUM(H507)</f>
        <v>0</v>
      </c>
      <c r="I506" s="76">
        <f t="shared" si="337"/>
        <v>0</v>
      </c>
      <c r="J506" s="74">
        <f>SUM(J507)</f>
        <v>0</v>
      </c>
      <c r="K506" s="25">
        <f t="shared" si="329"/>
        <v>0</v>
      </c>
      <c r="L506" s="75">
        <f t="shared" si="344"/>
        <v>0</v>
      </c>
      <c r="M506" s="25">
        <f t="shared" si="330"/>
        <v>0</v>
      </c>
      <c r="N506" s="74">
        <f>SUM(N507)</f>
        <v>0</v>
      </c>
      <c r="O506" s="25">
        <f t="shared" si="331"/>
        <v>0</v>
      </c>
      <c r="P506" s="76">
        <f t="shared" si="345"/>
        <v>0</v>
      </c>
      <c r="R506" s="64"/>
      <c r="S506" s="65">
        <f t="shared" si="332"/>
        <v>0</v>
      </c>
    </row>
    <row r="507" spans="1:19" ht="39" x14ac:dyDescent="0.25">
      <c r="A507" s="72">
        <v>3311401040966110</v>
      </c>
      <c r="B507" s="80" t="s">
        <v>660</v>
      </c>
      <c r="C507" s="73"/>
      <c r="D507" s="64">
        <f>SUM(geab:geru!D507)</f>
        <v>0</v>
      </c>
      <c r="E507" s="64">
        <f>SUM(geab:geru!E507)</f>
        <v>0</v>
      </c>
      <c r="F507" s="75">
        <f t="shared" si="328"/>
        <v>0</v>
      </c>
      <c r="G507" s="25">
        <f t="shared" si="336"/>
        <v>0</v>
      </c>
      <c r="H507" s="64"/>
      <c r="I507" s="76">
        <f t="shared" ref="I507" si="378">SUM(F507-H507)</f>
        <v>0</v>
      </c>
      <c r="J507" s="64">
        <f>SUM(geab:geru!J507)</f>
        <v>0</v>
      </c>
      <c r="K507" s="25">
        <f t="shared" si="329"/>
        <v>0</v>
      </c>
      <c r="L507" s="75">
        <f t="shared" ref="L507" si="379">SUM(N507-J507)</f>
        <v>0</v>
      </c>
      <c r="M507" s="25">
        <f t="shared" si="330"/>
        <v>0</v>
      </c>
      <c r="N507" s="64">
        <f>SUM(geab:geru!N507)</f>
        <v>0</v>
      </c>
      <c r="O507" s="25">
        <f t="shared" si="331"/>
        <v>0</v>
      </c>
      <c r="P507" s="76">
        <f t="shared" si="345"/>
        <v>0</v>
      </c>
      <c r="R507" s="64"/>
      <c r="S507" s="65">
        <f t="shared" si="332"/>
        <v>0</v>
      </c>
    </row>
    <row r="508" spans="1:19" ht="26.25" x14ac:dyDescent="0.25">
      <c r="A508" s="72">
        <v>3311401040973</v>
      </c>
      <c r="B508" s="80" t="s">
        <v>661</v>
      </c>
      <c r="C508" s="73"/>
      <c r="D508" s="74">
        <f>SUM(D509)</f>
        <v>0</v>
      </c>
      <c r="E508" s="74">
        <f>SUM(E509)</f>
        <v>0</v>
      </c>
      <c r="F508" s="75">
        <f>SUM(D508+E508)</f>
        <v>0</v>
      </c>
      <c r="G508" s="25">
        <f>IF(OR(F508=0,F$7=0),0,F508/F$7)*100</f>
        <v>0</v>
      </c>
      <c r="H508" s="74">
        <f>SUM(H509)</f>
        <v>0</v>
      </c>
      <c r="I508" s="76">
        <f>SUM(F508-H508)</f>
        <v>0</v>
      </c>
      <c r="J508" s="74">
        <f>SUM(J509)</f>
        <v>0</v>
      </c>
      <c r="K508" s="25">
        <f>IF(OR(J508=0,F508=0),0,J508/F508)*100</f>
        <v>0</v>
      </c>
      <c r="L508" s="75">
        <f>SUM(N508-J508)</f>
        <v>0</v>
      </c>
      <c r="M508" s="25">
        <f>IF(OR(L508=0,F508=0),0,L508/F508)*100</f>
        <v>0</v>
      </c>
      <c r="N508" s="74">
        <f>SUM(N509)</f>
        <v>0</v>
      </c>
      <c r="O508" s="25">
        <f>IF(OR(N508=0,F508=0),0,N508/F508)*100</f>
        <v>0</v>
      </c>
      <c r="P508" s="76">
        <f>SUM(F508-N508)</f>
        <v>0</v>
      </c>
      <c r="R508" s="64"/>
      <c r="S508" s="65"/>
    </row>
    <row r="509" spans="1:19" ht="26.25" x14ac:dyDescent="0.25">
      <c r="A509" s="72">
        <v>3311401040973110</v>
      </c>
      <c r="B509" s="80" t="s">
        <v>662</v>
      </c>
      <c r="C509" s="73"/>
      <c r="D509" s="64">
        <f>SUM(geab:geru!D509)</f>
        <v>0</v>
      </c>
      <c r="E509" s="64">
        <f>SUM(geab:geru!E509)</f>
        <v>0</v>
      </c>
      <c r="F509" s="75">
        <f t="shared" ref="F509" si="380">SUM(D509+E509)</f>
        <v>0</v>
      </c>
      <c r="G509" s="25">
        <f t="shared" ref="G509" si="381">IF(OR(F509=0,F$7=0),0,F509/F$7)*100</f>
        <v>0</v>
      </c>
      <c r="H509" s="64"/>
      <c r="I509" s="76">
        <f t="shared" ref="I509" si="382">SUM(F509-H509)</f>
        <v>0</v>
      </c>
      <c r="J509" s="64">
        <f>SUM(geab:geru!J509)</f>
        <v>0</v>
      </c>
      <c r="K509" s="25">
        <f t="shared" ref="K509" si="383">IF(OR(J509=0,F509=0),0,J509/F509)*100</f>
        <v>0</v>
      </c>
      <c r="L509" s="75">
        <f t="shared" ref="L509" si="384">SUM(N509-J509)</f>
        <v>0</v>
      </c>
      <c r="M509" s="25">
        <f t="shared" ref="M509" si="385">IF(OR(L509=0,F509=0),0,L509/F509)*100</f>
        <v>0</v>
      </c>
      <c r="N509" s="64">
        <f>SUM(geab:geru!N509)</f>
        <v>0</v>
      </c>
      <c r="O509" s="25">
        <f>IF(OR(N509=0,F509=0),0,N509/F509)*100</f>
        <v>0</v>
      </c>
      <c r="P509" s="76">
        <f>SUM(F509-N509)</f>
        <v>0</v>
      </c>
      <c r="R509" s="64"/>
      <c r="S509" s="65"/>
    </row>
    <row r="510" spans="1:19" ht="39" x14ac:dyDescent="0.25">
      <c r="A510" s="100">
        <v>331140105</v>
      </c>
      <c r="B510" s="101" t="s">
        <v>663</v>
      </c>
      <c r="C510" s="73"/>
      <c r="D510" s="74">
        <f>SUM(D511+D513+D515+D517+D519+D521+D523+D525+D527+D529+D531+D533+D536+D538+D540+D542+D544+D546+D548+D550+D552+D554+D556+D558)</f>
        <v>0</v>
      </c>
      <c r="E510" s="74">
        <f>SUM(E511+E513+E515+E517+E519+E521+E523+E525+E527+E529+E531+E533+E536+E538+E540+E542+E544+E546+E548+E550+E552+E554+E556+E558)</f>
        <v>0</v>
      </c>
      <c r="F510" s="75">
        <f t="shared" si="328"/>
        <v>0</v>
      </c>
      <c r="G510" s="25">
        <f t="shared" si="336"/>
        <v>0</v>
      </c>
      <c r="H510" s="74">
        <f>SUM(H511+H513+H515+H517+H519+H521+H523+H525+H527+H529+H531+H533+H536+H538+H540+H542+H544+H546+H548+H550+H552+H554+H556+H558)</f>
        <v>0</v>
      </c>
      <c r="I510" s="76">
        <f t="shared" si="337"/>
        <v>0</v>
      </c>
      <c r="J510" s="74">
        <f>SUM(J511+J513+J515+J517+J519+J521+J523+J525+J527+J529+J531+J533+J536+J538+J540+J542+J544+J546+J548+J550+J552+J554+J556+J558)</f>
        <v>0</v>
      </c>
      <c r="K510" s="25">
        <f t="shared" si="329"/>
        <v>0</v>
      </c>
      <c r="L510" s="75">
        <f t="shared" si="344"/>
        <v>0</v>
      </c>
      <c r="M510" s="25">
        <f t="shared" si="330"/>
        <v>0</v>
      </c>
      <c r="N510" s="74">
        <f>SUM(N511+N513+N515+N517+N519+N521+N523+N525+N527+N529+N531+N533+N536+N538+N540+N542+N544+N546+N548+N550+N552+N554+N556+N558)</f>
        <v>0</v>
      </c>
      <c r="O510" s="25">
        <f t="shared" si="331"/>
        <v>0</v>
      </c>
      <c r="P510" s="76">
        <f t="shared" si="345"/>
        <v>0</v>
      </c>
      <c r="R510" s="64"/>
      <c r="S510" s="65">
        <f t="shared" si="332"/>
        <v>0</v>
      </c>
    </row>
    <row r="511" spans="1:19" x14ac:dyDescent="0.25">
      <c r="A511" s="100">
        <v>3311401050439</v>
      </c>
      <c r="B511" s="101" t="s">
        <v>664</v>
      </c>
      <c r="C511" s="73"/>
      <c r="D511" s="74">
        <f>SUM(D512)</f>
        <v>0</v>
      </c>
      <c r="E511" s="74">
        <f>SUM(E512)</f>
        <v>0</v>
      </c>
      <c r="F511" s="75">
        <f t="shared" si="328"/>
        <v>0</v>
      </c>
      <c r="G511" s="25">
        <f t="shared" si="336"/>
        <v>0</v>
      </c>
      <c r="H511" s="74">
        <f>SUM(H512)</f>
        <v>0</v>
      </c>
      <c r="I511" s="76">
        <f t="shared" si="337"/>
        <v>0</v>
      </c>
      <c r="J511" s="74">
        <f>SUM(J512)</f>
        <v>0</v>
      </c>
      <c r="K511" s="25">
        <f t="shared" si="329"/>
        <v>0</v>
      </c>
      <c r="L511" s="75">
        <f t="shared" si="344"/>
        <v>0</v>
      </c>
      <c r="M511" s="25">
        <f t="shared" si="330"/>
        <v>0</v>
      </c>
      <c r="N511" s="74">
        <f>SUM(N512)</f>
        <v>0</v>
      </c>
      <c r="O511" s="25">
        <f t="shared" si="331"/>
        <v>0</v>
      </c>
      <c r="P511" s="76">
        <f t="shared" si="345"/>
        <v>0</v>
      </c>
      <c r="R511" s="64"/>
      <c r="S511" s="65">
        <f t="shared" si="332"/>
        <v>0</v>
      </c>
    </row>
    <row r="512" spans="1:19" x14ac:dyDescent="0.25">
      <c r="A512" s="100">
        <v>3311401050439120</v>
      </c>
      <c r="B512" s="101" t="s">
        <v>664</v>
      </c>
      <c r="C512" s="73"/>
      <c r="D512" s="64">
        <f>SUM(geab:geru!D512)</f>
        <v>0</v>
      </c>
      <c r="E512" s="64">
        <f>SUM(geab:geru!E512)</f>
        <v>0</v>
      </c>
      <c r="F512" s="75">
        <f t="shared" si="328"/>
        <v>0</v>
      </c>
      <c r="G512" s="25">
        <f t="shared" si="336"/>
        <v>0</v>
      </c>
      <c r="H512" s="64"/>
      <c r="I512" s="76">
        <f t="shared" ref="I512" si="386">SUM(F512-H512)</f>
        <v>0</v>
      </c>
      <c r="J512" s="64">
        <f>SUM(geab:geru!J512)</f>
        <v>0</v>
      </c>
      <c r="K512" s="25">
        <f t="shared" si="329"/>
        <v>0</v>
      </c>
      <c r="L512" s="75">
        <f t="shared" ref="L512" si="387">SUM(N512-J512)</f>
        <v>0</v>
      </c>
      <c r="M512" s="25">
        <f t="shared" si="330"/>
        <v>0</v>
      </c>
      <c r="N512" s="64">
        <f>SUM(geab:geru!N512)</f>
        <v>0</v>
      </c>
      <c r="O512" s="25">
        <f t="shared" si="331"/>
        <v>0</v>
      </c>
      <c r="P512" s="76">
        <f t="shared" si="345"/>
        <v>0</v>
      </c>
      <c r="R512" s="64"/>
      <c r="S512" s="65">
        <f t="shared" si="332"/>
        <v>0</v>
      </c>
    </row>
    <row r="513" spans="1:19" ht="26.25" x14ac:dyDescent="0.25">
      <c r="A513" s="100">
        <v>3311401050640</v>
      </c>
      <c r="B513" s="31" t="s">
        <v>665</v>
      </c>
      <c r="C513" s="73"/>
      <c r="D513" s="74">
        <f>SUM(D514)</f>
        <v>0</v>
      </c>
      <c r="E513" s="74">
        <f>SUM(E514)</f>
        <v>0</v>
      </c>
      <c r="F513" s="75">
        <f t="shared" si="328"/>
        <v>0</v>
      </c>
      <c r="G513" s="25">
        <f t="shared" si="336"/>
        <v>0</v>
      </c>
      <c r="H513" s="74">
        <f>SUM(H514)</f>
        <v>0</v>
      </c>
      <c r="I513" s="76">
        <f t="shared" si="337"/>
        <v>0</v>
      </c>
      <c r="J513" s="74">
        <f>SUM(J514)</f>
        <v>0</v>
      </c>
      <c r="K513" s="25">
        <f t="shared" si="329"/>
        <v>0</v>
      </c>
      <c r="L513" s="75">
        <f t="shared" si="344"/>
        <v>0</v>
      </c>
      <c r="M513" s="25">
        <f t="shared" si="330"/>
        <v>0</v>
      </c>
      <c r="N513" s="74">
        <f>SUM(N514)</f>
        <v>0</v>
      </c>
      <c r="O513" s="25">
        <f t="shared" si="331"/>
        <v>0</v>
      </c>
      <c r="P513" s="76">
        <f t="shared" si="345"/>
        <v>0</v>
      </c>
      <c r="R513" s="64"/>
      <c r="S513" s="65">
        <f t="shared" si="332"/>
        <v>0</v>
      </c>
    </row>
    <row r="514" spans="1:19" ht="26.25" x14ac:dyDescent="0.25">
      <c r="A514" s="100">
        <v>3311401050640120</v>
      </c>
      <c r="B514" s="31" t="s">
        <v>665</v>
      </c>
      <c r="C514" s="73"/>
      <c r="D514" s="64">
        <f>SUM(geab:geru!D514)</f>
        <v>0</v>
      </c>
      <c r="E514" s="64">
        <f>SUM(geab:geru!E514)</f>
        <v>0</v>
      </c>
      <c r="F514" s="75">
        <f t="shared" si="328"/>
        <v>0</v>
      </c>
      <c r="G514" s="25">
        <f t="shared" si="336"/>
        <v>0</v>
      </c>
      <c r="H514" s="64"/>
      <c r="I514" s="76">
        <f t="shared" ref="I514" si="388">SUM(F514-H514)</f>
        <v>0</v>
      </c>
      <c r="J514" s="64">
        <f>SUM(geab:geru!J514)</f>
        <v>0</v>
      </c>
      <c r="K514" s="25">
        <f t="shared" si="329"/>
        <v>0</v>
      </c>
      <c r="L514" s="75">
        <f t="shared" ref="L514" si="389">SUM(N514-J514)</f>
        <v>0</v>
      </c>
      <c r="M514" s="25">
        <f t="shared" si="330"/>
        <v>0</v>
      </c>
      <c r="N514" s="64">
        <f>SUM(geab:geru!N514)</f>
        <v>0</v>
      </c>
      <c r="O514" s="25">
        <f t="shared" si="331"/>
        <v>0</v>
      </c>
      <c r="P514" s="76">
        <f t="shared" si="345"/>
        <v>0</v>
      </c>
      <c r="R514" s="64"/>
      <c r="S514" s="65">
        <f t="shared" si="332"/>
        <v>0</v>
      </c>
    </row>
    <row r="515" spans="1:19" ht="51.75" x14ac:dyDescent="0.25">
      <c r="A515" s="72">
        <v>3311401050717</v>
      </c>
      <c r="B515" s="31" t="s">
        <v>666</v>
      </c>
      <c r="C515" s="73"/>
      <c r="D515" s="74">
        <f>SUM(D516)</f>
        <v>0</v>
      </c>
      <c r="E515" s="74">
        <f>SUM(E516)</f>
        <v>0</v>
      </c>
      <c r="F515" s="75">
        <f t="shared" si="328"/>
        <v>0</v>
      </c>
      <c r="G515" s="25">
        <f t="shared" si="336"/>
        <v>0</v>
      </c>
      <c r="H515" s="74">
        <f>SUM(H516)</f>
        <v>0</v>
      </c>
      <c r="I515" s="76">
        <f t="shared" si="337"/>
        <v>0</v>
      </c>
      <c r="J515" s="74">
        <f>SUM(J516)</f>
        <v>0</v>
      </c>
      <c r="K515" s="25">
        <f t="shared" si="329"/>
        <v>0</v>
      </c>
      <c r="L515" s="75">
        <f t="shared" si="344"/>
        <v>0</v>
      </c>
      <c r="M515" s="25">
        <f t="shared" si="330"/>
        <v>0</v>
      </c>
      <c r="N515" s="74">
        <f>SUM(N516)</f>
        <v>0</v>
      </c>
      <c r="O515" s="25">
        <f t="shared" si="331"/>
        <v>0</v>
      </c>
      <c r="P515" s="76">
        <f t="shared" si="345"/>
        <v>0</v>
      </c>
      <c r="R515" s="64"/>
      <c r="S515" s="65">
        <f t="shared" si="332"/>
        <v>0</v>
      </c>
    </row>
    <row r="516" spans="1:19" ht="51.75" x14ac:dyDescent="0.25">
      <c r="A516" s="72">
        <v>3311401050717120</v>
      </c>
      <c r="B516" s="31" t="s">
        <v>666</v>
      </c>
      <c r="C516" s="73"/>
      <c r="D516" s="64">
        <f>SUM(geab:geru!D516)</f>
        <v>0</v>
      </c>
      <c r="E516" s="64">
        <f>SUM(geab:geru!E516)</f>
        <v>0</v>
      </c>
      <c r="F516" s="75">
        <f t="shared" si="328"/>
        <v>0</v>
      </c>
      <c r="G516" s="25">
        <f t="shared" si="336"/>
        <v>0</v>
      </c>
      <c r="H516" s="64"/>
      <c r="I516" s="76">
        <f t="shared" ref="I516" si="390">SUM(F516-H516)</f>
        <v>0</v>
      </c>
      <c r="J516" s="64">
        <f>SUM(geab:geru!J516)</f>
        <v>0</v>
      </c>
      <c r="K516" s="25">
        <f t="shared" si="329"/>
        <v>0</v>
      </c>
      <c r="L516" s="75">
        <f t="shared" ref="L516" si="391">SUM(N516-J516)</f>
        <v>0</v>
      </c>
      <c r="M516" s="25">
        <f t="shared" si="330"/>
        <v>0</v>
      </c>
      <c r="N516" s="64">
        <f>SUM(geab:geru!N516)</f>
        <v>0</v>
      </c>
      <c r="O516" s="25">
        <f t="shared" si="331"/>
        <v>0</v>
      </c>
      <c r="P516" s="76">
        <f t="shared" si="345"/>
        <v>0</v>
      </c>
      <c r="R516" s="64"/>
      <c r="S516" s="65">
        <f t="shared" si="332"/>
        <v>0</v>
      </c>
    </row>
    <row r="517" spans="1:19" ht="26.25" x14ac:dyDescent="0.25">
      <c r="A517" s="72">
        <v>3311401050721</v>
      </c>
      <c r="B517" s="31" t="s">
        <v>667</v>
      </c>
      <c r="C517" s="73"/>
      <c r="D517" s="74">
        <f>SUM(D518)</f>
        <v>0</v>
      </c>
      <c r="E517" s="74">
        <f>SUM(E518)</f>
        <v>0</v>
      </c>
      <c r="F517" s="75">
        <f t="shared" si="328"/>
        <v>0</v>
      </c>
      <c r="G517" s="25">
        <f t="shared" si="336"/>
        <v>0</v>
      </c>
      <c r="H517" s="74">
        <f>SUM(H518)</f>
        <v>0</v>
      </c>
      <c r="I517" s="76">
        <f t="shared" si="337"/>
        <v>0</v>
      </c>
      <c r="J517" s="74">
        <f>SUM(J518)</f>
        <v>0</v>
      </c>
      <c r="K517" s="25">
        <f t="shared" si="329"/>
        <v>0</v>
      </c>
      <c r="L517" s="75">
        <f t="shared" si="344"/>
        <v>0</v>
      </c>
      <c r="M517" s="25">
        <f t="shared" si="330"/>
        <v>0</v>
      </c>
      <c r="N517" s="74">
        <f>SUM(N518)</f>
        <v>0</v>
      </c>
      <c r="O517" s="25">
        <f t="shared" si="331"/>
        <v>0</v>
      </c>
      <c r="P517" s="76">
        <f t="shared" si="345"/>
        <v>0</v>
      </c>
      <c r="R517" s="64"/>
      <c r="S517" s="65">
        <f t="shared" si="332"/>
        <v>0</v>
      </c>
    </row>
    <row r="518" spans="1:19" ht="26.25" x14ac:dyDescent="0.25">
      <c r="A518" s="72">
        <v>3311401050721120</v>
      </c>
      <c r="B518" s="31" t="s">
        <v>667</v>
      </c>
      <c r="C518" s="73"/>
      <c r="D518" s="64">
        <f>SUM(geab:geru!D518)</f>
        <v>0</v>
      </c>
      <c r="E518" s="64">
        <f>SUM(geab:geru!E518)</f>
        <v>0</v>
      </c>
      <c r="F518" s="75">
        <f t="shared" si="328"/>
        <v>0</v>
      </c>
      <c r="G518" s="25">
        <f t="shared" si="336"/>
        <v>0</v>
      </c>
      <c r="H518" s="64"/>
      <c r="I518" s="76">
        <f t="shared" ref="I518" si="392">SUM(F518-H518)</f>
        <v>0</v>
      </c>
      <c r="J518" s="64">
        <f>SUM(geab:geru!J518)</f>
        <v>0</v>
      </c>
      <c r="K518" s="25">
        <f t="shared" si="329"/>
        <v>0</v>
      </c>
      <c r="L518" s="75">
        <f t="shared" ref="L518" si="393">SUM(N518-J518)</f>
        <v>0</v>
      </c>
      <c r="M518" s="25">
        <f t="shared" si="330"/>
        <v>0</v>
      </c>
      <c r="N518" s="64">
        <f>SUM(geab:geru!N518)</f>
        <v>0</v>
      </c>
      <c r="O518" s="25">
        <f t="shared" si="331"/>
        <v>0</v>
      </c>
      <c r="P518" s="76">
        <f t="shared" si="345"/>
        <v>0</v>
      </c>
      <c r="R518" s="64"/>
      <c r="S518" s="65">
        <f t="shared" si="332"/>
        <v>0</v>
      </c>
    </row>
    <row r="519" spans="1:19" ht="51.75" x14ac:dyDescent="0.25">
      <c r="A519" s="100">
        <v>3311401050722</v>
      </c>
      <c r="B519" s="31" t="s">
        <v>668</v>
      </c>
      <c r="C519" s="73"/>
      <c r="D519" s="74">
        <f>SUM(D520)</f>
        <v>0</v>
      </c>
      <c r="E519" s="74">
        <f>SUM(E520)</f>
        <v>0</v>
      </c>
      <c r="F519" s="75">
        <f t="shared" si="328"/>
        <v>0</v>
      </c>
      <c r="G519" s="25">
        <f t="shared" si="336"/>
        <v>0</v>
      </c>
      <c r="H519" s="74">
        <f>SUM(H520)</f>
        <v>0</v>
      </c>
      <c r="I519" s="76">
        <f t="shared" si="337"/>
        <v>0</v>
      </c>
      <c r="J519" s="74">
        <f>SUM(J520)</f>
        <v>0</v>
      </c>
      <c r="K519" s="25">
        <f t="shared" si="329"/>
        <v>0</v>
      </c>
      <c r="L519" s="75">
        <f t="shared" si="344"/>
        <v>0</v>
      </c>
      <c r="M519" s="25">
        <f t="shared" si="330"/>
        <v>0</v>
      </c>
      <c r="N519" s="74">
        <f>SUM(N520)</f>
        <v>0</v>
      </c>
      <c r="O519" s="25">
        <f t="shared" si="331"/>
        <v>0</v>
      </c>
      <c r="P519" s="76">
        <f t="shared" si="345"/>
        <v>0</v>
      </c>
      <c r="R519" s="64"/>
      <c r="S519" s="65">
        <f t="shared" si="332"/>
        <v>0</v>
      </c>
    </row>
    <row r="520" spans="1:19" ht="51.75" x14ac:dyDescent="0.25">
      <c r="A520" s="100">
        <v>3311401050722120</v>
      </c>
      <c r="B520" s="31" t="s">
        <v>668</v>
      </c>
      <c r="C520" s="73"/>
      <c r="D520" s="64">
        <f>SUM(geab:geru!D520)</f>
        <v>0</v>
      </c>
      <c r="E520" s="64">
        <f>SUM(geab:geru!E520)</f>
        <v>0</v>
      </c>
      <c r="F520" s="75">
        <f t="shared" si="328"/>
        <v>0</v>
      </c>
      <c r="G520" s="25">
        <f t="shared" si="336"/>
        <v>0</v>
      </c>
      <c r="H520" s="64"/>
      <c r="I520" s="76">
        <f t="shared" ref="I520" si="394">SUM(F520-H520)</f>
        <v>0</v>
      </c>
      <c r="J520" s="64">
        <f>SUM(geab:geru!J520)</f>
        <v>0</v>
      </c>
      <c r="K520" s="25">
        <f t="shared" si="329"/>
        <v>0</v>
      </c>
      <c r="L520" s="75">
        <f t="shared" ref="L520" si="395">SUM(N520-J520)</f>
        <v>0</v>
      </c>
      <c r="M520" s="25">
        <f t="shared" si="330"/>
        <v>0</v>
      </c>
      <c r="N520" s="64">
        <f>SUM(geab:geru!N520)</f>
        <v>0</v>
      </c>
      <c r="O520" s="25">
        <f t="shared" si="331"/>
        <v>0</v>
      </c>
      <c r="P520" s="76">
        <f t="shared" si="345"/>
        <v>0</v>
      </c>
      <c r="R520" s="64"/>
      <c r="S520" s="65">
        <f t="shared" si="332"/>
        <v>0</v>
      </c>
    </row>
    <row r="521" spans="1:19" ht="39" x14ac:dyDescent="0.25">
      <c r="A521" s="100">
        <v>3311401050724</v>
      </c>
      <c r="B521" s="31" t="s">
        <v>669</v>
      </c>
      <c r="C521" s="73"/>
      <c r="D521" s="74">
        <f>SUM(D522)</f>
        <v>0</v>
      </c>
      <c r="E521" s="74">
        <f>SUM(E522)</f>
        <v>0</v>
      </c>
      <c r="F521" s="75">
        <f t="shared" si="328"/>
        <v>0</v>
      </c>
      <c r="G521" s="25">
        <f t="shared" si="336"/>
        <v>0</v>
      </c>
      <c r="H521" s="74">
        <f>SUM(H522)</f>
        <v>0</v>
      </c>
      <c r="I521" s="76">
        <f t="shared" si="337"/>
        <v>0</v>
      </c>
      <c r="J521" s="74">
        <f>SUM(J522)</f>
        <v>0</v>
      </c>
      <c r="K521" s="25">
        <f t="shared" si="329"/>
        <v>0</v>
      </c>
      <c r="L521" s="75">
        <f t="shared" si="344"/>
        <v>0</v>
      </c>
      <c r="M521" s="25">
        <f t="shared" si="330"/>
        <v>0</v>
      </c>
      <c r="N521" s="74">
        <f>SUM(N522)</f>
        <v>0</v>
      </c>
      <c r="O521" s="25">
        <f t="shared" si="331"/>
        <v>0</v>
      </c>
      <c r="P521" s="76">
        <f t="shared" si="345"/>
        <v>0</v>
      </c>
      <c r="R521" s="64"/>
      <c r="S521" s="65">
        <f t="shared" si="332"/>
        <v>0</v>
      </c>
    </row>
    <row r="522" spans="1:19" ht="39" x14ac:dyDescent="0.25">
      <c r="A522" s="100">
        <v>3311401050724120</v>
      </c>
      <c r="B522" s="31" t="s">
        <v>669</v>
      </c>
      <c r="C522" s="73"/>
      <c r="D522" s="64">
        <f>SUM(geab:geru!D522)</f>
        <v>0</v>
      </c>
      <c r="E522" s="64">
        <f>SUM(geab:geru!E522)</f>
        <v>0</v>
      </c>
      <c r="F522" s="75">
        <f t="shared" si="328"/>
        <v>0</v>
      </c>
      <c r="G522" s="25">
        <f t="shared" si="336"/>
        <v>0</v>
      </c>
      <c r="H522" s="64"/>
      <c r="I522" s="76">
        <f t="shared" ref="I522" si="396">SUM(F522-H522)</f>
        <v>0</v>
      </c>
      <c r="J522" s="64">
        <f>SUM(geab:geru!J522)</f>
        <v>0</v>
      </c>
      <c r="K522" s="25">
        <f t="shared" si="329"/>
        <v>0</v>
      </c>
      <c r="L522" s="75">
        <f t="shared" ref="L522" si="397">SUM(N522-J522)</f>
        <v>0</v>
      </c>
      <c r="M522" s="25">
        <f t="shared" si="330"/>
        <v>0</v>
      </c>
      <c r="N522" s="64">
        <f>SUM(geab:geru!N522)</f>
        <v>0</v>
      </c>
      <c r="O522" s="25">
        <f t="shared" si="331"/>
        <v>0</v>
      </c>
      <c r="P522" s="76">
        <f t="shared" si="345"/>
        <v>0</v>
      </c>
      <c r="R522" s="64"/>
      <c r="S522" s="65">
        <f t="shared" si="332"/>
        <v>0</v>
      </c>
    </row>
    <row r="523" spans="1:19" ht="39" x14ac:dyDescent="0.25">
      <c r="A523" s="72">
        <v>3311401050742</v>
      </c>
      <c r="B523" s="31" t="s">
        <v>670</v>
      </c>
      <c r="C523" s="73"/>
      <c r="D523" s="74">
        <f>SUM(D524)</f>
        <v>0</v>
      </c>
      <c r="E523" s="74">
        <f>SUM(E524)</f>
        <v>0</v>
      </c>
      <c r="F523" s="75">
        <f t="shared" si="328"/>
        <v>0</v>
      </c>
      <c r="G523" s="25">
        <f t="shared" si="336"/>
        <v>0</v>
      </c>
      <c r="H523" s="74">
        <f>SUM(H524)</f>
        <v>0</v>
      </c>
      <c r="I523" s="76">
        <f t="shared" si="337"/>
        <v>0</v>
      </c>
      <c r="J523" s="74">
        <f>SUM(J524)</f>
        <v>0</v>
      </c>
      <c r="K523" s="25">
        <f t="shared" si="329"/>
        <v>0</v>
      </c>
      <c r="L523" s="75">
        <f t="shared" si="344"/>
        <v>0</v>
      </c>
      <c r="M523" s="25">
        <f t="shared" si="330"/>
        <v>0</v>
      </c>
      <c r="N523" s="74">
        <f>SUM(N524)</f>
        <v>0</v>
      </c>
      <c r="O523" s="25">
        <f t="shared" si="331"/>
        <v>0</v>
      </c>
      <c r="P523" s="76">
        <f t="shared" si="345"/>
        <v>0</v>
      </c>
      <c r="R523" s="64"/>
      <c r="S523" s="65">
        <f t="shared" si="332"/>
        <v>0</v>
      </c>
    </row>
    <row r="524" spans="1:19" ht="39" x14ac:dyDescent="0.25">
      <c r="A524" s="72">
        <v>3311401050742120</v>
      </c>
      <c r="B524" s="31" t="s">
        <v>670</v>
      </c>
      <c r="C524" s="73"/>
      <c r="D524" s="64">
        <f>SUM(geab:geru!D524)</f>
        <v>0</v>
      </c>
      <c r="E524" s="64">
        <f>SUM(geab:geru!E524)</f>
        <v>0</v>
      </c>
      <c r="F524" s="75">
        <f t="shared" si="328"/>
        <v>0</v>
      </c>
      <c r="G524" s="25">
        <f t="shared" si="336"/>
        <v>0</v>
      </c>
      <c r="H524" s="64"/>
      <c r="I524" s="76">
        <f t="shared" ref="I524" si="398">SUM(F524-H524)</f>
        <v>0</v>
      </c>
      <c r="J524" s="64">
        <f>SUM(geab:geru!J524)</f>
        <v>0</v>
      </c>
      <c r="K524" s="25">
        <f t="shared" si="329"/>
        <v>0</v>
      </c>
      <c r="L524" s="75">
        <f t="shared" ref="L524" si="399">SUM(N524-J524)</f>
        <v>0</v>
      </c>
      <c r="M524" s="25">
        <f t="shared" si="330"/>
        <v>0</v>
      </c>
      <c r="N524" s="64">
        <f>SUM(geab:geru!N524)</f>
        <v>0</v>
      </c>
      <c r="O524" s="25">
        <f t="shared" si="331"/>
        <v>0</v>
      </c>
      <c r="P524" s="76">
        <f t="shared" si="345"/>
        <v>0</v>
      </c>
      <c r="R524" s="64"/>
      <c r="S524" s="65">
        <f t="shared" si="332"/>
        <v>0</v>
      </c>
    </row>
    <row r="525" spans="1:19" ht="26.25" x14ac:dyDescent="0.25">
      <c r="A525" s="72">
        <v>3311401050743</v>
      </c>
      <c r="B525" s="31" t="s">
        <v>671</v>
      </c>
      <c r="C525" s="73"/>
      <c r="D525" s="74">
        <f>SUM(D526)</f>
        <v>0</v>
      </c>
      <c r="E525" s="74">
        <f>SUM(E526)</f>
        <v>0</v>
      </c>
      <c r="F525" s="75">
        <f t="shared" si="328"/>
        <v>0</v>
      </c>
      <c r="G525" s="25">
        <f t="shared" si="336"/>
        <v>0</v>
      </c>
      <c r="H525" s="74">
        <f>SUM(H526)</f>
        <v>0</v>
      </c>
      <c r="I525" s="76">
        <f t="shared" si="337"/>
        <v>0</v>
      </c>
      <c r="J525" s="74">
        <f>SUM(J526)</f>
        <v>0</v>
      </c>
      <c r="K525" s="25">
        <f t="shared" si="329"/>
        <v>0</v>
      </c>
      <c r="L525" s="75">
        <f t="shared" si="344"/>
        <v>0</v>
      </c>
      <c r="M525" s="25">
        <f t="shared" si="330"/>
        <v>0</v>
      </c>
      <c r="N525" s="74">
        <f>SUM(N526)</f>
        <v>0</v>
      </c>
      <c r="O525" s="25">
        <f t="shared" si="331"/>
        <v>0</v>
      </c>
      <c r="P525" s="76">
        <f t="shared" si="345"/>
        <v>0</v>
      </c>
      <c r="R525" s="64"/>
      <c r="S525" s="65">
        <f t="shared" si="332"/>
        <v>0</v>
      </c>
    </row>
    <row r="526" spans="1:19" ht="26.25" x14ac:dyDescent="0.25">
      <c r="A526" s="72">
        <v>3311401050743120</v>
      </c>
      <c r="B526" s="31" t="s">
        <v>671</v>
      </c>
      <c r="C526" s="73"/>
      <c r="D526" s="64">
        <f>SUM(geab:geru!D526)</f>
        <v>0</v>
      </c>
      <c r="E526" s="64">
        <f>SUM(geab:geru!E526)</f>
        <v>0</v>
      </c>
      <c r="F526" s="75">
        <f t="shared" si="328"/>
        <v>0</v>
      </c>
      <c r="G526" s="25">
        <f t="shared" si="336"/>
        <v>0</v>
      </c>
      <c r="H526" s="64"/>
      <c r="I526" s="76">
        <f t="shared" ref="I526" si="400">SUM(F526-H526)</f>
        <v>0</v>
      </c>
      <c r="J526" s="64">
        <f>SUM(geab:geru!J526)</f>
        <v>0</v>
      </c>
      <c r="K526" s="25">
        <f t="shared" si="329"/>
        <v>0</v>
      </c>
      <c r="L526" s="75">
        <f t="shared" ref="L526" si="401">SUM(N526-J526)</f>
        <v>0</v>
      </c>
      <c r="M526" s="25">
        <f t="shared" si="330"/>
        <v>0</v>
      </c>
      <c r="N526" s="64">
        <f>SUM(geab:geru!N526)</f>
        <v>0</v>
      </c>
      <c r="O526" s="25">
        <f t="shared" si="331"/>
        <v>0</v>
      </c>
      <c r="P526" s="76">
        <f t="shared" si="345"/>
        <v>0</v>
      </c>
      <c r="R526" s="64"/>
      <c r="S526" s="65">
        <f t="shared" si="332"/>
        <v>0</v>
      </c>
    </row>
    <row r="527" spans="1:19" ht="26.25" x14ac:dyDescent="0.25">
      <c r="A527" s="72">
        <v>3311401050749</v>
      </c>
      <c r="B527" s="31" t="s">
        <v>672</v>
      </c>
      <c r="C527" s="73"/>
      <c r="D527" s="74">
        <f>SUM(D528)</f>
        <v>0</v>
      </c>
      <c r="E527" s="74">
        <f>SUM(E528)</f>
        <v>0</v>
      </c>
      <c r="F527" s="75">
        <f t="shared" si="328"/>
        <v>0</v>
      </c>
      <c r="G527" s="25">
        <f t="shared" si="336"/>
        <v>0</v>
      </c>
      <c r="H527" s="74">
        <f>SUM(H528)</f>
        <v>0</v>
      </c>
      <c r="I527" s="76">
        <f t="shared" si="337"/>
        <v>0</v>
      </c>
      <c r="J527" s="74">
        <f>SUM(J528)</f>
        <v>0</v>
      </c>
      <c r="K527" s="25">
        <f t="shared" si="329"/>
        <v>0</v>
      </c>
      <c r="L527" s="75">
        <f t="shared" si="344"/>
        <v>0</v>
      </c>
      <c r="M527" s="25">
        <f t="shared" si="330"/>
        <v>0</v>
      </c>
      <c r="N527" s="74">
        <f>SUM(N528)</f>
        <v>0</v>
      </c>
      <c r="O527" s="25">
        <f t="shared" si="331"/>
        <v>0</v>
      </c>
      <c r="P527" s="76">
        <f t="shared" si="345"/>
        <v>0</v>
      </c>
      <c r="R527" s="64"/>
      <c r="S527" s="65">
        <f t="shared" si="332"/>
        <v>0</v>
      </c>
    </row>
    <row r="528" spans="1:19" ht="26.25" x14ac:dyDescent="0.25">
      <c r="A528" s="72">
        <v>3311401050749120</v>
      </c>
      <c r="B528" s="31" t="s">
        <v>672</v>
      </c>
      <c r="C528" s="73"/>
      <c r="D528" s="64">
        <f>SUM(geab:geru!D528)</f>
        <v>0</v>
      </c>
      <c r="E528" s="64">
        <f>SUM(geab:geru!E528)</f>
        <v>0</v>
      </c>
      <c r="F528" s="75">
        <f t="shared" si="328"/>
        <v>0</v>
      </c>
      <c r="G528" s="25">
        <f t="shared" si="336"/>
        <v>0</v>
      </c>
      <c r="H528" s="64"/>
      <c r="I528" s="76">
        <f t="shared" ref="I528" si="402">SUM(F528-H528)</f>
        <v>0</v>
      </c>
      <c r="J528" s="64">
        <f>SUM(geab:geru!J528)</f>
        <v>0</v>
      </c>
      <c r="K528" s="25">
        <f t="shared" si="329"/>
        <v>0</v>
      </c>
      <c r="L528" s="75">
        <f t="shared" ref="L528" si="403">SUM(N528-J528)</f>
        <v>0</v>
      </c>
      <c r="M528" s="25">
        <f t="shared" si="330"/>
        <v>0</v>
      </c>
      <c r="N528" s="64">
        <f>SUM(geab:geru!N528)</f>
        <v>0</v>
      </c>
      <c r="O528" s="25">
        <f t="shared" si="331"/>
        <v>0</v>
      </c>
      <c r="P528" s="76">
        <f t="shared" si="345"/>
        <v>0</v>
      </c>
      <c r="R528" s="64"/>
      <c r="S528" s="65">
        <f t="shared" si="332"/>
        <v>0</v>
      </c>
    </row>
    <row r="529" spans="1:19" ht="26.25" x14ac:dyDescent="0.25">
      <c r="A529" s="72">
        <v>3311401050760</v>
      </c>
      <c r="B529" s="31" t="s">
        <v>673</v>
      </c>
      <c r="C529" s="73"/>
      <c r="D529" s="74">
        <f>SUM(D530)</f>
        <v>0</v>
      </c>
      <c r="E529" s="74">
        <f>SUM(E530)</f>
        <v>0</v>
      </c>
      <c r="F529" s="75">
        <f t="shared" ref="F529:F594" si="404">SUM(D529+E529)</f>
        <v>0</v>
      </c>
      <c r="G529" s="25">
        <f t="shared" si="336"/>
        <v>0</v>
      </c>
      <c r="H529" s="74">
        <f>SUM(H530)</f>
        <v>0</v>
      </c>
      <c r="I529" s="76">
        <f t="shared" si="337"/>
        <v>0</v>
      </c>
      <c r="J529" s="74">
        <f>SUM(J530)</f>
        <v>0</v>
      </c>
      <c r="K529" s="25">
        <f t="shared" ref="K529:K594" si="405">IF(OR(J529=0,F529=0),0,J529/F529)*100</f>
        <v>0</v>
      </c>
      <c r="L529" s="75">
        <f t="shared" si="344"/>
        <v>0</v>
      </c>
      <c r="M529" s="25">
        <f t="shared" ref="M529:M594" si="406">IF(OR(L529=0,F529=0),0,L529/F529)*100</f>
        <v>0</v>
      </c>
      <c r="N529" s="74">
        <f>SUM(N530)</f>
        <v>0</v>
      </c>
      <c r="O529" s="25">
        <f t="shared" ref="O529:O594" si="407">IF(OR(N529=0,F529=0),0,N529/F529)*100</f>
        <v>0</v>
      </c>
      <c r="P529" s="76">
        <f t="shared" si="345"/>
        <v>0</v>
      </c>
      <c r="R529" s="64"/>
      <c r="S529" s="65">
        <f t="shared" ref="S529:S594" si="408">+N529-R529</f>
        <v>0</v>
      </c>
    </row>
    <row r="530" spans="1:19" ht="26.25" x14ac:dyDescent="0.25">
      <c r="A530" s="72">
        <v>3311401050760120</v>
      </c>
      <c r="B530" s="31" t="s">
        <v>673</v>
      </c>
      <c r="C530" s="73"/>
      <c r="D530" s="64">
        <f>SUM(geab:geru!D530)</f>
        <v>0</v>
      </c>
      <c r="E530" s="64">
        <f>SUM(geab:geru!E530)</f>
        <v>0</v>
      </c>
      <c r="F530" s="75">
        <f t="shared" si="404"/>
        <v>0</v>
      </c>
      <c r="G530" s="25">
        <f t="shared" si="336"/>
        <v>0</v>
      </c>
      <c r="H530" s="64"/>
      <c r="I530" s="76">
        <f t="shared" ref="I530" si="409">SUM(F530-H530)</f>
        <v>0</v>
      </c>
      <c r="J530" s="64">
        <f>SUM(geab:geru!J530)</f>
        <v>0</v>
      </c>
      <c r="K530" s="25">
        <f t="shared" si="405"/>
        <v>0</v>
      </c>
      <c r="L530" s="75">
        <f t="shared" ref="L530" si="410">SUM(N530-J530)</f>
        <v>0</v>
      </c>
      <c r="M530" s="25">
        <f t="shared" si="406"/>
        <v>0</v>
      </c>
      <c r="N530" s="64">
        <f>SUM(geab:geru!N530)</f>
        <v>0</v>
      </c>
      <c r="O530" s="25">
        <f t="shared" si="407"/>
        <v>0</v>
      </c>
      <c r="P530" s="76">
        <f t="shared" si="345"/>
        <v>0</v>
      </c>
      <c r="R530" s="64"/>
      <c r="S530" s="65">
        <f t="shared" si="408"/>
        <v>0</v>
      </c>
    </row>
    <row r="531" spans="1:19" x14ac:dyDescent="0.25">
      <c r="A531" s="72">
        <v>3311401050764</v>
      </c>
      <c r="B531" s="31" t="s">
        <v>674</v>
      </c>
      <c r="C531" s="73"/>
      <c r="D531" s="74">
        <f>SUM(D532)</f>
        <v>0</v>
      </c>
      <c r="E531" s="74">
        <f>SUM(E532)</f>
        <v>0</v>
      </c>
      <c r="F531" s="75">
        <f t="shared" si="404"/>
        <v>0</v>
      </c>
      <c r="G531" s="25">
        <f t="shared" si="336"/>
        <v>0</v>
      </c>
      <c r="H531" s="74">
        <f>SUM(H532)</f>
        <v>0</v>
      </c>
      <c r="I531" s="76">
        <f t="shared" ref="I531:I595" si="411">SUM(F531-H531)</f>
        <v>0</v>
      </c>
      <c r="J531" s="74">
        <f>SUM(J532)</f>
        <v>0</v>
      </c>
      <c r="K531" s="25">
        <f t="shared" si="405"/>
        <v>0</v>
      </c>
      <c r="L531" s="75">
        <f t="shared" si="344"/>
        <v>0</v>
      </c>
      <c r="M531" s="25">
        <f t="shared" si="406"/>
        <v>0</v>
      </c>
      <c r="N531" s="74">
        <f>SUM(N532)</f>
        <v>0</v>
      </c>
      <c r="O531" s="25">
        <f t="shared" si="407"/>
        <v>0</v>
      </c>
      <c r="P531" s="76">
        <f t="shared" si="345"/>
        <v>0</v>
      </c>
      <c r="R531" s="64"/>
      <c r="S531" s="65">
        <f t="shared" si="408"/>
        <v>0</v>
      </c>
    </row>
    <row r="532" spans="1:19" x14ac:dyDescent="0.25">
      <c r="A532" s="72">
        <v>3311401050764120</v>
      </c>
      <c r="B532" s="31" t="s">
        <v>674</v>
      </c>
      <c r="C532" s="73"/>
      <c r="D532" s="64">
        <f>SUM(geab:geru!D532)</f>
        <v>0</v>
      </c>
      <c r="E532" s="64">
        <f>SUM(geab:geru!E532)</f>
        <v>0</v>
      </c>
      <c r="F532" s="75">
        <f t="shared" si="404"/>
        <v>0</v>
      </c>
      <c r="G532" s="25">
        <f t="shared" si="336"/>
        <v>0</v>
      </c>
      <c r="H532" s="64"/>
      <c r="I532" s="76">
        <f t="shared" ref="I532" si="412">SUM(F532-H532)</f>
        <v>0</v>
      </c>
      <c r="J532" s="64">
        <f>SUM(geab:geru!J532)</f>
        <v>0</v>
      </c>
      <c r="K532" s="25">
        <f t="shared" si="405"/>
        <v>0</v>
      </c>
      <c r="L532" s="75">
        <f t="shared" ref="L532" si="413">SUM(N532-J532)</f>
        <v>0</v>
      </c>
      <c r="M532" s="25">
        <f t="shared" si="406"/>
        <v>0</v>
      </c>
      <c r="N532" s="64">
        <f>SUM(geab:geru!N532)</f>
        <v>0</v>
      </c>
      <c r="O532" s="25">
        <f t="shared" si="407"/>
        <v>0</v>
      </c>
      <c r="P532" s="76">
        <f t="shared" si="345"/>
        <v>0</v>
      </c>
      <c r="R532" s="64"/>
      <c r="S532" s="65">
        <f t="shared" si="408"/>
        <v>0</v>
      </c>
    </row>
    <row r="533" spans="1:19" ht="26.25" x14ac:dyDescent="0.25">
      <c r="A533" s="100">
        <v>3311401050772</v>
      </c>
      <c r="B533" s="31" t="s">
        <v>675</v>
      </c>
      <c r="C533" s="73"/>
      <c r="D533" s="74">
        <f>SUM(D534:D535)</f>
        <v>0</v>
      </c>
      <c r="E533" s="74">
        <f>SUM(E534:E535)</f>
        <v>0</v>
      </c>
      <c r="F533" s="75">
        <f t="shared" si="404"/>
        <v>0</v>
      </c>
      <c r="G533" s="25">
        <f t="shared" ref="G533:G602" si="414">IF(OR(F533=0,F$7=0),0,F533/F$7)*100</f>
        <v>0</v>
      </c>
      <c r="H533" s="74">
        <f>SUM(H534:H535)</f>
        <v>0</v>
      </c>
      <c r="I533" s="76">
        <f t="shared" si="411"/>
        <v>0</v>
      </c>
      <c r="J533" s="74">
        <f>SUM(J534:J535)</f>
        <v>0</v>
      </c>
      <c r="K533" s="25">
        <f t="shared" si="405"/>
        <v>0</v>
      </c>
      <c r="L533" s="75">
        <f t="shared" si="344"/>
        <v>0</v>
      </c>
      <c r="M533" s="25">
        <f t="shared" si="406"/>
        <v>0</v>
      </c>
      <c r="N533" s="74">
        <f>SUM(N534:N535)</f>
        <v>0</v>
      </c>
      <c r="O533" s="25">
        <f t="shared" si="407"/>
        <v>0</v>
      </c>
      <c r="P533" s="76">
        <f t="shared" si="345"/>
        <v>0</v>
      </c>
      <c r="R533" s="64"/>
      <c r="S533" s="65">
        <f t="shared" si="408"/>
        <v>0</v>
      </c>
    </row>
    <row r="534" spans="1:19" ht="26.25" x14ac:dyDescent="0.25">
      <c r="A534" s="100">
        <v>3311401050772120</v>
      </c>
      <c r="B534" s="31" t="s">
        <v>675</v>
      </c>
      <c r="C534" s="73"/>
      <c r="D534" s="64">
        <f>SUM(geab:geru!D534)</f>
        <v>0</v>
      </c>
      <c r="E534" s="64">
        <f>SUM(geab:geru!E534)</f>
        <v>0</v>
      </c>
      <c r="F534" s="75">
        <f t="shared" si="404"/>
        <v>0</v>
      </c>
      <c r="G534" s="25">
        <f t="shared" si="414"/>
        <v>0</v>
      </c>
      <c r="H534" s="64"/>
      <c r="I534" s="76">
        <f t="shared" ref="I534:I535" si="415">SUM(F534-H534)</f>
        <v>0</v>
      </c>
      <c r="J534" s="64">
        <f>SUM(geab:geru!J534)</f>
        <v>0</v>
      </c>
      <c r="K534" s="25">
        <f t="shared" si="405"/>
        <v>0</v>
      </c>
      <c r="L534" s="75">
        <f t="shared" ref="L534:L535" si="416">SUM(N534-J534)</f>
        <v>0</v>
      </c>
      <c r="M534" s="25">
        <f t="shared" si="406"/>
        <v>0</v>
      </c>
      <c r="N534" s="64">
        <f>SUM(geab:geru!N534)</f>
        <v>0</v>
      </c>
      <c r="O534" s="25">
        <f t="shared" si="407"/>
        <v>0</v>
      </c>
      <c r="P534" s="76">
        <f t="shared" si="345"/>
        <v>0</v>
      </c>
      <c r="R534" s="64"/>
      <c r="S534" s="65">
        <f t="shared" si="408"/>
        <v>0</v>
      </c>
    </row>
    <row r="535" spans="1:19" ht="26.25" x14ac:dyDescent="0.25">
      <c r="A535" s="100">
        <v>3311401050772120</v>
      </c>
      <c r="B535" s="31" t="s">
        <v>675</v>
      </c>
      <c r="C535" s="73"/>
      <c r="D535" s="64">
        <f>SUM(geab:geru!D535)</f>
        <v>0</v>
      </c>
      <c r="E535" s="64">
        <f>SUM(geab:geru!E535)</f>
        <v>0</v>
      </c>
      <c r="F535" s="75">
        <f t="shared" si="404"/>
        <v>0</v>
      </c>
      <c r="G535" s="25">
        <f t="shared" si="414"/>
        <v>0</v>
      </c>
      <c r="H535" s="64"/>
      <c r="I535" s="76">
        <f t="shared" si="415"/>
        <v>0</v>
      </c>
      <c r="J535" s="64">
        <f>SUM(geab:geru!J535)</f>
        <v>0</v>
      </c>
      <c r="K535" s="25">
        <f t="shared" si="405"/>
        <v>0</v>
      </c>
      <c r="L535" s="75">
        <f t="shared" si="416"/>
        <v>0</v>
      </c>
      <c r="M535" s="25">
        <f t="shared" si="406"/>
        <v>0</v>
      </c>
      <c r="N535" s="64">
        <f>SUM(geab:geru!N535)</f>
        <v>0</v>
      </c>
      <c r="O535" s="25">
        <f t="shared" si="407"/>
        <v>0</v>
      </c>
      <c r="P535" s="76">
        <f t="shared" si="345"/>
        <v>0</v>
      </c>
      <c r="R535" s="64"/>
      <c r="S535" s="65">
        <f t="shared" si="408"/>
        <v>0</v>
      </c>
    </row>
    <row r="536" spans="1:19" ht="26.25" x14ac:dyDescent="0.25">
      <c r="A536" s="72">
        <v>3311401050779</v>
      </c>
      <c r="B536" s="31" t="s">
        <v>676</v>
      </c>
      <c r="C536" s="73"/>
      <c r="D536" s="74">
        <f>SUM(D537)</f>
        <v>0</v>
      </c>
      <c r="E536" s="74">
        <f>SUM(E537)</f>
        <v>0</v>
      </c>
      <c r="F536" s="75">
        <f t="shared" si="404"/>
        <v>0</v>
      </c>
      <c r="G536" s="25">
        <f t="shared" si="414"/>
        <v>0</v>
      </c>
      <c r="H536" s="74">
        <f>SUM(H537)</f>
        <v>0</v>
      </c>
      <c r="I536" s="76">
        <f t="shared" si="411"/>
        <v>0</v>
      </c>
      <c r="J536" s="74">
        <f>SUM(J537)</f>
        <v>0</v>
      </c>
      <c r="K536" s="25">
        <f t="shared" si="405"/>
        <v>0</v>
      </c>
      <c r="L536" s="75">
        <f t="shared" si="344"/>
        <v>0</v>
      </c>
      <c r="M536" s="25">
        <f t="shared" si="406"/>
        <v>0</v>
      </c>
      <c r="N536" s="74">
        <f>SUM(N537)</f>
        <v>0</v>
      </c>
      <c r="O536" s="25">
        <f t="shared" si="407"/>
        <v>0</v>
      </c>
      <c r="P536" s="76">
        <f t="shared" ref="P536:P601" si="417">SUM(F536-N536)</f>
        <v>0</v>
      </c>
      <c r="R536" s="64"/>
      <c r="S536" s="65">
        <f t="shared" si="408"/>
        <v>0</v>
      </c>
    </row>
    <row r="537" spans="1:19" ht="26.25" x14ac:dyDescent="0.25">
      <c r="A537" s="72">
        <v>3311401050779120</v>
      </c>
      <c r="B537" s="31" t="s">
        <v>676</v>
      </c>
      <c r="C537" s="73"/>
      <c r="D537" s="64">
        <f>SUM(geab:geru!D537)</f>
        <v>0</v>
      </c>
      <c r="E537" s="64">
        <f>SUM(geab:geru!E537)</f>
        <v>0</v>
      </c>
      <c r="F537" s="75">
        <f t="shared" si="404"/>
        <v>0</v>
      </c>
      <c r="G537" s="25">
        <f t="shared" si="414"/>
        <v>0</v>
      </c>
      <c r="H537" s="64"/>
      <c r="I537" s="76">
        <f t="shared" ref="I537" si="418">SUM(F537-H537)</f>
        <v>0</v>
      </c>
      <c r="J537" s="64">
        <f>SUM(geab:geru!J537)</f>
        <v>0</v>
      </c>
      <c r="K537" s="25">
        <f t="shared" si="405"/>
        <v>0</v>
      </c>
      <c r="L537" s="75">
        <f t="shared" ref="L537" si="419">SUM(N537-J537)</f>
        <v>0</v>
      </c>
      <c r="M537" s="25">
        <f t="shared" si="406"/>
        <v>0</v>
      </c>
      <c r="N537" s="64">
        <f>SUM(geab:geru!N537)</f>
        <v>0</v>
      </c>
      <c r="O537" s="25">
        <f t="shared" si="407"/>
        <v>0</v>
      </c>
      <c r="P537" s="76">
        <f t="shared" si="417"/>
        <v>0</v>
      </c>
      <c r="R537" s="64"/>
      <c r="S537" s="65">
        <f t="shared" si="408"/>
        <v>0</v>
      </c>
    </row>
    <row r="538" spans="1:19" ht="77.25" x14ac:dyDescent="0.25">
      <c r="A538" s="72">
        <v>3311401050797</v>
      </c>
      <c r="B538" s="31" t="s">
        <v>677</v>
      </c>
      <c r="C538" s="73"/>
      <c r="D538" s="74">
        <f>SUM(D539)</f>
        <v>0</v>
      </c>
      <c r="E538" s="74">
        <f>SUM(E539)</f>
        <v>0</v>
      </c>
      <c r="F538" s="75">
        <f t="shared" si="404"/>
        <v>0</v>
      </c>
      <c r="G538" s="25">
        <f t="shared" si="414"/>
        <v>0</v>
      </c>
      <c r="H538" s="74">
        <f>SUM(H539)</f>
        <v>0</v>
      </c>
      <c r="I538" s="76">
        <f t="shared" si="411"/>
        <v>0</v>
      </c>
      <c r="J538" s="74">
        <f>SUM(J539)</f>
        <v>0</v>
      </c>
      <c r="K538" s="25">
        <f t="shared" si="405"/>
        <v>0</v>
      </c>
      <c r="L538" s="75">
        <f t="shared" ref="L538:L600" si="420">SUM(N538-J538)</f>
        <v>0</v>
      </c>
      <c r="M538" s="25">
        <f t="shared" si="406"/>
        <v>0</v>
      </c>
      <c r="N538" s="74">
        <f>SUM(N539)</f>
        <v>0</v>
      </c>
      <c r="O538" s="25">
        <f t="shared" si="407"/>
        <v>0</v>
      </c>
      <c r="P538" s="76">
        <f t="shared" si="417"/>
        <v>0</v>
      </c>
      <c r="R538" s="64"/>
      <c r="S538" s="65">
        <f t="shared" si="408"/>
        <v>0</v>
      </c>
    </row>
    <row r="539" spans="1:19" ht="77.25" x14ac:dyDescent="0.25">
      <c r="A539" s="72">
        <v>3311401050797120</v>
      </c>
      <c r="B539" s="31" t="s">
        <v>677</v>
      </c>
      <c r="C539" s="73"/>
      <c r="D539" s="64">
        <f>SUM(geab:geru!D539)</f>
        <v>0</v>
      </c>
      <c r="E539" s="64">
        <f>SUM(geab:geru!E539)</f>
        <v>0</v>
      </c>
      <c r="F539" s="75">
        <f t="shared" si="404"/>
        <v>0</v>
      </c>
      <c r="G539" s="25">
        <f t="shared" si="414"/>
        <v>0</v>
      </c>
      <c r="H539" s="64"/>
      <c r="I539" s="76">
        <f t="shared" ref="I539" si="421">SUM(F539-H539)</f>
        <v>0</v>
      </c>
      <c r="J539" s="64">
        <f>SUM(geab:geru!J539)</f>
        <v>0</v>
      </c>
      <c r="K539" s="25">
        <f t="shared" si="405"/>
        <v>0</v>
      </c>
      <c r="L539" s="75">
        <f t="shared" ref="L539" si="422">SUM(N539-J539)</f>
        <v>0</v>
      </c>
      <c r="M539" s="25">
        <f t="shared" si="406"/>
        <v>0</v>
      </c>
      <c r="N539" s="64">
        <f>SUM(geab:geru!N539)</f>
        <v>0</v>
      </c>
      <c r="O539" s="25">
        <f t="shared" si="407"/>
        <v>0</v>
      </c>
      <c r="P539" s="76">
        <f t="shared" si="417"/>
        <v>0</v>
      </c>
      <c r="R539" s="64"/>
      <c r="S539" s="65">
        <f t="shared" si="408"/>
        <v>0</v>
      </c>
    </row>
    <row r="540" spans="1:19" ht="51.75" x14ac:dyDescent="0.25">
      <c r="A540" s="72">
        <v>3311401050828</v>
      </c>
      <c r="B540" s="31" t="s">
        <v>678</v>
      </c>
      <c r="C540" s="73"/>
      <c r="D540" s="74">
        <f>SUM(D541)</f>
        <v>0</v>
      </c>
      <c r="E540" s="74">
        <f>SUM(E541)</f>
        <v>0</v>
      </c>
      <c r="F540" s="75">
        <f t="shared" si="404"/>
        <v>0</v>
      </c>
      <c r="G540" s="25">
        <f t="shared" si="414"/>
        <v>0</v>
      </c>
      <c r="H540" s="74">
        <f>SUM(H541)</f>
        <v>0</v>
      </c>
      <c r="I540" s="76">
        <f t="shared" si="411"/>
        <v>0</v>
      </c>
      <c r="J540" s="74">
        <f>SUM(J541)</f>
        <v>0</v>
      </c>
      <c r="K540" s="25">
        <f t="shared" si="405"/>
        <v>0</v>
      </c>
      <c r="L540" s="75">
        <f t="shared" si="420"/>
        <v>0</v>
      </c>
      <c r="M540" s="25">
        <f t="shared" si="406"/>
        <v>0</v>
      </c>
      <c r="N540" s="74">
        <f>SUM(N541)</f>
        <v>0</v>
      </c>
      <c r="O540" s="25">
        <f t="shared" si="407"/>
        <v>0</v>
      </c>
      <c r="P540" s="76">
        <f t="shared" si="417"/>
        <v>0</v>
      </c>
      <c r="R540" s="64"/>
      <c r="S540" s="65">
        <f t="shared" si="408"/>
        <v>0</v>
      </c>
    </row>
    <row r="541" spans="1:19" ht="51.75" x14ac:dyDescent="0.25">
      <c r="A541" s="72">
        <v>3311401050828120</v>
      </c>
      <c r="B541" s="31" t="s">
        <v>678</v>
      </c>
      <c r="C541" s="73"/>
      <c r="D541" s="64">
        <f>SUM(geab:geru!D541)</f>
        <v>0</v>
      </c>
      <c r="E541" s="64">
        <f>SUM(geab:geru!E541)</f>
        <v>0</v>
      </c>
      <c r="F541" s="75">
        <f t="shared" si="404"/>
        <v>0</v>
      </c>
      <c r="G541" s="25">
        <f t="shared" si="414"/>
        <v>0</v>
      </c>
      <c r="H541" s="64"/>
      <c r="I541" s="76">
        <f t="shared" ref="I541" si="423">SUM(F541-H541)</f>
        <v>0</v>
      </c>
      <c r="J541" s="64">
        <f>SUM(geab:geru!J541)</f>
        <v>0</v>
      </c>
      <c r="K541" s="25">
        <f t="shared" si="405"/>
        <v>0</v>
      </c>
      <c r="L541" s="75">
        <f t="shared" ref="L541" si="424">SUM(N541-J541)</f>
        <v>0</v>
      </c>
      <c r="M541" s="25">
        <f t="shared" si="406"/>
        <v>0</v>
      </c>
      <c r="N541" s="64">
        <f>SUM(geab:geru!N541)</f>
        <v>0</v>
      </c>
      <c r="O541" s="25">
        <f t="shared" si="407"/>
        <v>0</v>
      </c>
      <c r="P541" s="76">
        <f t="shared" si="417"/>
        <v>0</v>
      </c>
      <c r="R541" s="64"/>
      <c r="S541" s="65">
        <f t="shared" si="408"/>
        <v>0</v>
      </c>
    </row>
    <row r="542" spans="1:19" ht="26.25" x14ac:dyDescent="0.25">
      <c r="A542" s="72">
        <v>3311401050829</v>
      </c>
      <c r="B542" s="31" t="s">
        <v>679</v>
      </c>
      <c r="C542" s="73"/>
      <c r="D542" s="74">
        <f>SUM(D543)</f>
        <v>0</v>
      </c>
      <c r="E542" s="74">
        <f>SUM(E543)</f>
        <v>0</v>
      </c>
      <c r="F542" s="75">
        <f t="shared" si="404"/>
        <v>0</v>
      </c>
      <c r="G542" s="25">
        <f t="shared" si="414"/>
        <v>0</v>
      </c>
      <c r="H542" s="74">
        <f>SUM(H543)</f>
        <v>0</v>
      </c>
      <c r="I542" s="76">
        <f t="shared" si="411"/>
        <v>0</v>
      </c>
      <c r="J542" s="74">
        <f>SUM(J543)</f>
        <v>0</v>
      </c>
      <c r="K542" s="25">
        <f t="shared" si="405"/>
        <v>0</v>
      </c>
      <c r="L542" s="75">
        <f t="shared" si="420"/>
        <v>0</v>
      </c>
      <c r="M542" s="25">
        <f t="shared" si="406"/>
        <v>0</v>
      </c>
      <c r="N542" s="74">
        <f>SUM(N543)</f>
        <v>0</v>
      </c>
      <c r="O542" s="25">
        <f t="shared" si="407"/>
        <v>0</v>
      </c>
      <c r="P542" s="76">
        <f t="shared" si="417"/>
        <v>0</v>
      </c>
      <c r="R542" s="64"/>
      <c r="S542" s="65">
        <f t="shared" si="408"/>
        <v>0</v>
      </c>
    </row>
    <row r="543" spans="1:19" ht="26.25" x14ac:dyDescent="0.25">
      <c r="A543" s="72">
        <v>3311401050829120</v>
      </c>
      <c r="B543" s="31" t="s">
        <v>679</v>
      </c>
      <c r="C543" s="73"/>
      <c r="D543" s="64">
        <f>SUM(geab:geru!D543)</f>
        <v>0</v>
      </c>
      <c r="E543" s="64">
        <f>SUM(geab:geru!E543)</f>
        <v>0</v>
      </c>
      <c r="F543" s="75">
        <f t="shared" si="404"/>
        <v>0</v>
      </c>
      <c r="G543" s="25">
        <f t="shared" si="414"/>
        <v>0</v>
      </c>
      <c r="H543" s="64"/>
      <c r="I543" s="76">
        <f t="shared" ref="I543" si="425">SUM(F543-H543)</f>
        <v>0</v>
      </c>
      <c r="J543" s="64">
        <f>SUM(geab:geru!J543)</f>
        <v>0</v>
      </c>
      <c r="K543" s="25">
        <f t="shared" si="405"/>
        <v>0</v>
      </c>
      <c r="L543" s="75">
        <f t="shared" ref="L543" si="426">SUM(N543-J543)</f>
        <v>0</v>
      </c>
      <c r="M543" s="25">
        <f t="shared" si="406"/>
        <v>0</v>
      </c>
      <c r="N543" s="64">
        <f>SUM(geab:geru!N543)</f>
        <v>0</v>
      </c>
      <c r="O543" s="25">
        <f t="shared" si="407"/>
        <v>0</v>
      </c>
      <c r="P543" s="76">
        <f t="shared" si="417"/>
        <v>0</v>
      </c>
      <c r="R543" s="64"/>
      <c r="S543" s="65">
        <f t="shared" si="408"/>
        <v>0</v>
      </c>
    </row>
    <row r="544" spans="1:19" x14ac:dyDescent="0.25">
      <c r="A544" s="100">
        <v>3311401050847</v>
      </c>
      <c r="B544" s="31" t="s">
        <v>680</v>
      </c>
      <c r="C544" s="73"/>
      <c r="D544" s="74">
        <f>SUM(D545)</f>
        <v>0</v>
      </c>
      <c r="E544" s="74">
        <f>SUM(E545)</f>
        <v>0</v>
      </c>
      <c r="F544" s="75">
        <f t="shared" si="404"/>
        <v>0</v>
      </c>
      <c r="G544" s="25">
        <f t="shared" si="414"/>
        <v>0</v>
      </c>
      <c r="H544" s="74">
        <f>SUM(H545)</f>
        <v>0</v>
      </c>
      <c r="I544" s="76">
        <f t="shared" si="411"/>
        <v>0</v>
      </c>
      <c r="J544" s="74">
        <f>SUM(J545)</f>
        <v>0</v>
      </c>
      <c r="K544" s="25">
        <f t="shared" si="405"/>
        <v>0</v>
      </c>
      <c r="L544" s="75">
        <f t="shared" si="420"/>
        <v>0</v>
      </c>
      <c r="M544" s="25">
        <f t="shared" si="406"/>
        <v>0</v>
      </c>
      <c r="N544" s="74">
        <f>SUM(N545)</f>
        <v>0</v>
      </c>
      <c r="O544" s="25">
        <f t="shared" si="407"/>
        <v>0</v>
      </c>
      <c r="P544" s="76">
        <f t="shared" si="417"/>
        <v>0</v>
      </c>
      <c r="R544" s="64"/>
      <c r="S544" s="65">
        <f t="shared" si="408"/>
        <v>0</v>
      </c>
    </row>
    <row r="545" spans="1:19" x14ac:dyDescent="0.25">
      <c r="A545" s="100">
        <v>3311401050847120</v>
      </c>
      <c r="B545" s="31" t="s">
        <v>680</v>
      </c>
      <c r="C545" s="73"/>
      <c r="D545" s="64">
        <f>SUM(geab:geru!D545)</f>
        <v>0</v>
      </c>
      <c r="E545" s="64">
        <f>SUM(geab:geru!E545)</f>
        <v>0</v>
      </c>
      <c r="F545" s="75">
        <f t="shared" si="404"/>
        <v>0</v>
      </c>
      <c r="G545" s="25">
        <f t="shared" si="414"/>
        <v>0</v>
      </c>
      <c r="H545" s="64"/>
      <c r="I545" s="76">
        <f t="shared" ref="I545" si="427">SUM(F545-H545)</f>
        <v>0</v>
      </c>
      <c r="J545" s="64">
        <f>SUM(geab:geru!J545)</f>
        <v>0</v>
      </c>
      <c r="K545" s="25">
        <f t="shared" si="405"/>
        <v>0</v>
      </c>
      <c r="L545" s="75">
        <f t="shared" ref="L545" si="428">SUM(N545-J545)</f>
        <v>0</v>
      </c>
      <c r="M545" s="25">
        <f t="shared" si="406"/>
        <v>0</v>
      </c>
      <c r="N545" s="64">
        <f>SUM(geab:geru!N545)</f>
        <v>0</v>
      </c>
      <c r="O545" s="25">
        <f t="shared" si="407"/>
        <v>0</v>
      </c>
      <c r="P545" s="76">
        <f t="shared" si="417"/>
        <v>0</v>
      </c>
      <c r="R545" s="64"/>
      <c r="S545" s="65">
        <f t="shared" si="408"/>
        <v>0</v>
      </c>
    </row>
    <row r="546" spans="1:19" x14ac:dyDescent="0.25">
      <c r="A546" s="100">
        <v>3311401050912</v>
      </c>
      <c r="B546" s="102" t="s">
        <v>681</v>
      </c>
      <c r="C546" s="73"/>
      <c r="D546" s="74">
        <f>SUM(D547)</f>
        <v>0</v>
      </c>
      <c r="E546" s="74">
        <f>SUM(E547)</f>
        <v>0</v>
      </c>
      <c r="F546" s="75">
        <f t="shared" si="404"/>
        <v>0</v>
      </c>
      <c r="G546" s="25">
        <f t="shared" si="414"/>
        <v>0</v>
      </c>
      <c r="H546" s="74">
        <f>SUM(H547)</f>
        <v>0</v>
      </c>
      <c r="I546" s="76">
        <f t="shared" si="411"/>
        <v>0</v>
      </c>
      <c r="J546" s="74">
        <f>SUM(J547)</f>
        <v>0</v>
      </c>
      <c r="K546" s="25">
        <f t="shared" si="405"/>
        <v>0</v>
      </c>
      <c r="L546" s="75">
        <f t="shared" si="420"/>
        <v>0</v>
      </c>
      <c r="M546" s="25">
        <f t="shared" si="406"/>
        <v>0</v>
      </c>
      <c r="N546" s="74">
        <f>SUM(N547)</f>
        <v>0</v>
      </c>
      <c r="O546" s="25">
        <f t="shared" si="407"/>
        <v>0</v>
      </c>
      <c r="P546" s="76">
        <f t="shared" si="417"/>
        <v>0</v>
      </c>
      <c r="R546" s="64"/>
      <c r="S546" s="65">
        <f t="shared" si="408"/>
        <v>0</v>
      </c>
    </row>
    <row r="547" spans="1:19" x14ac:dyDescent="0.25">
      <c r="A547" s="100">
        <v>3311401050912120</v>
      </c>
      <c r="B547" s="102" t="s">
        <v>682</v>
      </c>
      <c r="C547" s="73"/>
      <c r="D547" s="64">
        <f>SUM(geab:geru!D547)</f>
        <v>0</v>
      </c>
      <c r="E547" s="64">
        <f>SUM(geab:geru!E547)</f>
        <v>0</v>
      </c>
      <c r="F547" s="75">
        <f t="shared" si="404"/>
        <v>0</v>
      </c>
      <c r="G547" s="25">
        <f t="shared" si="414"/>
        <v>0</v>
      </c>
      <c r="H547" s="64"/>
      <c r="I547" s="76">
        <f t="shared" ref="I547" si="429">SUM(F547-H547)</f>
        <v>0</v>
      </c>
      <c r="J547" s="64">
        <f>SUM(geab:geru!J547)</f>
        <v>0</v>
      </c>
      <c r="K547" s="25">
        <f t="shared" si="405"/>
        <v>0</v>
      </c>
      <c r="L547" s="75">
        <f t="shared" ref="L547" si="430">SUM(N547-J547)</f>
        <v>0</v>
      </c>
      <c r="M547" s="25">
        <f t="shared" si="406"/>
        <v>0</v>
      </c>
      <c r="N547" s="64">
        <f>SUM(geab:geru!N547)</f>
        <v>0</v>
      </c>
      <c r="O547" s="25">
        <f t="shared" si="407"/>
        <v>0</v>
      </c>
      <c r="P547" s="76">
        <f t="shared" si="417"/>
        <v>0</v>
      </c>
      <c r="R547" s="64"/>
      <c r="S547" s="65">
        <f t="shared" si="408"/>
        <v>0</v>
      </c>
    </row>
    <row r="548" spans="1:19" x14ac:dyDescent="0.25">
      <c r="A548" s="100">
        <v>3311401050920</v>
      </c>
      <c r="B548" s="102" t="s">
        <v>683</v>
      </c>
      <c r="C548" s="73"/>
      <c r="D548" s="74">
        <f>SUM(D549)</f>
        <v>0</v>
      </c>
      <c r="E548" s="74">
        <f>SUM(E549)</f>
        <v>0</v>
      </c>
      <c r="F548" s="75">
        <f t="shared" si="404"/>
        <v>0</v>
      </c>
      <c r="G548" s="25">
        <f t="shared" si="414"/>
        <v>0</v>
      </c>
      <c r="H548" s="74">
        <f>SUM(H549)</f>
        <v>0</v>
      </c>
      <c r="I548" s="76">
        <f t="shared" si="411"/>
        <v>0</v>
      </c>
      <c r="J548" s="74">
        <f>SUM(J549)</f>
        <v>0</v>
      </c>
      <c r="K548" s="25">
        <f t="shared" si="405"/>
        <v>0</v>
      </c>
      <c r="L548" s="75">
        <f t="shared" si="420"/>
        <v>0</v>
      </c>
      <c r="M548" s="25">
        <f t="shared" si="406"/>
        <v>0</v>
      </c>
      <c r="N548" s="74">
        <f>SUM(N549)</f>
        <v>0</v>
      </c>
      <c r="O548" s="25">
        <f t="shared" si="407"/>
        <v>0</v>
      </c>
      <c r="P548" s="76">
        <f t="shared" si="417"/>
        <v>0</v>
      </c>
      <c r="R548" s="64"/>
      <c r="S548" s="65">
        <f t="shared" si="408"/>
        <v>0</v>
      </c>
    </row>
    <row r="549" spans="1:19" x14ac:dyDescent="0.25">
      <c r="A549" s="100">
        <v>3311401050920120</v>
      </c>
      <c r="B549" s="102" t="s">
        <v>683</v>
      </c>
      <c r="C549" s="73"/>
      <c r="D549" s="64">
        <f>SUM(geab:geru!D549)</f>
        <v>0</v>
      </c>
      <c r="E549" s="64">
        <f>SUM(geab:geru!E549)</f>
        <v>0</v>
      </c>
      <c r="F549" s="75">
        <f t="shared" si="404"/>
        <v>0</v>
      </c>
      <c r="G549" s="25">
        <f t="shared" si="414"/>
        <v>0</v>
      </c>
      <c r="H549" s="64"/>
      <c r="I549" s="76">
        <f t="shared" ref="I549" si="431">SUM(F549-H549)</f>
        <v>0</v>
      </c>
      <c r="J549" s="64">
        <f>SUM(geab:geru!J549)</f>
        <v>0</v>
      </c>
      <c r="K549" s="25">
        <f t="shared" si="405"/>
        <v>0</v>
      </c>
      <c r="L549" s="75">
        <f t="shared" ref="L549" si="432">SUM(N549-J549)</f>
        <v>0</v>
      </c>
      <c r="M549" s="25">
        <f t="shared" si="406"/>
        <v>0</v>
      </c>
      <c r="N549" s="64">
        <f>SUM(geab:geru!N549)</f>
        <v>0</v>
      </c>
      <c r="O549" s="25">
        <f t="shared" si="407"/>
        <v>0</v>
      </c>
      <c r="P549" s="76">
        <f t="shared" si="417"/>
        <v>0</v>
      </c>
      <c r="R549" s="64"/>
      <c r="S549" s="65">
        <f t="shared" si="408"/>
        <v>0</v>
      </c>
    </row>
    <row r="550" spans="1:19" ht="26.25" x14ac:dyDescent="0.25">
      <c r="A550" s="100">
        <v>3311401050959</v>
      </c>
      <c r="B550" s="102" t="s">
        <v>684</v>
      </c>
      <c r="C550" s="73"/>
      <c r="D550" s="74">
        <f>SUM(D551)</f>
        <v>0</v>
      </c>
      <c r="E550" s="74">
        <f>SUM(E551)</f>
        <v>0</v>
      </c>
      <c r="F550" s="75">
        <f t="shared" si="404"/>
        <v>0</v>
      </c>
      <c r="G550" s="25">
        <f t="shared" si="414"/>
        <v>0</v>
      </c>
      <c r="H550" s="74">
        <f>SUM(H551)</f>
        <v>0</v>
      </c>
      <c r="I550" s="76">
        <f t="shared" si="411"/>
        <v>0</v>
      </c>
      <c r="J550" s="74">
        <f>SUM(J551)</f>
        <v>0</v>
      </c>
      <c r="K550" s="25">
        <f t="shared" si="405"/>
        <v>0</v>
      </c>
      <c r="L550" s="75">
        <f t="shared" si="420"/>
        <v>0</v>
      </c>
      <c r="M550" s="25">
        <f t="shared" si="406"/>
        <v>0</v>
      </c>
      <c r="N550" s="74">
        <f>SUM(N551)</f>
        <v>0</v>
      </c>
      <c r="O550" s="25">
        <f t="shared" si="407"/>
        <v>0</v>
      </c>
      <c r="P550" s="76">
        <f t="shared" si="417"/>
        <v>0</v>
      </c>
      <c r="R550" s="64"/>
      <c r="S550" s="65">
        <f t="shared" si="408"/>
        <v>0</v>
      </c>
    </row>
    <row r="551" spans="1:19" ht="26.25" x14ac:dyDescent="0.25">
      <c r="A551" s="100">
        <v>3311401050959</v>
      </c>
      <c r="B551" s="102" t="s">
        <v>684</v>
      </c>
      <c r="C551" s="73"/>
      <c r="D551" s="64">
        <f>SUM(geab:geru!D551)</f>
        <v>0</v>
      </c>
      <c r="E551" s="64">
        <f>SUM(geab:geru!E551)</f>
        <v>0</v>
      </c>
      <c r="F551" s="75">
        <f t="shared" si="404"/>
        <v>0</v>
      </c>
      <c r="G551" s="25">
        <f t="shared" si="414"/>
        <v>0</v>
      </c>
      <c r="H551" s="64"/>
      <c r="I551" s="76">
        <f t="shared" ref="I551" si="433">SUM(F551-H551)</f>
        <v>0</v>
      </c>
      <c r="J551" s="64">
        <f>SUM(geab:geru!J551)</f>
        <v>0</v>
      </c>
      <c r="K551" s="25">
        <f t="shared" si="405"/>
        <v>0</v>
      </c>
      <c r="L551" s="75">
        <f t="shared" ref="L551" si="434">SUM(N551-J551)</f>
        <v>0</v>
      </c>
      <c r="M551" s="25">
        <f t="shared" si="406"/>
        <v>0</v>
      </c>
      <c r="N551" s="64">
        <f>SUM(geab:geru!N551)</f>
        <v>0</v>
      </c>
      <c r="O551" s="25">
        <f t="shared" si="407"/>
        <v>0</v>
      </c>
      <c r="P551" s="76">
        <f t="shared" si="417"/>
        <v>0</v>
      </c>
      <c r="R551" s="64"/>
      <c r="S551" s="65">
        <f t="shared" si="408"/>
        <v>0</v>
      </c>
    </row>
    <row r="552" spans="1:19" ht="26.25" x14ac:dyDescent="0.25">
      <c r="A552" s="100">
        <v>3311401050960</v>
      </c>
      <c r="B552" s="80" t="s">
        <v>685</v>
      </c>
      <c r="C552" s="73"/>
      <c r="D552" s="74">
        <f>SUM(D553)</f>
        <v>0</v>
      </c>
      <c r="E552" s="74">
        <f>SUM(E553)</f>
        <v>0</v>
      </c>
      <c r="F552" s="75">
        <f t="shared" si="404"/>
        <v>0</v>
      </c>
      <c r="G552" s="25">
        <f t="shared" si="414"/>
        <v>0</v>
      </c>
      <c r="H552" s="74">
        <f>SUM(H553)</f>
        <v>0</v>
      </c>
      <c r="I552" s="76">
        <f t="shared" si="411"/>
        <v>0</v>
      </c>
      <c r="J552" s="74">
        <f>SUM(J553)</f>
        <v>0</v>
      </c>
      <c r="K552" s="25">
        <f t="shared" si="405"/>
        <v>0</v>
      </c>
      <c r="L552" s="75">
        <f t="shared" si="420"/>
        <v>0</v>
      </c>
      <c r="M552" s="25">
        <f t="shared" si="406"/>
        <v>0</v>
      </c>
      <c r="N552" s="74">
        <f>SUM(N553)</f>
        <v>0</v>
      </c>
      <c r="O552" s="25">
        <f t="shared" si="407"/>
        <v>0</v>
      </c>
      <c r="P552" s="76">
        <f t="shared" si="417"/>
        <v>0</v>
      </c>
      <c r="R552" s="64"/>
      <c r="S552" s="65">
        <f t="shared" si="408"/>
        <v>0</v>
      </c>
    </row>
    <row r="553" spans="1:19" ht="26.25" x14ac:dyDescent="0.25">
      <c r="A553" s="100">
        <v>3311401050960</v>
      </c>
      <c r="B553" s="80" t="s">
        <v>686</v>
      </c>
      <c r="C553" s="73"/>
      <c r="D553" s="64">
        <f>SUM(geab:geru!D553)</f>
        <v>0</v>
      </c>
      <c r="E553" s="64">
        <f>SUM(geab:geru!E553)</f>
        <v>0</v>
      </c>
      <c r="F553" s="75">
        <f t="shared" si="404"/>
        <v>0</v>
      </c>
      <c r="G553" s="25">
        <f t="shared" si="414"/>
        <v>0</v>
      </c>
      <c r="H553" s="64"/>
      <c r="I553" s="76">
        <f t="shared" ref="I553" si="435">SUM(F553-H553)</f>
        <v>0</v>
      </c>
      <c r="J553" s="64">
        <f>SUM(geab:geru!J553)</f>
        <v>0</v>
      </c>
      <c r="K553" s="25">
        <f t="shared" si="405"/>
        <v>0</v>
      </c>
      <c r="L553" s="75">
        <f t="shared" ref="L553" si="436">SUM(N553-J553)</f>
        <v>0</v>
      </c>
      <c r="M553" s="25">
        <f t="shared" si="406"/>
        <v>0</v>
      </c>
      <c r="N553" s="64">
        <f>SUM(geab:geru!N553)</f>
        <v>0</v>
      </c>
      <c r="O553" s="25">
        <f t="shared" si="407"/>
        <v>0</v>
      </c>
      <c r="P553" s="76">
        <f t="shared" si="417"/>
        <v>0</v>
      </c>
      <c r="R553" s="64"/>
      <c r="S553" s="65">
        <f t="shared" si="408"/>
        <v>0</v>
      </c>
    </row>
    <row r="554" spans="1:19" ht="39" x14ac:dyDescent="0.25">
      <c r="A554" s="100">
        <v>3311401050972</v>
      </c>
      <c r="B554" s="80" t="s">
        <v>687</v>
      </c>
      <c r="C554" s="73"/>
      <c r="D554" s="74">
        <f>SUM(D555)</f>
        <v>0</v>
      </c>
      <c r="E554" s="74">
        <f>SUM(E555)</f>
        <v>0</v>
      </c>
      <c r="F554" s="75">
        <f>SUM(D554+E554)</f>
        <v>0</v>
      </c>
      <c r="G554" s="25">
        <f>IF(OR(F554=0,F$7=0),0,F554/F$7)*100</f>
        <v>0</v>
      </c>
      <c r="H554" s="74">
        <f>SUM(H555)</f>
        <v>0</v>
      </c>
      <c r="I554" s="76">
        <f>SUM(F554-H554)</f>
        <v>0</v>
      </c>
      <c r="J554" s="74">
        <f>SUM(J555)</f>
        <v>0</v>
      </c>
      <c r="K554" s="25">
        <f>IF(OR(J554=0,F554=0),0,J554/F554)*100</f>
        <v>0</v>
      </c>
      <c r="L554" s="75">
        <f>SUM(N554-J554)</f>
        <v>0</v>
      </c>
      <c r="M554" s="25">
        <f>IF(OR(L554=0,F554=0),0,L554/F554)*100</f>
        <v>0</v>
      </c>
      <c r="N554" s="74">
        <f>SUM(N555)</f>
        <v>0</v>
      </c>
      <c r="O554" s="25">
        <f>IF(OR(N554=0,F554=0),0,N554/F554)*100</f>
        <v>0</v>
      </c>
      <c r="P554" s="76">
        <f>SUM(F554-N554)</f>
        <v>0</v>
      </c>
      <c r="R554" s="64"/>
      <c r="S554" s="65"/>
    </row>
    <row r="555" spans="1:19" ht="39" x14ac:dyDescent="0.25">
      <c r="A555" s="100">
        <v>3311401050972120</v>
      </c>
      <c r="B555" s="80" t="s">
        <v>688</v>
      </c>
      <c r="C555" s="73"/>
      <c r="D555" s="64">
        <f>SUM(geab:geru!D555)</f>
        <v>0</v>
      </c>
      <c r="E555" s="64">
        <f>SUM(geab:geru!E555)</f>
        <v>0</v>
      </c>
      <c r="F555" s="75">
        <f t="shared" ref="F555" si="437">SUM(D555+E555)</f>
        <v>0</v>
      </c>
      <c r="G555" s="25">
        <f t="shared" ref="G555" si="438">IF(OR(F555=0,F$7=0),0,F555/F$7)*100</f>
        <v>0</v>
      </c>
      <c r="H555" s="64"/>
      <c r="I555" s="76">
        <f t="shared" ref="I555" si="439">SUM(F555-H555)</f>
        <v>0</v>
      </c>
      <c r="J555" s="64">
        <f>SUM(geab:geru!J555)</f>
        <v>0</v>
      </c>
      <c r="K555" s="25">
        <f t="shared" ref="K555" si="440">IF(OR(J555=0,F555=0),0,J555/F555)*100</f>
        <v>0</v>
      </c>
      <c r="L555" s="75">
        <f t="shared" ref="L555" si="441">SUM(N555-J555)</f>
        <v>0</v>
      </c>
      <c r="M555" s="25">
        <f t="shared" ref="M555" si="442">IF(OR(L555=0,F555=0),0,L555/F555)*100</f>
        <v>0</v>
      </c>
      <c r="N555" s="64">
        <f>SUM(geab:geru!N555)</f>
        <v>0</v>
      </c>
      <c r="O555" s="25">
        <f>IF(OR(N555=0,F555=0),0,N555/F555)*100</f>
        <v>0</v>
      </c>
      <c r="P555" s="76">
        <f>SUM(F555-N555)</f>
        <v>0</v>
      </c>
      <c r="R555" s="64"/>
      <c r="S555" s="65"/>
    </row>
    <row r="556" spans="1:19" ht="26.25" x14ac:dyDescent="0.25">
      <c r="A556" s="100">
        <v>3311401054006</v>
      </c>
      <c r="B556" s="31" t="s">
        <v>689</v>
      </c>
      <c r="C556" s="73"/>
      <c r="D556" s="74">
        <f>SUM(D557)</f>
        <v>0</v>
      </c>
      <c r="E556" s="74">
        <f>SUM(E557)</f>
        <v>0</v>
      </c>
      <c r="F556" s="75">
        <f t="shared" si="404"/>
        <v>0</v>
      </c>
      <c r="G556" s="25">
        <f t="shared" si="414"/>
        <v>0</v>
      </c>
      <c r="H556" s="74">
        <f>SUM(H557)</f>
        <v>0</v>
      </c>
      <c r="I556" s="76">
        <f t="shared" si="411"/>
        <v>0</v>
      </c>
      <c r="J556" s="74">
        <f>SUM(J557)</f>
        <v>0</v>
      </c>
      <c r="K556" s="25">
        <f t="shared" si="405"/>
        <v>0</v>
      </c>
      <c r="L556" s="75">
        <f t="shared" si="420"/>
        <v>0</v>
      </c>
      <c r="M556" s="25">
        <f t="shared" si="406"/>
        <v>0</v>
      </c>
      <c r="N556" s="74">
        <f>SUM(N557)</f>
        <v>0</v>
      </c>
      <c r="O556" s="25">
        <f t="shared" si="407"/>
        <v>0</v>
      </c>
      <c r="P556" s="76">
        <f t="shared" si="417"/>
        <v>0</v>
      </c>
      <c r="R556" s="64"/>
      <c r="S556" s="65">
        <f t="shared" si="408"/>
        <v>0</v>
      </c>
    </row>
    <row r="557" spans="1:19" ht="26.25" x14ac:dyDescent="0.25">
      <c r="A557" s="100">
        <v>3311401054006120</v>
      </c>
      <c r="B557" s="31" t="s">
        <v>689</v>
      </c>
      <c r="C557" s="73"/>
      <c r="D557" s="64">
        <f>SUM(geab:geru!D557)</f>
        <v>0</v>
      </c>
      <c r="E557" s="64">
        <f>SUM(geab:geru!E557)</f>
        <v>0</v>
      </c>
      <c r="F557" s="75">
        <f t="shared" si="404"/>
        <v>0</v>
      </c>
      <c r="G557" s="25">
        <f t="shared" si="414"/>
        <v>0</v>
      </c>
      <c r="H557" s="64"/>
      <c r="I557" s="76">
        <f t="shared" ref="I557" si="443">SUM(F557-H557)</f>
        <v>0</v>
      </c>
      <c r="J557" s="64">
        <f>SUM(geab:geru!J557)</f>
        <v>0</v>
      </c>
      <c r="K557" s="25">
        <f t="shared" si="405"/>
        <v>0</v>
      </c>
      <c r="L557" s="75">
        <f t="shared" ref="L557" si="444">SUM(N557-J557)</f>
        <v>0</v>
      </c>
      <c r="M557" s="25">
        <f t="shared" si="406"/>
        <v>0</v>
      </c>
      <c r="N557" s="64">
        <f>SUM(geab:geru!N557)</f>
        <v>0</v>
      </c>
      <c r="O557" s="25">
        <f t="shared" si="407"/>
        <v>0</v>
      </c>
      <c r="P557" s="76">
        <f t="shared" si="417"/>
        <v>0</v>
      </c>
      <c r="R557" s="64"/>
      <c r="S557" s="65">
        <f t="shared" si="408"/>
        <v>0</v>
      </c>
    </row>
    <row r="558" spans="1:19" ht="26.25" x14ac:dyDescent="0.25">
      <c r="A558" s="100">
        <v>3311401057243</v>
      </c>
      <c r="B558" s="31" t="s">
        <v>690</v>
      </c>
      <c r="C558" s="73"/>
      <c r="D558" s="74">
        <f>SUM(D559)</f>
        <v>0</v>
      </c>
      <c r="E558" s="74">
        <f>SUM(E559)</f>
        <v>0</v>
      </c>
      <c r="F558" s="75">
        <f t="shared" si="404"/>
        <v>0</v>
      </c>
      <c r="G558" s="25">
        <f t="shared" si="414"/>
        <v>0</v>
      </c>
      <c r="H558" s="74">
        <f>SUM(H559)</f>
        <v>0</v>
      </c>
      <c r="I558" s="76">
        <f t="shared" si="411"/>
        <v>0</v>
      </c>
      <c r="J558" s="74">
        <f>SUM(J559)</f>
        <v>0</v>
      </c>
      <c r="K558" s="25">
        <f t="shared" si="405"/>
        <v>0</v>
      </c>
      <c r="L558" s="75">
        <f t="shared" si="420"/>
        <v>0</v>
      </c>
      <c r="M558" s="25">
        <f t="shared" si="406"/>
        <v>0</v>
      </c>
      <c r="N558" s="74">
        <f>SUM(N559)</f>
        <v>0</v>
      </c>
      <c r="O558" s="25">
        <f t="shared" si="407"/>
        <v>0</v>
      </c>
      <c r="P558" s="76">
        <f t="shared" si="417"/>
        <v>0</v>
      </c>
      <c r="R558" s="64"/>
      <c r="S558" s="65">
        <f t="shared" si="408"/>
        <v>0</v>
      </c>
    </row>
    <row r="559" spans="1:19" ht="26.25" x14ac:dyDescent="0.25">
      <c r="A559" s="100">
        <v>3311401057243120</v>
      </c>
      <c r="B559" s="31" t="s">
        <v>690</v>
      </c>
      <c r="C559" s="73"/>
      <c r="D559" s="64">
        <f>SUM(geab:geru!D559)</f>
        <v>0</v>
      </c>
      <c r="E559" s="64">
        <f>SUM(geab:geru!E559)</f>
        <v>0</v>
      </c>
      <c r="F559" s="75">
        <f t="shared" si="404"/>
        <v>0</v>
      </c>
      <c r="G559" s="25">
        <f t="shared" si="414"/>
        <v>0</v>
      </c>
      <c r="H559" s="64"/>
      <c r="I559" s="76">
        <f t="shared" ref="I559" si="445">SUM(F559-H559)</f>
        <v>0</v>
      </c>
      <c r="J559" s="64">
        <f>SUM(geab:geru!J559)</f>
        <v>0</v>
      </c>
      <c r="K559" s="25">
        <f t="shared" si="405"/>
        <v>0</v>
      </c>
      <c r="L559" s="75">
        <f t="shared" ref="L559" si="446">SUM(N559-J559)</f>
        <v>0</v>
      </c>
      <c r="M559" s="25">
        <f t="shared" si="406"/>
        <v>0</v>
      </c>
      <c r="N559" s="64">
        <f>SUM(geab:geru!N559)</f>
        <v>0</v>
      </c>
      <c r="O559" s="25">
        <f t="shared" si="407"/>
        <v>0</v>
      </c>
      <c r="P559" s="76">
        <f t="shared" si="417"/>
        <v>0</v>
      </c>
      <c r="R559" s="64"/>
      <c r="S559" s="65">
        <f t="shared" si="408"/>
        <v>0</v>
      </c>
    </row>
    <row r="560" spans="1:19" x14ac:dyDescent="0.25">
      <c r="A560" s="72">
        <v>331140106</v>
      </c>
      <c r="B560" s="31" t="s">
        <v>691</v>
      </c>
      <c r="C560" s="73"/>
      <c r="D560" s="74">
        <f>SUM(D561)</f>
        <v>0</v>
      </c>
      <c r="E560" s="74">
        <f>SUM(E561)</f>
        <v>0</v>
      </c>
      <c r="F560" s="75">
        <f t="shared" si="404"/>
        <v>0</v>
      </c>
      <c r="G560" s="25">
        <f t="shared" si="414"/>
        <v>0</v>
      </c>
      <c r="H560" s="74">
        <f>SUM(H561)</f>
        <v>0</v>
      </c>
      <c r="I560" s="76">
        <f t="shared" si="411"/>
        <v>0</v>
      </c>
      <c r="J560" s="74">
        <f>SUM(J561)</f>
        <v>0</v>
      </c>
      <c r="K560" s="25">
        <f t="shared" si="405"/>
        <v>0</v>
      </c>
      <c r="L560" s="75">
        <f t="shared" si="420"/>
        <v>0</v>
      </c>
      <c r="M560" s="25">
        <f t="shared" si="406"/>
        <v>0</v>
      </c>
      <c r="N560" s="74">
        <f>SUM(N561)</f>
        <v>0</v>
      </c>
      <c r="O560" s="25">
        <f t="shared" si="407"/>
        <v>0</v>
      </c>
      <c r="P560" s="76">
        <f t="shared" si="417"/>
        <v>0</v>
      </c>
      <c r="R560" s="64"/>
      <c r="S560" s="65">
        <f t="shared" si="408"/>
        <v>0</v>
      </c>
    </row>
    <row r="561" spans="1:19" ht="39" x14ac:dyDescent="0.25">
      <c r="A561" s="72">
        <v>3311401060768</v>
      </c>
      <c r="B561" s="31" t="s">
        <v>692</v>
      </c>
      <c r="C561" s="73"/>
      <c r="D561" s="74">
        <f>SUM(D562:D563)</f>
        <v>0</v>
      </c>
      <c r="E561" s="74">
        <f>SUM(E562:E563)</f>
        <v>0</v>
      </c>
      <c r="F561" s="75">
        <f t="shared" si="404"/>
        <v>0</v>
      </c>
      <c r="G561" s="25">
        <f t="shared" si="414"/>
        <v>0</v>
      </c>
      <c r="H561" s="74">
        <f>SUM(H562:H563)</f>
        <v>0</v>
      </c>
      <c r="I561" s="76">
        <f t="shared" si="411"/>
        <v>0</v>
      </c>
      <c r="J561" s="74">
        <f>SUM(J562:J563)</f>
        <v>0</v>
      </c>
      <c r="K561" s="25">
        <f t="shared" si="405"/>
        <v>0</v>
      </c>
      <c r="L561" s="75">
        <f t="shared" si="420"/>
        <v>0</v>
      </c>
      <c r="M561" s="25">
        <f t="shared" si="406"/>
        <v>0</v>
      </c>
      <c r="N561" s="74">
        <f>SUM(N562:N563)</f>
        <v>0</v>
      </c>
      <c r="O561" s="25">
        <f t="shared" si="407"/>
        <v>0</v>
      </c>
      <c r="P561" s="76">
        <f t="shared" si="417"/>
        <v>0</v>
      </c>
      <c r="R561" s="64"/>
      <c r="S561" s="65">
        <f t="shared" si="408"/>
        <v>0</v>
      </c>
    </row>
    <row r="562" spans="1:19" ht="39" x14ac:dyDescent="0.25">
      <c r="A562" s="72">
        <v>3311401060768120</v>
      </c>
      <c r="B562" s="31" t="s">
        <v>692</v>
      </c>
      <c r="C562" s="73"/>
      <c r="D562" s="64">
        <f>SUM(geab:geru!D562)</f>
        <v>0</v>
      </c>
      <c r="E562" s="64">
        <f>SUM(geab:geru!E562)</f>
        <v>0</v>
      </c>
      <c r="F562" s="75">
        <f t="shared" si="404"/>
        <v>0</v>
      </c>
      <c r="G562" s="25">
        <f t="shared" si="414"/>
        <v>0</v>
      </c>
      <c r="H562" s="64"/>
      <c r="I562" s="76">
        <f t="shared" ref="I562:I563" si="447">SUM(F562-H562)</f>
        <v>0</v>
      </c>
      <c r="J562" s="64">
        <f>SUM(geab:geru!J562)</f>
        <v>0</v>
      </c>
      <c r="K562" s="25">
        <f t="shared" si="405"/>
        <v>0</v>
      </c>
      <c r="L562" s="75">
        <f t="shared" ref="L562:L563" si="448">SUM(N562-J562)</f>
        <v>0</v>
      </c>
      <c r="M562" s="25">
        <f t="shared" si="406"/>
        <v>0</v>
      </c>
      <c r="N562" s="64">
        <f>SUM(geab:geru!N562)</f>
        <v>0</v>
      </c>
      <c r="O562" s="25">
        <f t="shared" si="407"/>
        <v>0</v>
      </c>
      <c r="P562" s="76">
        <f t="shared" si="417"/>
        <v>0</v>
      </c>
      <c r="R562" s="64"/>
      <c r="S562" s="65">
        <f t="shared" si="408"/>
        <v>0</v>
      </c>
    </row>
    <row r="563" spans="1:19" ht="39" x14ac:dyDescent="0.25">
      <c r="A563" s="72">
        <v>3311401060768130</v>
      </c>
      <c r="B563" s="31" t="s">
        <v>692</v>
      </c>
      <c r="C563" s="73"/>
      <c r="D563" s="64">
        <f>SUM(geab:geru!D563)</f>
        <v>0</v>
      </c>
      <c r="E563" s="64">
        <f>SUM(geab:geru!E563)</f>
        <v>0</v>
      </c>
      <c r="F563" s="75">
        <f t="shared" si="404"/>
        <v>0</v>
      </c>
      <c r="G563" s="25">
        <f t="shared" si="414"/>
        <v>0</v>
      </c>
      <c r="H563" s="64"/>
      <c r="I563" s="76">
        <f t="shared" si="447"/>
        <v>0</v>
      </c>
      <c r="J563" s="64">
        <f>SUM(geab:geru!J563)</f>
        <v>0</v>
      </c>
      <c r="K563" s="25">
        <f t="shared" si="405"/>
        <v>0</v>
      </c>
      <c r="L563" s="75">
        <f t="shared" si="448"/>
        <v>0</v>
      </c>
      <c r="M563" s="25">
        <f t="shared" si="406"/>
        <v>0</v>
      </c>
      <c r="N563" s="64">
        <f>SUM(geab:geru!N563)</f>
        <v>0</v>
      </c>
      <c r="O563" s="25">
        <f t="shared" si="407"/>
        <v>0</v>
      </c>
      <c r="P563" s="76">
        <f t="shared" si="417"/>
        <v>0</v>
      </c>
      <c r="R563" s="64"/>
      <c r="S563" s="65">
        <f t="shared" si="408"/>
        <v>0</v>
      </c>
    </row>
    <row r="564" spans="1:19" ht="26.25" x14ac:dyDescent="0.25">
      <c r="A564" s="72">
        <v>331140107</v>
      </c>
      <c r="B564" s="31" t="s">
        <v>693</v>
      </c>
      <c r="C564" s="73"/>
      <c r="D564" s="74">
        <f>SUM(D565+D567+D570+D572+D574+D576+D578+D580)</f>
        <v>0</v>
      </c>
      <c r="E564" s="74">
        <f>SUM(E565+E567+E570+E572+E574+E576+E578+E580)</f>
        <v>0</v>
      </c>
      <c r="F564" s="75">
        <f t="shared" si="404"/>
        <v>0</v>
      </c>
      <c r="G564" s="25">
        <f t="shared" si="414"/>
        <v>0</v>
      </c>
      <c r="H564" s="74">
        <f>SUM(H565+H567+H570+H572+H574+H576+H578+H580)</f>
        <v>0</v>
      </c>
      <c r="I564" s="76">
        <f t="shared" si="411"/>
        <v>0</v>
      </c>
      <c r="J564" s="74">
        <f>SUM(J565+J567+J570+J572+J574+J576+J578+J580)</f>
        <v>0</v>
      </c>
      <c r="K564" s="25">
        <f t="shared" si="405"/>
        <v>0</v>
      </c>
      <c r="L564" s="75">
        <f t="shared" si="420"/>
        <v>0</v>
      </c>
      <c r="M564" s="25">
        <f t="shared" si="406"/>
        <v>0</v>
      </c>
      <c r="N564" s="74">
        <f>SUM(N565+N567+N570+N572+N574+N576+N578+N580)</f>
        <v>0</v>
      </c>
      <c r="O564" s="25">
        <f t="shared" si="407"/>
        <v>0</v>
      </c>
      <c r="P564" s="76">
        <f t="shared" si="417"/>
        <v>0</v>
      </c>
      <c r="R564" s="64"/>
      <c r="S564" s="65">
        <f t="shared" si="408"/>
        <v>0</v>
      </c>
    </row>
    <row r="565" spans="1:19" ht="26.25" x14ac:dyDescent="0.25">
      <c r="A565" s="72">
        <v>3311401070741</v>
      </c>
      <c r="B565" s="31" t="s">
        <v>694</v>
      </c>
      <c r="C565" s="73"/>
      <c r="D565" s="74">
        <f>SUM(D566)</f>
        <v>0</v>
      </c>
      <c r="E565" s="74">
        <f>SUM(E566)</f>
        <v>0</v>
      </c>
      <c r="F565" s="75">
        <f t="shared" si="404"/>
        <v>0</v>
      </c>
      <c r="G565" s="25">
        <f t="shared" si="414"/>
        <v>0</v>
      </c>
      <c r="H565" s="74">
        <f>SUM(H566)</f>
        <v>0</v>
      </c>
      <c r="I565" s="76">
        <f t="shared" si="411"/>
        <v>0</v>
      </c>
      <c r="J565" s="74">
        <f>SUM(J566)</f>
        <v>0</v>
      </c>
      <c r="K565" s="25">
        <f t="shared" si="405"/>
        <v>0</v>
      </c>
      <c r="L565" s="75">
        <f t="shared" si="420"/>
        <v>0</v>
      </c>
      <c r="M565" s="25">
        <f t="shared" si="406"/>
        <v>0</v>
      </c>
      <c r="N565" s="74">
        <f>SUM(N566)</f>
        <v>0</v>
      </c>
      <c r="O565" s="25">
        <f t="shared" si="407"/>
        <v>0</v>
      </c>
      <c r="P565" s="76">
        <f t="shared" si="417"/>
        <v>0</v>
      </c>
      <c r="R565" s="64"/>
      <c r="S565" s="65">
        <f t="shared" si="408"/>
        <v>0</v>
      </c>
    </row>
    <row r="566" spans="1:19" ht="26.25" x14ac:dyDescent="0.25">
      <c r="A566" s="72">
        <v>3311401070741130</v>
      </c>
      <c r="B566" s="31" t="s">
        <v>694</v>
      </c>
      <c r="C566" s="73"/>
      <c r="D566" s="64">
        <f>SUM(geab:geru!D566)</f>
        <v>0</v>
      </c>
      <c r="E566" s="64">
        <f>SUM(geab:geru!E566)</f>
        <v>0</v>
      </c>
      <c r="F566" s="75">
        <f t="shared" si="404"/>
        <v>0</v>
      </c>
      <c r="G566" s="25">
        <f t="shared" si="414"/>
        <v>0</v>
      </c>
      <c r="H566" s="64"/>
      <c r="I566" s="76">
        <f t="shared" ref="I566" si="449">SUM(F566-H566)</f>
        <v>0</v>
      </c>
      <c r="J566" s="64">
        <f>SUM(geab:geru!J566)</f>
        <v>0</v>
      </c>
      <c r="K566" s="25">
        <f t="shared" si="405"/>
        <v>0</v>
      </c>
      <c r="L566" s="75">
        <f t="shared" ref="L566" si="450">SUM(N566-J566)</f>
        <v>0</v>
      </c>
      <c r="M566" s="25">
        <f t="shared" si="406"/>
        <v>0</v>
      </c>
      <c r="N566" s="64">
        <f>SUM(geab:geru!N566)</f>
        <v>0</v>
      </c>
      <c r="O566" s="25">
        <f t="shared" si="407"/>
        <v>0</v>
      </c>
      <c r="P566" s="76">
        <f t="shared" si="417"/>
        <v>0</v>
      </c>
      <c r="R566" s="64"/>
      <c r="S566" s="65">
        <f t="shared" si="408"/>
        <v>0</v>
      </c>
    </row>
    <row r="567" spans="1:19" ht="51.75" x14ac:dyDescent="0.25">
      <c r="A567" s="72">
        <v>3311401070827</v>
      </c>
      <c r="B567" s="31" t="s">
        <v>695</v>
      </c>
      <c r="C567" s="73"/>
      <c r="D567" s="74">
        <f>SUM(D568:D569)</f>
        <v>0</v>
      </c>
      <c r="E567" s="74">
        <f>SUM(E568:E569)</f>
        <v>0</v>
      </c>
      <c r="F567" s="75">
        <f t="shared" si="404"/>
        <v>0</v>
      </c>
      <c r="G567" s="25">
        <f t="shared" si="414"/>
        <v>0</v>
      </c>
      <c r="H567" s="74">
        <f>SUM(H568:H569)</f>
        <v>0</v>
      </c>
      <c r="I567" s="76">
        <f t="shared" si="411"/>
        <v>0</v>
      </c>
      <c r="J567" s="74">
        <f>SUM(J568:J569)</f>
        <v>0</v>
      </c>
      <c r="K567" s="25">
        <f t="shared" si="405"/>
        <v>0</v>
      </c>
      <c r="L567" s="75">
        <f t="shared" si="420"/>
        <v>0</v>
      </c>
      <c r="M567" s="25">
        <f t="shared" si="406"/>
        <v>0</v>
      </c>
      <c r="N567" s="74">
        <f>SUM(N568:N569)</f>
        <v>0</v>
      </c>
      <c r="O567" s="25">
        <f t="shared" si="407"/>
        <v>0</v>
      </c>
      <c r="P567" s="76">
        <f t="shared" si="417"/>
        <v>0</v>
      </c>
      <c r="R567" s="64"/>
      <c r="S567" s="65">
        <f t="shared" si="408"/>
        <v>0</v>
      </c>
    </row>
    <row r="568" spans="1:19" ht="51.75" x14ac:dyDescent="0.25">
      <c r="A568" s="72">
        <v>3311401070827130</v>
      </c>
      <c r="B568" s="31" t="s">
        <v>695</v>
      </c>
      <c r="C568" s="73"/>
      <c r="D568" s="64">
        <f>SUM(geab:geru!D568)</f>
        <v>0</v>
      </c>
      <c r="E568" s="64">
        <f>SUM(geab:geru!E568)</f>
        <v>0</v>
      </c>
      <c r="F568" s="75">
        <f t="shared" si="404"/>
        <v>0</v>
      </c>
      <c r="G568" s="25">
        <f t="shared" si="414"/>
        <v>0</v>
      </c>
      <c r="H568" s="64"/>
      <c r="I568" s="76">
        <f t="shared" ref="I568:I569" si="451">SUM(F568-H568)</f>
        <v>0</v>
      </c>
      <c r="J568" s="64">
        <f>SUM(geab:geru!J568)</f>
        <v>0</v>
      </c>
      <c r="K568" s="25">
        <f t="shared" si="405"/>
        <v>0</v>
      </c>
      <c r="L568" s="75">
        <f t="shared" ref="L568:L569" si="452">SUM(N568-J568)</f>
        <v>0</v>
      </c>
      <c r="M568" s="25">
        <f t="shared" si="406"/>
        <v>0</v>
      </c>
      <c r="N568" s="64">
        <f>SUM(geab:geru!N568)</f>
        <v>0</v>
      </c>
      <c r="O568" s="25">
        <f t="shared" si="407"/>
        <v>0</v>
      </c>
      <c r="P568" s="76">
        <f t="shared" si="417"/>
        <v>0</v>
      </c>
      <c r="R568" s="64"/>
      <c r="S568" s="65">
        <f t="shared" si="408"/>
        <v>0</v>
      </c>
    </row>
    <row r="569" spans="1:19" ht="51.75" x14ac:dyDescent="0.25">
      <c r="A569" s="72">
        <v>3311401070827130</v>
      </c>
      <c r="B569" s="31" t="s">
        <v>695</v>
      </c>
      <c r="C569" s="73"/>
      <c r="D569" s="64">
        <f>SUM(geab:geru!D569)</f>
        <v>0</v>
      </c>
      <c r="E569" s="64">
        <f>SUM(geab:geru!E569)</f>
        <v>0</v>
      </c>
      <c r="F569" s="75">
        <f t="shared" si="404"/>
        <v>0</v>
      </c>
      <c r="G569" s="25">
        <f t="shared" si="414"/>
        <v>0</v>
      </c>
      <c r="H569" s="64"/>
      <c r="I569" s="76">
        <f t="shared" si="451"/>
        <v>0</v>
      </c>
      <c r="J569" s="64">
        <f>SUM(geab:geru!J569)</f>
        <v>0</v>
      </c>
      <c r="K569" s="25">
        <f t="shared" si="405"/>
        <v>0</v>
      </c>
      <c r="L569" s="75">
        <f t="shared" si="452"/>
        <v>0</v>
      </c>
      <c r="M569" s="25">
        <f t="shared" si="406"/>
        <v>0</v>
      </c>
      <c r="N569" s="64">
        <f>SUM(geab:geru!N569)</f>
        <v>0</v>
      </c>
      <c r="O569" s="25">
        <f t="shared" si="407"/>
        <v>0</v>
      </c>
      <c r="P569" s="76">
        <f t="shared" si="417"/>
        <v>0</v>
      </c>
      <c r="R569" s="64"/>
      <c r="S569" s="65">
        <f t="shared" si="408"/>
        <v>0</v>
      </c>
    </row>
    <row r="570" spans="1:19" ht="64.5" x14ac:dyDescent="0.25">
      <c r="A570" s="72">
        <v>3311401070832</v>
      </c>
      <c r="B570" s="31" t="s">
        <v>696</v>
      </c>
      <c r="C570" s="73"/>
      <c r="D570" s="74">
        <f>SUM(D571)</f>
        <v>0</v>
      </c>
      <c r="E570" s="74">
        <f>SUM(E571)</f>
        <v>0</v>
      </c>
      <c r="F570" s="75">
        <f t="shared" si="404"/>
        <v>0</v>
      </c>
      <c r="G570" s="25">
        <f t="shared" si="414"/>
        <v>0</v>
      </c>
      <c r="H570" s="74">
        <f>SUM(H571)</f>
        <v>0</v>
      </c>
      <c r="I570" s="76">
        <f t="shared" si="411"/>
        <v>0</v>
      </c>
      <c r="J570" s="74">
        <f>SUM(J571)</f>
        <v>0</v>
      </c>
      <c r="K570" s="25">
        <f t="shared" si="405"/>
        <v>0</v>
      </c>
      <c r="L570" s="75">
        <f t="shared" si="420"/>
        <v>0</v>
      </c>
      <c r="M570" s="25">
        <f t="shared" si="406"/>
        <v>0</v>
      </c>
      <c r="N570" s="74">
        <f>SUM(N571)</f>
        <v>0</v>
      </c>
      <c r="O570" s="25">
        <f t="shared" si="407"/>
        <v>0</v>
      </c>
      <c r="P570" s="76">
        <f t="shared" si="417"/>
        <v>0</v>
      </c>
      <c r="R570" s="64"/>
      <c r="S570" s="65">
        <f t="shared" si="408"/>
        <v>0</v>
      </c>
    </row>
    <row r="571" spans="1:19" ht="64.5" x14ac:dyDescent="0.25">
      <c r="A571" s="72">
        <v>3311401070832130</v>
      </c>
      <c r="B571" s="31" t="s">
        <v>696</v>
      </c>
      <c r="C571" s="73"/>
      <c r="D571" s="64">
        <f>SUM(geab:geru!D571)</f>
        <v>0</v>
      </c>
      <c r="E571" s="64">
        <f>SUM(geab:geru!E571)</f>
        <v>0</v>
      </c>
      <c r="F571" s="75">
        <f t="shared" si="404"/>
        <v>0</v>
      </c>
      <c r="G571" s="25">
        <f t="shared" si="414"/>
        <v>0</v>
      </c>
      <c r="H571" s="64"/>
      <c r="I571" s="76">
        <f t="shared" ref="I571" si="453">SUM(F571-H571)</f>
        <v>0</v>
      </c>
      <c r="J571" s="64">
        <f>SUM(geab:geru!J571)</f>
        <v>0</v>
      </c>
      <c r="K571" s="25">
        <f t="shared" si="405"/>
        <v>0</v>
      </c>
      <c r="L571" s="75">
        <f t="shared" ref="L571" si="454">SUM(N571-J571)</f>
        <v>0</v>
      </c>
      <c r="M571" s="25">
        <f t="shared" si="406"/>
        <v>0</v>
      </c>
      <c r="N571" s="64">
        <f>SUM(geab:geru!N571)</f>
        <v>0</v>
      </c>
      <c r="O571" s="25">
        <f t="shared" si="407"/>
        <v>0</v>
      </c>
      <c r="P571" s="76">
        <f t="shared" si="417"/>
        <v>0</v>
      </c>
      <c r="R571" s="64"/>
      <c r="S571" s="65">
        <f t="shared" si="408"/>
        <v>0</v>
      </c>
    </row>
    <row r="572" spans="1:19" ht="39" x14ac:dyDescent="0.25">
      <c r="A572" s="72">
        <v>3311401070833</v>
      </c>
      <c r="B572" s="31" t="s">
        <v>697</v>
      </c>
      <c r="C572" s="73"/>
      <c r="D572" s="74">
        <f>SUM(D573)</f>
        <v>0</v>
      </c>
      <c r="E572" s="74">
        <f>SUM(E573)</f>
        <v>0</v>
      </c>
      <c r="F572" s="75">
        <f t="shared" si="404"/>
        <v>0</v>
      </c>
      <c r="G572" s="25">
        <f t="shared" si="414"/>
        <v>0</v>
      </c>
      <c r="H572" s="74">
        <f>SUM(H573)</f>
        <v>0</v>
      </c>
      <c r="I572" s="76">
        <f t="shared" si="411"/>
        <v>0</v>
      </c>
      <c r="J572" s="74">
        <f>SUM(J573)</f>
        <v>0</v>
      </c>
      <c r="K572" s="25">
        <f t="shared" si="405"/>
        <v>0</v>
      </c>
      <c r="L572" s="75">
        <f t="shared" si="420"/>
        <v>0</v>
      </c>
      <c r="M572" s="25">
        <f t="shared" si="406"/>
        <v>0</v>
      </c>
      <c r="N572" s="74">
        <f>SUM(N573)</f>
        <v>0</v>
      </c>
      <c r="O572" s="25">
        <f t="shared" si="407"/>
        <v>0</v>
      </c>
      <c r="P572" s="76">
        <f t="shared" si="417"/>
        <v>0</v>
      </c>
      <c r="R572" s="64"/>
      <c r="S572" s="65">
        <f t="shared" si="408"/>
        <v>0</v>
      </c>
    </row>
    <row r="573" spans="1:19" ht="39" x14ac:dyDescent="0.25">
      <c r="A573" s="72">
        <v>3311401070833130</v>
      </c>
      <c r="B573" s="31" t="s">
        <v>697</v>
      </c>
      <c r="C573" s="73"/>
      <c r="D573" s="64">
        <f>SUM(geab:geru!D573)</f>
        <v>0</v>
      </c>
      <c r="E573" s="64">
        <f>SUM(geab:geru!E573)</f>
        <v>0</v>
      </c>
      <c r="F573" s="75">
        <f t="shared" si="404"/>
        <v>0</v>
      </c>
      <c r="G573" s="25">
        <f t="shared" si="414"/>
        <v>0</v>
      </c>
      <c r="H573" s="64"/>
      <c r="I573" s="76">
        <f t="shared" ref="I573" si="455">SUM(F573-H573)</f>
        <v>0</v>
      </c>
      <c r="J573" s="64">
        <f>SUM(geab:geru!J573)</f>
        <v>0</v>
      </c>
      <c r="K573" s="25">
        <f t="shared" si="405"/>
        <v>0</v>
      </c>
      <c r="L573" s="75">
        <f t="shared" ref="L573" si="456">SUM(N573-J573)</f>
        <v>0</v>
      </c>
      <c r="M573" s="25">
        <f t="shared" si="406"/>
        <v>0</v>
      </c>
      <c r="N573" s="64">
        <f>SUM(geab:geru!N573)</f>
        <v>0</v>
      </c>
      <c r="O573" s="25">
        <f t="shared" si="407"/>
        <v>0</v>
      </c>
      <c r="P573" s="76">
        <f t="shared" si="417"/>
        <v>0</v>
      </c>
      <c r="R573" s="64"/>
      <c r="S573" s="65">
        <f t="shared" si="408"/>
        <v>0</v>
      </c>
    </row>
    <row r="574" spans="1:19" x14ac:dyDescent="0.25">
      <c r="A574" s="72">
        <v>3311401070836</v>
      </c>
      <c r="B574" s="31" t="s">
        <v>698</v>
      </c>
      <c r="C574" s="73"/>
      <c r="D574" s="74">
        <f>SUM(D575)</f>
        <v>0</v>
      </c>
      <c r="E574" s="74">
        <f>SUM(E575)</f>
        <v>0</v>
      </c>
      <c r="F574" s="75">
        <f t="shared" si="404"/>
        <v>0</v>
      </c>
      <c r="G574" s="25">
        <f t="shared" si="414"/>
        <v>0</v>
      </c>
      <c r="H574" s="74">
        <f>SUM(H575)</f>
        <v>0</v>
      </c>
      <c r="I574" s="76">
        <f t="shared" si="411"/>
        <v>0</v>
      </c>
      <c r="J574" s="74">
        <f>SUM(J575)</f>
        <v>0</v>
      </c>
      <c r="K574" s="25">
        <f t="shared" si="405"/>
        <v>0</v>
      </c>
      <c r="L574" s="75">
        <f t="shared" si="420"/>
        <v>0</v>
      </c>
      <c r="M574" s="25">
        <f t="shared" si="406"/>
        <v>0</v>
      </c>
      <c r="N574" s="74">
        <f>SUM(N575)</f>
        <v>0</v>
      </c>
      <c r="O574" s="25">
        <f t="shared" si="407"/>
        <v>0</v>
      </c>
      <c r="P574" s="76">
        <f t="shared" si="417"/>
        <v>0</v>
      </c>
      <c r="R574" s="64"/>
      <c r="S574" s="65">
        <f t="shared" si="408"/>
        <v>0</v>
      </c>
    </row>
    <row r="575" spans="1:19" x14ac:dyDescent="0.25">
      <c r="A575" s="72">
        <v>3311401070836140</v>
      </c>
      <c r="B575" s="31" t="s">
        <v>698</v>
      </c>
      <c r="C575" s="73"/>
      <c r="D575" s="64">
        <f>SUM(geab:geru!D575)</f>
        <v>0</v>
      </c>
      <c r="E575" s="64">
        <f>SUM(geab:geru!E575)</f>
        <v>0</v>
      </c>
      <c r="F575" s="75">
        <f t="shared" si="404"/>
        <v>0</v>
      </c>
      <c r="G575" s="25">
        <f t="shared" si="414"/>
        <v>0</v>
      </c>
      <c r="H575" s="64"/>
      <c r="I575" s="76">
        <f t="shared" ref="I575" si="457">SUM(F575-H575)</f>
        <v>0</v>
      </c>
      <c r="J575" s="64">
        <f>SUM(geab:geru!J575)</f>
        <v>0</v>
      </c>
      <c r="K575" s="25">
        <f t="shared" si="405"/>
        <v>0</v>
      </c>
      <c r="L575" s="75">
        <f t="shared" ref="L575" si="458">SUM(N575-J575)</f>
        <v>0</v>
      </c>
      <c r="M575" s="25">
        <f t="shared" si="406"/>
        <v>0</v>
      </c>
      <c r="N575" s="64">
        <f>SUM(geab:geru!N575)</f>
        <v>0</v>
      </c>
      <c r="O575" s="25">
        <f t="shared" si="407"/>
        <v>0</v>
      </c>
      <c r="P575" s="76">
        <f t="shared" si="417"/>
        <v>0</v>
      </c>
      <c r="R575" s="64"/>
      <c r="S575" s="65">
        <f t="shared" si="408"/>
        <v>0</v>
      </c>
    </row>
    <row r="576" spans="1:19" ht="39" x14ac:dyDescent="0.25">
      <c r="A576" s="72">
        <v>3311401070837</v>
      </c>
      <c r="B576" s="31" t="s">
        <v>699</v>
      </c>
      <c r="C576" s="73"/>
      <c r="D576" s="74">
        <f>SUM(D577)</f>
        <v>0</v>
      </c>
      <c r="E576" s="74">
        <f>SUM(E577)</f>
        <v>0</v>
      </c>
      <c r="F576" s="75">
        <f t="shared" si="404"/>
        <v>0</v>
      </c>
      <c r="G576" s="25">
        <f t="shared" si="414"/>
        <v>0</v>
      </c>
      <c r="H576" s="74">
        <f>SUM(H577)</f>
        <v>0</v>
      </c>
      <c r="I576" s="76">
        <f t="shared" si="411"/>
        <v>0</v>
      </c>
      <c r="J576" s="74">
        <f>SUM(J577)</f>
        <v>0</v>
      </c>
      <c r="K576" s="25">
        <f t="shared" si="405"/>
        <v>0</v>
      </c>
      <c r="L576" s="75">
        <f t="shared" si="420"/>
        <v>0</v>
      </c>
      <c r="M576" s="25">
        <f t="shared" si="406"/>
        <v>0</v>
      </c>
      <c r="N576" s="74">
        <f>SUM(N577)</f>
        <v>0</v>
      </c>
      <c r="O576" s="25">
        <f t="shared" si="407"/>
        <v>0</v>
      </c>
      <c r="P576" s="76">
        <f t="shared" si="417"/>
        <v>0</v>
      </c>
      <c r="R576" s="64"/>
      <c r="S576" s="65">
        <f t="shared" si="408"/>
        <v>0</v>
      </c>
    </row>
    <row r="577" spans="1:19" ht="39" x14ac:dyDescent="0.25">
      <c r="A577" s="72">
        <v>3311401070837130</v>
      </c>
      <c r="B577" s="31" t="s">
        <v>699</v>
      </c>
      <c r="C577" s="73"/>
      <c r="D577" s="64">
        <f>SUM(geab:geru!D577)</f>
        <v>0</v>
      </c>
      <c r="E577" s="64">
        <f>SUM(geab:geru!E577)</f>
        <v>0</v>
      </c>
      <c r="F577" s="75">
        <f t="shared" si="404"/>
        <v>0</v>
      </c>
      <c r="G577" s="25">
        <f t="shared" si="414"/>
        <v>0</v>
      </c>
      <c r="H577" s="64"/>
      <c r="I577" s="76">
        <f t="shared" ref="I577" si="459">SUM(F577-H577)</f>
        <v>0</v>
      </c>
      <c r="J577" s="64">
        <f>SUM(geab:geru!J577)</f>
        <v>0</v>
      </c>
      <c r="K577" s="25">
        <f t="shared" si="405"/>
        <v>0</v>
      </c>
      <c r="L577" s="75">
        <f t="shared" ref="L577" si="460">SUM(N577-J577)</f>
        <v>0</v>
      </c>
      <c r="M577" s="25">
        <f t="shared" si="406"/>
        <v>0</v>
      </c>
      <c r="N577" s="64">
        <f>SUM(geab:geru!N577)</f>
        <v>0</v>
      </c>
      <c r="O577" s="25">
        <f t="shared" si="407"/>
        <v>0</v>
      </c>
      <c r="P577" s="76">
        <f t="shared" si="417"/>
        <v>0</v>
      </c>
      <c r="R577" s="64"/>
      <c r="S577" s="65">
        <f t="shared" si="408"/>
        <v>0</v>
      </c>
    </row>
    <row r="578" spans="1:19" ht="26.25" x14ac:dyDescent="0.25">
      <c r="A578" s="72">
        <v>3311401070839</v>
      </c>
      <c r="B578" s="31" t="s">
        <v>700</v>
      </c>
      <c r="C578" s="73"/>
      <c r="D578" s="74">
        <f>SUM(D579)</f>
        <v>0</v>
      </c>
      <c r="E578" s="74">
        <f>SUM(E579)</f>
        <v>0</v>
      </c>
      <c r="F578" s="75">
        <f t="shared" si="404"/>
        <v>0</v>
      </c>
      <c r="G578" s="25">
        <f t="shared" si="414"/>
        <v>0</v>
      </c>
      <c r="H578" s="74">
        <f>SUM(H579)</f>
        <v>0</v>
      </c>
      <c r="I578" s="76">
        <f t="shared" si="411"/>
        <v>0</v>
      </c>
      <c r="J578" s="74">
        <f>SUM(J579)</f>
        <v>0</v>
      </c>
      <c r="K578" s="25">
        <f t="shared" si="405"/>
        <v>0</v>
      </c>
      <c r="L578" s="75">
        <f t="shared" si="420"/>
        <v>0</v>
      </c>
      <c r="M578" s="25">
        <f t="shared" si="406"/>
        <v>0</v>
      </c>
      <c r="N578" s="74">
        <f>SUM(N579)</f>
        <v>0</v>
      </c>
      <c r="O578" s="25">
        <f t="shared" si="407"/>
        <v>0</v>
      </c>
      <c r="P578" s="76">
        <f t="shared" si="417"/>
        <v>0</v>
      </c>
      <c r="R578" s="64"/>
      <c r="S578" s="65">
        <f t="shared" si="408"/>
        <v>0</v>
      </c>
    </row>
    <row r="579" spans="1:19" ht="26.25" x14ac:dyDescent="0.25">
      <c r="A579" s="72">
        <v>3311401070839130</v>
      </c>
      <c r="B579" s="31" t="s">
        <v>700</v>
      </c>
      <c r="C579" s="73"/>
      <c r="D579" s="64">
        <f>SUM(geab:geru!D579)</f>
        <v>0</v>
      </c>
      <c r="E579" s="64">
        <f>SUM(geab:geru!E579)</f>
        <v>0</v>
      </c>
      <c r="F579" s="75">
        <f t="shared" si="404"/>
        <v>0</v>
      </c>
      <c r="G579" s="25">
        <f t="shared" si="414"/>
        <v>0</v>
      </c>
      <c r="H579" s="64"/>
      <c r="I579" s="76">
        <f t="shared" ref="I579" si="461">SUM(F579-H579)</f>
        <v>0</v>
      </c>
      <c r="J579" s="64">
        <f>SUM(geab:geru!J579)</f>
        <v>0</v>
      </c>
      <c r="K579" s="25">
        <f t="shared" si="405"/>
        <v>0</v>
      </c>
      <c r="L579" s="75">
        <f t="shared" ref="L579" si="462">SUM(N579-J579)</f>
        <v>0</v>
      </c>
      <c r="M579" s="25">
        <f t="shared" si="406"/>
        <v>0</v>
      </c>
      <c r="N579" s="64">
        <f>SUM(geab:geru!N579)</f>
        <v>0</v>
      </c>
      <c r="O579" s="25">
        <f t="shared" si="407"/>
        <v>0</v>
      </c>
      <c r="P579" s="76">
        <f t="shared" si="417"/>
        <v>0</v>
      </c>
      <c r="R579" s="64"/>
      <c r="S579" s="65">
        <f t="shared" si="408"/>
        <v>0</v>
      </c>
    </row>
    <row r="580" spans="1:19" ht="26.25" x14ac:dyDescent="0.25">
      <c r="A580" s="72">
        <v>3311401070869</v>
      </c>
      <c r="B580" s="80" t="s">
        <v>701</v>
      </c>
      <c r="C580" s="73"/>
      <c r="D580" s="74">
        <f>SUM(D581)</f>
        <v>0</v>
      </c>
      <c r="E580" s="74">
        <f>SUM(E581)</f>
        <v>0</v>
      </c>
      <c r="F580" s="75">
        <f t="shared" si="404"/>
        <v>0</v>
      </c>
      <c r="G580" s="25">
        <f t="shared" si="414"/>
        <v>0</v>
      </c>
      <c r="H580" s="74">
        <f>SUM(H581)</f>
        <v>0</v>
      </c>
      <c r="I580" s="76">
        <f t="shared" si="411"/>
        <v>0</v>
      </c>
      <c r="J580" s="74">
        <f>SUM(J581)</f>
        <v>0</v>
      </c>
      <c r="K580" s="25">
        <f t="shared" si="405"/>
        <v>0</v>
      </c>
      <c r="L580" s="75">
        <f t="shared" si="420"/>
        <v>0</v>
      </c>
      <c r="M580" s="25">
        <f t="shared" si="406"/>
        <v>0</v>
      </c>
      <c r="N580" s="74">
        <f>SUM(N581)</f>
        <v>0</v>
      </c>
      <c r="O580" s="25">
        <f t="shared" si="407"/>
        <v>0</v>
      </c>
      <c r="P580" s="76">
        <f t="shared" si="417"/>
        <v>0</v>
      </c>
      <c r="R580" s="64"/>
      <c r="S580" s="65">
        <f t="shared" si="408"/>
        <v>0</v>
      </c>
    </row>
    <row r="581" spans="1:19" ht="26.25" x14ac:dyDescent="0.25">
      <c r="A581" s="72">
        <v>3311401070869130</v>
      </c>
      <c r="B581" s="80" t="s">
        <v>702</v>
      </c>
      <c r="C581" s="73"/>
      <c r="D581" s="64">
        <f>SUM(geab:geru!D581)</f>
        <v>0</v>
      </c>
      <c r="E581" s="64">
        <f>SUM(geab:geru!E581)</f>
        <v>0</v>
      </c>
      <c r="F581" s="75">
        <f t="shared" si="404"/>
        <v>0</v>
      </c>
      <c r="G581" s="25">
        <f t="shared" si="414"/>
        <v>0</v>
      </c>
      <c r="H581" s="64"/>
      <c r="I581" s="76">
        <f t="shared" ref="I581" si="463">SUM(F581-H581)</f>
        <v>0</v>
      </c>
      <c r="J581" s="64">
        <f>SUM(geab:geru!J581)</f>
        <v>0</v>
      </c>
      <c r="K581" s="25">
        <f t="shared" si="405"/>
        <v>0</v>
      </c>
      <c r="L581" s="75">
        <f t="shared" ref="L581" si="464">SUM(N581-J581)</f>
        <v>0</v>
      </c>
      <c r="M581" s="25">
        <f t="shared" si="406"/>
        <v>0</v>
      </c>
      <c r="N581" s="64">
        <f>SUM(geab:geru!N581)</f>
        <v>0</v>
      </c>
      <c r="O581" s="25">
        <f t="shared" si="407"/>
        <v>0</v>
      </c>
      <c r="P581" s="76">
        <f t="shared" si="417"/>
        <v>0</v>
      </c>
      <c r="R581" s="64"/>
      <c r="S581" s="65">
        <f t="shared" si="408"/>
        <v>0</v>
      </c>
    </row>
    <row r="582" spans="1:19" x14ac:dyDescent="0.25">
      <c r="A582" s="100">
        <v>331140108</v>
      </c>
      <c r="B582" s="102" t="s">
        <v>703</v>
      </c>
      <c r="C582" s="73"/>
      <c r="D582" s="74">
        <f>SUM(D583+D585+D587+D589+D591+D593+D595+D600+D604+D606+D608+D610+D612+D614+D616+D618+D620+D622+D627+D629+D631+D633+D635+D637+D639)</f>
        <v>5386000000</v>
      </c>
      <c r="E582" s="74">
        <f>SUM(E583+E585+E587+E589+E591+E593+E595+E600+E604+E606+E608+E610+E612+E614+E616+E618+E620+E622+E627+E629+E631+E633+E635+E637+E639)</f>
        <v>-864987109</v>
      </c>
      <c r="F582" s="75">
        <f t="shared" si="404"/>
        <v>4521012891</v>
      </c>
      <c r="G582" s="25">
        <f t="shared" si="414"/>
        <v>6.3543037902628344E-2</v>
      </c>
      <c r="H582" s="74">
        <f>SUM(H583+H585+H587+H589+H591+H593+H595+H600+H604+H606+H608+H610+H612+H614+H616+H618+H620+H622+H627+H629+H631+H633+H635+H637+H639)</f>
        <v>0</v>
      </c>
      <c r="I582" s="76">
        <f t="shared" si="411"/>
        <v>4521012891</v>
      </c>
      <c r="J582" s="74">
        <f>SUM(J583+J585+J587+J589+J591+J593+J595+J600+J604+J606+J608+J610+J612+J614+J616+J618+J620+J622+J627+J629+J631+J633+J635+J637+J639)</f>
        <v>97500000</v>
      </c>
      <c r="K582" s="25">
        <f t="shared" si="405"/>
        <v>2.1565963723327064</v>
      </c>
      <c r="L582" s="75">
        <f t="shared" si="420"/>
        <v>610339200</v>
      </c>
      <c r="M582" s="25">
        <f t="shared" si="406"/>
        <v>13.500054406281498</v>
      </c>
      <c r="N582" s="74">
        <f>SUM(N583+N585+N587+N589+N591+N593+N595+N600+N604+N606+N608+N610+N612+N614+N616+N618+N620+N622+N627+N629+N631+N633+N635+N637+N639)</f>
        <v>707839200</v>
      </c>
      <c r="O582" s="25">
        <f t="shared" si="407"/>
        <v>15.656650778614203</v>
      </c>
      <c r="P582" s="76">
        <f t="shared" si="417"/>
        <v>3813173691</v>
      </c>
      <c r="R582" s="64"/>
      <c r="S582" s="65">
        <f t="shared" si="408"/>
        <v>707839200</v>
      </c>
    </row>
    <row r="583" spans="1:19" ht="26.25" x14ac:dyDescent="0.25">
      <c r="A583" s="100">
        <v>3311401080006</v>
      </c>
      <c r="B583" s="31" t="s">
        <v>704</v>
      </c>
      <c r="C583" s="73"/>
      <c r="D583" s="74">
        <f>SUM(D584)</f>
        <v>1200000000</v>
      </c>
      <c r="E583" s="74">
        <f>SUM(E584)</f>
        <v>415623510</v>
      </c>
      <c r="F583" s="75">
        <f t="shared" si="404"/>
        <v>1615623510</v>
      </c>
      <c r="G583" s="25">
        <f t="shared" si="414"/>
        <v>2.2707660519322204E-2</v>
      </c>
      <c r="H583" s="74">
        <f>SUM(H584)</f>
        <v>0</v>
      </c>
      <c r="I583" s="76">
        <f t="shared" si="411"/>
        <v>1615623510</v>
      </c>
      <c r="J583" s="74">
        <f>SUM(J584)</f>
        <v>0</v>
      </c>
      <c r="K583" s="25">
        <f t="shared" si="405"/>
        <v>0</v>
      </c>
      <c r="L583" s="75">
        <f t="shared" si="420"/>
        <v>0</v>
      </c>
      <c r="M583" s="25">
        <f t="shared" si="406"/>
        <v>0</v>
      </c>
      <c r="N583" s="74">
        <f>SUM(N584)</f>
        <v>0</v>
      </c>
      <c r="O583" s="25">
        <f t="shared" si="407"/>
        <v>0</v>
      </c>
      <c r="P583" s="76">
        <f t="shared" si="417"/>
        <v>1615623510</v>
      </c>
      <c r="R583" s="64"/>
      <c r="S583" s="65">
        <f t="shared" si="408"/>
        <v>0</v>
      </c>
    </row>
    <row r="584" spans="1:19" x14ac:dyDescent="0.25">
      <c r="A584" s="100">
        <v>3311401080006140</v>
      </c>
      <c r="B584" s="31" t="s">
        <v>705</v>
      </c>
      <c r="C584" s="73"/>
      <c r="D584" s="64">
        <f>SUM(geab:geru!D584)</f>
        <v>1200000000</v>
      </c>
      <c r="E584" s="64">
        <f>SUM(geab:geru!E584)</f>
        <v>415623510</v>
      </c>
      <c r="F584" s="75">
        <f t="shared" si="404"/>
        <v>1615623510</v>
      </c>
      <c r="G584" s="25">
        <f t="shared" si="414"/>
        <v>2.2707660519322204E-2</v>
      </c>
      <c r="H584" s="64"/>
      <c r="I584" s="76">
        <f t="shared" ref="I584" si="465">SUM(F584-H584)</f>
        <v>1615623510</v>
      </c>
      <c r="J584" s="64">
        <f>SUM(geab:geru!J584)</f>
        <v>0</v>
      </c>
      <c r="K584" s="25">
        <f t="shared" si="405"/>
        <v>0</v>
      </c>
      <c r="L584" s="75">
        <f t="shared" ref="L584" si="466">SUM(N584-J584)</f>
        <v>0</v>
      </c>
      <c r="M584" s="25">
        <f t="shared" si="406"/>
        <v>0</v>
      </c>
      <c r="N584" s="64">
        <f>SUM(geab:geru!N584)</f>
        <v>0</v>
      </c>
      <c r="O584" s="25">
        <f t="shared" si="407"/>
        <v>0</v>
      </c>
      <c r="P584" s="76">
        <f t="shared" si="417"/>
        <v>1615623510</v>
      </c>
      <c r="R584" s="64"/>
      <c r="S584" s="65">
        <f t="shared" si="408"/>
        <v>0</v>
      </c>
    </row>
    <row r="585" spans="1:19" ht="26.25" x14ac:dyDescent="0.25">
      <c r="A585" s="100">
        <v>3311401080008</v>
      </c>
      <c r="B585" s="31" t="s">
        <v>706</v>
      </c>
      <c r="C585" s="73"/>
      <c r="D585" s="74">
        <f>SUM(D586)</f>
        <v>4186000000</v>
      </c>
      <c r="E585" s="74">
        <f>SUM(E586)</f>
        <v>-1280610619</v>
      </c>
      <c r="F585" s="75">
        <f t="shared" si="404"/>
        <v>2905389381</v>
      </c>
      <c r="G585" s="25">
        <f t="shared" si="414"/>
        <v>4.0835377383306143E-2</v>
      </c>
      <c r="H585" s="74">
        <f>SUM(H586)</f>
        <v>0</v>
      </c>
      <c r="I585" s="76">
        <f t="shared" si="411"/>
        <v>2905389381</v>
      </c>
      <c r="J585" s="74">
        <f>SUM(J586)</f>
        <v>97500000</v>
      </c>
      <c r="K585" s="25">
        <f t="shared" si="405"/>
        <v>3.3558324621686912</v>
      </c>
      <c r="L585" s="75">
        <f t="shared" si="420"/>
        <v>610339200</v>
      </c>
      <c r="M585" s="25">
        <f t="shared" si="406"/>
        <v>21.007139490195584</v>
      </c>
      <c r="N585" s="74">
        <f>SUM(N586)</f>
        <v>707839200</v>
      </c>
      <c r="O585" s="25">
        <f t="shared" si="407"/>
        <v>24.362971952364273</v>
      </c>
      <c r="P585" s="76">
        <f t="shared" si="417"/>
        <v>2197550181</v>
      </c>
      <c r="R585" s="64"/>
      <c r="S585" s="65">
        <f t="shared" si="408"/>
        <v>707839200</v>
      </c>
    </row>
    <row r="586" spans="1:19" x14ac:dyDescent="0.25">
      <c r="A586" s="100">
        <v>3311401080008140</v>
      </c>
      <c r="B586" s="31" t="s">
        <v>705</v>
      </c>
      <c r="C586" s="73"/>
      <c r="D586" s="64">
        <f>SUM(geab:geru!D586)</f>
        <v>4186000000</v>
      </c>
      <c r="E586" s="64">
        <f>SUM(geab:geru!E586)</f>
        <v>-1280610619</v>
      </c>
      <c r="F586" s="75">
        <f t="shared" si="404"/>
        <v>2905389381</v>
      </c>
      <c r="G586" s="25">
        <f t="shared" si="414"/>
        <v>4.0835377383306143E-2</v>
      </c>
      <c r="H586" s="64"/>
      <c r="I586" s="76">
        <f t="shared" ref="I586" si="467">SUM(F586-H586)</f>
        <v>2905389381</v>
      </c>
      <c r="J586" s="64">
        <f>SUM(geab:geru!J586)</f>
        <v>97500000</v>
      </c>
      <c r="K586" s="25">
        <f t="shared" si="405"/>
        <v>3.3558324621686912</v>
      </c>
      <c r="L586" s="75">
        <f t="shared" ref="L586" si="468">SUM(N586-J586)</f>
        <v>610339200</v>
      </c>
      <c r="M586" s="25">
        <f t="shared" si="406"/>
        <v>21.007139490195584</v>
      </c>
      <c r="N586" s="64">
        <f>SUM(geab:geru!N586)</f>
        <v>707839200</v>
      </c>
      <c r="O586" s="25">
        <f t="shared" si="407"/>
        <v>24.362971952364273</v>
      </c>
      <c r="P586" s="76">
        <f t="shared" si="417"/>
        <v>2197550181</v>
      </c>
      <c r="R586" s="64"/>
      <c r="S586" s="65">
        <f t="shared" si="408"/>
        <v>707839200</v>
      </c>
    </row>
    <row r="587" spans="1:19" ht="26.25" x14ac:dyDescent="0.25">
      <c r="A587" s="72">
        <v>3311401080209</v>
      </c>
      <c r="B587" s="31" t="s">
        <v>707</v>
      </c>
      <c r="C587" s="73"/>
      <c r="D587" s="74">
        <f>SUM(D588)</f>
        <v>0</v>
      </c>
      <c r="E587" s="74">
        <f>SUM(E588)</f>
        <v>0</v>
      </c>
      <c r="F587" s="75">
        <f t="shared" si="404"/>
        <v>0</v>
      </c>
      <c r="G587" s="25">
        <f t="shared" si="414"/>
        <v>0</v>
      </c>
      <c r="H587" s="74">
        <f>SUM(H588)</f>
        <v>0</v>
      </c>
      <c r="I587" s="76">
        <f t="shared" si="411"/>
        <v>0</v>
      </c>
      <c r="J587" s="74">
        <f>SUM(J588)</f>
        <v>0</v>
      </c>
      <c r="K587" s="25">
        <f t="shared" si="405"/>
        <v>0</v>
      </c>
      <c r="L587" s="75">
        <f t="shared" si="420"/>
        <v>0</v>
      </c>
      <c r="M587" s="25">
        <f t="shared" si="406"/>
        <v>0</v>
      </c>
      <c r="N587" s="74">
        <f>SUM(N588)</f>
        <v>0</v>
      </c>
      <c r="O587" s="25">
        <f t="shared" si="407"/>
        <v>0</v>
      </c>
      <c r="P587" s="76">
        <f t="shared" si="417"/>
        <v>0</v>
      </c>
      <c r="R587" s="64"/>
      <c r="S587" s="65">
        <f t="shared" si="408"/>
        <v>0</v>
      </c>
    </row>
    <row r="588" spans="1:19" ht="26.25" x14ac:dyDescent="0.25">
      <c r="A588" s="72">
        <v>3311401080209140</v>
      </c>
      <c r="B588" s="31" t="s">
        <v>707</v>
      </c>
      <c r="C588" s="73"/>
      <c r="D588" s="64">
        <f>SUM(geab:geru!D588)</f>
        <v>0</v>
      </c>
      <c r="E588" s="64">
        <f>SUM(geab:geru!E588)</f>
        <v>0</v>
      </c>
      <c r="F588" s="75">
        <f t="shared" si="404"/>
        <v>0</v>
      </c>
      <c r="G588" s="25">
        <f t="shared" si="414"/>
        <v>0</v>
      </c>
      <c r="H588" s="64"/>
      <c r="I588" s="76">
        <f t="shared" ref="I588" si="469">SUM(F588-H588)</f>
        <v>0</v>
      </c>
      <c r="J588" s="64">
        <f>SUM(geab:geru!J588)</f>
        <v>0</v>
      </c>
      <c r="K588" s="25">
        <f t="shared" si="405"/>
        <v>0</v>
      </c>
      <c r="L588" s="75">
        <f t="shared" ref="L588" si="470">SUM(N588-J588)</f>
        <v>0</v>
      </c>
      <c r="M588" s="25">
        <f t="shared" si="406"/>
        <v>0</v>
      </c>
      <c r="N588" s="64">
        <f>SUM(geab:geru!N588)</f>
        <v>0</v>
      </c>
      <c r="O588" s="25">
        <f t="shared" si="407"/>
        <v>0</v>
      </c>
      <c r="P588" s="76">
        <f t="shared" si="417"/>
        <v>0</v>
      </c>
      <c r="R588" s="64"/>
      <c r="S588" s="65">
        <f t="shared" si="408"/>
        <v>0</v>
      </c>
    </row>
    <row r="589" spans="1:19" ht="26.25" x14ac:dyDescent="0.25">
      <c r="A589" s="100">
        <v>3311401080450</v>
      </c>
      <c r="B589" s="31" t="s">
        <v>708</v>
      </c>
      <c r="C589" s="73"/>
      <c r="D589" s="74">
        <f>SUM(D590)</f>
        <v>0</v>
      </c>
      <c r="E589" s="74">
        <f>SUM(E590)</f>
        <v>0</v>
      </c>
      <c r="F589" s="75">
        <f t="shared" si="404"/>
        <v>0</v>
      </c>
      <c r="G589" s="25">
        <f t="shared" si="414"/>
        <v>0</v>
      </c>
      <c r="H589" s="74">
        <f>SUM(H590)</f>
        <v>0</v>
      </c>
      <c r="I589" s="76">
        <f t="shared" si="411"/>
        <v>0</v>
      </c>
      <c r="J589" s="74">
        <f>SUM(J590)</f>
        <v>0</v>
      </c>
      <c r="K589" s="25">
        <f t="shared" si="405"/>
        <v>0</v>
      </c>
      <c r="L589" s="75">
        <f t="shared" si="420"/>
        <v>0</v>
      </c>
      <c r="M589" s="25">
        <f t="shared" si="406"/>
        <v>0</v>
      </c>
      <c r="N589" s="74">
        <f>SUM(N590)</f>
        <v>0</v>
      </c>
      <c r="O589" s="25">
        <f t="shared" si="407"/>
        <v>0</v>
      </c>
      <c r="P589" s="76">
        <f t="shared" si="417"/>
        <v>0</v>
      </c>
      <c r="R589" s="64"/>
      <c r="S589" s="65">
        <f t="shared" si="408"/>
        <v>0</v>
      </c>
    </row>
    <row r="590" spans="1:19" ht="26.25" x14ac:dyDescent="0.25">
      <c r="A590" s="100">
        <v>3311401080450140</v>
      </c>
      <c r="B590" s="31" t="s">
        <v>708</v>
      </c>
      <c r="C590" s="73"/>
      <c r="D590" s="64">
        <f>SUM(geab:geru!D590)</f>
        <v>0</v>
      </c>
      <c r="E590" s="64">
        <f>SUM(geab:geru!E590)</f>
        <v>0</v>
      </c>
      <c r="F590" s="75">
        <f t="shared" si="404"/>
        <v>0</v>
      </c>
      <c r="G590" s="25">
        <f t="shared" si="414"/>
        <v>0</v>
      </c>
      <c r="H590" s="64"/>
      <c r="I590" s="76">
        <f t="shared" ref="I590" si="471">SUM(F590-H590)</f>
        <v>0</v>
      </c>
      <c r="J590" s="64">
        <f>SUM(geab:geru!J590)</f>
        <v>0</v>
      </c>
      <c r="K590" s="25">
        <f t="shared" si="405"/>
        <v>0</v>
      </c>
      <c r="L590" s="75">
        <f t="shared" ref="L590" si="472">SUM(N590-J590)</f>
        <v>0</v>
      </c>
      <c r="M590" s="25">
        <f t="shared" si="406"/>
        <v>0</v>
      </c>
      <c r="N590" s="64">
        <f>SUM(geab:geru!N590)</f>
        <v>0</v>
      </c>
      <c r="O590" s="25">
        <f t="shared" si="407"/>
        <v>0</v>
      </c>
      <c r="P590" s="76">
        <f t="shared" si="417"/>
        <v>0</v>
      </c>
      <c r="R590" s="64"/>
      <c r="S590" s="65">
        <f t="shared" si="408"/>
        <v>0</v>
      </c>
    </row>
    <row r="591" spans="1:19" x14ac:dyDescent="0.25">
      <c r="A591" s="100">
        <v>3311401080477</v>
      </c>
      <c r="B591" s="31" t="s">
        <v>709</v>
      </c>
      <c r="C591" s="73"/>
      <c r="D591" s="74">
        <f>SUM(D592)</f>
        <v>0</v>
      </c>
      <c r="E591" s="74">
        <f>SUM(E592)</f>
        <v>0</v>
      </c>
      <c r="F591" s="75">
        <f t="shared" si="404"/>
        <v>0</v>
      </c>
      <c r="G591" s="25">
        <f t="shared" si="414"/>
        <v>0</v>
      </c>
      <c r="H591" s="74">
        <f>SUM(H592)</f>
        <v>0</v>
      </c>
      <c r="I591" s="76">
        <f t="shared" si="411"/>
        <v>0</v>
      </c>
      <c r="J591" s="74">
        <f>SUM(J592)</f>
        <v>0</v>
      </c>
      <c r="K591" s="25">
        <f t="shared" si="405"/>
        <v>0</v>
      </c>
      <c r="L591" s="75">
        <f t="shared" si="420"/>
        <v>0</v>
      </c>
      <c r="M591" s="25">
        <f t="shared" si="406"/>
        <v>0</v>
      </c>
      <c r="N591" s="74">
        <f>SUM(N592)</f>
        <v>0</v>
      </c>
      <c r="O591" s="25">
        <f t="shared" si="407"/>
        <v>0</v>
      </c>
      <c r="P591" s="76">
        <f t="shared" si="417"/>
        <v>0</v>
      </c>
      <c r="R591" s="64"/>
      <c r="S591" s="65">
        <f t="shared" si="408"/>
        <v>0</v>
      </c>
    </row>
    <row r="592" spans="1:19" x14ac:dyDescent="0.25">
      <c r="A592" s="100">
        <v>3311401080477140</v>
      </c>
      <c r="B592" s="31" t="s">
        <v>709</v>
      </c>
      <c r="C592" s="73"/>
      <c r="D592" s="64">
        <f>SUM(geab:geru!D592)</f>
        <v>0</v>
      </c>
      <c r="E592" s="64">
        <f>SUM(geab:geru!E592)</f>
        <v>0</v>
      </c>
      <c r="F592" s="75">
        <f t="shared" si="404"/>
        <v>0</v>
      </c>
      <c r="G592" s="25">
        <f t="shared" si="414"/>
        <v>0</v>
      </c>
      <c r="H592" s="64"/>
      <c r="I592" s="76">
        <f t="shared" ref="I592" si="473">SUM(F592-H592)</f>
        <v>0</v>
      </c>
      <c r="J592" s="64">
        <f>SUM(geab:geru!J592)</f>
        <v>0</v>
      </c>
      <c r="K592" s="25">
        <f t="shared" si="405"/>
        <v>0</v>
      </c>
      <c r="L592" s="75">
        <f t="shared" ref="L592" si="474">SUM(N592-J592)</f>
        <v>0</v>
      </c>
      <c r="M592" s="25">
        <f t="shared" si="406"/>
        <v>0</v>
      </c>
      <c r="N592" s="64">
        <f>SUM(geab:geru!N592)</f>
        <v>0</v>
      </c>
      <c r="O592" s="25">
        <f t="shared" si="407"/>
        <v>0</v>
      </c>
      <c r="P592" s="76">
        <f t="shared" si="417"/>
        <v>0</v>
      </c>
      <c r="R592" s="64"/>
      <c r="S592" s="65">
        <f t="shared" si="408"/>
        <v>0</v>
      </c>
    </row>
    <row r="593" spans="1:19" ht="26.25" x14ac:dyDescent="0.25">
      <c r="A593" s="100">
        <v>3311401080498</v>
      </c>
      <c r="B593" s="31" t="s">
        <v>710</v>
      </c>
      <c r="C593" s="73"/>
      <c r="D593" s="74">
        <f>SUM(D594)</f>
        <v>0</v>
      </c>
      <c r="E593" s="74">
        <f>SUM(E594)</f>
        <v>0</v>
      </c>
      <c r="F593" s="75">
        <f t="shared" si="404"/>
        <v>0</v>
      </c>
      <c r="G593" s="25">
        <f t="shared" si="414"/>
        <v>0</v>
      </c>
      <c r="H593" s="74">
        <f>SUM(H594)</f>
        <v>0</v>
      </c>
      <c r="I593" s="76">
        <f t="shared" si="411"/>
        <v>0</v>
      </c>
      <c r="J593" s="74">
        <f>SUM(J594)</f>
        <v>0</v>
      </c>
      <c r="K593" s="25">
        <f t="shared" si="405"/>
        <v>0</v>
      </c>
      <c r="L593" s="75">
        <f t="shared" si="420"/>
        <v>0</v>
      </c>
      <c r="M593" s="25">
        <f t="shared" si="406"/>
        <v>0</v>
      </c>
      <c r="N593" s="74">
        <f>SUM(N594)</f>
        <v>0</v>
      </c>
      <c r="O593" s="25">
        <f t="shared" si="407"/>
        <v>0</v>
      </c>
      <c r="P593" s="76">
        <f t="shared" si="417"/>
        <v>0</v>
      </c>
      <c r="R593" s="64"/>
      <c r="S593" s="65">
        <f t="shared" si="408"/>
        <v>0</v>
      </c>
    </row>
    <row r="594" spans="1:19" ht="26.25" x14ac:dyDescent="0.25">
      <c r="A594" s="100">
        <v>3311401080498140</v>
      </c>
      <c r="B594" s="31" t="s">
        <v>710</v>
      </c>
      <c r="C594" s="73"/>
      <c r="D594" s="64">
        <f>SUM(geab:geru!D594)</f>
        <v>0</v>
      </c>
      <c r="E594" s="64">
        <f>SUM(geab:geru!E594)</f>
        <v>0</v>
      </c>
      <c r="F594" s="75">
        <f t="shared" si="404"/>
        <v>0</v>
      </c>
      <c r="G594" s="25">
        <f t="shared" si="414"/>
        <v>0</v>
      </c>
      <c r="H594" s="64"/>
      <c r="I594" s="76">
        <f t="shared" ref="I594" si="475">SUM(F594-H594)</f>
        <v>0</v>
      </c>
      <c r="J594" s="64">
        <f>SUM(geab:geru!J594)</f>
        <v>0</v>
      </c>
      <c r="K594" s="25">
        <f t="shared" si="405"/>
        <v>0</v>
      </c>
      <c r="L594" s="75">
        <f t="shared" ref="L594" si="476">SUM(N594-J594)</f>
        <v>0</v>
      </c>
      <c r="M594" s="25">
        <f t="shared" si="406"/>
        <v>0</v>
      </c>
      <c r="N594" s="64">
        <f>SUM(geab:geru!N594)</f>
        <v>0</v>
      </c>
      <c r="O594" s="25">
        <f t="shared" si="407"/>
        <v>0</v>
      </c>
      <c r="P594" s="76">
        <f t="shared" si="417"/>
        <v>0</v>
      </c>
      <c r="R594" s="64"/>
      <c r="S594" s="65">
        <f t="shared" si="408"/>
        <v>0</v>
      </c>
    </row>
    <row r="595" spans="1:19" x14ac:dyDescent="0.25">
      <c r="A595" s="100">
        <v>3311401080513</v>
      </c>
      <c r="B595" s="31" t="s">
        <v>711</v>
      </c>
      <c r="C595" s="73"/>
      <c r="D595" s="74">
        <f>SUM(D596:D599)</f>
        <v>0</v>
      </c>
      <c r="E595" s="74">
        <f>SUM(E596:E599)</f>
        <v>0</v>
      </c>
      <c r="F595" s="75">
        <f t="shared" ref="F595:F658" si="477">SUM(D595+E595)</f>
        <v>0</v>
      </c>
      <c r="G595" s="25">
        <f t="shared" si="414"/>
        <v>0</v>
      </c>
      <c r="H595" s="74">
        <f>SUM(H596:H599)</f>
        <v>0</v>
      </c>
      <c r="I595" s="76">
        <f t="shared" si="411"/>
        <v>0</v>
      </c>
      <c r="J595" s="74">
        <f>SUM(J596:J599)</f>
        <v>0</v>
      </c>
      <c r="K595" s="25">
        <f t="shared" ref="K595:K658" si="478">IF(OR(J595=0,F595=0),0,J595/F595)*100</f>
        <v>0</v>
      </c>
      <c r="L595" s="75">
        <f t="shared" si="420"/>
        <v>0</v>
      </c>
      <c r="M595" s="25">
        <f t="shared" ref="M595:M658" si="479">IF(OR(L595=0,F595=0),0,L595/F595)*100</f>
        <v>0</v>
      </c>
      <c r="N595" s="74">
        <f>SUM(N596:N599)</f>
        <v>0</v>
      </c>
      <c r="O595" s="25">
        <f t="shared" ref="O595:O658" si="480">IF(OR(N595=0,F595=0),0,N595/F595)*100</f>
        <v>0</v>
      </c>
      <c r="P595" s="76">
        <f t="shared" si="417"/>
        <v>0</v>
      </c>
      <c r="R595" s="64"/>
      <c r="S595" s="65">
        <f t="shared" ref="S595:S658" si="481">+N595-R595</f>
        <v>0</v>
      </c>
    </row>
    <row r="596" spans="1:19" x14ac:dyDescent="0.25">
      <c r="A596" s="100">
        <v>3311401080513140</v>
      </c>
      <c r="B596" s="31" t="s">
        <v>711</v>
      </c>
      <c r="C596" s="73"/>
      <c r="D596" s="64">
        <f>SUM(geab:geru!D596)</f>
        <v>0</v>
      </c>
      <c r="E596" s="64">
        <f>SUM(geab:geru!E596)</f>
        <v>0</v>
      </c>
      <c r="F596" s="75">
        <f t="shared" si="477"/>
        <v>0</v>
      </c>
      <c r="G596" s="25">
        <f t="shared" si="414"/>
        <v>0</v>
      </c>
      <c r="H596" s="64"/>
      <c r="I596" s="76">
        <f t="shared" ref="I596:I599" si="482">SUM(F596-H596)</f>
        <v>0</v>
      </c>
      <c r="J596" s="64">
        <f>SUM(geab:geru!J596)</f>
        <v>0</v>
      </c>
      <c r="K596" s="25">
        <f t="shared" si="478"/>
        <v>0</v>
      </c>
      <c r="L596" s="75">
        <f t="shared" ref="L596:L599" si="483">SUM(N596-J596)</f>
        <v>0</v>
      </c>
      <c r="M596" s="25">
        <f t="shared" si="479"/>
        <v>0</v>
      </c>
      <c r="N596" s="64">
        <f>SUM(geab:geru!N596)</f>
        <v>0</v>
      </c>
      <c r="O596" s="25">
        <f t="shared" si="480"/>
        <v>0</v>
      </c>
      <c r="P596" s="76">
        <f t="shared" si="417"/>
        <v>0</v>
      </c>
      <c r="R596" s="64"/>
      <c r="S596" s="65">
        <f t="shared" si="481"/>
        <v>0</v>
      </c>
    </row>
    <row r="597" spans="1:19" x14ac:dyDescent="0.25">
      <c r="A597" s="100">
        <v>3311401080513140</v>
      </c>
      <c r="B597" s="31" t="s">
        <v>711</v>
      </c>
      <c r="C597" s="73"/>
      <c r="D597" s="64">
        <f>SUM(geab:geru!D597)</f>
        <v>0</v>
      </c>
      <c r="E597" s="64">
        <f>SUM(geab:geru!E597)</f>
        <v>0</v>
      </c>
      <c r="F597" s="75">
        <f t="shared" si="477"/>
        <v>0</v>
      </c>
      <c r="G597" s="25">
        <f t="shared" si="414"/>
        <v>0</v>
      </c>
      <c r="H597" s="64"/>
      <c r="I597" s="76">
        <f t="shared" si="482"/>
        <v>0</v>
      </c>
      <c r="J597" s="64">
        <f>SUM(geab:geru!J597)</f>
        <v>0</v>
      </c>
      <c r="K597" s="25">
        <f t="shared" si="478"/>
        <v>0</v>
      </c>
      <c r="L597" s="75">
        <f t="shared" si="483"/>
        <v>0</v>
      </c>
      <c r="M597" s="25">
        <f t="shared" si="479"/>
        <v>0</v>
      </c>
      <c r="N597" s="64">
        <f>SUM(geab:geru!N597)</f>
        <v>0</v>
      </c>
      <c r="O597" s="25">
        <f t="shared" si="480"/>
        <v>0</v>
      </c>
      <c r="P597" s="76">
        <f t="shared" si="417"/>
        <v>0</v>
      </c>
      <c r="R597" s="64"/>
      <c r="S597" s="65">
        <f t="shared" si="481"/>
        <v>0</v>
      </c>
    </row>
    <row r="598" spans="1:19" x14ac:dyDescent="0.25">
      <c r="A598" s="100">
        <v>3311401080513140</v>
      </c>
      <c r="B598" s="31" t="s">
        <v>711</v>
      </c>
      <c r="C598" s="73"/>
      <c r="D598" s="64">
        <f>SUM(geab:geru!D598)</f>
        <v>0</v>
      </c>
      <c r="E598" s="64">
        <f>SUM(geab:geru!E598)</f>
        <v>0</v>
      </c>
      <c r="F598" s="75">
        <f t="shared" si="477"/>
        <v>0</v>
      </c>
      <c r="G598" s="25">
        <f t="shared" si="414"/>
        <v>0</v>
      </c>
      <c r="H598" s="64"/>
      <c r="I598" s="76">
        <f t="shared" si="482"/>
        <v>0</v>
      </c>
      <c r="J598" s="64">
        <f>SUM(geab:geru!J598)</f>
        <v>0</v>
      </c>
      <c r="K598" s="25">
        <f t="shared" si="478"/>
        <v>0</v>
      </c>
      <c r="L598" s="75">
        <f t="shared" si="483"/>
        <v>0</v>
      </c>
      <c r="M598" s="25">
        <f t="shared" si="479"/>
        <v>0</v>
      </c>
      <c r="N598" s="64">
        <f>SUM(geab:geru!N598)</f>
        <v>0</v>
      </c>
      <c r="O598" s="25">
        <f t="shared" si="480"/>
        <v>0</v>
      </c>
      <c r="P598" s="76">
        <f t="shared" si="417"/>
        <v>0</v>
      </c>
      <c r="R598" s="64"/>
      <c r="S598" s="65">
        <f t="shared" si="481"/>
        <v>0</v>
      </c>
    </row>
    <row r="599" spans="1:19" x14ac:dyDescent="0.25">
      <c r="A599" s="100">
        <v>3311401080513140</v>
      </c>
      <c r="B599" s="31" t="s">
        <v>711</v>
      </c>
      <c r="C599" s="73"/>
      <c r="D599" s="64">
        <f>SUM(geab:geru!D599)</f>
        <v>0</v>
      </c>
      <c r="E599" s="64">
        <f>SUM(geab:geru!E599)</f>
        <v>0</v>
      </c>
      <c r="F599" s="75">
        <f t="shared" si="477"/>
        <v>0</v>
      </c>
      <c r="G599" s="25">
        <f t="shared" si="414"/>
        <v>0</v>
      </c>
      <c r="H599" s="64"/>
      <c r="I599" s="76">
        <f t="shared" si="482"/>
        <v>0</v>
      </c>
      <c r="J599" s="64">
        <f>SUM(geab:geru!J599)</f>
        <v>0</v>
      </c>
      <c r="K599" s="25">
        <f t="shared" si="478"/>
        <v>0</v>
      </c>
      <c r="L599" s="75">
        <f t="shared" si="483"/>
        <v>0</v>
      </c>
      <c r="M599" s="25">
        <f t="shared" si="479"/>
        <v>0</v>
      </c>
      <c r="N599" s="64">
        <f>SUM(geab:geru!N599)</f>
        <v>0</v>
      </c>
      <c r="O599" s="25">
        <f t="shared" si="480"/>
        <v>0</v>
      </c>
      <c r="P599" s="76">
        <f t="shared" si="417"/>
        <v>0</v>
      </c>
      <c r="R599" s="64"/>
      <c r="S599" s="65">
        <f t="shared" si="481"/>
        <v>0</v>
      </c>
    </row>
    <row r="600" spans="1:19" x14ac:dyDescent="0.25">
      <c r="A600" s="100">
        <v>3311401080656</v>
      </c>
      <c r="B600" s="31" t="s">
        <v>712</v>
      </c>
      <c r="C600" s="73"/>
      <c r="D600" s="74">
        <f>SUM(D601:D603)</f>
        <v>0</v>
      </c>
      <c r="E600" s="74">
        <f>SUM(E601:E603)</f>
        <v>0</v>
      </c>
      <c r="F600" s="75">
        <f t="shared" si="477"/>
        <v>0</v>
      </c>
      <c r="G600" s="25">
        <f t="shared" si="414"/>
        <v>0</v>
      </c>
      <c r="H600" s="74">
        <f>SUM(H601:H603)</f>
        <v>0</v>
      </c>
      <c r="I600" s="76">
        <f t="shared" ref="I600:I658" si="484">SUM(F600-H600)</f>
        <v>0</v>
      </c>
      <c r="J600" s="74">
        <f>SUM(J601:J603)</f>
        <v>0</v>
      </c>
      <c r="K600" s="25">
        <f t="shared" si="478"/>
        <v>0</v>
      </c>
      <c r="L600" s="75">
        <f t="shared" si="420"/>
        <v>0</v>
      </c>
      <c r="M600" s="25">
        <f t="shared" si="479"/>
        <v>0</v>
      </c>
      <c r="N600" s="74">
        <f>SUM(N601:N603)</f>
        <v>0</v>
      </c>
      <c r="O600" s="25">
        <f t="shared" si="480"/>
        <v>0</v>
      </c>
      <c r="P600" s="76">
        <f t="shared" si="417"/>
        <v>0</v>
      </c>
      <c r="R600" s="64"/>
      <c r="S600" s="65">
        <f t="shared" si="481"/>
        <v>0</v>
      </c>
    </row>
    <row r="601" spans="1:19" x14ac:dyDescent="0.25">
      <c r="A601" s="100">
        <v>3311401080656140</v>
      </c>
      <c r="B601" s="31" t="s">
        <v>712</v>
      </c>
      <c r="C601" s="73"/>
      <c r="D601" s="64">
        <f>SUM(geab:geru!D601)</f>
        <v>0</v>
      </c>
      <c r="E601" s="64">
        <f>SUM(geab:geru!E601)</f>
        <v>0</v>
      </c>
      <c r="F601" s="75">
        <f t="shared" si="477"/>
        <v>0</v>
      </c>
      <c r="G601" s="25">
        <f t="shared" si="414"/>
        <v>0</v>
      </c>
      <c r="H601" s="64"/>
      <c r="I601" s="76">
        <f t="shared" ref="I601:I603" si="485">SUM(F601-H601)</f>
        <v>0</v>
      </c>
      <c r="J601" s="64">
        <f>SUM(geab:geru!J601)</f>
        <v>0</v>
      </c>
      <c r="K601" s="25">
        <f t="shared" si="478"/>
        <v>0</v>
      </c>
      <c r="L601" s="75">
        <f t="shared" ref="L601:L603" si="486">SUM(N601-J601)</f>
        <v>0</v>
      </c>
      <c r="M601" s="25">
        <f t="shared" si="479"/>
        <v>0</v>
      </c>
      <c r="N601" s="64">
        <f>SUM(geab:geru!N601)</f>
        <v>0</v>
      </c>
      <c r="O601" s="25">
        <f t="shared" si="480"/>
        <v>0</v>
      </c>
      <c r="P601" s="76">
        <f t="shared" si="417"/>
        <v>0</v>
      </c>
      <c r="R601" s="64"/>
      <c r="S601" s="65">
        <f t="shared" si="481"/>
        <v>0</v>
      </c>
    </row>
    <row r="602" spans="1:19" x14ac:dyDescent="0.25">
      <c r="A602" s="100">
        <v>3311401080656140</v>
      </c>
      <c r="B602" s="31" t="s">
        <v>712</v>
      </c>
      <c r="C602" s="73"/>
      <c r="D602" s="64">
        <f>SUM(geab:geru!D602)</f>
        <v>0</v>
      </c>
      <c r="E602" s="64">
        <f>SUM(geab:geru!E602)</f>
        <v>0</v>
      </c>
      <c r="F602" s="75">
        <f t="shared" si="477"/>
        <v>0</v>
      </c>
      <c r="G602" s="25">
        <f t="shared" si="414"/>
        <v>0</v>
      </c>
      <c r="H602" s="64"/>
      <c r="I602" s="76">
        <f t="shared" si="485"/>
        <v>0</v>
      </c>
      <c r="J602" s="64">
        <f>SUM(geab:geru!J602)</f>
        <v>0</v>
      </c>
      <c r="K602" s="25">
        <f t="shared" si="478"/>
        <v>0</v>
      </c>
      <c r="L602" s="75">
        <f t="shared" si="486"/>
        <v>0</v>
      </c>
      <c r="M602" s="25">
        <f t="shared" si="479"/>
        <v>0</v>
      </c>
      <c r="N602" s="64">
        <f>SUM(geab:geru!N602)</f>
        <v>0</v>
      </c>
      <c r="O602" s="25">
        <f t="shared" si="480"/>
        <v>0</v>
      </c>
      <c r="P602" s="76">
        <f t="shared" ref="P602:P665" si="487">SUM(F602-N602)</f>
        <v>0</v>
      </c>
      <c r="R602" s="64"/>
      <c r="S602" s="65">
        <f t="shared" si="481"/>
        <v>0</v>
      </c>
    </row>
    <row r="603" spans="1:19" x14ac:dyDescent="0.25">
      <c r="A603" s="100">
        <v>3311401080656140</v>
      </c>
      <c r="B603" s="31" t="s">
        <v>712</v>
      </c>
      <c r="C603" s="73"/>
      <c r="D603" s="64">
        <f>SUM(geab:geru!D603)</f>
        <v>0</v>
      </c>
      <c r="E603" s="64">
        <f>SUM(geab:geru!E603)</f>
        <v>0</v>
      </c>
      <c r="F603" s="75">
        <f t="shared" si="477"/>
        <v>0</v>
      </c>
      <c r="G603" s="25">
        <f t="shared" ref="G603" si="488">IF(OR(F603=0,F$7=0),0,F603/F$7)*100</f>
        <v>0</v>
      </c>
      <c r="H603" s="64"/>
      <c r="I603" s="76">
        <f t="shared" si="485"/>
        <v>0</v>
      </c>
      <c r="J603" s="64">
        <f>SUM(geab:geru!J603)</f>
        <v>0</v>
      </c>
      <c r="K603" s="25">
        <f t="shared" si="478"/>
        <v>0</v>
      </c>
      <c r="L603" s="75">
        <f t="shared" si="486"/>
        <v>0</v>
      </c>
      <c r="M603" s="25">
        <f t="shared" si="479"/>
        <v>0</v>
      </c>
      <c r="N603" s="64">
        <f>SUM(geab:geru!N603)</f>
        <v>0</v>
      </c>
      <c r="O603" s="25">
        <f t="shared" si="480"/>
        <v>0</v>
      </c>
      <c r="P603" s="76">
        <f t="shared" si="487"/>
        <v>0</v>
      </c>
      <c r="R603" s="64"/>
      <c r="S603" s="65">
        <f t="shared" si="481"/>
        <v>0</v>
      </c>
    </row>
    <row r="604" spans="1:19" ht="26.25" x14ac:dyDescent="0.25">
      <c r="A604" s="100">
        <v>3311401080708</v>
      </c>
      <c r="B604" s="31" t="s">
        <v>713</v>
      </c>
      <c r="C604" s="73"/>
      <c r="D604" s="74">
        <f>SUM(D605)</f>
        <v>0</v>
      </c>
      <c r="E604" s="74">
        <f>SUM(E605)</f>
        <v>0</v>
      </c>
      <c r="F604" s="75">
        <f t="shared" si="477"/>
        <v>0</v>
      </c>
      <c r="G604" s="25">
        <f t="shared" ref="G604:G670" si="489">IF(OR(F604=0,F$7=0),0,F604/F$7)*100</f>
        <v>0</v>
      </c>
      <c r="H604" s="74">
        <f>SUM(H605)</f>
        <v>0</v>
      </c>
      <c r="I604" s="76">
        <f t="shared" si="484"/>
        <v>0</v>
      </c>
      <c r="J604" s="74">
        <f>SUM(J605)</f>
        <v>0</v>
      </c>
      <c r="K604" s="25">
        <f t="shared" si="478"/>
        <v>0</v>
      </c>
      <c r="L604" s="75">
        <f t="shared" ref="L604:L666" si="490">SUM(N604-J604)</f>
        <v>0</v>
      </c>
      <c r="M604" s="25">
        <f t="shared" si="479"/>
        <v>0</v>
      </c>
      <c r="N604" s="74">
        <f>SUM(N605)</f>
        <v>0</v>
      </c>
      <c r="O604" s="25">
        <f t="shared" si="480"/>
        <v>0</v>
      </c>
      <c r="P604" s="76">
        <f t="shared" si="487"/>
        <v>0</v>
      </c>
      <c r="R604" s="64"/>
      <c r="S604" s="65">
        <f t="shared" si="481"/>
        <v>0</v>
      </c>
    </row>
    <row r="605" spans="1:19" ht="26.25" x14ac:dyDescent="0.25">
      <c r="A605" s="100">
        <v>3311401080708140</v>
      </c>
      <c r="B605" s="31" t="s">
        <v>713</v>
      </c>
      <c r="C605" s="73"/>
      <c r="D605" s="64">
        <f>SUM(geab:geru!D605)</f>
        <v>0</v>
      </c>
      <c r="E605" s="64">
        <f>SUM(geab:geru!E605)</f>
        <v>0</v>
      </c>
      <c r="F605" s="75">
        <f t="shared" si="477"/>
        <v>0</v>
      </c>
      <c r="G605" s="25">
        <f t="shared" si="489"/>
        <v>0</v>
      </c>
      <c r="H605" s="64"/>
      <c r="I605" s="76">
        <f t="shared" ref="I605" si="491">SUM(F605-H605)</f>
        <v>0</v>
      </c>
      <c r="J605" s="64">
        <f>SUM(geab:geru!J605)</f>
        <v>0</v>
      </c>
      <c r="K605" s="25">
        <f t="shared" si="478"/>
        <v>0</v>
      </c>
      <c r="L605" s="75">
        <f t="shared" si="490"/>
        <v>0</v>
      </c>
      <c r="M605" s="25">
        <f t="shared" si="479"/>
        <v>0</v>
      </c>
      <c r="N605" s="64">
        <f>SUM(geab:geru!N605)</f>
        <v>0</v>
      </c>
      <c r="O605" s="25">
        <f t="shared" si="480"/>
        <v>0</v>
      </c>
      <c r="P605" s="76">
        <f t="shared" si="487"/>
        <v>0</v>
      </c>
      <c r="R605" s="64"/>
      <c r="S605" s="65">
        <f t="shared" si="481"/>
        <v>0</v>
      </c>
    </row>
    <row r="606" spans="1:19" ht="26.25" x14ac:dyDescent="0.25">
      <c r="A606" s="100">
        <v>3311401080746</v>
      </c>
      <c r="B606" s="31" t="s">
        <v>714</v>
      </c>
      <c r="C606" s="73"/>
      <c r="D606" s="74">
        <f>SUM(D607)</f>
        <v>0</v>
      </c>
      <c r="E606" s="74">
        <f>SUM(E607)</f>
        <v>0</v>
      </c>
      <c r="F606" s="75">
        <f t="shared" si="477"/>
        <v>0</v>
      </c>
      <c r="G606" s="25">
        <f t="shared" si="489"/>
        <v>0</v>
      </c>
      <c r="H606" s="74">
        <f>SUM(H607)</f>
        <v>0</v>
      </c>
      <c r="I606" s="76">
        <f t="shared" si="484"/>
        <v>0</v>
      </c>
      <c r="J606" s="74">
        <f>SUM(J607)</f>
        <v>0</v>
      </c>
      <c r="K606" s="25">
        <f t="shared" si="478"/>
        <v>0</v>
      </c>
      <c r="L606" s="75">
        <f t="shared" si="490"/>
        <v>0</v>
      </c>
      <c r="M606" s="25">
        <f t="shared" si="479"/>
        <v>0</v>
      </c>
      <c r="N606" s="74">
        <f>SUM(N607)</f>
        <v>0</v>
      </c>
      <c r="O606" s="25">
        <f t="shared" si="480"/>
        <v>0</v>
      </c>
      <c r="P606" s="76">
        <f t="shared" si="487"/>
        <v>0</v>
      </c>
      <c r="R606" s="64"/>
      <c r="S606" s="65">
        <f t="shared" si="481"/>
        <v>0</v>
      </c>
    </row>
    <row r="607" spans="1:19" ht="26.25" x14ac:dyDescent="0.25">
      <c r="A607" s="100">
        <v>3311401080746140</v>
      </c>
      <c r="B607" s="31" t="s">
        <v>714</v>
      </c>
      <c r="C607" s="73"/>
      <c r="D607" s="64">
        <f>SUM(geab:geru!D607)</f>
        <v>0</v>
      </c>
      <c r="E607" s="64">
        <f>SUM(geab:geru!E607)</f>
        <v>0</v>
      </c>
      <c r="F607" s="75">
        <f t="shared" si="477"/>
        <v>0</v>
      </c>
      <c r="G607" s="25">
        <f t="shared" si="489"/>
        <v>0</v>
      </c>
      <c r="H607" s="64"/>
      <c r="I607" s="76">
        <f t="shared" ref="I607" si="492">SUM(F607-H607)</f>
        <v>0</v>
      </c>
      <c r="J607" s="64">
        <f>SUM(geab:geru!J607)</f>
        <v>0</v>
      </c>
      <c r="K607" s="25">
        <f t="shared" si="478"/>
        <v>0</v>
      </c>
      <c r="L607" s="75">
        <f t="shared" si="490"/>
        <v>0</v>
      </c>
      <c r="M607" s="25">
        <f t="shared" si="479"/>
        <v>0</v>
      </c>
      <c r="N607" s="64">
        <f>SUM(geab:geru!N607)</f>
        <v>0</v>
      </c>
      <c r="O607" s="25">
        <f t="shared" si="480"/>
        <v>0</v>
      </c>
      <c r="P607" s="76">
        <f t="shared" si="487"/>
        <v>0</v>
      </c>
      <c r="R607" s="64"/>
      <c r="S607" s="65">
        <f t="shared" si="481"/>
        <v>0</v>
      </c>
    </row>
    <row r="608" spans="1:19" x14ac:dyDescent="0.25">
      <c r="A608" s="72">
        <v>3311401080763</v>
      </c>
      <c r="B608" s="31" t="s">
        <v>715</v>
      </c>
      <c r="C608" s="73"/>
      <c r="D608" s="74">
        <f>SUM(D609)</f>
        <v>0</v>
      </c>
      <c r="E608" s="74">
        <f>SUM(E609)</f>
        <v>0</v>
      </c>
      <c r="F608" s="75">
        <f t="shared" si="477"/>
        <v>0</v>
      </c>
      <c r="G608" s="25">
        <f t="shared" si="489"/>
        <v>0</v>
      </c>
      <c r="H608" s="74">
        <f>SUM(H609)</f>
        <v>0</v>
      </c>
      <c r="I608" s="76">
        <f t="shared" si="484"/>
        <v>0</v>
      </c>
      <c r="J608" s="74">
        <f>SUM(J609)</f>
        <v>0</v>
      </c>
      <c r="K608" s="25">
        <f t="shared" si="478"/>
        <v>0</v>
      </c>
      <c r="L608" s="75">
        <f t="shared" si="490"/>
        <v>0</v>
      </c>
      <c r="M608" s="25">
        <f t="shared" si="479"/>
        <v>0</v>
      </c>
      <c r="N608" s="74">
        <f>SUM(N609)</f>
        <v>0</v>
      </c>
      <c r="O608" s="25">
        <f t="shared" si="480"/>
        <v>0</v>
      </c>
      <c r="P608" s="76">
        <f t="shared" si="487"/>
        <v>0</v>
      </c>
      <c r="R608" s="64"/>
      <c r="S608" s="65">
        <f t="shared" si="481"/>
        <v>0</v>
      </c>
    </row>
    <row r="609" spans="1:19" x14ac:dyDescent="0.25">
      <c r="A609" s="72">
        <v>3311401080763140</v>
      </c>
      <c r="B609" s="31" t="s">
        <v>715</v>
      </c>
      <c r="C609" s="73"/>
      <c r="D609" s="64">
        <f>SUM(geab:geru!D609)</f>
        <v>0</v>
      </c>
      <c r="E609" s="64">
        <f>SUM(geab:geru!E609)</f>
        <v>0</v>
      </c>
      <c r="F609" s="75">
        <f t="shared" si="477"/>
        <v>0</v>
      </c>
      <c r="G609" s="25">
        <f t="shared" si="489"/>
        <v>0</v>
      </c>
      <c r="H609" s="64"/>
      <c r="I609" s="76">
        <f t="shared" ref="I609" si="493">SUM(F609-H609)</f>
        <v>0</v>
      </c>
      <c r="J609" s="64">
        <f>SUM(geab:geru!J609)</f>
        <v>0</v>
      </c>
      <c r="K609" s="25">
        <f t="shared" si="478"/>
        <v>0</v>
      </c>
      <c r="L609" s="75">
        <f t="shared" si="490"/>
        <v>0</v>
      </c>
      <c r="M609" s="25">
        <f t="shared" si="479"/>
        <v>0</v>
      </c>
      <c r="N609" s="64">
        <f>SUM(geab:geru!N609)</f>
        <v>0</v>
      </c>
      <c r="O609" s="25">
        <f t="shared" si="480"/>
        <v>0</v>
      </c>
      <c r="P609" s="76">
        <f t="shared" si="487"/>
        <v>0</v>
      </c>
      <c r="R609" s="64"/>
      <c r="S609" s="65">
        <f t="shared" si="481"/>
        <v>0</v>
      </c>
    </row>
    <row r="610" spans="1:19" ht="26.25" x14ac:dyDescent="0.25">
      <c r="A610" s="72">
        <v>3311401080767</v>
      </c>
      <c r="B610" s="31" t="s">
        <v>716</v>
      </c>
      <c r="C610" s="73"/>
      <c r="D610" s="74">
        <f>SUM(D611)</f>
        <v>0</v>
      </c>
      <c r="E610" s="74">
        <f>SUM(E611)</f>
        <v>0</v>
      </c>
      <c r="F610" s="75">
        <f t="shared" si="477"/>
        <v>0</v>
      </c>
      <c r="G610" s="25">
        <f t="shared" si="489"/>
        <v>0</v>
      </c>
      <c r="H610" s="74">
        <f>SUM(H611)</f>
        <v>0</v>
      </c>
      <c r="I610" s="76">
        <f t="shared" si="484"/>
        <v>0</v>
      </c>
      <c r="J610" s="74">
        <f>SUM(J611)</f>
        <v>0</v>
      </c>
      <c r="K610" s="25">
        <f t="shared" si="478"/>
        <v>0</v>
      </c>
      <c r="L610" s="75">
        <f t="shared" si="490"/>
        <v>0</v>
      </c>
      <c r="M610" s="25">
        <f t="shared" si="479"/>
        <v>0</v>
      </c>
      <c r="N610" s="74">
        <f>SUM(N611)</f>
        <v>0</v>
      </c>
      <c r="O610" s="25">
        <f t="shared" si="480"/>
        <v>0</v>
      </c>
      <c r="P610" s="76">
        <f t="shared" si="487"/>
        <v>0</v>
      </c>
      <c r="R610" s="64"/>
      <c r="S610" s="65">
        <f t="shared" si="481"/>
        <v>0</v>
      </c>
    </row>
    <row r="611" spans="1:19" ht="26.25" x14ac:dyDescent="0.25">
      <c r="A611" s="72">
        <v>3311401080767140</v>
      </c>
      <c r="B611" s="31" t="s">
        <v>716</v>
      </c>
      <c r="C611" s="73"/>
      <c r="D611" s="64">
        <f>SUM(geab:geru!D611)</f>
        <v>0</v>
      </c>
      <c r="E611" s="64">
        <f>SUM(geab:geru!E611)</f>
        <v>0</v>
      </c>
      <c r="F611" s="75">
        <f t="shared" si="477"/>
        <v>0</v>
      </c>
      <c r="G611" s="25">
        <f t="shared" si="489"/>
        <v>0</v>
      </c>
      <c r="H611" s="64"/>
      <c r="I611" s="76">
        <f t="shared" ref="I611" si="494">SUM(F611-H611)</f>
        <v>0</v>
      </c>
      <c r="J611" s="64">
        <f>SUM(geab:geru!J611)</f>
        <v>0</v>
      </c>
      <c r="K611" s="25">
        <f t="shared" si="478"/>
        <v>0</v>
      </c>
      <c r="L611" s="75">
        <f t="shared" si="490"/>
        <v>0</v>
      </c>
      <c r="M611" s="25">
        <f t="shared" si="479"/>
        <v>0</v>
      </c>
      <c r="N611" s="64">
        <f>SUM(geab:geru!N611)</f>
        <v>0</v>
      </c>
      <c r="O611" s="25">
        <f t="shared" si="480"/>
        <v>0</v>
      </c>
      <c r="P611" s="76">
        <f t="shared" si="487"/>
        <v>0</v>
      </c>
      <c r="R611" s="64"/>
      <c r="S611" s="65">
        <f t="shared" si="481"/>
        <v>0</v>
      </c>
    </row>
    <row r="612" spans="1:19" ht="26.25" x14ac:dyDescent="0.25">
      <c r="A612" s="72">
        <v>3311401080771</v>
      </c>
      <c r="B612" s="31" t="s">
        <v>717</v>
      </c>
      <c r="C612" s="73"/>
      <c r="D612" s="74">
        <f>SUM(D613)</f>
        <v>0</v>
      </c>
      <c r="E612" s="74">
        <f>SUM(E613)</f>
        <v>0</v>
      </c>
      <c r="F612" s="75">
        <f t="shared" si="477"/>
        <v>0</v>
      </c>
      <c r="G612" s="25">
        <f t="shared" si="489"/>
        <v>0</v>
      </c>
      <c r="H612" s="74">
        <f>SUM(H613)</f>
        <v>0</v>
      </c>
      <c r="I612" s="76">
        <f t="shared" si="484"/>
        <v>0</v>
      </c>
      <c r="J612" s="74">
        <f>SUM(J613)</f>
        <v>0</v>
      </c>
      <c r="K612" s="25">
        <f t="shared" si="478"/>
        <v>0</v>
      </c>
      <c r="L612" s="75">
        <f t="shared" si="490"/>
        <v>0</v>
      </c>
      <c r="M612" s="25">
        <f t="shared" si="479"/>
        <v>0</v>
      </c>
      <c r="N612" s="74">
        <f>SUM(N613)</f>
        <v>0</v>
      </c>
      <c r="O612" s="25">
        <f t="shared" si="480"/>
        <v>0</v>
      </c>
      <c r="P612" s="76">
        <f t="shared" si="487"/>
        <v>0</v>
      </c>
      <c r="R612" s="64"/>
      <c r="S612" s="65">
        <f t="shared" si="481"/>
        <v>0</v>
      </c>
    </row>
    <row r="613" spans="1:19" ht="26.25" x14ac:dyDescent="0.25">
      <c r="A613" s="72">
        <v>3311401080771140</v>
      </c>
      <c r="B613" s="31" t="s">
        <v>717</v>
      </c>
      <c r="C613" s="73"/>
      <c r="D613" s="64">
        <f>SUM(geab:geru!D613)</f>
        <v>0</v>
      </c>
      <c r="E613" s="64">
        <f>SUM(geab:geru!E613)</f>
        <v>0</v>
      </c>
      <c r="F613" s="75">
        <f t="shared" si="477"/>
        <v>0</v>
      </c>
      <c r="G613" s="25">
        <f t="shared" si="489"/>
        <v>0</v>
      </c>
      <c r="H613" s="64"/>
      <c r="I613" s="76">
        <f t="shared" ref="I613" si="495">SUM(F613-H613)</f>
        <v>0</v>
      </c>
      <c r="J613" s="64">
        <f>SUM(geab:geru!J613)</f>
        <v>0</v>
      </c>
      <c r="K613" s="25">
        <f t="shared" si="478"/>
        <v>0</v>
      </c>
      <c r="L613" s="75">
        <f t="shared" si="490"/>
        <v>0</v>
      </c>
      <c r="M613" s="25">
        <f t="shared" si="479"/>
        <v>0</v>
      </c>
      <c r="N613" s="64">
        <f>SUM(geab:geru!N613)</f>
        <v>0</v>
      </c>
      <c r="O613" s="25">
        <f t="shared" si="480"/>
        <v>0</v>
      </c>
      <c r="P613" s="76">
        <f t="shared" si="487"/>
        <v>0</v>
      </c>
      <c r="R613" s="64"/>
      <c r="S613" s="65">
        <f t="shared" si="481"/>
        <v>0</v>
      </c>
    </row>
    <row r="614" spans="1:19" ht="26.25" x14ac:dyDescent="0.25">
      <c r="A614" s="72">
        <v>3311401080773</v>
      </c>
      <c r="B614" s="31" t="s">
        <v>718</v>
      </c>
      <c r="C614" s="73"/>
      <c r="D614" s="74">
        <f>SUM(D615)</f>
        <v>0</v>
      </c>
      <c r="E614" s="74">
        <f>SUM(E615)</f>
        <v>0</v>
      </c>
      <c r="F614" s="75">
        <f t="shared" si="477"/>
        <v>0</v>
      </c>
      <c r="G614" s="25">
        <f t="shared" si="489"/>
        <v>0</v>
      </c>
      <c r="H614" s="74">
        <f>SUM(H615)</f>
        <v>0</v>
      </c>
      <c r="I614" s="76">
        <f t="shared" si="484"/>
        <v>0</v>
      </c>
      <c r="J614" s="74">
        <f>SUM(J615)</f>
        <v>0</v>
      </c>
      <c r="K614" s="25">
        <f t="shared" si="478"/>
        <v>0</v>
      </c>
      <c r="L614" s="75">
        <f t="shared" si="490"/>
        <v>0</v>
      </c>
      <c r="M614" s="25">
        <f t="shared" si="479"/>
        <v>0</v>
      </c>
      <c r="N614" s="74">
        <f>SUM(N615)</f>
        <v>0</v>
      </c>
      <c r="O614" s="25">
        <f t="shared" si="480"/>
        <v>0</v>
      </c>
      <c r="P614" s="76">
        <f t="shared" si="487"/>
        <v>0</v>
      </c>
      <c r="R614" s="64"/>
      <c r="S614" s="65">
        <f t="shared" si="481"/>
        <v>0</v>
      </c>
    </row>
    <row r="615" spans="1:19" ht="26.25" x14ac:dyDescent="0.25">
      <c r="A615" s="72">
        <v>3311401080773140</v>
      </c>
      <c r="B615" s="31" t="s">
        <v>718</v>
      </c>
      <c r="C615" s="73"/>
      <c r="D615" s="64">
        <f>SUM(geab:geru!D615)</f>
        <v>0</v>
      </c>
      <c r="E615" s="64">
        <f>SUM(geab:geru!E615)</f>
        <v>0</v>
      </c>
      <c r="F615" s="75">
        <f t="shared" si="477"/>
        <v>0</v>
      </c>
      <c r="G615" s="25">
        <f t="shared" si="489"/>
        <v>0</v>
      </c>
      <c r="H615" s="64"/>
      <c r="I615" s="76">
        <f t="shared" ref="I615" si="496">SUM(F615-H615)</f>
        <v>0</v>
      </c>
      <c r="J615" s="64">
        <f>SUM(geab:geru!J615)</f>
        <v>0</v>
      </c>
      <c r="K615" s="25">
        <f t="shared" si="478"/>
        <v>0</v>
      </c>
      <c r="L615" s="75">
        <f t="shared" si="490"/>
        <v>0</v>
      </c>
      <c r="M615" s="25">
        <f t="shared" si="479"/>
        <v>0</v>
      </c>
      <c r="N615" s="64">
        <f>SUM(geab:geru!N615)</f>
        <v>0</v>
      </c>
      <c r="O615" s="25">
        <f t="shared" si="480"/>
        <v>0</v>
      </c>
      <c r="P615" s="76">
        <f t="shared" si="487"/>
        <v>0</v>
      </c>
      <c r="R615" s="64"/>
      <c r="S615" s="65">
        <f t="shared" si="481"/>
        <v>0</v>
      </c>
    </row>
    <row r="616" spans="1:19" ht="26.25" x14ac:dyDescent="0.25">
      <c r="A616" s="72">
        <v>3311401080782</v>
      </c>
      <c r="B616" s="31" t="s">
        <v>719</v>
      </c>
      <c r="C616" s="73"/>
      <c r="D616" s="74">
        <f>SUM(D617)</f>
        <v>0</v>
      </c>
      <c r="E616" s="74">
        <f>SUM(E617)</f>
        <v>0</v>
      </c>
      <c r="F616" s="75">
        <f t="shared" si="477"/>
        <v>0</v>
      </c>
      <c r="G616" s="25">
        <f t="shared" si="489"/>
        <v>0</v>
      </c>
      <c r="H616" s="74">
        <f>SUM(H617)</f>
        <v>0</v>
      </c>
      <c r="I616" s="76">
        <f t="shared" si="484"/>
        <v>0</v>
      </c>
      <c r="J616" s="74">
        <f>SUM(J617)</f>
        <v>0</v>
      </c>
      <c r="K616" s="25">
        <f t="shared" si="478"/>
        <v>0</v>
      </c>
      <c r="L616" s="75">
        <f t="shared" si="490"/>
        <v>0</v>
      </c>
      <c r="M616" s="25">
        <f t="shared" si="479"/>
        <v>0</v>
      </c>
      <c r="N616" s="74">
        <f>SUM(N617)</f>
        <v>0</v>
      </c>
      <c r="O616" s="25">
        <f t="shared" si="480"/>
        <v>0</v>
      </c>
      <c r="P616" s="76">
        <f t="shared" si="487"/>
        <v>0</v>
      </c>
      <c r="R616" s="64"/>
      <c r="S616" s="65">
        <f t="shared" si="481"/>
        <v>0</v>
      </c>
    </row>
    <row r="617" spans="1:19" ht="26.25" x14ac:dyDescent="0.25">
      <c r="A617" s="72">
        <v>3311401080782140</v>
      </c>
      <c r="B617" s="31" t="s">
        <v>719</v>
      </c>
      <c r="C617" s="73"/>
      <c r="D617" s="64">
        <f>SUM(geab:geru!D617)</f>
        <v>0</v>
      </c>
      <c r="E617" s="64">
        <f>SUM(geab:geru!E617)</f>
        <v>0</v>
      </c>
      <c r="F617" s="75">
        <f t="shared" si="477"/>
        <v>0</v>
      </c>
      <c r="G617" s="25">
        <f t="shared" si="489"/>
        <v>0</v>
      </c>
      <c r="H617" s="64"/>
      <c r="I617" s="76">
        <f t="shared" ref="I617" si="497">SUM(F617-H617)</f>
        <v>0</v>
      </c>
      <c r="J617" s="64">
        <f>SUM(geab:geru!J617)</f>
        <v>0</v>
      </c>
      <c r="K617" s="25">
        <f t="shared" si="478"/>
        <v>0</v>
      </c>
      <c r="L617" s="75">
        <f t="shared" si="490"/>
        <v>0</v>
      </c>
      <c r="M617" s="25">
        <f t="shared" si="479"/>
        <v>0</v>
      </c>
      <c r="N617" s="64">
        <f>SUM(geab:geru!N617)</f>
        <v>0</v>
      </c>
      <c r="O617" s="25">
        <f t="shared" si="480"/>
        <v>0</v>
      </c>
      <c r="P617" s="76">
        <f t="shared" si="487"/>
        <v>0</v>
      </c>
      <c r="R617" s="64"/>
      <c r="S617" s="65">
        <f t="shared" si="481"/>
        <v>0</v>
      </c>
    </row>
    <row r="618" spans="1:19" ht="26.25" x14ac:dyDescent="0.25">
      <c r="A618" s="100">
        <v>3311401080783</v>
      </c>
      <c r="B618" s="31" t="s">
        <v>720</v>
      </c>
      <c r="C618" s="73"/>
      <c r="D618" s="74">
        <f>SUM(D619)</f>
        <v>0</v>
      </c>
      <c r="E618" s="74">
        <f>SUM(E619)</f>
        <v>0</v>
      </c>
      <c r="F618" s="75">
        <f t="shared" si="477"/>
        <v>0</v>
      </c>
      <c r="G618" s="25">
        <f t="shared" si="489"/>
        <v>0</v>
      </c>
      <c r="H618" s="74">
        <f>SUM(H619)</f>
        <v>0</v>
      </c>
      <c r="I618" s="76">
        <f t="shared" si="484"/>
        <v>0</v>
      </c>
      <c r="J618" s="74">
        <f>SUM(J619)</f>
        <v>0</v>
      </c>
      <c r="K618" s="25">
        <f t="shared" si="478"/>
        <v>0</v>
      </c>
      <c r="L618" s="75">
        <f t="shared" si="490"/>
        <v>0</v>
      </c>
      <c r="M618" s="25">
        <f t="shared" si="479"/>
        <v>0</v>
      </c>
      <c r="N618" s="74">
        <f>SUM(N619)</f>
        <v>0</v>
      </c>
      <c r="O618" s="25">
        <f t="shared" si="480"/>
        <v>0</v>
      </c>
      <c r="P618" s="76">
        <f t="shared" si="487"/>
        <v>0</v>
      </c>
      <c r="R618" s="64"/>
      <c r="S618" s="65">
        <f t="shared" si="481"/>
        <v>0</v>
      </c>
    </row>
    <row r="619" spans="1:19" ht="26.25" x14ac:dyDescent="0.25">
      <c r="A619" s="100">
        <v>3311401080783140</v>
      </c>
      <c r="B619" s="31" t="s">
        <v>720</v>
      </c>
      <c r="C619" s="73"/>
      <c r="D619" s="64">
        <f>SUM(geab:geru!D619)</f>
        <v>0</v>
      </c>
      <c r="E619" s="64">
        <f>SUM(geab:geru!E619)</f>
        <v>0</v>
      </c>
      <c r="F619" s="75">
        <f t="shared" si="477"/>
        <v>0</v>
      </c>
      <c r="G619" s="25">
        <f t="shared" si="489"/>
        <v>0</v>
      </c>
      <c r="H619" s="64"/>
      <c r="I619" s="76">
        <f t="shared" ref="I619" si="498">SUM(F619-H619)</f>
        <v>0</v>
      </c>
      <c r="J619" s="64">
        <f>SUM(geab:geru!J619)</f>
        <v>0</v>
      </c>
      <c r="K619" s="25">
        <f t="shared" si="478"/>
        <v>0</v>
      </c>
      <c r="L619" s="75">
        <f t="shared" si="490"/>
        <v>0</v>
      </c>
      <c r="M619" s="25">
        <f t="shared" si="479"/>
        <v>0</v>
      </c>
      <c r="N619" s="64">
        <f>SUM(geab:geru!N619)</f>
        <v>0</v>
      </c>
      <c r="O619" s="25">
        <f t="shared" si="480"/>
        <v>0</v>
      </c>
      <c r="P619" s="76">
        <f t="shared" si="487"/>
        <v>0</v>
      </c>
      <c r="R619" s="64"/>
      <c r="S619" s="65">
        <f t="shared" si="481"/>
        <v>0</v>
      </c>
    </row>
    <row r="620" spans="1:19" ht="26.25" x14ac:dyDescent="0.25">
      <c r="A620" s="100">
        <v>3311401080792</v>
      </c>
      <c r="B620" s="31" t="s">
        <v>721</v>
      </c>
      <c r="C620" s="73"/>
      <c r="D620" s="74">
        <f>SUM(D621)</f>
        <v>0</v>
      </c>
      <c r="E620" s="74">
        <f>SUM(E621)</f>
        <v>0</v>
      </c>
      <c r="F620" s="75">
        <f t="shared" si="477"/>
        <v>0</v>
      </c>
      <c r="G620" s="25">
        <f t="shared" si="489"/>
        <v>0</v>
      </c>
      <c r="H620" s="74">
        <f>SUM(H621)</f>
        <v>0</v>
      </c>
      <c r="I620" s="76">
        <f t="shared" si="484"/>
        <v>0</v>
      </c>
      <c r="J620" s="74">
        <f>SUM(J621)</f>
        <v>0</v>
      </c>
      <c r="K620" s="25">
        <f t="shared" si="478"/>
        <v>0</v>
      </c>
      <c r="L620" s="75">
        <f t="shared" si="490"/>
        <v>0</v>
      </c>
      <c r="M620" s="25">
        <f t="shared" si="479"/>
        <v>0</v>
      </c>
      <c r="N620" s="74">
        <f>SUM(N621)</f>
        <v>0</v>
      </c>
      <c r="O620" s="25">
        <f t="shared" si="480"/>
        <v>0</v>
      </c>
      <c r="P620" s="76">
        <f t="shared" si="487"/>
        <v>0</v>
      </c>
      <c r="R620" s="64"/>
      <c r="S620" s="65">
        <f t="shared" si="481"/>
        <v>0</v>
      </c>
    </row>
    <row r="621" spans="1:19" ht="26.25" x14ac:dyDescent="0.25">
      <c r="A621" s="100">
        <v>3311401080792140</v>
      </c>
      <c r="B621" s="31" t="s">
        <v>721</v>
      </c>
      <c r="C621" s="73"/>
      <c r="D621" s="64">
        <f>SUM(geab:geru!D621)</f>
        <v>0</v>
      </c>
      <c r="E621" s="64">
        <f>SUM(geab:geru!E621)</f>
        <v>0</v>
      </c>
      <c r="F621" s="75">
        <f t="shared" si="477"/>
        <v>0</v>
      </c>
      <c r="G621" s="25">
        <f t="shared" si="489"/>
        <v>0</v>
      </c>
      <c r="H621" s="64"/>
      <c r="I621" s="76">
        <f t="shared" ref="I621" si="499">SUM(F621-H621)</f>
        <v>0</v>
      </c>
      <c r="J621" s="64">
        <f>SUM(geab:geru!J621)</f>
        <v>0</v>
      </c>
      <c r="K621" s="25">
        <f t="shared" si="478"/>
        <v>0</v>
      </c>
      <c r="L621" s="75">
        <f t="shared" si="490"/>
        <v>0</v>
      </c>
      <c r="M621" s="25">
        <f t="shared" si="479"/>
        <v>0</v>
      </c>
      <c r="N621" s="64">
        <f>SUM(geab:geru!N621)</f>
        <v>0</v>
      </c>
      <c r="O621" s="25">
        <f t="shared" si="480"/>
        <v>0</v>
      </c>
      <c r="P621" s="76">
        <f t="shared" si="487"/>
        <v>0</v>
      </c>
      <c r="R621" s="64"/>
      <c r="S621" s="65">
        <f t="shared" si="481"/>
        <v>0</v>
      </c>
    </row>
    <row r="622" spans="1:19" ht="26.25" x14ac:dyDescent="0.25">
      <c r="A622" s="100">
        <v>3311401080795</v>
      </c>
      <c r="B622" s="31" t="s">
        <v>722</v>
      </c>
      <c r="C622" s="73"/>
      <c r="D622" s="74">
        <f>SUM(D623:D626)</f>
        <v>0</v>
      </c>
      <c r="E622" s="74">
        <f>SUM(E623:E626)</f>
        <v>0</v>
      </c>
      <c r="F622" s="75">
        <f t="shared" si="477"/>
        <v>0</v>
      </c>
      <c r="G622" s="25">
        <f t="shared" si="489"/>
        <v>0</v>
      </c>
      <c r="H622" s="74">
        <f>SUM(H623:H626)</f>
        <v>0</v>
      </c>
      <c r="I622" s="76">
        <f t="shared" si="484"/>
        <v>0</v>
      </c>
      <c r="J622" s="74">
        <f>SUM(J623:J626)</f>
        <v>0</v>
      </c>
      <c r="K622" s="25">
        <f t="shared" si="478"/>
        <v>0</v>
      </c>
      <c r="L622" s="75">
        <f t="shared" si="490"/>
        <v>0</v>
      </c>
      <c r="M622" s="25">
        <f t="shared" si="479"/>
        <v>0</v>
      </c>
      <c r="N622" s="74">
        <f>SUM(N623:N626)</f>
        <v>0</v>
      </c>
      <c r="O622" s="25">
        <f t="shared" si="480"/>
        <v>0</v>
      </c>
      <c r="P622" s="76">
        <f t="shared" si="487"/>
        <v>0</v>
      </c>
      <c r="R622" s="64"/>
      <c r="S622" s="65">
        <f t="shared" si="481"/>
        <v>0</v>
      </c>
    </row>
    <row r="623" spans="1:19" ht="26.25" x14ac:dyDescent="0.25">
      <c r="A623" s="100">
        <v>3311401080795140</v>
      </c>
      <c r="B623" s="31" t="s">
        <v>722</v>
      </c>
      <c r="C623" s="73"/>
      <c r="D623" s="64">
        <f>SUM(geab:geru!D623)</f>
        <v>0</v>
      </c>
      <c r="E623" s="64">
        <f>SUM(geab:geru!E623)</f>
        <v>0</v>
      </c>
      <c r="F623" s="75">
        <f t="shared" si="477"/>
        <v>0</v>
      </c>
      <c r="G623" s="25">
        <f t="shared" si="489"/>
        <v>0</v>
      </c>
      <c r="H623" s="64"/>
      <c r="I623" s="76">
        <f t="shared" ref="I623:I626" si="500">SUM(F623-H623)</f>
        <v>0</v>
      </c>
      <c r="J623" s="64">
        <f>SUM(geab:geru!J623)</f>
        <v>0</v>
      </c>
      <c r="K623" s="25">
        <f t="shared" si="478"/>
        <v>0</v>
      </c>
      <c r="L623" s="75">
        <f t="shared" si="490"/>
        <v>0</v>
      </c>
      <c r="M623" s="25">
        <f t="shared" si="479"/>
        <v>0</v>
      </c>
      <c r="N623" s="64">
        <f>SUM(geab:geru!N623)</f>
        <v>0</v>
      </c>
      <c r="O623" s="25">
        <f t="shared" si="480"/>
        <v>0</v>
      </c>
      <c r="P623" s="76">
        <f t="shared" si="487"/>
        <v>0</v>
      </c>
      <c r="R623" s="64"/>
      <c r="S623" s="65">
        <f t="shared" si="481"/>
        <v>0</v>
      </c>
    </row>
    <row r="624" spans="1:19" ht="26.25" x14ac:dyDescent="0.25">
      <c r="A624" s="100">
        <v>3311401080795140</v>
      </c>
      <c r="B624" s="31" t="s">
        <v>722</v>
      </c>
      <c r="C624" s="73"/>
      <c r="D624" s="64">
        <f>SUM(geab:geru!D624)</f>
        <v>0</v>
      </c>
      <c r="E624" s="64">
        <f>SUM(geab:geru!E624)</f>
        <v>0</v>
      </c>
      <c r="F624" s="75">
        <f t="shared" si="477"/>
        <v>0</v>
      </c>
      <c r="G624" s="25">
        <f t="shared" si="489"/>
        <v>0</v>
      </c>
      <c r="H624" s="64"/>
      <c r="I624" s="76">
        <f t="shared" si="500"/>
        <v>0</v>
      </c>
      <c r="J624" s="64">
        <f>SUM(geab:geru!J624)</f>
        <v>0</v>
      </c>
      <c r="K624" s="25">
        <f t="shared" si="478"/>
        <v>0</v>
      </c>
      <c r="L624" s="75">
        <f t="shared" si="490"/>
        <v>0</v>
      </c>
      <c r="M624" s="25">
        <f t="shared" si="479"/>
        <v>0</v>
      </c>
      <c r="N624" s="64">
        <f>SUM(geab:geru!N624)</f>
        <v>0</v>
      </c>
      <c r="O624" s="25">
        <f t="shared" si="480"/>
        <v>0</v>
      </c>
      <c r="P624" s="76">
        <f t="shared" si="487"/>
        <v>0</v>
      </c>
      <c r="R624" s="64"/>
      <c r="S624" s="65">
        <f t="shared" si="481"/>
        <v>0</v>
      </c>
    </row>
    <row r="625" spans="1:19" ht="26.25" x14ac:dyDescent="0.25">
      <c r="A625" s="100">
        <v>3311401080795140</v>
      </c>
      <c r="B625" s="31" t="s">
        <v>722</v>
      </c>
      <c r="C625" s="73"/>
      <c r="D625" s="64">
        <f>SUM(geab:geru!D625)</f>
        <v>0</v>
      </c>
      <c r="E625" s="64">
        <f>SUM(geab:geru!E625)</f>
        <v>0</v>
      </c>
      <c r="F625" s="75">
        <f t="shared" si="477"/>
        <v>0</v>
      </c>
      <c r="G625" s="25">
        <f t="shared" si="489"/>
        <v>0</v>
      </c>
      <c r="H625" s="64"/>
      <c r="I625" s="76">
        <f t="shared" si="500"/>
        <v>0</v>
      </c>
      <c r="J625" s="64">
        <f>SUM(geab:geru!J625)</f>
        <v>0</v>
      </c>
      <c r="K625" s="25">
        <f t="shared" si="478"/>
        <v>0</v>
      </c>
      <c r="L625" s="75">
        <f t="shared" si="490"/>
        <v>0</v>
      </c>
      <c r="M625" s="25">
        <f t="shared" si="479"/>
        <v>0</v>
      </c>
      <c r="N625" s="64">
        <f>SUM(geab:geru!N625)</f>
        <v>0</v>
      </c>
      <c r="O625" s="25">
        <f t="shared" si="480"/>
        <v>0</v>
      </c>
      <c r="P625" s="76">
        <f t="shared" si="487"/>
        <v>0</v>
      </c>
      <c r="R625" s="64"/>
      <c r="S625" s="65">
        <f t="shared" si="481"/>
        <v>0</v>
      </c>
    </row>
    <row r="626" spans="1:19" ht="26.25" x14ac:dyDescent="0.25">
      <c r="A626" s="100">
        <v>3311401080795140</v>
      </c>
      <c r="B626" s="31" t="s">
        <v>722</v>
      </c>
      <c r="C626" s="73"/>
      <c r="D626" s="64">
        <f>SUM(geab:geru!D626)</f>
        <v>0</v>
      </c>
      <c r="E626" s="64">
        <f>SUM(geab:geru!E626)</f>
        <v>0</v>
      </c>
      <c r="F626" s="75">
        <f t="shared" si="477"/>
        <v>0</v>
      </c>
      <c r="G626" s="25">
        <f t="shared" si="489"/>
        <v>0</v>
      </c>
      <c r="H626" s="64"/>
      <c r="I626" s="76">
        <f t="shared" si="500"/>
        <v>0</v>
      </c>
      <c r="J626" s="64">
        <f>SUM(geab:geru!J626)</f>
        <v>0</v>
      </c>
      <c r="K626" s="25">
        <f t="shared" si="478"/>
        <v>0</v>
      </c>
      <c r="L626" s="75">
        <f t="shared" si="490"/>
        <v>0</v>
      </c>
      <c r="M626" s="25">
        <f t="shared" si="479"/>
        <v>0</v>
      </c>
      <c r="N626" s="64">
        <f>SUM(geab:geru!N626)</f>
        <v>0</v>
      </c>
      <c r="O626" s="25">
        <f t="shared" si="480"/>
        <v>0</v>
      </c>
      <c r="P626" s="76">
        <f t="shared" si="487"/>
        <v>0</v>
      </c>
      <c r="R626" s="64"/>
      <c r="S626" s="65">
        <f t="shared" si="481"/>
        <v>0</v>
      </c>
    </row>
    <row r="627" spans="1:19" x14ac:dyDescent="0.25">
      <c r="A627" s="100">
        <v>3311401080814</v>
      </c>
      <c r="B627" s="31" t="s">
        <v>723</v>
      </c>
      <c r="C627" s="73"/>
      <c r="D627" s="74">
        <f>SUM(D628)</f>
        <v>0</v>
      </c>
      <c r="E627" s="74">
        <f>SUM(E628)</f>
        <v>0</v>
      </c>
      <c r="F627" s="75">
        <f t="shared" si="477"/>
        <v>0</v>
      </c>
      <c r="G627" s="25">
        <f t="shared" si="489"/>
        <v>0</v>
      </c>
      <c r="H627" s="74">
        <f>SUM(H628)</f>
        <v>0</v>
      </c>
      <c r="I627" s="76">
        <f t="shared" si="484"/>
        <v>0</v>
      </c>
      <c r="J627" s="74">
        <f>SUM(J628)</f>
        <v>0</v>
      </c>
      <c r="K627" s="25">
        <f t="shared" si="478"/>
        <v>0</v>
      </c>
      <c r="L627" s="75">
        <f t="shared" si="490"/>
        <v>0</v>
      </c>
      <c r="M627" s="25">
        <f t="shared" si="479"/>
        <v>0</v>
      </c>
      <c r="N627" s="74">
        <f>SUM(N628)</f>
        <v>0</v>
      </c>
      <c r="O627" s="25">
        <f t="shared" si="480"/>
        <v>0</v>
      </c>
      <c r="P627" s="76">
        <f t="shared" si="487"/>
        <v>0</v>
      </c>
      <c r="R627" s="64"/>
      <c r="S627" s="65">
        <f t="shared" si="481"/>
        <v>0</v>
      </c>
    </row>
    <row r="628" spans="1:19" x14ac:dyDescent="0.25">
      <c r="A628" s="100">
        <v>3311401080814140</v>
      </c>
      <c r="B628" s="31" t="s">
        <v>723</v>
      </c>
      <c r="C628" s="73"/>
      <c r="D628" s="64">
        <f>SUM(geab:geru!D628)</f>
        <v>0</v>
      </c>
      <c r="E628" s="64">
        <f>SUM(geab:geru!E628)</f>
        <v>0</v>
      </c>
      <c r="F628" s="75">
        <f t="shared" si="477"/>
        <v>0</v>
      </c>
      <c r="G628" s="25">
        <f t="shared" si="489"/>
        <v>0</v>
      </c>
      <c r="H628" s="64"/>
      <c r="I628" s="76">
        <f t="shared" ref="I628" si="501">SUM(F628-H628)</f>
        <v>0</v>
      </c>
      <c r="J628" s="64">
        <f>SUM(geab:geru!J628)</f>
        <v>0</v>
      </c>
      <c r="K628" s="25">
        <f t="shared" si="478"/>
        <v>0</v>
      </c>
      <c r="L628" s="75">
        <f t="shared" si="490"/>
        <v>0</v>
      </c>
      <c r="M628" s="25">
        <f t="shared" si="479"/>
        <v>0</v>
      </c>
      <c r="N628" s="64">
        <f>SUM(geab:geru!N628)</f>
        <v>0</v>
      </c>
      <c r="O628" s="25">
        <f t="shared" si="480"/>
        <v>0</v>
      </c>
      <c r="P628" s="76">
        <f t="shared" si="487"/>
        <v>0</v>
      </c>
      <c r="R628" s="64"/>
      <c r="S628" s="65">
        <f t="shared" si="481"/>
        <v>0</v>
      </c>
    </row>
    <row r="629" spans="1:19" x14ac:dyDescent="0.25">
      <c r="A629" s="100">
        <v>3311401080816</v>
      </c>
      <c r="B629" s="31" t="s">
        <v>724</v>
      </c>
      <c r="C629" s="73"/>
      <c r="D629" s="74">
        <f>SUM(D630)</f>
        <v>0</v>
      </c>
      <c r="E629" s="74">
        <f>SUM(E630)</f>
        <v>0</v>
      </c>
      <c r="F629" s="75">
        <f t="shared" si="477"/>
        <v>0</v>
      </c>
      <c r="G629" s="25">
        <f t="shared" si="489"/>
        <v>0</v>
      </c>
      <c r="H629" s="74">
        <f>SUM(H630)</f>
        <v>0</v>
      </c>
      <c r="I629" s="76">
        <f t="shared" si="484"/>
        <v>0</v>
      </c>
      <c r="J629" s="74">
        <f>SUM(J630)</f>
        <v>0</v>
      </c>
      <c r="K629" s="25">
        <f t="shared" si="478"/>
        <v>0</v>
      </c>
      <c r="L629" s="75">
        <f t="shared" si="490"/>
        <v>0</v>
      </c>
      <c r="M629" s="25">
        <f t="shared" si="479"/>
        <v>0</v>
      </c>
      <c r="N629" s="74">
        <f>SUM(N630)</f>
        <v>0</v>
      </c>
      <c r="O629" s="25">
        <f t="shared" si="480"/>
        <v>0</v>
      </c>
      <c r="P629" s="76">
        <f t="shared" si="487"/>
        <v>0</v>
      </c>
      <c r="R629" s="64"/>
      <c r="S629" s="65">
        <f t="shared" si="481"/>
        <v>0</v>
      </c>
    </row>
    <row r="630" spans="1:19" x14ac:dyDescent="0.25">
      <c r="A630" s="100">
        <v>3311401080816140</v>
      </c>
      <c r="B630" s="31" t="s">
        <v>724</v>
      </c>
      <c r="C630" s="73"/>
      <c r="D630" s="64">
        <f>SUM(geab:geru!D630)</f>
        <v>0</v>
      </c>
      <c r="E630" s="64">
        <f>SUM(geab:geru!E630)</f>
        <v>0</v>
      </c>
      <c r="F630" s="75">
        <f t="shared" si="477"/>
        <v>0</v>
      </c>
      <c r="G630" s="25">
        <f t="shared" si="489"/>
        <v>0</v>
      </c>
      <c r="H630" s="64"/>
      <c r="I630" s="76">
        <f t="shared" ref="I630" si="502">SUM(F630-H630)</f>
        <v>0</v>
      </c>
      <c r="J630" s="64">
        <f>SUM(geab:geru!J630)</f>
        <v>0</v>
      </c>
      <c r="K630" s="25">
        <f t="shared" si="478"/>
        <v>0</v>
      </c>
      <c r="L630" s="75">
        <f t="shared" si="490"/>
        <v>0</v>
      </c>
      <c r="M630" s="25">
        <f t="shared" si="479"/>
        <v>0</v>
      </c>
      <c r="N630" s="64">
        <f>SUM(geab:geru!N630)</f>
        <v>0</v>
      </c>
      <c r="O630" s="25">
        <f t="shared" si="480"/>
        <v>0</v>
      </c>
      <c r="P630" s="76">
        <f t="shared" si="487"/>
        <v>0</v>
      </c>
      <c r="R630" s="64"/>
      <c r="S630" s="65">
        <f t="shared" si="481"/>
        <v>0</v>
      </c>
    </row>
    <row r="631" spans="1:19" ht="26.25" x14ac:dyDescent="0.25">
      <c r="A631" s="100">
        <v>3311401080842</v>
      </c>
      <c r="B631" s="31" t="s">
        <v>725</v>
      </c>
      <c r="C631" s="73"/>
      <c r="D631" s="74">
        <f>SUM(D632)</f>
        <v>0</v>
      </c>
      <c r="E631" s="74">
        <f>SUM(E632)</f>
        <v>0</v>
      </c>
      <c r="F631" s="75">
        <f t="shared" si="477"/>
        <v>0</v>
      </c>
      <c r="G631" s="25">
        <f t="shared" si="489"/>
        <v>0</v>
      </c>
      <c r="H631" s="74">
        <f>SUM(H632)</f>
        <v>0</v>
      </c>
      <c r="I631" s="76">
        <f t="shared" si="484"/>
        <v>0</v>
      </c>
      <c r="J631" s="74">
        <f>SUM(J632)</f>
        <v>0</v>
      </c>
      <c r="K631" s="25">
        <f t="shared" si="478"/>
        <v>0</v>
      </c>
      <c r="L631" s="75">
        <f t="shared" si="490"/>
        <v>0</v>
      </c>
      <c r="M631" s="25">
        <f t="shared" si="479"/>
        <v>0</v>
      </c>
      <c r="N631" s="74">
        <f>SUM(N632)</f>
        <v>0</v>
      </c>
      <c r="O631" s="25">
        <f t="shared" si="480"/>
        <v>0</v>
      </c>
      <c r="P631" s="76">
        <f t="shared" si="487"/>
        <v>0</v>
      </c>
      <c r="R631" s="64"/>
      <c r="S631" s="65">
        <f t="shared" si="481"/>
        <v>0</v>
      </c>
    </row>
    <row r="632" spans="1:19" ht="26.25" x14ac:dyDescent="0.25">
      <c r="A632" s="100">
        <v>3311401080842140</v>
      </c>
      <c r="B632" s="31" t="s">
        <v>725</v>
      </c>
      <c r="C632" s="73"/>
      <c r="D632" s="64">
        <f>SUM(geab:geru!D632)</f>
        <v>0</v>
      </c>
      <c r="E632" s="64">
        <f>SUM(geab:geru!E632)</f>
        <v>0</v>
      </c>
      <c r="F632" s="75">
        <f t="shared" si="477"/>
        <v>0</v>
      </c>
      <c r="G632" s="25">
        <f t="shared" si="489"/>
        <v>0</v>
      </c>
      <c r="H632" s="64"/>
      <c r="I632" s="76">
        <f t="shared" ref="I632" si="503">SUM(F632-H632)</f>
        <v>0</v>
      </c>
      <c r="J632" s="64">
        <f>SUM(geab:geru!J632)</f>
        <v>0</v>
      </c>
      <c r="K632" s="25">
        <f t="shared" si="478"/>
        <v>0</v>
      </c>
      <c r="L632" s="75">
        <f t="shared" si="490"/>
        <v>0</v>
      </c>
      <c r="M632" s="25">
        <f t="shared" si="479"/>
        <v>0</v>
      </c>
      <c r="N632" s="64">
        <f>SUM(geab:geru!N632)</f>
        <v>0</v>
      </c>
      <c r="O632" s="25">
        <f t="shared" si="480"/>
        <v>0</v>
      </c>
      <c r="P632" s="76">
        <f t="shared" si="487"/>
        <v>0</v>
      </c>
      <c r="R632" s="64"/>
      <c r="S632" s="65">
        <f t="shared" si="481"/>
        <v>0</v>
      </c>
    </row>
    <row r="633" spans="1:19" x14ac:dyDescent="0.25">
      <c r="A633" s="100">
        <v>3311401080846</v>
      </c>
      <c r="B633" s="31" t="s">
        <v>726</v>
      </c>
      <c r="C633" s="73"/>
      <c r="D633" s="74">
        <f>SUM(D634)</f>
        <v>0</v>
      </c>
      <c r="E633" s="74">
        <f>SUM(E634)</f>
        <v>0</v>
      </c>
      <c r="F633" s="75">
        <f t="shared" si="477"/>
        <v>0</v>
      </c>
      <c r="G633" s="25">
        <f t="shared" si="489"/>
        <v>0</v>
      </c>
      <c r="H633" s="74">
        <f>SUM(H634)</f>
        <v>0</v>
      </c>
      <c r="I633" s="76">
        <f t="shared" si="484"/>
        <v>0</v>
      </c>
      <c r="J633" s="74">
        <f>SUM(J634)</f>
        <v>0</v>
      </c>
      <c r="K633" s="25">
        <f t="shared" si="478"/>
        <v>0</v>
      </c>
      <c r="L633" s="75">
        <f t="shared" si="490"/>
        <v>0</v>
      </c>
      <c r="M633" s="25">
        <f t="shared" si="479"/>
        <v>0</v>
      </c>
      <c r="N633" s="74">
        <f>SUM(N634)</f>
        <v>0</v>
      </c>
      <c r="O633" s="25">
        <f t="shared" si="480"/>
        <v>0</v>
      </c>
      <c r="P633" s="76">
        <f t="shared" si="487"/>
        <v>0</v>
      </c>
      <c r="R633" s="64"/>
      <c r="S633" s="65">
        <f t="shared" si="481"/>
        <v>0</v>
      </c>
    </row>
    <row r="634" spans="1:19" x14ac:dyDescent="0.25">
      <c r="A634" s="100">
        <v>3311401080846140</v>
      </c>
      <c r="B634" s="31" t="s">
        <v>726</v>
      </c>
      <c r="C634" s="73"/>
      <c r="D634" s="64">
        <f>SUM(geab:geru!D634)</f>
        <v>0</v>
      </c>
      <c r="E634" s="64">
        <f>SUM(geab:geru!E634)</f>
        <v>0</v>
      </c>
      <c r="F634" s="75">
        <f t="shared" si="477"/>
        <v>0</v>
      </c>
      <c r="G634" s="25">
        <f t="shared" si="489"/>
        <v>0</v>
      </c>
      <c r="H634" s="64"/>
      <c r="I634" s="76">
        <f t="shared" ref="I634" si="504">SUM(F634-H634)</f>
        <v>0</v>
      </c>
      <c r="J634" s="64">
        <f>SUM(geab:geru!J634)</f>
        <v>0</v>
      </c>
      <c r="K634" s="25">
        <f t="shared" si="478"/>
        <v>0</v>
      </c>
      <c r="L634" s="75">
        <f t="shared" si="490"/>
        <v>0</v>
      </c>
      <c r="M634" s="25">
        <f t="shared" si="479"/>
        <v>0</v>
      </c>
      <c r="N634" s="64">
        <f>SUM(geab:geru!N634)</f>
        <v>0</v>
      </c>
      <c r="O634" s="25">
        <f t="shared" si="480"/>
        <v>0</v>
      </c>
      <c r="P634" s="76">
        <f t="shared" si="487"/>
        <v>0</v>
      </c>
      <c r="R634" s="64"/>
      <c r="S634" s="65">
        <f t="shared" si="481"/>
        <v>0</v>
      </c>
    </row>
    <row r="635" spans="1:19" x14ac:dyDescent="0.25">
      <c r="A635" s="100">
        <v>3311401080862</v>
      </c>
      <c r="B635" s="31" t="s">
        <v>727</v>
      </c>
      <c r="C635" s="73"/>
      <c r="D635" s="74">
        <f>SUM(D636)</f>
        <v>0</v>
      </c>
      <c r="E635" s="74">
        <f>SUM(E636)</f>
        <v>0</v>
      </c>
      <c r="F635" s="75">
        <f t="shared" si="477"/>
        <v>0</v>
      </c>
      <c r="G635" s="25">
        <f t="shared" si="489"/>
        <v>0</v>
      </c>
      <c r="H635" s="74">
        <f>SUM(H636)</f>
        <v>0</v>
      </c>
      <c r="I635" s="76">
        <f t="shared" si="484"/>
        <v>0</v>
      </c>
      <c r="J635" s="74">
        <f>SUM(J636)</f>
        <v>0</v>
      </c>
      <c r="K635" s="25">
        <f t="shared" si="478"/>
        <v>0</v>
      </c>
      <c r="L635" s="75">
        <f t="shared" si="490"/>
        <v>0</v>
      </c>
      <c r="M635" s="25">
        <f t="shared" si="479"/>
        <v>0</v>
      </c>
      <c r="N635" s="74">
        <f>SUM(N636)</f>
        <v>0</v>
      </c>
      <c r="O635" s="25">
        <f t="shared" si="480"/>
        <v>0</v>
      </c>
      <c r="P635" s="76">
        <f t="shared" si="487"/>
        <v>0</v>
      </c>
      <c r="R635" s="64"/>
      <c r="S635" s="65">
        <f t="shared" si="481"/>
        <v>0</v>
      </c>
    </row>
    <row r="636" spans="1:19" x14ac:dyDescent="0.25">
      <c r="A636" s="100">
        <v>3311401080862140</v>
      </c>
      <c r="B636" s="31" t="s">
        <v>727</v>
      </c>
      <c r="C636" s="73"/>
      <c r="D636" s="64">
        <f>SUM(geab:geru!D636)</f>
        <v>0</v>
      </c>
      <c r="E636" s="64">
        <f>SUM(geab:geru!E636)</f>
        <v>0</v>
      </c>
      <c r="F636" s="75">
        <f t="shared" si="477"/>
        <v>0</v>
      </c>
      <c r="G636" s="25">
        <f t="shared" si="489"/>
        <v>0</v>
      </c>
      <c r="H636" s="64"/>
      <c r="I636" s="76">
        <f t="shared" ref="I636" si="505">SUM(F636-H636)</f>
        <v>0</v>
      </c>
      <c r="J636" s="64">
        <f>SUM(geab:geru!J636)</f>
        <v>0</v>
      </c>
      <c r="K636" s="25">
        <f t="shared" si="478"/>
        <v>0</v>
      </c>
      <c r="L636" s="75">
        <f t="shared" si="490"/>
        <v>0</v>
      </c>
      <c r="M636" s="25">
        <f t="shared" si="479"/>
        <v>0</v>
      </c>
      <c r="N636" s="64">
        <f>SUM(geab:geru!N636)</f>
        <v>0</v>
      </c>
      <c r="O636" s="25">
        <f t="shared" si="480"/>
        <v>0</v>
      </c>
      <c r="P636" s="76">
        <f t="shared" si="487"/>
        <v>0</v>
      </c>
      <c r="R636" s="64"/>
      <c r="S636" s="65">
        <f t="shared" si="481"/>
        <v>0</v>
      </c>
    </row>
    <row r="637" spans="1:19" x14ac:dyDescent="0.25">
      <c r="A637" s="100">
        <v>3311401080867</v>
      </c>
      <c r="B637" s="31" t="s">
        <v>728</v>
      </c>
      <c r="C637" s="73"/>
      <c r="D637" s="74">
        <f>SUM(D638)</f>
        <v>0</v>
      </c>
      <c r="E637" s="74">
        <f>SUM(E638)</f>
        <v>0</v>
      </c>
      <c r="F637" s="75">
        <f t="shared" si="477"/>
        <v>0</v>
      </c>
      <c r="G637" s="25">
        <f t="shared" si="489"/>
        <v>0</v>
      </c>
      <c r="H637" s="74">
        <f>SUM(H638)</f>
        <v>0</v>
      </c>
      <c r="I637" s="76">
        <f t="shared" si="484"/>
        <v>0</v>
      </c>
      <c r="J637" s="74">
        <f>SUM(J638)</f>
        <v>0</v>
      </c>
      <c r="K637" s="25">
        <f t="shared" si="478"/>
        <v>0</v>
      </c>
      <c r="L637" s="75">
        <f t="shared" si="490"/>
        <v>0</v>
      </c>
      <c r="M637" s="25">
        <f t="shared" si="479"/>
        <v>0</v>
      </c>
      <c r="N637" s="74">
        <f>SUM(N638)</f>
        <v>0</v>
      </c>
      <c r="O637" s="25">
        <f t="shared" si="480"/>
        <v>0</v>
      </c>
      <c r="P637" s="76">
        <f t="shared" si="487"/>
        <v>0</v>
      </c>
      <c r="R637" s="64"/>
      <c r="S637" s="65">
        <f t="shared" si="481"/>
        <v>0</v>
      </c>
    </row>
    <row r="638" spans="1:19" x14ac:dyDescent="0.25">
      <c r="A638" s="100">
        <v>3311401080867140</v>
      </c>
      <c r="B638" s="31" t="s">
        <v>728</v>
      </c>
      <c r="C638" s="73"/>
      <c r="D638" s="64">
        <f>SUM(geab:geru!D638)</f>
        <v>0</v>
      </c>
      <c r="E638" s="64">
        <f>SUM(geab:geru!E638)</f>
        <v>0</v>
      </c>
      <c r="F638" s="75">
        <f t="shared" si="477"/>
        <v>0</v>
      </c>
      <c r="G638" s="25">
        <f t="shared" si="489"/>
        <v>0</v>
      </c>
      <c r="H638" s="64"/>
      <c r="I638" s="76">
        <f t="shared" ref="I638" si="506">SUM(F638-H638)</f>
        <v>0</v>
      </c>
      <c r="J638" s="64">
        <f>SUM(geab:geru!J638)</f>
        <v>0</v>
      </c>
      <c r="K638" s="25">
        <f t="shared" si="478"/>
        <v>0</v>
      </c>
      <c r="L638" s="75">
        <f t="shared" si="490"/>
        <v>0</v>
      </c>
      <c r="M638" s="25">
        <f t="shared" si="479"/>
        <v>0</v>
      </c>
      <c r="N638" s="64">
        <f>SUM(geab:geru!N638)</f>
        <v>0</v>
      </c>
      <c r="O638" s="25">
        <f t="shared" si="480"/>
        <v>0</v>
      </c>
      <c r="P638" s="76">
        <f t="shared" si="487"/>
        <v>0</v>
      </c>
      <c r="R638" s="64"/>
      <c r="S638" s="65">
        <f t="shared" si="481"/>
        <v>0</v>
      </c>
    </row>
    <row r="639" spans="1:19" x14ac:dyDescent="0.25">
      <c r="A639" s="72">
        <v>3311401080922</v>
      </c>
      <c r="B639" s="31" t="s">
        <v>729</v>
      </c>
      <c r="C639" s="73"/>
      <c r="D639" s="74">
        <f>SUM(D640)</f>
        <v>0</v>
      </c>
      <c r="E639" s="74">
        <f>SUM(E640)</f>
        <v>0</v>
      </c>
      <c r="F639" s="75">
        <f t="shared" si="477"/>
        <v>0</v>
      </c>
      <c r="G639" s="25">
        <f t="shared" si="489"/>
        <v>0</v>
      </c>
      <c r="H639" s="74">
        <f>SUM(H640)</f>
        <v>0</v>
      </c>
      <c r="I639" s="76">
        <f t="shared" si="484"/>
        <v>0</v>
      </c>
      <c r="J639" s="74">
        <f>SUM(J640)</f>
        <v>0</v>
      </c>
      <c r="K639" s="25">
        <f t="shared" si="478"/>
        <v>0</v>
      </c>
      <c r="L639" s="75">
        <f t="shared" si="490"/>
        <v>0</v>
      </c>
      <c r="M639" s="25">
        <f t="shared" si="479"/>
        <v>0</v>
      </c>
      <c r="N639" s="74">
        <f>SUM(N640)</f>
        <v>0</v>
      </c>
      <c r="O639" s="25">
        <f t="shared" si="480"/>
        <v>0</v>
      </c>
      <c r="P639" s="76">
        <f t="shared" si="487"/>
        <v>0</v>
      </c>
      <c r="R639" s="64"/>
      <c r="S639" s="65">
        <f t="shared" si="481"/>
        <v>0</v>
      </c>
    </row>
    <row r="640" spans="1:19" x14ac:dyDescent="0.25">
      <c r="A640" s="72">
        <v>3311401080922140</v>
      </c>
      <c r="B640" s="31" t="s">
        <v>730</v>
      </c>
      <c r="C640" s="73"/>
      <c r="D640" s="64">
        <f>SUM(geab:geru!D640)</f>
        <v>0</v>
      </c>
      <c r="E640" s="64">
        <f>SUM(geab:geru!E640)</f>
        <v>0</v>
      </c>
      <c r="F640" s="75">
        <f t="shared" si="477"/>
        <v>0</v>
      </c>
      <c r="G640" s="25">
        <f t="shared" si="489"/>
        <v>0</v>
      </c>
      <c r="H640" s="64"/>
      <c r="I640" s="76">
        <f t="shared" ref="I640" si="507">SUM(F640-H640)</f>
        <v>0</v>
      </c>
      <c r="J640" s="64">
        <f>SUM(geab:geru!J640)</f>
        <v>0</v>
      </c>
      <c r="K640" s="25">
        <f t="shared" si="478"/>
        <v>0</v>
      </c>
      <c r="L640" s="75">
        <f t="shared" si="490"/>
        <v>0</v>
      </c>
      <c r="M640" s="25">
        <f t="shared" si="479"/>
        <v>0</v>
      </c>
      <c r="N640" s="64">
        <f>SUM(geab:geru!N640)</f>
        <v>0</v>
      </c>
      <c r="O640" s="25">
        <f t="shared" si="480"/>
        <v>0</v>
      </c>
      <c r="P640" s="76">
        <f t="shared" si="487"/>
        <v>0</v>
      </c>
      <c r="R640" s="64"/>
      <c r="S640" s="65">
        <f t="shared" si="481"/>
        <v>0</v>
      </c>
    </row>
    <row r="641" spans="1:19" x14ac:dyDescent="0.25">
      <c r="A641" s="100">
        <v>331140109</v>
      </c>
      <c r="B641" s="31" t="s">
        <v>731</v>
      </c>
      <c r="C641" s="73"/>
      <c r="D641" s="74">
        <f>SUM(D642+D644+D646+D648)</f>
        <v>0</v>
      </c>
      <c r="E641" s="74">
        <f>SUM(E642+E644+E646+E648)</f>
        <v>0</v>
      </c>
      <c r="F641" s="75">
        <f t="shared" si="477"/>
        <v>0</v>
      </c>
      <c r="G641" s="25">
        <f t="shared" si="489"/>
        <v>0</v>
      </c>
      <c r="H641" s="74">
        <f>SUM(H642+H644+H646+H648)</f>
        <v>0</v>
      </c>
      <c r="I641" s="76">
        <f t="shared" si="484"/>
        <v>0</v>
      </c>
      <c r="J641" s="74">
        <f>SUM(J642+J644+J646+J648)</f>
        <v>0</v>
      </c>
      <c r="K641" s="25">
        <f t="shared" si="478"/>
        <v>0</v>
      </c>
      <c r="L641" s="75">
        <f t="shared" si="490"/>
        <v>0</v>
      </c>
      <c r="M641" s="25">
        <f t="shared" si="479"/>
        <v>0</v>
      </c>
      <c r="N641" s="74">
        <f>SUM(N642+N644+N646+N648)</f>
        <v>0</v>
      </c>
      <c r="O641" s="25">
        <f t="shared" si="480"/>
        <v>0</v>
      </c>
      <c r="P641" s="76">
        <f t="shared" si="487"/>
        <v>0</v>
      </c>
      <c r="R641" s="64"/>
      <c r="S641" s="65">
        <f t="shared" si="481"/>
        <v>0</v>
      </c>
    </row>
    <row r="642" spans="1:19" ht="26.25" x14ac:dyDescent="0.25">
      <c r="A642" s="100">
        <v>3311401090431</v>
      </c>
      <c r="B642" s="31" t="s">
        <v>732</v>
      </c>
      <c r="C642" s="73"/>
      <c r="D642" s="74">
        <f>SUM(D643)</f>
        <v>0</v>
      </c>
      <c r="E642" s="74">
        <f>SUM(E643)</f>
        <v>0</v>
      </c>
      <c r="F642" s="75">
        <f t="shared" si="477"/>
        <v>0</v>
      </c>
      <c r="G642" s="25">
        <f t="shared" si="489"/>
        <v>0</v>
      </c>
      <c r="H642" s="74">
        <f>SUM(H643)</f>
        <v>0</v>
      </c>
      <c r="I642" s="76">
        <f t="shared" si="484"/>
        <v>0</v>
      </c>
      <c r="J642" s="74">
        <f>SUM(J643)</f>
        <v>0</v>
      </c>
      <c r="K642" s="25">
        <f t="shared" si="478"/>
        <v>0</v>
      </c>
      <c r="L642" s="75">
        <f t="shared" si="490"/>
        <v>0</v>
      </c>
      <c r="M642" s="25">
        <f t="shared" si="479"/>
        <v>0</v>
      </c>
      <c r="N642" s="74">
        <f>SUM(N643)</f>
        <v>0</v>
      </c>
      <c r="O642" s="25">
        <f t="shared" si="480"/>
        <v>0</v>
      </c>
      <c r="P642" s="76">
        <f t="shared" si="487"/>
        <v>0</v>
      </c>
      <c r="R642" s="64"/>
      <c r="S642" s="65">
        <f t="shared" si="481"/>
        <v>0</v>
      </c>
    </row>
    <row r="643" spans="1:19" ht="26.25" x14ac:dyDescent="0.25">
      <c r="A643" s="100">
        <v>3311401090431150</v>
      </c>
      <c r="B643" s="31" t="s">
        <v>732</v>
      </c>
      <c r="C643" s="73"/>
      <c r="D643" s="64">
        <f>SUM(geab:geru!D643)</f>
        <v>0</v>
      </c>
      <c r="E643" s="64">
        <f>SUM(geab:geru!E643)</f>
        <v>0</v>
      </c>
      <c r="F643" s="75">
        <f t="shared" si="477"/>
        <v>0</v>
      </c>
      <c r="G643" s="25">
        <f t="shared" si="489"/>
        <v>0</v>
      </c>
      <c r="H643" s="64"/>
      <c r="I643" s="76">
        <f t="shared" ref="I643" si="508">SUM(F643-H643)</f>
        <v>0</v>
      </c>
      <c r="J643" s="64">
        <f>SUM(geab:geru!J643)</f>
        <v>0</v>
      </c>
      <c r="K643" s="25">
        <f t="shared" si="478"/>
        <v>0</v>
      </c>
      <c r="L643" s="75">
        <f t="shared" si="490"/>
        <v>0</v>
      </c>
      <c r="M643" s="25">
        <f t="shared" si="479"/>
        <v>0</v>
      </c>
      <c r="N643" s="64">
        <f>SUM(geab:geru!N643)</f>
        <v>0</v>
      </c>
      <c r="O643" s="25">
        <f t="shared" si="480"/>
        <v>0</v>
      </c>
      <c r="P643" s="76">
        <f t="shared" si="487"/>
        <v>0</v>
      </c>
      <c r="R643" s="64"/>
      <c r="S643" s="65">
        <f t="shared" si="481"/>
        <v>0</v>
      </c>
    </row>
    <row r="644" spans="1:19" ht="39" x14ac:dyDescent="0.25">
      <c r="A644" s="72">
        <v>3311401090730</v>
      </c>
      <c r="B644" s="31" t="s">
        <v>733</v>
      </c>
      <c r="C644" s="73"/>
      <c r="D644" s="74">
        <f>SUM(D645)</f>
        <v>0</v>
      </c>
      <c r="E644" s="74">
        <f>SUM(E645)</f>
        <v>0</v>
      </c>
      <c r="F644" s="75">
        <f t="shared" si="477"/>
        <v>0</v>
      </c>
      <c r="G644" s="25">
        <f t="shared" si="489"/>
        <v>0</v>
      </c>
      <c r="H644" s="74">
        <f>SUM(H645)</f>
        <v>0</v>
      </c>
      <c r="I644" s="76">
        <f t="shared" si="484"/>
        <v>0</v>
      </c>
      <c r="J644" s="74">
        <f>SUM(J645)</f>
        <v>0</v>
      </c>
      <c r="K644" s="25">
        <f t="shared" si="478"/>
        <v>0</v>
      </c>
      <c r="L644" s="75">
        <f t="shared" si="490"/>
        <v>0</v>
      </c>
      <c r="M644" s="25">
        <f t="shared" si="479"/>
        <v>0</v>
      </c>
      <c r="N644" s="74">
        <f>SUM(N645)</f>
        <v>0</v>
      </c>
      <c r="O644" s="25">
        <f t="shared" si="480"/>
        <v>0</v>
      </c>
      <c r="P644" s="76">
        <f t="shared" si="487"/>
        <v>0</v>
      </c>
      <c r="R644" s="64"/>
      <c r="S644" s="65">
        <f t="shared" si="481"/>
        <v>0</v>
      </c>
    </row>
    <row r="645" spans="1:19" ht="39" x14ac:dyDescent="0.25">
      <c r="A645" s="72">
        <v>3311401090730150</v>
      </c>
      <c r="B645" s="31" t="s">
        <v>733</v>
      </c>
      <c r="C645" s="73"/>
      <c r="D645" s="64">
        <f>SUM(geab:geru!D645)</f>
        <v>0</v>
      </c>
      <c r="E645" s="64">
        <f>SUM(geab:geru!E645)</f>
        <v>0</v>
      </c>
      <c r="F645" s="75">
        <f t="shared" si="477"/>
        <v>0</v>
      </c>
      <c r="G645" s="25">
        <f t="shared" si="489"/>
        <v>0</v>
      </c>
      <c r="H645" s="64"/>
      <c r="I645" s="76">
        <f t="shared" ref="I645" si="509">SUM(F645-H645)</f>
        <v>0</v>
      </c>
      <c r="J645" s="64">
        <f>SUM(geab:geru!J645)</f>
        <v>0</v>
      </c>
      <c r="K645" s="25">
        <f t="shared" si="478"/>
        <v>0</v>
      </c>
      <c r="L645" s="75">
        <f t="shared" si="490"/>
        <v>0</v>
      </c>
      <c r="M645" s="25">
        <f t="shared" si="479"/>
        <v>0</v>
      </c>
      <c r="N645" s="64">
        <f>SUM(geab:geru!N645)</f>
        <v>0</v>
      </c>
      <c r="O645" s="25">
        <f t="shared" si="480"/>
        <v>0</v>
      </c>
      <c r="P645" s="76">
        <f t="shared" si="487"/>
        <v>0</v>
      </c>
      <c r="R645" s="64"/>
      <c r="S645" s="65">
        <f t="shared" si="481"/>
        <v>0</v>
      </c>
    </row>
    <row r="646" spans="1:19" ht="26.25" x14ac:dyDescent="0.25">
      <c r="A646" s="72">
        <v>3311401090736</v>
      </c>
      <c r="B646" s="31" t="s">
        <v>734</v>
      </c>
      <c r="C646" s="73"/>
      <c r="D646" s="74">
        <f>SUM(D647)</f>
        <v>0</v>
      </c>
      <c r="E646" s="74">
        <f>SUM(E647)</f>
        <v>0</v>
      </c>
      <c r="F646" s="75">
        <f t="shared" si="477"/>
        <v>0</v>
      </c>
      <c r="G646" s="25">
        <f t="shared" si="489"/>
        <v>0</v>
      </c>
      <c r="H646" s="74">
        <f>SUM(H647)</f>
        <v>0</v>
      </c>
      <c r="I646" s="76">
        <f t="shared" si="484"/>
        <v>0</v>
      </c>
      <c r="J646" s="74">
        <f>SUM(J647)</f>
        <v>0</v>
      </c>
      <c r="K646" s="25">
        <f t="shared" si="478"/>
        <v>0</v>
      </c>
      <c r="L646" s="75">
        <f t="shared" si="490"/>
        <v>0</v>
      </c>
      <c r="M646" s="25">
        <f t="shared" si="479"/>
        <v>0</v>
      </c>
      <c r="N646" s="74">
        <f>SUM(N647)</f>
        <v>0</v>
      </c>
      <c r="O646" s="25">
        <f t="shared" si="480"/>
        <v>0</v>
      </c>
      <c r="P646" s="76">
        <f t="shared" si="487"/>
        <v>0</v>
      </c>
      <c r="R646" s="64"/>
      <c r="S646" s="65">
        <f t="shared" si="481"/>
        <v>0</v>
      </c>
    </row>
    <row r="647" spans="1:19" ht="26.25" x14ac:dyDescent="0.25">
      <c r="A647" s="72">
        <v>3311401090736150</v>
      </c>
      <c r="B647" s="31" t="s">
        <v>734</v>
      </c>
      <c r="C647" s="73"/>
      <c r="D647" s="64">
        <f>SUM(geab:geru!D647)</f>
        <v>0</v>
      </c>
      <c r="E647" s="64">
        <f>SUM(geab:geru!E647)</f>
        <v>0</v>
      </c>
      <c r="F647" s="75">
        <f t="shared" si="477"/>
        <v>0</v>
      </c>
      <c r="G647" s="25">
        <f t="shared" si="489"/>
        <v>0</v>
      </c>
      <c r="H647" s="64"/>
      <c r="I647" s="76">
        <f t="shared" ref="I647" si="510">SUM(F647-H647)</f>
        <v>0</v>
      </c>
      <c r="J647" s="64">
        <f>SUM(geab:geru!J647)</f>
        <v>0</v>
      </c>
      <c r="K647" s="25">
        <f t="shared" si="478"/>
        <v>0</v>
      </c>
      <c r="L647" s="75">
        <f t="shared" si="490"/>
        <v>0</v>
      </c>
      <c r="M647" s="25">
        <f t="shared" si="479"/>
        <v>0</v>
      </c>
      <c r="N647" s="64">
        <f>SUM(geab:geru!N647)</f>
        <v>0</v>
      </c>
      <c r="O647" s="25">
        <f t="shared" si="480"/>
        <v>0</v>
      </c>
      <c r="P647" s="76">
        <f t="shared" si="487"/>
        <v>0</v>
      </c>
      <c r="R647" s="64"/>
      <c r="S647" s="65">
        <f t="shared" si="481"/>
        <v>0</v>
      </c>
    </row>
    <row r="648" spans="1:19" x14ac:dyDescent="0.25">
      <c r="A648" s="72">
        <v>3311401090754</v>
      </c>
      <c r="B648" s="80" t="s">
        <v>735</v>
      </c>
      <c r="C648" s="73"/>
      <c r="D648" s="74">
        <f>SUM(D649)</f>
        <v>0</v>
      </c>
      <c r="E648" s="74">
        <f>SUM(E649)</f>
        <v>0</v>
      </c>
      <c r="F648" s="75">
        <f t="shared" si="477"/>
        <v>0</v>
      </c>
      <c r="G648" s="25">
        <f t="shared" si="489"/>
        <v>0</v>
      </c>
      <c r="H648" s="74">
        <f>SUM(H649)</f>
        <v>0</v>
      </c>
      <c r="I648" s="76">
        <f t="shared" si="484"/>
        <v>0</v>
      </c>
      <c r="J648" s="74">
        <f>SUM(J649)</f>
        <v>0</v>
      </c>
      <c r="K648" s="25">
        <f t="shared" si="478"/>
        <v>0</v>
      </c>
      <c r="L648" s="75">
        <f t="shared" si="490"/>
        <v>0</v>
      </c>
      <c r="M648" s="25">
        <f t="shared" si="479"/>
        <v>0</v>
      </c>
      <c r="N648" s="74">
        <f>SUM(N649)</f>
        <v>0</v>
      </c>
      <c r="O648" s="25">
        <f t="shared" si="480"/>
        <v>0</v>
      </c>
      <c r="P648" s="76">
        <f t="shared" si="487"/>
        <v>0</v>
      </c>
      <c r="R648" s="64"/>
      <c r="S648" s="65">
        <f t="shared" si="481"/>
        <v>0</v>
      </c>
    </row>
    <row r="649" spans="1:19" x14ac:dyDescent="0.25">
      <c r="A649" s="72">
        <v>3311401090754150</v>
      </c>
      <c r="B649" s="80" t="s">
        <v>736</v>
      </c>
      <c r="C649" s="73"/>
      <c r="D649" s="64">
        <f>SUM(geab:geru!D649)</f>
        <v>0</v>
      </c>
      <c r="E649" s="64">
        <f>SUM(geab:geru!E649)</f>
        <v>0</v>
      </c>
      <c r="F649" s="75">
        <f t="shared" si="477"/>
        <v>0</v>
      </c>
      <c r="G649" s="25">
        <f t="shared" si="489"/>
        <v>0</v>
      </c>
      <c r="H649" s="64"/>
      <c r="I649" s="76">
        <f t="shared" ref="I649" si="511">SUM(F649-H649)</f>
        <v>0</v>
      </c>
      <c r="J649" s="64">
        <f>SUM(geab:geru!J649)</f>
        <v>0</v>
      </c>
      <c r="K649" s="25">
        <f t="shared" si="478"/>
        <v>0</v>
      </c>
      <c r="L649" s="75">
        <f t="shared" si="490"/>
        <v>0</v>
      </c>
      <c r="M649" s="25">
        <f t="shared" si="479"/>
        <v>0</v>
      </c>
      <c r="N649" s="64">
        <f>SUM(geab:geru!N649)</f>
        <v>0</v>
      </c>
      <c r="O649" s="25">
        <f t="shared" si="480"/>
        <v>0</v>
      </c>
      <c r="P649" s="76">
        <f t="shared" si="487"/>
        <v>0</v>
      </c>
      <c r="R649" s="64"/>
      <c r="S649" s="65">
        <f t="shared" si="481"/>
        <v>0</v>
      </c>
    </row>
    <row r="650" spans="1:19" x14ac:dyDescent="0.25">
      <c r="A650" s="72">
        <v>331140110</v>
      </c>
      <c r="B650" s="31" t="s">
        <v>737</v>
      </c>
      <c r="C650" s="73"/>
      <c r="D650" s="74">
        <f>SUM(D651+D653+D655)</f>
        <v>0</v>
      </c>
      <c r="E650" s="74">
        <f>SUM(E651+E653+E655)</f>
        <v>0</v>
      </c>
      <c r="F650" s="75">
        <f t="shared" si="477"/>
        <v>0</v>
      </c>
      <c r="G650" s="25">
        <f t="shared" si="489"/>
        <v>0</v>
      </c>
      <c r="H650" s="74">
        <f>SUM(H651+H653+H655)</f>
        <v>0</v>
      </c>
      <c r="I650" s="76">
        <f t="shared" si="484"/>
        <v>0</v>
      </c>
      <c r="J650" s="74">
        <f>SUM(J651+J653+J655)</f>
        <v>0</v>
      </c>
      <c r="K650" s="25">
        <f t="shared" si="478"/>
        <v>0</v>
      </c>
      <c r="L650" s="75">
        <f t="shared" si="490"/>
        <v>0</v>
      </c>
      <c r="M650" s="25">
        <f t="shared" si="479"/>
        <v>0</v>
      </c>
      <c r="N650" s="74">
        <f>SUM(N651+N653+N655)</f>
        <v>0</v>
      </c>
      <c r="O650" s="25">
        <f t="shared" si="480"/>
        <v>0</v>
      </c>
      <c r="P650" s="76">
        <f t="shared" si="487"/>
        <v>0</v>
      </c>
      <c r="R650" s="64"/>
      <c r="S650" s="65">
        <f t="shared" si="481"/>
        <v>0</v>
      </c>
    </row>
    <row r="651" spans="1:19" ht="26.25" x14ac:dyDescent="0.25">
      <c r="A651" s="72">
        <v>3311401100709</v>
      </c>
      <c r="B651" s="31" t="s">
        <v>738</v>
      </c>
      <c r="C651" s="73"/>
      <c r="D651" s="74">
        <f>SUM(D652)</f>
        <v>0</v>
      </c>
      <c r="E651" s="74">
        <f>SUM(E652)</f>
        <v>0</v>
      </c>
      <c r="F651" s="75">
        <f t="shared" si="477"/>
        <v>0</v>
      </c>
      <c r="G651" s="25">
        <f t="shared" si="489"/>
        <v>0</v>
      </c>
      <c r="H651" s="74">
        <f>SUM(H652)</f>
        <v>0</v>
      </c>
      <c r="I651" s="76">
        <f t="shared" si="484"/>
        <v>0</v>
      </c>
      <c r="J651" s="74">
        <f>SUM(J652)</f>
        <v>0</v>
      </c>
      <c r="K651" s="25">
        <f t="shared" si="478"/>
        <v>0</v>
      </c>
      <c r="L651" s="75">
        <f t="shared" si="490"/>
        <v>0</v>
      </c>
      <c r="M651" s="25">
        <f t="shared" si="479"/>
        <v>0</v>
      </c>
      <c r="N651" s="74">
        <f>SUM(N652)</f>
        <v>0</v>
      </c>
      <c r="O651" s="25">
        <f t="shared" si="480"/>
        <v>0</v>
      </c>
      <c r="P651" s="76">
        <f t="shared" si="487"/>
        <v>0</v>
      </c>
      <c r="R651" s="64"/>
      <c r="S651" s="65">
        <f t="shared" si="481"/>
        <v>0</v>
      </c>
    </row>
    <row r="652" spans="1:19" ht="26.25" x14ac:dyDescent="0.25">
      <c r="A652" s="72">
        <v>3311401100709150</v>
      </c>
      <c r="B652" s="31" t="s">
        <v>738</v>
      </c>
      <c r="C652" s="73"/>
      <c r="D652" s="64">
        <f>SUM(geab:geru!D652)</f>
        <v>0</v>
      </c>
      <c r="E652" s="64">
        <f>SUM(geab:geru!E652)</f>
        <v>0</v>
      </c>
      <c r="F652" s="75">
        <f t="shared" si="477"/>
        <v>0</v>
      </c>
      <c r="G652" s="25">
        <f t="shared" si="489"/>
        <v>0</v>
      </c>
      <c r="H652" s="64"/>
      <c r="I652" s="76">
        <f t="shared" ref="I652" si="512">SUM(F652-H652)</f>
        <v>0</v>
      </c>
      <c r="J652" s="64">
        <f>SUM(geab:geru!J652)</f>
        <v>0</v>
      </c>
      <c r="K652" s="25">
        <f t="shared" si="478"/>
        <v>0</v>
      </c>
      <c r="L652" s="75">
        <f t="shared" si="490"/>
        <v>0</v>
      </c>
      <c r="M652" s="25">
        <f t="shared" si="479"/>
        <v>0</v>
      </c>
      <c r="N652" s="64">
        <f>SUM(geab:geru!N652)</f>
        <v>0</v>
      </c>
      <c r="O652" s="25">
        <f t="shared" si="480"/>
        <v>0</v>
      </c>
      <c r="P652" s="76">
        <f t="shared" si="487"/>
        <v>0</v>
      </c>
      <c r="R652" s="64"/>
      <c r="S652" s="65">
        <f t="shared" si="481"/>
        <v>0</v>
      </c>
    </row>
    <row r="653" spans="1:19" x14ac:dyDescent="0.25">
      <c r="A653" s="72">
        <v>3311401100801</v>
      </c>
      <c r="B653" s="31" t="s">
        <v>739</v>
      </c>
      <c r="C653" s="73"/>
      <c r="D653" s="74">
        <f>SUM(D654)</f>
        <v>0</v>
      </c>
      <c r="E653" s="74">
        <f>SUM(E654)</f>
        <v>0</v>
      </c>
      <c r="F653" s="75">
        <f t="shared" si="477"/>
        <v>0</v>
      </c>
      <c r="G653" s="25">
        <f t="shared" si="489"/>
        <v>0</v>
      </c>
      <c r="H653" s="74">
        <f>SUM(H654)</f>
        <v>0</v>
      </c>
      <c r="I653" s="76">
        <f t="shared" si="484"/>
        <v>0</v>
      </c>
      <c r="J653" s="74">
        <f>SUM(J654)</f>
        <v>0</v>
      </c>
      <c r="K653" s="25">
        <f t="shared" si="478"/>
        <v>0</v>
      </c>
      <c r="L653" s="75">
        <f t="shared" si="490"/>
        <v>0</v>
      </c>
      <c r="M653" s="25">
        <f t="shared" si="479"/>
        <v>0</v>
      </c>
      <c r="N653" s="74">
        <f>SUM(N654)</f>
        <v>0</v>
      </c>
      <c r="O653" s="25">
        <f t="shared" si="480"/>
        <v>0</v>
      </c>
      <c r="P653" s="76">
        <f t="shared" si="487"/>
        <v>0</v>
      </c>
      <c r="R653" s="64"/>
      <c r="S653" s="65">
        <f t="shared" si="481"/>
        <v>0</v>
      </c>
    </row>
    <row r="654" spans="1:19" x14ac:dyDescent="0.25">
      <c r="A654" s="72">
        <v>3311401100801150</v>
      </c>
      <c r="B654" s="31" t="s">
        <v>739</v>
      </c>
      <c r="C654" s="73"/>
      <c r="D654" s="64">
        <f>SUM(geab:geru!D654)</f>
        <v>0</v>
      </c>
      <c r="E654" s="64">
        <f>SUM(geab:geru!E654)</f>
        <v>0</v>
      </c>
      <c r="F654" s="75">
        <f t="shared" si="477"/>
        <v>0</v>
      </c>
      <c r="G654" s="25">
        <f t="shared" si="489"/>
        <v>0</v>
      </c>
      <c r="H654" s="64"/>
      <c r="I654" s="76">
        <f t="shared" ref="I654" si="513">SUM(F654-H654)</f>
        <v>0</v>
      </c>
      <c r="J654" s="64">
        <f>SUM(geab:geru!J654)</f>
        <v>0</v>
      </c>
      <c r="K654" s="25">
        <f t="shared" si="478"/>
        <v>0</v>
      </c>
      <c r="L654" s="75">
        <f t="shared" si="490"/>
        <v>0</v>
      </c>
      <c r="M654" s="25">
        <f t="shared" si="479"/>
        <v>0</v>
      </c>
      <c r="N654" s="64">
        <f>SUM(geab:geru!N654)</f>
        <v>0</v>
      </c>
      <c r="O654" s="25">
        <f t="shared" si="480"/>
        <v>0</v>
      </c>
      <c r="P654" s="76">
        <f t="shared" si="487"/>
        <v>0</v>
      </c>
      <c r="R654" s="64"/>
      <c r="S654" s="65">
        <f t="shared" si="481"/>
        <v>0</v>
      </c>
    </row>
    <row r="655" spans="1:19" ht="26.25" x14ac:dyDescent="0.25">
      <c r="A655" s="72">
        <v>3311401100962</v>
      </c>
      <c r="B655" s="80" t="s">
        <v>740</v>
      </c>
      <c r="C655" s="73"/>
      <c r="D655" s="74">
        <f>SUM(D656)</f>
        <v>0</v>
      </c>
      <c r="E655" s="74">
        <f>SUM(E656)</f>
        <v>0</v>
      </c>
      <c r="F655" s="75">
        <f t="shared" si="477"/>
        <v>0</v>
      </c>
      <c r="G655" s="25">
        <f t="shared" si="489"/>
        <v>0</v>
      </c>
      <c r="H655" s="74">
        <f>SUM(H656)</f>
        <v>0</v>
      </c>
      <c r="I655" s="76">
        <f t="shared" si="484"/>
        <v>0</v>
      </c>
      <c r="J655" s="74">
        <f>SUM(J656)</f>
        <v>0</v>
      </c>
      <c r="K655" s="25">
        <f t="shared" si="478"/>
        <v>0</v>
      </c>
      <c r="L655" s="75">
        <f t="shared" si="490"/>
        <v>0</v>
      </c>
      <c r="M655" s="25">
        <f t="shared" si="479"/>
        <v>0</v>
      </c>
      <c r="N655" s="74">
        <f>SUM(N656)</f>
        <v>0</v>
      </c>
      <c r="O655" s="25">
        <f t="shared" si="480"/>
        <v>0</v>
      </c>
      <c r="P655" s="76">
        <f t="shared" si="487"/>
        <v>0</v>
      </c>
      <c r="R655" s="64"/>
      <c r="S655" s="65">
        <f t="shared" si="481"/>
        <v>0</v>
      </c>
    </row>
    <row r="656" spans="1:19" ht="26.25" x14ac:dyDescent="0.25">
      <c r="A656" s="72">
        <v>3311401100962150</v>
      </c>
      <c r="B656" s="80" t="s">
        <v>741</v>
      </c>
      <c r="C656" s="73"/>
      <c r="D656" s="64">
        <f>SUM(geab:geru!D656)</f>
        <v>0</v>
      </c>
      <c r="E656" s="64">
        <f>SUM(geab:geru!E656)</f>
        <v>0</v>
      </c>
      <c r="F656" s="75">
        <f t="shared" si="477"/>
        <v>0</v>
      </c>
      <c r="G656" s="25">
        <f t="shared" si="489"/>
        <v>0</v>
      </c>
      <c r="H656" s="64"/>
      <c r="I656" s="76">
        <f t="shared" ref="I656" si="514">SUM(F656-H656)</f>
        <v>0</v>
      </c>
      <c r="J656" s="64">
        <f>SUM(geab:geru!J656)</f>
        <v>0</v>
      </c>
      <c r="K656" s="25">
        <f t="shared" si="478"/>
        <v>0</v>
      </c>
      <c r="L656" s="75">
        <f t="shared" si="490"/>
        <v>0</v>
      </c>
      <c r="M656" s="25">
        <f t="shared" si="479"/>
        <v>0</v>
      </c>
      <c r="N656" s="64">
        <f>SUM(geab:geru!N656)</f>
        <v>0</v>
      </c>
      <c r="O656" s="25">
        <f t="shared" si="480"/>
        <v>0</v>
      </c>
      <c r="P656" s="76">
        <f t="shared" si="487"/>
        <v>0</v>
      </c>
      <c r="R656" s="64"/>
      <c r="S656" s="65">
        <f t="shared" si="481"/>
        <v>0</v>
      </c>
    </row>
    <row r="657" spans="1:19" ht="26.25" x14ac:dyDescent="0.25">
      <c r="A657" s="100">
        <v>331140111</v>
      </c>
      <c r="B657" s="101" t="s">
        <v>742</v>
      </c>
      <c r="C657" s="73"/>
      <c r="D657" s="74">
        <f>SUM(D658+D660+D662+D664)</f>
        <v>0</v>
      </c>
      <c r="E657" s="74">
        <f>SUM(E658+E660+E662+E664)</f>
        <v>0</v>
      </c>
      <c r="F657" s="75">
        <f t="shared" si="477"/>
        <v>0</v>
      </c>
      <c r="G657" s="25">
        <f t="shared" si="489"/>
        <v>0</v>
      </c>
      <c r="H657" s="74">
        <f>SUM(H658+H660+H662+H664)</f>
        <v>0</v>
      </c>
      <c r="I657" s="76">
        <f t="shared" si="484"/>
        <v>0</v>
      </c>
      <c r="J657" s="74">
        <f>SUM(J658+J660+J662+J664)</f>
        <v>0</v>
      </c>
      <c r="K657" s="25">
        <f t="shared" si="478"/>
        <v>0</v>
      </c>
      <c r="L657" s="75">
        <f t="shared" si="490"/>
        <v>0</v>
      </c>
      <c r="M657" s="25">
        <f t="shared" si="479"/>
        <v>0</v>
      </c>
      <c r="N657" s="74">
        <f>SUM(N658+N660+N662+N664)</f>
        <v>0</v>
      </c>
      <c r="O657" s="25">
        <f t="shared" si="480"/>
        <v>0</v>
      </c>
      <c r="P657" s="76">
        <f t="shared" si="487"/>
        <v>0</v>
      </c>
      <c r="R657" s="64"/>
      <c r="S657" s="65">
        <f t="shared" si="481"/>
        <v>0</v>
      </c>
    </row>
    <row r="658" spans="1:19" x14ac:dyDescent="0.25">
      <c r="A658" s="100">
        <v>3311401110378</v>
      </c>
      <c r="B658" s="101" t="s">
        <v>743</v>
      </c>
      <c r="C658" s="73"/>
      <c r="D658" s="74">
        <f>SUM(D659)</f>
        <v>0</v>
      </c>
      <c r="E658" s="74">
        <f>SUM(E659)</f>
        <v>0</v>
      </c>
      <c r="F658" s="75">
        <f t="shared" si="477"/>
        <v>0</v>
      </c>
      <c r="G658" s="25">
        <f t="shared" si="489"/>
        <v>0</v>
      </c>
      <c r="H658" s="74">
        <f>SUM(H659)</f>
        <v>0</v>
      </c>
      <c r="I658" s="76">
        <f t="shared" si="484"/>
        <v>0</v>
      </c>
      <c r="J658" s="74">
        <f>SUM(J659)</f>
        <v>0</v>
      </c>
      <c r="K658" s="25">
        <f t="shared" si="478"/>
        <v>0</v>
      </c>
      <c r="L658" s="75">
        <f t="shared" si="490"/>
        <v>0</v>
      </c>
      <c r="M658" s="25">
        <f t="shared" si="479"/>
        <v>0</v>
      </c>
      <c r="N658" s="74">
        <f>SUM(N659)</f>
        <v>0</v>
      </c>
      <c r="O658" s="25">
        <f t="shared" si="480"/>
        <v>0</v>
      </c>
      <c r="P658" s="76">
        <f t="shared" si="487"/>
        <v>0</v>
      </c>
      <c r="R658" s="64"/>
      <c r="S658" s="65">
        <f t="shared" si="481"/>
        <v>0</v>
      </c>
    </row>
    <row r="659" spans="1:19" ht="26.25" x14ac:dyDescent="0.25">
      <c r="A659" s="100">
        <v>3311401110378150</v>
      </c>
      <c r="B659" s="101" t="s">
        <v>744</v>
      </c>
      <c r="C659" s="73"/>
      <c r="D659" s="64">
        <f>SUM(geab:geru!D659)</f>
        <v>0</v>
      </c>
      <c r="E659" s="64">
        <f>SUM(geab:geru!E659)</f>
        <v>0</v>
      </c>
      <c r="F659" s="75">
        <f t="shared" ref="F659" si="515">SUM(D659+E659)</f>
        <v>0</v>
      </c>
      <c r="G659" s="25">
        <f t="shared" si="489"/>
        <v>0</v>
      </c>
      <c r="H659" s="64"/>
      <c r="I659" s="76">
        <f t="shared" ref="I659" si="516">SUM(F659-H659)</f>
        <v>0</v>
      </c>
      <c r="J659" s="64">
        <f>SUM(geab:geru!J659)</f>
        <v>0</v>
      </c>
      <c r="K659" s="25">
        <f t="shared" ref="K659" si="517">IF(OR(J659=0,F659=0),0,J659/F659)*100</f>
        <v>0</v>
      </c>
      <c r="L659" s="75">
        <f t="shared" si="490"/>
        <v>0</v>
      </c>
      <c r="M659" s="25">
        <f t="shared" ref="M659" si="518">IF(OR(L659=0,F659=0),0,L659/F659)*100</f>
        <v>0</v>
      </c>
      <c r="N659" s="64">
        <f>SUM(geab:geru!N659)</f>
        <v>0</v>
      </c>
      <c r="O659" s="25">
        <f t="shared" ref="O659:O722" si="519">IF(OR(N659=0,F659=0),0,N659/F659)*100</f>
        <v>0</v>
      </c>
      <c r="P659" s="76">
        <f t="shared" si="487"/>
        <v>0</v>
      </c>
      <c r="R659" s="64"/>
      <c r="S659" s="65">
        <f t="shared" ref="S659:S722" si="520">+N659-R659</f>
        <v>0</v>
      </c>
    </row>
    <row r="660" spans="1:19" x14ac:dyDescent="0.25">
      <c r="A660" s="100">
        <v>3311401110389</v>
      </c>
      <c r="B660" s="101" t="s">
        <v>745</v>
      </c>
      <c r="C660" s="73"/>
      <c r="D660" s="74">
        <f>SUM(D661)</f>
        <v>0</v>
      </c>
      <c r="E660" s="74">
        <f>SUM(E661)</f>
        <v>0</v>
      </c>
      <c r="F660" s="75">
        <f t="shared" ref="F660:F722" si="521">SUM(D660+E660)</f>
        <v>0</v>
      </c>
      <c r="G660" s="25">
        <f t="shared" si="489"/>
        <v>0</v>
      </c>
      <c r="H660" s="74">
        <f>SUM(H661)</f>
        <v>0</v>
      </c>
      <c r="I660" s="76">
        <f t="shared" ref="I660:I723" si="522">SUM(F660-H660)</f>
        <v>0</v>
      </c>
      <c r="J660" s="74">
        <f>SUM(J661)</f>
        <v>0</v>
      </c>
      <c r="K660" s="25">
        <f t="shared" ref="K660:K722" si="523">IF(OR(J660=0,F660=0),0,J660/F660)*100</f>
        <v>0</v>
      </c>
      <c r="L660" s="75">
        <f t="shared" si="490"/>
        <v>0</v>
      </c>
      <c r="M660" s="25">
        <f t="shared" ref="M660:M722" si="524">IF(OR(L660=0,F660=0),0,L660/F660)*100</f>
        <v>0</v>
      </c>
      <c r="N660" s="74">
        <f>SUM(N661)</f>
        <v>0</v>
      </c>
      <c r="O660" s="25">
        <f t="shared" si="519"/>
        <v>0</v>
      </c>
      <c r="P660" s="76">
        <f t="shared" si="487"/>
        <v>0</v>
      </c>
      <c r="R660" s="64"/>
      <c r="S660" s="65">
        <f t="shared" si="520"/>
        <v>0</v>
      </c>
    </row>
    <row r="661" spans="1:19" ht="26.25" x14ac:dyDescent="0.25">
      <c r="A661" s="100">
        <v>3311401110389150</v>
      </c>
      <c r="B661" s="101" t="s">
        <v>746</v>
      </c>
      <c r="C661" s="73"/>
      <c r="D661" s="64">
        <f>SUM(geab:geru!D661)</f>
        <v>0</v>
      </c>
      <c r="E661" s="64">
        <f>SUM(geab:geru!E661)</f>
        <v>0</v>
      </c>
      <c r="F661" s="75">
        <f t="shared" si="521"/>
        <v>0</v>
      </c>
      <c r="G661" s="25">
        <f t="shared" si="489"/>
        <v>0</v>
      </c>
      <c r="H661" s="64"/>
      <c r="I661" s="76">
        <f t="shared" ref="I661" si="525">SUM(F661-H661)</f>
        <v>0</v>
      </c>
      <c r="J661" s="64">
        <f>SUM(geab:geru!J661)</f>
        <v>0</v>
      </c>
      <c r="K661" s="25">
        <f t="shared" si="523"/>
        <v>0</v>
      </c>
      <c r="L661" s="75">
        <f t="shared" si="490"/>
        <v>0</v>
      </c>
      <c r="M661" s="25">
        <f t="shared" si="524"/>
        <v>0</v>
      </c>
      <c r="N661" s="64">
        <f>SUM(geab:geru!N661)</f>
        <v>0</v>
      </c>
      <c r="O661" s="25">
        <f t="shared" si="519"/>
        <v>0</v>
      </c>
      <c r="P661" s="76">
        <f t="shared" si="487"/>
        <v>0</v>
      </c>
      <c r="R661" s="64"/>
      <c r="S661" s="65">
        <f t="shared" si="520"/>
        <v>0</v>
      </c>
    </row>
    <row r="662" spans="1:19" ht="26.25" x14ac:dyDescent="0.25">
      <c r="A662" s="72">
        <v>3311401110748</v>
      </c>
      <c r="B662" s="31" t="s">
        <v>747</v>
      </c>
      <c r="C662" s="73"/>
      <c r="D662" s="74">
        <f>SUM(D663)</f>
        <v>0</v>
      </c>
      <c r="E662" s="74">
        <f>SUM(E663)</f>
        <v>0</v>
      </c>
      <c r="F662" s="75">
        <f t="shared" si="521"/>
        <v>0</v>
      </c>
      <c r="G662" s="25">
        <f t="shared" si="489"/>
        <v>0</v>
      </c>
      <c r="H662" s="74">
        <f>SUM(H663)</f>
        <v>0</v>
      </c>
      <c r="I662" s="76">
        <f t="shared" si="522"/>
        <v>0</v>
      </c>
      <c r="J662" s="74">
        <f>SUM(J663)</f>
        <v>0</v>
      </c>
      <c r="K662" s="25">
        <f t="shared" si="523"/>
        <v>0</v>
      </c>
      <c r="L662" s="75">
        <f t="shared" si="490"/>
        <v>0</v>
      </c>
      <c r="M662" s="25">
        <f t="shared" si="524"/>
        <v>0</v>
      </c>
      <c r="N662" s="74">
        <f>SUM(N663)</f>
        <v>0</v>
      </c>
      <c r="O662" s="25">
        <f t="shared" si="519"/>
        <v>0</v>
      </c>
      <c r="P662" s="76">
        <f t="shared" si="487"/>
        <v>0</v>
      </c>
      <c r="R662" s="64"/>
      <c r="S662" s="65">
        <f t="shared" si="520"/>
        <v>0</v>
      </c>
    </row>
    <row r="663" spans="1:19" ht="26.25" x14ac:dyDescent="0.25">
      <c r="A663" s="72">
        <v>3311401110748150</v>
      </c>
      <c r="B663" s="31" t="s">
        <v>747</v>
      </c>
      <c r="C663" s="73"/>
      <c r="D663" s="64">
        <f>SUM(geab:geru!D663)</f>
        <v>0</v>
      </c>
      <c r="E663" s="64">
        <f>SUM(geab:geru!E663)</f>
        <v>0</v>
      </c>
      <c r="F663" s="75">
        <f t="shared" si="521"/>
        <v>0</v>
      </c>
      <c r="G663" s="25">
        <f t="shared" si="489"/>
        <v>0</v>
      </c>
      <c r="H663" s="64"/>
      <c r="I663" s="76">
        <f t="shared" ref="I663" si="526">SUM(F663-H663)</f>
        <v>0</v>
      </c>
      <c r="J663" s="64">
        <f>SUM(geab:geru!J663)</f>
        <v>0</v>
      </c>
      <c r="K663" s="25">
        <f t="shared" si="523"/>
        <v>0</v>
      </c>
      <c r="L663" s="75">
        <f t="shared" si="490"/>
        <v>0</v>
      </c>
      <c r="M663" s="25">
        <f t="shared" si="524"/>
        <v>0</v>
      </c>
      <c r="N663" s="64">
        <f>SUM(geab:geru!N663)</f>
        <v>0</v>
      </c>
      <c r="O663" s="25">
        <f t="shared" si="519"/>
        <v>0</v>
      </c>
      <c r="P663" s="76">
        <f t="shared" si="487"/>
        <v>0</v>
      </c>
      <c r="R663" s="64"/>
      <c r="S663" s="65">
        <f t="shared" si="520"/>
        <v>0</v>
      </c>
    </row>
    <row r="664" spans="1:19" ht="39" x14ac:dyDescent="0.25">
      <c r="A664" s="72">
        <v>3311401110798</v>
      </c>
      <c r="B664" s="31" t="s">
        <v>748</v>
      </c>
      <c r="C664" s="73"/>
      <c r="D664" s="74">
        <f>SUM(D665)</f>
        <v>0</v>
      </c>
      <c r="E664" s="74">
        <f>SUM(E665)</f>
        <v>0</v>
      </c>
      <c r="F664" s="75">
        <f t="shared" si="521"/>
        <v>0</v>
      </c>
      <c r="G664" s="25">
        <f t="shared" si="489"/>
        <v>0</v>
      </c>
      <c r="H664" s="74">
        <f>SUM(H665)</f>
        <v>0</v>
      </c>
      <c r="I664" s="76">
        <f t="shared" si="522"/>
        <v>0</v>
      </c>
      <c r="J664" s="74">
        <f>SUM(J665)</f>
        <v>0</v>
      </c>
      <c r="K664" s="25">
        <f t="shared" si="523"/>
        <v>0</v>
      </c>
      <c r="L664" s="75">
        <f t="shared" si="490"/>
        <v>0</v>
      </c>
      <c r="M664" s="25">
        <f t="shared" si="524"/>
        <v>0</v>
      </c>
      <c r="N664" s="74">
        <f>SUM(N665)</f>
        <v>0</v>
      </c>
      <c r="O664" s="25">
        <f t="shared" si="519"/>
        <v>0</v>
      </c>
      <c r="P664" s="76">
        <f t="shared" si="487"/>
        <v>0</v>
      </c>
      <c r="R664" s="64"/>
      <c r="S664" s="65">
        <f t="shared" si="520"/>
        <v>0</v>
      </c>
    </row>
    <row r="665" spans="1:19" ht="39" x14ac:dyDescent="0.25">
      <c r="A665" s="72">
        <v>3311401110798150</v>
      </c>
      <c r="B665" s="31" t="s">
        <v>748</v>
      </c>
      <c r="C665" s="73"/>
      <c r="D665" s="64">
        <f>SUM(geab:geru!D665)</f>
        <v>0</v>
      </c>
      <c r="E665" s="64">
        <f>SUM(geab:geru!E665)</f>
        <v>0</v>
      </c>
      <c r="F665" s="75">
        <f t="shared" si="521"/>
        <v>0</v>
      </c>
      <c r="G665" s="25">
        <f t="shared" si="489"/>
        <v>0</v>
      </c>
      <c r="H665" s="64"/>
      <c r="I665" s="76">
        <f t="shared" ref="I665" si="527">SUM(F665-H665)</f>
        <v>0</v>
      </c>
      <c r="J665" s="64">
        <f>SUM(geab:geru!J665)</f>
        <v>0</v>
      </c>
      <c r="K665" s="25">
        <f t="shared" si="523"/>
        <v>0</v>
      </c>
      <c r="L665" s="75">
        <f t="shared" si="490"/>
        <v>0</v>
      </c>
      <c r="M665" s="25">
        <f t="shared" si="524"/>
        <v>0</v>
      </c>
      <c r="N665" s="64">
        <f>SUM(geab:geru!N665)</f>
        <v>0</v>
      </c>
      <c r="O665" s="25">
        <f t="shared" si="519"/>
        <v>0</v>
      </c>
      <c r="P665" s="76">
        <f t="shared" si="487"/>
        <v>0</v>
      </c>
      <c r="R665" s="64"/>
      <c r="S665" s="65">
        <f t="shared" si="520"/>
        <v>0</v>
      </c>
    </row>
    <row r="666" spans="1:19" ht="26.25" x14ac:dyDescent="0.25">
      <c r="A666" s="100">
        <v>331140112</v>
      </c>
      <c r="B666" s="31" t="s">
        <v>749</v>
      </c>
      <c r="C666" s="73"/>
      <c r="D666" s="74">
        <f>SUM(D667+D669+D671+D673+D675+D677+D679)</f>
        <v>0</v>
      </c>
      <c r="E666" s="74">
        <f>SUM(E667+E669+E671+E673+E675+E677+E679)</f>
        <v>0</v>
      </c>
      <c r="F666" s="75">
        <f t="shared" si="521"/>
        <v>0</v>
      </c>
      <c r="G666" s="25">
        <f t="shared" si="489"/>
        <v>0</v>
      </c>
      <c r="H666" s="74">
        <f>SUM(H667+H669+H671+H673+H675+H677+H679)</f>
        <v>0</v>
      </c>
      <c r="I666" s="76">
        <f t="shared" si="522"/>
        <v>0</v>
      </c>
      <c r="J666" s="74">
        <f>SUM(J667+J669+J671+J673+J675+J677+J679)</f>
        <v>0</v>
      </c>
      <c r="K666" s="25">
        <f t="shared" si="523"/>
        <v>0</v>
      </c>
      <c r="L666" s="75">
        <f t="shared" si="490"/>
        <v>0</v>
      </c>
      <c r="M666" s="25">
        <f t="shared" si="524"/>
        <v>0</v>
      </c>
      <c r="N666" s="74">
        <f>SUM(N667+N669+N671+N673+N675+N677+N679)</f>
        <v>0</v>
      </c>
      <c r="O666" s="25">
        <f t="shared" si="519"/>
        <v>0</v>
      </c>
      <c r="P666" s="76">
        <f t="shared" ref="P666:P729" si="528">SUM(F666-N666)</f>
        <v>0</v>
      </c>
      <c r="R666" s="64"/>
      <c r="S666" s="65">
        <f t="shared" si="520"/>
        <v>0</v>
      </c>
    </row>
    <row r="667" spans="1:19" ht="26.25" x14ac:dyDescent="0.25">
      <c r="A667" s="72">
        <v>3311401120689</v>
      </c>
      <c r="B667" s="31" t="s">
        <v>750</v>
      </c>
      <c r="C667" s="73"/>
      <c r="D667" s="74">
        <f>SUM(D668)</f>
        <v>0</v>
      </c>
      <c r="E667" s="74">
        <f>SUM(E668)</f>
        <v>0</v>
      </c>
      <c r="F667" s="75">
        <f t="shared" si="521"/>
        <v>0</v>
      </c>
      <c r="G667" s="25">
        <f t="shared" si="489"/>
        <v>0</v>
      </c>
      <c r="H667" s="74">
        <f>SUM(H668)</f>
        <v>0</v>
      </c>
      <c r="I667" s="76">
        <f t="shared" si="522"/>
        <v>0</v>
      </c>
      <c r="J667" s="74">
        <f>SUM(J668)</f>
        <v>0</v>
      </c>
      <c r="K667" s="25">
        <f t="shared" si="523"/>
        <v>0</v>
      </c>
      <c r="L667" s="75">
        <f t="shared" ref="L667:L729" si="529">SUM(N667-J667)</f>
        <v>0</v>
      </c>
      <c r="M667" s="25">
        <f t="shared" si="524"/>
        <v>0</v>
      </c>
      <c r="N667" s="74">
        <f>SUM(N668)</f>
        <v>0</v>
      </c>
      <c r="O667" s="25">
        <f t="shared" si="519"/>
        <v>0</v>
      </c>
      <c r="P667" s="76">
        <f t="shared" si="528"/>
        <v>0</v>
      </c>
      <c r="R667" s="64"/>
      <c r="S667" s="65">
        <f t="shared" si="520"/>
        <v>0</v>
      </c>
    </row>
    <row r="668" spans="1:19" ht="26.25" x14ac:dyDescent="0.25">
      <c r="A668" s="72">
        <v>3311401120689160</v>
      </c>
      <c r="B668" s="31" t="s">
        <v>750</v>
      </c>
      <c r="C668" s="73"/>
      <c r="D668" s="64">
        <f>SUM(geab:geru!D668)</f>
        <v>0</v>
      </c>
      <c r="E668" s="64">
        <f>SUM(geab:geru!E668)</f>
        <v>0</v>
      </c>
      <c r="F668" s="75">
        <f t="shared" si="521"/>
        <v>0</v>
      </c>
      <c r="G668" s="25">
        <f t="shared" si="489"/>
        <v>0</v>
      </c>
      <c r="H668" s="64"/>
      <c r="I668" s="76">
        <f t="shared" ref="I668" si="530">SUM(F668-H668)</f>
        <v>0</v>
      </c>
      <c r="J668" s="64">
        <f>SUM(geab:geru!J668)</f>
        <v>0</v>
      </c>
      <c r="K668" s="25">
        <f t="shared" si="523"/>
        <v>0</v>
      </c>
      <c r="L668" s="75">
        <f t="shared" ref="L668" si="531">SUM(N668-J668)</f>
        <v>0</v>
      </c>
      <c r="M668" s="25">
        <f t="shared" si="524"/>
        <v>0</v>
      </c>
      <c r="N668" s="64">
        <f>SUM(geab:geru!N668)</f>
        <v>0</v>
      </c>
      <c r="O668" s="25">
        <f t="shared" si="519"/>
        <v>0</v>
      </c>
      <c r="P668" s="76">
        <f t="shared" si="528"/>
        <v>0</v>
      </c>
      <c r="R668" s="64"/>
      <c r="S668" s="65">
        <f t="shared" si="520"/>
        <v>0</v>
      </c>
    </row>
    <row r="669" spans="1:19" x14ac:dyDescent="0.25">
      <c r="A669" s="72">
        <v>3311401120715</v>
      </c>
      <c r="B669" s="31" t="s">
        <v>751</v>
      </c>
      <c r="C669" s="73"/>
      <c r="D669" s="74">
        <f>SUM(D670)</f>
        <v>0</v>
      </c>
      <c r="E669" s="74">
        <f>SUM(E670)</f>
        <v>0</v>
      </c>
      <c r="F669" s="75">
        <f t="shared" si="521"/>
        <v>0</v>
      </c>
      <c r="G669" s="25">
        <f t="shared" si="489"/>
        <v>0</v>
      </c>
      <c r="H669" s="74">
        <f>SUM(H670)</f>
        <v>0</v>
      </c>
      <c r="I669" s="76">
        <f t="shared" si="522"/>
        <v>0</v>
      </c>
      <c r="J669" s="74">
        <f>SUM(J670)</f>
        <v>0</v>
      </c>
      <c r="K669" s="25">
        <f t="shared" si="523"/>
        <v>0</v>
      </c>
      <c r="L669" s="75">
        <f t="shared" si="529"/>
        <v>0</v>
      </c>
      <c r="M669" s="25">
        <f t="shared" si="524"/>
        <v>0</v>
      </c>
      <c r="N669" s="74">
        <f>SUM(N670)</f>
        <v>0</v>
      </c>
      <c r="O669" s="25">
        <f t="shared" si="519"/>
        <v>0</v>
      </c>
      <c r="P669" s="76">
        <f t="shared" si="528"/>
        <v>0</v>
      </c>
      <c r="R669" s="64"/>
      <c r="S669" s="65">
        <f t="shared" si="520"/>
        <v>0</v>
      </c>
    </row>
    <row r="670" spans="1:19" x14ac:dyDescent="0.25">
      <c r="A670" s="72">
        <v>3311401120715160</v>
      </c>
      <c r="B670" s="31" t="s">
        <v>751</v>
      </c>
      <c r="C670" s="73"/>
      <c r="D670" s="64">
        <f>SUM(geab:geru!D670)</f>
        <v>0</v>
      </c>
      <c r="E670" s="64">
        <f>SUM(geab:geru!E670)</f>
        <v>0</v>
      </c>
      <c r="F670" s="75">
        <f t="shared" si="521"/>
        <v>0</v>
      </c>
      <c r="G670" s="25">
        <f t="shared" si="489"/>
        <v>0</v>
      </c>
      <c r="H670" s="64"/>
      <c r="I670" s="76">
        <f t="shared" ref="I670" si="532">SUM(F670-H670)</f>
        <v>0</v>
      </c>
      <c r="J670" s="64">
        <f>SUM(geab:geru!J670)</f>
        <v>0</v>
      </c>
      <c r="K670" s="25">
        <f t="shared" si="523"/>
        <v>0</v>
      </c>
      <c r="L670" s="75">
        <f t="shared" ref="L670" si="533">SUM(N670-J670)</f>
        <v>0</v>
      </c>
      <c r="M670" s="25">
        <f t="shared" si="524"/>
        <v>0</v>
      </c>
      <c r="N670" s="64">
        <f>SUM(geab:geru!N670)</f>
        <v>0</v>
      </c>
      <c r="O670" s="25">
        <f t="shared" si="519"/>
        <v>0</v>
      </c>
      <c r="P670" s="76">
        <f t="shared" si="528"/>
        <v>0</v>
      </c>
      <c r="R670" s="64"/>
      <c r="S670" s="65">
        <f t="shared" si="520"/>
        <v>0</v>
      </c>
    </row>
    <row r="671" spans="1:19" x14ac:dyDescent="0.25">
      <c r="A671" s="72">
        <v>3311401120716</v>
      </c>
      <c r="B671" s="31" t="s">
        <v>752</v>
      </c>
      <c r="C671" s="73"/>
      <c r="D671" s="74">
        <f>SUM(D672)</f>
        <v>0</v>
      </c>
      <c r="E671" s="74">
        <f>SUM(E672)</f>
        <v>0</v>
      </c>
      <c r="F671" s="75">
        <f t="shared" si="521"/>
        <v>0</v>
      </c>
      <c r="G671" s="25">
        <f t="shared" ref="G671:G736" si="534">IF(OR(F671=0,F$7=0),0,F671/F$7)*100</f>
        <v>0</v>
      </c>
      <c r="H671" s="74">
        <f>SUM(H672)</f>
        <v>0</v>
      </c>
      <c r="I671" s="76">
        <f t="shared" si="522"/>
        <v>0</v>
      </c>
      <c r="J671" s="74">
        <f>SUM(J672)</f>
        <v>0</v>
      </c>
      <c r="K671" s="25">
        <f t="shared" si="523"/>
        <v>0</v>
      </c>
      <c r="L671" s="75">
        <f t="shared" si="529"/>
        <v>0</v>
      </c>
      <c r="M671" s="25">
        <f t="shared" si="524"/>
        <v>0</v>
      </c>
      <c r="N671" s="74">
        <f>SUM(N672)</f>
        <v>0</v>
      </c>
      <c r="O671" s="25">
        <f t="shared" si="519"/>
        <v>0</v>
      </c>
      <c r="P671" s="76">
        <f t="shared" si="528"/>
        <v>0</v>
      </c>
      <c r="R671" s="64"/>
      <c r="S671" s="65">
        <f t="shared" si="520"/>
        <v>0</v>
      </c>
    </row>
    <row r="672" spans="1:19" x14ac:dyDescent="0.25">
      <c r="A672" s="72">
        <v>3311401120716150</v>
      </c>
      <c r="B672" s="31" t="s">
        <v>752</v>
      </c>
      <c r="C672" s="73"/>
      <c r="D672" s="64">
        <f>SUM(geab:geru!D672)</f>
        <v>0</v>
      </c>
      <c r="E672" s="64">
        <f>SUM(geab:geru!E672)</f>
        <v>0</v>
      </c>
      <c r="F672" s="75">
        <f t="shared" si="521"/>
        <v>0</v>
      </c>
      <c r="G672" s="25">
        <f t="shared" si="534"/>
        <v>0</v>
      </c>
      <c r="H672" s="64"/>
      <c r="I672" s="76">
        <f t="shared" ref="I672" si="535">SUM(F672-H672)</f>
        <v>0</v>
      </c>
      <c r="J672" s="64">
        <f>SUM(geab:geru!J672)</f>
        <v>0</v>
      </c>
      <c r="K672" s="25">
        <f t="shared" si="523"/>
        <v>0</v>
      </c>
      <c r="L672" s="75">
        <f t="shared" ref="L672" si="536">SUM(N672-J672)</f>
        <v>0</v>
      </c>
      <c r="M672" s="25">
        <f t="shared" si="524"/>
        <v>0</v>
      </c>
      <c r="N672" s="64">
        <f>SUM(geab:geru!N672)</f>
        <v>0</v>
      </c>
      <c r="O672" s="25">
        <f t="shared" si="519"/>
        <v>0</v>
      </c>
      <c r="P672" s="76">
        <f t="shared" si="528"/>
        <v>0</v>
      </c>
      <c r="R672" s="64"/>
      <c r="S672" s="65">
        <f t="shared" si="520"/>
        <v>0</v>
      </c>
    </row>
    <row r="673" spans="1:19" ht="26.25" x14ac:dyDescent="0.25">
      <c r="A673" s="100">
        <v>3311401120725</v>
      </c>
      <c r="B673" s="31" t="s">
        <v>753</v>
      </c>
      <c r="C673" s="73"/>
      <c r="D673" s="74">
        <f>SUM(D674)</f>
        <v>0</v>
      </c>
      <c r="E673" s="74">
        <f>SUM(E674)</f>
        <v>0</v>
      </c>
      <c r="F673" s="75">
        <f t="shared" si="521"/>
        <v>0</v>
      </c>
      <c r="G673" s="25">
        <f t="shared" si="534"/>
        <v>0</v>
      </c>
      <c r="H673" s="74">
        <f>SUM(H674)</f>
        <v>0</v>
      </c>
      <c r="I673" s="76">
        <f t="shared" si="522"/>
        <v>0</v>
      </c>
      <c r="J673" s="74">
        <f>SUM(J674)</f>
        <v>0</v>
      </c>
      <c r="K673" s="25">
        <f t="shared" si="523"/>
        <v>0</v>
      </c>
      <c r="L673" s="75">
        <f t="shared" si="529"/>
        <v>0</v>
      </c>
      <c r="M673" s="25">
        <f t="shared" si="524"/>
        <v>0</v>
      </c>
      <c r="N673" s="74">
        <f>SUM(N674)</f>
        <v>0</v>
      </c>
      <c r="O673" s="25">
        <f t="shared" si="519"/>
        <v>0</v>
      </c>
      <c r="P673" s="76">
        <f t="shared" si="528"/>
        <v>0</v>
      </c>
      <c r="R673" s="64"/>
      <c r="S673" s="65">
        <f t="shared" si="520"/>
        <v>0</v>
      </c>
    </row>
    <row r="674" spans="1:19" ht="26.25" x14ac:dyDescent="0.25">
      <c r="A674" s="100">
        <v>3311401120725160</v>
      </c>
      <c r="B674" s="31" t="s">
        <v>753</v>
      </c>
      <c r="C674" s="73"/>
      <c r="D674" s="64">
        <f>SUM(geab:geru!D674)</f>
        <v>0</v>
      </c>
      <c r="E674" s="64">
        <f>SUM(geab:geru!E674)</f>
        <v>0</v>
      </c>
      <c r="F674" s="75">
        <f t="shared" si="521"/>
        <v>0</v>
      </c>
      <c r="G674" s="25">
        <f t="shared" si="534"/>
        <v>0</v>
      </c>
      <c r="H674" s="64"/>
      <c r="I674" s="76">
        <f t="shared" ref="I674" si="537">SUM(F674-H674)</f>
        <v>0</v>
      </c>
      <c r="J674" s="64">
        <f>SUM(geab:geru!J674)</f>
        <v>0</v>
      </c>
      <c r="K674" s="25">
        <f t="shared" si="523"/>
        <v>0</v>
      </c>
      <c r="L674" s="75">
        <f t="shared" ref="L674" si="538">SUM(N674-J674)</f>
        <v>0</v>
      </c>
      <c r="M674" s="25">
        <f t="shared" si="524"/>
        <v>0</v>
      </c>
      <c r="N674" s="64">
        <f>SUM(geab:geru!N674)</f>
        <v>0</v>
      </c>
      <c r="O674" s="25">
        <f t="shared" si="519"/>
        <v>0</v>
      </c>
      <c r="P674" s="76">
        <f t="shared" si="528"/>
        <v>0</v>
      </c>
      <c r="R674" s="64"/>
      <c r="S674" s="65">
        <f t="shared" si="520"/>
        <v>0</v>
      </c>
    </row>
    <row r="675" spans="1:19" x14ac:dyDescent="0.25">
      <c r="A675" s="100">
        <v>3311401120731</v>
      </c>
      <c r="B675" s="31" t="s">
        <v>754</v>
      </c>
      <c r="C675" s="73"/>
      <c r="D675" s="74">
        <f>SUM(D676)</f>
        <v>0</v>
      </c>
      <c r="E675" s="74">
        <f>SUM(E676)</f>
        <v>0</v>
      </c>
      <c r="F675" s="75">
        <f t="shared" si="521"/>
        <v>0</v>
      </c>
      <c r="G675" s="25">
        <f t="shared" si="534"/>
        <v>0</v>
      </c>
      <c r="H675" s="74">
        <f>SUM(H676)</f>
        <v>0</v>
      </c>
      <c r="I675" s="76">
        <f t="shared" si="522"/>
        <v>0</v>
      </c>
      <c r="J675" s="74">
        <f>SUM(J676)</f>
        <v>0</v>
      </c>
      <c r="K675" s="25">
        <f t="shared" si="523"/>
        <v>0</v>
      </c>
      <c r="L675" s="75">
        <f t="shared" si="529"/>
        <v>0</v>
      </c>
      <c r="M675" s="25">
        <f t="shared" si="524"/>
        <v>0</v>
      </c>
      <c r="N675" s="74">
        <f>SUM(N676)</f>
        <v>0</v>
      </c>
      <c r="O675" s="25">
        <f t="shared" si="519"/>
        <v>0</v>
      </c>
      <c r="P675" s="76">
        <f t="shared" si="528"/>
        <v>0</v>
      </c>
      <c r="R675" s="64"/>
      <c r="S675" s="65">
        <f t="shared" si="520"/>
        <v>0</v>
      </c>
    </row>
    <row r="676" spans="1:19" x14ac:dyDescent="0.25">
      <c r="A676" s="100">
        <v>3311401120731160</v>
      </c>
      <c r="B676" s="31" t="s">
        <v>754</v>
      </c>
      <c r="C676" s="73"/>
      <c r="D676" s="64">
        <f>SUM(geab:geru!D676)</f>
        <v>0</v>
      </c>
      <c r="E676" s="64">
        <f>SUM(geab:geru!E676)</f>
        <v>0</v>
      </c>
      <c r="F676" s="75">
        <f t="shared" si="521"/>
        <v>0</v>
      </c>
      <c r="G676" s="25">
        <f t="shared" si="534"/>
        <v>0</v>
      </c>
      <c r="H676" s="64"/>
      <c r="I676" s="76">
        <f t="shared" ref="I676" si="539">SUM(F676-H676)</f>
        <v>0</v>
      </c>
      <c r="J676" s="64">
        <f>SUM(geab:geru!J676)</f>
        <v>0</v>
      </c>
      <c r="K676" s="25">
        <f t="shared" si="523"/>
        <v>0</v>
      </c>
      <c r="L676" s="75">
        <f t="shared" ref="L676" si="540">SUM(N676-J676)</f>
        <v>0</v>
      </c>
      <c r="M676" s="25">
        <f t="shared" si="524"/>
        <v>0</v>
      </c>
      <c r="N676" s="64">
        <f>SUM(geab:geru!N676)</f>
        <v>0</v>
      </c>
      <c r="O676" s="25">
        <f t="shared" si="519"/>
        <v>0</v>
      </c>
      <c r="P676" s="76">
        <f t="shared" si="528"/>
        <v>0</v>
      </c>
      <c r="R676" s="64"/>
      <c r="S676" s="65">
        <f t="shared" si="520"/>
        <v>0</v>
      </c>
    </row>
    <row r="677" spans="1:19" x14ac:dyDescent="0.25">
      <c r="A677" s="100">
        <v>3311401120740</v>
      </c>
      <c r="B677" s="31" t="s">
        <v>755</v>
      </c>
      <c r="C677" s="73"/>
      <c r="D677" s="74">
        <f>SUM(D678)</f>
        <v>0</v>
      </c>
      <c r="E677" s="74">
        <f>SUM(E678)</f>
        <v>0</v>
      </c>
      <c r="F677" s="75">
        <f t="shared" si="521"/>
        <v>0</v>
      </c>
      <c r="G677" s="25">
        <f t="shared" si="534"/>
        <v>0</v>
      </c>
      <c r="H677" s="74">
        <f>SUM(H678)</f>
        <v>0</v>
      </c>
      <c r="I677" s="76">
        <f t="shared" si="522"/>
        <v>0</v>
      </c>
      <c r="J677" s="74">
        <f>SUM(J678)</f>
        <v>0</v>
      </c>
      <c r="K677" s="25">
        <f t="shared" si="523"/>
        <v>0</v>
      </c>
      <c r="L677" s="75">
        <f t="shared" si="529"/>
        <v>0</v>
      </c>
      <c r="M677" s="25">
        <f t="shared" si="524"/>
        <v>0</v>
      </c>
      <c r="N677" s="74">
        <f>SUM(N678)</f>
        <v>0</v>
      </c>
      <c r="O677" s="25">
        <f t="shared" si="519"/>
        <v>0</v>
      </c>
      <c r="P677" s="76">
        <f t="shared" si="528"/>
        <v>0</v>
      </c>
      <c r="R677" s="64"/>
      <c r="S677" s="65">
        <f t="shared" si="520"/>
        <v>0</v>
      </c>
    </row>
    <row r="678" spans="1:19" x14ac:dyDescent="0.25">
      <c r="A678" s="100">
        <v>3311401120740160</v>
      </c>
      <c r="B678" s="31" t="s">
        <v>755</v>
      </c>
      <c r="C678" s="73"/>
      <c r="D678" s="64">
        <f>SUM(geab:geru!D678)</f>
        <v>0</v>
      </c>
      <c r="E678" s="64">
        <f>SUM(geab:geru!E678)</f>
        <v>0</v>
      </c>
      <c r="F678" s="75">
        <f t="shared" si="521"/>
        <v>0</v>
      </c>
      <c r="G678" s="25">
        <f t="shared" si="534"/>
        <v>0</v>
      </c>
      <c r="H678" s="64"/>
      <c r="I678" s="76">
        <f t="shared" ref="I678" si="541">SUM(F678-H678)</f>
        <v>0</v>
      </c>
      <c r="J678" s="64">
        <f>SUM(geab:geru!J678)</f>
        <v>0</v>
      </c>
      <c r="K678" s="25">
        <f t="shared" si="523"/>
        <v>0</v>
      </c>
      <c r="L678" s="75">
        <f t="shared" ref="L678" si="542">SUM(N678-J678)</f>
        <v>0</v>
      </c>
      <c r="M678" s="25">
        <f t="shared" si="524"/>
        <v>0</v>
      </c>
      <c r="N678" s="64">
        <f>SUM(geab:geru!N678)</f>
        <v>0</v>
      </c>
      <c r="O678" s="25">
        <f t="shared" si="519"/>
        <v>0</v>
      </c>
      <c r="P678" s="76">
        <f t="shared" si="528"/>
        <v>0</v>
      </c>
      <c r="R678" s="64"/>
      <c r="S678" s="65">
        <f t="shared" si="520"/>
        <v>0</v>
      </c>
    </row>
    <row r="679" spans="1:19" ht="26.25" x14ac:dyDescent="0.25">
      <c r="A679" s="72">
        <v>3311401120752</v>
      </c>
      <c r="B679" s="31" t="s">
        <v>756</v>
      </c>
      <c r="C679" s="73"/>
      <c r="D679" s="74">
        <f>SUM(D680)</f>
        <v>0</v>
      </c>
      <c r="E679" s="74">
        <f>SUM(E680)</f>
        <v>0</v>
      </c>
      <c r="F679" s="75">
        <f t="shared" si="521"/>
        <v>0</v>
      </c>
      <c r="G679" s="25">
        <f t="shared" si="534"/>
        <v>0</v>
      </c>
      <c r="H679" s="74">
        <f>SUM(H680)</f>
        <v>0</v>
      </c>
      <c r="I679" s="76">
        <f t="shared" si="522"/>
        <v>0</v>
      </c>
      <c r="J679" s="74">
        <f>SUM(J680)</f>
        <v>0</v>
      </c>
      <c r="K679" s="25">
        <f t="shared" si="523"/>
        <v>0</v>
      </c>
      <c r="L679" s="75">
        <f t="shared" si="529"/>
        <v>0</v>
      </c>
      <c r="M679" s="25">
        <f t="shared" si="524"/>
        <v>0</v>
      </c>
      <c r="N679" s="74">
        <f>SUM(N680)</f>
        <v>0</v>
      </c>
      <c r="O679" s="25">
        <f t="shared" si="519"/>
        <v>0</v>
      </c>
      <c r="P679" s="76">
        <f t="shared" si="528"/>
        <v>0</v>
      </c>
      <c r="R679" s="64"/>
      <c r="S679" s="65">
        <f t="shared" si="520"/>
        <v>0</v>
      </c>
    </row>
    <row r="680" spans="1:19" ht="26.25" x14ac:dyDescent="0.25">
      <c r="A680" s="72">
        <v>3311401120752160</v>
      </c>
      <c r="B680" s="31" t="s">
        <v>756</v>
      </c>
      <c r="C680" s="73"/>
      <c r="D680" s="64">
        <f>SUM(geab:geru!D680)</f>
        <v>0</v>
      </c>
      <c r="E680" s="64">
        <f>SUM(geab:geru!E680)</f>
        <v>0</v>
      </c>
      <c r="F680" s="75">
        <f t="shared" si="521"/>
        <v>0</v>
      </c>
      <c r="G680" s="25">
        <f t="shared" si="534"/>
        <v>0</v>
      </c>
      <c r="H680" s="64"/>
      <c r="I680" s="76">
        <f t="shared" ref="I680" si="543">SUM(F680-H680)</f>
        <v>0</v>
      </c>
      <c r="J680" s="64">
        <f>SUM(geab:geru!J680)</f>
        <v>0</v>
      </c>
      <c r="K680" s="25">
        <f t="shared" si="523"/>
        <v>0</v>
      </c>
      <c r="L680" s="75">
        <f t="shared" ref="L680" si="544">SUM(N680-J680)</f>
        <v>0</v>
      </c>
      <c r="M680" s="25">
        <f t="shared" si="524"/>
        <v>0</v>
      </c>
      <c r="N680" s="64">
        <f>SUM(geab:geru!N680)</f>
        <v>0</v>
      </c>
      <c r="O680" s="25">
        <f t="shared" si="519"/>
        <v>0</v>
      </c>
      <c r="P680" s="76">
        <f t="shared" si="528"/>
        <v>0</v>
      </c>
      <c r="R680" s="64"/>
      <c r="S680" s="65">
        <f t="shared" si="520"/>
        <v>0</v>
      </c>
    </row>
    <row r="681" spans="1:19" x14ac:dyDescent="0.25">
      <c r="A681" s="100">
        <v>331140113</v>
      </c>
      <c r="B681" s="31" t="s">
        <v>757</v>
      </c>
      <c r="C681" s="73"/>
      <c r="D681" s="74">
        <f>SUM(D682+D684+D686+D688+D690)</f>
        <v>0</v>
      </c>
      <c r="E681" s="74">
        <f>SUM(E682+E684+E686+E688+E690)</f>
        <v>0</v>
      </c>
      <c r="F681" s="75">
        <f t="shared" si="521"/>
        <v>0</v>
      </c>
      <c r="G681" s="25">
        <f t="shared" si="534"/>
        <v>0</v>
      </c>
      <c r="H681" s="74">
        <f>SUM(H682+H684+H686+H688+H690)</f>
        <v>0</v>
      </c>
      <c r="I681" s="76">
        <f t="shared" si="522"/>
        <v>0</v>
      </c>
      <c r="J681" s="74">
        <f>SUM(J682+J684+J686+J688+J690)</f>
        <v>0</v>
      </c>
      <c r="K681" s="25">
        <f t="shared" si="523"/>
        <v>0</v>
      </c>
      <c r="L681" s="75">
        <f t="shared" si="529"/>
        <v>0</v>
      </c>
      <c r="M681" s="25">
        <f t="shared" si="524"/>
        <v>0</v>
      </c>
      <c r="N681" s="74">
        <f>SUM(N682+N684+N686+N688+N690)</f>
        <v>0</v>
      </c>
      <c r="O681" s="25">
        <f t="shared" si="519"/>
        <v>0</v>
      </c>
      <c r="P681" s="76">
        <f t="shared" si="528"/>
        <v>0</v>
      </c>
      <c r="R681" s="64"/>
      <c r="S681" s="65">
        <f t="shared" si="520"/>
        <v>0</v>
      </c>
    </row>
    <row r="682" spans="1:19" x14ac:dyDescent="0.25">
      <c r="A682" s="100">
        <v>3311401130414</v>
      </c>
      <c r="B682" s="31" t="s">
        <v>758</v>
      </c>
      <c r="C682" s="73"/>
      <c r="D682" s="74">
        <f>SUM(D683)</f>
        <v>0</v>
      </c>
      <c r="E682" s="74">
        <f>SUM(E683)</f>
        <v>0</v>
      </c>
      <c r="F682" s="75">
        <f t="shared" si="521"/>
        <v>0</v>
      </c>
      <c r="G682" s="25">
        <f t="shared" si="534"/>
        <v>0</v>
      </c>
      <c r="H682" s="74">
        <f>SUM(H683)</f>
        <v>0</v>
      </c>
      <c r="I682" s="76">
        <f t="shared" si="522"/>
        <v>0</v>
      </c>
      <c r="J682" s="74">
        <f>SUM(J683)</f>
        <v>0</v>
      </c>
      <c r="K682" s="25">
        <f t="shared" si="523"/>
        <v>0</v>
      </c>
      <c r="L682" s="75">
        <f t="shared" si="529"/>
        <v>0</v>
      </c>
      <c r="M682" s="25">
        <f t="shared" si="524"/>
        <v>0</v>
      </c>
      <c r="N682" s="74">
        <f>SUM(N683)</f>
        <v>0</v>
      </c>
      <c r="O682" s="25">
        <f t="shared" si="519"/>
        <v>0</v>
      </c>
      <c r="P682" s="76">
        <f t="shared" si="528"/>
        <v>0</v>
      </c>
      <c r="R682" s="64"/>
      <c r="S682" s="65">
        <f t="shared" si="520"/>
        <v>0</v>
      </c>
    </row>
    <row r="683" spans="1:19" x14ac:dyDescent="0.25">
      <c r="A683" s="100">
        <v>3311401130414160</v>
      </c>
      <c r="B683" s="31" t="s">
        <v>758</v>
      </c>
      <c r="C683" s="73"/>
      <c r="D683" s="64">
        <f>SUM(geab:geru!D683)</f>
        <v>0</v>
      </c>
      <c r="E683" s="64">
        <f>SUM(geab:geru!E683)</f>
        <v>0</v>
      </c>
      <c r="F683" s="75">
        <f t="shared" si="521"/>
        <v>0</v>
      </c>
      <c r="G683" s="25">
        <f t="shared" si="534"/>
        <v>0</v>
      </c>
      <c r="H683" s="64"/>
      <c r="I683" s="76">
        <f t="shared" ref="I683" si="545">SUM(F683-H683)</f>
        <v>0</v>
      </c>
      <c r="J683" s="64">
        <f>SUM(geab:geru!J683)</f>
        <v>0</v>
      </c>
      <c r="K683" s="25">
        <f t="shared" si="523"/>
        <v>0</v>
      </c>
      <c r="L683" s="75">
        <f t="shared" ref="L683" si="546">SUM(N683-J683)</f>
        <v>0</v>
      </c>
      <c r="M683" s="25">
        <f t="shared" si="524"/>
        <v>0</v>
      </c>
      <c r="N683" s="64">
        <f>SUM(geab:geru!N683)</f>
        <v>0</v>
      </c>
      <c r="O683" s="25">
        <f t="shared" si="519"/>
        <v>0</v>
      </c>
      <c r="P683" s="76">
        <f t="shared" si="528"/>
        <v>0</v>
      </c>
      <c r="R683" s="64"/>
      <c r="S683" s="65">
        <f t="shared" si="520"/>
        <v>0</v>
      </c>
    </row>
    <row r="684" spans="1:19" ht="26.25" x14ac:dyDescent="0.25">
      <c r="A684" s="100">
        <v>3311401130604</v>
      </c>
      <c r="B684" s="31" t="s">
        <v>759</v>
      </c>
      <c r="C684" s="73"/>
      <c r="D684" s="74">
        <f>SUM(D685)</f>
        <v>0</v>
      </c>
      <c r="E684" s="74">
        <f>SUM(E685)</f>
        <v>0</v>
      </c>
      <c r="F684" s="75">
        <f t="shared" si="521"/>
        <v>0</v>
      </c>
      <c r="G684" s="25">
        <f t="shared" si="534"/>
        <v>0</v>
      </c>
      <c r="H684" s="74">
        <f>SUM(H685)</f>
        <v>0</v>
      </c>
      <c r="I684" s="76">
        <f t="shared" si="522"/>
        <v>0</v>
      </c>
      <c r="J684" s="74">
        <f>SUM(J685)</f>
        <v>0</v>
      </c>
      <c r="K684" s="25">
        <f t="shared" si="523"/>
        <v>0</v>
      </c>
      <c r="L684" s="75">
        <f t="shared" si="529"/>
        <v>0</v>
      </c>
      <c r="M684" s="25">
        <f t="shared" si="524"/>
        <v>0</v>
      </c>
      <c r="N684" s="74">
        <f>SUM(N685)</f>
        <v>0</v>
      </c>
      <c r="O684" s="25">
        <f t="shared" si="519"/>
        <v>0</v>
      </c>
      <c r="P684" s="76">
        <f t="shared" si="528"/>
        <v>0</v>
      </c>
      <c r="R684" s="64"/>
      <c r="S684" s="65">
        <f t="shared" si="520"/>
        <v>0</v>
      </c>
    </row>
    <row r="685" spans="1:19" ht="26.25" x14ac:dyDescent="0.25">
      <c r="A685" s="100">
        <v>3311401130604160</v>
      </c>
      <c r="B685" s="31" t="s">
        <v>759</v>
      </c>
      <c r="C685" s="73"/>
      <c r="D685" s="64">
        <f>SUM(geab:geru!D685)</f>
        <v>0</v>
      </c>
      <c r="E685" s="64">
        <f>SUM(geab:geru!E685)</f>
        <v>0</v>
      </c>
      <c r="F685" s="75">
        <f t="shared" si="521"/>
        <v>0</v>
      </c>
      <c r="G685" s="25">
        <f t="shared" si="534"/>
        <v>0</v>
      </c>
      <c r="H685" s="64"/>
      <c r="I685" s="76">
        <f t="shared" ref="I685" si="547">SUM(F685-H685)</f>
        <v>0</v>
      </c>
      <c r="J685" s="64">
        <f>SUM(geab:geru!J685)</f>
        <v>0</v>
      </c>
      <c r="K685" s="25">
        <f t="shared" si="523"/>
        <v>0</v>
      </c>
      <c r="L685" s="75">
        <f t="shared" ref="L685" si="548">SUM(N685-J685)</f>
        <v>0</v>
      </c>
      <c r="M685" s="25">
        <f t="shared" si="524"/>
        <v>0</v>
      </c>
      <c r="N685" s="64">
        <f>SUM(geab:geru!N685)</f>
        <v>0</v>
      </c>
      <c r="O685" s="25">
        <f t="shared" si="519"/>
        <v>0</v>
      </c>
      <c r="P685" s="76">
        <f t="shared" si="528"/>
        <v>0</v>
      </c>
      <c r="R685" s="64"/>
      <c r="S685" s="65">
        <f t="shared" si="520"/>
        <v>0</v>
      </c>
    </row>
    <row r="686" spans="1:19" ht="26.25" x14ac:dyDescent="0.25">
      <c r="A686" s="72">
        <v>3311401130686</v>
      </c>
      <c r="B686" s="31" t="s">
        <v>760</v>
      </c>
      <c r="C686" s="73"/>
      <c r="D686" s="74">
        <f>SUM(D687)</f>
        <v>0</v>
      </c>
      <c r="E686" s="74">
        <f>SUM(E687)</f>
        <v>0</v>
      </c>
      <c r="F686" s="75">
        <f t="shared" si="521"/>
        <v>0</v>
      </c>
      <c r="G686" s="25">
        <f t="shared" si="534"/>
        <v>0</v>
      </c>
      <c r="H686" s="74">
        <f>SUM(H687)</f>
        <v>0</v>
      </c>
      <c r="I686" s="76">
        <f t="shared" si="522"/>
        <v>0</v>
      </c>
      <c r="J686" s="74">
        <f>SUM(J687)</f>
        <v>0</v>
      </c>
      <c r="K686" s="25">
        <f t="shared" si="523"/>
        <v>0</v>
      </c>
      <c r="L686" s="75">
        <f t="shared" si="529"/>
        <v>0</v>
      </c>
      <c r="M686" s="25">
        <f t="shared" si="524"/>
        <v>0</v>
      </c>
      <c r="N686" s="74">
        <f>SUM(N687)</f>
        <v>0</v>
      </c>
      <c r="O686" s="25">
        <f t="shared" si="519"/>
        <v>0</v>
      </c>
      <c r="P686" s="76">
        <f t="shared" si="528"/>
        <v>0</v>
      </c>
      <c r="R686" s="64"/>
      <c r="S686" s="65">
        <f t="shared" si="520"/>
        <v>0</v>
      </c>
    </row>
    <row r="687" spans="1:19" ht="26.25" x14ac:dyDescent="0.25">
      <c r="A687" s="72">
        <v>3311401130686160</v>
      </c>
      <c r="B687" s="31" t="s">
        <v>760</v>
      </c>
      <c r="C687" s="73"/>
      <c r="D687" s="64">
        <f>SUM(geab:geru!D687)</f>
        <v>0</v>
      </c>
      <c r="E687" s="64">
        <f>SUM(geab:geru!E687)</f>
        <v>0</v>
      </c>
      <c r="F687" s="75">
        <f t="shared" si="521"/>
        <v>0</v>
      </c>
      <c r="G687" s="25">
        <f t="shared" si="534"/>
        <v>0</v>
      </c>
      <c r="H687" s="64"/>
      <c r="I687" s="76">
        <f t="shared" ref="I687" si="549">SUM(F687-H687)</f>
        <v>0</v>
      </c>
      <c r="J687" s="64">
        <f>SUM(geab:geru!J687)</f>
        <v>0</v>
      </c>
      <c r="K687" s="25">
        <f t="shared" si="523"/>
        <v>0</v>
      </c>
      <c r="L687" s="75">
        <f t="shared" ref="L687" si="550">SUM(N687-J687)</f>
        <v>0</v>
      </c>
      <c r="M687" s="25">
        <f t="shared" si="524"/>
        <v>0</v>
      </c>
      <c r="N687" s="64">
        <f>SUM(geab:geru!N687)</f>
        <v>0</v>
      </c>
      <c r="O687" s="25">
        <f t="shared" si="519"/>
        <v>0</v>
      </c>
      <c r="P687" s="76">
        <f t="shared" si="528"/>
        <v>0</v>
      </c>
      <c r="R687" s="64"/>
      <c r="S687" s="65">
        <f t="shared" si="520"/>
        <v>0</v>
      </c>
    </row>
    <row r="688" spans="1:19" ht="26.25" x14ac:dyDescent="0.25">
      <c r="A688" s="100">
        <v>3311401130884</v>
      </c>
      <c r="B688" s="31" t="s">
        <v>761</v>
      </c>
      <c r="C688" s="73"/>
      <c r="D688" s="74">
        <f>SUM(D689)</f>
        <v>0</v>
      </c>
      <c r="E688" s="74">
        <f>SUM(E689)</f>
        <v>0</v>
      </c>
      <c r="F688" s="75">
        <f t="shared" si="521"/>
        <v>0</v>
      </c>
      <c r="G688" s="25">
        <f t="shared" si="534"/>
        <v>0</v>
      </c>
      <c r="H688" s="74">
        <f>SUM(H689)</f>
        <v>0</v>
      </c>
      <c r="I688" s="76">
        <f t="shared" si="522"/>
        <v>0</v>
      </c>
      <c r="J688" s="74">
        <f>SUM(J689)</f>
        <v>0</v>
      </c>
      <c r="K688" s="25">
        <f t="shared" si="523"/>
        <v>0</v>
      </c>
      <c r="L688" s="75">
        <f t="shared" si="529"/>
        <v>0</v>
      </c>
      <c r="M688" s="25">
        <f t="shared" si="524"/>
        <v>0</v>
      </c>
      <c r="N688" s="74">
        <f>SUM(N689)</f>
        <v>0</v>
      </c>
      <c r="O688" s="25">
        <f t="shared" si="519"/>
        <v>0</v>
      </c>
      <c r="P688" s="76">
        <f t="shared" si="528"/>
        <v>0</v>
      </c>
      <c r="R688" s="64"/>
      <c r="S688" s="65">
        <f t="shared" si="520"/>
        <v>0</v>
      </c>
    </row>
    <row r="689" spans="1:19" ht="26.25" x14ac:dyDescent="0.25">
      <c r="A689" s="100">
        <v>3311401130884160</v>
      </c>
      <c r="B689" s="31" t="s">
        <v>761</v>
      </c>
      <c r="C689" s="73"/>
      <c r="D689" s="64">
        <f>SUM(geab:geru!D689)</f>
        <v>0</v>
      </c>
      <c r="E689" s="64">
        <f>SUM(geab:geru!E689)</f>
        <v>0</v>
      </c>
      <c r="F689" s="75">
        <f t="shared" si="521"/>
        <v>0</v>
      </c>
      <c r="G689" s="25">
        <f t="shared" si="534"/>
        <v>0</v>
      </c>
      <c r="H689" s="64"/>
      <c r="I689" s="76">
        <f t="shared" ref="I689" si="551">SUM(F689-H689)</f>
        <v>0</v>
      </c>
      <c r="J689" s="64">
        <f>SUM(geab:geru!J689)</f>
        <v>0</v>
      </c>
      <c r="K689" s="25">
        <f t="shared" si="523"/>
        <v>0</v>
      </c>
      <c r="L689" s="75">
        <f t="shared" ref="L689" si="552">SUM(N689-J689)</f>
        <v>0</v>
      </c>
      <c r="M689" s="25">
        <f t="shared" si="524"/>
        <v>0</v>
      </c>
      <c r="N689" s="64">
        <f>SUM(geab:geru!N689)</f>
        <v>0</v>
      </c>
      <c r="O689" s="25">
        <f t="shared" si="519"/>
        <v>0</v>
      </c>
      <c r="P689" s="76">
        <f t="shared" si="528"/>
        <v>0</v>
      </c>
      <c r="R689" s="64"/>
      <c r="S689" s="65">
        <f t="shared" si="520"/>
        <v>0</v>
      </c>
    </row>
    <row r="690" spans="1:19" ht="26.25" x14ac:dyDescent="0.25">
      <c r="A690" s="100">
        <v>3311401130968</v>
      </c>
      <c r="B690" s="80" t="s">
        <v>761</v>
      </c>
      <c r="C690" s="73"/>
      <c r="D690" s="74">
        <f>SUM(D691)</f>
        <v>0</v>
      </c>
      <c r="E690" s="74">
        <f>SUM(E691)</f>
        <v>0</v>
      </c>
      <c r="F690" s="75">
        <f t="shared" si="521"/>
        <v>0</v>
      </c>
      <c r="G690" s="25">
        <f t="shared" si="534"/>
        <v>0</v>
      </c>
      <c r="H690" s="74">
        <f>SUM(H691)</f>
        <v>0</v>
      </c>
      <c r="I690" s="76">
        <f t="shared" si="522"/>
        <v>0</v>
      </c>
      <c r="J690" s="74">
        <f>SUM(J691)</f>
        <v>0</v>
      </c>
      <c r="K690" s="25">
        <f t="shared" si="523"/>
        <v>0</v>
      </c>
      <c r="L690" s="75">
        <f t="shared" si="529"/>
        <v>0</v>
      </c>
      <c r="M690" s="25">
        <f t="shared" si="524"/>
        <v>0</v>
      </c>
      <c r="N690" s="74">
        <f>SUM(N691)</f>
        <v>0</v>
      </c>
      <c r="O690" s="25">
        <f t="shared" si="519"/>
        <v>0</v>
      </c>
      <c r="P690" s="76">
        <f t="shared" si="528"/>
        <v>0</v>
      </c>
      <c r="R690" s="64"/>
      <c r="S690" s="65">
        <f t="shared" si="520"/>
        <v>0</v>
      </c>
    </row>
    <row r="691" spans="1:19" ht="26.25" x14ac:dyDescent="0.25">
      <c r="A691" s="100">
        <v>3311401130968160</v>
      </c>
      <c r="B691" s="80" t="s">
        <v>762</v>
      </c>
      <c r="C691" s="73"/>
      <c r="D691" s="64">
        <f>SUM(geab:geru!D691)</f>
        <v>0</v>
      </c>
      <c r="E691" s="64">
        <f>SUM(geab:geru!E691)</f>
        <v>0</v>
      </c>
      <c r="F691" s="75">
        <f t="shared" si="521"/>
        <v>0</v>
      </c>
      <c r="G691" s="25">
        <f t="shared" si="534"/>
        <v>0</v>
      </c>
      <c r="H691" s="64"/>
      <c r="I691" s="76">
        <f t="shared" ref="I691" si="553">SUM(F691-H691)</f>
        <v>0</v>
      </c>
      <c r="J691" s="64">
        <f>SUM(geab:geru!J691)</f>
        <v>0</v>
      </c>
      <c r="K691" s="25">
        <f t="shared" si="523"/>
        <v>0</v>
      </c>
      <c r="L691" s="75">
        <f t="shared" ref="L691" si="554">SUM(N691-J691)</f>
        <v>0</v>
      </c>
      <c r="M691" s="25">
        <f t="shared" si="524"/>
        <v>0</v>
      </c>
      <c r="N691" s="64">
        <f>SUM(geab:geru!N691)</f>
        <v>0</v>
      </c>
      <c r="O691" s="25">
        <f t="shared" si="519"/>
        <v>0</v>
      </c>
      <c r="P691" s="76">
        <f t="shared" si="528"/>
        <v>0</v>
      </c>
      <c r="R691" s="64"/>
      <c r="S691" s="65">
        <f t="shared" si="520"/>
        <v>0</v>
      </c>
    </row>
    <row r="692" spans="1:19" ht="26.25" x14ac:dyDescent="0.25">
      <c r="A692" s="100">
        <v>331140114</v>
      </c>
      <c r="B692" s="31" t="s">
        <v>763</v>
      </c>
      <c r="C692" s="73"/>
      <c r="D692" s="74">
        <f>SUM(D693+D695)</f>
        <v>0</v>
      </c>
      <c r="E692" s="74">
        <f>SUM(E693+E695)</f>
        <v>0</v>
      </c>
      <c r="F692" s="75">
        <f t="shared" si="521"/>
        <v>0</v>
      </c>
      <c r="G692" s="25">
        <f t="shared" si="534"/>
        <v>0</v>
      </c>
      <c r="H692" s="74">
        <f>SUM(H693+H695)</f>
        <v>0</v>
      </c>
      <c r="I692" s="76">
        <f t="shared" si="522"/>
        <v>0</v>
      </c>
      <c r="J692" s="74">
        <f>SUM(J693+J695)</f>
        <v>0</v>
      </c>
      <c r="K692" s="25">
        <f t="shared" si="523"/>
        <v>0</v>
      </c>
      <c r="L692" s="75">
        <f t="shared" si="529"/>
        <v>0</v>
      </c>
      <c r="M692" s="25">
        <f t="shared" si="524"/>
        <v>0</v>
      </c>
      <c r="N692" s="74">
        <f>SUM(N693+N695)</f>
        <v>0</v>
      </c>
      <c r="O692" s="25">
        <f t="shared" si="519"/>
        <v>0</v>
      </c>
      <c r="P692" s="76">
        <f t="shared" si="528"/>
        <v>0</v>
      </c>
      <c r="R692" s="64"/>
      <c r="S692" s="65">
        <f t="shared" si="520"/>
        <v>0</v>
      </c>
    </row>
    <row r="693" spans="1:19" ht="26.25" x14ac:dyDescent="0.25">
      <c r="A693" s="100">
        <v>3311401140582</v>
      </c>
      <c r="B693" s="31" t="s">
        <v>764</v>
      </c>
      <c r="C693" s="73"/>
      <c r="D693" s="74">
        <f>SUM(D694)</f>
        <v>0</v>
      </c>
      <c r="E693" s="74">
        <f>SUM(E694)</f>
        <v>0</v>
      </c>
      <c r="F693" s="75">
        <f t="shared" si="521"/>
        <v>0</v>
      </c>
      <c r="G693" s="25">
        <f t="shared" si="534"/>
        <v>0</v>
      </c>
      <c r="H693" s="74">
        <f>SUM(H694)</f>
        <v>0</v>
      </c>
      <c r="I693" s="76">
        <f t="shared" si="522"/>
        <v>0</v>
      </c>
      <c r="J693" s="74">
        <f>SUM(J694)</f>
        <v>0</v>
      </c>
      <c r="K693" s="25">
        <f t="shared" si="523"/>
        <v>0</v>
      </c>
      <c r="L693" s="75">
        <f t="shared" si="529"/>
        <v>0</v>
      </c>
      <c r="M693" s="25">
        <f t="shared" si="524"/>
        <v>0</v>
      </c>
      <c r="N693" s="74">
        <f>SUM(N694)</f>
        <v>0</v>
      </c>
      <c r="O693" s="25">
        <f t="shared" si="519"/>
        <v>0</v>
      </c>
      <c r="P693" s="76">
        <f t="shared" si="528"/>
        <v>0</v>
      </c>
      <c r="R693" s="64"/>
      <c r="S693" s="65">
        <f t="shared" si="520"/>
        <v>0</v>
      </c>
    </row>
    <row r="694" spans="1:19" ht="26.25" x14ac:dyDescent="0.25">
      <c r="A694" s="100">
        <v>3311401140582170</v>
      </c>
      <c r="B694" s="31" t="s">
        <v>764</v>
      </c>
      <c r="C694" s="73"/>
      <c r="D694" s="64">
        <f>SUM(geab:geru!D694)</f>
        <v>0</v>
      </c>
      <c r="E694" s="64">
        <f>SUM(geab:geru!E694)</f>
        <v>0</v>
      </c>
      <c r="F694" s="75">
        <f t="shared" si="521"/>
        <v>0</v>
      </c>
      <c r="G694" s="25">
        <f t="shared" si="534"/>
        <v>0</v>
      </c>
      <c r="H694" s="64"/>
      <c r="I694" s="76">
        <f t="shared" ref="I694" si="555">SUM(F694-H694)</f>
        <v>0</v>
      </c>
      <c r="J694" s="64">
        <f>SUM(geab:geru!J694)</f>
        <v>0</v>
      </c>
      <c r="K694" s="25">
        <f t="shared" si="523"/>
        <v>0</v>
      </c>
      <c r="L694" s="75">
        <f t="shared" ref="L694" si="556">SUM(N694-J694)</f>
        <v>0</v>
      </c>
      <c r="M694" s="25">
        <f t="shared" si="524"/>
        <v>0</v>
      </c>
      <c r="N694" s="64">
        <f>SUM(geab:geru!N694)</f>
        <v>0</v>
      </c>
      <c r="O694" s="25">
        <f t="shared" si="519"/>
        <v>0</v>
      </c>
      <c r="P694" s="76">
        <f t="shared" si="528"/>
        <v>0</v>
      </c>
      <c r="R694" s="64"/>
      <c r="S694" s="65">
        <f t="shared" si="520"/>
        <v>0</v>
      </c>
    </row>
    <row r="695" spans="1:19" x14ac:dyDescent="0.25">
      <c r="A695" s="100">
        <v>3311401140583</v>
      </c>
      <c r="B695" s="31" t="s">
        <v>765</v>
      </c>
      <c r="C695" s="73"/>
      <c r="D695" s="74">
        <f>SUM(D696)</f>
        <v>0</v>
      </c>
      <c r="E695" s="74">
        <f>SUM(E696)</f>
        <v>0</v>
      </c>
      <c r="F695" s="75">
        <f t="shared" si="521"/>
        <v>0</v>
      </c>
      <c r="G695" s="25">
        <f t="shared" si="534"/>
        <v>0</v>
      </c>
      <c r="H695" s="74">
        <f>SUM(H696)</f>
        <v>0</v>
      </c>
      <c r="I695" s="76">
        <f t="shared" si="522"/>
        <v>0</v>
      </c>
      <c r="J695" s="74">
        <f>SUM(J696)</f>
        <v>0</v>
      </c>
      <c r="K695" s="25">
        <f t="shared" si="523"/>
        <v>0</v>
      </c>
      <c r="L695" s="75">
        <f t="shared" si="529"/>
        <v>0</v>
      </c>
      <c r="M695" s="25">
        <f t="shared" si="524"/>
        <v>0</v>
      </c>
      <c r="N695" s="74">
        <f>SUM(N696)</f>
        <v>0</v>
      </c>
      <c r="O695" s="25">
        <f t="shared" si="519"/>
        <v>0</v>
      </c>
      <c r="P695" s="76">
        <f t="shared" si="528"/>
        <v>0</v>
      </c>
      <c r="R695" s="64"/>
      <c r="S695" s="65">
        <f t="shared" si="520"/>
        <v>0</v>
      </c>
    </row>
    <row r="696" spans="1:19" x14ac:dyDescent="0.25">
      <c r="A696" s="100">
        <v>3311401140583170</v>
      </c>
      <c r="B696" s="31" t="s">
        <v>765</v>
      </c>
      <c r="C696" s="73"/>
      <c r="D696" s="64">
        <f>SUM(geab:geru!D696)</f>
        <v>0</v>
      </c>
      <c r="E696" s="64">
        <f>SUM(geab:geru!E696)</f>
        <v>0</v>
      </c>
      <c r="F696" s="75">
        <f t="shared" si="521"/>
        <v>0</v>
      </c>
      <c r="G696" s="25">
        <f t="shared" si="534"/>
        <v>0</v>
      </c>
      <c r="H696" s="64"/>
      <c r="I696" s="76">
        <f t="shared" ref="I696" si="557">SUM(F696-H696)</f>
        <v>0</v>
      </c>
      <c r="J696" s="64">
        <f>SUM(geab:geru!J696)</f>
        <v>0</v>
      </c>
      <c r="K696" s="25">
        <f t="shared" si="523"/>
        <v>0</v>
      </c>
      <c r="L696" s="75">
        <f t="shared" ref="L696" si="558">SUM(N696-J696)</f>
        <v>0</v>
      </c>
      <c r="M696" s="25">
        <f t="shared" si="524"/>
        <v>0</v>
      </c>
      <c r="N696" s="64">
        <f>SUM(geab:geru!N696)</f>
        <v>0</v>
      </c>
      <c r="O696" s="25">
        <f t="shared" si="519"/>
        <v>0</v>
      </c>
      <c r="P696" s="76">
        <f t="shared" si="528"/>
        <v>0</v>
      </c>
      <c r="R696" s="64"/>
      <c r="S696" s="65">
        <f t="shared" si="520"/>
        <v>0</v>
      </c>
    </row>
    <row r="697" spans="1:19" x14ac:dyDescent="0.25">
      <c r="A697" s="100">
        <v>331140115</v>
      </c>
      <c r="B697" s="31" t="s">
        <v>766</v>
      </c>
      <c r="C697" s="73"/>
      <c r="D697" s="74">
        <f>SUM(D698+D700+D702+D704+D706+D708+D710+D712+D714+D716+D725+D727+D729+D731+D733+D735+D737+D739+D742+D744)</f>
        <v>262378415536</v>
      </c>
      <c r="E697" s="74">
        <f>SUM(E698+E700+E702+E704+E706+E708+E710+E712+E714+E716+E725+E727+E729+E731+E733+E735+E737+E739+E742+E744)</f>
        <v>-32476772651</v>
      </c>
      <c r="F697" s="75">
        <f t="shared" si="521"/>
        <v>229901642885</v>
      </c>
      <c r="G697" s="25">
        <f t="shared" si="534"/>
        <v>3.2312778485545972</v>
      </c>
      <c r="H697" s="74">
        <f>SUM(H698+H700+H702+H704+H706+H708+H710+H712+H714+H716+H725+H727+H729+H731+H733+H735+H737+H739+H742+H744)</f>
        <v>0</v>
      </c>
      <c r="I697" s="76">
        <f t="shared" si="522"/>
        <v>229901642885</v>
      </c>
      <c r="J697" s="74">
        <f>SUM(J698+J700+J702+J704+J706+J708+J710+J712+J714+J716+J725+J727+J729+J731+J733+J735+J737+J739+J742+J744)</f>
        <v>18986102543</v>
      </c>
      <c r="K697" s="25">
        <f t="shared" si="523"/>
        <v>8.2583587941114072</v>
      </c>
      <c r="L697" s="75">
        <f t="shared" si="529"/>
        <v>110224021758</v>
      </c>
      <c r="M697" s="25">
        <f t="shared" si="524"/>
        <v>47.943990471236255</v>
      </c>
      <c r="N697" s="74">
        <f>SUM(N698+N700+N702+N704+N706+N708+N710+N712+N714+N716+N725+N727+N729+N731+N733+N735+N737+N739+N742+N744)</f>
        <v>129210124301</v>
      </c>
      <c r="O697" s="25">
        <f t="shared" si="519"/>
        <v>56.202349265347664</v>
      </c>
      <c r="P697" s="76">
        <f t="shared" si="528"/>
        <v>100691518584</v>
      </c>
      <c r="R697" s="64"/>
      <c r="S697" s="65">
        <f t="shared" si="520"/>
        <v>129210124301</v>
      </c>
    </row>
    <row r="698" spans="1:19" ht="39" x14ac:dyDescent="0.25">
      <c r="A698" s="100">
        <v>3311401150005</v>
      </c>
      <c r="B698" s="31" t="s">
        <v>767</v>
      </c>
      <c r="C698" s="73"/>
      <c r="D698" s="74">
        <f>SUM(D699)</f>
        <v>12931223000</v>
      </c>
      <c r="E698" s="74">
        <f>SUM(E699)</f>
        <v>-5813644041</v>
      </c>
      <c r="F698" s="75">
        <f t="shared" si="521"/>
        <v>7117578959</v>
      </c>
      <c r="G698" s="25">
        <f t="shared" si="534"/>
        <v>0.1000378898425678</v>
      </c>
      <c r="H698" s="74">
        <f>SUM(H699)</f>
        <v>0</v>
      </c>
      <c r="I698" s="76">
        <f t="shared" si="522"/>
        <v>7117578959</v>
      </c>
      <c r="J698" s="74">
        <f>SUM(J699)</f>
        <v>3889323</v>
      </c>
      <c r="K698" s="25">
        <f t="shared" si="523"/>
        <v>5.4643903810607519E-2</v>
      </c>
      <c r="L698" s="75">
        <f t="shared" si="529"/>
        <v>6564432197</v>
      </c>
      <c r="M698" s="25">
        <f t="shared" si="524"/>
        <v>92.228442210668277</v>
      </c>
      <c r="N698" s="74">
        <f>SUM(N699)</f>
        <v>6568321520</v>
      </c>
      <c r="O698" s="25">
        <f t="shared" si="519"/>
        <v>92.283086114478891</v>
      </c>
      <c r="P698" s="76">
        <f t="shared" si="528"/>
        <v>549257439</v>
      </c>
      <c r="R698" s="64"/>
      <c r="S698" s="65">
        <f t="shared" si="520"/>
        <v>6568321520</v>
      </c>
    </row>
    <row r="699" spans="1:19" x14ac:dyDescent="0.25">
      <c r="A699" s="100">
        <v>3311401150005170</v>
      </c>
      <c r="B699" s="31" t="s">
        <v>768</v>
      </c>
      <c r="C699" s="73"/>
      <c r="D699" s="64">
        <f>SUM(geab:geru!D699)</f>
        <v>12931223000</v>
      </c>
      <c r="E699" s="64">
        <f>SUM(geab:geru!E699)</f>
        <v>-5813644041</v>
      </c>
      <c r="F699" s="75">
        <f t="shared" si="521"/>
        <v>7117578959</v>
      </c>
      <c r="G699" s="25">
        <f t="shared" si="534"/>
        <v>0.1000378898425678</v>
      </c>
      <c r="H699" s="64"/>
      <c r="I699" s="76">
        <f t="shared" ref="I699" si="559">SUM(F699-H699)</f>
        <v>7117578959</v>
      </c>
      <c r="J699" s="64">
        <f>SUM(geab:geru!J699)</f>
        <v>3889323</v>
      </c>
      <c r="K699" s="25">
        <f t="shared" si="523"/>
        <v>5.4643903810607519E-2</v>
      </c>
      <c r="L699" s="75">
        <f t="shared" ref="L699" si="560">SUM(N699-J699)</f>
        <v>6564432197</v>
      </c>
      <c r="M699" s="25">
        <f t="shared" si="524"/>
        <v>92.228442210668277</v>
      </c>
      <c r="N699" s="64">
        <f>SUM(geab:geru!N699)</f>
        <v>6568321520</v>
      </c>
      <c r="O699" s="25">
        <f t="shared" si="519"/>
        <v>92.283086114478891</v>
      </c>
      <c r="P699" s="76">
        <f t="shared" si="528"/>
        <v>549257439</v>
      </c>
      <c r="R699" s="64"/>
      <c r="S699" s="65">
        <f t="shared" si="520"/>
        <v>6568321520</v>
      </c>
    </row>
    <row r="700" spans="1:19" ht="26.25" x14ac:dyDescent="0.25">
      <c r="A700" s="100">
        <v>3311401150025</v>
      </c>
      <c r="B700" s="31" t="s">
        <v>769</v>
      </c>
      <c r="C700" s="73"/>
      <c r="D700" s="74">
        <f>SUM(D701)</f>
        <v>379000000</v>
      </c>
      <c r="E700" s="74">
        <f>SUM(E701)</f>
        <v>681188378</v>
      </c>
      <c r="F700" s="75">
        <f t="shared" si="521"/>
        <v>1060188378</v>
      </c>
      <c r="G700" s="25">
        <f t="shared" si="534"/>
        <v>1.4900994956526008E-2</v>
      </c>
      <c r="H700" s="74">
        <f>SUM(H701)</f>
        <v>0</v>
      </c>
      <c r="I700" s="76">
        <f t="shared" si="522"/>
        <v>1060188378</v>
      </c>
      <c r="J700" s="74">
        <f>SUM(J701)</f>
        <v>47829908</v>
      </c>
      <c r="K700" s="25">
        <f t="shared" si="523"/>
        <v>4.5114537182749608</v>
      </c>
      <c r="L700" s="75">
        <f t="shared" si="529"/>
        <v>684222402</v>
      </c>
      <c r="M700" s="25">
        <f t="shared" si="524"/>
        <v>64.537813863867882</v>
      </c>
      <c r="N700" s="74">
        <f>SUM(N701)</f>
        <v>732052310</v>
      </c>
      <c r="O700" s="25">
        <f t="shared" si="519"/>
        <v>69.049267582142832</v>
      </c>
      <c r="P700" s="76">
        <f t="shared" si="528"/>
        <v>328136068</v>
      </c>
      <c r="R700" s="64"/>
      <c r="S700" s="65">
        <f t="shared" si="520"/>
        <v>732052310</v>
      </c>
    </row>
    <row r="701" spans="1:19" x14ac:dyDescent="0.25">
      <c r="A701" s="100">
        <v>3311401150025</v>
      </c>
      <c r="B701" s="31" t="s">
        <v>770</v>
      </c>
      <c r="C701" s="73"/>
      <c r="D701" s="64">
        <f>SUM(geab:geru!D701)</f>
        <v>379000000</v>
      </c>
      <c r="E701" s="64">
        <f>SUM(geab:geru!E701)</f>
        <v>681188378</v>
      </c>
      <c r="F701" s="75">
        <f t="shared" si="521"/>
        <v>1060188378</v>
      </c>
      <c r="G701" s="25">
        <f t="shared" si="534"/>
        <v>1.4900994956526008E-2</v>
      </c>
      <c r="H701" s="64"/>
      <c r="I701" s="76">
        <f t="shared" ref="I701" si="561">SUM(F701-H701)</f>
        <v>1060188378</v>
      </c>
      <c r="J701" s="64">
        <f>SUM(geab:geru!J701)</f>
        <v>47829908</v>
      </c>
      <c r="K701" s="25">
        <f t="shared" si="523"/>
        <v>4.5114537182749608</v>
      </c>
      <c r="L701" s="75">
        <f t="shared" ref="L701" si="562">SUM(N701-J701)</f>
        <v>684222402</v>
      </c>
      <c r="M701" s="25">
        <f t="shared" si="524"/>
        <v>64.537813863867882</v>
      </c>
      <c r="N701" s="64">
        <f>SUM(geab:geru!N701)</f>
        <v>732052310</v>
      </c>
      <c r="O701" s="25">
        <f t="shared" si="519"/>
        <v>69.049267582142832</v>
      </c>
      <c r="P701" s="76">
        <f t="shared" si="528"/>
        <v>328136068</v>
      </c>
      <c r="R701" s="64"/>
      <c r="S701" s="65">
        <f t="shared" si="520"/>
        <v>732052310</v>
      </c>
    </row>
    <row r="702" spans="1:19" ht="39" x14ac:dyDescent="0.25">
      <c r="A702" s="100">
        <v>3311401150031</v>
      </c>
      <c r="B702" s="31" t="s">
        <v>771</v>
      </c>
      <c r="C702" s="73"/>
      <c r="D702" s="74">
        <f>SUM(D703)</f>
        <v>52741684979</v>
      </c>
      <c r="E702" s="74">
        <f>SUM(E703)</f>
        <v>-11648477667</v>
      </c>
      <c r="F702" s="75">
        <f t="shared" si="521"/>
        <v>41093207312</v>
      </c>
      <c r="G702" s="25">
        <f t="shared" si="534"/>
        <v>0.57756686227661103</v>
      </c>
      <c r="H702" s="74">
        <f>SUM(H703)</f>
        <v>0</v>
      </c>
      <c r="I702" s="76">
        <f t="shared" si="522"/>
        <v>41093207312</v>
      </c>
      <c r="J702" s="74">
        <f>SUM(J703)</f>
        <v>60452396</v>
      </c>
      <c r="K702" s="25">
        <f t="shared" si="523"/>
        <v>0.1471104349217997</v>
      </c>
      <c r="L702" s="75">
        <f t="shared" si="529"/>
        <v>40307278673</v>
      </c>
      <c r="M702" s="25">
        <f t="shared" si="524"/>
        <v>98.08744877703792</v>
      </c>
      <c r="N702" s="74">
        <f>SUM(N703)</f>
        <v>40367731069</v>
      </c>
      <c r="O702" s="25">
        <f t="shared" si="519"/>
        <v>98.23455921195972</v>
      </c>
      <c r="P702" s="76">
        <f t="shared" si="528"/>
        <v>725476243</v>
      </c>
      <c r="R702" s="64"/>
      <c r="S702" s="65">
        <f t="shared" si="520"/>
        <v>40367731069</v>
      </c>
    </row>
    <row r="703" spans="1:19" x14ac:dyDescent="0.25">
      <c r="A703" s="100">
        <v>3311401150031</v>
      </c>
      <c r="B703" s="31" t="s">
        <v>768</v>
      </c>
      <c r="C703" s="73"/>
      <c r="D703" s="64">
        <f>SUM(geab:geru!D703)</f>
        <v>52741684979</v>
      </c>
      <c r="E703" s="64">
        <f>SUM(geab:geru!E703)</f>
        <v>-11648477667</v>
      </c>
      <c r="F703" s="75">
        <f t="shared" si="521"/>
        <v>41093207312</v>
      </c>
      <c r="G703" s="25">
        <f t="shared" si="534"/>
        <v>0.57756686227661103</v>
      </c>
      <c r="H703" s="64"/>
      <c r="I703" s="76">
        <f t="shared" ref="I703" si="563">SUM(F703-H703)</f>
        <v>41093207312</v>
      </c>
      <c r="J703" s="64">
        <f>SUM(geab:geru!J703)</f>
        <v>60452396</v>
      </c>
      <c r="K703" s="25">
        <f t="shared" si="523"/>
        <v>0.1471104349217997</v>
      </c>
      <c r="L703" s="75">
        <f t="shared" ref="L703" si="564">SUM(N703-J703)</f>
        <v>40307278673</v>
      </c>
      <c r="M703" s="25">
        <f t="shared" si="524"/>
        <v>98.08744877703792</v>
      </c>
      <c r="N703" s="64">
        <f>SUM(geab:geru!N703)</f>
        <v>40367731069</v>
      </c>
      <c r="O703" s="25">
        <f t="shared" si="519"/>
        <v>98.23455921195972</v>
      </c>
      <c r="P703" s="76">
        <f t="shared" si="528"/>
        <v>725476243</v>
      </c>
      <c r="R703" s="64"/>
      <c r="S703" s="65">
        <f t="shared" si="520"/>
        <v>40367731069</v>
      </c>
    </row>
    <row r="704" spans="1:19" ht="26.25" x14ac:dyDescent="0.25">
      <c r="A704" s="100">
        <v>3311401150051</v>
      </c>
      <c r="B704" s="31" t="s">
        <v>772</v>
      </c>
      <c r="C704" s="73"/>
      <c r="D704" s="74">
        <f>SUM(D705)</f>
        <v>25003300000</v>
      </c>
      <c r="E704" s="74">
        <f>SUM(E705)</f>
        <v>-18219692</v>
      </c>
      <c r="F704" s="75">
        <f t="shared" si="521"/>
        <v>24985080308</v>
      </c>
      <c r="G704" s="25">
        <f t="shared" si="534"/>
        <v>0.35116641851916741</v>
      </c>
      <c r="H704" s="74">
        <f>SUM(H705)</f>
        <v>0</v>
      </c>
      <c r="I704" s="76">
        <f t="shared" si="522"/>
        <v>24985080308</v>
      </c>
      <c r="J704" s="74">
        <f>SUM(J705)</f>
        <v>0</v>
      </c>
      <c r="K704" s="25">
        <f t="shared" si="523"/>
        <v>0</v>
      </c>
      <c r="L704" s="75">
        <f t="shared" si="529"/>
        <v>24723289250</v>
      </c>
      <c r="M704" s="25">
        <f t="shared" si="524"/>
        <v>98.95221046011136</v>
      </c>
      <c r="N704" s="74">
        <f>SUM(N705)</f>
        <v>24723289250</v>
      </c>
      <c r="O704" s="25">
        <f t="shared" si="519"/>
        <v>98.95221046011136</v>
      </c>
      <c r="P704" s="76">
        <f t="shared" si="528"/>
        <v>261791058</v>
      </c>
      <c r="R704" s="64"/>
      <c r="S704" s="65">
        <f t="shared" si="520"/>
        <v>24723289250</v>
      </c>
    </row>
    <row r="705" spans="1:19" x14ac:dyDescent="0.25">
      <c r="A705" s="100">
        <v>3311401150051</v>
      </c>
      <c r="B705" s="31" t="s">
        <v>768</v>
      </c>
      <c r="C705" s="73"/>
      <c r="D705" s="64">
        <f>SUM(geab:geru!D705)</f>
        <v>25003300000</v>
      </c>
      <c r="E705" s="64">
        <f>SUM(geab:geru!E705)</f>
        <v>-18219692</v>
      </c>
      <c r="F705" s="75">
        <f t="shared" si="521"/>
        <v>24985080308</v>
      </c>
      <c r="G705" s="25">
        <f t="shared" si="534"/>
        <v>0.35116641851916741</v>
      </c>
      <c r="H705" s="64"/>
      <c r="I705" s="76">
        <f t="shared" ref="I705" si="565">SUM(F705-H705)</f>
        <v>24985080308</v>
      </c>
      <c r="J705" s="64">
        <f>SUM(geab:geru!J705)</f>
        <v>0</v>
      </c>
      <c r="K705" s="25">
        <f t="shared" si="523"/>
        <v>0</v>
      </c>
      <c r="L705" s="75">
        <f t="shared" ref="L705" si="566">SUM(N705-J705)</f>
        <v>24723289250</v>
      </c>
      <c r="M705" s="25">
        <f t="shared" si="524"/>
        <v>98.95221046011136</v>
      </c>
      <c r="N705" s="64">
        <f>SUM(geab:geru!N705)</f>
        <v>24723289250</v>
      </c>
      <c r="O705" s="25">
        <f t="shared" si="519"/>
        <v>98.95221046011136</v>
      </c>
      <c r="P705" s="76">
        <f t="shared" si="528"/>
        <v>261791058</v>
      </c>
      <c r="R705" s="64"/>
      <c r="S705" s="65">
        <f t="shared" si="520"/>
        <v>24723289250</v>
      </c>
    </row>
    <row r="706" spans="1:19" ht="39" x14ac:dyDescent="0.25">
      <c r="A706" s="100">
        <v>3311401150052</v>
      </c>
      <c r="B706" s="31" t="s">
        <v>773</v>
      </c>
      <c r="C706" s="73"/>
      <c r="D706" s="74">
        <f>SUM(D707)</f>
        <v>12864446000</v>
      </c>
      <c r="E706" s="74">
        <f>SUM(E707)</f>
        <v>-8571673701</v>
      </c>
      <c r="F706" s="75">
        <f t="shared" si="521"/>
        <v>4292772299</v>
      </c>
      <c r="G706" s="25">
        <f t="shared" si="534"/>
        <v>6.0335106198375579E-2</v>
      </c>
      <c r="H706" s="74">
        <f>SUM(H707)</f>
        <v>0</v>
      </c>
      <c r="I706" s="76">
        <f t="shared" si="522"/>
        <v>4292772299</v>
      </c>
      <c r="J706" s="74">
        <f>SUM(J707)</f>
        <v>0</v>
      </c>
      <c r="K706" s="25">
        <f t="shared" si="523"/>
        <v>0</v>
      </c>
      <c r="L706" s="75">
        <f t="shared" si="529"/>
        <v>4292772299</v>
      </c>
      <c r="M706" s="25">
        <f t="shared" si="524"/>
        <v>100</v>
      </c>
      <c r="N706" s="74">
        <f>SUM(N707)</f>
        <v>4292772299</v>
      </c>
      <c r="O706" s="25">
        <f t="shared" si="519"/>
        <v>100</v>
      </c>
      <c r="P706" s="76">
        <f t="shared" si="528"/>
        <v>0</v>
      </c>
      <c r="R706" s="64"/>
      <c r="S706" s="65">
        <f t="shared" si="520"/>
        <v>4292772299</v>
      </c>
    </row>
    <row r="707" spans="1:19" x14ac:dyDescent="0.25">
      <c r="A707" s="100">
        <v>3311401150052</v>
      </c>
      <c r="B707" s="31" t="s">
        <v>768</v>
      </c>
      <c r="C707" s="73"/>
      <c r="D707" s="64">
        <f>SUM(geab:geru!D707)</f>
        <v>12864446000</v>
      </c>
      <c r="E707" s="64">
        <f>SUM(geab:geru!E707)</f>
        <v>-8571673701</v>
      </c>
      <c r="F707" s="75">
        <f t="shared" si="521"/>
        <v>4292772299</v>
      </c>
      <c r="G707" s="25">
        <f t="shared" si="534"/>
        <v>6.0335106198375579E-2</v>
      </c>
      <c r="H707" s="64"/>
      <c r="I707" s="76">
        <f t="shared" ref="I707" si="567">SUM(F707-H707)</f>
        <v>4292772299</v>
      </c>
      <c r="J707" s="64">
        <f>SUM(geab:geru!J707)</f>
        <v>0</v>
      </c>
      <c r="K707" s="25">
        <f t="shared" si="523"/>
        <v>0</v>
      </c>
      <c r="L707" s="75">
        <f t="shared" ref="L707" si="568">SUM(N707-J707)</f>
        <v>4292772299</v>
      </c>
      <c r="M707" s="25">
        <f t="shared" si="524"/>
        <v>100</v>
      </c>
      <c r="N707" s="64">
        <f>SUM(geab:geru!N707)</f>
        <v>4292772299</v>
      </c>
      <c r="O707" s="25">
        <f t="shared" si="519"/>
        <v>100</v>
      </c>
      <c r="P707" s="76">
        <f t="shared" si="528"/>
        <v>0</v>
      </c>
      <c r="R707" s="64"/>
      <c r="S707" s="65">
        <f t="shared" si="520"/>
        <v>4292772299</v>
      </c>
    </row>
    <row r="708" spans="1:19" ht="26.25" x14ac:dyDescent="0.25">
      <c r="A708" s="100">
        <v>3311401150053</v>
      </c>
      <c r="B708" s="31" t="s">
        <v>774</v>
      </c>
      <c r="C708" s="73"/>
      <c r="D708" s="74">
        <f>SUM(D709)</f>
        <v>54710638000</v>
      </c>
      <c r="E708" s="74">
        <f>SUM(E709)</f>
        <v>-2133671357</v>
      </c>
      <c r="F708" s="75">
        <f t="shared" si="521"/>
        <v>52576966643</v>
      </c>
      <c r="G708" s="25">
        <f t="shared" si="534"/>
        <v>0.73897161205890827</v>
      </c>
      <c r="H708" s="74">
        <f>SUM(H709)</f>
        <v>0</v>
      </c>
      <c r="I708" s="76">
        <f t="shared" si="522"/>
        <v>52576966643</v>
      </c>
      <c r="J708" s="74">
        <f>SUM(J709)</f>
        <v>70979900</v>
      </c>
      <c r="K708" s="25">
        <f t="shared" si="523"/>
        <v>0.1350018925244523</v>
      </c>
      <c r="L708" s="75">
        <f t="shared" si="529"/>
        <v>17986868743</v>
      </c>
      <c r="M708" s="25">
        <f t="shared" si="524"/>
        <v>34.210548632696252</v>
      </c>
      <c r="N708" s="74">
        <f>SUM(N709)</f>
        <v>18057848643</v>
      </c>
      <c r="O708" s="25">
        <f t="shared" si="519"/>
        <v>34.345550525220702</v>
      </c>
      <c r="P708" s="76">
        <f t="shared" si="528"/>
        <v>34519118000</v>
      </c>
      <c r="R708" s="64"/>
      <c r="S708" s="65">
        <f t="shared" si="520"/>
        <v>18057848643</v>
      </c>
    </row>
    <row r="709" spans="1:19" x14ac:dyDescent="0.25">
      <c r="A709" s="100">
        <v>3311401150053</v>
      </c>
      <c r="B709" s="31" t="s">
        <v>768</v>
      </c>
      <c r="C709" s="73"/>
      <c r="D709" s="64">
        <f>SUM(geab:geru!D709)</f>
        <v>54710638000</v>
      </c>
      <c r="E709" s="64">
        <f>SUM(geab:geru!E709)</f>
        <v>-2133671357</v>
      </c>
      <c r="F709" s="75">
        <f t="shared" si="521"/>
        <v>52576966643</v>
      </c>
      <c r="G709" s="25">
        <f t="shared" si="534"/>
        <v>0.73897161205890827</v>
      </c>
      <c r="H709" s="64"/>
      <c r="I709" s="76">
        <f t="shared" ref="I709" si="569">SUM(F709-H709)</f>
        <v>52576966643</v>
      </c>
      <c r="J709" s="64">
        <f>SUM(geab:geru!J709)</f>
        <v>70979900</v>
      </c>
      <c r="K709" s="25">
        <f t="shared" si="523"/>
        <v>0.1350018925244523</v>
      </c>
      <c r="L709" s="75">
        <f t="shared" ref="L709" si="570">SUM(N709-J709)</f>
        <v>17986868743</v>
      </c>
      <c r="M709" s="25">
        <f t="shared" si="524"/>
        <v>34.210548632696252</v>
      </c>
      <c r="N709" s="64">
        <f>SUM(geab:geru!N709)</f>
        <v>18057848643</v>
      </c>
      <c r="O709" s="25">
        <f t="shared" si="519"/>
        <v>34.345550525220702</v>
      </c>
      <c r="P709" s="76">
        <f t="shared" si="528"/>
        <v>34519118000</v>
      </c>
      <c r="R709" s="64"/>
      <c r="S709" s="65">
        <f t="shared" si="520"/>
        <v>18057848643</v>
      </c>
    </row>
    <row r="710" spans="1:19" ht="26.25" x14ac:dyDescent="0.25">
      <c r="A710" s="100">
        <v>3311401150052</v>
      </c>
      <c r="B710" s="31" t="s">
        <v>775</v>
      </c>
      <c r="C710" s="73"/>
      <c r="D710" s="74">
        <f>SUM(D711)</f>
        <v>11280045000</v>
      </c>
      <c r="E710" s="74">
        <f>SUM(E711)</f>
        <v>23555184</v>
      </c>
      <c r="F710" s="75">
        <f t="shared" si="521"/>
        <v>11303600184</v>
      </c>
      <c r="G710" s="25">
        <f t="shared" si="534"/>
        <v>0.1588726049328287</v>
      </c>
      <c r="H710" s="74">
        <f>SUM(H711)</f>
        <v>0</v>
      </c>
      <c r="I710" s="76">
        <f t="shared" si="522"/>
        <v>11303600184</v>
      </c>
      <c r="J710" s="74">
        <f>SUM(J711)</f>
        <v>0</v>
      </c>
      <c r="K710" s="25">
        <f t="shared" si="523"/>
        <v>0</v>
      </c>
      <c r="L710" s="75">
        <f t="shared" si="529"/>
        <v>11027804431</v>
      </c>
      <c r="M710" s="25">
        <f t="shared" si="524"/>
        <v>97.560106970251979</v>
      </c>
      <c r="N710" s="74">
        <f>SUM(N711)</f>
        <v>11027804431</v>
      </c>
      <c r="O710" s="25">
        <f t="shared" si="519"/>
        <v>97.560106970251979</v>
      </c>
      <c r="P710" s="76">
        <f t="shared" si="528"/>
        <v>275795753</v>
      </c>
      <c r="R710" s="64"/>
      <c r="S710" s="65">
        <f t="shared" si="520"/>
        <v>11027804431</v>
      </c>
    </row>
    <row r="711" spans="1:19" x14ac:dyDescent="0.25">
      <c r="A711" s="100">
        <v>3311401150052</v>
      </c>
      <c r="B711" s="31" t="s">
        <v>768</v>
      </c>
      <c r="C711" s="73"/>
      <c r="D711" s="64">
        <f>SUM(geab:geru!D711)</f>
        <v>11280045000</v>
      </c>
      <c r="E711" s="64">
        <f>SUM(geab:geru!E711)</f>
        <v>23555184</v>
      </c>
      <c r="F711" s="75">
        <f t="shared" si="521"/>
        <v>11303600184</v>
      </c>
      <c r="G711" s="25">
        <f t="shared" si="534"/>
        <v>0.1588726049328287</v>
      </c>
      <c r="H711" s="64"/>
      <c r="I711" s="76">
        <f t="shared" ref="I711" si="571">SUM(F711-H711)</f>
        <v>11303600184</v>
      </c>
      <c r="J711" s="64">
        <f>SUM(geab:geru!J711)</f>
        <v>0</v>
      </c>
      <c r="K711" s="25">
        <f t="shared" si="523"/>
        <v>0</v>
      </c>
      <c r="L711" s="75">
        <f t="shared" ref="L711" si="572">SUM(N711-J711)</f>
        <v>11027804431</v>
      </c>
      <c r="M711" s="25">
        <f t="shared" si="524"/>
        <v>97.560106970251979</v>
      </c>
      <c r="N711" s="64">
        <f>SUM(geab:geru!N711)</f>
        <v>11027804431</v>
      </c>
      <c r="O711" s="25">
        <f t="shared" si="519"/>
        <v>97.560106970251979</v>
      </c>
      <c r="P711" s="76">
        <f t="shared" si="528"/>
        <v>275795753</v>
      </c>
      <c r="R711" s="64"/>
      <c r="S711" s="65">
        <f t="shared" si="520"/>
        <v>11027804431</v>
      </c>
    </row>
    <row r="712" spans="1:19" ht="26.25" x14ac:dyDescent="0.25">
      <c r="A712" s="100">
        <v>3311401150021</v>
      </c>
      <c r="B712" s="31" t="s">
        <v>774</v>
      </c>
      <c r="C712" s="73"/>
      <c r="D712" s="74">
        <f>SUM(D713)</f>
        <v>2847090000</v>
      </c>
      <c r="E712" s="74">
        <f>SUM(E713)</f>
        <v>80796285</v>
      </c>
      <c r="F712" s="75">
        <f t="shared" si="521"/>
        <v>2927886285</v>
      </c>
      <c r="G712" s="25">
        <f t="shared" si="534"/>
        <v>4.1151572372798324E-2</v>
      </c>
      <c r="H712" s="74">
        <f>SUM(H713)</f>
        <v>0</v>
      </c>
      <c r="I712" s="76">
        <f t="shared" si="522"/>
        <v>2927886285</v>
      </c>
      <c r="J712" s="74">
        <f>SUM(J713)</f>
        <v>0</v>
      </c>
      <c r="K712" s="25">
        <f t="shared" si="523"/>
        <v>0</v>
      </c>
      <c r="L712" s="75">
        <f t="shared" si="529"/>
        <v>2927886285</v>
      </c>
      <c r="M712" s="25">
        <f t="shared" si="524"/>
        <v>100</v>
      </c>
      <c r="N712" s="74">
        <f>SUM(N713)</f>
        <v>2927886285</v>
      </c>
      <c r="O712" s="25">
        <f t="shared" si="519"/>
        <v>100</v>
      </c>
      <c r="P712" s="76">
        <f t="shared" si="528"/>
        <v>0</v>
      </c>
      <c r="R712" s="64"/>
      <c r="S712" s="65">
        <f t="shared" si="520"/>
        <v>2927886285</v>
      </c>
    </row>
    <row r="713" spans="1:19" x14ac:dyDescent="0.25">
      <c r="A713" s="100">
        <v>3311401150021</v>
      </c>
      <c r="B713" s="31" t="s">
        <v>768</v>
      </c>
      <c r="C713" s="73"/>
      <c r="D713" s="64">
        <f>SUM(geab:geru!D713)</f>
        <v>2847090000</v>
      </c>
      <c r="E713" s="64">
        <f>SUM(geab:geru!E713)</f>
        <v>80796285</v>
      </c>
      <c r="F713" s="75">
        <f t="shared" si="521"/>
        <v>2927886285</v>
      </c>
      <c r="G713" s="25">
        <f t="shared" si="534"/>
        <v>4.1151572372798324E-2</v>
      </c>
      <c r="H713" s="64"/>
      <c r="I713" s="76">
        <f t="shared" ref="I713" si="573">SUM(F713-H713)</f>
        <v>2927886285</v>
      </c>
      <c r="J713" s="64">
        <f>SUM(geab:geru!J713)</f>
        <v>0</v>
      </c>
      <c r="K713" s="25">
        <f t="shared" si="523"/>
        <v>0</v>
      </c>
      <c r="L713" s="75">
        <f t="shared" ref="L713" si="574">SUM(N713-J713)</f>
        <v>2927886285</v>
      </c>
      <c r="M713" s="25">
        <f t="shared" si="524"/>
        <v>100</v>
      </c>
      <c r="N713" s="64">
        <f>SUM(geab:geru!N713)</f>
        <v>2927886285</v>
      </c>
      <c r="O713" s="25">
        <f t="shared" si="519"/>
        <v>100</v>
      </c>
      <c r="P713" s="76">
        <f t="shared" si="528"/>
        <v>0</v>
      </c>
      <c r="R713" s="64"/>
      <c r="S713" s="65">
        <f t="shared" si="520"/>
        <v>2927886285</v>
      </c>
    </row>
    <row r="714" spans="1:19" ht="26.25" x14ac:dyDescent="0.25">
      <c r="A714" s="100">
        <v>3311401150022</v>
      </c>
      <c r="B714" s="31" t="s">
        <v>775</v>
      </c>
      <c r="C714" s="73"/>
      <c r="D714" s="74">
        <f>SUM(D715)</f>
        <v>0</v>
      </c>
      <c r="E714" s="74">
        <f>SUM(E715)</f>
        <v>0</v>
      </c>
      <c r="F714" s="75">
        <f t="shared" si="521"/>
        <v>0</v>
      </c>
      <c r="G714" s="25">
        <f t="shared" si="534"/>
        <v>0</v>
      </c>
      <c r="H714" s="74">
        <f>SUM(H715)</f>
        <v>0</v>
      </c>
      <c r="I714" s="76">
        <f t="shared" si="522"/>
        <v>0</v>
      </c>
      <c r="J714" s="74">
        <f>SUM(J715)</f>
        <v>0</v>
      </c>
      <c r="K714" s="25">
        <f t="shared" si="523"/>
        <v>0</v>
      </c>
      <c r="L714" s="75">
        <f t="shared" si="529"/>
        <v>0</v>
      </c>
      <c r="M714" s="25">
        <f t="shared" si="524"/>
        <v>0</v>
      </c>
      <c r="N714" s="74">
        <f>SUM(N715)</f>
        <v>0</v>
      </c>
      <c r="O714" s="25">
        <f t="shared" si="519"/>
        <v>0</v>
      </c>
      <c r="P714" s="76">
        <f t="shared" si="528"/>
        <v>0</v>
      </c>
      <c r="R714" s="64"/>
      <c r="S714" s="65">
        <f t="shared" si="520"/>
        <v>0</v>
      </c>
    </row>
    <row r="715" spans="1:19" x14ac:dyDescent="0.25">
      <c r="A715" s="100">
        <v>3311401150022</v>
      </c>
      <c r="B715" s="31" t="s">
        <v>768</v>
      </c>
      <c r="C715" s="73"/>
      <c r="D715" s="64">
        <f>SUM(geab:geru!D715)</f>
        <v>0</v>
      </c>
      <c r="E715" s="64">
        <f>SUM(geab:geru!E715)</f>
        <v>0</v>
      </c>
      <c r="F715" s="75">
        <f t="shared" si="521"/>
        <v>0</v>
      </c>
      <c r="G715" s="25">
        <f t="shared" si="534"/>
        <v>0</v>
      </c>
      <c r="H715" s="64"/>
      <c r="I715" s="76">
        <f t="shared" ref="I715" si="575">SUM(F715-H715)</f>
        <v>0</v>
      </c>
      <c r="J715" s="64">
        <f>SUM(geab:geru!J715)</f>
        <v>0</v>
      </c>
      <c r="K715" s="25">
        <f t="shared" si="523"/>
        <v>0</v>
      </c>
      <c r="L715" s="75">
        <f t="shared" ref="L715" si="576">SUM(N715-J715)</f>
        <v>0</v>
      </c>
      <c r="M715" s="25">
        <f t="shared" si="524"/>
        <v>0</v>
      </c>
      <c r="N715" s="64">
        <f>SUM(geab:geru!N715)</f>
        <v>0</v>
      </c>
      <c r="O715" s="25">
        <f t="shared" si="519"/>
        <v>0</v>
      </c>
      <c r="P715" s="76">
        <f t="shared" si="528"/>
        <v>0</v>
      </c>
      <c r="R715" s="64"/>
      <c r="S715" s="65">
        <f t="shared" si="520"/>
        <v>0</v>
      </c>
    </row>
    <row r="716" spans="1:19" x14ac:dyDescent="0.25">
      <c r="A716" s="100">
        <v>33114011557</v>
      </c>
      <c r="B716" s="31" t="s">
        <v>254</v>
      </c>
      <c r="C716" s="73"/>
      <c r="D716" s="74">
        <f>SUM(D717+D719+D721+D723)</f>
        <v>89620988557</v>
      </c>
      <c r="E716" s="74">
        <f>SUM(E717+E719+E721+E723)</f>
        <v>-5076626040</v>
      </c>
      <c r="F716" s="75">
        <f t="shared" si="521"/>
        <v>84544362517</v>
      </c>
      <c r="G716" s="25">
        <f t="shared" si="534"/>
        <v>1.1882747873968142</v>
      </c>
      <c r="H716" s="74">
        <f>SUM(H717+H719+H721+H723)</f>
        <v>0</v>
      </c>
      <c r="I716" s="76">
        <f t="shared" si="522"/>
        <v>84544362517</v>
      </c>
      <c r="J716" s="74">
        <f>SUM(J717+J719+J721+J723)</f>
        <v>18802951016</v>
      </c>
      <c r="K716" s="25">
        <f t="shared" si="523"/>
        <v>22.240336855362937</v>
      </c>
      <c r="L716" s="75">
        <f t="shared" si="529"/>
        <v>1709467478</v>
      </c>
      <c r="M716" s="25">
        <f t="shared" si="524"/>
        <v>2.0219768972251271</v>
      </c>
      <c r="N716" s="74">
        <f>SUM(N717+N719+N721+N723)</f>
        <v>20512418494</v>
      </c>
      <c r="O716" s="25">
        <f t="shared" si="519"/>
        <v>24.262313752588067</v>
      </c>
      <c r="P716" s="76">
        <f t="shared" si="528"/>
        <v>64031944023</v>
      </c>
      <c r="R716" s="64"/>
      <c r="S716" s="65">
        <f t="shared" si="520"/>
        <v>20512418494</v>
      </c>
    </row>
    <row r="717" spans="1:19" x14ac:dyDescent="0.25">
      <c r="A717" s="100">
        <v>3311401155716</v>
      </c>
      <c r="B717" s="31" t="s">
        <v>776</v>
      </c>
      <c r="C717" s="73"/>
      <c r="D717" s="64">
        <f>SUM(D718)</f>
        <v>81716988557</v>
      </c>
      <c r="E717" s="64">
        <f>SUM(E718)</f>
        <v>-3450859807</v>
      </c>
      <c r="F717" s="75">
        <f t="shared" si="521"/>
        <v>78266128750</v>
      </c>
      <c r="G717" s="25">
        <f t="shared" si="534"/>
        <v>1.1000339316779091</v>
      </c>
      <c r="H717" s="64">
        <f>SUM(H718)</f>
        <v>0</v>
      </c>
      <c r="I717" s="76">
        <f t="shared" si="522"/>
        <v>78266128750</v>
      </c>
      <c r="J717" s="64">
        <f>SUM(J718)</f>
        <v>18493853374</v>
      </c>
      <c r="K717" s="25">
        <f t="shared" si="523"/>
        <v>23.629446951533296</v>
      </c>
      <c r="L717" s="75">
        <f t="shared" si="529"/>
        <v>1141715567</v>
      </c>
      <c r="M717" s="25">
        <f t="shared" si="524"/>
        <v>1.4587607503201059</v>
      </c>
      <c r="N717" s="64">
        <f>SUM(N718)</f>
        <v>19635568941</v>
      </c>
      <c r="O717" s="25">
        <f t="shared" si="519"/>
        <v>25.088207701853406</v>
      </c>
      <c r="P717" s="76">
        <f t="shared" si="528"/>
        <v>58630559809</v>
      </c>
      <c r="R717" s="64"/>
      <c r="S717" s="65">
        <f t="shared" si="520"/>
        <v>19635568941</v>
      </c>
    </row>
    <row r="718" spans="1:19" ht="26.25" x14ac:dyDescent="0.25">
      <c r="A718" s="100">
        <v>3311401155716</v>
      </c>
      <c r="B718" s="31" t="s">
        <v>777</v>
      </c>
      <c r="C718" s="73"/>
      <c r="D718" s="64">
        <f>SUM(geab:geru!D718)</f>
        <v>81716988557</v>
      </c>
      <c r="E718" s="64">
        <f>SUM(geab:geru!E718)</f>
        <v>-3450859807</v>
      </c>
      <c r="F718" s="75">
        <f t="shared" si="521"/>
        <v>78266128750</v>
      </c>
      <c r="G718" s="25">
        <f t="shared" si="534"/>
        <v>1.1000339316779091</v>
      </c>
      <c r="H718" s="64"/>
      <c r="I718" s="76">
        <f t="shared" ref="I718" si="577">SUM(F718-H718)</f>
        <v>78266128750</v>
      </c>
      <c r="J718" s="64">
        <f>SUM(geab:geru!J718)</f>
        <v>18493853374</v>
      </c>
      <c r="K718" s="25">
        <f t="shared" si="523"/>
        <v>23.629446951533296</v>
      </c>
      <c r="L718" s="75">
        <f t="shared" ref="L718" si="578">SUM(N718-J718)</f>
        <v>1141715567</v>
      </c>
      <c r="M718" s="25">
        <f t="shared" si="524"/>
        <v>1.4587607503201059</v>
      </c>
      <c r="N718" s="64">
        <f>SUM(geab:geru!N718)</f>
        <v>19635568941</v>
      </c>
      <c r="O718" s="25">
        <f t="shared" si="519"/>
        <v>25.088207701853406</v>
      </c>
      <c r="P718" s="76">
        <f t="shared" si="528"/>
        <v>58630559809</v>
      </c>
      <c r="R718" s="64"/>
      <c r="S718" s="65">
        <f t="shared" si="520"/>
        <v>19635568941</v>
      </c>
    </row>
    <row r="719" spans="1:19" x14ac:dyDescent="0.25">
      <c r="A719" s="100">
        <v>3311401155717</v>
      </c>
      <c r="B719" s="31" t="s">
        <v>778</v>
      </c>
      <c r="C719" s="73"/>
      <c r="D719" s="74">
        <f>SUM(D720)</f>
        <v>5886300000</v>
      </c>
      <c r="E719" s="74">
        <f>SUM(E720)</f>
        <v>-183299241</v>
      </c>
      <c r="F719" s="75">
        <f t="shared" si="521"/>
        <v>5703000759</v>
      </c>
      <c r="G719" s="25">
        <f t="shared" si="534"/>
        <v>8.0155930125582836E-2</v>
      </c>
      <c r="H719" s="74">
        <f>SUM(H720)</f>
        <v>0</v>
      </c>
      <c r="I719" s="76">
        <f t="shared" si="522"/>
        <v>5703000759</v>
      </c>
      <c r="J719" s="74">
        <f>SUM(J720)</f>
        <v>284078845</v>
      </c>
      <c r="K719" s="25">
        <f t="shared" si="523"/>
        <v>4.9812170295031173</v>
      </c>
      <c r="L719" s="75">
        <f t="shared" si="529"/>
        <v>357310744</v>
      </c>
      <c r="M719" s="25">
        <f t="shared" si="524"/>
        <v>6.265311177385378</v>
      </c>
      <c r="N719" s="74">
        <f>SUM(N720)</f>
        <v>641389589</v>
      </c>
      <c r="O719" s="25">
        <f t="shared" si="519"/>
        <v>11.246528206888495</v>
      </c>
      <c r="P719" s="76">
        <f t="shared" si="528"/>
        <v>5061611170</v>
      </c>
      <c r="R719" s="64"/>
      <c r="S719" s="65">
        <f t="shared" si="520"/>
        <v>641389589</v>
      </c>
    </row>
    <row r="720" spans="1:19" ht="26.25" x14ac:dyDescent="0.25">
      <c r="A720" s="100">
        <v>3311401155717</v>
      </c>
      <c r="B720" s="31" t="s">
        <v>777</v>
      </c>
      <c r="C720" s="73"/>
      <c r="D720" s="64">
        <f>SUM(geab:geru!D720)</f>
        <v>5886300000</v>
      </c>
      <c r="E720" s="64">
        <f>SUM(geab:geru!E720)</f>
        <v>-183299241</v>
      </c>
      <c r="F720" s="75">
        <f t="shared" si="521"/>
        <v>5703000759</v>
      </c>
      <c r="G720" s="25">
        <f t="shared" si="534"/>
        <v>8.0155930125582836E-2</v>
      </c>
      <c r="H720" s="64"/>
      <c r="I720" s="76">
        <f t="shared" ref="I720" si="579">SUM(F720-H720)</f>
        <v>5703000759</v>
      </c>
      <c r="J720" s="64">
        <f>SUM(geab:geru!J720)</f>
        <v>284078845</v>
      </c>
      <c r="K720" s="25">
        <f t="shared" si="523"/>
        <v>4.9812170295031173</v>
      </c>
      <c r="L720" s="75">
        <f t="shared" ref="L720" si="580">SUM(N720-J720)</f>
        <v>357310744</v>
      </c>
      <c r="M720" s="25">
        <f t="shared" si="524"/>
        <v>6.265311177385378</v>
      </c>
      <c r="N720" s="64">
        <f>SUM(geab:geru!N720)</f>
        <v>641389589</v>
      </c>
      <c r="O720" s="25">
        <f t="shared" si="519"/>
        <v>11.246528206888495</v>
      </c>
      <c r="P720" s="76">
        <f t="shared" si="528"/>
        <v>5061611170</v>
      </c>
      <c r="R720" s="64"/>
      <c r="S720" s="65">
        <f t="shared" si="520"/>
        <v>641389589</v>
      </c>
    </row>
    <row r="721" spans="1:19" x14ac:dyDescent="0.25">
      <c r="A721" s="100">
        <v>3311401155718</v>
      </c>
      <c r="B721" s="31" t="s">
        <v>779</v>
      </c>
      <c r="C721" s="73"/>
      <c r="D721" s="74">
        <f>SUM(D722)</f>
        <v>2017700000</v>
      </c>
      <c r="E721" s="74">
        <f>SUM(E722)</f>
        <v>-1442466992</v>
      </c>
      <c r="F721" s="75">
        <f t="shared" si="521"/>
        <v>575233008</v>
      </c>
      <c r="G721" s="25">
        <f t="shared" si="534"/>
        <v>8.0849255933225141E-3</v>
      </c>
      <c r="H721" s="74">
        <f>SUM(H722)</f>
        <v>0</v>
      </c>
      <c r="I721" s="76">
        <f t="shared" si="522"/>
        <v>575233008</v>
      </c>
      <c r="J721" s="74">
        <f>SUM(J722)</f>
        <v>25018797</v>
      </c>
      <c r="K721" s="25">
        <f t="shared" si="523"/>
        <v>4.3493326446941305</v>
      </c>
      <c r="L721" s="75">
        <f t="shared" si="529"/>
        <v>210441167</v>
      </c>
      <c r="M721" s="25">
        <f t="shared" si="524"/>
        <v>36.583638990341107</v>
      </c>
      <c r="N721" s="74">
        <f>SUM(N722)</f>
        <v>235459964</v>
      </c>
      <c r="O721" s="25">
        <f t="shared" si="519"/>
        <v>40.932971635035244</v>
      </c>
      <c r="P721" s="76">
        <f t="shared" si="528"/>
        <v>339773044</v>
      </c>
      <c r="R721" s="64"/>
      <c r="S721" s="65">
        <f t="shared" si="520"/>
        <v>235459964</v>
      </c>
    </row>
    <row r="722" spans="1:19" ht="26.25" x14ac:dyDescent="0.25">
      <c r="A722" s="100">
        <v>3311401155718</v>
      </c>
      <c r="B722" s="31" t="s">
        <v>777</v>
      </c>
      <c r="C722" s="73"/>
      <c r="D722" s="64">
        <f>SUM(geab:geru!D722)</f>
        <v>2017700000</v>
      </c>
      <c r="E722" s="64">
        <f>SUM(geab:geru!E722)</f>
        <v>-1442466992</v>
      </c>
      <c r="F722" s="75">
        <f t="shared" si="521"/>
        <v>575233008</v>
      </c>
      <c r="G722" s="25">
        <f t="shared" si="534"/>
        <v>8.0849255933225141E-3</v>
      </c>
      <c r="H722" s="64"/>
      <c r="I722" s="76">
        <f t="shared" ref="I722" si="581">SUM(F722-H722)</f>
        <v>575233008</v>
      </c>
      <c r="J722" s="64">
        <f>SUM(geab:geru!J722)</f>
        <v>25018797</v>
      </c>
      <c r="K722" s="25">
        <f t="shared" si="523"/>
        <v>4.3493326446941305</v>
      </c>
      <c r="L722" s="75">
        <f t="shared" ref="L722" si="582">SUM(N722-J722)</f>
        <v>210441167</v>
      </c>
      <c r="M722" s="25">
        <f t="shared" si="524"/>
        <v>36.583638990341107</v>
      </c>
      <c r="N722" s="64">
        <f>SUM(geab:geru!N722)</f>
        <v>235459964</v>
      </c>
      <c r="O722" s="25">
        <f t="shared" si="519"/>
        <v>40.932971635035244</v>
      </c>
      <c r="P722" s="76">
        <f t="shared" si="528"/>
        <v>339773044</v>
      </c>
      <c r="R722" s="64"/>
      <c r="S722" s="65">
        <f t="shared" si="520"/>
        <v>235459964</v>
      </c>
    </row>
    <row r="723" spans="1:19" ht="26.25" x14ac:dyDescent="0.25">
      <c r="A723" s="100">
        <v>3311401157334</v>
      </c>
      <c r="B723" s="31" t="s">
        <v>780</v>
      </c>
      <c r="C723" s="73"/>
      <c r="D723" s="74">
        <f>SUM(D724)</f>
        <v>0</v>
      </c>
      <c r="E723" s="74">
        <f>SUM(E724)</f>
        <v>0</v>
      </c>
      <c r="F723" s="75">
        <f t="shared" ref="F723:F786" si="583">SUM(D723+E723)</f>
        <v>0</v>
      </c>
      <c r="G723" s="25">
        <f t="shared" si="534"/>
        <v>0</v>
      </c>
      <c r="H723" s="74">
        <f>SUM(H724)</f>
        <v>0</v>
      </c>
      <c r="I723" s="76">
        <f t="shared" si="522"/>
        <v>0</v>
      </c>
      <c r="J723" s="74">
        <f>SUM(J724)</f>
        <v>0</v>
      </c>
      <c r="K723" s="25">
        <f t="shared" ref="K723:K786" si="584">IF(OR(J723=0,F723=0),0,J723/F723)*100</f>
        <v>0</v>
      </c>
      <c r="L723" s="75">
        <f t="shared" si="529"/>
        <v>0</v>
      </c>
      <c r="M723" s="25">
        <f t="shared" ref="M723:M786" si="585">IF(OR(L723=0,F723=0),0,L723/F723)*100</f>
        <v>0</v>
      </c>
      <c r="N723" s="74">
        <f>SUM(N724)</f>
        <v>0</v>
      </c>
      <c r="O723" s="25">
        <f t="shared" ref="O723:O786" si="586">IF(OR(N723=0,F723=0),0,N723/F723)*100</f>
        <v>0</v>
      </c>
      <c r="P723" s="76">
        <f t="shared" si="528"/>
        <v>0</v>
      </c>
      <c r="R723" s="64"/>
      <c r="S723" s="65">
        <f t="shared" ref="S723:S786" si="587">+N723-R723</f>
        <v>0</v>
      </c>
    </row>
    <row r="724" spans="1:19" x14ac:dyDescent="0.25">
      <c r="A724" s="100">
        <v>3311401157334</v>
      </c>
      <c r="B724" s="31" t="s">
        <v>768</v>
      </c>
      <c r="C724" s="73"/>
      <c r="D724" s="64">
        <f>SUM(geab:geru!D724)</f>
        <v>0</v>
      </c>
      <c r="E724" s="64">
        <f>SUM(geab:geru!E724)</f>
        <v>0</v>
      </c>
      <c r="F724" s="75">
        <f t="shared" si="583"/>
        <v>0</v>
      </c>
      <c r="G724" s="25">
        <f t="shared" si="534"/>
        <v>0</v>
      </c>
      <c r="H724" s="64"/>
      <c r="I724" s="76">
        <f t="shared" ref="I724" si="588">SUM(F724-H724)</f>
        <v>0</v>
      </c>
      <c r="J724" s="64">
        <f>SUM(geab:geru!J724)</f>
        <v>0</v>
      </c>
      <c r="K724" s="25">
        <f t="shared" si="584"/>
        <v>0</v>
      </c>
      <c r="L724" s="75">
        <f t="shared" ref="L724" si="589">SUM(N724-J724)</f>
        <v>0</v>
      </c>
      <c r="M724" s="25">
        <f t="shared" si="585"/>
        <v>0</v>
      </c>
      <c r="N724" s="64">
        <f>SUM(geab:geru!N724)</f>
        <v>0</v>
      </c>
      <c r="O724" s="25">
        <f t="shared" si="586"/>
        <v>0</v>
      </c>
      <c r="P724" s="76">
        <f t="shared" si="528"/>
        <v>0</v>
      </c>
      <c r="R724" s="64"/>
      <c r="S724" s="65">
        <f t="shared" si="587"/>
        <v>0</v>
      </c>
    </row>
    <row r="725" spans="1:19" x14ac:dyDescent="0.25">
      <c r="A725" s="100">
        <v>3311401150208</v>
      </c>
      <c r="B725" s="101" t="s">
        <v>781</v>
      </c>
      <c r="C725" s="73"/>
      <c r="D725" s="74">
        <f>SUM(D726)</f>
        <v>0</v>
      </c>
      <c r="E725" s="74">
        <f>SUM(E726)</f>
        <v>0</v>
      </c>
      <c r="F725" s="75">
        <f t="shared" si="583"/>
        <v>0</v>
      </c>
      <c r="G725" s="25">
        <f t="shared" si="534"/>
        <v>0</v>
      </c>
      <c r="H725" s="74">
        <f>SUM(H726)</f>
        <v>0</v>
      </c>
      <c r="I725" s="76">
        <f t="shared" ref="I725:I786" si="590">SUM(F725-H725)</f>
        <v>0</v>
      </c>
      <c r="J725" s="74">
        <f>SUM(J726)</f>
        <v>0</v>
      </c>
      <c r="K725" s="25">
        <f t="shared" si="584"/>
        <v>0</v>
      </c>
      <c r="L725" s="75">
        <f t="shared" si="529"/>
        <v>0</v>
      </c>
      <c r="M725" s="25">
        <f t="shared" si="585"/>
        <v>0</v>
      </c>
      <c r="N725" s="74">
        <f>SUM(N726)</f>
        <v>0</v>
      </c>
      <c r="O725" s="25">
        <f t="shared" si="586"/>
        <v>0</v>
      </c>
      <c r="P725" s="76">
        <f t="shared" si="528"/>
        <v>0</v>
      </c>
      <c r="R725" s="64"/>
      <c r="S725" s="65">
        <f t="shared" si="587"/>
        <v>0</v>
      </c>
    </row>
    <row r="726" spans="1:19" x14ac:dyDescent="0.25">
      <c r="A726" s="100">
        <v>3311401150208170</v>
      </c>
      <c r="B726" s="101" t="s">
        <v>782</v>
      </c>
      <c r="C726" s="73"/>
      <c r="D726" s="64">
        <f>SUM(geab:geru!D726)</f>
        <v>0</v>
      </c>
      <c r="E726" s="64">
        <f>SUM(geab:geru!E726)</f>
        <v>0</v>
      </c>
      <c r="F726" s="75">
        <f t="shared" si="583"/>
        <v>0</v>
      </c>
      <c r="G726" s="25">
        <f t="shared" si="534"/>
        <v>0</v>
      </c>
      <c r="H726" s="64"/>
      <c r="I726" s="76">
        <f t="shared" ref="I726" si="591">SUM(F726-H726)</f>
        <v>0</v>
      </c>
      <c r="J726" s="64">
        <f>SUM(geab:geru!J726)</f>
        <v>0</v>
      </c>
      <c r="K726" s="25">
        <f t="shared" si="584"/>
        <v>0</v>
      </c>
      <c r="L726" s="75">
        <f t="shared" ref="L726" si="592">SUM(N726-J726)</f>
        <v>0</v>
      </c>
      <c r="M726" s="25">
        <f t="shared" si="585"/>
        <v>0</v>
      </c>
      <c r="N726" s="64">
        <f>SUM(geab:geru!N726)</f>
        <v>0</v>
      </c>
      <c r="O726" s="25">
        <f t="shared" si="586"/>
        <v>0</v>
      </c>
      <c r="P726" s="76">
        <f t="shared" si="528"/>
        <v>0</v>
      </c>
      <c r="R726" s="64"/>
      <c r="S726" s="65">
        <f t="shared" si="587"/>
        <v>0</v>
      </c>
    </row>
    <row r="727" spans="1:19" x14ac:dyDescent="0.25">
      <c r="A727" s="72">
        <v>3311401150435</v>
      </c>
      <c r="B727" s="31" t="s">
        <v>783</v>
      </c>
      <c r="C727" s="73"/>
      <c r="D727" s="74">
        <f>SUM(D728)</f>
        <v>0</v>
      </c>
      <c r="E727" s="74">
        <f>SUM(E728)</f>
        <v>0</v>
      </c>
      <c r="F727" s="75">
        <f t="shared" si="583"/>
        <v>0</v>
      </c>
      <c r="G727" s="25">
        <f t="shared" si="534"/>
        <v>0</v>
      </c>
      <c r="H727" s="74">
        <f>SUM(H728)</f>
        <v>0</v>
      </c>
      <c r="I727" s="76">
        <f t="shared" si="590"/>
        <v>0</v>
      </c>
      <c r="J727" s="74">
        <f>SUM(J728)</f>
        <v>0</v>
      </c>
      <c r="K727" s="25">
        <f t="shared" si="584"/>
        <v>0</v>
      </c>
      <c r="L727" s="75">
        <f t="shared" si="529"/>
        <v>0</v>
      </c>
      <c r="M727" s="25">
        <f t="shared" si="585"/>
        <v>0</v>
      </c>
      <c r="N727" s="74">
        <f>SUM(N728)</f>
        <v>0</v>
      </c>
      <c r="O727" s="25">
        <f t="shared" si="586"/>
        <v>0</v>
      </c>
      <c r="P727" s="76">
        <f t="shared" si="528"/>
        <v>0</v>
      </c>
      <c r="R727" s="64"/>
      <c r="S727" s="65">
        <f t="shared" si="587"/>
        <v>0</v>
      </c>
    </row>
    <row r="728" spans="1:19" ht="26.25" x14ac:dyDescent="0.25">
      <c r="A728" s="72">
        <v>3311401150435170</v>
      </c>
      <c r="B728" s="31" t="s">
        <v>784</v>
      </c>
      <c r="C728" s="73"/>
      <c r="D728" s="64">
        <f>SUM(geab:geru!D728)</f>
        <v>0</v>
      </c>
      <c r="E728" s="64">
        <f>SUM(geab:geru!E728)</f>
        <v>0</v>
      </c>
      <c r="F728" s="75">
        <f t="shared" si="583"/>
        <v>0</v>
      </c>
      <c r="G728" s="25">
        <f t="shared" si="534"/>
        <v>0</v>
      </c>
      <c r="H728" s="64"/>
      <c r="I728" s="76">
        <f t="shared" ref="I728" si="593">SUM(F728-H728)</f>
        <v>0</v>
      </c>
      <c r="J728" s="64">
        <f>SUM(geab:geru!J728)</f>
        <v>0</v>
      </c>
      <c r="K728" s="25">
        <f t="shared" si="584"/>
        <v>0</v>
      </c>
      <c r="L728" s="75">
        <f t="shared" ref="L728" si="594">SUM(N728-J728)</f>
        <v>0</v>
      </c>
      <c r="M728" s="25">
        <f t="shared" si="585"/>
        <v>0</v>
      </c>
      <c r="N728" s="64">
        <f>SUM(geab:geru!N728)</f>
        <v>0</v>
      </c>
      <c r="O728" s="25">
        <f t="shared" si="586"/>
        <v>0</v>
      </c>
      <c r="P728" s="76">
        <f t="shared" si="528"/>
        <v>0</v>
      </c>
      <c r="R728" s="64"/>
      <c r="S728" s="65">
        <f t="shared" si="587"/>
        <v>0</v>
      </c>
    </row>
    <row r="729" spans="1:19" x14ac:dyDescent="0.25">
      <c r="A729" s="100">
        <v>3311401150471</v>
      </c>
      <c r="B729" s="101" t="s">
        <v>785</v>
      </c>
      <c r="C729" s="73"/>
      <c r="D729" s="74">
        <f>SUM(D730)</f>
        <v>0</v>
      </c>
      <c r="E729" s="74">
        <f>SUM(E730)</f>
        <v>0</v>
      </c>
      <c r="F729" s="75">
        <f t="shared" si="583"/>
        <v>0</v>
      </c>
      <c r="G729" s="25">
        <f t="shared" si="534"/>
        <v>0</v>
      </c>
      <c r="H729" s="74">
        <f>SUM(H730)</f>
        <v>0</v>
      </c>
      <c r="I729" s="76">
        <f t="shared" si="590"/>
        <v>0</v>
      </c>
      <c r="J729" s="74">
        <f>SUM(J730)</f>
        <v>0</v>
      </c>
      <c r="K729" s="25">
        <f t="shared" si="584"/>
        <v>0</v>
      </c>
      <c r="L729" s="75">
        <f t="shared" si="529"/>
        <v>0</v>
      </c>
      <c r="M729" s="25">
        <f t="shared" si="585"/>
        <v>0</v>
      </c>
      <c r="N729" s="74">
        <f>SUM(N730)</f>
        <v>0</v>
      </c>
      <c r="O729" s="25">
        <f t="shared" si="586"/>
        <v>0</v>
      </c>
      <c r="P729" s="76">
        <f t="shared" si="528"/>
        <v>0</v>
      </c>
      <c r="R729" s="64"/>
      <c r="S729" s="65">
        <f t="shared" si="587"/>
        <v>0</v>
      </c>
    </row>
    <row r="730" spans="1:19" x14ac:dyDescent="0.25">
      <c r="A730" s="100">
        <v>3311401150471170</v>
      </c>
      <c r="B730" s="101" t="s">
        <v>786</v>
      </c>
      <c r="C730" s="73"/>
      <c r="D730" s="64">
        <f>SUM(geab:geru!D730)</f>
        <v>0</v>
      </c>
      <c r="E730" s="64">
        <f>SUM(geab:geru!E730)</f>
        <v>0</v>
      </c>
      <c r="F730" s="75">
        <f t="shared" si="583"/>
        <v>0</v>
      </c>
      <c r="G730" s="25">
        <f t="shared" si="534"/>
        <v>0</v>
      </c>
      <c r="H730" s="64"/>
      <c r="I730" s="76">
        <f t="shared" ref="I730" si="595">SUM(F730-H730)</f>
        <v>0</v>
      </c>
      <c r="J730" s="64">
        <f>SUM(geab:geru!J730)</f>
        <v>0</v>
      </c>
      <c r="K730" s="25">
        <f t="shared" si="584"/>
        <v>0</v>
      </c>
      <c r="L730" s="75">
        <f t="shared" ref="L730" si="596">SUM(N730-J730)</f>
        <v>0</v>
      </c>
      <c r="M730" s="25">
        <f t="shared" si="585"/>
        <v>0</v>
      </c>
      <c r="N730" s="64">
        <f>SUM(geab:geru!N730)</f>
        <v>0</v>
      </c>
      <c r="O730" s="25">
        <f t="shared" si="586"/>
        <v>0</v>
      </c>
      <c r="P730" s="76">
        <f t="shared" ref="P730:P793" si="597">SUM(F730-N730)</f>
        <v>0</v>
      </c>
      <c r="R730" s="64"/>
      <c r="S730" s="65">
        <f t="shared" si="587"/>
        <v>0</v>
      </c>
    </row>
    <row r="731" spans="1:19" ht="26.25" x14ac:dyDescent="0.25">
      <c r="A731" s="72">
        <v>3311401150487</v>
      </c>
      <c r="B731" s="31" t="s">
        <v>787</v>
      </c>
      <c r="C731" s="73"/>
      <c r="D731" s="74">
        <f>SUM(D732)</f>
        <v>0</v>
      </c>
      <c r="E731" s="74">
        <f>SUM(E732)</f>
        <v>0</v>
      </c>
      <c r="F731" s="75">
        <f t="shared" si="583"/>
        <v>0</v>
      </c>
      <c r="G731" s="25">
        <f t="shared" si="534"/>
        <v>0</v>
      </c>
      <c r="H731" s="74">
        <f>SUM(H732)</f>
        <v>0</v>
      </c>
      <c r="I731" s="76">
        <f t="shared" si="590"/>
        <v>0</v>
      </c>
      <c r="J731" s="74">
        <f>SUM(J732)</f>
        <v>0</v>
      </c>
      <c r="K731" s="25">
        <f t="shared" si="584"/>
        <v>0</v>
      </c>
      <c r="L731" s="75">
        <f t="shared" ref="L731:L794" si="598">SUM(N731-J731)</f>
        <v>0</v>
      </c>
      <c r="M731" s="25">
        <f t="shared" si="585"/>
        <v>0</v>
      </c>
      <c r="N731" s="74">
        <f>SUM(N732)</f>
        <v>0</v>
      </c>
      <c r="O731" s="25">
        <f t="shared" si="586"/>
        <v>0</v>
      </c>
      <c r="P731" s="76">
        <f t="shared" si="597"/>
        <v>0</v>
      </c>
      <c r="R731" s="64"/>
      <c r="S731" s="65">
        <f t="shared" si="587"/>
        <v>0</v>
      </c>
    </row>
    <row r="732" spans="1:19" ht="26.25" x14ac:dyDescent="0.25">
      <c r="A732" s="72">
        <v>3311401150487170</v>
      </c>
      <c r="B732" s="31" t="s">
        <v>787</v>
      </c>
      <c r="C732" s="73"/>
      <c r="D732" s="64">
        <f>SUM(geab:geru!D732)</f>
        <v>0</v>
      </c>
      <c r="E732" s="64">
        <f>SUM(geab:geru!E732)</f>
        <v>0</v>
      </c>
      <c r="F732" s="75">
        <f t="shared" si="583"/>
        <v>0</v>
      </c>
      <c r="G732" s="25">
        <f t="shared" si="534"/>
        <v>0</v>
      </c>
      <c r="H732" s="64"/>
      <c r="I732" s="76">
        <f t="shared" ref="I732" si="599">SUM(F732-H732)</f>
        <v>0</v>
      </c>
      <c r="J732" s="64">
        <f>SUM(geab:geru!J732)</f>
        <v>0</v>
      </c>
      <c r="K732" s="25">
        <f t="shared" si="584"/>
        <v>0</v>
      </c>
      <c r="L732" s="75">
        <f t="shared" ref="L732" si="600">SUM(N732-J732)</f>
        <v>0</v>
      </c>
      <c r="M732" s="25">
        <f t="shared" si="585"/>
        <v>0</v>
      </c>
      <c r="N732" s="64">
        <f>SUM(geab:geru!N732)</f>
        <v>0</v>
      </c>
      <c r="O732" s="25">
        <f t="shared" si="586"/>
        <v>0</v>
      </c>
      <c r="P732" s="76">
        <f t="shared" si="597"/>
        <v>0</v>
      </c>
      <c r="R732" s="64"/>
      <c r="S732" s="65">
        <f t="shared" si="587"/>
        <v>0</v>
      </c>
    </row>
    <row r="733" spans="1:19" ht="39" x14ac:dyDescent="0.25">
      <c r="A733" s="72">
        <v>3311401150488</v>
      </c>
      <c r="B733" s="31" t="s">
        <v>788</v>
      </c>
      <c r="C733" s="73"/>
      <c r="D733" s="74">
        <f>SUM(D734)</f>
        <v>0</v>
      </c>
      <c r="E733" s="74">
        <f>SUM(E734)</f>
        <v>0</v>
      </c>
      <c r="F733" s="75">
        <f t="shared" si="583"/>
        <v>0</v>
      </c>
      <c r="G733" s="25">
        <f t="shared" si="534"/>
        <v>0</v>
      </c>
      <c r="H733" s="74">
        <f>SUM(H734)</f>
        <v>0</v>
      </c>
      <c r="I733" s="76">
        <f t="shared" si="590"/>
        <v>0</v>
      </c>
      <c r="J733" s="74">
        <f>SUM(J734)</f>
        <v>0</v>
      </c>
      <c r="K733" s="25">
        <f t="shared" si="584"/>
        <v>0</v>
      </c>
      <c r="L733" s="75">
        <f t="shared" si="598"/>
        <v>0</v>
      </c>
      <c r="M733" s="25">
        <f t="shared" si="585"/>
        <v>0</v>
      </c>
      <c r="N733" s="74">
        <f>SUM(N734)</f>
        <v>0</v>
      </c>
      <c r="O733" s="25">
        <f t="shared" si="586"/>
        <v>0</v>
      </c>
      <c r="P733" s="76">
        <f t="shared" si="597"/>
        <v>0</v>
      </c>
      <c r="R733" s="64"/>
      <c r="S733" s="65">
        <f t="shared" si="587"/>
        <v>0</v>
      </c>
    </row>
    <row r="734" spans="1:19" ht="39" x14ac:dyDescent="0.25">
      <c r="A734" s="72">
        <v>3311401150488170</v>
      </c>
      <c r="B734" s="31" t="s">
        <v>788</v>
      </c>
      <c r="C734" s="73"/>
      <c r="D734" s="64">
        <f>SUM(geab:geru!D734)</f>
        <v>0</v>
      </c>
      <c r="E734" s="64">
        <f>SUM(geab:geru!E734)</f>
        <v>0</v>
      </c>
      <c r="F734" s="75">
        <f t="shared" si="583"/>
        <v>0</v>
      </c>
      <c r="G734" s="25">
        <f t="shared" si="534"/>
        <v>0</v>
      </c>
      <c r="H734" s="64"/>
      <c r="I734" s="76">
        <f t="shared" ref="I734" si="601">SUM(F734-H734)</f>
        <v>0</v>
      </c>
      <c r="J734" s="64">
        <f>SUM(geab:geru!J734)</f>
        <v>0</v>
      </c>
      <c r="K734" s="25">
        <f t="shared" si="584"/>
        <v>0</v>
      </c>
      <c r="L734" s="75">
        <f t="shared" ref="L734" si="602">SUM(N734-J734)</f>
        <v>0</v>
      </c>
      <c r="M734" s="25">
        <f t="shared" si="585"/>
        <v>0</v>
      </c>
      <c r="N734" s="64">
        <f>SUM(geab:geru!N734)</f>
        <v>0</v>
      </c>
      <c r="O734" s="25">
        <f t="shared" si="586"/>
        <v>0</v>
      </c>
      <c r="P734" s="76">
        <f t="shared" si="597"/>
        <v>0</v>
      </c>
      <c r="R734" s="64"/>
      <c r="S734" s="65">
        <f t="shared" si="587"/>
        <v>0</v>
      </c>
    </row>
    <row r="735" spans="1:19" ht="26.25" x14ac:dyDescent="0.25">
      <c r="A735" s="100">
        <v>3311401150691</v>
      </c>
      <c r="B735" s="101" t="s">
        <v>789</v>
      </c>
      <c r="C735" s="73"/>
      <c r="D735" s="74">
        <f>SUM(D736)</f>
        <v>0</v>
      </c>
      <c r="E735" s="74">
        <f>SUM(E736)</f>
        <v>0</v>
      </c>
      <c r="F735" s="75">
        <f t="shared" si="583"/>
        <v>0</v>
      </c>
      <c r="G735" s="25">
        <f t="shared" si="534"/>
        <v>0</v>
      </c>
      <c r="H735" s="74">
        <f>SUM(H736)</f>
        <v>0</v>
      </c>
      <c r="I735" s="76">
        <f t="shared" si="590"/>
        <v>0</v>
      </c>
      <c r="J735" s="74">
        <f>SUM(J736)</f>
        <v>0</v>
      </c>
      <c r="K735" s="25">
        <f t="shared" si="584"/>
        <v>0</v>
      </c>
      <c r="L735" s="75">
        <f t="shared" si="598"/>
        <v>0</v>
      </c>
      <c r="M735" s="25">
        <f t="shared" si="585"/>
        <v>0</v>
      </c>
      <c r="N735" s="74">
        <f>SUM(N736)</f>
        <v>0</v>
      </c>
      <c r="O735" s="25">
        <f t="shared" si="586"/>
        <v>0</v>
      </c>
      <c r="P735" s="76">
        <f t="shared" si="597"/>
        <v>0</v>
      </c>
      <c r="R735" s="64"/>
      <c r="S735" s="65">
        <f t="shared" si="587"/>
        <v>0</v>
      </c>
    </row>
    <row r="736" spans="1:19" ht="26.25" x14ac:dyDescent="0.25">
      <c r="A736" s="100">
        <v>3311401150691170</v>
      </c>
      <c r="B736" s="101" t="s">
        <v>790</v>
      </c>
      <c r="C736" s="73"/>
      <c r="D736" s="64">
        <f>SUM(geab:geru!D736)</f>
        <v>0</v>
      </c>
      <c r="E736" s="64">
        <f>SUM(geab:geru!E736)</f>
        <v>0</v>
      </c>
      <c r="F736" s="75">
        <f t="shared" si="583"/>
        <v>0</v>
      </c>
      <c r="G736" s="25">
        <f t="shared" si="534"/>
        <v>0</v>
      </c>
      <c r="H736" s="64"/>
      <c r="I736" s="76">
        <f t="shared" ref="I736" si="603">SUM(F736-H736)</f>
        <v>0</v>
      </c>
      <c r="J736" s="64">
        <f>SUM(geab:geru!J736)</f>
        <v>0</v>
      </c>
      <c r="K736" s="25">
        <f t="shared" si="584"/>
        <v>0</v>
      </c>
      <c r="L736" s="75">
        <f t="shared" ref="L736" si="604">SUM(N736-J736)</f>
        <v>0</v>
      </c>
      <c r="M736" s="25">
        <f t="shared" si="585"/>
        <v>0</v>
      </c>
      <c r="N736" s="64">
        <f>SUM(geab:geru!N736)</f>
        <v>0</v>
      </c>
      <c r="O736" s="25">
        <f t="shared" si="586"/>
        <v>0</v>
      </c>
      <c r="P736" s="76">
        <f t="shared" si="597"/>
        <v>0</v>
      </c>
      <c r="R736" s="64"/>
      <c r="S736" s="65">
        <f t="shared" si="587"/>
        <v>0</v>
      </c>
    </row>
    <row r="737" spans="1:19" ht="26.25" x14ac:dyDescent="0.25">
      <c r="A737" s="72">
        <v>3311401150796</v>
      </c>
      <c r="B737" s="31" t="s">
        <v>791</v>
      </c>
      <c r="C737" s="73"/>
      <c r="D737" s="74">
        <f>SUM(D738)</f>
        <v>0</v>
      </c>
      <c r="E737" s="74">
        <f>SUM(E738)</f>
        <v>0</v>
      </c>
      <c r="F737" s="75">
        <f t="shared" si="583"/>
        <v>0</v>
      </c>
      <c r="G737" s="25">
        <f t="shared" ref="G737:G801" si="605">IF(OR(F737=0,F$7=0),0,F737/F$7)*100</f>
        <v>0</v>
      </c>
      <c r="H737" s="74">
        <f>SUM(H738)</f>
        <v>0</v>
      </c>
      <c r="I737" s="76">
        <f t="shared" si="590"/>
        <v>0</v>
      </c>
      <c r="J737" s="74">
        <f>SUM(J738)</f>
        <v>0</v>
      </c>
      <c r="K737" s="25">
        <f t="shared" si="584"/>
        <v>0</v>
      </c>
      <c r="L737" s="75">
        <f t="shared" si="598"/>
        <v>0</v>
      </c>
      <c r="M737" s="25">
        <f t="shared" si="585"/>
        <v>0</v>
      </c>
      <c r="N737" s="74">
        <f>SUM(N738)</f>
        <v>0</v>
      </c>
      <c r="O737" s="25">
        <f t="shared" si="586"/>
        <v>0</v>
      </c>
      <c r="P737" s="76">
        <f t="shared" si="597"/>
        <v>0</v>
      </c>
      <c r="R737" s="64"/>
      <c r="S737" s="65">
        <f t="shared" si="587"/>
        <v>0</v>
      </c>
    </row>
    <row r="738" spans="1:19" ht="26.25" x14ac:dyDescent="0.25">
      <c r="A738" s="72">
        <v>3311401150796170</v>
      </c>
      <c r="B738" s="31" t="s">
        <v>791</v>
      </c>
      <c r="C738" s="73"/>
      <c r="D738" s="64">
        <f>SUM(geab:geru!D738)</f>
        <v>0</v>
      </c>
      <c r="E738" s="64">
        <f>SUM(geab:geru!E738)</f>
        <v>0</v>
      </c>
      <c r="F738" s="75">
        <f t="shared" si="583"/>
        <v>0</v>
      </c>
      <c r="G738" s="25">
        <f t="shared" si="605"/>
        <v>0</v>
      </c>
      <c r="H738" s="64"/>
      <c r="I738" s="76">
        <f t="shared" ref="I738" si="606">SUM(F738-H738)</f>
        <v>0</v>
      </c>
      <c r="J738" s="64">
        <f>SUM(geab:geru!J738)</f>
        <v>0</v>
      </c>
      <c r="K738" s="25">
        <f t="shared" si="584"/>
        <v>0</v>
      </c>
      <c r="L738" s="75">
        <f t="shared" ref="L738" si="607">SUM(N738-J738)</f>
        <v>0</v>
      </c>
      <c r="M738" s="25">
        <f t="shared" si="585"/>
        <v>0</v>
      </c>
      <c r="N738" s="64">
        <f>SUM(geab:geru!N738)</f>
        <v>0</v>
      </c>
      <c r="O738" s="25">
        <f t="shared" si="586"/>
        <v>0</v>
      </c>
      <c r="P738" s="76">
        <f t="shared" si="597"/>
        <v>0</v>
      </c>
      <c r="R738" s="64"/>
      <c r="S738" s="65">
        <f t="shared" si="587"/>
        <v>0</v>
      </c>
    </row>
    <row r="739" spans="1:19" ht="39" x14ac:dyDescent="0.25">
      <c r="A739" s="72">
        <v>3311401150802</v>
      </c>
      <c r="B739" s="31" t="s">
        <v>792</v>
      </c>
      <c r="C739" s="73"/>
      <c r="D739" s="74">
        <f>SUM(D740:D741)</f>
        <v>0</v>
      </c>
      <c r="E739" s="74">
        <f>SUM(E740:E741)</f>
        <v>0</v>
      </c>
      <c r="F739" s="75">
        <f t="shared" si="583"/>
        <v>0</v>
      </c>
      <c r="G739" s="25">
        <f t="shared" si="605"/>
        <v>0</v>
      </c>
      <c r="H739" s="74">
        <f>SUM(H740:H741)</f>
        <v>0</v>
      </c>
      <c r="I739" s="76">
        <f t="shared" si="590"/>
        <v>0</v>
      </c>
      <c r="J739" s="74">
        <f>SUM(J740:J741)</f>
        <v>0</v>
      </c>
      <c r="K739" s="25">
        <f t="shared" si="584"/>
        <v>0</v>
      </c>
      <c r="L739" s="75">
        <f t="shared" si="598"/>
        <v>0</v>
      </c>
      <c r="M739" s="25">
        <f t="shared" si="585"/>
        <v>0</v>
      </c>
      <c r="N739" s="74">
        <f>SUM(N740:N741)</f>
        <v>0</v>
      </c>
      <c r="O739" s="25">
        <f t="shared" si="586"/>
        <v>0</v>
      </c>
      <c r="P739" s="76">
        <f t="shared" si="597"/>
        <v>0</v>
      </c>
      <c r="R739" s="64"/>
      <c r="S739" s="65">
        <f t="shared" si="587"/>
        <v>0</v>
      </c>
    </row>
    <row r="740" spans="1:19" ht="39" x14ac:dyDescent="0.25">
      <c r="A740" s="72">
        <v>3311401150802170</v>
      </c>
      <c r="B740" s="31" t="s">
        <v>792</v>
      </c>
      <c r="C740" s="73"/>
      <c r="D740" s="64">
        <f>SUM(geab:geru!D740)</f>
        <v>0</v>
      </c>
      <c r="E740" s="64">
        <f>SUM(geab:geru!E740)</f>
        <v>0</v>
      </c>
      <c r="F740" s="75">
        <f t="shared" si="583"/>
        <v>0</v>
      </c>
      <c r="G740" s="25">
        <f t="shared" si="605"/>
        <v>0</v>
      </c>
      <c r="H740" s="64"/>
      <c r="I740" s="76">
        <f t="shared" ref="I740:I741" si="608">SUM(F740-H740)</f>
        <v>0</v>
      </c>
      <c r="J740" s="64">
        <f>SUM(geab:geru!J740)</f>
        <v>0</v>
      </c>
      <c r="K740" s="25">
        <f t="shared" si="584"/>
        <v>0</v>
      </c>
      <c r="L740" s="75">
        <f t="shared" ref="L740:L741" si="609">SUM(N740-J740)</f>
        <v>0</v>
      </c>
      <c r="M740" s="25">
        <f t="shared" si="585"/>
        <v>0</v>
      </c>
      <c r="N740" s="64">
        <f>SUM(geab:geru!N740)</f>
        <v>0</v>
      </c>
      <c r="O740" s="25">
        <f t="shared" si="586"/>
        <v>0</v>
      </c>
      <c r="P740" s="76">
        <f t="shared" si="597"/>
        <v>0</v>
      </c>
      <c r="R740" s="64"/>
      <c r="S740" s="65">
        <f t="shared" si="587"/>
        <v>0</v>
      </c>
    </row>
    <row r="741" spans="1:19" ht="39" x14ac:dyDescent="0.25">
      <c r="A741" s="72">
        <v>3311401150802170</v>
      </c>
      <c r="B741" s="31" t="s">
        <v>792</v>
      </c>
      <c r="C741" s="73"/>
      <c r="D741" s="64">
        <f>SUM(geab:geru!D741)</f>
        <v>0</v>
      </c>
      <c r="E741" s="64">
        <f>SUM(geab:geru!E741)</f>
        <v>0</v>
      </c>
      <c r="F741" s="75">
        <f t="shared" si="583"/>
        <v>0</v>
      </c>
      <c r="G741" s="25">
        <f t="shared" si="605"/>
        <v>0</v>
      </c>
      <c r="H741" s="64"/>
      <c r="I741" s="76">
        <f t="shared" si="608"/>
        <v>0</v>
      </c>
      <c r="J741" s="64">
        <f>SUM(geab:geru!J741)</f>
        <v>0</v>
      </c>
      <c r="K741" s="25">
        <f t="shared" si="584"/>
        <v>0</v>
      </c>
      <c r="L741" s="75">
        <f t="shared" si="609"/>
        <v>0</v>
      </c>
      <c r="M741" s="25">
        <f t="shared" si="585"/>
        <v>0</v>
      </c>
      <c r="N741" s="64">
        <f>SUM(geab:geru!N741)</f>
        <v>0</v>
      </c>
      <c r="O741" s="25">
        <f t="shared" si="586"/>
        <v>0</v>
      </c>
      <c r="P741" s="76">
        <f t="shared" si="597"/>
        <v>0</v>
      </c>
      <c r="R741" s="64"/>
      <c r="S741" s="65">
        <f t="shared" si="587"/>
        <v>0</v>
      </c>
    </row>
    <row r="742" spans="1:19" ht="26.25" x14ac:dyDescent="0.25">
      <c r="A742" s="72">
        <v>3311401150808</v>
      </c>
      <c r="B742" s="31" t="s">
        <v>793</v>
      </c>
      <c r="C742" s="73"/>
      <c r="D742" s="74">
        <f>SUM(D743)</f>
        <v>0</v>
      </c>
      <c r="E742" s="74">
        <f>SUM(E743)</f>
        <v>0</v>
      </c>
      <c r="F742" s="75">
        <f t="shared" si="583"/>
        <v>0</v>
      </c>
      <c r="G742" s="25">
        <f t="shared" si="605"/>
        <v>0</v>
      </c>
      <c r="H742" s="74">
        <f>SUM(H743)</f>
        <v>0</v>
      </c>
      <c r="I742" s="76">
        <f t="shared" si="590"/>
        <v>0</v>
      </c>
      <c r="J742" s="74">
        <f>SUM(J743)</f>
        <v>0</v>
      </c>
      <c r="K742" s="25">
        <f t="shared" si="584"/>
        <v>0</v>
      </c>
      <c r="L742" s="75">
        <f t="shared" si="598"/>
        <v>0</v>
      </c>
      <c r="M742" s="25">
        <f t="shared" si="585"/>
        <v>0</v>
      </c>
      <c r="N742" s="74">
        <f>SUM(N743)</f>
        <v>0</v>
      </c>
      <c r="O742" s="25">
        <f t="shared" si="586"/>
        <v>0</v>
      </c>
      <c r="P742" s="76">
        <f t="shared" si="597"/>
        <v>0</v>
      </c>
      <c r="R742" s="64"/>
      <c r="S742" s="65">
        <f t="shared" si="587"/>
        <v>0</v>
      </c>
    </row>
    <row r="743" spans="1:19" ht="26.25" x14ac:dyDescent="0.25">
      <c r="A743" s="72">
        <v>3311401150808170</v>
      </c>
      <c r="B743" s="31" t="s">
        <v>793</v>
      </c>
      <c r="C743" s="73"/>
      <c r="D743" s="64">
        <f>SUM(geab:geru!D743)</f>
        <v>0</v>
      </c>
      <c r="E743" s="64">
        <f>SUM(geab:geru!E743)</f>
        <v>0</v>
      </c>
      <c r="F743" s="75">
        <f t="shared" si="583"/>
        <v>0</v>
      </c>
      <c r="G743" s="25">
        <f t="shared" si="605"/>
        <v>0</v>
      </c>
      <c r="H743" s="64"/>
      <c r="I743" s="76">
        <f t="shared" ref="I743" si="610">SUM(F743-H743)</f>
        <v>0</v>
      </c>
      <c r="J743" s="64">
        <f>SUM(geab:geru!J743)</f>
        <v>0</v>
      </c>
      <c r="K743" s="25">
        <f t="shared" si="584"/>
        <v>0</v>
      </c>
      <c r="L743" s="75">
        <f t="shared" ref="L743" si="611">SUM(N743-J743)</f>
        <v>0</v>
      </c>
      <c r="M743" s="25">
        <f t="shared" si="585"/>
        <v>0</v>
      </c>
      <c r="N743" s="64">
        <f>SUM(geab:geru!N743)</f>
        <v>0</v>
      </c>
      <c r="O743" s="25">
        <f t="shared" si="586"/>
        <v>0</v>
      </c>
      <c r="P743" s="76">
        <f t="shared" si="597"/>
        <v>0</v>
      </c>
      <c r="R743" s="64"/>
      <c r="S743" s="65">
        <f t="shared" si="587"/>
        <v>0</v>
      </c>
    </row>
    <row r="744" spans="1:19" ht="26.25" x14ac:dyDescent="0.25">
      <c r="A744" s="100">
        <v>3311401157328</v>
      </c>
      <c r="B744" s="101" t="s">
        <v>794</v>
      </c>
      <c r="C744" s="73"/>
      <c r="D744" s="74">
        <f>SUM(D745)</f>
        <v>0</v>
      </c>
      <c r="E744" s="74">
        <f>SUM(E745)</f>
        <v>0</v>
      </c>
      <c r="F744" s="75">
        <f t="shared" si="583"/>
        <v>0</v>
      </c>
      <c r="G744" s="25">
        <f t="shared" si="605"/>
        <v>0</v>
      </c>
      <c r="H744" s="74">
        <f>SUM(H745)</f>
        <v>0</v>
      </c>
      <c r="I744" s="76">
        <f t="shared" si="590"/>
        <v>0</v>
      </c>
      <c r="J744" s="74">
        <f>SUM(J745)</f>
        <v>0</v>
      </c>
      <c r="K744" s="25">
        <f t="shared" si="584"/>
        <v>0</v>
      </c>
      <c r="L744" s="75">
        <f t="shared" si="598"/>
        <v>0</v>
      </c>
      <c r="M744" s="25">
        <f t="shared" si="585"/>
        <v>0</v>
      </c>
      <c r="N744" s="74">
        <f>SUM(N745)</f>
        <v>0</v>
      </c>
      <c r="O744" s="25">
        <f t="shared" si="586"/>
        <v>0</v>
      </c>
      <c r="P744" s="76">
        <f t="shared" si="597"/>
        <v>0</v>
      </c>
      <c r="R744" s="64"/>
      <c r="S744" s="65">
        <f t="shared" si="587"/>
        <v>0</v>
      </c>
    </row>
    <row r="745" spans="1:19" ht="26.25" x14ac:dyDescent="0.25">
      <c r="A745" s="100">
        <v>3311401157328170</v>
      </c>
      <c r="B745" s="101" t="s">
        <v>795</v>
      </c>
      <c r="C745" s="73"/>
      <c r="D745" s="64">
        <f>SUM(geab:geru!D745)</f>
        <v>0</v>
      </c>
      <c r="E745" s="64">
        <f>SUM(geab:geru!E745)</f>
        <v>0</v>
      </c>
      <c r="F745" s="75">
        <f t="shared" si="583"/>
        <v>0</v>
      </c>
      <c r="G745" s="25">
        <f t="shared" si="605"/>
        <v>0</v>
      </c>
      <c r="H745" s="64"/>
      <c r="I745" s="76">
        <f t="shared" ref="I745" si="612">SUM(F745-H745)</f>
        <v>0</v>
      </c>
      <c r="J745" s="64">
        <f>SUM(geab:geru!J745)</f>
        <v>0</v>
      </c>
      <c r="K745" s="25">
        <f t="shared" si="584"/>
        <v>0</v>
      </c>
      <c r="L745" s="75">
        <f t="shared" ref="L745" si="613">SUM(N745-J745)</f>
        <v>0</v>
      </c>
      <c r="M745" s="25">
        <f t="shared" si="585"/>
        <v>0</v>
      </c>
      <c r="N745" s="64">
        <f>SUM(geab:geru!N745)</f>
        <v>0</v>
      </c>
      <c r="O745" s="25">
        <f t="shared" si="586"/>
        <v>0</v>
      </c>
      <c r="P745" s="76">
        <f t="shared" si="597"/>
        <v>0</v>
      </c>
      <c r="R745" s="64"/>
      <c r="S745" s="65">
        <f t="shared" si="587"/>
        <v>0</v>
      </c>
    </row>
    <row r="746" spans="1:19" x14ac:dyDescent="0.25">
      <c r="A746" s="100">
        <v>331140116</v>
      </c>
      <c r="B746" s="31" t="s">
        <v>796</v>
      </c>
      <c r="C746" s="73"/>
      <c r="D746" s="74">
        <f>SUM(D747+D749+D751+D753+D755+D757)</f>
        <v>184372077083</v>
      </c>
      <c r="E746" s="74">
        <f>SUM(E747+E749+E751+E753+E755+E757)</f>
        <v>-23944396</v>
      </c>
      <c r="F746" s="75">
        <f t="shared" si="583"/>
        <v>184348132687</v>
      </c>
      <c r="G746" s="25">
        <f t="shared" si="605"/>
        <v>2.5910212302044067</v>
      </c>
      <c r="H746" s="74">
        <f>SUM(H747+H749+H751+H753+H755+H757)</f>
        <v>0</v>
      </c>
      <c r="I746" s="76">
        <f t="shared" si="590"/>
        <v>184348132687</v>
      </c>
      <c r="J746" s="74">
        <f>SUM(J747+J749+J751+J753+J755+J757)</f>
        <v>18817487825</v>
      </c>
      <c r="K746" s="25">
        <f t="shared" si="584"/>
        <v>10.207582550863009</v>
      </c>
      <c r="L746" s="75">
        <f t="shared" si="598"/>
        <v>162891357142</v>
      </c>
      <c r="M746" s="25">
        <f t="shared" si="585"/>
        <v>88.360730736865705</v>
      </c>
      <c r="N746" s="74">
        <f>SUM(N747+N749+N751+N753+N755+N757)</f>
        <v>181708844967</v>
      </c>
      <c r="O746" s="25">
        <f t="shared" si="586"/>
        <v>98.568313287728728</v>
      </c>
      <c r="P746" s="76">
        <f t="shared" si="597"/>
        <v>2639287720</v>
      </c>
      <c r="R746" s="64"/>
      <c r="S746" s="65">
        <f t="shared" si="587"/>
        <v>181708844967</v>
      </c>
    </row>
    <row r="747" spans="1:19" x14ac:dyDescent="0.25">
      <c r="A747" s="100">
        <v>3311401160045</v>
      </c>
      <c r="B747" s="31" t="s">
        <v>796</v>
      </c>
      <c r="C747" s="73"/>
      <c r="D747" s="74">
        <f>SUM(D748)</f>
        <v>184372077083</v>
      </c>
      <c r="E747" s="74">
        <f>SUM(E748)</f>
        <v>-23944396</v>
      </c>
      <c r="F747" s="75">
        <f t="shared" si="583"/>
        <v>184348132687</v>
      </c>
      <c r="G747" s="25">
        <f t="shared" si="605"/>
        <v>2.5910212302044067</v>
      </c>
      <c r="H747" s="74">
        <f>SUM(H748)</f>
        <v>0</v>
      </c>
      <c r="I747" s="76">
        <f t="shared" si="590"/>
        <v>184348132687</v>
      </c>
      <c r="J747" s="74">
        <f>SUM(J748)</f>
        <v>18817487825</v>
      </c>
      <c r="K747" s="25">
        <f t="shared" si="584"/>
        <v>10.207582550863009</v>
      </c>
      <c r="L747" s="75">
        <f t="shared" si="598"/>
        <v>162891357142</v>
      </c>
      <c r="M747" s="25">
        <f t="shared" si="585"/>
        <v>88.360730736865705</v>
      </c>
      <c r="N747" s="74">
        <f>SUM(N748)</f>
        <v>181708844967</v>
      </c>
      <c r="O747" s="25">
        <f t="shared" si="586"/>
        <v>98.568313287728728</v>
      </c>
      <c r="P747" s="76">
        <f t="shared" si="597"/>
        <v>2639287720</v>
      </c>
      <c r="R747" s="64"/>
      <c r="S747" s="65">
        <f t="shared" si="587"/>
        <v>181708844967</v>
      </c>
    </row>
    <row r="748" spans="1:19" x14ac:dyDescent="0.25">
      <c r="A748" s="100">
        <v>3311401160045</v>
      </c>
      <c r="B748" s="31" t="s">
        <v>797</v>
      </c>
      <c r="C748" s="73"/>
      <c r="D748" s="64">
        <f>SUM(geab:geru!D748)</f>
        <v>184372077083</v>
      </c>
      <c r="E748" s="64">
        <f>SUM(geab:geru!E748)</f>
        <v>-23944396</v>
      </c>
      <c r="F748" s="75">
        <f t="shared" si="583"/>
        <v>184348132687</v>
      </c>
      <c r="G748" s="25">
        <f t="shared" si="605"/>
        <v>2.5910212302044067</v>
      </c>
      <c r="H748" s="64"/>
      <c r="I748" s="76">
        <f t="shared" ref="I748" si="614">SUM(F748-H748)</f>
        <v>184348132687</v>
      </c>
      <c r="J748" s="64">
        <f>SUM(geab:geru!J748)</f>
        <v>18817487825</v>
      </c>
      <c r="K748" s="25">
        <f t="shared" si="584"/>
        <v>10.207582550863009</v>
      </c>
      <c r="L748" s="75">
        <f t="shared" ref="L748" si="615">SUM(N748-J748)</f>
        <v>162891357142</v>
      </c>
      <c r="M748" s="25">
        <f t="shared" si="585"/>
        <v>88.360730736865705</v>
      </c>
      <c r="N748" s="64">
        <f>SUM(geab:geru!N748)</f>
        <v>181708844967</v>
      </c>
      <c r="O748" s="25">
        <f t="shared" si="586"/>
        <v>98.568313287728728</v>
      </c>
      <c r="P748" s="76">
        <f t="shared" si="597"/>
        <v>2639287720</v>
      </c>
      <c r="R748" s="64"/>
      <c r="S748" s="65">
        <f t="shared" si="587"/>
        <v>181708844967</v>
      </c>
    </row>
    <row r="749" spans="1:19" ht="26.25" x14ac:dyDescent="0.25">
      <c r="A749" s="100">
        <v>3311401160070</v>
      </c>
      <c r="B749" s="31" t="s">
        <v>798</v>
      </c>
      <c r="C749" s="73"/>
      <c r="D749" s="64">
        <f>SUM(D750)</f>
        <v>0</v>
      </c>
      <c r="E749" s="64">
        <f>SUM(E750)</f>
        <v>0</v>
      </c>
      <c r="F749" s="75">
        <f t="shared" si="583"/>
        <v>0</v>
      </c>
      <c r="G749" s="25">
        <f t="shared" si="605"/>
        <v>0</v>
      </c>
      <c r="H749" s="64">
        <f>SUM(H750)</f>
        <v>0</v>
      </c>
      <c r="I749" s="76">
        <f t="shared" si="590"/>
        <v>0</v>
      </c>
      <c r="J749" s="64">
        <f>SUM(J750)</f>
        <v>0</v>
      </c>
      <c r="K749" s="25">
        <f t="shared" si="584"/>
        <v>0</v>
      </c>
      <c r="L749" s="75">
        <f t="shared" si="598"/>
        <v>0</v>
      </c>
      <c r="M749" s="25">
        <f t="shared" si="585"/>
        <v>0</v>
      </c>
      <c r="N749" s="64">
        <f>SUM(N750)</f>
        <v>0</v>
      </c>
      <c r="O749" s="25">
        <f t="shared" si="586"/>
        <v>0</v>
      </c>
      <c r="P749" s="76">
        <f t="shared" si="597"/>
        <v>0</v>
      </c>
      <c r="R749" s="64"/>
      <c r="S749" s="65">
        <f t="shared" si="587"/>
        <v>0</v>
      </c>
    </row>
    <row r="750" spans="1:19" x14ac:dyDescent="0.25">
      <c r="A750" s="100">
        <v>3311401160070170</v>
      </c>
      <c r="B750" s="31" t="s">
        <v>799</v>
      </c>
      <c r="C750" s="73"/>
      <c r="D750" s="64">
        <f>SUM(geab:geru!D750)</f>
        <v>0</v>
      </c>
      <c r="E750" s="64">
        <f>SUM(geab:geru!E750)</f>
        <v>0</v>
      </c>
      <c r="F750" s="75">
        <f t="shared" si="583"/>
        <v>0</v>
      </c>
      <c r="G750" s="25">
        <f t="shared" si="605"/>
        <v>0</v>
      </c>
      <c r="H750" s="64"/>
      <c r="I750" s="76">
        <f t="shared" ref="I750" si="616">SUM(F750-H750)</f>
        <v>0</v>
      </c>
      <c r="J750" s="64">
        <f>SUM(geab:geru!J750)</f>
        <v>0</v>
      </c>
      <c r="K750" s="25">
        <f t="shared" si="584"/>
        <v>0</v>
      </c>
      <c r="L750" s="75">
        <f t="shared" ref="L750" si="617">SUM(N750-J750)</f>
        <v>0</v>
      </c>
      <c r="M750" s="25">
        <f t="shared" si="585"/>
        <v>0</v>
      </c>
      <c r="N750" s="64">
        <f>SUM(geab:geru!N750)</f>
        <v>0</v>
      </c>
      <c r="O750" s="25">
        <f t="shared" si="586"/>
        <v>0</v>
      </c>
      <c r="P750" s="76">
        <f t="shared" si="597"/>
        <v>0</v>
      </c>
      <c r="R750" s="64"/>
      <c r="S750" s="65">
        <f t="shared" si="587"/>
        <v>0</v>
      </c>
    </row>
    <row r="751" spans="1:19" ht="26.25" x14ac:dyDescent="0.25">
      <c r="A751" s="100">
        <v>3311401160440</v>
      </c>
      <c r="B751" s="31" t="s">
        <v>800</v>
      </c>
      <c r="C751" s="73"/>
      <c r="D751" s="74">
        <f>SUM(D752)</f>
        <v>0</v>
      </c>
      <c r="E751" s="74">
        <f>SUM(E752)</f>
        <v>0</v>
      </c>
      <c r="F751" s="75">
        <f t="shared" si="583"/>
        <v>0</v>
      </c>
      <c r="G751" s="25">
        <f t="shared" si="605"/>
        <v>0</v>
      </c>
      <c r="H751" s="74">
        <f>SUM(H752)</f>
        <v>0</v>
      </c>
      <c r="I751" s="76">
        <f t="shared" si="590"/>
        <v>0</v>
      </c>
      <c r="J751" s="74">
        <f>SUM(J752)</f>
        <v>0</v>
      </c>
      <c r="K751" s="25">
        <f t="shared" si="584"/>
        <v>0</v>
      </c>
      <c r="L751" s="75">
        <f t="shared" si="598"/>
        <v>0</v>
      </c>
      <c r="M751" s="25">
        <f t="shared" si="585"/>
        <v>0</v>
      </c>
      <c r="N751" s="74">
        <f>SUM(N752)</f>
        <v>0</v>
      </c>
      <c r="O751" s="25">
        <f t="shared" si="586"/>
        <v>0</v>
      </c>
      <c r="P751" s="76">
        <f t="shared" si="597"/>
        <v>0</v>
      </c>
      <c r="R751" s="64"/>
      <c r="S751" s="65">
        <f t="shared" si="587"/>
        <v>0</v>
      </c>
    </row>
    <row r="752" spans="1:19" ht="26.25" x14ac:dyDescent="0.25">
      <c r="A752" s="100">
        <v>3311401160440170</v>
      </c>
      <c r="B752" s="31" t="s">
        <v>800</v>
      </c>
      <c r="C752" s="73"/>
      <c r="D752" s="64">
        <f>SUM(geab:geru!D752)</f>
        <v>0</v>
      </c>
      <c r="E752" s="64">
        <f>SUM(geab:geru!E752)</f>
        <v>0</v>
      </c>
      <c r="F752" s="75">
        <f t="shared" si="583"/>
        <v>0</v>
      </c>
      <c r="G752" s="25">
        <f t="shared" si="605"/>
        <v>0</v>
      </c>
      <c r="H752" s="64"/>
      <c r="I752" s="76">
        <f t="shared" ref="I752" si="618">SUM(F752-H752)</f>
        <v>0</v>
      </c>
      <c r="J752" s="64">
        <f>SUM(geab:geru!J752)</f>
        <v>0</v>
      </c>
      <c r="K752" s="25">
        <f t="shared" si="584"/>
        <v>0</v>
      </c>
      <c r="L752" s="75">
        <f t="shared" ref="L752" si="619">SUM(N752-J752)</f>
        <v>0</v>
      </c>
      <c r="M752" s="25">
        <f t="shared" si="585"/>
        <v>0</v>
      </c>
      <c r="N752" s="64">
        <f>SUM(geab:geru!N752)</f>
        <v>0</v>
      </c>
      <c r="O752" s="25">
        <f t="shared" si="586"/>
        <v>0</v>
      </c>
      <c r="P752" s="76">
        <f t="shared" si="597"/>
        <v>0</v>
      </c>
      <c r="R752" s="64"/>
      <c r="S752" s="65">
        <f t="shared" si="587"/>
        <v>0</v>
      </c>
    </row>
    <row r="753" spans="1:19" x14ac:dyDescent="0.25">
      <c r="A753" s="100">
        <v>3311401160787</v>
      </c>
      <c r="B753" s="31" t="s">
        <v>801</v>
      </c>
      <c r="C753" s="73"/>
      <c r="D753" s="74">
        <f>SUM(D754)</f>
        <v>0</v>
      </c>
      <c r="E753" s="74">
        <f>SUM(E754)</f>
        <v>0</v>
      </c>
      <c r="F753" s="75">
        <f t="shared" si="583"/>
        <v>0</v>
      </c>
      <c r="G753" s="25">
        <f t="shared" si="605"/>
        <v>0</v>
      </c>
      <c r="H753" s="74">
        <f>SUM(H754)</f>
        <v>0</v>
      </c>
      <c r="I753" s="76">
        <f t="shared" si="590"/>
        <v>0</v>
      </c>
      <c r="J753" s="74">
        <f>SUM(J754)</f>
        <v>0</v>
      </c>
      <c r="K753" s="25">
        <f t="shared" si="584"/>
        <v>0</v>
      </c>
      <c r="L753" s="75">
        <f t="shared" si="598"/>
        <v>0</v>
      </c>
      <c r="M753" s="25">
        <f t="shared" si="585"/>
        <v>0</v>
      </c>
      <c r="N753" s="74">
        <f>SUM(N754)</f>
        <v>0</v>
      </c>
      <c r="O753" s="25">
        <f t="shared" si="586"/>
        <v>0</v>
      </c>
      <c r="P753" s="76">
        <f t="shared" si="597"/>
        <v>0</v>
      </c>
      <c r="R753" s="64"/>
      <c r="S753" s="65">
        <f t="shared" si="587"/>
        <v>0</v>
      </c>
    </row>
    <row r="754" spans="1:19" x14ac:dyDescent="0.25">
      <c r="A754" s="100">
        <v>3311401160787170</v>
      </c>
      <c r="B754" s="31" t="s">
        <v>801</v>
      </c>
      <c r="C754" s="73"/>
      <c r="D754" s="64">
        <f>SUM(geab:geru!D754)</f>
        <v>0</v>
      </c>
      <c r="E754" s="64">
        <f>SUM(geab:geru!E754)</f>
        <v>0</v>
      </c>
      <c r="F754" s="75">
        <f t="shared" si="583"/>
        <v>0</v>
      </c>
      <c r="G754" s="25">
        <f t="shared" si="605"/>
        <v>0</v>
      </c>
      <c r="H754" s="64"/>
      <c r="I754" s="76">
        <f t="shared" ref="I754" si="620">SUM(F754-H754)</f>
        <v>0</v>
      </c>
      <c r="J754" s="64">
        <f>SUM(geab:geru!J754)</f>
        <v>0</v>
      </c>
      <c r="K754" s="25">
        <f t="shared" si="584"/>
        <v>0</v>
      </c>
      <c r="L754" s="75">
        <f t="shared" ref="L754" si="621">SUM(N754-J754)</f>
        <v>0</v>
      </c>
      <c r="M754" s="25">
        <f t="shared" si="585"/>
        <v>0</v>
      </c>
      <c r="N754" s="64">
        <f>SUM(geab:geru!N754)</f>
        <v>0</v>
      </c>
      <c r="O754" s="25">
        <f t="shared" si="586"/>
        <v>0</v>
      </c>
      <c r="P754" s="76">
        <f t="shared" si="597"/>
        <v>0</v>
      </c>
      <c r="R754" s="64"/>
      <c r="S754" s="65">
        <f t="shared" si="587"/>
        <v>0</v>
      </c>
    </row>
    <row r="755" spans="1:19" x14ac:dyDescent="0.25">
      <c r="A755" s="72">
        <v>3311401160804</v>
      </c>
      <c r="B755" s="31" t="s">
        <v>802</v>
      </c>
      <c r="C755" s="73"/>
      <c r="D755" s="74">
        <f>SUM(D756)</f>
        <v>0</v>
      </c>
      <c r="E755" s="74">
        <f>SUM(E756)</f>
        <v>0</v>
      </c>
      <c r="F755" s="75">
        <f t="shared" si="583"/>
        <v>0</v>
      </c>
      <c r="G755" s="25">
        <f t="shared" si="605"/>
        <v>0</v>
      </c>
      <c r="H755" s="74">
        <f>SUM(H756)</f>
        <v>0</v>
      </c>
      <c r="I755" s="76">
        <f t="shared" si="590"/>
        <v>0</v>
      </c>
      <c r="J755" s="74">
        <f>SUM(J756)</f>
        <v>0</v>
      </c>
      <c r="K755" s="25">
        <f t="shared" si="584"/>
        <v>0</v>
      </c>
      <c r="L755" s="75">
        <f t="shared" si="598"/>
        <v>0</v>
      </c>
      <c r="M755" s="25">
        <f t="shared" si="585"/>
        <v>0</v>
      </c>
      <c r="N755" s="74">
        <f>SUM(N756)</f>
        <v>0</v>
      </c>
      <c r="O755" s="25">
        <f t="shared" si="586"/>
        <v>0</v>
      </c>
      <c r="P755" s="76">
        <f t="shared" si="597"/>
        <v>0</v>
      </c>
      <c r="R755" s="64"/>
      <c r="S755" s="65">
        <f t="shared" si="587"/>
        <v>0</v>
      </c>
    </row>
    <row r="756" spans="1:19" x14ac:dyDescent="0.25">
      <c r="A756" s="72">
        <v>3311401160804170</v>
      </c>
      <c r="B756" s="31" t="s">
        <v>802</v>
      </c>
      <c r="C756" s="73"/>
      <c r="D756" s="64">
        <f>SUM(geab:geru!D756)</f>
        <v>0</v>
      </c>
      <c r="E756" s="64">
        <f>SUM(geab:geru!E756)</f>
        <v>0</v>
      </c>
      <c r="F756" s="75">
        <f t="shared" si="583"/>
        <v>0</v>
      </c>
      <c r="G756" s="25">
        <f t="shared" si="605"/>
        <v>0</v>
      </c>
      <c r="H756" s="64"/>
      <c r="I756" s="76">
        <f t="shared" ref="I756" si="622">SUM(F756-H756)</f>
        <v>0</v>
      </c>
      <c r="J756" s="64">
        <f>SUM(geab:geru!J756)</f>
        <v>0</v>
      </c>
      <c r="K756" s="25">
        <f t="shared" si="584"/>
        <v>0</v>
      </c>
      <c r="L756" s="75">
        <f t="shared" ref="L756" si="623">SUM(N756-J756)</f>
        <v>0</v>
      </c>
      <c r="M756" s="25">
        <f t="shared" si="585"/>
        <v>0</v>
      </c>
      <c r="N756" s="64">
        <f>SUM(geab:geru!N756)</f>
        <v>0</v>
      </c>
      <c r="O756" s="25">
        <f t="shared" si="586"/>
        <v>0</v>
      </c>
      <c r="P756" s="76">
        <f t="shared" si="597"/>
        <v>0</v>
      </c>
      <c r="R756" s="64"/>
      <c r="S756" s="65">
        <f t="shared" si="587"/>
        <v>0</v>
      </c>
    </row>
    <row r="757" spans="1:19" ht="26.25" x14ac:dyDescent="0.25">
      <c r="A757" s="72">
        <v>3311401160805</v>
      </c>
      <c r="B757" s="31" t="s">
        <v>803</v>
      </c>
      <c r="C757" s="73"/>
      <c r="D757" s="74">
        <f>SUM(D758)</f>
        <v>0</v>
      </c>
      <c r="E757" s="74">
        <f>SUM(E758)</f>
        <v>0</v>
      </c>
      <c r="F757" s="75">
        <f t="shared" si="583"/>
        <v>0</v>
      </c>
      <c r="G757" s="25">
        <f t="shared" si="605"/>
        <v>0</v>
      </c>
      <c r="H757" s="74">
        <f>SUM(H758)</f>
        <v>0</v>
      </c>
      <c r="I757" s="76">
        <f t="shared" si="590"/>
        <v>0</v>
      </c>
      <c r="J757" s="74">
        <f>SUM(J758)</f>
        <v>0</v>
      </c>
      <c r="K757" s="25">
        <f t="shared" si="584"/>
        <v>0</v>
      </c>
      <c r="L757" s="75">
        <f t="shared" si="598"/>
        <v>0</v>
      </c>
      <c r="M757" s="25">
        <f t="shared" si="585"/>
        <v>0</v>
      </c>
      <c r="N757" s="74">
        <f>SUM(N758)</f>
        <v>0</v>
      </c>
      <c r="O757" s="25">
        <f t="shared" si="586"/>
        <v>0</v>
      </c>
      <c r="P757" s="76">
        <f t="shared" si="597"/>
        <v>0</v>
      </c>
      <c r="R757" s="64"/>
      <c r="S757" s="65">
        <f t="shared" si="587"/>
        <v>0</v>
      </c>
    </row>
    <row r="758" spans="1:19" ht="26.25" x14ac:dyDescent="0.25">
      <c r="A758" s="72">
        <v>3311401160805170</v>
      </c>
      <c r="B758" s="31" t="s">
        <v>803</v>
      </c>
      <c r="C758" s="73"/>
      <c r="D758" s="64">
        <f>SUM(geab:geru!D758)</f>
        <v>0</v>
      </c>
      <c r="E758" s="64">
        <f>SUM(geab:geru!E758)</f>
        <v>0</v>
      </c>
      <c r="F758" s="75">
        <f t="shared" si="583"/>
        <v>0</v>
      </c>
      <c r="G758" s="25">
        <f t="shared" si="605"/>
        <v>0</v>
      </c>
      <c r="H758" s="64"/>
      <c r="I758" s="76">
        <f t="shared" ref="I758" si="624">SUM(F758-H758)</f>
        <v>0</v>
      </c>
      <c r="J758" s="64">
        <f>SUM(geab:geru!J758)</f>
        <v>0</v>
      </c>
      <c r="K758" s="25">
        <f t="shared" si="584"/>
        <v>0</v>
      </c>
      <c r="L758" s="75">
        <f t="shared" ref="L758" si="625">SUM(N758-J758)</f>
        <v>0</v>
      </c>
      <c r="M758" s="25">
        <f t="shared" si="585"/>
        <v>0</v>
      </c>
      <c r="N758" s="64">
        <f>SUM(geab:geru!N758)</f>
        <v>0</v>
      </c>
      <c r="O758" s="25">
        <f t="shared" si="586"/>
        <v>0</v>
      </c>
      <c r="P758" s="76">
        <f t="shared" si="597"/>
        <v>0</v>
      </c>
      <c r="R758" s="64"/>
      <c r="S758" s="65">
        <f t="shared" si="587"/>
        <v>0</v>
      </c>
    </row>
    <row r="759" spans="1:19" ht="26.25" x14ac:dyDescent="0.25">
      <c r="A759" s="99">
        <v>3311402</v>
      </c>
      <c r="B759" s="67" t="s">
        <v>804</v>
      </c>
      <c r="C759" s="68"/>
      <c r="D759" s="69">
        <f>SUM(D760+D785+D797+D866+D903+D915+D924)</f>
        <v>3904797202035</v>
      </c>
      <c r="E759" s="69">
        <f>SUM(E760+E785+E797+E866+E903+E915+E924)</f>
        <v>-521906774073</v>
      </c>
      <c r="F759" s="75">
        <f t="shared" si="583"/>
        <v>3382890427962</v>
      </c>
      <c r="G759" s="20">
        <f t="shared" si="605"/>
        <v>47.546675903611792</v>
      </c>
      <c r="H759" s="69">
        <f>SUM(H760+H785+H797+H866+H903+H915+H924)</f>
        <v>0</v>
      </c>
      <c r="I759" s="76">
        <f t="shared" si="590"/>
        <v>3382890427962</v>
      </c>
      <c r="J759" s="69">
        <f>SUM(J760+J785+J797+J866+J903+J915+J924)</f>
        <v>222248090104</v>
      </c>
      <c r="K759" s="25">
        <f t="shared" si="584"/>
        <v>6.5697691023912919</v>
      </c>
      <c r="L759" s="75">
        <f t="shared" si="598"/>
        <v>202845865292</v>
      </c>
      <c r="M759" s="25">
        <f t="shared" si="585"/>
        <v>5.9962292486725071</v>
      </c>
      <c r="N759" s="69">
        <f>SUM(N760+N785+N797+N866+N903+N915+N924)</f>
        <v>425093955396</v>
      </c>
      <c r="O759" s="25">
        <f t="shared" si="586"/>
        <v>12.565998351063797</v>
      </c>
      <c r="P759" s="76">
        <f t="shared" si="597"/>
        <v>2957796472566</v>
      </c>
      <c r="R759" s="64"/>
      <c r="S759" s="65">
        <f t="shared" si="587"/>
        <v>425093955396</v>
      </c>
    </row>
    <row r="760" spans="1:19" ht="39" x14ac:dyDescent="0.25">
      <c r="A760" s="72">
        <v>331140217</v>
      </c>
      <c r="B760" s="31" t="s">
        <v>805</v>
      </c>
      <c r="C760" s="73"/>
      <c r="D760" s="74">
        <f>SUM(D761+D763+D765+D767+D769+D771+D774+D779+D781+D783)</f>
        <v>130006400000</v>
      </c>
      <c r="E760" s="74">
        <f>SUM(E761+E763+E765+E767+E769+E771+E774+E779+E781+E783)</f>
        <v>-2228309115</v>
      </c>
      <c r="F760" s="75">
        <f t="shared" si="583"/>
        <v>127778090885</v>
      </c>
      <c r="G760" s="25">
        <f t="shared" si="605"/>
        <v>1.7959267686217806</v>
      </c>
      <c r="H760" s="74">
        <f>SUM(H761+H763+H765+H767+H769+H771+H774+H779+H781+H783)</f>
        <v>0</v>
      </c>
      <c r="I760" s="76">
        <f t="shared" si="590"/>
        <v>127778090885</v>
      </c>
      <c r="J760" s="74">
        <f>SUM(J761+J763+J765+J767+J769+J771+J774+J779+J781+J783)</f>
        <v>0</v>
      </c>
      <c r="K760" s="25">
        <f t="shared" si="584"/>
        <v>0</v>
      </c>
      <c r="L760" s="75">
        <f t="shared" si="598"/>
        <v>11260811320</v>
      </c>
      <c r="M760" s="25">
        <f t="shared" si="585"/>
        <v>8.8127872642382066</v>
      </c>
      <c r="N760" s="74">
        <f>SUM(N761+N763+N765+N767+N769+N771+N774+N779+N781+N783)</f>
        <v>11260811320</v>
      </c>
      <c r="O760" s="25">
        <f t="shared" si="586"/>
        <v>8.8127872642382066</v>
      </c>
      <c r="P760" s="76">
        <f t="shared" si="597"/>
        <v>116517279565</v>
      </c>
      <c r="R760" s="64"/>
      <c r="S760" s="65">
        <f t="shared" si="587"/>
        <v>11260811320</v>
      </c>
    </row>
    <row r="761" spans="1:19" x14ac:dyDescent="0.25">
      <c r="A761" s="72">
        <v>3311402170054</v>
      </c>
      <c r="B761" s="31" t="s">
        <v>806</v>
      </c>
      <c r="C761" s="73"/>
      <c r="D761" s="74">
        <f>SUM(D762)</f>
        <v>115406400000</v>
      </c>
      <c r="E761" s="74">
        <f>SUM(E762)</f>
        <v>0</v>
      </c>
      <c r="F761" s="75">
        <f t="shared" si="583"/>
        <v>115406400000</v>
      </c>
      <c r="G761" s="25">
        <f t="shared" si="605"/>
        <v>1.6220421012300732</v>
      </c>
      <c r="H761" s="74">
        <f>SUM(H762)</f>
        <v>0</v>
      </c>
      <c r="I761" s="76">
        <f t="shared" si="590"/>
        <v>115406400000</v>
      </c>
      <c r="J761" s="74">
        <f>SUM(J762)</f>
        <v>0</v>
      </c>
      <c r="K761" s="25">
        <f t="shared" si="584"/>
        <v>0</v>
      </c>
      <c r="L761" s="75">
        <f t="shared" si="598"/>
        <v>0</v>
      </c>
      <c r="M761" s="25">
        <f t="shared" si="585"/>
        <v>0</v>
      </c>
      <c r="N761" s="74">
        <f>SUM(N762)</f>
        <v>0</v>
      </c>
      <c r="O761" s="25">
        <f t="shared" si="586"/>
        <v>0</v>
      </c>
      <c r="P761" s="76">
        <f t="shared" si="597"/>
        <v>115406400000</v>
      </c>
      <c r="R761" s="64"/>
      <c r="S761" s="65">
        <f t="shared" si="587"/>
        <v>0</v>
      </c>
    </row>
    <row r="762" spans="1:19" ht="26.25" x14ac:dyDescent="0.25">
      <c r="A762" s="72">
        <v>3311402170054</v>
      </c>
      <c r="B762" s="31" t="s">
        <v>807</v>
      </c>
      <c r="C762" s="73"/>
      <c r="D762" s="64">
        <f>SUM(geab:geru!D762)</f>
        <v>115406400000</v>
      </c>
      <c r="E762" s="64">
        <f>SUM(geab:geru!E762)</f>
        <v>0</v>
      </c>
      <c r="F762" s="75">
        <f t="shared" si="583"/>
        <v>115406400000</v>
      </c>
      <c r="G762" s="25">
        <f t="shared" si="605"/>
        <v>1.6220421012300732</v>
      </c>
      <c r="H762" s="64"/>
      <c r="I762" s="76">
        <f t="shared" ref="I762" si="626">SUM(F762-H762)</f>
        <v>115406400000</v>
      </c>
      <c r="J762" s="64">
        <f>SUM(geab:geru!J762)</f>
        <v>0</v>
      </c>
      <c r="K762" s="25">
        <f t="shared" si="584"/>
        <v>0</v>
      </c>
      <c r="L762" s="75">
        <f t="shared" ref="L762" si="627">SUM(N762-J762)</f>
        <v>0</v>
      </c>
      <c r="M762" s="25">
        <f t="shared" si="585"/>
        <v>0</v>
      </c>
      <c r="N762" s="64">
        <f>SUM(geab:geru!N762)</f>
        <v>0</v>
      </c>
      <c r="O762" s="25">
        <f t="shared" si="586"/>
        <v>0</v>
      </c>
      <c r="P762" s="76">
        <f t="shared" si="597"/>
        <v>115406400000</v>
      </c>
      <c r="R762" s="64"/>
      <c r="S762" s="65">
        <f t="shared" si="587"/>
        <v>0</v>
      </c>
    </row>
    <row r="763" spans="1:19" ht="51.75" x14ac:dyDescent="0.25">
      <c r="A763" s="72">
        <v>3311402170131</v>
      </c>
      <c r="B763" s="31" t="s">
        <v>808</v>
      </c>
      <c r="C763" s="73"/>
      <c r="D763" s="74">
        <f>SUM(D764)</f>
        <v>0</v>
      </c>
      <c r="E763" s="74">
        <f>SUM(E764)</f>
        <v>0</v>
      </c>
      <c r="F763" s="75">
        <f t="shared" si="583"/>
        <v>0</v>
      </c>
      <c r="G763" s="25">
        <f t="shared" si="605"/>
        <v>0</v>
      </c>
      <c r="H763" s="74">
        <f>SUM(H764)</f>
        <v>0</v>
      </c>
      <c r="I763" s="76">
        <f t="shared" si="590"/>
        <v>0</v>
      </c>
      <c r="J763" s="74">
        <f>SUM(J764)</f>
        <v>0</v>
      </c>
      <c r="K763" s="25">
        <f t="shared" si="584"/>
        <v>0</v>
      </c>
      <c r="L763" s="75">
        <f t="shared" si="598"/>
        <v>0</v>
      </c>
      <c r="M763" s="25">
        <f t="shared" si="585"/>
        <v>0</v>
      </c>
      <c r="N763" s="74">
        <f>SUM(N764)</f>
        <v>0</v>
      </c>
      <c r="O763" s="25">
        <f t="shared" si="586"/>
        <v>0</v>
      </c>
      <c r="P763" s="76">
        <f t="shared" si="597"/>
        <v>0</v>
      </c>
      <c r="R763" s="64"/>
      <c r="S763" s="65">
        <f t="shared" si="587"/>
        <v>0</v>
      </c>
    </row>
    <row r="764" spans="1:19" ht="51.75" x14ac:dyDescent="0.25">
      <c r="A764" s="72">
        <v>3311402170131180</v>
      </c>
      <c r="B764" s="31" t="s">
        <v>808</v>
      </c>
      <c r="C764" s="73"/>
      <c r="D764" s="64">
        <f>SUM(geab:geru!D764)</f>
        <v>0</v>
      </c>
      <c r="E764" s="64">
        <f>SUM(geab:geru!E764)</f>
        <v>0</v>
      </c>
      <c r="F764" s="75">
        <f t="shared" si="583"/>
        <v>0</v>
      </c>
      <c r="G764" s="25">
        <f t="shared" si="605"/>
        <v>0</v>
      </c>
      <c r="H764" s="64"/>
      <c r="I764" s="76">
        <f t="shared" ref="I764" si="628">SUM(F764-H764)</f>
        <v>0</v>
      </c>
      <c r="J764" s="64">
        <f>SUM(geab:geru!J764)</f>
        <v>0</v>
      </c>
      <c r="K764" s="25">
        <f t="shared" si="584"/>
        <v>0</v>
      </c>
      <c r="L764" s="75">
        <f t="shared" ref="L764" si="629">SUM(N764-J764)</f>
        <v>0</v>
      </c>
      <c r="M764" s="25">
        <f t="shared" si="585"/>
        <v>0</v>
      </c>
      <c r="N764" s="64">
        <f>SUM(geab:geru!N764)</f>
        <v>0</v>
      </c>
      <c r="O764" s="25">
        <f t="shared" si="586"/>
        <v>0</v>
      </c>
      <c r="P764" s="76">
        <f t="shared" si="597"/>
        <v>0</v>
      </c>
      <c r="R764" s="64"/>
      <c r="S764" s="65">
        <f t="shared" si="587"/>
        <v>0</v>
      </c>
    </row>
    <row r="765" spans="1:19" ht="26.25" x14ac:dyDescent="0.25">
      <c r="A765" s="72">
        <v>3311402170417</v>
      </c>
      <c r="B765" s="31" t="s">
        <v>809</v>
      </c>
      <c r="C765" s="73"/>
      <c r="D765" s="74">
        <f>SUM(D766)</f>
        <v>0</v>
      </c>
      <c r="E765" s="74">
        <f>SUM(E766)</f>
        <v>0</v>
      </c>
      <c r="F765" s="75">
        <f t="shared" si="583"/>
        <v>0</v>
      </c>
      <c r="G765" s="25">
        <f t="shared" si="605"/>
        <v>0</v>
      </c>
      <c r="H765" s="74">
        <f>SUM(H766)</f>
        <v>0</v>
      </c>
      <c r="I765" s="76">
        <f t="shared" si="590"/>
        <v>0</v>
      </c>
      <c r="J765" s="74">
        <f>SUM(J766)</f>
        <v>0</v>
      </c>
      <c r="K765" s="25">
        <f t="shared" si="584"/>
        <v>0</v>
      </c>
      <c r="L765" s="75">
        <f t="shared" si="598"/>
        <v>0</v>
      </c>
      <c r="M765" s="25">
        <f t="shared" si="585"/>
        <v>0</v>
      </c>
      <c r="N765" s="74">
        <f>SUM(N766)</f>
        <v>0</v>
      </c>
      <c r="O765" s="25">
        <f t="shared" si="586"/>
        <v>0</v>
      </c>
      <c r="P765" s="76">
        <f t="shared" si="597"/>
        <v>0</v>
      </c>
      <c r="R765" s="64"/>
      <c r="S765" s="65">
        <f t="shared" si="587"/>
        <v>0</v>
      </c>
    </row>
    <row r="766" spans="1:19" ht="26.25" x14ac:dyDescent="0.25">
      <c r="A766" s="72">
        <v>3311402170417180</v>
      </c>
      <c r="B766" s="31" t="s">
        <v>809</v>
      </c>
      <c r="C766" s="73"/>
      <c r="D766" s="64">
        <f>SUM(geab:geru!D766)</f>
        <v>0</v>
      </c>
      <c r="E766" s="64">
        <f>SUM(geab:geru!E766)</f>
        <v>0</v>
      </c>
      <c r="F766" s="75">
        <f t="shared" si="583"/>
        <v>0</v>
      </c>
      <c r="G766" s="25">
        <f t="shared" si="605"/>
        <v>0</v>
      </c>
      <c r="H766" s="64"/>
      <c r="I766" s="76">
        <f t="shared" ref="I766" si="630">SUM(F766-H766)</f>
        <v>0</v>
      </c>
      <c r="J766" s="64">
        <f>SUM(geab:geru!J766)</f>
        <v>0</v>
      </c>
      <c r="K766" s="25">
        <f t="shared" si="584"/>
        <v>0</v>
      </c>
      <c r="L766" s="75">
        <f t="shared" ref="L766" si="631">SUM(N766-J766)</f>
        <v>0</v>
      </c>
      <c r="M766" s="25">
        <f t="shared" si="585"/>
        <v>0</v>
      </c>
      <c r="N766" s="64">
        <f>SUM(geab:geru!N766)</f>
        <v>0</v>
      </c>
      <c r="O766" s="25">
        <f t="shared" si="586"/>
        <v>0</v>
      </c>
      <c r="P766" s="76">
        <f t="shared" si="597"/>
        <v>0</v>
      </c>
      <c r="R766" s="64"/>
      <c r="S766" s="65">
        <f t="shared" si="587"/>
        <v>0</v>
      </c>
    </row>
    <row r="767" spans="1:19" ht="26.25" x14ac:dyDescent="0.25">
      <c r="A767" s="72">
        <v>3311402170734</v>
      </c>
      <c r="B767" s="31" t="s">
        <v>810</v>
      </c>
      <c r="C767" s="73"/>
      <c r="D767" s="74">
        <f>SUM(D768)</f>
        <v>14600000000</v>
      </c>
      <c r="E767" s="74">
        <f>SUM(E768)</f>
        <v>-2228309115</v>
      </c>
      <c r="F767" s="75">
        <f t="shared" si="583"/>
        <v>12371690885</v>
      </c>
      <c r="G767" s="25">
        <f t="shared" si="605"/>
        <v>0.17388466739170741</v>
      </c>
      <c r="H767" s="74">
        <f>SUM(H768)</f>
        <v>0</v>
      </c>
      <c r="I767" s="76">
        <f t="shared" si="590"/>
        <v>12371690885</v>
      </c>
      <c r="J767" s="74">
        <f>SUM(J768)</f>
        <v>0</v>
      </c>
      <c r="K767" s="25">
        <f t="shared" si="584"/>
        <v>0</v>
      </c>
      <c r="L767" s="75">
        <f t="shared" si="598"/>
        <v>11260811320</v>
      </c>
      <c r="M767" s="25">
        <f t="shared" si="585"/>
        <v>91.020794365733138</v>
      </c>
      <c r="N767" s="74">
        <f>SUM(N768)</f>
        <v>11260811320</v>
      </c>
      <c r="O767" s="25">
        <f t="shared" si="586"/>
        <v>91.020794365733138</v>
      </c>
      <c r="P767" s="76">
        <f t="shared" si="597"/>
        <v>1110879565</v>
      </c>
      <c r="R767" s="64"/>
      <c r="S767" s="65">
        <f t="shared" si="587"/>
        <v>11260811320</v>
      </c>
    </row>
    <row r="768" spans="1:19" ht="26.25" x14ac:dyDescent="0.25">
      <c r="A768" s="72">
        <v>3311402170734</v>
      </c>
      <c r="B768" s="31" t="s">
        <v>811</v>
      </c>
      <c r="C768" s="73"/>
      <c r="D768" s="64">
        <f>SUM(geab:geru!D768)</f>
        <v>14600000000</v>
      </c>
      <c r="E768" s="64">
        <f>SUM(geab:geru!E768)</f>
        <v>-2228309115</v>
      </c>
      <c r="F768" s="75">
        <f t="shared" si="583"/>
        <v>12371690885</v>
      </c>
      <c r="G768" s="25">
        <f t="shared" si="605"/>
        <v>0.17388466739170741</v>
      </c>
      <c r="H768" s="64"/>
      <c r="I768" s="76">
        <f t="shared" ref="I768" si="632">SUM(F768-H768)</f>
        <v>12371690885</v>
      </c>
      <c r="J768" s="64">
        <f>SUM(geab:geru!J768)</f>
        <v>0</v>
      </c>
      <c r="K768" s="25">
        <f t="shared" si="584"/>
        <v>0</v>
      </c>
      <c r="L768" s="75">
        <f t="shared" ref="L768" si="633">SUM(N768-J768)</f>
        <v>11260811320</v>
      </c>
      <c r="M768" s="25">
        <f t="shared" si="585"/>
        <v>91.020794365733138</v>
      </c>
      <c r="N768" s="64">
        <f>SUM(geab:geru!N768)</f>
        <v>11260811320</v>
      </c>
      <c r="O768" s="25">
        <f t="shared" si="586"/>
        <v>91.020794365733138</v>
      </c>
      <c r="P768" s="76">
        <f t="shared" si="597"/>
        <v>1110879565</v>
      </c>
      <c r="R768" s="64"/>
      <c r="S768" s="65">
        <f t="shared" si="587"/>
        <v>11260811320</v>
      </c>
    </row>
    <row r="769" spans="1:19" ht="26.25" x14ac:dyDescent="0.25">
      <c r="A769" s="72">
        <v>3311402170807</v>
      </c>
      <c r="B769" s="31" t="s">
        <v>812</v>
      </c>
      <c r="C769" s="73"/>
      <c r="D769" s="74">
        <f>SUM(D770)</f>
        <v>0</v>
      </c>
      <c r="E769" s="74">
        <f>SUM(E770)</f>
        <v>0</v>
      </c>
      <c r="F769" s="75">
        <f t="shared" si="583"/>
        <v>0</v>
      </c>
      <c r="G769" s="25">
        <f t="shared" si="605"/>
        <v>0</v>
      </c>
      <c r="H769" s="74">
        <f>SUM(H770)</f>
        <v>0</v>
      </c>
      <c r="I769" s="76">
        <f t="shared" si="590"/>
        <v>0</v>
      </c>
      <c r="J769" s="74">
        <f>SUM(J770)</f>
        <v>0</v>
      </c>
      <c r="K769" s="25">
        <f t="shared" si="584"/>
        <v>0</v>
      </c>
      <c r="L769" s="75">
        <f t="shared" si="598"/>
        <v>0</v>
      </c>
      <c r="M769" s="25">
        <f t="shared" si="585"/>
        <v>0</v>
      </c>
      <c r="N769" s="74">
        <f>SUM(N770)</f>
        <v>0</v>
      </c>
      <c r="O769" s="25">
        <f t="shared" si="586"/>
        <v>0</v>
      </c>
      <c r="P769" s="76">
        <f t="shared" si="597"/>
        <v>0</v>
      </c>
      <c r="R769" s="64"/>
      <c r="S769" s="65">
        <f t="shared" si="587"/>
        <v>0</v>
      </c>
    </row>
    <row r="770" spans="1:19" ht="26.25" x14ac:dyDescent="0.25">
      <c r="A770" s="72">
        <v>3311402170807180</v>
      </c>
      <c r="B770" s="31" t="s">
        <v>812</v>
      </c>
      <c r="C770" s="73"/>
      <c r="D770" s="64">
        <f>SUM(geab:geru!D770)</f>
        <v>0</v>
      </c>
      <c r="E770" s="64">
        <f>SUM(geab:geru!E770)</f>
        <v>0</v>
      </c>
      <c r="F770" s="75">
        <f t="shared" si="583"/>
        <v>0</v>
      </c>
      <c r="G770" s="25">
        <f t="shared" si="605"/>
        <v>0</v>
      </c>
      <c r="H770" s="64"/>
      <c r="I770" s="76">
        <f t="shared" ref="I770" si="634">SUM(F770-H770)</f>
        <v>0</v>
      </c>
      <c r="J770" s="64">
        <f>SUM(geab:geru!J770)</f>
        <v>0</v>
      </c>
      <c r="K770" s="25">
        <f t="shared" si="584"/>
        <v>0</v>
      </c>
      <c r="L770" s="75">
        <f t="shared" ref="L770" si="635">SUM(N770-J770)</f>
        <v>0</v>
      </c>
      <c r="M770" s="25">
        <f t="shared" si="585"/>
        <v>0</v>
      </c>
      <c r="N770" s="64">
        <f>SUM(geab:geru!N770)</f>
        <v>0</v>
      </c>
      <c r="O770" s="25">
        <f t="shared" si="586"/>
        <v>0</v>
      </c>
      <c r="P770" s="76">
        <f t="shared" si="597"/>
        <v>0</v>
      </c>
      <c r="R770" s="64"/>
      <c r="S770" s="65">
        <f t="shared" si="587"/>
        <v>0</v>
      </c>
    </row>
    <row r="771" spans="1:19" ht="26.25" x14ac:dyDescent="0.25">
      <c r="A771" s="72">
        <v>3311402170820</v>
      </c>
      <c r="B771" s="31" t="s">
        <v>813</v>
      </c>
      <c r="C771" s="73"/>
      <c r="D771" s="74">
        <f>SUM(D772:D773)</f>
        <v>0</v>
      </c>
      <c r="E771" s="74">
        <f>SUM(E772:E773)</f>
        <v>0</v>
      </c>
      <c r="F771" s="75">
        <f t="shared" si="583"/>
        <v>0</v>
      </c>
      <c r="G771" s="25">
        <f t="shared" si="605"/>
        <v>0</v>
      </c>
      <c r="H771" s="74">
        <f>SUM(H772:H773)</f>
        <v>0</v>
      </c>
      <c r="I771" s="76">
        <f t="shared" si="590"/>
        <v>0</v>
      </c>
      <c r="J771" s="74">
        <f>SUM(J772:J773)</f>
        <v>0</v>
      </c>
      <c r="K771" s="25">
        <f t="shared" si="584"/>
        <v>0</v>
      </c>
      <c r="L771" s="75">
        <f t="shared" si="598"/>
        <v>0</v>
      </c>
      <c r="M771" s="25">
        <f t="shared" si="585"/>
        <v>0</v>
      </c>
      <c r="N771" s="74">
        <f>SUM(N772:N773)</f>
        <v>0</v>
      </c>
      <c r="O771" s="25">
        <f t="shared" si="586"/>
        <v>0</v>
      </c>
      <c r="P771" s="76">
        <f t="shared" si="597"/>
        <v>0</v>
      </c>
      <c r="R771" s="64"/>
      <c r="S771" s="65">
        <f t="shared" si="587"/>
        <v>0</v>
      </c>
    </row>
    <row r="772" spans="1:19" ht="26.25" x14ac:dyDescent="0.25">
      <c r="A772" s="72">
        <v>3311402170820170</v>
      </c>
      <c r="B772" s="31" t="s">
        <v>813</v>
      </c>
      <c r="C772" s="73"/>
      <c r="D772" s="64">
        <f>SUM(geab:geru!D772)</f>
        <v>0</v>
      </c>
      <c r="E772" s="64">
        <f>SUM(geab:geru!E772)</f>
        <v>0</v>
      </c>
      <c r="F772" s="75">
        <f t="shared" si="583"/>
        <v>0</v>
      </c>
      <c r="G772" s="25">
        <f t="shared" si="605"/>
        <v>0</v>
      </c>
      <c r="H772" s="64"/>
      <c r="I772" s="76">
        <f t="shared" ref="I772:I773" si="636">SUM(F772-H772)</f>
        <v>0</v>
      </c>
      <c r="J772" s="64">
        <f>SUM(geab:geru!J772)</f>
        <v>0</v>
      </c>
      <c r="K772" s="25">
        <f t="shared" si="584"/>
        <v>0</v>
      </c>
      <c r="L772" s="75">
        <f t="shared" ref="L772:L773" si="637">SUM(N772-J772)</f>
        <v>0</v>
      </c>
      <c r="M772" s="25">
        <f t="shared" si="585"/>
        <v>0</v>
      </c>
      <c r="N772" s="64">
        <f>SUM(geab:geru!N772)</f>
        <v>0</v>
      </c>
      <c r="O772" s="25">
        <f t="shared" si="586"/>
        <v>0</v>
      </c>
      <c r="P772" s="76">
        <f t="shared" si="597"/>
        <v>0</v>
      </c>
      <c r="R772" s="64"/>
      <c r="S772" s="65">
        <f t="shared" si="587"/>
        <v>0</v>
      </c>
    </row>
    <row r="773" spans="1:19" ht="26.25" x14ac:dyDescent="0.25">
      <c r="A773" s="72">
        <v>3311402170820180</v>
      </c>
      <c r="B773" s="31" t="s">
        <v>813</v>
      </c>
      <c r="C773" s="73"/>
      <c r="D773" s="64">
        <f>SUM(geab:geru!D773)</f>
        <v>0</v>
      </c>
      <c r="E773" s="64">
        <f>SUM(geab:geru!E773)</f>
        <v>0</v>
      </c>
      <c r="F773" s="75">
        <f t="shared" si="583"/>
        <v>0</v>
      </c>
      <c r="G773" s="25">
        <f t="shared" si="605"/>
        <v>0</v>
      </c>
      <c r="H773" s="64"/>
      <c r="I773" s="76">
        <f t="shared" si="636"/>
        <v>0</v>
      </c>
      <c r="J773" s="64">
        <f>SUM(geab:geru!J773)</f>
        <v>0</v>
      </c>
      <c r="K773" s="25">
        <f t="shared" si="584"/>
        <v>0</v>
      </c>
      <c r="L773" s="75">
        <f t="shared" si="637"/>
        <v>0</v>
      </c>
      <c r="M773" s="25">
        <f t="shared" si="585"/>
        <v>0</v>
      </c>
      <c r="N773" s="64">
        <f>SUM(geab:geru!N773)</f>
        <v>0</v>
      </c>
      <c r="O773" s="25">
        <f t="shared" si="586"/>
        <v>0</v>
      </c>
      <c r="P773" s="76">
        <f t="shared" si="597"/>
        <v>0</v>
      </c>
      <c r="R773" s="64"/>
      <c r="S773" s="65">
        <f t="shared" si="587"/>
        <v>0</v>
      </c>
    </row>
    <row r="774" spans="1:19" ht="51.75" x14ac:dyDescent="0.25">
      <c r="A774" s="72">
        <v>3311402170821</v>
      </c>
      <c r="B774" s="31" t="s">
        <v>814</v>
      </c>
      <c r="C774" s="73"/>
      <c r="D774" s="74">
        <f>SUM(D775:D778)</f>
        <v>0</v>
      </c>
      <c r="E774" s="74">
        <f>SUM(E775:E778)</f>
        <v>0</v>
      </c>
      <c r="F774" s="75">
        <f t="shared" si="583"/>
        <v>0</v>
      </c>
      <c r="G774" s="25">
        <f t="shared" si="605"/>
        <v>0</v>
      </c>
      <c r="H774" s="74">
        <f>SUM(H775:H778)</f>
        <v>0</v>
      </c>
      <c r="I774" s="76">
        <f t="shared" si="590"/>
        <v>0</v>
      </c>
      <c r="J774" s="74">
        <f>SUM(J775:J778)</f>
        <v>0</v>
      </c>
      <c r="K774" s="25">
        <f t="shared" si="584"/>
        <v>0</v>
      </c>
      <c r="L774" s="75">
        <f t="shared" si="598"/>
        <v>0</v>
      </c>
      <c r="M774" s="25">
        <f t="shared" si="585"/>
        <v>0</v>
      </c>
      <c r="N774" s="74">
        <f>SUM(N775:N778)</f>
        <v>0</v>
      </c>
      <c r="O774" s="25">
        <f t="shared" si="586"/>
        <v>0</v>
      </c>
      <c r="P774" s="76">
        <f t="shared" si="597"/>
        <v>0</v>
      </c>
      <c r="R774" s="64"/>
      <c r="S774" s="65">
        <f t="shared" si="587"/>
        <v>0</v>
      </c>
    </row>
    <row r="775" spans="1:19" ht="51.75" x14ac:dyDescent="0.25">
      <c r="A775" s="72">
        <v>3311402170821170</v>
      </c>
      <c r="B775" s="31" t="s">
        <v>814</v>
      </c>
      <c r="C775" s="73"/>
      <c r="D775" s="64">
        <f>SUM(geab:geru!D775)</f>
        <v>0</v>
      </c>
      <c r="E775" s="64">
        <f>SUM(geab:geru!E775)</f>
        <v>0</v>
      </c>
      <c r="F775" s="75">
        <f t="shared" si="583"/>
        <v>0</v>
      </c>
      <c r="G775" s="25">
        <f t="shared" si="605"/>
        <v>0</v>
      </c>
      <c r="H775" s="64"/>
      <c r="I775" s="76">
        <f t="shared" ref="I775:I778" si="638">SUM(F775-H775)</f>
        <v>0</v>
      </c>
      <c r="J775" s="64">
        <f>SUM(geab:geru!J775)</f>
        <v>0</v>
      </c>
      <c r="K775" s="25">
        <f t="shared" si="584"/>
        <v>0</v>
      </c>
      <c r="L775" s="75">
        <f t="shared" ref="L775:L778" si="639">SUM(N775-J775)</f>
        <v>0</v>
      </c>
      <c r="M775" s="25">
        <f t="shared" si="585"/>
        <v>0</v>
      </c>
      <c r="N775" s="64">
        <f>SUM(geab:geru!N775)</f>
        <v>0</v>
      </c>
      <c r="O775" s="25">
        <f t="shared" si="586"/>
        <v>0</v>
      </c>
      <c r="P775" s="76">
        <f t="shared" si="597"/>
        <v>0</v>
      </c>
      <c r="R775" s="64"/>
      <c r="S775" s="65">
        <f t="shared" si="587"/>
        <v>0</v>
      </c>
    </row>
    <row r="776" spans="1:19" ht="51.75" x14ac:dyDescent="0.25">
      <c r="A776" s="72">
        <v>3311402170821180</v>
      </c>
      <c r="B776" s="31" t="s">
        <v>814</v>
      </c>
      <c r="C776" s="73"/>
      <c r="D776" s="64">
        <f>SUM(geab:geru!D776)</f>
        <v>0</v>
      </c>
      <c r="E776" s="64">
        <f>SUM(geab:geru!E776)</f>
        <v>0</v>
      </c>
      <c r="F776" s="75">
        <f t="shared" si="583"/>
        <v>0</v>
      </c>
      <c r="G776" s="25">
        <f t="shared" si="605"/>
        <v>0</v>
      </c>
      <c r="H776" s="64"/>
      <c r="I776" s="76">
        <f t="shared" si="638"/>
        <v>0</v>
      </c>
      <c r="J776" s="64">
        <f>SUM(geab:geru!J776)</f>
        <v>0</v>
      </c>
      <c r="K776" s="25">
        <f t="shared" si="584"/>
        <v>0</v>
      </c>
      <c r="L776" s="75">
        <f t="shared" si="639"/>
        <v>0</v>
      </c>
      <c r="M776" s="25">
        <f t="shared" si="585"/>
        <v>0</v>
      </c>
      <c r="N776" s="64">
        <f>SUM(geab:geru!N776)</f>
        <v>0</v>
      </c>
      <c r="O776" s="25">
        <f t="shared" si="586"/>
        <v>0</v>
      </c>
      <c r="P776" s="76">
        <f t="shared" si="597"/>
        <v>0</v>
      </c>
      <c r="R776" s="64"/>
      <c r="S776" s="65">
        <f t="shared" si="587"/>
        <v>0</v>
      </c>
    </row>
    <row r="777" spans="1:19" ht="51.75" x14ac:dyDescent="0.25">
      <c r="A777" s="72">
        <v>3311402170821180</v>
      </c>
      <c r="B777" s="31" t="s">
        <v>814</v>
      </c>
      <c r="C777" s="73"/>
      <c r="D777" s="64">
        <f>SUM(geab:geru!D777)</f>
        <v>0</v>
      </c>
      <c r="E777" s="64">
        <f>SUM(geab:geru!E777)</f>
        <v>0</v>
      </c>
      <c r="F777" s="75">
        <f t="shared" si="583"/>
        <v>0</v>
      </c>
      <c r="G777" s="25">
        <f t="shared" si="605"/>
        <v>0</v>
      </c>
      <c r="H777" s="64"/>
      <c r="I777" s="76">
        <f t="shared" si="638"/>
        <v>0</v>
      </c>
      <c r="J777" s="64">
        <f>SUM(geab:geru!J777)</f>
        <v>0</v>
      </c>
      <c r="K777" s="25">
        <f t="shared" si="584"/>
        <v>0</v>
      </c>
      <c r="L777" s="75">
        <f t="shared" si="639"/>
        <v>0</v>
      </c>
      <c r="M777" s="25">
        <f t="shared" si="585"/>
        <v>0</v>
      </c>
      <c r="N777" s="64">
        <f>SUM(geab:geru!N777)</f>
        <v>0</v>
      </c>
      <c r="O777" s="25">
        <f t="shared" si="586"/>
        <v>0</v>
      </c>
      <c r="P777" s="76">
        <f t="shared" si="597"/>
        <v>0</v>
      </c>
      <c r="R777" s="64"/>
      <c r="S777" s="65">
        <f t="shared" si="587"/>
        <v>0</v>
      </c>
    </row>
    <row r="778" spans="1:19" ht="51.75" x14ac:dyDescent="0.25">
      <c r="A778" s="72">
        <v>3311402170821180</v>
      </c>
      <c r="B778" s="31" t="s">
        <v>814</v>
      </c>
      <c r="C778" s="73"/>
      <c r="D778" s="64">
        <f>SUM(geab:geru!D778)</f>
        <v>0</v>
      </c>
      <c r="E778" s="64">
        <f>SUM(geab:geru!E778)</f>
        <v>0</v>
      </c>
      <c r="F778" s="75">
        <f t="shared" si="583"/>
        <v>0</v>
      </c>
      <c r="G778" s="25">
        <f t="shared" si="605"/>
        <v>0</v>
      </c>
      <c r="H778" s="64"/>
      <c r="I778" s="76">
        <f t="shared" si="638"/>
        <v>0</v>
      </c>
      <c r="J778" s="64">
        <f>SUM(geab:geru!J778)</f>
        <v>0</v>
      </c>
      <c r="K778" s="25">
        <f t="shared" si="584"/>
        <v>0</v>
      </c>
      <c r="L778" s="75">
        <f t="shared" si="639"/>
        <v>0</v>
      </c>
      <c r="M778" s="25">
        <f t="shared" si="585"/>
        <v>0</v>
      </c>
      <c r="N778" s="64">
        <f>SUM(geab:geru!N778)</f>
        <v>0</v>
      </c>
      <c r="O778" s="25">
        <f t="shared" si="586"/>
        <v>0</v>
      </c>
      <c r="P778" s="76">
        <f t="shared" si="597"/>
        <v>0</v>
      </c>
      <c r="R778" s="64"/>
      <c r="S778" s="65">
        <f t="shared" si="587"/>
        <v>0</v>
      </c>
    </row>
    <row r="779" spans="1:19" ht="26.25" x14ac:dyDescent="0.25">
      <c r="A779" s="100">
        <v>3311402170863</v>
      </c>
      <c r="B779" s="31" t="s">
        <v>815</v>
      </c>
      <c r="C779" s="73"/>
      <c r="D779" s="74">
        <f>SUM(D780)</f>
        <v>0</v>
      </c>
      <c r="E779" s="74">
        <f>SUM(E780)</f>
        <v>0</v>
      </c>
      <c r="F779" s="75">
        <f t="shared" si="583"/>
        <v>0</v>
      </c>
      <c r="G779" s="25">
        <f t="shared" si="605"/>
        <v>0</v>
      </c>
      <c r="H779" s="74">
        <f>SUM(H780)</f>
        <v>0</v>
      </c>
      <c r="I779" s="76">
        <f t="shared" si="590"/>
        <v>0</v>
      </c>
      <c r="J779" s="74">
        <f>SUM(J780)</f>
        <v>0</v>
      </c>
      <c r="K779" s="25">
        <f t="shared" si="584"/>
        <v>0</v>
      </c>
      <c r="L779" s="75">
        <f t="shared" si="598"/>
        <v>0</v>
      </c>
      <c r="M779" s="25">
        <f t="shared" si="585"/>
        <v>0</v>
      </c>
      <c r="N779" s="74">
        <f>SUM(N780)</f>
        <v>0</v>
      </c>
      <c r="O779" s="25">
        <f t="shared" si="586"/>
        <v>0</v>
      </c>
      <c r="P779" s="76">
        <f t="shared" si="597"/>
        <v>0</v>
      </c>
      <c r="R779" s="64"/>
      <c r="S779" s="65">
        <f t="shared" si="587"/>
        <v>0</v>
      </c>
    </row>
    <row r="780" spans="1:19" ht="26.25" x14ac:dyDescent="0.25">
      <c r="A780" s="100">
        <v>3311402170863180</v>
      </c>
      <c r="B780" s="31" t="s">
        <v>815</v>
      </c>
      <c r="C780" s="73"/>
      <c r="D780" s="64">
        <f>SUM(geab:geru!D780)</f>
        <v>0</v>
      </c>
      <c r="E780" s="64">
        <f>SUM(geab:geru!E780)</f>
        <v>0</v>
      </c>
      <c r="F780" s="75">
        <f t="shared" si="583"/>
        <v>0</v>
      </c>
      <c r="G780" s="25">
        <f t="shared" si="605"/>
        <v>0</v>
      </c>
      <c r="H780" s="64"/>
      <c r="I780" s="76">
        <f t="shared" ref="I780" si="640">SUM(F780-H780)</f>
        <v>0</v>
      </c>
      <c r="J780" s="64">
        <f>SUM(geab:geru!J780)</f>
        <v>0</v>
      </c>
      <c r="K780" s="25">
        <f t="shared" si="584"/>
        <v>0</v>
      </c>
      <c r="L780" s="75">
        <f t="shared" ref="L780" si="641">SUM(N780-J780)</f>
        <v>0</v>
      </c>
      <c r="M780" s="25">
        <f t="shared" si="585"/>
        <v>0</v>
      </c>
      <c r="N780" s="64">
        <f>SUM(geab:geru!N780)</f>
        <v>0</v>
      </c>
      <c r="O780" s="25">
        <f t="shared" si="586"/>
        <v>0</v>
      </c>
      <c r="P780" s="76">
        <f t="shared" si="597"/>
        <v>0</v>
      </c>
      <c r="R780" s="64"/>
      <c r="S780" s="65">
        <f t="shared" si="587"/>
        <v>0</v>
      </c>
    </row>
    <row r="781" spans="1:19" ht="39" x14ac:dyDescent="0.25">
      <c r="A781" s="100">
        <v>3311402170864</v>
      </c>
      <c r="B781" s="31" t="s">
        <v>816</v>
      </c>
      <c r="C781" s="73"/>
      <c r="D781" s="74">
        <f>SUM(D782)</f>
        <v>0</v>
      </c>
      <c r="E781" s="74">
        <f>SUM(E782)</f>
        <v>0</v>
      </c>
      <c r="F781" s="75">
        <f t="shared" si="583"/>
        <v>0</v>
      </c>
      <c r="G781" s="25">
        <f t="shared" si="605"/>
        <v>0</v>
      </c>
      <c r="H781" s="74">
        <f>SUM(H782)</f>
        <v>0</v>
      </c>
      <c r="I781" s="76">
        <f t="shared" si="590"/>
        <v>0</v>
      </c>
      <c r="J781" s="74">
        <f>SUM(J782)</f>
        <v>0</v>
      </c>
      <c r="K781" s="25">
        <f t="shared" si="584"/>
        <v>0</v>
      </c>
      <c r="L781" s="75">
        <f t="shared" si="598"/>
        <v>0</v>
      </c>
      <c r="M781" s="25">
        <f t="shared" si="585"/>
        <v>0</v>
      </c>
      <c r="N781" s="74">
        <f>SUM(N782)</f>
        <v>0</v>
      </c>
      <c r="O781" s="25">
        <f t="shared" si="586"/>
        <v>0</v>
      </c>
      <c r="P781" s="76">
        <f t="shared" si="597"/>
        <v>0</v>
      </c>
      <c r="R781" s="64"/>
      <c r="S781" s="65">
        <f t="shared" si="587"/>
        <v>0</v>
      </c>
    </row>
    <row r="782" spans="1:19" ht="39" x14ac:dyDescent="0.25">
      <c r="A782" s="100">
        <v>3311402170864180</v>
      </c>
      <c r="B782" s="31" t="s">
        <v>816</v>
      </c>
      <c r="C782" s="73"/>
      <c r="D782" s="64">
        <f>SUM(geab:geru!D782)</f>
        <v>0</v>
      </c>
      <c r="E782" s="64">
        <f>SUM(geab:geru!E782)</f>
        <v>0</v>
      </c>
      <c r="F782" s="75">
        <f t="shared" si="583"/>
        <v>0</v>
      </c>
      <c r="G782" s="25">
        <f t="shared" si="605"/>
        <v>0</v>
      </c>
      <c r="H782" s="64"/>
      <c r="I782" s="76">
        <f t="shared" ref="I782" si="642">SUM(F782-H782)</f>
        <v>0</v>
      </c>
      <c r="J782" s="64">
        <f>SUM(geab:geru!J782)</f>
        <v>0</v>
      </c>
      <c r="K782" s="25">
        <f t="shared" si="584"/>
        <v>0</v>
      </c>
      <c r="L782" s="75">
        <f t="shared" ref="L782" si="643">SUM(N782-J782)</f>
        <v>0</v>
      </c>
      <c r="M782" s="25">
        <f t="shared" si="585"/>
        <v>0</v>
      </c>
      <c r="N782" s="64">
        <f>SUM(geab:geru!N782)</f>
        <v>0</v>
      </c>
      <c r="O782" s="25">
        <f t="shared" si="586"/>
        <v>0</v>
      </c>
      <c r="P782" s="76">
        <f t="shared" si="597"/>
        <v>0</v>
      </c>
      <c r="R782" s="64"/>
      <c r="S782" s="65">
        <f t="shared" si="587"/>
        <v>0</v>
      </c>
    </row>
    <row r="783" spans="1:19" ht="39" x14ac:dyDescent="0.25">
      <c r="A783" s="100">
        <v>3311402170865</v>
      </c>
      <c r="B783" s="31" t="s">
        <v>817</v>
      </c>
      <c r="C783" s="73"/>
      <c r="D783" s="74">
        <f>SUM(D784)</f>
        <v>0</v>
      </c>
      <c r="E783" s="74">
        <f>SUM(E784)</f>
        <v>0</v>
      </c>
      <c r="F783" s="75">
        <f t="shared" si="583"/>
        <v>0</v>
      </c>
      <c r="G783" s="25">
        <f t="shared" si="605"/>
        <v>0</v>
      </c>
      <c r="H783" s="74">
        <f>SUM(H784)</f>
        <v>0</v>
      </c>
      <c r="I783" s="76">
        <f t="shared" si="590"/>
        <v>0</v>
      </c>
      <c r="J783" s="74">
        <f>SUM(J784)</f>
        <v>0</v>
      </c>
      <c r="K783" s="25">
        <f t="shared" si="584"/>
        <v>0</v>
      </c>
      <c r="L783" s="75">
        <f t="shared" si="598"/>
        <v>0</v>
      </c>
      <c r="M783" s="25">
        <f t="shared" si="585"/>
        <v>0</v>
      </c>
      <c r="N783" s="74">
        <f>SUM(N784)</f>
        <v>0</v>
      </c>
      <c r="O783" s="25">
        <f t="shared" si="586"/>
        <v>0</v>
      </c>
      <c r="P783" s="76">
        <f t="shared" si="597"/>
        <v>0</v>
      </c>
      <c r="R783" s="64"/>
      <c r="S783" s="65">
        <f t="shared" si="587"/>
        <v>0</v>
      </c>
    </row>
    <row r="784" spans="1:19" ht="39" x14ac:dyDescent="0.25">
      <c r="A784" s="100">
        <v>3311402170865180</v>
      </c>
      <c r="B784" s="31" t="s">
        <v>817</v>
      </c>
      <c r="C784" s="73"/>
      <c r="D784" s="64">
        <f>SUM(geab:geru!D784)</f>
        <v>0</v>
      </c>
      <c r="E784" s="64">
        <f>SUM(geab:geru!E784)</f>
        <v>0</v>
      </c>
      <c r="F784" s="75">
        <f t="shared" si="583"/>
        <v>0</v>
      </c>
      <c r="G784" s="25">
        <f t="shared" si="605"/>
        <v>0</v>
      </c>
      <c r="H784" s="64"/>
      <c r="I784" s="76">
        <f t="shared" ref="I784" si="644">SUM(F784-H784)</f>
        <v>0</v>
      </c>
      <c r="J784" s="64">
        <f>SUM(geab:geru!J784)</f>
        <v>0</v>
      </c>
      <c r="K784" s="25">
        <f t="shared" si="584"/>
        <v>0</v>
      </c>
      <c r="L784" s="75">
        <f t="shared" ref="L784" si="645">SUM(N784-J784)</f>
        <v>0</v>
      </c>
      <c r="M784" s="25">
        <f t="shared" si="585"/>
        <v>0</v>
      </c>
      <c r="N784" s="64">
        <f>SUM(geab:geru!N784)</f>
        <v>0</v>
      </c>
      <c r="O784" s="25">
        <f t="shared" si="586"/>
        <v>0</v>
      </c>
      <c r="P784" s="76">
        <f t="shared" si="597"/>
        <v>0</v>
      </c>
      <c r="R784" s="64"/>
      <c r="S784" s="65">
        <f t="shared" si="587"/>
        <v>0</v>
      </c>
    </row>
    <row r="785" spans="1:19" ht="26.25" x14ac:dyDescent="0.25">
      <c r="A785" s="72">
        <v>331140218</v>
      </c>
      <c r="B785" s="31" t="s">
        <v>818</v>
      </c>
      <c r="C785" s="73"/>
      <c r="D785" s="74">
        <f>SUM(D786+D788+D790+D792+D794)</f>
        <v>7446001000</v>
      </c>
      <c r="E785" s="74">
        <f>SUM(E786+E788+E790+E792+E794)</f>
        <v>-262211878</v>
      </c>
      <c r="F785" s="75">
        <f t="shared" si="583"/>
        <v>7183789122</v>
      </c>
      <c r="G785" s="25">
        <f t="shared" si="605"/>
        <v>0.10096847663771352</v>
      </c>
      <c r="H785" s="74">
        <f>SUM(H786+H788+H790+H792+H794)</f>
        <v>0</v>
      </c>
      <c r="I785" s="76">
        <f t="shared" si="590"/>
        <v>7183789122</v>
      </c>
      <c r="J785" s="74">
        <f>SUM(J786+J788+J790+J792+J794)</f>
        <v>51222807</v>
      </c>
      <c r="K785" s="25">
        <f t="shared" si="584"/>
        <v>0.713033277148026</v>
      </c>
      <c r="L785" s="75">
        <f t="shared" si="598"/>
        <v>3542566315</v>
      </c>
      <c r="M785" s="25">
        <f t="shared" si="585"/>
        <v>49.313339448551815</v>
      </c>
      <c r="N785" s="74">
        <f>SUM(N786+N788+N790+N792+N794)</f>
        <v>3593789122</v>
      </c>
      <c r="O785" s="25">
        <f t="shared" si="586"/>
        <v>50.026372725699844</v>
      </c>
      <c r="P785" s="76">
        <f t="shared" si="597"/>
        <v>3590000000</v>
      </c>
      <c r="R785" s="64"/>
      <c r="S785" s="65">
        <f t="shared" si="587"/>
        <v>3593789122</v>
      </c>
    </row>
    <row r="786" spans="1:19" ht="26.25" x14ac:dyDescent="0.25">
      <c r="A786" s="72">
        <v>3311402180069</v>
      </c>
      <c r="B786" s="31" t="s">
        <v>819</v>
      </c>
      <c r="C786" s="73"/>
      <c r="D786" s="74">
        <f>SUM(D787)</f>
        <v>5646000000</v>
      </c>
      <c r="E786" s="74">
        <f>SUM(E787)</f>
        <v>-262210878</v>
      </c>
      <c r="F786" s="75">
        <f t="shared" si="583"/>
        <v>5383789122</v>
      </c>
      <c r="G786" s="25">
        <f t="shared" si="605"/>
        <v>7.566939632488745E-2</v>
      </c>
      <c r="H786" s="74">
        <f>SUM(H787)</f>
        <v>0</v>
      </c>
      <c r="I786" s="76">
        <f t="shared" si="590"/>
        <v>5383789122</v>
      </c>
      <c r="J786" s="74">
        <f>SUM(J787)</f>
        <v>0</v>
      </c>
      <c r="K786" s="25">
        <f t="shared" si="584"/>
        <v>0</v>
      </c>
      <c r="L786" s="75">
        <f t="shared" si="598"/>
        <v>2593789122</v>
      </c>
      <c r="M786" s="25">
        <f t="shared" si="585"/>
        <v>48.177762226995341</v>
      </c>
      <c r="N786" s="74">
        <f>SUM(N787)</f>
        <v>2593789122</v>
      </c>
      <c r="O786" s="25">
        <f t="shared" si="586"/>
        <v>48.177762226995341</v>
      </c>
      <c r="P786" s="76">
        <f t="shared" si="597"/>
        <v>2790000000</v>
      </c>
      <c r="R786" s="64"/>
      <c r="S786" s="65">
        <f t="shared" si="587"/>
        <v>2593789122</v>
      </c>
    </row>
    <row r="787" spans="1:19" ht="26.25" x14ac:dyDescent="0.25">
      <c r="A787" s="72">
        <v>3311402180069</v>
      </c>
      <c r="B787" s="31" t="s">
        <v>820</v>
      </c>
      <c r="C787" s="73"/>
      <c r="D787" s="64">
        <f>SUM(geab:geru!D787)</f>
        <v>5646000000</v>
      </c>
      <c r="E787" s="64">
        <f>SUM(geab:geru!E787)</f>
        <v>-262210878</v>
      </c>
      <c r="F787" s="75">
        <f t="shared" ref="F787" si="646">SUM(D787+E787)</f>
        <v>5383789122</v>
      </c>
      <c r="G787" s="25">
        <f t="shared" si="605"/>
        <v>7.566939632488745E-2</v>
      </c>
      <c r="H787" s="64"/>
      <c r="I787" s="76">
        <f t="shared" ref="I787" si="647">SUM(F787-H787)</f>
        <v>5383789122</v>
      </c>
      <c r="J787" s="64">
        <f>SUM(geab:geru!J787)</f>
        <v>0</v>
      </c>
      <c r="K787" s="25">
        <f t="shared" ref="K787" si="648">IF(OR(J787=0,F787=0),0,J787/F787)*100</f>
        <v>0</v>
      </c>
      <c r="L787" s="75">
        <f t="shared" ref="L787" si="649">SUM(N787-J787)</f>
        <v>2593789122</v>
      </c>
      <c r="M787" s="25">
        <f t="shared" ref="M787" si="650">IF(OR(L787=0,F787=0),0,L787/F787)*100</f>
        <v>48.177762226995341</v>
      </c>
      <c r="N787" s="64">
        <f>SUM(geab:geru!N787)</f>
        <v>2593789122</v>
      </c>
      <c r="O787" s="25">
        <f t="shared" ref="O787:O852" si="651">IF(OR(N787=0,F787=0),0,N787/F787)*100</f>
        <v>48.177762226995341</v>
      </c>
      <c r="P787" s="76">
        <f t="shared" si="597"/>
        <v>2790000000</v>
      </c>
      <c r="R787" s="64"/>
      <c r="S787" s="65">
        <f t="shared" ref="S787:S852" si="652">+N787-R787</f>
        <v>2593789122</v>
      </c>
    </row>
    <row r="788" spans="1:19" ht="26.25" x14ac:dyDescent="0.25">
      <c r="A788" s="72">
        <v>3311402180075</v>
      </c>
      <c r="B788" s="31" t="s">
        <v>821</v>
      </c>
      <c r="C788" s="73"/>
      <c r="D788" s="74">
        <f>SUM(D789)</f>
        <v>1800001000</v>
      </c>
      <c r="E788" s="74">
        <f>SUM(E789)</f>
        <v>-1000</v>
      </c>
      <c r="F788" s="75">
        <f t="shared" ref="F788:F852" si="653">SUM(D788+E788)</f>
        <v>1800000000</v>
      </c>
      <c r="G788" s="25">
        <f t="shared" si="605"/>
        <v>2.5299080312826083E-2</v>
      </c>
      <c r="H788" s="74">
        <f>SUM(H789)</f>
        <v>0</v>
      </c>
      <c r="I788" s="76">
        <f t="shared" ref="I788:I851" si="654">SUM(F788-H788)</f>
        <v>1800000000</v>
      </c>
      <c r="J788" s="74">
        <f>SUM(J789)</f>
        <v>51222807</v>
      </c>
      <c r="K788" s="25">
        <f t="shared" ref="K788:K852" si="655">IF(OR(J788=0,F788=0),0,J788/F788)*100</f>
        <v>2.8457115000000002</v>
      </c>
      <c r="L788" s="75">
        <f t="shared" si="598"/>
        <v>948777193</v>
      </c>
      <c r="M788" s="25">
        <f t="shared" ref="M788:M852" si="656">IF(OR(L788=0,F788=0),0,L788/F788)*100</f>
        <v>52.709844055555557</v>
      </c>
      <c r="N788" s="74">
        <f>SUM(N789)</f>
        <v>1000000000</v>
      </c>
      <c r="O788" s="25">
        <f t="shared" si="651"/>
        <v>55.555555555555557</v>
      </c>
      <c r="P788" s="76">
        <f t="shared" si="597"/>
        <v>800000000</v>
      </c>
      <c r="R788" s="64"/>
      <c r="S788" s="65">
        <f t="shared" si="652"/>
        <v>1000000000</v>
      </c>
    </row>
    <row r="789" spans="1:19" x14ac:dyDescent="0.25">
      <c r="A789" s="72">
        <v>3311402180075</v>
      </c>
      <c r="B789" s="31" t="s">
        <v>822</v>
      </c>
      <c r="C789" s="73"/>
      <c r="D789" s="64">
        <f>SUM(geab:geru!D789)</f>
        <v>1800001000</v>
      </c>
      <c r="E789" s="64">
        <f>SUM(geab:geru!E789)</f>
        <v>-1000</v>
      </c>
      <c r="F789" s="75">
        <f t="shared" si="653"/>
        <v>1800000000</v>
      </c>
      <c r="G789" s="25">
        <f t="shared" si="605"/>
        <v>2.5299080312826083E-2</v>
      </c>
      <c r="H789" s="64"/>
      <c r="I789" s="76">
        <f t="shared" ref="I789" si="657">SUM(F789-H789)</f>
        <v>1800000000</v>
      </c>
      <c r="J789" s="64">
        <f>SUM(geab:geru!J789)</f>
        <v>51222807</v>
      </c>
      <c r="K789" s="25">
        <f t="shared" si="655"/>
        <v>2.8457115000000002</v>
      </c>
      <c r="L789" s="75">
        <f t="shared" ref="L789" si="658">SUM(N789-J789)</f>
        <v>948777193</v>
      </c>
      <c r="M789" s="25">
        <f t="shared" si="656"/>
        <v>52.709844055555557</v>
      </c>
      <c r="N789" s="64">
        <f>SUM(geab:geru!N789)</f>
        <v>1000000000</v>
      </c>
      <c r="O789" s="25">
        <f t="shared" si="651"/>
        <v>55.555555555555557</v>
      </c>
      <c r="P789" s="76">
        <f t="shared" si="597"/>
        <v>800000000</v>
      </c>
      <c r="R789" s="64"/>
      <c r="S789" s="65">
        <f t="shared" si="652"/>
        <v>1000000000</v>
      </c>
    </row>
    <row r="790" spans="1:19" ht="51.75" x14ac:dyDescent="0.25">
      <c r="A790" s="72">
        <v>3311402180803</v>
      </c>
      <c r="B790" s="31" t="s">
        <v>823</v>
      </c>
      <c r="C790" s="73"/>
      <c r="D790" s="74">
        <f>SUM(D791)</f>
        <v>0</v>
      </c>
      <c r="E790" s="74">
        <f>SUM(E791)</f>
        <v>0</v>
      </c>
      <c r="F790" s="75">
        <f t="shared" si="653"/>
        <v>0</v>
      </c>
      <c r="G790" s="25">
        <f t="shared" si="605"/>
        <v>0</v>
      </c>
      <c r="H790" s="74">
        <f>SUM(H791)</f>
        <v>0</v>
      </c>
      <c r="I790" s="76">
        <f t="shared" si="654"/>
        <v>0</v>
      </c>
      <c r="J790" s="74">
        <f>SUM(J791)</f>
        <v>0</v>
      </c>
      <c r="K790" s="25">
        <f t="shared" si="655"/>
        <v>0</v>
      </c>
      <c r="L790" s="75">
        <f t="shared" si="598"/>
        <v>0</v>
      </c>
      <c r="M790" s="25">
        <f t="shared" si="656"/>
        <v>0</v>
      </c>
      <c r="N790" s="74">
        <f>SUM(N791)</f>
        <v>0</v>
      </c>
      <c r="O790" s="25">
        <f t="shared" si="651"/>
        <v>0</v>
      </c>
      <c r="P790" s="76">
        <f t="shared" si="597"/>
        <v>0</v>
      </c>
      <c r="R790" s="64"/>
      <c r="S790" s="65">
        <f t="shared" si="652"/>
        <v>0</v>
      </c>
    </row>
    <row r="791" spans="1:19" ht="51.75" x14ac:dyDescent="0.25">
      <c r="A791" s="72">
        <v>3311402180803180</v>
      </c>
      <c r="B791" s="31" t="s">
        <v>823</v>
      </c>
      <c r="C791" s="73"/>
      <c r="D791" s="64">
        <f>SUM(geab:geru!D791)</f>
        <v>0</v>
      </c>
      <c r="E791" s="64">
        <f>SUM(geab:geru!E791)</f>
        <v>0</v>
      </c>
      <c r="F791" s="75">
        <f t="shared" si="653"/>
        <v>0</v>
      </c>
      <c r="G791" s="25">
        <f t="shared" si="605"/>
        <v>0</v>
      </c>
      <c r="H791" s="64"/>
      <c r="I791" s="76">
        <f t="shared" ref="I791" si="659">SUM(F791-H791)</f>
        <v>0</v>
      </c>
      <c r="J791" s="64">
        <f>SUM(geab:geru!J791)</f>
        <v>0</v>
      </c>
      <c r="K791" s="25">
        <f t="shared" si="655"/>
        <v>0</v>
      </c>
      <c r="L791" s="75">
        <f t="shared" ref="L791" si="660">SUM(N791-J791)</f>
        <v>0</v>
      </c>
      <c r="M791" s="25">
        <f t="shared" si="656"/>
        <v>0</v>
      </c>
      <c r="N791" s="64">
        <f>SUM(geab:geru!N791)</f>
        <v>0</v>
      </c>
      <c r="O791" s="25">
        <f t="shared" si="651"/>
        <v>0</v>
      </c>
      <c r="P791" s="76">
        <f t="shared" si="597"/>
        <v>0</v>
      </c>
      <c r="R791" s="64"/>
      <c r="S791" s="65">
        <f t="shared" si="652"/>
        <v>0</v>
      </c>
    </row>
    <row r="792" spans="1:19" ht="26.25" x14ac:dyDescent="0.25">
      <c r="A792" s="72">
        <v>3311402180806</v>
      </c>
      <c r="B792" s="31" t="s">
        <v>824</v>
      </c>
      <c r="C792" s="73"/>
      <c r="D792" s="74">
        <f>SUM(D793)</f>
        <v>0</v>
      </c>
      <c r="E792" s="74">
        <f>SUM(E793)</f>
        <v>0</v>
      </c>
      <c r="F792" s="75">
        <f t="shared" si="653"/>
        <v>0</v>
      </c>
      <c r="G792" s="25">
        <f t="shared" si="605"/>
        <v>0</v>
      </c>
      <c r="H792" s="74">
        <f>SUM(H793)</f>
        <v>0</v>
      </c>
      <c r="I792" s="76">
        <f t="shared" si="654"/>
        <v>0</v>
      </c>
      <c r="J792" s="74">
        <f>SUM(J793)</f>
        <v>0</v>
      </c>
      <c r="K792" s="25">
        <f t="shared" si="655"/>
        <v>0</v>
      </c>
      <c r="L792" s="75">
        <f t="shared" si="598"/>
        <v>0</v>
      </c>
      <c r="M792" s="25">
        <f t="shared" si="656"/>
        <v>0</v>
      </c>
      <c r="N792" s="74">
        <f>SUM(N793)</f>
        <v>0</v>
      </c>
      <c r="O792" s="25">
        <f t="shared" si="651"/>
        <v>0</v>
      </c>
      <c r="P792" s="76">
        <f t="shared" si="597"/>
        <v>0</v>
      </c>
      <c r="R792" s="64"/>
      <c r="S792" s="65">
        <f t="shared" si="652"/>
        <v>0</v>
      </c>
    </row>
    <row r="793" spans="1:19" ht="26.25" x14ac:dyDescent="0.25">
      <c r="A793" s="72">
        <v>3311402180806180</v>
      </c>
      <c r="B793" s="31" t="s">
        <v>824</v>
      </c>
      <c r="C793" s="73"/>
      <c r="D793" s="64">
        <f>SUM(geab:geru!D793)</f>
        <v>0</v>
      </c>
      <c r="E793" s="64">
        <f>SUM(geab:geru!E793)</f>
        <v>0</v>
      </c>
      <c r="F793" s="75">
        <f t="shared" si="653"/>
        <v>0</v>
      </c>
      <c r="G793" s="25">
        <f t="shared" si="605"/>
        <v>0</v>
      </c>
      <c r="H793" s="64"/>
      <c r="I793" s="76">
        <f t="shared" ref="I793" si="661">SUM(F793-H793)</f>
        <v>0</v>
      </c>
      <c r="J793" s="64">
        <f>SUM(geab:geru!J793)</f>
        <v>0</v>
      </c>
      <c r="K793" s="25">
        <f t="shared" si="655"/>
        <v>0</v>
      </c>
      <c r="L793" s="75">
        <f t="shared" ref="L793" si="662">SUM(N793-J793)</f>
        <v>0</v>
      </c>
      <c r="M793" s="25">
        <f t="shared" si="656"/>
        <v>0</v>
      </c>
      <c r="N793" s="64">
        <f>SUM(geab:geru!N793)</f>
        <v>0</v>
      </c>
      <c r="O793" s="25">
        <f t="shared" si="651"/>
        <v>0</v>
      </c>
      <c r="P793" s="76">
        <f t="shared" si="597"/>
        <v>0</v>
      </c>
      <c r="R793" s="64"/>
      <c r="S793" s="65">
        <f t="shared" si="652"/>
        <v>0</v>
      </c>
    </row>
    <row r="794" spans="1:19" ht="39" x14ac:dyDescent="0.25">
      <c r="A794" s="72">
        <v>3311402180811</v>
      </c>
      <c r="B794" s="31" t="s">
        <v>825</v>
      </c>
      <c r="C794" s="73"/>
      <c r="D794" s="74">
        <f>SUM(D795:D796)</f>
        <v>0</v>
      </c>
      <c r="E794" s="74">
        <f>SUM(E795:E796)</f>
        <v>0</v>
      </c>
      <c r="F794" s="75">
        <f t="shared" si="653"/>
        <v>0</v>
      </c>
      <c r="G794" s="25">
        <f t="shared" si="605"/>
        <v>0</v>
      </c>
      <c r="H794" s="74">
        <f>SUM(H795:H796)</f>
        <v>0</v>
      </c>
      <c r="I794" s="76">
        <f t="shared" si="654"/>
        <v>0</v>
      </c>
      <c r="J794" s="74">
        <f>SUM(J795:J796)</f>
        <v>0</v>
      </c>
      <c r="K794" s="25">
        <f t="shared" si="655"/>
        <v>0</v>
      </c>
      <c r="L794" s="75">
        <f t="shared" si="598"/>
        <v>0</v>
      </c>
      <c r="M794" s="25">
        <f t="shared" si="656"/>
        <v>0</v>
      </c>
      <c r="N794" s="74">
        <f>SUM(N795:N796)</f>
        <v>0</v>
      </c>
      <c r="O794" s="25">
        <f t="shared" si="651"/>
        <v>0</v>
      </c>
      <c r="P794" s="76">
        <f t="shared" ref="P794:P859" si="663">SUM(F794-N794)</f>
        <v>0</v>
      </c>
      <c r="R794" s="64"/>
      <c r="S794" s="65">
        <f t="shared" si="652"/>
        <v>0</v>
      </c>
    </row>
    <row r="795" spans="1:19" ht="39" x14ac:dyDescent="0.25">
      <c r="A795" s="72">
        <v>3311402180811180</v>
      </c>
      <c r="B795" s="31" t="s">
        <v>825</v>
      </c>
      <c r="C795" s="73"/>
      <c r="D795" s="64">
        <f>SUM(geab:geru!D795)</f>
        <v>0</v>
      </c>
      <c r="E795" s="64">
        <f>SUM(geab:geru!E795)</f>
        <v>0</v>
      </c>
      <c r="F795" s="75">
        <f t="shared" si="653"/>
        <v>0</v>
      </c>
      <c r="G795" s="25">
        <f t="shared" si="605"/>
        <v>0</v>
      </c>
      <c r="H795" s="64"/>
      <c r="I795" s="76">
        <f t="shared" ref="I795:I796" si="664">SUM(F795-H795)</f>
        <v>0</v>
      </c>
      <c r="J795" s="64">
        <f>SUM(geab:geru!J795)</f>
        <v>0</v>
      </c>
      <c r="K795" s="25">
        <f t="shared" si="655"/>
        <v>0</v>
      </c>
      <c r="L795" s="75">
        <f t="shared" ref="L795:L796" si="665">SUM(N795-J795)</f>
        <v>0</v>
      </c>
      <c r="M795" s="25">
        <f t="shared" si="656"/>
        <v>0</v>
      </c>
      <c r="N795" s="64">
        <f>SUM(geab:geru!N795)</f>
        <v>0</v>
      </c>
      <c r="O795" s="25">
        <f t="shared" si="651"/>
        <v>0</v>
      </c>
      <c r="P795" s="76">
        <f t="shared" si="663"/>
        <v>0</v>
      </c>
      <c r="R795" s="64"/>
      <c r="S795" s="65">
        <f t="shared" si="652"/>
        <v>0</v>
      </c>
    </row>
    <row r="796" spans="1:19" ht="39" x14ac:dyDescent="0.25">
      <c r="A796" s="72">
        <v>3311402180811180</v>
      </c>
      <c r="B796" s="31" t="s">
        <v>825</v>
      </c>
      <c r="C796" s="73"/>
      <c r="D796" s="64">
        <f>SUM(geab:geru!D796)</f>
        <v>0</v>
      </c>
      <c r="E796" s="64">
        <f>SUM(geab:geru!E796)</f>
        <v>0</v>
      </c>
      <c r="F796" s="75">
        <f t="shared" si="653"/>
        <v>0</v>
      </c>
      <c r="G796" s="25">
        <f t="shared" si="605"/>
        <v>0</v>
      </c>
      <c r="H796" s="64"/>
      <c r="I796" s="76">
        <f t="shared" si="664"/>
        <v>0</v>
      </c>
      <c r="J796" s="64">
        <f>SUM(geab:geru!J796)</f>
        <v>0</v>
      </c>
      <c r="K796" s="25">
        <f t="shared" si="655"/>
        <v>0</v>
      </c>
      <c r="L796" s="75">
        <f t="shared" si="665"/>
        <v>0</v>
      </c>
      <c r="M796" s="25">
        <f t="shared" si="656"/>
        <v>0</v>
      </c>
      <c r="N796" s="64">
        <f>SUM(geab:geru!N796)</f>
        <v>0</v>
      </c>
      <c r="O796" s="25">
        <f t="shared" si="651"/>
        <v>0</v>
      </c>
      <c r="P796" s="76">
        <f t="shared" si="663"/>
        <v>0</v>
      </c>
      <c r="R796" s="64"/>
      <c r="S796" s="65">
        <f t="shared" si="652"/>
        <v>0</v>
      </c>
    </row>
    <row r="797" spans="1:19" x14ac:dyDescent="0.25">
      <c r="A797" s="72">
        <v>331140219</v>
      </c>
      <c r="B797" s="31" t="s">
        <v>826</v>
      </c>
      <c r="C797" s="73"/>
      <c r="D797" s="74">
        <f>SUM(D798+D800+D801+D808+D810+D812+D817+D819+D821+D824+D826+D828+D830+D832+D834+D836+D838+D839+D849+D851+D854+D856+D858+D860+D862+D864)</f>
        <v>3744133247035</v>
      </c>
      <c r="E797" s="74">
        <f>SUM(E798+E800+E801+E808+E810+E812+E817+E819+E821+E824+E826+E828+E830+E832+E834+E836+E838+E839+E849+E851+E854+E856+E858+E860+E862+E864)</f>
        <v>-519299340936</v>
      </c>
      <c r="F797" s="75">
        <f t="shared" si="653"/>
        <v>3224833906099</v>
      </c>
      <c r="G797" s="25">
        <f t="shared" si="605"/>
        <v>45.325184436624021</v>
      </c>
      <c r="H797" s="74">
        <f>SUM(H798+H800+H801+H808+H810+H812+H817+H819+H821+H824+H826+H828+H830+H832+H834+H836+H838+H839+H849+H851+H854+H856+H858+H860+H862+H864)</f>
        <v>0</v>
      </c>
      <c r="I797" s="76">
        <f t="shared" si="654"/>
        <v>3224833906099</v>
      </c>
      <c r="J797" s="74">
        <f>SUM(J798+J800+J801+J808+J810+J812+J817+J819+J821+J824+J826+J828+J830+J832+J834+J836+J838+J839+J849+J851+J854+J856+J858+J860+J862+J864)</f>
        <v>221896628708</v>
      </c>
      <c r="K797" s="25">
        <f t="shared" si="655"/>
        <v>6.8808699973147691</v>
      </c>
      <c r="L797" s="75">
        <f t="shared" ref="L797:L860" si="666">SUM(N797-J797)</f>
        <v>165512500740</v>
      </c>
      <c r="M797" s="25">
        <f t="shared" si="656"/>
        <v>5.1324348961654369</v>
      </c>
      <c r="N797" s="74">
        <f>SUM(N798+N800+N801+N808+N810+N812+N817+N819+N821+N824+N826+N828+N830+N832+N834+N836+N838+N839+N849+N851+N854+N856+N858+N860+N862+N864)</f>
        <v>387409129448</v>
      </c>
      <c r="O797" s="25">
        <f t="shared" si="651"/>
        <v>12.013304893480205</v>
      </c>
      <c r="P797" s="76">
        <f t="shared" si="663"/>
        <v>2837424776651</v>
      </c>
      <c r="R797" s="64"/>
      <c r="S797" s="65">
        <f t="shared" si="652"/>
        <v>387409129448</v>
      </c>
    </row>
    <row r="798" spans="1:19" ht="39" x14ac:dyDescent="0.25">
      <c r="A798" s="72">
        <v>3311402190068</v>
      </c>
      <c r="B798" s="31" t="s">
        <v>827</v>
      </c>
      <c r="C798" s="73"/>
      <c r="D798" s="64">
        <f>SUM(D799)</f>
        <v>0</v>
      </c>
      <c r="E798" s="64">
        <f>SUM(E799)</f>
        <v>0</v>
      </c>
      <c r="F798" s="75">
        <f t="shared" si="653"/>
        <v>0</v>
      </c>
      <c r="G798" s="25">
        <f t="shared" si="605"/>
        <v>0</v>
      </c>
      <c r="H798" s="64">
        <f>SUM(H799)</f>
        <v>0</v>
      </c>
      <c r="I798" s="76">
        <f t="shared" si="654"/>
        <v>0</v>
      </c>
      <c r="J798" s="64">
        <f>SUM(J799)</f>
        <v>0</v>
      </c>
      <c r="K798" s="25">
        <f t="shared" si="655"/>
        <v>0</v>
      </c>
      <c r="L798" s="75">
        <f t="shared" si="666"/>
        <v>0</v>
      </c>
      <c r="M798" s="25">
        <f t="shared" si="656"/>
        <v>0</v>
      </c>
      <c r="N798" s="64">
        <f>SUM(N799)</f>
        <v>0</v>
      </c>
      <c r="O798" s="25">
        <f t="shared" si="651"/>
        <v>0</v>
      </c>
      <c r="P798" s="76">
        <f t="shared" si="663"/>
        <v>0</v>
      </c>
      <c r="R798" s="64"/>
      <c r="S798" s="65">
        <f t="shared" si="652"/>
        <v>0</v>
      </c>
    </row>
    <row r="799" spans="1:19" ht="26.25" x14ac:dyDescent="0.25">
      <c r="A799" s="72">
        <v>3311402190068190</v>
      </c>
      <c r="B799" s="31" t="s">
        <v>828</v>
      </c>
      <c r="C799" s="73"/>
      <c r="D799" s="64">
        <f>SUM(geab:geru!D799)</f>
        <v>0</v>
      </c>
      <c r="E799" s="64">
        <f>SUM(geab:geru!E799)</f>
        <v>0</v>
      </c>
      <c r="F799" s="75">
        <f t="shared" si="653"/>
        <v>0</v>
      </c>
      <c r="G799" s="25">
        <f t="shared" si="605"/>
        <v>0</v>
      </c>
      <c r="H799" s="64"/>
      <c r="I799" s="76">
        <f t="shared" ref="I799:I800" si="667">SUM(F799-H799)</f>
        <v>0</v>
      </c>
      <c r="J799" s="64">
        <f>SUM(geab:geru!J799)</f>
        <v>0</v>
      </c>
      <c r="K799" s="25">
        <f t="shared" si="655"/>
        <v>0</v>
      </c>
      <c r="L799" s="75">
        <f t="shared" ref="L799:L800" si="668">SUM(N799-J799)</f>
        <v>0</v>
      </c>
      <c r="M799" s="25">
        <f t="shared" si="656"/>
        <v>0</v>
      </c>
      <c r="N799" s="64">
        <f>SUM(geab:geru!N799)</f>
        <v>0</v>
      </c>
      <c r="O799" s="25">
        <f t="shared" si="651"/>
        <v>0</v>
      </c>
      <c r="P799" s="76">
        <f t="shared" si="663"/>
        <v>0</v>
      </c>
      <c r="R799" s="64"/>
      <c r="S799" s="65">
        <f t="shared" si="652"/>
        <v>0</v>
      </c>
    </row>
    <row r="800" spans="1:19" ht="26.25" x14ac:dyDescent="0.25">
      <c r="A800" s="72">
        <v>3311402190078</v>
      </c>
      <c r="B800" s="31" t="s">
        <v>1157</v>
      </c>
      <c r="C800" s="73"/>
      <c r="D800" s="64">
        <f>SUM(geab:geru!D800)</f>
        <v>0</v>
      </c>
      <c r="E800" s="64">
        <f>SUM(geab:geru!E800)</f>
        <v>771989115487</v>
      </c>
      <c r="F800" s="75">
        <f t="shared" si="653"/>
        <v>771989115487</v>
      </c>
      <c r="G800" s="25">
        <f t="shared" si="605"/>
        <v>10.850341462962879</v>
      </c>
      <c r="H800" s="64"/>
      <c r="I800" s="76">
        <f t="shared" si="667"/>
        <v>771989115487</v>
      </c>
      <c r="J800" s="64">
        <f>SUM(geab:geru!J800)</f>
        <v>0</v>
      </c>
      <c r="K800" s="25">
        <f t="shared" si="655"/>
        <v>0</v>
      </c>
      <c r="L800" s="75">
        <f t="shared" si="668"/>
        <v>0</v>
      </c>
      <c r="M800" s="25">
        <f t="shared" si="656"/>
        <v>0</v>
      </c>
      <c r="N800" s="64">
        <f>SUM(geab:geru!N800)</f>
        <v>0</v>
      </c>
      <c r="O800" s="25">
        <f t="shared" ref="O800" si="669">IF(OR(N800=0,F800=0),0,N800/F800)*100</f>
        <v>0</v>
      </c>
      <c r="P800" s="76">
        <f t="shared" ref="P800" si="670">SUM(F800-N800)</f>
        <v>771989115487</v>
      </c>
      <c r="R800" s="64"/>
      <c r="S800" s="65"/>
    </row>
    <row r="801" spans="1:19" ht="26.25" x14ac:dyDescent="0.25">
      <c r="A801" s="72">
        <v>3311402190339</v>
      </c>
      <c r="B801" s="31" t="s">
        <v>829</v>
      </c>
      <c r="C801" s="73"/>
      <c r="D801" s="74">
        <f>SUM(D802:D807)</f>
        <v>0</v>
      </c>
      <c r="E801" s="74">
        <f>SUM(E802:E807)</f>
        <v>0</v>
      </c>
      <c r="F801" s="75">
        <f t="shared" si="653"/>
        <v>0</v>
      </c>
      <c r="G801" s="25">
        <f t="shared" si="605"/>
        <v>0</v>
      </c>
      <c r="H801" s="74">
        <f>SUM(H802:H807)</f>
        <v>0</v>
      </c>
      <c r="I801" s="76">
        <f t="shared" si="654"/>
        <v>0</v>
      </c>
      <c r="J801" s="74">
        <f>SUM(J802:J807)</f>
        <v>0</v>
      </c>
      <c r="K801" s="25">
        <f t="shared" si="655"/>
        <v>0</v>
      </c>
      <c r="L801" s="75">
        <f t="shared" si="666"/>
        <v>0</v>
      </c>
      <c r="M801" s="25">
        <f t="shared" si="656"/>
        <v>0</v>
      </c>
      <c r="N801" s="74">
        <f>SUM(N802:N807)</f>
        <v>0</v>
      </c>
      <c r="O801" s="25">
        <f t="shared" si="651"/>
        <v>0</v>
      </c>
      <c r="P801" s="76">
        <f t="shared" si="663"/>
        <v>0</v>
      </c>
      <c r="R801" s="64"/>
      <c r="S801" s="65">
        <f t="shared" si="652"/>
        <v>0</v>
      </c>
    </row>
    <row r="802" spans="1:19" ht="26.25" x14ac:dyDescent="0.25">
      <c r="A802" s="72">
        <v>3311402190339180</v>
      </c>
      <c r="B802" s="31" t="s">
        <v>829</v>
      </c>
      <c r="C802" s="73"/>
      <c r="D802" s="64">
        <f>SUM(geab:geru!D802)</f>
        <v>0</v>
      </c>
      <c r="E802" s="64">
        <f>SUM(geab:geru!E802)</f>
        <v>0</v>
      </c>
      <c r="F802" s="75">
        <f t="shared" si="653"/>
        <v>0</v>
      </c>
      <c r="G802" s="25">
        <f t="shared" ref="G802:G807" si="671">IF(OR(F802=0,F$7=0),0,F802/F$7)*100</f>
        <v>0</v>
      </c>
      <c r="H802" s="64"/>
      <c r="I802" s="76">
        <f t="shared" ref="I802:I807" si="672">SUM(F802-H802)</f>
        <v>0</v>
      </c>
      <c r="J802" s="64">
        <f>SUM(geab:geru!J802)</f>
        <v>0</v>
      </c>
      <c r="K802" s="25">
        <f t="shared" si="655"/>
        <v>0</v>
      </c>
      <c r="L802" s="75">
        <f t="shared" ref="L802:L807" si="673">SUM(N802-J802)</f>
        <v>0</v>
      </c>
      <c r="M802" s="25">
        <f t="shared" si="656"/>
        <v>0</v>
      </c>
      <c r="N802" s="64">
        <f>SUM(geab:geru!N802)</f>
        <v>0</v>
      </c>
      <c r="O802" s="25">
        <f t="shared" si="651"/>
        <v>0</v>
      </c>
      <c r="P802" s="76">
        <f t="shared" si="663"/>
        <v>0</v>
      </c>
      <c r="R802" s="64"/>
      <c r="S802" s="65">
        <f t="shared" si="652"/>
        <v>0</v>
      </c>
    </row>
    <row r="803" spans="1:19" ht="26.25" x14ac:dyDescent="0.25">
      <c r="A803" s="72">
        <v>3311402190339180</v>
      </c>
      <c r="B803" s="31" t="s">
        <v>829</v>
      </c>
      <c r="C803" s="73"/>
      <c r="D803" s="64">
        <f>SUM(geab:geru!D803)</f>
        <v>0</v>
      </c>
      <c r="E803" s="64">
        <f>SUM(geab:geru!E803)</f>
        <v>0</v>
      </c>
      <c r="F803" s="75">
        <f t="shared" si="653"/>
        <v>0</v>
      </c>
      <c r="G803" s="25">
        <f t="shared" si="671"/>
        <v>0</v>
      </c>
      <c r="H803" s="64"/>
      <c r="I803" s="76">
        <f t="shared" si="672"/>
        <v>0</v>
      </c>
      <c r="J803" s="64">
        <f>SUM(geab:geru!J803)</f>
        <v>0</v>
      </c>
      <c r="K803" s="25">
        <f t="shared" si="655"/>
        <v>0</v>
      </c>
      <c r="L803" s="75">
        <f t="shared" si="673"/>
        <v>0</v>
      </c>
      <c r="M803" s="25">
        <f t="shared" si="656"/>
        <v>0</v>
      </c>
      <c r="N803" s="64">
        <f>SUM(geab:geru!N803)</f>
        <v>0</v>
      </c>
      <c r="O803" s="25">
        <f t="shared" si="651"/>
        <v>0</v>
      </c>
      <c r="P803" s="76">
        <f t="shared" si="663"/>
        <v>0</v>
      </c>
      <c r="R803" s="64"/>
      <c r="S803" s="65">
        <f t="shared" si="652"/>
        <v>0</v>
      </c>
    </row>
    <row r="804" spans="1:19" ht="26.25" x14ac:dyDescent="0.25">
      <c r="A804" s="72">
        <v>3311402190339190</v>
      </c>
      <c r="B804" s="31" t="s">
        <v>829</v>
      </c>
      <c r="C804" s="73"/>
      <c r="D804" s="64">
        <f>SUM(geab:geru!D804)</f>
        <v>0</v>
      </c>
      <c r="E804" s="64">
        <f>SUM(geab:geru!E804)</f>
        <v>0</v>
      </c>
      <c r="F804" s="75">
        <f t="shared" si="653"/>
        <v>0</v>
      </c>
      <c r="G804" s="25">
        <f t="shared" si="671"/>
        <v>0</v>
      </c>
      <c r="H804" s="64"/>
      <c r="I804" s="76">
        <f t="shared" si="672"/>
        <v>0</v>
      </c>
      <c r="J804" s="64">
        <f>SUM(geab:geru!J804)</f>
        <v>0</v>
      </c>
      <c r="K804" s="25">
        <f t="shared" si="655"/>
        <v>0</v>
      </c>
      <c r="L804" s="75">
        <f t="shared" si="673"/>
        <v>0</v>
      </c>
      <c r="M804" s="25">
        <f t="shared" si="656"/>
        <v>0</v>
      </c>
      <c r="N804" s="64">
        <f>SUM(geab:geru!N804)</f>
        <v>0</v>
      </c>
      <c r="O804" s="25">
        <f t="shared" si="651"/>
        <v>0</v>
      </c>
      <c r="P804" s="76">
        <f t="shared" si="663"/>
        <v>0</v>
      </c>
      <c r="R804" s="64"/>
      <c r="S804" s="65">
        <f t="shared" si="652"/>
        <v>0</v>
      </c>
    </row>
    <row r="805" spans="1:19" ht="26.25" x14ac:dyDescent="0.25">
      <c r="A805" s="72">
        <v>3311402190339190</v>
      </c>
      <c r="B805" s="31" t="s">
        <v>829</v>
      </c>
      <c r="C805" s="73"/>
      <c r="D805" s="64">
        <f>SUM(geab:geru!D805)</f>
        <v>0</v>
      </c>
      <c r="E805" s="64">
        <f>SUM(geab:geru!E805)</f>
        <v>0</v>
      </c>
      <c r="F805" s="75">
        <f t="shared" si="653"/>
        <v>0</v>
      </c>
      <c r="G805" s="25">
        <f t="shared" si="671"/>
        <v>0</v>
      </c>
      <c r="H805" s="64"/>
      <c r="I805" s="76">
        <f t="shared" si="672"/>
        <v>0</v>
      </c>
      <c r="J805" s="64">
        <f>SUM(geab:geru!J805)</f>
        <v>0</v>
      </c>
      <c r="K805" s="25">
        <f t="shared" si="655"/>
        <v>0</v>
      </c>
      <c r="L805" s="75">
        <f t="shared" si="673"/>
        <v>0</v>
      </c>
      <c r="M805" s="25">
        <f t="shared" si="656"/>
        <v>0</v>
      </c>
      <c r="N805" s="64">
        <f>SUM(geab:geru!N805)</f>
        <v>0</v>
      </c>
      <c r="O805" s="25">
        <f t="shared" si="651"/>
        <v>0</v>
      </c>
      <c r="P805" s="76">
        <f t="shared" si="663"/>
        <v>0</v>
      </c>
      <c r="R805" s="64"/>
      <c r="S805" s="65">
        <f t="shared" si="652"/>
        <v>0</v>
      </c>
    </row>
    <row r="806" spans="1:19" ht="26.25" x14ac:dyDescent="0.25">
      <c r="A806" s="72">
        <v>3311402190339190</v>
      </c>
      <c r="B806" s="31" t="s">
        <v>829</v>
      </c>
      <c r="C806" s="73"/>
      <c r="D806" s="64">
        <f>SUM(geab:geru!D806)</f>
        <v>0</v>
      </c>
      <c r="E806" s="64">
        <f>SUM(geab:geru!E806)</f>
        <v>0</v>
      </c>
      <c r="F806" s="75">
        <f t="shared" si="653"/>
        <v>0</v>
      </c>
      <c r="G806" s="25">
        <f t="shared" si="671"/>
        <v>0</v>
      </c>
      <c r="H806" s="64"/>
      <c r="I806" s="76">
        <f t="shared" si="672"/>
        <v>0</v>
      </c>
      <c r="J806" s="64">
        <f>SUM(geab:geru!J806)</f>
        <v>0</v>
      </c>
      <c r="K806" s="25">
        <f t="shared" si="655"/>
        <v>0</v>
      </c>
      <c r="L806" s="75">
        <f t="shared" si="673"/>
        <v>0</v>
      </c>
      <c r="M806" s="25">
        <f t="shared" si="656"/>
        <v>0</v>
      </c>
      <c r="N806" s="64">
        <f>SUM(geab:geru!N806)</f>
        <v>0</v>
      </c>
      <c r="O806" s="25">
        <f t="shared" si="651"/>
        <v>0</v>
      </c>
      <c r="P806" s="76">
        <f t="shared" si="663"/>
        <v>0</v>
      </c>
      <c r="R806" s="64"/>
      <c r="S806" s="65">
        <f t="shared" si="652"/>
        <v>0</v>
      </c>
    </row>
    <row r="807" spans="1:19" ht="26.25" x14ac:dyDescent="0.25">
      <c r="A807" s="72">
        <v>3311402190339190</v>
      </c>
      <c r="B807" s="31" t="s">
        <v>829</v>
      </c>
      <c r="C807" s="73"/>
      <c r="D807" s="64">
        <f>SUM(geab:geru!D807)</f>
        <v>0</v>
      </c>
      <c r="E807" s="64">
        <f>SUM(geab:geru!E807)</f>
        <v>0</v>
      </c>
      <c r="F807" s="75">
        <f t="shared" si="653"/>
        <v>0</v>
      </c>
      <c r="G807" s="25">
        <f t="shared" si="671"/>
        <v>0</v>
      </c>
      <c r="H807" s="64"/>
      <c r="I807" s="76">
        <f t="shared" si="672"/>
        <v>0</v>
      </c>
      <c r="J807" s="64">
        <f>SUM(geab:geru!J807)</f>
        <v>0</v>
      </c>
      <c r="K807" s="25">
        <f t="shared" si="655"/>
        <v>0</v>
      </c>
      <c r="L807" s="75">
        <f t="shared" si="673"/>
        <v>0</v>
      </c>
      <c r="M807" s="25">
        <f t="shared" si="656"/>
        <v>0</v>
      </c>
      <c r="N807" s="64">
        <f>SUM(geab:geru!N807)</f>
        <v>0</v>
      </c>
      <c r="O807" s="25">
        <f t="shared" si="651"/>
        <v>0</v>
      </c>
      <c r="P807" s="76">
        <f t="shared" si="663"/>
        <v>0</v>
      </c>
      <c r="R807" s="64"/>
      <c r="S807" s="65">
        <f t="shared" si="652"/>
        <v>0</v>
      </c>
    </row>
    <row r="808" spans="1:19" x14ac:dyDescent="0.25">
      <c r="A808" s="72">
        <v>3311402190348</v>
      </c>
      <c r="B808" s="31" t="s">
        <v>830</v>
      </c>
      <c r="C808" s="73"/>
      <c r="D808" s="74">
        <f>SUM(D809)</f>
        <v>0</v>
      </c>
      <c r="E808" s="74">
        <f>SUM(E809)</f>
        <v>0</v>
      </c>
      <c r="F808" s="75">
        <f t="shared" si="653"/>
        <v>0</v>
      </c>
      <c r="G808" s="25">
        <f t="shared" ref="G808:G885" si="674">IF(OR(F808=0,F$7=0),0,F808/F$7)*100</f>
        <v>0</v>
      </c>
      <c r="H808" s="74">
        <f>SUM(H809)</f>
        <v>0</v>
      </c>
      <c r="I808" s="76">
        <f t="shared" si="654"/>
        <v>0</v>
      </c>
      <c r="J808" s="74">
        <f>SUM(J809)</f>
        <v>0</v>
      </c>
      <c r="K808" s="25">
        <f t="shared" si="655"/>
        <v>0</v>
      </c>
      <c r="L808" s="75">
        <f t="shared" si="666"/>
        <v>0</v>
      </c>
      <c r="M808" s="25">
        <f t="shared" si="656"/>
        <v>0</v>
      </c>
      <c r="N808" s="74">
        <f>SUM(N809)</f>
        <v>0</v>
      </c>
      <c r="O808" s="25">
        <f t="shared" si="651"/>
        <v>0</v>
      </c>
      <c r="P808" s="76">
        <f t="shared" si="663"/>
        <v>0</v>
      </c>
      <c r="R808" s="64"/>
      <c r="S808" s="65">
        <f t="shared" si="652"/>
        <v>0</v>
      </c>
    </row>
    <row r="809" spans="1:19" x14ac:dyDescent="0.25">
      <c r="A809" s="72">
        <v>3311402190348190</v>
      </c>
      <c r="B809" s="31" t="s">
        <v>830</v>
      </c>
      <c r="C809" s="73"/>
      <c r="D809" s="64">
        <f>SUM(geab:geru!D809)</f>
        <v>0</v>
      </c>
      <c r="E809" s="64">
        <f>SUM(geab:geru!E809)</f>
        <v>0</v>
      </c>
      <c r="F809" s="75">
        <f t="shared" si="653"/>
        <v>0</v>
      </c>
      <c r="G809" s="25">
        <f t="shared" si="674"/>
        <v>0</v>
      </c>
      <c r="H809" s="64"/>
      <c r="I809" s="76">
        <f t="shared" ref="I809" si="675">SUM(F809-H809)</f>
        <v>0</v>
      </c>
      <c r="J809" s="64">
        <f>SUM(geab:geru!J809)</f>
        <v>0</v>
      </c>
      <c r="K809" s="25">
        <f t="shared" si="655"/>
        <v>0</v>
      </c>
      <c r="L809" s="75">
        <f t="shared" ref="L809" si="676">SUM(N809-J809)</f>
        <v>0</v>
      </c>
      <c r="M809" s="25">
        <f t="shared" si="656"/>
        <v>0</v>
      </c>
      <c r="N809" s="64">
        <f>SUM(geab:geru!N809)</f>
        <v>0</v>
      </c>
      <c r="O809" s="25">
        <f t="shared" si="651"/>
        <v>0</v>
      </c>
      <c r="P809" s="76">
        <f t="shared" si="663"/>
        <v>0</v>
      </c>
      <c r="R809" s="64"/>
      <c r="S809" s="65">
        <f t="shared" si="652"/>
        <v>0</v>
      </c>
    </row>
    <row r="810" spans="1:19" ht="26.25" x14ac:dyDescent="0.25">
      <c r="A810" s="100">
        <v>3311402190408</v>
      </c>
      <c r="B810" s="31" t="s">
        <v>831</v>
      </c>
      <c r="C810" s="73"/>
      <c r="D810" s="74">
        <f>SUM(D811)</f>
        <v>0</v>
      </c>
      <c r="E810" s="74">
        <f>SUM(E811)</f>
        <v>0</v>
      </c>
      <c r="F810" s="75">
        <f t="shared" si="653"/>
        <v>0</v>
      </c>
      <c r="G810" s="25">
        <f t="shared" si="674"/>
        <v>0</v>
      </c>
      <c r="H810" s="74">
        <f>SUM(H811)</f>
        <v>0</v>
      </c>
      <c r="I810" s="76">
        <f t="shared" si="654"/>
        <v>0</v>
      </c>
      <c r="J810" s="74">
        <f>SUM(J811)</f>
        <v>0</v>
      </c>
      <c r="K810" s="25">
        <f t="shared" si="655"/>
        <v>0</v>
      </c>
      <c r="L810" s="75">
        <f t="shared" si="666"/>
        <v>0</v>
      </c>
      <c r="M810" s="25">
        <f t="shared" si="656"/>
        <v>0</v>
      </c>
      <c r="N810" s="74">
        <f>SUM(N811)</f>
        <v>0</v>
      </c>
      <c r="O810" s="25">
        <f t="shared" si="651"/>
        <v>0</v>
      </c>
      <c r="P810" s="76">
        <f t="shared" si="663"/>
        <v>0</v>
      </c>
      <c r="R810" s="64"/>
      <c r="S810" s="65">
        <f t="shared" si="652"/>
        <v>0</v>
      </c>
    </row>
    <row r="811" spans="1:19" ht="26.25" x14ac:dyDescent="0.25">
      <c r="A811" s="100">
        <v>3311402190408190</v>
      </c>
      <c r="B811" s="31" t="s">
        <v>831</v>
      </c>
      <c r="C811" s="73"/>
      <c r="D811" s="64">
        <f>SUM(geab:geru!D811)</f>
        <v>0</v>
      </c>
      <c r="E811" s="64">
        <f>SUM(geab:geru!E811)</f>
        <v>0</v>
      </c>
      <c r="F811" s="75">
        <f t="shared" si="653"/>
        <v>0</v>
      </c>
      <c r="G811" s="25">
        <f t="shared" si="674"/>
        <v>0</v>
      </c>
      <c r="H811" s="64"/>
      <c r="I811" s="76">
        <f t="shared" ref="I811" si="677">SUM(F811-H811)</f>
        <v>0</v>
      </c>
      <c r="J811" s="64">
        <f>SUM(geab:geru!J811)</f>
        <v>0</v>
      </c>
      <c r="K811" s="25">
        <f t="shared" si="655"/>
        <v>0</v>
      </c>
      <c r="L811" s="75">
        <f t="shared" ref="L811" si="678">SUM(N811-J811)</f>
        <v>0</v>
      </c>
      <c r="M811" s="25">
        <f t="shared" si="656"/>
        <v>0</v>
      </c>
      <c r="N811" s="64">
        <f>SUM(geab:geru!N811)</f>
        <v>0</v>
      </c>
      <c r="O811" s="25">
        <f t="shared" si="651"/>
        <v>0</v>
      </c>
      <c r="P811" s="76">
        <f t="shared" si="663"/>
        <v>0</v>
      </c>
      <c r="R811" s="64"/>
      <c r="S811" s="65">
        <f t="shared" si="652"/>
        <v>0</v>
      </c>
    </row>
    <row r="812" spans="1:19" ht="26.25" x14ac:dyDescent="0.25">
      <c r="A812" s="100">
        <v>3311402190543</v>
      </c>
      <c r="B812" s="31" t="s">
        <v>832</v>
      </c>
      <c r="C812" s="73"/>
      <c r="D812" s="74">
        <f>SUM(D813:D816)</f>
        <v>0</v>
      </c>
      <c r="E812" s="74">
        <f>SUM(E813:E816)</f>
        <v>0</v>
      </c>
      <c r="F812" s="75">
        <f t="shared" si="653"/>
        <v>0</v>
      </c>
      <c r="G812" s="25">
        <f t="shared" si="674"/>
        <v>0</v>
      </c>
      <c r="H812" s="74">
        <f>SUM(H813:H816)</f>
        <v>0</v>
      </c>
      <c r="I812" s="76">
        <f t="shared" si="654"/>
        <v>0</v>
      </c>
      <c r="J812" s="74">
        <f>SUM(J813:J816)</f>
        <v>0</v>
      </c>
      <c r="K812" s="25">
        <f t="shared" si="655"/>
        <v>0</v>
      </c>
      <c r="L812" s="75">
        <f t="shared" si="666"/>
        <v>0</v>
      </c>
      <c r="M812" s="25">
        <f t="shared" si="656"/>
        <v>0</v>
      </c>
      <c r="N812" s="74">
        <f>SUM(N813:N816)</f>
        <v>0</v>
      </c>
      <c r="O812" s="25">
        <f t="shared" si="651"/>
        <v>0</v>
      </c>
      <c r="P812" s="76">
        <f t="shared" si="663"/>
        <v>0</v>
      </c>
      <c r="R812" s="64"/>
      <c r="S812" s="65">
        <f t="shared" si="652"/>
        <v>0</v>
      </c>
    </row>
    <row r="813" spans="1:19" ht="26.25" x14ac:dyDescent="0.25">
      <c r="A813" s="100">
        <v>3311402190543180</v>
      </c>
      <c r="B813" s="31" t="s">
        <v>832</v>
      </c>
      <c r="C813" s="73"/>
      <c r="D813" s="64">
        <f>SUM(geab:geru!D813)</f>
        <v>0</v>
      </c>
      <c r="E813" s="64">
        <f>SUM(geab:geru!E813)</f>
        <v>0</v>
      </c>
      <c r="F813" s="75">
        <f t="shared" si="653"/>
        <v>0</v>
      </c>
      <c r="G813" s="25">
        <f t="shared" si="674"/>
        <v>0</v>
      </c>
      <c r="H813" s="64"/>
      <c r="I813" s="76">
        <f t="shared" ref="I813:I816" si="679">SUM(F813-H813)</f>
        <v>0</v>
      </c>
      <c r="J813" s="64">
        <f>SUM(geab:geru!J813)</f>
        <v>0</v>
      </c>
      <c r="K813" s="25">
        <f t="shared" si="655"/>
        <v>0</v>
      </c>
      <c r="L813" s="75">
        <f t="shared" ref="L813:L816" si="680">SUM(N813-J813)</f>
        <v>0</v>
      </c>
      <c r="M813" s="25">
        <f t="shared" si="656"/>
        <v>0</v>
      </c>
      <c r="N813" s="64">
        <f>SUM(geab:geru!N813)</f>
        <v>0</v>
      </c>
      <c r="O813" s="25">
        <f t="shared" si="651"/>
        <v>0</v>
      </c>
      <c r="P813" s="76">
        <f t="shared" si="663"/>
        <v>0</v>
      </c>
      <c r="R813" s="64"/>
      <c r="S813" s="65">
        <f t="shared" si="652"/>
        <v>0</v>
      </c>
    </row>
    <row r="814" spans="1:19" ht="26.25" x14ac:dyDescent="0.25">
      <c r="A814" s="100">
        <v>3311402190543180</v>
      </c>
      <c r="B814" s="31" t="s">
        <v>832</v>
      </c>
      <c r="C814" s="73"/>
      <c r="D814" s="64">
        <f>SUM(geab:geru!D814)</f>
        <v>0</v>
      </c>
      <c r="E814" s="64">
        <f>SUM(geab:geru!E814)</f>
        <v>0</v>
      </c>
      <c r="F814" s="75">
        <f t="shared" si="653"/>
        <v>0</v>
      </c>
      <c r="G814" s="25">
        <f t="shared" si="674"/>
        <v>0</v>
      </c>
      <c r="H814" s="64"/>
      <c r="I814" s="76">
        <f t="shared" si="679"/>
        <v>0</v>
      </c>
      <c r="J814" s="64">
        <f>SUM(geab:geru!J814)</f>
        <v>0</v>
      </c>
      <c r="K814" s="25">
        <f t="shared" si="655"/>
        <v>0</v>
      </c>
      <c r="L814" s="75">
        <f t="shared" si="680"/>
        <v>0</v>
      </c>
      <c r="M814" s="25">
        <f t="shared" si="656"/>
        <v>0</v>
      </c>
      <c r="N814" s="64">
        <f>SUM(geab:geru!N814)</f>
        <v>0</v>
      </c>
      <c r="O814" s="25">
        <f t="shared" si="651"/>
        <v>0</v>
      </c>
      <c r="P814" s="76">
        <f t="shared" si="663"/>
        <v>0</v>
      </c>
      <c r="R814" s="64"/>
      <c r="S814" s="65">
        <f t="shared" si="652"/>
        <v>0</v>
      </c>
    </row>
    <row r="815" spans="1:19" ht="26.25" x14ac:dyDescent="0.25">
      <c r="A815" s="100">
        <v>3311402190543180</v>
      </c>
      <c r="B815" s="31" t="s">
        <v>832</v>
      </c>
      <c r="C815" s="73"/>
      <c r="D815" s="64">
        <f>SUM(geab:geru!D815)</f>
        <v>0</v>
      </c>
      <c r="E815" s="64">
        <f>SUM(geab:geru!E815)</f>
        <v>0</v>
      </c>
      <c r="F815" s="75">
        <f t="shared" si="653"/>
        <v>0</v>
      </c>
      <c r="G815" s="25">
        <f t="shared" si="674"/>
        <v>0</v>
      </c>
      <c r="H815" s="64"/>
      <c r="I815" s="76">
        <f t="shared" si="679"/>
        <v>0</v>
      </c>
      <c r="J815" s="64">
        <f>SUM(geab:geru!J815)</f>
        <v>0</v>
      </c>
      <c r="K815" s="25">
        <f t="shared" si="655"/>
        <v>0</v>
      </c>
      <c r="L815" s="75">
        <f t="shared" si="680"/>
        <v>0</v>
      </c>
      <c r="M815" s="25">
        <f t="shared" si="656"/>
        <v>0</v>
      </c>
      <c r="N815" s="64">
        <f>SUM(geab:geru!N815)</f>
        <v>0</v>
      </c>
      <c r="O815" s="25">
        <f t="shared" si="651"/>
        <v>0</v>
      </c>
      <c r="P815" s="76">
        <f t="shared" si="663"/>
        <v>0</v>
      </c>
      <c r="R815" s="64"/>
      <c r="S815" s="65">
        <f t="shared" si="652"/>
        <v>0</v>
      </c>
    </row>
    <row r="816" spans="1:19" ht="26.25" x14ac:dyDescent="0.25">
      <c r="A816" s="100">
        <v>3311402190543190</v>
      </c>
      <c r="B816" s="31" t="s">
        <v>832</v>
      </c>
      <c r="C816" s="73"/>
      <c r="D816" s="64">
        <f>SUM(geab:geru!D816)</f>
        <v>0</v>
      </c>
      <c r="E816" s="64">
        <f>SUM(geab:geru!E816)</f>
        <v>0</v>
      </c>
      <c r="F816" s="75">
        <f t="shared" si="653"/>
        <v>0</v>
      </c>
      <c r="G816" s="25">
        <f t="shared" si="674"/>
        <v>0</v>
      </c>
      <c r="H816" s="64"/>
      <c r="I816" s="76">
        <f t="shared" si="679"/>
        <v>0</v>
      </c>
      <c r="J816" s="64">
        <f>SUM(geab:geru!J816)</f>
        <v>0</v>
      </c>
      <c r="K816" s="25">
        <f t="shared" si="655"/>
        <v>0</v>
      </c>
      <c r="L816" s="75">
        <f t="shared" si="680"/>
        <v>0</v>
      </c>
      <c r="M816" s="25">
        <f t="shared" si="656"/>
        <v>0</v>
      </c>
      <c r="N816" s="64">
        <f>SUM(geab:geru!N816)</f>
        <v>0</v>
      </c>
      <c r="O816" s="25">
        <f t="shared" si="651"/>
        <v>0</v>
      </c>
      <c r="P816" s="76">
        <f t="shared" si="663"/>
        <v>0</v>
      </c>
      <c r="R816" s="64"/>
      <c r="S816" s="65">
        <f t="shared" si="652"/>
        <v>0</v>
      </c>
    </row>
    <row r="817" spans="1:19" x14ac:dyDescent="0.25">
      <c r="A817" s="72">
        <v>3311402190585</v>
      </c>
      <c r="B817" s="31" t="s">
        <v>833</v>
      </c>
      <c r="C817" s="73"/>
      <c r="D817" s="74">
        <f>SUM(D818)</f>
        <v>0</v>
      </c>
      <c r="E817" s="74">
        <f>SUM(E818)</f>
        <v>0</v>
      </c>
      <c r="F817" s="75">
        <f t="shared" si="653"/>
        <v>0</v>
      </c>
      <c r="G817" s="25">
        <f t="shared" si="674"/>
        <v>0</v>
      </c>
      <c r="H817" s="74">
        <f>SUM(H818)</f>
        <v>0</v>
      </c>
      <c r="I817" s="76">
        <f t="shared" si="654"/>
        <v>0</v>
      </c>
      <c r="J817" s="74">
        <f>SUM(J818)</f>
        <v>0</v>
      </c>
      <c r="K817" s="25">
        <f t="shared" si="655"/>
        <v>0</v>
      </c>
      <c r="L817" s="75">
        <f t="shared" si="666"/>
        <v>0</v>
      </c>
      <c r="M817" s="25">
        <f t="shared" si="656"/>
        <v>0</v>
      </c>
      <c r="N817" s="74">
        <f>SUM(N818)</f>
        <v>0</v>
      </c>
      <c r="O817" s="25">
        <f t="shared" si="651"/>
        <v>0</v>
      </c>
      <c r="P817" s="76">
        <f t="shared" si="663"/>
        <v>0</v>
      </c>
      <c r="R817" s="64"/>
      <c r="S817" s="65">
        <f t="shared" si="652"/>
        <v>0</v>
      </c>
    </row>
    <row r="818" spans="1:19" x14ac:dyDescent="0.25">
      <c r="A818" s="72">
        <v>3311402190585190</v>
      </c>
      <c r="B818" s="31" t="s">
        <v>833</v>
      </c>
      <c r="C818" s="73"/>
      <c r="D818" s="64">
        <f>SUM(geab:geru!D818)</f>
        <v>0</v>
      </c>
      <c r="E818" s="64">
        <f>SUM(geab:geru!E818)</f>
        <v>0</v>
      </c>
      <c r="F818" s="75">
        <f t="shared" si="653"/>
        <v>0</v>
      </c>
      <c r="G818" s="25">
        <f t="shared" si="674"/>
        <v>0</v>
      </c>
      <c r="H818" s="64"/>
      <c r="I818" s="76">
        <f t="shared" ref="I818" si="681">SUM(F818-H818)</f>
        <v>0</v>
      </c>
      <c r="J818" s="64">
        <f>SUM(geab:geru!J818)</f>
        <v>0</v>
      </c>
      <c r="K818" s="25">
        <f t="shared" si="655"/>
        <v>0</v>
      </c>
      <c r="L818" s="75">
        <f t="shared" ref="L818" si="682">SUM(N818-J818)</f>
        <v>0</v>
      </c>
      <c r="M818" s="25">
        <f t="shared" si="656"/>
        <v>0</v>
      </c>
      <c r="N818" s="64">
        <f>SUM(geab:geru!N818)</f>
        <v>0</v>
      </c>
      <c r="O818" s="25">
        <f t="shared" si="651"/>
        <v>0</v>
      </c>
      <c r="P818" s="76">
        <f t="shared" si="663"/>
        <v>0</v>
      </c>
      <c r="R818" s="64"/>
      <c r="S818" s="65">
        <f t="shared" si="652"/>
        <v>0</v>
      </c>
    </row>
    <row r="819" spans="1:19" ht="26.25" x14ac:dyDescent="0.25">
      <c r="A819" s="72">
        <v>3311402190809</v>
      </c>
      <c r="B819" s="80" t="s">
        <v>834</v>
      </c>
      <c r="C819" s="73"/>
      <c r="D819" s="74">
        <f>SUM(D820)</f>
        <v>0</v>
      </c>
      <c r="E819" s="74">
        <f>SUM(E820)</f>
        <v>0</v>
      </c>
      <c r="F819" s="75">
        <f t="shared" si="653"/>
        <v>0</v>
      </c>
      <c r="G819" s="25">
        <f t="shared" si="674"/>
        <v>0</v>
      </c>
      <c r="H819" s="74">
        <f>SUM(H820)</f>
        <v>0</v>
      </c>
      <c r="I819" s="76">
        <f t="shared" si="654"/>
        <v>0</v>
      </c>
      <c r="J819" s="74">
        <f>SUM(J820)</f>
        <v>0</v>
      </c>
      <c r="K819" s="25">
        <f t="shared" si="655"/>
        <v>0</v>
      </c>
      <c r="L819" s="75">
        <f t="shared" si="666"/>
        <v>0</v>
      </c>
      <c r="M819" s="25">
        <f t="shared" si="656"/>
        <v>0</v>
      </c>
      <c r="N819" s="74">
        <f>SUM(N820)</f>
        <v>0</v>
      </c>
      <c r="O819" s="25">
        <f t="shared" si="651"/>
        <v>0</v>
      </c>
      <c r="P819" s="76">
        <f t="shared" si="663"/>
        <v>0</v>
      </c>
      <c r="R819" s="64"/>
      <c r="S819" s="65">
        <f t="shared" si="652"/>
        <v>0</v>
      </c>
    </row>
    <row r="820" spans="1:19" ht="26.25" x14ac:dyDescent="0.25">
      <c r="A820" s="72">
        <v>3311402190809190</v>
      </c>
      <c r="B820" s="80" t="s">
        <v>835</v>
      </c>
      <c r="C820" s="73"/>
      <c r="D820" s="64">
        <f>SUM(geab:geru!D820)</f>
        <v>0</v>
      </c>
      <c r="E820" s="64">
        <f>SUM(geab:geru!E820)</f>
        <v>0</v>
      </c>
      <c r="F820" s="75">
        <f t="shared" si="653"/>
        <v>0</v>
      </c>
      <c r="G820" s="25">
        <f t="shared" si="674"/>
        <v>0</v>
      </c>
      <c r="H820" s="64"/>
      <c r="I820" s="76">
        <f t="shared" ref="I820" si="683">SUM(F820-H820)</f>
        <v>0</v>
      </c>
      <c r="J820" s="64">
        <f>SUM(geab:geru!J820)</f>
        <v>0</v>
      </c>
      <c r="K820" s="25">
        <f t="shared" si="655"/>
        <v>0</v>
      </c>
      <c r="L820" s="75">
        <f t="shared" ref="L820" si="684">SUM(N820-J820)</f>
        <v>0</v>
      </c>
      <c r="M820" s="25">
        <f t="shared" si="656"/>
        <v>0</v>
      </c>
      <c r="N820" s="64">
        <f>SUM(geab:geru!N820)</f>
        <v>0</v>
      </c>
      <c r="O820" s="25">
        <f t="shared" si="651"/>
        <v>0</v>
      </c>
      <c r="P820" s="76">
        <f t="shared" si="663"/>
        <v>0</v>
      </c>
      <c r="R820" s="64"/>
      <c r="S820" s="65">
        <f t="shared" si="652"/>
        <v>0</v>
      </c>
    </row>
    <row r="821" spans="1:19" ht="26.25" x14ac:dyDescent="0.25">
      <c r="A821" s="72">
        <v>3311402190810</v>
      </c>
      <c r="B821" s="80" t="s">
        <v>836</v>
      </c>
      <c r="C821" s="73"/>
      <c r="D821" s="74">
        <f>SUM(D822+D823)</f>
        <v>0</v>
      </c>
      <c r="E821" s="74">
        <f>SUM(E822+E823)</f>
        <v>0</v>
      </c>
      <c r="F821" s="75">
        <f t="shared" si="653"/>
        <v>0</v>
      </c>
      <c r="G821" s="25">
        <f t="shared" si="674"/>
        <v>0</v>
      </c>
      <c r="H821" s="74">
        <f>SUM(H822+H823)</f>
        <v>0</v>
      </c>
      <c r="I821" s="76">
        <f t="shared" si="654"/>
        <v>0</v>
      </c>
      <c r="J821" s="74">
        <f>SUM(J822+J823)</f>
        <v>0</v>
      </c>
      <c r="K821" s="25">
        <f t="shared" si="655"/>
        <v>0</v>
      </c>
      <c r="L821" s="75">
        <f t="shared" si="666"/>
        <v>0</v>
      </c>
      <c r="M821" s="25">
        <f t="shared" si="656"/>
        <v>0</v>
      </c>
      <c r="N821" s="74">
        <f>SUM(N822+N823)</f>
        <v>0</v>
      </c>
      <c r="O821" s="25">
        <f t="shared" si="651"/>
        <v>0</v>
      </c>
      <c r="P821" s="76">
        <f t="shared" si="663"/>
        <v>0</v>
      </c>
      <c r="R821" s="64"/>
      <c r="S821" s="65">
        <f t="shared" si="652"/>
        <v>0</v>
      </c>
    </row>
    <row r="822" spans="1:19" ht="26.25" x14ac:dyDescent="0.25">
      <c r="A822" s="72">
        <v>3311402190810190</v>
      </c>
      <c r="B822" s="80" t="s">
        <v>837</v>
      </c>
      <c r="C822" s="73"/>
      <c r="D822" s="64">
        <f>SUM(geab:geru!D822)</f>
        <v>0</v>
      </c>
      <c r="E822" s="64">
        <f>SUM(geab:geru!E822)</f>
        <v>0</v>
      </c>
      <c r="F822" s="75">
        <f t="shared" si="653"/>
        <v>0</v>
      </c>
      <c r="G822" s="25">
        <f t="shared" si="674"/>
        <v>0</v>
      </c>
      <c r="H822" s="64"/>
      <c r="I822" s="76">
        <f t="shared" ref="I822:I823" si="685">SUM(F822-H822)</f>
        <v>0</v>
      </c>
      <c r="J822" s="64">
        <f>SUM(geab:geru!J822)</f>
        <v>0</v>
      </c>
      <c r="K822" s="25">
        <f t="shared" si="655"/>
        <v>0</v>
      </c>
      <c r="L822" s="75">
        <f t="shared" ref="L822:L823" si="686">SUM(N822-J822)</f>
        <v>0</v>
      </c>
      <c r="M822" s="25">
        <f t="shared" si="656"/>
        <v>0</v>
      </c>
      <c r="N822" s="64">
        <f>SUM(geab:geru!N822)</f>
        <v>0</v>
      </c>
      <c r="O822" s="25">
        <f t="shared" si="651"/>
        <v>0</v>
      </c>
      <c r="P822" s="76">
        <f t="shared" si="663"/>
        <v>0</v>
      </c>
      <c r="R822" s="64"/>
      <c r="S822" s="65">
        <f t="shared" si="652"/>
        <v>0</v>
      </c>
    </row>
    <row r="823" spans="1:19" ht="26.25" x14ac:dyDescent="0.25">
      <c r="A823" s="72">
        <v>3311402190810190</v>
      </c>
      <c r="B823" s="80" t="s">
        <v>838</v>
      </c>
      <c r="C823" s="73"/>
      <c r="D823" s="64">
        <f>SUM(geab:geru!D823)</f>
        <v>0</v>
      </c>
      <c r="E823" s="64">
        <f>SUM(geab:geru!E823)</f>
        <v>0</v>
      </c>
      <c r="F823" s="75">
        <f t="shared" si="653"/>
        <v>0</v>
      </c>
      <c r="G823" s="25">
        <f t="shared" si="674"/>
        <v>0</v>
      </c>
      <c r="H823" s="64"/>
      <c r="I823" s="76">
        <f t="shared" si="685"/>
        <v>0</v>
      </c>
      <c r="J823" s="64">
        <f>SUM(geab:geru!J823)</f>
        <v>0</v>
      </c>
      <c r="K823" s="25">
        <f t="shared" si="655"/>
        <v>0</v>
      </c>
      <c r="L823" s="75">
        <f t="shared" si="686"/>
        <v>0</v>
      </c>
      <c r="M823" s="25">
        <f t="shared" si="656"/>
        <v>0</v>
      </c>
      <c r="N823" s="64">
        <f>SUM(geab:geru!N823)</f>
        <v>0</v>
      </c>
      <c r="O823" s="25">
        <f t="shared" si="651"/>
        <v>0</v>
      </c>
      <c r="P823" s="76">
        <f t="shared" si="663"/>
        <v>0</v>
      </c>
      <c r="R823" s="64"/>
      <c r="S823" s="65">
        <f t="shared" si="652"/>
        <v>0</v>
      </c>
    </row>
    <row r="824" spans="1:19" x14ac:dyDescent="0.25">
      <c r="A824" s="72">
        <v>3311402190845</v>
      </c>
      <c r="B824" s="80" t="s">
        <v>839</v>
      </c>
      <c r="C824" s="73"/>
      <c r="D824" s="74">
        <f>SUM(D825)</f>
        <v>0</v>
      </c>
      <c r="E824" s="74">
        <f>SUM(E825)</f>
        <v>0</v>
      </c>
      <c r="F824" s="75">
        <f t="shared" si="653"/>
        <v>0</v>
      </c>
      <c r="G824" s="25">
        <f t="shared" si="674"/>
        <v>0</v>
      </c>
      <c r="H824" s="74">
        <f>SUM(H825)</f>
        <v>0</v>
      </c>
      <c r="I824" s="76">
        <f t="shared" si="654"/>
        <v>0</v>
      </c>
      <c r="J824" s="74">
        <f>SUM(J825)</f>
        <v>0</v>
      </c>
      <c r="K824" s="25">
        <f t="shared" si="655"/>
        <v>0</v>
      </c>
      <c r="L824" s="75">
        <f t="shared" si="666"/>
        <v>0</v>
      </c>
      <c r="M824" s="25">
        <f t="shared" si="656"/>
        <v>0</v>
      </c>
      <c r="N824" s="74">
        <f>SUM(N825)</f>
        <v>0</v>
      </c>
      <c r="O824" s="25">
        <f t="shared" si="651"/>
        <v>0</v>
      </c>
      <c r="P824" s="76">
        <f t="shared" si="663"/>
        <v>0</v>
      </c>
      <c r="R824" s="64"/>
      <c r="S824" s="65">
        <f t="shared" si="652"/>
        <v>0</v>
      </c>
    </row>
    <row r="825" spans="1:19" x14ac:dyDescent="0.25">
      <c r="A825" s="72">
        <v>3311402190845190</v>
      </c>
      <c r="B825" s="80" t="s">
        <v>840</v>
      </c>
      <c r="C825" s="73"/>
      <c r="D825" s="64">
        <f>SUM(geab:geru!D825)</f>
        <v>0</v>
      </c>
      <c r="E825" s="64">
        <f>SUM(geab:geru!E825)</f>
        <v>0</v>
      </c>
      <c r="F825" s="75">
        <f t="shared" si="653"/>
        <v>0</v>
      </c>
      <c r="G825" s="25">
        <f t="shared" si="674"/>
        <v>0</v>
      </c>
      <c r="H825" s="64"/>
      <c r="I825" s="76">
        <f t="shared" ref="I825" si="687">SUM(F825-H825)</f>
        <v>0</v>
      </c>
      <c r="J825" s="64">
        <f>SUM(geab:geru!J825)</f>
        <v>0</v>
      </c>
      <c r="K825" s="25">
        <f t="shared" si="655"/>
        <v>0</v>
      </c>
      <c r="L825" s="75">
        <f t="shared" ref="L825" si="688">SUM(N825-J825)</f>
        <v>0</v>
      </c>
      <c r="M825" s="25">
        <f t="shared" si="656"/>
        <v>0</v>
      </c>
      <c r="N825" s="64">
        <f>SUM(geab:geru!N825)</f>
        <v>0</v>
      </c>
      <c r="O825" s="25">
        <f t="shared" si="651"/>
        <v>0</v>
      </c>
      <c r="P825" s="76">
        <f t="shared" si="663"/>
        <v>0</v>
      </c>
      <c r="R825" s="64"/>
      <c r="S825" s="65">
        <f t="shared" si="652"/>
        <v>0</v>
      </c>
    </row>
    <row r="826" spans="1:19" ht="26.25" x14ac:dyDescent="0.25">
      <c r="A826" s="72">
        <v>3311402190967</v>
      </c>
      <c r="B826" s="80" t="s">
        <v>841</v>
      </c>
      <c r="C826" s="73"/>
      <c r="D826" s="74">
        <f>SUM(D827)</f>
        <v>0</v>
      </c>
      <c r="E826" s="74">
        <f>SUM(E827)</f>
        <v>0</v>
      </c>
      <c r="F826" s="75">
        <f t="shared" si="653"/>
        <v>0</v>
      </c>
      <c r="G826" s="25">
        <f t="shared" si="674"/>
        <v>0</v>
      </c>
      <c r="H826" s="74">
        <f>SUM(H827)</f>
        <v>0</v>
      </c>
      <c r="I826" s="76">
        <f t="shared" si="654"/>
        <v>0</v>
      </c>
      <c r="J826" s="74">
        <f>SUM(J827)</f>
        <v>0</v>
      </c>
      <c r="K826" s="25">
        <f t="shared" si="655"/>
        <v>0</v>
      </c>
      <c r="L826" s="75">
        <f t="shared" si="666"/>
        <v>0</v>
      </c>
      <c r="M826" s="25">
        <f t="shared" si="656"/>
        <v>0</v>
      </c>
      <c r="N826" s="74">
        <f>SUM(N827)</f>
        <v>0</v>
      </c>
      <c r="O826" s="25">
        <f t="shared" si="651"/>
        <v>0</v>
      </c>
      <c r="P826" s="76">
        <f t="shared" si="663"/>
        <v>0</v>
      </c>
      <c r="R826" s="64"/>
      <c r="S826" s="65">
        <f t="shared" si="652"/>
        <v>0</v>
      </c>
    </row>
    <row r="827" spans="1:19" ht="26.25" x14ac:dyDescent="0.25">
      <c r="A827" s="72">
        <v>3311402190967190</v>
      </c>
      <c r="B827" s="80" t="s">
        <v>842</v>
      </c>
      <c r="C827" s="73"/>
      <c r="D827" s="64">
        <f>SUM(geab:geru!D827)</f>
        <v>0</v>
      </c>
      <c r="E827" s="64">
        <f>SUM(geab:geru!E827)</f>
        <v>0</v>
      </c>
      <c r="F827" s="75">
        <f t="shared" si="653"/>
        <v>0</v>
      </c>
      <c r="G827" s="25">
        <f t="shared" si="674"/>
        <v>0</v>
      </c>
      <c r="H827" s="64"/>
      <c r="I827" s="76">
        <f t="shared" ref="I827" si="689">SUM(F827-H827)</f>
        <v>0</v>
      </c>
      <c r="J827" s="64">
        <f>SUM(geab:geru!J827)</f>
        <v>0</v>
      </c>
      <c r="K827" s="25">
        <f t="shared" si="655"/>
        <v>0</v>
      </c>
      <c r="L827" s="75">
        <f t="shared" ref="L827" si="690">SUM(N827-J827)</f>
        <v>0</v>
      </c>
      <c r="M827" s="25">
        <f t="shared" si="656"/>
        <v>0</v>
      </c>
      <c r="N827" s="64">
        <f>SUM(geab:geru!N827)</f>
        <v>0</v>
      </c>
      <c r="O827" s="25">
        <f t="shared" si="651"/>
        <v>0</v>
      </c>
      <c r="P827" s="76">
        <f t="shared" si="663"/>
        <v>0</v>
      </c>
      <c r="R827" s="64"/>
      <c r="S827" s="65">
        <f t="shared" si="652"/>
        <v>0</v>
      </c>
    </row>
    <row r="828" spans="1:19" ht="26.25" x14ac:dyDescent="0.25">
      <c r="A828" s="72">
        <v>3311402191165</v>
      </c>
      <c r="B828" s="80" t="s">
        <v>843</v>
      </c>
      <c r="C828" s="73"/>
      <c r="D828" s="74">
        <f>SUM(D829)</f>
        <v>0</v>
      </c>
      <c r="E828" s="74">
        <f>SUM(E829)</f>
        <v>0</v>
      </c>
      <c r="F828" s="75">
        <f t="shared" si="653"/>
        <v>0</v>
      </c>
      <c r="G828" s="25">
        <f t="shared" si="674"/>
        <v>0</v>
      </c>
      <c r="H828" s="74">
        <f>SUM(H829)</f>
        <v>0</v>
      </c>
      <c r="I828" s="76">
        <f t="shared" si="654"/>
        <v>0</v>
      </c>
      <c r="J828" s="74">
        <f>SUM(J829)</f>
        <v>0</v>
      </c>
      <c r="K828" s="25">
        <f t="shared" si="655"/>
        <v>0</v>
      </c>
      <c r="L828" s="75">
        <f t="shared" si="666"/>
        <v>0</v>
      </c>
      <c r="M828" s="25">
        <f t="shared" si="656"/>
        <v>0</v>
      </c>
      <c r="N828" s="74">
        <f>SUM(N829)</f>
        <v>0</v>
      </c>
      <c r="O828" s="25">
        <f t="shared" si="651"/>
        <v>0</v>
      </c>
      <c r="P828" s="76">
        <f t="shared" si="663"/>
        <v>0</v>
      </c>
      <c r="R828" s="64"/>
      <c r="S828" s="65">
        <f t="shared" si="652"/>
        <v>0</v>
      </c>
    </row>
    <row r="829" spans="1:19" ht="26.25" x14ac:dyDescent="0.25">
      <c r="A829" s="72">
        <v>3311402191165190</v>
      </c>
      <c r="B829" s="80" t="s">
        <v>844</v>
      </c>
      <c r="C829" s="73"/>
      <c r="D829" s="64">
        <f>SUM(geab:geru!D829)</f>
        <v>0</v>
      </c>
      <c r="E829" s="64">
        <f>SUM(geab:geru!E829)</f>
        <v>0</v>
      </c>
      <c r="F829" s="75">
        <f t="shared" si="653"/>
        <v>0</v>
      </c>
      <c r="G829" s="25">
        <f t="shared" si="674"/>
        <v>0</v>
      </c>
      <c r="H829" s="64"/>
      <c r="I829" s="76">
        <f t="shared" ref="I829" si="691">SUM(F829-H829)</f>
        <v>0</v>
      </c>
      <c r="J829" s="64">
        <f>SUM(geab:geru!J829)</f>
        <v>0</v>
      </c>
      <c r="K829" s="25">
        <f t="shared" si="655"/>
        <v>0</v>
      </c>
      <c r="L829" s="75">
        <f t="shared" ref="L829" si="692">SUM(N829-J829)</f>
        <v>0</v>
      </c>
      <c r="M829" s="25">
        <f t="shared" si="656"/>
        <v>0</v>
      </c>
      <c r="N829" s="64">
        <f>SUM(geab:geru!N829)</f>
        <v>0</v>
      </c>
      <c r="O829" s="25">
        <f t="shared" si="651"/>
        <v>0</v>
      </c>
      <c r="P829" s="76">
        <f t="shared" si="663"/>
        <v>0</v>
      </c>
      <c r="R829" s="64"/>
      <c r="S829" s="65">
        <f t="shared" si="652"/>
        <v>0</v>
      </c>
    </row>
    <row r="830" spans="1:19" ht="26.25" x14ac:dyDescent="0.25">
      <c r="A830" s="72">
        <v>3311402196219</v>
      </c>
      <c r="B830" s="80" t="s">
        <v>845</v>
      </c>
      <c r="C830" s="73"/>
      <c r="D830" s="74">
        <f>SUM(D831)</f>
        <v>0</v>
      </c>
      <c r="E830" s="74">
        <f>SUM(E831)</f>
        <v>0</v>
      </c>
      <c r="F830" s="75">
        <f t="shared" si="653"/>
        <v>0</v>
      </c>
      <c r="G830" s="25">
        <f t="shared" si="674"/>
        <v>0</v>
      </c>
      <c r="H830" s="74">
        <f>SUM(H831)</f>
        <v>0</v>
      </c>
      <c r="I830" s="76">
        <f t="shared" si="654"/>
        <v>0</v>
      </c>
      <c r="J830" s="74">
        <f>SUM(J831)</f>
        <v>0</v>
      </c>
      <c r="K830" s="25">
        <f t="shared" si="655"/>
        <v>0</v>
      </c>
      <c r="L830" s="75">
        <f t="shared" si="666"/>
        <v>0</v>
      </c>
      <c r="M830" s="25">
        <f t="shared" si="656"/>
        <v>0</v>
      </c>
      <c r="N830" s="74">
        <f>SUM(N831)</f>
        <v>0</v>
      </c>
      <c r="O830" s="25">
        <f t="shared" si="651"/>
        <v>0</v>
      </c>
      <c r="P830" s="76">
        <f t="shared" si="663"/>
        <v>0</v>
      </c>
      <c r="R830" s="64"/>
      <c r="S830" s="65">
        <f t="shared" si="652"/>
        <v>0</v>
      </c>
    </row>
    <row r="831" spans="1:19" ht="26.25" x14ac:dyDescent="0.25">
      <c r="A831" s="72">
        <v>3311402196219190</v>
      </c>
      <c r="B831" s="80" t="s">
        <v>846</v>
      </c>
      <c r="C831" s="73"/>
      <c r="D831" s="64">
        <f>SUM(geab:geru!D831)</f>
        <v>0</v>
      </c>
      <c r="E831" s="64">
        <f>SUM(geab:geru!E831)</f>
        <v>0</v>
      </c>
      <c r="F831" s="75">
        <f t="shared" si="653"/>
        <v>0</v>
      </c>
      <c r="G831" s="25">
        <f t="shared" si="674"/>
        <v>0</v>
      </c>
      <c r="H831" s="64"/>
      <c r="I831" s="76">
        <f t="shared" ref="I831" si="693">SUM(F831-H831)</f>
        <v>0</v>
      </c>
      <c r="J831" s="64">
        <f>SUM(geab:geru!J831)</f>
        <v>0</v>
      </c>
      <c r="K831" s="25">
        <f t="shared" si="655"/>
        <v>0</v>
      </c>
      <c r="L831" s="75">
        <f t="shared" ref="L831" si="694">SUM(N831-J831)</f>
        <v>0</v>
      </c>
      <c r="M831" s="25">
        <f t="shared" si="656"/>
        <v>0</v>
      </c>
      <c r="N831" s="64">
        <f>SUM(geab:geru!N831)</f>
        <v>0</v>
      </c>
      <c r="O831" s="25">
        <f t="shared" si="651"/>
        <v>0</v>
      </c>
      <c r="P831" s="76">
        <f t="shared" si="663"/>
        <v>0</v>
      </c>
      <c r="R831" s="64"/>
      <c r="S831" s="65">
        <f t="shared" si="652"/>
        <v>0</v>
      </c>
    </row>
    <row r="832" spans="1:19" ht="26.25" x14ac:dyDescent="0.25">
      <c r="A832" s="72">
        <v>3311402197132</v>
      </c>
      <c r="B832" s="80" t="s">
        <v>847</v>
      </c>
      <c r="C832" s="73"/>
      <c r="D832" s="74">
        <f>SUM(D833)</f>
        <v>0</v>
      </c>
      <c r="E832" s="74">
        <f>SUM(E833)</f>
        <v>0</v>
      </c>
      <c r="F832" s="75">
        <f t="shared" si="653"/>
        <v>0</v>
      </c>
      <c r="G832" s="25">
        <f t="shared" si="674"/>
        <v>0</v>
      </c>
      <c r="H832" s="74">
        <f>SUM(H833)</f>
        <v>0</v>
      </c>
      <c r="I832" s="76">
        <f t="shared" si="654"/>
        <v>0</v>
      </c>
      <c r="J832" s="74">
        <f>SUM(J833)</f>
        <v>0</v>
      </c>
      <c r="K832" s="25">
        <f t="shared" si="655"/>
        <v>0</v>
      </c>
      <c r="L832" s="75">
        <f t="shared" si="666"/>
        <v>0</v>
      </c>
      <c r="M832" s="25">
        <f t="shared" si="656"/>
        <v>0</v>
      </c>
      <c r="N832" s="74">
        <f>SUM(N833)</f>
        <v>0</v>
      </c>
      <c r="O832" s="25">
        <f t="shared" si="651"/>
        <v>0</v>
      </c>
      <c r="P832" s="76">
        <f t="shared" si="663"/>
        <v>0</v>
      </c>
      <c r="R832" s="64"/>
      <c r="S832" s="65">
        <f t="shared" si="652"/>
        <v>0</v>
      </c>
    </row>
    <row r="833" spans="1:19" ht="26.25" x14ac:dyDescent="0.25">
      <c r="A833" s="72">
        <v>3311402197132190</v>
      </c>
      <c r="B833" s="80" t="s">
        <v>848</v>
      </c>
      <c r="C833" s="73"/>
      <c r="D833" s="64">
        <f>SUM(geab:geru!D833)</f>
        <v>0</v>
      </c>
      <c r="E833" s="64">
        <f>SUM(geab:geru!E833)</f>
        <v>0</v>
      </c>
      <c r="F833" s="75">
        <f t="shared" si="653"/>
        <v>0</v>
      </c>
      <c r="G833" s="25">
        <f t="shared" si="674"/>
        <v>0</v>
      </c>
      <c r="H833" s="64"/>
      <c r="I833" s="76">
        <f t="shared" ref="I833" si="695">SUM(F833-H833)</f>
        <v>0</v>
      </c>
      <c r="J833" s="64">
        <f>SUM(geab:geru!J833)</f>
        <v>0</v>
      </c>
      <c r="K833" s="25">
        <f t="shared" si="655"/>
        <v>0</v>
      </c>
      <c r="L833" s="75">
        <f t="shared" ref="L833" si="696">SUM(N833-J833)</f>
        <v>0</v>
      </c>
      <c r="M833" s="25">
        <f t="shared" si="656"/>
        <v>0</v>
      </c>
      <c r="N833" s="64">
        <f>SUM(geab:geru!N833)</f>
        <v>0</v>
      </c>
      <c r="O833" s="25">
        <f t="shared" si="651"/>
        <v>0</v>
      </c>
      <c r="P833" s="76">
        <f t="shared" si="663"/>
        <v>0</v>
      </c>
      <c r="R833" s="64"/>
      <c r="S833" s="65">
        <f t="shared" si="652"/>
        <v>0</v>
      </c>
    </row>
    <row r="834" spans="1:19" ht="39" x14ac:dyDescent="0.25">
      <c r="A834" s="72">
        <v>3311402197253</v>
      </c>
      <c r="B834" s="80" t="s">
        <v>849</v>
      </c>
      <c r="C834" s="73"/>
      <c r="D834" s="74">
        <f>SUM(D835)</f>
        <v>0</v>
      </c>
      <c r="E834" s="74">
        <f>SUM(E835)</f>
        <v>0</v>
      </c>
      <c r="F834" s="75">
        <f t="shared" si="653"/>
        <v>0</v>
      </c>
      <c r="G834" s="25">
        <f t="shared" si="674"/>
        <v>0</v>
      </c>
      <c r="H834" s="74">
        <f>SUM(H835)</f>
        <v>0</v>
      </c>
      <c r="I834" s="76">
        <f t="shared" si="654"/>
        <v>0</v>
      </c>
      <c r="J834" s="74">
        <f>SUM(J835)</f>
        <v>0</v>
      </c>
      <c r="K834" s="25">
        <f t="shared" si="655"/>
        <v>0</v>
      </c>
      <c r="L834" s="75">
        <f t="shared" si="666"/>
        <v>0</v>
      </c>
      <c r="M834" s="25">
        <f t="shared" si="656"/>
        <v>0</v>
      </c>
      <c r="N834" s="74">
        <f>SUM(N835)</f>
        <v>0</v>
      </c>
      <c r="O834" s="25">
        <f t="shared" si="651"/>
        <v>0</v>
      </c>
      <c r="P834" s="76">
        <f t="shared" si="663"/>
        <v>0</v>
      </c>
      <c r="R834" s="64"/>
      <c r="S834" s="65">
        <f t="shared" si="652"/>
        <v>0</v>
      </c>
    </row>
    <row r="835" spans="1:19" ht="39" x14ac:dyDescent="0.25">
      <c r="A835" s="72">
        <v>3311402197253190</v>
      </c>
      <c r="B835" s="80" t="s">
        <v>850</v>
      </c>
      <c r="C835" s="73"/>
      <c r="D835" s="64">
        <f>SUM(geab:geru!D835)</f>
        <v>0</v>
      </c>
      <c r="E835" s="64">
        <f>SUM(geab:geru!E835)</f>
        <v>0</v>
      </c>
      <c r="F835" s="75">
        <f t="shared" si="653"/>
        <v>0</v>
      </c>
      <c r="G835" s="25">
        <f t="shared" si="674"/>
        <v>0</v>
      </c>
      <c r="H835" s="64"/>
      <c r="I835" s="76">
        <f t="shared" ref="I835" si="697">SUM(F835-H835)</f>
        <v>0</v>
      </c>
      <c r="J835" s="64">
        <f>SUM(geab:geru!J835)</f>
        <v>0</v>
      </c>
      <c r="K835" s="25">
        <f t="shared" si="655"/>
        <v>0</v>
      </c>
      <c r="L835" s="75">
        <f t="shared" ref="L835" si="698">SUM(N835-J835)</f>
        <v>0</v>
      </c>
      <c r="M835" s="25">
        <f t="shared" si="656"/>
        <v>0</v>
      </c>
      <c r="N835" s="64">
        <f>SUM(geab:geru!N835)</f>
        <v>0</v>
      </c>
      <c r="O835" s="25">
        <f t="shared" si="651"/>
        <v>0</v>
      </c>
      <c r="P835" s="76">
        <f t="shared" si="663"/>
        <v>0</v>
      </c>
      <c r="R835" s="64"/>
      <c r="S835" s="65">
        <f t="shared" si="652"/>
        <v>0</v>
      </c>
    </row>
    <row r="836" spans="1:19" ht="26.25" x14ac:dyDescent="0.25">
      <c r="A836" s="72">
        <v>3311402197254</v>
      </c>
      <c r="B836" s="80" t="s">
        <v>851</v>
      </c>
      <c r="C836" s="73"/>
      <c r="D836" s="74">
        <f>SUM(D837)</f>
        <v>0</v>
      </c>
      <c r="E836" s="74">
        <f>SUM(E837)</f>
        <v>0</v>
      </c>
      <c r="F836" s="75">
        <f t="shared" si="653"/>
        <v>0</v>
      </c>
      <c r="G836" s="25">
        <f t="shared" si="674"/>
        <v>0</v>
      </c>
      <c r="H836" s="74">
        <f>SUM(H837)</f>
        <v>0</v>
      </c>
      <c r="I836" s="76">
        <f t="shared" si="654"/>
        <v>0</v>
      </c>
      <c r="J836" s="74">
        <f>SUM(J837)</f>
        <v>0</v>
      </c>
      <c r="K836" s="25">
        <f t="shared" si="655"/>
        <v>0</v>
      </c>
      <c r="L836" s="75">
        <f t="shared" si="666"/>
        <v>0</v>
      </c>
      <c r="M836" s="25">
        <f t="shared" si="656"/>
        <v>0</v>
      </c>
      <c r="N836" s="74">
        <f>SUM(N837)</f>
        <v>0</v>
      </c>
      <c r="O836" s="25">
        <f t="shared" si="651"/>
        <v>0</v>
      </c>
      <c r="P836" s="76">
        <f t="shared" si="663"/>
        <v>0</v>
      </c>
      <c r="R836" s="64"/>
      <c r="S836" s="65">
        <f t="shared" si="652"/>
        <v>0</v>
      </c>
    </row>
    <row r="837" spans="1:19" ht="26.25" x14ac:dyDescent="0.25">
      <c r="A837" s="72">
        <v>3311402197254190</v>
      </c>
      <c r="B837" s="80" t="s">
        <v>852</v>
      </c>
      <c r="C837" s="73"/>
      <c r="D837" s="64">
        <f>SUM(geab:geru!D837)</f>
        <v>0</v>
      </c>
      <c r="E837" s="64">
        <f>SUM(geab:geru!E837)</f>
        <v>0</v>
      </c>
      <c r="F837" s="75">
        <f t="shared" si="653"/>
        <v>0</v>
      </c>
      <c r="G837" s="25">
        <f t="shared" si="674"/>
        <v>0</v>
      </c>
      <c r="H837" s="64"/>
      <c r="I837" s="76">
        <f t="shared" ref="I837:I838" si="699">SUM(F837-H837)</f>
        <v>0</v>
      </c>
      <c r="J837" s="64">
        <f>SUM(geab:geru!J837)</f>
        <v>0</v>
      </c>
      <c r="K837" s="25">
        <f t="shared" si="655"/>
        <v>0</v>
      </c>
      <c r="L837" s="75">
        <f t="shared" ref="L837:L838" si="700">SUM(N837-J837)</f>
        <v>0</v>
      </c>
      <c r="M837" s="25">
        <f t="shared" si="656"/>
        <v>0</v>
      </c>
      <c r="N837" s="64">
        <f>SUM(geab:geru!N837)</f>
        <v>0</v>
      </c>
      <c r="O837" s="25">
        <f t="shared" si="651"/>
        <v>0</v>
      </c>
      <c r="P837" s="76">
        <f t="shared" si="663"/>
        <v>0</v>
      </c>
      <c r="R837" s="64"/>
      <c r="S837" s="65">
        <f t="shared" si="652"/>
        <v>0</v>
      </c>
    </row>
    <row r="838" spans="1:19" ht="26.25" x14ac:dyDescent="0.25">
      <c r="A838" s="72">
        <v>3311402197223</v>
      </c>
      <c r="B838" s="31" t="s">
        <v>853</v>
      </c>
      <c r="C838" s="73"/>
      <c r="D838" s="64">
        <f>SUM(geab:geru!D838)</f>
        <v>575923453653</v>
      </c>
      <c r="E838" s="64">
        <f>SUM(geab:geru!E838)</f>
        <v>-192560973554</v>
      </c>
      <c r="F838" s="75">
        <f t="shared" si="653"/>
        <v>383362480099</v>
      </c>
      <c r="G838" s="25">
        <f t="shared" si="674"/>
        <v>5.3881767627493282</v>
      </c>
      <c r="H838" s="64"/>
      <c r="I838" s="76">
        <f t="shared" si="699"/>
        <v>383362480099</v>
      </c>
      <c r="J838" s="64">
        <f>SUM(geab:geru!J838)</f>
        <v>203702162106</v>
      </c>
      <c r="K838" s="25">
        <f t="shared" si="655"/>
        <v>53.135654290789148</v>
      </c>
      <c r="L838" s="75">
        <f t="shared" si="700"/>
        <v>19718080355</v>
      </c>
      <c r="M838" s="25">
        <f t="shared" si="656"/>
        <v>5.1434559662458312</v>
      </c>
      <c r="N838" s="64">
        <f>SUM(geab:geru!N838)</f>
        <v>223420242461</v>
      </c>
      <c r="O838" s="25">
        <f t="shared" si="651"/>
        <v>58.279110257034986</v>
      </c>
      <c r="P838" s="76">
        <f t="shared" si="663"/>
        <v>159942237638</v>
      </c>
      <c r="R838" s="64"/>
      <c r="S838" s="65">
        <f t="shared" si="652"/>
        <v>223420242461</v>
      </c>
    </row>
    <row r="839" spans="1:19" x14ac:dyDescent="0.25">
      <c r="A839" s="72">
        <v>3311402197251</v>
      </c>
      <c r="B839" s="31" t="s">
        <v>854</v>
      </c>
      <c r="C839" s="73"/>
      <c r="D839" s="74">
        <f>SUM(D840:D848)</f>
        <v>3168209793382</v>
      </c>
      <c r="E839" s="74">
        <f>SUM(E840:E848)</f>
        <v>-1098727482869</v>
      </c>
      <c r="F839" s="75">
        <f t="shared" si="653"/>
        <v>2069482310513</v>
      </c>
      <c r="G839" s="25">
        <f t="shared" si="674"/>
        <v>29.086666210911815</v>
      </c>
      <c r="H839" s="74">
        <f>SUM(H840:H848)</f>
        <v>0</v>
      </c>
      <c r="I839" s="76">
        <f t="shared" si="654"/>
        <v>2069482310513</v>
      </c>
      <c r="J839" s="74">
        <f>SUM(J840:J848)</f>
        <v>18194466602</v>
      </c>
      <c r="K839" s="25">
        <f t="shared" si="655"/>
        <v>0.87917961461046801</v>
      </c>
      <c r="L839" s="75">
        <f t="shared" si="666"/>
        <v>145794420385</v>
      </c>
      <c r="M839" s="25">
        <f t="shared" si="656"/>
        <v>7.0449706017955434</v>
      </c>
      <c r="N839" s="74">
        <f>SUM(N840:N848)</f>
        <v>163988886987</v>
      </c>
      <c r="O839" s="25">
        <f t="shared" si="651"/>
        <v>7.9241502164060105</v>
      </c>
      <c r="P839" s="76">
        <f t="shared" si="663"/>
        <v>1905493423526</v>
      </c>
      <c r="R839" s="64"/>
      <c r="S839" s="65">
        <f t="shared" si="652"/>
        <v>163988886987</v>
      </c>
    </row>
    <row r="840" spans="1:19" ht="26.25" x14ac:dyDescent="0.25">
      <c r="A840" s="72">
        <v>331140219725101</v>
      </c>
      <c r="B840" s="31" t="s">
        <v>855</v>
      </c>
      <c r="C840" s="73"/>
      <c r="D840" s="64">
        <f>SUM(geab:geru!D840)</f>
        <v>326738367382</v>
      </c>
      <c r="E840" s="64">
        <f>SUM(geab:geru!E840)</f>
        <v>-326738367382</v>
      </c>
      <c r="F840" s="75">
        <f t="shared" si="653"/>
        <v>0</v>
      </c>
      <c r="G840" s="25">
        <f t="shared" si="674"/>
        <v>0</v>
      </c>
      <c r="H840" s="64"/>
      <c r="I840" s="76">
        <f t="shared" ref="I840:I848" si="701">SUM(F840-H840)</f>
        <v>0</v>
      </c>
      <c r="J840" s="64">
        <f>SUM(geab:geru!J840)</f>
        <v>0</v>
      </c>
      <c r="K840" s="25">
        <f t="shared" si="655"/>
        <v>0</v>
      </c>
      <c r="L840" s="75">
        <f t="shared" ref="L840:L848" si="702">SUM(N840-J840)</f>
        <v>0</v>
      </c>
      <c r="M840" s="25">
        <f t="shared" si="656"/>
        <v>0</v>
      </c>
      <c r="N840" s="64">
        <f>SUM(geab:geru!N840)</f>
        <v>0</v>
      </c>
      <c r="O840" s="25">
        <f t="shared" si="651"/>
        <v>0</v>
      </c>
      <c r="P840" s="76">
        <f t="shared" si="663"/>
        <v>0</v>
      </c>
      <c r="R840" s="64"/>
      <c r="S840" s="65">
        <f t="shared" si="652"/>
        <v>0</v>
      </c>
    </row>
    <row r="841" spans="1:19" ht="26.25" x14ac:dyDescent="0.25">
      <c r="A841" s="72">
        <v>331140219725102</v>
      </c>
      <c r="B841" s="31" t="s">
        <v>856</v>
      </c>
      <c r="C841" s="73"/>
      <c r="D841" s="64">
        <f>SUM(geab:geru!D841)</f>
        <v>229493965000</v>
      </c>
      <c r="E841" s="64">
        <f>SUM(geab:geru!E841)</f>
        <v>0</v>
      </c>
      <c r="F841" s="75">
        <f t="shared" si="653"/>
        <v>229493965000</v>
      </c>
      <c r="G841" s="25">
        <f t="shared" si="674"/>
        <v>3.225547917691054</v>
      </c>
      <c r="H841" s="64"/>
      <c r="I841" s="76">
        <f t="shared" si="701"/>
        <v>229493965000</v>
      </c>
      <c r="J841" s="64">
        <f>SUM(geab:geru!J841)</f>
        <v>18194466602</v>
      </c>
      <c r="K841" s="25">
        <f t="shared" si="655"/>
        <v>7.9280806368916936</v>
      </c>
      <c r="L841" s="75">
        <f t="shared" si="702"/>
        <v>145493353845</v>
      </c>
      <c r="M841" s="25">
        <f t="shared" si="656"/>
        <v>63.397464000850746</v>
      </c>
      <c r="N841" s="64">
        <f>SUM(geab:geru!N841)</f>
        <v>163687820447</v>
      </c>
      <c r="O841" s="25">
        <f t="shared" si="651"/>
        <v>71.325544637742439</v>
      </c>
      <c r="P841" s="76">
        <f t="shared" si="663"/>
        <v>65806144553</v>
      </c>
      <c r="R841" s="64"/>
      <c r="S841" s="65">
        <f t="shared" si="652"/>
        <v>163687820447</v>
      </c>
    </row>
    <row r="842" spans="1:19" ht="26.25" x14ac:dyDescent="0.25">
      <c r="A842" s="72">
        <v>331140219725103</v>
      </c>
      <c r="B842" s="31" t="s">
        <v>857</v>
      </c>
      <c r="C842" s="73"/>
      <c r="D842" s="64">
        <f>SUM(geab:geru!D842)</f>
        <v>0</v>
      </c>
      <c r="E842" s="64">
        <f>SUM(geab:geru!E842)</f>
        <v>0</v>
      </c>
      <c r="F842" s="75">
        <f t="shared" si="653"/>
        <v>0</v>
      </c>
      <c r="G842" s="25">
        <f t="shared" si="674"/>
        <v>0</v>
      </c>
      <c r="H842" s="64"/>
      <c r="I842" s="76">
        <f t="shared" si="701"/>
        <v>0</v>
      </c>
      <c r="J842" s="64">
        <f>SUM(geab:geru!J842)</f>
        <v>0</v>
      </c>
      <c r="K842" s="25">
        <f t="shared" si="655"/>
        <v>0</v>
      </c>
      <c r="L842" s="75">
        <f t="shared" si="702"/>
        <v>0</v>
      </c>
      <c r="M842" s="25">
        <f t="shared" si="656"/>
        <v>0</v>
      </c>
      <c r="N842" s="64">
        <f>SUM(geab:geru!N842)</f>
        <v>0</v>
      </c>
      <c r="O842" s="25">
        <f t="shared" si="651"/>
        <v>0</v>
      </c>
      <c r="P842" s="76">
        <f t="shared" si="663"/>
        <v>0</v>
      </c>
      <c r="R842" s="64"/>
      <c r="S842" s="65">
        <f t="shared" si="652"/>
        <v>0</v>
      </c>
    </row>
    <row r="843" spans="1:19" ht="26.25" x14ac:dyDescent="0.25">
      <c r="A843" s="72">
        <v>331140219725104</v>
      </c>
      <c r="B843" s="31" t="s">
        <v>858</v>
      </c>
      <c r="C843" s="73"/>
      <c r="D843" s="64">
        <f>SUM(geab:geru!D843)</f>
        <v>0</v>
      </c>
      <c r="E843" s="64">
        <f>SUM(geab:geru!E843)</f>
        <v>0</v>
      </c>
      <c r="F843" s="75">
        <f t="shared" si="653"/>
        <v>0</v>
      </c>
      <c r="G843" s="25">
        <f t="shared" si="674"/>
        <v>0</v>
      </c>
      <c r="H843" s="64"/>
      <c r="I843" s="76">
        <f t="shared" si="701"/>
        <v>0</v>
      </c>
      <c r="J843" s="64">
        <f>SUM(geab:geru!J843)</f>
        <v>0</v>
      </c>
      <c r="K843" s="25">
        <f t="shared" si="655"/>
        <v>0</v>
      </c>
      <c r="L843" s="75">
        <f t="shared" si="702"/>
        <v>0</v>
      </c>
      <c r="M843" s="25">
        <f t="shared" si="656"/>
        <v>0</v>
      </c>
      <c r="N843" s="64">
        <f>SUM(geab:geru!N843)</f>
        <v>0</v>
      </c>
      <c r="O843" s="25">
        <f t="shared" si="651"/>
        <v>0</v>
      </c>
      <c r="P843" s="76">
        <f t="shared" si="663"/>
        <v>0</v>
      </c>
      <c r="R843" s="64"/>
      <c r="S843" s="65">
        <f t="shared" si="652"/>
        <v>0</v>
      </c>
    </row>
    <row r="844" spans="1:19" ht="26.25" x14ac:dyDescent="0.25">
      <c r="A844" s="72">
        <v>331140219725105</v>
      </c>
      <c r="B844" s="31" t="s">
        <v>859</v>
      </c>
      <c r="C844" s="73"/>
      <c r="D844" s="64">
        <f>SUM(geab:geru!D844)</f>
        <v>0</v>
      </c>
      <c r="E844" s="64">
        <f>SUM(geab:geru!E844)</f>
        <v>0</v>
      </c>
      <c r="F844" s="75">
        <f t="shared" si="653"/>
        <v>0</v>
      </c>
      <c r="G844" s="25">
        <f t="shared" si="674"/>
        <v>0</v>
      </c>
      <c r="H844" s="64"/>
      <c r="I844" s="76">
        <f t="shared" si="701"/>
        <v>0</v>
      </c>
      <c r="J844" s="64">
        <f>SUM(geab:geru!J844)</f>
        <v>0</v>
      </c>
      <c r="K844" s="25">
        <f t="shared" si="655"/>
        <v>0</v>
      </c>
      <c r="L844" s="75">
        <f t="shared" si="702"/>
        <v>0</v>
      </c>
      <c r="M844" s="25">
        <f t="shared" si="656"/>
        <v>0</v>
      </c>
      <c r="N844" s="64">
        <f>SUM(geab:geru!N844)</f>
        <v>0</v>
      </c>
      <c r="O844" s="25">
        <f t="shared" si="651"/>
        <v>0</v>
      </c>
      <c r="P844" s="76">
        <f t="shared" si="663"/>
        <v>0</v>
      </c>
      <c r="R844" s="64"/>
      <c r="S844" s="65">
        <f t="shared" si="652"/>
        <v>0</v>
      </c>
    </row>
    <row r="845" spans="1:19" ht="26.25" x14ac:dyDescent="0.25">
      <c r="A845" s="72">
        <v>331140219725106</v>
      </c>
      <c r="B845" s="31" t="s">
        <v>860</v>
      </c>
      <c r="C845" s="73"/>
      <c r="D845" s="64">
        <f>SUM(geab:geru!D845)</f>
        <v>0</v>
      </c>
      <c r="E845" s="64">
        <f>SUM(geab:geru!E845)</f>
        <v>0</v>
      </c>
      <c r="F845" s="75">
        <f t="shared" si="653"/>
        <v>0</v>
      </c>
      <c r="G845" s="25">
        <f t="shared" si="674"/>
        <v>0</v>
      </c>
      <c r="H845" s="64"/>
      <c r="I845" s="76">
        <f t="shared" si="701"/>
        <v>0</v>
      </c>
      <c r="J845" s="64">
        <f>SUM(geab:geru!J845)</f>
        <v>0</v>
      </c>
      <c r="K845" s="25">
        <f t="shared" si="655"/>
        <v>0</v>
      </c>
      <c r="L845" s="75">
        <f t="shared" si="702"/>
        <v>0</v>
      </c>
      <c r="M845" s="25">
        <f t="shared" si="656"/>
        <v>0</v>
      </c>
      <c r="N845" s="64">
        <f>SUM(geab:geru!N845)</f>
        <v>0</v>
      </c>
      <c r="O845" s="25">
        <f t="shared" si="651"/>
        <v>0</v>
      </c>
      <c r="P845" s="76">
        <f t="shared" si="663"/>
        <v>0</v>
      </c>
      <c r="R845" s="64"/>
      <c r="S845" s="65">
        <f t="shared" si="652"/>
        <v>0</v>
      </c>
    </row>
    <row r="846" spans="1:19" ht="26.25" x14ac:dyDescent="0.25">
      <c r="A846" s="72">
        <v>331140219725107</v>
      </c>
      <c r="B846" s="31" t="s">
        <v>861</v>
      </c>
      <c r="C846" s="73"/>
      <c r="D846" s="64">
        <f>SUM(geab:geru!D846)</f>
        <v>20000000000</v>
      </c>
      <c r="E846" s="64">
        <f>SUM(geab:geru!E846)</f>
        <v>0</v>
      </c>
      <c r="F846" s="75">
        <f t="shared" si="653"/>
        <v>20000000000</v>
      </c>
      <c r="G846" s="25">
        <f t="shared" si="674"/>
        <v>0.28110089236473418</v>
      </c>
      <c r="H846" s="64"/>
      <c r="I846" s="76">
        <f t="shared" si="701"/>
        <v>20000000000</v>
      </c>
      <c r="J846" s="64">
        <f>SUM(geab:geru!J846)</f>
        <v>0</v>
      </c>
      <c r="K846" s="25">
        <f t="shared" si="655"/>
        <v>0</v>
      </c>
      <c r="L846" s="75">
        <f t="shared" si="702"/>
        <v>0</v>
      </c>
      <c r="M846" s="25">
        <f t="shared" si="656"/>
        <v>0</v>
      </c>
      <c r="N846" s="64">
        <f>SUM(geab:geru!N846)</f>
        <v>0</v>
      </c>
      <c r="O846" s="25">
        <f t="shared" si="651"/>
        <v>0</v>
      </c>
      <c r="P846" s="76">
        <f t="shared" si="663"/>
        <v>20000000000</v>
      </c>
      <c r="R846" s="64"/>
      <c r="S846" s="65">
        <f t="shared" si="652"/>
        <v>0</v>
      </c>
    </row>
    <row r="847" spans="1:19" ht="26.25" x14ac:dyDescent="0.25">
      <c r="A847" s="72">
        <v>331140219725108</v>
      </c>
      <c r="B847" s="31" t="s">
        <v>862</v>
      </c>
      <c r="C847" s="73"/>
      <c r="D847" s="64">
        <f>SUM(geab:geru!D847)</f>
        <v>185000000000</v>
      </c>
      <c r="E847" s="64">
        <f>SUM(geab:geru!E847)</f>
        <v>0</v>
      </c>
      <c r="F847" s="75">
        <f t="shared" si="653"/>
        <v>185000000000</v>
      </c>
      <c r="G847" s="25">
        <f t="shared" si="674"/>
        <v>2.6001832543737913</v>
      </c>
      <c r="H847" s="64"/>
      <c r="I847" s="76">
        <f t="shared" si="701"/>
        <v>185000000000</v>
      </c>
      <c r="J847" s="64">
        <f>SUM(geab:geru!J847)</f>
        <v>0</v>
      </c>
      <c r="K847" s="25">
        <f t="shared" si="655"/>
        <v>0</v>
      </c>
      <c r="L847" s="75">
        <f t="shared" si="702"/>
        <v>301066540</v>
      </c>
      <c r="M847" s="25">
        <f t="shared" si="656"/>
        <v>0.16273867027027025</v>
      </c>
      <c r="N847" s="64">
        <f>SUM(geab:geru!N847)</f>
        <v>301066540</v>
      </c>
      <c r="O847" s="25">
        <f t="shared" si="651"/>
        <v>0.16273867027027025</v>
      </c>
      <c r="P847" s="76">
        <f t="shared" si="663"/>
        <v>184698933460</v>
      </c>
      <c r="R847" s="64"/>
      <c r="S847" s="65">
        <f t="shared" si="652"/>
        <v>301066540</v>
      </c>
    </row>
    <row r="848" spans="1:19" ht="26.25" x14ac:dyDescent="0.25">
      <c r="A848" s="72">
        <v>331140219725109</v>
      </c>
      <c r="B848" s="31" t="s">
        <v>1155</v>
      </c>
      <c r="C848" s="73"/>
      <c r="D848" s="64">
        <f>SUM(geab:geru!D848)</f>
        <v>2406977461000</v>
      </c>
      <c r="E848" s="64">
        <f>SUM(geab:geru!E848)</f>
        <v>-771989115487</v>
      </c>
      <c r="F848" s="75">
        <f t="shared" si="653"/>
        <v>1634988345513</v>
      </c>
      <c r="G848" s="25">
        <f t="shared" si="674"/>
        <v>22.979834146482233</v>
      </c>
      <c r="H848" s="64"/>
      <c r="I848" s="76">
        <f t="shared" si="701"/>
        <v>1634988345513</v>
      </c>
      <c r="J848" s="64">
        <f>SUM(geab:geru!J848)</f>
        <v>0</v>
      </c>
      <c r="K848" s="25">
        <f t="shared" si="655"/>
        <v>0</v>
      </c>
      <c r="L848" s="75">
        <f t="shared" si="702"/>
        <v>0</v>
      </c>
      <c r="M848" s="25">
        <f t="shared" si="656"/>
        <v>0</v>
      </c>
      <c r="N848" s="64">
        <f>SUM(geab:geru!N848)</f>
        <v>0</v>
      </c>
      <c r="O848" s="25">
        <f t="shared" ref="O848" si="703">IF(OR(N848=0,F848=0),0,N848/F848)*100</f>
        <v>0</v>
      </c>
      <c r="P848" s="76">
        <f t="shared" ref="P848" si="704">SUM(F848-N848)</f>
        <v>1634988345513</v>
      </c>
      <c r="R848" s="64"/>
      <c r="S848" s="65"/>
    </row>
    <row r="849" spans="1:19" ht="26.25" x14ac:dyDescent="0.25">
      <c r="A849" s="100">
        <v>3311402190809</v>
      </c>
      <c r="B849" s="31" t="s">
        <v>834</v>
      </c>
      <c r="C849" s="73"/>
      <c r="D849" s="74">
        <f>SUM(D850)</f>
        <v>0</v>
      </c>
      <c r="E849" s="74">
        <f>SUM(E850)</f>
        <v>0</v>
      </c>
      <c r="F849" s="75">
        <f t="shared" si="653"/>
        <v>0</v>
      </c>
      <c r="G849" s="25">
        <f t="shared" si="674"/>
        <v>0</v>
      </c>
      <c r="H849" s="74">
        <f>SUM(H850)</f>
        <v>0</v>
      </c>
      <c r="I849" s="76">
        <f t="shared" si="654"/>
        <v>0</v>
      </c>
      <c r="J849" s="74">
        <f>SUM(J850)</f>
        <v>0</v>
      </c>
      <c r="K849" s="25">
        <f t="shared" si="655"/>
        <v>0</v>
      </c>
      <c r="L849" s="75">
        <f t="shared" si="666"/>
        <v>0</v>
      </c>
      <c r="M849" s="25">
        <f t="shared" si="656"/>
        <v>0</v>
      </c>
      <c r="N849" s="74">
        <f>SUM(N850)</f>
        <v>0</v>
      </c>
      <c r="O849" s="25">
        <f t="shared" si="651"/>
        <v>0</v>
      </c>
      <c r="P849" s="76">
        <f t="shared" si="663"/>
        <v>0</v>
      </c>
      <c r="R849" s="64"/>
      <c r="S849" s="65">
        <f t="shared" si="652"/>
        <v>0</v>
      </c>
    </row>
    <row r="850" spans="1:19" ht="26.25" x14ac:dyDescent="0.25">
      <c r="A850" s="100">
        <v>3311402190809190</v>
      </c>
      <c r="B850" s="31" t="s">
        <v>834</v>
      </c>
      <c r="C850" s="73"/>
      <c r="D850" s="64">
        <f>SUM(geab:geru!D850)</f>
        <v>0</v>
      </c>
      <c r="E850" s="64">
        <f>SUM(geab:geru!E850)</f>
        <v>0</v>
      </c>
      <c r="F850" s="75">
        <f t="shared" si="653"/>
        <v>0</v>
      </c>
      <c r="G850" s="25">
        <f t="shared" si="674"/>
        <v>0</v>
      </c>
      <c r="H850" s="64"/>
      <c r="I850" s="76">
        <f t="shared" ref="I850" si="705">SUM(F850-H850)</f>
        <v>0</v>
      </c>
      <c r="J850" s="64">
        <f>SUM(geab:geru!J850)</f>
        <v>0</v>
      </c>
      <c r="K850" s="25">
        <f t="shared" si="655"/>
        <v>0</v>
      </c>
      <c r="L850" s="75">
        <f t="shared" ref="L850" si="706">SUM(N850-J850)</f>
        <v>0</v>
      </c>
      <c r="M850" s="25">
        <f t="shared" si="656"/>
        <v>0</v>
      </c>
      <c r="N850" s="64">
        <f>SUM(geab:geru!N850)</f>
        <v>0</v>
      </c>
      <c r="O850" s="25">
        <f t="shared" si="651"/>
        <v>0</v>
      </c>
      <c r="P850" s="76">
        <f t="shared" si="663"/>
        <v>0</v>
      </c>
      <c r="R850" s="64"/>
      <c r="S850" s="65">
        <f t="shared" si="652"/>
        <v>0</v>
      </c>
    </row>
    <row r="851" spans="1:19" ht="26.25" x14ac:dyDescent="0.25">
      <c r="A851" s="100">
        <v>3311402190810</v>
      </c>
      <c r="B851" s="31" t="s">
        <v>863</v>
      </c>
      <c r="C851" s="73"/>
      <c r="D851" s="74">
        <f>SUM(D852:D853)</f>
        <v>0</v>
      </c>
      <c r="E851" s="74">
        <f>SUM(E852:E853)</f>
        <v>0</v>
      </c>
      <c r="F851" s="75">
        <f t="shared" si="653"/>
        <v>0</v>
      </c>
      <c r="G851" s="25">
        <f t="shared" si="674"/>
        <v>0</v>
      </c>
      <c r="H851" s="74">
        <f>SUM(H852:H853)</f>
        <v>0</v>
      </c>
      <c r="I851" s="76">
        <f t="shared" si="654"/>
        <v>0</v>
      </c>
      <c r="J851" s="74">
        <f>SUM(J852:J853)</f>
        <v>0</v>
      </c>
      <c r="K851" s="25">
        <f t="shared" si="655"/>
        <v>0</v>
      </c>
      <c r="L851" s="75">
        <f t="shared" si="666"/>
        <v>0</v>
      </c>
      <c r="M851" s="25">
        <f t="shared" si="656"/>
        <v>0</v>
      </c>
      <c r="N851" s="74">
        <f>SUM(N852:N853)</f>
        <v>0</v>
      </c>
      <c r="O851" s="25">
        <f t="shared" si="651"/>
        <v>0</v>
      </c>
      <c r="P851" s="76">
        <f t="shared" si="663"/>
        <v>0</v>
      </c>
      <c r="R851" s="64"/>
      <c r="S851" s="65">
        <f t="shared" si="652"/>
        <v>0</v>
      </c>
    </row>
    <row r="852" spans="1:19" ht="26.25" x14ac:dyDescent="0.25">
      <c r="A852" s="100">
        <v>3311402190810190</v>
      </c>
      <c r="B852" s="31" t="s">
        <v>863</v>
      </c>
      <c r="C852" s="73"/>
      <c r="D852" s="64">
        <f>SUM(geab:geru!D852)</f>
        <v>0</v>
      </c>
      <c r="E852" s="64">
        <f>SUM(geab:geru!E852)</f>
        <v>0</v>
      </c>
      <c r="F852" s="75">
        <f t="shared" si="653"/>
        <v>0</v>
      </c>
      <c r="G852" s="25">
        <f t="shared" si="674"/>
        <v>0</v>
      </c>
      <c r="H852" s="64"/>
      <c r="I852" s="76">
        <f t="shared" ref="I852:I853" si="707">SUM(F852-H852)</f>
        <v>0</v>
      </c>
      <c r="J852" s="64">
        <f>SUM(geab:geru!J852)</f>
        <v>0</v>
      </c>
      <c r="K852" s="25">
        <f t="shared" si="655"/>
        <v>0</v>
      </c>
      <c r="L852" s="75">
        <f t="shared" ref="L852:L853" si="708">SUM(N852-J852)</f>
        <v>0</v>
      </c>
      <c r="M852" s="25">
        <f t="shared" si="656"/>
        <v>0</v>
      </c>
      <c r="N852" s="64">
        <f>SUM(geab:geru!N852)</f>
        <v>0</v>
      </c>
      <c r="O852" s="25">
        <f t="shared" si="651"/>
        <v>0</v>
      </c>
      <c r="P852" s="76">
        <f t="shared" si="663"/>
        <v>0</v>
      </c>
      <c r="R852" s="64"/>
      <c r="S852" s="65">
        <f t="shared" si="652"/>
        <v>0</v>
      </c>
    </row>
    <row r="853" spans="1:19" ht="26.25" x14ac:dyDescent="0.25">
      <c r="A853" s="100">
        <v>3311402190810190</v>
      </c>
      <c r="B853" s="31" t="s">
        <v>863</v>
      </c>
      <c r="C853" s="73"/>
      <c r="D853" s="64">
        <f>SUM(geab:geru!D853)</f>
        <v>0</v>
      </c>
      <c r="E853" s="64">
        <f>SUM(geab:geru!E853)</f>
        <v>0</v>
      </c>
      <c r="F853" s="75">
        <f t="shared" ref="F853" si="709">SUM(D853+E853)</f>
        <v>0</v>
      </c>
      <c r="G853" s="25">
        <f t="shared" si="674"/>
        <v>0</v>
      </c>
      <c r="H853" s="64"/>
      <c r="I853" s="76">
        <f t="shared" si="707"/>
        <v>0</v>
      </c>
      <c r="J853" s="64">
        <f>SUM(geab:geru!J853)</f>
        <v>0</v>
      </c>
      <c r="K853" s="25">
        <f t="shared" ref="K853" si="710">IF(OR(J853=0,F853=0),0,J853/F853)*100</f>
        <v>0</v>
      </c>
      <c r="L853" s="75">
        <f t="shared" si="708"/>
        <v>0</v>
      </c>
      <c r="M853" s="25">
        <f t="shared" ref="M853" si="711">IF(OR(L853=0,F853=0),0,L853/F853)*100</f>
        <v>0</v>
      </c>
      <c r="N853" s="64">
        <f>SUM(geab:geru!N853)</f>
        <v>0</v>
      </c>
      <c r="O853" s="25">
        <f t="shared" ref="O853:O916" si="712">IF(OR(N853=0,F853=0),0,N853/F853)*100</f>
        <v>0</v>
      </c>
      <c r="P853" s="76">
        <f t="shared" si="663"/>
        <v>0</v>
      </c>
      <c r="R853" s="64"/>
      <c r="S853" s="65">
        <f t="shared" ref="S853:S916" si="713">+N853-R853</f>
        <v>0</v>
      </c>
    </row>
    <row r="854" spans="1:19" x14ac:dyDescent="0.25">
      <c r="A854" s="100">
        <v>3311402190845</v>
      </c>
      <c r="B854" s="31" t="s">
        <v>864</v>
      </c>
      <c r="C854" s="73"/>
      <c r="D854" s="74">
        <f>SUM(D855)</f>
        <v>0</v>
      </c>
      <c r="E854" s="74">
        <f>SUM(E855)</f>
        <v>0</v>
      </c>
      <c r="F854" s="75">
        <f t="shared" ref="F854:F916" si="714">SUM(D854+E854)</f>
        <v>0</v>
      </c>
      <c r="G854" s="25">
        <f t="shared" si="674"/>
        <v>0</v>
      </c>
      <c r="H854" s="74">
        <f>SUM(H855)</f>
        <v>0</v>
      </c>
      <c r="I854" s="76">
        <f t="shared" ref="I854:I916" si="715">SUM(F854-H854)</f>
        <v>0</v>
      </c>
      <c r="J854" s="74">
        <f>SUM(J855)</f>
        <v>0</v>
      </c>
      <c r="K854" s="25">
        <f t="shared" ref="K854:K916" si="716">IF(OR(J854=0,F854=0),0,J854/F854)*100</f>
        <v>0</v>
      </c>
      <c r="L854" s="75">
        <f t="shared" si="666"/>
        <v>0</v>
      </c>
      <c r="M854" s="25">
        <f t="shared" ref="M854:M916" si="717">IF(OR(L854=0,F854=0),0,L854/F854)*100</f>
        <v>0</v>
      </c>
      <c r="N854" s="74">
        <f>SUM(N855)</f>
        <v>0</v>
      </c>
      <c r="O854" s="25">
        <f t="shared" si="712"/>
        <v>0</v>
      </c>
      <c r="P854" s="76">
        <f t="shared" si="663"/>
        <v>0</v>
      </c>
      <c r="R854" s="64"/>
      <c r="S854" s="65">
        <f t="shared" si="713"/>
        <v>0</v>
      </c>
    </row>
    <row r="855" spans="1:19" x14ac:dyDescent="0.25">
      <c r="A855" s="100">
        <v>3311402190845190</v>
      </c>
      <c r="B855" s="31" t="s">
        <v>864</v>
      </c>
      <c r="C855" s="73"/>
      <c r="D855" s="64">
        <f>SUM(geab:geru!D855)</f>
        <v>0</v>
      </c>
      <c r="E855" s="64">
        <f>SUM(geab:geru!E855)</f>
        <v>0</v>
      </c>
      <c r="F855" s="75">
        <f t="shared" si="714"/>
        <v>0</v>
      </c>
      <c r="G855" s="25">
        <f t="shared" si="674"/>
        <v>0</v>
      </c>
      <c r="H855" s="64"/>
      <c r="I855" s="76">
        <f t="shared" ref="I855" si="718">SUM(F855-H855)</f>
        <v>0</v>
      </c>
      <c r="J855" s="64">
        <f>SUM(geab:geru!J855)</f>
        <v>0</v>
      </c>
      <c r="K855" s="25">
        <f t="shared" si="716"/>
        <v>0</v>
      </c>
      <c r="L855" s="75">
        <f t="shared" ref="L855" si="719">SUM(N855-J855)</f>
        <v>0</v>
      </c>
      <c r="M855" s="25">
        <f t="shared" si="717"/>
        <v>0</v>
      </c>
      <c r="N855" s="64">
        <f>SUM(geab:geru!N855)</f>
        <v>0</v>
      </c>
      <c r="O855" s="25">
        <f t="shared" si="712"/>
        <v>0</v>
      </c>
      <c r="P855" s="76">
        <f t="shared" si="663"/>
        <v>0</v>
      </c>
      <c r="R855" s="64"/>
      <c r="S855" s="65">
        <f t="shared" si="713"/>
        <v>0</v>
      </c>
    </row>
    <row r="856" spans="1:19" ht="26.25" x14ac:dyDescent="0.25">
      <c r="A856" s="72">
        <v>3311402191165</v>
      </c>
      <c r="B856" s="31" t="s">
        <v>865</v>
      </c>
      <c r="C856" s="73"/>
      <c r="D856" s="74">
        <f>SUM(D857)</f>
        <v>0</v>
      </c>
      <c r="E856" s="74">
        <f>SUM(E857)</f>
        <v>0</v>
      </c>
      <c r="F856" s="75">
        <f t="shared" si="714"/>
        <v>0</v>
      </c>
      <c r="G856" s="25">
        <f t="shared" si="674"/>
        <v>0</v>
      </c>
      <c r="H856" s="74">
        <f>SUM(H857)</f>
        <v>0</v>
      </c>
      <c r="I856" s="76">
        <f t="shared" si="715"/>
        <v>0</v>
      </c>
      <c r="J856" s="74">
        <f>SUM(J857)</f>
        <v>0</v>
      </c>
      <c r="K856" s="25">
        <f t="shared" si="716"/>
        <v>0</v>
      </c>
      <c r="L856" s="75">
        <f t="shared" si="666"/>
        <v>0</v>
      </c>
      <c r="M856" s="25">
        <f t="shared" si="717"/>
        <v>0</v>
      </c>
      <c r="N856" s="74">
        <f>SUM(N857)</f>
        <v>0</v>
      </c>
      <c r="O856" s="25">
        <f t="shared" si="712"/>
        <v>0</v>
      </c>
      <c r="P856" s="76">
        <f t="shared" si="663"/>
        <v>0</v>
      </c>
      <c r="R856" s="64"/>
      <c r="S856" s="65">
        <f t="shared" si="713"/>
        <v>0</v>
      </c>
    </row>
    <row r="857" spans="1:19" ht="26.25" x14ac:dyDescent="0.25">
      <c r="A857" s="72">
        <v>3311402191165190</v>
      </c>
      <c r="B857" s="31" t="s">
        <v>865</v>
      </c>
      <c r="C857" s="73"/>
      <c r="D857" s="64">
        <f>SUM(geab:geru!D857)</f>
        <v>0</v>
      </c>
      <c r="E857" s="64">
        <f>SUM(geab:geru!E857)</f>
        <v>0</v>
      </c>
      <c r="F857" s="75">
        <f t="shared" si="714"/>
        <v>0</v>
      </c>
      <c r="G857" s="25">
        <f t="shared" si="674"/>
        <v>0</v>
      </c>
      <c r="H857" s="64"/>
      <c r="I857" s="76">
        <f t="shared" ref="I857" si="720">SUM(F857-H857)</f>
        <v>0</v>
      </c>
      <c r="J857" s="64">
        <f>SUM(geab:geru!J857)</f>
        <v>0</v>
      </c>
      <c r="K857" s="25">
        <f t="shared" si="716"/>
        <v>0</v>
      </c>
      <c r="L857" s="75">
        <f t="shared" ref="L857" si="721">SUM(N857-J857)</f>
        <v>0</v>
      </c>
      <c r="M857" s="25">
        <f t="shared" si="717"/>
        <v>0</v>
      </c>
      <c r="N857" s="64">
        <f>SUM(geab:geru!N857)</f>
        <v>0</v>
      </c>
      <c r="O857" s="25">
        <f t="shared" si="712"/>
        <v>0</v>
      </c>
      <c r="P857" s="76">
        <f t="shared" si="663"/>
        <v>0</v>
      </c>
      <c r="R857" s="64"/>
      <c r="S857" s="65">
        <f t="shared" si="713"/>
        <v>0</v>
      </c>
    </row>
    <row r="858" spans="1:19" ht="26.25" x14ac:dyDescent="0.25">
      <c r="A858" s="72">
        <v>3311402196219</v>
      </c>
      <c r="B858" s="31" t="s">
        <v>845</v>
      </c>
      <c r="C858" s="73"/>
      <c r="D858" s="74">
        <f>SUM(D859)</f>
        <v>0</v>
      </c>
      <c r="E858" s="74">
        <f>SUM(E859)</f>
        <v>0</v>
      </c>
      <c r="F858" s="75">
        <f t="shared" si="714"/>
        <v>0</v>
      </c>
      <c r="G858" s="25">
        <f t="shared" si="674"/>
        <v>0</v>
      </c>
      <c r="H858" s="74">
        <f>SUM(H859)</f>
        <v>0</v>
      </c>
      <c r="I858" s="76">
        <f t="shared" si="715"/>
        <v>0</v>
      </c>
      <c r="J858" s="74">
        <f>SUM(J859)</f>
        <v>0</v>
      </c>
      <c r="K858" s="25">
        <f t="shared" si="716"/>
        <v>0</v>
      </c>
      <c r="L858" s="75">
        <f t="shared" si="666"/>
        <v>0</v>
      </c>
      <c r="M858" s="25">
        <f t="shared" si="717"/>
        <v>0</v>
      </c>
      <c r="N858" s="74">
        <f>SUM(N859)</f>
        <v>0</v>
      </c>
      <c r="O858" s="25">
        <f t="shared" si="712"/>
        <v>0</v>
      </c>
      <c r="P858" s="76">
        <f t="shared" si="663"/>
        <v>0</v>
      </c>
      <c r="R858" s="64"/>
      <c r="S858" s="65">
        <f t="shared" si="713"/>
        <v>0</v>
      </c>
    </row>
    <row r="859" spans="1:19" ht="26.25" x14ac:dyDescent="0.25">
      <c r="A859" s="72">
        <v>3311402196219190</v>
      </c>
      <c r="B859" s="31" t="s">
        <v>845</v>
      </c>
      <c r="C859" s="73"/>
      <c r="D859" s="64">
        <f>SUM(geab:geru!D859)</f>
        <v>0</v>
      </c>
      <c r="E859" s="64">
        <f>SUM(geab:geru!E859)</f>
        <v>0</v>
      </c>
      <c r="F859" s="75">
        <f t="shared" si="714"/>
        <v>0</v>
      </c>
      <c r="G859" s="25">
        <f t="shared" si="674"/>
        <v>0</v>
      </c>
      <c r="H859" s="64"/>
      <c r="I859" s="76">
        <f t="shared" ref="I859" si="722">SUM(F859-H859)</f>
        <v>0</v>
      </c>
      <c r="J859" s="64">
        <f>SUM(geab:geru!J859)</f>
        <v>0</v>
      </c>
      <c r="K859" s="25">
        <f t="shared" si="716"/>
        <v>0</v>
      </c>
      <c r="L859" s="75">
        <f t="shared" ref="L859" si="723">SUM(N859-J859)</f>
        <v>0</v>
      </c>
      <c r="M859" s="25">
        <f t="shared" si="717"/>
        <v>0</v>
      </c>
      <c r="N859" s="64">
        <f>SUM(geab:geru!N859)</f>
        <v>0</v>
      </c>
      <c r="O859" s="25">
        <f t="shared" si="712"/>
        <v>0</v>
      </c>
      <c r="P859" s="76">
        <f t="shared" si="663"/>
        <v>0</v>
      </c>
      <c r="R859" s="64"/>
      <c r="S859" s="65">
        <f t="shared" si="713"/>
        <v>0</v>
      </c>
    </row>
    <row r="860" spans="1:19" ht="26.25" x14ac:dyDescent="0.25">
      <c r="A860" s="72">
        <v>3311402197132</v>
      </c>
      <c r="B860" s="31" t="s">
        <v>847</v>
      </c>
      <c r="C860" s="73"/>
      <c r="D860" s="74">
        <f>SUM(D861)</f>
        <v>0</v>
      </c>
      <c r="E860" s="74">
        <f>SUM(E861)</f>
        <v>0</v>
      </c>
      <c r="F860" s="75">
        <f t="shared" si="714"/>
        <v>0</v>
      </c>
      <c r="G860" s="25">
        <f t="shared" si="674"/>
        <v>0</v>
      </c>
      <c r="H860" s="74">
        <f>SUM(H861)</f>
        <v>0</v>
      </c>
      <c r="I860" s="76">
        <f t="shared" si="715"/>
        <v>0</v>
      </c>
      <c r="J860" s="74">
        <f>SUM(J861)</f>
        <v>0</v>
      </c>
      <c r="K860" s="25">
        <f t="shared" si="716"/>
        <v>0</v>
      </c>
      <c r="L860" s="75">
        <f t="shared" si="666"/>
        <v>0</v>
      </c>
      <c r="M860" s="25">
        <f t="shared" si="717"/>
        <v>0</v>
      </c>
      <c r="N860" s="74">
        <f>SUM(N861)</f>
        <v>0</v>
      </c>
      <c r="O860" s="25">
        <f t="shared" si="712"/>
        <v>0</v>
      </c>
      <c r="P860" s="76">
        <f t="shared" ref="P860:P923" si="724">SUM(F860-N860)</f>
        <v>0</v>
      </c>
      <c r="R860" s="64"/>
      <c r="S860" s="65">
        <f t="shared" si="713"/>
        <v>0</v>
      </c>
    </row>
    <row r="861" spans="1:19" ht="26.25" x14ac:dyDescent="0.25">
      <c r="A861" s="72">
        <v>3311402197132190</v>
      </c>
      <c r="B861" s="31" t="s">
        <v>847</v>
      </c>
      <c r="C861" s="73"/>
      <c r="D861" s="64">
        <f>SUM(geab:geru!D861)</f>
        <v>0</v>
      </c>
      <c r="E861" s="64">
        <f>SUM(geab:geru!E861)</f>
        <v>0</v>
      </c>
      <c r="F861" s="75">
        <f t="shared" si="714"/>
        <v>0</v>
      </c>
      <c r="G861" s="25">
        <f t="shared" si="674"/>
        <v>0</v>
      </c>
      <c r="H861" s="64"/>
      <c r="I861" s="76">
        <f t="shared" ref="I861" si="725">SUM(F861-H861)</f>
        <v>0</v>
      </c>
      <c r="J861" s="64">
        <f>SUM(geab:geru!J861)</f>
        <v>0</v>
      </c>
      <c r="K861" s="25">
        <f t="shared" si="716"/>
        <v>0</v>
      </c>
      <c r="L861" s="75">
        <f t="shared" ref="L861" si="726">SUM(N861-J861)</f>
        <v>0</v>
      </c>
      <c r="M861" s="25">
        <f t="shared" si="717"/>
        <v>0</v>
      </c>
      <c r="N861" s="64">
        <f>SUM(geab:geru!N861)</f>
        <v>0</v>
      </c>
      <c r="O861" s="25">
        <f t="shared" si="712"/>
        <v>0</v>
      </c>
      <c r="P861" s="76">
        <f t="shared" si="724"/>
        <v>0</v>
      </c>
      <c r="R861" s="64"/>
      <c r="S861" s="65">
        <f t="shared" si="713"/>
        <v>0</v>
      </c>
    </row>
    <row r="862" spans="1:19" ht="39" x14ac:dyDescent="0.25">
      <c r="A862" s="72">
        <v>3311402197253</v>
      </c>
      <c r="B862" s="31" t="s">
        <v>866</v>
      </c>
      <c r="C862" s="73"/>
      <c r="D862" s="74">
        <f>SUM(D863)</f>
        <v>0</v>
      </c>
      <c r="E862" s="74">
        <f>SUM(E863)</f>
        <v>0</v>
      </c>
      <c r="F862" s="75">
        <f t="shared" si="714"/>
        <v>0</v>
      </c>
      <c r="G862" s="25">
        <f t="shared" si="674"/>
        <v>0</v>
      </c>
      <c r="H862" s="74">
        <f>SUM(H863)</f>
        <v>0</v>
      </c>
      <c r="I862" s="76">
        <f t="shared" si="715"/>
        <v>0</v>
      </c>
      <c r="J862" s="74">
        <f>SUM(J863)</f>
        <v>0</v>
      </c>
      <c r="K862" s="25">
        <f t="shared" si="716"/>
        <v>0</v>
      </c>
      <c r="L862" s="75">
        <f t="shared" ref="L862:L924" si="727">SUM(N862-J862)</f>
        <v>0</v>
      </c>
      <c r="M862" s="25">
        <f t="shared" si="717"/>
        <v>0</v>
      </c>
      <c r="N862" s="74">
        <f>SUM(N863)</f>
        <v>0</v>
      </c>
      <c r="O862" s="25">
        <f t="shared" si="712"/>
        <v>0</v>
      </c>
      <c r="P862" s="76">
        <f t="shared" si="724"/>
        <v>0</v>
      </c>
      <c r="R862" s="64"/>
      <c r="S862" s="65">
        <f t="shared" si="713"/>
        <v>0</v>
      </c>
    </row>
    <row r="863" spans="1:19" ht="39" x14ac:dyDescent="0.25">
      <c r="A863" s="72">
        <v>3311402197253190</v>
      </c>
      <c r="B863" s="31" t="s">
        <v>866</v>
      </c>
      <c r="C863" s="73"/>
      <c r="D863" s="64">
        <f>SUM(geab:geru!D863)</f>
        <v>0</v>
      </c>
      <c r="E863" s="64">
        <f>SUM(geab:geru!E863)</f>
        <v>0</v>
      </c>
      <c r="F863" s="75">
        <f t="shared" si="714"/>
        <v>0</v>
      </c>
      <c r="G863" s="25">
        <f t="shared" si="674"/>
        <v>0</v>
      </c>
      <c r="H863" s="64"/>
      <c r="I863" s="76">
        <f t="shared" ref="I863" si="728">SUM(F863-H863)</f>
        <v>0</v>
      </c>
      <c r="J863" s="64">
        <f>SUM(geab:geru!J863)</f>
        <v>0</v>
      </c>
      <c r="K863" s="25">
        <f t="shared" si="716"/>
        <v>0</v>
      </c>
      <c r="L863" s="75">
        <f t="shared" ref="L863" si="729">SUM(N863-J863)</f>
        <v>0</v>
      </c>
      <c r="M863" s="25">
        <f t="shared" si="717"/>
        <v>0</v>
      </c>
      <c r="N863" s="64">
        <f>SUM(geab:geru!N863)</f>
        <v>0</v>
      </c>
      <c r="O863" s="25">
        <f t="shared" si="712"/>
        <v>0</v>
      </c>
      <c r="P863" s="76">
        <f t="shared" si="724"/>
        <v>0</v>
      </c>
      <c r="R863" s="64"/>
      <c r="S863" s="65">
        <f t="shared" si="713"/>
        <v>0</v>
      </c>
    </row>
    <row r="864" spans="1:19" ht="26.25" x14ac:dyDescent="0.25">
      <c r="A864" s="72">
        <v>3311402197254</v>
      </c>
      <c r="B864" s="31" t="s">
        <v>851</v>
      </c>
      <c r="C864" s="73"/>
      <c r="D864" s="74">
        <f>SUM(D865)</f>
        <v>0</v>
      </c>
      <c r="E864" s="74">
        <f>SUM(E865)</f>
        <v>0</v>
      </c>
      <c r="F864" s="75">
        <f t="shared" si="714"/>
        <v>0</v>
      </c>
      <c r="G864" s="25">
        <f t="shared" si="674"/>
        <v>0</v>
      </c>
      <c r="H864" s="74">
        <f>SUM(H865)</f>
        <v>0</v>
      </c>
      <c r="I864" s="76">
        <f t="shared" si="715"/>
        <v>0</v>
      </c>
      <c r="J864" s="74">
        <f>SUM(J865)</f>
        <v>0</v>
      </c>
      <c r="K864" s="25">
        <f t="shared" si="716"/>
        <v>0</v>
      </c>
      <c r="L864" s="75">
        <f t="shared" si="727"/>
        <v>0</v>
      </c>
      <c r="M864" s="25">
        <f t="shared" si="717"/>
        <v>0</v>
      </c>
      <c r="N864" s="74">
        <f>SUM(N865)</f>
        <v>0</v>
      </c>
      <c r="O864" s="25">
        <f t="shared" si="712"/>
        <v>0</v>
      </c>
      <c r="P864" s="76">
        <f t="shared" si="724"/>
        <v>0</v>
      </c>
      <c r="R864" s="64"/>
      <c r="S864" s="65">
        <f t="shared" si="713"/>
        <v>0</v>
      </c>
    </row>
    <row r="865" spans="1:19" ht="26.25" x14ac:dyDescent="0.25">
      <c r="A865" s="72">
        <v>3311402197254190</v>
      </c>
      <c r="B865" s="31" t="s">
        <v>851</v>
      </c>
      <c r="C865" s="73"/>
      <c r="D865" s="64">
        <f>SUM(geab:geru!D865)</f>
        <v>0</v>
      </c>
      <c r="E865" s="64">
        <f>SUM(geab:geru!E865)</f>
        <v>0</v>
      </c>
      <c r="F865" s="75">
        <f t="shared" si="714"/>
        <v>0</v>
      </c>
      <c r="G865" s="25">
        <f t="shared" si="674"/>
        <v>0</v>
      </c>
      <c r="H865" s="64"/>
      <c r="I865" s="76">
        <f t="shared" ref="I865" si="730">SUM(F865-H865)</f>
        <v>0</v>
      </c>
      <c r="J865" s="64">
        <f>SUM(geab:geru!J865)</f>
        <v>0</v>
      </c>
      <c r="K865" s="25">
        <f t="shared" si="716"/>
        <v>0</v>
      </c>
      <c r="L865" s="75">
        <f t="shared" ref="L865" si="731">SUM(N865-J865)</f>
        <v>0</v>
      </c>
      <c r="M865" s="25">
        <f t="shared" si="717"/>
        <v>0</v>
      </c>
      <c r="N865" s="64">
        <f>SUM(geab:geru!N865)</f>
        <v>0</v>
      </c>
      <c r="O865" s="25">
        <f t="shared" si="712"/>
        <v>0</v>
      </c>
      <c r="P865" s="76">
        <f t="shared" si="724"/>
        <v>0</v>
      </c>
      <c r="R865" s="64"/>
      <c r="S865" s="65">
        <f t="shared" si="713"/>
        <v>0</v>
      </c>
    </row>
    <row r="866" spans="1:19" x14ac:dyDescent="0.25">
      <c r="A866" s="100">
        <v>331140220</v>
      </c>
      <c r="B866" s="31" t="s">
        <v>867</v>
      </c>
      <c r="C866" s="73"/>
      <c r="D866" s="74">
        <f>SUM(D867+D869+D871+D873+D875+D877+D880+D883+D885+D887+D889+D891+D893+D895+D897+D899+D901)</f>
        <v>23211554000</v>
      </c>
      <c r="E866" s="74">
        <f>SUM(E867+E869+E871+E873+E875+E877+E880+E883+E885+E887+E889+E891+E893+E895+E897+E899+E901)</f>
        <v>-116912144</v>
      </c>
      <c r="F866" s="75">
        <f t="shared" si="714"/>
        <v>23094641856</v>
      </c>
      <c r="G866" s="25">
        <f t="shared" si="674"/>
        <v>0.32459622172827712</v>
      </c>
      <c r="H866" s="74">
        <f>SUM(H867+H869+H871+H873+H875+H877+H880+H883+H885+H887+H889+H891+H893+H895+H897+H899+H901)</f>
        <v>0</v>
      </c>
      <c r="I866" s="76">
        <f t="shared" si="715"/>
        <v>23094641856</v>
      </c>
      <c r="J866" s="74">
        <f>SUM(J867+J869+J871+J873+J875+J877+J880+J883+J885+J887+J889+J891+J893+J895+J897+J899+J901)</f>
        <v>300238589</v>
      </c>
      <c r="K866" s="25">
        <f t="shared" si="716"/>
        <v>1.3000357003674334</v>
      </c>
      <c r="L866" s="75">
        <f t="shared" si="727"/>
        <v>22529986917</v>
      </c>
      <c r="M866" s="25">
        <f t="shared" si="717"/>
        <v>97.555039205540652</v>
      </c>
      <c r="N866" s="74">
        <f>SUM(N867+N869+N871+N873+N875+N877+N880+N883+N885+N887+N889+N891+N893+N895+N897+N899+N901)</f>
        <v>22830225506</v>
      </c>
      <c r="O866" s="25">
        <f t="shared" si="712"/>
        <v>98.855074905908083</v>
      </c>
      <c r="P866" s="76">
        <f t="shared" si="724"/>
        <v>264416350</v>
      </c>
      <c r="R866" s="64"/>
      <c r="S866" s="65">
        <f t="shared" si="713"/>
        <v>22830225506</v>
      </c>
    </row>
    <row r="867" spans="1:19" ht="26.25" x14ac:dyDescent="0.25">
      <c r="A867" s="100">
        <v>3311402200067</v>
      </c>
      <c r="B867" s="31" t="s">
        <v>868</v>
      </c>
      <c r="C867" s="73"/>
      <c r="D867" s="74">
        <f>SUM(D868)</f>
        <v>23211554000</v>
      </c>
      <c r="E867" s="74">
        <f>SUM(E868)</f>
        <v>-116912144</v>
      </c>
      <c r="F867" s="75">
        <f t="shared" si="714"/>
        <v>23094641856</v>
      </c>
      <c r="G867" s="25">
        <f t="shared" si="674"/>
        <v>0.32459622172827712</v>
      </c>
      <c r="H867" s="74">
        <f>SUM(H868)</f>
        <v>0</v>
      </c>
      <c r="I867" s="76">
        <f t="shared" si="715"/>
        <v>23094641856</v>
      </c>
      <c r="J867" s="74">
        <f>SUM(J868)</f>
        <v>300238589</v>
      </c>
      <c r="K867" s="25">
        <f t="shared" si="716"/>
        <v>1.3000357003674334</v>
      </c>
      <c r="L867" s="75">
        <f t="shared" si="727"/>
        <v>22529986917</v>
      </c>
      <c r="M867" s="25">
        <f t="shared" si="717"/>
        <v>97.555039205540652</v>
      </c>
      <c r="N867" s="74">
        <f>SUM(N868)</f>
        <v>22830225506</v>
      </c>
      <c r="O867" s="25">
        <f t="shared" si="712"/>
        <v>98.855074905908083</v>
      </c>
      <c r="P867" s="76">
        <f t="shared" si="724"/>
        <v>264416350</v>
      </c>
      <c r="R867" s="64"/>
      <c r="S867" s="65">
        <f t="shared" si="713"/>
        <v>22830225506</v>
      </c>
    </row>
    <row r="868" spans="1:19" ht="26.25" x14ac:dyDescent="0.25">
      <c r="A868" s="100">
        <v>3311402200067</v>
      </c>
      <c r="B868" s="31" t="s">
        <v>869</v>
      </c>
      <c r="C868" s="73"/>
      <c r="D868" s="64">
        <f>SUM(geab:geru!D868)</f>
        <v>23211554000</v>
      </c>
      <c r="E868" s="64">
        <f>SUM(geab:geru!E868)</f>
        <v>-116912144</v>
      </c>
      <c r="F868" s="75">
        <f t="shared" si="714"/>
        <v>23094641856</v>
      </c>
      <c r="G868" s="25">
        <f t="shared" si="674"/>
        <v>0.32459622172827712</v>
      </c>
      <c r="H868" s="64"/>
      <c r="I868" s="76">
        <f t="shared" ref="I868" si="732">SUM(F868-H868)</f>
        <v>23094641856</v>
      </c>
      <c r="J868" s="64">
        <f>SUM(geab:geru!J868)</f>
        <v>300238589</v>
      </c>
      <c r="K868" s="25">
        <f t="shared" si="716"/>
        <v>1.3000357003674334</v>
      </c>
      <c r="L868" s="75">
        <f t="shared" ref="L868" si="733">SUM(N868-J868)</f>
        <v>22529986917</v>
      </c>
      <c r="M868" s="25">
        <f t="shared" si="717"/>
        <v>97.555039205540652</v>
      </c>
      <c r="N868" s="64">
        <f>SUM(geab:geru!N868)</f>
        <v>22830225506</v>
      </c>
      <c r="O868" s="25">
        <f t="shared" si="712"/>
        <v>98.855074905908083</v>
      </c>
      <c r="P868" s="76">
        <f t="shared" si="724"/>
        <v>264416350</v>
      </c>
      <c r="R868" s="64"/>
      <c r="S868" s="65">
        <f t="shared" si="713"/>
        <v>22830225506</v>
      </c>
    </row>
    <row r="869" spans="1:19" ht="26.25" x14ac:dyDescent="0.25">
      <c r="A869" s="100">
        <v>3311402203075</v>
      </c>
      <c r="B869" s="101" t="s">
        <v>870</v>
      </c>
      <c r="C869" s="73"/>
      <c r="D869" s="74">
        <f>SUM(D870)</f>
        <v>0</v>
      </c>
      <c r="E869" s="74">
        <f>SUM(E870)</f>
        <v>0</v>
      </c>
      <c r="F869" s="75">
        <f t="shared" si="714"/>
        <v>0</v>
      </c>
      <c r="G869" s="25">
        <f t="shared" si="674"/>
        <v>0</v>
      </c>
      <c r="H869" s="74">
        <f>SUM(H870)</f>
        <v>0</v>
      </c>
      <c r="I869" s="76">
        <f t="shared" si="715"/>
        <v>0</v>
      </c>
      <c r="J869" s="74">
        <f>SUM(J870)</f>
        <v>0</v>
      </c>
      <c r="K869" s="25">
        <f t="shared" si="716"/>
        <v>0</v>
      </c>
      <c r="L869" s="75">
        <f t="shared" si="727"/>
        <v>0</v>
      </c>
      <c r="M869" s="25">
        <f t="shared" si="717"/>
        <v>0</v>
      </c>
      <c r="N869" s="74">
        <f>SUM(N870)</f>
        <v>0</v>
      </c>
      <c r="O869" s="25">
        <f t="shared" si="712"/>
        <v>0</v>
      </c>
      <c r="P869" s="76">
        <f t="shared" si="724"/>
        <v>0</v>
      </c>
      <c r="R869" s="64"/>
      <c r="S869" s="65">
        <f t="shared" si="713"/>
        <v>0</v>
      </c>
    </row>
    <row r="870" spans="1:19" ht="26.25" x14ac:dyDescent="0.25">
      <c r="A870" s="100">
        <v>3311402203075200</v>
      </c>
      <c r="B870" s="101" t="s">
        <v>871</v>
      </c>
      <c r="C870" s="73"/>
      <c r="D870" s="64">
        <f>SUM(geab:geru!D870)</f>
        <v>0</v>
      </c>
      <c r="E870" s="64">
        <f>SUM(geab:geru!E870)</f>
        <v>0</v>
      </c>
      <c r="F870" s="75">
        <f t="shared" si="714"/>
        <v>0</v>
      </c>
      <c r="G870" s="25">
        <f t="shared" si="674"/>
        <v>0</v>
      </c>
      <c r="H870" s="64"/>
      <c r="I870" s="76">
        <f t="shared" ref="I870" si="734">SUM(F870-H870)</f>
        <v>0</v>
      </c>
      <c r="J870" s="64">
        <f>SUM(geab:geru!J870)</f>
        <v>0</v>
      </c>
      <c r="K870" s="25">
        <f t="shared" si="716"/>
        <v>0</v>
      </c>
      <c r="L870" s="75">
        <f t="shared" ref="L870" si="735">SUM(N870-J870)</f>
        <v>0</v>
      </c>
      <c r="M870" s="25">
        <f t="shared" si="717"/>
        <v>0</v>
      </c>
      <c r="N870" s="64">
        <f>SUM(geab:geru!N870)</f>
        <v>0</v>
      </c>
      <c r="O870" s="25">
        <f t="shared" si="712"/>
        <v>0</v>
      </c>
      <c r="P870" s="76">
        <f t="shared" si="724"/>
        <v>0</v>
      </c>
      <c r="R870" s="64"/>
      <c r="S870" s="65">
        <f t="shared" si="713"/>
        <v>0</v>
      </c>
    </row>
    <row r="871" spans="1:19" x14ac:dyDescent="0.25">
      <c r="A871" s="72">
        <v>3311402200412</v>
      </c>
      <c r="B871" s="31" t="s">
        <v>872</v>
      </c>
      <c r="C871" s="73"/>
      <c r="D871" s="74">
        <f>SUM(D872)</f>
        <v>0</v>
      </c>
      <c r="E871" s="74">
        <f>SUM(E872)</f>
        <v>0</v>
      </c>
      <c r="F871" s="75">
        <f t="shared" si="714"/>
        <v>0</v>
      </c>
      <c r="G871" s="25">
        <f t="shared" si="674"/>
        <v>0</v>
      </c>
      <c r="H871" s="74">
        <f>SUM(H872)</f>
        <v>0</v>
      </c>
      <c r="I871" s="76">
        <f t="shared" si="715"/>
        <v>0</v>
      </c>
      <c r="J871" s="74">
        <f>SUM(J872)</f>
        <v>0</v>
      </c>
      <c r="K871" s="25">
        <f t="shared" si="716"/>
        <v>0</v>
      </c>
      <c r="L871" s="75">
        <f t="shared" si="727"/>
        <v>0</v>
      </c>
      <c r="M871" s="25">
        <f t="shared" si="717"/>
        <v>0</v>
      </c>
      <c r="N871" s="74">
        <f>SUM(N872)</f>
        <v>0</v>
      </c>
      <c r="O871" s="25">
        <f t="shared" si="712"/>
        <v>0</v>
      </c>
      <c r="P871" s="76">
        <f t="shared" si="724"/>
        <v>0</v>
      </c>
      <c r="R871" s="64"/>
      <c r="S871" s="65">
        <f t="shared" si="713"/>
        <v>0</v>
      </c>
    </row>
    <row r="872" spans="1:19" x14ac:dyDescent="0.25">
      <c r="A872" s="72">
        <v>3311402200412200</v>
      </c>
      <c r="B872" s="31" t="s">
        <v>873</v>
      </c>
      <c r="C872" s="73"/>
      <c r="D872" s="64">
        <f>SUM(geab:geru!D872)</f>
        <v>0</v>
      </c>
      <c r="E872" s="64">
        <f>SUM(geab:geru!E872)</f>
        <v>0</v>
      </c>
      <c r="F872" s="75">
        <f t="shared" si="714"/>
        <v>0</v>
      </c>
      <c r="G872" s="25">
        <f t="shared" si="674"/>
        <v>0</v>
      </c>
      <c r="H872" s="64"/>
      <c r="I872" s="76">
        <f t="shared" ref="I872" si="736">SUM(F872-H872)</f>
        <v>0</v>
      </c>
      <c r="J872" s="64">
        <f>SUM(geab:geru!J872)</f>
        <v>0</v>
      </c>
      <c r="K872" s="25">
        <f t="shared" si="716"/>
        <v>0</v>
      </c>
      <c r="L872" s="75">
        <f t="shared" ref="L872" si="737">SUM(N872-J872)</f>
        <v>0</v>
      </c>
      <c r="M872" s="25">
        <f t="shared" si="717"/>
        <v>0</v>
      </c>
      <c r="N872" s="64">
        <f>SUM(geab:geru!N872)</f>
        <v>0</v>
      </c>
      <c r="O872" s="25">
        <f t="shared" si="712"/>
        <v>0</v>
      </c>
      <c r="P872" s="76">
        <f t="shared" si="724"/>
        <v>0</v>
      </c>
      <c r="R872" s="64"/>
      <c r="S872" s="65">
        <f t="shared" si="713"/>
        <v>0</v>
      </c>
    </row>
    <row r="873" spans="1:19" x14ac:dyDescent="0.25">
      <c r="A873" s="100">
        <v>3311402200680</v>
      </c>
      <c r="B873" s="101" t="s">
        <v>874</v>
      </c>
      <c r="C873" s="73"/>
      <c r="D873" s="74">
        <f>SUM(D874)</f>
        <v>0</v>
      </c>
      <c r="E873" s="74">
        <f>SUM(E874)</f>
        <v>0</v>
      </c>
      <c r="F873" s="75">
        <f t="shared" si="714"/>
        <v>0</v>
      </c>
      <c r="G873" s="25">
        <f t="shared" si="674"/>
        <v>0</v>
      </c>
      <c r="H873" s="74">
        <f>SUM(H874)</f>
        <v>0</v>
      </c>
      <c r="I873" s="76">
        <f t="shared" si="715"/>
        <v>0</v>
      </c>
      <c r="J873" s="74">
        <f>SUM(J874)</f>
        <v>0</v>
      </c>
      <c r="K873" s="25">
        <f t="shared" si="716"/>
        <v>0</v>
      </c>
      <c r="L873" s="75">
        <f t="shared" si="727"/>
        <v>0</v>
      </c>
      <c r="M873" s="25">
        <f t="shared" si="717"/>
        <v>0</v>
      </c>
      <c r="N873" s="74">
        <f>SUM(N874)</f>
        <v>0</v>
      </c>
      <c r="O873" s="25">
        <f t="shared" si="712"/>
        <v>0</v>
      </c>
      <c r="P873" s="76">
        <f t="shared" si="724"/>
        <v>0</v>
      </c>
      <c r="R873" s="64"/>
      <c r="S873" s="65">
        <f t="shared" si="713"/>
        <v>0</v>
      </c>
    </row>
    <row r="874" spans="1:19" x14ac:dyDescent="0.25">
      <c r="A874" s="100">
        <v>3311402200680190</v>
      </c>
      <c r="B874" s="101" t="s">
        <v>874</v>
      </c>
      <c r="C874" s="73"/>
      <c r="D874" s="64">
        <f>SUM(geab:geru!D874)</f>
        <v>0</v>
      </c>
      <c r="E874" s="64">
        <f>SUM(geab:geru!E874)</f>
        <v>0</v>
      </c>
      <c r="F874" s="75">
        <f t="shared" si="714"/>
        <v>0</v>
      </c>
      <c r="G874" s="25">
        <f t="shared" si="674"/>
        <v>0</v>
      </c>
      <c r="H874" s="64"/>
      <c r="I874" s="76">
        <f t="shared" ref="I874" si="738">SUM(F874-H874)</f>
        <v>0</v>
      </c>
      <c r="J874" s="64">
        <f>SUM(geab:geru!J874)</f>
        <v>0</v>
      </c>
      <c r="K874" s="25">
        <f t="shared" si="716"/>
        <v>0</v>
      </c>
      <c r="L874" s="75">
        <f t="shared" ref="L874" si="739">SUM(N874-J874)</f>
        <v>0</v>
      </c>
      <c r="M874" s="25">
        <f t="shared" si="717"/>
        <v>0</v>
      </c>
      <c r="N874" s="64">
        <f>SUM(geab:geru!N874)</f>
        <v>0</v>
      </c>
      <c r="O874" s="25">
        <f t="shared" si="712"/>
        <v>0</v>
      </c>
      <c r="P874" s="76">
        <f t="shared" si="724"/>
        <v>0</v>
      </c>
      <c r="R874" s="64"/>
      <c r="S874" s="65">
        <f t="shared" si="713"/>
        <v>0</v>
      </c>
    </row>
    <row r="875" spans="1:19" ht="26.25" x14ac:dyDescent="0.25">
      <c r="A875" s="100">
        <v>3311402200729</v>
      </c>
      <c r="B875" s="31" t="s">
        <v>875</v>
      </c>
      <c r="C875" s="73"/>
      <c r="D875" s="74">
        <f>SUM(D876)</f>
        <v>0</v>
      </c>
      <c r="E875" s="74">
        <f>SUM(E876)</f>
        <v>0</v>
      </c>
      <c r="F875" s="75">
        <f t="shared" si="714"/>
        <v>0</v>
      </c>
      <c r="G875" s="25">
        <f t="shared" si="674"/>
        <v>0</v>
      </c>
      <c r="H875" s="74">
        <f>SUM(H876)</f>
        <v>0</v>
      </c>
      <c r="I875" s="76">
        <f t="shared" si="715"/>
        <v>0</v>
      </c>
      <c r="J875" s="74">
        <f>SUM(J876)</f>
        <v>0</v>
      </c>
      <c r="K875" s="25">
        <f t="shared" si="716"/>
        <v>0</v>
      </c>
      <c r="L875" s="75">
        <f t="shared" si="727"/>
        <v>0</v>
      </c>
      <c r="M875" s="25">
        <f t="shared" si="717"/>
        <v>0</v>
      </c>
      <c r="N875" s="74">
        <f>SUM(N876)</f>
        <v>0</v>
      </c>
      <c r="O875" s="25">
        <f t="shared" si="712"/>
        <v>0</v>
      </c>
      <c r="P875" s="76">
        <f t="shared" si="724"/>
        <v>0</v>
      </c>
      <c r="R875" s="64"/>
      <c r="S875" s="65">
        <f t="shared" si="713"/>
        <v>0</v>
      </c>
    </row>
    <row r="876" spans="1:19" ht="26.25" x14ac:dyDescent="0.25">
      <c r="A876" s="100">
        <v>3311402200729190</v>
      </c>
      <c r="B876" s="31" t="s">
        <v>875</v>
      </c>
      <c r="C876" s="73"/>
      <c r="D876" s="64">
        <f>SUM(geab:geru!D876)</f>
        <v>0</v>
      </c>
      <c r="E876" s="64">
        <f>SUM(geab:geru!E876)</f>
        <v>0</v>
      </c>
      <c r="F876" s="75">
        <f t="shared" si="714"/>
        <v>0</v>
      </c>
      <c r="G876" s="25">
        <f t="shared" si="674"/>
        <v>0</v>
      </c>
      <c r="H876" s="64"/>
      <c r="I876" s="76">
        <f t="shared" ref="I876" si="740">SUM(F876-H876)</f>
        <v>0</v>
      </c>
      <c r="J876" s="64">
        <f>SUM(geab:geru!J876)</f>
        <v>0</v>
      </c>
      <c r="K876" s="25">
        <f t="shared" si="716"/>
        <v>0</v>
      </c>
      <c r="L876" s="75">
        <f t="shared" ref="L876" si="741">SUM(N876-J876)</f>
        <v>0</v>
      </c>
      <c r="M876" s="25">
        <f t="shared" si="717"/>
        <v>0</v>
      </c>
      <c r="N876" s="64">
        <f>SUM(geab:geru!N876)</f>
        <v>0</v>
      </c>
      <c r="O876" s="25">
        <f t="shared" si="712"/>
        <v>0</v>
      </c>
      <c r="P876" s="76">
        <f t="shared" si="724"/>
        <v>0</v>
      </c>
      <c r="R876" s="64"/>
      <c r="S876" s="65">
        <f t="shared" si="713"/>
        <v>0</v>
      </c>
    </row>
    <row r="877" spans="1:19" ht="26.25" x14ac:dyDescent="0.25">
      <c r="A877" s="72">
        <v>3311402200738</v>
      </c>
      <c r="B877" s="31" t="s">
        <v>876</v>
      </c>
      <c r="C877" s="73"/>
      <c r="D877" s="74">
        <f>SUM(D878:D879)</f>
        <v>0</v>
      </c>
      <c r="E877" s="74">
        <f>SUM(E878:E879)</f>
        <v>0</v>
      </c>
      <c r="F877" s="75">
        <f t="shared" si="714"/>
        <v>0</v>
      </c>
      <c r="G877" s="25">
        <f t="shared" si="674"/>
        <v>0</v>
      </c>
      <c r="H877" s="74">
        <f>SUM(H878:H879)</f>
        <v>0</v>
      </c>
      <c r="I877" s="76">
        <f t="shared" si="715"/>
        <v>0</v>
      </c>
      <c r="J877" s="74">
        <f>SUM(J878:J879)</f>
        <v>0</v>
      </c>
      <c r="K877" s="25">
        <f t="shared" si="716"/>
        <v>0</v>
      </c>
      <c r="L877" s="75">
        <f t="shared" si="727"/>
        <v>0</v>
      </c>
      <c r="M877" s="25">
        <f t="shared" si="717"/>
        <v>0</v>
      </c>
      <c r="N877" s="74">
        <f>SUM(N878:N879)</f>
        <v>0</v>
      </c>
      <c r="O877" s="25">
        <f t="shared" si="712"/>
        <v>0</v>
      </c>
      <c r="P877" s="76">
        <f t="shared" si="724"/>
        <v>0</v>
      </c>
      <c r="R877" s="64"/>
      <c r="S877" s="65">
        <f t="shared" si="713"/>
        <v>0</v>
      </c>
    </row>
    <row r="878" spans="1:19" ht="26.25" x14ac:dyDescent="0.25">
      <c r="A878" s="72">
        <v>3311402200738200</v>
      </c>
      <c r="B878" s="31" t="s">
        <v>876</v>
      </c>
      <c r="C878" s="73"/>
      <c r="D878" s="64">
        <f>SUM(geab:geru!D878)</f>
        <v>0</v>
      </c>
      <c r="E878" s="64">
        <f>SUM(geab:geru!E878)</f>
        <v>0</v>
      </c>
      <c r="F878" s="75">
        <f t="shared" si="714"/>
        <v>0</v>
      </c>
      <c r="G878" s="25">
        <f t="shared" si="674"/>
        <v>0</v>
      </c>
      <c r="H878" s="64"/>
      <c r="I878" s="76">
        <f t="shared" ref="I878:I879" si="742">SUM(F878-H878)</f>
        <v>0</v>
      </c>
      <c r="J878" s="64">
        <f>SUM(geab:geru!J878)</f>
        <v>0</v>
      </c>
      <c r="K878" s="25">
        <f t="shared" si="716"/>
        <v>0</v>
      </c>
      <c r="L878" s="75">
        <f t="shared" ref="L878:L879" si="743">SUM(N878-J878)</f>
        <v>0</v>
      </c>
      <c r="M878" s="25">
        <f t="shared" si="717"/>
        <v>0</v>
      </c>
      <c r="N878" s="64">
        <f>SUM(geab:geru!N878)</f>
        <v>0</v>
      </c>
      <c r="O878" s="25">
        <f t="shared" si="712"/>
        <v>0</v>
      </c>
      <c r="P878" s="76">
        <f t="shared" si="724"/>
        <v>0</v>
      </c>
      <c r="R878" s="64"/>
      <c r="S878" s="65">
        <f t="shared" si="713"/>
        <v>0</v>
      </c>
    </row>
    <row r="879" spans="1:19" ht="26.25" x14ac:dyDescent="0.25">
      <c r="A879" s="72">
        <v>3311402200738200</v>
      </c>
      <c r="B879" s="31" t="s">
        <v>876</v>
      </c>
      <c r="C879" s="73"/>
      <c r="D879" s="64">
        <f>SUM(geab:geru!D879)</f>
        <v>0</v>
      </c>
      <c r="E879" s="64">
        <f>SUM(geab:geru!E879)</f>
        <v>0</v>
      </c>
      <c r="F879" s="75">
        <f t="shared" si="714"/>
        <v>0</v>
      </c>
      <c r="G879" s="25">
        <f t="shared" si="674"/>
        <v>0</v>
      </c>
      <c r="H879" s="64"/>
      <c r="I879" s="76">
        <f t="shared" si="742"/>
        <v>0</v>
      </c>
      <c r="J879" s="64">
        <f>SUM(geab:geru!J879)</f>
        <v>0</v>
      </c>
      <c r="K879" s="25">
        <f t="shared" si="716"/>
        <v>0</v>
      </c>
      <c r="L879" s="75">
        <f t="shared" si="743"/>
        <v>0</v>
      </c>
      <c r="M879" s="25">
        <f t="shared" si="717"/>
        <v>0</v>
      </c>
      <c r="N879" s="64">
        <f>SUM(geab:geru!N879)</f>
        <v>0</v>
      </c>
      <c r="O879" s="25">
        <f t="shared" si="712"/>
        <v>0</v>
      </c>
      <c r="P879" s="76">
        <f>SUM(F879-N879)</f>
        <v>0</v>
      </c>
      <c r="R879" s="64"/>
      <c r="S879" s="65">
        <f t="shared" si="713"/>
        <v>0</v>
      </c>
    </row>
    <row r="880" spans="1:19" ht="39" x14ac:dyDescent="0.25">
      <c r="A880" s="100">
        <v>3311402200762</v>
      </c>
      <c r="B880" s="31" t="s">
        <v>877</v>
      </c>
      <c r="C880" s="73"/>
      <c r="D880" s="74">
        <f>SUM(D881:D882)</f>
        <v>0</v>
      </c>
      <c r="E880" s="74">
        <f>SUM(E881:E882)</f>
        <v>0</v>
      </c>
      <c r="F880" s="75">
        <f t="shared" si="714"/>
        <v>0</v>
      </c>
      <c r="G880" s="25">
        <f t="shared" si="674"/>
        <v>0</v>
      </c>
      <c r="H880" s="74">
        <f>SUM(H881:H882)</f>
        <v>0</v>
      </c>
      <c r="I880" s="76">
        <f t="shared" si="715"/>
        <v>0</v>
      </c>
      <c r="J880" s="74">
        <f>SUM(J881:J882)</f>
        <v>0</v>
      </c>
      <c r="K880" s="25">
        <f t="shared" si="716"/>
        <v>0</v>
      </c>
      <c r="L880" s="75">
        <f t="shared" si="727"/>
        <v>0</v>
      </c>
      <c r="M880" s="25">
        <f t="shared" si="717"/>
        <v>0</v>
      </c>
      <c r="N880" s="74">
        <f>SUM(N881:N882)</f>
        <v>0</v>
      </c>
      <c r="O880" s="25">
        <f t="shared" si="712"/>
        <v>0</v>
      </c>
      <c r="P880" s="76">
        <f t="shared" si="724"/>
        <v>0</v>
      </c>
      <c r="R880" s="64"/>
      <c r="S880" s="65">
        <f t="shared" si="713"/>
        <v>0</v>
      </c>
    </row>
    <row r="881" spans="1:19" ht="39" x14ac:dyDescent="0.25">
      <c r="A881" s="100">
        <v>3311402200762190</v>
      </c>
      <c r="B881" s="31" t="s">
        <v>877</v>
      </c>
      <c r="C881" s="73"/>
      <c r="D881" s="64">
        <f>SUM(geab:geru!D881)</f>
        <v>0</v>
      </c>
      <c r="E881" s="64">
        <f>SUM(geab:geru!E881)</f>
        <v>0</v>
      </c>
      <c r="F881" s="75">
        <f t="shared" si="714"/>
        <v>0</v>
      </c>
      <c r="G881" s="25">
        <f t="shared" si="674"/>
        <v>0</v>
      </c>
      <c r="H881" s="64"/>
      <c r="I881" s="76">
        <f t="shared" ref="I881:I882" si="744">SUM(F881-H881)</f>
        <v>0</v>
      </c>
      <c r="J881" s="64">
        <f>SUM(geab:geru!J881)</f>
        <v>0</v>
      </c>
      <c r="K881" s="25">
        <f t="shared" si="716"/>
        <v>0</v>
      </c>
      <c r="L881" s="75">
        <f t="shared" ref="L881:L882" si="745">SUM(N881-J881)</f>
        <v>0</v>
      </c>
      <c r="M881" s="25">
        <f t="shared" si="717"/>
        <v>0</v>
      </c>
      <c r="N881" s="64">
        <f>SUM(geab:geru!N881)</f>
        <v>0</v>
      </c>
      <c r="O881" s="25">
        <f t="shared" si="712"/>
        <v>0</v>
      </c>
      <c r="P881" s="76">
        <f>SUM(F881-N881)</f>
        <v>0</v>
      </c>
      <c r="R881" s="64"/>
      <c r="S881" s="65">
        <f t="shared" si="713"/>
        <v>0</v>
      </c>
    </row>
    <row r="882" spans="1:19" ht="39" x14ac:dyDescent="0.25">
      <c r="A882" s="100">
        <v>3311402200762200</v>
      </c>
      <c r="B882" s="31" t="s">
        <v>877</v>
      </c>
      <c r="C882" s="73"/>
      <c r="D882" s="64">
        <f>SUM(geab:geru!D882)</f>
        <v>0</v>
      </c>
      <c r="E882" s="64">
        <f>SUM(geab:geru!E882)</f>
        <v>0</v>
      </c>
      <c r="F882" s="75">
        <f t="shared" si="714"/>
        <v>0</v>
      </c>
      <c r="G882" s="25">
        <f t="shared" si="674"/>
        <v>0</v>
      </c>
      <c r="H882" s="64"/>
      <c r="I882" s="76">
        <f t="shared" si="744"/>
        <v>0</v>
      </c>
      <c r="J882" s="64">
        <f>SUM(geab:geru!J882)</f>
        <v>0</v>
      </c>
      <c r="K882" s="25">
        <f t="shared" si="716"/>
        <v>0</v>
      </c>
      <c r="L882" s="75">
        <f t="shared" si="745"/>
        <v>0</v>
      </c>
      <c r="M882" s="25">
        <f t="shared" si="717"/>
        <v>0</v>
      </c>
      <c r="N882" s="64">
        <f>SUM(geab:geru!N882)</f>
        <v>0</v>
      </c>
      <c r="O882" s="25">
        <f t="shared" si="712"/>
        <v>0</v>
      </c>
      <c r="P882" s="76">
        <f t="shared" si="724"/>
        <v>0</v>
      </c>
      <c r="R882" s="64"/>
      <c r="S882" s="65">
        <f t="shared" si="713"/>
        <v>0</v>
      </c>
    </row>
    <row r="883" spans="1:19" ht="26.25" x14ac:dyDescent="0.25">
      <c r="A883" s="100">
        <v>3311402200780</v>
      </c>
      <c r="B883" s="31" t="s">
        <v>878</v>
      </c>
      <c r="C883" s="73"/>
      <c r="D883" s="74">
        <f>SUM(D884)</f>
        <v>0</v>
      </c>
      <c r="E883" s="74">
        <f>SUM(E884)</f>
        <v>0</v>
      </c>
      <c r="F883" s="75">
        <f t="shared" si="714"/>
        <v>0</v>
      </c>
      <c r="G883" s="25">
        <f t="shared" si="674"/>
        <v>0</v>
      </c>
      <c r="H883" s="74">
        <f>SUM(H884)</f>
        <v>0</v>
      </c>
      <c r="I883" s="76">
        <f t="shared" si="715"/>
        <v>0</v>
      </c>
      <c r="J883" s="74">
        <f>SUM(J884)</f>
        <v>0</v>
      </c>
      <c r="K883" s="25">
        <f t="shared" si="716"/>
        <v>0</v>
      </c>
      <c r="L883" s="75">
        <f t="shared" si="727"/>
        <v>0</v>
      </c>
      <c r="M883" s="25">
        <f t="shared" si="717"/>
        <v>0</v>
      </c>
      <c r="N883" s="74">
        <f>SUM(N884)</f>
        <v>0</v>
      </c>
      <c r="O883" s="25">
        <f t="shared" si="712"/>
        <v>0</v>
      </c>
      <c r="P883" s="76">
        <f t="shared" si="724"/>
        <v>0</v>
      </c>
      <c r="R883" s="64"/>
      <c r="S883" s="65">
        <f t="shared" si="713"/>
        <v>0</v>
      </c>
    </row>
    <row r="884" spans="1:19" ht="26.25" x14ac:dyDescent="0.25">
      <c r="A884" s="100">
        <v>3311402200780190</v>
      </c>
      <c r="B884" s="31" t="s">
        <v>878</v>
      </c>
      <c r="C884" s="73"/>
      <c r="D884" s="64">
        <f>SUM(geab:geru!D884)</f>
        <v>0</v>
      </c>
      <c r="E884" s="64">
        <f>SUM(geab:geru!E884)</f>
        <v>0</v>
      </c>
      <c r="F884" s="75">
        <f t="shared" si="714"/>
        <v>0</v>
      </c>
      <c r="G884" s="25">
        <f t="shared" si="674"/>
        <v>0</v>
      </c>
      <c r="H884" s="64"/>
      <c r="I884" s="76">
        <f t="shared" ref="I884" si="746">SUM(F884-H884)</f>
        <v>0</v>
      </c>
      <c r="J884" s="64">
        <f>SUM(geab:geru!J884)</f>
        <v>0</v>
      </c>
      <c r="K884" s="25">
        <f t="shared" si="716"/>
        <v>0</v>
      </c>
      <c r="L884" s="75">
        <f t="shared" ref="L884" si="747">SUM(N884-J884)</f>
        <v>0</v>
      </c>
      <c r="M884" s="25">
        <f t="shared" si="717"/>
        <v>0</v>
      </c>
      <c r="N884" s="64">
        <f>SUM(geab:geru!N884)</f>
        <v>0</v>
      </c>
      <c r="O884" s="25">
        <f t="shared" si="712"/>
        <v>0</v>
      </c>
      <c r="P884" s="76">
        <f t="shared" si="724"/>
        <v>0</v>
      </c>
      <c r="R884" s="64"/>
      <c r="S884" s="65">
        <f t="shared" si="713"/>
        <v>0</v>
      </c>
    </row>
    <row r="885" spans="1:19" ht="39" x14ac:dyDescent="0.25">
      <c r="A885" s="100">
        <v>3311402200785</v>
      </c>
      <c r="B885" s="31" t="s">
        <v>879</v>
      </c>
      <c r="C885" s="73"/>
      <c r="D885" s="74">
        <f>SUM(D886)</f>
        <v>0</v>
      </c>
      <c r="E885" s="74">
        <f>SUM(E886)</f>
        <v>0</v>
      </c>
      <c r="F885" s="75">
        <f t="shared" si="714"/>
        <v>0</v>
      </c>
      <c r="G885" s="25">
        <f t="shared" si="674"/>
        <v>0</v>
      </c>
      <c r="H885" s="74">
        <f>SUM(H886)</f>
        <v>0</v>
      </c>
      <c r="I885" s="76">
        <f t="shared" si="715"/>
        <v>0</v>
      </c>
      <c r="J885" s="74">
        <f>SUM(J886)</f>
        <v>0</v>
      </c>
      <c r="K885" s="25">
        <f t="shared" si="716"/>
        <v>0</v>
      </c>
      <c r="L885" s="75">
        <f t="shared" si="727"/>
        <v>0</v>
      </c>
      <c r="M885" s="25">
        <f t="shared" si="717"/>
        <v>0</v>
      </c>
      <c r="N885" s="74">
        <f>SUM(N886)</f>
        <v>0</v>
      </c>
      <c r="O885" s="25">
        <f t="shared" si="712"/>
        <v>0</v>
      </c>
      <c r="P885" s="76">
        <f t="shared" si="724"/>
        <v>0</v>
      </c>
      <c r="R885" s="64"/>
      <c r="S885" s="65">
        <f t="shared" si="713"/>
        <v>0</v>
      </c>
    </row>
    <row r="886" spans="1:19" ht="39" x14ac:dyDescent="0.25">
      <c r="A886" s="100">
        <v>3311402200785200</v>
      </c>
      <c r="B886" s="31" t="s">
        <v>879</v>
      </c>
      <c r="C886" s="73"/>
      <c r="D886" s="64">
        <f>SUM(geab:geru!D886)</f>
        <v>0</v>
      </c>
      <c r="E886" s="64">
        <f>SUM(geab:geru!E886)</f>
        <v>0</v>
      </c>
      <c r="F886" s="75">
        <f t="shared" si="714"/>
        <v>0</v>
      </c>
      <c r="G886" s="25">
        <f t="shared" ref="G886" si="748">IF(OR(F886=0,F$7=0),0,F886/F$7)*100</f>
        <v>0</v>
      </c>
      <c r="H886" s="64"/>
      <c r="I886" s="76">
        <f t="shared" ref="I886" si="749">SUM(F886-H886)</f>
        <v>0</v>
      </c>
      <c r="J886" s="64">
        <f>SUM(geab:geru!J886)</f>
        <v>0</v>
      </c>
      <c r="K886" s="25">
        <f t="shared" si="716"/>
        <v>0</v>
      </c>
      <c r="L886" s="75">
        <f t="shared" ref="L886" si="750">SUM(N886-J886)</f>
        <v>0</v>
      </c>
      <c r="M886" s="25">
        <f t="shared" si="717"/>
        <v>0</v>
      </c>
      <c r="N886" s="64">
        <f>SUM(geab:geru!N886)</f>
        <v>0</v>
      </c>
      <c r="O886" s="25">
        <f t="shared" si="712"/>
        <v>0</v>
      </c>
      <c r="P886" s="76">
        <f t="shared" si="724"/>
        <v>0</v>
      </c>
      <c r="R886" s="64"/>
      <c r="S886" s="65">
        <f t="shared" si="713"/>
        <v>0</v>
      </c>
    </row>
    <row r="887" spans="1:19" ht="26.25" x14ac:dyDescent="0.25">
      <c r="A887" s="100">
        <v>3311402200788</v>
      </c>
      <c r="B887" s="31" t="s">
        <v>880</v>
      </c>
      <c r="C887" s="73"/>
      <c r="D887" s="74">
        <f>SUM(D888)</f>
        <v>0</v>
      </c>
      <c r="E887" s="74">
        <f>SUM(E888)</f>
        <v>0</v>
      </c>
      <c r="F887" s="75">
        <f t="shared" si="714"/>
        <v>0</v>
      </c>
      <c r="G887" s="25">
        <f t="shared" ref="G887:G954" si="751">IF(OR(F887=0,F$7=0),0,F887/F$7)*100</f>
        <v>0</v>
      </c>
      <c r="H887" s="74">
        <f>SUM(H888)</f>
        <v>0</v>
      </c>
      <c r="I887" s="76">
        <f t="shared" si="715"/>
        <v>0</v>
      </c>
      <c r="J887" s="74">
        <f>SUM(J888)</f>
        <v>0</v>
      </c>
      <c r="K887" s="25">
        <f t="shared" si="716"/>
        <v>0</v>
      </c>
      <c r="L887" s="75">
        <f t="shared" si="727"/>
        <v>0</v>
      </c>
      <c r="M887" s="25">
        <f t="shared" si="717"/>
        <v>0</v>
      </c>
      <c r="N887" s="74">
        <f>SUM(N888)</f>
        <v>0</v>
      </c>
      <c r="O887" s="25">
        <f t="shared" si="712"/>
        <v>0</v>
      </c>
      <c r="P887" s="76">
        <f t="shared" si="724"/>
        <v>0</v>
      </c>
      <c r="R887" s="64"/>
      <c r="S887" s="65">
        <f t="shared" si="713"/>
        <v>0</v>
      </c>
    </row>
    <row r="888" spans="1:19" ht="26.25" x14ac:dyDescent="0.25">
      <c r="A888" s="100">
        <v>3311402200788200</v>
      </c>
      <c r="B888" s="31" t="s">
        <v>880</v>
      </c>
      <c r="C888" s="73"/>
      <c r="D888" s="64">
        <f>SUM(geab:geru!D888)</f>
        <v>0</v>
      </c>
      <c r="E888" s="64">
        <f>SUM(geab:geru!E888)</f>
        <v>0</v>
      </c>
      <c r="F888" s="75">
        <f t="shared" si="714"/>
        <v>0</v>
      </c>
      <c r="G888" s="25">
        <f t="shared" si="751"/>
        <v>0</v>
      </c>
      <c r="H888" s="64"/>
      <c r="I888" s="76">
        <f t="shared" ref="I888" si="752">SUM(F888-H888)</f>
        <v>0</v>
      </c>
      <c r="J888" s="64">
        <f>SUM(geab:geru!J888)</f>
        <v>0</v>
      </c>
      <c r="K888" s="25">
        <f t="shared" si="716"/>
        <v>0</v>
      </c>
      <c r="L888" s="75">
        <f t="shared" ref="L888" si="753">SUM(N888-J888)</f>
        <v>0</v>
      </c>
      <c r="M888" s="25">
        <f t="shared" si="717"/>
        <v>0</v>
      </c>
      <c r="N888" s="64">
        <f>SUM(geab:geru!N888)</f>
        <v>0</v>
      </c>
      <c r="O888" s="25">
        <f t="shared" si="712"/>
        <v>0</v>
      </c>
      <c r="P888" s="76">
        <f t="shared" si="724"/>
        <v>0</v>
      </c>
      <c r="R888" s="64"/>
      <c r="S888" s="65">
        <f t="shared" si="713"/>
        <v>0</v>
      </c>
    </row>
    <row r="889" spans="1:19" ht="51.75" x14ac:dyDescent="0.25">
      <c r="A889" s="100">
        <v>3311402200789</v>
      </c>
      <c r="B889" s="31" t="s">
        <v>881</v>
      </c>
      <c r="C889" s="73"/>
      <c r="D889" s="74">
        <f>SUM(D890)</f>
        <v>0</v>
      </c>
      <c r="E889" s="74">
        <f>SUM(E890)</f>
        <v>0</v>
      </c>
      <c r="F889" s="75">
        <f t="shared" si="714"/>
        <v>0</v>
      </c>
      <c r="G889" s="25">
        <f t="shared" si="751"/>
        <v>0</v>
      </c>
      <c r="H889" s="74">
        <f>SUM(H890)</f>
        <v>0</v>
      </c>
      <c r="I889" s="76">
        <f t="shared" si="715"/>
        <v>0</v>
      </c>
      <c r="J889" s="74">
        <f>SUM(J890)</f>
        <v>0</v>
      </c>
      <c r="K889" s="25">
        <f t="shared" si="716"/>
        <v>0</v>
      </c>
      <c r="L889" s="75">
        <f t="shared" si="727"/>
        <v>0</v>
      </c>
      <c r="M889" s="25">
        <f t="shared" si="717"/>
        <v>0</v>
      </c>
      <c r="N889" s="74">
        <f>SUM(N890)</f>
        <v>0</v>
      </c>
      <c r="O889" s="25">
        <f t="shared" si="712"/>
        <v>0</v>
      </c>
      <c r="P889" s="76">
        <f t="shared" si="724"/>
        <v>0</v>
      </c>
      <c r="R889" s="64"/>
      <c r="S889" s="65">
        <f t="shared" si="713"/>
        <v>0</v>
      </c>
    </row>
    <row r="890" spans="1:19" ht="51.75" x14ac:dyDescent="0.25">
      <c r="A890" s="100">
        <v>3311402200789200</v>
      </c>
      <c r="B890" s="31" t="s">
        <v>881</v>
      </c>
      <c r="C890" s="73"/>
      <c r="D890" s="64">
        <f>SUM(geab:geru!D890)</f>
        <v>0</v>
      </c>
      <c r="E890" s="64">
        <f>SUM(geab:geru!E890)</f>
        <v>0</v>
      </c>
      <c r="F890" s="75">
        <f t="shared" si="714"/>
        <v>0</v>
      </c>
      <c r="G890" s="25">
        <f t="shared" si="751"/>
        <v>0</v>
      </c>
      <c r="H890" s="64"/>
      <c r="I890" s="76">
        <f t="shared" ref="I890" si="754">SUM(F890-H890)</f>
        <v>0</v>
      </c>
      <c r="J890" s="64">
        <f>SUM(geab:geru!J890)</f>
        <v>0</v>
      </c>
      <c r="K890" s="25">
        <f t="shared" si="716"/>
        <v>0</v>
      </c>
      <c r="L890" s="75">
        <f t="shared" ref="L890" si="755">SUM(N890-J890)</f>
        <v>0</v>
      </c>
      <c r="M890" s="25">
        <f t="shared" si="717"/>
        <v>0</v>
      </c>
      <c r="N890" s="64">
        <f>SUM(geab:geru!N890)</f>
        <v>0</v>
      </c>
      <c r="O890" s="25">
        <f t="shared" si="712"/>
        <v>0</v>
      </c>
      <c r="P890" s="76">
        <f t="shared" si="724"/>
        <v>0</v>
      </c>
      <c r="R890" s="64"/>
      <c r="S890" s="65">
        <f t="shared" si="713"/>
        <v>0</v>
      </c>
    </row>
    <row r="891" spans="1:19" ht="39" x14ac:dyDescent="0.25">
      <c r="A891" s="100">
        <v>3311402200790</v>
      </c>
      <c r="B891" s="31" t="s">
        <v>882</v>
      </c>
      <c r="C891" s="73"/>
      <c r="D891" s="74">
        <f>SUM(D892)</f>
        <v>0</v>
      </c>
      <c r="E891" s="74">
        <f>SUM(E892)</f>
        <v>0</v>
      </c>
      <c r="F891" s="75">
        <f t="shared" si="714"/>
        <v>0</v>
      </c>
      <c r="G891" s="25">
        <f t="shared" si="751"/>
        <v>0</v>
      </c>
      <c r="H891" s="74">
        <f>SUM(H892)</f>
        <v>0</v>
      </c>
      <c r="I891" s="76">
        <f t="shared" si="715"/>
        <v>0</v>
      </c>
      <c r="J891" s="74">
        <f>SUM(J892)</f>
        <v>0</v>
      </c>
      <c r="K891" s="25">
        <f t="shared" si="716"/>
        <v>0</v>
      </c>
      <c r="L891" s="75">
        <f t="shared" si="727"/>
        <v>0</v>
      </c>
      <c r="M891" s="25">
        <f t="shared" si="717"/>
        <v>0</v>
      </c>
      <c r="N891" s="74">
        <f>SUM(N892)</f>
        <v>0</v>
      </c>
      <c r="O891" s="25">
        <f t="shared" si="712"/>
        <v>0</v>
      </c>
      <c r="P891" s="76">
        <f t="shared" si="724"/>
        <v>0</v>
      </c>
      <c r="R891" s="64"/>
      <c r="S891" s="65">
        <f t="shared" si="713"/>
        <v>0</v>
      </c>
    </row>
    <row r="892" spans="1:19" ht="39" x14ac:dyDescent="0.25">
      <c r="A892" s="100">
        <v>3311402200790200</v>
      </c>
      <c r="B892" s="31" t="s">
        <v>882</v>
      </c>
      <c r="C892" s="73"/>
      <c r="D892" s="64">
        <f>SUM(geab:geru!D892)</f>
        <v>0</v>
      </c>
      <c r="E892" s="64">
        <f>SUM(geab:geru!E892)</f>
        <v>0</v>
      </c>
      <c r="F892" s="75">
        <f t="shared" si="714"/>
        <v>0</v>
      </c>
      <c r="G892" s="25">
        <f t="shared" si="751"/>
        <v>0</v>
      </c>
      <c r="H892" s="64"/>
      <c r="I892" s="76">
        <f t="shared" ref="I892" si="756">SUM(F892-H892)</f>
        <v>0</v>
      </c>
      <c r="J892" s="64">
        <f>SUM(geab:geru!J892)</f>
        <v>0</v>
      </c>
      <c r="K892" s="25">
        <f t="shared" si="716"/>
        <v>0</v>
      </c>
      <c r="L892" s="75">
        <f t="shared" ref="L892" si="757">SUM(N892-J892)</f>
        <v>0</v>
      </c>
      <c r="M892" s="25">
        <f t="shared" si="717"/>
        <v>0</v>
      </c>
      <c r="N892" s="64">
        <f>SUM(geab:geru!N892)</f>
        <v>0</v>
      </c>
      <c r="O892" s="25">
        <f t="shared" si="712"/>
        <v>0</v>
      </c>
      <c r="P892" s="76">
        <f t="shared" si="724"/>
        <v>0</v>
      </c>
      <c r="R892" s="64"/>
      <c r="S892" s="65">
        <f t="shared" si="713"/>
        <v>0</v>
      </c>
    </row>
    <row r="893" spans="1:19" x14ac:dyDescent="0.25">
      <c r="A893" s="100">
        <v>3311402200793</v>
      </c>
      <c r="B893" s="31" t="s">
        <v>883</v>
      </c>
      <c r="C893" s="73"/>
      <c r="D893" s="74">
        <f>SUM(D894)</f>
        <v>0</v>
      </c>
      <c r="E893" s="74">
        <f>SUM(E894)</f>
        <v>0</v>
      </c>
      <c r="F893" s="75">
        <f t="shared" si="714"/>
        <v>0</v>
      </c>
      <c r="G893" s="25">
        <f t="shared" si="751"/>
        <v>0</v>
      </c>
      <c r="H893" s="74">
        <f>SUM(H894)</f>
        <v>0</v>
      </c>
      <c r="I893" s="76">
        <f t="shared" si="715"/>
        <v>0</v>
      </c>
      <c r="J893" s="74">
        <f>SUM(J894)</f>
        <v>0</v>
      </c>
      <c r="K893" s="25">
        <f t="shared" si="716"/>
        <v>0</v>
      </c>
      <c r="L893" s="75">
        <f t="shared" si="727"/>
        <v>0</v>
      </c>
      <c r="M893" s="25">
        <f t="shared" si="717"/>
        <v>0</v>
      </c>
      <c r="N893" s="74">
        <f>SUM(N894)</f>
        <v>0</v>
      </c>
      <c r="O893" s="25">
        <f t="shared" si="712"/>
        <v>0</v>
      </c>
      <c r="P893" s="76">
        <f t="shared" si="724"/>
        <v>0</v>
      </c>
      <c r="R893" s="64"/>
      <c r="S893" s="65">
        <f t="shared" si="713"/>
        <v>0</v>
      </c>
    </row>
    <row r="894" spans="1:19" x14ac:dyDescent="0.25">
      <c r="A894" s="100">
        <v>3311402200793200</v>
      </c>
      <c r="B894" s="31" t="s">
        <v>883</v>
      </c>
      <c r="C894" s="73"/>
      <c r="D894" s="64">
        <f>SUM(geab:geru!D894)</f>
        <v>0</v>
      </c>
      <c r="E894" s="64">
        <f>SUM(geab:geru!E894)</f>
        <v>0</v>
      </c>
      <c r="F894" s="75">
        <f t="shared" si="714"/>
        <v>0</v>
      </c>
      <c r="G894" s="25">
        <f t="shared" si="751"/>
        <v>0</v>
      </c>
      <c r="H894" s="64"/>
      <c r="I894" s="76">
        <f t="shared" ref="I894" si="758">SUM(F894-H894)</f>
        <v>0</v>
      </c>
      <c r="J894" s="64">
        <f>SUM(geab:geru!J894)</f>
        <v>0</v>
      </c>
      <c r="K894" s="25">
        <f t="shared" si="716"/>
        <v>0</v>
      </c>
      <c r="L894" s="75">
        <f t="shared" ref="L894" si="759">SUM(N894-J894)</f>
        <v>0</v>
      </c>
      <c r="M894" s="25">
        <f t="shared" si="717"/>
        <v>0</v>
      </c>
      <c r="N894" s="64">
        <f>SUM(geab:geru!N894)</f>
        <v>0</v>
      </c>
      <c r="O894" s="25">
        <f t="shared" si="712"/>
        <v>0</v>
      </c>
      <c r="P894" s="76">
        <f t="shared" si="724"/>
        <v>0</v>
      </c>
      <c r="R894" s="64"/>
      <c r="S894" s="65">
        <f t="shared" si="713"/>
        <v>0</v>
      </c>
    </row>
    <row r="895" spans="1:19" ht="39" x14ac:dyDescent="0.25">
      <c r="A895" s="100">
        <v>3311402200812</v>
      </c>
      <c r="B895" s="31" t="s">
        <v>884</v>
      </c>
      <c r="C895" s="73"/>
      <c r="D895" s="74">
        <f>SUM(D896)</f>
        <v>0</v>
      </c>
      <c r="E895" s="74">
        <f>SUM(E896)</f>
        <v>0</v>
      </c>
      <c r="F895" s="75">
        <f t="shared" si="714"/>
        <v>0</v>
      </c>
      <c r="G895" s="25">
        <f t="shared" si="751"/>
        <v>0</v>
      </c>
      <c r="H895" s="74">
        <f>SUM(H896)</f>
        <v>0</v>
      </c>
      <c r="I895" s="76">
        <f t="shared" si="715"/>
        <v>0</v>
      </c>
      <c r="J895" s="74">
        <f>SUM(J896)</f>
        <v>0</v>
      </c>
      <c r="K895" s="25">
        <f t="shared" si="716"/>
        <v>0</v>
      </c>
      <c r="L895" s="75">
        <f t="shared" si="727"/>
        <v>0</v>
      </c>
      <c r="M895" s="25">
        <f t="shared" si="717"/>
        <v>0</v>
      </c>
      <c r="N895" s="74">
        <f>SUM(N896)</f>
        <v>0</v>
      </c>
      <c r="O895" s="25">
        <f t="shared" si="712"/>
        <v>0</v>
      </c>
      <c r="P895" s="76">
        <f t="shared" si="724"/>
        <v>0</v>
      </c>
      <c r="R895" s="64"/>
      <c r="S895" s="65">
        <f t="shared" si="713"/>
        <v>0</v>
      </c>
    </row>
    <row r="896" spans="1:19" ht="39" x14ac:dyDescent="0.25">
      <c r="A896" s="100">
        <v>3311402200812190</v>
      </c>
      <c r="B896" s="31" t="s">
        <v>884</v>
      </c>
      <c r="C896" s="73"/>
      <c r="D896" s="64">
        <f>SUM(geab:geru!D896)</f>
        <v>0</v>
      </c>
      <c r="E896" s="64">
        <f>SUM(geab:geru!E896)</f>
        <v>0</v>
      </c>
      <c r="F896" s="75">
        <f t="shared" si="714"/>
        <v>0</v>
      </c>
      <c r="G896" s="25">
        <f t="shared" si="751"/>
        <v>0</v>
      </c>
      <c r="H896" s="64"/>
      <c r="I896" s="76">
        <f t="shared" ref="I896" si="760">SUM(F896-H896)</f>
        <v>0</v>
      </c>
      <c r="J896" s="64">
        <f>SUM(geab:geru!J896)</f>
        <v>0</v>
      </c>
      <c r="K896" s="25">
        <f t="shared" si="716"/>
        <v>0</v>
      </c>
      <c r="L896" s="75">
        <f t="shared" ref="L896" si="761">SUM(N896-J896)</f>
        <v>0</v>
      </c>
      <c r="M896" s="25">
        <f t="shared" si="717"/>
        <v>0</v>
      </c>
      <c r="N896" s="64">
        <f>SUM(geab:geru!N896)</f>
        <v>0</v>
      </c>
      <c r="O896" s="25">
        <f t="shared" si="712"/>
        <v>0</v>
      </c>
      <c r="P896" s="76">
        <f t="shared" si="724"/>
        <v>0</v>
      </c>
      <c r="R896" s="64"/>
      <c r="S896" s="65">
        <f t="shared" si="713"/>
        <v>0</v>
      </c>
    </row>
    <row r="897" spans="1:19" x14ac:dyDescent="0.25">
      <c r="A897" s="100">
        <v>3311402200970</v>
      </c>
      <c r="B897" s="80" t="s">
        <v>885</v>
      </c>
      <c r="C897" s="73"/>
      <c r="D897" s="74">
        <f>SUM(D898)</f>
        <v>0</v>
      </c>
      <c r="E897" s="74">
        <f>SUM(E898)</f>
        <v>0</v>
      </c>
      <c r="F897" s="75">
        <f t="shared" si="714"/>
        <v>0</v>
      </c>
      <c r="G897" s="25">
        <f t="shared" si="751"/>
        <v>0</v>
      </c>
      <c r="H897" s="74">
        <f>SUM(H898)</f>
        <v>0</v>
      </c>
      <c r="I897" s="76">
        <f t="shared" si="715"/>
        <v>0</v>
      </c>
      <c r="J897" s="74">
        <f>SUM(J898)</f>
        <v>0</v>
      </c>
      <c r="K897" s="25">
        <f t="shared" si="716"/>
        <v>0</v>
      </c>
      <c r="L897" s="75">
        <f t="shared" si="727"/>
        <v>0</v>
      </c>
      <c r="M897" s="25">
        <f t="shared" si="717"/>
        <v>0</v>
      </c>
      <c r="N897" s="74">
        <f>SUM(N898)</f>
        <v>0</v>
      </c>
      <c r="O897" s="25">
        <f t="shared" si="712"/>
        <v>0</v>
      </c>
      <c r="P897" s="76">
        <f t="shared" si="724"/>
        <v>0</v>
      </c>
      <c r="R897" s="64"/>
      <c r="S897" s="65">
        <f t="shared" si="713"/>
        <v>0</v>
      </c>
    </row>
    <row r="898" spans="1:19" ht="26.25" x14ac:dyDescent="0.25">
      <c r="A898" s="100">
        <v>3311402200970190</v>
      </c>
      <c r="B898" s="80" t="s">
        <v>886</v>
      </c>
      <c r="C898" s="73"/>
      <c r="D898" s="64">
        <f>SUM(geab:geru!D898)</f>
        <v>0</v>
      </c>
      <c r="E898" s="64">
        <f>SUM(geab:geru!E898)</f>
        <v>0</v>
      </c>
      <c r="F898" s="75">
        <f t="shared" si="714"/>
        <v>0</v>
      </c>
      <c r="G898" s="25">
        <f t="shared" si="751"/>
        <v>0</v>
      </c>
      <c r="H898" s="64"/>
      <c r="I898" s="76">
        <f t="shared" ref="I898" si="762">SUM(F898-H898)</f>
        <v>0</v>
      </c>
      <c r="J898" s="64">
        <f>SUM(geab:geru!J898)</f>
        <v>0</v>
      </c>
      <c r="K898" s="25">
        <f t="shared" si="716"/>
        <v>0</v>
      </c>
      <c r="L898" s="75">
        <f t="shared" ref="L898" si="763">SUM(N898-J898)</f>
        <v>0</v>
      </c>
      <c r="M898" s="25">
        <f t="shared" si="717"/>
        <v>0</v>
      </c>
      <c r="N898" s="64">
        <f>SUM(geab:geru!N898)</f>
        <v>0</v>
      </c>
      <c r="O898" s="25">
        <f t="shared" si="712"/>
        <v>0</v>
      </c>
      <c r="P898" s="76">
        <f t="shared" si="724"/>
        <v>0</v>
      </c>
      <c r="R898" s="64"/>
      <c r="S898" s="65">
        <f t="shared" si="713"/>
        <v>0</v>
      </c>
    </row>
    <row r="899" spans="1:19" ht="26.25" x14ac:dyDescent="0.25">
      <c r="A899" s="100">
        <v>3311402203075</v>
      </c>
      <c r="B899" s="31" t="s">
        <v>870</v>
      </c>
      <c r="C899" s="73"/>
      <c r="D899" s="74">
        <f>SUM(D900)</f>
        <v>0</v>
      </c>
      <c r="E899" s="74">
        <f>SUM(E900)</f>
        <v>0</v>
      </c>
      <c r="F899" s="75">
        <f t="shared" si="714"/>
        <v>0</v>
      </c>
      <c r="G899" s="25">
        <f t="shared" si="751"/>
        <v>0</v>
      </c>
      <c r="H899" s="74">
        <f>SUM(H900)</f>
        <v>0</v>
      </c>
      <c r="I899" s="76">
        <f t="shared" si="715"/>
        <v>0</v>
      </c>
      <c r="J899" s="74">
        <f>SUM(J900)</f>
        <v>0</v>
      </c>
      <c r="K899" s="25">
        <f t="shared" si="716"/>
        <v>0</v>
      </c>
      <c r="L899" s="75">
        <f t="shared" si="727"/>
        <v>0</v>
      </c>
      <c r="M899" s="25">
        <f t="shared" si="717"/>
        <v>0</v>
      </c>
      <c r="N899" s="74">
        <f>SUM(N900)</f>
        <v>0</v>
      </c>
      <c r="O899" s="25">
        <f t="shared" si="712"/>
        <v>0</v>
      </c>
      <c r="P899" s="76">
        <f t="shared" si="724"/>
        <v>0</v>
      </c>
      <c r="R899" s="64"/>
      <c r="S899" s="65">
        <f t="shared" si="713"/>
        <v>0</v>
      </c>
    </row>
    <row r="900" spans="1:19" ht="26.25" x14ac:dyDescent="0.25">
      <c r="A900" s="100">
        <v>3.31140220030752E+16</v>
      </c>
      <c r="B900" s="31" t="s">
        <v>870</v>
      </c>
      <c r="C900" s="73"/>
      <c r="D900" s="64">
        <f>SUM(geab:geru!D900)</f>
        <v>0</v>
      </c>
      <c r="E900" s="64">
        <f>SUM(geab:geru!E900)</f>
        <v>0</v>
      </c>
      <c r="F900" s="75">
        <f t="shared" si="714"/>
        <v>0</v>
      </c>
      <c r="G900" s="25">
        <f t="shared" si="751"/>
        <v>0</v>
      </c>
      <c r="H900" s="64"/>
      <c r="I900" s="76">
        <f t="shared" ref="I900" si="764">SUM(F900-H900)</f>
        <v>0</v>
      </c>
      <c r="J900" s="64">
        <f>SUM(geab:geru!J900)</f>
        <v>0</v>
      </c>
      <c r="K900" s="25">
        <f t="shared" si="716"/>
        <v>0</v>
      </c>
      <c r="L900" s="75">
        <f t="shared" ref="L900" si="765">SUM(N900-J900)</f>
        <v>0</v>
      </c>
      <c r="M900" s="25">
        <f t="shared" si="717"/>
        <v>0</v>
      </c>
      <c r="N900" s="64">
        <f>SUM(geab:geru!N900)</f>
        <v>0</v>
      </c>
      <c r="O900" s="25">
        <f t="shared" si="712"/>
        <v>0</v>
      </c>
      <c r="P900" s="76">
        <f t="shared" si="724"/>
        <v>0</v>
      </c>
      <c r="R900" s="64"/>
      <c r="S900" s="65">
        <f t="shared" si="713"/>
        <v>0</v>
      </c>
    </row>
    <row r="901" spans="1:19" x14ac:dyDescent="0.25">
      <c r="A901" s="100">
        <v>3311402207240</v>
      </c>
      <c r="B901" s="31" t="s">
        <v>887</v>
      </c>
      <c r="C901" s="73"/>
      <c r="D901" s="74">
        <f>SUM(D902)</f>
        <v>0</v>
      </c>
      <c r="E901" s="74">
        <f>SUM(E902)</f>
        <v>0</v>
      </c>
      <c r="F901" s="75">
        <f t="shared" si="714"/>
        <v>0</v>
      </c>
      <c r="G901" s="25">
        <f t="shared" si="751"/>
        <v>0</v>
      </c>
      <c r="H901" s="74">
        <f>SUM(H902)</f>
        <v>0</v>
      </c>
      <c r="I901" s="76">
        <f t="shared" si="715"/>
        <v>0</v>
      </c>
      <c r="J901" s="74">
        <f>SUM(J902)</f>
        <v>0</v>
      </c>
      <c r="K901" s="25">
        <f t="shared" si="716"/>
        <v>0</v>
      </c>
      <c r="L901" s="75">
        <f t="shared" si="727"/>
        <v>0</v>
      </c>
      <c r="M901" s="25">
        <f t="shared" si="717"/>
        <v>0</v>
      </c>
      <c r="N901" s="74">
        <f>SUM(N902)</f>
        <v>0</v>
      </c>
      <c r="O901" s="25">
        <f t="shared" si="712"/>
        <v>0</v>
      </c>
      <c r="P901" s="76">
        <f t="shared" si="724"/>
        <v>0</v>
      </c>
      <c r="R901" s="64"/>
      <c r="S901" s="65">
        <f t="shared" si="713"/>
        <v>0</v>
      </c>
    </row>
    <row r="902" spans="1:19" x14ac:dyDescent="0.25">
      <c r="A902" s="100">
        <v>3311402207240200</v>
      </c>
      <c r="B902" s="31" t="s">
        <v>887</v>
      </c>
      <c r="C902" s="73"/>
      <c r="D902" s="64">
        <f>SUM(geab:geru!D902)</f>
        <v>0</v>
      </c>
      <c r="E902" s="64">
        <f>SUM(geab:geru!E902)</f>
        <v>0</v>
      </c>
      <c r="F902" s="75">
        <f t="shared" si="714"/>
        <v>0</v>
      </c>
      <c r="G902" s="25">
        <f t="shared" si="751"/>
        <v>0</v>
      </c>
      <c r="H902" s="64"/>
      <c r="I902" s="76">
        <f t="shared" ref="I902" si="766">SUM(F902-H902)</f>
        <v>0</v>
      </c>
      <c r="J902" s="64">
        <f>SUM(geab:geru!J902)</f>
        <v>0</v>
      </c>
      <c r="K902" s="25">
        <f t="shared" si="716"/>
        <v>0</v>
      </c>
      <c r="L902" s="75">
        <f t="shared" ref="L902" si="767">SUM(N902-J902)</f>
        <v>0</v>
      </c>
      <c r="M902" s="25">
        <f t="shared" si="717"/>
        <v>0</v>
      </c>
      <c r="N902" s="64">
        <f>SUM(geab:geru!N902)</f>
        <v>0</v>
      </c>
      <c r="O902" s="25">
        <f t="shared" si="712"/>
        <v>0</v>
      </c>
      <c r="P902" s="76">
        <f t="shared" si="724"/>
        <v>0</v>
      </c>
      <c r="R902" s="64"/>
      <c r="S902" s="65">
        <f t="shared" si="713"/>
        <v>0</v>
      </c>
    </row>
    <row r="903" spans="1:19" x14ac:dyDescent="0.25">
      <c r="A903" s="100">
        <v>331140221</v>
      </c>
      <c r="B903" s="101" t="s">
        <v>888</v>
      </c>
      <c r="C903" s="73"/>
      <c r="D903" s="74">
        <f>SUM(D904+D911)</f>
        <v>0</v>
      </c>
      <c r="E903" s="74">
        <f>SUM(E904+E911)</f>
        <v>0</v>
      </c>
      <c r="F903" s="75">
        <f t="shared" si="714"/>
        <v>0</v>
      </c>
      <c r="G903" s="25">
        <f t="shared" si="751"/>
        <v>0</v>
      </c>
      <c r="H903" s="74">
        <f>SUM(H904+H911)</f>
        <v>0</v>
      </c>
      <c r="I903" s="76">
        <f t="shared" si="715"/>
        <v>0</v>
      </c>
      <c r="J903" s="74">
        <f>SUM(J904+J911)</f>
        <v>0</v>
      </c>
      <c r="K903" s="25">
        <f t="shared" si="716"/>
        <v>0</v>
      </c>
      <c r="L903" s="75">
        <f t="shared" si="727"/>
        <v>0</v>
      </c>
      <c r="M903" s="25">
        <f t="shared" si="717"/>
        <v>0</v>
      </c>
      <c r="N903" s="74">
        <f>SUM(N904+N911)</f>
        <v>0</v>
      </c>
      <c r="O903" s="25">
        <f t="shared" si="712"/>
        <v>0</v>
      </c>
      <c r="P903" s="76">
        <f t="shared" si="724"/>
        <v>0</v>
      </c>
      <c r="R903" s="64"/>
      <c r="S903" s="65">
        <f t="shared" si="713"/>
        <v>0</v>
      </c>
    </row>
    <row r="904" spans="1:19" ht="26.25" x14ac:dyDescent="0.25">
      <c r="A904" s="100">
        <v>3311402210584</v>
      </c>
      <c r="B904" s="31" t="s">
        <v>889</v>
      </c>
      <c r="C904" s="73"/>
      <c r="D904" s="74">
        <f>SUM(D905:D910)</f>
        <v>0</v>
      </c>
      <c r="E904" s="74">
        <f>SUM(E905:E910)</f>
        <v>0</v>
      </c>
      <c r="F904" s="75">
        <f t="shared" si="714"/>
        <v>0</v>
      </c>
      <c r="G904" s="25">
        <f t="shared" si="751"/>
        <v>0</v>
      </c>
      <c r="H904" s="74">
        <f>SUM(H905:H910)</f>
        <v>0</v>
      </c>
      <c r="I904" s="76">
        <f t="shared" si="715"/>
        <v>0</v>
      </c>
      <c r="J904" s="74">
        <f>SUM(J905:J910)</f>
        <v>0</v>
      </c>
      <c r="K904" s="25">
        <f t="shared" si="716"/>
        <v>0</v>
      </c>
      <c r="L904" s="75">
        <f t="shared" si="727"/>
        <v>0</v>
      </c>
      <c r="M904" s="25">
        <f t="shared" si="717"/>
        <v>0</v>
      </c>
      <c r="N904" s="74">
        <f>SUM(N905:N910)</f>
        <v>0</v>
      </c>
      <c r="O904" s="25">
        <f t="shared" si="712"/>
        <v>0</v>
      </c>
      <c r="P904" s="76">
        <f t="shared" si="724"/>
        <v>0</v>
      </c>
      <c r="R904" s="64"/>
      <c r="S904" s="65">
        <f t="shared" si="713"/>
        <v>0</v>
      </c>
    </row>
    <row r="905" spans="1:19" ht="26.25" x14ac:dyDescent="0.25">
      <c r="A905" s="100">
        <v>3311402210584200</v>
      </c>
      <c r="B905" s="31" t="s">
        <v>889</v>
      </c>
      <c r="C905" s="73"/>
      <c r="D905" s="64">
        <f>SUM(geab:geru!D905)</f>
        <v>0</v>
      </c>
      <c r="E905" s="64">
        <f>SUM(geab:geru!E905)</f>
        <v>0</v>
      </c>
      <c r="F905" s="75">
        <f t="shared" si="714"/>
        <v>0</v>
      </c>
      <c r="G905" s="25">
        <f t="shared" si="751"/>
        <v>0</v>
      </c>
      <c r="H905" s="64"/>
      <c r="I905" s="76">
        <f t="shared" ref="I905:I910" si="768">SUM(F905-H905)</f>
        <v>0</v>
      </c>
      <c r="J905" s="64">
        <f>SUM(geab:geru!J905)</f>
        <v>0</v>
      </c>
      <c r="K905" s="25">
        <f t="shared" si="716"/>
        <v>0</v>
      </c>
      <c r="L905" s="75">
        <f t="shared" ref="L905:L910" si="769">SUM(N905-J905)</f>
        <v>0</v>
      </c>
      <c r="M905" s="25">
        <f t="shared" si="717"/>
        <v>0</v>
      </c>
      <c r="N905" s="64">
        <f>SUM(geab:geru!N905)</f>
        <v>0</v>
      </c>
      <c r="O905" s="25">
        <f t="shared" si="712"/>
        <v>0</v>
      </c>
      <c r="P905" s="76">
        <f t="shared" si="724"/>
        <v>0</v>
      </c>
      <c r="R905" s="64"/>
      <c r="S905" s="65">
        <f t="shared" si="713"/>
        <v>0</v>
      </c>
    </row>
    <row r="906" spans="1:19" ht="26.25" x14ac:dyDescent="0.25">
      <c r="A906" s="100">
        <v>3311402210584200</v>
      </c>
      <c r="B906" s="31" t="s">
        <v>889</v>
      </c>
      <c r="C906" s="73"/>
      <c r="D906" s="64">
        <f>SUM(geab:geru!D906)</f>
        <v>0</v>
      </c>
      <c r="E906" s="64">
        <f>SUM(geab:geru!E906)</f>
        <v>0</v>
      </c>
      <c r="F906" s="75">
        <f t="shared" si="714"/>
        <v>0</v>
      </c>
      <c r="G906" s="25">
        <f t="shared" si="751"/>
        <v>0</v>
      </c>
      <c r="H906" s="64"/>
      <c r="I906" s="76">
        <f t="shared" si="768"/>
        <v>0</v>
      </c>
      <c r="J906" s="64">
        <f>SUM(geab:geru!J906)</f>
        <v>0</v>
      </c>
      <c r="K906" s="25">
        <f t="shared" si="716"/>
        <v>0</v>
      </c>
      <c r="L906" s="75">
        <f t="shared" si="769"/>
        <v>0</v>
      </c>
      <c r="M906" s="25">
        <f t="shared" si="717"/>
        <v>0</v>
      </c>
      <c r="N906" s="64">
        <f>SUM(geab:geru!N906)</f>
        <v>0</v>
      </c>
      <c r="O906" s="25">
        <f t="shared" si="712"/>
        <v>0</v>
      </c>
      <c r="P906" s="76">
        <f t="shared" si="724"/>
        <v>0</v>
      </c>
      <c r="R906" s="64"/>
      <c r="S906" s="65">
        <f t="shared" si="713"/>
        <v>0</v>
      </c>
    </row>
    <row r="907" spans="1:19" ht="26.25" x14ac:dyDescent="0.25">
      <c r="A907" s="100">
        <v>3311402210584200</v>
      </c>
      <c r="B907" s="31" t="s">
        <v>889</v>
      </c>
      <c r="C907" s="73"/>
      <c r="D907" s="64">
        <f>SUM(geab:geru!D907)</f>
        <v>0</v>
      </c>
      <c r="E907" s="64">
        <f>SUM(geab:geru!E907)</f>
        <v>0</v>
      </c>
      <c r="F907" s="75">
        <f t="shared" si="714"/>
        <v>0</v>
      </c>
      <c r="G907" s="25">
        <f t="shared" si="751"/>
        <v>0</v>
      </c>
      <c r="H907" s="64"/>
      <c r="I907" s="76">
        <f t="shared" si="768"/>
        <v>0</v>
      </c>
      <c r="J907" s="64">
        <f>SUM(geab:geru!J907)</f>
        <v>0</v>
      </c>
      <c r="K907" s="25">
        <f t="shared" si="716"/>
        <v>0</v>
      </c>
      <c r="L907" s="75">
        <f t="shared" si="769"/>
        <v>0</v>
      </c>
      <c r="M907" s="25">
        <f t="shared" si="717"/>
        <v>0</v>
      </c>
      <c r="N907" s="64">
        <f>SUM(geab:geru!N907)</f>
        <v>0</v>
      </c>
      <c r="O907" s="25">
        <f t="shared" si="712"/>
        <v>0</v>
      </c>
      <c r="P907" s="76">
        <f t="shared" si="724"/>
        <v>0</v>
      </c>
      <c r="R907" s="64"/>
      <c r="S907" s="65">
        <f t="shared" si="713"/>
        <v>0</v>
      </c>
    </row>
    <row r="908" spans="1:19" ht="26.25" x14ac:dyDescent="0.25">
      <c r="A908" s="100">
        <v>3311402210584200</v>
      </c>
      <c r="B908" s="31" t="s">
        <v>889</v>
      </c>
      <c r="C908" s="73"/>
      <c r="D908" s="64">
        <f>SUM(geab:geru!D908)</f>
        <v>0</v>
      </c>
      <c r="E908" s="64">
        <f>SUM(geab:geru!E908)</f>
        <v>0</v>
      </c>
      <c r="F908" s="75">
        <f t="shared" si="714"/>
        <v>0</v>
      </c>
      <c r="G908" s="25">
        <f t="shared" si="751"/>
        <v>0</v>
      </c>
      <c r="H908" s="64"/>
      <c r="I908" s="76">
        <f t="shared" si="768"/>
        <v>0</v>
      </c>
      <c r="J908" s="64">
        <f>SUM(geab:geru!J908)</f>
        <v>0</v>
      </c>
      <c r="K908" s="25">
        <f t="shared" si="716"/>
        <v>0</v>
      </c>
      <c r="L908" s="75">
        <f t="shared" si="769"/>
        <v>0</v>
      </c>
      <c r="M908" s="25">
        <f t="shared" si="717"/>
        <v>0</v>
      </c>
      <c r="N908" s="64">
        <f>SUM(geab:geru!N908)</f>
        <v>0</v>
      </c>
      <c r="O908" s="25">
        <f t="shared" si="712"/>
        <v>0</v>
      </c>
      <c r="P908" s="76">
        <f t="shared" si="724"/>
        <v>0</v>
      </c>
      <c r="R908" s="64"/>
      <c r="S908" s="65">
        <f t="shared" si="713"/>
        <v>0</v>
      </c>
    </row>
    <row r="909" spans="1:19" ht="26.25" x14ac:dyDescent="0.25">
      <c r="A909" s="100">
        <v>3311402210584200</v>
      </c>
      <c r="B909" s="31" t="s">
        <v>889</v>
      </c>
      <c r="C909" s="73"/>
      <c r="D909" s="64">
        <f>SUM(geab:geru!D909)</f>
        <v>0</v>
      </c>
      <c r="E909" s="64">
        <f>SUM(geab:geru!E909)</f>
        <v>0</v>
      </c>
      <c r="F909" s="75">
        <f t="shared" si="714"/>
        <v>0</v>
      </c>
      <c r="G909" s="25">
        <f t="shared" si="751"/>
        <v>0</v>
      </c>
      <c r="H909" s="64"/>
      <c r="I909" s="76">
        <f t="shared" si="768"/>
        <v>0</v>
      </c>
      <c r="J909" s="64">
        <f>SUM(geab:geru!J909)</f>
        <v>0</v>
      </c>
      <c r="K909" s="25">
        <f t="shared" si="716"/>
        <v>0</v>
      </c>
      <c r="L909" s="75">
        <f t="shared" si="769"/>
        <v>0</v>
      </c>
      <c r="M909" s="25">
        <f t="shared" si="717"/>
        <v>0</v>
      </c>
      <c r="N909" s="64">
        <f>SUM(geab:geru!N909)</f>
        <v>0</v>
      </c>
      <c r="O909" s="25">
        <f t="shared" si="712"/>
        <v>0</v>
      </c>
      <c r="P909" s="76">
        <f t="shared" si="724"/>
        <v>0</v>
      </c>
      <c r="R909" s="64"/>
      <c r="S909" s="65">
        <f t="shared" si="713"/>
        <v>0</v>
      </c>
    </row>
    <row r="910" spans="1:19" ht="26.25" x14ac:dyDescent="0.25">
      <c r="A910" s="100">
        <v>3311402210584200</v>
      </c>
      <c r="B910" s="31" t="s">
        <v>889</v>
      </c>
      <c r="C910" s="73"/>
      <c r="D910" s="64">
        <f>SUM(geab:geru!D910)</f>
        <v>0</v>
      </c>
      <c r="E910" s="64">
        <f>SUM(geab:geru!E910)</f>
        <v>0</v>
      </c>
      <c r="F910" s="75">
        <f t="shared" si="714"/>
        <v>0</v>
      </c>
      <c r="G910" s="25">
        <f t="shared" si="751"/>
        <v>0</v>
      </c>
      <c r="H910" s="64"/>
      <c r="I910" s="76">
        <f t="shared" si="768"/>
        <v>0</v>
      </c>
      <c r="J910" s="64">
        <f>SUM(geab:geru!J910)</f>
        <v>0</v>
      </c>
      <c r="K910" s="25">
        <f t="shared" si="716"/>
        <v>0</v>
      </c>
      <c r="L910" s="75">
        <f t="shared" si="769"/>
        <v>0</v>
      </c>
      <c r="M910" s="25">
        <f t="shared" si="717"/>
        <v>0</v>
      </c>
      <c r="N910" s="64">
        <f>SUM(geab:geru!N910)</f>
        <v>0</v>
      </c>
      <c r="O910" s="25">
        <f t="shared" si="712"/>
        <v>0</v>
      </c>
      <c r="P910" s="76">
        <f t="shared" si="724"/>
        <v>0</v>
      </c>
      <c r="R910" s="64"/>
      <c r="S910" s="65">
        <f t="shared" si="713"/>
        <v>0</v>
      </c>
    </row>
    <row r="911" spans="1:19" ht="26.25" x14ac:dyDescent="0.25">
      <c r="A911" s="72">
        <v>3311402210826</v>
      </c>
      <c r="B911" s="31" t="s">
        <v>890</v>
      </c>
      <c r="C911" s="73"/>
      <c r="D911" s="74">
        <f>SUM(D912:D914)</f>
        <v>0</v>
      </c>
      <c r="E911" s="74">
        <f>SUM(E912:E914)</f>
        <v>0</v>
      </c>
      <c r="F911" s="75">
        <f t="shared" si="714"/>
        <v>0</v>
      </c>
      <c r="G911" s="25">
        <f t="shared" si="751"/>
        <v>0</v>
      </c>
      <c r="H911" s="74">
        <f>SUM(H912:H914)</f>
        <v>0</v>
      </c>
      <c r="I911" s="76">
        <f t="shared" si="715"/>
        <v>0</v>
      </c>
      <c r="J911" s="74">
        <f>SUM(J912:J914)</f>
        <v>0</v>
      </c>
      <c r="K911" s="25">
        <f t="shared" si="716"/>
        <v>0</v>
      </c>
      <c r="L911" s="75">
        <f t="shared" si="727"/>
        <v>0</v>
      </c>
      <c r="M911" s="25">
        <f t="shared" si="717"/>
        <v>0</v>
      </c>
      <c r="N911" s="74">
        <f>SUM(N912:N914)</f>
        <v>0</v>
      </c>
      <c r="O911" s="25">
        <f t="shared" si="712"/>
        <v>0</v>
      </c>
      <c r="P911" s="76">
        <f t="shared" si="724"/>
        <v>0</v>
      </c>
      <c r="R911" s="64"/>
      <c r="S911" s="65">
        <f t="shared" si="713"/>
        <v>0</v>
      </c>
    </row>
    <row r="912" spans="1:19" ht="26.25" x14ac:dyDescent="0.25">
      <c r="A912" s="72">
        <v>3311402210826200</v>
      </c>
      <c r="B912" s="31" t="s">
        <v>890</v>
      </c>
      <c r="C912" s="73"/>
      <c r="D912" s="64">
        <f>SUM(geab:geru!D912)</f>
        <v>0</v>
      </c>
      <c r="E912" s="64">
        <f>SUM(geab:geru!E912)</f>
        <v>0</v>
      </c>
      <c r="F912" s="75">
        <f t="shared" si="714"/>
        <v>0</v>
      </c>
      <c r="G912" s="25">
        <f t="shared" si="751"/>
        <v>0</v>
      </c>
      <c r="H912" s="64"/>
      <c r="I912" s="76">
        <f t="shared" ref="I912:I914" si="770">SUM(F912-H912)</f>
        <v>0</v>
      </c>
      <c r="J912" s="64">
        <f>SUM(geab:geru!J912)</f>
        <v>0</v>
      </c>
      <c r="K912" s="25">
        <f t="shared" si="716"/>
        <v>0</v>
      </c>
      <c r="L912" s="75">
        <f t="shared" ref="L912:L914" si="771">SUM(N912-J912)</f>
        <v>0</v>
      </c>
      <c r="M912" s="25">
        <f t="shared" si="717"/>
        <v>0</v>
      </c>
      <c r="N912" s="64">
        <f>SUM(geab:geru!N912)</f>
        <v>0</v>
      </c>
      <c r="O912" s="25">
        <f t="shared" si="712"/>
        <v>0</v>
      </c>
      <c r="P912" s="76">
        <f t="shared" si="724"/>
        <v>0</v>
      </c>
      <c r="R912" s="64"/>
      <c r="S912" s="65">
        <f t="shared" si="713"/>
        <v>0</v>
      </c>
    </row>
    <row r="913" spans="1:19" ht="26.25" x14ac:dyDescent="0.25">
      <c r="A913" s="72">
        <v>3311402210826200</v>
      </c>
      <c r="B913" s="31" t="s">
        <v>890</v>
      </c>
      <c r="C913" s="73"/>
      <c r="D913" s="64">
        <f>SUM(geab:geru!D913)</f>
        <v>0</v>
      </c>
      <c r="E913" s="64">
        <f>SUM(geab:geru!E913)</f>
        <v>0</v>
      </c>
      <c r="F913" s="75">
        <f t="shared" si="714"/>
        <v>0</v>
      </c>
      <c r="G913" s="25">
        <f t="shared" si="751"/>
        <v>0</v>
      </c>
      <c r="H913" s="64"/>
      <c r="I913" s="76">
        <f t="shared" si="770"/>
        <v>0</v>
      </c>
      <c r="J913" s="64">
        <f>SUM(geab:geru!J913)</f>
        <v>0</v>
      </c>
      <c r="K913" s="25">
        <f t="shared" si="716"/>
        <v>0</v>
      </c>
      <c r="L913" s="75">
        <f t="shared" si="771"/>
        <v>0</v>
      </c>
      <c r="M913" s="25">
        <f t="shared" si="717"/>
        <v>0</v>
      </c>
      <c r="N913" s="64">
        <f>SUM(geab:geru!N913)</f>
        <v>0</v>
      </c>
      <c r="O913" s="25">
        <f t="shared" si="712"/>
        <v>0</v>
      </c>
      <c r="P913" s="76">
        <f t="shared" si="724"/>
        <v>0</v>
      </c>
      <c r="R913" s="64"/>
      <c r="S913" s="65">
        <f t="shared" si="713"/>
        <v>0</v>
      </c>
    </row>
    <row r="914" spans="1:19" ht="26.25" x14ac:dyDescent="0.25">
      <c r="A914" s="72">
        <v>3311402210826200</v>
      </c>
      <c r="B914" s="31" t="s">
        <v>890</v>
      </c>
      <c r="C914" s="73"/>
      <c r="D914" s="64">
        <f>SUM(geab:geru!D914)</f>
        <v>0</v>
      </c>
      <c r="E914" s="64">
        <f>SUM(geab:geru!E914)</f>
        <v>0</v>
      </c>
      <c r="F914" s="75">
        <f t="shared" si="714"/>
        <v>0</v>
      </c>
      <c r="G914" s="25">
        <f t="shared" si="751"/>
        <v>0</v>
      </c>
      <c r="H914" s="64"/>
      <c r="I914" s="76">
        <f t="shared" si="770"/>
        <v>0</v>
      </c>
      <c r="J914" s="64">
        <f>SUM(geab:geru!J914)</f>
        <v>0</v>
      </c>
      <c r="K914" s="25">
        <f t="shared" si="716"/>
        <v>0</v>
      </c>
      <c r="L914" s="75">
        <f t="shared" si="771"/>
        <v>0</v>
      </c>
      <c r="M914" s="25">
        <f t="shared" si="717"/>
        <v>0</v>
      </c>
      <c r="N914" s="64">
        <f>SUM(geab:geru!N914)</f>
        <v>0</v>
      </c>
      <c r="O914" s="25">
        <f t="shared" si="712"/>
        <v>0</v>
      </c>
      <c r="P914" s="76">
        <f t="shared" si="724"/>
        <v>0</v>
      </c>
      <c r="R914" s="64"/>
      <c r="S914" s="65">
        <f t="shared" si="713"/>
        <v>0</v>
      </c>
    </row>
    <row r="915" spans="1:19" x14ac:dyDescent="0.25">
      <c r="A915" s="100">
        <v>331140222</v>
      </c>
      <c r="B915" s="31" t="s">
        <v>891</v>
      </c>
      <c r="C915" s="73"/>
      <c r="D915" s="74">
        <f>SUM(D916+D918+D920+D923)</f>
        <v>0</v>
      </c>
      <c r="E915" s="74">
        <f>SUM(E916+E918+E920+E923)</f>
        <v>0</v>
      </c>
      <c r="F915" s="75">
        <f t="shared" si="714"/>
        <v>0</v>
      </c>
      <c r="G915" s="25">
        <f t="shared" si="751"/>
        <v>0</v>
      </c>
      <c r="H915" s="74">
        <f>SUM(H916+H918+H920+H923)</f>
        <v>0</v>
      </c>
      <c r="I915" s="76">
        <f t="shared" si="715"/>
        <v>0</v>
      </c>
      <c r="J915" s="74">
        <f>SUM(J916+J918+J920+J923)</f>
        <v>0</v>
      </c>
      <c r="K915" s="25">
        <f t="shared" si="716"/>
        <v>0</v>
      </c>
      <c r="L915" s="75">
        <f t="shared" si="727"/>
        <v>0</v>
      </c>
      <c r="M915" s="25">
        <f t="shared" si="717"/>
        <v>0</v>
      </c>
      <c r="N915" s="74">
        <f>SUM(N916+N918+N920+N923)</f>
        <v>0</v>
      </c>
      <c r="O915" s="25">
        <f t="shared" si="712"/>
        <v>0</v>
      </c>
      <c r="P915" s="76">
        <f t="shared" si="724"/>
        <v>0</v>
      </c>
      <c r="R915" s="64"/>
      <c r="S915" s="65">
        <f t="shared" si="713"/>
        <v>0</v>
      </c>
    </row>
    <row r="916" spans="1:19" ht="26.25" x14ac:dyDescent="0.25">
      <c r="A916" s="72">
        <v>3311402220574</v>
      </c>
      <c r="B916" s="31" t="s">
        <v>892</v>
      </c>
      <c r="C916" s="73"/>
      <c r="D916" s="74">
        <f>SUM(D917)</f>
        <v>0</v>
      </c>
      <c r="E916" s="74">
        <f>SUM(E917)</f>
        <v>0</v>
      </c>
      <c r="F916" s="75">
        <f t="shared" si="714"/>
        <v>0</v>
      </c>
      <c r="G916" s="25">
        <f t="shared" si="751"/>
        <v>0</v>
      </c>
      <c r="H916" s="74">
        <f>SUM(H917)</f>
        <v>0</v>
      </c>
      <c r="I916" s="76">
        <f t="shared" si="715"/>
        <v>0</v>
      </c>
      <c r="J916" s="74">
        <f>SUM(J917)</f>
        <v>0</v>
      </c>
      <c r="K916" s="25">
        <f t="shared" si="716"/>
        <v>0</v>
      </c>
      <c r="L916" s="75">
        <f t="shared" si="727"/>
        <v>0</v>
      </c>
      <c r="M916" s="25">
        <f t="shared" si="717"/>
        <v>0</v>
      </c>
      <c r="N916" s="74">
        <f>SUM(N917)</f>
        <v>0</v>
      </c>
      <c r="O916" s="25">
        <f t="shared" si="712"/>
        <v>0</v>
      </c>
      <c r="P916" s="76">
        <f t="shared" si="724"/>
        <v>0</v>
      </c>
      <c r="R916" s="64"/>
      <c r="S916" s="65">
        <f t="shared" si="713"/>
        <v>0</v>
      </c>
    </row>
    <row r="917" spans="1:19" ht="26.25" x14ac:dyDescent="0.25">
      <c r="A917" s="72">
        <v>3311402220574210</v>
      </c>
      <c r="B917" s="31" t="s">
        <v>892</v>
      </c>
      <c r="C917" s="73"/>
      <c r="D917" s="64">
        <f>SUM(geab:geru!D917)</f>
        <v>0</v>
      </c>
      <c r="E917" s="64">
        <f>SUM(geab:geru!E917)</f>
        <v>0</v>
      </c>
      <c r="F917" s="75">
        <f t="shared" ref="F917" si="772">SUM(D917+E917)</f>
        <v>0</v>
      </c>
      <c r="G917" s="25">
        <f t="shared" si="751"/>
        <v>0</v>
      </c>
      <c r="H917" s="64"/>
      <c r="I917" s="76">
        <f t="shared" ref="I917" si="773">SUM(F917-H917)</f>
        <v>0</v>
      </c>
      <c r="J917" s="64">
        <f>SUM(geab:geru!J917)</f>
        <v>0</v>
      </c>
      <c r="K917" s="25">
        <f t="shared" ref="K917" si="774">IF(OR(J917=0,F917=0),0,J917/F917)*100</f>
        <v>0</v>
      </c>
      <c r="L917" s="75">
        <f t="shared" ref="L917" si="775">SUM(N917-J917)</f>
        <v>0</v>
      </c>
      <c r="M917" s="25">
        <f t="shared" ref="M917" si="776">IF(OR(L917=0,F917=0),0,L917/F917)*100</f>
        <v>0</v>
      </c>
      <c r="N917" s="64">
        <f>SUM(geab:geru!N917)</f>
        <v>0</v>
      </c>
      <c r="O917" s="25">
        <f t="shared" ref="O917:O980" si="777">IF(OR(N917=0,F917=0),0,N917/F917)*100</f>
        <v>0</v>
      </c>
      <c r="P917" s="76">
        <f t="shared" si="724"/>
        <v>0</v>
      </c>
      <c r="R917" s="64"/>
      <c r="S917" s="65">
        <f t="shared" ref="S917:S980" si="778">+N917-R917</f>
        <v>0</v>
      </c>
    </row>
    <row r="918" spans="1:19" ht="26.25" x14ac:dyDescent="0.25">
      <c r="A918" s="72">
        <v>3311402220819</v>
      </c>
      <c r="B918" s="31" t="s">
        <v>893</v>
      </c>
      <c r="C918" s="73"/>
      <c r="D918" s="74">
        <f>SUM(D919)</f>
        <v>0</v>
      </c>
      <c r="E918" s="74">
        <f>SUM(E919)</f>
        <v>0</v>
      </c>
      <c r="F918" s="75">
        <f t="shared" ref="F918:F980" si="779">SUM(D918+E918)</f>
        <v>0</v>
      </c>
      <c r="G918" s="25">
        <f t="shared" si="751"/>
        <v>0</v>
      </c>
      <c r="H918" s="74">
        <f>SUM(H919)</f>
        <v>0</v>
      </c>
      <c r="I918" s="76">
        <f t="shared" ref="I918:I981" si="780">SUM(F918-H918)</f>
        <v>0</v>
      </c>
      <c r="J918" s="74">
        <f>SUM(J919)</f>
        <v>0</v>
      </c>
      <c r="K918" s="25">
        <f t="shared" ref="K918:K980" si="781">IF(OR(J918=0,F918=0),0,J918/F918)*100</f>
        <v>0</v>
      </c>
      <c r="L918" s="75">
        <f t="shared" si="727"/>
        <v>0</v>
      </c>
      <c r="M918" s="25">
        <f t="shared" ref="M918:M980" si="782">IF(OR(L918=0,F918=0),0,L918/F918)*100</f>
        <v>0</v>
      </c>
      <c r="N918" s="74">
        <f>SUM(N919)</f>
        <v>0</v>
      </c>
      <c r="O918" s="25">
        <f t="shared" si="777"/>
        <v>0</v>
      </c>
      <c r="P918" s="76">
        <f t="shared" si="724"/>
        <v>0</v>
      </c>
      <c r="R918" s="64"/>
      <c r="S918" s="65">
        <f t="shared" si="778"/>
        <v>0</v>
      </c>
    </row>
    <row r="919" spans="1:19" ht="26.25" x14ac:dyDescent="0.25">
      <c r="A919" s="72">
        <v>3311402220819210</v>
      </c>
      <c r="B919" s="31" t="s">
        <v>893</v>
      </c>
      <c r="C919" s="73"/>
      <c r="D919" s="64">
        <f>SUM(geab:geru!D919)</f>
        <v>0</v>
      </c>
      <c r="E919" s="64">
        <f>SUM(geab:geru!E919)</f>
        <v>0</v>
      </c>
      <c r="F919" s="75">
        <f t="shared" si="779"/>
        <v>0</v>
      </c>
      <c r="G919" s="25">
        <f t="shared" si="751"/>
        <v>0</v>
      </c>
      <c r="H919" s="64"/>
      <c r="I919" s="76">
        <f t="shared" ref="I919" si="783">SUM(F919-H919)</f>
        <v>0</v>
      </c>
      <c r="J919" s="64">
        <f>SUM(geab:geru!J919)</f>
        <v>0</v>
      </c>
      <c r="K919" s="25">
        <f t="shared" si="781"/>
        <v>0</v>
      </c>
      <c r="L919" s="75">
        <f t="shared" ref="L919" si="784">SUM(N919-J919)</f>
        <v>0</v>
      </c>
      <c r="M919" s="25">
        <f t="shared" si="782"/>
        <v>0</v>
      </c>
      <c r="N919" s="64">
        <f>SUM(geab:geru!N919)</f>
        <v>0</v>
      </c>
      <c r="O919" s="25">
        <f t="shared" si="777"/>
        <v>0</v>
      </c>
      <c r="P919" s="76">
        <f t="shared" si="724"/>
        <v>0</v>
      </c>
      <c r="R919" s="64"/>
      <c r="S919" s="65">
        <f t="shared" si="778"/>
        <v>0</v>
      </c>
    </row>
    <row r="920" spans="1:19" x14ac:dyDescent="0.25">
      <c r="A920" s="100">
        <v>3311402220885</v>
      </c>
      <c r="B920" s="101" t="s">
        <v>894</v>
      </c>
      <c r="C920" s="73"/>
      <c r="D920" s="74">
        <f>SUM(D921)</f>
        <v>0</v>
      </c>
      <c r="E920" s="74">
        <f>SUM(E921)</f>
        <v>0</v>
      </c>
      <c r="F920" s="75">
        <f t="shared" si="779"/>
        <v>0</v>
      </c>
      <c r="G920" s="25">
        <f t="shared" si="751"/>
        <v>0</v>
      </c>
      <c r="H920" s="74">
        <f>SUM(H921)</f>
        <v>0</v>
      </c>
      <c r="I920" s="76">
        <f t="shared" si="780"/>
        <v>0</v>
      </c>
      <c r="J920" s="74">
        <f>SUM(J921)</f>
        <v>0</v>
      </c>
      <c r="K920" s="25">
        <f t="shared" si="781"/>
        <v>0</v>
      </c>
      <c r="L920" s="75">
        <f t="shared" si="727"/>
        <v>0</v>
      </c>
      <c r="M920" s="25">
        <f t="shared" si="782"/>
        <v>0</v>
      </c>
      <c r="N920" s="74">
        <f>SUM(N921)</f>
        <v>0</v>
      </c>
      <c r="O920" s="25">
        <f t="shared" si="777"/>
        <v>0</v>
      </c>
      <c r="P920" s="76">
        <f t="shared" si="724"/>
        <v>0</v>
      </c>
      <c r="R920" s="64"/>
      <c r="S920" s="65">
        <f t="shared" si="778"/>
        <v>0</v>
      </c>
    </row>
    <row r="921" spans="1:19" x14ac:dyDescent="0.25">
      <c r="A921" s="100">
        <v>3311402220885200</v>
      </c>
      <c r="B921" s="101" t="s">
        <v>895</v>
      </c>
      <c r="C921" s="73"/>
      <c r="D921" s="64">
        <f>SUM(geab:geru!D921)</f>
        <v>0</v>
      </c>
      <c r="E921" s="64">
        <f>SUM(geab:geru!E921)</f>
        <v>0</v>
      </c>
      <c r="F921" s="75">
        <f t="shared" si="779"/>
        <v>0</v>
      </c>
      <c r="G921" s="25">
        <f t="shared" si="751"/>
        <v>0</v>
      </c>
      <c r="H921" s="64"/>
      <c r="I921" s="76">
        <f t="shared" ref="I921" si="785">SUM(F921-H921)</f>
        <v>0</v>
      </c>
      <c r="J921" s="64">
        <f>SUM(geab:geru!J921)</f>
        <v>0</v>
      </c>
      <c r="K921" s="25">
        <f t="shared" si="781"/>
        <v>0</v>
      </c>
      <c r="L921" s="75">
        <f t="shared" ref="L921" si="786">SUM(N921-J921)</f>
        <v>0</v>
      </c>
      <c r="M921" s="25">
        <f t="shared" si="782"/>
        <v>0</v>
      </c>
      <c r="N921" s="64">
        <f>SUM(geab:geru!N921)</f>
        <v>0</v>
      </c>
      <c r="O921" s="25">
        <f t="shared" si="777"/>
        <v>0</v>
      </c>
      <c r="P921" s="76">
        <f t="shared" si="724"/>
        <v>0</v>
      </c>
      <c r="R921" s="64"/>
      <c r="S921" s="65">
        <f t="shared" si="778"/>
        <v>0</v>
      </c>
    </row>
    <row r="922" spans="1:19" x14ac:dyDescent="0.25">
      <c r="A922" s="100">
        <v>3311402220961</v>
      </c>
      <c r="B922" s="101" t="s">
        <v>894</v>
      </c>
      <c r="C922" s="73"/>
      <c r="D922" s="74">
        <f>SUM(D923)</f>
        <v>0</v>
      </c>
      <c r="E922" s="74">
        <f>SUM(E923)</f>
        <v>0</v>
      </c>
      <c r="F922" s="75">
        <f t="shared" si="779"/>
        <v>0</v>
      </c>
      <c r="G922" s="25">
        <f t="shared" si="751"/>
        <v>0</v>
      </c>
      <c r="H922" s="74">
        <f>SUM(H923)</f>
        <v>0</v>
      </c>
      <c r="I922" s="76">
        <f t="shared" si="780"/>
        <v>0</v>
      </c>
      <c r="J922" s="74">
        <f>SUM(J923)</f>
        <v>0</v>
      </c>
      <c r="K922" s="25">
        <f t="shared" si="781"/>
        <v>0</v>
      </c>
      <c r="L922" s="75">
        <f t="shared" si="727"/>
        <v>0</v>
      </c>
      <c r="M922" s="25">
        <f t="shared" si="782"/>
        <v>0</v>
      </c>
      <c r="N922" s="74">
        <f>SUM(N923)</f>
        <v>0</v>
      </c>
      <c r="O922" s="25">
        <f t="shared" si="777"/>
        <v>0</v>
      </c>
      <c r="P922" s="76">
        <f t="shared" si="724"/>
        <v>0</v>
      </c>
      <c r="R922" s="64"/>
      <c r="S922" s="65">
        <f t="shared" si="778"/>
        <v>0</v>
      </c>
    </row>
    <row r="923" spans="1:19" x14ac:dyDescent="0.25">
      <c r="A923" s="100">
        <v>3311402220961210</v>
      </c>
      <c r="B923" s="101" t="s">
        <v>895</v>
      </c>
      <c r="C923" s="73"/>
      <c r="D923" s="64">
        <f>SUM(geab:geru!D923)</f>
        <v>0</v>
      </c>
      <c r="E923" s="64">
        <f>SUM(geab:geru!E923)</f>
        <v>0</v>
      </c>
      <c r="F923" s="75">
        <f t="shared" si="779"/>
        <v>0</v>
      </c>
      <c r="G923" s="25">
        <f t="shared" si="751"/>
        <v>0</v>
      </c>
      <c r="H923" s="64"/>
      <c r="I923" s="76">
        <f t="shared" ref="I923" si="787">SUM(F923-H923)</f>
        <v>0</v>
      </c>
      <c r="J923" s="64">
        <f>SUM(geab:geru!J923)</f>
        <v>0</v>
      </c>
      <c r="K923" s="25">
        <f t="shared" si="781"/>
        <v>0</v>
      </c>
      <c r="L923" s="75">
        <f t="shared" ref="L923" si="788">SUM(N923-J923)</f>
        <v>0</v>
      </c>
      <c r="M923" s="25">
        <f t="shared" si="782"/>
        <v>0</v>
      </c>
      <c r="N923" s="64">
        <f>SUM(geab:geru!N923)</f>
        <v>0</v>
      </c>
      <c r="O923" s="25">
        <f t="shared" si="777"/>
        <v>0</v>
      </c>
      <c r="P923" s="76">
        <f t="shared" si="724"/>
        <v>0</v>
      </c>
      <c r="R923" s="64"/>
      <c r="S923" s="65">
        <f t="shared" si="778"/>
        <v>0</v>
      </c>
    </row>
    <row r="924" spans="1:19" x14ac:dyDescent="0.25">
      <c r="A924" s="72">
        <v>331140223</v>
      </c>
      <c r="B924" s="31" t="s">
        <v>896</v>
      </c>
      <c r="C924" s="73"/>
      <c r="D924" s="74">
        <f>SUM(D925)</f>
        <v>0</v>
      </c>
      <c r="E924" s="74">
        <f>SUM(E925)</f>
        <v>0</v>
      </c>
      <c r="F924" s="75">
        <f t="shared" si="779"/>
        <v>0</v>
      </c>
      <c r="G924" s="25">
        <f t="shared" si="751"/>
        <v>0</v>
      </c>
      <c r="H924" s="74">
        <f>SUM(H925)</f>
        <v>0</v>
      </c>
      <c r="I924" s="76">
        <f t="shared" si="780"/>
        <v>0</v>
      </c>
      <c r="J924" s="74">
        <f>SUM(J925)</f>
        <v>0</v>
      </c>
      <c r="K924" s="25">
        <f t="shared" si="781"/>
        <v>0</v>
      </c>
      <c r="L924" s="75">
        <f t="shared" si="727"/>
        <v>0</v>
      </c>
      <c r="M924" s="25">
        <f t="shared" si="782"/>
        <v>0</v>
      </c>
      <c r="N924" s="74">
        <f>SUM(N925)</f>
        <v>0</v>
      </c>
      <c r="O924" s="25">
        <f t="shared" si="777"/>
        <v>0</v>
      </c>
      <c r="P924" s="76">
        <f t="shared" ref="P924:P987" si="789">SUM(F924-N924)</f>
        <v>0</v>
      </c>
      <c r="R924" s="64"/>
      <c r="S924" s="65">
        <f t="shared" si="778"/>
        <v>0</v>
      </c>
    </row>
    <row r="925" spans="1:19" ht="26.25" x14ac:dyDescent="0.25">
      <c r="A925" s="72">
        <v>3311402230799</v>
      </c>
      <c r="B925" s="31" t="s">
        <v>897</v>
      </c>
      <c r="C925" s="73"/>
      <c r="D925" s="74">
        <f>SUM(D926:D927)</f>
        <v>0</v>
      </c>
      <c r="E925" s="74">
        <f>SUM(E926:E927)</f>
        <v>0</v>
      </c>
      <c r="F925" s="75">
        <f t="shared" si="779"/>
        <v>0</v>
      </c>
      <c r="G925" s="25">
        <f t="shared" si="751"/>
        <v>0</v>
      </c>
      <c r="H925" s="74">
        <f>SUM(H926:H927)</f>
        <v>0</v>
      </c>
      <c r="I925" s="76">
        <f t="shared" si="780"/>
        <v>0</v>
      </c>
      <c r="J925" s="74">
        <f>SUM(J926:J927)</f>
        <v>0</v>
      </c>
      <c r="K925" s="25">
        <f t="shared" si="781"/>
        <v>0</v>
      </c>
      <c r="L925" s="75">
        <f t="shared" ref="L925:L987" si="790">SUM(N925-J925)</f>
        <v>0</v>
      </c>
      <c r="M925" s="25">
        <f t="shared" si="782"/>
        <v>0</v>
      </c>
      <c r="N925" s="74">
        <f>SUM(N926:N927)</f>
        <v>0</v>
      </c>
      <c r="O925" s="25">
        <f t="shared" si="777"/>
        <v>0</v>
      </c>
      <c r="P925" s="76">
        <f t="shared" si="789"/>
        <v>0</v>
      </c>
      <c r="R925" s="64"/>
      <c r="S925" s="65">
        <f t="shared" si="778"/>
        <v>0</v>
      </c>
    </row>
    <row r="926" spans="1:19" ht="26.25" x14ac:dyDescent="0.25">
      <c r="A926" s="72">
        <v>3311402230799210</v>
      </c>
      <c r="B926" s="31" t="s">
        <v>897</v>
      </c>
      <c r="C926" s="73"/>
      <c r="D926" s="64">
        <f>SUM(geab:geru!D926)</f>
        <v>0</v>
      </c>
      <c r="E926" s="64">
        <f>SUM(geab:geru!E926)</f>
        <v>0</v>
      </c>
      <c r="F926" s="75">
        <f t="shared" si="779"/>
        <v>0</v>
      </c>
      <c r="G926" s="25">
        <f t="shared" si="751"/>
        <v>0</v>
      </c>
      <c r="H926" s="64"/>
      <c r="I926" s="76">
        <f t="shared" ref="I926:I927" si="791">SUM(F926-H926)</f>
        <v>0</v>
      </c>
      <c r="J926" s="64">
        <f>SUM(geab:geru!J926)</f>
        <v>0</v>
      </c>
      <c r="K926" s="25">
        <f t="shared" si="781"/>
        <v>0</v>
      </c>
      <c r="L926" s="75">
        <f t="shared" ref="L926:L927" si="792">SUM(N926-J926)</f>
        <v>0</v>
      </c>
      <c r="M926" s="25">
        <f t="shared" si="782"/>
        <v>0</v>
      </c>
      <c r="N926" s="64">
        <f>SUM(geab:geru!N926)</f>
        <v>0</v>
      </c>
      <c r="O926" s="25">
        <f t="shared" si="777"/>
        <v>0</v>
      </c>
      <c r="P926" s="76">
        <f t="shared" si="789"/>
        <v>0</v>
      </c>
      <c r="R926" s="64"/>
      <c r="S926" s="65">
        <f t="shared" si="778"/>
        <v>0</v>
      </c>
    </row>
    <row r="927" spans="1:19" ht="26.25" x14ac:dyDescent="0.25">
      <c r="A927" s="72">
        <v>3311402230799210</v>
      </c>
      <c r="B927" s="31" t="s">
        <v>897</v>
      </c>
      <c r="C927" s="73"/>
      <c r="D927" s="64">
        <f>SUM(geab:geru!D927)</f>
        <v>0</v>
      </c>
      <c r="E927" s="64">
        <f>SUM(geab:geru!E927)</f>
        <v>0</v>
      </c>
      <c r="F927" s="75">
        <f t="shared" si="779"/>
        <v>0</v>
      </c>
      <c r="G927" s="25">
        <f t="shared" si="751"/>
        <v>0</v>
      </c>
      <c r="H927" s="64"/>
      <c r="I927" s="76">
        <f t="shared" si="791"/>
        <v>0</v>
      </c>
      <c r="J927" s="64">
        <f>SUM(geab:geru!J927)</f>
        <v>0</v>
      </c>
      <c r="K927" s="25">
        <f t="shared" si="781"/>
        <v>0</v>
      </c>
      <c r="L927" s="75">
        <f t="shared" si="792"/>
        <v>0</v>
      </c>
      <c r="M927" s="25">
        <f t="shared" si="782"/>
        <v>0</v>
      </c>
      <c r="N927" s="64">
        <f>SUM(geab:geru!N927)</f>
        <v>0</v>
      </c>
      <c r="O927" s="25">
        <f t="shared" si="777"/>
        <v>0</v>
      </c>
      <c r="P927" s="76">
        <f>SUM(F927-N927)</f>
        <v>0</v>
      </c>
      <c r="R927" s="64"/>
      <c r="S927" s="65">
        <f t="shared" si="778"/>
        <v>0</v>
      </c>
    </row>
    <row r="928" spans="1:19" x14ac:dyDescent="0.25">
      <c r="A928" s="99">
        <v>3311403</v>
      </c>
      <c r="B928" s="67" t="s">
        <v>898</v>
      </c>
      <c r="C928" s="68"/>
      <c r="D928" s="69">
        <f>SUM(D929+D963+D971+D1043+D1053+D1066+D1072+D1077+D1234+D1257)</f>
        <v>39147717041</v>
      </c>
      <c r="E928" s="69">
        <f>SUM(E929+E963+E971+E1043+E1053+E1066+E1072+E1077+E1234+E1257)</f>
        <v>-3023650839</v>
      </c>
      <c r="F928" s="75">
        <f t="shared" si="779"/>
        <v>36124066202</v>
      </c>
      <c r="G928" s="20">
        <f t="shared" si="751"/>
        <v>0.50772536226124676</v>
      </c>
      <c r="H928" s="69">
        <f>SUM(H929+H963+H971+H1043+H1053+H1066+H1072+H1077+H1234+H1257)</f>
        <v>0</v>
      </c>
      <c r="I928" s="76">
        <f t="shared" si="780"/>
        <v>36124066202</v>
      </c>
      <c r="J928" s="69">
        <f>SUM(J929+J963+J971+J1043+J1053+J1066+J1072+J1077+J1234+J1257)</f>
        <v>1526516863</v>
      </c>
      <c r="K928" s="25">
        <f t="shared" si="781"/>
        <v>4.2257614479609291</v>
      </c>
      <c r="L928" s="75">
        <f t="shared" si="790"/>
        <v>4399460267</v>
      </c>
      <c r="M928" s="25">
        <f t="shared" si="782"/>
        <v>12.178751534777181</v>
      </c>
      <c r="N928" s="69">
        <f>SUM(N929+N963+N971+N1043+N1053+N1066+N1072+N1077+N1234+N1257)</f>
        <v>5925977130</v>
      </c>
      <c r="O928" s="25">
        <f t="shared" si="777"/>
        <v>16.404512982738112</v>
      </c>
      <c r="P928" s="76">
        <f t="shared" si="789"/>
        <v>30198089072</v>
      </c>
      <c r="R928" s="64"/>
      <c r="S928" s="65">
        <f t="shared" si="778"/>
        <v>5925977130</v>
      </c>
    </row>
    <row r="929" spans="1:19" x14ac:dyDescent="0.25">
      <c r="A929" s="100">
        <v>331140324</v>
      </c>
      <c r="B929" s="101" t="s">
        <v>899</v>
      </c>
      <c r="C929" s="73"/>
      <c r="D929" s="74">
        <f>SUM(D930+D932+D934+D936+D938+D940+D942+D944+D946+D948+D950+D952+D955+D957+D959)</f>
        <v>12340337652</v>
      </c>
      <c r="E929" s="74">
        <f>SUM(E930+E932+E934+E936+E938+E940+E942+E944+E946+E948+E950+E952+E955+E957+E959)</f>
        <v>-1500000000</v>
      </c>
      <c r="F929" s="75">
        <f t="shared" si="779"/>
        <v>10840337652</v>
      </c>
      <c r="G929" s="25">
        <f t="shared" si="751"/>
        <v>0.15236142937561137</v>
      </c>
      <c r="H929" s="74">
        <f>SUM(H930+H932+H934+H936+H938+H940+H942+H944+H946+H948+H950+H952+H955+H957+H959)</f>
        <v>0</v>
      </c>
      <c r="I929" s="76">
        <f t="shared" si="780"/>
        <v>10840337652</v>
      </c>
      <c r="J929" s="74">
        <f>SUM(J930+J932+J934+J936+J938+J940+J942+J944+J946+J948+J950+J952+J955+J957+J959)</f>
        <v>21634365</v>
      </c>
      <c r="K929" s="25">
        <f t="shared" si="781"/>
        <v>0.19957279648026963</v>
      </c>
      <c r="L929" s="75">
        <f t="shared" si="790"/>
        <v>353373251</v>
      </c>
      <c r="M929" s="25">
        <f t="shared" si="782"/>
        <v>3.2597993009452431</v>
      </c>
      <c r="N929" s="74">
        <f>SUM(N930+N932+N934+N936+N938+N940+N942+N944+N946+N948+N950+N952+N955+N957+N959)</f>
        <v>375007616</v>
      </c>
      <c r="O929" s="25">
        <f t="shared" si="777"/>
        <v>3.4593720974255131</v>
      </c>
      <c r="P929" s="76">
        <f t="shared" si="789"/>
        <v>10465330036</v>
      </c>
      <c r="R929" s="64"/>
      <c r="S929" s="65">
        <f t="shared" si="778"/>
        <v>375007616</v>
      </c>
    </row>
    <row r="930" spans="1:19" x14ac:dyDescent="0.25">
      <c r="A930" s="100">
        <v>3311403240071</v>
      </c>
      <c r="B930" s="31" t="s">
        <v>900</v>
      </c>
      <c r="C930" s="73"/>
      <c r="D930" s="74">
        <f>SUM(D931)</f>
        <v>12340337652</v>
      </c>
      <c r="E930" s="74">
        <f>SUM(E931)</f>
        <v>-1500000000</v>
      </c>
      <c r="F930" s="75">
        <f t="shared" si="779"/>
        <v>10840337652</v>
      </c>
      <c r="G930" s="25">
        <f t="shared" si="751"/>
        <v>0.15236142937561137</v>
      </c>
      <c r="H930" s="74">
        <f>SUM(H931)</f>
        <v>0</v>
      </c>
      <c r="I930" s="76">
        <f t="shared" si="780"/>
        <v>10840337652</v>
      </c>
      <c r="J930" s="74">
        <f>SUM(J931)</f>
        <v>21634365</v>
      </c>
      <c r="K930" s="25">
        <f t="shared" si="781"/>
        <v>0.19957279648026963</v>
      </c>
      <c r="L930" s="75">
        <f t="shared" si="790"/>
        <v>353373251</v>
      </c>
      <c r="M930" s="25">
        <f t="shared" si="782"/>
        <v>3.2597993009452431</v>
      </c>
      <c r="N930" s="74">
        <f>SUM(N931)</f>
        <v>375007616</v>
      </c>
      <c r="O930" s="25">
        <f t="shared" si="777"/>
        <v>3.4593720974255131</v>
      </c>
      <c r="P930" s="76">
        <f t="shared" si="789"/>
        <v>10465330036</v>
      </c>
      <c r="R930" s="64"/>
      <c r="S930" s="65">
        <f t="shared" si="778"/>
        <v>375007616</v>
      </c>
    </row>
    <row r="931" spans="1:19" x14ac:dyDescent="0.25">
      <c r="A931" s="100">
        <v>3311403240071</v>
      </c>
      <c r="B931" s="31" t="s">
        <v>900</v>
      </c>
      <c r="C931" s="73"/>
      <c r="D931" s="64">
        <f>SUM(geab:geru!D931)</f>
        <v>12340337652</v>
      </c>
      <c r="E931" s="64">
        <f>SUM(geab:geru!E931)</f>
        <v>-1500000000</v>
      </c>
      <c r="F931" s="75">
        <f t="shared" si="779"/>
        <v>10840337652</v>
      </c>
      <c r="G931" s="25">
        <f t="shared" si="751"/>
        <v>0.15236142937561137</v>
      </c>
      <c r="H931" s="64"/>
      <c r="I931" s="76">
        <f t="shared" ref="I931" si="793">SUM(F931-H931)</f>
        <v>10840337652</v>
      </c>
      <c r="J931" s="64">
        <f>SUM(geab:geru!J931)</f>
        <v>21634365</v>
      </c>
      <c r="K931" s="25">
        <f t="shared" si="781"/>
        <v>0.19957279648026963</v>
      </c>
      <c r="L931" s="75">
        <f t="shared" ref="L931" si="794">SUM(N931-J931)</f>
        <v>353373251</v>
      </c>
      <c r="M931" s="25">
        <f t="shared" si="782"/>
        <v>3.2597993009452431</v>
      </c>
      <c r="N931" s="64">
        <f>SUM(geab:geru!N931)</f>
        <v>375007616</v>
      </c>
      <c r="O931" s="25">
        <f t="shared" si="777"/>
        <v>3.4593720974255131</v>
      </c>
      <c r="P931" s="76">
        <f t="shared" si="789"/>
        <v>10465330036</v>
      </c>
      <c r="R931" s="64"/>
      <c r="S931" s="65">
        <f t="shared" si="778"/>
        <v>375007616</v>
      </c>
    </row>
    <row r="932" spans="1:19" x14ac:dyDescent="0.25">
      <c r="A932" s="72">
        <v>3311403240304</v>
      </c>
      <c r="B932" s="31" t="s">
        <v>901</v>
      </c>
      <c r="C932" s="73"/>
      <c r="D932" s="74">
        <f>SUM(D933)</f>
        <v>0</v>
      </c>
      <c r="E932" s="74">
        <f>SUM(E933)</f>
        <v>0</v>
      </c>
      <c r="F932" s="75">
        <f t="shared" si="779"/>
        <v>0</v>
      </c>
      <c r="G932" s="25">
        <f t="shared" si="751"/>
        <v>0</v>
      </c>
      <c r="H932" s="74">
        <f>SUM(H933)</f>
        <v>0</v>
      </c>
      <c r="I932" s="76">
        <f t="shared" si="780"/>
        <v>0</v>
      </c>
      <c r="J932" s="74">
        <f>SUM(J933)</f>
        <v>0</v>
      </c>
      <c r="K932" s="25">
        <f t="shared" si="781"/>
        <v>0</v>
      </c>
      <c r="L932" s="75">
        <f t="shared" si="790"/>
        <v>0</v>
      </c>
      <c r="M932" s="25">
        <f t="shared" si="782"/>
        <v>0</v>
      </c>
      <c r="N932" s="74">
        <f>SUM(N933)</f>
        <v>0</v>
      </c>
      <c r="O932" s="25">
        <f t="shared" si="777"/>
        <v>0</v>
      </c>
      <c r="P932" s="76">
        <f t="shared" si="789"/>
        <v>0</v>
      </c>
      <c r="R932" s="64"/>
      <c r="S932" s="65">
        <f t="shared" si="778"/>
        <v>0</v>
      </c>
    </row>
    <row r="933" spans="1:19" x14ac:dyDescent="0.25">
      <c r="A933" s="72">
        <v>3311403240304210</v>
      </c>
      <c r="B933" s="31" t="s">
        <v>901</v>
      </c>
      <c r="C933" s="73"/>
      <c r="D933" s="64">
        <f>SUM(geab:geru!D933)</f>
        <v>0</v>
      </c>
      <c r="E933" s="64">
        <f>SUM(geab:geru!E933)</f>
        <v>0</v>
      </c>
      <c r="F933" s="75">
        <f t="shared" si="779"/>
        <v>0</v>
      </c>
      <c r="G933" s="25">
        <f t="shared" si="751"/>
        <v>0</v>
      </c>
      <c r="H933" s="64"/>
      <c r="I933" s="76">
        <f t="shared" ref="I933" si="795">SUM(F933-H933)</f>
        <v>0</v>
      </c>
      <c r="J933" s="64">
        <f>SUM(geab:geru!J933)</f>
        <v>0</v>
      </c>
      <c r="K933" s="25">
        <f t="shared" si="781"/>
        <v>0</v>
      </c>
      <c r="L933" s="75">
        <f t="shared" ref="L933" si="796">SUM(N933-J933)</f>
        <v>0</v>
      </c>
      <c r="M933" s="25">
        <f t="shared" si="782"/>
        <v>0</v>
      </c>
      <c r="N933" s="64">
        <f>SUM(geab:geru!N933)</f>
        <v>0</v>
      </c>
      <c r="O933" s="25">
        <f t="shared" si="777"/>
        <v>0</v>
      </c>
      <c r="P933" s="76">
        <f t="shared" si="789"/>
        <v>0</v>
      </c>
      <c r="R933" s="64"/>
      <c r="S933" s="65">
        <f t="shared" si="778"/>
        <v>0</v>
      </c>
    </row>
    <row r="934" spans="1:19" ht="26.25" x14ac:dyDescent="0.25">
      <c r="A934" s="72">
        <v>3311403240377</v>
      </c>
      <c r="B934" s="31" t="s">
        <v>902</v>
      </c>
      <c r="C934" s="73"/>
      <c r="D934" s="74">
        <f>SUM(D935)</f>
        <v>0</v>
      </c>
      <c r="E934" s="74">
        <f>SUM(E935)</f>
        <v>0</v>
      </c>
      <c r="F934" s="75">
        <f t="shared" si="779"/>
        <v>0</v>
      </c>
      <c r="G934" s="25">
        <f t="shared" si="751"/>
        <v>0</v>
      </c>
      <c r="H934" s="74">
        <f>SUM(H935)</f>
        <v>0</v>
      </c>
      <c r="I934" s="76">
        <f t="shared" si="780"/>
        <v>0</v>
      </c>
      <c r="J934" s="74">
        <f>SUM(J935)</f>
        <v>0</v>
      </c>
      <c r="K934" s="25">
        <f t="shared" si="781"/>
        <v>0</v>
      </c>
      <c r="L934" s="75">
        <f t="shared" si="790"/>
        <v>0</v>
      </c>
      <c r="M934" s="25">
        <f t="shared" si="782"/>
        <v>0</v>
      </c>
      <c r="N934" s="74">
        <f>SUM(N935)</f>
        <v>0</v>
      </c>
      <c r="O934" s="25">
        <f t="shared" si="777"/>
        <v>0</v>
      </c>
      <c r="P934" s="76">
        <f t="shared" si="789"/>
        <v>0</v>
      </c>
      <c r="R934" s="64"/>
      <c r="S934" s="65">
        <f t="shared" si="778"/>
        <v>0</v>
      </c>
    </row>
    <row r="935" spans="1:19" ht="26.25" x14ac:dyDescent="0.25">
      <c r="A935" s="72">
        <v>3311403240377210</v>
      </c>
      <c r="B935" s="31" t="s">
        <v>902</v>
      </c>
      <c r="C935" s="73"/>
      <c r="D935" s="64">
        <f>SUM(geab:geru!D935)</f>
        <v>0</v>
      </c>
      <c r="E935" s="64">
        <f>SUM(geab:geru!E935)</f>
        <v>0</v>
      </c>
      <c r="F935" s="75">
        <f t="shared" si="779"/>
        <v>0</v>
      </c>
      <c r="G935" s="25">
        <f t="shared" si="751"/>
        <v>0</v>
      </c>
      <c r="H935" s="64"/>
      <c r="I935" s="76">
        <f t="shared" ref="I935" si="797">SUM(F935-H935)</f>
        <v>0</v>
      </c>
      <c r="J935" s="64">
        <f>SUM(geab:geru!J935)</f>
        <v>0</v>
      </c>
      <c r="K935" s="25">
        <f t="shared" si="781"/>
        <v>0</v>
      </c>
      <c r="L935" s="75">
        <f t="shared" ref="L935" si="798">SUM(N935-J935)</f>
        <v>0</v>
      </c>
      <c r="M935" s="25">
        <f t="shared" si="782"/>
        <v>0</v>
      </c>
      <c r="N935" s="64">
        <f>SUM(geab:geru!N935)</f>
        <v>0</v>
      </c>
      <c r="O935" s="25">
        <f t="shared" si="777"/>
        <v>0</v>
      </c>
      <c r="P935" s="76">
        <f t="shared" si="789"/>
        <v>0</v>
      </c>
      <c r="R935" s="64"/>
      <c r="S935" s="65">
        <f t="shared" si="778"/>
        <v>0</v>
      </c>
    </row>
    <row r="936" spans="1:19" x14ac:dyDescent="0.25">
      <c r="A936" s="100">
        <v>3311403240446</v>
      </c>
      <c r="B936" s="31" t="s">
        <v>903</v>
      </c>
      <c r="C936" s="73"/>
      <c r="D936" s="74">
        <f>SUM(D937)</f>
        <v>0</v>
      </c>
      <c r="E936" s="74">
        <f>SUM(E937)</f>
        <v>0</v>
      </c>
      <c r="F936" s="75">
        <f t="shared" si="779"/>
        <v>0</v>
      </c>
      <c r="G936" s="25">
        <f t="shared" si="751"/>
        <v>0</v>
      </c>
      <c r="H936" s="74">
        <f>SUM(H937)</f>
        <v>0</v>
      </c>
      <c r="I936" s="76">
        <f t="shared" si="780"/>
        <v>0</v>
      </c>
      <c r="J936" s="74">
        <f>SUM(J937)</f>
        <v>0</v>
      </c>
      <c r="K936" s="25">
        <f t="shared" si="781"/>
        <v>0</v>
      </c>
      <c r="L936" s="75">
        <f t="shared" si="790"/>
        <v>0</v>
      </c>
      <c r="M936" s="25">
        <f t="shared" si="782"/>
        <v>0</v>
      </c>
      <c r="N936" s="74">
        <f>SUM(N937)</f>
        <v>0</v>
      </c>
      <c r="O936" s="25">
        <f t="shared" si="777"/>
        <v>0</v>
      </c>
      <c r="P936" s="76">
        <f t="shared" si="789"/>
        <v>0</v>
      </c>
      <c r="R936" s="64"/>
      <c r="S936" s="65">
        <f t="shared" si="778"/>
        <v>0</v>
      </c>
    </row>
    <row r="937" spans="1:19" x14ac:dyDescent="0.25">
      <c r="A937" s="100">
        <v>3311403240446210</v>
      </c>
      <c r="B937" s="31" t="s">
        <v>903</v>
      </c>
      <c r="C937" s="73"/>
      <c r="D937" s="64">
        <f>SUM(geab:geru!D937)</f>
        <v>0</v>
      </c>
      <c r="E937" s="64">
        <f>SUM(geab:geru!E937)</f>
        <v>0</v>
      </c>
      <c r="F937" s="75">
        <f t="shared" si="779"/>
        <v>0</v>
      </c>
      <c r="G937" s="25">
        <f t="shared" si="751"/>
        <v>0</v>
      </c>
      <c r="H937" s="64"/>
      <c r="I937" s="76">
        <f t="shared" ref="I937" si="799">SUM(F937-H937)</f>
        <v>0</v>
      </c>
      <c r="J937" s="64">
        <f>SUM(geab:geru!J937)</f>
        <v>0</v>
      </c>
      <c r="K937" s="25">
        <f t="shared" si="781"/>
        <v>0</v>
      </c>
      <c r="L937" s="75">
        <f t="shared" ref="L937" si="800">SUM(N937-J937)</f>
        <v>0</v>
      </c>
      <c r="M937" s="25">
        <f t="shared" si="782"/>
        <v>0</v>
      </c>
      <c r="N937" s="64">
        <f>SUM(geab:geru!N937)</f>
        <v>0</v>
      </c>
      <c r="O937" s="25">
        <f t="shared" si="777"/>
        <v>0</v>
      </c>
      <c r="P937" s="76">
        <f t="shared" si="789"/>
        <v>0</v>
      </c>
      <c r="R937" s="64"/>
      <c r="S937" s="65">
        <f t="shared" si="778"/>
        <v>0</v>
      </c>
    </row>
    <row r="938" spans="1:19" ht="26.25" x14ac:dyDescent="0.25">
      <c r="A938" s="72">
        <v>3311403240720</v>
      </c>
      <c r="B938" s="31" t="s">
        <v>904</v>
      </c>
      <c r="C938" s="73"/>
      <c r="D938" s="74">
        <f>SUM(D939)</f>
        <v>0</v>
      </c>
      <c r="E938" s="74">
        <f>SUM(E939)</f>
        <v>0</v>
      </c>
      <c r="F938" s="75">
        <f t="shared" si="779"/>
        <v>0</v>
      </c>
      <c r="G938" s="25">
        <f t="shared" si="751"/>
        <v>0</v>
      </c>
      <c r="H938" s="74">
        <f>SUM(H939)</f>
        <v>0</v>
      </c>
      <c r="I938" s="76">
        <f t="shared" si="780"/>
        <v>0</v>
      </c>
      <c r="J938" s="74">
        <f>SUM(J939)</f>
        <v>0</v>
      </c>
      <c r="K938" s="25">
        <f t="shared" si="781"/>
        <v>0</v>
      </c>
      <c r="L938" s="75">
        <f t="shared" si="790"/>
        <v>0</v>
      </c>
      <c r="M938" s="25">
        <f t="shared" si="782"/>
        <v>0</v>
      </c>
      <c r="N938" s="74">
        <f>SUM(N939)</f>
        <v>0</v>
      </c>
      <c r="O938" s="25">
        <f t="shared" si="777"/>
        <v>0</v>
      </c>
      <c r="P938" s="76">
        <f t="shared" si="789"/>
        <v>0</v>
      </c>
      <c r="R938" s="64"/>
      <c r="S938" s="65">
        <f t="shared" si="778"/>
        <v>0</v>
      </c>
    </row>
    <row r="939" spans="1:19" ht="26.25" x14ac:dyDescent="0.25">
      <c r="A939" s="72">
        <v>3311403240720210</v>
      </c>
      <c r="B939" s="31" t="s">
        <v>904</v>
      </c>
      <c r="C939" s="73"/>
      <c r="D939" s="64">
        <f>SUM(geab:geru!D939)</f>
        <v>0</v>
      </c>
      <c r="E939" s="64">
        <f>SUM(geab:geru!E939)</f>
        <v>0</v>
      </c>
      <c r="F939" s="75">
        <f t="shared" si="779"/>
        <v>0</v>
      </c>
      <c r="G939" s="25">
        <f t="shared" si="751"/>
        <v>0</v>
      </c>
      <c r="H939" s="64"/>
      <c r="I939" s="76">
        <f t="shared" ref="I939" si="801">SUM(F939-H939)</f>
        <v>0</v>
      </c>
      <c r="J939" s="64">
        <f>SUM(geab:geru!J939)</f>
        <v>0</v>
      </c>
      <c r="K939" s="25">
        <f t="shared" si="781"/>
        <v>0</v>
      </c>
      <c r="L939" s="75">
        <f t="shared" ref="L939" si="802">SUM(N939-J939)</f>
        <v>0</v>
      </c>
      <c r="M939" s="25">
        <f t="shared" si="782"/>
        <v>0</v>
      </c>
      <c r="N939" s="64">
        <f>SUM(geab:geru!N939)</f>
        <v>0</v>
      </c>
      <c r="O939" s="25">
        <f t="shared" si="777"/>
        <v>0</v>
      </c>
      <c r="P939" s="76">
        <f t="shared" si="789"/>
        <v>0</v>
      </c>
      <c r="R939" s="64"/>
      <c r="S939" s="65">
        <f t="shared" si="778"/>
        <v>0</v>
      </c>
    </row>
    <row r="940" spans="1:19" ht="26.25" x14ac:dyDescent="0.25">
      <c r="A940" s="72">
        <v>3311403240751</v>
      </c>
      <c r="B940" s="31" t="s">
        <v>905</v>
      </c>
      <c r="C940" s="73"/>
      <c r="D940" s="74">
        <f>SUM(D941)</f>
        <v>0</v>
      </c>
      <c r="E940" s="74">
        <f>SUM(E941)</f>
        <v>0</v>
      </c>
      <c r="F940" s="75">
        <f t="shared" si="779"/>
        <v>0</v>
      </c>
      <c r="G940" s="25">
        <f t="shared" si="751"/>
        <v>0</v>
      </c>
      <c r="H940" s="74">
        <f>SUM(H941)</f>
        <v>0</v>
      </c>
      <c r="I940" s="76">
        <f t="shared" si="780"/>
        <v>0</v>
      </c>
      <c r="J940" s="74">
        <f>SUM(J941)</f>
        <v>0</v>
      </c>
      <c r="K940" s="25">
        <f t="shared" si="781"/>
        <v>0</v>
      </c>
      <c r="L940" s="75">
        <f t="shared" si="790"/>
        <v>0</v>
      </c>
      <c r="M940" s="25">
        <f t="shared" si="782"/>
        <v>0</v>
      </c>
      <c r="N940" s="74">
        <f>SUM(N941)</f>
        <v>0</v>
      </c>
      <c r="O940" s="25">
        <f t="shared" si="777"/>
        <v>0</v>
      </c>
      <c r="P940" s="76">
        <f t="shared" si="789"/>
        <v>0</v>
      </c>
      <c r="R940" s="64"/>
      <c r="S940" s="65">
        <f t="shared" si="778"/>
        <v>0</v>
      </c>
    </row>
    <row r="941" spans="1:19" ht="26.25" x14ac:dyDescent="0.25">
      <c r="A941" s="72">
        <v>3311403240751210</v>
      </c>
      <c r="B941" s="31" t="s">
        <v>905</v>
      </c>
      <c r="C941" s="73"/>
      <c r="D941" s="64">
        <f>SUM(geab:geru!D941)</f>
        <v>0</v>
      </c>
      <c r="E941" s="64">
        <f>SUM(geab:geru!E941)</f>
        <v>0</v>
      </c>
      <c r="F941" s="75">
        <f t="shared" si="779"/>
        <v>0</v>
      </c>
      <c r="G941" s="25">
        <f t="shared" si="751"/>
        <v>0</v>
      </c>
      <c r="H941" s="64"/>
      <c r="I941" s="76">
        <f t="shared" ref="I941" si="803">SUM(F941-H941)</f>
        <v>0</v>
      </c>
      <c r="J941" s="64">
        <f>SUM(geab:geru!J941)</f>
        <v>0</v>
      </c>
      <c r="K941" s="25">
        <f t="shared" si="781"/>
        <v>0</v>
      </c>
      <c r="L941" s="75">
        <f t="shared" ref="L941" si="804">SUM(N941-J941)</f>
        <v>0</v>
      </c>
      <c r="M941" s="25">
        <f t="shared" si="782"/>
        <v>0</v>
      </c>
      <c r="N941" s="64">
        <f>SUM(geab:geru!N941)</f>
        <v>0</v>
      </c>
      <c r="O941" s="25">
        <f t="shared" si="777"/>
        <v>0</v>
      </c>
      <c r="P941" s="76">
        <f t="shared" si="789"/>
        <v>0</v>
      </c>
      <c r="R941" s="64"/>
      <c r="S941" s="65">
        <f t="shared" si="778"/>
        <v>0</v>
      </c>
    </row>
    <row r="942" spans="1:19" x14ac:dyDescent="0.25">
      <c r="A942" s="72">
        <v>3311403240755</v>
      </c>
      <c r="B942" s="31" t="s">
        <v>906</v>
      </c>
      <c r="C942" s="73"/>
      <c r="D942" s="74">
        <f>SUM(D943)</f>
        <v>0</v>
      </c>
      <c r="E942" s="74">
        <f>SUM(E943)</f>
        <v>0</v>
      </c>
      <c r="F942" s="75">
        <f t="shared" si="779"/>
        <v>0</v>
      </c>
      <c r="G942" s="25">
        <f t="shared" si="751"/>
        <v>0</v>
      </c>
      <c r="H942" s="74">
        <f>SUM(H943)</f>
        <v>0</v>
      </c>
      <c r="I942" s="76">
        <f t="shared" si="780"/>
        <v>0</v>
      </c>
      <c r="J942" s="74">
        <f>SUM(J943)</f>
        <v>0</v>
      </c>
      <c r="K942" s="25">
        <f t="shared" si="781"/>
        <v>0</v>
      </c>
      <c r="L942" s="75">
        <f t="shared" si="790"/>
        <v>0</v>
      </c>
      <c r="M942" s="25">
        <f t="shared" si="782"/>
        <v>0</v>
      </c>
      <c r="N942" s="74">
        <f>SUM(N943)</f>
        <v>0</v>
      </c>
      <c r="O942" s="25">
        <f t="shared" si="777"/>
        <v>0</v>
      </c>
      <c r="P942" s="76">
        <f t="shared" si="789"/>
        <v>0</v>
      </c>
      <c r="R942" s="64"/>
      <c r="S942" s="65">
        <f t="shared" si="778"/>
        <v>0</v>
      </c>
    </row>
    <row r="943" spans="1:19" x14ac:dyDescent="0.25">
      <c r="A943" s="72">
        <v>3311403240755210</v>
      </c>
      <c r="B943" s="31" t="s">
        <v>907</v>
      </c>
      <c r="C943" s="73"/>
      <c r="D943" s="64">
        <f>SUM(geab:geru!D943)</f>
        <v>0</v>
      </c>
      <c r="E943" s="64">
        <f>SUM(geab:geru!E943)</f>
        <v>0</v>
      </c>
      <c r="F943" s="75">
        <f t="shared" si="779"/>
        <v>0</v>
      </c>
      <c r="G943" s="25">
        <f t="shared" si="751"/>
        <v>0</v>
      </c>
      <c r="H943" s="64"/>
      <c r="I943" s="76">
        <f t="shared" ref="I943" si="805">SUM(F943-H943)</f>
        <v>0</v>
      </c>
      <c r="J943" s="64">
        <f>SUM(geab:geru!J943)</f>
        <v>0</v>
      </c>
      <c r="K943" s="25">
        <f t="shared" si="781"/>
        <v>0</v>
      </c>
      <c r="L943" s="75">
        <f t="shared" ref="L943" si="806">SUM(N943-J943)</f>
        <v>0</v>
      </c>
      <c r="M943" s="25">
        <f t="shared" si="782"/>
        <v>0</v>
      </c>
      <c r="N943" s="64">
        <f>SUM(geab:geru!N943)</f>
        <v>0</v>
      </c>
      <c r="O943" s="25">
        <f t="shared" si="777"/>
        <v>0</v>
      </c>
      <c r="P943" s="76">
        <f t="shared" si="789"/>
        <v>0</v>
      </c>
      <c r="R943" s="64"/>
      <c r="S943" s="65">
        <f t="shared" si="778"/>
        <v>0</v>
      </c>
    </row>
    <row r="944" spans="1:19" x14ac:dyDescent="0.25">
      <c r="A944" s="100">
        <v>3311403240770</v>
      </c>
      <c r="B944" s="31" t="s">
        <v>908</v>
      </c>
      <c r="C944" s="73"/>
      <c r="D944" s="74">
        <f>SUM(D945)</f>
        <v>0</v>
      </c>
      <c r="E944" s="74">
        <f>SUM(E945)</f>
        <v>0</v>
      </c>
      <c r="F944" s="75">
        <f t="shared" si="779"/>
        <v>0</v>
      </c>
      <c r="G944" s="25">
        <f t="shared" si="751"/>
        <v>0</v>
      </c>
      <c r="H944" s="74">
        <f>SUM(H945)</f>
        <v>0</v>
      </c>
      <c r="I944" s="76">
        <f t="shared" si="780"/>
        <v>0</v>
      </c>
      <c r="J944" s="74">
        <f>SUM(J945)</f>
        <v>0</v>
      </c>
      <c r="K944" s="25">
        <f t="shared" si="781"/>
        <v>0</v>
      </c>
      <c r="L944" s="75">
        <f t="shared" si="790"/>
        <v>0</v>
      </c>
      <c r="M944" s="25">
        <f t="shared" si="782"/>
        <v>0</v>
      </c>
      <c r="N944" s="74">
        <f>SUM(N945)</f>
        <v>0</v>
      </c>
      <c r="O944" s="25">
        <f t="shared" si="777"/>
        <v>0</v>
      </c>
      <c r="P944" s="76">
        <f t="shared" si="789"/>
        <v>0</v>
      </c>
      <c r="R944" s="64"/>
      <c r="S944" s="65">
        <f t="shared" si="778"/>
        <v>0</v>
      </c>
    </row>
    <row r="945" spans="1:19" x14ac:dyDescent="0.25">
      <c r="A945" s="100">
        <v>3311403240770210</v>
      </c>
      <c r="B945" s="31" t="s">
        <v>908</v>
      </c>
      <c r="C945" s="73"/>
      <c r="D945" s="64">
        <f>SUM(geab:geru!D945)</f>
        <v>0</v>
      </c>
      <c r="E945" s="64">
        <f>SUM(geab:geru!E945)</f>
        <v>0</v>
      </c>
      <c r="F945" s="75">
        <f t="shared" si="779"/>
        <v>0</v>
      </c>
      <c r="G945" s="25">
        <f t="shared" si="751"/>
        <v>0</v>
      </c>
      <c r="H945" s="64"/>
      <c r="I945" s="76">
        <f t="shared" ref="I945" si="807">SUM(F945-H945)</f>
        <v>0</v>
      </c>
      <c r="J945" s="64">
        <f>SUM(geab:geru!J945)</f>
        <v>0</v>
      </c>
      <c r="K945" s="25">
        <f t="shared" si="781"/>
        <v>0</v>
      </c>
      <c r="L945" s="75">
        <f t="shared" ref="L945" si="808">SUM(N945-J945)</f>
        <v>0</v>
      </c>
      <c r="M945" s="25">
        <f t="shared" si="782"/>
        <v>0</v>
      </c>
      <c r="N945" s="64">
        <f>SUM(geab:geru!N945)</f>
        <v>0</v>
      </c>
      <c r="O945" s="25">
        <f t="shared" si="777"/>
        <v>0</v>
      </c>
      <c r="P945" s="76">
        <f t="shared" si="789"/>
        <v>0</v>
      </c>
      <c r="R945" s="64"/>
      <c r="S945" s="65">
        <f t="shared" si="778"/>
        <v>0</v>
      </c>
    </row>
    <row r="946" spans="1:19" ht="26.25" x14ac:dyDescent="0.25">
      <c r="A946" s="100">
        <v>3311403240775</v>
      </c>
      <c r="B946" s="80" t="s">
        <v>909</v>
      </c>
      <c r="C946" s="73"/>
      <c r="D946" s="74">
        <f>SUM(D947)</f>
        <v>0</v>
      </c>
      <c r="E946" s="74">
        <f>SUM(E947)</f>
        <v>0</v>
      </c>
      <c r="F946" s="75">
        <f t="shared" si="779"/>
        <v>0</v>
      </c>
      <c r="G946" s="25">
        <f t="shared" si="751"/>
        <v>0</v>
      </c>
      <c r="H946" s="74">
        <f>SUM(H947)</f>
        <v>0</v>
      </c>
      <c r="I946" s="76">
        <f t="shared" si="780"/>
        <v>0</v>
      </c>
      <c r="J946" s="74">
        <f>SUM(J947)</f>
        <v>0</v>
      </c>
      <c r="K946" s="25">
        <f t="shared" si="781"/>
        <v>0</v>
      </c>
      <c r="L946" s="75">
        <f t="shared" si="790"/>
        <v>0</v>
      </c>
      <c r="M946" s="25">
        <f t="shared" si="782"/>
        <v>0</v>
      </c>
      <c r="N946" s="74">
        <f>SUM(N947)</f>
        <v>0</v>
      </c>
      <c r="O946" s="25">
        <f t="shared" si="777"/>
        <v>0</v>
      </c>
      <c r="P946" s="76">
        <f t="shared" si="789"/>
        <v>0</v>
      </c>
      <c r="R946" s="64"/>
      <c r="S946" s="65">
        <f t="shared" si="778"/>
        <v>0</v>
      </c>
    </row>
    <row r="947" spans="1:19" ht="26.25" x14ac:dyDescent="0.25">
      <c r="A947" s="100">
        <v>3311403240775210</v>
      </c>
      <c r="B947" s="80" t="s">
        <v>910</v>
      </c>
      <c r="C947" s="73"/>
      <c r="D947" s="64">
        <f>SUM(geab:geru!D947)</f>
        <v>0</v>
      </c>
      <c r="E947" s="64">
        <f>SUM(geab:geru!E947)</f>
        <v>0</v>
      </c>
      <c r="F947" s="75">
        <f t="shared" si="779"/>
        <v>0</v>
      </c>
      <c r="G947" s="25">
        <f t="shared" si="751"/>
        <v>0</v>
      </c>
      <c r="H947" s="64"/>
      <c r="I947" s="76">
        <f t="shared" ref="I947" si="809">SUM(F947-H947)</f>
        <v>0</v>
      </c>
      <c r="J947" s="64">
        <f>SUM(geab:geru!J947)</f>
        <v>0</v>
      </c>
      <c r="K947" s="25">
        <f t="shared" si="781"/>
        <v>0</v>
      </c>
      <c r="L947" s="75">
        <f t="shared" ref="L947" si="810">SUM(N947-J947)</f>
        <v>0</v>
      </c>
      <c r="M947" s="25">
        <f t="shared" si="782"/>
        <v>0</v>
      </c>
      <c r="N947" s="64">
        <f>SUM(geab:geru!N947)</f>
        <v>0</v>
      </c>
      <c r="O947" s="25">
        <f t="shared" si="777"/>
        <v>0</v>
      </c>
      <c r="P947" s="76">
        <f t="shared" si="789"/>
        <v>0</v>
      </c>
      <c r="R947" s="64"/>
      <c r="S947" s="65">
        <f t="shared" si="778"/>
        <v>0</v>
      </c>
    </row>
    <row r="948" spans="1:19" ht="26.25" x14ac:dyDescent="0.25">
      <c r="A948" s="72">
        <v>3311403240778</v>
      </c>
      <c r="B948" s="31" t="s">
        <v>911</v>
      </c>
      <c r="C948" s="73"/>
      <c r="D948" s="74">
        <f>SUM(D949)</f>
        <v>0</v>
      </c>
      <c r="E948" s="74">
        <f>SUM(E949)</f>
        <v>0</v>
      </c>
      <c r="F948" s="75">
        <f t="shared" si="779"/>
        <v>0</v>
      </c>
      <c r="G948" s="25">
        <f t="shared" si="751"/>
        <v>0</v>
      </c>
      <c r="H948" s="74">
        <f>SUM(H949)</f>
        <v>0</v>
      </c>
      <c r="I948" s="76">
        <f t="shared" si="780"/>
        <v>0</v>
      </c>
      <c r="J948" s="74">
        <f>SUM(J949)</f>
        <v>0</v>
      </c>
      <c r="K948" s="25">
        <f t="shared" si="781"/>
        <v>0</v>
      </c>
      <c r="L948" s="75">
        <f t="shared" si="790"/>
        <v>0</v>
      </c>
      <c r="M948" s="25">
        <f t="shared" si="782"/>
        <v>0</v>
      </c>
      <c r="N948" s="74">
        <f>SUM(N949)</f>
        <v>0</v>
      </c>
      <c r="O948" s="25">
        <f t="shared" si="777"/>
        <v>0</v>
      </c>
      <c r="P948" s="76">
        <f t="shared" si="789"/>
        <v>0</v>
      </c>
      <c r="R948" s="64"/>
      <c r="S948" s="65">
        <f t="shared" si="778"/>
        <v>0</v>
      </c>
    </row>
    <row r="949" spans="1:19" ht="26.25" x14ac:dyDescent="0.25">
      <c r="A949" s="72">
        <v>3311403240778210</v>
      </c>
      <c r="B949" s="31" t="s">
        <v>911</v>
      </c>
      <c r="C949" s="73"/>
      <c r="D949" s="64">
        <f>SUM(geab:geru!D949)</f>
        <v>0</v>
      </c>
      <c r="E949" s="64">
        <f>SUM(geab:geru!E949)</f>
        <v>0</v>
      </c>
      <c r="F949" s="75">
        <f t="shared" si="779"/>
        <v>0</v>
      </c>
      <c r="G949" s="25">
        <f t="shared" si="751"/>
        <v>0</v>
      </c>
      <c r="H949" s="64"/>
      <c r="I949" s="76">
        <f t="shared" ref="I949" si="811">SUM(F949-H949)</f>
        <v>0</v>
      </c>
      <c r="J949" s="64">
        <f>SUM(geab:geru!J949)</f>
        <v>0</v>
      </c>
      <c r="K949" s="25">
        <f t="shared" si="781"/>
        <v>0</v>
      </c>
      <c r="L949" s="75">
        <f t="shared" ref="L949" si="812">SUM(N949-J949)</f>
        <v>0</v>
      </c>
      <c r="M949" s="25">
        <f t="shared" si="782"/>
        <v>0</v>
      </c>
      <c r="N949" s="64">
        <f>SUM(geab:geru!N949)</f>
        <v>0</v>
      </c>
      <c r="O949" s="25">
        <f t="shared" si="777"/>
        <v>0</v>
      </c>
      <c r="P949" s="76">
        <f t="shared" si="789"/>
        <v>0</v>
      </c>
      <c r="R949" s="64"/>
      <c r="S949" s="65">
        <f t="shared" si="778"/>
        <v>0</v>
      </c>
    </row>
    <row r="950" spans="1:19" ht="26.25" x14ac:dyDescent="0.25">
      <c r="A950" s="72">
        <v>3311403240786</v>
      </c>
      <c r="B950" s="31" t="s">
        <v>912</v>
      </c>
      <c r="C950" s="73"/>
      <c r="D950" s="74">
        <f>SUM(D951)</f>
        <v>0</v>
      </c>
      <c r="E950" s="74">
        <f>SUM(E951)</f>
        <v>0</v>
      </c>
      <c r="F950" s="75">
        <f t="shared" si="779"/>
        <v>0</v>
      </c>
      <c r="G950" s="25">
        <f t="shared" si="751"/>
        <v>0</v>
      </c>
      <c r="H950" s="74">
        <f>SUM(H951)</f>
        <v>0</v>
      </c>
      <c r="I950" s="76">
        <f t="shared" si="780"/>
        <v>0</v>
      </c>
      <c r="J950" s="74">
        <f>SUM(J951)</f>
        <v>0</v>
      </c>
      <c r="K950" s="25">
        <f t="shared" si="781"/>
        <v>0</v>
      </c>
      <c r="L950" s="75">
        <f t="shared" si="790"/>
        <v>0</v>
      </c>
      <c r="M950" s="25">
        <f t="shared" si="782"/>
        <v>0</v>
      </c>
      <c r="N950" s="74">
        <f>SUM(N951)</f>
        <v>0</v>
      </c>
      <c r="O950" s="25">
        <f t="shared" si="777"/>
        <v>0</v>
      </c>
      <c r="P950" s="76">
        <f t="shared" si="789"/>
        <v>0</v>
      </c>
      <c r="R950" s="64"/>
      <c r="S950" s="65">
        <f t="shared" si="778"/>
        <v>0</v>
      </c>
    </row>
    <row r="951" spans="1:19" ht="26.25" x14ac:dyDescent="0.25">
      <c r="A951" s="72">
        <v>3311403240786210</v>
      </c>
      <c r="B951" s="31" t="s">
        <v>912</v>
      </c>
      <c r="C951" s="73"/>
      <c r="D951" s="64">
        <f>SUM(geab:geru!D951)</f>
        <v>0</v>
      </c>
      <c r="E951" s="64">
        <f>SUM(geab:geru!E951)</f>
        <v>0</v>
      </c>
      <c r="F951" s="75">
        <f t="shared" si="779"/>
        <v>0</v>
      </c>
      <c r="G951" s="25">
        <f t="shared" si="751"/>
        <v>0</v>
      </c>
      <c r="H951" s="64"/>
      <c r="I951" s="76">
        <f t="shared" ref="I951" si="813">SUM(F951-H951)</f>
        <v>0</v>
      </c>
      <c r="J951" s="64">
        <f>SUM(geab:geru!J951)</f>
        <v>0</v>
      </c>
      <c r="K951" s="25">
        <f t="shared" si="781"/>
        <v>0</v>
      </c>
      <c r="L951" s="75">
        <f t="shared" ref="L951" si="814">SUM(N951-J951)</f>
        <v>0</v>
      </c>
      <c r="M951" s="25">
        <f t="shared" si="782"/>
        <v>0</v>
      </c>
      <c r="N951" s="64">
        <f>SUM(geab:geru!N951)</f>
        <v>0</v>
      </c>
      <c r="O951" s="25">
        <f t="shared" si="777"/>
        <v>0</v>
      </c>
      <c r="P951" s="76">
        <f t="shared" si="789"/>
        <v>0</v>
      </c>
      <c r="R951" s="64"/>
      <c r="S951" s="65">
        <f t="shared" si="778"/>
        <v>0</v>
      </c>
    </row>
    <row r="952" spans="1:19" ht="51.75" x14ac:dyDescent="0.25">
      <c r="A952" s="72">
        <v>3311403240817</v>
      </c>
      <c r="B952" s="31" t="s">
        <v>913</v>
      </c>
      <c r="C952" s="73"/>
      <c r="D952" s="74">
        <f>SUM(D953:D954)</f>
        <v>0</v>
      </c>
      <c r="E952" s="74">
        <f>SUM(E953:E954)</f>
        <v>0</v>
      </c>
      <c r="F952" s="75">
        <f t="shared" si="779"/>
        <v>0</v>
      </c>
      <c r="G952" s="25">
        <f t="shared" si="751"/>
        <v>0</v>
      </c>
      <c r="H952" s="74">
        <f>SUM(H953:H954)</f>
        <v>0</v>
      </c>
      <c r="I952" s="76">
        <f t="shared" si="780"/>
        <v>0</v>
      </c>
      <c r="J952" s="74">
        <f>SUM(J953:J954)</f>
        <v>0</v>
      </c>
      <c r="K952" s="25">
        <f t="shared" si="781"/>
        <v>0</v>
      </c>
      <c r="L952" s="75">
        <f t="shared" si="790"/>
        <v>0</v>
      </c>
      <c r="M952" s="25">
        <f t="shared" si="782"/>
        <v>0</v>
      </c>
      <c r="N952" s="74">
        <f>SUM(N953:N954)</f>
        <v>0</v>
      </c>
      <c r="O952" s="25">
        <f t="shared" si="777"/>
        <v>0</v>
      </c>
      <c r="P952" s="76">
        <f t="shared" si="789"/>
        <v>0</v>
      </c>
      <c r="R952" s="64"/>
      <c r="S952" s="65">
        <f t="shared" si="778"/>
        <v>0</v>
      </c>
    </row>
    <row r="953" spans="1:19" ht="51.75" x14ac:dyDescent="0.25">
      <c r="A953" s="72">
        <v>3311403240817210</v>
      </c>
      <c r="B953" s="31" t="s">
        <v>913</v>
      </c>
      <c r="C953" s="73"/>
      <c r="D953" s="64">
        <f>SUM(geab:geru!D953)</f>
        <v>0</v>
      </c>
      <c r="E953" s="64">
        <f>SUM(geab:geru!E953)</f>
        <v>0</v>
      </c>
      <c r="F953" s="75">
        <f t="shared" si="779"/>
        <v>0</v>
      </c>
      <c r="G953" s="25">
        <f t="shared" si="751"/>
        <v>0</v>
      </c>
      <c r="H953" s="64"/>
      <c r="I953" s="76">
        <f t="shared" ref="I953:I954" si="815">SUM(F953-H953)</f>
        <v>0</v>
      </c>
      <c r="J953" s="64">
        <f>SUM(geab:geru!J953)</f>
        <v>0</v>
      </c>
      <c r="K953" s="25">
        <f t="shared" si="781"/>
        <v>0</v>
      </c>
      <c r="L953" s="75">
        <f t="shared" ref="L953:L954" si="816">SUM(N953-J953)</f>
        <v>0</v>
      </c>
      <c r="M953" s="25">
        <f t="shared" si="782"/>
        <v>0</v>
      </c>
      <c r="N953" s="64">
        <f>SUM(geab:geru!N953)</f>
        <v>0</v>
      </c>
      <c r="O953" s="25">
        <f t="shared" si="777"/>
        <v>0</v>
      </c>
      <c r="P953" s="76">
        <f t="shared" si="789"/>
        <v>0</v>
      </c>
      <c r="R953" s="64"/>
      <c r="S953" s="65">
        <f t="shared" si="778"/>
        <v>0</v>
      </c>
    </row>
    <row r="954" spans="1:19" ht="51.75" x14ac:dyDescent="0.25">
      <c r="A954" s="72">
        <v>3311403240817210</v>
      </c>
      <c r="B954" s="31" t="s">
        <v>913</v>
      </c>
      <c r="C954" s="73"/>
      <c r="D954" s="64">
        <f>SUM(geab:geru!D954)</f>
        <v>0</v>
      </c>
      <c r="E954" s="64">
        <f>SUM(geab:geru!E954)</f>
        <v>0</v>
      </c>
      <c r="F954" s="75">
        <f t="shared" si="779"/>
        <v>0</v>
      </c>
      <c r="G954" s="25">
        <f t="shared" si="751"/>
        <v>0</v>
      </c>
      <c r="H954" s="64"/>
      <c r="I954" s="76">
        <f t="shared" si="815"/>
        <v>0</v>
      </c>
      <c r="J954" s="64">
        <f>SUM(geab:geru!J954)</f>
        <v>0</v>
      </c>
      <c r="K954" s="25">
        <f t="shared" si="781"/>
        <v>0</v>
      </c>
      <c r="L954" s="75">
        <f t="shared" si="816"/>
        <v>0</v>
      </c>
      <c r="M954" s="25">
        <f t="shared" si="782"/>
        <v>0</v>
      </c>
      <c r="N954" s="64">
        <f>SUM(geab:geru!N954)</f>
        <v>0</v>
      </c>
      <c r="O954" s="25">
        <f t="shared" si="777"/>
        <v>0</v>
      </c>
      <c r="P954" s="76">
        <f t="shared" si="789"/>
        <v>0</v>
      </c>
      <c r="R954" s="64"/>
      <c r="S954" s="65">
        <f t="shared" si="778"/>
        <v>0</v>
      </c>
    </row>
    <row r="955" spans="1:19" x14ac:dyDescent="0.25">
      <c r="A955" s="100">
        <v>3311403240853</v>
      </c>
      <c r="B955" s="31" t="s">
        <v>914</v>
      </c>
      <c r="C955" s="73"/>
      <c r="D955" s="74">
        <f>SUM(D956)</f>
        <v>0</v>
      </c>
      <c r="E955" s="74">
        <f>SUM(E956)</f>
        <v>0</v>
      </c>
      <c r="F955" s="75">
        <f t="shared" si="779"/>
        <v>0</v>
      </c>
      <c r="G955" s="25">
        <f t="shared" ref="G955:G1020" si="817">IF(OR(F955=0,F$7=0),0,F955/F$7)*100</f>
        <v>0</v>
      </c>
      <c r="H955" s="74">
        <f>SUM(H956)</f>
        <v>0</v>
      </c>
      <c r="I955" s="76">
        <f t="shared" si="780"/>
        <v>0</v>
      </c>
      <c r="J955" s="74">
        <f>SUM(J956)</f>
        <v>0</v>
      </c>
      <c r="K955" s="25">
        <f t="shared" si="781"/>
        <v>0</v>
      </c>
      <c r="L955" s="75">
        <f t="shared" si="790"/>
        <v>0</v>
      </c>
      <c r="M955" s="25">
        <f t="shared" si="782"/>
        <v>0</v>
      </c>
      <c r="N955" s="74">
        <f>SUM(N956)</f>
        <v>0</v>
      </c>
      <c r="O955" s="25">
        <f t="shared" si="777"/>
        <v>0</v>
      </c>
      <c r="P955" s="76">
        <f t="shared" si="789"/>
        <v>0</v>
      </c>
      <c r="R955" s="64"/>
      <c r="S955" s="65">
        <f t="shared" si="778"/>
        <v>0</v>
      </c>
    </row>
    <row r="956" spans="1:19" x14ac:dyDescent="0.25">
      <c r="A956" s="100">
        <v>3311403240853210</v>
      </c>
      <c r="B956" s="31" t="s">
        <v>914</v>
      </c>
      <c r="C956" s="73"/>
      <c r="D956" s="64">
        <f>SUM(geab:geru!D956)</f>
        <v>0</v>
      </c>
      <c r="E956" s="64">
        <f>SUM(geab:geru!E956)</f>
        <v>0</v>
      </c>
      <c r="F956" s="75">
        <f t="shared" si="779"/>
        <v>0</v>
      </c>
      <c r="G956" s="25">
        <f t="shared" si="817"/>
        <v>0</v>
      </c>
      <c r="H956" s="64"/>
      <c r="I956" s="76">
        <f t="shared" ref="I956" si="818">SUM(F956-H956)</f>
        <v>0</v>
      </c>
      <c r="J956" s="64">
        <f>SUM(geab:geru!J956)</f>
        <v>0</v>
      </c>
      <c r="K956" s="25">
        <f t="shared" si="781"/>
        <v>0</v>
      </c>
      <c r="L956" s="75">
        <f t="shared" ref="L956" si="819">SUM(N956-J956)</f>
        <v>0</v>
      </c>
      <c r="M956" s="25">
        <f t="shared" si="782"/>
        <v>0</v>
      </c>
      <c r="N956" s="64">
        <f>SUM(geab:geru!N956)</f>
        <v>0</v>
      </c>
      <c r="O956" s="25">
        <f t="shared" si="777"/>
        <v>0</v>
      </c>
      <c r="P956" s="76">
        <f t="shared" si="789"/>
        <v>0</v>
      </c>
      <c r="R956" s="64"/>
      <c r="S956" s="65">
        <f t="shared" si="778"/>
        <v>0</v>
      </c>
    </row>
    <row r="957" spans="1:19" x14ac:dyDescent="0.25">
      <c r="A957" s="100">
        <v>3311403240857</v>
      </c>
      <c r="B957" s="31" t="s">
        <v>915</v>
      </c>
      <c r="C957" s="73"/>
      <c r="D957" s="74">
        <f>SUM(D958)</f>
        <v>0</v>
      </c>
      <c r="E957" s="74">
        <f>SUM(E958)</f>
        <v>0</v>
      </c>
      <c r="F957" s="75">
        <f t="shared" si="779"/>
        <v>0</v>
      </c>
      <c r="G957" s="25">
        <f t="shared" si="817"/>
        <v>0</v>
      </c>
      <c r="H957" s="74">
        <f>SUM(H958)</f>
        <v>0</v>
      </c>
      <c r="I957" s="76">
        <f t="shared" si="780"/>
        <v>0</v>
      </c>
      <c r="J957" s="74">
        <f>SUM(J958)</f>
        <v>0</v>
      </c>
      <c r="K957" s="25">
        <f t="shared" si="781"/>
        <v>0</v>
      </c>
      <c r="L957" s="75">
        <f t="shared" si="790"/>
        <v>0</v>
      </c>
      <c r="M957" s="25">
        <f t="shared" si="782"/>
        <v>0</v>
      </c>
      <c r="N957" s="74">
        <f>SUM(N958)</f>
        <v>0</v>
      </c>
      <c r="O957" s="25">
        <f t="shared" si="777"/>
        <v>0</v>
      </c>
      <c r="P957" s="76">
        <f t="shared" si="789"/>
        <v>0</v>
      </c>
      <c r="R957" s="64"/>
      <c r="S957" s="65">
        <f t="shared" si="778"/>
        <v>0</v>
      </c>
    </row>
    <row r="958" spans="1:19" x14ac:dyDescent="0.25">
      <c r="A958" s="100">
        <v>3311403240857210</v>
      </c>
      <c r="B958" s="31" t="s">
        <v>915</v>
      </c>
      <c r="C958" s="73"/>
      <c r="D958" s="64">
        <f>SUM(geab:geru!D958)</f>
        <v>0</v>
      </c>
      <c r="E958" s="64">
        <f>SUM(geab:geru!E958)</f>
        <v>0</v>
      </c>
      <c r="F958" s="75">
        <f t="shared" si="779"/>
        <v>0</v>
      </c>
      <c r="G958" s="25">
        <f t="shared" si="817"/>
        <v>0</v>
      </c>
      <c r="H958" s="64"/>
      <c r="I958" s="76">
        <f t="shared" ref="I958" si="820">SUM(F958-H958)</f>
        <v>0</v>
      </c>
      <c r="J958" s="64">
        <f>SUM(geab:geru!J958)</f>
        <v>0</v>
      </c>
      <c r="K958" s="25">
        <f t="shared" si="781"/>
        <v>0</v>
      </c>
      <c r="L958" s="75">
        <f t="shared" ref="L958" si="821">SUM(N958-J958)</f>
        <v>0</v>
      </c>
      <c r="M958" s="25">
        <f t="shared" si="782"/>
        <v>0</v>
      </c>
      <c r="N958" s="64">
        <f>SUM(geab:geru!N958)</f>
        <v>0</v>
      </c>
      <c r="O958" s="25">
        <f t="shared" si="777"/>
        <v>0</v>
      </c>
      <c r="P958" s="76">
        <f t="shared" si="789"/>
        <v>0</v>
      </c>
      <c r="R958" s="64"/>
      <c r="S958" s="65">
        <f t="shared" si="778"/>
        <v>0</v>
      </c>
    </row>
    <row r="959" spans="1:19" ht="39" x14ac:dyDescent="0.25">
      <c r="A959" s="100">
        <v>3311403240870</v>
      </c>
      <c r="B959" s="31" t="s">
        <v>916</v>
      </c>
      <c r="C959" s="73"/>
      <c r="D959" s="74">
        <f>SUM(D960:D962)</f>
        <v>0</v>
      </c>
      <c r="E959" s="74">
        <f>SUM(E960:E962)</f>
        <v>0</v>
      </c>
      <c r="F959" s="75">
        <f t="shared" si="779"/>
        <v>0</v>
      </c>
      <c r="G959" s="25">
        <f t="shared" si="817"/>
        <v>0</v>
      </c>
      <c r="H959" s="74">
        <f>SUM(H960:H962)</f>
        <v>0</v>
      </c>
      <c r="I959" s="76">
        <f t="shared" si="780"/>
        <v>0</v>
      </c>
      <c r="J959" s="74">
        <f>SUM(J960:J962)</f>
        <v>0</v>
      </c>
      <c r="K959" s="25">
        <f t="shared" si="781"/>
        <v>0</v>
      </c>
      <c r="L959" s="75">
        <f t="shared" si="790"/>
        <v>0</v>
      </c>
      <c r="M959" s="25">
        <f t="shared" si="782"/>
        <v>0</v>
      </c>
      <c r="N959" s="74">
        <f>SUM(N960:N962)</f>
        <v>0</v>
      </c>
      <c r="O959" s="25">
        <f t="shared" si="777"/>
        <v>0</v>
      </c>
      <c r="P959" s="76">
        <f t="shared" si="789"/>
        <v>0</v>
      </c>
      <c r="R959" s="64"/>
      <c r="S959" s="65">
        <f t="shared" si="778"/>
        <v>0</v>
      </c>
    </row>
    <row r="960" spans="1:19" ht="39" x14ac:dyDescent="0.25">
      <c r="A960" s="100">
        <v>3311403240870210</v>
      </c>
      <c r="B960" s="31" t="s">
        <v>916</v>
      </c>
      <c r="C960" s="73"/>
      <c r="D960" s="64">
        <f>SUM(geab:geru!D960)</f>
        <v>0</v>
      </c>
      <c r="E960" s="64">
        <f>SUM(geab:geru!E960)</f>
        <v>0</v>
      </c>
      <c r="F960" s="75">
        <f t="shared" si="779"/>
        <v>0</v>
      </c>
      <c r="G960" s="25">
        <f t="shared" si="817"/>
        <v>0</v>
      </c>
      <c r="H960" s="64"/>
      <c r="I960" s="76">
        <f t="shared" ref="I960:I962" si="822">SUM(F960-H960)</f>
        <v>0</v>
      </c>
      <c r="J960" s="64">
        <f>SUM(geab:geru!J960)</f>
        <v>0</v>
      </c>
      <c r="K960" s="25">
        <f t="shared" si="781"/>
        <v>0</v>
      </c>
      <c r="L960" s="75">
        <f t="shared" ref="L960:L962" si="823">SUM(N960-J960)</f>
        <v>0</v>
      </c>
      <c r="M960" s="25">
        <f t="shared" si="782"/>
        <v>0</v>
      </c>
      <c r="N960" s="64">
        <f>SUM(geab:geru!N960)</f>
        <v>0</v>
      </c>
      <c r="O960" s="25">
        <f t="shared" si="777"/>
        <v>0</v>
      </c>
      <c r="P960" s="76">
        <f t="shared" si="789"/>
        <v>0</v>
      </c>
      <c r="R960" s="64"/>
      <c r="S960" s="65">
        <f t="shared" si="778"/>
        <v>0</v>
      </c>
    </row>
    <row r="961" spans="1:19" ht="39" x14ac:dyDescent="0.25">
      <c r="A961" s="100">
        <v>3311403240870210</v>
      </c>
      <c r="B961" s="31" t="s">
        <v>916</v>
      </c>
      <c r="C961" s="73"/>
      <c r="D961" s="64">
        <f>SUM(geab:geru!D961)</f>
        <v>0</v>
      </c>
      <c r="E961" s="64">
        <f>SUM(geab:geru!E961)</f>
        <v>0</v>
      </c>
      <c r="F961" s="75">
        <f t="shared" si="779"/>
        <v>0</v>
      </c>
      <c r="G961" s="25">
        <f t="shared" si="817"/>
        <v>0</v>
      </c>
      <c r="H961" s="64"/>
      <c r="I961" s="76">
        <f t="shared" si="822"/>
        <v>0</v>
      </c>
      <c r="J961" s="64">
        <f>SUM(geab:geru!J961)</f>
        <v>0</v>
      </c>
      <c r="K961" s="25">
        <f t="shared" si="781"/>
        <v>0</v>
      </c>
      <c r="L961" s="75">
        <f t="shared" si="823"/>
        <v>0</v>
      </c>
      <c r="M961" s="25">
        <f t="shared" si="782"/>
        <v>0</v>
      </c>
      <c r="N961" s="64">
        <f>SUM(geab:geru!N961)</f>
        <v>0</v>
      </c>
      <c r="O961" s="25">
        <f t="shared" si="777"/>
        <v>0</v>
      </c>
      <c r="P961" s="76">
        <f t="shared" si="789"/>
        <v>0</v>
      </c>
      <c r="R961" s="64"/>
      <c r="S961" s="65">
        <f t="shared" si="778"/>
        <v>0</v>
      </c>
    </row>
    <row r="962" spans="1:19" ht="39" x14ac:dyDescent="0.25">
      <c r="A962" s="100">
        <v>3311403240870210</v>
      </c>
      <c r="B962" s="31" t="s">
        <v>916</v>
      </c>
      <c r="C962" s="73"/>
      <c r="D962" s="64">
        <f>SUM(geab:geru!D962)</f>
        <v>0</v>
      </c>
      <c r="E962" s="64">
        <f>SUM(geab:geru!E962)</f>
        <v>0</v>
      </c>
      <c r="F962" s="75">
        <f t="shared" si="779"/>
        <v>0</v>
      </c>
      <c r="G962" s="25">
        <f t="shared" si="817"/>
        <v>0</v>
      </c>
      <c r="H962" s="64"/>
      <c r="I962" s="76">
        <f t="shared" si="822"/>
        <v>0</v>
      </c>
      <c r="J962" s="64">
        <f>SUM(geab:geru!J962)</f>
        <v>0</v>
      </c>
      <c r="K962" s="25">
        <f t="shared" si="781"/>
        <v>0</v>
      </c>
      <c r="L962" s="75">
        <f t="shared" si="823"/>
        <v>0</v>
      </c>
      <c r="M962" s="25">
        <f t="shared" si="782"/>
        <v>0</v>
      </c>
      <c r="N962" s="64">
        <f>SUM(geab:geru!N962)</f>
        <v>0</v>
      </c>
      <c r="O962" s="25">
        <f t="shared" si="777"/>
        <v>0</v>
      </c>
      <c r="P962" s="76">
        <f t="shared" si="789"/>
        <v>0</v>
      </c>
      <c r="R962" s="64"/>
      <c r="S962" s="65">
        <f t="shared" si="778"/>
        <v>0</v>
      </c>
    </row>
    <row r="963" spans="1:19" ht="39" x14ac:dyDescent="0.25">
      <c r="A963" s="72">
        <v>331140325</v>
      </c>
      <c r="B963" s="31" t="s">
        <v>917</v>
      </c>
      <c r="C963" s="73"/>
      <c r="D963" s="74">
        <f>SUM(D964+D966+D968)</f>
        <v>0</v>
      </c>
      <c r="E963" s="74">
        <f>SUM(E964+E966+E968)</f>
        <v>0</v>
      </c>
      <c r="F963" s="75">
        <f t="shared" si="779"/>
        <v>0</v>
      </c>
      <c r="G963" s="25">
        <f t="shared" si="817"/>
        <v>0</v>
      </c>
      <c r="H963" s="74">
        <f>SUM(H964+H966+H968)</f>
        <v>0</v>
      </c>
      <c r="I963" s="76">
        <f t="shared" si="780"/>
        <v>0</v>
      </c>
      <c r="J963" s="74">
        <f>SUM(J964+J966+J968)</f>
        <v>0</v>
      </c>
      <c r="K963" s="25">
        <f t="shared" si="781"/>
        <v>0</v>
      </c>
      <c r="L963" s="75">
        <f t="shared" si="790"/>
        <v>0</v>
      </c>
      <c r="M963" s="25">
        <f t="shared" si="782"/>
        <v>0</v>
      </c>
      <c r="N963" s="74">
        <f>SUM(N964+N966+N968)</f>
        <v>0</v>
      </c>
      <c r="O963" s="25">
        <f t="shared" si="777"/>
        <v>0</v>
      </c>
      <c r="P963" s="76">
        <f t="shared" si="789"/>
        <v>0</v>
      </c>
      <c r="R963" s="64"/>
      <c r="S963" s="65">
        <f t="shared" si="778"/>
        <v>0</v>
      </c>
    </row>
    <row r="964" spans="1:19" x14ac:dyDescent="0.25">
      <c r="A964" s="72">
        <v>3311403250711</v>
      </c>
      <c r="B964" s="31" t="s">
        <v>918</v>
      </c>
      <c r="C964" s="73"/>
      <c r="D964" s="74">
        <f>SUM(D965)</f>
        <v>0</v>
      </c>
      <c r="E964" s="74">
        <f>SUM(E965)</f>
        <v>0</v>
      </c>
      <c r="F964" s="75">
        <f t="shared" si="779"/>
        <v>0</v>
      </c>
      <c r="G964" s="25">
        <f t="shared" si="817"/>
        <v>0</v>
      </c>
      <c r="H964" s="74">
        <f>SUM(H965)</f>
        <v>0</v>
      </c>
      <c r="I964" s="76">
        <f t="shared" si="780"/>
        <v>0</v>
      </c>
      <c r="J964" s="74">
        <f>SUM(J965)</f>
        <v>0</v>
      </c>
      <c r="K964" s="25">
        <f t="shared" si="781"/>
        <v>0</v>
      </c>
      <c r="L964" s="75">
        <f t="shared" si="790"/>
        <v>0</v>
      </c>
      <c r="M964" s="25">
        <f t="shared" si="782"/>
        <v>0</v>
      </c>
      <c r="N964" s="74">
        <f>SUM(N965)</f>
        <v>0</v>
      </c>
      <c r="O964" s="25">
        <f t="shared" si="777"/>
        <v>0</v>
      </c>
      <c r="P964" s="76">
        <f t="shared" si="789"/>
        <v>0</v>
      </c>
      <c r="R964" s="64"/>
      <c r="S964" s="65">
        <f t="shared" si="778"/>
        <v>0</v>
      </c>
    </row>
    <row r="965" spans="1:19" x14ac:dyDescent="0.25">
      <c r="A965" s="72">
        <v>3311403250711220</v>
      </c>
      <c r="B965" s="31" t="s">
        <v>918</v>
      </c>
      <c r="C965" s="73"/>
      <c r="D965" s="64">
        <f>SUM(geab:geru!D965)</f>
        <v>0</v>
      </c>
      <c r="E965" s="64">
        <f>SUM(geab:geru!E965)</f>
        <v>0</v>
      </c>
      <c r="F965" s="75">
        <f t="shared" si="779"/>
        <v>0</v>
      </c>
      <c r="G965" s="25">
        <f t="shared" si="817"/>
        <v>0</v>
      </c>
      <c r="H965" s="64"/>
      <c r="I965" s="76">
        <f t="shared" ref="I965" si="824">SUM(F965-H965)</f>
        <v>0</v>
      </c>
      <c r="J965" s="64">
        <f>SUM(geab:geru!J965)</f>
        <v>0</v>
      </c>
      <c r="K965" s="25">
        <f t="shared" si="781"/>
        <v>0</v>
      </c>
      <c r="L965" s="75">
        <f t="shared" ref="L965" si="825">SUM(N965-J965)</f>
        <v>0</v>
      </c>
      <c r="M965" s="25">
        <f t="shared" si="782"/>
        <v>0</v>
      </c>
      <c r="N965" s="64">
        <f>SUM(geab:geru!N965)</f>
        <v>0</v>
      </c>
      <c r="O965" s="25">
        <f t="shared" si="777"/>
        <v>0</v>
      </c>
      <c r="P965" s="76">
        <f t="shared" si="789"/>
        <v>0</v>
      </c>
      <c r="R965" s="64"/>
      <c r="S965" s="65">
        <f t="shared" si="778"/>
        <v>0</v>
      </c>
    </row>
    <row r="966" spans="1:19" ht="26.25" x14ac:dyDescent="0.25">
      <c r="A966" s="72">
        <v>3311403250753</v>
      </c>
      <c r="B966" s="31" t="s">
        <v>919</v>
      </c>
      <c r="C966" s="73"/>
      <c r="D966" s="74">
        <f>SUM(D967)</f>
        <v>0</v>
      </c>
      <c r="E966" s="74">
        <f>SUM(E967)</f>
        <v>0</v>
      </c>
      <c r="F966" s="75">
        <f t="shared" si="779"/>
        <v>0</v>
      </c>
      <c r="G966" s="25">
        <f t="shared" si="817"/>
        <v>0</v>
      </c>
      <c r="H966" s="74">
        <f>SUM(H967)</f>
        <v>0</v>
      </c>
      <c r="I966" s="76">
        <f t="shared" si="780"/>
        <v>0</v>
      </c>
      <c r="J966" s="74">
        <f>SUM(J967)</f>
        <v>0</v>
      </c>
      <c r="K966" s="25">
        <f t="shared" si="781"/>
        <v>0</v>
      </c>
      <c r="L966" s="75">
        <f t="shared" si="790"/>
        <v>0</v>
      </c>
      <c r="M966" s="25">
        <f t="shared" si="782"/>
        <v>0</v>
      </c>
      <c r="N966" s="74">
        <f>SUM(N967)</f>
        <v>0</v>
      </c>
      <c r="O966" s="25">
        <f t="shared" si="777"/>
        <v>0</v>
      </c>
      <c r="P966" s="76">
        <f t="shared" si="789"/>
        <v>0</v>
      </c>
      <c r="R966" s="64"/>
      <c r="S966" s="65">
        <f t="shared" si="778"/>
        <v>0</v>
      </c>
    </row>
    <row r="967" spans="1:19" ht="26.25" x14ac:dyDescent="0.25">
      <c r="A967" s="72">
        <v>3311403250753220</v>
      </c>
      <c r="B967" s="31" t="s">
        <v>919</v>
      </c>
      <c r="C967" s="73"/>
      <c r="D967" s="64">
        <f>SUM(geab:geru!D967)</f>
        <v>0</v>
      </c>
      <c r="E967" s="64">
        <f>SUM(geab:geru!E967)</f>
        <v>0</v>
      </c>
      <c r="F967" s="75">
        <f t="shared" si="779"/>
        <v>0</v>
      </c>
      <c r="G967" s="25">
        <f t="shared" si="817"/>
        <v>0</v>
      </c>
      <c r="H967" s="64"/>
      <c r="I967" s="76">
        <f t="shared" ref="I967" si="826">SUM(F967-H967)</f>
        <v>0</v>
      </c>
      <c r="J967" s="64">
        <f>SUM(geab:geru!J967)</f>
        <v>0</v>
      </c>
      <c r="K967" s="25">
        <f t="shared" si="781"/>
        <v>0</v>
      </c>
      <c r="L967" s="75">
        <f t="shared" ref="L967" si="827">SUM(N967-J967)</f>
        <v>0</v>
      </c>
      <c r="M967" s="25">
        <f t="shared" si="782"/>
        <v>0</v>
      </c>
      <c r="N967" s="64">
        <f>SUM(geab:geru!N967)</f>
        <v>0</v>
      </c>
      <c r="O967" s="25">
        <f t="shared" si="777"/>
        <v>0</v>
      </c>
      <c r="P967" s="76">
        <f t="shared" si="789"/>
        <v>0</v>
      </c>
      <c r="R967" s="64"/>
      <c r="S967" s="65">
        <f t="shared" si="778"/>
        <v>0</v>
      </c>
    </row>
    <row r="968" spans="1:19" ht="26.25" x14ac:dyDescent="0.25">
      <c r="A968" s="72">
        <v>3311403250823</v>
      </c>
      <c r="B968" s="31" t="s">
        <v>920</v>
      </c>
      <c r="C968" s="73"/>
      <c r="D968" s="74">
        <f>SUM(D969:D970)</f>
        <v>0</v>
      </c>
      <c r="E968" s="74">
        <f>SUM(E969:E970)</f>
        <v>0</v>
      </c>
      <c r="F968" s="75">
        <f t="shared" si="779"/>
        <v>0</v>
      </c>
      <c r="G968" s="25">
        <f t="shared" si="817"/>
        <v>0</v>
      </c>
      <c r="H968" s="74">
        <f>SUM(H969:H970)</f>
        <v>0</v>
      </c>
      <c r="I968" s="76">
        <f t="shared" si="780"/>
        <v>0</v>
      </c>
      <c r="J968" s="74">
        <f>SUM(J969:J970)</f>
        <v>0</v>
      </c>
      <c r="K968" s="25">
        <f t="shared" si="781"/>
        <v>0</v>
      </c>
      <c r="L968" s="75">
        <f t="shared" si="790"/>
        <v>0</v>
      </c>
      <c r="M968" s="25">
        <f t="shared" si="782"/>
        <v>0</v>
      </c>
      <c r="N968" s="74">
        <f>SUM(N969:N970)</f>
        <v>0</v>
      </c>
      <c r="O968" s="25">
        <f t="shared" si="777"/>
        <v>0</v>
      </c>
      <c r="P968" s="76">
        <f t="shared" si="789"/>
        <v>0</v>
      </c>
      <c r="R968" s="64"/>
      <c r="S968" s="65">
        <f t="shared" si="778"/>
        <v>0</v>
      </c>
    </row>
    <row r="969" spans="1:19" ht="26.25" x14ac:dyDescent="0.25">
      <c r="A969" s="72">
        <v>3311403250823220</v>
      </c>
      <c r="B969" s="31" t="s">
        <v>920</v>
      </c>
      <c r="C969" s="73"/>
      <c r="D969" s="64">
        <f>SUM(geab:geru!D969)</f>
        <v>0</v>
      </c>
      <c r="E969" s="64">
        <f>SUM(geab:geru!E969)</f>
        <v>0</v>
      </c>
      <c r="F969" s="75">
        <f t="shared" si="779"/>
        <v>0</v>
      </c>
      <c r="G969" s="25">
        <f t="shared" si="817"/>
        <v>0</v>
      </c>
      <c r="H969" s="64"/>
      <c r="I969" s="76">
        <f t="shared" si="780"/>
        <v>0</v>
      </c>
      <c r="J969" s="64">
        <f>SUM(geab:geru!J969)</f>
        <v>0</v>
      </c>
      <c r="K969" s="25">
        <f t="shared" si="781"/>
        <v>0</v>
      </c>
      <c r="L969" s="75">
        <f t="shared" si="790"/>
        <v>0</v>
      </c>
      <c r="M969" s="25">
        <f t="shared" si="782"/>
        <v>0</v>
      </c>
      <c r="N969" s="64">
        <f>SUM(geab:geru!N969)</f>
        <v>0</v>
      </c>
      <c r="O969" s="25">
        <f t="shared" si="777"/>
        <v>0</v>
      </c>
      <c r="P969" s="76">
        <f t="shared" si="789"/>
        <v>0</v>
      </c>
      <c r="R969" s="64"/>
      <c r="S969" s="65">
        <f t="shared" si="778"/>
        <v>0</v>
      </c>
    </row>
    <row r="970" spans="1:19" ht="26.25" x14ac:dyDescent="0.25">
      <c r="A970" s="72">
        <v>3311403250823220</v>
      </c>
      <c r="B970" s="31" t="s">
        <v>920</v>
      </c>
      <c r="C970" s="73"/>
      <c r="D970" s="64">
        <f>SUM(geab:geru!D970)</f>
        <v>0</v>
      </c>
      <c r="E970" s="64">
        <f>SUM(geab:geru!E970)</f>
        <v>0</v>
      </c>
      <c r="F970" s="75">
        <f t="shared" si="779"/>
        <v>0</v>
      </c>
      <c r="G970" s="25">
        <f t="shared" si="817"/>
        <v>0</v>
      </c>
      <c r="H970" s="64"/>
      <c r="I970" s="76">
        <f t="shared" ref="I970" si="828">SUM(F970-H970)</f>
        <v>0</v>
      </c>
      <c r="J970" s="64">
        <f>SUM(geab:geru!J970)</f>
        <v>0</v>
      </c>
      <c r="K970" s="25">
        <f t="shared" si="781"/>
        <v>0</v>
      </c>
      <c r="L970" s="75">
        <f t="shared" ref="L970" si="829">SUM(N970-J970)</f>
        <v>0</v>
      </c>
      <c r="M970" s="25">
        <f t="shared" si="782"/>
        <v>0</v>
      </c>
      <c r="N970" s="64">
        <f>SUM(geab:geru!N970)</f>
        <v>0</v>
      </c>
      <c r="O970" s="25">
        <f t="shared" si="777"/>
        <v>0</v>
      </c>
      <c r="P970" s="76">
        <f t="shared" si="789"/>
        <v>0</v>
      </c>
      <c r="R970" s="64"/>
      <c r="S970" s="65">
        <f t="shared" si="778"/>
        <v>0</v>
      </c>
    </row>
    <row r="971" spans="1:19" ht="26.25" x14ac:dyDescent="0.25">
      <c r="A971" s="72">
        <v>331140326</v>
      </c>
      <c r="B971" s="31" t="s">
        <v>921</v>
      </c>
      <c r="C971" s="73"/>
      <c r="D971" s="74">
        <f>SUM(D972+D974+D977+D979+D981+D983+D985+D987+D989+D991+D993+D995+D997+D999+D1001+D1003+D1005+D1007+D1009+D1011+D1013+D1015+D1017+D1019+D1021+D1023+D1025+D1027+D1031+D1034+D1037+D1039+D1041)</f>
        <v>40675000</v>
      </c>
      <c r="E971" s="74">
        <f>SUM(E972+E974+E977+E979+E981+E983+E985+E987+E989+E991+E993+E995+E997+E999+E1001+E1003+E1005+E1007+E1009+E1011+E1013+E1015+E1017+E1019+E1021+E1023+E1025+E1027+E1031+E1034+E1037+E1039+E1041)</f>
        <v>0</v>
      </c>
      <c r="F971" s="75">
        <f t="shared" si="779"/>
        <v>40675000</v>
      </c>
      <c r="G971" s="25">
        <f t="shared" si="817"/>
        <v>5.716889398467783E-4</v>
      </c>
      <c r="H971" s="74">
        <f>SUM(H972+H974+H977+H979+H981+H983+H985+H987+H989+H991+H993+H995+H997+H999+H1001+H1003+H1005+H1007+H1009+H1011+H1013+H1015+H1017+H1019+H1021+H1023+H1025+H1027+H1031+H1034+H1037+H1039+H1041)</f>
        <v>0</v>
      </c>
      <c r="I971" s="76">
        <f t="shared" si="780"/>
        <v>40675000</v>
      </c>
      <c r="J971" s="74">
        <f>SUM(J972+J974+J977+J979+J981+J983+J985+J987+J989+J991+J993+J995+J997+J999+J1001+J1003+J1005+J1007+J1009+J1011+J1013+J1015+J1017+J1019+J1021+J1023+J1025+J1027+J1031+J1034+J1037+J1039+J1041)</f>
        <v>0</v>
      </c>
      <c r="K971" s="25">
        <f t="shared" si="781"/>
        <v>0</v>
      </c>
      <c r="L971" s="75">
        <f t="shared" si="790"/>
        <v>0</v>
      </c>
      <c r="M971" s="25">
        <f t="shared" si="782"/>
        <v>0</v>
      </c>
      <c r="N971" s="74">
        <f>SUM(N972+N974+N977+N979+N981+N983+N985+N987+N989+N991+N993+N995+N997+N999+N1001+N1003+N1005+N1007+N1009+N1011+N1013+N1015+N1017+N1019+N1021+N1023+N1025+N1027+N1031+N1034+N1037+N1039+N1041)</f>
        <v>0</v>
      </c>
      <c r="O971" s="25">
        <f t="shared" si="777"/>
        <v>0</v>
      </c>
      <c r="P971" s="76">
        <f t="shared" si="789"/>
        <v>40675000</v>
      </c>
      <c r="R971" s="64"/>
      <c r="S971" s="65">
        <f t="shared" si="778"/>
        <v>0</v>
      </c>
    </row>
    <row r="972" spans="1:19" x14ac:dyDescent="0.25">
      <c r="A972" s="72">
        <v>3311403260076</v>
      </c>
      <c r="B972" s="31" t="s">
        <v>922</v>
      </c>
      <c r="C972" s="73"/>
      <c r="D972" s="74">
        <f>SUM(D973)</f>
        <v>40675000</v>
      </c>
      <c r="E972" s="74">
        <f>SUM(E973)</f>
        <v>0</v>
      </c>
      <c r="F972" s="75">
        <f t="shared" si="779"/>
        <v>40675000</v>
      </c>
      <c r="G972" s="25">
        <f t="shared" si="817"/>
        <v>5.716889398467783E-4</v>
      </c>
      <c r="H972" s="74">
        <f>SUM(H973)</f>
        <v>0</v>
      </c>
      <c r="I972" s="76">
        <f t="shared" si="780"/>
        <v>40675000</v>
      </c>
      <c r="J972" s="74">
        <f>SUM(J973)</f>
        <v>0</v>
      </c>
      <c r="K972" s="25">
        <f t="shared" si="781"/>
        <v>0</v>
      </c>
      <c r="L972" s="75">
        <f t="shared" si="790"/>
        <v>0</v>
      </c>
      <c r="M972" s="25">
        <f t="shared" si="782"/>
        <v>0</v>
      </c>
      <c r="N972" s="74">
        <f>SUM(N973)</f>
        <v>0</v>
      </c>
      <c r="O972" s="25">
        <f t="shared" si="777"/>
        <v>0</v>
      </c>
      <c r="P972" s="76">
        <f t="shared" si="789"/>
        <v>40675000</v>
      </c>
      <c r="R972" s="64"/>
      <c r="S972" s="65">
        <f t="shared" si="778"/>
        <v>0</v>
      </c>
    </row>
    <row r="973" spans="1:19" x14ac:dyDescent="0.25">
      <c r="A973" s="72">
        <v>3311403260076</v>
      </c>
      <c r="B973" s="31" t="s">
        <v>922</v>
      </c>
      <c r="C973" s="73"/>
      <c r="D973" s="64">
        <f>SUM(geab:geru!D973)</f>
        <v>40675000</v>
      </c>
      <c r="E973" s="64">
        <f>SUM(geab:geru!E973)</f>
        <v>0</v>
      </c>
      <c r="F973" s="75">
        <f t="shared" si="779"/>
        <v>40675000</v>
      </c>
      <c r="G973" s="25">
        <f t="shared" si="817"/>
        <v>5.716889398467783E-4</v>
      </c>
      <c r="H973" s="64"/>
      <c r="I973" s="76">
        <f t="shared" ref="I973" si="830">SUM(F973-H973)</f>
        <v>40675000</v>
      </c>
      <c r="J973" s="64">
        <f>SUM(geab:geru!J973)</f>
        <v>0</v>
      </c>
      <c r="K973" s="25">
        <f t="shared" si="781"/>
        <v>0</v>
      </c>
      <c r="L973" s="75">
        <f t="shared" ref="L973" si="831">SUM(N973-J973)</f>
        <v>0</v>
      </c>
      <c r="M973" s="25">
        <f t="shared" si="782"/>
        <v>0</v>
      </c>
      <c r="N973" s="64">
        <f>SUM(geab:geru!N973)</f>
        <v>0</v>
      </c>
      <c r="O973" s="25">
        <f t="shared" si="777"/>
        <v>0</v>
      </c>
      <c r="P973" s="76">
        <f t="shared" si="789"/>
        <v>40675000</v>
      </c>
      <c r="R973" s="64"/>
      <c r="S973" s="65">
        <f t="shared" si="778"/>
        <v>0</v>
      </c>
    </row>
    <row r="974" spans="1:19" x14ac:dyDescent="0.25">
      <c r="A974" s="100">
        <v>3311403260226</v>
      </c>
      <c r="B974" s="101" t="s">
        <v>923</v>
      </c>
      <c r="C974" s="73"/>
      <c r="D974" s="74">
        <f>SUM(D975:D976)</f>
        <v>0</v>
      </c>
      <c r="E974" s="74">
        <f>SUM(E975:E976)</f>
        <v>0</v>
      </c>
      <c r="F974" s="75">
        <f t="shared" si="779"/>
        <v>0</v>
      </c>
      <c r="G974" s="25">
        <f t="shared" si="817"/>
        <v>0</v>
      </c>
      <c r="H974" s="74">
        <f>SUM(H975:H976)</f>
        <v>0</v>
      </c>
      <c r="I974" s="76">
        <f t="shared" si="780"/>
        <v>0</v>
      </c>
      <c r="J974" s="74">
        <f>SUM(J975:J976)</f>
        <v>0</v>
      </c>
      <c r="K974" s="25">
        <f t="shared" si="781"/>
        <v>0</v>
      </c>
      <c r="L974" s="75">
        <f t="shared" si="790"/>
        <v>0</v>
      </c>
      <c r="M974" s="25">
        <f t="shared" si="782"/>
        <v>0</v>
      </c>
      <c r="N974" s="74">
        <f>SUM(N975:N976)</f>
        <v>0</v>
      </c>
      <c r="O974" s="25">
        <f t="shared" si="777"/>
        <v>0</v>
      </c>
      <c r="P974" s="76">
        <f t="shared" si="789"/>
        <v>0</v>
      </c>
      <c r="R974" s="64"/>
      <c r="S974" s="65">
        <f t="shared" si="778"/>
        <v>0</v>
      </c>
    </row>
    <row r="975" spans="1:19" x14ac:dyDescent="0.25">
      <c r="A975" s="100">
        <v>3311403260226220</v>
      </c>
      <c r="B975" s="101" t="s">
        <v>924</v>
      </c>
      <c r="C975" s="73"/>
      <c r="D975" s="64">
        <f>SUM(geab:geru!D975)</f>
        <v>0</v>
      </c>
      <c r="E975" s="64">
        <f>SUM(geab:geru!E975)</f>
        <v>0</v>
      </c>
      <c r="F975" s="75">
        <f t="shared" si="779"/>
        <v>0</v>
      </c>
      <c r="G975" s="25">
        <f t="shared" si="817"/>
        <v>0</v>
      </c>
      <c r="H975" s="64"/>
      <c r="I975" s="76">
        <f t="shared" ref="I975:I976" si="832">SUM(F975-H975)</f>
        <v>0</v>
      </c>
      <c r="J975" s="64">
        <f>SUM(geab:geru!J975)</f>
        <v>0</v>
      </c>
      <c r="K975" s="25">
        <f t="shared" si="781"/>
        <v>0</v>
      </c>
      <c r="L975" s="75">
        <f t="shared" ref="L975:L976" si="833">SUM(N975-J975)</f>
        <v>0</v>
      </c>
      <c r="M975" s="25">
        <f t="shared" si="782"/>
        <v>0</v>
      </c>
      <c r="N975" s="64">
        <f>SUM(geab:geru!N975)</f>
        <v>0</v>
      </c>
      <c r="O975" s="25">
        <f t="shared" si="777"/>
        <v>0</v>
      </c>
      <c r="P975" s="76">
        <f t="shared" si="789"/>
        <v>0</v>
      </c>
      <c r="R975" s="64"/>
      <c r="S975" s="65">
        <f t="shared" si="778"/>
        <v>0</v>
      </c>
    </row>
    <row r="976" spans="1:19" x14ac:dyDescent="0.25">
      <c r="A976" s="100">
        <v>3311403260226220</v>
      </c>
      <c r="B976" s="101" t="s">
        <v>924</v>
      </c>
      <c r="C976" s="73"/>
      <c r="D976" s="64">
        <f>SUM(geab:geru!D976)</f>
        <v>0</v>
      </c>
      <c r="E976" s="64">
        <f>SUM(geab:geru!E976)</f>
        <v>0</v>
      </c>
      <c r="F976" s="75">
        <f t="shared" si="779"/>
        <v>0</v>
      </c>
      <c r="G976" s="25">
        <f t="shared" si="817"/>
        <v>0</v>
      </c>
      <c r="H976" s="64"/>
      <c r="I976" s="76">
        <f t="shared" si="832"/>
        <v>0</v>
      </c>
      <c r="J976" s="64">
        <f>SUM(geab:geru!J976)</f>
        <v>0</v>
      </c>
      <c r="K976" s="25">
        <f t="shared" si="781"/>
        <v>0</v>
      </c>
      <c r="L976" s="75">
        <f t="shared" si="833"/>
        <v>0</v>
      </c>
      <c r="M976" s="25">
        <f t="shared" si="782"/>
        <v>0</v>
      </c>
      <c r="N976" s="64">
        <f>SUM(geab:geru!N976)</f>
        <v>0</v>
      </c>
      <c r="O976" s="25">
        <f t="shared" si="777"/>
        <v>0</v>
      </c>
      <c r="P976" s="76">
        <f>SUM(F976-N976)</f>
        <v>0</v>
      </c>
      <c r="R976" s="64"/>
      <c r="S976" s="65">
        <f t="shared" si="778"/>
        <v>0</v>
      </c>
    </row>
    <row r="977" spans="1:19" x14ac:dyDescent="0.25">
      <c r="A977" s="100">
        <v>3311403260364</v>
      </c>
      <c r="B977" s="101" t="s">
        <v>925</v>
      </c>
      <c r="C977" s="73"/>
      <c r="D977" s="74">
        <f>SUM(D978)</f>
        <v>0</v>
      </c>
      <c r="E977" s="74">
        <f>SUM(E978)</f>
        <v>0</v>
      </c>
      <c r="F977" s="75">
        <f t="shared" si="779"/>
        <v>0</v>
      </c>
      <c r="G977" s="25">
        <f t="shared" si="817"/>
        <v>0</v>
      </c>
      <c r="H977" s="74">
        <f>SUM(H978)</f>
        <v>0</v>
      </c>
      <c r="I977" s="76">
        <f t="shared" si="780"/>
        <v>0</v>
      </c>
      <c r="J977" s="74">
        <f>SUM(J978)</f>
        <v>0</v>
      </c>
      <c r="K977" s="25">
        <f t="shared" si="781"/>
        <v>0</v>
      </c>
      <c r="L977" s="75">
        <f t="shared" si="790"/>
        <v>0</v>
      </c>
      <c r="M977" s="25">
        <f t="shared" si="782"/>
        <v>0</v>
      </c>
      <c r="N977" s="74">
        <f>SUM(N978)</f>
        <v>0</v>
      </c>
      <c r="O977" s="25">
        <f t="shared" si="777"/>
        <v>0</v>
      </c>
      <c r="P977" s="76">
        <f t="shared" si="789"/>
        <v>0</v>
      </c>
      <c r="R977" s="64"/>
      <c r="S977" s="65">
        <f t="shared" si="778"/>
        <v>0</v>
      </c>
    </row>
    <row r="978" spans="1:19" x14ac:dyDescent="0.25">
      <c r="A978" s="100">
        <v>3311403260364220</v>
      </c>
      <c r="B978" s="101" t="s">
        <v>926</v>
      </c>
      <c r="C978" s="73"/>
      <c r="D978" s="64">
        <f>SUM(geab:geru!D978)</f>
        <v>0</v>
      </c>
      <c r="E978" s="64">
        <f>SUM(geab:geru!E978)</f>
        <v>0</v>
      </c>
      <c r="F978" s="75">
        <f t="shared" si="779"/>
        <v>0</v>
      </c>
      <c r="G978" s="25">
        <f t="shared" si="817"/>
        <v>0</v>
      </c>
      <c r="H978" s="64"/>
      <c r="I978" s="76">
        <f t="shared" ref="I978" si="834">SUM(F978-H978)</f>
        <v>0</v>
      </c>
      <c r="J978" s="64">
        <f>SUM(geab:geru!J978)</f>
        <v>0</v>
      </c>
      <c r="K978" s="25">
        <f t="shared" si="781"/>
        <v>0</v>
      </c>
      <c r="L978" s="75">
        <f t="shared" ref="L978" si="835">SUM(N978-J978)</f>
        <v>0</v>
      </c>
      <c r="M978" s="25">
        <f t="shared" si="782"/>
        <v>0</v>
      </c>
      <c r="N978" s="64">
        <f>SUM(geab:geru!N978)</f>
        <v>0</v>
      </c>
      <c r="O978" s="25">
        <f t="shared" si="777"/>
        <v>0</v>
      </c>
      <c r="P978" s="76">
        <f t="shared" si="789"/>
        <v>0</v>
      </c>
      <c r="R978" s="64"/>
      <c r="S978" s="65">
        <f t="shared" si="778"/>
        <v>0</v>
      </c>
    </row>
    <row r="979" spans="1:19" x14ac:dyDescent="0.25">
      <c r="A979" s="72">
        <v>3311403260687</v>
      </c>
      <c r="B979" s="31" t="s">
        <v>927</v>
      </c>
      <c r="C979" s="73"/>
      <c r="D979" s="74">
        <f>SUM(D980)</f>
        <v>0</v>
      </c>
      <c r="E979" s="74">
        <f>SUM(E980)</f>
        <v>0</v>
      </c>
      <c r="F979" s="75">
        <f t="shared" si="779"/>
        <v>0</v>
      </c>
      <c r="G979" s="25">
        <f t="shared" si="817"/>
        <v>0</v>
      </c>
      <c r="H979" s="74">
        <f>SUM(H980)</f>
        <v>0</v>
      </c>
      <c r="I979" s="76">
        <f t="shared" si="780"/>
        <v>0</v>
      </c>
      <c r="J979" s="74">
        <f>SUM(J980)</f>
        <v>0</v>
      </c>
      <c r="K979" s="25">
        <f t="shared" si="781"/>
        <v>0</v>
      </c>
      <c r="L979" s="75">
        <f t="shared" si="790"/>
        <v>0</v>
      </c>
      <c r="M979" s="25">
        <f t="shared" si="782"/>
        <v>0</v>
      </c>
      <c r="N979" s="74">
        <f>SUM(N980)</f>
        <v>0</v>
      </c>
      <c r="O979" s="25">
        <f t="shared" si="777"/>
        <v>0</v>
      </c>
      <c r="P979" s="76">
        <f t="shared" si="789"/>
        <v>0</v>
      </c>
      <c r="R979" s="64"/>
      <c r="S979" s="65">
        <f t="shared" si="778"/>
        <v>0</v>
      </c>
    </row>
    <row r="980" spans="1:19" x14ac:dyDescent="0.25">
      <c r="A980" s="72">
        <v>3311403260687220</v>
      </c>
      <c r="B980" s="31" t="s">
        <v>928</v>
      </c>
      <c r="C980" s="73"/>
      <c r="D980" s="64">
        <f>SUM(geab:geru!D980)</f>
        <v>0</v>
      </c>
      <c r="E980" s="64">
        <f>SUM(geab:geru!E980)</f>
        <v>0</v>
      </c>
      <c r="F980" s="75">
        <f t="shared" si="779"/>
        <v>0</v>
      </c>
      <c r="G980" s="25">
        <f t="shared" si="817"/>
        <v>0</v>
      </c>
      <c r="H980" s="64"/>
      <c r="I980" s="76">
        <f t="shared" ref="I980" si="836">SUM(F980-H980)</f>
        <v>0</v>
      </c>
      <c r="J980" s="64">
        <f>SUM(geab:geru!J980)</f>
        <v>0</v>
      </c>
      <c r="K980" s="25">
        <f t="shared" si="781"/>
        <v>0</v>
      </c>
      <c r="L980" s="75">
        <f t="shared" ref="L980" si="837">SUM(N980-J980)</f>
        <v>0</v>
      </c>
      <c r="M980" s="25">
        <f t="shared" si="782"/>
        <v>0</v>
      </c>
      <c r="N980" s="64">
        <f>SUM(geab:geru!N980)</f>
        <v>0</v>
      </c>
      <c r="O980" s="25">
        <f t="shared" si="777"/>
        <v>0</v>
      </c>
      <c r="P980" s="76">
        <f t="shared" si="789"/>
        <v>0</v>
      </c>
      <c r="R980" s="64"/>
      <c r="S980" s="65">
        <f t="shared" si="778"/>
        <v>0</v>
      </c>
    </row>
    <row r="981" spans="1:19" ht="26.25" x14ac:dyDescent="0.25">
      <c r="A981" s="72">
        <v>3311403260695</v>
      </c>
      <c r="B981" s="31" t="s">
        <v>929</v>
      </c>
      <c r="C981" s="73"/>
      <c r="D981" s="74">
        <f>SUM(D982)</f>
        <v>0</v>
      </c>
      <c r="E981" s="74">
        <f>SUM(E982)</f>
        <v>0</v>
      </c>
      <c r="F981" s="75">
        <f t="shared" ref="F981:F1046" si="838">SUM(D981+E981)</f>
        <v>0</v>
      </c>
      <c r="G981" s="25">
        <f t="shared" si="817"/>
        <v>0</v>
      </c>
      <c r="H981" s="74">
        <f>SUM(H982)</f>
        <v>0</v>
      </c>
      <c r="I981" s="76">
        <f t="shared" si="780"/>
        <v>0</v>
      </c>
      <c r="J981" s="74">
        <f>SUM(J982)</f>
        <v>0</v>
      </c>
      <c r="K981" s="25">
        <f t="shared" ref="K981:K1046" si="839">IF(OR(J981=0,F981=0),0,J981/F981)*100</f>
        <v>0</v>
      </c>
      <c r="L981" s="75">
        <f t="shared" si="790"/>
        <v>0</v>
      </c>
      <c r="M981" s="25">
        <f t="shared" ref="M981:M1046" si="840">IF(OR(L981=0,F981=0),0,L981/F981)*100</f>
        <v>0</v>
      </c>
      <c r="N981" s="74">
        <f>SUM(N982)</f>
        <v>0</v>
      </c>
      <c r="O981" s="25">
        <f t="shared" ref="O981:O1046" si="841">IF(OR(N981=0,F981=0),0,N981/F981)*100</f>
        <v>0</v>
      </c>
      <c r="P981" s="76">
        <f t="shared" si="789"/>
        <v>0</v>
      </c>
      <c r="R981" s="64"/>
      <c r="S981" s="65">
        <f t="shared" ref="S981:S1046" si="842">+N981-R981</f>
        <v>0</v>
      </c>
    </row>
    <row r="982" spans="1:19" ht="26.25" x14ac:dyDescent="0.25">
      <c r="A982" s="72">
        <v>3311403260695220</v>
      </c>
      <c r="B982" s="31" t="s">
        <v>929</v>
      </c>
      <c r="C982" s="73"/>
      <c r="D982" s="64">
        <f>SUM(geab:geru!D982)</f>
        <v>0</v>
      </c>
      <c r="E982" s="64">
        <f>SUM(geab:geru!E982)</f>
        <v>0</v>
      </c>
      <c r="F982" s="75">
        <f t="shared" si="838"/>
        <v>0</v>
      </c>
      <c r="G982" s="25">
        <f t="shared" si="817"/>
        <v>0</v>
      </c>
      <c r="H982" s="64"/>
      <c r="I982" s="76">
        <f t="shared" ref="I982" si="843">SUM(F982-H982)</f>
        <v>0</v>
      </c>
      <c r="J982" s="64">
        <f>SUM(geab:geru!J982)</f>
        <v>0</v>
      </c>
      <c r="K982" s="25">
        <f t="shared" si="839"/>
        <v>0</v>
      </c>
      <c r="L982" s="75">
        <f t="shared" ref="L982" si="844">SUM(N982-J982)</f>
        <v>0</v>
      </c>
      <c r="M982" s="25">
        <f t="shared" si="840"/>
        <v>0</v>
      </c>
      <c r="N982" s="64">
        <f>SUM(geab:geru!N982)</f>
        <v>0</v>
      </c>
      <c r="O982" s="25">
        <f t="shared" si="841"/>
        <v>0</v>
      </c>
      <c r="P982" s="76">
        <f t="shared" si="789"/>
        <v>0</v>
      </c>
      <c r="R982" s="64"/>
      <c r="S982" s="65">
        <f t="shared" si="842"/>
        <v>0</v>
      </c>
    </row>
    <row r="983" spans="1:19" x14ac:dyDescent="0.25">
      <c r="A983" s="72">
        <v>3311403260696</v>
      </c>
      <c r="B983" s="31" t="s">
        <v>930</v>
      </c>
      <c r="C983" s="73"/>
      <c r="D983" s="74">
        <f>SUM(D984)</f>
        <v>0</v>
      </c>
      <c r="E983" s="74">
        <f>SUM(E984)</f>
        <v>0</v>
      </c>
      <c r="F983" s="75">
        <f t="shared" si="838"/>
        <v>0</v>
      </c>
      <c r="G983" s="25">
        <f t="shared" si="817"/>
        <v>0</v>
      </c>
      <c r="H983" s="74">
        <f>SUM(H984)</f>
        <v>0</v>
      </c>
      <c r="I983" s="76">
        <f t="shared" ref="I983:I1046" si="845">SUM(F983-H983)</f>
        <v>0</v>
      </c>
      <c r="J983" s="74">
        <f>SUM(J984)</f>
        <v>0</v>
      </c>
      <c r="K983" s="25">
        <f t="shared" si="839"/>
        <v>0</v>
      </c>
      <c r="L983" s="75">
        <f t="shared" si="790"/>
        <v>0</v>
      </c>
      <c r="M983" s="25">
        <f t="shared" si="840"/>
        <v>0</v>
      </c>
      <c r="N983" s="74">
        <f>SUM(N984)</f>
        <v>0</v>
      </c>
      <c r="O983" s="25">
        <f t="shared" si="841"/>
        <v>0</v>
      </c>
      <c r="P983" s="76">
        <f t="shared" si="789"/>
        <v>0</v>
      </c>
      <c r="R983" s="64"/>
      <c r="S983" s="65">
        <f t="shared" si="842"/>
        <v>0</v>
      </c>
    </row>
    <row r="984" spans="1:19" x14ac:dyDescent="0.25">
      <c r="A984" s="72">
        <v>3311403260696220</v>
      </c>
      <c r="B984" s="31" t="s">
        <v>930</v>
      </c>
      <c r="C984" s="73"/>
      <c r="D984" s="64">
        <f>SUM(geab:geru!D984)</f>
        <v>0</v>
      </c>
      <c r="E984" s="64">
        <f>SUM(geab:geru!E984)</f>
        <v>0</v>
      </c>
      <c r="F984" s="75">
        <f t="shared" si="838"/>
        <v>0</v>
      </c>
      <c r="G984" s="25">
        <f t="shared" si="817"/>
        <v>0</v>
      </c>
      <c r="H984" s="64"/>
      <c r="I984" s="76">
        <f t="shared" ref="I984" si="846">SUM(F984-H984)</f>
        <v>0</v>
      </c>
      <c r="J984" s="64">
        <f>SUM(geab:geru!J984)</f>
        <v>0</v>
      </c>
      <c r="K984" s="25">
        <f t="shared" si="839"/>
        <v>0</v>
      </c>
      <c r="L984" s="75">
        <f t="shared" ref="L984" si="847">SUM(N984-J984)</f>
        <v>0</v>
      </c>
      <c r="M984" s="25">
        <f t="shared" si="840"/>
        <v>0</v>
      </c>
      <c r="N984" s="64">
        <f>SUM(geab:geru!N984)</f>
        <v>0</v>
      </c>
      <c r="O984" s="25">
        <f t="shared" si="841"/>
        <v>0</v>
      </c>
      <c r="P984" s="76">
        <f t="shared" si="789"/>
        <v>0</v>
      </c>
      <c r="R984" s="64"/>
      <c r="S984" s="65">
        <f t="shared" si="842"/>
        <v>0</v>
      </c>
    </row>
    <row r="985" spans="1:19" x14ac:dyDescent="0.25">
      <c r="A985" s="72">
        <v>3311403260697</v>
      </c>
      <c r="B985" s="31" t="s">
        <v>931</v>
      </c>
      <c r="C985" s="73"/>
      <c r="D985" s="74">
        <f>SUM(D986)</f>
        <v>0</v>
      </c>
      <c r="E985" s="74">
        <f>SUM(E986)</f>
        <v>0</v>
      </c>
      <c r="F985" s="75">
        <f t="shared" si="838"/>
        <v>0</v>
      </c>
      <c r="G985" s="25">
        <f t="shared" si="817"/>
        <v>0</v>
      </c>
      <c r="H985" s="74">
        <f>SUM(H986)</f>
        <v>0</v>
      </c>
      <c r="I985" s="76">
        <f t="shared" si="845"/>
        <v>0</v>
      </c>
      <c r="J985" s="74">
        <f>SUM(J986)</f>
        <v>0</v>
      </c>
      <c r="K985" s="25">
        <f t="shared" si="839"/>
        <v>0</v>
      </c>
      <c r="L985" s="75">
        <f t="shared" si="790"/>
        <v>0</v>
      </c>
      <c r="M985" s="25">
        <f t="shared" si="840"/>
        <v>0</v>
      </c>
      <c r="N985" s="74">
        <f>SUM(N986)</f>
        <v>0</v>
      </c>
      <c r="O985" s="25">
        <f t="shared" si="841"/>
        <v>0</v>
      </c>
      <c r="P985" s="76">
        <f t="shared" si="789"/>
        <v>0</v>
      </c>
      <c r="R985" s="64"/>
      <c r="S985" s="65">
        <f t="shared" si="842"/>
        <v>0</v>
      </c>
    </row>
    <row r="986" spans="1:19" x14ac:dyDescent="0.25">
      <c r="A986" s="72">
        <v>3311403260697220</v>
      </c>
      <c r="B986" s="31" t="s">
        <v>932</v>
      </c>
      <c r="C986" s="73"/>
      <c r="D986" s="64">
        <f>SUM(geab:geru!D986)</f>
        <v>0</v>
      </c>
      <c r="E986" s="64">
        <f>SUM(geab:geru!E986)</f>
        <v>0</v>
      </c>
      <c r="F986" s="75">
        <f t="shared" si="838"/>
        <v>0</v>
      </c>
      <c r="G986" s="25">
        <f t="shared" si="817"/>
        <v>0</v>
      </c>
      <c r="H986" s="64"/>
      <c r="I986" s="76">
        <f t="shared" ref="I986" si="848">SUM(F986-H986)</f>
        <v>0</v>
      </c>
      <c r="J986" s="64">
        <f>SUM(geab:geru!J986)</f>
        <v>0</v>
      </c>
      <c r="K986" s="25">
        <f t="shared" si="839"/>
        <v>0</v>
      </c>
      <c r="L986" s="75">
        <f t="shared" ref="L986" si="849">SUM(N986-J986)</f>
        <v>0</v>
      </c>
      <c r="M986" s="25">
        <f t="shared" si="840"/>
        <v>0</v>
      </c>
      <c r="N986" s="64">
        <f>SUM(geab:geru!N986)</f>
        <v>0</v>
      </c>
      <c r="O986" s="25">
        <f t="shared" si="841"/>
        <v>0</v>
      </c>
      <c r="P986" s="76">
        <f t="shared" si="789"/>
        <v>0</v>
      </c>
      <c r="R986" s="64"/>
      <c r="S986" s="65">
        <f t="shared" si="842"/>
        <v>0</v>
      </c>
    </row>
    <row r="987" spans="1:19" ht="51.75" x14ac:dyDescent="0.25">
      <c r="A987" s="72">
        <v>3311403260723</v>
      </c>
      <c r="B987" s="31" t="s">
        <v>933</v>
      </c>
      <c r="C987" s="73"/>
      <c r="D987" s="74">
        <f>SUM(D988)</f>
        <v>0</v>
      </c>
      <c r="E987" s="74">
        <f>SUM(E988)</f>
        <v>0</v>
      </c>
      <c r="F987" s="75">
        <f t="shared" si="838"/>
        <v>0</v>
      </c>
      <c r="G987" s="25">
        <f t="shared" si="817"/>
        <v>0</v>
      </c>
      <c r="H987" s="74">
        <f>SUM(H988)</f>
        <v>0</v>
      </c>
      <c r="I987" s="76">
        <f t="shared" si="845"/>
        <v>0</v>
      </c>
      <c r="J987" s="74">
        <f>SUM(J988)</f>
        <v>0</v>
      </c>
      <c r="K987" s="25">
        <f t="shared" si="839"/>
        <v>0</v>
      </c>
      <c r="L987" s="75">
        <f t="shared" si="790"/>
        <v>0</v>
      </c>
      <c r="M987" s="25">
        <f t="shared" si="840"/>
        <v>0</v>
      </c>
      <c r="N987" s="74">
        <f>SUM(N988)</f>
        <v>0</v>
      </c>
      <c r="O987" s="25">
        <f t="shared" si="841"/>
        <v>0</v>
      </c>
      <c r="P987" s="76">
        <f t="shared" si="789"/>
        <v>0</v>
      </c>
      <c r="R987" s="64"/>
      <c r="S987" s="65">
        <f t="shared" si="842"/>
        <v>0</v>
      </c>
    </row>
    <row r="988" spans="1:19" ht="51.75" x14ac:dyDescent="0.25">
      <c r="A988" s="72">
        <v>3311403260723220</v>
      </c>
      <c r="B988" s="31" t="s">
        <v>933</v>
      </c>
      <c r="C988" s="73"/>
      <c r="D988" s="64">
        <f>SUM(geab:geru!D988)</f>
        <v>0</v>
      </c>
      <c r="E988" s="64">
        <f>SUM(geab:geru!E988)</f>
        <v>0</v>
      </c>
      <c r="F988" s="75">
        <f t="shared" si="838"/>
        <v>0</v>
      </c>
      <c r="G988" s="25">
        <f t="shared" si="817"/>
        <v>0</v>
      </c>
      <c r="H988" s="64"/>
      <c r="I988" s="76">
        <f t="shared" ref="I988" si="850">SUM(F988-H988)</f>
        <v>0</v>
      </c>
      <c r="J988" s="64">
        <f>SUM(geab:geru!J988)</f>
        <v>0</v>
      </c>
      <c r="K988" s="25">
        <f t="shared" si="839"/>
        <v>0</v>
      </c>
      <c r="L988" s="75">
        <f t="shared" ref="L988" si="851">SUM(N988-J988)</f>
        <v>0</v>
      </c>
      <c r="M988" s="25">
        <f t="shared" si="840"/>
        <v>0</v>
      </c>
      <c r="N988" s="64">
        <f>SUM(geab:geru!N988)</f>
        <v>0</v>
      </c>
      <c r="O988" s="25">
        <f t="shared" si="841"/>
        <v>0</v>
      </c>
      <c r="P988" s="76">
        <f t="shared" ref="P988:P1053" si="852">SUM(F988-N988)</f>
        <v>0</v>
      </c>
      <c r="R988" s="64"/>
      <c r="S988" s="65">
        <f t="shared" si="842"/>
        <v>0</v>
      </c>
    </row>
    <row r="989" spans="1:19" ht="26.25" x14ac:dyDescent="0.25">
      <c r="A989" s="72">
        <v>3311403260732</v>
      </c>
      <c r="B989" s="31" t="s">
        <v>934</v>
      </c>
      <c r="C989" s="73"/>
      <c r="D989" s="74">
        <f>SUM(D990)</f>
        <v>0</v>
      </c>
      <c r="E989" s="74">
        <f>SUM(E990)</f>
        <v>0</v>
      </c>
      <c r="F989" s="75">
        <f t="shared" si="838"/>
        <v>0</v>
      </c>
      <c r="G989" s="25">
        <f t="shared" si="817"/>
        <v>0</v>
      </c>
      <c r="H989" s="74">
        <f>SUM(H990)</f>
        <v>0</v>
      </c>
      <c r="I989" s="76">
        <f t="shared" si="845"/>
        <v>0</v>
      </c>
      <c r="J989" s="74">
        <f>SUM(J990)</f>
        <v>0</v>
      </c>
      <c r="K989" s="25">
        <f t="shared" si="839"/>
        <v>0</v>
      </c>
      <c r="L989" s="75">
        <f t="shared" ref="L989:L1054" si="853">SUM(N989-J989)</f>
        <v>0</v>
      </c>
      <c r="M989" s="25">
        <f t="shared" si="840"/>
        <v>0</v>
      </c>
      <c r="N989" s="74">
        <f>SUM(N990)</f>
        <v>0</v>
      </c>
      <c r="O989" s="25">
        <f t="shared" si="841"/>
        <v>0</v>
      </c>
      <c r="P989" s="76">
        <f t="shared" si="852"/>
        <v>0</v>
      </c>
      <c r="R989" s="64"/>
      <c r="S989" s="65">
        <f t="shared" si="842"/>
        <v>0</v>
      </c>
    </row>
    <row r="990" spans="1:19" ht="26.25" x14ac:dyDescent="0.25">
      <c r="A990" s="72">
        <v>3311403260732220</v>
      </c>
      <c r="B990" s="31" t="s">
        <v>934</v>
      </c>
      <c r="C990" s="73"/>
      <c r="D990" s="64">
        <f>SUM(geab:geru!D990)</f>
        <v>0</v>
      </c>
      <c r="E990" s="64">
        <f>SUM(geab:geru!E990)</f>
        <v>0</v>
      </c>
      <c r="F990" s="75">
        <f t="shared" si="838"/>
        <v>0</v>
      </c>
      <c r="G990" s="25">
        <f t="shared" si="817"/>
        <v>0</v>
      </c>
      <c r="H990" s="64"/>
      <c r="I990" s="76">
        <f t="shared" ref="I990" si="854">SUM(F990-H990)</f>
        <v>0</v>
      </c>
      <c r="J990" s="64">
        <f>SUM(geab:geru!J990)</f>
        <v>0</v>
      </c>
      <c r="K990" s="25">
        <f t="shared" si="839"/>
        <v>0</v>
      </c>
      <c r="L990" s="75">
        <f t="shared" ref="L990" si="855">SUM(N990-J990)</f>
        <v>0</v>
      </c>
      <c r="M990" s="25">
        <f t="shared" si="840"/>
        <v>0</v>
      </c>
      <c r="N990" s="64">
        <f>SUM(geab:geru!N990)</f>
        <v>0</v>
      </c>
      <c r="O990" s="25">
        <f t="shared" si="841"/>
        <v>0</v>
      </c>
      <c r="P990" s="76">
        <f t="shared" si="852"/>
        <v>0</v>
      </c>
      <c r="R990" s="64"/>
      <c r="S990" s="65">
        <f t="shared" si="842"/>
        <v>0</v>
      </c>
    </row>
    <row r="991" spans="1:19" ht="26.25" x14ac:dyDescent="0.25">
      <c r="A991" s="72">
        <v>3311403260737</v>
      </c>
      <c r="B991" s="31" t="s">
        <v>935</v>
      </c>
      <c r="C991" s="73"/>
      <c r="D991" s="74">
        <f>SUM(D992)</f>
        <v>0</v>
      </c>
      <c r="E991" s="74">
        <f>SUM(E992)</f>
        <v>0</v>
      </c>
      <c r="F991" s="75">
        <f t="shared" si="838"/>
        <v>0</v>
      </c>
      <c r="G991" s="25">
        <f t="shared" si="817"/>
        <v>0</v>
      </c>
      <c r="H991" s="74">
        <f>SUM(H992)</f>
        <v>0</v>
      </c>
      <c r="I991" s="76">
        <f t="shared" si="845"/>
        <v>0</v>
      </c>
      <c r="J991" s="74">
        <f>SUM(J992)</f>
        <v>0</v>
      </c>
      <c r="K991" s="25">
        <f t="shared" si="839"/>
        <v>0</v>
      </c>
      <c r="L991" s="75">
        <f t="shared" si="853"/>
        <v>0</v>
      </c>
      <c r="M991" s="25">
        <f t="shared" si="840"/>
        <v>0</v>
      </c>
      <c r="N991" s="74">
        <f>SUM(N992)</f>
        <v>0</v>
      </c>
      <c r="O991" s="25">
        <f t="shared" si="841"/>
        <v>0</v>
      </c>
      <c r="P991" s="76">
        <f t="shared" si="852"/>
        <v>0</v>
      </c>
      <c r="R991" s="64"/>
      <c r="S991" s="65">
        <f t="shared" si="842"/>
        <v>0</v>
      </c>
    </row>
    <row r="992" spans="1:19" ht="26.25" x14ac:dyDescent="0.25">
      <c r="A992" s="72">
        <v>3311403260737220</v>
      </c>
      <c r="B992" s="31" t="s">
        <v>935</v>
      </c>
      <c r="C992" s="73"/>
      <c r="D992" s="64">
        <f>SUM(geab:geru!D992)</f>
        <v>0</v>
      </c>
      <c r="E992" s="64">
        <f>SUM(geab:geru!E992)</f>
        <v>0</v>
      </c>
      <c r="F992" s="75">
        <f t="shared" si="838"/>
        <v>0</v>
      </c>
      <c r="G992" s="25">
        <f t="shared" si="817"/>
        <v>0</v>
      </c>
      <c r="H992" s="64"/>
      <c r="I992" s="76">
        <f t="shared" ref="I992" si="856">SUM(F992-H992)</f>
        <v>0</v>
      </c>
      <c r="J992" s="64">
        <f>SUM(geab:geru!J992)</f>
        <v>0</v>
      </c>
      <c r="K992" s="25">
        <f t="shared" si="839"/>
        <v>0</v>
      </c>
      <c r="L992" s="75">
        <f t="shared" ref="L992" si="857">SUM(N992-J992)</f>
        <v>0</v>
      </c>
      <c r="M992" s="25">
        <f t="shared" si="840"/>
        <v>0</v>
      </c>
      <c r="N992" s="64">
        <f>SUM(geab:geru!N992)</f>
        <v>0</v>
      </c>
      <c r="O992" s="25">
        <f t="shared" si="841"/>
        <v>0</v>
      </c>
      <c r="P992" s="76">
        <f t="shared" si="852"/>
        <v>0</v>
      </c>
      <c r="R992" s="64"/>
      <c r="S992" s="65">
        <f t="shared" si="842"/>
        <v>0</v>
      </c>
    </row>
    <row r="993" spans="1:19" ht="26.25" x14ac:dyDescent="0.25">
      <c r="A993" s="72">
        <v>3311403260745</v>
      </c>
      <c r="B993" s="31" t="s">
        <v>936</v>
      </c>
      <c r="C993" s="73"/>
      <c r="D993" s="74">
        <f>SUM(D994)</f>
        <v>0</v>
      </c>
      <c r="E993" s="74">
        <f>SUM(E994)</f>
        <v>0</v>
      </c>
      <c r="F993" s="75">
        <f t="shared" si="838"/>
        <v>0</v>
      </c>
      <c r="G993" s="25">
        <f t="shared" si="817"/>
        <v>0</v>
      </c>
      <c r="H993" s="74">
        <f>SUM(H994)</f>
        <v>0</v>
      </c>
      <c r="I993" s="76">
        <f t="shared" si="845"/>
        <v>0</v>
      </c>
      <c r="J993" s="74">
        <f>SUM(J994)</f>
        <v>0</v>
      </c>
      <c r="K993" s="25">
        <f t="shared" si="839"/>
        <v>0</v>
      </c>
      <c r="L993" s="75">
        <f t="shared" si="853"/>
        <v>0</v>
      </c>
      <c r="M993" s="25">
        <f t="shared" si="840"/>
        <v>0</v>
      </c>
      <c r="N993" s="74">
        <f>SUM(N994)</f>
        <v>0</v>
      </c>
      <c r="O993" s="25">
        <f t="shared" si="841"/>
        <v>0</v>
      </c>
      <c r="P993" s="76">
        <f t="shared" si="852"/>
        <v>0</v>
      </c>
      <c r="R993" s="64"/>
      <c r="S993" s="65">
        <f t="shared" si="842"/>
        <v>0</v>
      </c>
    </row>
    <row r="994" spans="1:19" ht="26.25" x14ac:dyDescent="0.25">
      <c r="A994" s="72">
        <v>3311403260745220</v>
      </c>
      <c r="B994" s="31" t="s">
        <v>936</v>
      </c>
      <c r="C994" s="73"/>
      <c r="D994" s="64">
        <f>SUM(geab:geru!D994)</f>
        <v>0</v>
      </c>
      <c r="E994" s="64">
        <f>SUM(geab:geru!E994)</f>
        <v>0</v>
      </c>
      <c r="F994" s="75">
        <f t="shared" si="838"/>
        <v>0</v>
      </c>
      <c r="G994" s="25">
        <f t="shared" si="817"/>
        <v>0</v>
      </c>
      <c r="H994" s="64"/>
      <c r="I994" s="76">
        <f t="shared" ref="I994" si="858">SUM(F994-H994)</f>
        <v>0</v>
      </c>
      <c r="J994" s="64">
        <f>SUM(geab:geru!J994)</f>
        <v>0</v>
      </c>
      <c r="K994" s="25">
        <f t="shared" si="839"/>
        <v>0</v>
      </c>
      <c r="L994" s="75">
        <f t="shared" ref="L994" si="859">SUM(N994-J994)</f>
        <v>0</v>
      </c>
      <c r="M994" s="25">
        <f t="shared" si="840"/>
        <v>0</v>
      </c>
      <c r="N994" s="64">
        <f>SUM(geab:geru!N994)</f>
        <v>0</v>
      </c>
      <c r="O994" s="25">
        <f t="shared" si="841"/>
        <v>0</v>
      </c>
      <c r="P994" s="76">
        <f t="shared" si="852"/>
        <v>0</v>
      </c>
      <c r="R994" s="64"/>
      <c r="S994" s="65">
        <f t="shared" si="842"/>
        <v>0</v>
      </c>
    </row>
    <row r="995" spans="1:19" ht="26.25" x14ac:dyDescent="0.25">
      <c r="A995" s="100">
        <v>3311403260776</v>
      </c>
      <c r="B995" s="31" t="s">
        <v>937</v>
      </c>
      <c r="C995" s="73"/>
      <c r="D995" s="74">
        <f>SUM(D996)</f>
        <v>0</v>
      </c>
      <c r="E995" s="74">
        <f>SUM(E996)</f>
        <v>0</v>
      </c>
      <c r="F995" s="75">
        <f t="shared" si="838"/>
        <v>0</v>
      </c>
      <c r="G995" s="25">
        <f t="shared" si="817"/>
        <v>0</v>
      </c>
      <c r="H995" s="74">
        <f>SUM(H996)</f>
        <v>0</v>
      </c>
      <c r="I995" s="76">
        <f t="shared" si="845"/>
        <v>0</v>
      </c>
      <c r="J995" s="74">
        <f>SUM(J996)</f>
        <v>0</v>
      </c>
      <c r="K995" s="25">
        <f t="shared" si="839"/>
        <v>0</v>
      </c>
      <c r="L995" s="75">
        <f t="shared" si="853"/>
        <v>0</v>
      </c>
      <c r="M995" s="25">
        <f t="shared" si="840"/>
        <v>0</v>
      </c>
      <c r="N995" s="74">
        <f>SUM(N996)</f>
        <v>0</v>
      </c>
      <c r="O995" s="25">
        <f t="shared" si="841"/>
        <v>0</v>
      </c>
      <c r="P995" s="76">
        <f t="shared" si="852"/>
        <v>0</v>
      </c>
      <c r="R995" s="64"/>
      <c r="S995" s="65">
        <f t="shared" si="842"/>
        <v>0</v>
      </c>
    </row>
    <row r="996" spans="1:19" ht="26.25" x14ac:dyDescent="0.25">
      <c r="A996" s="100">
        <v>3311403260776220</v>
      </c>
      <c r="B996" s="31" t="s">
        <v>937</v>
      </c>
      <c r="C996" s="73"/>
      <c r="D996" s="64">
        <f>SUM(geab:geru!D996)</f>
        <v>0</v>
      </c>
      <c r="E996" s="64">
        <f>SUM(geab:geru!E996)</f>
        <v>0</v>
      </c>
      <c r="F996" s="75">
        <f t="shared" si="838"/>
        <v>0</v>
      </c>
      <c r="G996" s="25">
        <f t="shared" si="817"/>
        <v>0</v>
      </c>
      <c r="H996" s="64"/>
      <c r="I996" s="76">
        <f t="shared" ref="I996" si="860">SUM(F996-H996)</f>
        <v>0</v>
      </c>
      <c r="J996" s="64">
        <f>SUM(geab:geru!J996)</f>
        <v>0</v>
      </c>
      <c r="K996" s="25">
        <f t="shared" si="839"/>
        <v>0</v>
      </c>
      <c r="L996" s="75">
        <f t="shared" ref="L996" si="861">SUM(N996-J996)</f>
        <v>0</v>
      </c>
      <c r="M996" s="25">
        <f t="shared" si="840"/>
        <v>0</v>
      </c>
      <c r="N996" s="64">
        <f>SUM(geab:geru!N996)</f>
        <v>0</v>
      </c>
      <c r="O996" s="25">
        <f t="shared" si="841"/>
        <v>0</v>
      </c>
      <c r="P996" s="76">
        <f t="shared" si="852"/>
        <v>0</v>
      </c>
      <c r="R996" s="64"/>
      <c r="S996" s="65">
        <f t="shared" si="842"/>
        <v>0</v>
      </c>
    </row>
    <row r="997" spans="1:19" x14ac:dyDescent="0.25">
      <c r="A997" s="72">
        <v>3311403260935</v>
      </c>
      <c r="B997" s="31" t="s">
        <v>938</v>
      </c>
      <c r="C997" s="73"/>
      <c r="D997" s="74">
        <f>SUM(D998)</f>
        <v>0</v>
      </c>
      <c r="E997" s="74">
        <f>SUM(E998)</f>
        <v>0</v>
      </c>
      <c r="F997" s="75">
        <f t="shared" si="838"/>
        <v>0</v>
      </c>
      <c r="G997" s="25">
        <f t="shared" si="817"/>
        <v>0</v>
      </c>
      <c r="H997" s="74">
        <f>SUM(H998)</f>
        <v>0</v>
      </c>
      <c r="I997" s="76">
        <f t="shared" si="845"/>
        <v>0</v>
      </c>
      <c r="J997" s="74">
        <f>SUM(J998)</f>
        <v>0</v>
      </c>
      <c r="K997" s="25">
        <f t="shared" si="839"/>
        <v>0</v>
      </c>
      <c r="L997" s="75">
        <f t="shared" si="853"/>
        <v>0</v>
      </c>
      <c r="M997" s="25">
        <f t="shared" si="840"/>
        <v>0</v>
      </c>
      <c r="N997" s="74">
        <f>SUM(N998)</f>
        <v>0</v>
      </c>
      <c r="O997" s="25">
        <f t="shared" si="841"/>
        <v>0</v>
      </c>
      <c r="P997" s="76">
        <f t="shared" si="852"/>
        <v>0</v>
      </c>
      <c r="R997" s="64"/>
      <c r="S997" s="65">
        <f t="shared" si="842"/>
        <v>0</v>
      </c>
    </row>
    <row r="998" spans="1:19" x14ac:dyDescent="0.25">
      <c r="A998" s="72">
        <v>3311403260935220</v>
      </c>
      <c r="B998" s="31" t="s">
        <v>939</v>
      </c>
      <c r="C998" s="73"/>
      <c r="D998" s="64">
        <f>SUM(geab:geru!D998)</f>
        <v>0</v>
      </c>
      <c r="E998" s="64">
        <f>SUM(geab:geru!E998)</f>
        <v>0</v>
      </c>
      <c r="F998" s="75">
        <f t="shared" si="838"/>
        <v>0</v>
      </c>
      <c r="G998" s="25">
        <f t="shared" si="817"/>
        <v>0</v>
      </c>
      <c r="H998" s="64"/>
      <c r="I998" s="76">
        <f t="shared" ref="I998" si="862">SUM(F998-H998)</f>
        <v>0</v>
      </c>
      <c r="J998" s="64">
        <f>SUM(geab:geru!J998)</f>
        <v>0</v>
      </c>
      <c r="K998" s="25">
        <f t="shared" si="839"/>
        <v>0</v>
      </c>
      <c r="L998" s="75">
        <f t="shared" ref="L998" si="863">SUM(N998-J998)</f>
        <v>0</v>
      </c>
      <c r="M998" s="25">
        <f t="shared" si="840"/>
        <v>0</v>
      </c>
      <c r="N998" s="64">
        <f>SUM(geab:geru!N998)</f>
        <v>0</v>
      </c>
      <c r="O998" s="25">
        <f t="shared" si="841"/>
        <v>0</v>
      </c>
      <c r="P998" s="76">
        <f t="shared" si="852"/>
        <v>0</v>
      </c>
      <c r="R998" s="64"/>
      <c r="S998" s="65">
        <f t="shared" si="842"/>
        <v>0</v>
      </c>
    </row>
    <row r="999" spans="1:19" x14ac:dyDescent="0.25">
      <c r="A999" s="100">
        <v>3311403260937</v>
      </c>
      <c r="B999" s="101" t="s">
        <v>940</v>
      </c>
      <c r="C999" s="73"/>
      <c r="D999" s="74">
        <f>SUM(D1000)</f>
        <v>0</v>
      </c>
      <c r="E999" s="74">
        <f>SUM(E1000)</f>
        <v>0</v>
      </c>
      <c r="F999" s="75">
        <f t="shared" si="838"/>
        <v>0</v>
      </c>
      <c r="G999" s="25">
        <f t="shared" si="817"/>
        <v>0</v>
      </c>
      <c r="H999" s="74">
        <f>SUM(H1000)</f>
        <v>0</v>
      </c>
      <c r="I999" s="76">
        <f t="shared" si="845"/>
        <v>0</v>
      </c>
      <c r="J999" s="74">
        <f>SUM(J1000)</f>
        <v>0</v>
      </c>
      <c r="K999" s="25">
        <f t="shared" si="839"/>
        <v>0</v>
      </c>
      <c r="L999" s="75">
        <f t="shared" si="853"/>
        <v>0</v>
      </c>
      <c r="M999" s="25">
        <f t="shared" si="840"/>
        <v>0</v>
      </c>
      <c r="N999" s="74">
        <f>SUM(N1000)</f>
        <v>0</v>
      </c>
      <c r="O999" s="25">
        <f t="shared" si="841"/>
        <v>0</v>
      </c>
      <c r="P999" s="76">
        <f t="shared" si="852"/>
        <v>0</v>
      </c>
      <c r="R999" s="64"/>
      <c r="S999" s="65">
        <f t="shared" si="842"/>
        <v>0</v>
      </c>
    </row>
    <row r="1000" spans="1:19" x14ac:dyDescent="0.25">
      <c r="A1000" s="100">
        <v>3311403260937220</v>
      </c>
      <c r="B1000" s="101" t="s">
        <v>941</v>
      </c>
      <c r="C1000" s="73"/>
      <c r="D1000" s="64">
        <f>SUM(geab:geru!D1000)</f>
        <v>0</v>
      </c>
      <c r="E1000" s="64">
        <f>SUM(geab:geru!E1000)</f>
        <v>0</v>
      </c>
      <c r="F1000" s="75">
        <f t="shared" si="838"/>
        <v>0</v>
      </c>
      <c r="G1000" s="25">
        <f t="shared" si="817"/>
        <v>0</v>
      </c>
      <c r="H1000" s="64"/>
      <c r="I1000" s="76">
        <f t="shared" ref="I1000" si="864">SUM(F1000-H1000)</f>
        <v>0</v>
      </c>
      <c r="J1000" s="64">
        <f>SUM(geab:geru!J1000)</f>
        <v>0</v>
      </c>
      <c r="K1000" s="25">
        <f t="shared" si="839"/>
        <v>0</v>
      </c>
      <c r="L1000" s="75">
        <f t="shared" ref="L1000" si="865">SUM(N1000-J1000)</f>
        <v>0</v>
      </c>
      <c r="M1000" s="25">
        <f t="shared" si="840"/>
        <v>0</v>
      </c>
      <c r="N1000" s="64">
        <f>SUM(geab:geru!N1000)</f>
        <v>0</v>
      </c>
      <c r="O1000" s="25">
        <f t="shared" si="841"/>
        <v>0</v>
      </c>
      <c r="P1000" s="76">
        <f t="shared" si="852"/>
        <v>0</v>
      </c>
      <c r="R1000" s="64"/>
      <c r="S1000" s="65">
        <f t="shared" si="842"/>
        <v>0</v>
      </c>
    </row>
    <row r="1001" spans="1:19" x14ac:dyDescent="0.25">
      <c r="A1001" s="72">
        <v>3311403260939</v>
      </c>
      <c r="B1001" s="31" t="s">
        <v>942</v>
      </c>
      <c r="C1001" s="73"/>
      <c r="D1001" s="74">
        <f>SUM(D1002)</f>
        <v>0</v>
      </c>
      <c r="E1001" s="74">
        <f>SUM(E1002)</f>
        <v>0</v>
      </c>
      <c r="F1001" s="75">
        <f t="shared" si="838"/>
        <v>0</v>
      </c>
      <c r="G1001" s="25">
        <f t="shared" si="817"/>
        <v>0</v>
      </c>
      <c r="H1001" s="74">
        <f>SUM(H1002)</f>
        <v>0</v>
      </c>
      <c r="I1001" s="76">
        <f t="shared" si="845"/>
        <v>0</v>
      </c>
      <c r="J1001" s="74">
        <f>SUM(J1002)</f>
        <v>0</v>
      </c>
      <c r="K1001" s="25">
        <f t="shared" si="839"/>
        <v>0</v>
      </c>
      <c r="L1001" s="75">
        <f t="shared" si="853"/>
        <v>0</v>
      </c>
      <c r="M1001" s="25">
        <f t="shared" si="840"/>
        <v>0</v>
      </c>
      <c r="N1001" s="74">
        <f>SUM(N1002)</f>
        <v>0</v>
      </c>
      <c r="O1001" s="25">
        <f t="shared" si="841"/>
        <v>0</v>
      </c>
      <c r="P1001" s="76">
        <f t="shared" si="852"/>
        <v>0</v>
      </c>
      <c r="R1001" s="64"/>
      <c r="S1001" s="65">
        <f t="shared" si="842"/>
        <v>0</v>
      </c>
    </row>
    <row r="1002" spans="1:19" x14ac:dyDescent="0.25">
      <c r="A1002" s="72">
        <v>3311403260939220</v>
      </c>
      <c r="B1002" s="31" t="s">
        <v>943</v>
      </c>
      <c r="C1002" s="73"/>
      <c r="D1002" s="64">
        <f>SUM(geab:geru!D1002)</f>
        <v>0</v>
      </c>
      <c r="E1002" s="64">
        <f>SUM(geab:geru!E1002)</f>
        <v>0</v>
      </c>
      <c r="F1002" s="75">
        <f t="shared" si="838"/>
        <v>0</v>
      </c>
      <c r="G1002" s="25">
        <f t="shared" si="817"/>
        <v>0</v>
      </c>
      <c r="H1002" s="64"/>
      <c r="I1002" s="76">
        <f t="shared" ref="I1002" si="866">SUM(F1002-H1002)</f>
        <v>0</v>
      </c>
      <c r="J1002" s="64">
        <f>SUM(geab:geru!J1002)</f>
        <v>0</v>
      </c>
      <c r="K1002" s="25">
        <f t="shared" si="839"/>
        <v>0</v>
      </c>
      <c r="L1002" s="75">
        <f t="shared" ref="L1002" si="867">SUM(N1002-J1002)</f>
        <v>0</v>
      </c>
      <c r="M1002" s="25">
        <f t="shared" si="840"/>
        <v>0</v>
      </c>
      <c r="N1002" s="64">
        <f>SUM(geab:geru!N1002)</f>
        <v>0</v>
      </c>
      <c r="O1002" s="25">
        <f t="shared" si="841"/>
        <v>0</v>
      </c>
      <c r="P1002" s="76">
        <f t="shared" si="852"/>
        <v>0</v>
      </c>
      <c r="R1002" s="64"/>
      <c r="S1002" s="65">
        <f t="shared" si="842"/>
        <v>0</v>
      </c>
    </row>
    <row r="1003" spans="1:19" x14ac:dyDescent="0.25">
      <c r="A1003" s="72">
        <v>3311403260941</v>
      </c>
      <c r="B1003" s="31" t="s">
        <v>944</v>
      </c>
      <c r="C1003" s="73"/>
      <c r="D1003" s="74">
        <f>SUM(D1004)</f>
        <v>0</v>
      </c>
      <c r="E1003" s="74">
        <f>SUM(E1004)</f>
        <v>0</v>
      </c>
      <c r="F1003" s="75">
        <f t="shared" si="838"/>
        <v>0</v>
      </c>
      <c r="G1003" s="25">
        <f t="shared" si="817"/>
        <v>0</v>
      </c>
      <c r="H1003" s="74">
        <f>SUM(H1004)</f>
        <v>0</v>
      </c>
      <c r="I1003" s="76">
        <f t="shared" si="845"/>
        <v>0</v>
      </c>
      <c r="J1003" s="74">
        <f>SUM(J1004)</f>
        <v>0</v>
      </c>
      <c r="K1003" s="25">
        <f t="shared" si="839"/>
        <v>0</v>
      </c>
      <c r="L1003" s="75">
        <f t="shared" si="853"/>
        <v>0</v>
      </c>
      <c r="M1003" s="25">
        <f t="shared" si="840"/>
        <v>0</v>
      </c>
      <c r="N1003" s="74">
        <f>SUM(N1004)</f>
        <v>0</v>
      </c>
      <c r="O1003" s="25">
        <f t="shared" si="841"/>
        <v>0</v>
      </c>
      <c r="P1003" s="76">
        <f t="shared" si="852"/>
        <v>0</v>
      </c>
      <c r="R1003" s="64"/>
      <c r="S1003" s="65">
        <f t="shared" si="842"/>
        <v>0</v>
      </c>
    </row>
    <row r="1004" spans="1:19" x14ac:dyDescent="0.25">
      <c r="A1004" s="72">
        <v>3311403260941220</v>
      </c>
      <c r="B1004" s="31" t="s">
        <v>945</v>
      </c>
      <c r="C1004" s="73"/>
      <c r="D1004" s="64">
        <f>SUM(geab:geru!D1004)</f>
        <v>0</v>
      </c>
      <c r="E1004" s="64">
        <f>SUM(geab:geru!E1004)</f>
        <v>0</v>
      </c>
      <c r="F1004" s="75">
        <f t="shared" si="838"/>
        <v>0</v>
      </c>
      <c r="G1004" s="25">
        <f t="shared" si="817"/>
        <v>0</v>
      </c>
      <c r="H1004" s="64"/>
      <c r="I1004" s="76">
        <f t="shared" ref="I1004" si="868">SUM(F1004-H1004)</f>
        <v>0</v>
      </c>
      <c r="J1004" s="64">
        <f>SUM(geab:geru!J1004)</f>
        <v>0</v>
      </c>
      <c r="K1004" s="25">
        <f t="shared" si="839"/>
        <v>0</v>
      </c>
      <c r="L1004" s="75">
        <f t="shared" ref="L1004" si="869">SUM(N1004-J1004)</f>
        <v>0</v>
      </c>
      <c r="M1004" s="25">
        <f t="shared" si="840"/>
        <v>0</v>
      </c>
      <c r="N1004" s="64">
        <f>SUM(geab:geru!N1004)</f>
        <v>0</v>
      </c>
      <c r="O1004" s="25">
        <f t="shared" si="841"/>
        <v>0</v>
      </c>
      <c r="P1004" s="76">
        <f t="shared" si="852"/>
        <v>0</v>
      </c>
      <c r="R1004" s="64"/>
      <c r="S1004" s="65">
        <f t="shared" si="842"/>
        <v>0</v>
      </c>
    </row>
    <row r="1005" spans="1:19" x14ac:dyDescent="0.25">
      <c r="A1005" s="100">
        <v>3311403260942</v>
      </c>
      <c r="B1005" s="101" t="s">
        <v>946</v>
      </c>
      <c r="C1005" s="73"/>
      <c r="D1005" s="74">
        <f>SUM(D1006)</f>
        <v>0</v>
      </c>
      <c r="E1005" s="74">
        <f>SUM(E1006)</f>
        <v>0</v>
      </c>
      <c r="F1005" s="75">
        <f t="shared" si="838"/>
        <v>0</v>
      </c>
      <c r="G1005" s="25">
        <f t="shared" si="817"/>
        <v>0</v>
      </c>
      <c r="H1005" s="74">
        <f>SUM(H1006)</f>
        <v>0</v>
      </c>
      <c r="I1005" s="76">
        <f t="shared" si="845"/>
        <v>0</v>
      </c>
      <c r="J1005" s="74">
        <f>SUM(J1006)</f>
        <v>0</v>
      </c>
      <c r="K1005" s="25">
        <f t="shared" si="839"/>
        <v>0</v>
      </c>
      <c r="L1005" s="75">
        <f t="shared" si="853"/>
        <v>0</v>
      </c>
      <c r="M1005" s="25">
        <f t="shared" si="840"/>
        <v>0</v>
      </c>
      <c r="N1005" s="74">
        <f>SUM(N1006)</f>
        <v>0</v>
      </c>
      <c r="O1005" s="25">
        <f t="shared" si="841"/>
        <v>0</v>
      </c>
      <c r="P1005" s="76">
        <f t="shared" si="852"/>
        <v>0</v>
      </c>
      <c r="R1005" s="64"/>
      <c r="S1005" s="65">
        <f t="shared" si="842"/>
        <v>0</v>
      </c>
    </row>
    <row r="1006" spans="1:19" x14ac:dyDescent="0.25">
      <c r="A1006" s="100">
        <v>3311403260942220</v>
      </c>
      <c r="B1006" s="101" t="s">
        <v>947</v>
      </c>
      <c r="C1006" s="73"/>
      <c r="D1006" s="64">
        <f>SUM(geab:geru!D1006)</f>
        <v>0</v>
      </c>
      <c r="E1006" s="64">
        <f>SUM(geab:geru!E1006)</f>
        <v>0</v>
      </c>
      <c r="F1006" s="75">
        <f t="shared" si="838"/>
        <v>0</v>
      </c>
      <c r="G1006" s="25">
        <f t="shared" si="817"/>
        <v>0</v>
      </c>
      <c r="H1006" s="64"/>
      <c r="I1006" s="76">
        <f t="shared" ref="I1006" si="870">SUM(F1006-H1006)</f>
        <v>0</v>
      </c>
      <c r="J1006" s="64">
        <f>SUM(geab:geru!J1006)</f>
        <v>0</v>
      </c>
      <c r="K1006" s="25">
        <f t="shared" si="839"/>
        <v>0</v>
      </c>
      <c r="L1006" s="75">
        <f t="shared" ref="L1006" si="871">SUM(N1006-J1006)</f>
        <v>0</v>
      </c>
      <c r="M1006" s="25">
        <f t="shared" si="840"/>
        <v>0</v>
      </c>
      <c r="N1006" s="64">
        <f>SUM(geab:geru!N1006)</f>
        <v>0</v>
      </c>
      <c r="O1006" s="25">
        <f t="shared" si="841"/>
        <v>0</v>
      </c>
      <c r="P1006" s="76">
        <f t="shared" si="852"/>
        <v>0</v>
      </c>
      <c r="R1006" s="64"/>
      <c r="S1006" s="65">
        <f t="shared" si="842"/>
        <v>0</v>
      </c>
    </row>
    <row r="1007" spans="1:19" ht="39" x14ac:dyDescent="0.25">
      <c r="A1007" s="100">
        <v>3311403260943</v>
      </c>
      <c r="B1007" s="101" t="s">
        <v>948</v>
      </c>
      <c r="C1007" s="73"/>
      <c r="D1007" s="74">
        <f>SUM(D1008)</f>
        <v>0</v>
      </c>
      <c r="E1007" s="74">
        <f>SUM(E1008)</f>
        <v>0</v>
      </c>
      <c r="F1007" s="75">
        <f t="shared" si="838"/>
        <v>0</v>
      </c>
      <c r="G1007" s="25">
        <f t="shared" si="817"/>
        <v>0</v>
      </c>
      <c r="H1007" s="74">
        <f>SUM(H1008)</f>
        <v>0</v>
      </c>
      <c r="I1007" s="76">
        <f t="shared" si="845"/>
        <v>0</v>
      </c>
      <c r="J1007" s="74">
        <f>SUM(J1008)</f>
        <v>0</v>
      </c>
      <c r="K1007" s="25">
        <f t="shared" si="839"/>
        <v>0</v>
      </c>
      <c r="L1007" s="75">
        <f t="shared" si="853"/>
        <v>0</v>
      </c>
      <c r="M1007" s="25">
        <f t="shared" si="840"/>
        <v>0</v>
      </c>
      <c r="N1007" s="74">
        <f>SUM(N1008)</f>
        <v>0</v>
      </c>
      <c r="O1007" s="25">
        <f t="shared" si="841"/>
        <v>0</v>
      </c>
      <c r="P1007" s="76">
        <f t="shared" si="852"/>
        <v>0</v>
      </c>
      <c r="R1007" s="64"/>
      <c r="S1007" s="65">
        <f t="shared" si="842"/>
        <v>0</v>
      </c>
    </row>
    <row r="1008" spans="1:19" ht="39" x14ac:dyDescent="0.25">
      <c r="A1008" s="100">
        <v>3311403260943220</v>
      </c>
      <c r="B1008" s="101" t="s">
        <v>949</v>
      </c>
      <c r="C1008" s="73"/>
      <c r="D1008" s="64">
        <f>SUM(geab:geru!D1008)</f>
        <v>0</v>
      </c>
      <c r="E1008" s="64">
        <f>SUM(geab:geru!E1008)</f>
        <v>0</v>
      </c>
      <c r="F1008" s="75">
        <f t="shared" si="838"/>
        <v>0</v>
      </c>
      <c r="G1008" s="25">
        <f t="shared" si="817"/>
        <v>0</v>
      </c>
      <c r="H1008" s="64"/>
      <c r="I1008" s="76">
        <f t="shared" ref="I1008" si="872">SUM(F1008-H1008)</f>
        <v>0</v>
      </c>
      <c r="J1008" s="64">
        <f>SUM(geab:geru!J1008)</f>
        <v>0</v>
      </c>
      <c r="K1008" s="25">
        <f t="shared" si="839"/>
        <v>0</v>
      </c>
      <c r="L1008" s="75">
        <f t="shared" ref="L1008" si="873">SUM(N1008-J1008)</f>
        <v>0</v>
      </c>
      <c r="M1008" s="25">
        <f t="shared" si="840"/>
        <v>0</v>
      </c>
      <c r="N1008" s="64">
        <f>SUM(geab:geru!N1008)</f>
        <v>0</v>
      </c>
      <c r="O1008" s="25">
        <f t="shared" si="841"/>
        <v>0</v>
      </c>
      <c r="P1008" s="76">
        <f t="shared" si="852"/>
        <v>0</v>
      </c>
      <c r="R1008" s="64"/>
      <c r="S1008" s="65">
        <f t="shared" si="842"/>
        <v>0</v>
      </c>
    </row>
    <row r="1009" spans="1:19" ht="26.25" x14ac:dyDescent="0.25">
      <c r="A1009" s="100">
        <v>3311403260944</v>
      </c>
      <c r="B1009" s="101" t="s">
        <v>950</v>
      </c>
      <c r="C1009" s="73"/>
      <c r="D1009" s="74">
        <f>SUM(D1010)</f>
        <v>0</v>
      </c>
      <c r="E1009" s="74">
        <f>SUM(E1010)</f>
        <v>0</v>
      </c>
      <c r="F1009" s="75">
        <f t="shared" si="838"/>
        <v>0</v>
      </c>
      <c r="G1009" s="25">
        <f t="shared" si="817"/>
        <v>0</v>
      </c>
      <c r="H1009" s="74">
        <f>SUM(H1010)</f>
        <v>0</v>
      </c>
      <c r="I1009" s="76">
        <f t="shared" si="845"/>
        <v>0</v>
      </c>
      <c r="J1009" s="74">
        <f>SUM(J1010)</f>
        <v>0</v>
      </c>
      <c r="K1009" s="25">
        <f t="shared" si="839"/>
        <v>0</v>
      </c>
      <c r="L1009" s="75">
        <f t="shared" si="853"/>
        <v>0</v>
      </c>
      <c r="M1009" s="25">
        <f t="shared" si="840"/>
        <v>0</v>
      </c>
      <c r="N1009" s="74">
        <f>SUM(N1010)</f>
        <v>0</v>
      </c>
      <c r="O1009" s="25">
        <f t="shared" si="841"/>
        <v>0</v>
      </c>
      <c r="P1009" s="76">
        <f t="shared" si="852"/>
        <v>0</v>
      </c>
      <c r="R1009" s="64"/>
      <c r="S1009" s="65">
        <f t="shared" si="842"/>
        <v>0</v>
      </c>
    </row>
    <row r="1010" spans="1:19" ht="26.25" x14ac:dyDescent="0.25">
      <c r="A1010" s="100">
        <v>3311403260944220</v>
      </c>
      <c r="B1010" s="101" t="s">
        <v>951</v>
      </c>
      <c r="C1010" s="73"/>
      <c r="D1010" s="64">
        <f>SUM(geab:geru!D1010)</f>
        <v>0</v>
      </c>
      <c r="E1010" s="64">
        <f>SUM(geab:geru!E1010)</f>
        <v>0</v>
      </c>
      <c r="F1010" s="75">
        <f t="shared" si="838"/>
        <v>0</v>
      </c>
      <c r="G1010" s="25">
        <f t="shared" si="817"/>
        <v>0</v>
      </c>
      <c r="H1010" s="64"/>
      <c r="I1010" s="76">
        <f t="shared" ref="I1010" si="874">SUM(F1010-H1010)</f>
        <v>0</v>
      </c>
      <c r="J1010" s="64">
        <f>SUM(geab:geru!J1010)</f>
        <v>0</v>
      </c>
      <c r="K1010" s="25">
        <f t="shared" si="839"/>
        <v>0</v>
      </c>
      <c r="L1010" s="75">
        <f t="shared" ref="L1010" si="875">SUM(N1010-J1010)</f>
        <v>0</v>
      </c>
      <c r="M1010" s="25">
        <f t="shared" si="840"/>
        <v>0</v>
      </c>
      <c r="N1010" s="64">
        <f>SUM(geab:geru!N1010)</f>
        <v>0</v>
      </c>
      <c r="O1010" s="25">
        <f t="shared" si="841"/>
        <v>0</v>
      </c>
      <c r="P1010" s="76">
        <f t="shared" si="852"/>
        <v>0</v>
      </c>
      <c r="R1010" s="64"/>
      <c r="S1010" s="65">
        <f t="shared" si="842"/>
        <v>0</v>
      </c>
    </row>
    <row r="1011" spans="1:19" x14ac:dyDescent="0.25">
      <c r="A1011" s="72">
        <v>3311403260945</v>
      </c>
      <c r="B1011" s="31" t="s">
        <v>952</v>
      </c>
      <c r="C1011" s="73"/>
      <c r="D1011" s="74">
        <f>SUM(D1012)</f>
        <v>0</v>
      </c>
      <c r="E1011" s="74">
        <f>SUM(E1012)</f>
        <v>0</v>
      </c>
      <c r="F1011" s="75">
        <f t="shared" si="838"/>
        <v>0</v>
      </c>
      <c r="G1011" s="25">
        <f t="shared" si="817"/>
        <v>0</v>
      </c>
      <c r="H1011" s="74">
        <f>SUM(H1012)</f>
        <v>0</v>
      </c>
      <c r="I1011" s="76">
        <f t="shared" si="845"/>
        <v>0</v>
      </c>
      <c r="J1011" s="74">
        <f>SUM(J1012)</f>
        <v>0</v>
      </c>
      <c r="K1011" s="25">
        <f t="shared" si="839"/>
        <v>0</v>
      </c>
      <c r="L1011" s="75">
        <f t="shared" si="853"/>
        <v>0</v>
      </c>
      <c r="M1011" s="25">
        <f t="shared" si="840"/>
        <v>0</v>
      </c>
      <c r="N1011" s="74">
        <f>SUM(N1012)</f>
        <v>0</v>
      </c>
      <c r="O1011" s="25">
        <f t="shared" si="841"/>
        <v>0</v>
      </c>
      <c r="P1011" s="76">
        <f t="shared" si="852"/>
        <v>0</v>
      </c>
      <c r="R1011" s="64"/>
      <c r="S1011" s="65">
        <f t="shared" si="842"/>
        <v>0</v>
      </c>
    </row>
    <row r="1012" spans="1:19" x14ac:dyDescent="0.25">
      <c r="A1012" s="72">
        <v>3311403260945220</v>
      </c>
      <c r="B1012" s="31" t="s">
        <v>953</v>
      </c>
      <c r="C1012" s="73"/>
      <c r="D1012" s="64">
        <f>SUM(geab:geru!D1012)</f>
        <v>0</v>
      </c>
      <c r="E1012" s="64">
        <f>SUM(geab:geru!E1012)</f>
        <v>0</v>
      </c>
      <c r="F1012" s="75">
        <f t="shared" si="838"/>
        <v>0</v>
      </c>
      <c r="G1012" s="25">
        <f t="shared" si="817"/>
        <v>0</v>
      </c>
      <c r="H1012" s="64"/>
      <c r="I1012" s="76">
        <f t="shared" ref="I1012" si="876">SUM(F1012-H1012)</f>
        <v>0</v>
      </c>
      <c r="J1012" s="64">
        <f>SUM(geab:geru!J1012)</f>
        <v>0</v>
      </c>
      <c r="K1012" s="25">
        <f t="shared" si="839"/>
        <v>0</v>
      </c>
      <c r="L1012" s="75">
        <f t="shared" ref="L1012" si="877">SUM(N1012-J1012)</f>
        <v>0</v>
      </c>
      <c r="M1012" s="25">
        <f t="shared" si="840"/>
        <v>0</v>
      </c>
      <c r="N1012" s="64">
        <f>SUM(geab:geru!N1012)</f>
        <v>0</v>
      </c>
      <c r="O1012" s="25">
        <f t="shared" si="841"/>
        <v>0</v>
      </c>
      <c r="P1012" s="76">
        <f t="shared" si="852"/>
        <v>0</v>
      </c>
      <c r="R1012" s="64"/>
      <c r="S1012" s="65">
        <f t="shared" si="842"/>
        <v>0</v>
      </c>
    </row>
    <row r="1013" spans="1:19" ht="26.25" x14ac:dyDescent="0.25">
      <c r="A1013" s="100">
        <v>3311403260946</v>
      </c>
      <c r="B1013" s="101" t="s">
        <v>954</v>
      </c>
      <c r="C1013" s="73"/>
      <c r="D1013" s="74">
        <f>SUM(D1014)</f>
        <v>0</v>
      </c>
      <c r="E1013" s="74">
        <f>SUM(E1014)</f>
        <v>0</v>
      </c>
      <c r="F1013" s="75">
        <f t="shared" si="838"/>
        <v>0</v>
      </c>
      <c r="G1013" s="25">
        <f t="shared" si="817"/>
        <v>0</v>
      </c>
      <c r="H1013" s="74">
        <f>SUM(H1014)</f>
        <v>0</v>
      </c>
      <c r="I1013" s="76">
        <f t="shared" si="845"/>
        <v>0</v>
      </c>
      <c r="J1013" s="74">
        <f>SUM(J1014)</f>
        <v>0</v>
      </c>
      <c r="K1013" s="25">
        <f t="shared" si="839"/>
        <v>0</v>
      </c>
      <c r="L1013" s="75">
        <f t="shared" si="853"/>
        <v>0</v>
      </c>
      <c r="M1013" s="25">
        <f t="shared" si="840"/>
        <v>0</v>
      </c>
      <c r="N1013" s="74">
        <f>SUM(N1014)</f>
        <v>0</v>
      </c>
      <c r="O1013" s="25">
        <f t="shared" si="841"/>
        <v>0</v>
      </c>
      <c r="P1013" s="76">
        <f t="shared" si="852"/>
        <v>0</v>
      </c>
      <c r="R1013" s="64"/>
      <c r="S1013" s="65">
        <f t="shared" si="842"/>
        <v>0</v>
      </c>
    </row>
    <row r="1014" spans="1:19" ht="26.25" x14ac:dyDescent="0.25">
      <c r="A1014" s="100">
        <v>3311403260946220</v>
      </c>
      <c r="B1014" s="101" t="s">
        <v>955</v>
      </c>
      <c r="C1014" s="73"/>
      <c r="D1014" s="64">
        <f>SUM(geab:geru!D1014)</f>
        <v>0</v>
      </c>
      <c r="E1014" s="64">
        <f>SUM(geab:geru!E1014)</f>
        <v>0</v>
      </c>
      <c r="F1014" s="75">
        <f t="shared" si="838"/>
        <v>0</v>
      </c>
      <c r="G1014" s="25">
        <f t="shared" si="817"/>
        <v>0</v>
      </c>
      <c r="H1014" s="64"/>
      <c r="I1014" s="76">
        <f t="shared" ref="I1014" si="878">SUM(F1014-H1014)</f>
        <v>0</v>
      </c>
      <c r="J1014" s="64">
        <f>SUM(geab:geru!J1014)</f>
        <v>0</v>
      </c>
      <c r="K1014" s="25">
        <f t="shared" si="839"/>
        <v>0</v>
      </c>
      <c r="L1014" s="75">
        <f t="shared" ref="L1014" si="879">SUM(N1014-J1014)</f>
        <v>0</v>
      </c>
      <c r="M1014" s="25">
        <f t="shared" si="840"/>
        <v>0</v>
      </c>
      <c r="N1014" s="64">
        <f>SUM(geab:geru!N1014)</f>
        <v>0</v>
      </c>
      <c r="O1014" s="25">
        <f t="shared" si="841"/>
        <v>0</v>
      </c>
      <c r="P1014" s="76">
        <f t="shared" si="852"/>
        <v>0</v>
      </c>
      <c r="R1014" s="64"/>
      <c r="S1014" s="65">
        <f t="shared" si="842"/>
        <v>0</v>
      </c>
    </row>
    <row r="1015" spans="1:19" x14ac:dyDescent="0.25">
      <c r="A1015" s="100">
        <v>3311403260947</v>
      </c>
      <c r="B1015" s="101" t="s">
        <v>956</v>
      </c>
      <c r="C1015" s="73"/>
      <c r="D1015" s="74">
        <f>SUM(D1016)</f>
        <v>0</v>
      </c>
      <c r="E1015" s="74">
        <f>SUM(E1016)</f>
        <v>0</v>
      </c>
      <c r="F1015" s="75">
        <f t="shared" si="838"/>
        <v>0</v>
      </c>
      <c r="G1015" s="25">
        <f t="shared" si="817"/>
        <v>0</v>
      </c>
      <c r="H1015" s="74">
        <f>SUM(H1016)</f>
        <v>0</v>
      </c>
      <c r="I1015" s="76">
        <f t="shared" si="845"/>
        <v>0</v>
      </c>
      <c r="J1015" s="74">
        <f>SUM(J1016)</f>
        <v>0</v>
      </c>
      <c r="K1015" s="25">
        <f t="shared" si="839"/>
        <v>0</v>
      </c>
      <c r="L1015" s="75">
        <f t="shared" si="853"/>
        <v>0</v>
      </c>
      <c r="M1015" s="25">
        <f t="shared" si="840"/>
        <v>0</v>
      </c>
      <c r="N1015" s="74">
        <f>SUM(N1016)</f>
        <v>0</v>
      </c>
      <c r="O1015" s="25">
        <f t="shared" si="841"/>
        <v>0</v>
      </c>
      <c r="P1015" s="76">
        <f t="shared" si="852"/>
        <v>0</v>
      </c>
      <c r="R1015" s="64"/>
      <c r="S1015" s="65">
        <f t="shared" si="842"/>
        <v>0</v>
      </c>
    </row>
    <row r="1016" spans="1:19" x14ac:dyDescent="0.25">
      <c r="A1016" s="100">
        <v>3311403260947220</v>
      </c>
      <c r="B1016" s="101" t="s">
        <v>957</v>
      </c>
      <c r="C1016" s="73"/>
      <c r="D1016" s="64">
        <f>SUM(geab:geru!D1016)</f>
        <v>0</v>
      </c>
      <c r="E1016" s="64">
        <f>SUM(geab:geru!E1016)</f>
        <v>0</v>
      </c>
      <c r="F1016" s="75">
        <f t="shared" si="838"/>
        <v>0</v>
      </c>
      <c r="G1016" s="25">
        <f t="shared" si="817"/>
        <v>0</v>
      </c>
      <c r="H1016" s="64"/>
      <c r="I1016" s="76">
        <f t="shared" ref="I1016" si="880">SUM(F1016-H1016)</f>
        <v>0</v>
      </c>
      <c r="J1016" s="64">
        <f>SUM(geab:geru!J1016)</f>
        <v>0</v>
      </c>
      <c r="K1016" s="25">
        <f t="shared" si="839"/>
        <v>0</v>
      </c>
      <c r="L1016" s="75">
        <f t="shared" ref="L1016" si="881">SUM(N1016-J1016)</f>
        <v>0</v>
      </c>
      <c r="M1016" s="25">
        <f t="shared" si="840"/>
        <v>0</v>
      </c>
      <c r="N1016" s="64">
        <f>SUM(geab:geru!N1016)</f>
        <v>0</v>
      </c>
      <c r="O1016" s="25">
        <f t="shared" si="841"/>
        <v>0</v>
      </c>
      <c r="P1016" s="76">
        <f t="shared" si="852"/>
        <v>0</v>
      </c>
      <c r="R1016" s="64"/>
      <c r="S1016" s="65">
        <f t="shared" si="842"/>
        <v>0</v>
      </c>
    </row>
    <row r="1017" spans="1:19" x14ac:dyDescent="0.25">
      <c r="A1017" s="100">
        <v>3311403260949</v>
      </c>
      <c r="B1017" s="101" t="s">
        <v>958</v>
      </c>
      <c r="C1017" s="73"/>
      <c r="D1017" s="74">
        <f>SUM(D1018)</f>
        <v>0</v>
      </c>
      <c r="E1017" s="74">
        <f>SUM(E1018)</f>
        <v>0</v>
      </c>
      <c r="F1017" s="75">
        <f t="shared" si="838"/>
        <v>0</v>
      </c>
      <c r="G1017" s="25">
        <f t="shared" si="817"/>
        <v>0</v>
      </c>
      <c r="H1017" s="74">
        <f>SUM(H1018)</f>
        <v>0</v>
      </c>
      <c r="I1017" s="76">
        <f t="shared" si="845"/>
        <v>0</v>
      </c>
      <c r="J1017" s="74">
        <f>SUM(J1018)</f>
        <v>0</v>
      </c>
      <c r="K1017" s="25">
        <f t="shared" si="839"/>
        <v>0</v>
      </c>
      <c r="L1017" s="75">
        <f t="shared" si="853"/>
        <v>0</v>
      </c>
      <c r="M1017" s="25">
        <f t="shared" si="840"/>
        <v>0</v>
      </c>
      <c r="N1017" s="74">
        <f>SUM(N1018)</f>
        <v>0</v>
      </c>
      <c r="O1017" s="25">
        <f t="shared" si="841"/>
        <v>0</v>
      </c>
      <c r="P1017" s="76">
        <f t="shared" si="852"/>
        <v>0</v>
      </c>
      <c r="R1017" s="64"/>
      <c r="S1017" s="65">
        <f t="shared" si="842"/>
        <v>0</v>
      </c>
    </row>
    <row r="1018" spans="1:19" x14ac:dyDescent="0.25">
      <c r="A1018" s="100">
        <v>3311403260949220</v>
      </c>
      <c r="B1018" s="101" t="s">
        <v>959</v>
      </c>
      <c r="C1018" s="73"/>
      <c r="D1018" s="64">
        <f>SUM(geab:geru!D1018)</f>
        <v>0</v>
      </c>
      <c r="E1018" s="64">
        <f>SUM(geab:geru!E1018)</f>
        <v>0</v>
      </c>
      <c r="F1018" s="75">
        <f t="shared" si="838"/>
        <v>0</v>
      </c>
      <c r="G1018" s="25">
        <f t="shared" si="817"/>
        <v>0</v>
      </c>
      <c r="H1018" s="64"/>
      <c r="I1018" s="76">
        <f t="shared" ref="I1018" si="882">SUM(F1018-H1018)</f>
        <v>0</v>
      </c>
      <c r="J1018" s="64">
        <f>SUM(geab:geru!J1018)</f>
        <v>0</v>
      </c>
      <c r="K1018" s="25">
        <f t="shared" si="839"/>
        <v>0</v>
      </c>
      <c r="L1018" s="75">
        <f t="shared" ref="L1018" si="883">SUM(N1018-J1018)</f>
        <v>0</v>
      </c>
      <c r="M1018" s="25">
        <f t="shared" si="840"/>
        <v>0</v>
      </c>
      <c r="N1018" s="64">
        <f>SUM(geab:geru!N1018)</f>
        <v>0</v>
      </c>
      <c r="O1018" s="25">
        <f t="shared" si="841"/>
        <v>0</v>
      </c>
      <c r="P1018" s="76">
        <f t="shared" si="852"/>
        <v>0</v>
      </c>
      <c r="R1018" s="64"/>
      <c r="S1018" s="65">
        <f t="shared" si="842"/>
        <v>0</v>
      </c>
    </row>
    <row r="1019" spans="1:19" x14ac:dyDescent="0.25">
      <c r="A1019" s="72">
        <v>3311403260951</v>
      </c>
      <c r="B1019" s="31" t="s">
        <v>960</v>
      </c>
      <c r="C1019" s="73"/>
      <c r="D1019" s="74">
        <f>SUM(D1020)</f>
        <v>0</v>
      </c>
      <c r="E1019" s="74">
        <f>SUM(E1020)</f>
        <v>0</v>
      </c>
      <c r="F1019" s="75">
        <f t="shared" si="838"/>
        <v>0</v>
      </c>
      <c r="G1019" s="25">
        <f t="shared" si="817"/>
        <v>0</v>
      </c>
      <c r="H1019" s="74">
        <f>SUM(H1020)</f>
        <v>0</v>
      </c>
      <c r="I1019" s="76">
        <f t="shared" si="845"/>
        <v>0</v>
      </c>
      <c r="J1019" s="74">
        <f>SUM(J1020)</f>
        <v>0</v>
      </c>
      <c r="K1019" s="25">
        <f t="shared" si="839"/>
        <v>0</v>
      </c>
      <c r="L1019" s="75">
        <f t="shared" si="853"/>
        <v>0</v>
      </c>
      <c r="M1019" s="25">
        <f t="shared" si="840"/>
        <v>0</v>
      </c>
      <c r="N1019" s="74">
        <f>SUM(N1020)</f>
        <v>0</v>
      </c>
      <c r="O1019" s="25">
        <f t="shared" si="841"/>
        <v>0</v>
      </c>
      <c r="P1019" s="76">
        <f t="shared" si="852"/>
        <v>0</v>
      </c>
      <c r="R1019" s="64"/>
      <c r="S1019" s="65">
        <f t="shared" si="842"/>
        <v>0</v>
      </c>
    </row>
    <row r="1020" spans="1:19" x14ac:dyDescent="0.25">
      <c r="A1020" s="72">
        <v>3311403260951220</v>
      </c>
      <c r="B1020" s="31" t="s">
        <v>953</v>
      </c>
      <c r="C1020" s="73"/>
      <c r="D1020" s="64">
        <f>SUM(geab:geru!D1020)</f>
        <v>0</v>
      </c>
      <c r="E1020" s="64">
        <f>SUM(geab:geru!E1020)</f>
        <v>0</v>
      </c>
      <c r="F1020" s="75">
        <f t="shared" si="838"/>
        <v>0</v>
      </c>
      <c r="G1020" s="25">
        <f t="shared" si="817"/>
        <v>0</v>
      </c>
      <c r="H1020" s="64"/>
      <c r="I1020" s="76">
        <f t="shared" ref="I1020" si="884">SUM(F1020-H1020)</f>
        <v>0</v>
      </c>
      <c r="J1020" s="64">
        <f>SUM(geab:geru!J1020)</f>
        <v>0</v>
      </c>
      <c r="K1020" s="25">
        <f t="shared" si="839"/>
        <v>0</v>
      </c>
      <c r="L1020" s="75">
        <f t="shared" ref="L1020" si="885">SUM(N1020-J1020)</f>
        <v>0</v>
      </c>
      <c r="M1020" s="25">
        <f t="shared" si="840"/>
        <v>0</v>
      </c>
      <c r="N1020" s="64">
        <f>SUM(geab:geru!N1020)</f>
        <v>0</v>
      </c>
      <c r="O1020" s="25">
        <f t="shared" si="841"/>
        <v>0</v>
      </c>
      <c r="P1020" s="76">
        <f t="shared" si="852"/>
        <v>0</v>
      </c>
      <c r="R1020" s="64"/>
      <c r="S1020" s="65">
        <f t="shared" si="842"/>
        <v>0</v>
      </c>
    </row>
    <row r="1021" spans="1:19" x14ac:dyDescent="0.25">
      <c r="A1021" s="100">
        <v>3311403260952</v>
      </c>
      <c r="B1021" s="101" t="s">
        <v>961</v>
      </c>
      <c r="C1021" s="73"/>
      <c r="D1021" s="74">
        <f>SUM(D1022)</f>
        <v>0</v>
      </c>
      <c r="E1021" s="74">
        <f>SUM(E1022)</f>
        <v>0</v>
      </c>
      <c r="F1021" s="75">
        <f t="shared" si="838"/>
        <v>0</v>
      </c>
      <c r="G1021" s="25">
        <f t="shared" ref="G1021:G1097" si="886">IF(OR(F1021=0,F$7=0),0,F1021/F$7)*100</f>
        <v>0</v>
      </c>
      <c r="H1021" s="74">
        <f>SUM(H1022)</f>
        <v>0</v>
      </c>
      <c r="I1021" s="76">
        <f t="shared" si="845"/>
        <v>0</v>
      </c>
      <c r="J1021" s="74">
        <f>SUM(J1022)</f>
        <v>0</v>
      </c>
      <c r="K1021" s="25">
        <f t="shared" si="839"/>
        <v>0</v>
      </c>
      <c r="L1021" s="75">
        <f t="shared" si="853"/>
        <v>0</v>
      </c>
      <c r="M1021" s="25">
        <f t="shared" si="840"/>
        <v>0</v>
      </c>
      <c r="N1021" s="74">
        <f>SUM(N1022)</f>
        <v>0</v>
      </c>
      <c r="O1021" s="25">
        <f t="shared" si="841"/>
        <v>0</v>
      </c>
      <c r="P1021" s="76">
        <f t="shared" si="852"/>
        <v>0</v>
      </c>
      <c r="R1021" s="64"/>
      <c r="S1021" s="65">
        <f t="shared" si="842"/>
        <v>0</v>
      </c>
    </row>
    <row r="1022" spans="1:19" x14ac:dyDescent="0.25">
      <c r="A1022" s="100">
        <v>3311403260952220</v>
      </c>
      <c r="B1022" s="101" t="s">
        <v>962</v>
      </c>
      <c r="C1022" s="73"/>
      <c r="D1022" s="64">
        <f>SUM(geab:geru!D1022)</f>
        <v>0</v>
      </c>
      <c r="E1022" s="64">
        <f>SUM(geab:geru!E1022)</f>
        <v>0</v>
      </c>
      <c r="F1022" s="75">
        <f t="shared" si="838"/>
        <v>0</v>
      </c>
      <c r="G1022" s="25">
        <f t="shared" si="886"/>
        <v>0</v>
      </c>
      <c r="H1022" s="64"/>
      <c r="I1022" s="76">
        <f t="shared" ref="I1022" si="887">SUM(F1022-H1022)</f>
        <v>0</v>
      </c>
      <c r="J1022" s="64">
        <f>SUM(geab:geru!J1022)</f>
        <v>0</v>
      </c>
      <c r="K1022" s="25">
        <f t="shared" si="839"/>
        <v>0</v>
      </c>
      <c r="L1022" s="75">
        <f t="shared" ref="L1022" si="888">SUM(N1022-J1022)</f>
        <v>0</v>
      </c>
      <c r="M1022" s="25">
        <f t="shared" si="840"/>
        <v>0</v>
      </c>
      <c r="N1022" s="64">
        <f>SUM(geab:geru!N1022)</f>
        <v>0</v>
      </c>
      <c r="O1022" s="25">
        <f t="shared" si="841"/>
        <v>0</v>
      </c>
      <c r="P1022" s="76">
        <f t="shared" si="852"/>
        <v>0</v>
      </c>
      <c r="R1022" s="64"/>
      <c r="S1022" s="65">
        <f t="shared" si="842"/>
        <v>0</v>
      </c>
    </row>
    <row r="1023" spans="1:19" ht="26.25" x14ac:dyDescent="0.25">
      <c r="A1023" s="72">
        <v>3311403260953</v>
      </c>
      <c r="B1023" s="31" t="s">
        <v>963</v>
      </c>
      <c r="C1023" s="73"/>
      <c r="D1023" s="74">
        <f>SUM(D1024)</f>
        <v>0</v>
      </c>
      <c r="E1023" s="74">
        <f>SUM(E1024)</f>
        <v>0</v>
      </c>
      <c r="F1023" s="75">
        <f t="shared" si="838"/>
        <v>0</v>
      </c>
      <c r="G1023" s="25">
        <f t="shared" si="886"/>
        <v>0</v>
      </c>
      <c r="H1023" s="74">
        <f>SUM(H1024)</f>
        <v>0</v>
      </c>
      <c r="I1023" s="76">
        <f t="shared" si="845"/>
        <v>0</v>
      </c>
      <c r="J1023" s="74">
        <f>SUM(J1024)</f>
        <v>0</v>
      </c>
      <c r="K1023" s="25">
        <f t="shared" si="839"/>
        <v>0</v>
      </c>
      <c r="L1023" s="75">
        <f t="shared" si="853"/>
        <v>0</v>
      </c>
      <c r="M1023" s="25">
        <f t="shared" si="840"/>
        <v>0</v>
      </c>
      <c r="N1023" s="74">
        <f>SUM(N1024)</f>
        <v>0</v>
      </c>
      <c r="O1023" s="25">
        <f t="shared" si="841"/>
        <v>0</v>
      </c>
      <c r="P1023" s="76">
        <f t="shared" si="852"/>
        <v>0</v>
      </c>
      <c r="R1023" s="64"/>
      <c r="S1023" s="65">
        <f t="shared" si="842"/>
        <v>0</v>
      </c>
    </row>
    <row r="1024" spans="1:19" ht="26.25" x14ac:dyDescent="0.25">
      <c r="A1024" s="72">
        <v>3311403260953220</v>
      </c>
      <c r="B1024" s="31" t="s">
        <v>964</v>
      </c>
      <c r="C1024" s="73"/>
      <c r="D1024" s="64">
        <f>SUM(geab:geru!D1024)</f>
        <v>0</v>
      </c>
      <c r="E1024" s="64">
        <f>SUM(geab:geru!E1024)</f>
        <v>0</v>
      </c>
      <c r="F1024" s="75">
        <f t="shared" si="838"/>
        <v>0</v>
      </c>
      <c r="G1024" s="25">
        <f t="shared" si="886"/>
        <v>0</v>
      </c>
      <c r="H1024" s="64"/>
      <c r="I1024" s="76">
        <f t="shared" ref="I1024" si="889">SUM(F1024-H1024)</f>
        <v>0</v>
      </c>
      <c r="J1024" s="64">
        <f>SUM(geab:geru!J1024)</f>
        <v>0</v>
      </c>
      <c r="K1024" s="25">
        <f t="shared" si="839"/>
        <v>0</v>
      </c>
      <c r="L1024" s="75">
        <f t="shared" ref="L1024" si="890">SUM(N1024-J1024)</f>
        <v>0</v>
      </c>
      <c r="M1024" s="25">
        <f t="shared" si="840"/>
        <v>0</v>
      </c>
      <c r="N1024" s="64">
        <f>SUM(geab:geru!N1024)</f>
        <v>0</v>
      </c>
      <c r="O1024" s="25">
        <f t="shared" si="841"/>
        <v>0</v>
      </c>
      <c r="P1024" s="76">
        <f t="shared" si="852"/>
        <v>0</v>
      </c>
      <c r="R1024" s="64"/>
      <c r="S1024" s="65">
        <f t="shared" si="842"/>
        <v>0</v>
      </c>
    </row>
    <row r="1025" spans="1:19" x14ac:dyDescent="0.25">
      <c r="A1025" s="100">
        <v>3311403260955</v>
      </c>
      <c r="B1025" s="102" t="s">
        <v>965</v>
      </c>
      <c r="C1025" s="73"/>
      <c r="D1025" s="74">
        <f>SUM(D1026)</f>
        <v>0</v>
      </c>
      <c r="E1025" s="74">
        <f>SUM(E1026)</f>
        <v>0</v>
      </c>
      <c r="F1025" s="75">
        <f t="shared" si="838"/>
        <v>0</v>
      </c>
      <c r="G1025" s="25">
        <f t="shared" si="886"/>
        <v>0</v>
      </c>
      <c r="H1025" s="74">
        <f>SUM(H1026)</f>
        <v>0</v>
      </c>
      <c r="I1025" s="76">
        <f t="shared" si="845"/>
        <v>0</v>
      </c>
      <c r="J1025" s="74">
        <f>SUM(J1026)</f>
        <v>0</v>
      </c>
      <c r="K1025" s="25">
        <f t="shared" si="839"/>
        <v>0</v>
      </c>
      <c r="L1025" s="75">
        <f t="shared" si="853"/>
        <v>0</v>
      </c>
      <c r="M1025" s="25">
        <f t="shared" si="840"/>
        <v>0</v>
      </c>
      <c r="N1025" s="74">
        <f>SUM(N1026)</f>
        <v>0</v>
      </c>
      <c r="O1025" s="25">
        <f t="shared" si="841"/>
        <v>0</v>
      </c>
      <c r="P1025" s="76">
        <f t="shared" si="852"/>
        <v>0</v>
      </c>
      <c r="R1025" s="64"/>
      <c r="S1025" s="65">
        <f t="shared" si="842"/>
        <v>0</v>
      </c>
    </row>
    <row r="1026" spans="1:19" x14ac:dyDescent="0.25">
      <c r="A1026" s="100">
        <v>3311403260955220</v>
      </c>
      <c r="B1026" s="102" t="s">
        <v>966</v>
      </c>
      <c r="C1026" s="73"/>
      <c r="D1026" s="64">
        <f>SUM(geab:geru!D1026)</f>
        <v>0</v>
      </c>
      <c r="E1026" s="64">
        <f>SUM(geab:geru!E1026)</f>
        <v>0</v>
      </c>
      <c r="F1026" s="75">
        <f t="shared" si="838"/>
        <v>0</v>
      </c>
      <c r="G1026" s="25">
        <f t="shared" si="886"/>
        <v>0</v>
      </c>
      <c r="H1026" s="64"/>
      <c r="I1026" s="76">
        <f t="shared" ref="I1026" si="891">SUM(F1026-H1026)</f>
        <v>0</v>
      </c>
      <c r="J1026" s="64">
        <f>SUM(geab:geru!J1026)</f>
        <v>0</v>
      </c>
      <c r="K1026" s="25">
        <f t="shared" si="839"/>
        <v>0</v>
      </c>
      <c r="L1026" s="75">
        <f t="shared" ref="L1026" si="892">SUM(N1026-J1026)</f>
        <v>0</v>
      </c>
      <c r="M1026" s="25">
        <f t="shared" si="840"/>
        <v>0</v>
      </c>
      <c r="N1026" s="64">
        <f>SUM(geab:geru!N1026)</f>
        <v>0</v>
      </c>
      <c r="O1026" s="25">
        <f t="shared" si="841"/>
        <v>0</v>
      </c>
      <c r="P1026" s="76">
        <f t="shared" si="852"/>
        <v>0</v>
      </c>
      <c r="R1026" s="64"/>
      <c r="S1026" s="65">
        <f t="shared" si="842"/>
        <v>0</v>
      </c>
    </row>
    <row r="1027" spans="1:19" x14ac:dyDescent="0.25">
      <c r="A1027" s="72">
        <v>3311403260956</v>
      </c>
      <c r="B1027" s="31" t="s">
        <v>967</v>
      </c>
      <c r="C1027" s="73"/>
      <c r="D1027" s="74">
        <f>SUM(D1028:D1030)</f>
        <v>0</v>
      </c>
      <c r="E1027" s="74">
        <f>SUM(E1028:E1030)</f>
        <v>0</v>
      </c>
      <c r="F1027" s="75">
        <f t="shared" si="838"/>
        <v>0</v>
      </c>
      <c r="G1027" s="25">
        <f t="shared" si="886"/>
        <v>0</v>
      </c>
      <c r="H1027" s="74">
        <f>SUM(H1028:H1030)</f>
        <v>0</v>
      </c>
      <c r="I1027" s="76">
        <f t="shared" si="845"/>
        <v>0</v>
      </c>
      <c r="J1027" s="74">
        <f>SUM(J1028:J1030)</f>
        <v>0</v>
      </c>
      <c r="K1027" s="25">
        <f t="shared" si="839"/>
        <v>0</v>
      </c>
      <c r="L1027" s="75">
        <f t="shared" si="853"/>
        <v>0</v>
      </c>
      <c r="M1027" s="25">
        <f t="shared" si="840"/>
        <v>0</v>
      </c>
      <c r="N1027" s="74">
        <f>SUM(N1028:N1030)</f>
        <v>0</v>
      </c>
      <c r="O1027" s="25">
        <f t="shared" si="841"/>
        <v>0</v>
      </c>
      <c r="P1027" s="76">
        <f t="shared" si="852"/>
        <v>0</v>
      </c>
      <c r="R1027" s="64"/>
      <c r="S1027" s="65">
        <f t="shared" si="842"/>
        <v>0</v>
      </c>
    </row>
    <row r="1028" spans="1:19" x14ac:dyDescent="0.25">
      <c r="A1028" s="72">
        <v>3311403260956220</v>
      </c>
      <c r="B1028" s="31" t="s">
        <v>968</v>
      </c>
      <c r="C1028" s="73"/>
      <c r="D1028" s="64">
        <f>SUM(geab:geru!D1028)</f>
        <v>0</v>
      </c>
      <c r="E1028" s="64">
        <f>SUM(geab:geru!E1028)</f>
        <v>0</v>
      </c>
      <c r="F1028" s="75">
        <f t="shared" si="838"/>
        <v>0</v>
      </c>
      <c r="G1028" s="25">
        <f t="shared" si="886"/>
        <v>0</v>
      </c>
      <c r="H1028" s="64"/>
      <c r="I1028" s="76">
        <f t="shared" ref="I1028:I1030" si="893">SUM(F1028-H1028)</f>
        <v>0</v>
      </c>
      <c r="J1028" s="64">
        <f>SUM(geab:geru!J1028)</f>
        <v>0</v>
      </c>
      <c r="K1028" s="25">
        <f t="shared" si="839"/>
        <v>0</v>
      </c>
      <c r="L1028" s="75">
        <f t="shared" ref="L1028:L1030" si="894">SUM(N1028-J1028)</f>
        <v>0</v>
      </c>
      <c r="M1028" s="25">
        <f t="shared" si="840"/>
        <v>0</v>
      </c>
      <c r="N1028" s="64">
        <f>SUM(geab:geru!N1028)</f>
        <v>0</v>
      </c>
      <c r="O1028" s="25">
        <f t="shared" si="841"/>
        <v>0</v>
      </c>
      <c r="P1028" s="76">
        <f t="shared" si="852"/>
        <v>0</v>
      </c>
      <c r="R1028" s="64"/>
      <c r="S1028" s="65">
        <f t="shared" si="842"/>
        <v>0</v>
      </c>
    </row>
    <row r="1029" spans="1:19" x14ac:dyDescent="0.25">
      <c r="A1029" s="72">
        <v>3311403260956220</v>
      </c>
      <c r="B1029" s="31" t="s">
        <v>969</v>
      </c>
      <c r="C1029" s="73"/>
      <c r="D1029" s="64">
        <f>SUM(geab:geru!D1029)</f>
        <v>0</v>
      </c>
      <c r="E1029" s="64">
        <f>SUM(geab:geru!E1029)</f>
        <v>0</v>
      </c>
      <c r="F1029" s="75">
        <f t="shared" si="838"/>
        <v>0</v>
      </c>
      <c r="G1029" s="25">
        <f t="shared" si="886"/>
        <v>0</v>
      </c>
      <c r="H1029" s="64"/>
      <c r="I1029" s="76">
        <f t="shared" si="893"/>
        <v>0</v>
      </c>
      <c r="J1029" s="64">
        <f>SUM(geab:geru!J1029)</f>
        <v>0</v>
      </c>
      <c r="K1029" s="25">
        <f t="shared" si="839"/>
        <v>0</v>
      </c>
      <c r="L1029" s="75">
        <f t="shared" si="894"/>
        <v>0</v>
      </c>
      <c r="M1029" s="25">
        <f t="shared" si="840"/>
        <v>0</v>
      </c>
      <c r="N1029" s="64">
        <f>SUM(geab:geru!N1029)</f>
        <v>0</v>
      </c>
      <c r="O1029" s="25">
        <f t="shared" si="841"/>
        <v>0</v>
      </c>
      <c r="P1029" s="76">
        <f t="shared" si="852"/>
        <v>0</v>
      </c>
      <c r="R1029" s="64"/>
      <c r="S1029" s="65">
        <f t="shared" si="842"/>
        <v>0</v>
      </c>
    </row>
    <row r="1030" spans="1:19" x14ac:dyDescent="0.25">
      <c r="A1030" s="72">
        <v>3311403260956220</v>
      </c>
      <c r="B1030" s="31" t="s">
        <v>970</v>
      </c>
      <c r="C1030" s="73"/>
      <c r="D1030" s="64">
        <f>SUM(geab:geru!D1030)</f>
        <v>0</v>
      </c>
      <c r="E1030" s="64">
        <f>SUM(geab:geru!E1030)</f>
        <v>0</v>
      </c>
      <c r="F1030" s="75">
        <f t="shared" si="838"/>
        <v>0</v>
      </c>
      <c r="G1030" s="25">
        <f t="shared" si="886"/>
        <v>0</v>
      </c>
      <c r="H1030" s="64"/>
      <c r="I1030" s="76">
        <f t="shared" si="893"/>
        <v>0</v>
      </c>
      <c r="J1030" s="64">
        <f>SUM(geab:geru!J1030)</f>
        <v>0</v>
      </c>
      <c r="K1030" s="25">
        <f t="shared" si="839"/>
        <v>0</v>
      </c>
      <c r="L1030" s="75">
        <f t="shared" si="894"/>
        <v>0</v>
      </c>
      <c r="M1030" s="25">
        <f t="shared" si="840"/>
        <v>0</v>
      </c>
      <c r="N1030" s="64">
        <f>SUM(geab:geru!N1030)</f>
        <v>0</v>
      </c>
      <c r="O1030" s="25">
        <f t="shared" si="841"/>
        <v>0</v>
      </c>
      <c r="P1030" s="76">
        <f t="shared" si="852"/>
        <v>0</v>
      </c>
      <c r="R1030" s="64"/>
      <c r="S1030" s="65">
        <f t="shared" si="842"/>
        <v>0</v>
      </c>
    </row>
    <row r="1031" spans="1:19" x14ac:dyDescent="0.25">
      <c r="A1031" s="100">
        <v>3311403260958</v>
      </c>
      <c r="B1031" s="101" t="s">
        <v>971</v>
      </c>
      <c r="C1031" s="73"/>
      <c r="D1031" s="74">
        <f>SUM(D1032:D1033)</f>
        <v>0</v>
      </c>
      <c r="E1031" s="74">
        <f>SUM(E1032:E1033)</f>
        <v>0</v>
      </c>
      <c r="F1031" s="75">
        <f t="shared" si="838"/>
        <v>0</v>
      </c>
      <c r="G1031" s="25">
        <f t="shared" si="886"/>
        <v>0</v>
      </c>
      <c r="H1031" s="74">
        <f>SUM(H1032:H1033)</f>
        <v>0</v>
      </c>
      <c r="I1031" s="76">
        <f t="shared" si="845"/>
        <v>0</v>
      </c>
      <c r="J1031" s="74">
        <f>SUM(J1032:J1033)</f>
        <v>0</v>
      </c>
      <c r="K1031" s="25">
        <f t="shared" si="839"/>
        <v>0</v>
      </c>
      <c r="L1031" s="75">
        <f t="shared" si="853"/>
        <v>0</v>
      </c>
      <c r="M1031" s="25">
        <f t="shared" si="840"/>
        <v>0</v>
      </c>
      <c r="N1031" s="74">
        <f>SUM(N1032:N1033)</f>
        <v>0</v>
      </c>
      <c r="O1031" s="25">
        <f t="shared" si="841"/>
        <v>0</v>
      </c>
      <c r="P1031" s="76">
        <f t="shared" si="852"/>
        <v>0</v>
      </c>
      <c r="R1031" s="64"/>
      <c r="S1031" s="65">
        <f t="shared" si="842"/>
        <v>0</v>
      </c>
    </row>
    <row r="1032" spans="1:19" x14ac:dyDescent="0.25">
      <c r="A1032" s="100">
        <v>3311403260958220</v>
      </c>
      <c r="B1032" s="101" t="s">
        <v>972</v>
      </c>
      <c r="C1032" s="73"/>
      <c r="D1032" s="64">
        <f>SUM(geab:geru!D1032)</f>
        <v>0</v>
      </c>
      <c r="E1032" s="64">
        <f>SUM(geab:geru!E1032)</f>
        <v>0</v>
      </c>
      <c r="F1032" s="75">
        <f t="shared" si="838"/>
        <v>0</v>
      </c>
      <c r="G1032" s="25">
        <f t="shared" si="886"/>
        <v>0</v>
      </c>
      <c r="H1032" s="64"/>
      <c r="I1032" s="76">
        <f t="shared" ref="I1032:I1033" si="895">SUM(F1032-H1032)</f>
        <v>0</v>
      </c>
      <c r="J1032" s="64">
        <f>SUM(geab:geru!J1032)</f>
        <v>0</v>
      </c>
      <c r="K1032" s="25">
        <f t="shared" si="839"/>
        <v>0</v>
      </c>
      <c r="L1032" s="75">
        <f t="shared" ref="L1032:L1033" si="896">SUM(N1032-J1032)</f>
        <v>0</v>
      </c>
      <c r="M1032" s="25">
        <f t="shared" si="840"/>
        <v>0</v>
      </c>
      <c r="N1032" s="64">
        <f>SUM(geab:geru!N1032)</f>
        <v>0</v>
      </c>
      <c r="O1032" s="25">
        <f t="shared" si="841"/>
        <v>0</v>
      </c>
      <c r="P1032" s="76">
        <f t="shared" si="852"/>
        <v>0</v>
      </c>
      <c r="R1032" s="64"/>
      <c r="S1032" s="65">
        <f t="shared" si="842"/>
        <v>0</v>
      </c>
    </row>
    <row r="1033" spans="1:19" x14ac:dyDescent="0.25">
      <c r="A1033" s="100">
        <v>3311403260958220</v>
      </c>
      <c r="B1033" s="101" t="s">
        <v>973</v>
      </c>
      <c r="C1033" s="73"/>
      <c r="D1033" s="64">
        <f>SUM(geab:geru!D1033)</f>
        <v>0</v>
      </c>
      <c r="E1033" s="64">
        <f>SUM(geab:geru!E1033)</f>
        <v>0</v>
      </c>
      <c r="F1033" s="75">
        <f t="shared" si="838"/>
        <v>0</v>
      </c>
      <c r="G1033" s="25">
        <f t="shared" si="886"/>
        <v>0</v>
      </c>
      <c r="H1033" s="64"/>
      <c r="I1033" s="76">
        <f t="shared" si="895"/>
        <v>0</v>
      </c>
      <c r="J1033" s="64">
        <f>SUM(geab:geru!J1033)</f>
        <v>0</v>
      </c>
      <c r="K1033" s="25">
        <f t="shared" si="839"/>
        <v>0</v>
      </c>
      <c r="L1033" s="75">
        <f t="shared" si="896"/>
        <v>0</v>
      </c>
      <c r="M1033" s="25">
        <f t="shared" si="840"/>
        <v>0</v>
      </c>
      <c r="N1033" s="64">
        <f>SUM(geab:geru!N1033)</f>
        <v>0</v>
      </c>
      <c r="O1033" s="25">
        <f t="shared" si="841"/>
        <v>0</v>
      </c>
      <c r="P1033" s="76">
        <f t="shared" si="852"/>
        <v>0</v>
      </c>
      <c r="R1033" s="64"/>
      <c r="S1033" s="65">
        <f t="shared" si="842"/>
        <v>0</v>
      </c>
    </row>
    <row r="1034" spans="1:19" ht="26.25" x14ac:dyDescent="0.25">
      <c r="A1034" s="100">
        <v>3311403260963</v>
      </c>
      <c r="B1034" s="80" t="s">
        <v>974</v>
      </c>
      <c r="C1034" s="73"/>
      <c r="D1034" s="74">
        <f>SUM(D1035:D1036)</f>
        <v>0</v>
      </c>
      <c r="E1034" s="74">
        <f>SUM(E1035:E1036)</f>
        <v>0</v>
      </c>
      <c r="F1034" s="75">
        <f t="shared" si="838"/>
        <v>0</v>
      </c>
      <c r="G1034" s="25">
        <f t="shared" si="886"/>
        <v>0</v>
      </c>
      <c r="H1034" s="74">
        <f>SUM(H1035:H1036)</f>
        <v>0</v>
      </c>
      <c r="I1034" s="76">
        <f t="shared" si="845"/>
        <v>0</v>
      </c>
      <c r="J1034" s="74">
        <f>SUM(J1035:J1036)</f>
        <v>0</v>
      </c>
      <c r="K1034" s="25">
        <f t="shared" si="839"/>
        <v>0</v>
      </c>
      <c r="L1034" s="75">
        <f t="shared" si="853"/>
        <v>0</v>
      </c>
      <c r="M1034" s="25">
        <f t="shared" si="840"/>
        <v>0</v>
      </c>
      <c r="N1034" s="74">
        <f>SUM(N1035:N1036)</f>
        <v>0</v>
      </c>
      <c r="O1034" s="25">
        <f t="shared" si="841"/>
        <v>0</v>
      </c>
      <c r="P1034" s="76">
        <f t="shared" si="852"/>
        <v>0</v>
      </c>
      <c r="R1034" s="64"/>
      <c r="S1034" s="65">
        <f t="shared" si="842"/>
        <v>0</v>
      </c>
    </row>
    <row r="1035" spans="1:19" ht="26.25" x14ac:dyDescent="0.25">
      <c r="A1035" s="100">
        <v>3311403260963</v>
      </c>
      <c r="B1035" s="80" t="s">
        <v>975</v>
      </c>
      <c r="C1035" s="73"/>
      <c r="D1035" s="64">
        <f>SUM(geab:geru!D1035)</f>
        <v>0</v>
      </c>
      <c r="E1035" s="64">
        <f>SUM(geab:geru!E1035)</f>
        <v>0</v>
      </c>
      <c r="F1035" s="75">
        <f t="shared" si="838"/>
        <v>0</v>
      </c>
      <c r="G1035" s="25">
        <f t="shared" si="886"/>
        <v>0</v>
      </c>
      <c r="H1035" s="64"/>
      <c r="I1035" s="76">
        <f t="shared" ref="I1035:I1036" si="897">SUM(F1035-H1035)</f>
        <v>0</v>
      </c>
      <c r="J1035" s="64">
        <f>SUM(geab:geru!J1035)</f>
        <v>0</v>
      </c>
      <c r="K1035" s="25">
        <f t="shared" si="839"/>
        <v>0</v>
      </c>
      <c r="L1035" s="75">
        <f t="shared" ref="L1035:L1036" si="898">SUM(N1035-J1035)</f>
        <v>0</v>
      </c>
      <c r="M1035" s="25">
        <f t="shared" si="840"/>
        <v>0</v>
      </c>
      <c r="N1035" s="64">
        <f>SUM(geab:geru!N1035)</f>
        <v>0</v>
      </c>
      <c r="O1035" s="25">
        <f t="shared" si="841"/>
        <v>0</v>
      </c>
      <c r="P1035" s="76">
        <f t="shared" si="852"/>
        <v>0</v>
      </c>
      <c r="R1035" s="64"/>
      <c r="S1035" s="65">
        <f t="shared" si="842"/>
        <v>0</v>
      </c>
    </row>
    <row r="1036" spans="1:19" ht="26.25" x14ac:dyDescent="0.25">
      <c r="A1036" s="100">
        <v>3311403260963</v>
      </c>
      <c r="B1036" s="80" t="s">
        <v>976</v>
      </c>
      <c r="C1036" s="73"/>
      <c r="D1036" s="64">
        <f>SUM(geab:geru!D1036)</f>
        <v>0</v>
      </c>
      <c r="E1036" s="64">
        <f>SUM(geab:geru!E1036)</f>
        <v>0</v>
      </c>
      <c r="F1036" s="75">
        <f t="shared" si="838"/>
        <v>0</v>
      </c>
      <c r="G1036" s="25">
        <f t="shared" si="886"/>
        <v>0</v>
      </c>
      <c r="H1036" s="64"/>
      <c r="I1036" s="76">
        <f t="shared" si="897"/>
        <v>0</v>
      </c>
      <c r="J1036" s="64">
        <f>SUM(geab:geru!J1036)</f>
        <v>0</v>
      </c>
      <c r="K1036" s="25">
        <f t="shared" si="839"/>
        <v>0</v>
      </c>
      <c r="L1036" s="75">
        <f t="shared" si="898"/>
        <v>0</v>
      </c>
      <c r="M1036" s="25">
        <f t="shared" si="840"/>
        <v>0</v>
      </c>
      <c r="N1036" s="64">
        <f>SUM(geab:geru!N1036)</f>
        <v>0</v>
      </c>
      <c r="O1036" s="25">
        <f t="shared" si="841"/>
        <v>0</v>
      </c>
      <c r="P1036" s="76">
        <f t="shared" si="852"/>
        <v>0</v>
      </c>
      <c r="R1036" s="64"/>
      <c r="S1036" s="65">
        <f t="shared" si="842"/>
        <v>0</v>
      </c>
    </row>
    <row r="1037" spans="1:19" ht="26.25" x14ac:dyDescent="0.25">
      <c r="A1037" s="100">
        <v>3311403260964</v>
      </c>
      <c r="B1037" s="80" t="s">
        <v>977</v>
      </c>
      <c r="C1037" s="73"/>
      <c r="D1037" s="74">
        <f>SUM(D1038)</f>
        <v>0</v>
      </c>
      <c r="E1037" s="74">
        <f>SUM(E1038)</f>
        <v>0</v>
      </c>
      <c r="F1037" s="75">
        <f t="shared" si="838"/>
        <v>0</v>
      </c>
      <c r="G1037" s="25">
        <f t="shared" si="886"/>
        <v>0</v>
      </c>
      <c r="H1037" s="74">
        <f>SUM(H1038)</f>
        <v>0</v>
      </c>
      <c r="I1037" s="76">
        <f t="shared" si="845"/>
        <v>0</v>
      </c>
      <c r="J1037" s="74">
        <f>SUM(J1038)</f>
        <v>0</v>
      </c>
      <c r="K1037" s="25">
        <f t="shared" si="839"/>
        <v>0</v>
      </c>
      <c r="L1037" s="75">
        <f t="shared" si="853"/>
        <v>0</v>
      </c>
      <c r="M1037" s="25">
        <f t="shared" si="840"/>
        <v>0</v>
      </c>
      <c r="N1037" s="74">
        <f>SUM(N1038)</f>
        <v>0</v>
      </c>
      <c r="O1037" s="25">
        <f t="shared" si="841"/>
        <v>0</v>
      </c>
      <c r="P1037" s="76">
        <f t="shared" si="852"/>
        <v>0</v>
      </c>
      <c r="R1037" s="64"/>
      <c r="S1037" s="65">
        <f t="shared" si="842"/>
        <v>0</v>
      </c>
    </row>
    <row r="1038" spans="1:19" ht="26.25" x14ac:dyDescent="0.25">
      <c r="A1038" s="100">
        <v>3311403260964</v>
      </c>
      <c r="B1038" s="80" t="s">
        <v>978</v>
      </c>
      <c r="C1038" s="73"/>
      <c r="D1038" s="64">
        <f>SUM(geab:geru!D1038)</f>
        <v>0</v>
      </c>
      <c r="E1038" s="64">
        <f>SUM(geab:geru!E1038)</f>
        <v>0</v>
      </c>
      <c r="F1038" s="75">
        <f t="shared" si="838"/>
        <v>0</v>
      </c>
      <c r="G1038" s="25">
        <f t="shared" si="886"/>
        <v>0</v>
      </c>
      <c r="H1038" s="64"/>
      <c r="I1038" s="76">
        <f t="shared" ref="I1038" si="899">SUM(F1038-H1038)</f>
        <v>0</v>
      </c>
      <c r="J1038" s="64">
        <f>SUM(geab:geru!J1038)</f>
        <v>0</v>
      </c>
      <c r="K1038" s="25">
        <f t="shared" si="839"/>
        <v>0</v>
      </c>
      <c r="L1038" s="75">
        <f t="shared" ref="L1038" si="900">SUM(N1038-J1038)</f>
        <v>0</v>
      </c>
      <c r="M1038" s="25">
        <f t="shared" si="840"/>
        <v>0</v>
      </c>
      <c r="N1038" s="64">
        <f>SUM(geab:geru!N1038)</f>
        <v>0</v>
      </c>
      <c r="O1038" s="25">
        <f t="shared" si="841"/>
        <v>0</v>
      </c>
      <c r="P1038" s="76">
        <f t="shared" si="852"/>
        <v>0</v>
      </c>
      <c r="R1038" s="64"/>
      <c r="S1038" s="65">
        <f t="shared" si="842"/>
        <v>0</v>
      </c>
    </row>
    <row r="1039" spans="1:19" x14ac:dyDescent="0.25">
      <c r="A1039" s="100">
        <v>3311403260965</v>
      </c>
      <c r="B1039" s="80" t="s">
        <v>979</v>
      </c>
      <c r="C1039" s="73"/>
      <c r="D1039" s="74">
        <f>SUM(D1040)</f>
        <v>0</v>
      </c>
      <c r="E1039" s="74">
        <f>SUM(E1040)</f>
        <v>0</v>
      </c>
      <c r="F1039" s="75">
        <f t="shared" si="838"/>
        <v>0</v>
      </c>
      <c r="G1039" s="25">
        <f t="shared" si="886"/>
        <v>0</v>
      </c>
      <c r="H1039" s="74">
        <f>SUM(H1040)</f>
        <v>0</v>
      </c>
      <c r="I1039" s="76">
        <f t="shared" si="845"/>
        <v>0</v>
      </c>
      <c r="J1039" s="74">
        <f>SUM(J1040)</f>
        <v>0</v>
      </c>
      <c r="K1039" s="25">
        <f t="shared" si="839"/>
        <v>0</v>
      </c>
      <c r="L1039" s="75">
        <f t="shared" si="853"/>
        <v>0</v>
      </c>
      <c r="M1039" s="25">
        <f t="shared" si="840"/>
        <v>0</v>
      </c>
      <c r="N1039" s="74">
        <f>SUM(N1040)</f>
        <v>0</v>
      </c>
      <c r="O1039" s="25">
        <f t="shared" si="841"/>
        <v>0</v>
      </c>
      <c r="P1039" s="76">
        <f t="shared" si="852"/>
        <v>0</v>
      </c>
      <c r="R1039" s="64"/>
      <c r="S1039" s="65">
        <f t="shared" si="842"/>
        <v>0</v>
      </c>
    </row>
    <row r="1040" spans="1:19" x14ac:dyDescent="0.25">
      <c r="A1040" s="100">
        <v>3311403260965</v>
      </c>
      <c r="B1040" s="80" t="s">
        <v>980</v>
      </c>
      <c r="C1040" s="73"/>
      <c r="D1040" s="64">
        <f>SUM(geab:geru!D1040)</f>
        <v>0</v>
      </c>
      <c r="E1040" s="64">
        <f>SUM(geab:geru!E1040)</f>
        <v>0</v>
      </c>
      <c r="F1040" s="75">
        <f t="shared" si="838"/>
        <v>0</v>
      </c>
      <c r="G1040" s="25">
        <f t="shared" si="886"/>
        <v>0</v>
      </c>
      <c r="H1040" s="64"/>
      <c r="I1040" s="76">
        <f t="shared" ref="I1040" si="901">SUM(F1040-H1040)</f>
        <v>0</v>
      </c>
      <c r="J1040" s="64">
        <f>SUM(geab:geru!J1040)</f>
        <v>0</v>
      </c>
      <c r="K1040" s="25">
        <f t="shared" si="839"/>
        <v>0</v>
      </c>
      <c r="L1040" s="75">
        <f t="shared" ref="L1040" si="902">SUM(N1040-J1040)</f>
        <v>0</v>
      </c>
      <c r="M1040" s="25">
        <f t="shared" si="840"/>
        <v>0</v>
      </c>
      <c r="N1040" s="64">
        <f>SUM(geab:geru!N1040)</f>
        <v>0</v>
      </c>
      <c r="O1040" s="25">
        <f t="shared" si="841"/>
        <v>0</v>
      </c>
      <c r="P1040" s="76">
        <f t="shared" si="852"/>
        <v>0</v>
      </c>
      <c r="R1040" s="64"/>
      <c r="S1040" s="65">
        <f t="shared" si="842"/>
        <v>0</v>
      </c>
    </row>
    <row r="1041" spans="1:19" x14ac:dyDescent="0.25">
      <c r="A1041" s="100">
        <v>3311403260974</v>
      </c>
      <c r="B1041" s="80" t="s">
        <v>981</v>
      </c>
      <c r="C1041" s="73"/>
      <c r="D1041" s="74">
        <f>SUM(D1042)</f>
        <v>0</v>
      </c>
      <c r="E1041" s="74">
        <f>SUM(E1042)</f>
        <v>0</v>
      </c>
      <c r="F1041" s="75">
        <f>SUM(D1041+E1041)</f>
        <v>0</v>
      </c>
      <c r="G1041" s="25">
        <f>IF(OR(F1041=0,F$7=0),0,F1041/F$7)*100</f>
        <v>0</v>
      </c>
      <c r="H1041" s="74">
        <f>SUM(H1042)</f>
        <v>0</v>
      </c>
      <c r="I1041" s="76">
        <f>SUM(F1041-H1041)</f>
        <v>0</v>
      </c>
      <c r="J1041" s="74">
        <f>SUM(J1042)</f>
        <v>0</v>
      </c>
      <c r="K1041" s="25">
        <f>IF(OR(J1041=0,F1041=0),0,J1041/F1041)*100</f>
        <v>0</v>
      </c>
      <c r="L1041" s="75">
        <f>SUM(N1041-J1041)</f>
        <v>0</v>
      </c>
      <c r="M1041" s="25">
        <f>IF(OR(L1041=0,F1041=0),0,L1041/F1041)*100</f>
        <v>0</v>
      </c>
      <c r="N1041" s="74">
        <f>SUM(N1042)</f>
        <v>0</v>
      </c>
      <c r="O1041" s="25">
        <f>IF(OR(N1041=0,F1041=0),0,N1041/F1041)*100</f>
        <v>0</v>
      </c>
      <c r="P1041" s="76">
        <f>SUM(F1041-N1041)</f>
        <v>0</v>
      </c>
      <c r="R1041" s="64"/>
      <c r="S1041" s="65"/>
    </row>
    <row r="1042" spans="1:19" x14ac:dyDescent="0.25">
      <c r="A1042" s="100">
        <v>3311403260974220</v>
      </c>
      <c r="B1042" s="80" t="s">
        <v>982</v>
      </c>
      <c r="C1042" s="73"/>
      <c r="D1042" s="64">
        <f>SUM(geab:geru!D1042)</f>
        <v>0</v>
      </c>
      <c r="E1042" s="64">
        <f>SUM(geab:geru!E1042)</f>
        <v>0</v>
      </c>
      <c r="F1042" s="75">
        <f t="shared" ref="F1042" si="903">SUM(D1042+E1042)</f>
        <v>0</v>
      </c>
      <c r="G1042" s="25">
        <f t="shared" ref="G1042" si="904">IF(OR(F1042=0,F$7=0),0,F1042/F$7)*100</f>
        <v>0</v>
      </c>
      <c r="H1042" s="64"/>
      <c r="I1042" s="76">
        <f t="shared" ref="I1042" si="905">SUM(F1042-H1042)</f>
        <v>0</v>
      </c>
      <c r="J1042" s="64">
        <f>SUM(geab:geru!J1042)</f>
        <v>0</v>
      </c>
      <c r="K1042" s="25">
        <f t="shared" ref="K1042" si="906">IF(OR(J1042=0,F1042=0),0,J1042/F1042)*100</f>
        <v>0</v>
      </c>
      <c r="L1042" s="75">
        <f t="shared" ref="L1042" si="907">SUM(N1042-J1042)</f>
        <v>0</v>
      </c>
      <c r="M1042" s="25">
        <f t="shared" ref="M1042" si="908">IF(OR(L1042=0,F1042=0),0,L1042/F1042)*100</f>
        <v>0</v>
      </c>
      <c r="N1042" s="64">
        <f>SUM(geab:geru!N1042)</f>
        <v>0</v>
      </c>
      <c r="O1042" s="25">
        <f>IF(OR(N1042=0,F1042=0),0,N1042/F1042)*100</f>
        <v>0</v>
      </c>
      <c r="P1042" s="76">
        <f>SUM(F1042-N1042)</f>
        <v>0</v>
      </c>
      <c r="R1042" s="64"/>
      <c r="S1042" s="65"/>
    </row>
    <row r="1043" spans="1:19" x14ac:dyDescent="0.25">
      <c r="A1043" s="100">
        <v>331140327</v>
      </c>
      <c r="B1043" s="31" t="s">
        <v>983</v>
      </c>
      <c r="C1043" s="73"/>
      <c r="D1043" s="74">
        <f>SUM(D1044+D1046+D1049+D1051)</f>
        <v>0</v>
      </c>
      <c r="E1043" s="74">
        <f>SUM(E1044+E1046+E1049+E1051)</f>
        <v>0</v>
      </c>
      <c r="F1043" s="75">
        <f t="shared" si="838"/>
        <v>0</v>
      </c>
      <c r="G1043" s="25">
        <f t="shared" si="886"/>
        <v>0</v>
      </c>
      <c r="H1043" s="74">
        <f>SUM(H1044+H1046+H1049+H1051)</f>
        <v>0</v>
      </c>
      <c r="I1043" s="76">
        <f t="shared" si="845"/>
        <v>0</v>
      </c>
      <c r="J1043" s="74">
        <f>SUM(J1044+J1046+J1049+J1051)</f>
        <v>0</v>
      </c>
      <c r="K1043" s="25">
        <f t="shared" si="839"/>
        <v>0</v>
      </c>
      <c r="L1043" s="75">
        <f t="shared" si="853"/>
        <v>0</v>
      </c>
      <c r="M1043" s="25">
        <f t="shared" si="840"/>
        <v>0</v>
      </c>
      <c r="N1043" s="74">
        <f>SUM(N1044+N1046+N1049+N1051)</f>
        <v>0</v>
      </c>
      <c r="O1043" s="25">
        <f t="shared" si="841"/>
        <v>0</v>
      </c>
      <c r="P1043" s="76">
        <f t="shared" si="852"/>
        <v>0</v>
      </c>
      <c r="R1043" s="64"/>
      <c r="S1043" s="65">
        <f t="shared" si="842"/>
        <v>0</v>
      </c>
    </row>
    <row r="1044" spans="1:19" ht="39" x14ac:dyDescent="0.25">
      <c r="A1044" s="100">
        <v>3311403270685</v>
      </c>
      <c r="B1044" s="31" t="s">
        <v>984</v>
      </c>
      <c r="C1044" s="73"/>
      <c r="D1044" s="74">
        <f>SUM(D1045)</f>
        <v>0</v>
      </c>
      <c r="E1044" s="74">
        <f>SUM(E1045)</f>
        <v>0</v>
      </c>
      <c r="F1044" s="75">
        <f t="shared" si="838"/>
        <v>0</v>
      </c>
      <c r="G1044" s="25">
        <f t="shared" si="886"/>
        <v>0</v>
      </c>
      <c r="H1044" s="74">
        <f>SUM(H1045)</f>
        <v>0</v>
      </c>
      <c r="I1044" s="76">
        <f t="shared" si="845"/>
        <v>0</v>
      </c>
      <c r="J1044" s="74">
        <f>SUM(J1045)</f>
        <v>0</v>
      </c>
      <c r="K1044" s="25">
        <f t="shared" si="839"/>
        <v>0</v>
      </c>
      <c r="L1044" s="75">
        <f t="shared" si="853"/>
        <v>0</v>
      </c>
      <c r="M1044" s="25">
        <f t="shared" si="840"/>
        <v>0</v>
      </c>
      <c r="N1044" s="74">
        <f>SUM(N1045)</f>
        <v>0</v>
      </c>
      <c r="O1044" s="25">
        <f t="shared" si="841"/>
        <v>0</v>
      </c>
      <c r="P1044" s="76">
        <f t="shared" si="852"/>
        <v>0</v>
      </c>
      <c r="R1044" s="64"/>
      <c r="S1044" s="65">
        <f t="shared" si="842"/>
        <v>0</v>
      </c>
    </row>
    <row r="1045" spans="1:19" ht="39" x14ac:dyDescent="0.25">
      <c r="A1045" s="100">
        <v>3311403270685220</v>
      </c>
      <c r="B1045" s="31" t="s">
        <v>984</v>
      </c>
      <c r="C1045" s="73"/>
      <c r="D1045" s="64">
        <f>SUM(geab:geru!D1045)</f>
        <v>0</v>
      </c>
      <c r="E1045" s="64">
        <f>SUM(geab:geru!E1045)</f>
        <v>0</v>
      </c>
      <c r="F1045" s="75">
        <f t="shared" si="838"/>
        <v>0</v>
      </c>
      <c r="G1045" s="25">
        <f t="shared" si="886"/>
        <v>0</v>
      </c>
      <c r="H1045" s="64"/>
      <c r="I1045" s="76">
        <f t="shared" ref="I1045" si="909">SUM(F1045-H1045)</f>
        <v>0</v>
      </c>
      <c r="J1045" s="64">
        <f>SUM(geab:geru!J1045)</f>
        <v>0</v>
      </c>
      <c r="K1045" s="25">
        <f t="shared" si="839"/>
        <v>0</v>
      </c>
      <c r="L1045" s="75">
        <f t="shared" ref="L1045" si="910">SUM(N1045-J1045)</f>
        <v>0</v>
      </c>
      <c r="M1045" s="25">
        <f t="shared" si="840"/>
        <v>0</v>
      </c>
      <c r="N1045" s="64">
        <f>SUM(geab:geru!N1045)</f>
        <v>0</v>
      </c>
      <c r="O1045" s="25">
        <f t="shared" si="841"/>
        <v>0</v>
      </c>
      <c r="P1045" s="76">
        <f t="shared" si="852"/>
        <v>0</v>
      </c>
      <c r="R1045" s="64"/>
      <c r="S1045" s="65">
        <f t="shared" si="842"/>
        <v>0</v>
      </c>
    </row>
    <row r="1046" spans="1:19" ht="26.25" x14ac:dyDescent="0.25">
      <c r="A1046" s="72">
        <v>3311403270830</v>
      </c>
      <c r="B1046" s="31" t="s">
        <v>985</v>
      </c>
      <c r="C1046" s="73"/>
      <c r="D1046" s="74">
        <f>SUM(D1047:D1048)</f>
        <v>0</v>
      </c>
      <c r="E1046" s="74">
        <f>SUM(E1047:E1048)</f>
        <v>0</v>
      </c>
      <c r="F1046" s="75">
        <f t="shared" si="838"/>
        <v>0</v>
      </c>
      <c r="G1046" s="25">
        <f t="shared" si="886"/>
        <v>0</v>
      </c>
      <c r="H1046" s="74">
        <f>SUM(H1047:H1048)</f>
        <v>0</v>
      </c>
      <c r="I1046" s="76">
        <f t="shared" si="845"/>
        <v>0</v>
      </c>
      <c r="J1046" s="74">
        <f>SUM(J1047:J1048)</f>
        <v>0</v>
      </c>
      <c r="K1046" s="25">
        <f t="shared" si="839"/>
        <v>0</v>
      </c>
      <c r="L1046" s="75">
        <f t="shared" si="853"/>
        <v>0</v>
      </c>
      <c r="M1046" s="25">
        <f t="shared" si="840"/>
        <v>0</v>
      </c>
      <c r="N1046" s="74">
        <f>SUM(N1047:N1048)</f>
        <v>0</v>
      </c>
      <c r="O1046" s="25">
        <f t="shared" si="841"/>
        <v>0</v>
      </c>
      <c r="P1046" s="76">
        <f t="shared" si="852"/>
        <v>0</v>
      </c>
      <c r="R1046" s="64"/>
      <c r="S1046" s="65">
        <f t="shared" si="842"/>
        <v>0</v>
      </c>
    </row>
    <row r="1047" spans="1:19" ht="26.25" x14ac:dyDescent="0.25">
      <c r="A1047" s="72">
        <v>3311403270830220</v>
      </c>
      <c r="B1047" s="31" t="s">
        <v>985</v>
      </c>
      <c r="C1047" s="73"/>
      <c r="D1047" s="64">
        <f>SUM(geab:geru!D1047)</f>
        <v>0</v>
      </c>
      <c r="E1047" s="64">
        <f>SUM(geab:geru!E1047)</f>
        <v>0</v>
      </c>
      <c r="F1047" s="75">
        <f t="shared" ref="F1047:F1048" si="911">SUM(D1047+E1047)</f>
        <v>0</v>
      </c>
      <c r="G1047" s="25">
        <f t="shared" si="886"/>
        <v>0</v>
      </c>
      <c r="H1047" s="64"/>
      <c r="I1047" s="76">
        <f t="shared" ref="I1047:I1048" si="912">SUM(F1047-H1047)</f>
        <v>0</v>
      </c>
      <c r="J1047" s="64">
        <f>SUM(geab:geru!J1047)</f>
        <v>0</v>
      </c>
      <c r="K1047" s="25">
        <f t="shared" ref="K1047:K1048" si="913">IF(OR(J1047=0,F1047=0),0,J1047/F1047)*100</f>
        <v>0</v>
      </c>
      <c r="L1047" s="75">
        <f t="shared" ref="L1047:L1048" si="914">SUM(N1047-J1047)</f>
        <v>0</v>
      </c>
      <c r="M1047" s="25">
        <f t="shared" ref="M1047:M1048" si="915">IF(OR(L1047=0,F1047=0),0,L1047/F1047)*100</f>
        <v>0</v>
      </c>
      <c r="N1047" s="64">
        <f>SUM(geab:geru!N1047)</f>
        <v>0</v>
      </c>
      <c r="O1047" s="25">
        <f t="shared" ref="O1047:O1112" si="916">IF(OR(N1047=0,F1047=0),0,N1047/F1047)*100</f>
        <v>0</v>
      </c>
      <c r="P1047" s="76">
        <f t="shared" si="852"/>
        <v>0</v>
      </c>
      <c r="R1047" s="64"/>
      <c r="S1047" s="65">
        <f t="shared" ref="S1047:S1110" si="917">+N1047-R1047</f>
        <v>0</v>
      </c>
    </row>
    <row r="1048" spans="1:19" ht="26.25" x14ac:dyDescent="0.25">
      <c r="A1048" s="72">
        <v>3311403270830220</v>
      </c>
      <c r="B1048" s="31" t="s">
        <v>985</v>
      </c>
      <c r="C1048" s="73"/>
      <c r="D1048" s="64">
        <f>SUM(geab:geru!D1048)</f>
        <v>0</v>
      </c>
      <c r="E1048" s="64">
        <f>SUM(geab:geru!E1048)</f>
        <v>0</v>
      </c>
      <c r="F1048" s="75">
        <f t="shared" si="911"/>
        <v>0</v>
      </c>
      <c r="G1048" s="25">
        <f t="shared" si="886"/>
        <v>0</v>
      </c>
      <c r="H1048" s="64"/>
      <c r="I1048" s="76">
        <f t="shared" si="912"/>
        <v>0</v>
      </c>
      <c r="J1048" s="64">
        <f>SUM(geab:geru!J1048)</f>
        <v>0</v>
      </c>
      <c r="K1048" s="25">
        <f t="shared" si="913"/>
        <v>0</v>
      </c>
      <c r="L1048" s="75">
        <f t="shared" si="914"/>
        <v>0</v>
      </c>
      <c r="M1048" s="25">
        <f t="shared" si="915"/>
        <v>0</v>
      </c>
      <c r="N1048" s="64">
        <f>SUM(geab:geru!N1048)</f>
        <v>0</v>
      </c>
      <c r="O1048" s="25">
        <f t="shared" si="916"/>
        <v>0</v>
      </c>
      <c r="P1048" s="76">
        <f t="shared" si="852"/>
        <v>0</v>
      </c>
      <c r="R1048" s="64"/>
      <c r="S1048" s="65">
        <f t="shared" si="917"/>
        <v>0</v>
      </c>
    </row>
    <row r="1049" spans="1:19" ht="39" x14ac:dyDescent="0.25">
      <c r="A1049" s="72">
        <v>3311403270838</v>
      </c>
      <c r="B1049" s="31" t="s">
        <v>986</v>
      </c>
      <c r="C1049" s="73"/>
      <c r="D1049" s="74">
        <f>SUM(D1050)</f>
        <v>0</v>
      </c>
      <c r="E1049" s="74">
        <f>SUM(E1050)</f>
        <v>0</v>
      </c>
      <c r="F1049" s="75">
        <f t="shared" ref="F1049:F1112" si="918">SUM(D1049+E1049)</f>
        <v>0</v>
      </c>
      <c r="G1049" s="25">
        <f t="shared" si="886"/>
        <v>0</v>
      </c>
      <c r="H1049" s="74">
        <f>SUM(H1050)</f>
        <v>0</v>
      </c>
      <c r="I1049" s="76">
        <f t="shared" ref="I1049:I1113" si="919">SUM(F1049-H1049)</f>
        <v>0</v>
      </c>
      <c r="J1049" s="74">
        <f>SUM(J1050)</f>
        <v>0</v>
      </c>
      <c r="K1049" s="25">
        <f t="shared" ref="K1049:K1112" si="920">IF(OR(J1049=0,F1049=0),0,J1049/F1049)*100</f>
        <v>0</v>
      </c>
      <c r="L1049" s="75">
        <f t="shared" si="853"/>
        <v>0</v>
      </c>
      <c r="M1049" s="25">
        <f t="shared" ref="M1049:M1112" si="921">IF(OR(L1049=0,F1049=0),0,L1049/F1049)*100</f>
        <v>0</v>
      </c>
      <c r="N1049" s="74">
        <f>SUM(N1050)</f>
        <v>0</v>
      </c>
      <c r="O1049" s="25">
        <f t="shared" si="916"/>
        <v>0</v>
      </c>
      <c r="P1049" s="76">
        <f t="shared" si="852"/>
        <v>0</v>
      </c>
      <c r="R1049" s="64"/>
      <c r="S1049" s="65">
        <f t="shared" si="917"/>
        <v>0</v>
      </c>
    </row>
    <row r="1050" spans="1:19" ht="39" x14ac:dyDescent="0.25">
      <c r="A1050" s="72">
        <v>3311403270838220</v>
      </c>
      <c r="B1050" s="31" t="s">
        <v>986</v>
      </c>
      <c r="C1050" s="73"/>
      <c r="D1050" s="64">
        <f>SUM(geab:geru!D1050)</f>
        <v>0</v>
      </c>
      <c r="E1050" s="64">
        <f>SUM(geab:geru!E1050)</f>
        <v>0</v>
      </c>
      <c r="F1050" s="75">
        <f t="shared" si="918"/>
        <v>0</v>
      </c>
      <c r="G1050" s="25">
        <f t="shared" si="886"/>
        <v>0</v>
      </c>
      <c r="H1050" s="64"/>
      <c r="I1050" s="76">
        <f t="shared" ref="I1050" si="922">SUM(F1050-H1050)</f>
        <v>0</v>
      </c>
      <c r="J1050" s="64">
        <f>SUM(geab:geru!J1050)</f>
        <v>0</v>
      </c>
      <c r="K1050" s="25">
        <f t="shared" si="920"/>
        <v>0</v>
      </c>
      <c r="L1050" s="75">
        <f t="shared" ref="L1050" si="923">SUM(N1050-J1050)</f>
        <v>0</v>
      </c>
      <c r="M1050" s="25">
        <f t="shared" si="921"/>
        <v>0</v>
      </c>
      <c r="N1050" s="64">
        <f>SUM(geab:geru!N1050)</f>
        <v>0</v>
      </c>
      <c r="O1050" s="25">
        <f t="shared" si="916"/>
        <v>0</v>
      </c>
      <c r="P1050" s="76">
        <f t="shared" si="852"/>
        <v>0</v>
      </c>
      <c r="R1050" s="64"/>
      <c r="S1050" s="65">
        <f t="shared" si="917"/>
        <v>0</v>
      </c>
    </row>
    <row r="1051" spans="1:19" ht="26.25" x14ac:dyDescent="0.25">
      <c r="A1051" s="72">
        <v>3311403270840</v>
      </c>
      <c r="B1051" s="31" t="s">
        <v>987</v>
      </c>
      <c r="C1051" s="73"/>
      <c r="D1051" s="74">
        <f>SUM(D1052)</f>
        <v>0</v>
      </c>
      <c r="E1051" s="74">
        <f>SUM(E1052)</f>
        <v>0</v>
      </c>
      <c r="F1051" s="75">
        <f t="shared" si="918"/>
        <v>0</v>
      </c>
      <c r="G1051" s="25">
        <f t="shared" si="886"/>
        <v>0</v>
      </c>
      <c r="H1051" s="74">
        <f>SUM(H1052)</f>
        <v>0</v>
      </c>
      <c r="I1051" s="76">
        <f t="shared" si="919"/>
        <v>0</v>
      </c>
      <c r="J1051" s="74">
        <f>SUM(J1052)</f>
        <v>0</v>
      </c>
      <c r="K1051" s="25">
        <f t="shared" si="920"/>
        <v>0</v>
      </c>
      <c r="L1051" s="75">
        <f t="shared" si="853"/>
        <v>0</v>
      </c>
      <c r="M1051" s="25">
        <f t="shared" si="921"/>
        <v>0</v>
      </c>
      <c r="N1051" s="74">
        <f>SUM(N1052)</f>
        <v>0</v>
      </c>
      <c r="O1051" s="25">
        <f t="shared" si="916"/>
        <v>0</v>
      </c>
      <c r="P1051" s="76">
        <f t="shared" si="852"/>
        <v>0</v>
      </c>
      <c r="R1051" s="64"/>
      <c r="S1051" s="65">
        <f t="shared" si="917"/>
        <v>0</v>
      </c>
    </row>
    <row r="1052" spans="1:19" ht="26.25" x14ac:dyDescent="0.25">
      <c r="A1052" s="72">
        <v>3311403270840220</v>
      </c>
      <c r="B1052" s="31" t="s">
        <v>987</v>
      </c>
      <c r="C1052" s="73"/>
      <c r="D1052" s="64">
        <f>SUM(geab:geru!D1052)</f>
        <v>0</v>
      </c>
      <c r="E1052" s="64">
        <f>SUM(geab:geru!E1052)</f>
        <v>0</v>
      </c>
      <c r="F1052" s="75">
        <f t="shared" si="918"/>
        <v>0</v>
      </c>
      <c r="G1052" s="25">
        <f t="shared" si="886"/>
        <v>0</v>
      </c>
      <c r="H1052" s="64"/>
      <c r="I1052" s="76">
        <f t="shared" ref="I1052" si="924">SUM(F1052-H1052)</f>
        <v>0</v>
      </c>
      <c r="J1052" s="64">
        <f>SUM(geab:geru!J1052)</f>
        <v>0</v>
      </c>
      <c r="K1052" s="25">
        <f t="shared" si="920"/>
        <v>0</v>
      </c>
      <c r="L1052" s="75">
        <f t="shared" ref="L1052" si="925">SUM(N1052-J1052)</f>
        <v>0</v>
      </c>
      <c r="M1052" s="25">
        <f t="shared" si="921"/>
        <v>0</v>
      </c>
      <c r="N1052" s="64">
        <f>SUM(geab:geru!N1052)</f>
        <v>0</v>
      </c>
      <c r="O1052" s="25">
        <f t="shared" si="916"/>
        <v>0</v>
      </c>
      <c r="P1052" s="76">
        <f t="shared" si="852"/>
        <v>0</v>
      </c>
      <c r="R1052" s="64"/>
      <c r="S1052" s="65">
        <f t="shared" si="917"/>
        <v>0</v>
      </c>
    </row>
    <row r="1053" spans="1:19" x14ac:dyDescent="0.25">
      <c r="A1053" s="100">
        <v>331140328</v>
      </c>
      <c r="B1053" s="31" t="s">
        <v>988</v>
      </c>
      <c r="C1053" s="73"/>
      <c r="D1053" s="74">
        <f>SUM(D1054+D1056+D1058+D1060+D1062+D1064)</f>
        <v>0</v>
      </c>
      <c r="E1053" s="74">
        <f>SUM(E1054+E1056+E1058+E1060+E1062+E1064)</f>
        <v>0</v>
      </c>
      <c r="F1053" s="75">
        <f t="shared" si="918"/>
        <v>0</v>
      </c>
      <c r="G1053" s="25">
        <f t="shared" si="886"/>
        <v>0</v>
      </c>
      <c r="H1053" s="74">
        <f>SUM(H1054+H1056+H1058+H1060+H1062+H1064)</f>
        <v>0</v>
      </c>
      <c r="I1053" s="76">
        <f t="shared" si="919"/>
        <v>0</v>
      </c>
      <c r="J1053" s="74">
        <f>SUM(J1054+J1056+J1058+J1060+J1062+J1064)</f>
        <v>0</v>
      </c>
      <c r="K1053" s="25">
        <f t="shared" si="920"/>
        <v>0</v>
      </c>
      <c r="L1053" s="75">
        <f t="shared" si="853"/>
        <v>0</v>
      </c>
      <c r="M1053" s="25">
        <f t="shared" si="921"/>
        <v>0</v>
      </c>
      <c r="N1053" s="74">
        <f>SUM(N1054+N1056+N1058+N1060+N1062+N1064)</f>
        <v>0</v>
      </c>
      <c r="O1053" s="25">
        <f t="shared" si="916"/>
        <v>0</v>
      </c>
      <c r="P1053" s="76">
        <f t="shared" si="852"/>
        <v>0</v>
      </c>
      <c r="R1053" s="64"/>
      <c r="S1053" s="65">
        <f t="shared" si="917"/>
        <v>0</v>
      </c>
    </row>
    <row r="1054" spans="1:19" ht="26.25" x14ac:dyDescent="0.25">
      <c r="A1054" s="100">
        <v>3311403280383</v>
      </c>
      <c r="B1054" s="31" t="s">
        <v>989</v>
      </c>
      <c r="C1054" s="73"/>
      <c r="D1054" s="74">
        <f>SUM(D1055)</f>
        <v>0</v>
      </c>
      <c r="E1054" s="74">
        <f>SUM(E1055)</f>
        <v>0</v>
      </c>
      <c r="F1054" s="75">
        <f t="shared" si="918"/>
        <v>0</v>
      </c>
      <c r="G1054" s="25">
        <f t="shared" si="886"/>
        <v>0</v>
      </c>
      <c r="H1054" s="74">
        <f>SUM(H1055)</f>
        <v>0</v>
      </c>
      <c r="I1054" s="76">
        <f t="shared" si="919"/>
        <v>0</v>
      </c>
      <c r="J1054" s="74">
        <f>SUM(J1055)</f>
        <v>0</v>
      </c>
      <c r="K1054" s="25">
        <f t="shared" si="920"/>
        <v>0</v>
      </c>
      <c r="L1054" s="75">
        <f t="shared" si="853"/>
        <v>0</v>
      </c>
      <c r="M1054" s="25">
        <f t="shared" si="921"/>
        <v>0</v>
      </c>
      <c r="N1054" s="74">
        <f>SUM(N1055)</f>
        <v>0</v>
      </c>
      <c r="O1054" s="25">
        <f t="shared" si="916"/>
        <v>0</v>
      </c>
      <c r="P1054" s="76">
        <f t="shared" ref="P1054:P1119" si="926">SUM(F1054-N1054)</f>
        <v>0</v>
      </c>
      <c r="R1054" s="64"/>
      <c r="S1054" s="65">
        <f t="shared" si="917"/>
        <v>0</v>
      </c>
    </row>
    <row r="1055" spans="1:19" ht="26.25" x14ac:dyDescent="0.25">
      <c r="A1055" s="100">
        <v>3311403280383220</v>
      </c>
      <c r="B1055" s="31" t="s">
        <v>989</v>
      </c>
      <c r="C1055" s="73"/>
      <c r="D1055" s="64">
        <f>SUM(geab:geru!D1055)</f>
        <v>0</v>
      </c>
      <c r="E1055" s="64">
        <f>SUM(geab:geru!E1055)</f>
        <v>0</v>
      </c>
      <c r="F1055" s="75">
        <f t="shared" si="918"/>
        <v>0</v>
      </c>
      <c r="G1055" s="25">
        <f t="shared" si="886"/>
        <v>0</v>
      </c>
      <c r="H1055" s="64"/>
      <c r="I1055" s="76">
        <f t="shared" ref="I1055" si="927">SUM(F1055-H1055)</f>
        <v>0</v>
      </c>
      <c r="J1055" s="64">
        <f>SUM(geab:geru!J1055)</f>
        <v>0</v>
      </c>
      <c r="K1055" s="25">
        <f t="shared" si="920"/>
        <v>0</v>
      </c>
      <c r="L1055" s="75">
        <f t="shared" ref="L1055" si="928">SUM(N1055-J1055)</f>
        <v>0</v>
      </c>
      <c r="M1055" s="25">
        <f t="shared" si="921"/>
        <v>0</v>
      </c>
      <c r="N1055" s="64">
        <f>SUM(geab:geru!N1055)</f>
        <v>0</v>
      </c>
      <c r="O1055" s="25">
        <f t="shared" si="916"/>
        <v>0</v>
      </c>
      <c r="P1055" s="76">
        <f t="shared" si="926"/>
        <v>0</v>
      </c>
      <c r="R1055" s="64"/>
      <c r="S1055" s="65">
        <f t="shared" si="917"/>
        <v>0</v>
      </c>
    </row>
    <row r="1056" spans="1:19" ht="26.25" x14ac:dyDescent="0.25">
      <c r="A1056" s="100">
        <v>3311403280681</v>
      </c>
      <c r="B1056" s="31" t="s">
        <v>990</v>
      </c>
      <c r="C1056" s="73"/>
      <c r="D1056" s="74">
        <f>SUM(D1057)</f>
        <v>0</v>
      </c>
      <c r="E1056" s="74">
        <f>SUM(E1057)</f>
        <v>0</v>
      </c>
      <c r="F1056" s="75">
        <f t="shared" si="918"/>
        <v>0</v>
      </c>
      <c r="G1056" s="25">
        <f t="shared" si="886"/>
        <v>0</v>
      </c>
      <c r="H1056" s="74">
        <f>SUM(H1057)</f>
        <v>0</v>
      </c>
      <c r="I1056" s="76">
        <f t="shared" si="919"/>
        <v>0</v>
      </c>
      <c r="J1056" s="74">
        <f>SUM(J1057)</f>
        <v>0</v>
      </c>
      <c r="K1056" s="25">
        <f t="shared" si="920"/>
        <v>0</v>
      </c>
      <c r="L1056" s="75">
        <f t="shared" ref="L1056:L1119" si="929">SUM(N1056-J1056)</f>
        <v>0</v>
      </c>
      <c r="M1056" s="25">
        <f t="shared" si="921"/>
        <v>0</v>
      </c>
      <c r="N1056" s="74">
        <f>SUM(N1057)</f>
        <v>0</v>
      </c>
      <c r="O1056" s="25">
        <f t="shared" si="916"/>
        <v>0</v>
      </c>
      <c r="P1056" s="76">
        <f t="shared" si="926"/>
        <v>0</v>
      </c>
      <c r="R1056" s="64"/>
      <c r="S1056" s="65">
        <f t="shared" si="917"/>
        <v>0</v>
      </c>
    </row>
    <row r="1057" spans="1:19" ht="26.25" x14ac:dyDescent="0.25">
      <c r="A1057" s="100">
        <v>3311403280681220</v>
      </c>
      <c r="B1057" s="31" t="s">
        <v>990</v>
      </c>
      <c r="C1057" s="73"/>
      <c r="D1057" s="64">
        <f>SUM(geab:geru!D1057)</f>
        <v>0</v>
      </c>
      <c r="E1057" s="64">
        <f>SUM(geab:geru!E1057)</f>
        <v>0</v>
      </c>
      <c r="F1057" s="75">
        <f t="shared" si="918"/>
        <v>0</v>
      </c>
      <c r="G1057" s="25">
        <f t="shared" si="886"/>
        <v>0</v>
      </c>
      <c r="H1057" s="64"/>
      <c r="I1057" s="76">
        <f t="shared" ref="I1057" si="930">SUM(F1057-H1057)</f>
        <v>0</v>
      </c>
      <c r="J1057" s="64">
        <f>SUM(geab:geru!J1057)</f>
        <v>0</v>
      </c>
      <c r="K1057" s="25">
        <f t="shared" si="920"/>
        <v>0</v>
      </c>
      <c r="L1057" s="75">
        <f t="shared" ref="L1057" si="931">SUM(N1057-J1057)</f>
        <v>0</v>
      </c>
      <c r="M1057" s="25">
        <f t="shared" si="921"/>
        <v>0</v>
      </c>
      <c r="N1057" s="64">
        <f>SUM(geab:geru!N1057)</f>
        <v>0</v>
      </c>
      <c r="O1057" s="25">
        <f t="shared" si="916"/>
        <v>0</v>
      </c>
      <c r="P1057" s="76">
        <f t="shared" si="926"/>
        <v>0</v>
      </c>
      <c r="R1057" s="64"/>
      <c r="S1057" s="65">
        <f t="shared" si="917"/>
        <v>0</v>
      </c>
    </row>
    <row r="1058" spans="1:19" ht="39" x14ac:dyDescent="0.25">
      <c r="A1058" s="100">
        <v>3311403280682</v>
      </c>
      <c r="B1058" s="31" t="s">
        <v>991</v>
      </c>
      <c r="C1058" s="73"/>
      <c r="D1058" s="74">
        <f>SUM(D1059)</f>
        <v>0</v>
      </c>
      <c r="E1058" s="74">
        <f>SUM(E1059)</f>
        <v>0</v>
      </c>
      <c r="F1058" s="75">
        <f t="shared" si="918"/>
        <v>0</v>
      </c>
      <c r="G1058" s="25">
        <f t="shared" si="886"/>
        <v>0</v>
      </c>
      <c r="H1058" s="74">
        <f>SUM(H1059)</f>
        <v>0</v>
      </c>
      <c r="I1058" s="76">
        <f t="shared" si="919"/>
        <v>0</v>
      </c>
      <c r="J1058" s="74">
        <f>SUM(J1059)</f>
        <v>0</v>
      </c>
      <c r="K1058" s="25">
        <f t="shared" si="920"/>
        <v>0</v>
      </c>
      <c r="L1058" s="75">
        <f t="shared" si="929"/>
        <v>0</v>
      </c>
      <c r="M1058" s="25">
        <f t="shared" si="921"/>
        <v>0</v>
      </c>
      <c r="N1058" s="74">
        <f>SUM(N1059)</f>
        <v>0</v>
      </c>
      <c r="O1058" s="25">
        <f t="shared" si="916"/>
        <v>0</v>
      </c>
      <c r="P1058" s="76">
        <f t="shared" si="926"/>
        <v>0</v>
      </c>
      <c r="R1058" s="64"/>
      <c r="S1058" s="65">
        <f t="shared" si="917"/>
        <v>0</v>
      </c>
    </row>
    <row r="1059" spans="1:19" ht="39" x14ac:dyDescent="0.25">
      <c r="A1059" s="100">
        <v>3311403280682220</v>
      </c>
      <c r="B1059" s="31" t="s">
        <v>991</v>
      </c>
      <c r="C1059" s="73"/>
      <c r="D1059" s="64">
        <f>SUM(geab:geru!D1059)</f>
        <v>0</v>
      </c>
      <c r="E1059" s="64">
        <f>SUM(geab:geru!E1059)</f>
        <v>0</v>
      </c>
      <c r="F1059" s="75">
        <f t="shared" si="918"/>
        <v>0</v>
      </c>
      <c r="G1059" s="25">
        <f t="shared" si="886"/>
        <v>0</v>
      </c>
      <c r="H1059" s="64"/>
      <c r="I1059" s="76">
        <f t="shared" ref="I1059" si="932">SUM(F1059-H1059)</f>
        <v>0</v>
      </c>
      <c r="J1059" s="64">
        <f>SUM(geab:geru!J1059)</f>
        <v>0</v>
      </c>
      <c r="K1059" s="25">
        <f t="shared" si="920"/>
        <v>0</v>
      </c>
      <c r="L1059" s="75">
        <f t="shared" ref="L1059" si="933">SUM(N1059-J1059)</f>
        <v>0</v>
      </c>
      <c r="M1059" s="25">
        <f t="shared" si="921"/>
        <v>0</v>
      </c>
      <c r="N1059" s="64">
        <f>SUM(geab:geru!N1059)</f>
        <v>0</v>
      </c>
      <c r="O1059" s="25">
        <f t="shared" si="916"/>
        <v>0</v>
      </c>
      <c r="P1059" s="76">
        <f t="shared" si="926"/>
        <v>0</v>
      </c>
      <c r="R1059" s="64"/>
      <c r="S1059" s="65">
        <f t="shared" si="917"/>
        <v>0</v>
      </c>
    </row>
    <row r="1060" spans="1:19" ht="26.25" x14ac:dyDescent="0.25">
      <c r="A1060" s="100">
        <v>3311403280683</v>
      </c>
      <c r="B1060" s="31" t="s">
        <v>992</v>
      </c>
      <c r="C1060" s="73"/>
      <c r="D1060" s="74">
        <f>SUM(D1061)</f>
        <v>0</v>
      </c>
      <c r="E1060" s="74">
        <f>SUM(E1061)</f>
        <v>0</v>
      </c>
      <c r="F1060" s="75">
        <f t="shared" si="918"/>
        <v>0</v>
      </c>
      <c r="G1060" s="25">
        <f t="shared" si="886"/>
        <v>0</v>
      </c>
      <c r="H1060" s="74">
        <f>SUM(H1061)</f>
        <v>0</v>
      </c>
      <c r="I1060" s="76">
        <f t="shared" si="919"/>
        <v>0</v>
      </c>
      <c r="J1060" s="74">
        <f>SUM(J1061)</f>
        <v>0</v>
      </c>
      <c r="K1060" s="25">
        <f t="shared" si="920"/>
        <v>0</v>
      </c>
      <c r="L1060" s="75">
        <f t="shared" si="929"/>
        <v>0</v>
      </c>
      <c r="M1060" s="25">
        <f t="shared" si="921"/>
        <v>0</v>
      </c>
      <c r="N1060" s="74">
        <f>SUM(N1061)</f>
        <v>0</v>
      </c>
      <c r="O1060" s="25">
        <f t="shared" si="916"/>
        <v>0</v>
      </c>
      <c r="P1060" s="76">
        <f t="shared" si="926"/>
        <v>0</v>
      </c>
      <c r="R1060" s="64"/>
      <c r="S1060" s="65">
        <f t="shared" si="917"/>
        <v>0</v>
      </c>
    </row>
    <row r="1061" spans="1:19" ht="26.25" x14ac:dyDescent="0.25">
      <c r="A1061" s="100">
        <v>3311403280683220</v>
      </c>
      <c r="B1061" s="31" t="s">
        <v>992</v>
      </c>
      <c r="C1061" s="73"/>
      <c r="D1061" s="64">
        <f>SUM(geab:geru!D1061)</f>
        <v>0</v>
      </c>
      <c r="E1061" s="64">
        <f>SUM(geab:geru!E1061)</f>
        <v>0</v>
      </c>
      <c r="F1061" s="75">
        <f t="shared" si="918"/>
        <v>0</v>
      </c>
      <c r="G1061" s="25">
        <f t="shared" si="886"/>
        <v>0</v>
      </c>
      <c r="H1061" s="64"/>
      <c r="I1061" s="76">
        <f t="shared" ref="I1061" si="934">SUM(F1061-H1061)</f>
        <v>0</v>
      </c>
      <c r="J1061" s="64">
        <f>SUM(geab:geru!J1061)</f>
        <v>0</v>
      </c>
      <c r="K1061" s="25">
        <f t="shared" si="920"/>
        <v>0</v>
      </c>
      <c r="L1061" s="75">
        <f t="shared" ref="L1061" si="935">SUM(N1061-J1061)</f>
        <v>0</v>
      </c>
      <c r="M1061" s="25">
        <f t="shared" si="921"/>
        <v>0</v>
      </c>
      <c r="N1061" s="64">
        <f>SUM(geab:geru!N1061)</f>
        <v>0</v>
      </c>
      <c r="O1061" s="25">
        <f t="shared" si="916"/>
        <v>0</v>
      </c>
      <c r="P1061" s="76">
        <f t="shared" si="926"/>
        <v>0</v>
      </c>
      <c r="R1061" s="64"/>
      <c r="S1061" s="65">
        <f t="shared" si="917"/>
        <v>0</v>
      </c>
    </row>
    <row r="1062" spans="1:19" ht="26.25" x14ac:dyDescent="0.25">
      <c r="A1062" s="72">
        <v>3311403280824</v>
      </c>
      <c r="B1062" s="31" t="s">
        <v>993</v>
      </c>
      <c r="C1062" s="73"/>
      <c r="D1062" s="74">
        <f>SUM(D1063)</f>
        <v>0</v>
      </c>
      <c r="E1062" s="74">
        <f>SUM(E1063)</f>
        <v>0</v>
      </c>
      <c r="F1062" s="75">
        <f t="shared" si="918"/>
        <v>0</v>
      </c>
      <c r="G1062" s="25">
        <f t="shared" si="886"/>
        <v>0</v>
      </c>
      <c r="H1062" s="74">
        <f>SUM(H1063)</f>
        <v>0</v>
      </c>
      <c r="I1062" s="76">
        <f t="shared" si="919"/>
        <v>0</v>
      </c>
      <c r="J1062" s="74">
        <f>SUM(J1063)</f>
        <v>0</v>
      </c>
      <c r="K1062" s="25">
        <f t="shared" si="920"/>
        <v>0</v>
      </c>
      <c r="L1062" s="75">
        <f t="shared" si="929"/>
        <v>0</v>
      </c>
      <c r="M1062" s="25">
        <f t="shared" si="921"/>
        <v>0</v>
      </c>
      <c r="N1062" s="74">
        <f>SUM(N1063)</f>
        <v>0</v>
      </c>
      <c r="O1062" s="25">
        <f t="shared" si="916"/>
        <v>0</v>
      </c>
      <c r="P1062" s="76">
        <f t="shared" si="926"/>
        <v>0</v>
      </c>
      <c r="R1062" s="64"/>
      <c r="S1062" s="65">
        <f t="shared" si="917"/>
        <v>0</v>
      </c>
    </row>
    <row r="1063" spans="1:19" ht="26.25" x14ac:dyDescent="0.25">
      <c r="A1063" s="72">
        <v>3311403280824220</v>
      </c>
      <c r="B1063" s="31" t="s">
        <v>993</v>
      </c>
      <c r="C1063" s="73"/>
      <c r="D1063" s="64">
        <f>SUM(geab:geru!D1063)</f>
        <v>0</v>
      </c>
      <c r="E1063" s="64">
        <f>SUM(geab:geru!E1063)</f>
        <v>0</v>
      </c>
      <c r="F1063" s="75">
        <f t="shared" si="918"/>
        <v>0</v>
      </c>
      <c r="G1063" s="25">
        <f t="shared" si="886"/>
        <v>0</v>
      </c>
      <c r="H1063" s="64"/>
      <c r="I1063" s="76">
        <f t="shared" ref="I1063" si="936">SUM(F1063-H1063)</f>
        <v>0</v>
      </c>
      <c r="J1063" s="64">
        <f>SUM(geab:geru!J1063)</f>
        <v>0</v>
      </c>
      <c r="K1063" s="25">
        <f t="shared" si="920"/>
        <v>0</v>
      </c>
      <c r="L1063" s="75">
        <f t="shared" ref="L1063" si="937">SUM(N1063-J1063)</f>
        <v>0</v>
      </c>
      <c r="M1063" s="25">
        <f t="shared" si="921"/>
        <v>0</v>
      </c>
      <c r="N1063" s="64">
        <f>SUM(geab:geru!N1063)</f>
        <v>0</v>
      </c>
      <c r="O1063" s="25">
        <f t="shared" si="916"/>
        <v>0</v>
      </c>
      <c r="P1063" s="76">
        <f t="shared" si="926"/>
        <v>0</v>
      </c>
      <c r="R1063" s="64"/>
      <c r="S1063" s="65">
        <f t="shared" si="917"/>
        <v>0</v>
      </c>
    </row>
    <row r="1064" spans="1:19" ht="26.25" x14ac:dyDescent="0.25">
      <c r="A1064" s="72">
        <v>3311403280834</v>
      </c>
      <c r="B1064" s="80" t="s">
        <v>994</v>
      </c>
      <c r="C1064" s="73"/>
      <c r="D1064" s="74">
        <f>SUM(D1065)</f>
        <v>0</v>
      </c>
      <c r="E1064" s="74">
        <f>SUM(E1065)</f>
        <v>0</v>
      </c>
      <c r="F1064" s="75">
        <f t="shared" si="918"/>
        <v>0</v>
      </c>
      <c r="G1064" s="25">
        <f t="shared" si="886"/>
        <v>0</v>
      </c>
      <c r="H1064" s="74">
        <f>SUM(H1065)</f>
        <v>0</v>
      </c>
      <c r="I1064" s="76">
        <f t="shared" si="919"/>
        <v>0</v>
      </c>
      <c r="J1064" s="74">
        <f>SUM(J1065)</f>
        <v>0</v>
      </c>
      <c r="K1064" s="25">
        <f t="shared" si="920"/>
        <v>0</v>
      </c>
      <c r="L1064" s="75">
        <f t="shared" si="929"/>
        <v>0</v>
      </c>
      <c r="M1064" s="25">
        <f t="shared" si="921"/>
        <v>0</v>
      </c>
      <c r="N1064" s="74">
        <f>SUM(N1065)</f>
        <v>0</v>
      </c>
      <c r="O1064" s="25">
        <f t="shared" si="916"/>
        <v>0</v>
      </c>
      <c r="P1064" s="76">
        <f t="shared" si="926"/>
        <v>0</v>
      </c>
      <c r="R1064" s="64"/>
      <c r="S1064" s="65">
        <f t="shared" si="917"/>
        <v>0</v>
      </c>
    </row>
    <row r="1065" spans="1:19" ht="39" x14ac:dyDescent="0.25">
      <c r="A1065" s="72">
        <v>3311403280834220</v>
      </c>
      <c r="B1065" s="80" t="s">
        <v>995</v>
      </c>
      <c r="C1065" s="73"/>
      <c r="D1065" s="64">
        <f>SUM(geab:geru!D1065)</f>
        <v>0</v>
      </c>
      <c r="E1065" s="64">
        <f>SUM(geab:geru!E1065)</f>
        <v>0</v>
      </c>
      <c r="F1065" s="75">
        <f t="shared" si="918"/>
        <v>0</v>
      </c>
      <c r="G1065" s="25">
        <f t="shared" si="886"/>
        <v>0</v>
      </c>
      <c r="H1065" s="64"/>
      <c r="I1065" s="76">
        <f t="shared" ref="I1065" si="938">SUM(F1065-H1065)</f>
        <v>0</v>
      </c>
      <c r="J1065" s="64">
        <f>SUM(geab:geru!J1065)</f>
        <v>0</v>
      </c>
      <c r="K1065" s="25">
        <f t="shared" si="920"/>
        <v>0</v>
      </c>
      <c r="L1065" s="75">
        <f t="shared" ref="L1065" si="939">SUM(N1065-J1065)</f>
        <v>0</v>
      </c>
      <c r="M1065" s="25">
        <f t="shared" si="921"/>
        <v>0</v>
      </c>
      <c r="N1065" s="64">
        <f>SUM(geab:geru!N1065)</f>
        <v>0</v>
      </c>
      <c r="O1065" s="25">
        <f t="shared" si="916"/>
        <v>0</v>
      </c>
      <c r="P1065" s="76">
        <f t="shared" si="926"/>
        <v>0</v>
      </c>
      <c r="R1065" s="64"/>
      <c r="S1065" s="65">
        <f t="shared" si="917"/>
        <v>0</v>
      </c>
    </row>
    <row r="1066" spans="1:19" x14ac:dyDescent="0.25">
      <c r="A1066" s="72">
        <v>331140329</v>
      </c>
      <c r="B1066" s="31" t="s">
        <v>996</v>
      </c>
      <c r="C1066" s="73"/>
      <c r="D1066" s="74">
        <f>SUM(D1067+D1069)</f>
        <v>0</v>
      </c>
      <c r="E1066" s="74">
        <f>SUM(E1067+E1069)</f>
        <v>0</v>
      </c>
      <c r="F1066" s="75">
        <f t="shared" si="918"/>
        <v>0</v>
      </c>
      <c r="G1066" s="25">
        <f t="shared" si="886"/>
        <v>0</v>
      </c>
      <c r="H1066" s="74">
        <f>SUM(H1067+H1069)</f>
        <v>0</v>
      </c>
      <c r="I1066" s="76">
        <f t="shared" si="919"/>
        <v>0</v>
      </c>
      <c r="J1066" s="74">
        <f>SUM(J1067+J1069)</f>
        <v>0</v>
      </c>
      <c r="K1066" s="25">
        <f t="shared" si="920"/>
        <v>0</v>
      </c>
      <c r="L1066" s="75">
        <f t="shared" si="929"/>
        <v>0</v>
      </c>
      <c r="M1066" s="25">
        <f t="shared" si="921"/>
        <v>0</v>
      </c>
      <c r="N1066" s="74">
        <f>SUM(N1067+N1069)</f>
        <v>0</v>
      </c>
      <c r="O1066" s="25">
        <f t="shared" si="916"/>
        <v>0</v>
      </c>
      <c r="P1066" s="76">
        <f t="shared" si="926"/>
        <v>0</v>
      </c>
      <c r="R1066" s="64"/>
      <c r="S1066" s="65">
        <f t="shared" si="917"/>
        <v>0</v>
      </c>
    </row>
    <row r="1067" spans="1:19" ht="26.25" x14ac:dyDescent="0.25">
      <c r="A1067" s="72">
        <v>3311403290601</v>
      </c>
      <c r="B1067" s="31" t="s">
        <v>997</v>
      </c>
      <c r="C1067" s="73"/>
      <c r="D1067" s="74">
        <f>SUM(D1068)</f>
        <v>0</v>
      </c>
      <c r="E1067" s="74">
        <f>SUM(E1068)</f>
        <v>0</v>
      </c>
      <c r="F1067" s="75">
        <f t="shared" si="918"/>
        <v>0</v>
      </c>
      <c r="G1067" s="25">
        <f t="shared" si="886"/>
        <v>0</v>
      </c>
      <c r="H1067" s="74">
        <f>SUM(H1068)</f>
        <v>0</v>
      </c>
      <c r="I1067" s="76">
        <f t="shared" si="919"/>
        <v>0</v>
      </c>
      <c r="J1067" s="74">
        <f>SUM(J1068)</f>
        <v>0</v>
      </c>
      <c r="K1067" s="25">
        <f t="shared" si="920"/>
        <v>0</v>
      </c>
      <c r="L1067" s="75">
        <f t="shared" si="929"/>
        <v>0</v>
      </c>
      <c r="M1067" s="25">
        <f t="shared" si="921"/>
        <v>0</v>
      </c>
      <c r="N1067" s="74">
        <f>SUM(N1068)</f>
        <v>0</v>
      </c>
      <c r="O1067" s="25">
        <f t="shared" si="916"/>
        <v>0</v>
      </c>
      <c r="P1067" s="76">
        <f t="shared" si="926"/>
        <v>0</v>
      </c>
      <c r="R1067" s="64"/>
      <c r="S1067" s="65">
        <f t="shared" si="917"/>
        <v>0</v>
      </c>
    </row>
    <row r="1068" spans="1:19" ht="26.25" x14ac:dyDescent="0.25">
      <c r="A1068" s="72">
        <v>3311403290601230</v>
      </c>
      <c r="B1068" s="31" t="s">
        <v>997</v>
      </c>
      <c r="C1068" s="73"/>
      <c r="D1068" s="64">
        <f>SUM(geab:geru!D1068)</f>
        <v>0</v>
      </c>
      <c r="E1068" s="64">
        <f>SUM(geab:geru!E1068)</f>
        <v>0</v>
      </c>
      <c r="F1068" s="75">
        <f t="shared" si="918"/>
        <v>0</v>
      </c>
      <c r="G1068" s="25">
        <f t="shared" si="886"/>
        <v>0</v>
      </c>
      <c r="H1068" s="64"/>
      <c r="I1068" s="76">
        <f t="shared" ref="I1068" si="940">SUM(F1068-H1068)</f>
        <v>0</v>
      </c>
      <c r="J1068" s="64">
        <f>SUM(geab:geru!J1068)</f>
        <v>0</v>
      </c>
      <c r="K1068" s="25">
        <f t="shared" si="920"/>
        <v>0</v>
      </c>
      <c r="L1068" s="75">
        <f t="shared" ref="L1068" si="941">SUM(N1068-J1068)</f>
        <v>0</v>
      </c>
      <c r="M1068" s="25">
        <f t="shared" si="921"/>
        <v>0</v>
      </c>
      <c r="N1068" s="64">
        <f>SUM(geab:geru!N1068)</f>
        <v>0</v>
      </c>
      <c r="O1068" s="25">
        <f t="shared" si="916"/>
        <v>0</v>
      </c>
      <c r="P1068" s="76">
        <f t="shared" si="926"/>
        <v>0</v>
      </c>
      <c r="R1068" s="64"/>
      <c r="S1068" s="65">
        <f t="shared" si="917"/>
        <v>0</v>
      </c>
    </row>
    <row r="1069" spans="1:19" ht="39" x14ac:dyDescent="0.25">
      <c r="A1069" s="72">
        <v>3311403290815</v>
      </c>
      <c r="B1069" s="31" t="s">
        <v>998</v>
      </c>
      <c r="C1069" s="73"/>
      <c r="D1069" s="74">
        <f>SUM(D1070:D1071)</f>
        <v>0</v>
      </c>
      <c r="E1069" s="74">
        <f>SUM(E1070:E1071)</f>
        <v>0</v>
      </c>
      <c r="F1069" s="75">
        <f t="shared" si="918"/>
        <v>0</v>
      </c>
      <c r="G1069" s="25">
        <f t="shared" si="886"/>
        <v>0</v>
      </c>
      <c r="H1069" s="74">
        <f>SUM(H1070:H1071)</f>
        <v>0</v>
      </c>
      <c r="I1069" s="76">
        <f t="shared" si="919"/>
        <v>0</v>
      </c>
      <c r="J1069" s="74">
        <f>SUM(J1070:J1071)</f>
        <v>0</v>
      </c>
      <c r="K1069" s="25">
        <f t="shared" si="920"/>
        <v>0</v>
      </c>
      <c r="L1069" s="75">
        <f t="shared" si="929"/>
        <v>0</v>
      </c>
      <c r="M1069" s="25">
        <f t="shared" si="921"/>
        <v>0</v>
      </c>
      <c r="N1069" s="74">
        <f>SUM(N1070:N1071)</f>
        <v>0</v>
      </c>
      <c r="O1069" s="25">
        <f t="shared" si="916"/>
        <v>0</v>
      </c>
      <c r="P1069" s="76">
        <f t="shared" si="926"/>
        <v>0</v>
      </c>
      <c r="R1069" s="64"/>
      <c r="S1069" s="65">
        <f t="shared" si="917"/>
        <v>0</v>
      </c>
    </row>
    <row r="1070" spans="1:19" ht="39" x14ac:dyDescent="0.25">
      <c r="A1070" s="72">
        <v>3311403290815230</v>
      </c>
      <c r="B1070" s="31" t="s">
        <v>998</v>
      </c>
      <c r="C1070" s="73"/>
      <c r="D1070" s="64">
        <f>SUM(geab:geru!D1070)</f>
        <v>0</v>
      </c>
      <c r="E1070" s="64">
        <f>SUM(geab:geru!E1070)</f>
        <v>0</v>
      </c>
      <c r="F1070" s="75">
        <f t="shared" si="918"/>
        <v>0</v>
      </c>
      <c r="G1070" s="25">
        <f t="shared" si="886"/>
        <v>0</v>
      </c>
      <c r="H1070" s="64"/>
      <c r="I1070" s="76">
        <f t="shared" ref="I1070:I1071" si="942">SUM(F1070-H1070)</f>
        <v>0</v>
      </c>
      <c r="J1070" s="64">
        <f>SUM(geab:geru!J1070)</f>
        <v>0</v>
      </c>
      <c r="K1070" s="25">
        <f t="shared" si="920"/>
        <v>0</v>
      </c>
      <c r="L1070" s="75">
        <f t="shared" ref="L1070:L1071" si="943">SUM(N1070-J1070)</f>
        <v>0</v>
      </c>
      <c r="M1070" s="25">
        <f t="shared" si="921"/>
        <v>0</v>
      </c>
      <c r="N1070" s="64">
        <f>SUM(geab:geru!N1070)</f>
        <v>0</v>
      </c>
      <c r="O1070" s="25">
        <f t="shared" si="916"/>
        <v>0</v>
      </c>
      <c r="P1070" s="76">
        <f t="shared" si="926"/>
        <v>0</v>
      </c>
      <c r="R1070" s="64"/>
      <c r="S1070" s="65">
        <f t="shared" si="917"/>
        <v>0</v>
      </c>
    </row>
    <row r="1071" spans="1:19" ht="39" x14ac:dyDescent="0.25">
      <c r="A1071" s="72">
        <v>3311403290815230</v>
      </c>
      <c r="B1071" s="31" t="s">
        <v>998</v>
      </c>
      <c r="C1071" s="73"/>
      <c r="D1071" s="64">
        <f>SUM(geab:geru!D1071)</f>
        <v>0</v>
      </c>
      <c r="E1071" s="64">
        <f>SUM(geab:geru!E1071)</f>
        <v>0</v>
      </c>
      <c r="F1071" s="75">
        <f t="shared" si="918"/>
        <v>0</v>
      </c>
      <c r="G1071" s="25">
        <f t="shared" si="886"/>
        <v>0</v>
      </c>
      <c r="H1071" s="64"/>
      <c r="I1071" s="76">
        <f t="shared" si="942"/>
        <v>0</v>
      </c>
      <c r="J1071" s="64">
        <f>SUM(geab:geru!J1071)</f>
        <v>0</v>
      </c>
      <c r="K1071" s="25">
        <f t="shared" si="920"/>
        <v>0</v>
      </c>
      <c r="L1071" s="75">
        <f t="shared" si="943"/>
        <v>0</v>
      </c>
      <c r="M1071" s="25">
        <f t="shared" si="921"/>
        <v>0</v>
      </c>
      <c r="N1071" s="64">
        <f>SUM(geab:geru!N1071)</f>
        <v>0</v>
      </c>
      <c r="O1071" s="25">
        <f t="shared" si="916"/>
        <v>0</v>
      </c>
      <c r="P1071" s="76">
        <f t="shared" si="926"/>
        <v>0</v>
      </c>
      <c r="R1071" s="64"/>
      <c r="S1071" s="65">
        <f t="shared" si="917"/>
        <v>0</v>
      </c>
    </row>
    <row r="1072" spans="1:19" ht="26.25" x14ac:dyDescent="0.25">
      <c r="A1072" s="100">
        <v>331140330</v>
      </c>
      <c r="B1072" s="31" t="s">
        <v>999</v>
      </c>
      <c r="C1072" s="73"/>
      <c r="D1072" s="74">
        <f>SUM(D1073+D1075)</f>
        <v>0</v>
      </c>
      <c r="E1072" s="74">
        <f>SUM(E1073+E1075)</f>
        <v>0</v>
      </c>
      <c r="F1072" s="75">
        <f t="shared" si="918"/>
        <v>0</v>
      </c>
      <c r="G1072" s="25">
        <f t="shared" si="886"/>
        <v>0</v>
      </c>
      <c r="H1072" s="74">
        <f>SUM(H1073+H1075)</f>
        <v>0</v>
      </c>
      <c r="I1072" s="76">
        <f t="shared" si="919"/>
        <v>0</v>
      </c>
      <c r="J1072" s="74">
        <f>SUM(J1073+J1075)</f>
        <v>0</v>
      </c>
      <c r="K1072" s="25">
        <f t="shared" si="920"/>
        <v>0</v>
      </c>
      <c r="L1072" s="75">
        <f t="shared" si="929"/>
        <v>0</v>
      </c>
      <c r="M1072" s="25">
        <f t="shared" si="921"/>
        <v>0</v>
      </c>
      <c r="N1072" s="74">
        <f>SUM(N1073+N1075)</f>
        <v>0</v>
      </c>
      <c r="O1072" s="25">
        <f t="shared" si="916"/>
        <v>0</v>
      </c>
      <c r="P1072" s="76">
        <f t="shared" si="926"/>
        <v>0</v>
      </c>
      <c r="R1072" s="64"/>
      <c r="S1072" s="65">
        <f t="shared" si="917"/>
        <v>0</v>
      </c>
    </row>
    <row r="1073" spans="1:19" ht="26.25" x14ac:dyDescent="0.25">
      <c r="A1073" s="100">
        <v>3311403300886</v>
      </c>
      <c r="B1073" s="31" t="s">
        <v>1000</v>
      </c>
      <c r="C1073" s="73"/>
      <c r="D1073" s="74">
        <f>SUM(D1074)</f>
        <v>0</v>
      </c>
      <c r="E1073" s="74">
        <f>SUM(E1074)</f>
        <v>0</v>
      </c>
      <c r="F1073" s="75">
        <f t="shared" si="918"/>
        <v>0</v>
      </c>
      <c r="G1073" s="25">
        <f t="shared" si="886"/>
        <v>0</v>
      </c>
      <c r="H1073" s="74">
        <f>SUM(H1074)</f>
        <v>0</v>
      </c>
      <c r="I1073" s="76">
        <f t="shared" si="919"/>
        <v>0</v>
      </c>
      <c r="J1073" s="74">
        <f>SUM(J1074)</f>
        <v>0</v>
      </c>
      <c r="K1073" s="25">
        <f t="shared" si="920"/>
        <v>0</v>
      </c>
      <c r="L1073" s="75">
        <f t="shared" si="929"/>
        <v>0</v>
      </c>
      <c r="M1073" s="25">
        <f t="shared" si="921"/>
        <v>0</v>
      </c>
      <c r="N1073" s="74">
        <f>SUM(N1074)</f>
        <v>0</v>
      </c>
      <c r="O1073" s="25">
        <f t="shared" si="916"/>
        <v>0</v>
      </c>
      <c r="P1073" s="76">
        <f t="shared" si="926"/>
        <v>0</v>
      </c>
      <c r="R1073" s="64"/>
      <c r="S1073" s="65">
        <f t="shared" si="917"/>
        <v>0</v>
      </c>
    </row>
    <row r="1074" spans="1:19" ht="26.25" x14ac:dyDescent="0.25">
      <c r="A1074" s="100">
        <v>3311403300886230</v>
      </c>
      <c r="B1074" s="31" t="s">
        <v>1000</v>
      </c>
      <c r="C1074" s="73"/>
      <c r="D1074" s="64">
        <f>SUM(geab:geru!D1074)</f>
        <v>0</v>
      </c>
      <c r="E1074" s="64">
        <f>SUM(geab:geru!E1074)</f>
        <v>0</v>
      </c>
      <c r="F1074" s="75">
        <f t="shared" si="918"/>
        <v>0</v>
      </c>
      <c r="G1074" s="25">
        <f t="shared" si="886"/>
        <v>0</v>
      </c>
      <c r="H1074" s="64"/>
      <c r="I1074" s="76">
        <f t="shared" ref="I1074" si="944">SUM(F1074-H1074)</f>
        <v>0</v>
      </c>
      <c r="J1074" s="64">
        <f>SUM(geab:geru!J1074)</f>
        <v>0</v>
      </c>
      <c r="K1074" s="25">
        <f t="shared" si="920"/>
        <v>0</v>
      </c>
      <c r="L1074" s="75">
        <f t="shared" ref="L1074" si="945">SUM(N1074-J1074)</f>
        <v>0</v>
      </c>
      <c r="M1074" s="25">
        <f t="shared" si="921"/>
        <v>0</v>
      </c>
      <c r="N1074" s="64">
        <f>SUM(geab:geru!N1074)</f>
        <v>0</v>
      </c>
      <c r="O1074" s="25">
        <f t="shared" si="916"/>
        <v>0</v>
      </c>
      <c r="P1074" s="76">
        <f t="shared" si="926"/>
        <v>0</v>
      </c>
      <c r="R1074" s="64"/>
      <c r="S1074" s="65">
        <f t="shared" si="917"/>
        <v>0</v>
      </c>
    </row>
    <row r="1075" spans="1:19" x14ac:dyDescent="0.25">
      <c r="A1075" s="100">
        <v>3311403300887</v>
      </c>
      <c r="B1075" s="31" t="s">
        <v>1001</v>
      </c>
      <c r="C1075" s="73"/>
      <c r="D1075" s="74">
        <f>SUM(D1076)</f>
        <v>0</v>
      </c>
      <c r="E1075" s="74">
        <f>SUM(E1076)</f>
        <v>0</v>
      </c>
      <c r="F1075" s="75">
        <f t="shared" si="918"/>
        <v>0</v>
      </c>
      <c r="G1075" s="25">
        <f t="shared" si="886"/>
        <v>0</v>
      </c>
      <c r="H1075" s="74">
        <f>SUM(H1076)</f>
        <v>0</v>
      </c>
      <c r="I1075" s="76">
        <f t="shared" si="919"/>
        <v>0</v>
      </c>
      <c r="J1075" s="74">
        <f>SUM(J1076)</f>
        <v>0</v>
      </c>
      <c r="K1075" s="25">
        <f t="shared" si="920"/>
        <v>0</v>
      </c>
      <c r="L1075" s="75">
        <f t="shared" si="929"/>
        <v>0</v>
      </c>
      <c r="M1075" s="25">
        <f t="shared" si="921"/>
        <v>0</v>
      </c>
      <c r="N1075" s="74">
        <f>SUM(N1076)</f>
        <v>0</v>
      </c>
      <c r="O1075" s="25">
        <f t="shared" si="916"/>
        <v>0</v>
      </c>
      <c r="P1075" s="76">
        <f t="shared" si="926"/>
        <v>0</v>
      </c>
      <c r="R1075" s="64"/>
      <c r="S1075" s="65">
        <f t="shared" si="917"/>
        <v>0</v>
      </c>
    </row>
    <row r="1076" spans="1:19" x14ac:dyDescent="0.25">
      <c r="A1076" s="100">
        <v>3311403300887230</v>
      </c>
      <c r="B1076" s="31" t="s">
        <v>1001</v>
      </c>
      <c r="C1076" s="73"/>
      <c r="D1076" s="64">
        <f>SUM(geab:geru!D1076)</f>
        <v>0</v>
      </c>
      <c r="E1076" s="64">
        <f>SUM(geab:geru!E1076)</f>
        <v>0</v>
      </c>
      <c r="F1076" s="75">
        <f t="shared" si="918"/>
        <v>0</v>
      </c>
      <c r="G1076" s="25">
        <f t="shared" si="886"/>
        <v>0</v>
      </c>
      <c r="H1076" s="64"/>
      <c r="I1076" s="76">
        <f t="shared" ref="I1076" si="946">SUM(F1076-H1076)</f>
        <v>0</v>
      </c>
      <c r="J1076" s="64">
        <f>SUM(geab:geru!J1076)</f>
        <v>0</v>
      </c>
      <c r="K1076" s="25">
        <f t="shared" si="920"/>
        <v>0</v>
      </c>
      <c r="L1076" s="75">
        <f t="shared" ref="L1076" si="947">SUM(N1076-J1076)</f>
        <v>0</v>
      </c>
      <c r="M1076" s="25">
        <f t="shared" si="921"/>
        <v>0</v>
      </c>
      <c r="N1076" s="64">
        <f>SUM(geab:geru!N1076)</f>
        <v>0</v>
      </c>
      <c r="O1076" s="25">
        <f t="shared" si="916"/>
        <v>0</v>
      </c>
      <c r="P1076" s="76">
        <f t="shared" si="926"/>
        <v>0</v>
      </c>
      <c r="R1076" s="64"/>
      <c r="S1076" s="65">
        <f t="shared" si="917"/>
        <v>0</v>
      </c>
    </row>
    <row r="1077" spans="1:19" ht="26.25" x14ac:dyDescent="0.25">
      <c r="A1077" s="100">
        <v>331140331</v>
      </c>
      <c r="B1077" s="31" t="s">
        <v>1002</v>
      </c>
      <c r="C1077" s="73"/>
      <c r="D1077" s="74">
        <f>SUM(D1078+D1080+D1082+D1089+D1091+D1093+D1095+D1097+D1102+D1104+D1107+D1109+D1111+D1113+D1115+D1117+D1119+D1121+D1123+D1125+D1127+D1129+D1131+D1133+D1135+D1137+D1139+D1141+D1143+D1145+D1147+D1149+D1151+D1153+D1155+D1157+D1159+D1161+D1163+D1165+D1167+D1169+D1171+D1173+D1175+D1177+D1179+D1181+D1183+D1185+D1187+D1189+D1191+D1195+D1197+D1199+D1202+D1204+D1206+D1208+D1210+D1212+D1214+D1216+D1220+D1222+D1224+D1226+D1228+D1230+D1232)</f>
        <v>26766704389</v>
      </c>
      <c r="E1077" s="74">
        <f>SUM(E1078+E1080+E1082+E1089+E1091+E1093+E1095+E1097+E1102+E1104+E1107+E1109+E1111+E1113+E1115+E1117+E1119+E1121+E1123+E1125+E1127+E1129+E1131+E1133+E1135+E1137+E1139+E1141+E1143+E1145+E1147+E1149+E1151+E1153+E1155+E1157+E1159+E1161+E1163+E1165+E1167+E1169+E1171+E1173+E1175+E1177+E1179+E1181+E1183+E1185+E1187+E1189+E1191+E1195+E1197+E1199+E1202+E1204+E1206+E1208+E1210+E1212+E1214+E1216+E1220+E1222+E1224+E1226+E1228+E1230+E1232)</f>
        <v>-1523650839</v>
      </c>
      <c r="F1077" s="75">
        <f t="shared" si="918"/>
        <v>25243053550</v>
      </c>
      <c r="G1077" s="25">
        <f t="shared" si="886"/>
        <v>0.35479224394578862</v>
      </c>
      <c r="H1077" s="74">
        <f>SUM(H1078+H1080+H1082+H1089+H1091+H1093+H1095+H1097+H1102+H1104+H1107+H1109+H1111+H1113+H1115+H1117+H1119+H1121+H1123+H1125+H1127+H1129+H1131+H1133+H1135+H1137+H1139+H1141+H1143+H1145+H1147+H1149+H1151+H1153+H1155+H1157+H1159+H1161+H1163+H1165+H1167+H1169+H1171+H1173+H1175+H1177+H1179+H1181+H1183+H1185+H1187+H1189+H1191+H1195+H1197+H1199+H1202+H1204+H1206+H1208+H1210+H1212+H1214+H1216+H1220+H1222+H1224+H1226+H1228+H1230+H1232)</f>
        <v>0</v>
      </c>
      <c r="I1077" s="76">
        <f t="shared" si="919"/>
        <v>25243053550</v>
      </c>
      <c r="J1077" s="74">
        <f>SUM(J1078+J1080+J1082+J1089+J1091+J1093+J1095+J1097+J1102+J1104+J1107+J1109+J1111+J1113+J1115+J1117+J1119+J1121+J1123+J1125+J1127+J1129+J1131+J1133+J1135+J1137+J1139+J1141+J1143+J1145+J1147+J1149+J1151+J1153+J1155+J1157+J1159+J1161+J1163+J1165+J1167+J1169+J1171+J1173+J1175+J1177+J1179+J1181+J1183+J1185+J1187+J1189+J1191+J1195+J1197+J1199+J1202+J1204+J1206+J1208+J1210+J1212+J1214+J1216+J1220+J1222+J1224+J1226+J1228+J1230+J1232)</f>
        <v>1504882498</v>
      </c>
      <c r="K1077" s="25">
        <f t="shared" si="920"/>
        <v>5.9615707545809169</v>
      </c>
      <c r="L1077" s="75">
        <f t="shared" si="929"/>
        <v>4046087016</v>
      </c>
      <c r="M1077" s="25">
        <f t="shared" si="921"/>
        <v>16.028516550051052</v>
      </c>
      <c r="N1077" s="74">
        <f>SUM(N1078+N1080+N1082+N1089+N1091+N1093+N1095+N1097+N1102+N1104+N1107+N1109+N1111+N1113+N1115+N1117+N1119+N1121+N1123+N1125+N1127+N1129+N1131+N1133+N1135+N1137+N1139+N1141+N1143+N1145+N1147+N1149+N1151+N1153+N1155+N1157+N1159+N1161+N1163+N1165+N1167+N1169+N1171+N1173+N1175+N1177+N1179+N1181+N1183+N1185+N1187+N1189+N1191+N1195+N1197+N1199+N1202+N1204+N1206+N1208+N1210+N1212+N1214+N1216+N1220+N1222+N1224+N1226+N1228+N1230+N1232)</f>
        <v>5550969514</v>
      </c>
      <c r="O1077" s="25">
        <f t="shared" si="916"/>
        <v>21.99008730463197</v>
      </c>
      <c r="P1077" s="76">
        <f t="shared" si="926"/>
        <v>19692084036</v>
      </c>
      <c r="R1077" s="64"/>
      <c r="S1077" s="65">
        <f t="shared" si="917"/>
        <v>5550969514</v>
      </c>
    </row>
    <row r="1078" spans="1:19" x14ac:dyDescent="0.25">
      <c r="A1078" s="103">
        <v>3311403310009</v>
      </c>
      <c r="B1078" s="104" t="s">
        <v>1003</v>
      </c>
      <c r="C1078" s="73"/>
      <c r="D1078" s="74">
        <f>SUM(D1079)</f>
        <v>4000000000</v>
      </c>
      <c r="E1078" s="74">
        <f>SUM(E1079)</f>
        <v>30000000</v>
      </c>
      <c r="F1078" s="75">
        <f t="shared" si="918"/>
        <v>4030000000</v>
      </c>
      <c r="G1078" s="25">
        <f t="shared" si="886"/>
        <v>5.6641829811493946E-2</v>
      </c>
      <c r="H1078" s="74">
        <f>SUM(H1079)</f>
        <v>0</v>
      </c>
      <c r="I1078" s="76">
        <f>SUM(F1078-H1078)</f>
        <v>4030000000</v>
      </c>
      <c r="J1078" s="74">
        <f>SUM(J1079)</f>
        <v>0</v>
      </c>
      <c r="K1078" s="25">
        <f t="shared" si="920"/>
        <v>0</v>
      </c>
      <c r="L1078" s="75">
        <f>SUM(N1078-J1078)</f>
        <v>30000000</v>
      </c>
      <c r="M1078" s="25">
        <f t="shared" si="921"/>
        <v>0.74441687344913154</v>
      </c>
      <c r="N1078" s="74">
        <f>SUM(N1079)</f>
        <v>30000000</v>
      </c>
      <c r="O1078" s="25">
        <f t="shared" si="916"/>
        <v>0.74441687344913154</v>
      </c>
      <c r="P1078" s="76">
        <f>SUM(F1078-N1078)</f>
        <v>4000000000</v>
      </c>
      <c r="R1078" s="64"/>
      <c r="S1078" s="65">
        <f t="shared" si="917"/>
        <v>30000000</v>
      </c>
    </row>
    <row r="1079" spans="1:19" x14ac:dyDescent="0.25">
      <c r="A1079" s="103">
        <v>3311403310009230</v>
      </c>
      <c r="B1079" s="104" t="s">
        <v>1004</v>
      </c>
      <c r="C1079" s="73"/>
      <c r="D1079" s="64">
        <f>SUM(geab:geru!D1079)</f>
        <v>4000000000</v>
      </c>
      <c r="E1079" s="64">
        <f>SUM(geab:geru!E1079)</f>
        <v>30000000</v>
      </c>
      <c r="F1079" s="75">
        <f t="shared" si="918"/>
        <v>4030000000</v>
      </c>
      <c r="G1079" s="25">
        <f t="shared" si="886"/>
        <v>5.6641829811493946E-2</v>
      </c>
      <c r="H1079" s="64"/>
      <c r="I1079" s="76">
        <f t="shared" ref="I1079" si="948">SUM(F1079-H1079)</f>
        <v>4030000000</v>
      </c>
      <c r="J1079" s="64">
        <f>SUM(geab:geru!J1079)</f>
        <v>0</v>
      </c>
      <c r="K1079" s="25">
        <f t="shared" si="920"/>
        <v>0</v>
      </c>
      <c r="L1079" s="75">
        <f t="shared" ref="L1079" si="949">SUM(N1079-J1079)</f>
        <v>30000000</v>
      </c>
      <c r="M1079" s="25">
        <f t="shared" si="921"/>
        <v>0.74441687344913154</v>
      </c>
      <c r="N1079" s="64">
        <f>SUM(geab:geru!N1079)</f>
        <v>30000000</v>
      </c>
      <c r="O1079" s="25">
        <f t="shared" si="916"/>
        <v>0.74441687344913154</v>
      </c>
      <c r="P1079" s="76">
        <f>SUM(F1079-N1079)</f>
        <v>4000000000</v>
      </c>
      <c r="R1079" s="64"/>
      <c r="S1079" s="65">
        <f t="shared" si="917"/>
        <v>30000000</v>
      </c>
    </row>
    <row r="1080" spans="1:19" x14ac:dyDescent="0.25">
      <c r="A1080" s="100">
        <v>3311403310011</v>
      </c>
      <c r="B1080" s="31" t="s">
        <v>1005</v>
      </c>
      <c r="C1080" s="73"/>
      <c r="D1080" s="74">
        <f>SUM(D1081)</f>
        <v>710756000</v>
      </c>
      <c r="E1080" s="74">
        <f>SUM(E1081)</f>
        <v>-30000000</v>
      </c>
      <c r="F1080" s="75">
        <f t="shared" si="918"/>
        <v>680756000</v>
      </c>
      <c r="G1080" s="25">
        <f t="shared" si="886"/>
        <v>9.5680559541323502E-3</v>
      </c>
      <c r="H1080" s="74">
        <f>SUM(H1081)</f>
        <v>0</v>
      </c>
      <c r="I1080" s="76">
        <f t="shared" si="919"/>
        <v>680756000</v>
      </c>
      <c r="J1080" s="74">
        <f>SUM(J1081)</f>
        <v>37294999</v>
      </c>
      <c r="K1080" s="25">
        <f t="shared" si="920"/>
        <v>5.4784679092068229</v>
      </c>
      <c r="L1080" s="75">
        <f t="shared" si="929"/>
        <v>234268401</v>
      </c>
      <c r="M1080" s="25">
        <f t="shared" si="921"/>
        <v>34.412976308692102</v>
      </c>
      <c r="N1080" s="74">
        <f>SUM(N1081)</f>
        <v>271563400</v>
      </c>
      <c r="O1080" s="25">
        <f t="shared" si="916"/>
        <v>39.891444217898922</v>
      </c>
      <c r="P1080" s="76">
        <f t="shared" si="926"/>
        <v>409192600</v>
      </c>
      <c r="R1080" s="64"/>
      <c r="S1080" s="65">
        <f t="shared" si="917"/>
        <v>271563400</v>
      </c>
    </row>
    <row r="1081" spans="1:19" ht="26.25" x14ac:dyDescent="0.25">
      <c r="A1081" s="100">
        <v>3311403310011</v>
      </c>
      <c r="B1081" s="31" t="s">
        <v>1006</v>
      </c>
      <c r="C1081" s="73"/>
      <c r="D1081" s="64">
        <f>SUM(geab:geru!D1081)</f>
        <v>710756000</v>
      </c>
      <c r="E1081" s="64">
        <f>SUM(geab:geru!E1081)</f>
        <v>-30000000</v>
      </c>
      <c r="F1081" s="75">
        <f t="shared" si="918"/>
        <v>680756000</v>
      </c>
      <c r="G1081" s="25">
        <f t="shared" si="886"/>
        <v>9.5680559541323502E-3</v>
      </c>
      <c r="H1081" s="64"/>
      <c r="I1081" s="76">
        <f t="shared" ref="I1081" si="950">SUM(F1081-H1081)</f>
        <v>680756000</v>
      </c>
      <c r="J1081" s="64">
        <f>SUM(geab:geru!J1081)</f>
        <v>37294999</v>
      </c>
      <c r="K1081" s="25">
        <f t="shared" si="920"/>
        <v>5.4784679092068229</v>
      </c>
      <c r="L1081" s="75">
        <f t="shared" ref="L1081" si="951">SUM(N1081-J1081)</f>
        <v>234268401</v>
      </c>
      <c r="M1081" s="25">
        <f t="shared" si="921"/>
        <v>34.412976308692102</v>
      </c>
      <c r="N1081" s="64">
        <f>SUM(geab:geru!N1081)</f>
        <v>271563400</v>
      </c>
      <c r="O1081" s="25">
        <f t="shared" si="916"/>
        <v>39.891444217898922</v>
      </c>
      <c r="P1081" s="76">
        <f t="shared" si="926"/>
        <v>409192600</v>
      </c>
      <c r="R1081" s="64"/>
      <c r="S1081" s="65">
        <f t="shared" si="917"/>
        <v>271563400</v>
      </c>
    </row>
    <row r="1082" spans="1:19" x14ac:dyDescent="0.25">
      <c r="A1082" s="100">
        <v>3311403310014</v>
      </c>
      <c r="B1082" s="31" t="s">
        <v>1007</v>
      </c>
      <c r="C1082" s="73"/>
      <c r="D1082" s="74">
        <f>SUM(D1083:D1088)</f>
        <v>2355540000</v>
      </c>
      <c r="E1082" s="74">
        <f>SUM(E1083:E1088)</f>
        <v>167242160</v>
      </c>
      <c r="F1082" s="75">
        <f t="shared" si="918"/>
        <v>2522782160</v>
      </c>
      <c r="G1082" s="25">
        <f t="shared" si="886"/>
        <v>3.5457815820891581E-2</v>
      </c>
      <c r="H1082" s="74">
        <f>SUM(H1083:H1088)</f>
        <v>0</v>
      </c>
      <c r="I1082" s="76">
        <f t="shared" si="919"/>
        <v>2522782160</v>
      </c>
      <c r="J1082" s="74">
        <f>SUM(J1083:J1088)</f>
        <v>29491751</v>
      </c>
      <c r="K1082" s="25">
        <f t="shared" si="920"/>
        <v>1.1690169475433423</v>
      </c>
      <c r="L1082" s="75">
        <f t="shared" si="929"/>
        <v>199989869</v>
      </c>
      <c r="M1082" s="25">
        <f t="shared" si="921"/>
        <v>7.9273538623723256</v>
      </c>
      <c r="N1082" s="74">
        <f>SUM(N1083:N1088)</f>
        <v>229481620</v>
      </c>
      <c r="O1082" s="25">
        <f t="shared" si="916"/>
        <v>9.096370809915669</v>
      </c>
      <c r="P1082" s="76">
        <f t="shared" si="926"/>
        <v>2293300540</v>
      </c>
      <c r="R1082" s="64"/>
      <c r="S1082" s="65">
        <f t="shared" si="917"/>
        <v>229481620</v>
      </c>
    </row>
    <row r="1083" spans="1:19" x14ac:dyDescent="0.25">
      <c r="A1083" s="100">
        <v>331140331001412</v>
      </c>
      <c r="B1083" s="31" t="s">
        <v>1008</v>
      </c>
      <c r="C1083" s="73"/>
      <c r="D1083" s="64">
        <f>SUM(geab:geru!D1083)</f>
        <v>0</v>
      </c>
      <c r="E1083" s="64">
        <f>SUM(geab:geru!E1083)</f>
        <v>0</v>
      </c>
      <c r="F1083" s="75">
        <f t="shared" si="918"/>
        <v>0</v>
      </c>
      <c r="G1083" s="25">
        <f t="shared" si="886"/>
        <v>0</v>
      </c>
      <c r="H1083" s="64"/>
      <c r="I1083" s="76">
        <f t="shared" ref="I1083:I1088" si="952">SUM(F1083-H1083)</f>
        <v>0</v>
      </c>
      <c r="J1083" s="64">
        <f>SUM(geab:geru!J1083)</f>
        <v>0</v>
      </c>
      <c r="K1083" s="25">
        <f t="shared" si="920"/>
        <v>0</v>
      </c>
      <c r="L1083" s="75">
        <f t="shared" ref="L1083:L1088" si="953">SUM(N1083-J1083)</f>
        <v>0</v>
      </c>
      <c r="M1083" s="25">
        <f t="shared" si="921"/>
        <v>0</v>
      </c>
      <c r="N1083" s="64">
        <f>SUM(geab:geru!N1083)</f>
        <v>0</v>
      </c>
      <c r="O1083" s="25">
        <f t="shared" si="916"/>
        <v>0</v>
      </c>
      <c r="P1083" s="76">
        <f t="shared" si="926"/>
        <v>0</v>
      </c>
      <c r="R1083" s="64"/>
      <c r="S1083" s="65">
        <f t="shared" si="917"/>
        <v>0</v>
      </c>
    </row>
    <row r="1084" spans="1:19" ht="26.25" x14ac:dyDescent="0.25">
      <c r="A1084" s="100">
        <v>331140331001412</v>
      </c>
      <c r="B1084" s="31" t="s">
        <v>1009</v>
      </c>
      <c r="C1084" s="73"/>
      <c r="D1084" s="64">
        <f>SUM(geab:geru!D1084)</f>
        <v>630000000</v>
      </c>
      <c r="E1084" s="64">
        <f>SUM(geab:geru!E1084)</f>
        <v>180000000</v>
      </c>
      <c r="F1084" s="75">
        <f t="shared" si="918"/>
        <v>810000000</v>
      </c>
      <c r="G1084" s="25">
        <f t="shared" si="886"/>
        <v>1.1384586140771737E-2</v>
      </c>
      <c r="H1084" s="64"/>
      <c r="I1084" s="76">
        <f t="shared" si="952"/>
        <v>810000000</v>
      </c>
      <c r="J1084" s="64">
        <f>SUM(geab:geru!J1084)</f>
        <v>916667</v>
      </c>
      <c r="K1084" s="25">
        <f t="shared" si="920"/>
        <v>0.11316876543209878</v>
      </c>
      <c r="L1084" s="75">
        <f t="shared" si="953"/>
        <v>21083333</v>
      </c>
      <c r="M1084" s="25">
        <f t="shared" si="921"/>
        <v>2.6028806172839505</v>
      </c>
      <c r="N1084" s="64">
        <f>SUM(geab:geru!N1084)</f>
        <v>22000000</v>
      </c>
      <c r="O1084" s="25">
        <f t="shared" si="916"/>
        <v>2.7160493827160495</v>
      </c>
      <c r="P1084" s="76">
        <f t="shared" si="926"/>
        <v>788000000</v>
      </c>
      <c r="R1084" s="64"/>
      <c r="S1084" s="65">
        <f t="shared" si="917"/>
        <v>22000000</v>
      </c>
    </row>
    <row r="1085" spans="1:19" x14ac:dyDescent="0.25">
      <c r="A1085" s="100">
        <v>331140331001422</v>
      </c>
      <c r="B1085" s="31" t="s">
        <v>1010</v>
      </c>
      <c r="C1085" s="73"/>
      <c r="D1085" s="64">
        <f>SUM(geab:geru!D1085)</f>
        <v>0</v>
      </c>
      <c r="E1085" s="64">
        <f>SUM(geab:geru!E1085)</f>
        <v>0</v>
      </c>
      <c r="F1085" s="75">
        <f t="shared" si="918"/>
        <v>0</v>
      </c>
      <c r="G1085" s="25">
        <f t="shared" si="886"/>
        <v>0</v>
      </c>
      <c r="H1085" s="64"/>
      <c r="I1085" s="76">
        <f t="shared" si="952"/>
        <v>0</v>
      </c>
      <c r="J1085" s="64">
        <f>SUM(geab:geru!J1085)</f>
        <v>0</v>
      </c>
      <c r="K1085" s="25">
        <f t="shared" si="920"/>
        <v>0</v>
      </c>
      <c r="L1085" s="75">
        <f t="shared" si="953"/>
        <v>0</v>
      </c>
      <c r="M1085" s="25">
        <f t="shared" si="921"/>
        <v>0</v>
      </c>
      <c r="N1085" s="64">
        <f>SUM(geab:geru!N1085)</f>
        <v>0</v>
      </c>
      <c r="O1085" s="25">
        <f t="shared" si="916"/>
        <v>0</v>
      </c>
      <c r="P1085" s="76">
        <f t="shared" si="926"/>
        <v>0</v>
      </c>
      <c r="R1085" s="64"/>
      <c r="S1085" s="65">
        <f t="shared" si="917"/>
        <v>0</v>
      </c>
    </row>
    <row r="1086" spans="1:19" ht="26.25" x14ac:dyDescent="0.25">
      <c r="A1086" s="100">
        <v>331140331001422</v>
      </c>
      <c r="B1086" s="31" t="s">
        <v>1009</v>
      </c>
      <c r="C1086" s="73"/>
      <c r="D1086" s="64">
        <f>SUM(geab:geru!D1086)</f>
        <v>1153000000</v>
      </c>
      <c r="E1086" s="64">
        <f>SUM(geab:geru!E1086)</f>
        <v>7200000</v>
      </c>
      <c r="F1086" s="75">
        <f t="shared" si="918"/>
        <v>1160200000</v>
      </c>
      <c r="G1086" s="25">
        <f t="shared" si="886"/>
        <v>1.6306662766078232E-2</v>
      </c>
      <c r="H1086" s="64"/>
      <c r="I1086" s="76">
        <f t="shared" si="952"/>
        <v>1160200000</v>
      </c>
      <c r="J1086" s="64">
        <f>SUM(geab:geru!J1086)</f>
        <v>20173417</v>
      </c>
      <c r="K1086" s="25">
        <f t="shared" si="920"/>
        <v>1.7387878813997588</v>
      </c>
      <c r="L1086" s="75">
        <f t="shared" si="953"/>
        <v>119186583</v>
      </c>
      <c r="M1086" s="25">
        <f t="shared" si="921"/>
        <v>10.272934235476642</v>
      </c>
      <c r="N1086" s="64">
        <f>SUM(geab:geru!N1086)</f>
        <v>139360000</v>
      </c>
      <c r="O1086" s="25">
        <f t="shared" si="916"/>
        <v>12.011722116876401</v>
      </c>
      <c r="P1086" s="76">
        <f t="shared" si="926"/>
        <v>1020840000</v>
      </c>
      <c r="R1086" s="64"/>
      <c r="S1086" s="65">
        <f t="shared" si="917"/>
        <v>139360000</v>
      </c>
    </row>
    <row r="1087" spans="1:19" x14ac:dyDescent="0.25">
      <c r="A1087" s="100">
        <v>331140331001432</v>
      </c>
      <c r="B1087" s="31" t="s">
        <v>1011</v>
      </c>
      <c r="C1087" s="73"/>
      <c r="D1087" s="64">
        <f>SUM(geab:geru!D1087)</f>
        <v>0</v>
      </c>
      <c r="E1087" s="64">
        <f>SUM(geab:geru!E1087)</f>
        <v>0</v>
      </c>
      <c r="F1087" s="75">
        <f t="shared" si="918"/>
        <v>0</v>
      </c>
      <c r="G1087" s="25">
        <f t="shared" si="886"/>
        <v>0</v>
      </c>
      <c r="H1087" s="64"/>
      <c r="I1087" s="76">
        <f t="shared" si="952"/>
        <v>0</v>
      </c>
      <c r="J1087" s="64">
        <f>SUM(geab:geru!J1087)</f>
        <v>0</v>
      </c>
      <c r="K1087" s="25">
        <f t="shared" si="920"/>
        <v>0</v>
      </c>
      <c r="L1087" s="75">
        <f t="shared" si="953"/>
        <v>0</v>
      </c>
      <c r="M1087" s="25">
        <f t="shared" si="921"/>
        <v>0</v>
      </c>
      <c r="N1087" s="64">
        <f>SUM(geab:geru!N1087)</f>
        <v>0</v>
      </c>
      <c r="O1087" s="25">
        <f t="shared" si="916"/>
        <v>0</v>
      </c>
      <c r="P1087" s="76">
        <f t="shared" si="926"/>
        <v>0</v>
      </c>
      <c r="R1087" s="64"/>
      <c r="S1087" s="65">
        <f t="shared" si="917"/>
        <v>0</v>
      </c>
    </row>
    <row r="1088" spans="1:19" ht="26.25" x14ac:dyDescent="0.25">
      <c r="A1088" s="100">
        <v>331140331001432</v>
      </c>
      <c r="B1088" s="31" t="s">
        <v>1012</v>
      </c>
      <c r="C1088" s="73"/>
      <c r="D1088" s="64">
        <f>SUM(geab:geru!D1088)</f>
        <v>572540000</v>
      </c>
      <c r="E1088" s="64">
        <f>SUM(geab:geru!E1088)</f>
        <v>-19957840</v>
      </c>
      <c r="F1088" s="75">
        <f t="shared" si="918"/>
        <v>552582160</v>
      </c>
      <c r="G1088" s="25">
        <f t="shared" si="886"/>
        <v>7.7665669140416166E-3</v>
      </c>
      <c r="H1088" s="64"/>
      <c r="I1088" s="76">
        <f t="shared" si="952"/>
        <v>552582160</v>
      </c>
      <c r="J1088" s="64">
        <f>SUM(geab:geru!J1088)</f>
        <v>8401667</v>
      </c>
      <c r="K1088" s="25">
        <f t="shared" si="920"/>
        <v>1.5204376123905265</v>
      </c>
      <c r="L1088" s="75">
        <f t="shared" si="953"/>
        <v>59719953</v>
      </c>
      <c r="M1088" s="25">
        <f t="shared" si="921"/>
        <v>10.807434137938872</v>
      </c>
      <c r="N1088" s="64">
        <f>SUM(geab:geru!N1088)</f>
        <v>68121620</v>
      </c>
      <c r="O1088" s="25">
        <f t="shared" si="916"/>
        <v>12.327871750329399</v>
      </c>
      <c r="P1088" s="76">
        <f t="shared" si="926"/>
        <v>484460540</v>
      </c>
      <c r="R1088" s="64"/>
      <c r="S1088" s="65">
        <f t="shared" si="917"/>
        <v>68121620</v>
      </c>
    </row>
    <row r="1089" spans="1:19" x14ac:dyDescent="0.25">
      <c r="A1089" s="100">
        <v>3311403310034</v>
      </c>
      <c r="B1089" s="31" t="s">
        <v>1013</v>
      </c>
      <c r="C1089" s="73"/>
      <c r="D1089" s="74">
        <f>SUM(D1090)</f>
        <v>857353389</v>
      </c>
      <c r="E1089" s="74">
        <f>SUM(E1090)</f>
        <v>1385690612</v>
      </c>
      <c r="F1089" s="75">
        <f t="shared" si="918"/>
        <v>2243044001</v>
      </c>
      <c r="G1089" s="25">
        <f t="shared" si="886"/>
        <v>3.1526083514723191E-2</v>
      </c>
      <c r="H1089" s="74">
        <f>SUM(H1090)</f>
        <v>0</v>
      </c>
      <c r="I1089" s="76">
        <f t="shared" si="919"/>
        <v>2243044001</v>
      </c>
      <c r="J1089" s="74">
        <f>SUM(J1090)</f>
        <v>101474005</v>
      </c>
      <c r="K1089" s="25">
        <f t="shared" si="920"/>
        <v>4.5239417931507626</v>
      </c>
      <c r="L1089" s="75">
        <f t="shared" si="929"/>
        <v>575892201</v>
      </c>
      <c r="M1089" s="25">
        <f t="shared" si="921"/>
        <v>25.674583322630056</v>
      </c>
      <c r="N1089" s="74">
        <f>SUM(N1090)</f>
        <v>677366206</v>
      </c>
      <c r="O1089" s="25">
        <f t="shared" si="916"/>
        <v>30.198525115780821</v>
      </c>
      <c r="P1089" s="76">
        <f t="shared" si="926"/>
        <v>1565677795</v>
      </c>
      <c r="R1089" s="64"/>
      <c r="S1089" s="65">
        <f t="shared" si="917"/>
        <v>677366206</v>
      </c>
    </row>
    <row r="1090" spans="1:19" x14ac:dyDescent="0.25">
      <c r="A1090" s="100">
        <v>3311403310034</v>
      </c>
      <c r="B1090" s="31" t="s">
        <v>1013</v>
      </c>
      <c r="C1090" s="73"/>
      <c r="D1090" s="64">
        <f>SUM(geab:geru!D1090)</f>
        <v>857353389</v>
      </c>
      <c r="E1090" s="64">
        <f>SUM(geab:geru!E1090)</f>
        <v>1385690612</v>
      </c>
      <c r="F1090" s="75">
        <f t="shared" si="918"/>
        <v>2243044001</v>
      </c>
      <c r="G1090" s="25">
        <f t="shared" si="886"/>
        <v>3.1526083514723191E-2</v>
      </c>
      <c r="H1090" s="64"/>
      <c r="I1090" s="76">
        <f t="shared" ref="I1090" si="954">SUM(F1090-H1090)</f>
        <v>2243044001</v>
      </c>
      <c r="J1090" s="64">
        <f>SUM(geab:geru!J1090)</f>
        <v>101474005</v>
      </c>
      <c r="K1090" s="25">
        <f t="shared" si="920"/>
        <v>4.5239417931507626</v>
      </c>
      <c r="L1090" s="75">
        <f t="shared" ref="L1090" si="955">SUM(N1090-J1090)</f>
        <v>575892201</v>
      </c>
      <c r="M1090" s="25">
        <f t="shared" si="921"/>
        <v>25.674583322630056</v>
      </c>
      <c r="N1090" s="64">
        <f>SUM(geab:geru!N1090)</f>
        <v>677366206</v>
      </c>
      <c r="O1090" s="25">
        <f t="shared" si="916"/>
        <v>30.198525115780821</v>
      </c>
      <c r="P1090" s="76">
        <f t="shared" si="926"/>
        <v>1565677795</v>
      </c>
      <c r="R1090" s="64"/>
      <c r="S1090" s="65">
        <f t="shared" si="917"/>
        <v>677366206</v>
      </c>
    </row>
    <row r="1091" spans="1:19" ht="26.25" x14ac:dyDescent="0.25">
      <c r="A1091" s="100">
        <v>3311403310055</v>
      </c>
      <c r="B1091" s="31" t="s">
        <v>1014</v>
      </c>
      <c r="C1091" s="73"/>
      <c r="D1091" s="74">
        <f>SUM(D1092)</f>
        <v>11926925000</v>
      </c>
      <c r="E1091" s="74">
        <f>SUM(E1092)</f>
        <v>2902137044</v>
      </c>
      <c r="F1091" s="75">
        <f t="shared" si="918"/>
        <v>14829062044</v>
      </c>
      <c r="G1091" s="25">
        <f t="shared" si="886"/>
        <v>0.2084231286750205</v>
      </c>
      <c r="H1091" s="74">
        <f>SUM(H1092)</f>
        <v>0</v>
      </c>
      <c r="I1091" s="76">
        <f t="shared" si="919"/>
        <v>14829062044</v>
      </c>
      <c r="J1091" s="74">
        <f>SUM(J1092)</f>
        <v>1286762568</v>
      </c>
      <c r="K1091" s="25">
        <f t="shared" si="920"/>
        <v>8.677302476596207</v>
      </c>
      <c r="L1091" s="75">
        <f t="shared" si="929"/>
        <v>2626472169</v>
      </c>
      <c r="M1091" s="25">
        <f t="shared" si="921"/>
        <v>17.711654056115435</v>
      </c>
      <c r="N1091" s="74">
        <f>SUM(N1092)</f>
        <v>3913234737</v>
      </c>
      <c r="O1091" s="25">
        <f t="shared" si="916"/>
        <v>26.388956532711639</v>
      </c>
      <c r="P1091" s="76">
        <f t="shared" si="926"/>
        <v>10915827307</v>
      </c>
      <c r="R1091" s="64"/>
      <c r="S1091" s="65">
        <f t="shared" si="917"/>
        <v>3913234737</v>
      </c>
    </row>
    <row r="1092" spans="1:19" ht="26.25" x14ac:dyDescent="0.25">
      <c r="A1092" s="100">
        <v>3311403310055</v>
      </c>
      <c r="B1092" s="31" t="s">
        <v>1015</v>
      </c>
      <c r="C1092" s="73"/>
      <c r="D1092" s="64">
        <f>SUM(geab:geru!D1092)</f>
        <v>11926925000</v>
      </c>
      <c r="E1092" s="64">
        <f>SUM(geab:geru!E1092)</f>
        <v>2902137044</v>
      </c>
      <c r="F1092" s="75">
        <f t="shared" si="918"/>
        <v>14829062044</v>
      </c>
      <c r="G1092" s="25">
        <f t="shared" si="886"/>
        <v>0.2084231286750205</v>
      </c>
      <c r="H1092" s="64"/>
      <c r="I1092" s="76">
        <f t="shared" ref="I1092" si="956">SUM(F1092-H1092)</f>
        <v>14829062044</v>
      </c>
      <c r="J1092" s="64">
        <f>SUM(geab:geru!J1092)</f>
        <v>1286762568</v>
      </c>
      <c r="K1092" s="25">
        <f t="shared" si="920"/>
        <v>8.677302476596207</v>
      </c>
      <c r="L1092" s="75">
        <f t="shared" ref="L1092" si="957">SUM(N1092-J1092)</f>
        <v>2626472169</v>
      </c>
      <c r="M1092" s="25">
        <f t="shared" si="921"/>
        <v>17.711654056115435</v>
      </c>
      <c r="N1092" s="64">
        <f>SUM(geab:geru!N1092)</f>
        <v>3913234737</v>
      </c>
      <c r="O1092" s="25">
        <f t="shared" si="916"/>
        <v>26.388956532711639</v>
      </c>
      <c r="P1092" s="76">
        <f t="shared" si="926"/>
        <v>10915827307</v>
      </c>
      <c r="R1092" s="64"/>
      <c r="S1092" s="65">
        <f t="shared" si="917"/>
        <v>3913234737</v>
      </c>
    </row>
    <row r="1093" spans="1:19" x14ac:dyDescent="0.25">
      <c r="A1093" s="100">
        <v>3311403310074</v>
      </c>
      <c r="B1093" s="31" t="s">
        <v>1016</v>
      </c>
      <c r="C1093" s="73"/>
      <c r="D1093" s="74">
        <f>SUM(D1094)</f>
        <v>382130000</v>
      </c>
      <c r="E1093" s="74">
        <f>SUM(E1094)</f>
        <v>-39694209</v>
      </c>
      <c r="F1093" s="75">
        <f t="shared" si="918"/>
        <v>342435791</v>
      </c>
      <c r="G1093" s="25">
        <f t="shared" si="886"/>
        <v>4.8129503213861814E-3</v>
      </c>
      <c r="H1093" s="74">
        <f>SUM(H1094)</f>
        <v>0</v>
      </c>
      <c r="I1093" s="76">
        <f t="shared" si="919"/>
        <v>342435791</v>
      </c>
      <c r="J1093" s="74">
        <f>SUM(J1094)</f>
        <v>30650000</v>
      </c>
      <c r="K1093" s="25">
        <f t="shared" si="920"/>
        <v>8.9505830890206219</v>
      </c>
      <c r="L1093" s="75">
        <f t="shared" si="929"/>
        <v>83006491</v>
      </c>
      <c r="M1093" s="25">
        <f t="shared" si="921"/>
        <v>24.240016137799099</v>
      </c>
      <c r="N1093" s="74">
        <f>SUM(N1094)</f>
        <v>113656491</v>
      </c>
      <c r="O1093" s="25">
        <f t="shared" si="916"/>
        <v>33.190599226819721</v>
      </c>
      <c r="P1093" s="76">
        <f t="shared" si="926"/>
        <v>228779300</v>
      </c>
      <c r="R1093" s="64"/>
      <c r="S1093" s="65">
        <f t="shared" si="917"/>
        <v>113656491</v>
      </c>
    </row>
    <row r="1094" spans="1:19" x14ac:dyDescent="0.25">
      <c r="A1094" s="100">
        <v>3311403310074</v>
      </c>
      <c r="B1094" s="31" t="s">
        <v>1016</v>
      </c>
      <c r="C1094" s="73"/>
      <c r="D1094" s="64">
        <f>SUM(geab:geru!D1094)</f>
        <v>382130000</v>
      </c>
      <c r="E1094" s="64">
        <f>SUM(geab:geru!E1094)</f>
        <v>-39694209</v>
      </c>
      <c r="F1094" s="75">
        <f t="shared" si="918"/>
        <v>342435791</v>
      </c>
      <c r="G1094" s="25">
        <f t="shared" si="886"/>
        <v>4.8129503213861814E-3</v>
      </c>
      <c r="H1094" s="64"/>
      <c r="I1094" s="76">
        <f t="shared" ref="I1094" si="958">SUM(F1094-H1094)</f>
        <v>342435791</v>
      </c>
      <c r="J1094" s="64">
        <f>SUM(geab:geru!J1094)</f>
        <v>30650000</v>
      </c>
      <c r="K1094" s="25">
        <f t="shared" si="920"/>
        <v>8.9505830890206219</v>
      </c>
      <c r="L1094" s="75">
        <f t="shared" ref="L1094" si="959">SUM(N1094-J1094)</f>
        <v>83006491</v>
      </c>
      <c r="M1094" s="25">
        <f t="shared" si="921"/>
        <v>24.240016137799099</v>
      </c>
      <c r="N1094" s="64">
        <f>SUM(geab:geru!N1094)</f>
        <v>113656491</v>
      </c>
      <c r="O1094" s="25">
        <f t="shared" si="916"/>
        <v>33.190599226819721</v>
      </c>
      <c r="P1094" s="76">
        <f t="shared" si="926"/>
        <v>228779300</v>
      </c>
      <c r="R1094" s="64"/>
      <c r="S1094" s="65">
        <f t="shared" si="917"/>
        <v>113656491</v>
      </c>
    </row>
    <row r="1095" spans="1:19" ht="26.25" x14ac:dyDescent="0.25">
      <c r="A1095" s="100">
        <v>3311403310143</v>
      </c>
      <c r="B1095" s="31" t="s">
        <v>1017</v>
      </c>
      <c r="C1095" s="73"/>
      <c r="D1095" s="74">
        <f>SUM(D1096)</f>
        <v>0</v>
      </c>
      <c r="E1095" s="74">
        <f>SUM(E1096)</f>
        <v>0</v>
      </c>
      <c r="F1095" s="75">
        <f t="shared" si="918"/>
        <v>0</v>
      </c>
      <c r="G1095" s="25">
        <f t="shared" si="886"/>
        <v>0</v>
      </c>
      <c r="H1095" s="74">
        <f>SUM(H1096)</f>
        <v>0</v>
      </c>
      <c r="I1095" s="76">
        <f t="shared" si="919"/>
        <v>0</v>
      </c>
      <c r="J1095" s="74">
        <f>SUM(J1096)</f>
        <v>0</v>
      </c>
      <c r="K1095" s="25">
        <f t="shared" si="920"/>
        <v>0</v>
      </c>
      <c r="L1095" s="75">
        <f t="shared" si="929"/>
        <v>0</v>
      </c>
      <c r="M1095" s="25">
        <f t="shared" si="921"/>
        <v>0</v>
      </c>
      <c r="N1095" s="74">
        <f>SUM(N1096)</f>
        <v>0</v>
      </c>
      <c r="O1095" s="25">
        <f t="shared" si="916"/>
        <v>0</v>
      </c>
      <c r="P1095" s="76">
        <f t="shared" si="926"/>
        <v>0</v>
      </c>
      <c r="R1095" s="64"/>
      <c r="S1095" s="65">
        <f t="shared" si="917"/>
        <v>0</v>
      </c>
    </row>
    <row r="1096" spans="1:19" ht="26.25" x14ac:dyDescent="0.25">
      <c r="A1096" s="100">
        <v>3311403310143240</v>
      </c>
      <c r="B1096" s="31" t="s">
        <v>1017</v>
      </c>
      <c r="C1096" s="73"/>
      <c r="D1096" s="64">
        <f>SUM(geab:geru!D1096)</f>
        <v>0</v>
      </c>
      <c r="E1096" s="64">
        <f>SUM(geab:geru!E1096)</f>
        <v>0</v>
      </c>
      <c r="F1096" s="75">
        <f t="shared" si="918"/>
        <v>0</v>
      </c>
      <c r="G1096" s="25">
        <f t="shared" si="886"/>
        <v>0</v>
      </c>
      <c r="H1096" s="64"/>
      <c r="I1096" s="76">
        <f t="shared" ref="I1096" si="960">SUM(F1096-H1096)</f>
        <v>0</v>
      </c>
      <c r="J1096" s="64">
        <f>SUM(geab:geru!J1096)</f>
        <v>0</v>
      </c>
      <c r="K1096" s="25">
        <f t="shared" si="920"/>
        <v>0</v>
      </c>
      <c r="L1096" s="75">
        <f t="shared" ref="L1096" si="961">SUM(N1096-J1096)</f>
        <v>0</v>
      </c>
      <c r="M1096" s="25">
        <f t="shared" si="921"/>
        <v>0</v>
      </c>
      <c r="N1096" s="64">
        <f>SUM(geab:geru!N1096)</f>
        <v>0</v>
      </c>
      <c r="O1096" s="25">
        <f t="shared" si="916"/>
        <v>0</v>
      </c>
      <c r="P1096" s="76">
        <f t="shared" si="926"/>
        <v>0</v>
      </c>
      <c r="R1096" s="64"/>
      <c r="S1096" s="65">
        <f t="shared" si="917"/>
        <v>0</v>
      </c>
    </row>
    <row r="1097" spans="1:19" ht="26.25" x14ac:dyDescent="0.25">
      <c r="A1097" s="100">
        <v>3311403310232</v>
      </c>
      <c r="B1097" s="31" t="s">
        <v>1018</v>
      </c>
      <c r="C1097" s="73"/>
      <c r="D1097" s="74">
        <f>SUM(D1098:D1101)</f>
        <v>0</v>
      </c>
      <c r="E1097" s="74">
        <f>SUM(E1098:E1101)</f>
        <v>0</v>
      </c>
      <c r="F1097" s="75">
        <f t="shared" si="918"/>
        <v>0</v>
      </c>
      <c r="G1097" s="25">
        <f t="shared" si="886"/>
        <v>0</v>
      </c>
      <c r="H1097" s="74">
        <f>SUM(H1098:H1101)</f>
        <v>0</v>
      </c>
      <c r="I1097" s="76">
        <f t="shared" si="919"/>
        <v>0</v>
      </c>
      <c r="J1097" s="74">
        <f>SUM(J1098:J1101)</f>
        <v>0</v>
      </c>
      <c r="K1097" s="25">
        <f t="shared" si="920"/>
        <v>0</v>
      </c>
      <c r="L1097" s="75">
        <f t="shared" si="929"/>
        <v>0</v>
      </c>
      <c r="M1097" s="25">
        <f t="shared" si="921"/>
        <v>0</v>
      </c>
      <c r="N1097" s="74">
        <f>SUM(N1098:N1101)</f>
        <v>0</v>
      </c>
      <c r="O1097" s="25">
        <f t="shared" si="916"/>
        <v>0</v>
      </c>
      <c r="P1097" s="76">
        <f t="shared" si="926"/>
        <v>0</v>
      </c>
      <c r="R1097" s="64"/>
      <c r="S1097" s="65">
        <f t="shared" si="917"/>
        <v>0</v>
      </c>
    </row>
    <row r="1098" spans="1:19" ht="26.25" x14ac:dyDescent="0.25">
      <c r="A1098" s="100">
        <v>3311403310232230</v>
      </c>
      <c r="B1098" s="31" t="s">
        <v>1018</v>
      </c>
      <c r="C1098" s="73"/>
      <c r="D1098" s="64">
        <f>SUM(geab:geru!D1098)</f>
        <v>0</v>
      </c>
      <c r="E1098" s="64">
        <f>SUM(geab:geru!E1098)</f>
        <v>0</v>
      </c>
      <c r="F1098" s="75">
        <f t="shared" si="918"/>
        <v>0</v>
      </c>
      <c r="G1098" s="25">
        <f t="shared" ref="G1098:G1101" si="962">IF(OR(F1098=0,F$7=0),0,F1098/F$7)*100</f>
        <v>0</v>
      </c>
      <c r="H1098" s="64"/>
      <c r="I1098" s="76">
        <f t="shared" ref="I1098:I1101" si="963">SUM(F1098-H1098)</f>
        <v>0</v>
      </c>
      <c r="J1098" s="64">
        <f>SUM(geab:geru!J1098)</f>
        <v>0</v>
      </c>
      <c r="K1098" s="25">
        <f t="shared" si="920"/>
        <v>0</v>
      </c>
      <c r="L1098" s="75">
        <f t="shared" ref="L1098:L1101" si="964">SUM(N1098-J1098)</f>
        <v>0</v>
      </c>
      <c r="M1098" s="25">
        <f t="shared" si="921"/>
        <v>0</v>
      </c>
      <c r="N1098" s="64">
        <f>SUM(geab:geru!N1098)</f>
        <v>0</v>
      </c>
      <c r="O1098" s="25">
        <f t="shared" si="916"/>
        <v>0</v>
      </c>
      <c r="P1098" s="76">
        <f t="shared" si="926"/>
        <v>0</v>
      </c>
      <c r="R1098" s="64"/>
      <c r="S1098" s="65">
        <f t="shared" si="917"/>
        <v>0</v>
      </c>
    </row>
    <row r="1099" spans="1:19" ht="26.25" x14ac:dyDescent="0.25">
      <c r="A1099" s="100">
        <v>3311403310232230</v>
      </c>
      <c r="B1099" s="31" t="s">
        <v>1018</v>
      </c>
      <c r="C1099" s="73"/>
      <c r="D1099" s="64">
        <f>SUM(geab:geru!D1099)</f>
        <v>0</v>
      </c>
      <c r="E1099" s="64">
        <f>SUM(geab:geru!E1099)</f>
        <v>0</v>
      </c>
      <c r="F1099" s="75">
        <f t="shared" si="918"/>
        <v>0</v>
      </c>
      <c r="G1099" s="25">
        <f t="shared" si="962"/>
        <v>0</v>
      </c>
      <c r="H1099" s="64"/>
      <c r="I1099" s="76">
        <f t="shared" si="963"/>
        <v>0</v>
      </c>
      <c r="J1099" s="64">
        <f>SUM(geab:geru!J1099)</f>
        <v>0</v>
      </c>
      <c r="K1099" s="25">
        <f t="shared" si="920"/>
        <v>0</v>
      </c>
      <c r="L1099" s="75">
        <f t="shared" si="964"/>
        <v>0</v>
      </c>
      <c r="M1099" s="25">
        <f t="shared" si="921"/>
        <v>0</v>
      </c>
      <c r="N1099" s="64">
        <f>SUM(geab:geru!N1099)</f>
        <v>0</v>
      </c>
      <c r="O1099" s="25">
        <f t="shared" si="916"/>
        <v>0</v>
      </c>
      <c r="P1099" s="76">
        <f t="shared" si="926"/>
        <v>0</v>
      </c>
      <c r="R1099" s="64"/>
      <c r="S1099" s="65">
        <f t="shared" si="917"/>
        <v>0</v>
      </c>
    </row>
    <row r="1100" spans="1:19" ht="26.25" x14ac:dyDescent="0.25">
      <c r="A1100" s="100">
        <v>3311403310232230</v>
      </c>
      <c r="B1100" s="31" t="s">
        <v>1018</v>
      </c>
      <c r="C1100" s="73"/>
      <c r="D1100" s="64">
        <f>SUM(geab:geru!D1100)</f>
        <v>0</v>
      </c>
      <c r="E1100" s="64">
        <f>SUM(geab:geru!E1100)</f>
        <v>0</v>
      </c>
      <c r="F1100" s="75">
        <f t="shared" si="918"/>
        <v>0</v>
      </c>
      <c r="G1100" s="25">
        <f t="shared" si="962"/>
        <v>0</v>
      </c>
      <c r="H1100" s="64"/>
      <c r="I1100" s="76">
        <f t="shared" si="963"/>
        <v>0</v>
      </c>
      <c r="J1100" s="64">
        <f>SUM(geab:geru!J1100)</f>
        <v>0</v>
      </c>
      <c r="K1100" s="25">
        <f t="shared" si="920"/>
        <v>0</v>
      </c>
      <c r="L1100" s="75">
        <f t="shared" si="964"/>
        <v>0</v>
      </c>
      <c r="M1100" s="25">
        <f t="shared" si="921"/>
        <v>0</v>
      </c>
      <c r="N1100" s="64">
        <f>SUM(geab:geru!N1100)</f>
        <v>0</v>
      </c>
      <c r="O1100" s="25">
        <f t="shared" si="916"/>
        <v>0</v>
      </c>
      <c r="P1100" s="76">
        <f t="shared" si="926"/>
        <v>0</v>
      </c>
      <c r="R1100" s="64"/>
      <c r="S1100" s="65">
        <f t="shared" si="917"/>
        <v>0</v>
      </c>
    </row>
    <row r="1101" spans="1:19" ht="26.25" x14ac:dyDescent="0.25">
      <c r="A1101" s="100">
        <v>3311403310232230</v>
      </c>
      <c r="B1101" s="31" t="s">
        <v>1018</v>
      </c>
      <c r="C1101" s="73"/>
      <c r="D1101" s="64">
        <f>SUM(geab:geru!D1101)</f>
        <v>0</v>
      </c>
      <c r="E1101" s="64">
        <f>SUM(geab:geru!E1101)</f>
        <v>0</v>
      </c>
      <c r="F1101" s="75">
        <f t="shared" si="918"/>
        <v>0</v>
      </c>
      <c r="G1101" s="25">
        <f t="shared" si="962"/>
        <v>0</v>
      </c>
      <c r="H1101" s="64"/>
      <c r="I1101" s="76">
        <f t="shared" si="963"/>
        <v>0</v>
      </c>
      <c r="J1101" s="64">
        <f>SUM(geab:geru!J1101)</f>
        <v>0</v>
      </c>
      <c r="K1101" s="25">
        <f t="shared" si="920"/>
        <v>0</v>
      </c>
      <c r="L1101" s="75">
        <f t="shared" si="964"/>
        <v>0</v>
      </c>
      <c r="M1101" s="25">
        <f t="shared" si="921"/>
        <v>0</v>
      </c>
      <c r="N1101" s="64">
        <f>SUM(geab:geru!N1101)</f>
        <v>0</v>
      </c>
      <c r="O1101" s="25">
        <f t="shared" si="916"/>
        <v>0</v>
      </c>
      <c r="P1101" s="76">
        <f t="shared" si="926"/>
        <v>0</v>
      </c>
      <c r="R1101" s="64"/>
      <c r="S1101" s="65">
        <f t="shared" si="917"/>
        <v>0</v>
      </c>
    </row>
    <row r="1102" spans="1:19" ht="39" x14ac:dyDescent="0.25">
      <c r="A1102" s="72">
        <v>3311403310272</v>
      </c>
      <c r="B1102" s="31" t="s">
        <v>1019</v>
      </c>
      <c r="C1102" s="73"/>
      <c r="D1102" s="74">
        <f>SUM(D1103)</f>
        <v>0</v>
      </c>
      <c r="E1102" s="74">
        <f>SUM(E1103)</f>
        <v>0</v>
      </c>
      <c r="F1102" s="75">
        <f t="shared" si="918"/>
        <v>0</v>
      </c>
      <c r="G1102" s="25">
        <f t="shared" ref="G1102:G1161" si="965">IF(OR(F1102=0,F$7=0),0,F1102/F$7)*100</f>
        <v>0</v>
      </c>
      <c r="H1102" s="74">
        <f>SUM(H1103)</f>
        <v>0</v>
      </c>
      <c r="I1102" s="76">
        <f t="shared" si="919"/>
        <v>0</v>
      </c>
      <c r="J1102" s="74">
        <f>SUM(J1103)</f>
        <v>0</v>
      </c>
      <c r="K1102" s="25">
        <f t="shared" si="920"/>
        <v>0</v>
      </c>
      <c r="L1102" s="75">
        <f t="shared" si="929"/>
        <v>0</v>
      </c>
      <c r="M1102" s="25">
        <f t="shared" si="921"/>
        <v>0</v>
      </c>
      <c r="N1102" s="74">
        <f>SUM(N1103)</f>
        <v>0</v>
      </c>
      <c r="O1102" s="25">
        <f t="shared" si="916"/>
        <v>0</v>
      </c>
      <c r="P1102" s="76">
        <f t="shared" si="926"/>
        <v>0</v>
      </c>
      <c r="R1102" s="64"/>
      <c r="S1102" s="65">
        <f t="shared" si="917"/>
        <v>0</v>
      </c>
    </row>
    <row r="1103" spans="1:19" ht="39" x14ac:dyDescent="0.25">
      <c r="A1103" s="72">
        <v>3311403310272230</v>
      </c>
      <c r="B1103" s="31" t="s">
        <v>1019</v>
      </c>
      <c r="C1103" s="73"/>
      <c r="D1103" s="64">
        <f>SUM(geab:geru!D1103)</f>
        <v>0</v>
      </c>
      <c r="E1103" s="64">
        <f>SUM(geab:geru!E1103)</f>
        <v>0</v>
      </c>
      <c r="F1103" s="75">
        <f t="shared" si="918"/>
        <v>0</v>
      </c>
      <c r="G1103" s="25">
        <f t="shared" si="965"/>
        <v>0</v>
      </c>
      <c r="H1103" s="64"/>
      <c r="I1103" s="76">
        <f t="shared" ref="I1103" si="966">SUM(F1103-H1103)</f>
        <v>0</v>
      </c>
      <c r="J1103" s="64">
        <f>SUM(geab:geru!J1103)</f>
        <v>0</v>
      </c>
      <c r="K1103" s="25">
        <f t="shared" si="920"/>
        <v>0</v>
      </c>
      <c r="L1103" s="75">
        <f t="shared" ref="L1103" si="967">SUM(N1103-J1103)</f>
        <v>0</v>
      </c>
      <c r="M1103" s="25">
        <f t="shared" si="921"/>
        <v>0</v>
      </c>
      <c r="N1103" s="64">
        <f>SUM(geab:geru!N1103)</f>
        <v>0</v>
      </c>
      <c r="O1103" s="25">
        <f t="shared" si="916"/>
        <v>0</v>
      </c>
      <c r="P1103" s="76">
        <f t="shared" si="926"/>
        <v>0</v>
      </c>
      <c r="R1103" s="64"/>
      <c r="S1103" s="65">
        <f t="shared" si="917"/>
        <v>0</v>
      </c>
    </row>
    <row r="1104" spans="1:19" x14ac:dyDescent="0.25">
      <c r="A1104" s="72">
        <v>3311403310311</v>
      </c>
      <c r="B1104" s="31" t="s">
        <v>654</v>
      </c>
      <c r="C1104" s="73"/>
      <c r="D1104" s="74">
        <f>SUM(D1105:D1106)</f>
        <v>0</v>
      </c>
      <c r="E1104" s="74">
        <f>SUM(E1105:E1106)</f>
        <v>0</v>
      </c>
      <c r="F1104" s="75">
        <f t="shared" si="918"/>
        <v>0</v>
      </c>
      <c r="G1104" s="25">
        <f t="shared" si="965"/>
        <v>0</v>
      </c>
      <c r="H1104" s="74">
        <f>SUM(H1105:H1106)</f>
        <v>0</v>
      </c>
      <c r="I1104" s="76">
        <f t="shared" si="919"/>
        <v>0</v>
      </c>
      <c r="J1104" s="74">
        <f>SUM(J1105:J1106)</f>
        <v>0</v>
      </c>
      <c r="K1104" s="25">
        <f t="shared" si="920"/>
        <v>0</v>
      </c>
      <c r="L1104" s="75">
        <f t="shared" si="929"/>
        <v>0</v>
      </c>
      <c r="M1104" s="25">
        <f t="shared" si="921"/>
        <v>0</v>
      </c>
      <c r="N1104" s="74">
        <f>SUM(N1105:N1106)</f>
        <v>0</v>
      </c>
      <c r="O1104" s="25">
        <f t="shared" si="916"/>
        <v>0</v>
      </c>
      <c r="P1104" s="76">
        <f t="shared" si="926"/>
        <v>0</v>
      </c>
      <c r="R1104" s="64"/>
      <c r="S1104" s="65">
        <f t="shared" si="917"/>
        <v>0</v>
      </c>
    </row>
    <row r="1105" spans="1:19" x14ac:dyDescent="0.25">
      <c r="A1105" s="72">
        <v>3311403310311230</v>
      </c>
      <c r="B1105" s="31" t="s">
        <v>654</v>
      </c>
      <c r="C1105" s="73"/>
      <c r="D1105" s="64">
        <f>SUM(geab:geru!D1105)</f>
        <v>0</v>
      </c>
      <c r="E1105" s="64">
        <f>SUM(geab:geru!E1105)</f>
        <v>0</v>
      </c>
      <c r="F1105" s="75">
        <f t="shared" si="918"/>
        <v>0</v>
      </c>
      <c r="G1105" s="25">
        <f t="shared" si="965"/>
        <v>0</v>
      </c>
      <c r="H1105" s="64"/>
      <c r="I1105" s="76">
        <f t="shared" ref="I1105:I1106" si="968">SUM(F1105-H1105)</f>
        <v>0</v>
      </c>
      <c r="J1105" s="64">
        <f>SUM(geab:geru!J1105)</f>
        <v>0</v>
      </c>
      <c r="K1105" s="25">
        <f t="shared" si="920"/>
        <v>0</v>
      </c>
      <c r="L1105" s="75">
        <f t="shared" ref="L1105:L1106" si="969">SUM(N1105-J1105)</f>
        <v>0</v>
      </c>
      <c r="M1105" s="25">
        <f t="shared" si="921"/>
        <v>0</v>
      </c>
      <c r="N1105" s="64">
        <f>SUM(geab:geru!N1105)</f>
        <v>0</v>
      </c>
      <c r="O1105" s="25">
        <f t="shared" si="916"/>
        <v>0</v>
      </c>
      <c r="P1105" s="76">
        <f t="shared" si="926"/>
        <v>0</v>
      </c>
      <c r="R1105" s="64"/>
      <c r="S1105" s="65">
        <f t="shared" si="917"/>
        <v>0</v>
      </c>
    </row>
    <row r="1106" spans="1:19" x14ac:dyDescent="0.25">
      <c r="A1106" s="72">
        <v>3311403310311230</v>
      </c>
      <c r="B1106" s="31" t="s">
        <v>654</v>
      </c>
      <c r="C1106" s="73"/>
      <c r="D1106" s="64">
        <f>SUM(geab:geru!D1106)</f>
        <v>0</v>
      </c>
      <c r="E1106" s="64">
        <f>SUM(geab:geru!E1106)</f>
        <v>0</v>
      </c>
      <c r="F1106" s="75">
        <f t="shared" si="918"/>
        <v>0</v>
      </c>
      <c r="G1106" s="25">
        <f t="shared" si="965"/>
        <v>0</v>
      </c>
      <c r="H1106" s="64"/>
      <c r="I1106" s="76">
        <f t="shared" si="968"/>
        <v>0</v>
      </c>
      <c r="J1106" s="64">
        <f>SUM(geab:geru!J1106)</f>
        <v>0</v>
      </c>
      <c r="K1106" s="25">
        <f t="shared" si="920"/>
        <v>0</v>
      </c>
      <c r="L1106" s="75">
        <f t="shared" si="969"/>
        <v>0</v>
      </c>
      <c r="M1106" s="25">
        <f t="shared" si="921"/>
        <v>0</v>
      </c>
      <c r="N1106" s="64">
        <f>SUM(geab:geru!N1106)</f>
        <v>0</v>
      </c>
      <c r="O1106" s="25">
        <f t="shared" si="916"/>
        <v>0</v>
      </c>
      <c r="P1106" s="76">
        <f t="shared" si="926"/>
        <v>0</v>
      </c>
      <c r="R1106" s="64"/>
      <c r="S1106" s="65">
        <f t="shared" si="917"/>
        <v>0</v>
      </c>
    </row>
    <row r="1107" spans="1:19" ht="26.25" x14ac:dyDescent="0.25">
      <c r="A1107" s="72">
        <v>3311403310326</v>
      </c>
      <c r="B1107" s="31" t="s">
        <v>1020</v>
      </c>
      <c r="C1107" s="73"/>
      <c r="D1107" s="74">
        <f>SUM(D1108)</f>
        <v>0</v>
      </c>
      <c r="E1107" s="74">
        <f>SUM(E1108)</f>
        <v>0</v>
      </c>
      <c r="F1107" s="75">
        <f t="shared" si="918"/>
        <v>0</v>
      </c>
      <c r="G1107" s="25">
        <f t="shared" si="965"/>
        <v>0</v>
      </c>
      <c r="H1107" s="74">
        <f>SUM(H1108)</f>
        <v>0</v>
      </c>
      <c r="I1107" s="76">
        <f t="shared" si="919"/>
        <v>0</v>
      </c>
      <c r="J1107" s="74">
        <f>SUM(J1108)</f>
        <v>0</v>
      </c>
      <c r="K1107" s="25">
        <f t="shared" si="920"/>
        <v>0</v>
      </c>
      <c r="L1107" s="75">
        <f t="shared" si="929"/>
        <v>0</v>
      </c>
      <c r="M1107" s="25">
        <f t="shared" si="921"/>
        <v>0</v>
      </c>
      <c r="N1107" s="74">
        <f>SUM(N1108)</f>
        <v>0</v>
      </c>
      <c r="O1107" s="25">
        <f t="shared" si="916"/>
        <v>0</v>
      </c>
      <c r="P1107" s="76">
        <f t="shared" si="926"/>
        <v>0</v>
      </c>
      <c r="R1107" s="64"/>
      <c r="S1107" s="65">
        <f t="shared" si="917"/>
        <v>0</v>
      </c>
    </row>
    <row r="1108" spans="1:19" ht="26.25" x14ac:dyDescent="0.25">
      <c r="A1108" s="72">
        <v>3311403310326230</v>
      </c>
      <c r="B1108" s="31" t="s">
        <v>1020</v>
      </c>
      <c r="C1108" s="73"/>
      <c r="D1108" s="64">
        <f>SUM(geab:geru!D1108)</f>
        <v>0</v>
      </c>
      <c r="E1108" s="64">
        <f>SUM(geab:geru!E1108)</f>
        <v>0</v>
      </c>
      <c r="F1108" s="75">
        <f t="shared" si="918"/>
        <v>0</v>
      </c>
      <c r="G1108" s="25">
        <f t="shared" si="965"/>
        <v>0</v>
      </c>
      <c r="H1108" s="64"/>
      <c r="I1108" s="76">
        <f t="shared" ref="I1108" si="970">SUM(F1108-H1108)</f>
        <v>0</v>
      </c>
      <c r="J1108" s="64">
        <f>SUM(geab:geru!J1108)</f>
        <v>0</v>
      </c>
      <c r="K1108" s="25">
        <f t="shared" si="920"/>
        <v>0</v>
      </c>
      <c r="L1108" s="75">
        <f t="shared" ref="L1108" si="971">SUM(N1108-J1108)</f>
        <v>0</v>
      </c>
      <c r="M1108" s="25">
        <f t="shared" si="921"/>
        <v>0</v>
      </c>
      <c r="N1108" s="64">
        <f>SUM(geab:geru!N1108)</f>
        <v>0</v>
      </c>
      <c r="O1108" s="25">
        <f t="shared" si="916"/>
        <v>0</v>
      </c>
      <c r="P1108" s="76">
        <f t="shared" si="926"/>
        <v>0</v>
      </c>
      <c r="R1108" s="64"/>
      <c r="S1108" s="65">
        <f t="shared" si="917"/>
        <v>0</v>
      </c>
    </row>
    <row r="1109" spans="1:19" ht="26.25" x14ac:dyDescent="0.25">
      <c r="A1109" s="100">
        <v>3311403310353</v>
      </c>
      <c r="B1109" s="31" t="s">
        <v>1021</v>
      </c>
      <c r="C1109" s="73"/>
      <c r="D1109" s="74">
        <f>SUM(D1110)</f>
        <v>0</v>
      </c>
      <c r="E1109" s="74">
        <f>SUM(E1110)</f>
        <v>0</v>
      </c>
      <c r="F1109" s="75">
        <f t="shared" si="918"/>
        <v>0</v>
      </c>
      <c r="G1109" s="25">
        <f t="shared" si="965"/>
        <v>0</v>
      </c>
      <c r="H1109" s="74">
        <f>SUM(H1110)</f>
        <v>0</v>
      </c>
      <c r="I1109" s="76">
        <f t="shared" si="919"/>
        <v>0</v>
      </c>
      <c r="J1109" s="74">
        <f>SUM(J1110)</f>
        <v>0</v>
      </c>
      <c r="K1109" s="25">
        <f t="shared" si="920"/>
        <v>0</v>
      </c>
      <c r="L1109" s="75">
        <f t="shared" si="929"/>
        <v>0</v>
      </c>
      <c r="M1109" s="25">
        <f t="shared" si="921"/>
        <v>0</v>
      </c>
      <c r="N1109" s="74">
        <f>SUM(N1110)</f>
        <v>0</v>
      </c>
      <c r="O1109" s="25">
        <f t="shared" si="916"/>
        <v>0</v>
      </c>
      <c r="P1109" s="76">
        <f t="shared" si="926"/>
        <v>0</v>
      </c>
      <c r="R1109" s="64"/>
      <c r="S1109" s="65">
        <f t="shared" si="917"/>
        <v>0</v>
      </c>
    </row>
    <row r="1110" spans="1:19" ht="26.25" x14ac:dyDescent="0.25">
      <c r="A1110" s="100">
        <v>3311403310353230</v>
      </c>
      <c r="B1110" s="31" t="s">
        <v>1021</v>
      </c>
      <c r="C1110" s="73"/>
      <c r="D1110" s="64">
        <f>SUM(geab:geru!D1110)</f>
        <v>0</v>
      </c>
      <c r="E1110" s="64">
        <f>SUM(geab:geru!E1110)</f>
        <v>0</v>
      </c>
      <c r="F1110" s="75">
        <f t="shared" si="918"/>
        <v>0</v>
      </c>
      <c r="G1110" s="25">
        <f t="shared" si="965"/>
        <v>0</v>
      </c>
      <c r="H1110" s="64"/>
      <c r="I1110" s="76">
        <f t="shared" ref="I1110" si="972">SUM(F1110-H1110)</f>
        <v>0</v>
      </c>
      <c r="J1110" s="64">
        <f>SUM(geab:geru!J1110)</f>
        <v>0</v>
      </c>
      <c r="K1110" s="25">
        <f t="shared" si="920"/>
        <v>0</v>
      </c>
      <c r="L1110" s="75">
        <f t="shared" ref="L1110" si="973">SUM(N1110-J1110)</f>
        <v>0</v>
      </c>
      <c r="M1110" s="25">
        <f t="shared" si="921"/>
        <v>0</v>
      </c>
      <c r="N1110" s="64">
        <f>SUM(geab:geru!N1110)</f>
        <v>0</v>
      </c>
      <c r="O1110" s="25">
        <f t="shared" si="916"/>
        <v>0</v>
      </c>
      <c r="P1110" s="76">
        <f t="shared" si="926"/>
        <v>0</v>
      </c>
      <c r="R1110" s="64"/>
      <c r="S1110" s="65">
        <f t="shared" si="917"/>
        <v>0</v>
      </c>
    </row>
    <row r="1111" spans="1:19" x14ac:dyDescent="0.25">
      <c r="A1111" s="100">
        <v>3311403310358</v>
      </c>
      <c r="B1111" s="31" t="s">
        <v>1022</v>
      </c>
      <c r="C1111" s="73"/>
      <c r="D1111" s="74">
        <f>SUM(D1112)</f>
        <v>0</v>
      </c>
      <c r="E1111" s="74">
        <f>SUM(E1112)</f>
        <v>0</v>
      </c>
      <c r="F1111" s="75">
        <f t="shared" si="918"/>
        <v>0</v>
      </c>
      <c r="G1111" s="25">
        <f t="shared" si="965"/>
        <v>0</v>
      </c>
      <c r="H1111" s="74">
        <f>SUM(H1112)</f>
        <v>0</v>
      </c>
      <c r="I1111" s="76">
        <f t="shared" si="919"/>
        <v>0</v>
      </c>
      <c r="J1111" s="74">
        <f>SUM(J1112)</f>
        <v>0</v>
      </c>
      <c r="K1111" s="25">
        <f t="shared" si="920"/>
        <v>0</v>
      </c>
      <c r="L1111" s="75">
        <f t="shared" si="929"/>
        <v>0</v>
      </c>
      <c r="M1111" s="25">
        <f t="shared" si="921"/>
        <v>0</v>
      </c>
      <c r="N1111" s="74">
        <f>SUM(N1112)</f>
        <v>0</v>
      </c>
      <c r="O1111" s="25">
        <f t="shared" si="916"/>
        <v>0</v>
      </c>
      <c r="P1111" s="76">
        <f t="shared" si="926"/>
        <v>0</v>
      </c>
      <c r="R1111" s="64"/>
      <c r="S1111" s="65">
        <f t="shared" ref="S1111:S1174" si="974">+N1111-R1111</f>
        <v>0</v>
      </c>
    </row>
    <row r="1112" spans="1:19" x14ac:dyDescent="0.25">
      <c r="A1112" s="100">
        <v>3311403310358240</v>
      </c>
      <c r="B1112" s="31" t="s">
        <v>1022</v>
      </c>
      <c r="C1112" s="73"/>
      <c r="D1112" s="64">
        <f>SUM(geab:geru!D1112)</f>
        <v>0</v>
      </c>
      <c r="E1112" s="64">
        <f>SUM(geab:geru!E1112)</f>
        <v>0</v>
      </c>
      <c r="F1112" s="75">
        <f t="shared" si="918"/>
        <v>0</v>
      </c>
      <c r="G1112" s="25">
        <f t="shared" si="965"/>
        <v>0</v>
      </c>
      <c r="H1112" s="64"/>
      <c r="I1112" s="76">
        <f t="shared" ref="I1112" si="975">SUM(F1112-H1112)</f>
        <v>0</v>
      </c>
      <c r="J1112" s="64">
        <f>SUM(geab:geru!J1112)</f>
        <v>0</v>
      </c>
      <c r="K1112" s="25">
        <f t="shared" si="920"/>
        <v>0</v>
      </c>
      <c r="L1112" s="75">
        <f t="shared" ref="L1112" si="976">SUM(N1112-J1112)</f>
        <v>0</v>
      </c>
      <c r="M1112" s="25">
        <f t="shared" si="921"/>
        <v>0</v>
      </c>
      <c r="N1112" s="64">
        <f>SUM(geab:geru!N1112)</f>
        <v>0</v>
      </c>
      <c r="O1112" s="25">
        <f t="shared" si="916"/>
        <v>0</v>
      </c>
      <c r="P1112" s="76">
        <f t="shared" si="926"/>
        <v>0</v>
      </c>
      <c r="R1112" s="64"/>
      <c r="S1112" s="65">
        <f t="shared" si="974"/>
        <v>0</v>
      </c>
    </row>
    <row r="1113" spans="1:19" x14ac:dyDescent="0.25">
      <c r="A1113" s="100">
        <v>3311403310398</v>
      </c>
      <c r="B1113" s="101" t="s">
        <v>1007</v>
      </c>
      <c r="C1113" s="73"/>
      <c r="D1113" s="74">
        <f>SUM(D1114)</f>
        <v>0</v>
      </c>
      <c r="E1113" s="74">
        <f>SUM(E1114)</f>
        <v>0</v>
      </c>
      <c r="F1113" s="75">
        <f t="shared" ref="F1113:F1175" si="977">SUM(D1113+E1113)</f>
        <v>0</v>
      </c>
      <c r="G1113" s="25">
        <f t="shared" si="965"/>
        <v>0</v>
      </c>
      <c r="H1113" s="74">
        <f>SUM(H1114)</f>
        <v>0</v>
      </c>
      <c r="I1113" s="76">
        <f t="shared" si="919"/>
        <v>0</v>
      </c>
      <c r="J1113" s="74">
        <f>SUM(J1114)</f>
        <v>0</v>
      </c>
      <c r="K1113" s="25">
        <f t="shared" ref="K1113:K1176" si="978">IF(OR(J1113=0,F1113=0),0,J1113/F1113)*100</f>
        <v>0</v>
      </c>
      <c r="L1113" s="75">
        <f t="shared" si="929"/>
        <v>0</v>
      </c>
      <c r="M1113" s="25">
        <f t="shared" ref="M1113:M1176" si="979">IF(OR(L1113=0,F1113=0),0,L1113/F1113)*100</f>
        <v>0</v>
      </c>
      <c r="N1113" s="74">
        <f>SUM(N1114)</f>
        <v>0</v>
      </c>
      <c r="O1113" s="25">
        <f t="shared" ref="O1113:O1176" si="980">IF(OR(N1113=0,F1113=0),0,N1113/F1113)*100</f>
        <v>0</v>
      </c>
      <c r="P1113" s="76">
        <f t="shared" si="926"/>
        <v>0</v>
      </c>
      <c r="R1113" s="64"/>
      <c r="S1113" s="65">
        <f t="shared" si="974"/>
        <v>0</v>
      </c>
    </row>
    <row r="1114" spans="1:19" x14ac:dyDescent="0.25">
      <c r="A1114" s="100">
        <v>3311403310398230</v>
      </c>
      <c r="B1114" s="101" t="s">
        <v>1023</v>
      </c>
      <c r="C1114" s="73"/>
      <c r="D1114" s="64">
        <f>SUM(geab:geru!D1114)</f>
        <v>0</v>
      </c>
      <c r="E1114" s="64">
        <f>SUM(geab:geru!E1114)</f>
        <v>0</v>
      </c>
      <c r="F1114" s="75">
        <f t="shared" ref="F1114" si="981">SUM(D1114+E1114)</f>
        <v>0</v>
      </c>
      <c r="G1114" s="25">
        <f t="shared" si="965"/>
        <v>0</v>
      </c>
      <c r="H1114" s="64"/>
      <c r="I1114" s="76">
        <f t="shared" ref="I1114" si="982">SUM(F1114-H1114)</f>
        <v>0</v>
      </c>
      <c r="J1114" s="64">
        <f>SUM(geab:geru!J1114)</f>
        <v>0</v>
      </c>
      <c r="K1114" s="25">
        <f t="shared" si="978"/>
        <v>0</v>
      </c>
      <c r="L1114" s="75">
        <f t="shared" ref="L1114" si="983">SUM(N1114-J1114)</f>
        <v>0</v>
      </c>
      <c r="M1114" s="25">
        <f t="shared" si="979"/>
        <v>0</v>
      </c>
      <c r="N1114" s="64">
        <f>SUM(geab:geru!N1114)</f>
        <v>0</v>
      </c>
      <c r="O1114" s="25">
        <f t="shared" si="980"/>
        <v>0</v>
      </c>
      <c r="P1114" s="76">
        <f t="shared" si="926"/>
        <v>0</v>
      </c>
      <c r="R1114" s="64"/>
      <c r="S1114" s="65">
        <f t="shared" si="974"/>
        <v>0</v>
      </c>
    </row>
    <row r="1115" spans="1:19" ht="26.25" x14ac:dyDescent="0.25">
      <c r="A1115" s="100">
        <v>3311403310404</v>
      </c>
      <c r="B1115" s="101" t="s">
        <v>1024</v>
      </c>
      <c r="C1115" s="73"/>
      <c r="D1115" s="74">
        <f>SUM(D1116)</f>
        <v>0</v>
      </c>
      <c r="E1115" s="74">
        <f>SUM(E1116)</f>
        <v>0</v>
      </c>
      <c r="F1115" s="75">
        <f t="shared" si="977"/>
        <v>0</v>
      </c>
      <c r="G1115" s="25">
        <f t="shared" si="965"/>
        <v>0</v>
      </c>
      <c r="H1115" s="74">
        <f>SUM(H1116)</f>
        <v>0</v>
      </c>
      <c r="I1115" s="76">
        <f t="shared" ref="I1115:I1177" si="984">SUM(F1115-H1115)</f>
        <v>0</v>
      </c>
      <c r="J1115" s="74">
        <f>SUM(J1116)</f>
        <v>0</v>
      </c>
      <c r="K1115" s="25">
        <f t="shared" si="978"/>
        <v>0</v>
      </c>
      <c r="L1115" s="75">
        <f t="shared" si="929"/>
        <v>0</v>
      </c>
      <c r="M1115" s="25">
        <f t="shared" si="979"/>
        <v>0</v>
      </c>
      <c r="N1115" s="74">
        <f>SUM(N1116)</f>
        <v>0</v>
      </c>
      <c r="O1115" s="25">
        <f t="shared" si="980"/>
        <v>0</v>
      </c>
      <c r="P1115" s="76">
        <f t="shared" si="926"/>
        <v>0</v>
      </c>
      <c r="R1115" s="64"/>
      <c r="S1115" s="65">
        <f t="shared" si="974"/>
        <v>0</v>
      </c>
    </row>
    <row r="1116" spans="1:19" ht="26.25" x14ac:dyDescent="0.25">
      <c r="A1116" s="100">
        <v>3311403310404230</v>
      </c>
      <c r="B1116" s="101" t="s">
        <v>1025</v>
      </c>
      <c r="C1116" s="73"/>
      <c r="D1116" s="64">
        <f>SUM(geab:geru!D1116)</f>
        <v>0</v>
      </c>
      <c r="E1116" s="64">
        <f>SUM(geab:geru!E1116)</f>
        <v>0</v>
      </c>
      <c r="F1116" s="75">
        <f t="shared" ref="F1116" si="985">SUM(D1116+E1116)</f>
        <v>0</v>
      </c>
      <c r="G1116" s="25">
        <f t="shared" si="965"/>
        <v>0</v>
      </c>
      <c r="H1116" s="64"/>
      <c r="I1116" s="76">
        <f t="shared" ref="I1116" si="986">SUM(F1116-H1116)</f>
        <v>0</v>
      </c>
      <c r="J1116" s="64">
        <f>SUM(geab:geru!J1116)</f>
        <v>0</v>
      </c>
      <c r="K1116" s="25">
        <f t="shared" si="978"/>
        <v>0</v>
      </c>
      <c r="L1116" s="75">
        <f t="shared" ref="L1116" si="987">SUM(N1116-J1116)</f>
        <v>0</v>
      </c>
      <c r="M1116" s="25">
        <f t="shared" si="979"/>
        <v>0</v>
      </c>
      <c r="N1116" s="64">
        <f>SUM(geab:geru!N1116)</f>
        <v>0</v>
      </c>
      <c r="O1116" s="25">
        <f t="shared" si="980"/>
        <v>0</v>
      </c>
      <c r="P1116" s="76">
        <f t="shared" si="926"/>
        <v>0</v>
      </c>
      <c r="R1116" s="64"/>
      <c r="S1116" s="65">
        <f t="shared" si="974"/>
        <v>0</v>
      </c>
    </row>
    <row r="1117" spans="1:19" x14ac:dyDescent="0.25">
      <c r="A1117" s="72">
        <v>3311403310418</v>
      </c>
      <c r="B1117" s="31" t="s">
        <v>1026</v>
      </c>
      <c r="C1117" s="73"/>
      <c r="D1117" s="74">
        <f>SUM(D1118)</f>
        <v>0</v>
      </c>
      <c r="E1117" s="74">
        <f>SUM(E1118)</f>
        <v>0</v>
      </c>
      <c r="F1117" s="75">
        <f t="shared" si="977"/>
        <v>0</v>
      </c>
      <c r="G1117" s="25">
        <f t="shared" si="965"/>
        <v>0</v>
      </c>
      <c r="H1117" s="74">
        <f>SUM(H1118)</f>
        <v>0</v>
      </c>
      <c r="I1117" s="76">
        <f t="shared" si="984"/>
        <v>0</v>
      </c>
      <c r="J1117" s="74">
        <f>SUM(J1118)</f>
        <v>0</v>
      </c>
      <c r="K1117" s="25">
        <f t="shared" si="978"/>
        <v>0</v>
      </c>
      <c r="L1117" s="75">
        <f t="shared" si="929"/>
        <v>0</v>
      </c>
      <c r="M1117" s="25">
        <f t="shared" si="979"/>
        <v>0</v>
      </c>
      <c r="N1117" s="74">
        <f>SUM(N1118)</f>
        <v>0</v>
      </c>
      <c r="O1117" s="25">
        <f t="shared" si="980"/>
        <v>0</v>
      </c>
      <c r="P1117" s="76">
        <f t="shared" si="926"/>
        <v>0</v>
      </c>
      <c r="R1117" s="64"/>
      <c r="S1117" s="65">
        <f t="shared" si="974"/>
        <v>0</v>
      </c>
    </row>
    <row r="1118" spans="1:19" x14ac:dyDescent="0.25">
      <c r="A1118" s="72">
        <v>3311403310418230</v>
      </c>
      <c r="B1118" s="31" t="s">
        <v>1026</v>
      </c>
      <c r="C1118" s="73"/>
      <c r="D1118" s="64">
        <f>SUM(geab:geru!D1118)</f>
        <v>0</v>
      </c>
      <c r="E1118" s="64">
        <f>SUM(geab:geru!E1118)</f>
        <v>0</v>
      </c>
      <c r="F1118" s="75">
        <f t="shared" ref="F1118" si="988">SUM(D1118+E1118)</f>
        <v>0</v>
      </c>
      <c r="G1118" s="25">
        <f t="shared" si="965"/>
        <v>0</v>
      </c>
      <c r="H1118" s="64"/>
      <c r="I1118" s="76">
        <f t="shared" ref="I1118" si="989">SUM(F1118-H1118)</f>
        <v>0</v>
      </c>
      <c r="J1118" s="64">
        <f>SUM(geab:geru!J1118)</f>
        <v>0</v>
      </c>
      <c r="K1118" s="25">
        <f t="shared" si="978"/>
        <v>0</v>
      </c>
      <c r="L1118" s="75">
        <f t="shared" ref="L1118" si="990">SUM(N1118-J1118)</f>
        <v>0</v>
      </c>
      <c r="M1118" s="25">
        <f t="shared" si="979"/>
        <v>0</v>
      </c>
      <c r="N1118" s="64">
        <f>SUM(geab:geru!N1118)</f>
        <v>0</v>
      </c>
      <c r="O1118" s="25">
        <f t="shared" si="980"/>
        <v>0</v>
      </c>
      <c r="P1118" s="76">
        <f t="shared" si="926"/>
        <v>0</v>
      </c>
      <c r="R1118" s="64"/>
      <c r="S1118" s="65">
        <f t="shared" si="974"/>
        <v>0</v>
      </c>
    </row>
    <row r="1119" spans="1:19" x14ac:dyDescent="0.25">
      <c r="A1119" s="72">
        <v>3311403310429</v>
      </c>
      <c r="B1119" s="31" t="s">
        <v>1013</v>
      </c>
      <c r="C1119" s="73"/>
      <c r="D1119" s="74">
        <f>SUM(D1120)</f>
        <v>0</v>
      </c>
      <c r="E1119" s="74">
        <f>SUM(E1120)</f>
        <v>0</v>
      </c>
      <c r="F1119" s="75">
        <f t="shared" si="977"/>
        <v>0</v>
      </c>
      <c r="G1119" s="25">
        <f t="shared" si="965"/>
        <v>0</v>
      </c>
      <c r="H1119" s="74">
        <f>SUM(H1120)</f>
        <v>0</v>
      </c>
      <c r="I1119" s="76">
        <f t="shared" si="984"/>
        <v>0</v>
      </c>
      <c r="J1119" s="74">
        <f>SUM(J1120)</f>
        <v>0</v>
      </c>
      <c r="K1119" s="25">
        <f t="shared" si="978"/>
        <v>0</v>
      </c>
      <c r="L1119" s="75">
        <f t="shared" si="929"/>
        <v>0</v>
      </c>
      <c r="M1119" s="25">
        <f t="shared" si="979"/>
        <v>0</v>
      </c>
      <c r="N1119" s="74">
        <f>SUM(N1120)</f>
        <v>0</v>
      </c>
      <c r="O1119" s="25">
        <f t="shared" si="980"/>
        <v>0</v>
      </c>
      <c r="P1119" s="76">
        <f t="shared" si="926"/>
        <v>0</v>
      </c>
      <c r="R1119" s="64"/>
      <c r="S1119" s="65">
        <f t="shared" si="974"/>
        <v>0</v>
      </c>
    </row>
    <row r="1120" spans="1:19" x14ac:dyDescent="0.25">
      <c r="A1120" s="72">
        <v>3311403310429230</v>
      </c>
      <c r="B1120" s="31" t="s">
        <v>1027</v>
      </c>
      <c r="C1120" s="73"/>
      <c r="D1120" s="64">
        <f>SUM(geab:geru!D1120)</f>
        <v>0</v>
      </c>
      <c r="E1120" s="64">
        <f>SUM(geab:geru!E1120)</f>
        <v>0</v>
      </c>
      <c r="F1120" s="75">
        <f t="shared" ref="F1120" si="991">SUM(D1120+E1120)</f>
        <v>0</v>
      </c>
      <c r="G1120" s="25">
        <f t="shared" si="965"/>
        <v>0</v>
      </c>
      <c r="H1120" s="64"/>
      <c r="I1120" s="76">
        <f t="shared" ref="I1120" si="992">SUM(F1120-H1120)</f>
        <v>0</v>
      </c>
      <c r="J1120" s="64">
        <f>SUM(geab:geru!J1120)</f>
        <v>0</v>
      </c>
      <c r="K1120" s="25">
        <f t="shared" si="978"/>
        <v>0</v>
      </c>
      <c r="L1120" s="75">
        <f t="shared" ref="L1120" si="993">SUM(N1120-J1120)</f>
        <v>0</v>
      </c>
      <c r="M1120" s="25">
        <f t="shared" si="979"/>
        <v>0</v>
      </c>
      <c r="N1120" s="64">
        <f>SUM(geab:geru!N1120)</f>
        <v>0</v>
      </c>
      <c r="O1120" s="25">
        <f t="shared" si="980"/>
        <v>0</v>
      </c>
      <c r="P1120" s="76">
        <f t="shared" ref="P1120:P1183" si="994">SUM(F1120-N1120)</f>
        <v>0</v>
      </c>
      <c r="R1120" s="64"/>
      <c r="S1120" s="65">
        <f t="shared" si="974"/>
        <v>0</v>
      </c>
    </row>
    <row r="1121" spans="1:19" x14ac:dyDescent="0.25">
      <c r="A1121" s="100">
        <v>3311403310475</v>
      </c>
      <c r="B1121" s="101" t="s">
        <v>1013</v>
      </c>
      <c r="C1121" s="73"/>
      <c r="D1121" s="74">
        <f>SUM(D1122)</f>
        <v>0</v>
      </c>
      <c r="E1121" s="74">
        <f>SUM(E1122)</f>
        <v>0</v>
      </c>
      <c r="F1121" s="75">
        <f t="shared" si="977"/>
        <v>0</v>
      </c>
      <c r="G1121" s="25">
        <f t="shared" si="965"/>
        <v>0</v>
      </c>
      <c r="H1121" s="74">
        <f>SUM(H1122)</f>
        <v>0</v>
      </c>
      <c r="I1121" s="76">
        <f t="shared" si="984"/>
        <v>0</v>
      </c>
      <c r="J1121" s="74">
        <f>SUM(J1122)</f>
        <v>0</v>
      </c>
      <c r="K1121" s="25">
        <f t="shared" si="978"/>
        <v>0</v>
      </c>
      <c r="L1121" s="75">
        <f t="shared" ref="L1121:L1183" si="995">SUM(N1121-J1121)</f>
        <v>0</v>
      </c>
      <c r="M1121" s="25">
        <f t="shared" si="979"/>
        <v>0</v>
      </c>
      <c r="N1121" s="74">
        <f>SUM(N1122)</f>
        <v>0</v>
      </c>
      <c r="O1121" s="25">
        <f t="shared" si="980"/>
        <v>0</v>
      </c>
      <c r="P1121" s="76">
        <f t="shared" si="994"/>
        <v>0</v>
      </c>
      <c r="R1121" s="64"/>
      <c r="S1121" s="65">
        <f t="shared" si="974"/>
        <v>0</v>
      </c>
    </row>
    <row r="1122" spans="1:19" x14ac:dyDescent="0.25">
      <c r="A1122" s="100">
        <v>3311403310475230</v>
      </c>
      <c r="B1122" s="101" t="s">
        <v>1027</v>
      </c>
      <c r="C1122" s="73"/>
      <c r="D1122" s="64">
        <f>SUM(geab:geru!D1122)</f>
        <v>0</v>
      </c>
      <c r="E1122" s="64">
        <f>SUM(geab:geru!E1122)</f>
        <v>0</v>
      </c>
      <c r="F1122" s="75">
        <f t="shared" ref="F1122" si="996">SUM(D1122+E1122)</f>
        <v>0</v>
      </c>
      <c r="G1122" s="25">
        <f t="shared" si="965"/>
        <v>0</v>
      </c>
      <c r="H1122" s="64"/>
      <c r="I1122" s="76">
        <f t="shared" ref="I1122" si="997">SUM(F1122-H1122)</f>
        <v>0</v>
      </c>
      <c r="J1122" s="64">
        <f>SUM(geab:geru!J1122)</f>
        <v>0</v>
      </c>
      <c r="K1122" s="25">
        <f t="shared" si="978"/>
        <v>0</v>
      </c>
      <c r="L1122" s="75">
        <f t="shared" ref="L1122" si="998">SUM(N1122-J1122)</f>
        <v>0</v>
      </c>
      <c r="M1122" s="25">
        <f t="shared" si="979"/>
        <v>0</v>
      </c>
      <c r="N1122" s="64">
        <f>SUM(geab:geru!N1122)</f>
        <v>0</v>
      </c>
      <c r="O1122" s="25">
        <f t="shared" si="980"/>
        <v>0</v>
      </c>
      <c r="P1122" s="76">
        <f t="shared" si="994"/>
        <v>0</v>
      </c>
      <c r="R1122" s="64"/>
      <c r="S1122" s="65">
        <f t="shared" si="974"/>
        <v>0</v>
      </c>
    </row>
    <row r="1123" spans="1:19" x14ac:dyDescent="0.25">
      <c r="A1123" s="72">
        <v>3311403310483</v>
      </c>
      <c r="B1123" s="31" t="s">
        <v>1028</v>
      </c>
      <c r="C1123" s="73"/>
      <c r="D1123" s="74">
        <f>SUM(D1124)</f>
        <v>0</v>
      </c>
      <c r="E1123" s="74">
        <f>SUM(E1124)</f>
        <v>0</v>
      </c>
      <c r="F1123" s="75">
        <f t="shared" si="977"/>
        <v>0</v>
      </c>
      <c r="G1123" s="25">
        <f t="shared" si="965"/>
        <v>0</v>
      </c>
      <c r="H1123" s="74">
        <f>SUM(H1124)</f>
        <v>0</v>
      </c>
      <c r="I1123" s="76">
        <f t="shared" si="984"/>
        <v>0</v>
      </c>
      <c r="J1123" s="74">
        <f>SUM(J1124)</f>
        <v>0</v>
      </c>
      <c r="K1123" s="25">
        <f t="shared" si="978"/>
        <v>0</v>
      </c>
      <c r="L1123" s="75">
        <f t="shared" si="995"/>
        <v>0</v>
      </c>
      <c r="M1123" s="25">
        <f t="shared" si="979"/>
        <v>0</v>
      </c>
      <c r="N1123" s="74">
        <f>SUM(N1124)</f>
        <v>0</v>
      </c>
      <c r="O1123" s="25">
        <f t="shared" si="980"/>
        <v>0</v>
      </c>
      <c r="P1123" s="76">
        <f t="shared" si="994"/>
        <v>0</v>
      </c>
      <c r="R1123" s="64"/>
      <c r="S1123" s="65">
        <f t="shared" si="974"/>
        <v>0</v>
      </c>
    </row>
    <row r="1124" spans="1:19" x14ac:dyDescent="0.25">
      <c r="A1124" s="72">
        <v>3311403310483230</v>
      </c>
      <c r="B1124" s="31" t="s">
        <v>1028</v>
      </c>
      <c r="C1124" s="73"/>
      <c r="D1124" s="64">
        <f>SUM(geab:geru!D1124)</f>
        <v>0</v>
      </c>
      <c r="E1124" s="64">
        <f>SUM(geab:geru!E1124)</f>
        <v>0</v>
      </c>
      <c r="F1124" s="75">
        <f t="shared" ref="F1124" si="999">SUM(D1124+E1124)</f>
        <v>0</v>
      </c>
      <c r="G1124" s="25">
        <f t="shared" si="965"/>
        <v>0</v>
      </c>
      <c r="H1124" s="64"/>
      <c r="I1124" s="76">
        <f t="shared" ref="I1124" si="1000">SUM(F1124-H1124)</f>
        <v>0</v>
      </c>
      <c r="J1124" s="64">
        <f>SUM(geab:geru!J1124)</f>
        <v>0</v>
      </c>
      <c r="K1124" s="25">
        <f t="shared" si="978"/>
        <v>0</v>
      </c>
      <c r="L1124" s="75">
        <f t="shared" ref="L1124" si="1001">SUM(N1124-J1124)</f>
        <v>0</v>
      </c>
      <c r="M1124" s="25">
        <f t="shared" si="979"/>
        <v>0</v>
      </c>
      <c r="N1124" s="64">
        <f>SUM(geab:geru!N1124)</f>
        <v>0</v>
      </c>
      <c r="O1124" s="25">
        <f t="shared" si="980"/>
        <v>0</v>
      </c>
      <c r="P1124" s="76">
        <f t="shared" si="994"/>
        <v>0</v>
      </c>
      <c r="R1124" s="64"/>
      <c r="S1124" s="65">
        <f t="shared" si="974"/>
        <v>0</v>
      </c>
    </row>
    <row r="1125" spans="1:19" ht="26.25" x14ac:dyDescent="0.25">
      <c r="A1125" s="72">
        <v>3311403310484</v>
      </c>
      <c r="B1125" s="31" t="s">
        <v>1029</v>
      </c>
      <c r="C1125" s="73"/>
      <c r="D1125" s="74">
        <f>SUM(D1126)</f>
        <v>0</v>
      </c>
      <c r="E1125" s="74">
        <f>SUM(E1126)</f>
        <v>0</v>
      </c>
      <c r="F1125" s="75">
        <f t="shared" si="977"/>
        <v>0</v>
      </c>
      <c r="G1125" s="25">
        <f t="shared" si="965"/>
        <v>0</v>
      </c>
      <c r="H1125" s="74">
        <f>SUM(H1126)</f>
        <v>0</v>
      </c>
      <c r="I1125" s="76">
        <f t="shared" si="984"/>
        <v>0</v>
      </c>
      <c r="J1125" s="74">
        <f>SUM(J1126)</f>
        <v>0</v>
      </c>
      <c r="K1125" s="25">
        <f t="shared" si="978"/>
        <v>0</v>
      </c>
      <c r="L1125" s="75">
        <f t="shared" si="995"/>
        <v>0</v>
      </c>
      <c r="M1125" s="25">
        <f t="shared" si="979"/>
        <v>0</v>
      </c>
      <c r="N1125" s="74">
        <f>SUM(N1126)</f>
        <v>0</v>
      </c>
      <c r="O1125" s="25">
        <f t="shared" si="980"/>
        <v>0</v>
      </c>
      <c r="P1125" s="76">
        <f t="shared" si="994"/>
        <v>0</v>
      </c>
      <c r="R1125" s="64"/>
      <c r="S1125" s="65">
        <f t="shared" si="974"/>
        <v>0</v>
      </c>
    </row>
    <row r="1126" spans="1:19" ht="26.25" x14ac:dyDescent="0.25">
      <c r="A1126" s="72">
        <v>3311403310484230</v>
      </c>
      <c r="B1126" s="31" t="s">
        <v>1029</v>
      </c>
      <c r="C1126" s="73"/>
      <c r="D1126" s="64">
        <f>SUM(geab:geru!D1126)</f>
        <v>0</v>
      </c>
      <c r="E1126" s="64">
        <f>SUM(geab:geru!E1126)</f>
        <v>0</v>
      </c>
      <c r="F1126" s="75">
        <f t="shared" ref="F1126" si="1002">SUM(D1126+E1126)</f>
        <v>0</v>
      </c>
      <c r="G1126" s="25">
        <f t="shared" si="965"/>
        <v>0</v>
      </c>
      <c r="H1126" s="64"/>
      <c r="I1126" s="76">
        <f t="shared" ref="I1126" si="1003">SUM(F1126-H1126)</f>
        <v>0</v>
      </c>
      <c r="J1126" s="64">
        <f>SUM(geab:geru!J1126)</f>
        <v>0</v>
      </c>
      <c r="K1126" s="25">
        <f t="shared" si="978"/>
        <v>0</v>
      </c>
      <c r="L1126" s="75">
        <f t="shared" ref="L1126" si="1004">SUM(N1126-J1126)</f>
        <v>0</v>
      </c>
      <c r="M1126" s="25">
        <f t="shared" si="979"/>
        <v>0</v>
      </c>
      <c r="N1126" s="64">
        <f>SUM(geab:geru!N1126)</f>
        <v>0</v>
      </c>
      <c r="O1126" s="25">
        <f t="shared" si="980"/>
        <v>0</v>
      </c>
      <c r="P1126" s="76">
        <f t="shared" si="994"/>
        <v>0</v>
      </c>
      <c r="R1126" s="64"/>
      <c r="S1126" s="65">
        <f t="shared" si="974"/>
        <v>0</v>
      </c>
    </row>
    <row r="1127" spans="1:19" ht="26.25" x14ac:dyDescent="0.25">
      <c r="A1127" s="72">
        <v>3311403310491</v>
      </c>
      <c r="B1127" s="31" t="s">
        <v>1030</v>
      </c>
      <c r="C1127" s="73"/>
      <c r="D1127" s="74">
        <f>SUM(D1128)</f>
        <v>0</v>
      </c>
      <c r="E1127" s="74">
        <f>SUM(E1128)</f>
        <v>0</v>
      </c>
      <c r="F1127" s="75">
        <f t="shared" si="977"/>
        <v>0</v>
      </c>
      <c r="G1127" s="25">
        <f t="shared" si="965"/>
        <v>0</v>
      </c>
      <c r="H1127" s="74">
        <f>SUM(H1128)</f>
        <v>0</v>
      </c>
      <c r="I1127" s="76">
        <f t="shared" si="984"/>
        <v>0</v>
      </c>
      <c r="J1127" s="74">
        <f>SUM(J1128)</f>
        <v>0</v>
      </c>
      <c r="K1127" s="25">
        <f t="shared" si="978"/>
        <v>0</v>
      </c>
      <c r="L1127" s="75">
        <f t="shared" si="995"/>
        <v>0</v>
      </c>
      <c r="M1127" s="25">
        <f t="shared" si="979"/>
        <v>0</v>
      </c>
      <c r="N1127" s="74">
        <f>SUM(N1128)</f>
        <v>0</v>
      </c>
      <c r="O1127" s="25">
        <f t="shared" si="980"/>
        <v>0</v>
      </c>
      <c r="P1127" s="76">
        <f t="shared" si="994"/>
        <v>0</v>
      </c>
      <c r="R1127" s="64"/>
      <c r="S1127" s="65">
        <f t="shared" si="974"/>
        <v>0</v>
      </c>
    </row>
    <row r="1128" spans="1:19" ht="26.25" x14ac:dyDescent="0.25">
      <c r="A1128" s="72">
        <v>3311403310491230</v>
      </c>
      <c r="B1128" s="31" t="s">
        <v>1030</v>
      </c>
      <c r="C1128" s="73"/>
      <c r="D1128" s="64">
        <f>SUM(geab:geru!D1128)</f>
        <v>0</v>
      </c>
      <c r="E1128" s="64">
        <f>SUM(geab:geru!E1128)</f>
        <v>0</v>
      </c>
      <c r="F1128" s="75">
        <f t="shared" ref="F1128" si="1005">SUM(D1128+E1128)</f>
        <v>0</v>
      </c>
      <c r="G1128" s="25">
        <f t="shared" si="965"/>
        <v>0</v>
      </c>
      <c r="H1128" s="64"/>
      <c r="I1128" s="76">
        <f t="shared" ref="I1128" si="1006">SUM(F1128-H1128)</f>
        <v>0</v>
      </c>
      <c r="J1128" s="64">
        <f>SUM(geab:geru!J1128)</f>
        <v>0</v>
      </c>
      <c r="K1128" s="25">
        <f t="shared" si="978"/>
        <v>0</v>
      </c>
      <c r="L1128" s="75">
        <f t="shared" ref="L1128" si="1007">SUM(N1128-J1128)</f>
        <v>0</v>
      </c>
      <c r="M1128" s="25">
        <f t="shared" si="979"/>
        <v>0</v>
      </c>
      <c r="N1128" s="64">
        <f>SUM(geab:geru!N1128)</f>
        <v>0</v>
      </c>
      <c r="O1128" s="25">
        <f t="shared" si="980"/>
        <v>0</v>
      </c>
      <c r="P1128" s="76">
        <f t="shared" si="994"/>
        <v>0</v>
      </c>
      <c r="R1128" s="64"/>
      <c r="S1128" s="65">
        <f t="shared" si="974"/>
        <v>0</v>
      </c>
    </row>
    <row r="1129" spans="1:19" x14ac:dyDescent="0.25">
      <c r="A1129" s="100">
        <v>3311403310518</v>
      </c>
      <c r="B1129" s="101" t="s">
        <v>1013</v>
      </c>
      <c r="C1129" s="73"/>
      <c r="D1129" s="74">
        <f>SUM(D1130)</f>
        <v>0</v>
      </c>
      <c r="E1129" s="74">
        <f>SUM(E1130)</f>
        <v>0</v>
      </c>
      <c r="F1129" s="75">
        <f t="shared" si="977"/>
        <v>0</v>
      </c>
      <c r="G1129" s="25">
        <f t="shared" si="965"/>
        <v>0</v>
      </c>
      <c r="H1129" s="74">
        <f>SUM(H1130)</f>
        <v>0</v>
      </c>
      <c r="I1129" s="76">
        <f t="shared" si="984"/>
        <v>0</v>
      </c>
      <c r="J1129" s="74">
        <f>SUM(J1130)</f>
        <v>0</v>
      </c>
      <c r="K1129" s="25">
        <f t="shared" si="978"/>
        <v>0</v>
      </c>
      <c r="L1129" s="75">
        <f t="shared" si="995"/>
        <v>0</v>
      </c>
      <c r="M1129" s="25">
        <f t="shared" si="979"/>
        <v>0</v>
      </c>
      <c r="N1129" s="74">
        <f>SUM(N1130)</f>
        <v>0</v>
      </c>
      <c r="O1129" s="25">
        <f t="shared" si="980"/>
        <v>0</v>
      </c>
      <c r="P1129" s="76">
        <f t="shared" si="994"/>
        <v>0</v>
      </c>
      <c r="R1129" s="64"/>
      <c r="S1129" s="65">
        <f t="shared" si="974"/>
        <v>0</v>
      </c>
    </row>
    <row r="1130" spans="1:19" x14ac:dyDescent="0.25">
      <c r="A1130" s="100">
        <v>3311403310518230</v>
      </c>
      <c r="B1130" s="101" t="s">
        <v>1027</v>
      </c>
      <c r="C1130" s="73"/>
      <c r="D1130" s="64">
        <f>SUM(geab:geru!D1130)</f>
        <v>0</v>
      </c>
      <c r="E1130" s="64">
        <f>SUM(geab:geru!E1130)</f>
        <v>0</v>
      </c>
      <c r="F1130" s="75">
        <f t="shared" ref="F1130" si="1008">SUM(D1130+E1130)</f>
        <v>0</v>
      </c>
      <c r="G1130" s="25">
        <f t="shared" si="965"/>
        <v>0</v>
      </c>
      <c r="H1130" s="64"/>
      <c r="I1130" s="76">
        <f t="shared" ref="I1130" si="1009">SUM(F1130-H1130)</f>
        <v>0</v>
      </c>
      <c r="J1130" s="64">
        <f>SUM(geab:geru!J1130)</f>
        <v>0</v>
      </c>
      <c r="K1130" s="25">
        <f t="shared" si="978"/>
        <v>0</v>
      </c>
      <c r="L1130" s="75">
        <f t="shared" ref="L1130" si="1010">SUM(N1130-J1130)</f>
        <v>0</v>
      </c>
      <c r="M1130" s="25">
        <f t="shared" si="979"/>
        <v>0</v>
      </c>
      <c r="N1130" s="64">
        <f>SUM(geab:geru!N1130)</f>
        <v>0</v>
      </c>
      <c r="O1130" s="25">
        <f t="shared" si="980"/>
        <v>0</v>
      </c>
      <c r="P1130" s="76">
        <f t="shared" si="994"/>
        <v>0</v>
      </c>
      <c r="R1130" s="64"/>
      <c r="S1130" s="65">
        <f t="shared" si="974"/>
        <v>0</v>
      </c>
    </row>
    <row r="1131" spans="1:19" ht="26.25" x14ac:dyDescent="0.25">
      <c r="A1131" s="72">
        <v>3311403310535</v>
      </c>
      <c r="B1131" s="31" t="s">
        <v>1031</v>
      </c>
      <c r="C1131" s="73"/>
      <c r="D1131" s="74">
        <f>SUM(D1132)</f>
        <v>0</v>
      </c>
      <c r="E1131" s="74">
        <f>SUM(E1132)</f>
        <v>0</v>
      </c>
      <c r="F1131" s="75">
        <f t="shared" si="977"/>
        <v>0</v>
      </c>
      <c r="G1131" s="25">
        <f t="shared" si="965"/>
        <v>0</v>
      </c>
      <c r="H1131" s="74">
        <f>SUM(H1132)</f>
        <v>0</v>
      </c>
      <c r="I1131" s="76">
        <f t="shared" si="984"/>
        <v>0</v>
      </c>
      <c r="J1131" s="74">
        <f>SUM(J1132)</f>
        <v>0</v>
      </c>
      <c r="K1131" s="25">
        <f t="shared" si="978"/>
        <v>0</v>
      </c>
      <c r="L1131" s="75">
        <f t="shared" si="995"/>
        <v>0</v>
      </c>
      <c r="M1131" s="25">
        <f t="shared" si="979"/>
        <v>0</v>
      </c>
      <c r="N1131" s="74">
        <f>SUM(N1132)</f>
        <v>0</v>
      </c>
      <c r="O1131" s="25">
        <f t="shared" si="980"/>
        <v>0</v>
      </c>
      <c r="P1131" s="76">
        <f t="shared" si="994"/>
        <v>0</v>
      </c>
      <c r="R1131" s="64"/>
      <c r="S1131" s="65">
        <f t="shared" si="974"/>
        <v>0</v>
      </c>
    </row>
    <row r="1132" spans="1:19" ht="26.25" x14ac:dyDescent="0.25">
      <c r="A1132" s="72">
        <v>3311403310535240</v>
      </c>
      <c r="B1132" s="31" t="s">
        <v>1031</v>
      </c>
      <c r="C1132" s="73"/>
      <c r="D1132" s="64">
        <f>SUM(geab:geru!D1132)</f>
        <v>0</v>
      </c>
      <c r="E1132" s="64">
        <f>SUM(geab:geru!E1132)</f>
        <v>0</v>
      </c>
      <c r="F1132" s="75">
        <f t="shared" ref="F1132" si="1011">SUM(D1132+E1132)</f>
        <v>0</v>
      </c>
      <c r="G1132" s="25">
        <f t="shared" si="965"/>
        <v>0</v>
      </c>
      <c r="H1132" s="64"/>
      <c r="I1132" s="76">
        <f t="shared" ref="I1132" si="1012">SUM(F1132-H1132)</f>
        <v>0</v>
      </c>
      <c r="J1132" s="64">
        <f>SUM(geab:geru!J1132)</f>
        <v>0</v>
      </c>
      <c r="K1132" s="25">
        <f t="shared" si="978"/>
        <v>0</v>
      </c>
      <c r="L1132" s="75">
        <f t="shared" ref="L1132" si="1013">SUM(N1132-J1132)</f>
        <v>0</v>
      </c>
      <c r="M1132" s="25">
        <f t="shared" si="979"/>
        <v>0</v>
      </c>
      <c r="N1132" s="64">
        <f>SUM(geab:geru!N1132)</f>
        <v>0</v>
      </c>
      <c r="O1132" s="25">
        <f t="shared" si="980"/>
        <v>0</v>
      </c>
      <c r="P1132" s="76">
        <f t="shared" si="994"/>
        <v>0</v>
      </c>
      <c r="R1132" s="64"/>
      <c r="S1132" s="65">
        <f t="shared" si="974"/>
        <v>0</v>
      </c>
    </row>
    <row r="1133" spans="1:19" x14ac:dyDescent="0.25">
      <c r="A1133" s="100">
        <v>3311403310581</v>
      </c>
      <c r="B1133" s="31" t="s">
        <v>1032</v>
      </c>
      <c r="C1133" s="73"/>
      <c r="D1133" s="74">
        <f>SUM(D1134)</f>
        <v>0</v>
      </c>
      <c r="E1133" s="74">
        <f>SUM(E1134)</f>
        <v>0</v>
      </c>
      <c r="F1133" s="75">
        <f t="shared" si="977"/>
        <v>0</v>
      </c>
      <c r="G1133" s="25">
        <f t="shared" si="965"/>
        <v>0</v>
      </c>
      <c r="H1133" s="74">
        <f>SUM(H1134)</f>
        <v>0</v>
      </c>
      <c r="I1133" s="76">
        <f t="shared" si="984"/>
        <v>0</v>
      </c>
      <c r="J1133" s="74">
        <f>SUM(J1134)</f>
        <v>0</v>
      </c>
      <c r="K1133" s="25">
        <f t="shared" si="978"/>
        <v>0</v>
      </c>
      <c r="L1133" s="75">
        <f t="shared" si="995"/>
        <v>0</v>
      </c>
      <c r="M1133" s="25">
        <f t="shared" si="979"/>
        <v>0</v>
      </c>
      <c r="N1133" s="74">
        <f>SUM(N1134)</f>
        <v>0</v>
      </c>
      <c r="O1133" s="25">
        <f t="shared" si="980"/>
        <v>0</v>
      </c>
      <c r="P1133" s="76">
        <f t="shared" si="994"/>
        <v>0</v>
      </c>
      <c r="R1133" s="64"/>
      <c r="S1133" s="65">
        <f t="shared" si="974"/>
        <v>0</v>
      </c>
    </row>
    <row r="1134" spans="1:19" x14ac:dyDescent="0.25">
      <c r="A1134" s="100">
        <v>3311403310581230</v>
      </c>
      <c r="B1134" s="31" t="s">
        <v>1032</v>
      </c>
      <c r="C1134" s="73"/>
      <c r="D1134" s="64">
        <f>SUM(geab:geru!D1134)</f>
        <v>0</v>
      </c>
      <c r="E1134" s="64">
        <f>SUM(geab:geru!E1134)</f>
        <v>0</v>
      </c>
      <c r="F1134" s="75">
        <f t="shared" ref="F1134" si="1014">SUM(D1134+E1134)</f>
        <v>0</v>
      </c>
      <c r="G1134" s="25">
        <f t="shared" si="965"/>
        <v>0</v>
      </c>
      <c r="H1134" s="64"/>
      <c r="I1134" s="76">
        <f t="shared" ref="I1134" si="1015">SUM(F1134-H1134)</f>
        <v>0</v>
      </c>
      <c r="J1134" s="64">
        <f>SUM(geab:geru!J1134)</f>
        <v>0</v>
      </c>
      <c r="K1134" s="25">
        <f t="shared" si="978"/>
        <v>0</v>
      </c>
      <c r="L1134" s="75">
        <f t="shared" ref="L1134" si="1016">SUM(N1134-J1134)</f>
        <v>0</v>
      </c>
      <c r="M1134" s="25">
        <f t="shared" si="979"/>
        <v>0</v>
      </c>
      <c r="N1134" s="64">
        <f>SUM(geab:geru!N1134)</f>
        <v>0</v>
      </c>
      <c r="O1134" s="25">
        <f t="shared" si="980"/>
        <v>0</v>
      </c>
      <c r="P1134" s="76">
        <f t="shared" si="994"/>
        <v>0</v>
      </c>
      <c r="R1134" s="64"/>
      <c r="S1134" s="65">
        <f t="shared" si="974"/>
        <v>0</v>
      </c>
    </row>
    <row r="1135" spans="1:19" ht="26.25" x14ac:dyDescent="0.25">
      <c r="A1135" s="100">
        <v>3311403310586</v>
      </c>
      <c r="B1135" s="31" t="s">
        <v>1033</v>
      </c>
      <c r="C1135" s="73"/>
      <c r="D1135" s="74">
        <f>SUM(D1136)</f>
        <v>0</v>
      </c>
      <c r="E1135" s="74">
        <f>SUM(E1136)</f>
        <v>0</v>
      </c>
      <c r="F1135" s="75">
        <f t="shared" si="977"/>
        <v>0</v>
      </c>
      <c r="G1135" s="25">
        <f t="shared" si="965"/>
        <v>0</v>
      </c>
      <c r="H1135" s="74">
        <f>SUM(H1136)</f>
        <v>0</v>
      </c>
      <c r="I1135" s="76">
        <f t="shared" si="984"/>
        <v>0</v>
      </c>
      <c r="J1135" s="74">
        <f>SUM(J1136)</f>
        <v>0</v>
      </c>
      <c r="K1135" s="25">
        <f t="shared" si="978"/>
        <v>0</v>
      </c>
      <c r="L1135" s="75">
        <f t="shared" si="995"/>
        <v>0</v>
      </c>
      <c r="M1135" s="25">
        <f t="shared" si="979"/>
        <v>0</v>
      </c>
      <c r="N1135" s="74">
        <f>SUM(N1136)</f>
        <v>0</v>
      </c>
      <c r="O1135" s="25">
        <f t="shared" si="980"/>
        <v>0</v>
      </c>
      <c r="P1135" s="76">
        <f t="shared" si="994"/>
        <v>0</v>
      </c>
      <c r="R1135" s="64"/>
      <c r="S1135" s="65">
        <f t="shared" si="974"/>
        <v>0</v>
      </c>
    </row>
    <row r="1136" spans="1:19" ht="26.25" x14ac:dyDescent="0.25">
      <c r="A1136" s="100">
        <v>3311403310586230</v>
      </c>
      <c r="B1136" s="31" t="s">
        <v>1033</v>
      </c>
      <c r="C1136" s="73"/>
      <c r="D1136" s="64">
        <f>SUM(geab:geru!D1136)</f>
        <v>0</v>
      </c>
      <c r="E1136" s="64">
        <f>SUM(geab:geru!E1136)</f>
        <v>0</v>
      </c>
      <c r="F1136" s="75">
        <f t="shared" ref="F1136" si="1017">SUM(D1136+E1136)</f>
        <v>0</v>
      </c>
      <c r="G1136" s="25">
        <f t="shared" si="965"/>
        <v>0</v>
      </c>
      <c r="H1136" s="64"/>
      <c r="I1136" s="76">
        <f t="shared" ref="I1136" si="1018">SUM(F1136-H1136)</f>
        <v>0</v>
      </c>
      <c r="J1136" s="64">
        <f>SUM(geab:geru!J1136)</f>
        <v>0</v>
      </c>
      <c r="K1136" s="25">
        <f t="shared" si="978"/>
        <v>0</v>
      </c>
      <c r="L1136" s="75">
        <f t="shared" ref="L1136" si="1019">SUM(N1136-J1136)</f>
        <v>0</v>
      </c>
      <c r="M1136" s="25">
        <f t="shared" si="979"/>
        <v>0</v>
      </c>
      <c r="N1136" s="64">
        <f>SUM(geab:geru!N1136)</f>
        <v>0</v>
      </c>
      <c r="O1136" s="25">
        <f t="shared" si="980"/>
        <v>0</v>
      </c>
      <c r="P1136" s="76">
        <f t="shared" si="994"/>
        <v>0</v>
      </c>
      <c r="R1136" s="64"/>
      <c r="S1136" s="65">
        <f t="shared" si="974"/>
        <v>0</v>
      </c>
    </row>
    <row r="1137" spans="1:19" x14ac:dyDescent="0.25">
      <c r="A1137" s="100">
        <v>3311403310611</v>
      </c>
      <c r="B1137" s="31" t="s">
        <v>1013</v>
      </c>
      <c r="C1137" s="73"/>
      <c r="D1137" s="74">
        <f>SUM(D1138)</f>
        <v>0</v>
      </c>
      <c r="E1137" s="74">
        <f>SUM(E1138)</f>
        <v>0</v>
      </c>
      <c r="F1137" s="75">
        <f t="shared" si="977"/>
        <v>0</v>
      </c>
      <c r="G1137" s="25">
        <f t="shared" si="965"/>
        <v>0</v>
      </c>
      <c r="H1137" s="74">
        <f>SUM(H1138)</f>
        <v>0</v>
      </c>
      <c r="I1137" s="76">
        <f t="shared" si="984"/>
        <v>0</v>
      </c>
      <c r="J1137" s="74">
        <f>SUM(J1138)</f>
        <v>0</v>
      </c>
      <c r="K1137" s="25">
        <f t="shared" si="978"/>
        <v>0</v>
      </c>
      <c r="L1137" s="75">
        <f t="shared" si="995"/>
        <v>0</v>
      </c>
      <c r="M1137" s="25">
        <f t="shared" si="979"/>
        <v>0</v>
      </c>
      <c r="N1137" s="74">
        <f>SUM(N1138)</f>
        <v>0</v>
      </c>
      <c r="O1137" s="25">
        <f t="shared" si="980"/>
        <v>0</v>
      </c>
      <c r="P1137" s="76">
        <f t="shared" si="994"/>
        <v>0</v>
      </c>
      <c r="R1137" s="64"/>
      <c r="S1137" s="65">
        <f t="shared" si="974"/>
        <v>0</v>
      </c>
    </row>
    <row r="1138" spans="1:19" x14ac:dyDescent="0.25">
      <c r="A1138" s="100">
        <v>3311403310611230</v>
      </c>
      <c r="B1138" s="31" t="s">
        <v>1013</v>
      </c>
      <c r="C1138" s="73"/>
      <c r="D1138" s="64">
        <f>SUM(geab:geru!D1138)</f>
        <v>0</v>
      </c>
      <c r="E1138" s="64">
        <f>SUM(geab:geru!E1138)</f>
        <v>0</v>
      </c>
      <c r="F1138" s="75">
        <f t="shared" ref="F1138" si="1020">SUM(D1138+E1138)</f>
        <v>0</v>
      </c>
      <c r="G1138" s="25">
        <f t="shared" si="965"/>
        <v>0</v>
      </c>
      <c r="H1138" s="64"/>
      <c r="I1138" s="76">
        <f t="shared" ref="I1138" si="1021">SUM(F1138-H1138)</f>
        <v>0</v>
      </c>
      <c r="J1138" s="64">
        <f>SUM(geab:geru!J1138)</f>
        <v>0</v>
      </c>
      <c r="K1138" s="25">
        <f t="shared" si="978"/>
        <v>0</v>
      </c>
      <c r="L1138" s="75">
        <f t="shared" ref="L1138" si="1022">SUM(N1138-J1138)</f>
        <v>0</v>
      </c>
      <c r="M1138" s="25">
        <f t="shared" si="979"/>
        <v>0</v>
      </c>
      <c r="N1138" s="64">
        <f>SUM(geab:geru!N1138)</f>
        <v>0</v>
      </c>
      <c r="O1138" s="25">
        <f t="shared" si="980"/>
        <v>0</v>
      </c>
      <c r="P1138" s="76">
        <f t="shared" si="994"/>
        <v>0</v>
      </c>
      <c r="R1138" s="64"/>
      <c r="S1138" s="65">
        <f t="shared" si="974"/>
        <v>0</v>
      </c>
    </row>
    <row r="1139" spans="1:19" ht="26.25" x14ac:dyDescent="0.25">
      <c r="A1139" s="72">
        <v>3311403310655</v>
      </c>
      <c r="B1139" s="31" t="s">
        <v>1034</v>
      </c>
      <c r="C1139" s="73"/>
      <c r="D1139" s="74">
        <f>SUM(D1140)</f>
        <v>0</v>
      </c>
      <c r="E1139" s="74">
        <f>SUM(E1140)</f>
        <v>0</v>
      </c>
      <c r="F1139" s="75">
        <f t="shared" si="977"/>
        <v>0</v>
      </c>
      <c r="G1139" s="25">
        <f t="shared" si="965"/>
        <v>0</v>
      </c>
      <c r="H1139" s="74">
        <f>SUM(H1140)</f>
        <v>0</v>
      </c>
      <c r="I1139" s="76">
        <f t="shared" si="984"/>
        <v>0</v>
      </c>
      <c r="J1139" s="74">
        <f>SUM(J1140)</f>
        <v>0</v>
      </c>
      <c r="K1139" s="25">
        <f t="shared" si="978"/>
        <v>0</v>
      </c>
      <c r="L1139" s="75">
        <f t="shared" si="995"/>
        <v>0</v>
      </c>
      <c r="M1139" s="25">
        <f t="shared" si="979"/>
        <v>0</v>
      </c>
      <c r="N1139" s="74">
        <f>SUM(N1140)</f>
        <v>0</v>
      </c>
      <c r="O1139" s="25">
        <f t="shared" si="980"/>
        <v>0</v>
      </c>
      <c r="P1139" s="76">
        <f t="shared" si="994"/>
        <v>0</v>
      </c>
      <c r="R1139" s="64"/>
      <c r="S1139" s="65">
        <f t="shared" si="974"/>
        <v>0</v>
      </c>
    </row>
    <row r="1140" spans="1:19" ht="26.25" x14ac:dyDescent="0.25">
      <c r="A1140" s="72">
        <v>3311403310655230</v>
      </c>
      <c r="B1140" s="31" t="s">
        <v>1034</v>
      </c>
      <c r="C1140" s="73"/>
      <c r="D1140" s="64">
        <f>SUM(geab:geru!D1140)</f>
        <v>0</v>
      </c>
      <c r="E1140" s="64">
        <f>SUM(geab:geru!E1140)</f>
        <v>0</v>
      </c>
      <c r="F1140" s="75">
        <f t="shared" ref="F1140" si="1023">SUM(D1140+E1140)</f>
        <v>0</v>
      </c>
      <c r="G1140" s="25">
        <f t="shared" si="965"/>
        <v>0</v>
      </c>
      <c r="H1140" s="64"/>
      <c r="I1140" s="76">
        <f t="shared" ref="I1140" si="1024">SUM(F1140-H1140)</f>
        <v>0</v>
      </c>
      <c r="J1140" s="64">
        <f>SUM(geab:geru!J1140)</f>
        <v>0</v>
      </c>
      <c r="K1140" s="25">
        <f t="shared" si="978"/>
        <v>0</v>
      </c>
      <c r="L1140" s="75">
        <f t="shared" ref="L1140" si="1025">SUM(N1140-J1140)</f>
        <v>0</v>
      </c>
      <c r="M1140" s="25">
        <f t="shared" si="979"/>
        <v>0</v>
      </c>
      <c r="N1140" s="64">
        <f>SUM(geab:geru!N1140)</f>
        <v>0</v>
      </c>
      <c r="O1140" s="25">
        <f t="shared" si="980"/>
        <v>0</v>
      </c>
      <c r="P1140" s="76">
        <f t="shared" si="994"/>
        <v>0</v>
      </c>
      <c r="R1140" s="64"/>
      <c r="S1140" s="65">
        <f t="shared" si="974"/>
        <v>0</v>
      </c>
    </row>
    <row r="1141" spans="1:19" x14ac:dyDescent="0.25">
      <c r="A1141" s="100">
        <v>3311403310684</v>
      </c>
      <c r="B1141" s="31" t="s">
        <v>1035</v>
      </c>
      <c r="C1141" s="73"/>
      <c r="D1141" s="74">
        <f>SUM(D1142)</f>
        <v>0</v>
      </c>
      <c r="E1141" s="74">
        <f>SUM(E1142)</f>
        <v>0</v>
      </c>
      <c r="F1141" s="75">
        <f t="shared" si="977"/>
        <v>0</v>
      </c>
      <c r="G1141" s="25">
        <f t="shared" si="965"/>
        <v>0</v>
      </c>
      <c r="H1141" s="74">
        <f>SUM(H1142)</f>
        <v>0</v>
      </c>
      <c r="I1141" s="76">
        <f t="shared" si="984"/>
        <v>0</v>
      </c>
      <c r="J1141" s="74">
        <f>SUM(J1142)</f>
        <v>0</v>
      </c>
      <c r="K1141" s="25">
        <f t="shared" si="978"/>
        <v>0</v>
      </c>
      <c r="L1141" s="75">
        <f t="shared" si="995"/>
        <v>0</v>
      </c>
      <c r="M1141" s="25">
        <f t="shared" si="979"/>
        <v>0</v>
      </c>
      <c r="N1141" s="74">
        <f>SUM(N1142)</f>
        <v>0</v>
      </c>
      <c r="O1141" s="25">
        <f t="shared" si="980"/>
        <v>0</v>
      </c>
      <c r="P1141" s="76">
        <f t="shared" si="994"/>
        <v>0</v>
      </c>
      <c r="R1141" s="64"/>
      <c r="S1141" s="65">
        <f t="shared" si="974"/>
        <v>0</v>
      </c>
    </row>
    <row r="1142" spans="1:19" x14ac:dyDescent="0.25">
      <c r="A1142" s="100">
        <v>3311403310684</v>
      </c>
      <c r="B1142" s="31" t="s">
        <v>1035</v>
      </c>
      <c r="C1142" s="73"/>
      <c r="D1142" s="64">
        <f>SUM(geab:geru!D1142)</f>
        <v>0</v>
      </c>
      <c r="E1142" s="64">
        <f>SUM(geab:geru!E1142)</f>
        <v>0</v>
      </c>
      <c r="F1142" s="75">
        <f t="shared" ref="F1142" si="1026">SUM(D1142+E1142)</f>
        <v>0</v>
      </c>
      <c r="G1142" s="25">
        <f t="shared" si="965"/>
        <v>0</v>
      </c>
      <c r="H1142" s="64"/>
      <c r="I1142" s="76">
        <f t="shared" ref="I1142" si="1027">SUM(F1142-H1142)</f>
        <v>0</v>
      </c>
      <c r="J1142" s="64">
        <f>SUM(geab:geru!J1142)</f>
        <v>0</v>
      </c>
      <c r="K1142" s="25">
        <f t="shared" si="978"/>
        <v>0</v>
      </c>
      <c r="L1142" s="75">
        <f t="shared" ref="L1142" si="1028">SUM(N1142-J1142)</f>
        <v>0</v>
      </c>
      <c r="M1142" s="25">
        <f t="shared" si="979"/>
        <v>0</v>
      </c>
      <c r="N1142" s="64">
        <f>SUM(geab:geru!N1142)</f>
        <v>0</v>
      </c>
      <c r="O1142" s="25">
        <f t="shared" si="980"/>
        <v>0</v>
      </c>
      <c r="P1142" s="76">
        <f t="shared" si="994"/>
        <v>0</v>
      </c>
      <c r="R1142" s="64"/>
      <c r="S1142" s="65">
        <f t="shared" si="974"/>
        <v>0</v>
      </c>
    </row>
    <row r="1143" spans="1:19" ht="26.25" x14ac:dyDescent="0.25">
      <c r="A1143" s="72">
        <v>3311403310688</v>
      </c>
      <c r="B1143" s="31" t="s">
        <v>1036</v>
      </c>
      <c r="C1143" s="73"/>
      <c r="D1143" s="74">
        <f>SUM(D1144)</f>
        <v>0</v>
      </c>
      <c r="E1143" s="74">
        <f>SUM(E1144)</f>
        <v>0</v>
      </c>
      <c r="F1143" s="75">
        <f t="shared" si="977"/>
        <v>0</v>
      </c>
      <c r="G1143" s="25">
        <f t="shared" si="965"/>
        <v>0</v>
      </c>
      <c r="H1143" s="74">
        <f>SUM(H1144)</f>
        <v>0</v>
      </c>
      <c r="I1143" s="76">
        <f t="shared" si="984"/>
        <v>0</v>
      </c>
      <c r="J1143" s="74">
        <f>SUM(J1144)</f>
        <v>0</v>
      </c>
      <c r="K1143" s="25">
        <f t="shared" si="978"/>
        <v>0</v>
      </c>
      <c r="L1143" s="75">
        <f t="shared" si="995"/>
        <v>0</v>
      </c>
      <c r="M1143" s="25">
        <f t="shared" si="979"/>
        <v>0</v>
      </c>
      <c r="N1143" s="74">
        <f>SUM(N1144)</f>
        <v>0</v>
      </c>
      <c r="O1143" s="25">
        <f t="shared" si="980"/>
        <v>0</v>
      </c>
      <c r="P1143" s="76">
        <f t="shared" si="994"/>
        <v>0</v>
      </c>
      <c r="R1143" s="64"/>
      <c r="S1143" s="65">
        <f t="shared" si="974"/>
        <v>0</v>
      </c>
    </row>
    <row r="1144" spans="1:19" ht="26.25" x14ac:dyDescent="0.25">
      <c r="A1144" s="72">
        <v>3311403310688230</v>
      </c>
      <c r="B1144" s="31" t="s">
        <v>1036</v>
      </c>
      <c r="C1144" s="73"/>
      <c r="D1144" s="64">
        <f>SUM(geab:geru!D1144)</f>
        <v>0</v>
      </c>
      <c r="E1144" s="64">
        <f>SUM(geab:geru!E1144)</f>
        <v>0</v>
      </c>
      <c r="F1144" s="75">
        <f t="shared" ref="F1144" si="1029">SUM(D1144+E1144)</f>
        <v>0</v>
      </c>
      <c r="G1144" s="25">
        <f t="shared" si="965"/>
        <v>0</v>
      </c>
      <c r="H1144" s="64"/>
      <c r="I1144" s="76">
        <f t="shared" ref="I1144" si="1030">SUM(F1144-H1144)</f>
        <v>0</v>
      </c>
      <c r="J1144" s="64">
        <f>SUM(geab:geru!J1144)</f>
        <v>0</v>
      </c>
      <c r="K1144" s="25">
        <f t="shared" si="978"/>
        <v>0</v>
      </c>
      <c r="L1144" s="75">
        <f t="shared" ref="L1144" si="1031">SUM(N1144-J1144)</f>
        <v>0</v>
      </c>
      <c r="M1144" s="25">
        <f t="shared" si="979"/>
        <v>0</v>
      </c>
      <c r="N1144" s="64">
        <f>SUM(geab:geru!N1144)</f>
        <v>0</v>
      </c>
      <c r="O1144" s="25">
        <f t="shared" si="980"/>
        <v>0</v>
      </c>
      <c r="P1144" s="76">
        <f t="shared" si="994"/>
        <v>0</v>
      </c>
      <c r="R1144" s="64"/>
      <c r="S1144" s="65">
        <f t="shared" si="974"/>
        <v>0</v>
      </c>
    </row>
    <row r="1145" spans="1:19" ht="39" x14ac:dyDescent="0.25">
      <c r="A1145" s="72">
        <v>3311403310692</v>
      </c>
      <c r="B1145" s="31" t="s">
        <v>1037</v>
      </c>
      <c r="C1145" s="73"/>
      <c r="D1145" s="74">
        <f>SUM(D1146)</f>
        <v>0</v>
      </c>
      <c r="E1145" s="74">
        <f>SUM(E1146)</f>
        <v>0</v>
      </c>
      <c r="F1145" s="75">
        <f t="shared" si="977"/>
        <v>0</v>
      </c>
      <c r="G1145" s="25">
        <f t="shared" si="965"/>
        <v>0</v>
      </c>
      <c r="H1145" s="74">
        <f>SUM(H1146)</f>
        <v>0</v>
      </c>
      <c r="I1145" s="76">
        <f t="shared" si="984"/>
        <v>0</v>
      </c>
      <c r="J1145" s="74">
        <f>SUM(J1146)</f>
        <v>0</v>
      </c>
      <c r="K1145" s="25">
        <f t="shared" si="978"/>
        <v>0</v>
      </c>
      <c r="L1145" s="75">
        <f t="shared" si="995"/>
        <v>0</v>
      </c>
      <c r="M1145" s="25">
        <f t="shared" si="979"/>
        <v>0</v>
      </c>
      <c r="N1145" s="74">
        <f>SUM(N1146)</f>
        <v>0</v>
      </c>
      <c r="O1145" s="25">
        <f t="shared" si="980"/>
        <v>0</v>
      </c>
      <c r="P1145" s="76">
        <f t="shared" si="994"/>
        <v>0</v>
      </c>
      <c r="R1145" s="64"/>
      <c r="S1145" s="65">
        <f t="shared" si="974"/>
        <v>0</v>
      </c>
    </row>
    <row r="1146" spans="1:19" ht="39" x14ac:dyDescent="0.25">
      <c r="A1146" s="72">
        <v>3311403310692230</v>
      </c>
      <c r="B1146" s="31" t="s">
        <v>1037</v>
      </c>
      <c r="C1146" s="73"/>
      <c r="D1146" s="64">
        <f>SUM(geab:geru!D1146)</f>
        <v>0</v>
      </c>
      <c r="E1146" s="64">
        <f>SUM(geab:geru!E1146)</f>
        <v>0</v>
      </c>
      <c r="F1146" s="75">
        <f t="shared" ref="F1146" si="1032">SUM(D1146+E1146)</f>
        <v>0</v>
      </c>
      <c r="G1146" s="25">
        <f t="shared" si="965"/>
        <v>0</v>
      </c>
      <c r="H1146" s="64"/>
      <c r="I1146" s="76">
        <f t="shared" ref="I1146" si="1033">SUM(F1146-H1146)</f>
        <v>0</v>
      </c>
      <c r="J1146" s="64">
        <f>SUM(geab:geru!J1146)</f>
        <v>0</v>
      </c>
      <c r="K1146" s="25">
        <f t="shared" si="978"/>
        <v>0</v>
      </c>
      <c r="L1146" s="75">
        <f t="shared" ref="L1146" si="1034">SUM(N1146-J1146)</f>
        <v>0</v>
      </c>
      <c r="M1146" s="25">
        <f t="shared" si="979"/>
        <v>0</v>
      </c>
      <c r="N1146" s="64">
        <f>SUM(geab:geru!N1146)</f>
        <v>0</v>
      </c>
      <c r="O1146" s="25">
        <f t="shared" si="980"/>
        <v>0</v>
      </c>
      <c r="P1146" s="76">
        <f t="shared" si="994"/>
        <v>0</v>
      </c>
      <c r="R1146" s="64"/>
      <c r="S1146" s="65">
        <f t="shared" si="974"/>
        <v>0</v>
      </c>
    </row>
    <row r="1147" spans="1:19" ht="26.25" x14ac:dyDescent="0.25">
      <c r="A1147" s="72">
        <v>3311403310693</v>
      </c>
      <c r="B1147" s="31" t="s">
        <v>1038</v>
      </c>
      <c r="C1147" s="73"/>
      <c r="D1147" s="74">
        <f>SUM(D1148)</f>
        <v>0</v>
      </c>
      <c r="E1147" s="74">
        <f>SUM(E1148)</f>
        <v>0</v>
      </c>
      <c r="F1147" s="75">
        <f t="shared" si="977"/>
        <v>0</v>
      </c>
      <c r="G1147" s="25">
        <f t="shared" si="965"/>
        <v>0</v>
      </c>
      <c r="H1147" s="74">
        <f>SUM(H1148)</f>
        <v>0</v>
      </c>
      <c r="I1147" s="76">
        <f t="shared" si="984"/>
        <v>0</v>
      </c>
      <c r="J1147" s="74">
        <f>SUM(J1148)</f>
        <v>0</v>
      </c>
      <c r="K1147" s="25">
        <f t="shared" si="978"/>
        <v>0</v>
      </c>
      <c r="L1147" s="75">
        <f t="shared" si="995"/>
        <v>0</v>
      </c>
      <c r="M1147" s="25">
        <f t="shared" si="979"/>
        <v>0</v>
      </c>
      <c r="N1147" s="74">
        <f>SUM(N1148)</f>
        <v>0</v>
      </c>
      <c r="O1147" s="25">
        <f t="shared" si="980"/>
        <v>0</v>
      </c>
      <c r="P1147" s="76">
        <f t="shared" si="994"/>
        <v>0</v>
      </c>
      <c r="R1147" s="64"/>
      <c r="S1147" s="65">
        <f t="shared" si="974"/>
        <v>0</v>
      </c>
    </row>
    <row r="1148" spans="1:19" ht="26.25" x14ac:dyDescent="0.25">
      <c r="A1148" s="72">
        <v>3311403310693230</v>
      </c>
      <c r="B1148" s="31" t="s">
        <v>1038</v>
      </c>
      <c r="C1148" s="73"/>
      <c r="D1148" s="64">
        <f>SUM(geab:geru!D1148)</f>
        <v>0</v>
      </c>
      <c r="E1148" s="64">
        <f>SUM(geab:geru!E1148)</f>
        <v>0</v>
      </c>
      <c r="F1148" s="75">
        <f t="shared" ref="F1148" si="1035">SUM(D1148+E1148)</f>
        <v>0</v>
      </c>
      <c r="G1148" s="25">
        <f t="shared" si="965"/>
        <v>0</v>
      </c>
      <c r="H1148" s="64"/>
      <c r="I1148" s="76">
        <f t="shared" ref="I1148" si="1036">SUM(F1148-H1148)</f>
        <v>0</v>
      </c>
      <c r="J1148" s="64">
        <f>SUM(geab:geru!J1148)</f>
        <v>0</v>
      </c>
      <c r="K1148" s="25">
        <f t="shared" si="978"/>
        <v>0</v>
      </c>
      <c r="L1148" s="75">
        <f t="shared" ref="L1148" si="1037">SUM(N1148-J1148)</f>
        <v>0</v>
      </c>
      <c r="M1148" s="25">
        <f t="shared" si="979"/>
        <v>0</v>
      </c>
      <c r="N1148" s="64">
        <f>SUM(geab:geru!N1148)</f>
        <v>0</v>
      </c>
      <c r="O1148" s="25">
        <f t="shared" si="980"/>
        <v>0</v>
      </c>
      <c r="P1148" s="76">
        <f t="shared" si="994"/>
        <v>0</v>
      </c>
      <c r="R1148" s="64"/>
      <c r="S1148" s="65">
        <f t="shared" si="974"/>
        <v>0</v>
      </c>
    </row>
    <row r="1149" spans="1:19" x14ac:dyDescent="0.25">
      <c r="A1149" s="72">
        <v>3311403310698</v>
      </c>
      <c r="B1149" s="31" t="s">
        <v>1039</v>
      </c>
      <c r="C1149" s="73"/>
      <c r="D1149" s="74">
        <f>SUM(D1150)</f>
        <v>0</v>
      </c>
      <c r="E1149" s="74">
        <f>SUM(E1150)</f>
        <v>0</v>
      </c>
      <c r="F1149" s="75">
        <f t="shared" si="977"/>
        <v>0</v>
      </c>
      <c r="G1149" s="25">
        <f t="shared" si="965"/>
        <v>0</v>
      </c>
      <c r="H1149" s="74">
        <f>SUM(H1150)</f>
        <v>0</v>
      </c>
      <c r="I1149" s="76">
        <f t="shared" si="984"/>
        <v>0</v>
      </c>
      <c r="J1149" s="74">
        <f>SUM(J1150)</f>
        <v>0</v>
      </c>
      <c r="K1149" s="25">
        <f t="shared" si="978"/>
        <v>0</v>
      </c>
      <c r="L1149" s="75">
        <f t="shared" si="995"/>
        <v>0</v>
      </c>
      <c r="M1149" s="25">
        <f t="shared" si="979"/>
        <v>0</v>
      </c>
      <c r="N1149" s="74">
        <f>SUM(N1150)</f>
        <v>0</v>
      </c>
      <c r="O1149" s="25">
        <f t="shared" si="980"/>
        <v>0</v>
      </c>
      <c r="P1149" s="76">
        <f t="shared" si="994"/>
        <v>0</v>
      </c>
      <c r="R1149" s="64"/>
      <c r="S1149" s="65">
        <f t="shared" si="974"/>
        <v>0</v>
      </c>
    </row>
    <row r="1150" spans="1:19" x14ac:dyDescent="0.25">
      <c r="A1150" s="72">
        <v>3311403310698230</v>
      </c>
      <c r="B1150" s="31" t="s">
        <v>1039</v>
      </c>
      <c r="C1150" s="73"/>
      <c r="D1150" s="64">
        <f>SUM(geab:geru!D1150)</f>
        <v>0</v>
      </c>
      <c r="E1150" s="64">
        <f>SUM(geab:geru!E1150)</f>
        <v>0</v>
      </c>
      <c r="F1150" s="75">
        <f t="shared" ref="F1150" si="1038">SUM(D1150+E1150)</f>
        <v>0</v>
      </c>
      <c r="G1150" s="25">
        <f t="shared" si="965"/>
        <v>0</v>
      </c>
      <c r="H1150" s="64"/>
      <c r="I1150" s="76">
        <f t="shared" ref="I1150" si="1039">SUM(F1150-H1150)</f>
        <v>0</v>
      </c>
      <c r="J1150" s="64">
        <f>SUM(geab:geru!J1150)</f>
        <v>0</v>
      </c>
      <c r="K1150" s="25">
        <f t="shared" si="978"/>
        <v>0</v>
      </c>
      <c r="L1150" s="75">
        <f t="shared" ref="L1150" si="1040">SUM(N1150-J1150)</f>
        <v>0</v>
      </c>
      <c r="M1150" s="25">
        <f t="shared" si="979"/>
        <v>0</v>
      </c>
      <c r="N1150" s="64">
        <f>SUM(geab:geru!N1150)</f>
        <v>0</v>
      </c>
      <c r="O1150" s="25">
        <f t="shared" si="980"/>
        <v>0</v>
      </c>
      <c r="P1150" s="76">
        <f t="shared" si="994"/>
        <v>0</v>
      </c>
      <c r="R1150" s="64"/>
      <c r="S1150" s="65">
        <f t="shared" si="974"/>
        <v>0</v>
      </c>
    </row>
    <row r="1151" spans="1:19" ht="26.25" x14ac:dyDescent="0.25">
      <c r="A1151" s="72">
        <v>3311403310699</v>
      </c>
      <c r="B1151" s="31" t="s">
        <v>1040</v>
      </c>
      <c r="C1151" s="73"/>
      <c r="D1151" s="74">
        <f>SUM(D1152)</f>
        <v>0</v>
      </c>
      <c r="E1151" s="74">
        <f>SUM(E1152)</f>
        <v>0</v>
      </c>
      <c r="F1151" s="75">
        <f t="shared" si="977"/>
        <v>0</v>
      </c>
      <c r="G1151" s="25">
        <f t="shared" si="965"/>
        <v>0</v>
      </c>
      <c r="H1151" s="74">
        <f>SUM(H1152)</f>
        <v>0</v>
      </c>
      <c r="I1151" s="76">
        <f t="shared" si="984"/>
        <v>0</v>
      </c>
      <c r="J1151" s="74">
        <f>SUM(J1152)</f>
        <v>0</v>
      </c>
      <c r="K1151" s="25">
        <f t="shared" si="978"/>
        <v>0</v>
      </c>
      <c r="L1151" s="75">
        <f t="shared" si="995"/>
        <v>0</v>
      </c>
      <c r="M1151" s="25">
        <f t="shared" si="979"/>
        <v>0</v>
      </c>
      <c r="N1151" s="74">
        <f>SUM(N1152)</f>
        <v>0</v>
      </c>
      <c r="O1151" s="25">
        <f t="shared" si="980"/>
        <v>0</v>
      </c>
      <c r="P1151" s="76">
        <f t="shared" si="994"/>
        <v>0</v>
      </c>
      <c r="R1151" s="64"/>
      <c r="S1151" s="65">
        <f t="shared" si="974"/>
        <v>0</v>
      </c>
    </row>
    <row r="1152" spans="1:19" ht="26.25" x14ac:dyDescent="0.25">
      <c r="A1152" s="72">
        <v>3311403310699230</v>
      </c>
      <c r="B1152" s="31" t="s">
        <v>1040</v>
      </c>
      <c r="C1152" s="73"/>
      <c r="D1152" s="64">
        <f>SUM(geab:geru!D1152)</f>
        <v>0</v>
      </c>
      <c r="E1152" s="64">
        <f>SUM(geab:geru!E1152)</f>
        <v>0</v>
      </c>
      <c r="F1152" s="75">
        <f t="shared" ref="F1152" si="1041">SUM(D1152+E1152)</f>
        <v>0</v>
      </c>
      <c r="G1152" s="25">
        <f t="shared" si="965"/>
        <v>0</v>
      </c>
      <c r="H1152" s="64"/>
      <c r="I1152" s="76">
        <f t="shared" ref="I1152" si="1042">SUM(F1152-H1152)</f>
        <v>0</v>
      </c>
      <c r="J1152" s="64">
        <f>SUM(geab:geru!J1152)</f>
        <v>0</v>
      </c>
      <c r="K1152" s="25">
        <f t="shared" si="978"/>
        <v>0</v>
      </c>
      <c r="L1152" s="75">
        <f t="shared" ref="L1152" si="1043">SUM(N1152-J1152)</f>
        <v>0</v>
      </c>
      <c r="M1152" s="25">
        <f t="shared" si="979"/>
        <v>0</v>
      </c>
      <c r="N1152" s="64">
        <f>SUM(geab:geru!N1152)</f>
        <v>0</v>
      </c>
      <c r="O1152" s="25">
        <f t="shared" si="980"/>
        <v>0</v>
      </c>
      <c r="P1152" s="76">
        <f t="shared" si="994"/>
        <v>0</v>
      </c>
      <c r="R1152" s="64"/>
      <c r="S1152" s="65">
        <f t="shared" si="974"/>
        <v>0</v>
      </c>
    </row>
    <row r="1153" spans="1:19" x14ac:dyDescent="0.25">
      <c r="A1153" s="72">
        <v>3311403310700</v>
      </c>
      <c r="B1153" s="31" t="s">
        <v>1041</v>
      </c>
      <c r="C1153" s="73"/>
      <c r="D1153" s="74">
        <f>SUM(D1154)</f>
        <v>0</v>
      </c>
      <c r="E1153" s="74">
        <f>SUM(E1154)</f>
        <v>0</v>
      </c>
      <c r="F1153" s="75">
        <f t="shared" si="977"/>
        <v>0</v>
      </c>
      <c r="G1153" s="25">
        <f t="shared" si="965"/>
        <v>0</v>
      </c>
      <c r="H1153" s="74">
        <f>SUM(H1154)</f>
        <v>0</v>
      </c>
      <c r="I1153" s="76">
        <f t="shared" si="984"/>
        <v>0</v>
      </c>
      <c r="J1153" s="74">
        <f>SUM(J1154)</f>
        <v>0</v>
      </c>
      <c r="K1153" s="25">
        <f t="shared" si="978"/>
        <v>0</v>
      </c>
      <c r="L1153" s="75">
        <f t="shared" si="995"/>
        <v>0</v>
      </c>
      <c r="M1153" s="25">
        <f t="shared" si="979"/>
        <v>0</v>
      </c>
      <c r="N1153" s="74">
        <f>SUM(N1154)</f>
        <v>0</v>
      </c>
      <c r="O1153" s="25">
        <f t="shared" si="980"/>
        <v>0</v>
      </c>
      <c r="P1153" s="76">
        <f t="shared" si="994"/>
        <v>0</v>
      </c>
      <c r="R1153" s="64"/>
      <c r="S1153" s="65">
        <f t="shared" si="974"/>
        <v>0</v>
      </c>
    </row>
    <row r="1154" spans="1:19" x14ac:dyDescent="0.25">
      <c r="A1154" s="72">
        <v>3311403310700230</v>
      </c>
      <c r="B1154" s="31" t="s">
        <v>1042</v>
      </c>
      <c r="C1154" s="73"/>
      <c r="D1154" s="64">
        <f>SUM(geab:geru!D1154)</f>
        <v>0</v>
      </c>
      <c r="E1154" s="64">
        <f>SUM(geab:geru!E1154)</f>
        <v>0</v>
      </c>
      <c r="F1154" s="75">
        <f t="shared" ref="F1154" si="1044">SUM(D1154+E1154)</f>
        <v>0</v>
      </c>
      <c r="G1154" s="25">
        <f t="shared" si="965"/>
        <v>0</v>
      </c>
      <c r="H1154" s="64"/>
      <c r="I1154" s="76">
        <f t="shared" ref="I1154" si="1045">SUM(F1154-H1154)</f>
        <v>0</v>
      </c>
      <c r="J1154" s="64">
        <f>SUM(geab:geru!J1154)</f>
        <v>0</v>
      </c>
      <c r="K1154" s="25">
        <f t="shared" si="978"/>
        <v>0</v>
      </c>
      <c r="L1154" s="75">
        <f t="shared" ref="L1154" si="1046">SUM(N1154-J1154)</f>
        <v>0</v>
      </c>
      <c r="M1154" s="25">
        <f t="shared" si="979"/>
        <v>0</v>
      </c>
      <c r="N1154" s="64">
        <f>SUM(geab:geru!N1154)</f>
        <v>0</v>
      </c>
      <c r="O1154" s="25">
        <f t="shared" si="980"/>
        <v>0</v>
      </c>
      <c r="P1154" s="76">
        <f t="shared" si="994"/>
        <v>0</v>
      </c>
      <c r="R1154" s="64"/>
      <c r="S1154" s="65">
        <f t="shared" si="974"/>
        <v>0</v>
      </c>
    </row>
    <row r="1155" spans="1:19" x14ac:dyDescent="0.25">
      <c r="A1155" s="72">
        <v>3311403310701</v>
      </c>
      <c r="B1155" s="31" t="s">
        <v>1043</v>
      </c>
      <c r="C1155" s="73"/>
      <c r="D1155" s="74">
        <f>SUM(D1156)</f>
        <v>0</v>
      </c>
      <c r="E1155" s="74">
        <f>SUM(E1156)</f>
        <v>0</v>
      </c>
      <c r="F1155" s="75">
        <f t="shared" si="977"/>
        <v>0</v>
      </c>
      <c r="G1155" s="25">
        <f t="shared" si="965"/>
        <v>0</v>
      </c>
      <c r="H1155" s="74">
        <f>SUM(H1156)</f>
        <v>0</v>
      </c>
      <c r="I1155" s="76">
        <f t="shared" si="984"/>
        <v>0</v>
      </c>
      <c r="J1155" s="74">
        <f>SUM(J1156)</f>
        <v>0</v>
      </c>
      <c r="K1155" s="25">
        <f t="shared" si="978"/>
        <v>0</v>
      </c>
      <c r="L1155" s="75">
        <f t="shared" si="995"/>
        <v>0</v>
      </c>
      <c r="M1155" s="25">
        <f t="shared" si="979"/>
        <v>0</v>
      </c>
      <c r="N1155" s="74">
        <f>SUM(N1156)</f>
        <v>0</v>
      </c>
      <c r="O1155" s="25">
        <f t="shared" si="980"/>
        <v>0</v>
      </c>
      <c r="P1155" s="76">
        <f t="shared" si="994"/>
        <v>0</v>
      </c>
      <c r="R1155" s="64"/>
      <c r="S1155" s="65">
        <f t="shared" si="974"/>
        <v>0</v>
      </c>
    </row>
    <row r="1156" spans="1:19" x14ac:dyDescent="0.25">
      <c r="A1156" s="72">
        <v>3311403310701230</v>
      </c>
      <c r="B1156" s="31" t="s">
        <v>1043</v>
      </c>
      <c r="C1156" s="73"/>
      <c r="D1156" s="64">
        <f>SUM(geab:geru!D1156)</f>
        <v>0</v>
      </c>
      <c r="E1156" s="64">
        <f>SUM(geab:geru!E1156)</f>
        <v>0</v>
      </c>
      <c r="F1156" s="75">
        <f t="shared" ref="F1156" si="1047">SUM(D1156+E1156)</f>
        <v>0</v>
      </c>
      <c r="G1156" s="25">
        <f t="shared" si="965"/>
        <v>0</v>
      </c>
      <c r="H1156" s="64"/>
      <c r="I1156" s="76">
        <f t="shared" ref="I1156" si="1048">SUM(F1156-H1156)</f>
        <v>0</v>
      </c>
      <c r="J1156" s="64">
        <f>SUM(geab:geru!J1156)</f>
        <v>0</v>
      </c>
      <c r="K1156" s="25">
        <f t="shared" si="978"/>
        <v>0</v>
      </c>
      <c r="L1156" s="75">
        <f t="shared" ref="L1156" si="1049">SUM(N1156-J1156)</f>
        <v>0</v>
      </c>
      <c r="M1156" s="25">
        <f t="shared" si="979"/>
        <v>0</v>
      </c>
      <c r="N1156" s="64">
        <f>SUM(geab:geru!N1156)</f>
        <v>0</v>
      </c>
      <c r="O1156" s="25">
        <f t="shared" si="980"/>
        <v>0</v>
      </c>
      <c r="P1156" s="76">
        <f t="shared" si="994"/>
        <v>0</v>
      </c>
      <c r="R1156" s="64"/>
      <c r="S1156" s="65">
        <f t="shared" si="974"/>
        <v>0</v>
      </c>
    </row>
    <row r="1157" spans="1:19" x14ac:dyDescent="0.25">
      <c r="A1157" s="72">
        <v>3311403310703</v>
      </c>
      <c r="B1157" s="31" t="s">
        <v>1044</v>
      </c>
      <c r="C1157" s="73"/>
      <c r="D1157" s="74">
        <f>SUM(D1158)</f>
        <v>0</v>
      </c>
      <c r="E1157" s="74">
        <f>SUM(E1158)</f>
        <v>0</v>
      </c>
      <c r="F1157" s="75">
        <f t="shared" si="977"/>
        <v>0</v>
      </c>
      <c r="G1157" s="25">
        <f t="shared" si="965"/>
        <v>0</v>
      </c>
      <c r="H1157" s="74">
        <f>SUM(H1158)</f>
        <v>0</v>
      </c>
      <c r="I1157" s="76">
        <f t="shared" si="984"/>
        <v>0</v>
      </c>
      <c r="J1157" s="74">
        <f>SUM(J1158)</f>
        <v>0</v>
      </c>
      <c r="K1157" s="25">
        <f t="shared" si="978"/>
        <v>0</v>
      </c>
      <c r="L1157" s="75">
        <f t="shared" si="995"/>
        <v>0</v>
      </c>
      <c r="M1157" s="25">
        <f t="shared" si="979"/>
        <v>0</v>
      </c>
      <c r="N1157" s="74">
        <f>SUM(N1158)</f>
        <v>0</v>
      </c>
      <c r="O1157" s="25">
        <f t="shared" si="980"/>
        <v>0</v>
      </c>
      <c r="P1157" s="76">
        <f t="shared" si="994"/>
        <v>0</v>
      </c>
      <c r="R1157" s="64"/>
      <c r="S1157" s="65">
        <f t="shared" si="974"/>
        <v>0</v>
      </c>
    </row>
    <row r="1158" spans="1:19" x14ac:dyDescent="0.25">
      <c r="A1158" s="72">
        <v>3311403310703230</v>
      </c>
      <c r="B1158" s="31" t="s">
        <v>1044</v>
      </c>
      <c r="C1158" s="73"/>
      <c r="D1158" s="64">
        <f>SUM(geab:geru!D1158)</f>
        <v>0</v>
      </c>
      <c r="E1158" s="64">
        <f>SUM(geab:geru!E1158)</f>
        <v>0</v>
      </c>
      <c r="F1158" s="75">
        <f t="shared" ref="F1158" si="1050">SUM(D1158+E1158)</f>
        <v>0</v>
      </c>
      <c r="G1158" s="25">
        <f t="shared" si="965"/>
        <v>0</v>
      </c>
      <c r="H1158" s="64"/>
      <c r="I1158" s="76">
        <f t="shared" ref="I1158" si="1051">SUM(F1158-H1158)</f>
        <v>0</v>
      </c>
      <c r="J1158" s="64">
        <f>SUM(geab:geru!J1158)</f>
        <v>0</v>
      </c>
      <c r="K1158" s="25">
        <f t="shared" si="978"/>
        <v>0</v>
      </c>
      <c r="L1158" s="75">
        <f t="shared" ref="L1158" si="1052">SUM(N1158-J1158)</f>
        <v>0</v>
      </c>
      <c r="M1158" s="25">
        <f t="shared" si="979"/>
        <v>0</v>
      </c>
      <c r="N1158" s="64">
        <f>SUM(geab:geru!N1158)</f>
        <v>0</v>
      </c>
      <c r="O1158" s="25">
        <f t="shared" si="980"/>
        <v>0</v>
      </c>
      <c r="P1158" s="76">
        <f t="shared" si="994"/>
        <v>0</v>
      </c>
      <c r="R1158" s="64"/>
      <c r="S1158" s="65">
        <f t="shared" si="974"/>
        <v>0</v>
      </c>
    </row>
    <row r="1159" spans="1:19" ht="26.25" x14ac:dyDescent="0.25">
      <c r="A1159" s="72">
        <v>3311403310704</v>
      </c>
      <c r="B1159" s="31" t="s">
        <v>1045</v>
      </c>
      <c r="C1159" s="73"/>
      <c r="D1159" s="74">
        <f>SUM(D1160)</f>
        <v>0</v>
      </c>
      <c r="E1159" s="74">
        <f>SUM(E1160)</f>
        <v>0</v>
      </c>
      <c r="F1159" s="75">
        <f t="shared" si="977"/>
        <v>0</v>
      </c>
      <c r="G1159" s="25">
        <f t="shared" si="965"/>
        <v>0</v>
      </c>
      <c r="H1159" s="74">
        <f>SUM(H1160)</f>
        <v>0</v>
      </c>
      <c r="I1159" s="76">
        <f t="shared" si="984"/>
        <v>0</v>
      </c>
      <c r="J1159" s="74">
        <f>SUM(J1160)</f>
        <v>0</v>
      </c>
      <c r="K1159" s="25">
        <f t="shared" si="978"/>
        <v>0</v>
      </c>
      <c r="L1159" s="75">
        <f t="shared" si="995"/>
        <v>0</v>
      </c>
      <c r="M1159" s="25">
        <f t="shared" si="979"/>
        <v>0</v>
      </c>
      <c r="N1159" s="74">
        <f>SUM(N1160)</f>
        <v>0</v>
      </c>
      <c r="O1159" s="25">
        <f t="shared" si="980"/>
        <v>0</v>
      </c>
      <c r="P1159" s="76">
        <f t="shared" si="994"/>
        <v>0</v>
      </c>
      <c r="R1159" s="64"/>
      <c r="S1159" s="65">
        <f t="shared" si="974"/>
        <v>0</v>
      </c>
    </row>
    <row r="1160" spans="1:19" ht="26.25" x14ac:dyDescent="0.25">
      <c r="A1160" s="72">
        <v>3311403310704230</v>
      </c>
      <c r="B1160" s="31" t="s">
        <v>1045</v>
      </c>
      <c r="C1160" s="73"/>
      <c r="D1160" s="64">
        <f>SUM(geab:geru!D1160)</f>
        <v>0</v>
      </c>
      <c r="E1160" s="64">
        <f>SUM(geab:geru!E1160)</f>
        <v>0</v>
      </c>
      <c r="F1160" s="75">
        <f t="shared" ref="F1160" si="1053">SUM(D1160+E1160)</f>
        <v>0</v>
      </c>
      <c r="G1160" s="25">
        <f t="shared" si="965"/>
        <v>0</v>
      </c>
      <c r="H1160" s="64"/>
      <c r="I1160" s="76">
        <f t="shared" ref="I1160" si="1054">SUM(F1160-H1160)</f>
        <v>0</v>
      </c>
      <c r="J1160" s="64">
        <f>SUM(geab:geru!J1160)</f>
        <v>0</v>
      </c>
      <c r="K1160" s="25">
        <f t="shared" si="978"/>
        <v>0</v>
      </c>
      <c r="L1160" s="75">
        <f t="shared" ref="L1160" si="1055">SUM(N1160-J1160)</f>
        <v>0</v>
      </c>
      <c r="M1160" s="25">
        <f t="shared" si="979"/>
        <v>0</v>
      </c>
      <c r="N1160" s="64">
        <f>SUM(geab:geru!N1160)</f>
        <v>0</v>
      </c>
      <c r="O1160" s="25">
        <f t="shared" si="980"/>
        <v>0</v>
      </c>
      <c r="P1160" s="76">
        <f t="shared" si="994"/>
        <v>0</v>
      </c>
      <c r="R1160" s="64"/>
      <c r="S1160" s="65">
        <f t="shared" si="974"/>
        <v>0</v>
      </c>
    </row>
    <row r="1161" spans="1:19" x14ac:dyDescent="0.25">
      <c r="A1161" s="100">
        <v>3311403310710</v>
      </c>
      <c r="B1161" s="31" t="s">
        <v>1046</v>
      </c>
      <c r="C1161" s="73"/>
      <c r="D1161" s="74">
        <f>SUM(D1162)</f>
        <v>0</v>
      </c>
      <c r="E1161" s="74">
        <f>SUM(E1162)</f>
        <v>0</v>
      </c>
      <c r="F1161" s="75">
        <f t="shared" si="977"/>
        <v>0</v>
      </c>
      <c r="G1161" s="25">
        <f t="shared" si="965"/>
        <v>0</v>
      </c>
      <c r="H1161" s="74">
        <f>SUM(H1162)</f>
        <v>0</v>
      </c>
      <c r="I1161" s="76">
        <f t="shared" si="984"/>
        <v>0</v>
      </c>
      <c r="J1161" s="74">
        <f>SUM(J1162)</f>
        <v>0</v>
      </c>
      <c r="K1161" s="25">
        <f t="shared" si="978"/>
        <v>0</v>
      </c>
      <c r="L1161" s="75">
        <f t="shared" si="995"/>
        <v>0</v>
      </c>
      <c r="M1161" s="25">
        <f t="shared" si="979"/>
        <v>0</v>
      </c>
      <c r="N1161" s="74">
        <f>SUM(N1162)</f>
        <v>0</v>
      </c>
      <c r="O1161" s="25">
        <f t="shared" si="980"/>
        <v>0</v>
      </c>
      <c r="P1161" s="76">
        <f t="shared" si="994"/>
        <v>0</v>
      </c>
      <c r="R1161" s="64"/>
      <c r="S1161" s="65">
        <f t="shared" si="974"/>
        <v>0</v>
      </c>
    </row>
    <row r="1162" spans="1:19" x14ac:dyDescent="0.25">
      <c r="A1162" s="100">
        <v>3311403310710230</v>
      </c>
      <c r="B1162" s="31" t="s">
        <v>1046</v>
      </c>
      <c r="C1162" s="73"/>
      <c r="D1162" s="64">
        <f>SUM(geab:geru!D1162)</f>
        <v>0</v>
      </c>
      <c r="E1162" s="64">
        <f>SUM(geab:geru!E1162)</f>
        <v>0</v>
      </c>
      <c r="F1162" s="75">
        <f t="shared" ref="F1162" si="1056">SUM(D1162+E1162)</f>
        <v>0</v>
      </c>
      <c r="G1162" s="25">
        <f t="shared" ref="G1162" si="1057">IF(OR(F1162=0,F$7=0),0,F1162/F$7)*100</f>
        <v>0</v>
      </c>
      <c r="H1162" s="64"/>
      <c r="I1162" s="76">
        <f t="shared" ref="I1162" si="1058">SUM(F1162-H1162)</f>
        <v>0</v>
      </c>
      <c r="J1162" s="64">
        <f>SUM(geab:geru!J1162)</f>
        <v>0</v>
      </c>
      <c r="K1162" s="25">
        <f t="shared" si="978"/>
        <v>0</v>
      </c>
      <c r="L1162" s="75">
        <f t="shared" ref="L1162" si="1059">SUM(N1162-J1162)</f>
        <v>0</v>
      </c>
      <c r="M1162" s="25">
        <f t="shared" si="979"/>
        <v>0</v>
      </c>
      <c r="N1162" s="64">
        <f>SUM(geab:geru!N1162)</f>
        <v>0</v>
      </c>
      <c r="O1162" s="25">
        <f t="shared" si="980"/>
        <v>0</v>
      </c>
      <c r="P1162" s="76">
        <f t="shared" si="994"/>
        <v>0</v>
      </c>
      <c r="R1162" s="64"/>
      <c r="S1162" s="65">
        <f t="shared" si="974"/>
        <v>0</v>
      </c>
    </row>
    <row r="1163" spans="1:19" ht="26.25" x14ac:dyDescent="0.25">
      <c r="A1163" s="100">
        <v>3311403310712</v>
      </c>
      <c r="B1163" s="31" t="s">
        <v>1047</v>
      </c>
      <c r="C1163" s="73"/>
      <c r="D1163" s="74">
        <f>SUM(D1164)</f>
        <v>0</v>
      </c>
      <c r="E1163" s="74">
        <f>SUM(E1164)</f>
        <v>0</v>
      </c>
      <c r="F1163" s="75">
        <f t="shared" si="977"/>
        <v>0</v>
      </c>
      <c r="G1163" s="25">
        <f t="shared" ref="G1163:G1225" si="1060">IF(OR(F1163=0,F$7=0),0,F1163/F$7)*100</f>
        <v>0</v>
      </c>
      <c r="H1163" s="74">
        <f>SUM(H1164)</f>
        <v>0</v>
      </c>
      <c r="I1163" s="76">
        <f t="shared" si="984"/>
        <v>0</v>
      </c>
      <c r="J1163" s="74">
        <f>SUM(J1164)</f>
        <v>0</v>
      </c>
      <c r="K1163" s="25">
        <f t="shared" si="978"/>
        <v>0</v>
      </c>
      <c r="L1163" s="75">
        <f t="shared" si="995"/>
        <v>0</v>
      </c>
      <c r="M1163" s="25">
        <f t="shared" si="979"/>
        <v>0</v>
      </c>
      <c r="N1163" s="74">
        <f>SUM(N1164)</f>
        <v>0</v>
      </c>
      <c r="O1163" s="25">
        <f t="shared" si="980"/>
        <v>0</v>
      </c>
      <c r="P1163" s="76">
        <f t="shared" si="994"/>
        <v>0</v>
      </c>
      <c r="R1163" s="64"/>
      <c r="S1163" s="65">
        <f t="shared" si="974"/>
        <v>0</v>
      </c>
    </row>
    <row r="1164" spans="1:19" ht="26.25" x14ac:dyDescent="0.25">
      <c r="A1164" s="100">
        <v>3311403310712230</v>
      </c>
      <c r="B1164" s="31" t="s">
        <v>1047</v>
      </c>
      <c r="C1164" s="73"/>
      <c r="D1164" s="64">
        <f>SUM(geab:geru!D1164)</f>
        <v>0</v>
      </c>
      <c r="E1164" s="64">
        <f>SUM(geab:geru!E1164)</f>
        <v>0</v>
      </c>
      <c r="F1164" s="75">
        <f t="shared" ref="F1164" si="1061">SUM(D1164+E1164)</f>
        <v>0</v>
      </c>
      <c r="G1164" s="25">
        <f t="shared" si="1060"/>
        <v>0</v>
      </c>
      <c r="H1164" s="64"/>
      <c r="I1164" s="76">
        <f t="shared" ref="I1164" si="1062">SUM(F1164-H1164)</f>
        <v>0</v>
      </c>
      <c r="J1164" s="64">
        <f>SUM(geab:geru!J1164)</f>
        <v>0</v>
      </c>
      <c r="K1164" s="25">
        <f t="shared" si="978"/>
        <v>0</v>
      </c>
      <c r="L1164" s="75">
        <f t="shared" ref="L1164" si="1063">SUM(N1164-J1164)</f>
        <v>0</v>
      </c>
      <c r="M1164" s="25">
        <f t="shared" si="979"/>
        <v>0</v>
      </c>
      <c r="N1164" s="64">
        <f>SUM(geab:geru!N1164)</f>
        <v>0</v>
      </c>
      <c r="O1164" s="25">
        <f t="shared" si="980"/>
        <v>0</v>
      </c>
      <c r="P1164" s="76">
        <f t="shared" si="994"/>
        <v>0</v>
      </c>
      <c r="R1164" s="64"/>
      <c r="S1164" s="65">
        <f t="shared" si="974"/>
        <v>0</v>
      </c>
    </row>
    <row r="1165" spans="1:19" ht="26.25" x14ac:dyDescent="0.25">
      <c r="A1165" s="72">
        <v>3311403310714</v>
      </c>
      <c r="B1165" s="31" t="s">
        <v>1048</v>
      </c>
      <c r="C1165" s="73"/>
      <c r="D1165" s="74">
        <f>SUM(D1166)</f>
        <v>0</v>
      </c>
      <c r="E1165" s="74">
        <f>SUM(E1166)</f>
        <v>0</v>
      </c>
      <c r="F1165" s="75">
        <f t="shared" si="977"/>
        <v>0</v>
      </c>
      <c r="G1165" s="25">
        <f t="shared" si="1060"/>
        <v>0</v>
      </c>
      <c r="H1165" s="74">
        <f>SUM(H1166)</f>
        <v>0</v>
      </c>
      <c r="I1165" s="76">
        <f t="shared" si="984"/>
        <v>0</v>
      </c>
      <c r="J1165" s="74">
        <f>SUM(J1166)</f>
        <v>0</v>
      </c>
      <c r="K1165" s="25">
        <f t="shared" si="978"/>
        <v>0</v>
      </c>
      <c r="L1165" s="75">
        <f t="shared" si="995"/>
        <v>0</v>
      </c>
      <c r="M1165" s="25">
        <f t="shared" si="979"/>
        <v>0</v>
      </c>
      <c r="N1165" s="74">
        <f>SUM(N1166)</f>
        <v>0</v>
      </c>
      <c r="O1165" s="25">
        <f t="shared" si="980"/>
        <v>0</v>
      </c>
      <c r="P1165" s="76">
        <f t="shared" si="994"/>
        <v>0</v>
      </c>
      <c r="R1165" s="64"/>
      <c r="S1165" s="65">
        <f t="shared" si="974"/>
        <v>0</v>
      </c>
    </row>
    <row r="1166" spans="1:19" ht="26.25" x14ac:dyDescent="0.25">
      <c r="A1166" s="72">
        <v>3311403310714230</v>
      </c>
      <c r="B1166" s="31" t="s">
        <v>1048</v>
      </c>
      <c r="C1166" s="73"/>
      <c r="D1166" s="64">
        <f>SUM(geab:geru!D1166)</f>
        <v>0</v>
      </c>
      <c r="E1166" s="64">
        <f>SUM(geab:geru!E1166)</f>
        <v>0</v>
      </c>
      <c r="F1166" s="75">
        <f t="shared" ref="F1166" si="1064">SUM(D1166+E1166)</f>
        <v>0</v>
      </c>
      <c r="G1166" s="25">
        <f t="shared" si="1060"/>
        <v>0</v>
      </c>
      <c r="H1166" s="64"/>
      <c r="I1166" s="76">
        <f t="shared" ref="I1166" si="1065">SUM(F1166-H1166)</f>
        <v>0</v>
      </c>
      <c r="J1166" s="64">
        <f>SUM(geab:geru!J1166)</f>
        <v>0</v>
      </c>
      <c r="K1166" s="25">
        <f t="shared" si="978"/>
        <v>0</v>
      </c>
      <c r="L1166" s="75">
        <f t="shared" ref="L1166" si="1066">SUM(N1166-J1166)</f>
        <v>0</v>
      </c>
      <c r="M1166" s="25">
        <f t="shared" si="979"/>
        <v>0</v>
      </c>
      <c r="N1166" s="64">
        <f>SUM(geab:geru!N1166)</f>
        <v>0</v>
      </c>
      <c r="O1166" s="25">
        <f t="shared" si="980"/>
        <v>0</v>
      </c>
      <c r="P1166" s="76">
        <f t="shared" si="994"/>
        <v>0</v>
      </c>
      <c r="R1166" s="64"/>
      <c r="S1166" s="65">
        <f t="shared" si="974"/>
        <v>0</v>
      </c>
    </row>
    <row r="1167" spans="1:19" ht="26.25" x14ac:dyDescent="0.25">
      <c r="A1167" s="72">
        <v>3311403310728</v>
      </c>
      <c r="B1167" s="31" t="s">
        <v>1049</v>
      </c>
      <c r="C1167" s="73"/>
      <c r="D1167" s="74">
        <f>SUM(D1168)</f>
        <v>0</v>
      </c>
      <c r="E1167" s="74">
        <f>SUM(E1168)</f>
        <v>0</v>
      </c>
      <c r="F1167" s="75">
        <f t="shared" si="977"/>
        <v>0</v>
      </c>
      <c r="G1167" s="25">
        <f t="shared" si="1060"/>
        <v>0</v>
      </c>
      <c r="H1167" s="74">
        <f>SUM(H1168)</f>
        <v>0</v>
      </c>
      <c r="I1167" s="76">
        <f t="shared" si="984"/>
        <v>0</v>
      </c>
      <c r="J1167" s="74">
        <f>SUM(J1168)</f>
        <v>0</v>
      </c>
      <c r="K1167" s="25">
        <f t="shared" si="978"/>
        <v>0</v>
      </c>
      <c r="L1167" s="75">
        <f t="shared" si="995"/>
        <v>0</v>
      </c>
      <c r="M1167" s="25">
        <f t="shared" si="979"/>
        <v>0</v>
      </c>
      <c r="N1167" s="74">
        <f>SUM(N1168)</f>
        <v>0</v>
      </c>
      <c r="O1167" s="25">
        <f t="shared" si="980"/>
        <v>0</v>
      </c>
      <c r="P1167" s="76">
        <f t="shared" si="994"/>
        <v>0</v>
      </c>
      <c r="R1167" s="64"/>
      <c r="S1167" s="65">
        <f t="shared" si="974"/>
        <v>0</v>
      </c>
    </row>
    <row r="1168" spans="1:19" ht="26.25" x14ac:dyDescent="0.25">
      <c r="A1168" s="72">
        <v>3311403310728230</v>
      </c>
      <c r="B1168" s="31" t="s">
        <v>1049</v>
      </c>
      <c r="C1168" s="73"/>
      <c r="D1168" s="64">
        <f>SUM(geab:geru!D1168)</f>
        <v>0</v>
      </c>
      <c r="E1168" s="64">
        <f>SUM(geab:geru!E1168)</f>
        <v>0</v>
      </c>
      <c r="F1168" s="75">
        <f t="shared" ref="F1168" si="1067">SUM(D1168+E1168)</f>
        <v>0</v>
      </c>
      <c r="G1168" s="25">
        <f t="shared" si="1060"/>
        <v>0</v>
      </c>
      <c r="H1168" s="64"/>
      <c r="I1168" s="76">
        <f t="shared" ref="I1168" si="1068">SUM(F1168-H1168)</f>
        <v>0</v>
      </c>
      <c r="J1168" s="64">
        <f>SUM(geab:geru!J1168)</f>
        <v>0</v>
      </c>
      <c r="K1168" s="25">
        <f t="shared" si="978"/>
        <v>0</v>
      </c>
      <c r="L1168" s="75">
        <f t="shared" ref="L1168" si="1069">SUM(N1168-J1168)</f>
        <v>0</v>
      </c>
      <c r="M1168" s="25">
        <f t="shared" si="979"/>
        <v>0</v>
      </c>
      <c r="N1168" s="64">
        <f>SUM(geab:geru!N1168)</f>
        <v>0</v>
      </c>
      <c r="O1168" s="25">
        <f t="shared" si="980"/>
        <v>0</v>
      </c>
      <c r="P1168" s="76">
        <f t="shared" si="994"/>
        <v>0</v>
      </c>
      <c r="R1168" s="64"/>
      <c r="S1168" s="65">
        <f t="shared" si="974"/>
        <v>0</v>
      </c>
    </row>
    <row r="1169" spans="1:19" ht="26.25" x14ac:dyDescent="0.25">
      <c r="A1169" s="100">
        <v>3311403310733</v>
      </c>
      <c r="B1169" s="31" t="s">
        <v>1050</v>
      </c>
      <c r="C1169" s="73"/>
      <c r="D1169" s="74">
        <f>SUM(D1170)</f>
        <v>0</v>
      </c>
      <c r="E1169" s="74">
        <f>SUM(E1170)</f>
        <v>0</v>
      </c>
      <c r="F1169" s="75">
        <f t="shared" si="977"/>
        <v>0</v>
      </c>
      <c r="G1169" s="25">
        <f t="shared" si="1060"/>
        <v>0</v>
      </c>
      <c r="H1169" s="74">
        <f>SUM(H1170)</f>
        <v>0</v>
      </c>
      <c r="I1169" s="76">
        <f t="shared" si="984"/>
        <v>0</v>
      </c>
      <c r="J1169" s="74">
        <f>SUM(J1170)</f>
        <v>0</v>
      </c>
      <c r="K1169" s="25">
        <f t="shared" si="978"/>
        <v>0</v>
      </c>
      <c r="L1169" s="75">
        <f t="shared" si="995"/>
        <v>0</v>
      </c>
      <c r="M1169" s="25">
        <f t="shared" si="979"/>
        <v>0</v>
      </c>
      <c r="N1169" s="74">
        <f>SUM(N1170)</f>
        <v>0</v>
      </c>
      <c r="O1169" s="25">
        <f t="shared" si="980"/>
        <v>0</v>
      </c>
      <c r="P1169" s="76">
        <f t="shared" si="994"/>
        <v>0</v>
      </c>
      <c r="R1169" s="64"/>
      <c r="S1169" s="65">
        <f t="shared" si="974"/>
        <v>0</v>
      </c>
    </row>
    <row r="1170" spans="1:19" ht="26.25" x14ac:dyDescent="0.25">
      <c r="A1170" s="100">
        <v>3311403310733230</v>
      </c>
      <c r="B1170" s="31" t="s">
        <v>1050</v>
      </c>
      <c r="C1170" s="73"/>
      <c r="D1170" s="64">
        <f>SUM(geab:geru!D1170)</f>
        <v>0</v>
      </c>
      <c r="E1170" s="64">
        <f>SUM(geab:geru!E1170)</f>
        <v>0</v>
      </c>
      <c r="F1170" s="75">
        <f t="shared" ref="F1170" si="1070">SUM(D1170+E1170)</f>
        <v>0</v>
      </c>
      <c r="G1170" s="25">
        <f t="shared" si="1060"/>
        <v>0</v>
      </c>
      <c r="H1170" s="64"/>
      <c r="I1170" s="76">
        <f t="shared" ref="I1170" si="1071">SUM(F1170-H1170)</f>
        <v>0</v>
      </c>
      <c r="J1170" s="64">
        <f>SUM(geab:geru!J1170)</f>
        <v>0</v>
      </c>
      <c r="K1170" s="25">
        <f t="shared" si="978"/>
        <v>0</v>
      </c>
      <c r="L1170" s="75">
        <f t="shared" ref="L1170" si="1072">SUM(N1170-J1170)</f>
        <v>0</v>
      </c>
      <c r="M1170" s="25">
        <f t="shared" si="979"/>
        <v>0</v>
      </c>
      <c r="N1170" s="64">
        <f>SUM(geab:geru!N1170)</f>
        <v>0</v>
      </c>
      <c r="O1170" s="25">
        <f t="shared" si="980"/>
        <v>0</v>
      </c>
      <c r="P1170" s="76">
        <f t="shared" si="994"/>
        <v>0</v>
      </c>
      <c r="R1170" s="64"/>
      <c r="S1170" s="65">
        <f t="shared" si="974"/>
        <v>0</v>
      </c>
    </row>
    <row r="1171" spans="1:19" ht="26.25" x14ac:dyDescent="0.25">
      <c r="A1171" s="72">
        <v>3311403310744</v>
      </c>
      <c r="B1171" s="31" t="s">
        <v>1051</v>
      </c>
      <c r="C1171" s="73"/>
      <c r="D1171" s="74">
        <f>SUM(D1172)</f>
        <v>0</v>
      </c>
      <c r="E1171" s="74">
        <f>SUM(E1172)</f>
        <v>0</v>
      </c>
      <c r="F1171" s="75">
        <f t="shared" si="977"/>
        <v>0</v>
      </c>
      <c r="G1171" s="25">
        <f t="shared" si="1060"/>
        <v>0</v>
      </c>
      <c r="H1171" s="74">
        <f>SUM(H1172)</f>
        <v>0</v>
      </c>
      <c r="I1171" s="76">
        <f t="shared" si="984"/>
        <v>0</v>
      </c>
      <c r="J1171" s="74">
        <f>SUM(J1172)</f>
        <v>0</v>
      </c>
      <c r="K1171" s="25">
        <f t="shared" si="978"/>
        <v>0</v>
      </c>
      <c r="L1171" s="75">
        <f t="shared" si="995"/>
        <v>0</v>
      </c>
      <c r="M1171" s="25">
        <f t="shared" si="979"/>
        <v>0</v>
      </c>
      <c r="N1171" s="74">
        <f>SUM(N1172)</f>
        <v>0</v>
      </c>
      <c r="O1171" s="25">
        <f t="shared" si="980"/>
        <v>0</v>
      </c>
      <c r="P1171" s="76">
        <f t="shared" si="994"/>
        <v>0</v>
      </c>
      <c r="R1171" s="64"/>
      <c r="S1171" s="65">
        <f t="shared" si="974"/>
        <v>0</v>
      </c>
    </row>
    <row r="1172" spans="1:19" ht="26.25" x14ac:dyDescent="0.25">
      <c r="A1172" s="72">
        <v>3311403310744230</v>
      </c>
      <c r="B1172" s="31" t="s">
        <v>1051</v>
      </c>
      <c r="C1172" s="73"/>
      <c r="D1172" s="64">
        <f>SUM(geab:geru!D1172)</f>
        <v>0</v>
      </c>
      <c r="E1172" s="64">
        <f>SUM(geab:geru!E1172)</f>
        <v>0</v>
      </c>
      <c r="F1172" s="75">
        <f t="shared" ref="F1172" si="1073">SUM(D1172+E1172)</f>
        <v>0</v>
      </c>
      <c r="G1172" s="25">
        <f t="shared" si="1060"/>
        <v>0</v>
      </c>
      <c r="H1172" s="64"/>
      <c r="I1172" s="76">
        <f t="shared" ref="I1172" si="1074">SUM(F1172-H1172)</f>
        <v>0</v>
      </c>
      <c r="J1172" s="64">
        <f>SUM(geab:geru!J1172)</f>
        <v>0</v>
      </c>
      <c r="K1172" s="25">
        <f t="shared" si="978"/>
        <v>0</v>
      </c>
      <c r="L1172" s="75">
        <f t="shared" ref="L1172" si="1075">SUM(N1172-J1172)</f>
        <v>0</v>
      </c>
      <c r="M1172" s="25">
        <f t="shared" si="979"/>
        <v>0</v>
      </c>
      <c r="N1172" s="64">
        <f>SUM(geab:geru!N1172)</f>
        <v>0</v>
      </c>
      <c r="O1172" s="25">
        <f t="shared" si="980"/>
        <v>0</v>
      </c>
      <c r="P1172" s="76">
        <f t="shared" si="994"/>
        <v>0</v>
      </c>
      <c r="R1172" s="64"/>
      <c r="S1172" s="65">
        <f t="shared" si="974"/>
        <v>0</v>
      </c>
    </row>
    <row r="1173" spans="1:19" ht="26.25" x14ac:dyDescent="0.25">
      <c r="A1173" s="72">
        <v>3311403310750</v>
      </c>
      <c r="B1173" s="31" t="s">
        <v>1052</v>
      </c>
      <c r="C1173" s="73"/>
      <c r="D1173" s="74">
        <f>SUM(D1174)</f>
        <v>0</v>
      </c>
      <c r="E1173" s="74">
        <f>SUM(E1174)</f>
        <v>0</v>
      </c>
      <c r="F1173" s="75">
        <f t="shared" si="977"/>
        <v>0</v>
      </c>
      <c r="G1173" s="25">
        <f t="shared" si="1060"/>
        <v>0</v>
      </c>
      <c r="H1173" s="74">
        <f>SUM(H1174)</f>
        <v>0</v>
      </c>
      <c r="I1173" s="76">
        <f t="shared" si="984"/>
        <v>0</v>
      </c>
      <c r="J1173" s="74">
        <f>SUM(J1174)</f>
        <v>0</v>
      </c>
      <c r="K1173" s="25">
        <f t="shared" si="978"/>
        <v>0</v>
      </c>
      <c r="L1173" s="75">
        <f t="shared" si="995"/>
        <v>0</v>
      </c>
      <c r="M1173" s="25">
        <f t="shared" si="979"/>
        <v>0</v>
      </c>
      <c r="N1173" s="74">
        <f>SUM(N1174)</f>
        <v>0</v>
      </c>
      <c r="O1173" s="25">
        <f t="shared" si="980"/>
        <v>0</v>
      </c>
      <c r="P1173" s="76">
        <f t="shared" si="994"/>
        <v>0</v>
      </c>
      <c r="R1173" s="64"/>
      <c r="S1173" s="65">
        <f t="shared" si="974"/>
        <v>0</v>
      </c>
    </row>
    <row r="1174" spans="1:19" ht="26.25" x14ac:dyDescent="0.25">
      <c r="A1174" s="72">
        <v>3311403310750230</v>
      </c>
      <c r="B1174" s="31" t="s">
        <v>1052</v>
      </c>
      <c r="C1174" s="73"/>
      <c r="D1174" s="64">
        <f>SUM(geab:geru!D1174)</f>
        <v>0</v>
      </c>
      <c r="E1174" s="64">
        <f>SUM(geab:geru!E1174)</f>
        <v>0</v>
      </c>
      <c r="F1174" s="75">
        <f t="shared" ref="F1174" si="1076">SUM(D1174+E1174)</f>
        <v>0</v>
      </c>
      <c r="G1174" s="25">
        <f t="shared" si="1060"/>
        <v>0</v>
      </c>
      <c r="H1174" s="64"/>
      <c r="I1174" s="76">
        <f t="shared" ref="I1174" si="1077">SUM(F1174-H1174)</f>
        <v>0</v>
      </c>
      <c r="J1174" s="64">
        <f>SUM(geab:geru!J1174)</f>
        <v>0</v>
      </c>
      <c r="K1174" s="25">
        <f t="shared" si="978"/>
        <v>0</v>
      </c>
      <c r="L1174" s="75">
        <f t="shared" ref="L1174" si="1078">SUM(N1174-J1174)</f>
        <v>0</v>
      </c>
      <c r="M1174" s="25">
        <f t="shared" si="979"/>
        <v>0</v>
      </c>
      <c r="N1174" s="64">
        <f>SUM(geab:geru!N1174)</f>
        <v>0</v>
      </c>
      <c r="O1174" s="25">
        <f t="shared" si="980"/>
        <v>0</v>
      </c>
      <c r="P1174" s="76">
        <f t="shared" si="994"/>
        <v>0</v>
      </c>
      <c r="R1174" s="64"/>
      <c r="S1174" s="65">
        <f t="shared" si="974"/>
        <v>0</v>
      </c>
    </row>
    <row r="1175" spans="1:19" ht="26.25" x14ac:dyDescent="0.25">
      <c r="A1175" s="72">
        <v>3311403310758</v>
      </c>
      <c r="B1175" s="31" t="s">
        <v>1053</v>
      </c>
      <c r="C1175" s="73"/>
      <c r="D1175" s="74">
        <f>SUM(D1176)</f>
        <v>0</v>
      </c>
      <c r="E1175" s="74">
        <f>SUM(E1176)</f>
        <v>0</v>
      </c>
      <c r="F1175" s="75">
        <f t="shared" si="977"/>
        <v>0</v>
      </c>
      <c r="G1175" s="25">
        <f t="shared" si="1060"/>
        <v>0</v>
      </c>
      <c r="H1175" s="74">
        <f>SUM(H1176)</f>
        <v>0</v>
      </c>
      <c r="I1175" s="76">
        <f t="shared" si="984"/>
        <v>0</v>
      </c>
      <c r="J1175" s="74">
        <f>SUM(J1176)</f>
        <v>0</v>
      </c>
      <c r="K1175" s="25">
        <f t="shared" si="978"/>
        <v>0</v>
      </c>
      <c r="L1175" s="75">
        <f t="shared" si="995"/>
        <v>0</v>
      </c>
      <c r="M1175" s="25">
        <f t="shared" si="979"/>
        <v>0</v>
      </c>
      <c r="N1175" s="74">
        <f>SUM(N1176)</f>
        <v>0</v>
      </c>
      <c r="O1175" s="25">
        <f t="shared" si="980"/>
        <v>0</v>
      </c>
      <c r="P1175" s="76">
        <f t="shared" si="994"/>
        <v>0</v>
      </c>
      <c r="R1175" s="64"/>
      <c r="S1175" s="65">
        <f t="shared" ref="S1175:S1238" si="1079">+N1175-R1175</f>
        <v>0</v>
      </c>
    </row>
    <row r="1176" spans="1:19" ht="26.25" x14ac:dyDescent="0.25">
      <c r="A1176" s="72">
        <v>3311403310758230</v>
      </c>
      <c r="B1176" s="31" t="s">
        <v>1053</v>
      </c>
      <c r="C1176" s="73"/>
      <c r="D1176" s="64">
        <f>SUM(geab:geru!D1176)</f>
        <v>0</v>
      </c>
      <c r="E1176" s="64">
        <f>SUM(geab:geru!E1176)</f>
        <v>0</v>
      </c>
      <c r="F1176" s="75">
        <f t="shared" ref="F1176" si="1080">SUM(D1176+E1176)</f>
        <v>0</v>
      </c>
      <c r="G1176" s="25">
        <f t="shared" si="1060"/>
        <v>0</v>
      </c>
      <c r="H1176" s="64"/>
      <c r="I1176" s="76">
        <f t="shared" ref="I1176" si="1081">SUM(F1176-H1176)</f>
        <v>0</v>
      </c>
      <c r="J1176" s="64">
        <f>SUM(geab:geru!J1176)</f>
        <v>0</v>
      </c>
      <c r="K1176" s="25">
        <f t="shared" si="978"/>
        <v>0</v>
      </c>
      <c r="L1176" s="75">
        <f t="shared" ref="L1176" si="1082">SUM(N1176-J1176)</f>
        <v>0</v>
      </c>
      <c r="M1176" s="25">
        <f t="shared" si="979"/>
        <v>0</v>
      </c>
      <c r="N1176" s="64">
        <f>SUM(geab:geru!N1176)</f>
        <v>0</v>
      </c>
      <c r="O1176" s="25">
        <f t="shared" si="980"/>
        <v>0</v>
      </c>
      <c r="P1176" s="76">
        <f t="shared" si="994"/>
        <v>0</v>
      </c>
      <c r="R1176" s="64"/>
      <c r="S1176" s="65">
        <f t="shared" si="1079"/>
        <v>0</v>
      </c>
    </row>
    <row r="1177" spans="1:19" x14ac:dyDescent="0.25">
      <c r="A1177" s="72">
        <v>3311403310761</v>
      </c>
      <c r="B1177" s="31" t="s">
        <v>1054</v>
      </c>
      <c r="C1177" s="73"/>
      <c r="D1177" s="74">
        <f>SUM(D1178)</f>
        <v>0</v>
      </c>
      <c r="E1177" s="74">
        <f>SUM(E1178)</f>
        <v>0</v>
      </c>
      <c r="F1177" s="75">
        <f t="shared" ref="F1177:F1239" si="1083">SUM(D1177+E1177)</f>
        <v>0</v>
      </c>
      <c r="G1177" s="25">
        <f t="shared" si="1060"/>
        <v>0</v>
      </c>
      <c r="H1177" s="74">
        <f>SUM(H1178)</f>
        <v>0</v>
      </c>
      <c r="I1177" s="76">
        <f t="shared" si="984"/>
        <v>0</v>
      </c>
      <c r="J1177" s="74">
        <f>SUM(J1178)</f>
        <v>0</v>
      </c>
      <c r="K1177" s="25">
        <f t="shared" ref="K1177:K1240" si="1084">IF(OR(J1177=0,F1177=0),0,J1177/F1177)*100</f>
        <v>0</v>
      </c>
      <c r="L1177" s="75">
        <f t="shared" si="995"/>
        <v>0</v>
      </c>
      <c r="M1177" s="25">
        <f t="shared" ref="M1177:M1240" si="1085">IF(OR(L1177=0,F1177=0),0,L1177/F1177)*100</f>
        <v>0</v>
      </c>
      <c r="N1177" s="74">
        <f>SUM(N1178)</f>
        <v>0</v>
      </c>
      <c r="O1177" s="25">
        <f t="shared" ref="O1177:O1240" si="1086">IF(OR(N1177=0,F1177=0),0,N1177/F1177)*100</f>
        <v>0</v>
      </c>
      <c r="P1177" s="76">
        <f t="shared" si="994"/>
        <v>0</v>
      </c>
      <c r="R1177" s="64"/>
      <c r="S1177" s="65">
        <f t="shared" si="1079"/>
        <v>0</v>
      </c>
    </row>
    <row r="1178" spans="1:19" x14ac:dyDescent="0.25">
      <c r="A1178" s="72">
        <v>3311403310761230</v>
      </c>
      <c r="B1178" s="31" t="s">
        <v>1054</v>
      </c>
      <c r="C1178" s="73"/>
      <c r="D1178" s="64">
        <f>SUM(geab:geru!D1178)</f>
        <v>0</v>
      </c>
      <c r="E1178" s="64">
        <f>SUM(geab:geru!E1178)</f>
        <v>0</v>
      </c>
      <c r="F1178" s="75">
        <f t="shared" ref="F1178" si="1087">SUM(D1178+E1178)</f>
        <v>0</v>
      </c>
      <c r="G1178" s="25">
        <f t="shared" si="1060"/>
        <v>0</v>
      </c>
      <c r="H1178" s="64"/>
      <c r="I1178" s="76">
        <f t="shared" ref="I1178" si="1088">SUM(F1178-H1178)</f>
        <v>0</v>
      </c>
      <c r="J1178" s="64">
        <f>SUM(geab:geru!J1178)</f>
        <v>0</v>
      </c>
      <c r="K1178" s="25">
        <f t="shared" si="1084"/>
        <v>0</v>
      </c>
      <c r="L1178" s="75">
        <f t="shared" ref="L1178" si="1089">SUM(N1178-J1178)</f>
        <v>0</v>
      </c>
      <c r="M1178" s="25">
        <f t="shared" si="1085"/>
        <v>0</v>
      </c>
      <c r="N1178" s="64">
        <f>SUM(geab:geru!N1178)</f>
        <v>0</v>
      </c>
      <c r="O1178" s="25">
        <f t="shared" si="1086"/>
        <v>0</v>
      </c>
      <c r="P1178" s="76">
        <f t="shared" si="994"/>
        <v>0</v>
      </c>
      <c r="R1178" s="64"/>
      <c r="S1178" s="65">
        <f t="shared" si="1079"/>
        <v>0</v>
      </c>
    </row>
    <row r="1179" spans="1:19" x14ac:dyDescent="0.25">
      <c r="A1179" s="72">
        <v>3311403310765</v>
      </c>
      <c r="B1179" s="31" t="s">
        <v>1055</v>
      </c>
      <c r="C1179" s="73"/>
      <c r="D1179" s="74">
        <f>SUM(D1180)</f>
        <v>0</v>
      </c>
      <c r="E1179" s="74">
        <f>SUM(E1180)</f>
        <v>0</v>
      </c>
      <c r="F1179" s="75">
        <f t="shared" si="1083"/>
        <v>0</v>
      </c>
      <c r="G1179" s="25">
        <f t="shared" si="1060"/>
        <v>0</v>
      </c>
      <c r="H1179" s="74">
        <f>SUM(H1180)</f>
        <v>0</v>
      </c>
      <c r="I1179" s="76">
        <f t="shared" ref="I1179:I1241" si="1090">SUM(F1179-H1179)</f>
        <v>0</v>
      </c>
      <c r="J1179" s="74">
        <f>SUM(J1180)</f>
        <v>0</v>
      </c>
      <c r="K1179" s="25">
        <f t="shared" si="1084"/>
        <v>0</v>
      </c>
      <c r="L1179" s="75">
        <f t="shared" si="995"/>
        <v>0</v>
      </c>
      <c r="M1179" s="25">
        <f t="shared" si="1085"/>
        <v>0</v>
      </c>
      <c r="N1179" s="74">
        <f>SUM(N1180)</f>
        <v>0</v>
      </c>
      <c r="O1179" s="25">
        <f t="shared" si="1086"/>
        <v>0</v>
      </c>
      <c r="P1179" s="76">
        <f t="shared" si="994"/>
        <v>0</v>
      </c>
      <c r="R1179" s="64"/>
      <c r="S1179" s="65">
        <f t="shared" si="1079"/>
        <v>0</v>
      </c>
    </row>
    <row r="1180" spans="1:19" x14ac:dyDescent="0.25">
      <c r="A1180" s="72">
        <v>3311403310765230</v>
      </c>
      <c r="B1180" s="31" t="s">
        <v>1055</v>
      </c>
      <c r="C1180" s="73"/>
      <c r="D1180" s="64">
        <f>SUM(geab:geru!D1180)</f>
        <v>0</v>
      </c>
      <c r="E1180" s="64">
        <f>SUM(geab:geru!E1180)</f>
        <v>0</v>
      </c>
      <c r="F1180" s="75">
        <f t="shared" ref="F1180" si="1091">SUM(D1180+E1180)</f>
        <v>0</v>
      </c>
      <c r="G1180" s="25">
        <f t="shared" si="1060"/>
        <v>0</v>
      </c>
      <c r="H1180" s="64"/>
      <c r="I1180" s="76">
        <f t="shared" ref="I1180" si="1092">SUM(F1180-H1180)</f>
        <v>0</v>
      </c>
      <c r="J1180" s="64">
        <f>SUM(geab:geru!J1180)</f>
        <v>0</v>
      </c>
      <c r="K1180" s="25">
        <f t="shared" si="1084"/>
        <v>0</v>
      </c>
      <c r="L1180" s="75">
        <f t="shared" ref="L1180" si="1093">SUM(N1180-J1180)</f>
        <v>0</v>
      </c>
      <c r="M1180" s="25">
        <f t="shared" si="1085"/>
        <v>0</v>
      </c>
      <c r="N1180" s="64">
        <f>SUM(geab:geru!N1180)</f>
        <v>0</v>
      </c>
      <c r="O1180" s="25">
        <f t="shared" si="1086"/>
        <v>0</v>
      </c>
      <c r="P1180" s="76">
        <f t="shared" si="994"/>
        <v>0</v>
      </c>
      <c r="R1180" s="64"/>
      <c r="S1180" s="65">
        <f t="shared" si="1079"/>
        <v>0</v>
      </c>
    </row>
    <row r="1181" spans="1:19" ht="26.25" x14ac:dyDescent="0.25">
      <c r="A1181" s="100">
        <v>3311403310784</v>
      </c>
      <c r="B1181" s="31" t="s">
        <v>1056</v>
      </c>
      <c r="C1181" s="73"/>
      <c r="D1181" s="74">
        <f>SUM(D1182)</f>
        <v>0</v>
      </c>
      <c r="E1181" s="74">
        <f>SUM(E1182)</f>
        <v>0</v>
      </c>
      <c r="F1181" s="75">
        <f t="shared" si="1083"/>
        <v>0</v>
      </c>
      <c r="G1181" s="25">
        <f t="shared" si="1060"/>
        <v>0</v>
      </c>
      <c r="H1181" s="74">
        <f>SUM(H1182)</f>
        <v>0</v>
      </c>
      <c r="I1181" s="76">
        <f t="shared" si="1090"/>
        <v>0</v>
      </c>
      <c r="J1181" s="74">
        <f>SUM(J1182)</f>
        <v>0</v>
      </c>
      <c r="K1181" s="25">
        <f t="shared" si="1084"/>
        <v>0</v>
      </c>
      <c r="L1181" s="75">
        <f t="shared" si="995"/>
        <v>0</v>
      </c>
      <c r="M1181" s="25">
        <f t="shared" si="1085"/>
        <v>0</v>
      </c>
      <c r="N1181" s="74">
        <f>SUM(N1182)</f>
        <v>0</v>
      </c>
      <c r="O1181" s="25">
        <f t="shared" si="1086"/>
        <v>0</v>
      </c>
      <c r="P1181" s="76">
        <f t="shared" si="994"/>
        <v>0</v>
      </c>
      <c r="R1181" s="64"/>
      <c r="S1181" s="65">
        <f t="shared" si="1079"/>
        <v>0</v>
      </c>
    </row>
    <row r="1182" spans="1:19" ht="26.25" x14ac:dyDescent="0.25">
      <c r="A1182" s="100">
        <v>3311403310784230</v>
      </c>
      <c r="B1182" s="31" t="s">
        <v>1056</v>
      </c>
      <c r="C1182" s="73"/>
      <c r="D1182" s="64">
        <f>SUM(geab:geru!D1182)</f>
        <v>0</v>
      </c>
      <c r="E1182" s="64">
        <f>SUM(geab:geru!E1182)</f>
        <v>0</v>
      </c>
      <c r="F1182" s="75">
        <f t="shared" ref="F1182" si="1094">SUM(D1182+E1182)</f>
        <v>0</v>
      </c>
      <c r="G1182" s="25">
        <f t="shared" si="1060"/>
        <v>0</v>
      </c>
      <c r="H1182" s="64"/>
      <c r="I1182" s="76">
        <f t="shared" ref="I1182" si="1095">SUM(F1182-H1182)</f>
        <v>0</v>
      </c>
      <c r="J1182" s="64">
        <f>SUM(geab:geru!J1182)</f>
        <v>0</v>
      </c>
      <c r="K1182" s="25">
        <f t="shared" si="1084"/>
        <v>0</v>
      </c>
      <c r="L1182" s="75">
        <f t="shared" ref="L1182" si="1096">SUM(N1182-J1182)</f>
        <v>0</v>
      </c>
      <c r="M1182" s="25">
        <f t="shared" si="1085"/>
        <v>0</v>
      </c>
      <c r="N1182" s="64">
        <f>SUM(geab:geru!N1182)</f>
        <v>0</v>
      </c>
      <c r="O1182" s="25">
        <f t="shared" si="1086"/>
        <v>0</v>
      </c>
      <c r="P1182" s="76">
        <f t="shared" si="994"/>
        <v>0</v>
      </c>
      <c r="R1182" s="64"/>
      <c r="S1182" s="65">
        <f t="shared" si="1079"/>
        <v>0</v>
      </c>
    </row>
    <row r="1183" spans="1:19" ht="26.25" x14ac:dyDescent="0.25">
      <c r="A1183" s="72">
        <v>3311403310791</v>
      </c>
      <c r="B1183" s="31" t="s">
        <v>1057</v>
      </c>
      <c r="C1183" s="73"/>
      <c r="D1183" s="74">
        <f>SUM(D1184)</f>
        <v>0</v>
      </c>
      <c r="E1183" s="74">
        <f>SUM(E1184)</f>
        <v>0</v>
      </c>
      <c r="F1183" s="75">
        <f t="shared" si="1083"/>
        <v>0</v>
      </c>
      <c r="G1183" s="25">
        <f t="shared" si="1060"/>
        <v>0</v>
      </c>
      <c r="H1183" s="74">
        <f>SUM(H1184)</f>
        <v>0</v>
      </c>
      <c r="I1183" s="76">
        <f t="shared" si="1090"/>
        <v>0</v>
      </c>
      <c r="J1183" s="74">
        <f>SUM(J1184)</f>
        <v>0</v>
      </c>
      <c r="K1183" s="25">
        <f t="shared" si="1084"/>
        <v>0</v>
      </c>
      <c r="L1183" s="75">
        <f t="shared" si="995"/>
        <v>0</v>
      </c>
      <c r="M1183" s="25">
        <f t="shared" si="1085"/>
        <v>0</v>
      </c>
      <c r="N1183" s="74">
        <f>SUM(N1184)</f>
        <v>0</v>
      </c>
      <c r="O1183" s="25">
        <f t="shared" si="1086"/>
        <v>0</v>
      </c>
      <c r="P1183" s="76">
        <f t="shared" si="994"/>
        <v>0</v>
      </c>
      <c r="R1183" s="64"/>
      <c r="S1183" s="65">
        <f t="shared" si="1079"/>
        <v>0</v>
      </c>
    </row>
    <row r="1184" spans="1:19" ht="26.25" x14ac:dyDescent="0.25">
      <c r="A1184" s="72">
        <v>3311403310791230</v>
      </c>
      <c r="B1184" s="31" t="s">
        <v>1057</v>
      </c>
      <c r="C1184" s="73"/>
      <c r="D1184" s="64">
        <f>SUM(geab:geru!D1184)</f>
        <v>0</v>
      </c>
      <c r="E1184" s="64">
        <f>SUM(geab:geru!E1184)</f>
        <v>0</v>
      </c>
      <c r="F1184" s="75">
        <f t="shared" ref="F1184" si="1097">SUM(D1184+E1184)</f>
        <v>0</v>
      </c>
      <c r="G1184" s="25">
        <f t="shared" si="1060"/>
        <v>0</v>
      </c>
      <c r="H1184" s="64"/>
      <c r="I1184" s="76">
        <f t="shared" ref="I1184" si="1098">SUM(F1184-H1184)</f>
        <v>0</v>
      </c>
      <c r="J1184" s="64">
        <f>SUM(geab:geru!J1184)</f>
        <v>0</v>
      </c>
      <c r="K1184" s="25">
        <f t="shared" si="1084"/>
        <v>0</v>
      </c>
      <c r="L1184" s="75">
        <f t="shared" ref="L1184" si="1099">SUM(N1184-J1184)</f>
        <v>0</v>
      </c>
      <c r="M1184" s="25">
        <f t="shared" si="1085"/>
        <v>0</v>
      </c>
      <c r="N1184" s="64">
        <f>SUM(geab:geru!N1184)</f>
        <v>0</v>
      </c>
      <c r="O1184" s="25">
        <f t="shared" si="1086"/>
        <v>0</v>
      </c>
      <c r="P1184" s="76">
        <f t="shared" ref="P1184:P1247" si="1100">SUM(F1184-N1184)</f>
        <v>0</v>
      </c>
      <c r="R1184" s="64"/>
      <c r="S1184" s="65">
        <f t="shared" si="1079"/>
        <v>0</v>
      </c>
    </row>
    <row r="1185" spans="1:19" ht="26.25" x14ac:dyDescent="0.25">
      <c r="A1185" s="100">
        <v>3311403310794</v>
      </c>
      <c r="B1185" s="31" t="s">
        <v>1058</v>
      </c>
      <c r="C1185" s="73"/>
      <c r="D1185" s="74">
        <f>SUM(D1186)</f>
        <v>0</v>
      </c>
      <c r="E1185" s="74">
        <f>SUM(E1186)</f>
        <v>0</v>
      </c>
      <c r="F1185" s="75">
        <f t="shared" si="1083"/>
        <v>0</v>
      </c>
      <c r="G1185" s="25">
        <f t="shared" si="1060"/>
        <v>0</v>
      </c>
      <c r="H1185" s="74">
        <f>SUM(H1186)</f>
        <v>0</v>
      </c>
      <c r="I1185" s="76">
        <f t="shared" si="1090"/>
        <v>0</v>
      </c>
      <c r="J1185" s="74">
        <f>SUM(J1186)</f>
        <v>0</v>
      </c>
      <c r="K1185" s="25">
        <f t="shared" si="1084"/>
        <v>0</v>
      </c>
      <c r="L1185" s="75">
        <f t="shared" ref="L1185:L1245" si="1101">SUM(N1185-J1185)</f>
        <v>0</v>
      </c>
      <c r="M1185" s="25">
        <f t="shared" si="1085"/>
        <v>0</v>
      </c>
      <c r="N1185" s="74">
        <f>SUM(N1186)</f>
        <v>0</v>
      </c>
      <c r="O1185" s="25">
        <f t="shared" si="1086"/>
        <v>0</v>
      </c>
      <c r="P1185" s="76">
        <f t="shared" si="1100"/>
        <v>0</v>
      </c>
      <c r="R1185" s="64"/>
      <c r="S1185" s="65">
        <f t="shared" si="1079"/>
        <v>0</v>
      </c>
    </row>
    <row r="1186" spans="1:19" ht="26.25" x14ac:dyDescent="0.25">
      <c r="A1186" s="100">
        <v>3311403310794230</v>
      </c>
      <c r="B1186" s="31" t="s">
        <v>1058</v>
      </c>
      <c r="C1186" s="73"/>
      <c r="D1186" s="64">
        <f>SUM(geab:geru!D1186)</f>
        <v>0</v>
      </c>
      <c r="E1186" s="64">
        <f>SUM(geab:geru!E1186)</f>
        <v>0</v>
      </c>
      <c r="F1186" s="75">
        <f t="shared" ref="F1186" si="1102">SUM(D1186+E1186)</f>
        <v>0</v>
      </c>
      <c r="G1186" s="25">
        <f t="shared" si="1060"/>
        <v>0</v>
      </c>
      <c r="H1186" s="64"/>
      <c r="I1186" s="76">
        <f t="shared" ref="I1186" si="1103">SUM(F1186-H1186)</f>
        <v>0</v>
      </c>
      <c r="J1186" s="64">
        <f>SUM(geab:geru!J1186)</f>
        <v>0</v>
      </c>
      <c r="K1186" s="25">
        <f t="shared" si="1084"/>
        <v>0</v>
      </c>
      <c r="L1186" s="75">
        <f t="shared" ref="L1186" si="1104">SUM(N1186-J1186)</f>
        <v>0</v>
      </c>
      <c r="M1186" s="25">
        <f t="shared" si="1085"/>
        <v>0</v>
      </c>
      <c r="N1186" s="64">
        <f>SUM(geab:geru!N1186)</f>
        <v>0</v>
      </c>
      <c r="O1186" s="25">
        <f t="shared" si="1086"/>
        <v>0</v>
      </c>
      <c r="P1186" s="76">
        <f t="shared" si="1100"/>
        <v>0</v>
      </c>
      <c r="R1186" s="64"/>
      <c r="S1186" s="65">
        <f t="shared" si="1079"/>
        <v>0</v>
      </c>
    </row>
    <row r="1187" spans="1:19" ht="26.25" x14ac:dyDescent="0.25">
      <c r="A1187" s="72">
        <v>3311403310800</v>
      </c>
      <c r="B1187" s="31" t="s">
        <v>1059</v>
      </c>
      <c r="C1187" s="73"/>
      <c r="D1187" s="74">
        <f>SUM(D1188)</f>
        <v>0</v>
      </c>
      <c r="E1187" s="74">
        <f>SUM(E1188)</f>
        <v>0</v>
      </c>
      <c r="F1187" s="75">
        <f t="shared" si="1083"/>
        <v>0</v>
      </c>
      <c r="G1187" s="25">
        <f t="shared" si="1060"/>
        <v>0</v>
      </c>
      <c r="H1187" s="74">
        <f>SUM(H1188)</f>
        <v>0</v>
      </c>
      <c r="I1187" s="76">
        <f t="shared" si="1090"/>
        <v>0</v>
      </c>
      <c r="J1187" s="74">
        <f>SUM(J1188)</f>
        <v>0</v>
      </c>
      <c r="K1187" s="25">
        <f t="shared" si="1084"/>
        <v>0</v>
      </c>
      <c r="L1187" s="75">
        <f t="shared" si="1101"/>
        <v>0</v>
      </c>
      <c r="M1187" s="25">
        <f t="shared" si="1085"/>
        <v>0</v>
      </c>
      <c r="N1187" s="74">
        <f>SUM(N1188)</f>
        <v>0</v>
      </c>
      <c r="O1187" s="25">
        <f t="shared" si="1086"/>
        <v>0</v>
      </c>
      <c r="P1187" s="76">
        <f t="shared" si="1100"/>
        <v>0</v>
      </c>
      <c r="R1187" s="64"/>
      <c r="S1187" s="65">
        <f t="shared" si="1079"/>
        <v>0</v>
      </c>
    </row>
    <row r="1188" spans="1:19" ht="26.25" x14ac:dyDescent="0.25">
      <c r="A1188" s="72">
        <v>3311403310800230</v>
      </c>
      <c r="B1188" s="31" t="s">
        <v>1059</v>
      </c>
      <c r="C1188" s="73"/>
      <c r="D1188" s="64">
        <f>SUM(geab:geru!D1188)</f>
        <v>0</v>
      </c>
      <c r="E1188" s="64">
        <f>SUM(geab:geru!E1188)</f>
        <v>0</v>
      </c>
      <c r="F1188" s="75">
        <f t="shared" ref="F1188" si="1105">SUM(D1188+E1188)</f>
        <v>0</v>
      </c>
      <c r="G1188" s="25">
        <f t="shared" si="1060"/>
        <v>0</v>
      </c>
      <c r="H1188" s="64"/>
      <c r="I1188" s="76">
        <f t="shared" ref="I1188" si="1106">SUM(F1188-H1188)</f>
        <v>0</v>
      </c>
      <c r="J1188" s="64">
        <f>SUM(geab:geru!J1188)</f>
        <v>0</v>
      </c>
      <c r="K1188" s="25">
        <f t="shared" si="1084"/>
        <v>0</v>
      </c>
      <c r="L1188" s="75">
        <f t="shared" ref="L1188" si="1107">SUM(N1188-J1188)</f>
        <v>0</v>
      </c>
      <c r="M1188" s="25">
        <f t="shared" si="1085"/>
        <v>0</v>
      </c>
      <c r="N1188" s="64">
        <f>SUM(geab:geru!N1188)</f>
        <v>0</v>
      </c>
      <c r="O1188" s="25">
        <f t="shared" si="1086"/>
        <v>0</v>
      </c>
      <c r="P1188" s="76">
        <f t="shared" si="1100"/>
        <v>0</v>
      </c>
      <c r="R1188" s="64"/>
      <c r="S1188" s="65">
        <f t="shared" si="1079"/>
        <v>0</v>
      </c>
    </row>
    <row r="1189" spans="1:19" x14ac:dyDescent="0.25">
      <c r="A1189" s="100">
        <v>3311403310818</v>
      </c>
      <c r="B1189" s="101" t="s">
        <v>1013</v>
      </c>
      <c r="C1189" s="73"/>
      <c r="D1189" s="74">
        <f>SUM(D1190)</f>
        <v>0</v>
      </c>
      <c r="E1189" s="74">
        <f>SUM(E1190)</f>
        <v>0</v>
      </c>
      <c r="F1189" s="75">
        <f t="shared" si="1083"/>
        <v>0</v>
      </c>
      <c r="G1189" s="25">
        <f t="shared" si="1060"/>
        <v>0</v>
      </c>
      <c r="H1189" s="74">
        <f>SUM(H1190)</f>
        <v>0</v>
      </c>
      <c r="I1189" s="76">
        <f t="shared" si="1090"/>
        <v>0</v>
      </c>
      <c r="J1189" s="74">
        <f>SUM(J1190)</f>
        <v>0</v>
      </c>
      <c r="K1189" s="25">
        <f t="shared" si="1084"/>
        <v>0</v>
      </c>
      <c r="L1189" s="75">
        <f t="shared" si="1101"/>
        <v>0</v>
      </c>
      <c r="M1189" s="25">
        <f t="shared" si="1085"/>
        <v>0</v>
      </c>
      <c r="N1189" s="74">
        <f>SUM(N1190)</f>
        <v>0</v>
      </c>
      <c r="O1189" s="25">
        <f t="shared" si="1086"/>
        <v>0</v>
      </c>
      <c r="P1189" s="76">
        <f t="shared" si="1100"/>
        <v>0</v>
      </c>
      <c r="R1189" s="64"/>
      <c r="S1189" s="65">
        <f t="shared" si="1079"/>
        <v>0</v>
      </c>
    </row>
    <row r="1190" spans="1:19" x14ac:dyDescent="0.25">
      <c r="A1190" s="100">
        <v>3311403310818230</v>
      </c>
      <c r="B1190" s="101" t="s">
        <v>1060</v>
      </c>
      <c r="C1190" s="73"/>
      <c r="D1190" s="64">
        <f>SUM(geab:geru!D1190)</f>
        <v>0</v>
      </c>
      <c r="E1190" s="64">
        <f>SUM(geab:geru!E1190)</f>
        <v>0</v>
      </c>
      <c r="F1190" s="75">
        <f t="shared" ref="F1190" si="1108">SUM(D1190+E1190)</f>
        <v>0</v>
      </c>
      <c r="G1190" s="25">
        <f t="shared" si="1060"/>
        <v>0</v>
      </c>
      <c r="H1190" s="64"/>
      <c r="I1190" s="76">
        <f t="shared" ref="I1190" si="1109">SUM(F1190-H1190)</f>
        <v>0</v>
      </c>
      <c r="J1190" s="64">
        <f>SUM(geab:geru!J1190)</f>
        <v>0</v>
      </c>
      <c r="K1190" s="25">
        <f t="shared" si="1084"/>
        <v>0</v>
      </c>
      <c r="L1190" s="75">
        <f t="shared" ref="L1190" si="1110">SUM(N1190-J1190)</f>
        <v>0</v>
      </c>
      <c r="M1190" s="25">
        <f t="shared" si="1085"/>
        <v>0</v>
      </c>
      <c r="N1190" s="64">
        <f>SUM(geab:geru!N1190)</f>
        <v>0</v>
      </c>
      <c r="O1190" s="25">
        <f t="shared" si="1086"/>
        <v>0</v>
      </c>
      <c r="P1190" s="76">
        <f t="shared" si="1100"/>
        <v>0</v>
      </c>
      <c r="R1190" s="64"/>
      <c r="S1190" s="65">
        <f t="shared" si="1079"/>
        <v>0</v>
      </c>
    </row>
    <row r="1191" spans="1:19" ht="26.25" x14ac:dyDescent="0.25">
      <c r="A1191" s="72">
        <v>3311403310822</v>
      </c>
      <c r="B1191" s="31" t="s">
        <v>1061</v>
      </c>
      <c r="C1191" s="73"/>
      <c r="D1191" s="74">
        <f>SUM(D1192:D1194)</f>
        <v>0</v>
      </c>
      <c r="E1191" s="74">
        <f>SUM(E1192:E1194)</f>
        <v>0</v>
      </c>
      <c r="F1191" s="75">
        <f t="shared" si="1083"/>
        <v>0</v>
      </c>
      <c r="G1191" s="25">
        <f t="shared" si="1060"/>
        <v>0</v>
      </c>
      <c r="H1191" s="74">
        <f>SUM(H1192:H1194)</f>
        <v>0</v>
      </c>
      <c r="I1191" s="76">
        <f t="shared" si="1090"/>
        <v>0</v>
      </c>
      <c r="J1191" s="74">
        <f>SUM(J1192:J1194)</f>
        <v>0</v>
      </c>
      <c r="K1191" s="25">
        <f t="shared" si="1084"/>
        <v>0</v>
      </c>
      <c r="L1191" s="75">
        <f t="shared" si="1101"/>
        <v>0</v>
      </c>
      <c r="M1191" s="25">
        <f t="shared" si="1085"/>
        <v>0</v>
      </c>
      <c r="N1191" s="74">
        <f>SUM(N1192:N1194)</f>
        <v>0</v>
      </c>
      <c r="O1191" s="25">
        <f t="shared" si="1086"/>
        <v>0</v>
      </c>
      <c r="P1191" s="76">
        <f t="shared" si="1100"/>
        <v>0</v>
      </c>
      <c r="R1191" s="64"/>
      <c r="S1191" s="65">
        <f t="shared" si="1079"/>
        <v>0</v>
      </c>
    </row>
    <row r="1192" spans="1:19" ht="26.25" x14ac:dyDescent="0.25">
      <c r="A1192" s="72">
        <v>3311403310822230</v>
      </c>
      <c r="B1192" s="31" t="s">
        <v>1061</v>
      </c>
      <c r="C1192" s="73"/>
      <c r="D1192" s="64">
        <f>SUM(geab:geru!D1192)</f>
        <v>0</v>
      </c>
      <c r="E1192" s="64">
        <f>SUM(geab:geru!E1192)</f>
        <v>0</v>
      </c>
      <c r="F1192" s="75">
        <f t="shared" ref="F1192:F1194" si="1111">SUM(D1192+E1192)</f>
        <v>0</v>
      </c>
      <c r="G1192" s="25">
        <f t="shared" si="1060"/>
        <v>0</v>
      </c>
      <c r="H1192" s="64"/>
      <c r="I1192" s="76">
        <f t="shared" ref="I1192:I1194" si="1112">SUM(F1192-H1192)</f>
        <v>0</v>
      </c>
      <c r="J1192" s="64">
        <f>SUM(geab:geru!J1192)</f>
        <v>0</v>
      </c>
      <c r="K1192" s="25">
        <f t="shared" si="1084"/>
        <v>0</v>
      </c>
      <c r="L1192" s="75">
        <f t="shared" ref="L1192:L1194" si="1113">SUM(N1192-J1192)</f>
        <v>0</v>
      </c>
      <c r="M1192" s="25">
        <f t="shared" si="1085"/>
        <v>0</v>
      </c>
      <c r="N1192" s="64">
        <f>SUM(geab:geru!N1192)</f>
        <v>0</v>
      </c>
      <c r="O1192" s="25">
        <f t="shared" si="1086"/>
        <v>0</v>
      </c>
      <c r="P1192" s="76">
        <f t="shared" si="1100"/>
        <v>0</v>
      </c>
      <c r="R1192" s="64"/>
      <c r="S1192" s="65">
        <f t="shared" si="1079"/>
        <v>0</v>
      </c>
    </row>
    <row r="1193" spans="1:19" ht="26.25" x14ac:dyDescent="0.25">
      <c r="A1193" s="72">
        <v>3311403310822230</v>
      </c>
      <c r="B1193" s="31" t="s">
        <v>1061</v>
      </c>
      <c r="C1193" s="73"/>
      <c r="D1193" s="64">
        <f>SUM(geab:geru!D1193)</f>
        <v>0</v>
      </c>
      <c r="E1193" s="64">
        <f>SUM(geab:geru!E1193)</f>
        <v>0</v>
      </c>
      <c r="F1193" s="75">
        <f t="shared" si="1111"/>
        <v>0</v>
      </c>
      <c r="G1193" s="25">
        <f t="shared" si="1060"/>
        <v>0</v>
      </c>
      <c r="H1193" s="64"/>
      <c r="I1193" s="76">
        <f t="shared" si="1112"/>
        <v>0</v>
      </c>
      <c r="J1193" s="64">
        <f>SUM(geab:geru!J1193)</f>
        <v>0</v>
      </c>
      <c r="K1193" s="25">
        <f t="shared" si="1084"/>
        <v>0</v>
      </c>
      <c r="L1193" s="75">
        <f t="shared" si="1113"/>
        <v>0</v>
      </c>
      <c r="M1193" s="25">
        <f t="shared" si="1085"/>
        <v>0</v>
      </c>
      <c r="N1193" s="64">
        <f>SUM(geab:geru!N1193)</f>
        <v>0</v>
      </c>
      <c r="O1193" s="25">
        <f t="shared" si="1086"/>
        <v>0</v>
      </c>
      <c r="P1193" s="76">
        <f t="shared" si="1100"/>
        <v>0</v>
      </c>
      <c r="R1193" s="64"/>
      <c r="S1193" s="65">
        <f t="shared" si="1079"/>
        <v>0</v>
      </c>
    </row>
    <row r="1194" spans="1:19" ht="26.25" x14ac:dyDescent="0.25">
      <c r="A1194" s="72">
        <v>3311403310822230</v>
      </c>
      <c r="B1194" s="31" t="s">
        <v>1061</v>
      </c>
      <c r="C1194" s="73"/>
      <c r="D1194" s="64">
        <f>SUM(geab:geru!D1194)</f>
        <v>0</v>
      </c>
      <c r="E1194" s="64">
        <f>SUM(geab:geru!E1194)</f>
        <v>0</v>
      </c>
      <c r="F1194" s="75">
        <f t="shared" si="1111"/>
        <v>0</v>
      </c>
      <c r="G1194" s="25">
        <f t="shared" si="1060"/>
        <v>0</v>
      </c>
      <c r="H1194" s="64"/>
      <c r="I1194" s="76">
        <f t="shared" si="1112"/>
        <v>0</v>
      </c>
      <c r="J1194" s="64">
        <f>SUM(geab:geru!J1194)</f>
        <v>0</v>
      </c>
      <c r="K1194" s="25">
        <f t="shared" si="1084"/>
        <v>0</v>
      </c>
      <c r="L1194" s="75">
        <f t="shared" si="1113"/>
        <v>0</v>
      </c>
      <c r="M1194" s="25">
        <f t="shared" si="1085"/>
        <v>0</v>
      </c>
      <c r="N1194" s="64">
        <f>SUM(geab:geru!N1194)</f>
        <v>0</v>
      </c>
      <c r="O1194" s="25">
        <f t="shared" si="1086"/>
        <v>0</v>
      </c>
      <c r="P1194" s="76">
        <f t="shared" si="1100"/>
        <v>0</v>
      </c>
      <c r="R1194" s="64"/>
      <c r="S1194" s="65">
        <f t="shared" si="1079"/>
        <v>0</v>
      </c>
    </row>
    <row r="1195" spans="1:19" ht="26.25" x14ac:dyDescent="0.25">
      <c r="A1195" s="72">
        <v>3311403310825</v>
      </c>
      <c r="B1195" s="31" t="s">
        <v>1062</v>
      </c>
      <c r="C1195" s="73"/>
      <c r="D1195" s="74">
        <f>SUM(D1196)</f>
        <v>0</v>
      </c>
      <c r="E1195" s="74">
        <f>SUM(E1196)</f>
        <v>0</v>
      </c>
      <c r="F1195" s="75">
        <f t="shared" si="1083"/>
        <v>0</v>
      </c>
      <c r="G1195" s="25">
        <f t="shared" si="1060"/>
        <v>0</v>
      </c>
      <c r="H1195" s="74">
        <f>SUM(H1196)</f>
        <v>0</v>
      </c>
      <c r="I1195" s="76">
        <f t="shared" si="1090"/>
        <v>0</v>
      </c>
      <c r="J1195" s="74">
        <f>SUM(J1196)</f>
        <v>0</v>
      </c>
      <c r="K1195" s="25">
        <f t="shared" si="1084"/>
        <v>0</v>
      </c>
      <c r="L1195" s="75">
        <f t="shared" si="1101"/>
        <v>0</v>
      </c>
      <c r="M1195" s="25">
        <f t="shared" si="1085"/>
        <v>0</v>
      </c>
      <c r="N1195" s="74">
        <f>SUM(N1196)</f>
        <v>0</v>
      </c>
      <c r="O1195" s="25">
        <f t="shared" si="1086"/>
        <v>0</v>
      </c>
      <c r="P1195" s="76">
        <f t="shared" si="1100"/>
        <v>0</v>
      </c>
      <c r="R1195" s="64"/>
      <c r="S1195" s="65">
        <f t="shared" si="1079"/>
        <v>0</v>
      </c>
    </row>
    <row r="1196" spans="1:19" ht="26.25" x14ac:dyDescent="0.25">
      <c r="A1196" s="72">
        <v>3311403310825230</v>
      </c>
      <c r="B1196" s="31" t="s">
        <v>1062</v>
      </c>
      <c r="C1196" s="73"/>
      <c r="D1196" s="64">
        <f>SUM(geab:geru!D1196)</f>
        <v>0</v>
      </c>
      <c r="E1196" s="64">
        <f>SUM(geab:geru!E1196)</f>
        <v>0</v>
      </c>
      <c r="F1196" s="75">
        <f t="shared" ref="F1196" si="1114">SUM(D1196+E1196)</f>
        <v>0</v>
      </c>
      <c r="G1196" s="25">
        <f t="shared" si="1060"/>
        <v>0</v>
      </c>
      <c r="H1196" s="64"/>
      <c r="I1196" s="76">
        <f t="shared" ref="I1196" si="1115">SUM(F1196-H1196)</f>
        <v>0</v>
      </c>
      <c r="J1196" s="64">
        <f>SUM(geab:geru!J1196)</f>
        <v>0</v>
      </c>
      <c r="K1196" s="25">
        <f t="shared" si="1084"/>
        <v>0</v>
      </c>
      <c r="L1196" s="75">
        <f t="shared" ref="L1196" si="1116">SUM(N1196-J1196)</f>
        <v>0</v>
      </c>
      <c r="M1196" s="25">
        <f t="shared" si="1085"/>
        <v>0</v>
      </c>
      <c r="N1196" s="64">
        <f>SUM(geab:geru!N1196)</f>
        <v>0</v>
      </c>
      <c r="O1196" s="25">
        <f t="shared" si="1086"/>
        <v>0</v>
      </c>
      <c r="P1196" s="76">
        <f t="shared" si="1100"/>
        <v>0</v>
      </c>
      <c r="R1196" s="64"/>
      <c r="S1196" s="65">
        <f t="shared" si="1079"/>
        <v>0</v>
      </c>
    </row>
    <row r="1197" spans="1:19" ht="64.5" x14ac:dyDescent="0.25">
      <c r="A1197" s="72">
        <v>3311403310835</v>
      </c>
      <c r="B1197" s="31" t="s">
        <v>1063</v>
      </c>
      <c r="C1197" s="73"/>
      <c r="D1197" s="74">
        <f>SUM(D1198)</f>
        <v>0</v>
      </c>
      <c r="E1197" s="74">
        <f>SUM(E1198)</f>
        <v>0</v>
      </c>
      <c r="F1197" s="75">
        <f t="shared" si="1083"/>
        <v>0</v>
      </c>
      <c r="G1197" s="25">
        <f t="shared" si="1060"/>
        <v>0</v>
      </c>
      <c r="H1197" s="74">
        <f>SUM(H1198)</f>
        <v>0</v>
      </c>
      <c r="I1197" s="76">
        <f t="shared" si="1090"/>
        <v>0</v>
      </c>
      <c r="J1197" s="74">
        <f>SUM(J1198)</f>
        <v>0</v>
      </c>
      <c r="K1197" s="25">
        <f t="shared" si="1084"/>
        <v>0</v>
      </c>
      <c r="L1197" s="75">
        <f t="shared" si="1101"/>
        <v>0</v>
      </c>
      <c r="M1197" s="25">
        <f t="shared" si="1085"/>
        <v>0</v>
      </c>
      <c r="N1197" s="74">
        <f>SUM(N1198)</f>
        <v>0</v>
      </c>
      <c r="O1197" s="25">
        <f t="shared" si="1086"/>
        <v>0</v>
      </c>
      <c r="P1197" s="76">
        <f t="shared" si="1100"/>
        <v>0</v>
      </c>
      <c r="R1197" s="64"/>
      <c r="S1197" s="65">
        <f t="shared" si="1079"/>
        <v>0</v>
      </c>
    </row>
    <row r="1198" spans="1:19" ht="64.5" x14ac:dyDescent="0.25">
      <c r="A1198" s="72">
        <v>3311403310835230</v>
      </c>
      <c r="B1198" s="31" t="s">
        <v>1063</v>
      </c>
      <c r="C1198" s="73"/>
      <c r="D1198" s="64">
        <f>SUM(geab:geru!D1198)</f>
        <v>0</v>
      </c>
      <c r="E1198" s="64">
        <f>SUM(geab:geru!E1198)</f>
        <v>0</v>
      </c>
      <c r="F1198" s="75">
        <f t="shared" ref="F1198" si="1117">SUM(D1198+E1198)</f>
        <v>0</v>
      </c>
      <c r="G1198" s="25">
        <f t="shared" si="1060"/>
        <v>0</v>
      </c>
      <c r="H1198" s="64"/>
      <c r="I1198" s="76">
        <f t="shared" ref="I1198" si="1118">SUM(F1198-H1198)</f>
        <v>0</v>
      </c>
      <c r="J1198" s="64">
        <f>SUM(geab:geru!J1198)</f>
        <v>0</v>
      </c>
      <c r="K1198" s="25">
        <f t="shared" si="1084"/>
        <v>0</v>
      </c>
      <c r="L1198" s="75">
        <f t="shared" ref="L1198" si="1119">SUM(N1198-J1198)</f>
        <v>0</v>
      </c>
      <c r="M1198" s="25">
        <f t="shared" si="1085"/>
        <v>0</v>
      </c>
      <c r="N1198" s="64">
        <f>SUM(geab:geru!N1198)</f>
        <v>0</v>
      </c>
      <c r="O1198" s="25">
        <f t="shared" si="1086"/>
        <v>0</v>
      </c>
      <c r="P1198" s="76">
        <f t="shared" si="1100"/>
        <v>0</v>
      </c>
      <c r="R1198" s="64"/>
      <c r="S1198" s="65">
        <f t="shared" si="1079"/>
        <v>0</v>
      </c>
    </row>
    <row r="1199" spans="1:19" ht="26.25" x14ac:dyDescent="0.25">
      <c r="A1199" s="72">
        <v>3311403310844</v>
      </c>
      <c r="B1199" s="31" t="s">
        <v>1064</v>
      </c>
      <c r="C1199" s="73"/>
      <c r="D1199" s="74">
        <f>SUM(D1200:D1201)</f>
        <v>0</v>
      </c>
      <c r="E1199" s="74">
        <f>SUM(E1200:E1201)</f>
        <v>0</v>
      </c>
      <c r="F1199" s="75">
        <f t="shared" si="1083"/>
        <v>0</v>
      </c>
      <c r="G1199" s="25">
        <f t="shared" si="1060"/>
        <v>0</v>
      </c>
      <c r="H1199" s="74">
        <f>SUM(H1200:H1201)</f>
        <v>0</v>
      </c>
      <c r="I1199" s="76">
        <f t="shared" si="1090"/>
        <v>0</v>
      </c>
      <c r="J1199" s="74">
        <f>SUM(J1200:J1201)</f>
        <v>0</v>
      </c>
      <c r="K1199" s="25">
        <f t="shared" si="1084"/>
        <v>0</v>
      </c>
      <c r="L1199" s="75">
        <f t="shared" si="1101"/>
        <v>0</v>
      </c>
      <c r="M1199" s="25">
        <f t="shared" si="1085"/>
        <v>0</v>
      </c>
      <c r="N1199" s="74">
        <f>SUM(N1200:N1201)</f>
        <v>0</v>
      </c>
      <c r="O1199" s="25">
        <f t="shared" si="1086"/>
        <v>0</v>
      </c>
      <c r="P1199" s="76">
        <f t="shared" si="1100"/>
        <v>0</v>
      </c>
      <c r="R1199" s="64"/>
      <c r="S1199" s="65">
        <f t="shared" si="1079"/>
        <v>0</v>
      </c>
    </row>
    <row r="1200" spans="1:19" ht="26.25" x14ac:dyDescent="0.25">
      <c r="A1200" s="72">
        <v>3311403310844230</v>
      </c>
      <c r="B1200" s="31" t="s">
        <v>1064</v>
      </c>
      <c r="C1200" s="73"/>
      <c r="D1200" s="64">
        <f>SUM(geab:geru!D1200)</f>
        <v>0</v>
      </c>
      <c r="E1200" s="64">
        <f>SUM(geab:geru!E1200)</f>
        <v>0</v>
      </c>
      <c r="F1200" s="75">
        <f t="shared" ref="F1200:F1201" si="1120">SUM(D1200+E1200)</f>
        <v>0</v>
      </c>
      <c r="G1200" s="25">
        <f t="shared" si="1060"/>
        <v>0</v>
      </c>
      <c r="H1200" s="64"/>
      <c r="I1200" s="76">
        <f t="shared" ref="I1200:I1201" si="1121">SUM(F1200-H1200)</f>
        <v>0</v>
      </c>
      <c r="J1200" s="64">
        <f>SUM(geab:geru!J1200)</f>
        <v>0</v>
      </c>
      <c r="K1200" s="25">
        <f t="shared" si="1084"/>
        <v>0</v>
      </c>
      <c r="L1200" s="75">
        <f t="shared" ref="L1200:L1201" si="1122">SUM(N1200-J1200)</f>
        <v>0</v>
      </c>
      <c r="M1200" s="25">
        <f t="shared" si="1085"/>
        <v>0</v>
      </c>
      <c r="N1200" s="64">
        <f>SUM(geab:geru!N1200)</f>
        <v>0</v>
      </c>
      <c r="O1200" s="25">
        <f t="shared" si="1086"/>
        <v>0</v>
      </c>
      <c r="P1200" s="76">
        <f t="shared" si="1100"/>
        <v>0</v>
      </c>
      <c r="R1200" s="64"/>
      <c r="S1200" s="65">
        <f t="shared" si="1079"/>
        <v>0</v>
      </c>
    </row>
    <row r="1201" spans="1:19" ht="26.25" x14ac:dyDescent="0.25">
      <c r="A1201" s="72">
        <v>3311403310844230</v>
      </c>
      <c r="B1201" s="31" t="s">
        <v>1064</v>
      </c>
      <c r="C1201" s="73"/>
      <c r="D1201" s="64">
        <f>SUM(geab:geru!D1201)</f>
        <v>0</v>
      </c>
      <c r="E1201" s="64">
        <f>SUM(geab:geru!E1201)</f>
        <v>0</v>
      </c>
      <c r="F1201" s="75">
        <f t="shared" si="1120"/>
        <v>0</v>
      </c>
      <c r="G1201" s="25">
        <f t="shared" si="1060"/>
        <v>0</v>
      </c>
      <c r="H1201" s="64"/>
      <c r="I1201" s="76">
        <f t="shared" si="1121"/>
        <v>0</v>
      </c>
      <c r="J1201" s="64">
        <f>SUM(geab:geru!J1201)</f>
        <v>0</v>
      </c>
      <c r="K1201" s="25">
        <f t="shared" si="1084"/>
        <v>0</v>
      </c>
      <c r="L1201" s="75">
        <f t="shared" si="1122"/>
        <v>0</v>
      </c>
      <c r="M1201" s="25">
        <f t="shared" si="1085"/>
        <v>0</v>
      </c>
      <c r="N1201" s="64">
        <f>SUM(geab:geru!N1201)</f>
        <v>0</v>
      </c>
      <c r="O1201" s="25">
        <f t="shared" si="1086"/>
        <v>0</v>
      </c>
      <c r="P1201" s="76">
        <f t="shared" si="1100"/>
        <v>0</v>
      </c>
      <c r="R1201" s="64"/>
      <c r="S1201" s="65">
        <f t="shared" si="1079"/>
        <v>0</v>
      </c>
    </row>
    <row r="1202" spans="1:19" x14ac:dyDescent="0.25">
      <c r="A1202" s="100">
        <v>3311403310866</v>
      </c>
      <c r="B1202" s="31" t="s">
        <v>1065</v>
      </c>
      <c r="C1202" s="73"/>
      <c r="D1202" s="74">
        <f>SUM(D1203)</f>
        <v>0</v>
      </c>
      <c r="E1202" s="74">
        <f>SUM(E1203)</f>
        <v>0</v>
      </c>
      <c r="F1202" s="75">
        <f t="shared" si="1083"/>
        <v>0</v>
      </c>
      <c r="G1202" s="25">
        <f t="shared" si="1060"/>
        <v>0</v>
      </c>
      <c r="H1202" s="74">
        <f>SUM(H1203)</f>
        <v>0</v>
      </c>
      <c r="I1202" s="76">
        <f t="shared" si="1090"/>
        <v>0</v>
      </c>
      <c r="J1202" s="74">
        <f>SUM(J1203)</f>
        <v>0</v>
      </c>
      <c r="K1202" s="25">
        <f t="shared" si="1084"/>
        <v>0</v>
      </c>
      <c r="L1202" s="75">
        <f t="shared" si="1101"/>
        <v>0</v>
      </c>
      <c r="M1202" s="25">
        <f t="shared" si="1085"/>
        <v>0</v>
      </c>
      <c r="N1202" s="74">
        <f>SUM(N1203)</f>
        <v>0</v>
      </c>
      <c r="O1202" s="25">
        <f t="shared" si="1086"/>
        <v>0</v>
      </c>
      <c r="P1202" s="76">
        <f t="shared" si="1100"/>
        <v>0</v>
      </c>
      <c r="R1202" s="64"/>
      <c r="S1202" s="65">
        <f t="shared" si="1079"/>
        <v>0</v>
      </c>
    </row>
    <row r="1203" spans="1:19" x14ac:dyDescent="0.25">
      <c r="A1203" s="100">
        <v>3311403310866230</v>
      </c>
      <c r="B1203" s="31" t="s">
        <v>1065</v>
      </c>
      <c r="C1203" s="73"/>
      <c r="D1203" s="64">
        <f>SUM(geab:geru!D1203)</f>
        <v>0</v>
      </c>
      <c r="E1203" s="64">
        <f>SUM(geab:geru!E1203)</f>
        <v>0</v>
      </c>
      <c r="F1203" s="75">
        <f t="shared" ref="F1203" si="1123">SUM(D1203+E1203)</f>
        <v>0</v>
      </c>
      <c r="G1203" s="25">
        <f t="shared" si="1060"/>
        <v>0</v>
      </c>
      <c r="H1203" s="64"/>
      <c r="I1203" s="76">
        <f t="shared" ref="I1203" si="1124">SUM(F1203-H1203)</f>
        <v>0</v>
      </c>
      <c r="J1203" s="64">
        <f>SUM(geab:geru!J1203)</f>
        <v>0</v>
      </c>
      <c r="K1203" s="25">
        <f t="shared" si="1084"/>
        <v>0</v>
      </c>
      <c r="L1203" s="75">
        <f t="shared" ref="L1203" si="1125">SUM(N1203-J1203)</f>
        <v>0</v>
      </c>
      <c r="M1203" s="25">
        <f t="shared" si="1085"/>
        <v>0</v>
      </c>
      <c r="N1203" s="64">
        <f>SUM(geab:geru!N1203)</f>
        <v>0</v>
      </c>
      <c r="O1203" s="25">
        <f t="shared" si="1086"/>
        <v>0</v>
      </c>
      <c r="P1203" s="76">
        <f t="shared" si="1100"/>
        <v>0</v>
      </c>
      <c r="R1203" s="64"/>
      <c r="S1203" s="65">
        <f t="shared" si="1079"/>
        <v>0</v>
      </c>
    </row>
    <row r="1204" spans="1:19" x14ac:dyDescent="0.25">
      <c r="A1204" s="100">
        <v>3311403310873</v>
      </c>
      <c r="B1204" s="31" t="s">
        <v>1066</v>
      </c>
      <c r="C1204" s="73"/>
      <c r="D1204" s="74">
        <f>SUM(D1205)</f>
        <v>0</v>
      </c>
      <c r="E1204" s="74">
        <f>SUM(E1205)</f>
        <v>0</v>
      </c>
      <c r="F1204" s="75">
        <f t="shared" si="1083"/>
        <v>0</v>
      </c>
      <c r="G1204" s="25">
        <f t="shared" si="1060"/>
        <v>0</v>
      </c>
      <c r="H1204" s="74">
        <f>SUM(H1205)</f>
        <v>0</v>
      </c>
      <c r="I1204" s="76">
        <f t="shared" si="1090"/>
        <v>0</v>
      </c>
      <c r="J1204" s="74">
        <f>SUM(J1205)</f>
        <v>0</v>
      </c>
      <c r="K1204" s="25">
        <f t="shared" si="1084"/>
        <v>0</v>
      </c>
      <c r="L1204" s="75">
        <f t="shared" si="1101"/>
        <v>0</v>
      </c>
      <c r="M1204" s="25">
        <f t="shared" si="1085"/>
        <v>0</v>
      </c>
      <c r="N1204" s="74">
        <f>SUM(N1205)</f>
        <v>0</v>
      </c>
      <c r="O1204" s="25">
        <f t="shared" si="1086"/>
        <v>0</v>
      </c>
      <c r="P1204" s="76">
        <f t="shared" si="1100"/>
        <v>0</v>
      </c>
      <c r="R1204" s="64"/>
      <c r="S1204" s="65">
        <f t="shared" si="1079"/>
        <v>0</v>
      </c>
    </row>
    <row r="1205" spans="1:19" x14ac:dyDescent="0.25">
      <c r="A1205" s="100">
        <v>3311403310873230</v>
      </c>
      <c r="B1205" s="31" t="s">
        <v>1066</v>
      </c>
      <c r="C1205" s="73"/>
      <c r="D1205" s="64">
        <f>SUM(geab:geru!D1205)</f>
        <v>0</v>
      </c>
      <c r="E1205" s="64">
        <f>SUM(geab:geru!E1205)</f>
        <v>0</v>
      </c>
      <c r="F1205" s="75">
        <f t="shared" ref="F1205" si="1126">SUM(D1205+E1205)</f>
        <v>0</v>
      </c>
      <c r="G1205" s="25">
        <f t="shared" si="1060"/>
        <v>0</v>
      </c>
      <c r="H1205" s="64"/>
      <c r="I1205" s="76">
        <f t="shared" ref="I1205" si="1127">SUM(F1205-H1205)</f>
        <v>0</v>
      </c>
      <c r="J1205" s="64">
        <f>SUM(geab:geru!J1205)</f>
        <v>0</v>
      </c>
      <c r="K1205" s="25">
        <f t="shared" si="1084"/>
        <v>0</v>
      </c>
      <c r="L1205" s="75">
        <f t="shared" ref="L1205" si="1128">SUM(N1205-J1205)</f>
        <v>0</v>
      </c>
      <c r="M1205" s="25">
        <f t="shared" si="1085"/>
        <v>0</v>
      </c>
      <c r="N1205" s="64">
        <f>SUM(geab:geru!N1205)</f>
        <v>0</v>
      </c>
      <c r="O1205" s="25">
        <f t="shared" si="1086"/>
        <v>0</v>
      </c>
      <c r="P1205" s="76">
        <f t="shared" si="1100"/>
        <v>0</v>
      </c>
      <c r="R1205" s="64"/>
      <c r="S1205" s="65">
        <f t="shared" si="1079"/>
        <v>0</v>
      </c>
    </row>
    <row r="1206" spans="1:19" ht="26.25" x14ac:dyDescent="0.25">
      <c r="A1206" s="100">
        <v>3311403310906</v>
      </c>
      <c r="B1206" s="31" t="s">
        <v>1067</v>
      </c>
      <c r="C1206" s="73"/>
      <c r="D1206" s="74">
        <f>SUM(D1207)</f>
        <v>0</v>
      </c>
      <c r="E1206" s="74">
        <f>SUM(E1207)</f>
        <v>0</v>
      </c>
      <c r="F1206" s="75">
        <f t="shared" si="1083"/>
        <v>0</v>
      </c>
      <c r="G1206" s="25">
        <f t="shared" si="1060"/>
        <v>0</v>
      </c>
      <c r="H1206" s="74">
        <f>SUM(H1207)</f>
        <v>0</v>
      </c>
      <c r="I1206" s="76">
        <f t="shared" si="1090"/>
        <v>0</v>
      </c>
      <c r="J1206" s="74">
        <f>SUM(J1207)</f>
        <v>0</v>
      </c>
      <c r="K1206" s="25">
        <f t="shared" si="1084"/>
        <v>0</v>
      </c>
      <c r="L1206" s="75">
        <f t="shared" si="1101"/>
        <v>0</v>
      </c>
      <c r="M1206" s="25">
        <f t="shared" si="1085"/>
        <v>0</v>
      </c>
      <c r="N1206" s="74">
        <f>SUM(N1207)</f>
        <v>0</v>
      </c>
      <c r="O1206" s="25">
        <f t="shared" si="1086"/>
        <v>0</v>
      </c>
      <c r="P1206" s="76">
        <f t="shared" si="1100"/>
        <v>0</v>
      </c>
      <c r="R1206" s="64"/>
      <c r="S1206" s="65">
        <f t="shared" si="1079"/>
        <v>0</v>
      </c>
    </row>
    <row r="1207" spans="1:19" ht="26.25" x14ac:dyDescent="0.25">
      <c r="A1207" s="100">
        <v>3311403310906230</v>
      </c>
      <c r="B1207" s="31" t="s">
        <v>1067</v>
      </c>
      <c r="C1207" s="73"/>
      <c r="D1207" s="64">
        <f>SUM(geab:geru!D1207)</f>
        <v>0</v>
      </c>
      <c r="E1207" s="64">
        <f>SUM(geab:geru!E1207)</f>
        <v>0</v>
      </c>
      <c r="F1207" s="75">
        <f t="shared" ref="F1207" si="1129">SUM(D1207+E1207)</f>
        <v>0</v>
      </c>
      <c r="G1207" s="25">
        <f t="shared" si="1060"/>
        <v>0</v>
      </c>
      <c r="H1207" s="64"/>
      <c r="I1207" s="76">
        <f t="shared" ref="I1207" si="1130">SUM(F1207-H1207)</f>
        <v>0</v>
      </c>
      <c r="J1207" s="64">
        <f>SUM(geab:geru!J1207)</f>
        <v>0</v>
      </c>
      <c r="K1207" s="25">
        <f t="shared" si="1084"/>
        <v>0</v>
      </c>
      <c r="L1207" s="75">
        <f t="shared" ref="L1207" si="1131">SUM(N1207-J1207)</f>
        <v>0</v>
      </c>
      <c r="M1207" s="25">
        <f t="shared" si="1085"/>
        <v>0</v>
      </c>
      <c r="N1207" s="64">
        <f>SUM(geab:geru!N1207)</f>
        <v>0</v>
      </c>
      <c r="O1207" s="25">
        <f t="shared" si="1086"/>
        <v>0</v>
      </c>
      <c r="P1207" s="76">
        <f t="shared" si="1100"/>
        <v>0</v>
      </c>
      <c r="R1207" s="64"/>
      <c r="S1207" s="65">
        <f t="shared" si="1079"/>
        <v>0</v>
      </c>
    </row>
    <row r="1208" spans="1:19" x14ac:dyDescent="0.25">
      <c r="A1208" s="100">
        <v>3311403310907</v>
      </c>
      <c r="B1208" s="31" t="s">
        <v>1013</v>
      </c>
      <c r="C1208" s="73"/>
      <c r="D1208" s="74">
        <f>SUM(D1209)</f>
        <v>0</v>
      </c>
      <c r="E1208" s="74">
        <f>SUM(E1209)</f>
        <v>0</v>
      </c>
      <c r="F1208" s="75">
        <f t="shared" si="1083"/>
        <v>0</v>
      </c>
      <c r="G1208" s="25">
        <f t="shared" si="1060"/>
        <v>0</v>
      </c>
      <c r="H1208" s="74">
        <f>SUM(H1209)</f>
        <v>0</v>
      </c>
      <c r="I1208" s="76">
        <f t="shared" si="1090"/>
        <v>0</v>
      </c>
      <c r="J1208" s="74">
        <f>SUM(J1209)</f>
        <v>0</v>
      </c>
      <c r="K1208" s="25">
        <f t="shared" si="1084"/>
        <v>0</v>
      </c>
      <c r="L1208" s="75">
        <f t="shared" si="1101"/>
        <v>0</v>
      </c>
      <c r="M1208" s="25">
        <f t="shared" si="1085"/>
        <v>0</v>
      </c>
      <c r="N1208" s="74">
        <f>SUM(N1209)</f>
        <v>0</v>
      </c>
      <c r="O1208" s="25">
        <f t="shared" si="1086"/>
        <v>0</v>
      </c>
      <c r="P1208" s="76">
        <f t="shared" si="1100"/>
        <v>0</v>
      </c>
      <c r="R1208" s="64"/>
      <c r="S1208" s="65">
        <f t="shared" si="1079"/>
        <v>0</v>
      </c>
    </row>
    <row r="1209" spans="1:19" x14ac:dyDescent="0.25">
      <c r="A1209" s="100">
        <v>3311403310907230</v>
      </c>
      <c r="B1209" s="31" t="s">
        <v>1013</v>
      </c>
      <c r="C1209" s="73"/>
      <c r="D1209" s="64">
        <f>SUM(geab:geru!D1209)</f>
        <v>0</v>
      </c>
      <c r="E1209" s="64">
        <f>SUM(geab:geru!E1209)</f>
        <v>0</v>
      </c>
      <c r="F1209" s="75">
        <f t="shared" ref="F1209" si="1132">SUM(D1209+E1209)</f>
        <v>0</v>
      </c>
      <c r="G1209" s="25">
        <f t="shared" si="1060"/>
        <v>0</v>
      </c>
      <c r="H1209" s="64"/>
      <c r="I1209" s="76">
        <f t="shared" ref="I1209" si="1133">SUM(F1209-H1209)</f>
        <v>0</v>
      </c>
      <c r="J1209" s="64">
        <f>SUM(geab:geru!J1209)</f>
        <v>0</v>
      </c>
      <c r="K1209" s="25">
        <f t="shared" si="1084"/>
        <v>0</v>
      </c>
      <c r="L1209" s="75">
        <f t="shared" ref="L1209" si="1134">SUM(N1209-J1209)</f>
        <v>0</v>
      </c>
      <c r="M1209" s="25">
        <f t="shared" si="1085"/>
        <v>0</v>
      </c>
      <c r="N1209" s="64">
        <f>SUM(geab:geru!N1209)</f>
        <v>0</v>
      </c>
      <c r="O1209" s="25">
        <f t="shared" si="1086"/>
        <v>0</v>
      </c>
      <c r="P1209" s="76">
        <f t="shared" si="1100"/>
        <v>0</v>
      </c>
      <c r="R1209" s="64"/>
      <c r="S1209" s="65">
        <f t="shared" si="1079"/>
        <v>0</v>
      </c>
    </row>
    <row r="1210" spans="1:19" ht="26.25" x14ac:dyDescent="0.25">
      <c r="A1210" s="72">
        <v>3311403310908</v>
      </c>
      <c r="B1210" s="31" t="s">
        <v>1068</v>
      </c>
      <c r="C1210" s="73"/>
      <c r="D1210" s="74">
        <f>SUM(D1211)</f>
        <v>0</v>
      </c>
      <c r="E1210" s="74">
        <f>SUM(E1211)</f>
        <v>0</v>
      </c>
      <c r="F1210" s="75">
        <f t="shared" si="1083"/>
        <v>0</v>
      </c>
      <c r="G1210" s="25">
        <f t="shared" si="1060"/>
        <v>0</v>
      </c>
      <c r="H1210" s="74">
        <f>SUM(H1211)</f>
        <v>0</v>
      </c>
      <c r="I1210" s="76">
        <f t="shared" si="1090"/>
        <v>0</v>
      </c>
      <c r="J1210" s="74">
        <f>SUM(J1211)</f>
        <v>0</v>
      </c>
      <c r="K1210" s="25">
        <f t="shared" si="1084"/>
        <v>0</v>
      </c>
      <c r="L1210" s="75">
        <f t="shared" si="1101"/>
        <v>0</v>
      </c>
      <c r="M1210" s="25">
        <f t="shared" si="1085"/>
        <v>0</v>
      </c>
      <c r="N1210" s="74">
        <f>SUM(N1211)</f>
        <v>0</v>
      </c>
      <c r="O1210" s="25">
        <f t="shared" si="1086"/>
        <v>0</v>
      </c>
      <c r="P1210" s="76">
        <f t="shared" si="1100"/>
        <v>0</v>
      </c>
      <c r="R1210" s="64"/>
      <c r="S1210" s="65">
        <f t="shared" si="1079"/>
        <v>0</v>
      </c>
    </row>
    <row r="1211" spans="1:19" ht="26.25" x14ac:dyDescent="0.25">
      <c r="A1211" s="72">
        <v>3311403310908230</v>
      </c>
      <c r="B1211" s="31" t="s">
        <v>1068</v>
      </c>
      <c r="C1211" s="73"/>
      <c r="D1211" s="64">
        <f>SUM(geab:geru!D1211)</f>
        <v>0</v>
      </c>
      <c r="E1211" s="64">
        <f>SUM(geab:geru!E1211)</f>
        <v>0</v>
      </c>
      <c r="F1211" s="75">
        <f t="shared" ref="F1211" si="1135">SUM(D1211+E1211)</f>
        <v>0</v>
      </c>
      <c r="G1211" s="25">
        <f t="shared" si="1060"/>
        <v>0</v>
      </c>
      <c r="H1211" s="64"/>
      <c r="I1211" s="76">
        <f t="shared" ref="I1211" si="1136">SUM(F1211-H1211)</f>
        <v>0</v>
      </c>
      <c r="J1211" s="64">
        <f>SUM(geab:geru!J1211)</f>
        <v>0</v>
      </c>
      <c r="K1211" s="25">
        <f t="shared" si="1084"/>
        <v>0</v>
      </c>
      <c r="L1211" s="75">
        <f t="shared" ref="L1211" si="1137">SUM(N1211-J1211)</f>
        <v>0</v>
      </c>
      <c r="M1211" s="25">
        <f t="shared" si="1085"/>
        <v>0</v>
      </c>
      <c r="N1211" s="64">
        <f>SUM(geab:geru!N1211)</f>
        <v>0</v>
      </c>
      <c r="O1211" s="25">
        <f t="shared" si="1086"/>
        <v>0</v>
      </c>
      <c r="P1211" s="76">
        <f t="shared" si="1100"/>
        <v>0</v>
      </c>
      <c r="R1211" s="64"/>
      <c r="S1211" s="65">
        <f t="shared" si="1079"/>
        <v>0</v>
      </c>
    </row>
    <row r="1212" spans="1:19" x14ac:dyDescent="0.25">
      <c r="A1212" s="72">
        <v>3311403311122</v>
      </c>
      <c r="B1212" s="31" t="s">
        <v>1069</v>
      </c>
      <c r="C1212" s="73"/>
      <c r="D1212" s="74">
        <f>SUM(D1213)</f>
        <v>0</v>
      </c>
      <c r="E1212" s="74">
        <f>SUM(E1213)</f>
        <v>0</v>
      </c>
      <c r="F1212" s="75">
        <f t="shared" si="1083"/>
        <v>0</v>
      </c>
      <c r="G1212" s="25">
        <f t="shared" si="1060"/>
        <v>0</v>
      </c>
      <c r="H1212" s="74">
        <f>SUM(H1213)</f>
        <v>0</v>
      </c>
      <c r="I1212" s="76">
        <f t="shared" si="1090"/>
        <v>0</v>
      </c>
      <c r="J1212" s="74">
        <f>SUM(J1213)</f>
        <v>0</v>
      </c>
      <c r="K1212" s="25">
        <f t="shared" si="1084"/>
        <v>0</v>
      </c>
      <c r="L1212" s="75">
        <f t="shared" si="1101"/>
        <v>0</v>
      </c>
      <c r="M1212" s="25">
        <f t="shared" si="1085"/>
        <v>0</v>
      </c>
      <c r="N1212" s="74">
        <f>SUM(N1213)</f>
        <v>0</v>
      </c>
      <c r="O1212" s="25">
        <f t="shared" si="1086"/>
        <v>0</v>
      </c>
      <c r="P1212" s="76">
        <f t="shared" si="1100"/>
        <v>0</v>
      </c>
      <c r="R1212" s="64"/>
      <c r="S1212" s="65">
        <f t="shared" si="1079"/>
        <v>0</v>
      </c>
    </row>
    <row r="1213" spans="1:19" x14ac:dyDescent="0.25">
      <c r="A1213" s="72">
        <v>3311403311122230</v>
      </c>
      <c r="B1213" s="31" t="s">
        <v>1069</v>
      </c>
      <c r="C1213" s="73"/>
      <c r="D1213" s="64">
        <f>SUM(geab:geru!D1213)</f>
        <v>0</v>
      </c>
      <c r="E1213" s="64">
        <f>SUM(geab:geru!E1213)</f>
        <v>0</v>
      </c>
      <c r="F1213" s="75">
        <f t="shared" ref="F1213" si="1138">SUM(D1213+E1213)</f>
        <v>0</v>
      </c>
      <c r="G1213" s="25">
        <f t="shared" si="1060"/>
        <v>0</v>
      </c>
      <c r="H1213" s="64"/>
      <c r="I1213" s="76">
        <f t="shared" ref="I1213" si="1139">SUM(F1213-H1213)</f>
        <v>0</v>
      </c>
      <c r="J1213" s="64">
        <f>SUM(geab:geru!J1213)</f>
        <v>0</v>
      </c>
      <c r="K1213" s="25">
        <f t="shared" si="1084"/>
        <v>0</v>
      </c>
      <c r="L1213" s="75">
        <f t="shared" ref="L1213" si="1140">SUM(N1213-J1213)</f>
        <v>0</v>
      </c>
      <c r="M1213" s="25">
        <f t="shared" si="1085"/>
        <v>0</v>
      </c>
      <c r="N1213" s="64">
        <f>SUM(geab:geru!N1213)</f>
        <v>0</v>
      </c>
      <c r="O1213" s="25">
        <f t="shared" si="1086"/>
        <v>0</v>
      </c>
      <c r="P1213" s="76">
        <f t="shared" si="1100"/>
        <v>0</v>
      </c>
      <c r="R1213" s="64"/>
      <c r="S1213" s="65">
        <f t="shared" si="1079"/>
        <v>0</v>
      </c>
    </row>
    <row r="1214" spans="1:19" ht="39" x14ac:dyDescent="0.25">
      <c r="A1214" s="72">
        <v>3311403316036</v>
      </c>
      <c r="B1214" s="31" t="s">
        <v>1070</v>
      </c>
      <c r="C1214" s="73"/>
      <c r="D1214" s="74">
        <f>SUM(D1215)</f>
        <v>0</v>
      </c>
      <c r="E1214" s="74">
        <f>SUM(E1215)</f>
        <v>0</v>
      </c>
      <c r="F1214" s="75">
        <f t="shared" si="1083"/>
        <v>0</v>
      </c>
      <c r="G1214" s="25">
        <f t="shared" si="1060"/>
        <v>0</v>
      </c>
      <c r="H1214" s="74">
        <f>SUM(H1215)</f>
        <v>0</v>
      </c>
      <c r="I1214" s="76">
        <f t="shared" si="1090"/>
        <v>0</v>
      </c>
      <c r="J1214" s="74">
        <f>SUM(J1215)</f>
        <v>0</v>
      </c>
      <c r="K1214" s="25">
        <f t="shared" si="1084"/>
        <v>0</v>
      </c>
      <c r="L1214" s="75">
        <f t="shared" si="1101"/>
        <v>0</v>
      </c>
      <c r="M1214" s="25">
        <f t="shared" si="1085"/>
        <v>0</v>
      </c>
      <c r="N1214" s="74">
        <f>SUM(N1215)</f>
        <v>0</v>
      </c>
      <c r="O1214" s="25">
        <f t="shared" si="1086"/>
        <v>0</v>
      </c>
      <c r="P1214" s="76">
        <f t="shared" si="1100"/>
        <v>0</v>
      </c>
      <c r="R1214" s="64"/>
      <c r="S1214" s="65">
        <f t="shared" si="1079"/>
        <v>0</v>
      </c>
    </row>
    <row r="1215" spans="1:19" ht="39" x14ac:dyDescent="0.25">
      <c r="A1215" s="72">
        <v>3311403316036230</v>
      </c>
      <c r="B1215" s="31" t="s">
        <v>1070</v>
      </c>
      <c r="C1215" s="73"/>
      <c r="D1215" s="64">
        <f>SUM(geab:geru!D1215)</f>
        <v>0</v>
      </c>
      <c r="E1215" s="64">
        <f>SUM(geab:geru!E1215)</f>
        <v>0</v>
      </c>
      <c r="F1215" s="75">
        <f t="shared" ref="F1215" si="1141">SUM(D1215+E1215)</f>
        <v>0</v>
      </c>
      <c r="G1215" s="25">
        <f t="shared" si="1060"/>
        <v>0</v>
      </c>
      <c r="H1215" s="64"/>
      <c r="I1215" s="76">
        <f t="shared" ref="I1215" si="1142">SUM(F1215-H1215)</f>
        <v>0</v>
      </c>
      <c r="J1215" s="64">
        <f>SUM(geab:geru!J1215)</f>
        <v>0</v>
      </c>
      <c r="K1215" s="25">
        <f t="shared" si="1084"/>
        <v>0</v>
      </c>
      <c r="L1215" s="75">
        <f t="shared" ref="L1215" si="1143">SUM(N1215-J1215)</f>
        <v>0</v>
      </c>
      <c r="M1215" s="25">
        <f t="shared" si="1085"/>
        <v>0</v>
      </c>
      <c r="N1215" s="64">
        <f>SUM(geab:geru!N1215)</f>
        <v>0</v>
      </c>
      <c r="O1215" s="25">
        <f t="shared" si="1086"/>
        <v>0</v>
      </c>
      <c r="P1215" s="76">
        <f t="shared" si="1100"/>
        <v>0</v>
      </c>
      <c r="R1215" s="64"/>
      <c r="S1215" s="65">
        <f t="shared" si="1079"/>
        <v>0</v>
      </c>
    </row>
    <row r="1216" spans="1:19" x14ac:dyDescent="0.25">
      <c r="A1216" s="72">
        <v>3311403316094</v>
      </c>
      <c r="B1216" s="31" t="s">
        <v>1013</v>
      </c>
      <c r="C1216" s="73"/>
      <c r="D1216" s="74">
        <f>SUM(D1217:D1219)</f>
        <v>0</v>
      </c>
      <c r="E1216" s="74">
        <f>SUM(E1217:E1219)</f>
        <v>0</v>
      </c>
      <c r="F1216" s="75">
        <f t="shared" si="1083"/>
        <v>0</v>
      </c>
      <c r="G1216" s="25">
        <f t="shared" si="1060"/>
        <v>0</v>
      </c>
      <c r="H1216" s="74">
        <f>SUM(H1217:H1219)</f>
        <v>0</v>
      </c>
      <c r="I1216" s="76">
        <f t="shared" si="1090"/>
        <v>0</v>
      </c>
      <c r="J1216" s="74">
        <f>SUM(J1217:J1219)</f>
        <v>0</v>
      </c>
      <c r="K1216" s="25">
        <f t="shared" si="1084"/>
        <v>0</v>
      </c>
      <c r="L1216" s="75">
        <f t="shared" si="1101"/>
        <v>0</v>
      </c>
      <c r="M1216" s="25">
        <f t="shared" si="1085"/>
        <v>0</v>
      </c>
      <c r="N1216" s="74">
        <f>SUM(N1217:N1219)</f>
        <v>0</v>
      </c>
      <c r="O1216" s="25">
        <f t="shared" si="1086"/>
        <v>0</v>
      </c>
      <c r="P1216" s="76">
        <f t="shared" si="1100"/>
        <v>0</v>
      </c>
      <c r="R1216" s="64"/>
      <c r="S1216" s="65">
        <f t="shared" si="1079"/>
        <v>0</v>
      </c>
    </row>
    <row r="1217" spans="1:19" x14ac:dyDescent="0.25">
      <c r="A1217" s="72">
        <v>3311403316094230</v>
      </c>
      <c r="B1217" s="31" t="s">
        <v>1027</v>
      </c>
      <c r="C1217" s="73"/>
      <c r="D1217" s="64">
        <f>SUM(geab:geru!D1217)</f>
        <v>0</v>
      </c>
      <c r="E1217" s="64">
        <f>SUM(geab:geru!E1217)</f>
        <v>0</v>
      </c>
      <c r="F1217" s="75">
        <f t="shared" ref="F1217:F1219" si="1144">SUM(D1217+E1217)</f>
        <v>0</v>
      </c>
      <c r="G1217" s="25">
        <f t="shared" si="1060"/>
        <v>0</v>
      </c>
      <c r="H1217" s="64"/>
      <c r="I1217" s="76">
        <f t="shared" ref="I1217:I1219" si="1145">SUM(F1217-H1217)</f>
        <v>0</v>
      </c>
      <c r="J1217" s="64">
        <f>SUM(geab:geru!J1217)</f>
        <v>0</v>
      </c>
      <c r="K1217" s="25">
        <f t="shared" si="1084"/>
        <v>0</v>
      </c>
      <c r="L1217" s="75">
        <f t="shared" ref="L1217:L1219" si="1146">SUM(N1217-J1217)</f>
        <v>0</v>
      </c>
      <c r="M1217" s="25">
        <f t="shared" si="1085"/>
        <v>0</v>
      </c>
      <c r="N1217" s="64">
        <f>SUM(geab:geru!N1217)</f>
        <v>0</v>
      </c>
      <c r="O1217" s="25">
        <f t="shared" si="1086"/>
        <v>0</v>
      </c>
      <c r="P1217" s="76">
        <f t="shared" si="1100"/>
        <v>0</v>
      </c>
      <c r="R1217" s="64"/>
      <c r="S1217" s="65">
        <f t="shared" si="1079"/>
        <v>0</v>
      </c>
    </row>
    <row r="1218" spans="1:19" x14ac:dyDescent="0.25">
      <c r="A1218" s="72">
        <v>3311403316094230</v>
      </c>
      <c r="B1218" s="31" t="s">
        <v>1071</v>
      </c>
      <c r="C1218" s="73"/>
      <c r="D1218" s="64">
        <f>SUM(geab:geru!D1218)</f>
        <v>0</v>
      </c>
      <c r="E1218" s="64">
        <f>SUM(geab:geru!E1218)</f>
        <v>0</v>
      </c>
      <c r="F1218" s="75">
        <f t="shared" si="1144"/>
        <v>0</v>
      </c>
      <c r="G1218" s="25">
        <f t="shared" si="1060"/>
        <v>0</v>
      </c>
      <c r="H1218" s="64"/>
      <c r="I1218" s="76">
        <f t="shared" si="1145"/>
        <v>0</v>
      </c>
      <c r="J1218" s="64">
        <f>SUM(geab:geru!J1218)</f>
        <v>0</v>
      </c>
      <c r="K1218" s="25">
        <f t="shared" si="1084"/>
        <v>0</v>
      </c>
      <c r="L1218" s="75">
        <f t="shared" si="1146"/>
        <v>0</v>
      </c>
      <c r="M1218" s="25">
        <f t="shared" si="1085"/>
        <v>0</v>
      </c>
      <c r="N1218" s="64">
        <f>SUM(geab:geru!N1218)</f>
        <v>0</v>
      </c>
      <c r="O1218" s="25">
        <f t="shared" si="1086"/>
        <v>0</v>
      </c>
      <c r="P1218" s="76">
        <f t="shared" si="1100"/>
        <v>0</v>
      </c>
      <c r="R1218" s="64"/>
      <c r="S1218" s="65">
        <f t="shared" si="1079"/>
        <v>0</v>
      </c>
    </row>
    <row r="1219" spans="1:19" x14ac:dyDescent="0.25">
      <c r="A1219" s="72">
        <v>3311403316094230</v>
      </c>
      <c r="B1219" s="31" t="s">
        <v>1072</v>
      </c>
      <c r="C1219" s="73"/>
      <c r="D1219" s="64">
        <f>SUM(geab:geru!D1219)</f>
        <v>0</v>
      </c>
      <c r="E1219" s="64">
        <f>SUM(geab:geru!E1219)</f>
        <v>0</v>
      </c>
      <c r="F1219" s="75">
        <f t="shared" si="1144"/>
        <v>0</v>
      </c>
      <c r="G1219" s="25">
        <f t="shared" si="1060"/>
        <v>0</v>
      </c>
      <c r="H1219" s="64"/>
      <c r="I1219" s="76">
        <f t="shared" si="1145"/>
        <v>0</v>
      </c>
      <c r="J1219" s="64">
        <f>SUM(geab:geru!J1219)</f>
        <v>0</v>
      </c>
      <c r="K1219" s="25">
        <f t="shared" si="1084"/>
        <v>0</v>
      </c>
      <c r="L1219" s="75">
        <f t="shared" si="1146"/>
        <v>0</v>
      </c>
      <c r="M1219" s="25">
        <f t="shared" si="1085"/>
        <v>0</v>
      </c>
      <c r="N1219" s="64">
        <f>SUM(geab:geru!N1219)</f>
        <v>0</v>
      </c>
      <c r="O1219" s="25">
        <f t="shared" si="1086"/>
        <v>0</v>
      </c>
      <c r="P1219" s="76">
        <f t="shared" si="1100"/>
        <v>0</v>
      </c>
      <c r="R1219" s="64"/>
      <c r="S1219" s="65">
        <f t="shared" si="1079"/>
        <v>0</v>
      </c>
    </row>
    <row r="1220" spans="1:19" ht="26.25" x14ac:dyDescent="0.25">
      <c r="A1220" s="100">
        <v>3311403317032</v>
      </c>
      <c r="B1220" s="31" t="s">
        <v>1073</v>
      </c>
      <c r="C1220" s="73"/>
      <c r="D1220" s="74">
        <f>SUM(D1221)</f>
        <v>0</v>
      </c>
      <c r="E1220" s="74">
        <f>SUM(E1221)</f>
        <v>0</v>
      </c>
      <c r="F1220" s="75">
        <f t="shared" si="1083"/>
        <v>0</v>
      </c>
      <c r="G1220" s="25">
        <f t="shared" si="1060"/>
        <v>0</v>
      </c>
      <c r="H1220" s="74">
        <f>SUM(H1221)</f>
        <v>0</v>
      </c>
      <c r="I1220" s="76">
        <f t="shared" si="1090"/>
        <v>0</v>
      </c>
      <c r="J1220" s="74">
        <f>SUM(J1221)</f>
        <v>0</v>
      </c>
      <c r="K1220" s="25">
        <f t="shared" si="1084"/>
        <v>0</v>
      </c>
      <c r="L1220" s="75">
        <f t="shared" si="1101"/>
        <v>0</v>
      </c>
      <c r="M1220" s="25">
        <f t="shared" si="1085"/>
        <v>0</v>
      </c>
      <c r="N1220" s="74">
        <f>SUM(N1221)</f>
        <v>0</v>
      </c>
      <c r="O1220" s="25">
        <f t="shared" si="1086"/>
        <v>0</v>
      </c>
      <c r="P1220" s="76">
        <f t="shared" si="1100"/>
        <v>0</v>
      </c>
      <c r="R1220" s="64"/>
      <c r="S1220" s="65">
        <f t="shared" si="1079"/>
        <v>0</v>
      </c>
    </row>
    <row r="1221" spans="1:19" ht="26.25" x14ac:dyDescent="0.25">
      <c r="A1221" s="100">
        <v>3311403317032230</v>
      </c>
      <c r="B1221" s="31" t="s">
        <v>1073</v>
      </c>
      <c r="C1221" s="73"/>
      <c r="D1221" s="64">
        <f>SUM(geab:geru!D1221)</f>
        <v>0</v>
      </c>
      <c r="E1221" s="64">
        <f>SUM(geab:geru!E1221)</f>
        <v>0</v>
      </c>
      <c r="F1221" s="75">
        <f t="shared" ref="F1221" si="1147">SUM(D1221+E1221)</f>
        <v>0</v>
      </c>
      <c r="G1221" s="25">
        <f t="shared" si="1060"/>
        <v>0</v>
      </c>
      <c r="H1221" s="64"/>
      <c r="I1221" s="76">
        <f t="shared" ref="I1221" si="1148">SUM(F1221-H1221)</f>
        <v>0</v>
      </c>
      <c r="J1221" s="64">
        <f>SUM(geab:geru!J1221)</f>
        <v>0</v>
      </c>
      <c r="K1221" s="25">
        <f t="shared" si="1084"/>
        <v>0</v>
      </c>
      <c r="L1221" s="75">
        <f t="shared" ref="L1221" si="1149">SUM(N1221-J1221)</f>
        <v>0</v>
      </c>
      <c r="M1221" s="25">
        <f t="shared" si="1085"/>
        <v>0</v>
      </c>
      <c r="N1221" s="64">
        <f>SUM(geab:geru!N1221)</f>
        <v>0</v>
      </c>
      <c r="O1221" s="25">
        <f t="shared" si="1086"/>
        <v>0</v>
      </c>
      <c r="P1221" s="76">
        <f t="shared" si="1100"/>
        <v>0</v>
      </c>
      <c r="R1221" s="64"/>
      <c r="S1221" s="65">
        <f t="shared" si="1079"/>
        <v>0</v>
      </c>
    </row>
    <row r="1222" spans="1:19" x14ac:dyDescent="0.25">
      <c r="A1222" s="72">
        <v>3311403317096</v>
      </c>
      <c r="B1222" s="31" t="s">
        <v>1074</v>
      </c>
      <c r="C1222" s="73"/>
      <c r="D1222" s="74">
        <f>SUM(D1223)</f>
        <v>0</v>
      </c>
      <c r="E1222" s="74">
        <f>SUM(E1223)</f>
        <v>0</v>
      </c>
      <c r="F1222" s="75">
        <f t="shared" si="1083"/>
        <v>0</v>
      </c>
      <c r="G1222" s="25">
        <f t="shared" si="1060"/>
        <v>0</v>
      </c>
      <c r="H1222" s="74">
        <f>SUM(H1223)</f>
        <v>0</v>
      </c>
      <c r="I1222" s="76">
        <f t="shared" si="1090"/>
        <v>0</v>
      </c>
      <c r="J1222" s="74">
        <f>SUM(J1223)</f>
        <v>0</v>
      </c>
      <c r="K1222" s="25">
        <f t="shared" si="1084"/>
        <v>0</v>
      </c>
      <c r="L1222" s="75">
        <f t="shared" si="1101"/>
        <v>0</v>
      </c>
      <c r="M1222" s="25">
        <f t="shared" si="1085"/>
        <v>0</v>
      </c>
      <c r="N1222" s="74">
        <f>SUM(N1223)</f>
        <v>0</v>
      </c>
      <c r="O1222" s="25">
        <f t="shared" si="1086"/>
        <v>0</v>
      </c>
      <c r="P1222" s="76">
        <f t="shared" si="1100"/>
        <v>0</v>
      </c>
      <c r="R1222" s="64"/>
      <c r="S1222" s="65">
        <f t="shared" si="1079"/>
        <v>0</v>
      </c>
    </row>
    <row r="1223" spans="1:19" x14ac:dyDescent="0.25">
      <c r="A1223" s="72">
        <v>3311403317096230</v>
      </c>
      <c r="B1223" s="31" t="s">
        <v>1074</v>
      </c>
      <c r="C1223" s="73"/>
      <c r="D1223" s="64">
        <f>SUM(geab:geru!D1223)</f>
        <v>0</v>
      </c>
      <c r="E1223" s="64">
        <f>SUM(geab:geru!E1223)</f>
        <v>0</v>
      </c>
      <c r="F1223" s="75">
        <f t="shared" ref="F1223" si="1150">SUM(D1223+E1223)</f>
        <v>0</v>
      </c>
      <c r="G1223" s="25">
        <f t="shared" si="1060"/>
        <v>0</v>
      </c>
      <c r="H1223" s="64"/>
      <c r="I1223" s="76">
        <f t="shared" ref="I1223" si="1151">SUM(F1223-H1223)</f>
        <v>0</v>
      </c>
      <c r="J1223" s="64">
        <f>SUM(geab:geru!J1223)</f>
        <v>0</v>
      </c>
      <c r="K1223" s="25">
        <f t="shared" si="1084"/>
        <v>0</v>
      </c>
      <c r="L1223" s="75">
        <f t="shared" ref="L1223" si="1152">SUM(N1223-J1223)</f>
        <v>0</v>
      </c>
      <c r="M1223" s="25">
        <f t="shared" si="1085"/>
        <v>0</v>
      </c>
      <c r="N1223" s="64">
        <f>SUM(geab:geru!N1223)</f>
        <v>0</v>
      </c>
      <c r="O1223" s="25">
        <f t="shared" si="1086"/>
        <v>0</v>
      </c>
      <c r="P1223" s="76">
        <f t="shared" si="1100"/>
        <v>0</v>
      </c>
      <c r="R1223" s="64"/>
      <c r="S1223" s="65">
        <f t="shared" si="1079"/>
        <v>0</v>
      </c>
    </row>
    <row r="1224" spans="1:19" x14ac:dyDescent="0.25">
      <c r="A1224" s="72">
        <v>3311403317219</v>
      </c>
      <c r="B1224" s="31" t="s">
        <v>1075</v>
      </c>
      <c r="C1224" s="73"/>
      <c r="D1224" s="74">
        <f>SUM(D1225)</f>
        <v>0</v>
      </c>
      <c r="E1224" s="74">
        <f>SUM(E1225)</f>
        <v>0</v>
      </c>
      <c r="F1224" s="75">
        <f t="shared" si="1083"/>
        <v>0</v>
      </c>
      <c r="G1224" s="25">
        <f t="shared" si="1060"/>
        <v>0</v>
      </c>
      <c r="H1224" s="74">
        <f>SUM(H1225)</f>
        <v>0</v>
      </c>
      <c r="I1224" s="76">
        <f t="shared" si="1090"/>
        <v>0</v>
      </c>
      <c r="J1224" s="74">
        <f>SUM(J1225)</f>
        <v>0</v>
      </c>
      <c r="K1224" s="25">
        <f t="shared" si="1084"/>
        <v>0</v>
      </c>
      <c r="L1224" s="75">
        <f t="shared" si="1101"/>
        <v>0</v>
      </c>
      <c r="M1224" s="25">
        <f t="shared" si="1085"/>
        <v>0</v>
      </c>
      <c r="N1224" s="74">
        <f>SUM(N1225)</f>
        <v>0</v>
      </c>
      <c r="O1224" s="25">
        <f t="shared" si="1086"/>
        <v>0</v>
      </c>
      <c r="P1224" s="76">
        <f t="shared" si="1100"/>
        <v>0</v>
      </c>
      <c r="R1224" s="64"/>
      <c r="S1224" s="65">
        <f t="shared" si="1079"/>
        <v>0</v>
      </c>
    </row>
    <row r="1225" spans="1:19" x14ac:dyDescent="0.25">
      <c r="A1225" s="72">
        <v>3311403317219230</v>
      </c>
      <c r="B1225" s="31" t="s">
        <v>1076</v>
      </c>
      <c r="C1225" s="73"/>
      <c r="D1225" s="64">
        <f>SUM(geab:geru!D1225)</f>
        <v>0</v>
      </c>
      <c r="E1225" s="64">
        <f>SUM(geab:geru!E1225)</f>
        <v>0</v>
      </c>
      <c r="F1225" s="75">
        <f t="shared" ref="F1225" si="1153">SUM(D1225+E1225)</f>
        <v>0</v>
      </c>
      <c r="G1225" s="25">
        <f t="shared" si="1060"/>
        <v>0</v>
      </c>
      <c r="H1225" s="64"/>
      <c r="I1225" s="76">
        <f t="shared" ref="I1225" si="1154">SUM(F1225-H1225)</f>
        <v>0</v>
      </c>
      <c r="J1225" s="64">
        <f>SUM(geab:geru!J1225)</f>
        <v>0</v>
      </c>
      <c r="K1225" s="25">
        <f t="shared" si="1084"/>
        <v>0</v>
      </c>
      <c r="L1225" s="75">
        <f t="shared" ref="L1225" si="1155">SUM(N1225-J1225)</f>
        <v>0</v>
      </c>
      <c r="M1225" s="25">
        <f t="shared" si="1085"/>
        <v>0</v>
      </c>
      <c r="N1225" s="64">
        <f>SUM(geab:geru!N1225)</f>
        <v>0</v>
      </c>
      <c r="O1225" s="25">
        <f t="shared" si="1086"/>
        <v>0</v>
      </c>
      <c r="P1225" s="76">
        <f t="shared" si="1100"/>
        <v>0</v>
      </c>
      <c r="R1225" s="64"/>
      <c r="S1225" s="65">
        <f t="shared" si="1079"/>
        <v>0</v>
      </c>
    </row>
    <row r="1226" spans="1:19" x14ac:dyDescent="0.25">
      <c r="A1226" s="72">
        <v>3311403317225</v>
      </c>
      <c r="B1226" s="31" t="s">
        <v>1013</v>
      </c>
      <c r="C1226" s="73"/>
      <c r="D1226" s="74">
        <f>SUM(D1227)</f>
        <v>6534000000</v>
      </c>
      <c r="E1226" s="74">
        <f>SUM(E1227)</f>
        <v>-5939026446</v>
      </c>
      <c r="F1226" s="75">
        <f t="shared" si="1083"/>
        <v>594973554</v>
      </c>
      <c r="G1226" s="25">
        <f t="shared" ref="G1226:G1290" si="1156">IF(OR(F1226=0,F$7=0),0,F1226/F$7)*100</f>
        <v>8.3623798481408679E-3</v>
      </c>
      <c r="H1226" s="74">
        <f>SUM(H1227)</f>
        <v>0</v>
      </c>
      <c r="I1226" s="76">
        <f t="shared" si="1090"/>
        <v>594973554</v>
      </c>
      <c r="J1226" s="74">
        <f>SUM(J1227)</f>
        <v>19209175</v>
      </c>
      <c r="K1226" s="25">
        <f t="shared" si="1084"/>
        <v>3.2285762738288031</v>
      </c>
      <c r="L1226" s="75">
        <f t="shared" si="1101"/>
        <v>296457885</v>
      </c>
      <c r="M1226" s="25">
        <f t="shared" si="1085"/>
        <v>49.827069288528406</v>
      </c>
      <c r="N1226" s="74">
        <f>SUM(N1227)</f>
        <v>315667060</v>
      </c>
      <c r="O1226" s="25">
        <f t="shared" si="1086"/>
        <v>53.055645562357213</v>
      </c>
      <c r="P1226" s="76">
        <f t="shared" si="1100"/>
        <v>279306494</v>
      </c>
      <c r="R1226" s="64"/>
      <c r="S1226" s="65">
        <f t="shared" si="1079"/>
        <v>315667060</v>
      </c>
    </row>
    <row r="1227" spans="1:19" x14ac:dyDescent="0.25">
      <c r="A1227" s="72">
        <v>3311403317225</v>
      </c>
      <c r="B1227" s="31" t="s">
        <v>1013</v>
      </c>
      <c r="C1227" s="73"/>
      <c r="D1227" s="64">
        <f>SUM(geab:geru!D1227)</f>
        <v>6534000000</v>
      </c>
      <c r="E1227" s="64">
        <f>SUM(geab:geru!E1227)</f>
        <v>-5939026446</v>
      </c>
      <c r="F1227" s="75">
        <f t="shared" ref="F1227" si="1157">SUM(D1227+E1227)</f>
        <v>594973554</v>
      </c>
      <c r="G1227" s="25">
        <f t="shared" si="1156"/>
        <v>8.3623798481408679E-3</v>
      </c>
      <c r="H1227" s="64"/>
      <c r="I1227" s="76">
        <f t="shared" ref="I1227" si="1158">SUM(F1227-H1227)</f>
        <v>594973554</v>
      </c>
      <c r="J1227" s="64">
        <f>SUM(geab:geru!J1227)</f>
        <v>19209175</v>
      </c>
      <c r="K1227" s="25">
        <f t="shared" si="1084"/>
        <v>3.2285762738288031</v>
      </c>
      <c r="L1227" s="75">
        <f t="shared" ref="L1227" si="1159">SUM(N1227-J1227)</f>
        <v>296457885</v>
      </c>
      <c r="M1227" s="25">
        <f t="shared" si="1085"/>
        <v>49.827069288528406</v>
      </c>
      <c r="N1227" s="64">
        <f>SUM(geab:geru!N1227)</f>
        <v>315667060</v>
      </c>
      <c r="O1227" s="25">
        <f t="shared" si="1086"/>
        <v>53.055645562357213</v>
      </c>
      <c r="P1227" s="76">
        <f t="shared" si="1100"/>
        <v>279306494</v>
      </c>
      <c r="R1227" s="64"/>
      <c r="S1227" s="65">
        <f t="shared" si="1079"/>
        <v>315667060</v>
      </c>
    </row>
    <row r="1228" spans="1:19" ht="26.25" x14ac:dyDescent="0.25">
      <c r="A1228" s="72">
        <v>3311403317377</v>
      </c>
      <c r="B1228" s="31" t="s">
        <v>1077</v>
      </c>
      <c r="C1228" s="73"/>
      <c r="D1228" s="74">
        <f>SUM(D1229)</f>
        <v>0</v>
      </c>
      <c r="E1228" s="74">
        <f>SUM(E1229)</f>
        <v>0</v>
      </c>
      <c r="F1228" s="75">
        <f t="shared" si="1083"/>
        <v>0</v>
      </c>
      <c r="G1228" s="25">
        <f t="shared" si="1156"/>
        <v>0</v>
      </c>
      <c r="H1228" s="74">
        <f>SUM(H1229)</f>
        <v>0</v>
      </c>
      <c r="I1228" s="76">
        <f t="shared" si="1090"/>
        <v>0</v>
      </c>
      <c r="J1228" s="74">
        <f>SUM(J1229)</f>
        <v>0</v>
      </c>
      <c r="K1228" s="25">
        <f t="shared" si="1084"/>
        <v>0</v>
      </c>
      <c r="L1228" s="75">
        <f t="shared" si="1101"/>
        <v>0</v>
      </c>
      <c r="M1228" s="25">
        <f t="shared" si="1085"/>
        <v>0</v>
      </c>
      <c r="N1228" s="74">
        <f>SUM(N1229)</f>
        <v>0</v>
      </c>
      <c r="O1228" s="25">
        <f t="shared" si="1086"/>
        <v>0</v>
      </c>
      <c r="P1228" s="76">
        <f t="shared" si="1100"/>
        <v>0</v>
      </c>
      <c r="R1228" s="64"/>
      <c r="S1228" s="65">
        <f t="shared" si="1079"/>
        <v>0</v>
      </c>
    </row>
    <row r="1229" spans="1:19" ht="26.25" x14ac:dyDescent="0.25">
      <c r="A1229" s="72">
        <v>3311403317377230</v>
      </c>
      <c r="B1229" s="31" t="s">
        <v>1077</v>
      </c>
      <c r="C1229" s="73"/>
      <c r="D1229" s="64">
        <f>SUM(geab:geru!D1229)</f>
        <v>0</v>
      </c>
      <c r="E1229" s="64">
        <f>SUM(geab:geru!E1229)</f>
        <v>0</v>
      </c>
      <c r="F1229" s="75">
        <f t="shared" ref="F1229" si="1160">SUM(D1229+E1229)</f>
        <v>0</v>
      </c>
      <c r="G1229" s="25">
        <f t="shared" si="1156"/>
        <v>0</v>
      </c>
      <c r="H1229" s="64"/>
      <c r="I1229" s="76">
        <f t="shared" ref="I1229" si="1161">SUM(F1229-H1229)</f>
        <v>0</v>
      </c>
      <c r="J1229" s="64">
        <f>SUM(geab:geru!J1229)</f>
        <v>0</v>
      </c>
      <c r="K1229" s="25">
        <f t="shared" si="1084"/>
        <v>0</v>
      </c>
      <c r="L1229" s="75">
        <f t="shared" ref="L1229" si="1162">SUM(N1229-J1229)</f>
        <v>0</v>
      </c>
      <c r="M1229" s="25">
        <f t="shared" si="1085"/>
        <v>0</v>
      </c>
      <c r="N1229" s="64">
        <f>SUM(geab:geru!N1229)</f>
        <v>0</v>
      </c>
      <c r="O1229" s="25">
        <f t="shared" si="1086"/>
        <v>0</v>
      </c>
      <c r="P1229" s="76">
        <f t="shared" si="1100"/>
        <v>0</v>
      </c>
      <c r="R1229" s="64"/>
      <c r="S1229" s="65">
        <f t="shared" si="1079"/>
        <v>0</v>
      </c>
    </row>
    <row r="1230" spans="1:19" ht="26.25" x14ac:dyDescent="0.25">
      <c r="A1230" s="72">
        <v>3311403317379</v>
      </c>
      <c r="B1230" s="31" t="s">
        <v>1078</v>
      </c>
      <c r="C1230" s="73"/>
      <c r="D1230" s="74">
        <f>SUM(D1231)</f>
        <v>0</v>
      </c>
      <c r="E1230" s="74">
        <f>SUM(E1231)</f>
        <v>0</v>
      </c>
      <c r="F1230" s="75">
        <f t="shared" si="1083"/>
        <v>0</v>
      </c>
      <c r="G1230" s="25">
        <f t="shared" si="1156"/>
        <v>0</v>
      </c>
      <c r="H1230" s="74">
        <f>SUM(H1231)</f>
        <v>0</v>
      </c>
      <c r="I1230" s="76">
        <f t="shared" si="1090"/>
        <v>0</v>
      </c>
      <c r="J1230" s="74">
        <f>SUM(J1231)</f>
        <v>0</v>
      </c>
      <c r="K1230" s="25">
        <f t="shared" si="1084"/>
        <v>0</v>
      </c>
      <c r="L1230" s="75">
        <f t="shared" si="1101"/>
        <v>0</v>
      </c>
      <c r="M1230" s="25">
        <f t="shared" si="1085"/>
        <v>0</v>
      </c>
      <c r="N1230" s="74">
        <f>SUM(N1231)</f>
        <v>0</v>
      </c>
      <c r="O1230" s="25">
        <f t="shared" si="1086"/>
        <v>0</v>
      </c>
      <c r="P1230" s="76">
        <f t="shared" si="1100"/>
        <v>0</v>
      </c>
      <c r="R1230" s="64"/>
      <c r="S1230" s="65">
        <f t="shared" si="1079"/>
        <v>0</v>
      </c>
    </row>
    <row r="1231" spans="1:19" ht="26.25" x14ac:dyDescent="0.25">
      <c r="A1231" s="72">
        <v>3311403317379230</v>
      </c>
      <c r="B1231" s="31" t="s">
        <v>1078</v>
      </c>
      <c r="C1231" s="73"/>
      <c r="D1231" s="64">
        <f>SUM(geab:geru!D1231)</f>
        <v>0</v>
      </c>
      <c r="E1231" s="64">
        <f>SUM(geab:geru!E1231)</f>
        <v>0</v>
      </c>
      <c r="F1231" s="75">
        <f t="shared" ref="F1231" si="1163">SUM(D1231+E1231)</f>
        <v>0</v>
      </c>
      <c r="G1231" s="25">
        <f t="shared" si="1156"/>
        <v>0</v>
      </c>
      <c r="H1231" s="64"/>
      <c r="I1231" s="76">
        <f t="shared" ref="I1231" si="1164">SUM(F1231-H1231)</f>
        <v>0</v>
      </c>
      <c r="J1231" s="64">
        <f>SUM(geab:geru!J1231)</f>
        <v>0</v>
      </c>
      <c r="K1231" s="25">
        <f t="shared" si="1084"/>
        <v>0</v>
      </c>
      <c r="L1231" s="75">
        <f t="shared" ref="L1231" si="1165">SUM(N1231-J1231)</f>
        <v>0</v>
      </c>
      <c r="M1231" s="25">
        <f t="shared" si="1085"/>
        <v>0</v>
      </c>
      <c r="N1231" s="64">
        <f>SUM(geab:geru!N1231)</f>
        <v>0</v>
      </c>
      <c r="O1231" s="25">
        <f t="shared" si="1086"/>
        <v>0</v>
      </c>
      <c r="P1231" s="76">
        <f t="shared" si="1100"/>
        <v>0</v>
      </c>
      <c r="R1231" s="64"/>
      <c r="S1231" s="65">
        <f t="shared" si="1079"/>
        <v>0</v>
      </c>
    </row>
    <row r="1232" spans="1:19" ht="64.5" x14ac:dyDescent="0.25">
      <c r="A1232" s="72">
        <v>3311403317379</v>
      </c>
      <c r="B1232" s="31" t="s">
        <v>1063</v>
      </c>
      <c r="C1232" s="73"/>
      <c r="D1232" s="74">
        <f>SUM(D1233)</f>
        <v>0</v>
      </c>
      <c r="E1232" s="74">
        <f>SUM(E1233)</f>
        <v>0</v>
      </c>
      <c r="F1232" s="75">
        <f t="shared" si="1083"/>
        <v>0</v>
      </c>
      <c r="G1232" s="25">
        <f t="shared" si="1156"/>
        <v>0</v>
      </c>
      <c r="H1232" s="74">
        <f>SUM(H1233)</f>
        <v>0</v>
      </c>
      <c r="I1232" s="76">
        <f t="shared" si="1090"/>
        <v>0</v>
      </c>
      <c r="J1232" s="74">
        <f>SUM(J1233)</f>
        <v>0</v>
      </c>
      <c r="K1232" s="25">
        <f t="shared" si="1084"/>
        <v>0</v>
      </c>
      <c r="L1232" s="75">
        <f t="shared" si="1101"/>
        <v>0</v>
      </c>
      <c r="M1232" s="25">
        <f t="shared" si="1085"/>
        <v>0</v>
      </c>
      <c r="N1232" s="74">
        <f>SUM(N1233)</f>
        <v>0</v>
      </c>
      <c r="O1232" s="25">
        <f t="shared" si="1086"/>
        <v>0</v>
      </c>
      <c r="P1232" s="76">
        <f t="shared" si="1100"/>
        <v>0</v>
      </c>
      <c r="R1232" s="64"/>
      <c r="S1232" s="65">
        <f t="shared" si="1079"/>
        <v>0</v>
      </c>
    </row>
    <row r="1233" spans="1:19" x14ac:dyDescent="0.25">
      <c r="A1233" s="72">
        <v>3311403317379230</v>
      </c>
      <c r="B1233" s="31" t="s">
        <v>1079</v>
      </c>
      <c r="C1233" s="73"/>
      <c r="D1233" s="64">
        <f>SUM(geab:geru!D1233)</f>
        <v>0</v>
      </c>
      <c r="E1233" s="64">
        <f>SUM(geab:geru!E1233)</f>
        <v>0</v>
      </c>
      <c r="F1233" s="75">
        <f t="shared" ref="F1233" si="1166">SUM(D1233+E1233)</f>
        <v>0</v>
      </c>
      <c r="G1233" s="25">
        <f t="shared" si="1156"/>
        <v>0</v>
      </c>
      <c r="H1233" s="64"/>
      <c r="I1233" s="76">
        <f t="shared" ref="I1233" si="1167">SUM(F1233-H1233)</f>
        <v>0</v>
      </c>
      <c r="J1233" s="64">
        <f>SUM(geab:geru!J1233)</f>
        <v>0</v>
      </c>
      <c r="K1233" s="25">
        <f t="shared" si="1084"/>
        <v>0</v>
      </c>
      <c r="L1233" s="75">
        <f t="shared" ref="L1233" si="1168">SUM(N1233-J1233)</f>
        <v>0</v>
      </c>
      <c r="M1233" s="25">
        <f t="shared" si="1085"/>
        <v>0</v>
      </c>
      <c r="N1233" s="64">
        <f>SUM(geab:geru!N1233)</f>
        <v>0</v>
      </c>
      <c r="O1233" s="25">
        <f t="shared" si="1086"/>
        <v>0</v>
      </c>
      <c r="P1233" s="76">
        <f t="shared" si="1100"/>
        <v>0</v>
      </c>
      <c r="R1233" s="64"/>
      <c r="S1233" s="65">
        <f t="shared" si="1079"/>
        <v>0</v>
      </c>
    </row>
    <row r="1234" spans="1:19" ht="26.25" x14ac:dyDescent="0.25">
      <c r="A1234" s="100">
        <v>331140332</v>
      </c>
      <c r="B1234" s="31" t="s">
        <v>1080</v>
      </c>
      <c r="C1234" s="73"/>
      <c r="D1234" s="74">
        <f>SUM(D1235+D1237+D1239+D1241+D1243+D1245+D1250+D1253+D1255)</f>
        <v>0</v>
      </c>
      <c r="E1234" s="74">
        <f>SUM(E1235+E1237+E1239+E1241+E1243+E1245+E1250+E1253+E1255)</f>
        <v>0</v>
      </c>
      <c r="F1234" s="75">
        <f t="shared" si="1083"/>
        <v>0</v>
      </c>
      <c r="G1234" s="25">
        <f t="shared" si="1156"/>
        <v>0</v>
      </c>
      <c r="H1234" s="74">
        <f>SUM(H1235+H1237+H1239+H1241+H1243+H1245+H1250+H1253+H1255)</f>
        <v>0</v>
      </c>
      <c r="I1234" s="76">
        <f t="shared" si="1090"/>
        <v>0</v>
      </c>
      <c r="J1234" s="74">
        <f>SUM(J1235+J1237+J1239+J1241+J1243+J1245+J1250+J1253+J1255)</f>
        <v>0</v>
      </c>
      <c r="K1234" s="25">
        <f t="shared" si="1084"/>
        <v>0</v>
      </c>
      <c r="L1234" s="75">
        <f t="shared" si="1101"/>
        <v>0</v>
      </c>
      <c r="M1234" s="25">
        <f t="shared" si="1085"/>
        <v>0</v>
      </c>
      <c r="N1234" s="74">
        <f>SUM(N1235+N1237+N1239+N1241+N1243+N1245+N1250+N1253+N1255)</f>
        <v>0</v>
      </c>
      <c r="O1234" s="25">
        <f t="shared" si="1086"/>
        <v>0</v>
      </c>
      <c r="P1234" s="76">
        <f t="shared" si="1100"/>
        <v>0</v>
      </c>
      <c r="R1234" s="64"/>
      <c r="S1234" s="65">
        <f t="shared" si="1079"/>
        <v>0</v>
      </c>
    </row>
    <row r="1235" spans="1:19" x14ac:dyDescent="0.25">
      <c r="A1235" s="100">
        <v>3311403320188</v>
      </c>
      <c r="B1235" s="31" t="s">
        <v>1081</v>
      </c>
      <c r="C1235" s="73"/>
      <c r="D1235" s="74">
        <f>SUM(D1236)</f>
        <v>0</v>
      </c>
      <c r="E1235" s="74">
        <f>SUM(E1236)</f>
        <v>0</v>
      </c>
      <c r="F1235" s="75">
        <f t="shared" si="1083"/>
        <v>0</v>
      </c>
      <c r="G1235" s="25">
        <f t="shared" si="1156"/>
        <v>0</v>
      </c>
      <c r="H1235" s="74">
        <f>SUM(H1236)</f>
        <v>0</v>
      </c>
      <c r="I1235" s="76">
        <f t="shared" si="1090"/>
        <v>0</v>
      </c>
      <c r="J1235" s="74">
        <f>SUM(J1236)</f>
        <v>0</v>
      </c>
      <c r="K1235" s="25">
        <f t="shared" si="1084"/>
        <v>0</v>
      </c>
      <c r="L1235" s="75">
        <f t="shared" si="1101"/>
        <v>0</v>
      </c>
      <c r="M1235" s="25">
        <f t="shared" si="1085"/>
        <v>0</v>
      </c>
      <c r="N1235" s="74">
        <f>SUM(N1236)</f>
        <v>0</v>
      </c>
      <c r="O1235" s="25">
        <f t="shared" si="1086"/>
        <v>0</v>
      </c>
      <c r="P1235" s="76">
        <f t="shared" si="1100"/>
        <v>0</v>
      </c>
      <c r="R1235" s="64"/>
      <c r="S1235" s="65">
        <f t="shared" si="1079"/>
        <v>0</v>
      </c>
    </row>
    <row r="1236" spans="1:19" x14ac:dyDescent="0.25">
      <c r="A1236" s="100">
        <v>3311403320188240</v>
      </c>
      <c r="B1236" s="101" t="s">
        <v>1082</v>
      </c>
      <c r="C1236" s="73"/>
      <c r="D1236" s="64">
        <f>SUM(geab:geru!D1236)</f>
        <v>0</v>
      </c>
      <c r="E1236" s="64">
        <f>SUM(geab:geru!E1236)</f>
        <v>0</v>
      </c>
      <c r="F1236" s="75">
        <f t="shared" ref="F1236" si="1169">SUM(D1236+E1236)</f>
        <v>0</v>
      </c>
      <c r="G1236" s="25">
        <f t="shared" si="1156"/>
        <v>0</v>
      </c>
      <c r="H1236" s="64"/>
      <c r="I1236" s="76">
        <f t="shared" ref="I1236" si="1170">SUM(F1236-H1236)</f>
        <v>0</v>
      </c>
      <c r="J1236" s="64">
        <f>SUM(geab:geru!J1236)</f>
        <v>0</v>
      </c>
      <c r="K1236" s="25">
        <f t="shared" si="1084"/>
        <v>0</v>
      </c>
      <c r="L1236" s="75">
        <f t="shared" ref="L1236" si="1171">SUM(N1236-J1236)</f>
        <v>0</v>
      </c>
      <c r="M1236" s="25">
        <f t="shared" si="1085"/>
        <v>0</v>
      </c>
      <c r="N1236" s="64">
        <f>SUM(geab:geru!N1236)</f>
        <v>0</v>
      </c>
      <c r="O1236" s="25">
        <f t="shared" si="1086"/>
        <v>0</v>
      </c>
      <c r="P1236" s="76">
        <f t="shared" si="1100"/>
        <v>0</v>
      </c>
      <c r="R1236" s="64"/>
      <c r="S1236" s="65">
        <f t="shared" si="1079"/>
        <v>0</v>
      </c>
    </row>
    <row r="1237" spans="1:19" x14ac:dyDescent="0.25">
      <c r="A1237" s="72">
        <v>3311403320690</v>
      </c>
      <c r="B1237" s="31" t="s">
        <v>1083</v>
      </c>
      <c r="C1237" s="73"/>
      <c r="D1237" s="74">
        <f>SUM(D1238)</f>
        <v>0</v>
      </c>
      <c r="E1237" s="74">
        <f>SUM(E1238)</f>
        <v>0</v>
      </c>
      <c r="F1237" s="75">
        <f t="shared" si="1083"/>
        <v>0</v>
      </c>
      <c r="G1237" s="25">
        <f t="shared" si="1156"/>
        <v>0</v>
      </c>
      <c r="H1237" s="74">
        <f>SUM(H1238)</f>
        <v>0</v>
      </c>
      <c r="I1237" s="76">
        <f t="shared" si="1090"/>
        <v>0</v>
      </c>
      <c r="J1237" s="74">
        <f>SUM(J1238)</f>
        <v>0</v>
      </c>
      <c r="K1237" s="25">
        <f t="shared" si="1084"/>
        <v>0</v>
      </c>
      <c r="L1237" s="75">
        <f t="shared" si="1101"/>
        <v>0</v>
      </c>
      <c r="M1237" s="25">
        <f t="shared" si="1085"/>
        <v>0</v>
      </c>
      <c r="N1237" s="74">
        <f>SUM(N1238)</f>
        <v>0</v>
      </c>
      <c r="O1237" s="25">
        <f t="shared" si="1086"/>
        <v>0</v>
      </c>
      <c r="P1237" s="76">
        <f t="shared" si="1100"/>
        <v>0</v>
      </c>
      <c r="R1237" s="64"/>
      <c r="S1237" s="65">
        <f t="shared" si="1079"/>
        <v>0</v>
      </c>
    </row>
    <row r="1238" spans="1:19" x14ac:dyDescent="0.25">
      <c r="A1238" s="72">
        <v>3311403320690240</v>
      </c>
      <c r="B1238" s="31" t="s">
        <v>1083</v>
      </c>
      <c r="C1238" s="73"/>
      <c r="D1238" s="64">
        <f>SUM(geab:geru!D1238)</f>
        <v>0</v>
      </c>
      <c r="E1238" s="64">
        <f>SUM(geab:geru!E1238)</f>
        <v>0</v>
      </c>
      <c r="F1238" s="75">
        <f t="shared" ref="F1238" si="1172">SUM(D1238+E1238)</f>
        <v>0</v>
      </c>
      <c r="G1238" s="25">
        <f t="shared" si="1156"/>
        <v>0</v>
      </c>
      <c r="H1238" s="64"/>
      <c r="I1238" s="76">
        <f t="shared" ref="I1238" si="1173">SUM(F1238-H1238)</f>
        <v>0</v>
      </c>
      <c r="J1238" s="64">
        <f>SUM(geab:geru!J1238)</f>
        <v>0</v>
      </c>
      <c r="K1238" s="25">
        <f t="shared" si="1084"/>
        <v>0</v>
      </c>
      <c r="L1238" s="75">
        <f t="shared" ref="L1238" si="1174">SUM(N1238-J1238)</f>
        <v>0</v>
      </c>
      <c r="M1238" s="25">
        <f t="shared" si="1085"/>
        <v>0</v>
      </c>
      <c r="N1238" s="64">
        <f>SUM(geab:geru!N1238)</f>
        <v>0</v>
      </c>
      <c r="O1238" s="25">
        <f t="shared" si="1086"/>
        <v>0</v>
      </c>
      <c r="P1238" s="76">
        <f t="shared" si="1100"/>
        <v>0</v>
      </c>
      <c r="R1238" s="64"/>
      <c r="S1238" s="65">
        <f t="shared" si="1079"/>
        <v>0</v>
      </c>
    </row>
    <row r="1239" spans="1:19" x14ac:dyDescent="0.25">
      <c r="A1239" s="72">
        <v>3311403320705</v>
      </c>
      <c r="B1239" s="31" t="s">
        <v>1084</v>
      </c>
      <c r="C1239" s="73"/>
      <c r="D1239" s="74">
        <f>SUM(D1240)</f>
        <v>0</v>
      </c>
      <c r="E1239" s="74">
        <f>SUM(E1240)</f>
        <v>0</v>
      </c>
      <c r="F1239" s="75">
        <f t="shared" si="1083"/>
        <v>0</v>
      </c>
      <c r="G1239" s="25">
        <f t="shared" si="1156"/>
        <v>0</v>
      </c>
      <c r="H1239" s="74">
        <f>SUM(H1240)</f>
        <v>0</v>
      </c>
      <c r="I1239" s="76">
        <f t="shared" si="1090"/>
        <v>0</v>
      </c>
      <c r="J1239" s="74">
        <f>SUM(J1240)</f>
        <v>0</v>
      </c>
      <c r="K1239" s="25">
        <f t="shared" si="1084"/>
        <v>0</v>
      </c>
      <c r="L1239" s="75">
        <f t="shared" si="1101"/>
        <v>0</v>
      </c>
      <c r="M1239" s="25">
        <f t="shared" si="1085"/>
        <v>0</v>
      </c>
      <c r="N1239" s="74">
        <f>SUM(N1240)</f>
        <v>0</v>
      </c>
      <c r="O1239" s="25">
        <f t="shared" si="1086"/>
        <v>0</v>
      </c>
      <c r="P1239" s="76">
        <f t="shared" si="1100"/>
        <v>0</v>
      </c>
      <c r="R1239" s="64"/>
      <c r="S1239" s="65">
        <f t="shared" ref="S1239:S1308" si="1175">+N1239-R1239</f>
        <v>0</v>
      </c>
    </row>
    <row r="1240" spans="1:19" x14ac:dyDescent="0.25">
      <c r="A1240" s="72">
        <v>3311403320705240</v>
      </c>
      <c r="B1240" s="31" t="s">
        <v>1084</v>
      </c>
      <c r="C1240" s="73"/>
      <c r="D1240" s="64">
        <f>SUM(geab:geru!D1240)</f>
        <v>0</v>
      </c>
      <c r="E1240" s="64">
        <f>SUM(geab:geru!E1240)</f>
        <v>0</v>
      </c>
      <c r="F1240" s="75">
        <f t="shared" ref="F1240" si="1176">SUM(D1240+E1240)</f>
        <v>0</v>
      </c>
      <c r="G1240" s="25">
        <f t="shared" si="1156"/>
        <v>0</v>
      </c>
      <c r="H1240" s="64"/>
      <c r="I1240" s="76">
        <f t="shared" ref="I1240" si="1177">SUM(F1240-H1240)</f>
        <v>0</v>
      </c>
      <c r="J1240" s="64">
        <f>SUM(geab:geru!J1240)</f>
        <v>0</v>
      </c>
      <c r="K1240" s="25">
        <f t="shared" si="1084"/>
        <v>0</v>
      </c>
      <c r="L1240" s="75">
        <f t="shared" ref="L1240" si="1178">SUM(N1240-J1240)</f>
        <v>0</v>
      </c>
      <c r="M1240" s="25">
        <f t="shared" si="1085"/>
        <v>0</v>
      </c>
      <c r="N1240" s="64">
        <f>SUM(geab:geru!N1240)</f>
        <v>0</v>
      </c>
      <c r="O1240" s="25">
        <f t="shared" si="1086"/>
        <v>0</v>
      </c>
      <c r="P1240" s="76">
        <f t="shared" si="1100"/>
        <v>0</v>
      </c>
      <c r="R1240" s="64"/>
      <c r="S1240" s="65">
        <f t="shared" si="1175"/>
        <v>0</v>
      </c>
    </row>
    <row r="1241" spans="1:19" x14ac:dyDescent="0.25">
      <c r="A1241" s="72">
        <v>3311403320734</v>
      </c>
      <c r="B1241" s="31" t="s">
        <v>1085</v>
      </c>
      <c r="C1241" s="73"/>
      <c r="D1241" s="74">
        <f>SUM(D1242)</f>
        <v>0</v>
      </c>
      <c r="E1241" s="74">
        <f>SUM(E1242)</f>
        <v>0</v>
      </c>
      <c r="F1241" s="75">
        <f t="shared" ref="F1241:F1310" si="1179">SUM(D1241+E1241)</f>
        <v>0</v>
      </c>
      <c r="G1241" s="25">
        <f t="shared" si="1156"/>
        <v>0</v>
      </c>
      <c r="H1241" s="74">
        <f>SUM(H1242)</f>
        <v>0</v>
      </c>
      <c r="I1241" s="76">
        <f t="shared" si="1090"/>
        <v>0</v>
      </c>
      <c r="J1241" s="74">
        <f>SUM(J1242)</f>
        <v>0</v>
      </c>
      <c r="K1241" s="25">
        <f t="shared" ref="K1241:K1310" si="1180">IF(OR(J1241=0,F1241=0),0,J1241/F1241)*100</f>
        <v>0</v>
      </c>
      <c r="L1241" s="75">
        <f t="shared" si="1101"/>
        <v>0</v>
      </c>
      <c r="M1241" s="25">
        <f t="shared" ref="M1241:M1310" si="1181">IF(OR(L1241=0,F1241=0),0,L1241/F1241)*100</f>
        <v>0</v>
      </c>
      <c r="N1241" s="74">
        <f>SUM(N1242)</f>
        <v>0</v>
      </c>
      <c r="O1241" s="25">
        <f t="shared" ref="O1241:O1310" si="1182">IF(OR(N1241=0,F1241=0),0,N1241/F1241)*100</f>
        <v>0</v>
      </c>
      <c r="P1241" s="76">
        <f t="shared" si="1100"/>
        <v>0</v>
      </c>
      <c r="R1241" s="64"/>
      <c r="S1241" s="65">
        <f t="shared" si="1175"/>
        <v>0</v>
      </c>
    </row>
    <row r="1242" spans="1:19" x14ac:dyDescent="0.25">
      <c r="A1242" s="72">
        <v>3311403320734240</v>
      </c>
      <c r="B1242" s="31" t="s">
        <v>1085</v>
      </c>
      <c r="C1242" s="73"/>
      <c r="D1242" s="64">
        <f>SUM(geab:geru!D1242)</f>
        <v>0</v>
      </c>
      <c r="E1242" s="64">
        <f>SUM(geab:geru!E1242)</f>
        <v>0</v>
      </c>
      <c r="F1242" s="75">
        <f t="shared" si="1179"/>
        <v>0</v>
      </c>
      <c r="G1242" s="25">
        <f t="shared" si="1156"/>
        <v>0</v>
      </c>
      <c r="H1242" s="64"/>
      <c r="I1242" s="76">
        <f t="shared" ref="I1242" si="1183">SUM(F1242-H1242)</f>
        <v>0</v>
      </c>
      <c r="J1242" s="64">
        <f>SUM(geab:geru!J1242)</f>
        <v>0</v>
      </c>
      <c r="K1242" s="25">
        <f t="shared" si="1180"/>
        <v>0</v>
      </c>
      <c r="L1242" s="75">
        <f t="shared" ref="L1242" si="1184">SUM(N1242-J1242)</f>
        <v>0</v>
      </c>
      <c r="M1242" s="25">
        <f t="shared" si="1181"/>
        <v>0</v>
      </c>
      <c r="N1242" s="64">
        <f>SUM(geab:geru!N1242)</f>
        <v>0</v>
      </c>
      <c r="O1242" s="25">
        <f t="shared" si="1182"/>
        <v>0</v>
      </c>
      <c r="P1242" s="76">
        <f t="shared" si="1100"/>
        <v>0</v>
      </c>
      <c r="R1242" s="64"/>
      <c r="S1242" s="65">
        <f t="shared" si="1175"/>
        <v>0</v>
      </c>
    </row>
    <row r="1243" spans="1:19" ht="26.25" x14ac:dyDescent="0.25">
      <c r="A1243" s="72">
        <v>3311403320759</v>
      </c>
      <c r="B1243" s="31" t="s">
        <v>1086</v>
      </c>
      <c r="C1243" s="73"/>
      <c r="D1243" s="74">
        <f>SUM(D1244)</f>
        <v>0</v>
      </c>
      <c r="E1243" s="74">
        <f>SUM(E1244)</f>
        <v>0</v>
      </c>
      <c r="F1243" s="75">
        <f t="shared" si="1179"/>
        <v>0</v>
      </c>
      <c r="G1243" s="25">
        <f t="shared" si="1156"/>
        <v>0</v>
      </c>
      <c r="H1243" s="74">
        <f>SUM(H1244)</f>
        <v>0</v>
      </c>
      <c r="I1243" s="76">
        <f t="shared" ref="I1243:I1305" si="1185">SUM(F1243-H1243)</f>
        <v>0</v>
      </c>
      <c r="J1243" s="74">
        <f>SUM(J1244)</f>
        <v>0</v>
      </c>
      <c r="K1243" s="25">
        <f t="shared" si="1180"/>
        <v>0</v>
      </c>
      <c r="L1243" s="75">
        <f t="shared" si="1101"/>
        <v>0</v>
      </c>
      <c r="M1243" s="25">
        <f t="shared" si="1181"/>
        <v>0</v>
      </c>
      <c r="N1243" s="74">
        <f>SUM(N1244)</f>
        <v>0</v>
      </c>
      <c r="O1243" s="25">
        <f t="shared" si="1182"/>
        <v>0</v>
      </c>
      <c r="P1243" s="76">
        <f t="shared" si="1100"/>
        <v>0</v>
      </c>
      <c r="R1243" s="64"/>
      <c r="S1243" s="65">
        <f t="shared" si="1175"/>
        <v>0</v>
      </c>
    </row>
    <row r="1244" spans="1:19" ht="26.25" x14ac:dyDescent="0.25">
      <c r="A1244" s="72">
        <v>3311403320759240</v>
      </c>
      <c r="B1244" s="31" t="s">
        <v>1086</v>
      </c>
      <c r="C1244" s="73"/>
      <c r="D1244" s="64">
        <f>SUM(geab:geru!D1244)</f>
        <v>0</v>
      </c>
      <c r="E1244" s="64">
        <f>SUM(geab:geru!E1244)</f>
        <v>0</v>
      </c>
      <c r="F1244" s="75">
        <f t="shared" si="1179"/>
        <v>0</v>
      </c>
      <c r="G1244" s="25">
        <f t="shared" si="1156"/>
        <v>0</v>
      </c>
      <c r="H1244" s="64"/>
      <c r="I1244" s="76">
        <f t="shared" ref="I1244" si="1186">SUM(F1244-H1244)</f>
        <v>0</v>
      </c>
      <c r="J1244" s="64">
        <f>SUM(geab:geru!J1244)</f>
        <v>0</v>
      </c>
      <c r="K1244" s="25">
        <f t="shared" si="1180"/>
        <v>0</v>
      </c>
      <c r="L1244" s="75">
        <f t="shared" ref="L1244" si="1187">SUM(N1244-J1244)</f>
        <v>0</v>
      </c>
      <c r="M1244" s="25">
        <f t="shared" si="1181"/>
        <v>0</v>
      </c>
      <c r="N1244" s="64">
        <f>SUM(geab:geru!N1244)</f>
        <v>0</v>
      </c>
      <c r="O1244" s="25">
        <f t="shared" si="1182"/>
        <v>0</v>
      </c>
      <c r="P1244" s="76">
        <f t="shared" si="1100"/>
        <v>0</v>
      </c>
      <c r="R1244" s="64"/>
      <c r="S1244" s="65">
        <f t="shared" si="1175"/>
        <v>0</v>
      </c>
    </row>
    <row r="1245" spans="1:19" ht="39" x14ac:dyDescent="0.25">
      <c r="A1245" s="72">
        <v>3311403320766</v>
      </c>
      <c r="B1245" s="31" t="s">
        <v>1087</v>
      </c>
      <c r="C1245" s="73"/>
      <c r="D1245" s="74">
        <f>SUM(D1246:D1249)</f>
        <v>0</v>
      </c>
      <c r="E1245" s="74">
        <f>SUM(E1246:E1249)</f>
        <v>0</v>
      </c>
      <c r="F1245" s="75">
        <f t="shared" si="1179"/>
        <v>0</v>
      </c>
      <c r="G1245" s="25">
        <f t="shared" si="1156"/>
        <v>0</v>
      </c>
      <c r="H1245" s="74">
        <f>SUM(H1246:H1249)</f>
        <v>0</v>
      </c>
      <c r="I1245" s="76">
        <f t="shared" si="1185"/>
        <v>0</v>
      </c>
      <c r="J1245" s="74">
        <f>SUM(J1246:J1249)</f>
        <v>0</v>
      </c>
      <c r="K1245" s="25">
        <f t="shared" si="1180"/>
        <v>0</v>
      </c>
      <c r="L1245" s="75">
        <f t="shared" si="1101"/>
        <v>0</v>
      </c>
      <c r="M1245" s="25">
        <f t="shared" si="1181"/>
        <v>0</v>
      </c>
      <c r="N1245" s="74">
        <f>SUM(N1246:N1249)</f>
        <v>0</v>
      </c>
      <c r="O1245" s="25">
        <f t="shared" si="1182"/>
        <v>0</v>
      </c>
      <c r="P1245" s="76">
        <f t="shared" si="1100"/>
        <v>0</v>
      </c>
      <c r="R1245" s="64"/>
      <c r="S1245" s="65">
        <f t="shared" si="1175"/>
        <v>0</v>
      </c>
    </row>
    <row r="1246" spans="1:19" ht="39" x14ac:dyDescent="0.25">
      <c r="A1246" s="72">
        <v>3311403320766240</v>
      </c>
      <c r="B1246" s="31" t="s">
        <v>1087</v>
      </c>
      <c r="C1246" s="73"/>
      <c r="D1246" s="64">
        <f>SUM(geab:geru!D1246)</f>
        <v>0</v>
      </c>
      <c r="E1246" s="64">
        <f>SUM(geab:geru!E1246)</f>
        <v>0</v>
      </c>
      <c r="F1246" s="75">
        <f t="shared" si="1179"/>
        <v>0</v>
      </c>
      <c r="G1246" s="25">
        <f t="shared" si="1156"/>
        <v>0</v>
      </c>
      <c r="H1246" s="64"/>
      <c r="I1246" s="76">
        <f t="shared" ref="I1246:I1249" si="1188">SUM(F1246-H1246)</f>
        <v>0</v>
      </c>
      <c r="J1246" s="64">
        <f>SUM(geab:geru!J1246)</f>
        <v>0</v>
      </c>
      <c r="K1246" s="25">
        <f t="shared" si="1180"/>
        <v>0</v>
      </c>
      <c r="L1246" s="75">
        <f t="shared" ref="L1246:L1249" si="1189">SUM(N1246-J1246)</f>
        <v>0</v>
      </c>
      <c r="M1246" s="25">
        <f t="shared" si="1181"/>
        <v>0</v>
      </c>
      <c r="N1246" s="64">
        <f>SUM(geab:geru!N1246)</f>
        <v>0</v>
      </c>
      <c r="O1246" s="25">
        <f t="shared" si="1182"/>
        <v>0</v>
      </c>
      <c r="P1246" s="76">
        <f t="shared" si="1100"/>
        <v>0</v>
      </c>
      <c r="R1246" s="64"/>
      <c r="S1246" s="65">
        <f t="shared" si="1175"/>
        <v>0</v>
      </c>
    </row>
    <row r="1247" spans="1:19" ht="39" x14ac:dyDescent="0.25">
      <c r="A1247" s="72">
        <v>3311403320766240</v>
      </c>
      <c r="B1247" s="31" t="s">
        <v>1087</v>
      </c>
      <c r="C1247" s="73"/>
      <c r="D1247" s="64">
        <f>SUM(geab:geru!D1247)</f>
        <v>0</v>
      </c>
      <c r="E1247" s="64">
        <f>SUM(geab:geru!E1247)</f>
        <v>0</v>
      </c>
      <c r="F1247" s="75">
        <f t="shared" si="1179"/>
        <v>0</v>
      </c>
      <c r="G1247" s="25">
        <f t="shared" si="1156"/>
        <v>0</v>
      </c>
      <c r="H1247" s="64"/>
      <c r="I1247" s="76">
        <f t="shared" si="1188"/>
        <v>0</v>
      </c>
      <c r="J1247" s="64">
        <f>SUM(geab:geru!J1247)</f>
        <v>0</v>
      </c>
      <c r="K1247" s="25">
        <f t="shared" si="1180"/>
        <v>0</v>
      </c>
      <c r="L1247" s="75">
        <f t="shared" si="1189"/>
        <v>0</v>
      </c>
      <c r="M1247" s="25">
        <f t="shared" si="1181"/>
        <v>0</v>
      </c>
      <c r="N1247" s="64">
        <f>SUM(geab:geru!N1247)</f>
        <v>0</v>
      </c>
      <c r="O1247" s="25">
        <f t="shared" si="1182"/>
        <v>0</v>
      </c>
      <c r="P1247" s="76">
        <f t="shared" si="1100"/>
        <v>0</v>
      </c>
      <c r="R1247" s="64"/>
      <c r="S1247" s="65">
        <f t="shared" si="1175"/>
        <v>0</v>
      </c>
    </row>
    <row r="1248" spans="1:19" ht="39" x14ac:dyDescent="0.25">
      <c r="A1248" s="72">
        <v>3311403320766240</v>
      </c>
      <c r="B1248" s="31" t="s">
        <v>1087</v>
      </c>
      <c r="C1248" s="73"/>
      <c r="D1248" s="64">
        <f>SUM(geab:geru!D1248)</f>
        <v>0</v>
      </c>
      <c r="E1248" s="64">
        <f>SUM(geab:geru!E1248)</f>
        <v>0</v>
      </c>
      <c r="F1248" s="75">
        <f t="shared" si="1179"/>
        <v>0</v>
      </c>
      <c r="G1248" s="25">
        <f t="shared" si="1156"/>
        <v>0</v>
      </c>
      <c r="H1248" s="64"/>
      <c r="I1248" s="76">
        <f t="shared" si="1188"/>
        <v>0</v>
      </c>
      <c r="J1248" s="64">
        <f>SUM(geab:geru!J1248)</f>
        <v>0</v>
      </c>
      <c r="K1248" s="25">
        <f t="shared" si="1180"/>
        <v>0</v>
      </c>
      <c r="L1248" s="75">
        <f t="shared" si="1189"/>
        <v>0</v>
      </c>
      <c r="M1248" s="25">
        <f t="shared" si="1181"/>
        <v>0</v>
      </c>
      <c r="N1248" s="64">
        <f>SUM(geab:geru!N1248)</f>
        <v>0</v>
      </c>
      <c r="O1248" s="25">
        <f t="shared" si="1182"/>
        <v>0</v>
      </c>
      <c r="P1248" s="76">
        <f t="shared" ref="P1248:P1317" si="1190">SUM(F1248-N1248)</f>
        <v>0</v>
      </c>
      <c r="R1248" s="64"/>
      <c r="S1248" s="65">
        <f t="shared" si="1175"/>
        <v>0</v>
      </c>
    </row>
    <row r="1249" spans="1:19" ht="39" x14ac:dyDescent="0.25">
      <c r="A1249" s="72">
        <v>3311403320766240</v>
      </c>
      <c r="B1249" s="31" t="s">
        <v>1087</v>
      </c>
      <c r="C1249" s="73"/>
      <c r="D1249" s="64">
        <f>SUM(geab:geru!D1249)</f>
        <v>0</v>
      </c>
      <c r="E1249" s="64">
        <f>SUM(geab:geru!E1249)</f>
        <v>0</v>
      </c>
      <c r="F1249" s="75">
        <f t="shared" si="1179"/>
        <v>0</v>
      </c>
      <c r="G1249" s="25">
        <f t="shared" si="1156"/>
        <v>0</v>
      </c>
      <c r="H1249" s="64"/>
      <c r="I1249" s="76">
        <f t="shared" si="1188"/>
        <v>0</v>
      </c>
      <c r="J1249" s="64">
        <f>SUM(geab:geru!J1249)</f>
        <v>0</v>
      </c>
      <c r="K1249" s="25">
        <f t="shared" si="1180"/>
        <v>0</v>
      </c>
      <c r="L1249" s="75">
        <f t="shared" si="1189"/>
        <v>0</v>
      </c>
      <c r="M1249" s="25">
        <f t="shared" si="1181"/>
        <v>0</v>
      </c>
      <c r="N1249" s="64">
        <f>SUM(geab:geru!N1249)</f>
        <v>0</v>
      </c>
      <c r="O1249" s="25">
        <f t="shared" si="1182"/>
        <v>0</v>
      </c>
      <c r="P1249" s="76">
        <f t="shared" si="1190"/>
        <v>0</v>
      </c>
      <c r="R1249" s="64"/>
      <c r="S1249" s="65">
        <f t="shared" si="1175"/>
        <v>0</v>
      </c>
    </row>
    <row r="1250" spans="1:19" ht="26.25" x14ac:dyDescent="0.25">
      <c r="A1250" s="72">
        <v>3311403320831</v>
      </c>
      <c r="B1250" s="31" t="s">
        <v>1088</v>
      </c>
      <c r="C1250" s="73"/>
      <c r="D1250" s="74">
        <f>SUM(D1251:D1252)</f>
        <v>0</v>
      </c>
      <c r="E1250" s="74">
        <f>SUM(E1251:E1252)</f>
        <v>0</v>
      </c>
      <c r="F1250" s="75">
        <f t="shared" si="1179"/>
        <v>0</v>
      </c>
      <c r="G1250" s="25">
        <f t="shared" si="1156"/>
        <v>0</v>
      </c>
      <c r="H1250" s="74">
        <f>SUM(H1251:H1252)</f>
        <v>0</v>
      </c>
      <c r="I1250" s="76">
        <f t="shared" si="1185"/>
        <v>0</v>
      </c>
      <c r="J1250" s="74">
        <f>SUM(J1251:J1252)</f>
        <v>0</v>
      </c>
      <c r="K1250" s="25">
        <f t="shared" si="1180"/>
        <v>0</v>
      </c>
      <c r="L1250" s="75">
        <f t="shared" ref="L1250:L1305" si="1191">SUM(N1250-J1250)</f>
        <v>0</v>
      </c>
      <c r="M1250" s="25">
        <f t="shared" si="1181"/>
        <v>0</v>
      </c>
      <c r="N1250" s="74">
        <f>SUM(N1251:N1252)</f>
        <v>0</v>
      </c>
      <c r="O1250" s="25">
        <f t="shared" si="1182"/>
        <v>0</v>
      </c>
      <c r="P1250" s="76">
        <f t="shared" si="1190"/>
        <v>0</v>
      </c>
      <c r="R1250" s="64"/>
      <c r="S1250" s="65">
        <f t="shared" si="1175"/>
        <v>0</v>
      </c>
    </row>
    <row r="1251" spans="1:19" ht="26.25" x14ac:dyDescent="0.25">
      <c r="A1251" s="72">
        <v>3311403320831240</v>
      </c>
      <c r="B1251" s="31" t="s">
        <v>1088</v>
      </c>
      <c r="C1251" s="73"/>
      <c r="D1251" s="64">
        <f>SUM(geab:geru!D1251)</f>
        <v>0</v>
      </c>
      <c r="E1251" s="64">
        <f>SUM(geab:geru!E1251)</f>
        <v>0</v>
      </c>
      <c r="F1251" s="75">
        <f t="shared" si="1179"/>
        <v>0</v>
      </c>
      <c r="G1251" s="25">
        <f t="shared" si="1156"/>
        <v>0</v>
      </c>
      <c r="H1251" s="64"/>
      <c r="I1251" s="76">
        <f t="shared" ref="I1251:I1252" si="1192">SUM(F1251-H1251)</f>
        <v>0</v>
      </c>
      <c r="J1251" s="64">
        <f>SUM(geab:geru!J1251)</f>
        <v>0</v>
      </c>
      <c r="K1251" s="25">
        <f t="shared" si="1180"/>
        <v>0</v>
      </c>
      <c r="L1251" s="75">
        <f t="shared" ref="L1251:L1252" si="1193">SUM(N1251-J1251)</f>
        <v>0</v>
      </c>
      <c r="M1251" s="25">
        <f t="shared" si="1181"/>
        <v>0</v>
      </c>
      <c r="N1251" s="64">
        <f>SUM(geab:geru!N1251)</f>
        <v>0</v>
      </c>
      <c r="O1251" s="25">
        <f t="shared" si="1182"/>
        <v>0</v>
      </c>
      <c r="P1251" s="76">
        <f t="shared" si="1190"/>
        <v>0</v>
      </c>
      <c r="R1251" s="64"/>
      <c r="S1251" s="65">
        <f t="shared" si="1175"/>
        <v>0</v>
      </c>
    </row>
    <row r="1252" spans="1:19" ht="26.25" x14ac:dyDescent="0.25">
      <c r="A1252" s="72">
        <v>3311403320831240</v>
      </c>
      <c r="B1252" s="31" t="s">
        <v>1088</v>
      </c>
      <c r="C1252" s="73"/>
      <c r="D1252" s="64">
        <f>SUM(geab:geru!D1252)</f>
        <v>0</v>
      </c>
      <c r="E1252" s="64">
        <f>SUM(geab:geru!E1252)</f>
        <v>0</v>
      </c>
      <c r="F1252" s="75">
        <f t="shared" si="1179"/>
        <v>0</v>
      </c>
      <c r="G1252" s="25">
        <f t="shared" si="1156"/>
        <v>0</v>
      </c>
      <c r="H1252" s="64"/>
      <c r="I1252" s="76">
        <f t="shared" si="1192"/>
        <v>0</v>
      </c>
      <c r="J1252" s="64">
        <f>SUM(geab:geru!J1252)</f>
        <v>0</v>
      </c>
      <c r="K1252" s="25">
        <f t="shared" si="1180"/>
        <v>0</v>
      </c>
      <c r="L1252" s="75">
        <f t="shared" si="1193"/>
        <v>0</v>
      </c>
      <c r="M1252" s="25">
        <f t="shared" si="1181"/>
        <v>0</v>
      </c>
      <c r="N1252" s="64">
        <f>SUM(geab:geru!N1252)</f>
        <v>0</v>
      </c>
      <c r="O1252" s="25">
        <f t="shared" si="1182"/>
        <v>0</v>
      </c>
      <c r="P1252" s="76">
        <f t="shared" si="1190"/>
        <v>0</v>
      </c>
      <c r="R1252" s="64"/>
      <c r="S1252" s="65">
        <f t="shared" si="1175"/>
        <v>0</v>
      </c>
    </row>
    <row r="1253" spans="1:19" x14ac:dyDescent="0.25">
      <c r="A1253" s="100">
        <v>3311403320954</v>
      </c>
      <c r="B1253" s="101" t="s">
        <v>1089</v>
      </c>
      <c r="C1253" s="73"/>
      <c r="D1253" s="74">
        <f>SUM(D1254)</f>
        <v>0</v>
      </c>
      <c r="E1253" s="74">
        <f>SUM(E1254)</f>
        <v>0</v>
      </c>
      <c r="F1253" s="75">
        <f t="shared" si="1179"/>
        <v>0</v>
      </c>
      <c r="G1253" s="25">
        <f t="shared" si="1156"/>
        <v>0</v>
      </c>
      <c r="H1253" s="74">
        <f>SUM(H1254)</f>
        <v>0</v>
      </c>
      <c r="I1253" s="76">
        <f t="shared" si="1185"/>
        <v>0</v>
      </c>
      <c r="J1253" s="74">
        <f>SUM(J1254)</f>
        <v>0</v>
      </c>
      <c r="K1253" s="25">
        <f t="shared" si="1180"/>
        <v>0</v>
      </c>
      <c r="L1253" s="75">
        <f t="shared" si="1191"/>
        <v>0</v>
      </c>
      <c r="M1253" s="25">
        <f t="shared" si="1181"/>
        <v>0</v>
      </c>
      <c r="N1253" s="74">
        <f>SUM(N1254)</f>
        <v>0</v>
      </c>
      <c r="O1253" s="25">
        <f t="shared" si="1182"/>
        <v>0</v>
      </c>
      <c r="P1253" s="76">
        <f t="shared" si="1190"/>
        <v>0</v>
      </c>
      <c r="R1253" s="64"/>
      <c r="S1253" s="65">
        <f t="shared" si="1175"/>
        <v>0</v>
      </c>
    </row>
    <row r="1254" spans="1:19" x14ac:dyDescent="0.25">
      <c r="A1254" s="100">
        <v>3311403320954240</v>
      </c>
      <c r="B1254" s="101" t="s">
        <v>1090</v>
      </c>
      <c r="C1254" s="73"/>
      <c r="D1254" s="64">
        <f>SUM(geab:geru!D1254)</f>
        <v>0</v>
      </c>
      <c r="E1254" s="64">
        <f>SUM(geab:geru!E1254)</f>
        <v>0</v>
      </c>
      <c r="F1254" s="75">
        <f t="shared" si="1179"/>
        <v>0</v>
      </c>
      <c r="G1254" s="25">
        <f t="shared" si="1156"/>
        <v>0</v>
      </c>
      <c r="H1254" s="64"/>
      <c r="I1254" s="76">
        <f t="shared" ref="I1254" si="1194">SUM(F1254-H1254)</f>
        <v>0</v>
      </c>
      <c r="J1254" s="64">
        <f>SUM(geab:geru!J1254)</f>
        <v>0</v>
      </c>
      <c r="K1254" s="25">
        <f t="shared" si="1180"/>
        <v>0</v>
      </c>
      <c r="L1254" s="75">
        <f t="shared" ref="L1254" si="1195">SUM(N1254-J1254)</f>
        <v>0</v>
      </c>
      <c r="M1254" s="25">
        <f t="shared" si="1181"/>
        <v>0</v>
      </c>
      <c r="N1254" s="64">
        <f>SUM(geab:geru!N1254)</f>
        <v>0</v>
      </c>
      <c r="O1254" s="25">
        <f t="shared" si="1182"/>
        <v>0</v>
      </c>
      <c r="P1254" s="76">
        <f t="shared" si="1190"/>
        <v>0</v>
      </c>
      <c r="R1254" s="64"/>
      <c r="S1254" s="65">
        <f t="shared" si="1175"/>
        <v>0</v>
      </c>
    </row>
    <row r="1255" spans="1:19" x14ac:dyDescent="0.25">
      <c r="A1255" s="72">
        <v>3311403320957</v>
      </c>
      <c r="B1255" s="31" t="s">
        <v>1091</v>
      </c>
      <c r="C1255" s="73"/>
      <c r="D1255" s="74">
        <f>SUM(D1256)</f>
        <v>0</v>
      </c>
      <c r="E1255" s="74">
        <f>SUM(E1256)</f>
        <v>0</v>
      </c>
      <c r="F1255" s="75">
        <f t="shared" si="1179"/>
        <v>0</v>
      </c>
      <c r="G1255" s="25">
        <f t="shared" si="1156"/>
        <v>0</v>
      </c>
      <c r="H1255" s="74">
        <f>SUM(H1256)</f>
        <v>0</v>
      </c>
      <c r="I1255" s="76">
        <f t="shared" si="1185"/>
        <v>0</v>
      </c>
      <c r="J1255" s="74">
        <f>SUM(J1256)</f>
        <v>0</v>
      </c>
      <c r="K1255" s="25">
        <f t="shared" si="1180"/>
        <v>0</v>
      </c>
      <c r="L1255" s="75">
        <f t="shared" si="1191"/>
        <v>0</v>
      </c>
      <c r="M1255" s="25">
        <f t="shared" si="1181"/>
        <v>0</v>
      </c>
      <c r="N1255" s="74">
        <f>SUM(N1256)</f>
        <v>0</v>
      </c>
      <c r="O1255" s="25">
        <f t="shared" si="1182"/>
        <v>0</v>
      </c>
      <c r="P1255" s="76">
        <f t="shared" si="1190"/>
        <v>0</v>
      </c>
      <c r="R1255" s="64"/>
      <c r="S1255" s="65">
        <f t="shared" si="1175"/>
        <v>0</v>
      </c>
    </row>
    <row r="1256" spans="1:19" x14ac:dyDescent="0.25">
      <c r="A1256" s="72">
        <v>3311403320957240</v>
      </c>
      <c r="B1256" s="31" t="s">
        <v>1092</v>
      </c>
      <c r="C1256" s="73"/>
      <c r="D1256" s="64">
        <f>SUM(geab:geru!D1256)</f>
        <v>0</v>
      </c>
      <c r="E1256" s="64">
        <f>SUM(geab:geru!E1256)</f>
        <v>0</v>
      </c>
      <c r="F1256" s="75">
        <f t="shared" si="1179"/>
        <v>0</v>
      </c>
      <c r="G1256" s="25">
        <f t="shared" si="1156"/>
        <v>0</v>
      </c>
      <c r="H1256" s="64"/>
      <c r="I1256" s="76">
        <f t="shared" ref="I1256" si="1196">SUM(F1256-H1256)</f>
        <v>0</v>
      </c>
      <c r="J1256" s="64">
        <f>SUM(geab:geru!J1256)</f>
        <v>0</v>
      </c>
      <c r="K1256" s="25">
        <f t="shared" si="1180"/>
        <v>0</v>
      </c>
      <c r="L1256" s="75">
        <f t="shared" ref="L1256" si="1197">SUM(N1256-J1256)</f>
        <v>0</v>
      </c>
      <c r="M1256" s="25">
        <f t="shared" si="1181"/>
        <v>0</v>
      </c>
      <c r="N1256" s="64">
        <f>SUM(geab:geru!N1256)</f>
        <v>0</v>
      </c>
      <c r="O1256" s="25">
        <f t="shared" si="1182"/>
        <v>0</v>
      </c>
      <c r="P1256" s="76">
        <f t="shared" si="1190"/>
        <v>0</v>
      </c>
      <c r="R1256" s="64"/>
      <c r="S1256" s="65">
        <f t="shared" si="1175"/>
        <v>0</v>
      </c>
    </row>
    <row r="1257" spans="1:19" x14ac:dyDescent="0.25">
      <c r="A1257" s="72">
        <v>331140333</v>
      </c>
      <c r="B1257" s="31" t="s">
        <v>1093</v>
      </c>
      <c r="C1257" s="73"/>
      <c r="D1257" s="74">
        <f>SUM(D1258)</f>
        <v>0</v>
      </c>
      <c r="E1257" s="74">
        <f>SUM(E1258)</f>
        <v>0</v>
      </c>
      <c r="F1257" s="75">
        <f t="shared" si="1179"/>
        <v>0</v>
      </c>
      <c r="G1257" s="25">
        <f t="shared" si="1156"/>
        <v>0</v>
      </c>
      <c r="H1257" s="74">
        <f>SUM(H1258)</f>
        <v>0</v>
      </c>
      <c r="I1257" s="76">
        <f t="shared" si="1185"/>
        <v>0</v>
      </c>
      <c r="J1257" s="74">
        <f>SUM(J1258)</f>
        <v>0</v>
      </c>
      <c r="K1257" s="25">
        <f t="shared" si="1180"/>
        <v>0</v>
      </c>
      <c r="L1257" s="75">
        <f t="shared" si="1191"/>
        <v>0</v>
      </c>
      <c r="M1257" s="25">
        <f t="shared" si="1181"/>
        <v>0</v>
      </c>
      <c r="N1257" s="74">
        <f>SUM(N1258)</f>
        <v>0</v>
      </c>
      <c r="O1257" s="25">
        <f t="shared" si="1182"/>
        <v>0</v>
      </c>
      <c r="P1257" s="76">
        <f t="shared" si="1190"/>
        <v>0</v>
      </c>
      <c r="R1257" s="64"/>
      <c r="S1257" s="65">
        <f t="shared" si="1175"/>
        <v>0</v>
      </c>
    </row>
    <row r="1258" spans="1:19" x14ac:dyDescent="0.25">
      <c r="A1258" s="72">
        <v>3311403330485</v>
      </c>
      <c r="B1258" s="31" t="s">
        <v>1093</v>
      </c>
      <c r="C1258" s="73"/>
      <c r="D1258" s="74">
        <f>SUM(D1259)</f>
        <v>0</v>
      </c>
      <c r="E1258" s="74">
        <f>SUM(E1259)</f>
        <v>0</v>
      </c>
      <c r="F1258" s="75">
        <f t="shared" si="1179"/>
        <v>0</v>
      </c>
      <c r="G1258" s="25">
        <f t="shared" si="1156"/>
        <v>0</v>
      </c>
      <c r="H1258" s="74">
        <f>SUM(H1259)</f>
        <v>0</v>
      </c>
      <c r="I1258" s="76">
        <f t="shared" si="1185"/>
        <v>0</v>
      </c>
      <c r="J1258" s="74">
        <f>SUM(J1259)</f>
        <v>0</v>
      </c>
      <c r="K1258" s="25">
        <f t="shared" si="1180"/>
        <v>0</v>
      </c>
      <c r="L1258" s="75">
        <f t="shared" si="1191"/>
        <v>0</v>
      </c>
      <c r="M1258" s="25">
        <f t="shared" si="1181"/>
        <v>0</v>
      </c>
      <c r="N1258" s="74">
        <f>SUM(N1259)</f>
        <v>0</v>
      </c>
      <c r="O1258" s="25">
        <f t="shared" si="1182"/>
        <v>0</v>
      </c>
      <c r="P1258" s="76">
        <f t="shared" si="1190"/>
        <v>0</v>
      </c>
      <c r="R1258" s="64"/>
      <c r="S1258" s="65">
        <f t="shared" si="1175"/>
        <v>0</v>
      </c>
    </row>
    <row r="1259" spans="1:19" x14ac:dyDescent="0.25">
      <c r="A1259" s="72">
        <v>3311403330485240</v>
      </c>
      <c r="B1259" s="31" t="s">
        <v>1093</v>
      </c>
      <c r="C1259" s="73"/>
      <c r="D1259" s="64">
        <f>SUM(geab:geru!D1259)</f>
        <v>0</v>
      </c>
      <c r="E1259" s="64">
        <f>SUM(geab:geru!E1259)</f>
        <v>0</v>
      </c>
      <c r="F1259" s="75">
        <f t="shared" si="1179"/>
        <v>0</v>
      </c>
      <c r="G1259" s="25">
        <f t="shared" si="1156"/>
        <v>0</v>
      </c>
      <c r="H1259" s="64"/>
      <c r="I1259" s="76">
        <f t="shared" ref="I1259" si="1198">SUM(F1259-H1259)</f>
        <v>0</v>
      </c>
      <c r="J1259" s="64">
        <f>SUM(geab:geru!J1259)</f>
        <v>0</v>
      </c>
      <c r="K1259" s="25">
        <f t="shared" si="1180"/>
        <v>0</v>
      </c>
      <c r="L1259" s="75">
        <f t="shared" ref="L1259" si="1199">SUM(N1259-J1259)</f>
        <v>0</v>
      </c>
      <c r="M1259" s="25">
        <f t="shared" si="1181"/>
        <v>0</v>
      </c>
      <c r="N1259" s="64">
        <f>SUM(geab:geru!N1259)</f>
        <v>0</v>
      </c>
      <c r="O1259" s="25">
        <f t="shared" si="1182"/>
        <v>0</v>
      </c>
      <c r="P1259" s="76">
        <f t="shared" si="1190"/>
        <v>0</v>
      </c>
      <c r="R1259" s="64"/>
      <c r="S1259" s="65">
        <f t="shared" si="1175"/>
        <v>0</v>
      </c>
    </row>
    <row r="1260" spans="1:19" x14ac:dyDescent="0.25">
      <c r="A1260" s="99">
        <v>332</v>
      </c>
      <c r="B1260" s="98" t="s">
        <v>1094</v>
      </c>
      <c r="C1260" s="68"/>
      <c r="D1260" s="69">
        <f>SUM(D1261+D1283+D1347+D1349)</f>
        <v>119716176000</v>
      </c>
      <c r="E1260" s="69">
        <f>SUM(E1261+E1283+E1347+E1349)</f>
        <v>27404286298</v>
      </c>
      <c r="F1260" s="75">
        <f t="shared" si="1179"/>
        <v>147120462298</v>
      </c>
      <c r="G1260" s="20">
        <f t="shared" si="1156"/>
        <v>2.0677846618540019</v>
      </c>
      <c r="H1260" s="69">
        <f>SUM(H1261+H1283+H1347+H1349)</f>
        <v>0</v>
      </c>
      <c r="I1260" s="76">
        <f t="shared" si="1185"/>
        <v>147120462298</v>
      </c>
      <c r="J1260" s="69">
        <f>SUM(J1261+J1283+J1347+J1349)</f>
        <v>8263280699</v>
      </c>
      <c r="K1260" s="25">
        <f t="shared" si="1180"/>
        <v>5.616676681087573</v>
      </c>
      <c r="L1260" s="75">
        <f t="shared" si="1191"/>
        <v>0</v>
      </c>
      <c r="M1260" s="25">
        <f t="shared" si="1181"/>
        <v>0</v>
      </c>
      <c r="N1260" s="69">
        <f>SUM(N1261+N1283+N1347+N1349)</f>
        <v>8263280699</v>
      </c>
      <c r="O1260" s="25">
        <f t="shared" si="1182"/>
        <v>5.616676681087573</v>
      </c>
      <c r="P1260" s="76">
        <f t="shared" si="1190"/>
        <v>138857181599</v>
      </c>
      <c r="R1260" s="64"/>
      <c r="S1260" s="65">
        <f t="shared" si="1175"/>
        <v>8263280699</v>
      </c>
    </row>
    <row r="1261" spans="1:19" x14ac:dyDescent="0.25">
      <c r="A1261" s="72">
        <v>33201</v>
      </c>
      <c r="B1261" s="28" t="s">
        <v>1095</v>
      </c>
      <c r="C1261" s="73"/>
      <c r="D1261" s="74">
        <f>SUM(D1262:D1282)-D1278</f>
        <v>0</v>
      </c>
      <c r="E1261" s="74">
        <f>SUM(E1262:E1282)-E1278</f>
        <v>0</v>
      </c>
      <c r="F1261" s="75">
        <f t="shared" si="1179"/>
        <v>0</v>
      </c>
      <c r="G1261" s="25">
        <f t="shared" si="1156"/>
        <v>0</v>
      </c>
      <c r="H1261" s="74">
        <f>SUM(H1262:H1282)-H1278</f>
        <v>0</v>
      </c>
      <c r="I1261" s="76">
        <f t="shared" si="1185"/>
        <v>0</v>
      </c>
      <c r="J1261" s="74">
        <f>SUM(J1262:J1282)-J1278</f>
        <v>0</v>
      </c>
      <c r="K1261" s="25">
        <f t="shared" si="1180"/>
        <v>0</v>
      </c>
      <c r="L1261" s="75">
        <f t="shared" si="1191"/>
        <v>0</v>
      </c>
      <c r="M1261" s="25">
        <f t="shared" si="1181"/>
        <v>0</v>
      </c>
      <c r="N1261" s="74">
        <f>SUM(N1262:N1282)-N1278</f>
        <v>0</v>
      </c>
      <c r="O1261" s="25">
        <f t="shared" si="1182"/>
        <v>0</v>
      </c>
      <c r="P1261" s="76">
        <f t="shared" si="1190"/>
        <v>0</v>
      </c>
      <c r="R1261" s="64"/>
      <c r="S1261" s="65">
        <f t="shared" si="1175"/>
        <v>0</v>
      </c>
    </row>
    <row r="1262" spans="1:19" x14ac:dyDescent="0.25">
      <c r="A1262" s="72">
        <v>3320104</v>
      </c>
      <c r="B1262" s="31" t="s">
        <v>422</v>
      </c>
      <c r="C1262" s="73"/>
      <c r="D1262" s="64">
        <f>SUM(geab:geru!D1262)</f>
        <v>0</v>
      </c>
      <c r="E1262" s="64">
        <f>SUM(geab:geru!E1262)</f>
        <v>0</v>
      </c>
      <c r="F1262" s="75">
        <f t="shared" si="1179"/>
        <v>0</v>
      </c>
      <c r="G1262" s="25">
        <f t="shared" si="1156"/>
        <v>0</v>
      </c>
      <c r="H1262" s="64"/>
      <c r="I1262" s="76">
        <f t="shared" ref="I1262:I1277" si="1200">SUM(F1262-H1262)</f>
        <v>0</v>
      </c>
      <c r="J1262" s="64">
        <f>SUM(geab:geru!J1262)</f>
        <v>0</v>
      </c>
      <c r="K1262" s="25">
        <f t="shared" si="1180"/>
        <v>0</v>
      </c>
      <c r="L1262" s="75">
        <f t="shared" ref="L1262:L1277" si="1201">SUM(N1262-J1262)</f>
        <v>0</v>
      </c>
      <c r="M1262" s="25">
        <f t="shared" si="1181"/>
        <v>0</v>
      </c>
      <c r="N1262" s="64">
        <f>SUM(geab:geru!N1262)</f>
        <v>0</v>
      </c>
      <c r="O1262" s="25">
        <f t="shared" si="1182"/>
        <v>0</v>
      </c>
      <c r="P1262" s="76">
        <f t="shared" si="1190"/>
        <v>0</v>
      </c>
      <c r="R1262" s="64"/>
      <c r="S1262" s="65">
        <f t="shared" si="1175"/>
        <v>0</v>
      </c>
    </row>
    <row r="1263" spans="1:19" ht="26.25" x14ac:dyDescent="0.25">
      <c r="A1263" s="72">
        <v>3320105</v>
      </c>
      <c r="B1263" s="31" t="s">
        <v>423</v>
      </c>
      <c r="C1263" s="73"/>
      <c r="D1263" s="64">
        <f>SUM(geab:geru!D1263)</f>
        <v>0</v>
      </c>
      <c r="E1263" s="64">
        <f>SUM(geab:geru!E1263)</f>
        <v>0</v>
      </c>
      <c r="F1263" s="75">
        <f t="shared" si="1179"/>
        <v>0</v>
      </c>
      <c r="G1263" s="25">
        <f t="shared" si="1156"/>
        <v>0</v>
      </c>
      <c r="H1263" s="64"/>
      <c r="I1263" s="76">
        <f t="shared" si="1200"/>
        <v>0</v>
      </c>
      <c r="J1263" s="64">
        <f>SUM(geab:geru!J1263)</f>
        <v>0</v>
      </c>
      <c r="K1263" s="25">
        <f t="shared" si="1180"/>
        <v>0</v>
      </c>
      <c r="L1263" s="75">
        <f t="shared" si="1201"/>
        <v>0</v>
      </c>
      <c r="M1263" s="25">
        <f t="shared" si="1181"/>
        <v>0</v>
      </c>
      <c r="N1263" s="64">
        <f>SUM(geab:geru!N1263)</f>
        <v>0</v>
      </c>
      <c r="O1263" s="25">
        <f t="shared" si="1182"/>
        <v>0</v>
      </c>
      <c r="P1263" s="76">
        <f t="shared" si="1190"/>
        <v>0</v>
      </c>
      <c r="R1263" s="64"/>
      <c r="S1263" s="65">
        <f t="shared" si="1175"/>
        <v>0</v>
      </c>
    </row>
    <row r="1264" spans="1:19" x14ac:dyDescent="0.25">
      <c r="A1264" s="72">
        <v>3320107</v>
      </c>
      <c r="B1264" s="31" t="s">
        <v>424</v>
      </c>
      <c r="C1264" s="73"/>
      <c r="D1264" s="64">
        <f>SUM(geab:geru!D1264)</f>
        <v>0</v>
      </c>
      <c r="E1264" s="64">
        <f>SUM(geab:geru!E1264)</f>
        <v>0</v>
      </c>
      <c r="F1264" s="75">
        <f t="shared" si="1179"/>
        <v>0</v>
      </c>
      <c r="G1264" s="25">
        <f t="shared" si="1156"/>
        <v>0</v>
      </c>
      <c r="H1264" s="64"/>
      <c r="I1264" s="76">
        <f t="shared" si="1200"/>
        <v>0</v>
      </c>
      <c r="J1264" s="64">
        <f>SUM(geab:geru!J1264)</f>
        <v>0</v>
      </c>
      <c r="K1264" s="25">
        <f t="shared" si="1180"/>
        <v>0</v>
      </c>
      <c r="L1264" s="75">
        <f t="shared" si="1201"/>
        <v>0</v>
      </c>
      <c r="M1264" s="25">
        <f t="shared" si="1181"/>
        <v>0</v>
      </c>
      <c r="N1264" s="64">
        <f>SUM(geab:geru!N1264)</f>
        <v>0</v>
      </c>
      <c r="O1264" s="25">
        <f t="shared" si="1182"/>
        <v>0</v>
      </c>
      <c r="P1264" s="76">
        <f t="shared" si="1190"/>
        <v>0</v>
      </c>
      <c r="R1264" s="64"/>
      <c r="S1264" s="65">
        <f t="shared" si="1175"/>
        <v>0</v>
      </c>
    </row>
    <row r="1265" spans="1:19" x14ac:dyDescent="0.25">
      <c r="A1265" s="72">
        <v>3320109</v>
      </c>
      <c r="B1265" s="31" t="s">
        <v>425</v>
      </c>
      <c r="C1265" s="73"/>
      <c r="D1265" s="64">
        <f>SUM(geab:geru!D1265)</f>
        <v>0</v>
      </c>
      <c r="E1265" s="64">
        <f>SUM(geab:geru!E1265)</f>
        <v>0</v>
      </c>
      <c r="F1265" s="75">
        <f t="shared" si="1179"/>
        <v>0</v>
      </c>
      <c r="G1265" s="25">
        <f t="shared" si="1156"/>
        <v>0</v>
      </c>
      <c r="H1265" s="64"/>
      <c r="I1265" s="76">
        <f t="shared" si="1200"/>
        <v>0</v>
      </c>
      <c r="J1265" s="64">
        <f>SUM(geab:geru!J1265)</f>
        <v>0</v>
      </c>
      <c r="K1265" s="25">
        <f t="shared" si="1180"/>
        <v>0</v>
      </c>
      <c r="L1265" s="75">
        <f t="shared" si="1201"/>
        <v>0</v>
      </c>
      <c r="M1265" s="25">
        <f t="shared" si="1181"/>
        <v>0</v>
      </c>
      <c r="N1265" s="64">
        <f>SUM(geab:geru!N1265)</f>
        <v>0</v>
      </c>
      <c r="O1265" s="25">
        <f t="shared" si="1182"/>
        <v>0</v>
      </c>
      <c r="P1265" s="76">
        <f t="shared" si="1190"/>
        <v>0</v>
      </c>
      <c r="R1265" s="64"/>
      <c r="S1265" s="65">
        <f t="shared" si="1175"/>
        <v>0</v>
      </c>
    </row>
    <row r="1266" spans="1:19" ht="26.25" x14ac:dyDescent="0.25">
      <c r="A1266" s="72">
        <v>3320111</v>
      </c>
      <c r="B1266" s="31" t="s">
        <v>169</v>
      </c>
      <c r="C1266" s="73"/>
      <c r="D1266" s="64">
        <f>SUM(geab:geru!D1266)</f>
        <v>0</v>
      </c>
      <c r="E1266" s="64">
        <f>SUM(geab:geru!E1266)</f>
        <v>0</v>
      </c>
      <c r="F1266" s="75">
        <f t="shared" si="1179"/>
        <v>0</v>
      </c>
      <c r="G1266" s="25">
        <f t="shared" si="1156"/>
        <v>0</v>
      </c>
      <c r="H1266" s="64"/>
      <c r="I1266" s="76">
        <f t="shared" si="1200"/>
        <v>0</v>
      </c>
      <c r="J1266" s="64">
        <f>SUM(geab:geru!J1266)</f>
        <v>0</v>
      </c>
      <c r="K1266" s="25">
        <f t="shared" si="1180"/>
        <v>0</v>
      </c>
      <c r="L1266" s="75">
        <f t="shared" si="1201"/>
        <v>0</v>
      </c>
      <c r="M1266" s="25">
        <f t="shared" si="1181"/>
        <v>0</v>
      </c>
      <c r="N1266" s="64">
        <f>SUM(geab:geru!N1266)</f>
        <v>0</v>
      </c>
      <c r="O1266" s="25">
        <f t="shared" si="1182"/>
        <v>0</v>
      </c>
      <c r="P1266" s="76">
        <f t="shared" si="1190"/>
        <v>0</v>
      </c>
      <c r="R1266" s="64"/>
      <c r="S1266" s="65">
        <f t="shared" si="1175"/>
        <v>0</v>
      </c>
    </row>
    <row r="1267" spans="1:19" ht="26.25" x14ac:dyDescent="0.25">
      <c r="A1267" s="72">
        <v>3320114</v>
      </c>
      <c r="B1267" s="31" t="s">
        <v>1096</v>
      </c>
      <c r="C1267" s="73"/>
      <c r="D1267" s="64">
        <f>SUM(geab:geru!D1267)</f>
        <v>0</v>
      </c>
      <c r="E1267" s="64">
        <f>SUM(geab:geru!E1267)</f>
        <v>0</v>
      </c>
      <c r="F1267" s="75">
        <f t="shared" si="1179"/>
        <v>0</v>
      </c>
      <c r="G1267" s="25">
        <f t="shared" si="1156"/>
        <v>0</v>
      </c>
      <c r="H1267" s="64"/>
      <c r="I1267" s="76">
        <f t="shared" si="1200"/>
        <v>0</v>
      </c>
      <c r="J1267" s="64">
        <f>SUM(geab:geru!J1267)</f>
        <v>0</v>
      </c>
      <c r="K1267" s="25">
        <f t="shared" si="1180"/>
        <v>0</v>
      </c>
      <c r="L1267" s="75">
        <f t="shared" si="1201"/>
        <v>0</v>
      </c>
      <c r="M1267" s="25">
        <f t="shared" si="1181"/>
        <v>0</v>
      </c>
      <c r="N1267" s="64">
        <f>SUM(geab:geru!N1267)</f>
        <v>0</v>
      </c>
      <c r="O1267" s="25">
        <f t="shared" si="1182"/>
        <v>0</v>
      </c>
      <c r="P1267" s="76">
        <f t="shared" si="1190"/>
        <v>0</v>
      </c>
      <c r="R1267" s="64"/>
      <c r="S1267" s="65">
        <f t="shared" si="1175"/>
        <v>0</v>
      </c>
    </row>
    <row r="1268" spans="1:19" x14ac:dyDescent="0.25">
      <c r="A1268" s="72">
        <v>3320115</v>
      </c>
      <c r="B1268" s="31" t="s">
        <v>427</v>
      </c>
      <c r="C1268" s="73"/>
      <c r="D1268" s="64">
        <f>SUM(geab:geru!D1268)</f>
        <v>0</v>
      </c>
      <c r="E1268" s="64">
        <f>SUM(geab:geru!E1268)</f>
        <v>0</v>
      </c>
      <c r="F1268" s="75">
        <f t="shared" si="1179"/>
        <v>0</v>
      </c>
      <c r="G1268" s="25">
        <f t="shared" si="1156"/>
        <v>0</v>
      </c>
      <c r="H1268" s="64"/>
      <c r="I1268" s="76">
        <f t="shared" si="1200"/>
        <v>0</v>
      </c>
      <c r="J1268" s="64">
        <f>SUM(geab:geru!J1268)</f>
        <v>0</v>
      </c>
      <c r="K1268" s="25">
        <f t="shared" si="1180"/>
        <v>0</v>
      </c>
      <c r="L1268" s="75">
        <f t="shared" si="1201"/>
        <v>0</v>
      </c>
      <c r="M1268" s="25">
        <f t="shared" si="1181"/>
        <v>0</v>
      </c>
      <c r="N1268" s="64">
        <f>SUM(geab:geru!N1268)</f>
        <v>0</v>
      </c>
      <c r="O1268" s="25">
        <f t="shared" si="1182"/>
        <v>0</v>
      </c>
      <c r="P1268" s="76">
        <f t="shared" si="1190"/>
        <v>0</v>
      </c>
      <c r="R1268" s="64"/>
      <c r="S1268" s="65">
        <f t="shared" si="1175"/>
        <v>0</v>
      </c>
    </row>
    <row r="1269" spans="1:19" x14ac:dyDescent="0.25">
      <c r="A1269" s="72">
        <v>3320116</v>
      </c>
      <c r="B1269" s="31" t="s">
        <v>1097</v>
      </c>
      <c r="C1269" s="73"/>
      <c r="D1269" s="64">
        <f>SUM(geab:geru!D1269)</f>
        <v>0</v>
      </c>
      <c r="E1269" s="64">
        <f>SUM(geab:geru!E1269)</f>
        <v>0</v>
      </c>
      <c r="F1269" s="75">
        <f t="shared" si="1179"/>
        <v>0</v>
      </c>
      <c r="G1269" s="25">
        <f t="shared" si="1156"/>
        <v>0</v>
      </c>
      <c r="H1269" s="64"/>
      <c r="I1269" s="76">
        <f t="shared" si="1200"/>
        <v>0</v>
      </c>
      <c r="J1269" s="64">
        <f>SUM(geab:geru!J1269)</f>
        <v>0</v>
      </c>
      <c r="K1269" s="25">
        <f t="shared" si="1180"/>
        <v>0</v>
      </c>
      <c r="L1269" s="75">
        <f t="shared" si="1201"/>
        <v>0</v>
      </c>
      <c r="M1269" s="25">
        <f t="shared" si="1181"/>
        <v>0</v>
      </c>
      <c r="N1269" s="64">
        <f>SUM(geab:geru!N1269)</f>
        <v>0</v>
      </c>
      <c r="O1269" s="25">
        <f t="shared" si="1182"/>
        <v>0</v>
      </c>
      <c r="P1269" s="76">
        <f t="shared" si="1190"/>
        <v>0</v>
      </c>
      <c r="R1269" s="64"/>
      <c r="S1269" s="65">
        <f t="shared" si="1175"/>
        <v>0</v>
      </c>
    </row>
    <row r="1270" spans="1:19" x14ac:dyDescent="0.25">
      <c r="A1270" s="72">
        <v>3320117</v>
      </c>
      <c r="B1270" s="31" t="s">
        <v>429</v>
      </c>
      <c r="C1270" s="73"/>
      <c r="D1270" s="64">
        <f>SUM(geab:geru!D1270)</f>
        <v>0</v>
      </c>
      <c r="E1270" s="64">
        <f>SUM(geab:geru!E1270)</f>
        <v>0</v>
      </c>
      <c r="F1270" s="75">
        <f t="shared" si="1179"/>
        <v>0</v>
      </c>
      <c r="G1270" s="25">
        <f t="shared" si="1156"/>
        <v>0</v>
      </c>
      <c r="H1270" s="64"/>
      <c r="I1270" s="76">
        <f t="shared" si="1200"/>
        <v>0</v>
      </c>
      <c r="J1270" s="64">
        <f>SUM(geab:geru!J1270)</f>
        <v>0</v>
      </c>
      <c r="K1270" s="25">
        <f t="shared" si="1180"/>
        <v>0</v>
      </c>
      <c r="L1270" s="75">
        <f t="shared" si="1201"/>
        <v>0</v>
      </c>
      <c r="M1270" s="25">
        <f t="shared" si="1181"/>
        <v>0</v>
      </c>
      <c r="N1270" s="64">
        <f>SUM(geab:geru!N1270)</f>
        <v>0</v>
      </c>
      <c r="O1270" s="25">
        <f t="shared" si="1182"/>
        <v>0</v>
      </c>
      <c r="P1270" s="76">
        <f t="shared" si="1190"/>
        <v>0</v>
      </c>
      <c r="R1270" s="64"/>
      <c r="S1270" s="65">
        <f t="shared" si="1175"/>
        <v>0</v>
      </c>
    </row>
    <row r="1271" spans="1:19" x14ac:dyDescent="0.25">
      <c r="A1271" s="72">
        <v>3320118</v>
      </c>
      <c r="B1271" s="31" t="s">
        <v>430</v>
      </c>
      <c r="C1271" s="73"/>
      <c r="D1271" s="64">
        <f>SUM(geab:geru!D1271)</f>
        <v>0</v>
      </c>
      <c r="E1271" s="64">
        <f>SUM(geab:geru!E1271)</f>
        <v>0</v>
      </c>
      <c r="F1271" s="75">
        <f t="shared" si="1179"/>
        <v>0</v>
      </c>
      <c r="G1271" s="25">
        <f t="shared" si="1156"/>
        <v>0</v>
      </c>
      <c r="H1271" s="64"/>
      <c r="I1271" s="76">
        <f t="shared" si="1200"/>
        <v>0</v>
      </c>
      <c r="J1271" s="64">
        <f>SUM(geab:geru!J1271)</f>
        <v>0</v>
      </c>
      <c r="K1271" s="25">
        <f t="shared" si="1180"/>
        <v>0</v>
      </c>
      <c r="L1271" s="75">
        <f t="shared" si="1201"/>
        <v>0</v>
      </c>
      <c r="M1271" s="25">
        <f t="shared" si="1181"/>
        <v>0</v>
      </c>
      <c r="N1271" s="64">
        <f>SUM(geab:geru!N1271)</f>
        <v>0</v>
      </c>
      <c r="O1271" s="25">
        <f t="shared" si="1182"/>
        <v>0</v>
      </c>
      <c r="P1271" s="76">
        <f t="shared" si="1190"/>
        <v>0</v>
      </c>
      <c r="R1271" s="64"/>
      <c r="S1271" s="65">
        <f t="shared" si="1175"/>
        <v>0</v>
      </c>
    </row>
    <row r="1272" spans="1:19" ht="26.25" x14ac:dyDescent="0.25">
      <c r="A1272" s="72">
        <v>3320119</v>
      </c>
      <c r="B1272" s="31" t="s">
        <v>431</v>
      </c>
      <c r="C1272" s="73"/>
      <c r="D1272" s="64">
        <f>SUM(geab:geru!D1272)</f>
        <v>0</v>
      </c>
      <c r="E1272" s="64">
        <f>SUM(geab:geru!E1272)</f>
        <v>0</v>
      </c>
      <c r="F1272" s="75">
        <f t="shared" si="1179"/>
        <v>0</v>
      </c>
      <c r="G1272" s="25">
        <f t="shared" si="1156"/>
        <v>0</v>
      </c>
      <c r="H1272" s="64"/>
      <c r="I1272" s="76">
        <f t="shared" si="1200"/>
        <v>0</v>
      </c>
      <c r="J1272" s="64">
        <f>SUM(geab:geru!J1272)</f>
        <v>0</v>
      </c>
      <c r="K1272" s="25">
        <f t="shared" si="1180"/>
        <v>0</v>
      </c>
      <c r="L1272" s="75">
        <f t="shared" si="1201"/>
        <v>0</v>
      </c>
      <c r="M1272" s="25">
        <f t="shared" si="1181"/>
        <v>0</v>
      </c>
      <c r="N1272" s="64">
        <f>SUM(geab:geru!N1272)</f>
        <v>0</v>
      </c>
      <c r="O1272" s="25">
        <f t="shared" si="1182"/>
        <v>0</v>
      </c>
      <c r="P1272" s="76">
        <f t="shared" si="1190"/>
        <v>0</v>
      </c>
      <c r="R1272" s="64"/>
      <c r="S1272" s="65">
        <f t="shared" si="1175"/>
        <v>0</v>
      </c>
    </row>
    <row r="1273" spans="1:19" ht="26.25" x14ac:dyDescent="0.25">
      <c r="A1273" s="72">
        <v>3320120</v>
      </c>
      <c r="B1273" s="31" t="s">
        <v>432</v>
      </c>
      <c r="C1273" s="73"/>
      <c r="D1273" s="64">
        <f>SUM(geab:geru!D1273)</f>
        <v>0</v>
      </c>
      <c r="E1273" s="64">
        <f>SUM(geab:geru!E1273)</f>
        <v>0</v>
      </c>
      <c r="F1273" s="75">
        <f t="shared" si="1179"/>
        <v>0</v>
      </c>
      <c r="G1273" s="25">
        <f t="shared" si="1156"/>
        <v>0</v>
      </c>
      <c r="H1273" s="64"/>
      <c r="I1273" s="76">
        <f t="shared" si="1200"/>
        <v>0</v>
      </c>
      <c r="J1273" s="64">
        <f>SUM(geab:geru!J1273)</f>
        <v>0</v>
      </c>
      <c r="K1273" s="25">
        <f t="shared" si="1180"/>
        <v>0</v>
      </c>
      <c r="L1273" s="75">
        <f t="shared" si="1201"/>
        <v>0</v>
      </c>
      <c r="M1273" s="25">
        <f t="shared" si="1181"/>
        <v>0</v>
      </c>
      <c r="N1273" s="64">
        <f>SUM(geab:geru!N1273)</f>
        <v>0</v>
      </c>
      <c r="O1273" s="25">
        <f t="shared" si="1182"/>
        <v>0</v>
      </c>
      <c r="P1273" s="76">
        <f t="shared" si="1190"/>
        <v>0</v>
      </c>
      <c r="R1273" s="64"/>
      <c r="S1273" s="65">
        <f t="shared" si="1175"/>
        <v>0</v>
      </c>
    </row>
    <row r="1274" spans="1:19" x14ac:dyDescent="0.25">
      <c r="A1274" s="72">
        <v>3320121</v>
      </c>
      <c r="B1274" s="31" t="s">
        <v>433</v>
      </c>
      <c r="C1274" s="73"/>
      <c r="D1274" s="64">
        <f>SUM(geab:geru!D1274)</f>
        <v>0</v>
      </c>
      <c r="E1274" s="64">
        <f>SUM(geab:geru!E1274)</f>
        <v>0</v>
      </c>
      <c r="F1274" s="75">
        <f t="shared" si="1179"/>
        <v>0</v>
      </c>
      <c r="G1274" s="25">
        <f t="shared" si="1156"/>
        <v>0</v>
      </c>
      <c r="H1274" s="64"/>
      <c r="I1274" s="76">
        <f t="shared" si="1200"/>
        <v>0</v>
      </c>
      <c r="J1274" s="64">
        <f>SUM(geab:geru!J1274)</f>
        <v>0</v>
      </c>
      <c r="K1274" s="25">
        <f t="shared" si="1180"/>
        <v>0</v>
      </c>
      <c r="L1274" s="75">
        <f t="shared" si="1201"/>
        <v>0</v>
      </c>
      <c r="M1274" s="25">
        <f t="shared" si="1181"/>
        <v>0</v>
      </c>
      <c r="N1274" s="64">
        <f>SUM(geab:geru!N1274)</f>
        <v>0</v>
      </c>
      <c r="O1274" s="25">
        <f t="shared" si="1182"/>
        <v>0</v>
      </c>
      <c r="P1274" s="76">
        <f t="shared" si="1190"/>
        <v>0</v>
      </c>
      <c r="R1274" s="64"/>
      <c r="S1274" s="65">
        <f t="shared" si="1175"/>
        <v>0</v>
      </c>
    </row>
    <row r="1275" spans="1:19" ht="26.25" x14ac:dyDescent="0.25">
      <c r="A1275" s="72">
        <v>3320122</v>
      </c>
      <c r="B1275" s="31" t="s">
        <v>1098</v>
      </c>
      <c r="C1275" s="73"/>
      <c r="D1275" s="64">
        <f>SUM(geab:geru!D1275)</f>
        <v>0</v>
      </c>
      <c r="E1275" s="64">
        <f>SUM(geab:geru!E1275)</f>
        <v>0</v>
      </c>
      <c r="F1275" s="75">
        <f t="shared" si="1179"/>
        <v>0</v>
      </c>
      <c r="G1275" s="25">
        <f t="shared" si="1156"/>
        <v>0</v>
      </c>
      <c r="H1275" s="64"/>
      <c r="I1275" s="76">
        <f t="shared" si="1200"/>
        <v>0</v>
      </c>
      <c r="J1275" s="64">
        <f>SUM(geab:geru!J1275)</f>
        <v>0</v>
      </c>
      <c r="K1275" s="25">
        <f t="shared" si="1180"/>
        <v>0</v>
      </c>
      <c r="L1275" s="75">
        <f t="shared" si="1201"/>
        <v>0</v>
      </c>
      <c r="M1275" s="25">
        <f t="shared" si="1181"/>
        <v>0</v>
      </c>
      <c r="N1275" s="64">
        <f>SUM(geab:geru!N1275)</f>
        <v>0</v>
      </c>
      <c r="O1275" s="25">
        <f t="shared" si="1182"/>
        <v>0</v>
      </c>
      <c r="P1275" s="76">
        <f t="shared" si="1190"/>
        <v>0</v>
      </c>
      <c r="R1275" s="64"/>
      <c r="S1275" s="65">
        <f t="shared" si="1175"/>
        <v>0</v>
      </c>
    </row>
    <row r="1276" spans="1:19" ht="26.25" x14ac:dyDescent="0.25">
      <c r="A1276" s="72">
        <v>3320123</v>
      </c>
      <c r="B1276" s="31" t="s">
        <v>435</v>
      </c>
      <c r="C1276" s="73"/>
      <c r="D1276" s="64">
        <f>SUM(geab:geru!D1276)</f>
        <v>0</v>
      </c>
      <c r="E1276" s="64">
        <f>SUM(geab:geru!E1276)</f>
        <v>0</v>
      </c>
      <c r="F1276" s="75">
        <f t="shared" si="1179"/>
        <v>0</v>
      </c>
      <c r="G1276" s="25">
        <f t="shared" si="1156"/>
        <v>0</v>
      </c>
      <c r="H1276" s="64"/>
      <c r="I1276" s="76">
        <f t="shared" si="1200"/>
        <v>0</v>
      </c>
      <c r="J1276" s="64">
        <f>SUM(geab:geru!J1276)</f>
        <v>0</v>
      </c>
      <c r="K1276" s="25">
        <f t="shared" si="1180"/>
        <v>0</v>
      </c>
      <c r="L1276" s="75">
        <f t="shared" si="1201"/>
        <v>0</v>
      </c>
      <c r="M1276" s="25">
        <f t="shared" si="1181"/>
        <v>0</v>
      </c>
      <c r="N1276" s="64">
        <f>SUM(geab:geru!N1276)</f>
        <v>0</v>
      </c>
      <c r="O1276" s="25">
        <f t="shared" si="1182"/>
        <v>0</v>
      </c>
      <c r="P1276" s="76">
        <f t="shared" si="1190"/>
        <v>0</v>
      </c>
      <c r="R1276" s="64"/>
      <c r="S1276" s="65">
        <f t="shared" si="1175"/>
        <v>0</v>
      </c>
    </row>
    <row r="1277" spans="1:19" x14ac:dyDescent="0.25">
      <c r="A1277" s="72">
        <v>3320124</v>
      </c>
      <c r="B1277" s="31" t="s">
        <v>437</v>
      </c>
      <c r="C1277" s="73"/>
      <c r="D1277" s="64">
        <f>SUM(geab:geru!D1277)</f>
        <v>0</v>
      </c>
      <c r="E1277" s="64">
        <f>SUM(geab:geru!E1277)</f>
        <v>0</v>
      </c>
      <c r="F1277" s="75">
        <f t="shared" si="1179"/>
        <v>0</v>
      </c>
      <c r="G1277" s="25">
        <f t="shared" si="1156"/>
        <v>0</v>
      </c>
      <c r="H1277" s="64"/>
      <c r="I1277" s="76">
        <f t="shared" si="1200"/>
        <v>0</v>
      </c>
      <c r="J1277" s="64">
        <f>SUM(geab:geru!J1277)</f>
        <v>0</v>
      </c>
      <c r="K1277" s="25">
        <f t="shared" si="1180"/>
        <v>0</v>
      </c>
      <c r="L1277" s="75">
        <f t="shared" si="1201"/>
        <v>0</v>
      </c>
      <c r="M1277" s="25">
        <f t="shared" si="1181"/>
        <v>0</v>
      </c>
      <c r="N1277" s="64">
        <f>SUM(geab:geru!N1277)</f>
        <v>0</v>
      </c>
      <c r="O1277" s="25">
        <f t="shared" si="1182"/>
        <v>0</v>
      </c>
      <c r="P1277" s="76">
        <f t="shared" si="1190"/>
        <v>0</v>
      </c>
      <c r="R1277" s="64"/>
      <c r="S1277" s="65">
        <f t="shared" si="1175"/>
        <v>0</v>
      </c>
    </row>
    <row r="1278" spans="1:19" ht="26.25" x14ac:dyDescent="0.25">
      <c r="A1278" s="72">
        <v>3320125</v>
      </c>
      <c r="B1278" s="31" t="s">
        <v>438</v>
      </c>
      <c r="C1278" s="73"/>
      <c r="D1278" s="74">
        <f>SUM(D1279)</f>
        <v>0</v>
      </c>
      <c r="E1278" s="74">
        <f>SUM(E1279)</f>
        <v>0</v>
      </c>
      <c r="F1278" s="75">
        <f t="shared" si="1179"/>
        <v>0</v>
      </c>
      <c r="G1278" s="25">
        <f t="shared" si="1156"/>
        <v>0</v>
      </c>
      <c r="H1278" s="74">
        <f>SUM(H1279)</f>
        <v>0</v>
      </c>
      <c r="I1278" s="76">
        <f t="shared" si="1185"/>
        <v>0</v>
      </c>
      <c r="J1278" s="74">
        <f>SUM(J1279)</f>
        <v>0</v>
      </c>
      <c r="K1278" s="25">
        <f t="shared" si="1180"/>
        <v>0</v>
      </c>
      <c r="L1278" s="75">
        <f t="shared" si="1191"/>
        <v>0</v>
      </c>
      <c r="M1278" s="25">
        <f t="shared" si="1181"/>
        <v>0</v>
      </c>
      <c r="N1278" s="74">
        <f>SUM(N1279)</f>
        <v>0</v>
      </c>
      <c r="O1278" s="25">
        <f t="shared" si="1182"/>
        <v>0</v>
      </c>
      <c r="P1278" s="76">
        <f t="shared" si="1190"/>
        <v>0</v>
      </c>
      <c r="R1278" s="64"/>
      <c r="S1278" s="65">
        <f t="shared" si="1175"/>
        <v>0</v>
      </c>
    </row>
    <row r="1279" spans="1:19" x14ac:dyDescent="0.25">
      <c r="A1279" s="72">
        <v>332012503</v>
      </c>
      <c r="B1279" s="31" t="s">
        <v>1099</v>
      </c>
      <c r="C1279" s="73"/>
      <c r="D1279" s="64">
        <f>SUM(geab:geru!D1279)</f>
        <v>0</v>
      </c>
      <c r="E1279" s="64">
        <f>SUM(geab:geru!E1279)</f>
        <v>0</v>
      </c>
      <c r="F1279" s="75">
        <f t="shared" si="1179"/>
        <v>0</v>
      </c>
      <c r="G1279" s="25">
        <f t="shared" si="1156"/>
        <v>0</v>
      </c>
      <c r="H1279" s="64"/>
      <c r="I1279" s="76">
        <f t="shared" ref="I1279:I1282" si="1202">SUM(F1279-H1279)</f>
        <v>0</v>
      </c>
      <c r="J1279" s="64">
        <f>SUM(geab:geru!J1279)</f>
        <v>0</v>
      </c>
      <c r="K1279" s="25">
        <f t="shared" si="1180"/>
        <v>0</v>
      </c>
      <c r="L1279" s="75">
        <f t="shared" ref="L1279:L1282" si="1203">SUM(N1279-J1279)</f>
        <v>0</v>
      </c>
      <c r="M1279" s="25">
        <f t="shared" si="1181"/>
        <v>0</v>
      </c>
      <c r="N1279" s="64">
        <f>SUM(geab:geru!N1279)</f>
        <v>0</v>
      </c>
      <c r="O1279" s="25">
        <f t="shared" si="1182"/>
        <v>0</v>
      </c>
      <c r="P1279" s="76">
        <f t="shared" si="1190"/>
        <v>0</v>
      </c>
      <c r="R1279" s="64"/>
      <c r="S1279" s="65">
        <f t="shared" si="1175"/>
        <v>0</v>
      </c>
    </row>
    <row r="1280" spans="1:19" x14ac:dyDescent="0.25">
      <c r="A1280" s="72">
        <v>3320126</v>
      </c>
      <c r="B1280" s="31" t="s">
        <v>170</v>
      </c>
      <c r="C1280" s="73"/>
      <c r="D1280" s="64">
        <f>SUM(geab:geru!D1280)</f>
        <v>0</v>
      </c>
      <c r="E1280" s="64">
        <f>SUM(geab:geru!E1280)</f>
        <v>0</v>
      </c>
      <c r="F1280" s="75">
        <f t="shared" si="1179"/>
        <v>0</v>
      </c>
      <c r="G1280" s="25">
        <f t="shared" si="1156"/>
        <v>0</v>
      </c>
      <c r="H1280" s="64"/>
      <c r="I1280" s="76">
        <f t="shared" si="1202"/>
        <v>0</v>
      </c>
      <c r="J1280" s="64">
        <f>SUM(geab:geru!J1280)</f>
        <v>0</v>
      </c>
      <c r="K1280" s="25">
        <f t="shared" si="1180"/>
        <v>0</v>
      </c>
      <c r="L1280" s="75">
        <f t="shared" si="1203"/>
        <v>0</v>
      </c>
      <c r="M1280" s="25">
        <f t="shared" si="1181"/>
        <v>0</v>
      </c>
      <c r="N1280" s="64">
        <f>SUM(geab:geru!N1280)</f>
        <v>0</v>
      </c>
      <c r="O1280" s="25">
        <f t="shared" si="1182"/>
        <v>0</v>
      </c>
      <c r="P1280" s="76">
        <f t="shared" si="1190"/>
        <v>0</v>
      </c>
      <c r="R1280" s="64"/>
      <c r="S1280" s="65">
        <f t="shared" si="1175"/>
        <v>0</v>
      </c>
    </row>
    <row r="1281" spans="1:19" x14ac:dyDescent="0.25">
      <c r="A1281" s="72">
        <v>3320127</v>
      </c>
      <c r="B1281" s="31" t="s">
        <v>441</v>
      </c>
      <c r="C1281" s="73"/>
      <c r="D1281" s="64">
        <f>SUM(geab:geru!D1281)</f>
        <v>0</v>
      </c>
      <c r="E1281" s="64">
        <f>SUM(geab:geru!E1281)</f>
        <v>0</v>
      </c>
      <c r="F1281" s="75">
        <f t="shared" si="1179"/>
        <v>0</v>
      </c>
      <c r="G1281" s="25">
        <f t="shared" si="1156"/>
        <v>0</v>
      </c>
      <c r="H1281" s="64"/>
      <c r="I1281" s="76">
        <f t="shared" si="1202"/>
        <v>0</v>
      </c>
      <c r="J1281" s="64">
        <f>SUM(geab:geru!J1281)</f>
        <v>0</v>
      </c>
      <c r="K1281" s="25">
        <f t="shared" si="1180"/>
        <v>0</v>
      </c>
      <c r="L1281" s="75">
        <f t="shared" si="1203"/>
        <v>0</v>
      </c>
      <c r="M1281" s="25">
        <f t="shared" si="1181"/>
        <v>0</v>
      </c>
      <c r="N1281" s="64">
        <f>SUM(geab:geru!N1281)</f>
        <v>0</v>
      </c>
      <c r="O1281" s="25">
        <f t="shared" si="1182"/>
        <v>0</v>
      </c>
      <c r="P1281" s="76">
        <f t="shared" si="1190"/>
        <v>0</v>
      </c>
      <c r="R1281" s="64"/>
      <c r="S1281" s="65">
        <f t="shared" si="1175"/>
        <v>0</v>
      </c>
    </row>
    <row r="1282" spans="1:19" x14ac:dyDescent="0.25">
      <c r="A1282" s="72">
        <v>3320128</v>
      </c>
      <c r="B1282" s="31" t="s">
        <v>442</v>
      </c>
      <c r="C1282" s="73"/>
      <c r="D1282" s="64">
        <f>SUM(geab:geru!D1282)</f>
        <v>0</v>
      </c>
      <c r="E1282" s="64">
        <f>SUM(geab:geru!E1282)</f>
        <v>0</v>
      </c>
      <c r="F1282" s="75">
        <f t="shared" si="1179"/>
        <v>0</v>
      </c>
      <c r="G1282" s="25">
        <f t="shared" si="1156"/>
        <v>0</v>
      </c>
      <c r="H1282" s="64"/>
      <c r="I1282" s="76">
        <f t="shared" si="1202"/>
        <v>0</v>
      </c>
      <c r="J1282" s="64">
        <f>SUM(geab:geru!J1282)</f>
        <v>0</v>
      </c>
      <c r="K1282" s="25">
        <f t="shared" si="1180"/>
        <v>0</v>
      </c>
      <c r="L1282" s="75">
        <f t="shared" si="1203"/>
        <v>0</v>
      </c>
      <c r="M1282" s="25">
        <f t="shared" si="1181"/>
        <v>0</v>
      </c>
      <c r="N1282" s="64">
        <f>SUM(geab:geru!N1282)</f>
        <v>0</v>
      </c>
      <c r="O1282" s="25">
        <f t="shared" si="1182"/>
        <v>0</v>
      </c>
      <c r="P1282" s="76">
        <f t="shared" si="1190"/>
        <v>0</v>
      </c>
      <c r="R1282" s="64"/>
      <c r="S1282" s="65">
        <f t="shared" si="1175"/>
        <v>0</v>
      </c>
    </row>
    <row r="1283" spans="1:19" x14ac:dyDescent="0.25">
      <c r="A1283" s="100">
        <v>33202</v>
      </c>
      <c r="B1283" s="28" t="s">
        <v>443</v>
      </c>
      <c r="C1283" s="73"/>
      <c r="D1283" s="74">
        <f>SUM(D1284:D1346)-D1342-D1305-D1301-D1290-D1291-D1297-D1287-D1284-D1326</f>
        <v>119716176000</v>
      </c>
      <c r="E1283" s="74">
        <f>SUM(E1284:E1346)-E1342-E1305-E1301-E1290-E1291-E1297-E1287-E1284-E1326</f>
        <v>27404286298</v>
      </c>
      <c r="F1283" s="75">
        <f t="shared" si="1179"/>
        <v>147120462298</v>
      </c>
      <c r="G1283" s="25">
        <f t="shared" si="1156"/>
        <v>2.0677846618540019</v>
      </c>
      <c r="H1283" s="74">
        <f>SUM(H1284:H1346)-H1342-H1305-H1301-H1290-H1291-H1297-H1287-H1284-H1326</f>
        <v>0</v>
      </c>
      <c r="I1283" s="76">
        <f t="shared" si="1185"/>
        <v>147120462298</v>
      </c>
      <c r="J1283" s="74">
        <f>SUM(J1284:J1346)-J1342-J1305-J1301-J1290-J1291-J1297-J1287-J1284-J1326</f>
        <v>8263280699</v>
      </c>
      <c r="K1283" s="25">
        <f t="shared" si="1180"/>
        <v>5.616676681087573</v>
      </c>
      <c r="L1283" s="75">
        <f t="shared" si="1191"/>
        <v>0</v>
      </c>
      <c r="M1283" s="25">
        <f t="shared" si="1181"/>
        <v>0</v>
      </c>
      <c r="N1283" s="74">
        <f>SUM(N1284:N1346)-N1342-N1305-N1301-N1290-N1291-N1297-N1287-N1284-N1326</f>
        <v>8263280699</v>
      </c>
      <c r="O1283" s="25">
        <f t="shared" si="1182"/>
        <v>5.616676681087573</v>
      </c>
      <c r="P1283" s="76">
        <f t="shared" si="1190"/>
        <v>138857181599</v>
      </c>
      <c r="R1283" s="64"/>
      <c r="S1283" s="65">
        <f t="shared" si="1175"/>
        <v>8263280699</v>
      </c>
    </row>
    <row r="1284" spans="1:19" x14ac:dyDescent="0.25">
      <c r="A1284" s="72">
        <v>3320202</v>
      </c>
      <c r="B1284" s="31" t="s">
        <v>1100</v>
      </c>
      <c r="C1284" s="73"/>
      <c r="D1284" s="74">
        <f>SUM(D1285)</f>
        <v>0</v>
      </c>
      <c r="E1284" s="74">
        <f>SUM(E1285)</f>
        <v>0</v>
      </c>
      <c r="F1284" s="75">
        <f t="shared" si="1179"/>
        <v>0</v>
      </c>
      <c r="G1284" s="25">
        <f t="shared" si="1156"/>
        <v>0</v>
      </c>
      <c r="H1284" s="74">
        <f>SUM(H1285)</f>
        <v>0</v>
      </c>
      <c r="I1284" s="76">
        <f t="shared" si="1185"/>
        <v>0</v>
      </c>
      <c r="J1284" s="74">
        <f>SUM(J1285)</f>
        <v>0</v>
      </c>
      <c r="K1284" s="25">
        <f t="shared" si="1180"/>
        <v>0</v>
      </c>
      <c r="L1284" s="75">
        <f t="shared" si="1191"/>
        <v>0</v>
      </c>
      <c r="M1284" s="25">
        <f t="shared" si="1181"/>
        <v>0</v>
      </c>
      <c r="N1284" s="74">
        <f>SUM(N1285)</f>
        <v>0</v>
      </c>
      <c r="O1284" s="25">
        <f t="shared" si="1182"/>
        <v>0</v>
      </c>
      <c r="P1284" s="76">
        <f t="shared" si="1190"/>
        <v>0</v>
      </c>
      <c r="R1284" s="64"/>
      <c r="S1284" s="65">
        <f t="shared" si="1175"/>
        <v>0</v>
      </c>
    </row>
    <row r="1285" spans="1:19" x14ac:dyDescent="0.25">
      <c r="A1285" s="72">
        <v>332020203</v>
      </c>
      <c r="B1285" s="31" t="s">
        <v>1101</v>
      </c>
      <c r="C1285" s="73"/>
      <c r="D1285" s="64">
        <f>SUM(geab:geru!D1285)</f>
        <v>0</v>
      </c>
      <c r="E1285" s="64">
        <f>SUM(geab:geru!E1285)</f>
        <v>0</v>
      </c>
      <c r="F1285" s="75">
        <f t="shared" si="1179"/>
        <v>0</v>
      </c>
      <c r="G1285" s="25">
        <f t="shared" si="1156"/>
        <v>0</v>
      </c>
      <c r="H1285" s="64"/>
      <c r="I1285" s="76">
        <f t="shared" ref="I1285:I1286" si="1204">SUM(F1285-H1285)</f>
        <v>0</v>
      </c>
      <c r="J1285" s="64">
        <f>SUM(geab:geru!J1285)</f>
        <v>0</v>
      </c>
      <c r="K1285" s="25">
        <f t="shared" si="1180"/>
        <v>0</v>
      </c>
      <c r="L1285" s="75">
        <f t="shared" ref="L1285:L1286" si="1205">SUM(N1285-J1285)</f>
        <v>0</v>
      </c>
      <c r="M1285" s="25">
        <f t="shared" si="1181"/>
        <v>0</v>
      </c>
      <c r="N1285" s="64">
        <f>SUM(geab:geru!N1285)</f>
        <v>0</v>
      </c>
      <c r="O1285" s="25">
        <f t="shared" si="1182"/>
        <v>0</v>
      </c>
      <c r="P1285" s="76">
        <f t="shared" si="1190"/>
        <v>0</v>
      </c>
      <c r="R1285" s="64"/>
      <c r="S1285" s="65">
        <f t="shared" si="1175"/>
        <v>0</v>
      </c>
    </row>
    <row r="1286" spans="1:19" ht="26.25" x14ac:dyDescent="0.25">
      <c r="A1286" s="72">
        <v>3320203</v>
      </c>
      <c r="B1286" s="31" t="s">
        <v>1102</v>
      </c>
      <c r="C1286" s="73"/>
      <c r="D1286" s="64">
        <f>SUM(geab:geru!D1286)</f>
        <v>0</v>
      </c>
      <c r="E1286" s="64">
        <f>SUM(geab:geru!E1286)</f>
        <v>0</v>
      </c>
      <c r="F1286" s="75">
        <f t="shared" si="1179"/>
        <v>0</v>
      </c>
      <c r="G1286" s="25">
        <f t="shared" si="1156"/>
        <v>0</v>
      </c>
      <c r="H1286" s="64"/>
      <c r="I1286" s="76">
        <f t="shared" si="1204"/>
        <v>0</v>
      </c>
      <c r="J1286" s="64">
        <f>SUM(geab:geru!J1286)</f>
        <v>0</v>
      </c>
      <c r="K1286" s="25">
        <f t="shared" si="1180"/>
        <v>0</v>
      </c>
      <c r="L1286" s="75">
        <f t="shared" si="1205"/>
        <v>0</v>
      </c>
      <c r="M1286" s="25">
        <f t="shared" si="1181"/>
        <v>0</v>
      </c>
      <c r="N1286" s="64">
        <f>SUM(geab:geru!N1286)</f>
        <v>0</v>
      </c>
      <c r="O1286" s="25">
        <f t="shared" si="1182"/>
        <v>0</v>
      </c>
      <c r="P1286" s="76">
        <f t="shared" si="1190"/>
        <v>0</v>
      </c>
      <c r="R1286" s="64"/>
      <c r="S1286" s="65">
        <f t="shared" si="1175"/>
        <v>0</v>
      </c>
    </row>
    <row r="1287" spans="1:19" x14ac:dyDescent="0.25">
      <c r="A1287" s="72">
        <v>3320205</v>
      </c>
      <c r="B1287" s="31" t="s">
        <v>1103</v>
      </c>
      <c r="C1287" s="73"/>
      <c r="D1287" s="74">
        <f>SUM(D1288:D1289)</f>
        <v>0</v>
      </c>
      <c r="E1287" s="74">
        <f>SUM(E1288:E1289)</f>
        <v>0</v>
      </c>
      <c r="F1287" s="75">
        <f t="shared" si="1179"/>
        <v>0</v>
      </c>
      <c r="G1287" s="25">
        <f t="shared" si="1156"/>
        <v>0</v>
      </c>
      <c r="H1287" s="74">
        <f>SUM(H1288:H1289)</f>
        <v>0</v>
      </c>
      <c r="I1287" s="76">
        <f t="shared" si="1185"/>
        <v>0</v>
      </c>
      <c r="J1287" s="74">
        <f>SUM(J1288:J1289)</f>
        <v>0</v>
      </c>
      <c r="K1287" s="25">
        <f t="shared" si="1180"/>
        <v>0</v>
      </c>
      <c r="L1287" s="75">
        <f t="shared" si="1191"/>
        <v>0</v>
      </c>
      <c r="M1287" s="25">
        <f t="shared" si="1181"/>
        <v>0</v>
      </c>
      <c r="N1287" s="74">
        <f>SUM(N1288:N1289)</f>
        <v>0</v>
      </c>
      <c r="O1287" s="25">
        <f t="shared" si="1182"/>
        <v>0</v>
      </c>
      <c r="P1287" s="76">
        <f t="shared" si="1190"/>
        <v>0</v>
      </c>
      <c r="R1287" s="64"/>
      <c r="S1287" s="65">
        <f t="shared" si="1175"/>
        <v>0</v>
      </c>
    </row>
    <row r="1288" spans="1:19" x14ac:dyDescent="0.25">
      <c r="A1288" s="72">
        <v>332020501</v>
      </c>
      <c r="B1288" s="31" t="s">
        <v>1104</v>
      </c>
      <c r="C1288" s="73"/>
      <c r="D1288" s="64">
        <f>SUM(geab:geru!D1288)</f>
        <v>0</v>
      </c>
      <c r="E1288" s="64">
        <f>SUM(geab:geru!E1288)</f>
        <v>0</v>
      </c>
      <c r="F1288" s="75">
        <f t="shared" si="1179"/>
        <v>0</v>
      </c>
      <c r="G1288" s="25">
        <f t="shared" si="1156"/>
        <v>0</v>
      </c>
      <c r="H1288" s="64"/>
      <c r="I1288" s="76">
        <f t="shared" ref="I1288:I1289" si="1206">SUM(F1288-H1288)</f>
        <v>0</v>
      </c>
      <c r="J1288" s="64">
        <f>SUM(geab:geru!J1288)</f>
        <v>0</v>
      </c>
      <c r="K1288" s="25">
        <f t="shared" si="1180"/>
        <v>0</v>
      </c>
      <c r="L1288" s="75">
        <f t="shared" ref="L1288:L1289" si="1207">SUM(N1288-J1288)</f>
        <v>0</v>
      </c>
      <c r="M1288" s="25">
        <f t="shared" si="1181"/>
        <v>0</v>
      </c>
      <c r="N1288" s="64">
        <f>SUM(geab:geru!N1288)</f>
        <v>0</v>
      </c>
      <c r="O1288" s="25">
        <f t="shared" si="1182"/>
        <v>0</v>
      </c>
      <c r="P1288" s="76">
        <f t="shared" si="1190"/>
        <v>0</v>
      </c>
      <c r="R1288" s="64"/>
      <c r="S1288" s="65">
        <f t="shared" si="1175"/>
        <v>0</v>
      </c>
    </row>
    <row r="1289" spans="1:19" x14ac:dyDescent="0.25">
      <c r="A1289" s="72">
        <v>332020502</v>
      </c>
      <c r="B1289" s="31" t="s">
        <v>1099</v>
      </c>
      <c r="C1289" s="73"/>
      <c r="D1289" s="64">
        <f>SUM(geab:geru!D1289)</f>
        <v>0</v>
      </c>
      <c r="E1289" s="64">
        <f>SUM(geab:geru!E1289)</f>
        <v>0</v>
      </c>
      <c r="F1289" s="75">
        <f t="shared" si="1179"/>
        <v>0</v>
      </c>
      <c r="G1289" s="25">
        <f t="shared" si="1156"/>
        <v>0</v>
      </c>
      <c r="H1289" s="64"/>
      <c r="I1289" s="76">
        <f t="shared" si="1206"/>
        <v>0</v>
      </c>
      <c r="J1289" s="64">
        <f>SUM(geab:geru!J1289)</f>
        <v>0</v>
      </c>
      <c r="K1289" s="25">
        <f t="shared" si="1180"/>
        <v>0</v>
      </c>
      <c r="L1289" s="75">
        <f t="shared" si="1207"/>
        <v>0</v>
      </c>
      <c r="M1289" s="25">
        <f t="shared" si="1181"/>
        <v>0</v>
      </c>
      <c r="N1289" s="64">
        <f>SUM(geab:geru!N1289)</f>
        <v>0</v>
      </c>
      <c r="O1289" s="25">
        <f t="shared" si="1182"/>
        <v>0</v>
      </c>
      <c r="P1289" s="76">
        <f t="shared" ref="P1289:P1301" si="1208">SUM(F1289-N1289)</f>
        <v>0</v>
      </c>
      <c r="R1289" s="64"/>
      <c r="S1289" s="65"/>
    </row>
    <row r="1290" spans="1:19" x14ac:dyDescent="0.25">
      <c r="A1290" s="72">
        <v>3320208</v>
      </c>
      <c r="B1290" s="31" t="s">
        <v>1105</v>
      </c>
      <c r="C1290" s="73"/>
      <c r="D1290" s="74">
        <f>SUM(D1292:D1297)</f>
        <v>0</v>
      </c>
      <c r="E1290" s="74">
        <f>SUM(E1292:E1297)</f>
        <v>0</v>
      </c>
      <c r="F1290" s="75">
        <f t="shared" si="1179"/>
        <v>0</v>
      </c>
      <c r="G1290" s="25">
        <f t="shared" si="1156"/>
        <v>0</v>
      </c>
      <c r="H1290" s="74">
        <f>SUM(H1292:H1297)</f>
        <v>0</v>
      </c>
      <c r="I1290" s="76">
        <f t="shared" si="1185"/>
        <v>0</v>
      </c>
      <c r="J1290" s="74">
        <f>SUM(J1292:J1297)</f>
        <v>0</v>
      </c>
      <c r="K1290" s="25">
        <f t="shared" si="1180"/>
        <v>0</v>
      </c>
      <c r="L1290" s="75">
        <f t="shared" ref="L1290:L1297" si="1209">SUM(N1290-J1290)</f>
        <v>0</v>
      </c>
      <c r="M1290" s="25">
        <f t="shared" si="1181"/>
        <v>0</v>
      </c>
      <c r="N1290" s="74">
        <f>SUM(N1292:N1297)</f>
        <v>0</v>
      </c>
      <c r="O1290" s="25">
        <f t="shared" si="1182"/>
        <v>0</v>
      </c>
      <c r="P1290" s="76">
        <f t="shared" si="1208"/>
        <v>0</v>
      </c>
      <c r="R1290" s="64"/>
      <c r="S1290" s="65">
        <f t="shared" si="1175"/>
        <v>0</v>
      </c>
    </row>
    <row r="1291" spans="1:19" x14ac:dyDescent="0.25">
      <c r="A1291" s="72">
        <v>332020801</v>
      </c>
      <c r="B1291" s="31" t="s">
        <v>1106</v>
      </c>
      <c r="C1291" s="73"/>
      <c r="D1291" s="64">
        <f>SUM(D1292:D1293)</f>
        <v>0</v>
      </c>
      <c r="E1291" s="64">
        <f>SUM(E1292:E1293)</f>
        <v>0</v>
      </c>
      <c r="F1291" s="75">
        <f t="shared" si="1179"/>
        <v>0</v>
      </c>
      <c r="G1291" s="25">
        <f t="shared" ref="G1291:G1354" si="1210">IF(OR(F1291=0,F$7=0),0,F1291/F$7)*100</f>
        <v>0</v>
      </c>
      <c r="H1291" s="64">
        <f>SUM(H1292:H1293)</f>
        <v>0</v>
      </c>
      <c r="I1291" s="76">
        <f t="shared" si="1185"/>
        <v>0</v>
      </c>
      <c r="J1291" s="64">
        <f>SUM(J1292:J1293)</f>
        <v>0</v>
      </c>
      <c r="K1291" s="25">
        <f t="shared" si="1180"/>
        <v>0</v>
      </c>
      <c r="L1291" s="75">
        <f t="shared" si="1209"/>
        <v>0</v>
      </c>
      <c r="M1291" s="25">
        <f t="shared" si="1181"/>
        <v>0</v>
      </c>
      <c r="N1291" s="64">
        <f>SUM(N1292:N1293)</f>
        <v>0</v>
      </c>
      <c r="O1291" s="25">
        <f t="shared" si="1182"/>
        <v>0</v>
      </c>
      <c r="P1291" s="76">
        <f t="shared" si="1208"/>
        <v>0</v>
      </c>
      <c r="R1291" s="64"/>
      <c r="S1291" s="65">
        <f t="shared" si="1175"/>
        <v>0</v>
      </c>
    </row>
    <row r="1292" spans="1:19" x14ac:dyDescent="0.25">
      <c r="A1292" s="72">
        <v>33202080101</v>
      </c>
      <c r="B1292" s="31" t="s">
        <v>1107</v>
      </c>
      <c r="C1292" s="73"/>
      <c r="D1292" s="64">
        <f>SUM(geab:geru!D1292)</f>
        <v>0</v>
      </c>
      <c r="E1292" s="64">
        <f>SUM(geab:geru!E1292)</f>
        <v>0</v>
      </c>
      <c r="F1292" s="75">
        <f t="shared" si="1179"/>
        <v>0</v>
      </c>
      <c r="G1292" s="25">
        <f t="shared" si="1210"/>
        <v>0</v>
      </c>
      <c r="H1292" s="64"/>
      <c r="I1292" s="76">
        <f t="shared" ref="I1292:I1296" si="1211">SUM(F1292-H1292)</f>
        <v>0</v>
      </c>
      <c r="J1292" s="64">
        <f>SUM(geab:geru!J1292)</f>
        <v>0</v>
      </c>
      <c r="K1292" s="25">
        <f t="shared" si="1180"/>
        <v>0</v>
      </c>
      <c r="L1292" s="75">
        <f t="shared" ref="L1292:L1296" si="1212">SUM(N1292-J1292)</f>
        <v>0</v>
      </c>
      <c r="M1292" s="25">
        <f t="shared" si="1181"/>
        <v>0</v>
      </c>
      <c r="N1292" s="64">
        <f>SUM(geab:geru!N1292)</f>
        <v>0</v>
      </c>
      <c r="O1292" s="25">
        <f t="shared" si="1182"/>
        <v>0</v>
      </c>
      <c r="P1292" s="76">
        <f t="shared" si="1208"/>
        <v>0</v>
      </c>
      <c r="R1292" s="64"/>
      <c r="S1292" s="65"/>
    </row>
    <row r="1293" spans="1:19" x14ac:dyDescent="0.25">
      <c r="A1293" s="72">
        <v>33202080102</v>
      </c>
      <c r="B1293" s="31" t="s">
        <v>1108</v>
      </c>
      <c r="C1293" s="73"/>
      <c r="D1293" s="64">
        <f>SUM(geab:geru!D1293)</f>
        <v>0</v>
      </c>
      <c r="E1293" s="64">
        <f>SUM(geab:geru!E1293)</f>
        <v>0</v>
      </c>
      <c r="F1293" s="75">
        <f t="shared" si="1179"/>
        <v>0</v>
      </c>
      <c r="G1293" s="25">
        <f t="shared" si="1210"/>
        <v>0</v>
      </c>
      <c r="H1293" s="64"/>
      <c r="I1293" s="76">
        <f t="shared" si="1211"/>
        <v>0</v>
      </c>
      <c r="J1293" s="64">
        <f>SUM(geab:geru!J1293)</f>
        <v>0</v>
      </c>
      <c r="K1293" s="25">
        <f t="shared" si="1180"/>
        <v>0</v>
      </c>
      <c r="L1293" s="75">
        <f t="shared" si="1212"/>
        <v>0</v>
      </c>
      <c r="M1293" s="25">
        <f t="shared" si="1181"/>
        <v>0</v>
      </c>
      <c r="N1293" s="64">
        <f>SUM(geab:geru!N1293)</f>
        <v>0</v>
      </c>
      <c r="O1293" s="25">
        <f t="shared" si="1182"/>
        <v>0</v>
      </c>
      <c r="P1293" s="76">
        <f t="shared" si="1208"/>
        <v>0</v>
      </c>
      <c r="R1293" s="64"/>
      <c r="S1293" s="65"/>
    </row>
    <row r="1294" spans="1:19" x14ac:dyDescent="0.25">
      <c r="A1294" s="72">
        <v>332020802</v>
      </c>
      <c r="B1294" s="31" t="s">
        <v>1109</v>
      </c>
      <c r="C1294" s="73"/>
      <c r="D1294" s="64">
        <f>SUM(geab:geru!D1294)</f>
        <v>0</v>
      </c>
      <c r="E1294" s="64">
        <f>SUM(geab:geru!E1294)</f>
        <v>0</v>
      </c>
      <c r="F1294" s="75">
        <f t="shared" si="1179"/>
        <v>0</v>
      </c>
      <c r="G1294" s="25">
        <f t="shared" si="1210"/>
        <v>0</v>
      </c>
      <c r="H1294" s="64"/>
      <c r="I1294" s="76">
        <f t="shared" si="1211"/>
        <v>0</v>
      </c>
      <c r="J1294" s="64">
        <f>SUM(geab:geru!J1294)</f>
        <v>0</v>
      </c>
      <c r="K1294" s="25">
        <f t="shared" si="1180"/>
        <v>0</v>
      </c>
      <c r="L1294" s="75">
        <f t="shared" si="1212"/>
        <v>0</v>
      </c>
      <c r="M1294" s="25">
        <f t="shared" si="1181"/>
        <v>0</v>
      </c>
      <c r="N1294" s="64">
        <f>SUM(geab:geru!N1294)</f>
        <v>0</v>
      </c>
      <c r="O1294" s="25">
        <f t="shared" si="1182"/>
        <v>0</v>
      </c>
      <c r="P1294" s="76">
        <f t="shared" si="1208"/>
        <v>0</v>
      </c>
      <c r="R1294" s="64"/>
      <c r="S1294" s="65">
        <f t="shared" si="1175"/>
        <v>0</v>
      </c>
    </row>
    <row r="1295" spans="1:19" x14ac:dyDescent="0.25">
      <c r="A1295" s="72">
        <v>332020803</v>
      </c>
      <c r="B1295" s="31" t="s">
        <v>1110</v>
      </c>
      <c r="C1295" s="73"/>
      <c r="D1295" s="64">
        <f>SUM(geab:geru!D1295)</f>
        <v>0</v>
      </c>
      <c r="E1295" s="64">
        <f>SUM(geab:geru!E1295)</f>
        <v>0</v>
      </c>
      <c r="F1295" s="75">
        <f t="shared" si="1179"/>
        <v>0</v>
      </c>
      <c r="G1295" s="25">
        <f t="shared" si="1210"/>
        <v>0</v>
      </c>
      <c r="H1295" s="64"/>
      <c r="I1295" s="76">
        <f t="shared" si="1211"/>
        <v>0</v>
      </c>
      <c r="J1295" s="64">
        <f>SUM(geab:geru!J1295)</f>
        <v>0</v>
      </c>
      <c r="K1295" s="25">
        <f t="shared" si="1180"/>
        <v>0</v>
      </c>
      <c r="L1295" s="75">
        <f t="shared" si="1212"/>
        <v>0</v>
      </c>
      <c r="M1295" s="25">
        <f t="shared" si="1181"/>
        <v>0</v>
      </c>
      <c r="N1295" s="64">
        <f>SUM(geab:geru!N1295)</f>
        <v>0</v>
      </c>
      <c r="O1295" s="25">
        <f t="shared" si="1182"/>
        <v>0</v>
      </c>
      <c r="P1295" s="76">
        <f t="shared" si="1208"/>
        <v>0</v>
      </c>
      <c r="R1295" s="64"/>
      <c r="S1295" s="65">
        <f t="shared" si="1175"/>
        <v>0</v>
      </c>
    </row>
    <row r="1296" spans="1:19" x14ac:dyDescent="0.25">
      <c r="A1296" s="72">
        <v>332020804</v>
      </c>
      <c r="B1296" s="80" t="s">
        <v>1111</v>
      </c>
      <c r="C1296" s="73"/>
      <c r="D1296" s="64">
        <f>SUM(geab:geru!D1296)</f>
        <v>0</v>
      </c>
      <c r="E1296" s="64">
        <f>SUM(geab:geru!E1296)</f>
        <v>0</v>
      </c>
      <c r="F1296" s="75">
        <f t="shared" si="1179"/>
        <v>0</v>
      </c>
      <c r="G1296" s="25">
        <f t="shared" si="1210"/>
        <v>0</v>
      </c>
      <c r="H1296" s="64"/>
      <c r="I1296" s="76">
        <f t="shared" si="1211"/>
        <v>0</v>
      </c>
      <c r="J1296" s="64">
        <f>SUM(geab:geru!J1296)</f>
        <v>0</v>
      </c>
      <c r="K1296" s="25">
        <f t="shared" si="1180"/>
        <v>0</v>
      </c>
      <c r="L1296" s="75">
        <f t="shared" si="1212"/>
        <v>0</v>
      </c>
      <c r="M1296" s="25">
        <f t="shared" si="1181"/>
        <v>0</v>
      </c>
      <c r="N1296" s="64">
        <f>SUM(geab:geru!N1296)</f>
        <v>0</v>
      </c>
      <c r="O1296" s="25">
        <f t="shared" si="1182"/>
        <v>0</v>
      </c>
      <c r="P1296" s="76">
        <f t="shared" si="1208"/>
        <v>0</v>
      </c>
      <c r="R1296" s="64"/>
      <c r="S1296" s="65">
        <f t="shared" si="1175"/>
        <v>0</v>
      </c>
    </row>
    <row r="1297" spans="1:19" ht="26.25" x14ac:dyDescent="0.25">
      <c r="A1297" s="72">
        <v>332020805</v>
      </c>
      <c r="B1297" s="80" t="s">
        <v>1112</v>
      </c>
      <c r="C1297" s="73"/>
      <c r="D1297" s="64">
        <f>SUM(D1298:D1300)</f>
        <v>0</v>
      </c>
      <c r="E1297" s="64">
        <f>SUM(E1298:E1300)</f>
        <v>0</v>
      </c>
      <c r="F1297" s="75">
        <f t="shared" si="1179"/>
        <v>0</v>
      </c>
      <c r="G1297" s="25">
        <f t="shared" si="1210"/>
        <v>0</v>
      </c>
      <c r="H1297" s="64">
        <f>SUM(H1298:H1300)</f>
        <v>0</v>
      </c>
      <c r="I1297" s="76">
        <f t="shared" si="1185"/>
        <v>0</v>
      </c>
      <c r="J1297" s="64">
        <f>SUM(J1298:J1300)</f>
        <v>0</v>
      </c>
      <c r="K1297" s="25">
        <f t="shared" si="1180"/>
        <v>0</v>
      </c>
      <c r="L1297" s="75">
        <f t="shared" si="1209"/>
        <v>0</v>
      </c>
      <c r="M1297" s="25">
        <f t="shared" si="1181"/>
        <v>0</v>
      </c>
      <c r="N1297" s="64">
        <f>SUM(N1298:N1300)</f>
        <v>0</v>
      </c>
      <c r="O1297" s="25">
        <f t="shared" si="1182"/>
        <v>0</v>
      </c>
      <c r="P1297" s="76">
        <f t="shared" si="1208"/>
        <v>0</v>
      </c>
      <c r="R1297" s="64"/>
      <c r="S1297" s="65">
        <f t="shared" si="1175"/>
        <v>0</v>
      </c>
    </row>
    <row r="1298" spans="1:19" x14ac:dyDescent="0.25">
      <c r="A1298" s="72">
        <v>33202080501</v>
      </c>
      <c r="B1298" s="80" t="s">
        <v>1113</v>
      </c>
      <c r="C1298" s="73"/>
      <c r="D1298" s="64">
        <f>SUM(geab:geru!D1298)</f>
        <v>0</v>
      </c>
      <c r="E1298" s="64">
        <f>SUM(geab:geru!E1298)</f>
        <v>0</v>
      </c>
      <c r="F1298" s="75">
        <f t="shared" si="1179"/>
        <v>0</v>
      </c>
      <c r="G1298" s="25">
        <f t="shared" si="1210"/>
        <v>0</v>
      </c>
      <c r="H1298" s="64"/>
      <c r="I1298" s="76">
        <f t="shared" ref="I1298:I1300" si="1213">SUM(F1298-H1298)</f>
        <v>0</v>
      </c>
      <c r="J1298" s="64">
        <f>SUM(geab:geru!J1298)</f>
        <v>0</v>
      </c>
      <c r="K1298" s="25">
        <f t="shared" si="1180"/>
        <v>0</v>
      </c>
      <c r="L1298" s="75">
        <f t="shared" ref="L1298:L1300" si="1214">SUM(N1298-J1298)</f>
        <v>0</v>
      </c>
      <c r="M1298" s="25">
        <f t="shared" si="1181"/>
        <v>0</v>
      </c>
      <c r="N1298" s="64">
        <f>SUM(geab:geru!N1298)</f>
        <v>0</v>
      </c>
      <c r="O1298" s="25">
        <f t="shared" si="1182"/>
        <v>0</v>
      </c>
      <c r="P1298" s="76">
        <f t="shared" si="1208"/>
        <v>0</v>
      </c>
      <c r="R1298" s="64"/>
      <c r="S1298" s="65"/>
    </row>
    <row r="1299" spans="1:19" x14ac:dyDescent="0.25">
      <c r="A1299" s="72">
        <v>33202080502</v>
      </c>
      <c r="B1299" s="80" t="s">
        <v>1114</v>
      </c>
      <c r="C1299" s="73"/>
      <c r="D1299" s="64">
        <f>SUM(geab:geru!D1299)</f>
        <v>0</v>
      </c>
      <c r="E1299" s="64">
        <f>SUM(geab:geru!E1299)</f>
        <v>0</v>
      </c>
      <c r="F1299" s="75">
        <f t="shared" si="1179"/>
        <v>0</v>
      </c>
      <c r="G1299" s="25">
        <f t="shared" si="1210"/>
        <v>0</v>
      </c>
      <c r="H1299" s="64"/>
      <c r="I1299" s="76">
        <f t="shared" si="1213"/>
        <v>0</v>
      </c>
      <c r="J1299" s="64">
        <f>SUM(geab:geru!J1299)</f>
        <v>0</v>
      </c>
      <c r="K1299" s="25">
        <f t="shared" si="1180"/>
        <v>0</v>
      </c>
      <c r="L1299" s="75">
        <f t="shared" si="1214"/>
        <v>0</v>
      </c>
      <c r="M1299" s="25">
        <f t="shared" si="1181"/>
        <v>0</v>
      </c>
      <c r="N1299" s="64">
        <f>SUM(geab:geru!N1299)</f>
        <v>0</v>
      </c>
      <c r="O1299" s="25">
        <f t="shared" si="1182"/>
        <v>0</v>
      </c>
      <c r="P1299" s="76">
        <f t="shared" si="1208"/>
        <v>0</v>
      </c>
      <c r="R1299" s="64"/>
      <c r="S1299" s="65"/>
    </row>
    <row r="1300" spans="1:19" x14ac:dyDescent="0.25">
      <c r="A1300" s="72">
        <v>33202080503</v>
      </c>
      <c r="B1300" s="80" t="s">
        <v>1115</v>
      </c>
      <c r="C1300" s="73"/>
      <c r="D1300" s="64">
        <f>SUM(geab:geru!D1300)</f>
        <v>0</v>
      </c>
      <c r="E1300" s="64">
        <f>SUM(geab:geru!E1300)</f>
        <v>0</v>
      </c>
      <c r="F1300" s="75">
        <f t="shared" si="1179"/>
        <v>0</v>
      </c>
      <c r="G1300" s="25">
        <f t="shared" si="1210"/>
        <v>0</v>
      </c>
      <c r="H1300" s="64"/>
      <c r="I1300" s="76">
        <f t="shared" si="1213"/>
        <v>0</v>
      </c>
      <c r="J1300" s="64">
        <f>SUM(geab:geru!J1300)</f>
        <v>0</v>
      </c>
      <c r="K1300" s="25">
        <f t="shared" si="1180"/>
        <v>0</v>
      </c>
      <c r="L1300" s="75">
        <f t="shared" si="1214"/>
        <v>0</v>
      </c>
      <c r="M1300" s="25">
        <f t="shared" si="1181"/>
        <v>0</v>
      </c>
      <c r="N1300" s="64">
        <f>SUM(geab:geru!N1300)</f>
        <v>0</v>
      </c>
      <c r="O1300" s="25">
        <f t="shared" si="1182"/>
        <v>0</v>
      </c>
      <c r="P1300" s="76">
        <f t="shared" si="1208"/>
        <v>0</v>
      </c>
      <c r="R1300" s="64"/>
      <c r="S1300" s="65"/>
    </row>
    <row r="1301" spans="1:19" x14ac:dyDescent="0.25">
      <c r="A1301" s="72">
        <v>3320209</v>
      </c>
      <c r="B1301" s="31" t="s">
        <v>1116</v>
      </c>
      <c r="C1301" s="73"/>
      <c r="D1301" s="74">
        <f>SUM(D1302:D1303)</f>
        <v>0</v>
      </c>
      <c r="E1301" s="74">
        <f>SUM(E1302:E1303)</f>
        <v>0</v>
      </c>
      <c r="F1301" s="75">
        <f t="shared" si="1179"/>
        <v>0</v>
      </c>
      <c r="G1301" s="25">
        <f t="shared" si="1210"/>
        <v>0</v>
      </c>
      <c r="H1301" s="74">
        <f>SUM(H1302:H1303)</f>
        <v>0</v>
      </c>
      <c r="I1301" s="76">
        <f t="shared" si="1185"/>
        <v>0</v>
      </c>
      <c r="J1301" s="74">
        <f>SUM(J1302:J1303)</f>
        <v>0</v>
      </c>
      <c r="K1301" s="25">
        <f t="shared" si="1180"/>
        <v>0</v>
      </c>
      <c r="L1301" s="75">
        <f t="shared" si="1191"/>
        <v>0</v>
      </c>
      <c r="M1301" s="25">
        <f t="shared" si="1181"/>
        <v>0</v>
      </c>
      <c r="N1301" s="74">
        <f>SUM(N1302:N1303)</f>
        <v>0</v>
      </c>
      <c r="O1301" s="25">
        <f t="shared" si="1182"/>
        <v>0</v>
      </c>
      <c r="P1301" s="76">
        <f t="shared" si="1208"/>
        <v>0</v>
      </c>
      <c r="R1301" s="64"/>
      <c r="S1301" s="65">
        <f t="shared" si="1175"/>
        <v>0</v>
      </c>
    </row>
    <row r="1302" spans="1:19" x14ac:dyDescent="0.25">
      <c r="A1302" s="72">
        <v>332020901</v>
      </c>
      <c r="B1302" s="31" t="s">
        <v>1104</v>
      </c>
      <c r="C1302" s="73"/>
      <c r="D1302" s="64">
        <f>SUM(geab:geru!D1302)</f>
        <v>0</v>
      </c>
      <c r="E1302" s="64">
        <f>SUM(geab:geru!E1302)</f>
        <v>0</v>
      </c>
      <c r="F1302" s="75">
        <f t="shared" si="1179"/>
        <v>0</v>
      </c>
      <c r="G1302" s="25">
        <f t="shared" si="1210"/>
        <v>0</v>
      </c>
      <c r="H1302" s="64"/>
      <c r="I1302" s="76">
        <f t="shared" ref="I1302:I1304" si="1215">SUM(F1302-H1302)</f>
        <v>0</v>
      </c>
      <c r="J1302" s="64">
        <f>SUM(geab:geru!J1302)</f>
        <v>0</v>
      </c>
      <c r="K1302" s="25">
        <f t="shared" si="1180"/>
        <v>0</v>
      </c>
      <c r="L1302" s="75">
        <f t="shared" ref="L1302:L1304" si="1216">SUM(N1302-J1302)</f>
        <v>0</v>
      </c>
      <c r="M1302" s="25">
        <f t="shared" si="1181"/>
        <v>0</v>
      </c>
      <c r="N1302" s="64">
        <f>SUM(geab:geru!N1302)</f>
        <v>0</v>
      </c>
      <c r="O1302" s="25">
        <f t="shared" si="1182"/>
        <v>0</v>
      </c>
      <c r="P1302" s="76">
        <f t="shared" si="1190"/>
        <v>0</v>
      </c>
      <c r="R1302" s="64"/>
      <c r="S1302" s="65">
        <f t="shared" si="1175"/>
        <v>0</v>
      </c>
    </row>
    <row r="1303" spans="1:19" x14ac:dyDescent="0.25">
      <c r="A1303" s="72">
        <v>332020902</v>
      </c>
      <c r="B1303" s="31" t="s">
        <v>1099</v>
      </c>
      <c r="C1303" s="73"/>
      <c r="D1303" s="64">
        <f>SUM(geab:geru!D1303)</f>
        <v>0</v>
      </c>
      <c r="E1303" s="64">
        <f>SUM(geab:geru!E1303)</f>
        <v>0</v>
      </c>
      <c r="F1303" s="75">
        <f t="shared" si="1179"/>
        <v>0</v>
      </c>
      <c r="G1303" s="25">
        <f t="shared" si="1210"/>
        <v>0</v>
      </c>
      <c r="H1303" s="64"/>
      <c r="I1303" s="76">
        <f t="shared" si="1215"/>
        <v>0</v>
      </c>
      <c r="J1303" s="64">
        <f>SUM(geab:geru!J1303)</f>
        <v>0</v>
      </c>
      <c r="K1303" s="25">
        <f t="shared" si="1180"/>
        <v>0</v>
      </c>
      <c r="L1303" s="75">
        <f t="shared" si="1216"/>
        <v>0</v>
      </c>
      <c r="M1303" s="25">
        <f t="shared" si="1181"/>
        <v>0</v>
      </c>
      <c r="N1303" s="64">
        <f>SUM(geab:geru!N1303)</f>
        <v>0</v>
      </c>
      <c r="O1303" s="25">
        <f t="shared" si="1182"/>
        <v>0</v>
      </c>
      <c r="P1303" s="76">
        <f t="shared" si="1190"/>
        <v>0</v>
      </c>
      <c r="R1303" s="64"/>
      <c r="S1303" s="65">
        <f t="shared" si="1175"/>
        <v>0</v>
      </c>
    </row>
    <row r="1304" spans="1:19" x14ac:dyDescent="0.25">
      <c r="A1304" s="72">
        <v>3320211</v>
      </c>
      <c r="B1304" s="31" t="s">
        <v>1117</v>
      </c>
      <c r="C1304" s="73"/>
      <c r="D1304" s="64">
        <f>SUM(geab:geru!D1304)</f>
        <v>0</v>
      </c>
      <c r="E1304" s="64">
        <f>SUM(geab:geru!E1304)</f>
        <v>0</v>
      </c>
      <c r="F1304" s="75">
        <f t="shared" si="1179"/>
        <v>0</v>
      </c>
      <c r="G1304" s="25">
        <f t="shared" si="1210"/>
        <v>0</v>
      </c>
      <c r="H1304" s="64"/>
      <c r="I1304" s="76">
        <f t="shared" si="1215"/>
        <v>0</v>
      </c>
      <c r="J1304" s="64">
        <f>SUM(geab:geru!J1304)</f>
        <v>0</v>
      </c>
      <c r="K1304" s="25">
        <f t="shared" si="1180"/>
        <v>0</v>
      </c>
      <c r="L1304" s="75">
        <f t="shared" si="1216"/>
        <v>0</v>
      </c>
      <c r="M1304" s="25">
        <f t="shared" si="1181"/>
        <v>0</v>
      </c>
      <c r="N1304" s="64">
        <f>SUM(geab:geru!N1304)</f>
        <v>0</v>
      </c>
      <c r="O1304" s="25">
        <f t="shared" si="1182"/>
        <v>0</v>
      </c>
      <c r="P1304" s="76">
        <f t="shared" si="1190"/>
        <v>0</v>
      </c>
      <c r="R1304" s="64"/>
      <c r="S1304" s="65">
        <f t="shared" si="1175"/>
        <v>0</v>
      </c>
    </row>
    <row r="1305" spans="1:19" x14ac:dyDescent="0.25">
      <c r="A1305" s="72">
        <v>3320212</v>
      </c>
      <c r="B1305" s="31" t="s">
        <v>1118</v>
      </c>
      <c r="C1305" s="73"/>
      <c r="D1305" s="74">
        <f>SUM(D1306:D1325)</f>
        <v>0</v>
      </c>
      <c r="E1305" s="74">
        <f>SUM(E1306:E1325)</f>
        <v>0</v>
      </c>
      <c r="F1305" s="75">
        <f t="shared" si="1179"/>
        <v>0</v>
      </c>
      <c r="G1305" s="25">
        <f t="shared" si="1210"/>
        <v>0</v>
      </c>
      <c r="H1305" s="74">
        <f>SUM(H1306:H1325)</f>
        <v>0</v>
      </c>
      <c r="I1305" s="76">
        <f t="shared" si="1185"/>
        <v>0</v>
      </c>
      <c r="J1305" s="74">
        <f>SUM(J1306:J1325)</f>
        <v>0</v>
      </c>
      <c r="K1305" s="25">
        <f t="shared" si="1180"/>
        <v>0</v>
      </c>
      <c r="L1305" s="75">
        <f t="shared" si="1191"/>
        <v>0</v>
      </c>
      <c r="M1305" s="25">
        <f t="shared" si="1181"/>
        <v>0</v>
      </c>
      <c r="N1305" s="74">
        <f>SUM(N1306:N1325)</f>
        <v>0</v>
      </c>
      <c r="O1305" s="25">
        <f t="shared" si="1182"/>
        <v>0</v>
      </c>
      <c r="P1305" s="76">
        <f t="shared" si="1190"/>
        <v>0</v>
      </c>
      <c r="R1305" s="64"/>
      <c r="S1305" s="65">
        <f t="shared" si="1175"/>
        <v>0</v>
      </c>
    </row>
    <row r="1306" spans="1:19" x14ac:dyDescent="0.25">
      <c r="A1306" s="72">
        <v>332021201</v>
      </c>
      <c r="B1306" s="31" t="s">
        <v>454</v>
      </c>
      <c r="C1306" s="73"/>
      <c r="D1306" s="64">
        <f>SUM(geab:geru!D1306)</f>
        <v>0</v>
      </c>
      <c r="E1306" s="64">
        <f>SUM(geab:geru!E1306)</f>
        <v>0</v>
      </c>
      <c r="F1306" s="75">
        <f t="shared" si="1179"/>
        <v>0</v>
      </c>
      <c r="G1306" s="25">
        <f t="shared" si="1210"/>
        <v>0</v>
      </c>
      <c r="H1306" s="64"/>
      <c r="I1306" s="76">
        <f t="shared" ref="I1306:I1325" si="1217">SUM(F1306-H1306)</f>
        <v>0</v>
      </c>
      <c r="J1306" s="64">
        <f>SUM(geab:geru!J1306)</f>
        <v>0</v>
      </c>
      <c r="K1306" s="25">
        <f t="shared" si="1180"/>
        <v>0</v>
      </c>
      <c r="L1306" s="75">
        <f t="shared" ref="L1306:L1325" si="1218">SUM(N1306-J1306)</f>
        <v>0</v>
      </c>
      <c r="M1306" s="25">
        <f t="shared" si="1181"/>
        <v>0</v>
      </c>
      <c r="N1306" s="64">
        <f>SUM(geab:geru!N1306)</f>
        <v>0</v>
      </c>
      <c r="O1306" s="25">
        <f t="shared" si="1182"/>
        <v>0</v>
      </c>
      <c r="P1306" s="76">
        <f t="shared" si="1190"/>
        <v>0</v>
      </c>
      <c r="R1306" s="64"/>
      <c r="S1306" s="65">
        <f t="shared" si="1175"/>
        <v>0</v>
      </c>
    </row>
    <row r="1307" spans="1:19" x14ac:dyDescent="0.25">
      <c r="A1307" s="72">
        <v>332021202</v>
      </c>
      <c r="B1307" s="31" t="s">
        <v>455</v>
      </c>
      <c r="C1307" s="73"/>
      <c r="D1307" s="64">
        <f>SUM(geab:geru!D1307)</f>
        <v>0</v>
      </c>
      <c r="E1307" s="64">
        <f>SUM(geab:geru!E1307)</f>
        <v>0</v>
      </c>
      <c r="F1307" s="75">
        <f t="shared" si="1179"/>
        <v>0</v>
      </c>
      <c r="G1307" s="25">
        <f t="shared" si="1210"/>
        <v>0</v>
      </c>
      <c r="H1307" s="64"/>
      <c r="I1307" s="76">
        <f t="shared" si="1217"/>
        <v>0</v>
      </c>
      <c r="J1307" s="64">
        <f>SUM(geab:geru!J1307)</f>
        <v>0</v>
      </c>
      <c r="K1307" s="25">
        <f t="shared" si="1180"/>
        <v>0</v>
      </c>
      <c r="L1307" s="75">
        <f t="shared" si="1218"/>
        <v>0</v>
      </c>
      <c r="M1307" s="25">
        <f t="shared" si="1181"/>
        <v>0</v>
      </c>
      <c r="N1307" s="64">
        <f>SUM(geab:geru!N1307)</f>
        <v>0</v>
      </c>
      <c r="O1307" s="25">
        <f t="shared" si="1182"/>
        <v>0</v>
      </c>
      <c r="P1307" s="76">
        <f t="shared" si="1190"/>
        <v>0</v>
      </c>
      <c r="R1307" s="64"/>
      <c r="S1307" s="65">
        <f t="shared" si="1175"/>
        <v>0</v>
      </c>
    </row>
    <row r="1308" spans="1:19" x14ac:dyDescent="0.25">
      <c r="A1308" s="72">
        <v>332021203</v>
      </c>
      <c r="B1308" s="31" t="s">
        <v>456</v>
      </c>
      <c r="C1308" s="73"/>
      <c r="D1308" s="64">
        <f>SUM(geab:geru!D1308)</f>
        <v>0</v>
      </c>
      <c r="E1308" s="64">
        <f>SUM(geab:geru!E1308)</f>
        <v>0</v>
      </c>
      <c r="F1308" s="75">
        <f t="shared" si="1179"/>
        <v>0</v>
      </c>
      <c r="G1308" s="25">
        <f t="shared" si="1210"/>
        <v>0</v>
      </c>
      <c r="H1308" s="64"/>
      <c r="I1308" s="76">
        <f t="shared" si="1217"/>
        <v>0</v>
      </c>
      <c r="J1308" s="64">
        <f>SUM(geab:geru!J1308)</f>
        <v>0</v>
      </c>
      <c r="K1308" s="25">
        <f t="shared" si="1180"/>
        <v>0</v>
      </c>
      <c r="L1308" s="75">
        <f t="shared" si="1218"/>
        <v>0</v>
      </c>
      <c r="M1308" s="25">
        <f t="shared" si="1181"/>
        <v>0</v>
      </c>
      <c r="N1308" s="64">
        <f>SUM(geab:geru!N1308)</f>
        <v>0</v>
      </c>
      <c r="O1308" s="25">
        <f t="shared" si="1182"/>
        <v>0</v>
      </c>
      <c r="P1308" s="76">
        <f t="shared" si="1190"/>
        <v>0</v>
      </c>
      <c r="R1308" s="64"/>
      <c r="S1308" s="65">
        <f t="shared" si="1175"/>
        <v>0</v>
      </c>
    </row>
    <row r="1309" spans="1:19" x14ac:dyDescent="0.25">
      <c r="A1309" s="72">
        <v>332021204</v>
      </c>
      <c r="B1309" s="31" t="s">
        <v>457</v>
      </c>
      <c r="C1309" s="73"/>
      <c r="D1309" s="64">
        <f>SUM(geab:geru!D1309)</f>
        <v>0</v>
      </c>
      <c r="E1309" s="64">
        <f>SUM(geab:geru!E1309)</f>
        <v>0</v>
      </c>
      <c r="F1309" s="75">
        <f t="shared" si="1179"/>
        <v>0</v>
      </c>
      <c r="G1309" s="25">
        <f t="shared" si="1210"/>
        <v>0</v>
      </c>
      <c r="H1309" s="64"/>
      <c r="I1309" s="76">
        <f t="shared" si="1217"/>
        <v>0</v>
      </c>
      <c r="J1309" s="64">
        <f>SUM(geab:geru!J1309)</f>
        <v>0</v>
      </c>
      <c r="K1309" s="25">
        <f t="shared" si="1180"/>
        <v>0</v>
      </c>
      <c r="L1309" s="75">
        <f t="shared" si="1218"/>
        <v>0</v>
      </c>
      <c r="M1309" s="25">
        <f t="shared" si="1181"/>
        <v>0</v>
      </c>
      <c r="N1309" s="64">
        <f>SUM(geab:geru!N1309)</f>
        <v>0</v>
      </c>
      <c r="O1309" s="25">
        <f t="shared" si="1182"/>
        <v>0</v>
      </c>
      <c r="P1309" s="76">
        <f t="shared" si="1190"/>
        <v>0</v>
      </c>
      <c r="R1309" s="64"/>
      <c r="S1309" s="65">
        <f t="shared" ref="S1309:S1376" si="1219">+N1309-R1309</f>
        <v>0</v>
      </c>
    </row>
    <row r="1310" spans="1:19" x14ac:dyDescent="0.25">
      <c r="A1310" s="72">
        <v>332021205</v>
      </c>
      <c r="B1310" s="31" t="s">
        <v>458</v>
      </c>
      <c r="C1310" s="73"/>
      <c r="D1310" s="64">
        <f>SUM(geab:geru!D1310)</f>
        <v>0</v>
      </c>
      <c r="E1310" s="64">
        <f>SUM(geab:geru!E1310)</f>
        <v>0</v>
      </c>
      <c r="F1310" s="75">
        <f t="shared" si="1179"/>
        <v>0</v>
      </c>
      <c r="G1310" s="25">
        <f t="shared" si="1210"/>
        <v>0</v>
      </c>
      <c r="H1310" s="64"/>
      <c r="I1310" s="76">
        <f t="shared" si="1217"/>
        <v>0</v>
      </c>
      <c r="J1310" s="64">
        <f>SUM(geab:geru!J1310)</f>
        <v>0</v>
      </c>
      <c r="K1310" s="25">
        <f t="shared" si="1180"/>
        <v>0</v>
      </c>
      <c r="L1310" s="75">
        <f t="shared" si="1218"/>
        <v>0</v>
      </c>
      <c r="M1310" s="25">
        <f t="shared" si="1181"/>
        <v>0</v>
      </c>
      <c r="N1310" s="64">
        <f>SUM(geab:geru!N1310)</f>
        <v>0</v>
      </c>
      <c r="O1310" s="25">
        <f t="shared" si="1182"/>
        <v>0</v>
      </c>
      <c r="P1310" s="76">
        <f t="shared" si="1190"/>
        <v>0</v>
      </c>
      <c r="R1310" s="64"/>
      <c r="S1310" s="65">
        <f t="shared" si="1219"/>
        <v>0</v>
      </c>
    </row>
    <row r="1311" spans="1:19" x14ac:dyDescent="0.25">
      <c r="A1311" s="72">
        <v>332021206</v>
      </c>
      <c r="B1311" s="31" t="s">
        <v>459</v>
      </c>
      <c r="C1311" s="73"/>
      <c r="D1311" s="64">
        <f>SUM(geab:geru!D1311)</f>
        <v>0</v>
      </c>
      <c r="E1311" s="64">
        <f>SUM(geab:geru!E1311)</f>
        <v>0</v>
      </c>
      <c r="F1311" s="75">
        <f t="shared" ref="F1311:F1325" si="1220">SUM(D1311+E1311)</f>
        <v>0</v>
      </c>
      <c r="G1311" s="25">
        <f t="shared" si="1210"/>
        <v>0</v>
      </c>
      <c r="H1311" s="64"/>
      <c r="I1311" s="76">
        <f t="shared" si="1217"/>
        <v>0</v>
      </c>
      <c r="J1311" s="64">
        <f>SUM(geab:geru!J1311)</f>
        <v>0</v>
      </c>
      <c r="K1311" s="25">
        <f t="shared" ref="K1311:K1325" si="1221">IF(OR(J1311=0,F1311=0),0,J1311/F1311)*100</f>
        <v>0</v>
      </c>
      <c r="L1311" s="75">
        <f t="shared" si="1218"/>
        <v>0</v>
      </c>
      <c r="M1311" s="25">
        <f t="shared" ref="M1311:M1325" si="1222">IF(OR(L1311=0,F1311=0),0,L1311/F1311)*100</f>
        <v>0</v>
      </c>
      <c r="N1311" s="64">
        <f>SUM(geab:geru!N1311)</f>
        <v>0</v>
      </c>
      <c r="O1311" s="25">
        <f t="shared" ref="O1311:O1376" si="1223">IF(OR(N1311=0,F1311=0),0,N1311/F1311)*100</f>
        <v>0</v>
      </c>
      <c r="P1311" s="76">
        <f t="shared" si="1190"/>
        <v>0</v>
      </c>
      <c r="R1311" s="64"/>
      <c r="S1311" s="65">
        <f t="shared" si="1219"/>
        <v>0</v>
      </c>
    </row>
    <row r="1312" spans="1:19" x14ac:dyDescent="0.25">
      <c r="A1312" s="72">
        <v>332021207</v>
      </c>
      <c r="B1312" s="31" t="s">
        <v>460</v>
      </c>
      <c r="C1312" s="73"/>
      <c r="D1312" s="64">
        <f>SUM(geab:geru!D1312)</f>
        <v>0</v>
      </c>
      <c r="E1312" s="64">
        <f>SUM(geab:geru!E1312)</f>
        <v>0</v>
      </c>
      <c r="F1312" s="75">
        <f t="shared" si="1220"/>
        <v>0</v>
      </c>
      <c r="G1312" s="25">
        <f t="shared" si="1210"/>
        <v>0</v>
      </c>
      <c r="H1312" s="64"/>
      <c r="I1312" s="76">
        <f t="shared" si="1217"/>
        <v>0</v>
      </c>
      <c r="J1312" s="64">
        <f>SUM(geab:geru!J1312)</f>
        <v>0</v>
      </c>
      <c r="K1312" s="25">
        <f t="shared" si="1221"/>
        <v>0</v>
      </c>
      <c r="L1312" s="75">
        <f t="shared" si="1218"/>
        <v>0</v>
      </c>
      <c r="M1312" s="25">
        <f t="shared" si="1222"/>
        <v>0</v>
      </c>
      <c r="N1312" s="64">
        <f>SUM(geab:geru!N1312)</f>
        <v>0</v>
      </c>
      <c r="O1312" s="25">
        <f t="shared" si="1223"/>
        <v>0</v>
      </c>
      <c r="P1312" s="76">
        <f t="shared" si="1190"/>
        <v>0</v>
      </c>
      <c r="R1312" s="64"/>
      <c r="S1312" s="65">
        <f t="shared" si="1219"/>
        <v>0</v>
      </c>
    </row>
    <row r="1313" spans="1:19" x14ac:dyDescent="0.25">
      <c r="A1313" s="72">
        <v>332021208</v>
      </c>
      <c r="B1313" s="31" t="s">
        <v>461</v>
      </c>
      <c r="C1313" s="73"/>
      <c r="D1313" s="64">
        <f>SUM(geab:geru!D1313)</f>
        <v>0</v>
      </c>
      <c r="E1313" s="64">
        <f>SUM(geab:geru!E1313)</f>
        <v>0</v>
      </c>
      <c r="F1313" s="75">
        <f t="shared" si="1220"/>
        <v>0</v>
      </c>
      <c r="G1313" s="25">
        <f t="shared" si="1210"/>
        <v>0</v>
      </c>
      <c r="H1313" s="64"/>
      <c r="I1313" s="76">
        <f t="shared" si="1217"/>
        <v>0</v>
      </c>
      <c r="J1313" s="64">
        <f>SUM(geab:geru!J1313)</f>
        <v>0</v>
      </c>
      <c r="K1313" s="25">
        <f t="shared" si="1221"/>
        <v>0</v>
      </c>
      <c r="L1313" s="75">
        <f t="shared" si="1218"/>
        <v>0</v>
      </c>
      <c r="M1313" s="25">
        <f t="shared" si="1222"/>
        <v>0</v>
      </c>
      <c r="N1313" s="64">
        <f>SUM(geab:geru!N1313)</f>
        <v>0</v>
      </c>
      <c r="O1313" s="25">
        <f t="shared" si="1223"/>
        <v>0</v>
      </c>
      <c r="P1313" s="76">
        <f t="shared" si="1190"/>
        <v>0</v>
      </c>
      <c r="R1313" s="64"/>
      <c r="S1313" s="65">
        <f t="shared" si="1219"/>
        <v>0</v>
      </c>
    </row>
    <row r="1314" spans="1:19" x14ac:dyDescent="0.25">
      <c r="A1314" s="72">
        <v>332021209</v>
      </c>
      <c r="B1314" s="31" t="s">
        <v>462</v>
      </c>
      <c r="C1314" s="73"/>
      <c r="D1314" s="64">
        <f>SUM(geab:geru!D1314)</f>
        <v>0</v>
      </c>
      <c r="E1314" s="64">
        <f>SUM(geab:geru!E1314)</f>
        <v>0</v>
      </c>
      <c r="F1314" s="75">
        <f t="shared" si="1220"/>
        <v>0</v>
      </c>
      <c r="G1314" s="25">
        <f t="shared" si="1210"/>
        <v>0</v>
      </c>
      <c r="H1314" s="64"/>
      <c r="I1314" s="76">
        <f t="shared" si="1217"/>
        <v>0</v>
      </c>
      <c r="J1314" s="64">
        <f>SUM(geab:geru!J1314)</f>
        <v>0</v>
      </c>
      <c r="K1314" s="25">
        <f t="shared" si="1221"/>
        <v>0</v>
      </c>
      <c r="L1314" s="75">
        <f t="shared" si="1218"/>
        <v>0</v>
      </c>
      <c r="M1314" s="25">
        <f t="shared" si="1222"/>
        <v>0</v>
      </c>
      <c r="N1314" s="64">
        <f>SUM(geab:geru!N1314)</f>
        <v>0</v>
      </c>
      <c r="O1314" s="25">
        <f t="shared" si="1223"/>
        <v>0</v>
      </c>
      <c r="P1314" s="76">
        <f t="shared" si="1190"/>
        <v>0</v>
      </c>
      <c r="R1314" s="64"/>
      <c r="S1314" s="65">
        <f t="shared" si="1219"/>
        <v>0</v>
      </c>
    </row>
    <row r="1315" spans="1:19" x14ac:dyDescent="0.25">
      <c r="A1315" s="72">
        <v>332021210</v>
      </c>
      <c r="B1315" s="31" t="s">
        <v>463</v>
      </c>
      <c r="C1315" s="73"/>
      <c r="D1315" s="64">
        <f>SUM(geab:geru!D1315)</f>
        <v>0</v>
      </c>
      <c r="E1315" s="64">
        <f>SUM(geab:geru!E1315)</f>
        <v>0</v>
      </c>
      <c r="F1315" s="75">
        <f t="shared" si="1220"/>
        <v>0</v>
      </c>
      <c r="G1315" s="25">
        <f t="shared" si="1210"/>
        <v>0</v>
      </c>
      <c r="H1315" s="64"/>
      <c r="I1315" s="76">
        <f t="shared" si="1217"/>
        <v>0</v>
      </c>
      <c r="J1315" s="64">
        <f>SUM(geab:geru!J1315)</f>
        <v>0</v>
      </c>
      <c r="K1315" s="25">
        <f t="shared" si="1221"/>
        <v>0</v>
      </c>
      <c r="L1315" s="75">
        <f t="shared" si="1218"/>
        <v>0</v>
      </c>
      <c r="M1315" s="25">
        <f t="shared" si="1222"/>
        <v>0</v>
      </c>
      <c r="N1315" s="64">
        <f>SUM(geab:geru!N1315)</f>
        <v>0</v>
      </c>
      <c r="O1315" s="25">
        <f t="shared" si="1223"/>
        <v>0</v>
      </c>
      <c r="P1315" s="76">
        <f t="shared" si="1190"/>
        <v>0</v>
      </c>
      <c r="R1315" s="64"/>
      <c r="S1315" s="65">
        <f t="shared" si="1219"/>
        <v>0</v>
      </c>
    </row>
    <row r="1316" spans="1:19" x14ac:dyDescent="0.25">
      <c r="A1316" s="72">
        <v>332021211</v>
      </c>
      <c r="B1316" s="31" t="s">
        <v>464</v>
      </c>
      <c r="C1316" s="73"/>
      <c r="D1316" s="64">
        <f>SUM(geab:geru!D1316)</f>
        <v>0</v>
      </c>
      <c r="E1316" s="64">
        <f>SUM(geab:geru!E1316)</f>
        <v>0</v>
      </c>
      <c r="F1316" s="75">
        <f t="shared" si="1220"/>
        <v>0</v>
      </c>
      <c r="G1316" s="25">
        <f t="shared" si="1210"/>
        <v>0</v>
      </c>
      <c r="H1316" s="64"/>
      <c r="I1316" s="76">
        <f t="shared" si="1217"/>
        <v>0</v>
      </c>
      <c r="J1316" s="64">
        <f>SUM(geab:geru!J1316)</f>
        <v>0</v>
      </c>
      <c r="K1316" s="25">
        <f t="shared" si="1221"/>
        <v>0</v>
      </c>
      <c r="L1316" s="75">
        <f t="shared" si="1218"/>
        <v>0</v>
      </c>
      <c r="M1316" s="25">
        <f t="shared" si="1222"/>
        <v>0</v>
      </c>
      <c r="N1316" s="64">
        <f>SUM(geab:geru!N1316)</f>
        <v>0</v>
      </c>
      <c r="O1316" s="25">
        <f t="shared" si="1223"/>
        <v>0</v>
      </c>
      <c r="P1316" s="76">
        <f t="shared" si="1190"/>
        <v>0</v>
      </c>
      <c r="R1316" s="64"/>
      <c r="S1316" s="65">
        <f t="shared" si="1219"/>
        <v>0</v>
      </c>
    </row>
    <row r="1317" spans="1:19" x14ac:dyDescent="0.25">
      <c r="A1317" s="72">
        <v>332021212</v>
      </c>
      <c r="B1317" s="31" t="s">
        <v>1119</v>
      </c>
      <c r="C1317" s="73"/>
      <c r="D1317" s="64">
        <f>SUM(geab:geru!D1317)</f>
        <v>0</v>
      </c>
      <c r="E1317" s="64">
        <f>SUM(geab:geru!E1317)</f>
        <v>0</v>
      </c>
      <c r="F1317" s="75">
        <f t="shared" si="1220"/>
        <v>0</v>
      </c>
      <c r="G1317" s="25">
        <f t="shared" si="1210"/>
        <v>0</v>
      </c>
      <c r="H1317" s="64"/>
      <c r="I1317" s="76">
        <f t="shared" si="1217"/>
        <v>0</v>
      </c>
      <c r="J1317" s="64">
        <f>SUM(geab:geru!J1317)</f>
        <v>0</v>
      </c>
      <c r="K1317" s="25">
        <f t="shared" si="1221"/>
        <v>0</v>
      </c>
      <c r="L1317" s="75">
        <f t="shared" si="1218"/>
        <v>0</v>
      </c>
      <c r="M1317" s="25">
        <f t="shared" si="1222"/>
        <v>0</v>
      </c>
      <c r="N1317" s="64">
        <f>SUM(geab:geru!N1317)</f>
        <v>0</v>
      </c>
      <c r="O1317" s="25">
        <f t="shared" si="1223"/>
        <v>0</v>
      </c>
      <c r="P1317" s="76">
        <f t="shared" si="1190"/>
        <v>0</v>
      </c>
      <c r="R1317" s="64"/>
      <c r="S1317" s="65">
        <f t="shared" si="1219"/>
        <v>0</v>
      </c>
    </row>
    <row r="1318" spans="1:19" x14ac:dyDescent="0.25">
      <c r="A1318" s="72">
        <v>332021213</v>
      </c>
      <c r="B1318" s="31" t="s">
        <v>466</v>
      </c>
      <c r="C1318" s="73"/>
      <c r="D1318" s="64">
        <f>SUM(geab:geru!D1318)</f>
        <v>0</v>
      </c>
      <c r="E1318" s="64">
        <f>SUM(geab:geru!E1318)</f>
        <v>0</v>
      </c>
      <c r="F1318" s="75">
        <f t="shared" si="1220"/>
        <v>0</v>
      </c>
      <c r="G1318" s="25">
        <f t="shared" si="1210"/>
        <v>0</v>
      </c>
      <c r="H1318" s="64"/>
      <c r="I1318" s="76">
        <f t="shared" si="1217"/>
        <v>0</v>
      </c>
      <c r="J1318" s="64">
        <f>SUM(geab:geru!J1318)</f>
        <v>0</v>
      </c>
      <c r="K1318" s="25">
        <f t="shared" si="1221"/>
        <v>0</v>
      </c>
      <c r="L1318" s="75">
        <f t="shared" si="1218"/>
        <v>0</v>
      </c>
      <c r="M1318" s="25">
        <f t="shared" si="1222"/>
        <v>0</v>
      </c>
      <c r="N1318" s="64">
        <f>SUM(geab:geru!N1318)</f>
        <v>0</v>
      </c>
      <c r="O1318" s="25">
        <f t="shared" si="1223"/>
        <v>0</v>
      </c>
      <c r="P1318" s="76">
        <f t="shared" ref="P1318:P1376" si="1224">SUM(F1318-N1318)</f>
        <v>0</v>
      </c>
      <c r="R1318" s="64"/>
      <c r="S1318" s="65">
        <f t="shared" si="1219"/>
        <v>0</v>
      </c>
    </row>
    <row r="1319" spans="1:19" x14ac:dyDescent="0.25">
      <c r="A1319" s="72">
        <v>332021214</v>
      </c>
      <c r="B1319" s="31" t="s">
        <v>467</v>
      </c>
      <c r="C1319" s="73"/>
      <c r="D1319" s="64">
        <f>SUM(geab:geru!D1319)</f>
        <v>0</v>
      </c>
      <c r="E1319" s="64">
        <f>SUM(geab:geru!E1319)</f>
        <v>0</v>
      </c>
      <c r="F1319" s="75">
        <f t="shared" si="1220"/>
        <v>0</v>
      </c>
      <c r="G1319" s="25">
        <f t="shared" si="1210"/>
        <v>0</v>
      </c>
      <c r="H1319" s="64"/>
      <c r="I1319" s="76">
        <f t="shared" si="1217"/>
        <v>0</v>
      </c>
      <c r="J1319" s="64">
        <f>SUM(geab:geru!J1319)</f>
        <v>0</v>
      </c>
      <c r="K1319" s="25">
        <f t="shared" si="1221"/>
        <v>0</v>
      </c>
      <c r="L1319" s="75">
        <f t="shared" si="1218"/>
        <v>0</v>
      </c>
      <c r="M1319" s="25">
        <f t="shared" si="1222"/>
        <v>0</v>
      </c>
      <c r="N1319" s="64">
        <f>SUM(geab:geru!N1319)</f>
        <v>0</v>
      </c>
      <c r="O1319" s="25">
        <f t="shared" si="1223"/>
        <v>0</v>
      </c>
      <c r="P1319" s="76">
        <f t="shared" si="1224"/>
        <v>0</v>
      </c>
      <c r="R1319" s="64"/>
      <c r="S1319" s="65">
        <f t="shared" si="1219"/>
        <v>0</v>
      </c>
    </row>
    <row r="1320" spans="1:19" x14ac:dyDescent="0.25">
      <c r="A1320" s="72">
        <v>332021215</v>
      </c>
      <c r="B1320" s="31" t="s">
        <v>468</v>
      </c>
      <c r="C1320" s="73"/>
      <c r="D1320" s="64">
        <f>SUM(geab:geru!D1320)</f>
        <v>0</v>
      </c>
      <c r="E1320" s="64">
        <f>SUM(geab:geru!E1320)</f>
        <v>0</v>
      </c>
      <c r="F1320" s="75">
        <f t="shared" si="1220"/>
        <v>0</v>
      </c>
      <c r="G1320" s="25">
        <f t="shared" si="1210"/>
        <v>0</v>
      </c>
      <c r="H1320" s="64"/>
      <c r="I1320" s="76">
        <f t="shared" si="1217"/>
        <v>0</v>
      </c>
      <c r="J1320" s="64">
        <f>SUM(geab:geru!J1320)</f>
        <v>0</v>
      </c>
      <c r="K1320" s="25">
        <f t="shared" si="1221"/>
        <v>0</v>
      </c>
      <c r="L1320" s="75">
        <f t="shared" si="1218"/>
        <v>0</v>
      </c>
      <c r="M1320" s="25">
        <f t="shared" si="1222"/>
        <v>0</v>
      </c>
      <c r="N1320" s="64">
        <f>SUM(geab:geru!N1320)</f>
        <v>0</v>
      </c>
      <c r="O1320" s="25">
        <f t="shared" si="1223"/>
        <v>0</v>
      </c>
      <c r="P1320" s="76">
        <f t="shared" si="1224"/>
        <v>0</v>
      </c>
      <c r="R1320" s="64"/>
      <c r="S1320" s="65">
        <f t="shared" si="1219"/>
        <v>0</v>
      </c>
    </row>
    <row r="1321" spans="1:19" x14ac:dyDescent="0.25">
      <c r="A1321" s="72">
        <v>332021216</v>
      </c>
      <c r="B1321" s="31" t="s">
        <v>469</v>
      </c>
      <c r="C1321" s="73"/>
      <c r="D1321" s="64">
        <f>SUM(geab:geru!D1321)</f>
        <v>0</v>
      </c>
      <c r="E1321" s="64">
        <f>SUM(geab:geru!E1321)</f>
        <v>0</v>
      </c>
      <c r="F1321" s="75">
        <f t="shared" si="1220"/>
        <v>0</v>
      </c>
      <c r="G1321" s="25">
        <f t="shared" si="1210"/>
        <v>0</v>
      </c>
      <c r="H1321" s="64"/>
      <c r="I1321" s="76">
        <f t="shared" si="1217"/>
        <v>0</v>
      </c>
      <c r="J1321" s="64">
        <f>SUM(geab:geru!J1321)</f>
        <v>0</v>
      </c>
      <c r="K1321" s="25">
        <f t="shared" si="1221"/>
        <v>0</v>
      </c>
      <c r="L1321" s="75">
        <f t="shared" si="1218"/>
        <v>0</v>
      </c>
      <c r="M1321" s="25">
        <f t="shared" si="1222"/>
        <v>0</v>
      </c>
      <c r="N1321" s="64">
        <f>SUM(geab:geru!N1321)</f>
        <v>0</v>
      </c>
      <c r="O1321" s="25">
        <f t="shared" si="1223"/>
        <v>0</v>
      </c>
      <c r="P1321" s="76">
        <f t="shared" si="1224"/>
        <v>0</v>
      </c>
      <c r="R1321" s="64"/>
      <c r="S1321" s="65">
        <f t="shared" si="1219"/>
        <v>0</v>
      </c>
    </row>
    <row r="1322" spans="1:19" x14ac:dyDescent="0.25">
      <c r="A1322" s="72">
        <v>332021217</v>
      </c>
      <c r="B1322" s="31" t="s">
        <v>1120</v>
      </c>
      <c r="C1322" s="73"/>
      <c r="D1322" s="64">
        <f>SUM(geab:geru!D1322)</f>
        <v>0</v>
      </c>
      <c r="E1322" s="64">
        <f>SUM(geab:geru!E1322)</f>
        <v>0</v>
      </c>
      <c r="F1322" s="75">
        <f t="shared" si="1220"/>
        <v>0</v>
      </c>
      <c r="G1322" s="25">
        <f t="shared" si="1210"/>
        <v>0</v>
      </c>
      <c r="H1322" s="64"/>
      <c r="I1322" s="76">
        <f t="shared" si="1217"/>
        <v>0</v>
      </c>
      <c r="J1322" s="64">
        <f>SUM(geab:geru!J1322)</f>
        <v>0</v>
      </c>
      <c r="K1322" s="25">
        <f t="shared" si="1221"/>
        <v>0</v>
      </c>
      <c r="L1322" s="75">
        <f t="shared" si="1218"/>
        <v>0</v>
      </c>
      <c r="M1322" s="25">
        <f t="shared" si="1222"/>
        <v>0</v>
      </c>
      <c r="N1322" s="64">
        <f>SUM(geab:geru!N1322)</f>
        <v>0</v>
      </c>
      <c r="O1322" s="25">
        <f t="shared" si="1223"/>
        <v>0</v>
      </c>
      <c r="P1322" s="76">
        <f t="shared" si="1224"/>
        <v>0</v>
      </c>
      <c r="R1322" s="64"/>
      <c r="S1322" s="65">
        <f t="shared" si="1219"/>
        <v>0</v>
      </c>
    </row>
    <row r="1323" spans="1:19" x14ac:dyDescent="0.25">
      <c r="A1323" s="72">
        <v>332021218</v>
      </c>
      <c r="B1323" s="31" t="s">
        <v>471</v>
      </c>
      <c r="C1323" s="73"/>
      <c r="D1323" s="64">
        <f>SUM(geab:geru!D1323)</f>
        <v>0</v>
      </c>
      <c r="E1323" s="64">
        <f>SUM(geab:geru!E1323)</f>
        <v>0</v>
      </c>
      <c r="F1323" s="75">
        <f t="shared" si="1220"/>
        <v>0</v>
      </c>
      <c r="G1323" s="25">
        <f t="shared" si="1210"/>
        <v>0</v>
      </c>
      <c r="H1323" s="64"/>
      <c r="I1323" s="76">
        <f t="shared" si="1217"/>
        <v>0</v>
      </c>
      <c r="J1323" s="64">
        <f>SUM(geab:geru!J1323)</f>
        <v>0</v>
      </c>
      <c r="K1323" s="25">
        <f t="shared" si="1221"/>
        <v>0</v>
      </c>
      <c r="L1323" s="75">
        <f t="shared" si="1218"/>
        <v>0</v>
      </c>
      <c r="M1323" s="25">
        <f t="shared" si="1222"/>
        <v>0</v>
      </c>
      <c r="N1323" s="64">
        <f>SUM(geab:geru!N1323)</f>
        <v>0</v>
      </c>
      <c r="O1323" s="25">
        <f t="shared" si="1223"/>
        <v>0</v>
      </c>
      <c r="P1323" s="76">
        <f t="shared" si="1224"/>
        <v>0</v>
      </c>
      <c r="R1323" s="64"/>
      <c r="S1323" s="65">
        <f t="shared" si="1219"/>
        <v>0</v>
      </c>
    </row>
    <row r="1324" spans="1:19" x14ac:dyDescent="0.25">
      <c r="A1324" s="72">
        <v>332021219</v>
      </c>
      <c r="B1324" s="31" t="s">
        <v>472</v>
      </c>
      <c r="C1324" s="73"/>
      <c r="D1324" s="64">
        <f>SUM(geab:geru!D1324)</f>
        <v>0</v>
      </c>
      <c r="E1324" s="64">
        <f>SUM(geab:geru!E1324)</f>
        <v>0</v>
      </c>
      <c r="F1324" s="75">
        <f t="shared" si="1220"/>
        <v>0</v>
      </c>
      <c r="G1324" s="25">
        <f t="shared" si="1210"/>
        <v>0</v>
      </c>
      <c r="H1324" s="64"/>
      <c r="I1324" s="76">
        <f t="shared" si="1217"/>
        <v>0</v>
      </c>
      <c r="J1324" s="64">
        <f>SUM(geab:geru!J1324)</f>
        <v>0</v>
      </c>
      <c r="K1324" s="25">
        <f t="shared" si="1221"/>
        <v>0</v>
      </c>
      <c r="L1324" s="75">
        <f t="shared" si="1218"/>
        <v>0</v>
      </c>
      <c r="M1324" s="25">
        <f t="shared" si="1222"/>
        <v>0</v>
      </c>
      <c r="N1324" s="64">
        <f>SUM(geab:geru!N1324)</f>
        <v>0</v>
      </c>
      <c r="O1324" s="25">
        <f t="shared" si="1223"/>
        <v>0</v>
      </c>
      <c r="P1324" s="76">
        <f t="shared" si="1224"/>
        <v>0</v>
      </c>
      <c r="R1324" s="64"/>
      <c r="S1324" s="65">
        <f t="shared" si="1219"/>
        <v>0</v>
      </c>
    </row>
    <row r="1325" spans="1:19" x14ac:dyDescent="0.25">
      <c r="A1325" s="72">
        <v>332021220</v>
      </c>
      <c r="B1325" s="31" t="s">
        <v>473</v>
      </c>
      <c r="C1325" s="73"/>
      <c r="D1325" s="64">
        <f>SUM(geab:geru!D1325)</f>
        <v>0</v>
      </c>
      <c r="E1325" s="64">
        <f>SUM(geab:geru!E1325)</f>
        <v>0</v>
      </c>
      <c r="F1325" s="75">
        <f t="shared" si="1220"/>
        <v>0</v>
      </c>
      <c r="G1325" s="25">
        <f t="shared" si="1210"/>
        <v>0</v>
      </c>
      <c r="H1325" s="64"/>
      <c r="I1325" s="76">
        <f t="shared" si="1217"/>
        <v>0</v>
      </c>
      <c r="J1325" s="64">
        <f>SUM(geab:geru!J1325)</f>
        <v>0</v>
      </c>
      <c r="K1325" s="25">
        <f t="shared" si="1221"/>
        <v>0</v>
      </c>
      <c r="L1325" s="75">
        <f t="shared" si="1218"/>
        <v>0</v>
      </c>
      <c r="M1325" s="25">
        <f t="shared" si="1222"/>
        <v>0</v>
      </c>
      <c r="N1325" s="64">
        <f>SUM(geab:geru!N1325)</f>
        <v>0</v>
      </c>
      <c r="O1325" s="25">
        <f t="shared" si="1223"/>
        <v>0</v>
      </c>
      <c r="P1325" s="76">
        <f t="shared" si="1224"/>
        <v>0</v>
      </c>
      <c r="R1325" s="64"/>
      <c r="S1325" s="65">
        <f t="shared" si="1219"/>
        <v>0</v>
      </c>
    </row>
    <row r="1326" spans="1:19" x14ac:dyDescent="0.25">
      <c r="A1326" s="72">
        <v>3320216</v>
      </c>
      <c r="B1326" s="28" t="s">
        <v>1121</v>
      </c>
      <c r="C1326" s="73"/>
      <c r="D1326" s="74">
        <f>SUM(D1327:D1329)</f>
        <v>0</v>
      </c>
      <c r="E1326" s="74">
        <f>SUM(E1327:E1329)</f>
        <v>0</v>
      </c>
      <c r="F1326" s="75">
        <f t="shared" ref="F1326:F1373" si="1225">SUM(D1326+E1326)</f>
        <v>0</v>
      </c>
      <c r="G1326" s="25">
        <f t="shared" si="1210"/>
        <v>0</v>
      </c>
      <c r="H1326" s="74">
        <f>SUM(H1327:H1329)</f>
        <v>0</v>
      </c>
      <c r="I1326" s="76">
        <f t="shared" ref="I1326:I1373" si="1226">SUM(F1326-H1326)</f>
        <v>0</v>
      </c>
      <c r="J1326" s="74">
        <f>SUM(J1327:J1329)</f>
        <v>0</v>
      </c>
      <c r="K1326" s="25">
        <f t="shared" ref="K1326:K1376" si="1227">IF(OR(J1326=0,F1326=0),0,J1326/F1326)*100</f>
        <v>0</v>
      </c>
      <c r="L1326" s="75">
        <f t="shared" ref="L1326:L1373" si="1228">SUM(N1326-J1326)</f>
        <v>0</v>
      </c>
      <c r="M1326" s="25">
        <f t="shared" ref="M1326:M1376" si="1229">IF(OR(L1326=0,F1326=0),0,L1326/F1326)*100</f>
        <v>0</v>
      </c>
      <c r="N1326" s="74">
        <f>SUM(N1327:N1329)</f>
        <v>0</v>
      </c>
      <c r="O1326" s="25">
        <f t="shared" si="1223"/>
        <v>0</v>
      </c>
      <c r="P1326" s="76">
        <f t="shared" si="1224"/>
        <v>0</v>
      </c>
      <c r="R1326" s="64"/>
      <c r="S1326" s="65">
        <f t="shared" si="1219"/>
        <v>0</v>
      </c>
    </row>
    <row r="1327" spans="1:19" x14ac:dyDescent="0.25">
      <c r="A1327" s="72">
        <v>332021601</v>
      </c>
      <c r="B1327" s="80" t="s">
        <v>1122</v>
      </c>
      <c r="C1327" s="73"/>
      <c r="D1327" s="64">
        <f>SUM(geab:geru!D1327)</f>
        <v>0</v>
      </c>
      <c r="E1327" s="64">
        <f>SUM(geab:geru!E1327)</f>
        <v>0</v>
      </c>
      <c r="F1327" s="75">
        <f t="shared" ref="F1327:F1341" si="1230">SUM(D1327+E1327)</f>
        <v>0</v>
      </c>
      <c r="G1327" s="25">
        <f t="shared" si="1210"/>
        <v>0</v>
      </c>
      <c r="H1327" s="64"/>
      <c r="I1327" s="76">
        <f t="shared" ref="I1327:I1341" si="1231">SUM(F1327-H1327)</f>
        <v>0</v>
      </c>
      <c r="J1327" s="64">
        <f>SUM(geab:geru!J1327)</f>
        <v>0</v>
      </c>
      <c r="K1327" s="25">
        <f t="shared" si="1227"/>
        <v>0</v>
      </c>
      <c r="L1327" s="75">
        <f t="shared" ref="L1327:L1341" si="1232">SUM(N1327-J1327)</f>
        <v>0</v>
      </c>
      <c r="M1327" s="25">
        <f t="shared" si="1229"/>
        <v>0</v>
      </c>
      <c r="N1327" s="64">
        <f>SUM(geab:geru!N1327)</f>
        <v>0</v>
      </c>
      <c r="O1327" s="25">
        <f t="shared" si="1223"/>
        <v>0</v>
      </c>
      <c r="P1327" s="76">
        <f t="shared" si="1224"/>
        <v>0</v>
      </c>
      <c r="R1327" s="64"/>
      <c r="S1327" s="65">
        <f t="shared" si="1219"/>
        <v>0</v>
      </c>
    </row>
    <row r="1328" spans="1:19" x14ac:dyDescent="0.25">
      <c r="A1328" s="72">
        <v>332021602</v>
      </c>
      <c r="B1328" s="80" t="s">
        <v>1123</v>
      </c>
      <c r="C1328" s="73"/>
      <c r="D1328" s="64">
        <f>SUM(geab:geru!D1328)</f>
        <v>0</v>
      </c>
      <c r="E1328" s="64">
        <f>SUM(geab:geru!E1328)</f>
        <v>0</v>
      </c>
      <c r="F1328" s="75">
        <f t="shared" si="1230"/>
        <v>0</v>
      </c>
      <c r="G1328" s="25">
        <f t="shared" si="1210"/>
        <v>0</v>
      </c>
      <c r="H1328" s="64"/>
      <c r="I1328" s="76">
        <f t="shared" si="1231"/>
        <v>0</v>
      </c>
      <c r="J1328" s="64">
        <f>SUM(geab:geru!J1328)</f>
        <v>0</v>
      </c>
      <c r="K1328" s="25">
        <f t="shared" si="1227"/>
        <v>0</v>
      </c>
      <c r="L1328" s="75">
        <f t="shared" si="1232"/>
        <v>0</v>
      </c>
      <c r="M1328" s="25">
        <f t="shared" si="1229"/>
        <v>0</v>
      </c>
      <c r="N1328" s="64">
        <f>SUM(geab:geru!N1328)</f>
        <v>0</v>
      </c>
      <c r="O1328" s="25">
        <f t="shared" si="1223"/>
        <v>0</v>
      </c>
      <c r="P1328" s="76">
        <f t="shared" si="1224"/>
        <v>0</v>
      </c>
      <c r="R1328" s="64"/>
      <c r="S1328" s="65">
        <f t="shared" si="1219"/>
        <v>0</v>
      </c>
    </row>
    <row r="1329" spans="1:19" x14ac:dyDescent="0.25">
      <c r="A1329" s="72">
        <v>332021603</v>
      </c>
      <c r="B1329" s="80" t="s">
        <v>399</v>
      </c>
      <c r="C1329" s="73"/>
      <c r="D1329" s="64">
        <f>SUM(geab:geru!D1329)</f>
        <v>0</v>
      </c>
      <c r="E1329" s="64">
        <f>SUM(geab:geru!E1329)</f>
        <v>0</v>
      </c>
      <c r="F1329" s="75">
        <f t="shared" si="1230"/>
        <v>0</v>
      </c>
      <c r="G1329" s="25">
        <f t="shared" si="1210"/>
        <v>0</v>
      </c>
      <c r="H1329" s="64"/>
      <c r="I1329" s="76">
        <f t="shared" si="1231"/>
        <v>0</v>
      </c>
      <c r="J1329" s="64">
        <f>SUM(geab:geru!J1329)</f>
        <v>0</v>
      </c>
      <c r="K1329" s="25">
        <f t="shared" si="1227"/>
        <v>0</v>
      </c>
      <c r="L1329" s="75">
        <f t="shared" si="1232"/>
        <v>0</v>
      </c>
      <c r="M1329" s="25">
        <f t="shared" si="1229"/>
        <v>0</v>
      </c>
      <c r="N1329" s="64">
        <f>SUM(geab:geru!N1329)</f>
        <v>0</v>
      </c>
      <c r="O1329" s="25">
        <f t="shared" si="1223"/>
        <v>0</v>
      </c>
      <c r="P1329" s="76">
        <f t="shared" si="1224"/>
        <v>0</v>
      </c>
      <c r="R1329" s="64"/>
      <c r="S1329" s="65">
        <f t="shared" si="1219"/>
        <v>0</v>
      </c>
    </row>
    <row r="1330" spans="1:19" ht="26.25" x14ac:dyDescent="0.25">
      <c r="A1330" s="72">
        <v>3320219</v>
      </c>
      <c r="B1330" s="31" t="s">
        <v>1124</v>
      </c>
      <c r="C1330" s="73"/>
      <c r="D1330" s="64">
        <f>SUM(geab:geru!D1330)</f>
        <v>0</v>
      </c>
      <c r="E1330" s="64">
        <f>SUM(geab:geru!E1330)</f>
        <v>0</v>
      </c>
      <c r="F1330" s="75">
        <f t="shared" si="1230"/>
        <v>0</v>
      </c>
      <c r="G1330" s="25">
        <f t="shared" si="1210"/>
        <v>0</v>
      </c>
      <c r="H1330" s="64"/>
      <c r="I1330" s="76">
        <f t="shared" si="1231"/>
        <v>0</v>
      </c>
      <c r="J1330" s="64">
        <f>SUM(geab:geru!J1330)</f>
        <v>0</v>
      </c>
      <c r="K1330" s="25">
        <f t="shared" si="1227"/>
        <v>0</v>
      </c>
      <c r="L1330" s="75">
        <f t="shared" si="1232"/>
        <v>0</v>
      </c>
      <c r="M1330" s="25">
        <f t="shared" si="1229"/>
        <v>0</v>
      </c>
      <c r="N1330" s="64">
        <f>SUM(geab:geru!N1330)</f>
        <v>0</v>
      </c>
      <c r="O1330" s="25">
        <f t="shared" si="1223"/>
        <v>0</v>
      </c>
      <c r="P1330" s="76">
        <f t="shared" si="1224"/>
        <v>0</v>
      </c>
      <c r="R1330" s="64"/>
      <c r="S1330" s="65">
        <f t="shared" si="1219"/>
        <v>0</v>
      </c>
    </row>
    <row r="1331" spans="1:19" x14ac:dyDescent="0.25">
      <c r="A1331" s="82">
        <v>3320220</v>
      </c>
      <c r="B1331" s="31" t="s">
        <v>1125</v>
      </c>
      <c r="C1331" s="73"/>
      <c r="D1331" s="64">
        <f>SUM(geab:geru!D1331)</f>
        <v>0</v>
      </c>
      <c r="E1331" s="64">
        <f>SUM(geab:geru!E1331)</f>
        <v>0</v>
      </c>
      <c r="F1331" s="75">
        <f t="shared" si="1230"/>
        <v>0</v>
      </c>
      <c r="G1331" s="25">
        <f t="shared" si="1210"/>
        <v>0</v>
      </c>
      <c r="H1331" s="64"/>
      <c r="I1331" s="76">
        <f t="shared" si="1231"/>
        <v>0</v>
      </c>
      <c r="J1331" s="64">
        <f>SUM(geab:geru!J1331)</f>
        <v>0</v>
      </c>
      <c r="K1331" s="25">
        <f t="shared" si="1227"/>
        <v>0</v>
      </c>
      <c r="L1331" s="75">
        <f t="shared" si="1232"/>
        <v>0</v>
      </c>
      <c r="M1331" s="25">
        <f t="shared" si="1229"/>
        <v>0</v>
      </c>
      <c r="N1331" s="64">
        <f>SUM(geab:geru!N1331)</f>
        <v>0</v>
      </c>
      <c r="O1331" s="25">
        <f t="shared" si="1223"/>
        <v>0</v>
      </c>
      <c r="P1331" s="76">
        <f t="shared" si="1224"/>
        <v>0</v>
      </c>
      <c r="R1331" s="64"/>
      <c r="S1331" s="65">
        <f t="shared" si="1219"/>
        <v>0</v>
      </c>
    </row>
    <row r="1332" spans="1:19" x14ac:dyDescent="0.25">
      <c r="A1332" s="82">
        <v>3320221</v>
      </c>
      <c r="B1332" s="31" t="s">
        <v>1126</v>
      </c>
      <c r="C1332" s="73"/>
      <c r="D1332" s="64">
        <f>SUM(geab:geru!D1332)</f>
        <v>56253557000</v>
      </c>
      <c r="E1332" s="64">
        <f>SUM(geab:geru!E1332)</f>
        <v>0</v>
      </c>
      <c r="F1332" s="75">
        <f t="shared" si="1230"/>
        <v>56253557000</v>
      </c>
      <c r="G1332" s="25">
        <f t="shared" si="1210"/>
        <v>0.79064625356952201</v>
      </c>
      <c r="H1332" s="64"/>
      <c r="I1332" s="76">
        <f t="shared" si="1231"/>
        <v>56253557000</v>
      </c>
      <c r="J1332" s="64">
        <f>SUM(geab:geru!J1332)</f>
        <v>5000000000</v>
      </c>
      <c r="K1332" s="25">
        <f t="shared" si="1227"/>
        <v>8.8883268306037966</v>
      </c>
      <c r="L1332" s="75">
        <f t="shared" si="1232"/>
        <v>0</v>
      </c>
      <c r="M1332" s="25">
        <f t="shared" si="1229"/>
        <v>0</v>
      </c>
      <c r="N1332" s="64">
        <f>SUM(geab:geru!N1332)</f>
        <v>5000000000</v>
      </c>
      <c r="O1332" s="25">
        <f t="shared" si="1223"/>
        <v>8.8883268306037966</v>
      </c>
      <c r="P1332" s="76">
        <f t="shared" si="1224"/>
        <v>51253557000</v>
      </c>
      <c r="R1332" s="64"/>
      <c r="S1332" s="65">
        <f t="shared" si="1219"/>
        <v>5000000000</v>
      </c>
    </row>
    <row r="1333" spans="1:19" x14ac:dyDescent="0.25">
      <c r="A1333" s="82">
        <v>3320222</v>
      </c>
      <c r="B1333" s="31" t="s">
        <v>1127</v>
      </c>
      <c r="C1333" s="73"/>
      <c r="D1333" s="64">
        <f>SUM(geab:geru!D1333)</f>
        <v>43753463000</v>
      </c>
      <c r="E1333" s="64">
        <f>SUM(geab:geru!E1333)</f>
        <v>27442468676</v>
      </c>
      <c r="F1333" s="75">
        <f t="shared" si="1230"/>
        <v>71195931676</v>
      </c>
      <c r="G1333" s="25">
        <f t="shared" si="1210"/>
        <v>1.0006619963431125</v>
      </c>
      <c r="H1333" s="64"/>
      <c r="I1333" s="76">
        <f t="shared" si="1231"/>
        <v>71195931676</v>
      </c>
      <c r="J1333" s="64">
        <f>SUM(geab:geru!J1333)</f>
        <v>0</v>
      </c>
      <c r="K1333" s="25">
        <f t="shared" si="1227"/>
        <v>0</v>
      </c>
      <c r="L1333" s="75">
        <f t="shared" si="1232"/>
        <v>0</v>
      </c>
      <c r="M1333" s="25">
        <f t="shared" si="1229"/>
        <v>0</v>
      </c>
      <c r="N1333" s="64">
        <f>SUM(geab:geru!N1333)</f>
        <v>0</v>
      </c>
      <c r="O1333" s="25">
        <f t="shared" si="1223"/>
        <v>0</v>
      </c>
      <c r="P1333" s="76">
        <f t="shared" si="1224"/>
        <v>71195931676</v>
      </c>
      <c r="R1333" s="64"/>
      <c r="S1333" s="65">
        <f t="shared" si="1219"/>
        <v>0</v>
      </c>
    </row>
    <row r="1334" spans="1:19" x14ac:dyDescent="0.25">
      <c r="A1334" s="82">
        <v>3320223</v>
      </c>
      <c r="B1334" s="31" t="s">
        <v>1128</v>
      </c>
      <c r="C1334" s="73"/>
      <c r="D1334" s="64">
        <f>SUM(geab:geru!D1334)</f>
        <v>2000000000</v>
      </c>
      <c r="E1334" s="64">
        <f>SUM(geab:geru!E1334)</f>
        <v>-482378</v>
      </c>
      <c r="F1334" s="75">
        <f t="shared" si="1230"/>
        <v>1999517622</v>
      </c>
      <c r="G1334" s="25">
        <f t="shared" si="1210"/>
        <v>2.8103309392160564E-2</v>
      </c>
      <c r="H1334" s="64"/>
      <c r="I1334" s="76">
        <f t="shared" si="1231"/>
        <v>1999517622</v>
      </c>
      <c r="J1334" s="64">
        <f>SUM(geab:geru!J1334)</f>
        <v>0</v>
      </c>
      <c r="K1334" s="25">
        <f t="shared" si="1227"/>
        <v>0</v>
      </c>
      <c r="L1334" s="75">
        <f t="shared" si="1232"/>
        <v>0</v>
      </c>
      <c r="M1334" s="25">
        <f t="shared" si="1229"/>
        <v>0</v>
      </c>
      <c r="N1334" s="64">
        <f>SUM(geab:geru!N1334)</f>
        <v>0</v>
      </c>
      <c r="O1334" s="25">
        <f t="shared" si="1223"/>
        <v>0</v>
      </c>
      <c r="P1334" s="76">
        <f t="shared" si="1224"/>
        <v>1999517622</v>
      </c>
      <c r="R1334" s="64"/>
      <c r="S1334" s="65">
        <f t="shared" si="1219"/>
        <v>0</v>
      </c>
    </row>
    <row r="1335" spans="1:19" x14ac:dyDescent="0.25">
      <c r="A1335" s="82">
        <v>3320224</v>
      </c>
      <c r="B1335" s="31" t="s">
        <v>1129</v>
      </c>
      <c r="C1335" s="73"/>
      <c r="D1335" s="64">
        <f>SUM(geab:geru!D1335)</f>
        <v>2506716000</v>
      </c>
      <c r="E1335" s="64">
        <f>SUM(geab:geru!E1335)</f>
        <v>0</v>
      </c>
      <c r="F1335" s="75">
        <f t="shared" si="1230"/>
        <v>2506716000</v>
      </c>
      <c r="G1335" s="25">
        <f t="shared" si="1210"/>
        <v>3.5232005225247852E-2</v>
      </c>
      <c r="H1335" s="64"/>
      <c r="I1335" s="76">
        <f t="shared" si="1231"/>
        <v>2506716000</v>
      </c>
      <c r="J1335" s="64">
        <f>SUM(geab:geru!J1335)</f>
        <v>0</v>
      </c>
      <c r="K1335" s="25">
        <f t="shared" si="1227"/>
        <v>0</v>
      </c>
      <c r="L1335" s="75">
        <f t="shared" si="1232"/>
        <v>0</v>
      </c>
      <c r="M1335" s="25">
        <f t="shared" si="1229"/>
        <v>0</v>
      </c>
      <c r="N1335" s="64">
        <f>SUM(geab:geru!N1335)</f>
        <v>0</v>
      </c>
      <c r="O1335" s="25">
        <f t="shared" si="1223"/>
        <v>0</v>
      </c>
      <c r="P1335" s="76">
        <f t="shared" si="1224"/>
        <v>2506716000</v>
      </c>
      <c r="R1335" s="64"/>
      <c r="S1335" s="65">
        <f t="shared" si="1219"/>
        <v>0</v>
      </c>
    </row>
    <row r="1336" spans="1:19" x14ac:dyDescent="0.25">
      <c r="A1336" s="82">
        <v>3320225</v>
      </c>
      <c r="B1336" s="31" t="s">
        <v>1130</v>
      </c>
      <c r="C1336" s="73"/>
      <c r="D1336" s="64">
        <f>SUM(geab:geru!D1336)</f>
        <v>1000000000</v>
      </c>
      <c r="E1336" s="64">
        <f>SUM(geab:geru!E1336)</f>
        <v>-37700000</v>
      </c>
      <c r="F1336" s="75">
        <f t="shared" si="1230"/>
        <v>962300000</v>
      </c>
      <c r="G1336" s="25">
        <f t="shared" si="1210"/>
        <v>1.3525169436129188E-2</v>
      </c>
      <c r="H1336" s="64"/>
      <c r="I1336" s="76">
        <f t="shared" si="1231"/>
        <v>962300000</v>
      </c>
      <c r="J1336" s="64">
        <f>SUM(geab:geru!J1336)</f>
        <v>0</v>
      </c>
      <c r="K1336" s="25">
        <f t="shared" si="1227"/>
        <v>0</v>
      </c>
      <c r="L1336" s="75">
        <f t="shared" si="1232"/>
        <v>0</v>
      </c>
      <c r="M1336" s="25">
        <f t="shared" si="1229"/>
        <v>0</v>
      </c>
      <c r="N1336" s="64">
        <f>SUM(geab:geru!N1336)</f>
        <v>0</v>
      </c>
      <c r="O1336" s="25">
        <f t="shared" si="1223"/>
        <v>0</v>
      </c>
      <c r="P1336" s="76">
        <f t="shared" si="1224"/>
        <v>962300000</v>
      </c>
      <c r="R1336" s="64"/>
      <c r="S1336" s="65">
        <f t="shared" si="1219"/>
        <v>0</v>
      </c>
    </row>
    <row r="1337" spans="1:19" x14ac:dyDescent="0.25">
      <c r="A1337" s="82">
        <v>3320226</v>
      </c>
      <c r="B1337" s="31" t="s">
        <v>1131</v>
      </c>
      <c r="C1337" s="105"/>
      <c r="D1337" s="64">
        <f>SUM(geab:geru!D1337)</f>
        <v>70874000</v>
      </c>
      <c r="E1337" s="64">
        <f>SUM(geab:geru!E1337)</f>
        <v>0</v>
      </c>
      <c r="F1337" s="75">
        <f t="shared" si="1230"/>
        <v>70874000</v>
      </c>
      <c r="G1337" s="25">
        <f t="shared" si="1210"/>
        <v>9.9613723227290861E-4</v>
      </c>
      <c r="H1337" s="64"/>
      <c r="I1337" s="76">
        <f t="shared" si="1231"/>
        <v>70874000</v>
      </c>
      <c r="J1337" s="64">
        <f>SUM(geab:geru!J1337)</f>
        <v>5128398</v>
      </c>
      <c r="K1337" s="25">
        <f t="shared" si="1227"/>
        <v>7.2359370149843381</v>
      </c>
      <c r="L1337" s="75">
        <f t="shared" si="1232"/>
        <v>0</v>
      </c>
      <c r="M1337" s="25">
        <f t="shared" si="1229"/>
        <v>0</v>
      </c>
      <c r="N1337" s="64">
        <f>SUM(geab:geru!N1337)</f>
        <v>5128398</v>
      </c>
      <c r="O1337" s="25">
        <f t="shared" si="1223"/>
        <v>7.2359370149843381</v>
      </c>
      <c r="P1337" s="76">
        <f t="shared" si="1224"/>
        <v>65745602</v>
      </c>
      <c r="R1337" s="64"/>
      <c r="S1337" s="65">
        <f t="shared" si="1219"/>
        <v>5128398</v>
      </c>
    </row>
    <row r="1338" spans="1:19" x14ac:dyDescent="0.25">
      <c r="A1338" s="82">
        <v>3320227</v>
      </c>
      <c r="B1338" s="31" t="s">
        <v>1132</v>
      </c>
      <c r="C1338" s="105"/>
      <c r="D1338" s="64">
        <f>SUM(geab:geru!D1338)</f>
        <v>6492708000</v>
      </c>
      <c r="E1338" s="64">
        <f>SUM(geab:geru!E1338)</f>
        <v>0</v>
      </c>
      <c r="F1338" s="75">
        <f t="shared" si="1230"/>
        <v>6492708000</v>
      </c>
      <c r="G1338" s="25">
        <f t="shared" si="1210"/>
        <v>9.1255300633182435E-2</v>
      </c>
      <c r="H1338" s="64"/>
      <c r="I1338" s="76">
        <f t="shared" si="1231"/>
        <v>6492708000</v>
      </c>
      <c r="J1338" s="64">
        <f>SUM(geab:geru!J1338)</f>
        <v>1332789120</v>
      </c>
      <c r="K1338" s="25">
        <f t="shared" si="1227"/>
        <v>20.527476670751248</v>
      </c>
      <c r="L1338" s="75">
        <f t="shared" si="1232"/>
        <v>0</v>
      </c>
      <c r="M1338" s="25">
        <f t="shared" si="1229"/>
        <v>0</v>
      </c>
      <c r="N1338" s="64">
        <f>SUM(geab:geru!N1338)</f>
        <v>1332789120</v>
      </c>
      <c r="O1338" s="25">
        <f t="shared" si="1223"/>
        <v>20.527476670751248</v>
      </c>
      <c r="P1338" s="76">
        <f t="shared" si="1224"/>
        <v>5159918880</v>
      </c>
      <c r="R1338" s="64"/>
      <c r="S1338" s="65">
        <f t="shared" si="1219"/>
        <v>1332789120</v>
      </c>
    </row>
    <row r="1339" spans="1:19" x14ac:dyDescent="0.25">
      <c r="A1339" s="82">
        <v>3320228</v>
      </c>
      <c r="B1339" s="31" t="s">
        <v>1133</v>
      </c>
      <c r="C1339" s="105"/>
      <c r="D1339" s="64">
        <f>SUM(geab:geru!D1339)</f>
        <v>0</v>
      </c>
      <c r="E1339" s="64">
        <f>SUM(geab:geru!E1339)</f>
        <v>0</v>
      </c>
      <c r="F1339" s="75">
        <f t="shared" si="1230"/>
        <v>0</v>
      </c>
      <c r="G1339" s="25">
        <f t="shared" si="1210"/>
        <v>0</v>
      </c>
      <c r="H1339" s="64"/>
      <c r="I1339" s="76">
        <f t="shared" si="1231"/>
        <v>0</v>
      </c>
      <c r="J1339" s="64">
        <f>SUM(geab:geru!J1339)</f>
        <v>0</v>
      </c>
      <c r="K1339" s="25">
        <f t="shared" si="1227"/>
        <v>0</v>
      </c>
      <c r="L1339" s="75">
        <f t="shared" si="1232"/>
        <v>0</v>
      </c>
      <c r="M1339" s="25">
        <f t="shared" si="1229"/>
        <v>0</v>
      </c>
      <c r="N1339" s="64">
        <f>SUM(geab:geru!N1339)</f>
        <v>0</v>
      </c>
      <c r="O1339" s="25">
        <f t="shared" si="1223"/>
        <v>0</v>
      </c>
      <c r="P1339" s="76">
        <f t="shared" ref="P1339:P1341" si="1233">SUM(F1339-N1339)</f>
        <v>0</v>
      </c>
      <c r="R1339" s="64"/>
      <c r="S1339" s="65"/>
    </row>
    <row r="1340" spans="1:19" ht="26.25" x14ac:dyDescent="0.25">
      <c r="A1340" s="82">
        <v>3320229</v>
      </c>
      <c r="B1340" s="31" t="s">
        <v>475</v>
      </c>
      <c r="C1340" s="105"/>
      <c r="D1340" s="64">
        <f>SUM(geab:geru!D1340)</f>
        <v>0</v>
      </c>
      <c r="E1340" s="64">
        <f>SUM(geab:geru!E1340)</f>
        <v>0</v>
      </c>
      <c r="F1340" s="75">
        <f t="shared" si="1230"/>
        <v>0</v>
      </c>
      <c r="G1340" s="25">
        <f t="shared" si="1210"/>
        <v>0</v>
      </c>
      <c r="H1340" s="64"/>
      <c r="I1340" s="76">
        <f t="shared" si="1231"/>
        <v>0</v>
      </c>
      <c r="J1340" s="64">
        <f>SUM(geab:geru!J1340)</f>
        <v>0</v>
      </c>
      <c r="K1340" s="25">
        <f t="shared" si="1227"/>
        <v>0</v>
      </c>
      <c r="L1340" s="75">
        <f t="shared" si="1232"/>
        <v>0</v>
      </c>
      <c r="M1340" s="25">
        <f t="shared" si="1229"/>
        <v>0</v>
      </c>
      <c r="N1340" s="64">
        <f>SUM(geab:geru!N1340)</f>
        <v>0</v>
      </c>
      <c r="O1340" s="25">
        <f t="shared" si="1223"/>
        <v>0</v>
      </c>
      <c r="P1340" s="76">
        <f t="shared" si="1233"/>
        <v>0</v>
      </c>
      <c r="R1340" s="64"/>
      <c r="S1340" s="65"/>
    </row>
    <row r="1341" spans="1:19" x14ac:dyDescent="0.25">
      <c r="A1341" s="82">
        <v>3320230</v>
      </c>
      <c r="B1341" s="31" t="s">
        <v>1134</v>
      </c>
      <c r="C1341" s="105"/>
      <c r="D1341" s="64">
        <f>SUM(geab:geru!D1341)</f>
        <v>0</v>
      </c>
      <c r="E1341" s="64">
        <f>SUM(geab:geru!E1341)</f>
        <v>0</v>
      </c>
      <c r="F1341" s="75">
        <f t="shared" si="1230"/>
        <v>0</v>
      </c>
      <c r="G1341" s="25">
        <f t="shared" si="1210"/>
        <v>0</v>
      </c>
      <c r="H1341" s="64"/>
      <c r="I1341" s="76">
        <f t="shared" si="1231"/>
        <v>0</v>
      </c>
      <c r="J1341" s="64">
        <f>SUM(geab:geru!J1341)</f>
        <v>0</v>
      </c>
      <c r="K1341" s="25">
        <f t="shared" si="1227"/>
        <v>0</v>
      </c>
      <c r="L1341" s="75">
        <f t="shared" si="1232"/>
        <v>0</v>
      </c>
      <c r="M1341" s="25">
        <f t="shared" si="1229"/>
        <v>0</v>
      </c>
      <c r="N1341" s="64">
        <f>SUM(geab:geru!N1341)</f>
        <v>0</v>
      </c>
      <c r="O1341" s="25">
        <f t="shared" si="1223"/>
        <v>0</v>
      </c>
      <c r="P1341" s="76">
        <f t="shared" si="1233"/>
        <v>0</v>
      </c>
      <c r="R1341" s="64"/>
      <c r="S1341" s="65"/>
    </row>
    <row r="1342" spans="1:19" x14ac:dyDescent="0.25">
      <c r="A1342" s="100">
        <v>3320299</v>
      </c>
      <c r="B1342" s="31" t="s">
        <v>1135</v>
      </c>
      <c r="C1342" s="105"/>
      <c r="D1342" s="74">
        <f>SUM(D1343:D1346)</f>
        <v>7638858000</v>
      </c>
      <c r="E1342" s="74">
        <f>SUM(E1343:E1346)</f>
        <v>0</v>
      </c>
      <c r="F1342" s="75">
        <f t="shared" si="1225"/>
        <v>7638858000</v>
      </c>
      <c r="G1342" s="25">
        <f t="shared" si="1210"/>
        <v>0.10736449002237444</v>
      </c>
      <c r="H1342" s="74">
        <f>SUM(H1343:H1346)</f>
        <v>0</v>
      </c>
      <c r="I1342" s="76">
        <f t="shared" si="1226"/>
        <v>7638858000</v>
      </c>
      <c r="J1342" s="74">
        <f>SUM(J1343:J1346)</f>
        <v>1925363181</v>
      </c>
      <c r="K1342" s="25">
        <f t="shared" si="1227"/>
        <v>25.204856288727974</v>
      </c>
      <c r="L1342" s="75">
        <f t="shared" si="1228"/>
        <v>0</v>
      </c>
      <c r="M1342" s="25">
        <f t="shared" si="1229"/>
        <v>0</v>
      </c>
      <c r="N1342" s="74">
        <f>SUM(N1343:N1346)</f>
        <v>1925363181</v>
      </c>
      <c r="O1342" s="25">
        <f t="shared" si="1223"/>
        <v>25.204856288727974</v>
      </c>
      <c r="P1342" s="76">
        <f t="shared" si="1224"/>
        <v>5713494819</v>
      </c>
      <c r="R1342" s="64"/>
      <c r="S1342" s="65">
        <f t="shared" si="1219"/>
        <v>1925363181</v>
      </c>
    </row>
    <row r="1343" spans="1:19" x14ac:dyDescent="0.25">
      <c r="A1343" s="100">
        <v>332029903</v>
      </c>
      <c r="B1343" s="31" t="s">
        <v>1136</v>
      </c>
      <c r="C1343" s="73"/>
      <c r="D1343" s="64">
        <f>SUM(geab:geru!D1343)</f>
        <v>0</v>
      </c>
      <c r="E1343" s="64">
        <f>SUM(geab:geru!E1343)</f>
        <v>0</v>
      </c>
      <c r="F1343" s="75">
        <f t="shared" ref="F1343:F1346" si="1234">SUM(D1343+E1343)</f>
        <v>0</v>
      </c>
      <c r="G1343" s="25">
        <f t="shared" si="1210"/>
        <v>0</v>
      </c>
      <c r="H1343" s="64"/>
      <c r="I1343" s="76">
        <f t="shared" ref="I1343:I1346" si="1235">SUM(F1343-H1343)</f>
        <v>0</v>
      </c>
      <c r="J1343" s="64">
        <f>SUM(geab:geru!J1343)</f>
        <v>0</v>
      </c>
      <c r="K1343" s="25">
        <f t="shared" si="1227"/>
        <v>0</v>
      </c>
      <c r="L1343" s="75">
        <f t="shared" ref="L1343:L1346" si="1236">SUM(N1343-J1343)</f>
        <v>0</v>
      </c>
      <c r="M1343" s="25">
        <f t="shared" si="1229"/>
        <v>0</v>
      </c>
      <c r="N1343" s="64">
        <f>SUM(geab:geru!N1343)</f>
        <v>0</v>
      </c>
      <c r="O1343" s="25">
        <f t="shared" si="1223"/>
        <v>0</v>
      </c>
      <c r="P1343" s="76">
        <f t="shared" si="1224"/>
        <v>0</v>
      </c>
      <c r="R1343" s="64"/>
      <c r="S1343" s="65">
        <f t="shared" si="1219"/>
        <v>0</v>
      </c>
    </row>
    <row r="1344" spans="1:19" x14ac:dyDescent="0.25">
      <c r="A1344" s="72">
        <v>332029905</v>
      </c>
      <c r="B1344" s="31" t="s">
        <v>1137</v>
      </c>
      <c r="C1344" s="73"/>
      <c r="D1344" s="64">
        <f>SUM(geab:geru!D1344)</f>
        <v>7638858000</v>
      </c>
      <c r="E1344" s="64">
        <f>SUM(geab:geru!E1344)</f>
        <v>0</v>
      </c>
      <c r="F1344" s="75">
        <f t="shared" si="1234"/>
        <v>7638858000</v>
      </c>
      <c r="G1344" s="25">
        <f t="shared" si="1210"/>
        <v>0.10736449002237444</v>
      </c>
      <c r="H1344" s="64"/>
      <c r="I1344" s="76">
        <f t="shared" si="1235"/>
        <v>7638858000</v>
      </c>
      <c r="J1344" s="64">
        <f>SUM(geab:geru!J1344)</f>
        <v>1925363181</v>
      </c>
      <c r="K1344" s="25">
        <f t="shared" si="1227"/>
        <v>25.204856288727974</v>
      </c>
      <c r="L1344" s="75">
        <f t="shared" si="1236"/>
        <v>0</v>
      </c>
      <c r="M1344" s="25">
        <f t="shared" si="1229"/>
        <v>0</v>
      </c>
      <c r="N1344" s="64">
        <f>SUM(geab:geru!N1344)</f>
        <v>1925363181</v>
      </c>
      <c r="O1344" s="25">
        <f t="shared" si="1223"/>
        <v>25.204856288727974</v>
      </c>
      <c r="P1344" s="76">
        <f t="shared" si="1224"/>
        <v>5713494819</v>
      </c>
      <c r="R1344" s="64"/>
      <c r="S1344" s="65">
        <f t="shared" si="1219"/>
        <v>1925363181</v>
      </c>
    </row>
    <row r="1345" spans="1:19" x14ac:dyDescent="0.25">
      <c r="A1345" s="72">
        <v>332029907</v>
      </c>
      <c r="B1345" s="31" t="s">
        <v>1138</v>
      </c>
      <c r="C1345" s="73"/>
      <c r="D1345" s="64">
        <f>SUM(geab:geru!D1345)</f>
        <v>0</v>
      </c>
      <c r="E1345" s="64">
        <f>SUM(geab:geru!E1345)</f>
        <v>0</v>
      </c>
      <c r="F1345" s="75">
        <f t="shared" si="1234"/>
        <v>0</v>
      </c>
      <c r="G1345" s="25">
        <f t="shared" si="1210"/>
        <v>0</v>
      </c>
      <c r="H1345" s="64"/>
      <c r="I1345" s="76">
        <f t="shared" si="1235"/>
        <v>0</v>
      </c>
      <c r="J1345" s="64">
        <f>SUM(geab:geru!J1345)</f>
        <v>0</v>
      </c>
      <c r="K1345" s="25">
        <f t="shared" si="1227"/>
        <v>0</v>
      </c>
      <c r="L1345" s="75">
        <f t="shared" si="1236"/>
        <v>0</v>
      </c>
      <c r="M1345" s="25">
        <f t="shared" si="1229"/>
        <v>0</v>
      </c>
      <c r="N1345" s="64">
        <f>SUM(geab:geru!N1345)</f>
        <v>0</v>
      </c>
      <c r="O1345" s="25">
        <f t="shared" si="1223"/>
        <v>0</v>
      </c>
      <c r="P1345" s="76">
        <f t="shared" si="1224"/>
        <v>0</v>
      </c>
      <c r="R1345" s="64"/>
      <c r="S1345" s="65">
        <f t="shared" si="1219"/>
        <v>0</v>
      </c>
    </row>
    <row r="1346" spans="1:19" x14ac:dyDescent="0.25">
      <c r="A1346" s="72">
        <v>332029908</v>
      </c>
      <c r="B1346" s="31" t="s">
        <v>1139</v>
      </c>
      <c r="C1346" s="73"/>
      <c r="D1346" s="64">
        <f>SUM(geab:geru!D1346)</f>
        <v>0</v>
      </c>
      <c r="E1346" s="64">
        <f>SUM(geab:geru!E1346)</f>
        <v>0</v>
      </c>
      <c r="F1346" s="75">
        <f t="shared" si="1234"/>
        <v>0</v>
      </c>
      <c r="G1346" s="25">
        <f t="shared" si="1210"/>
        <v>0</v>
      </c>
      <c r="H1346" s="64"/>
      <c r="I1346" s="76">
        <f t="shared" si="1235"/>
        <v>0</v>
      </c>
      <c r="J1346" s="64">
        <f>SUM(geab:geru!J1346)</f>
        <v>0</v>
      </c>
      <c r="K1346" s="25">
        <f t="shared" si="1227"/>
        <v>0</v>
      </c>
      <c r="L1346" s="75">
        <f t="shared" si="1236"/>
        <v>0</v>
      </c>
      <c r="M1346" s="25">
        <f t="shared" si="1229"/>
        <v>0</v>
      </c>
      <c r="N1346" s="64">
        <f>SUM(geab:geru!N1346)</f>
        <v>0</v>
      </c>
      <c r="O1346" s="25">
        <f t="shared" si="1223"/>
        <v>0</v>
      </c>
      <c r="P1346" s="76">
        <f t="shared" si="1224"/>
        <v>0</v>
      </c>
      <c r="R1346" s="64"/>
      <c r="S1346" s="65">
        <f t="shared" si="1219"/>
        <v>0</v>
      </c>
    </row>
    <row r="1347" spans="1:19" x14ac:dyDescent="0.25">
      <c r="A1347" s="72">
        <v>33203</v>
      </c>
      <c r="B1347" s="31" t="s">
        <v>477</v>
      </c>
      <c r="C1347" s="73"/>
      <c r="D1347" s="74">
        <f>SUM(D1348)</f>
        <v>0</v>
      </c>
      <c r="E1347" s="74">
        <f>SUM(E1348)</f>
        <v>0</v>
      </c>
      <c r="F1347" s="75">
        <f t="shared" si="1225"/>
        <v>0</v>
      </c>
      <c r="G1347" s="25">
        <f t="shared" si="1210"/>
        <v>0</v>
      </c>
      <c r="H1347" s="74">
        <f>SUM(H1348)</f>
        <v>0</v>
      </c>
      <c r="I1347" s="76">
        <f t="shared" si="1226"/>
        <v>0</v>
      </c>
      <c r="J1347" s="74">
        <f>SUM(J1348)</f>
        <v>0</v>
      </c>
      <c r="K1347" s="25">
        <f t="shared" si="1227"/>
        <v>0</v>
      </c>
      <c r="L1347" s="75">
        <f t="shared" si="1228"/>
        <v>0</v>
      </c>
      <c r="M1347" s="25">
        <f t="shared" si="1229"/>
        <v>0</v>
      </c>
      <c r="N1347" s="74">
        <f>SUM(N1348)</f>
        <v>0</v>
      </c>
      <c r="O1347" s="25">
        <f t="shared" si="1223"/>
        <v>0</v>
      </c>
      <c r="P1347" s="76">
        <f t="shared" si="1224"/>
        <v>0</v>
      </c>
      <c r="R1347" s="64"/>
      <c r="S1347" s="65">
        <f t="shared" si="1219"/>
        <v>0</v>
      </c>
    </row>
    <row r="1348" spans="1:19" x14ac:dyDescent="0.25">
      <c r="A1348" s="72">
        <v>3320301</v>
      </c>
      <c r="B1348" s="31" t="s">
        <v>1140</v>
      </c>
      <c r="C1348" s="73"/>
      <c r="D1348" s="64">
        <f>SUM(geab:geru!D1348)</f>
        <v>0</v>
      </c>
      <c r="E1348" s="64">
        <f>SUM(geab:geru!E1348)</f>
        <v>0</v>
      </c>
      <c r="F1348" s="75">
        <f t="shared" ref="F1348" si="1237">SUM(D1348+E1348)</f>
        <v>0</v>
      </c>
      <c r="G1348" s="25">
        <f t="shared" si="1210"/>
        <v>0</v>
      </c>
      <c r="H1348" s="64"/>
      <c r="I1348" s="76">
        <f t="shared" ref="I1348" si="1238">SUM(F1348-H1348)</f>
        <v>0</v>
      </c>
      <c r="J1348" s="64">
        <f>SUM(geab:geru!J1348)</f>
        <v>0</v>
      </c>
      <c r="K1348" s="25">
        <f t="shared" si="1227"/>
        <v>0</v>
      </c>
      <c r="L1348" s="75">
        <f t="shared" ref="L1348" si="1239">SUM(N1348-J1348)</f>
        <v>0</v>
      </c>
      <c r="M1348" s="25">
        <f t="shared" si="1229"/>
        <v>0</v>
      </c>
      <c r="N1348" s="64">
        <f>SUM(geab:geru!N1348)</f>
        <v>0</v>
      </c>
      <c r="O1348" s="25">
        <f t="shared" si="1223"/>
        <v>0</v>
      </c>
      <c r="P1348" s="76">
        <f t="shared" si="1224"/>
        <v>0</v>
      </c>
      <c r="R1348" s="64"/>
      <c r="S1348" s="65">
        <f t="shared" si="1219"/>
        <v>0</v>
      </c>
    </row>
    <row r="1349" spans="1:19" ht="26.25" x14ac:dyDescent="0.25">
      <c r="A1349" s="72">
        <v>33208</v>
      </c>
      <c r="B1349" s="31" t="s">
        <v>1141</v>
      </c>
      <c r="C1349" s="73"/>
      <c r="D1349" s="74">
        <f>SUM(D1350:D1357)</f>
        <v>0</v>
      </c>
      <c r="E1349" s="74">
        <f>SUM(E1350:E1357)</f>
        <v>0</v>
      </c>
      <c r="F1349" s="75">
        <f t="shared" si="1225"/>
        <v>0</v>
      </c>
      <c r="G1349" s="25">
        <f t="shared" si="1210"/>
        <v>0</v>
      </c>
      <c r="H1349" s="74">
        <f>SUM(H1350:H1357)</f>
        <v>0</v>
      </c>
      <c r="I1349" s="76">
        <f t="shared" si="1226"/>
        <v>0</v>
      </c>
      <c r="J1349" s="74">
        <f>SUM(J1350:J1357)</f>
        <v>0</v>
      </c>
      <c r="K1349" s="25">
        <f t="shared" si="1227"/>
        <v>0</v>
      </c>
      <c r="L1349" s="75">
        <f t="shared" si="1228"/>
        <v>0</v>
      </c>
      <c r="M1349" s="25">
        <f t="shared" si="1229"/>
        <v>0</v>
      </c>
      <c r="N1349" s="74">
        <f>SUM(N1350:N1357)</f>
        <v>0</v>
      </c>
      <c r="O1349" s="25">
        <f t="shared" si="1223"/>
        <v>0</v>
      </c>
      <c r="P1349" s="76">
        <f t="shared" si="1224"/>
        <v>0</v>
      </c>
      <c r="R1349" s="64"/>
      <c r="S1349" s="65">
        <f t="shared" si="1219"/>
        <v>0</v>
      </c>
    </row>
    <row r="1350" spans="1:19" x14ac:dyDescent="0.25">
      <c r="A1350" s="72">
        <v>3320804</v>
      </c>
      <c r="B1350" s="31" t="s">
        <v>422</v>
      </c>
      <c r="C1350" s="73"/>
      <c r="D1350" s="64">
        <f>SUM(geab:geru!D1350)</f>
        <v>0</v>
      </c>
      <c r="E1350" s="64">
        <f>SUM(geab:geru!E1350)</f>
        <v>0</v>
      </c>
      <c r="F1350" s="75">
        <f t="shared" ref="F1350:F1357" si="1240">SUM(D1350+E1350)</f>
        <v>0</v>
      </c>
      <c r="G1350" s="25">
        <f t="shared" si="1210"/>
        <v>0</v>
      </c>
      <c r="H1350" s="64"/>
      <c r="I1350" s="76">
        <f t="shared" ref="I1350:I1357" si="1241">SUM(F1350-H1350)</f>
        <v>0</v>
      </c>
      <c r="J1350" s="64">
        <f>SUM(geab:geru!J1350)</f>
        <v>0</v>
      </c>
      <c r="K1350" s="25">
        <f t="shared" si="1227"/>
        <v>0</v>
      </c>
      <c r="L1350" s="75">
        <f t="shared" ref="L1350:L1357" si="1242">SUM(N1350-J1350)</f>
        <v>0</v>
      </c>
      <c r="M1350" s="25">
        <f t="shared" si="1229"/>
        <v>0</v>
      </c>
      <c r="N1350" s="64">
        <f>SUM(geab:geru!N1350)</f>
        <v>0</v>
      </c>
      <c r="O1350" s="25">
        <f t="shared" si="1223"/>
        <v>0</v>
      </c>
      <c r="P1350" s="76">
        <f t="shared" si="1224"/>
        <v>0</v>
      </c>
      <c r="R1350" s="64"/>
      <c r="S1350" s="65">
        <f t="shared" si="1219"/>
        <v>0</v>
      </c>
    </row>
    <row r="1351" spans="1:19" x14ac:dyDescent="0.25">
      <c r="A1351" s="72">
        <v>3320807</v>
      </c>
      <c r="B1351" s="31" t="s">
        <v>424</v>
      </c>
      <c r="C1351" s="73"/>
      <c r="D1351" s="64">
        <f>SUM(geab:geru!D1351)</f>
        <v>0</v>
      </c>
      <c r="E1351" s="64">
        <f>SUM(geab:geru!E1351)</f>
        <v>0</v>
      </c>
      <c r="F1351" s="75">
        <f t="shared" si="1240"/>
        <v>0</v>
      </c>
      <c r="G1351" s="25">
        <f t="shared" si="1210"/>
        <v>0</v>
      </c>
      <c r="H1351" s="64"/>
      <c r="I1351" s="76">
        <f t="shared" si="1241"/>
        <v>0</v>
      </c>
      <c r="J1351" s="64">
        <f>SUM(geab:geru!J1351)</f>
        <v>0</v>
      </c>
      <c r="K1351" s="25">
        <f t="shared" si="1227"/>
        <v>0</v>
      </c>
      <c r="L1351" s="75">
        <f t="shared" si="1242"/>
        <v>0</v>
      </c>
      <c r="M1351" s="25">
        <f t="shared" si="1229"/>
        <v>0</v>
      </c>
      <c r="N1351" s="64">
        <f>SUM(geab:geru!N1351)</f>
        <v>0</v>
      </c>
      <c r="O1351" s="25">
        <f t="shared" si="1223"/>
        <v>0</v>
      </c>
      <c r="P1351" s="76">
        <f t="shared" si="1224"/>
        <v>0</v>
      </c>
      <c r="R1351" s="64"/>
      <c r="S1351" s="65">
        <f t="shared" si="1219"/>
        <v>0</v>
      </c>
    </row>
    <row r="1352" spans="1:19" x14ac:dyDescent="0.25">
      <c r="A1352" s="72">
        <v>3320809</v>
      </c>
      <c r="B1352" s="31" t="s">
        <v>425</v>
      </c>
      <c r="C1352" s="73"/>
      <c r="D1352" s="64">
        <f>SUM(geab:geru!D1352)</f>
        <v>0</v>
      </c>
      <c r="E1352" s="64">
        <f>SUM(geab:geru!E1352)</f>
        <v>0</v>
      </c>
      <c r="F1352" s="75">
        <f t="shared" si="1240"/>
        <v>0</v>
      </c>
      <c r="G1352" s="25">
        <f t="shared" si="1210"/>
        <v>0</v>
      </c>
      <c r="H1352" s="64"/>
      <c r="I1352" s="76">
        <f t="shared" si="1241"/>
        <v>0</v>
      </c>
      <c r="J1352" s="64">
        <f>SUM(geab:geru!J1352)</f>
        <v>0</v>
      </c>
      <c r="K1352" s="25">
        <f t="shared" si="1227"/>
        <v>0</v>
      </c>
      <c r="L1352" s="75">
        <f t="shared" si="1242"/>
        <v>0</v>
      </c>
      <c r="M1352" s="25">
        <f t="shared" si="1229"/>
        <v>0</v>
      </c>
      <c r="N1352" s="64">
        <f>SUM(geab:geru!N1352)</f>
        <v>0</v>
      </c>
      <c r="O1352" s="25">
        <f t="shared" si="1223"/>
        <v>0</v>
      </c>
      <c r="P1352" s="76">
        <f t="shared" si="1224"/>
        <v>0</v>
      </c>
      <c r="R1352" s="64"/>
      <c r="S1352" s="65">
        <f t="shared" si="1219"/>
        <v>0</v>
      </c>
    </row>
    <row r="1353" spans="1:19" ht="26.25" x14ac:dyDescent="0.25">
      <c r="A1353" s="72">
        <v>3320814</v>
      </c>
      <c r="B1353" s="31" t="s">
        <v>426</v>
      </c>
      <c r="C1353" s="73"/>
      <c r="D1353" s="64">
        <f>SUM(geab:geru!D1353)</f>
        <v>0</v>
      </c>
      <c r="E1353" s="64">
        <f>SUM(geab:geru!E1353)</f>
        <v>0</v>
      </c>
      <c r="F1353" s="75">
        <f t="shared" si="1240"/>
        <v>0</v>
      </c>
      <c r="G1353" s="25">
        <f t="shared" si="1210"/>
        <v>0</v>
      </c>
      <c r="H1353" s="64"/>
      <c r="I1353" s="76">
        <f t="shared" si="1241"/>
        <v>0</v>
      </c>
      <c r="J1353" s="64">
        <f>SUM(geab:geru!J1353)</f>
        <v>0</v>
      </c>
      <c r="K1353" s="25">
        <f t="shared" si="1227"/>
        <v>0</v>
      </c>
      <c r="L1353" s="75">
        <f t="shared" si="1242"/>
        <v>0</v>
      </c>
      <c r="M1353" s="25">
        <f t="shared" si="1229"/>
        <v>0</v>
      </c>
      <c r="N1353" s="64">
        <f>SUM(geab:geru!N1353)</f>
        <v>0</v>
      </c>
      <c r="O1353" s="25">
        <f t="shared" si="1223"/>
        <v>0</v>
      </c>
      <c r="P1353" s="76">
        <f t="shared" si="1224"/>
        <v>0</v>
      </c>
      <c r="R1353" s="64"/>
      <c r="S1353" s="65">
        <f t="shared" si="1219"/>
        <v>0</v>
      </c>
    </row>
    <row r="1354" spans="1:19" x14ac:dyDescent="0.25">
      <c r="A1354" s="72">
        <v>3320817</v>
      </c>
      <c r="B1354" s="31" t="s">
        <v>429</v>
      </c>
      <c r="C1354" s="73"/>
      <c r="D1354" s="64">
        <f>SUM(geab:geru!D1354)</f>
        <v>0</v>
      </c>
      <c r="E1354" s="64">
        <f>SUM(geab:geru!E1354)</f>
        <v>0</v>
      </c>
      <c r="F1354" s="75">
        <f t="shared" si="1240"/>
        <v>0</v>
      </c>
      <c r="G1354" s="25">
        <f t="shared" si="1210"/>
        <v>0</v>
      </c>
      <c r="H1354" s="64"/>
      <c r="I1354" s="76">
        <f t="shared" si="1241"/>
        <v>0</v>
      </c>
      <c r="J1354" s="64">
        <f>SUM(geab:geru!J1354)</f>
        <v>0</v>
      </c>
      <c r="K1354" s="25">
        <f t="shared" si="1227"/>
        <v>0</v>
      </c>
      <c r="L1354" s="75">
        <f t="shared" si="1242"/>
        <v>0</v>
      </c>
      <c r="M1354" s="25">
        <f t="shared" si="1229"/>
        <v>0</v>
      </c>
      <c r="N1354" s="64">
        <f>SUM(geab:geru!N1354)</f>
        <v>0</v>
      </c>
      <c r="O1354" s="25">
        <f t="shared" si="1223"/>
        <v>0</v>
      </c>
      <c r="P1354" s="76">
        <f t="shared" si="1224"/>
        <v>0</v>
      </c>
      <c r="R1354" s="64"/>
      <c r="S1354" s="65">
        <f t="shared" si="1219"/>
        <v>0</v>
      </c>
    </row>
    <row r="1355" spans="1:19" ht="26.25" x14ac:dyDescent="0.25">
      <c r="A1355" s="72">
        <v>3320820</v>
      </c>
      <c r="B1355" s="31" t="s">
        <v>432</v>
      </c>
      <c r="C1355" s="73"/>
      <c r="D1355" s="64">
        <f>SUM(geab:geru!D1355)</f>
        <v>0</v>
      </c>
      <c r="E1355" s="64">
        <f>SUM(geab:geru!E1355)</f>
        <v>0</v>
      </c>
      <c r="F1355" s="75">
        <f t="shared" si="1240"/>
        <v>0</v>
      </c>
      <c r="G1355" s="25">
        <f t="shared" ref="G1355:G1357" si="1243">IF(OR(F1355=0,F$7=0),0,F1355/F$7)*100</f>
        <v>0</v>
      </c>
      <c r="H1355" s="64"/>
      <c r="I1355" s="76">
        <f t="shared" si="1241"/>
        <v>0</v>
      </c>
      <c r="J1355" s="64">
        <f>SUM(geab:geru!J1355)</f>
        <v>0</v>
      </c>
      <c r="K1355" s="25">
        <f t="shared" si="1227"/>
        <v>0</v>
      </c>
      <c r="L1355" s="75">
        <f t="shared" si="1242"/>
        <v>0</v>
      </c>
      <c r="M1355" s="25">
        <f t="shared" si="1229"/>
        <v>0</v>
      </c>
      <c r="N1355" s="64">
        <f>SUM(geab:geru!N1355)</f>
        <v>0</v>
      </c>
      <c r="O1355" s="25">
        <f t="shared" si="1223"/>
        <v>0</v>
      </c>
      <c r="P1355" s="76">
        <f t="shared" si="1224"/>
        <v>0</v>
      </c>
      <c r="R1355" s="64"/>
      <c r="S1355" s="65">
        <f t="shared" si="1219"/>
        <v>0</v>
      </c>
    </row>
    <row r="1356" spans="1:19" ht="26.25" x14ac:dyDescent="0.25">
      <c r="A1356" s="72">
        <v>3320822</v>
      </c>
      <c r="B1356" s="31" t="s">
        <v>1098</v>
      </c>
      <c r="C1356" s="73"/>
      <c r="D1356" s="64">
        <f>SUM(geab:geru!D1356)</f>
        <v>0</v>
      </c>
      <c r="E1356" s="64">
        <f>SUM(geab:geru!E1356)</f>
        <v>0</v>
      </c>
      <c r="F1356" s="75">
        <f t="shared" si="1240"/>
        <v>0</v>
      </c>
      <c r="G1356" s="25">
        <f t="shared" si="1243"/>
        <v>0</v>
      </c>
      <c r="H1356" s="64"/>
      <c r="I1356" s="76">
        <f t="shared" si="1241"/>
        <v>0</v>
      </c>
      <c r="J1356" s="64">
        <f>SUM(geab:geru!J1356)</f>
        <v>0</v>
      </c>
      <c r="K1356" s="25">
        <f t="shared" si="1227"/>
        <v>0</v>
      </c>
      <c r="L1356" s="75">
        <f t="shared" si="1242"/>
        <v>0</v>
      </c>
      <c r="M1356" s="25">
        <f t="shared" si="1229"/>
        <v>0</v>
      </c>
      <c r="N1356" s="64">
        <f>SUM(geab:geru!N1356)</f>
        <v>0</v>
      </c>
      <c r="O1356" s="25">
        <f t="shared" si="1223"/>
        <v>0</v>
      </c>
      <c r="P1356" s="76">
        <f t="shared" si="1224"/>
        <v>0</v>
      </c>
      <c r="R1356" s="64"/>
      <c r="S1356" s="65">
        <f t="shared" si="1219"/>
        <v>0</v>
      </c>
    </row>
    <row r="1357" spans="1:19" ht="26.25" x14ac:dyDescent="0.25">
      <c r="A1357" s="72">
        <v>3320823</v>
      </c>
      <c r="B1357" s="31" t="s">
        <v>435</v>
      </c>
      <c r="C1357" s="73"/>
      <c r="D1357" s="64">
        <f>SUM(geab:geru!D1357)</f>
        <v>0</v>
      </c>
      <c r="E1357" s="64">
        <f>SUM(geab:geru!E1357)</f>
        <v>0</v>
      </c>
      <c r="F1357" s="75">
        <f t="shared" si="1240"/>
        <v>0</v>
      </c>
      <c r="G1357" s="25">
        <f t="shared" si="1243"/>
        <v>0</v>
      </c>
      <c r="H1357" s="64"/>
      <c r="I1357" s="76">
        <f t="shared" si="1241"/>
        <v>0</v>
      </c>
      <c r="J1357" s="64">
        <f>SUM(geab:geru!J1357)</f>
        <v>0</v>
      </c>
      <c r="K1357" s="25">
        <f t="shared" si="1227"/>
        <v>0</v>
      </c>
      <c r="L1357" s="75">
        <f t="shared" si="1242"/>
        <v>0</v>
      </c>
      <c r="M1357" s="25">
        <f t="shared" si="1229"/>
        <v>0</v>
      </c>
      <c r="N1357" s="64">
        <f>SUM(geab:geru!N1357)</f>
        <v>0</v>
      </c>
      <c r="O1357" s="25">
        <f t="shared" si="1223"/>
        <v>0</v>
      </c>
      <c r="P1357" s="76">
        <f t="shared" si="1224"/>
        <v>0</v>
      </c>
      <c r="R1357" s="64"/>
      <c r="S1357" s="65">
        <f t="shared" si="1219"/>
        <v>0</v>
      </c>
    </row>
    <row r="1358" spans="1:19" x14ac:dyDescent="0.25">
      <c r="A1358" s="66">
        <v>333</v>
      </c>
      <c r="B1358" s="67" t="s">
        <v>489</v>
      </c>
      <c r="C1358" s="68"/>
      <c r="D1358" s="69">
        <f>SUM(D1359+D1363+D1372)</f>
        <v>953307607493</v>
      </c>
      <c r="E1358" s="69">
        <f>SUM(E1359+E1363+E1372)</f>
        <v>330891842770</v>
      </c>
      <c r="F1358" s="75">
        <f t="shared" si="1225"/>
        <v>1284199450263</v>
      </c>
      <c r="G1358" s="20">
        <f t="shared" ref="G1358:G1376" si="1244">IF(OR(F1358=0,F$7=0),0,F1358/F$7)*100</f>
        <v>18.049480572161521</v>
      </c>
      <c r="H1358" s="69">
        <f>SUM(H1359+H1363+H1372)</f>
        <v>0</v>
      </c>
      <c r="I1358" s="76">
        <f t="shared" si="1226"/>
        <v>1284199450263</v>
      </c>
      <c r="J1358" s="69">
        <f>SUM(J1359+J1363+J1372)</f>
        <v>417998769438</v>
      </c>
      <c r="K1358" s="25">
        <f t="shared" si="1227"/>
        <v>32.549365237027253</v>
      </c>
      <c r="L1358" s="75">
        <f t="shared" si="1228"/>
        <v>570097794290</v>
      </c>
      <c r="M1358" s="25">
        <f t="shared" si="1229"/>
        <v>44.393243913415922</v>
      </c>
      <c r="N1358" s="69">
        <f>SUM(N1359+N1363+N1372)</f>
        <v>988096563728</v>
      </c>
      <c r="O1358" s="25">
        <f t="shared" si="1223"/>
        <v>76.942609150443175</v>
      </c>
      <c r="P1358" s="76">
        <f t="shared" si="1224"/>
        <v>296102886535</v>
      </c>
      <c r="R1358" s="64"/>
      <c r="S1358" s="65">
        <f t="shared" si="1219"/>
        <v>988096563728</v>
      </c>
    </row>
    <row r="1359" spans="1:19" x14ac:dyDescent="0.25">
      <c r="A1359" s="72">
        <v>33301</v>
      </c>
      <c r="B1359" s="31" t="s">
        <v>1142</v>
      </c>
      <c r="C1359" s="73"/>
      <c r="D1359" s="74">
        <f>SUM(D1360:D1362)</f>
        <v>54284210481</v>
      </c>
      <c r="E1359" s="74">
        <f>SUM(E1360:E1362)</f>
        <v>0</v>
      </c>
      <c r="F1359" s="75">
        <f t="shared" si="1225"/>
        <v>54284210481</v>
      </c>
      <c r="G1359" s="25">
        <f t="shared" si="1244"/>
        <v>0.7629670003762079</v>
      </c>
      <c r="H1359" s="74">
        <f>SUM(H1360:H1362)</f>
        <v>0</v>
      </c>
      <c r="I1359" s="76">
        <f t="shared" si="1226"/>
        <v>54284210481</v>
      </c>
      <c r="J1359" s="74">
        <f>SUM(J1360:J1362)</f>
        <v>11342939593</v>
      </c>
      <c r="K1359" s="25">
        <f t="shared" si="1227"/>
        <v>20.895467563206317</v>
      </c>
      <c r="L1359" s="75">
        <f t="shared" si="1228"/>
        <v>20590430847</v>
      </c>
      <c r="M1359" s="25">
        <f t="shared" si="1229"/>
        <v>37.930791780064389</v>
      </c>
      <c r="N1359" s="74">
        <f>SUM(N1360:N1362)</f>
        <v>31933370440</v>
      </c>
      <c r="O1359" s="25">
        <f t="shared" si="1223"/>
        <v>58.826259343270706</v>
      </c>
      <c r="P1359" s="76">
        <f t="shared" si="1224"/>
        <v>22350840041</v>
      </c>
      <c r="R1359" s="64"/>
      <c r="S1359" s="65">
        <f t="shared" si="1219"/>
        <v>31933370440</v>
      </c>
    </row>
    <row r="1360" spans="1:19" x14ac:dyDescent="0.25">
      <c r="A1360" s="72">
        <v>3330101</v>
      </c>
      <c r="B1360" s="31" t="s">
        <v>1143</v>
      </c>
      <c r="C1360" s="73"/>
      <c r="D1360" s="64">
        <f>SUM(geab:geru!D1360)</f>
        <v>40814758086</v>
      </c>
      <c r="E1360" s="64">
        <f>SUM(geab:geru!E1360)</f>
        <v>0</v>
      </c>
      <c r="F1360" s="75">
        <f t="shared" ref="F1360:F1362" si="1245">SUM(D1360+E1360)</f>
        <v>40814758086</v>
      </c>
      <c r="G1360" s="25">
        <f t="shared" si="1244"/>
        <v>0.57365324598126755</v>
      </c>
      <c r="H1360" s="64"/>
      <c r="I1360" s="76">
        <f t="shared" ref="I1360:I1362" si="1246">SUM(F1360-H1360)</f>
        <v>40814758086</v>
      </c>
      <c r="J1360" s="64">
        <f>SUM(geab:geru!J1360)</f>
        <v>9259765892</v>
      </c>
      <c r="K1360" s="25">
        <f t="shared" si="1227"/>
        <v>22.687298237781842</v>
      </c>
      <c r="L1360" s="75">
        <f t="shared" ref="L1360:L1362" si="1247">SUM(N1360-J1360)</f>
        <v>13466496816</v>
      </c>
      <c r="M1360" s="25">
        <f t="shared" si="1229"/>
        <v>32.994185063219042</v>
      </c>
      <c r="N1360" s="64">
        <f>SUM(geab:geru!N1360)</f>
        <v>22726262708</v>
      </c>
      <c r="O1360" s="25">
        <f t="shared" si="1223"/>
        <v>55.681483301000888</v>
      </c>
      <c r="P1360" s="76">
        <f t="shared" si="1224"/>
        <v>18088495378</v>
      </c>
      <c r="R1360" s="64"/>
      <c r="S1360" s="65">
        <f t="shared" si="1219"/>
        <v>22726262708</v>
      </c>
    </row>
    <row r="1361" spans="1:19" x14ac:dyDescent="0.25">
      <c r="A1361" s="72">
        <v>3330102</v>
      </c>
      <c r="B1361" s="31" t="s">
        <v>1144</v>
      </c>
      <c r="C1361" s="73"/>
      <c r="D1361" s="64">
        <f>SUM(geab:geru!D1361)</f>
        <v>11891304227</v>
      </c>
      <c r="E1361" s="64">
        <f>SUM(geab:geru!E1361)</f>
        <v>0</v>
      </c>
      <c r="F1361" s="75">
        <f t="shared" si="1245"/>
        <v>11891304227</v>
      </c>
      <c r="G1361" s="25">
        <f t="shared" si="1244"/>
        <v>0.16713281147951181</v>
      </c>
      <c r="H1361" s="64"/>
      <c r="I1361" s="76">
        <f t="shared" si="1246"/>
        <v>11891304227</v>
      </c>
      <c r="J1361" s="64">
        <f>SUM(geab:geru!J1361)</f>
        <v>1732596376</v>
      </c>
      <c r="K1361" s="25">
        <f t="shared" si="1227"/>
        <v>14.570280458101681</v>
      </c>
      <c r="L1361" s="75">
        <f t="shared" si="1247"/>
        <v>6383104981</v>
      </c>
      <c r="M1361" s="25">
        <f t="shared" si="1229"/>
        <v>53.678762725679277</v>
      </c>
      <c r="N1361" s="64">
        <f>SUM(geab:geru!N1361)</f>
        <v>8115701357</v>
      </c>
      <c r="O1361" s="25">
        <f t="shared" si="1223"/>
        <v>68.249043183780955</v>
      </c>
      <c r="P1361" s="76">
        <f t="shared" si="1224"/>
        <v>3775602870</v>
      </c>
      <c r="R1361" s="64"/>
      <c r="S1361" s="65">
        <f t="shared" si="1219"/>
        <v>8115701357</v>
      </c>
    </row>
    <row r="1362" spans="1:19" x14ac:dyDescent="0.25">
      <c r="A1362" s="72">
        <v>3330103</v>
      </c>
      <c r="B1362" s="31" t="s">
        <v>1013</v>
      </c>
      <c r="C1362" s="73"/>
      <c r="D1362" s="64">
        <f>SUM(geab:geru!D1362)</f>
        <v>1578148168</v>
      </c>
      <c r="E1362" s="64">
        <f>SUM(geab:geru!E1362)</f>
        <v>0</v>
      </c>
      <c r="F1362" s="75">
        <f t="shared" si="1245"/>
        <v>1578148168</v>
      </c>
      <c r="G1362" s="25">
        <f t="shared" si="1244"/>
        <v>2.2180942915428523E-2</v>
      </c>
      <c r="H1362" s="64"/>
      <c r="I1362" s="76">
        <f t="shared" si="1246"/>
        <v>1578148168</v>
      </c>
      <c r="J1362" s="64">
        <f>SUM(geab:geru!J1362)</f>
        <v>350577325</v>
      </c>
      <c r="K1362" s="25">
        <f t="shared" si="1227"/>
        <v>22.214474667755024</v>
      </c>
      <c r="L1362" s="75">
        <f t="shared" si="1247"/>
        <v>740829050</v>
      </c>
      <c r="M1362" s="25">
        <f t="shared" si="1229"/>
        <v>46.942933814564363</v>
      </c>
      <c r="N1362" s="64">
        <f>SUM(geab:geru!N1362)</f>
        <v>1091406375</v>
      </c>
      <c r="O1362" s="25">
        <f t="shared" si="1223"/>
        <v>69.157408482319383</v>
      </c>
      <c r="P1362" s="76">
        <f t="shared" si="1224"/>
        <v>486741793</v>
      </c>
      <c r="R1362" s="64"/>
      <c r="S1362" s="65">
        <f t="shared" si="1219"/>
        <v>1091406375</v>
      </c>
    </row>
    <row r="1363" spans="1:19" x14ac:dyDescent="0.25">
      <c r="A1363" s="72">
        <v>33302</v>
      </c>
      <c r="B1363" s="31" t="s">
        <v>1145</v>
      </c>
      <c r="C1363" s="73"/>
      <c r="D1363" s="74">
        <f>SUM(D1364:D1371)</f>
        <v>432069750084</v>
      </c>
      <c r="E1363" s="74">
        <f>SUM(E1364:E1371)</f>
        <v>326738367382</v>
      </c>
      <c r="F1363" s="75">
        <f t="shared" si="1225"/>
        <v>758808117466</v>
      </c>
      <c r="G1363" s="25">
        <f t="shared" si="1244"/>
        <v>10.665081947664834</v>
      </c>
      <c r="H1363" s="74">
        <f>SUM(H1364:H1371)</f>
        <v>0</v>
      </c>
      <c r="I1363" s="76">
        <f t="shared" si="1226"/>
        <v>758808117466</v>
      </c>
      <c r="J1363" s="74">
        <f>SUM(J1364:J1371)</f>
        <v>342383018908</v>
      </c>
      <c r="K1363" s="25">
        <f t="shared" si="1227"/>
        <v>45.121159226837236</v>
      </c>
      <c r="L1363" s="75">
        <f t="shared" si="1228"/>
        <v>259656501791</v>
      </c>
      <c r="M1363" s="25">
        <f t="shared" si="1229"/>
        <v>34.21899368421483</v>
      </c>
      <c r="N1363" s="74">
        <f>SUM(N1364:N1371)</f>
        <v>602039520699</v>
      </c>
      <c r="O1363" s="25">
        <f t="shared" si="1223"/>
        <v>79.340152911052058</v>
      </c>
      <c r="P1363" s="76">
        <f t="shared" si="1224"/>
        <v>156768596767</v>
      </c>
      <c r="R1363" s="64"/>
      <c r="S1363" s="65">
        <f t="shared" si="1219"/>
        <v>602039520699</v>
      </c>
    </row>
    <row r="1364" spans="1:19" x14ac:dyDescent="0.25">
      <c r="A1364" s="72">
        <v>3330201</v>
      </c>
      <c r="B1364" s="31" t="s">
        <v>1146</v>
      </c>
      <c r="C1364" s="73"/>
      <c r="D1364" s="64">
        <f>SUM(geab:geru!D1364)</f>
        <v>20508534865</v>
      </c>
      <c r="E1364" s="64">
        <f>SUM(geab:geru!E1364)</f>
        <v>340589434292</v>
      </c>
      <c r="F1364" s="75">
        <f t="shared" ref="F1364:F1372" si="1248">SUM(D1364+E1364)</f>
        <v>361097969157</v>
      </c>
      <c r="G1364" s="25">
        <f t="shared" si="1244"/>
        <v>5.0752480680562986</v>
      </c>
      <c r="H1364" s="64"/>
      <c r="I1364" s="76">
        <f t="shared" ref="I1364:I1372" si="1249">SUM(F1364-H1364)</f>
        <v>361097969157</v>
      </c>
      <c r="J1364" s="64">
        <f>SUM(geab:geru!J1364)</f>
        <v>316273214460</v>
      </c>
      <c r="K1364" s="25">
        <f t="shared" si="1227"/>
        <v>87.586539242620091</v>
      </c>
      <c r="L1364" s="75">
        <f t="shared" ref="L1364:L1372" si="1250">SUM(N1364-J1364)</f>
        <v>42832315753</v>
      </c>
      <c r="M1364" s="25">
        <f t="shared" si="1229"/>
        <v>11.861688353715762</v>
      </c>
      <c r="N1364" s="64">
        <f>SUM(geab:geru!N1364)</f>
        <v>359105530213</v>
      </c>
      <c r="O1364" s="25">
        <f t="shared" si="1223"/>
        <v>99.44822759633584</v>
      </c>
      <c r="P1364" s="76">
        <f t="shared" si="1224"/>
        <v>1992438944</v>
      </c>
      <c r="R1364" s="64"/>
      <c r="S1364" s="65">
        <f t="shared" si="1219"/>
        <v>359105530213</v>
      </c>
    </row>
    <row r="1365" spans="1:19" x14ac:dyDescent="0.25">
      <c r="A1365" s="72">
        <v>3330202</v>
      </c>
      <c r="B1365" s="31" t="s">
        <v>1147</v>
      </c>
      <c r="C1365" s="73"/>
      <c r="D1365" s="64">
        <f>SUM(geab:geru!D1365)</f>
        <v>220307674852</v>
      </c>
      <c r="E1365" s="64">
        <f>SUM(geab:geru!E1365)</f>
        <v>-13851066910</v>
      </c>
      <c r="F1365" s="75">
        <f t="shared" si="1248"/>
        <v>206456607942</v>
      </c>
      <c r="G1365" s="25">
        <f t="shared" si="1244"/>
        <v>2.9017568363546138</v>
      </c>
      <c r="H1365" s="64"/>
      <c r="I1365" s="76">
        <f t="shared" si="1249"/>
        <v>206456607942</v>
      </c>
      <c r="J1365" s="64">
        <f>SUM(geab:geru!J1365)</f>
        <v>12216624730</v>
      </c>
      <c r="K1365" s="25">
        <f t="shared" si="1227"/>
        <v>5.9172844365591946</v>
      </c>
      <c r="L1365" s="75">
        <f t="shared" si="1250"/>
        <v>109416194394</v>
      </c>
      <c r="M1365" s="25">
        <f t="shared" si="1229"/>
        <v>52.997186907545426</v>
      </c>
      <c r="N1365" s="64">
        <f>SUM(geab:geru!N1365)</f>
        <v>121632819124</v>
      </c>
      <c r="O1365" s="25">
        <f t="shared" si="1223"/>
        <v>58.914471344104612</v>
      </c>
      <c r="P1365" s="76">
        <f t="shared" si="1224"/>
        <v>84823788818</v>
      </c>
      <c r="R1365" s="64"/>
      <c r="S1365" s="65">
        <f t="shared" si="1219"/>
        <v>121632819124</v>
      </c>
    </row>
    <row r="1366" spans="1:19" s="106" customFormat="1" x14ac:dyDescent="0.25">
      <c r="A1366" s="72">
        <v>3330203</v>
      </c>
      <c r="B1366" s="31" t="s">
        <v>1148</v>
      </c>
      <c r="C1366" s="73"/>
      <c r="D1366" s="64">
        <f>SUM(geab:geru!D1366)</f>
        <v>21984000735</v>
      </c>
      <c r="E1366" s="64">
        <f>SUM(geab:geru!E1366)</f>
        <v>0</v>
      </c>
      <c r="F1366" s="75">
        <f t="shared" si="1248"/>
        <v>21984000735</v>
      </c>
      <c r="G1366" s="25">
        <f t="shared" si="1244"/>
        <v>0.30898611121777364</v>
      </c>
      <c r="H1366" s="64"/>
      <c r="I1366" s="76">
        <f t="shared" si="1249"/>
        <v>21984000735</v>
      </c>
      <c r="J1366" s="64">
        <f>SUM(geab:geru!J1366)</f>
        <v>150890112</v>
      </c>
      <c r="K1366" s="25">
        <f t="shared" si="1227"/>
        <v>0.6863632958298298</v>
      </c>
      <c r="L1366" s="75">
        <f t="shared" si="1250"/>
        <v>19900394029</v>
      </c>
      <c r="M1366" s="25">
        <f t="shared" si="1229"/>
        <v>90.522167775027597</v>
      </c>
      <c r="N1366" s="64">
        <f>SUM(geab:geru!N1366)</f>
        <v>20051284141</v>
      </c>
      <c r="O1366" s="25">
        <f t="shared" si="1223"/>
        <v>91.208531070857418</v>
      </c>
      <c r="P1366" s="76">
        <f t="shared" si="1224"/>
        <v>1932716594</v>
      </c>
      <c r="Q1366" s="49"/>
      <c r="R1366" s="64"/>
      <c r="S1366" s="65">
        <f t="shared" si="1219"/>
        <v>20051284141</v>
      </c>
    </row>
    <row r="1367" spans="1:19" x14ac:dyDescent="0.25">
      <c r="A1367" s="72">
        <v>3330204</v>
      </c>
      <c r="B1367" s="31" t="s">
        <v>1149</v>
      </c>
      <c r="C1367" s="73"/>
      <c r="D1367" s="64">
        <f>SUM(geab:geru!D1367)</f>
        <v>47668994469</v>
      </c>
      <c r="E1367" s="64">
        <f>SUM(geab:geru!E1367)</f>
        <v>0</v>
      </c>
      <c r="F1367" s="75">
        <f t="shared" si="1248"/>
        <v>47668994469</v>
      </c>
      <c r="G1367" s="25">
        <f t="shared" si="1244"/>
        <v>0.66998984416827401</v>
      </c>
      <c r="H1367" s="64"/>
      <c r="I1367" s="76">
        <f t="shared" si="1249"/>
        <v>47668994469</v>
      </c>
      <c r="J1367" s="64">
        <f>SUM(geab:geru!J1367)</f>
        <v>4637238377</v>
      </c>
      <c r="K1367" s="25">
        <f t="shared" si="1227"/>
        <v>9.7279970527082948</v>
      </c>
      <c r="L1367" s="75">
        <f t="shared" si="1250"/>
        <v>35372951832</v>
      </c>
      <c r="M1367" s="25">
        <f t="shared" si="1229"/>
        <v>74.205366037254393</v>
      </c>
      <c r="N1367" s="64">
        <f>SUM(geab:geru!N1367)</f>
        <v>40010190209</v>
      </c>
      <c r="O1367" s="25">
        <f t="shared" si="1223"/>
        <v>83.933363089962683</v>
      </c>
      <c r="P1367" s="76">
        <f t="shared" si="1224"/>
        <v>7658804260</v>
      </c>
      <c r="R1367" s="64"/>
      <c r="S1367" s="65">
        <f t="shared" si="1219"/>
        <v>40010190209</v>
      </c>
    </row>
    <row r="1368" spans="1:19" x14ac:dyDescent="0.25">
      <c r="A1368" s="72">
        <v>3330205</v>
      </c>
      <c r="B1368" s="31" t="s">
        <v>1150</v>
      </c>
      <c r="C1368" s="73"/>
      <c r="D1368" s="64">
        <f>SUM(geab:geru!D1368)</f>
        <v>0</v>
      </c>
      <c r="E1368" s="64">
        <f>SUM(geab:geru!E1368)</f>
        <v>0</v>
      </c>
      <c r="F1368" s="75">
        <f t="shared" si="1248"/>
        <v>0</v>
      </c>
      <c r="G1368" s="25">
        <f t="shared" si="1244"/>
        <v>0</v>
      </c>
      <c r="H1368" s="64"/>
      <c r="I1368" s="76">
        <f t="shared" si="1249"/>
        <v>0</v>
      </c>
      <c r="J1368" s="64">
        <f>SUM(geab:geru!J1368)</f>
        <v>0</v>
      </c>
      <c r="K1368" s="25">
        <f t="shared" si="1227"/>
        <v>0</v>
      </c>
      <c r="L1368" s="75">
        <f t="shared" si="1250"/>
        <v>0</v>
      </c>
      <c r="M1368" s="25">
        <f t="shared" si="1229"/>
        <v>0</v>
      </c>
      <c r="N1368" s="64">
        <f>SUM(geab:geru!N1368)</f>
        <v>0</v>
      </c>
      <c r="O1368" s="25">
        <f t="shared" si="1223"/>
        <v>0</v>
      </c>
      <c r="P1368" s="76">
        <f t="shared" si="1224"/>
        <v>0</v>
      </c>
      <c r="R1368" s="64"/>
      <c r="S1368" s="65">
        <f t="shared" si="1219"/>
        <v>0</v>
      </c>
    </row>
    <row r="1369" spans="1:19" x14ac:dyDescent="0.25">
      <c r="A1369" s="72">
        <v>3330206</v>
      </c>
      <c r="B1369" s="31" t="s">
        <v>1151</v>
      </c>
      <c r="C1369" s="73"/>
      <c r="D1369" s="64">
        <f>SUM(geab:geru!D1369)</f>
        <v>61762849894</v>
      </c>
      <c r="E1369" s="64">
        <f>SUM(geab:geru!E1369)</f>
        <v>0</v>
      </c>
      <c r="F1369" s="75">
        <f t="shared" si="1248"/>
        <v>61762849894</v>
      </c>
      <c r="G1369" s="25">
        <f t="shared" si="1244"/>
        <v>0.8680796110096265</v>
      </c>
      <c r="H1369" s="64"/>
      <c r="I1369" s="76">
        <f t="shared" si="1249"/>
        <v>61762849894</v>
      </c>
      <c r="J1369" s="64">
        <f>SUM(geab:geru!J1369)</f>
        <v>5637642681</v>
      </c>
      <c r="K1369" s="25">
        <f t="shared" si="1227"/>
        <v>9.1278862466281261</v>
      </c>
      <c r="L1369" s="75">
        <f t="shared" si="1250"/>
        <v>30112399146</v>
      </c>
      <c r="M1369" s="25">
        <f t="shared" si="1229"/>
        <v>48.754873192671916</v>
      </c>
      <c r="N1369" s="64">
        <f>SUM(geab:geru!N1369)</f>
        <v>35750041827</v>
      </c>
      <c r="O1369" s="25">
        <f t="shared" si="1223"/>
        <v>57.882759439300038</v>
      </c>
      <c r="P1369" s="76">
        <f t="shared" si="1224"/>
        <v>26012808067</v>
      </c>
      <c r="R1369" s="64"/>
      <c r="S1369" s="65">
        <f t="shared" si="1219"/>
        <v>35750041827</v>
      </c>
    </row>
    <row r="1370" spans="1:19" ht="26.25" x14ac:dyDescent="0.25">
      <c r="A1370" s="72">
        <v>3330207</v>
      </c>
      <c r="B1370" s="31" t="s">
        <v>1152</v>
      </c>
      <c r="C1370" s="73"/>
      <c r="D1370" s="64">
        <f>SUM(geab:geru!D1370)</f>
        <v>15570695269</v>
      </c>
      <c r="E1370" s="64">
        <f>SUM(geab:geru!E1370)</f>
        <v>0</v>
      </c>
      <c r="F1370" s="75">
        <f t="shared" si="1248"/>
        <v>15570695269</v>
      </c>
      <c r="G1370" s="25">
        <f t="shared" si="1244"/>
        <v>0.2188468167427623</v>
      </c>
      <c r="H1370" s="64"/>
      <c r="I1370" s="76">
        <f t="shared" si="1249"/>
        <v>15570695269</v>
      </c>
      <c r="J1370" s="64">
        <f>SUM(geab:geru!J1370)</f>
        <v>0</v>
      </c>
      <c r="K1370" s="25">
        <f t="shared" si="1227"/>
        <v>0</v>
      </c>
      <c r="L1370" s="75">
        <f t="shared" si="1250"/>
        <v>3527847835</v>
      </c>
      <c r="M1370" s="25">
        <f t="shared" si="1229"/>
        <v>22.65697050807783</v>
      </c>
      <c r="N1370" s="64">
        <f>SUM(geab:geru!N1370)</f>
        <v>3527847835</v>
      </c>
      <c r="O1370" s="25">
        <f t="shared" si="1223"/>
        <v>22.65697050807783</v>
      </c>
      <c r="P1370" s="76">
        <f t="shared" si="1224"/>
        <v>12042847434</v>
      </c>
      <c r="R1370" s="64"/>
      <c r="S1370" s="65">
        <f t="shared" si="1219"/>
        <v>3527847835</v>
      </c>
    </row>
    <row r="1371" spans="1:19" x14ac:dyDescent="0.25">
      <c r="A1371" s="72">
        <v>3330208</v>
      </c>
      <c r="B1371" s="31" t="s">
        <v>1156</v>
      </c>
      <c r="C1371" s="73"/>
      <c r="D1371" s="64">
        <f>SUM(geab:geru!D1371)</f>
        <v>44267000000</v>
      </c>
      <c r="E1371" s="64">
        <f>SUM(geab:geru!E1371)</f>
        <v>0</v>
      </c>
      <c r="F1371" s="75">
        <f t="shared" si="1248"/>
        <v>44267000000</v>
      </c>
      <c r="G1371" s="25">
        <f t="shared" si="1244"/>
        <v>0.6221746601154845</v>
      </c>
      <c r="H1371" s="64"/>
      <c r="I1371" s="76">
        <f t="shared" si="1249"/>
        <v>44267000000</v>
      </c>
      <c r="J1371" s="64">
        <f>SUM(geab:geru!J1371)</f>
        <v>3467408548</v>
      </c>
      <c r="K1371" s="25">
        <f t="shared" si="1227"/>
        <v>7.8329422549528998</v>
      </c>
      <c r="L1371" s="75">
        <f t="shared" si="1250"/>
        <v>18494398802</v>
      </c>
      <c r="M1371" s="25">
        <f t="shared" si="1229"/>
        <v>41.779200763548467</v>
      </c>
      <c r="N1371" s="64">
        <f>SUM(geab:geru!N1371)</f>
        <v>21961807350</v>
      </c>
      <c r="O1371" s="25">
        <f t="shared" ref="O1371" si="1251">IF(OR(N1371=0,F1371=0),0,N1371/F1371)*100</f>
        <v>49.612143018501364</v>
      </c>
      <c r="P1371" s="76">
        <f t="shared" ref="P1371" si="1252">SUM(F1371-N1371)</f>
        <v>22305192650</v>
      </c>
      <c r="R1371" s="64"/>
      <c r="S1371" s="65"/>
    </row>
    <row r="1372" spans="1:19" x14ac:dyDescent="0.25">
      <c r="A1372" s="72">
        <v>33303</v>
      </c>
      <c r="B1372" s="31" t="s">
        <v>489</v>
      </c>
      <c r="C1372" s="73"/>
      <c r="D1372" s="64">
        <f>SUM(geab:geru!D1372)</f>
        <v>466953646928</v>
      </c>
      <c r="E1372" s="64">
        <f>SUM(geab:geru!E1372)</f>
        <v>4153475388</v>
      </c>
      <c r="F1372" s="75">
        <f t="shared" si="1248"/>
        <v>471107122316</v>
      </c>
      <c r="G1372" s="25">
        <f t="shared" si="1244"/>
        <v>6.62143162412048</v>
      </c>
      <c r="H1372" s="64"/>
      <c r="I1372" s="76">
        <f t="shared" si="1249"/>
        <v>471107122316</v>
      </c>
      <c r="J1372" s="64">
        <f>SUM(geab:geru!J1372)</f>
        <v>64272810937</v>
      </c>
      <c r="K1372" s="25">
        <f t="shared" si="1227"/>
        <v>13.642929153995754</v>
      </c>
      <c r="L1372" s="75">
        <f t="shared" si="1250"/>
        <v>289850861652</v>
      </c>
      <c r="M1372" s="25">
        <f t="shared" si="1229"/>
        <v>61.525467971502991</v>
      </c>
      <c r="N1372" s="64">
        <f>SUM(geab:geru!N1372)</f>
        <v>354123672589</v>
      </c>
      <c r="O1372" s="25">
        <f t="shared" si="1223"/>
        <v>75.168397125498743</v>
      </c>
      <c r="P1372" s="76">
        <f t="shared" si="1224"/>
        <v>116983449727</v>
      </c>
      <c r="R1372" s="64"/>
      <c r="S1372" s="65">
        <f t="shared" si="1219"/>
        <v>354123672589</v>
      </c>
    </row>
    <row r="1373" spans="1:19" x14ac:dyDescent="0.25">
      <c r="A1373" s="72">
        <v>334</v>
      </c>
      <c r="B1373" s="31" t="s">
        <v>298</v>
      </c>
      <c r="C1373" s="73"/>
      <c r="D1373" s="74">
        <f>SUM(D1374)</f>
        <v>0</v>
      </c>
      <c r="E1373" s="74">
        <f>SUM(E1374)</f>
        <v>0</v>
      </c>
      <c r="F1373" s="75">
        <f t="shared" si="1225"/>
        <v>0</v>
      </c>
      <c r="G1373" s="25">
        <f t="shared" si="1244"/>
        <v>0</v>
      </c>
      <c r="H1373" s="74">
        <f>SUM(H1374)</f>
        <v>0</v>
      </c>
      <c r="I1373" s="76">
        <f t="shared" si="1226"/>
        <v>0</v>
      </c>
      <c r="J1373" s="74">
        <f>SUM(J1374)</f>
        <v>0</v>
      </c>
      <c r="K1373" s="25">
        <f t="shared" si="1227"/>
        <v>0</v>
      </c>
      <c r="L1373" s="75">
        <f t="shared" si="1228"/>
        <v>0</v>
      </c>
      <c r="M1373" s="25">
        <f t="shared" si="1229"/>
        <v>0</v>
      </c>
      <c r="N1373" s="74">
        <f>SUM(N1374)</f>
        <v>0</v>
      </c>
      <c r="O1373" s="25">
        <f t="shared" si="1223"/>
        <v>0</v>
      </c>
      <c r="P1373" s="76">
        <f t="shared" si="1224"/>
        <v>0</v>
      </c>
      <c r="R1373" s="64"/>
      <c r="S1373" s="65">
        <f t="shared" si="1219"/>
        <v>0</v>
      </c>
    </row>
    <row r="1374" spans="1:19" x14ac:dyDescent="0.25">
      <c r="A1374" s="72">
        <v>33401</v>
      </c>
      <c r="B1374" s="31" t="s">
        <v>1153</v>
      </c>
      <c r="C1374" s="73"/>
      <c r="D1374" s="64">
        <f>SUM(geab:geru!D1374)</f>
        <v>0</v>
      </c>
      <c r="E1374" s="64">
        <f>SUM(geab:geru!E1374)</f>
        <v>0</v>
      </c>
      <c r="F1374" s="75">
        <f t="shared" ref="F1374:F1376" si="1253">SUM(D1374+E1374)</f>
        <v>0</v>
      </c>
      <c r="G1374" s="25">
        <f t="shared" si="1244"/>
        <v>0</v>
      </c>
      <c r="H1374" s="64"/>
      <c r="I1374" s="76">
        <f t="shared" ref="I1374:I1376" si="1254">SUM(F1374-H1374)</f>
        <v>0</v>
      </c>
      <c r="J1374" s="64">
        <f>SUM(geab:geru!J1374)</f>
        <v>0</v>
      </c>
      <c r="K1374" s="25">
        <f t="shared" si="1227"/>
        <v>0</v>
      </c>
      <c r="L1374" s="75">
        <f t="shared" ref="L1374:L1376" si="1255">SUM(N1374-J1374)</f>
        <v>0</v>
      </c>
      <c r="M1374" s="25">
        <f t="shared" si="1229"/>
        <v>0</v>
      </c>
      <c r="N1374" s="64">
        <f>SUM(geab:geru!N1374)</f>
        <v>0</v>
      </c>
      <c r="O1374" s="25">
        <f t="shared" si="1223"/>
        <v>0</v>
      </c>
      <c r="P1374" s="76">
        <f t="shared" si="1224"/>
        <v>0</v>
      </c>
      <c r="R1374" s="64"/>
      <c r="S1374" s="65">
        <f t="shared" si="1219"/>
        <v>0</v>
      </c>
    </row>
    <row r="1375" spans="1:19" x14ac:dyDescent="0.25">
      <c r="A1375" s="72">
        <v>335</v>
      </c>
      <c r="B1375" s="31" t="s">
        <v>490</v>
      </c>
      <c r="C1375" s="73"/>
      <c r="D1375" s="64">
        <f>SUM(geab:geru!D1375)</f>
        <v>0</v>
      </c>
      <c r="E1375" s="64">
        <f>SUM(geab:geru!E1375)</f>
        <v>0</v>
      </c>
      <c r="F1375" s="75">
        <f t="shared" si="1253"/>
        <v>0</v>
      </c>
      <c r="G1375" s="25">
        <f t="shared" si="1244"/>
        <v>0</v>
      </c>
      <c r="H1375" s="64"/>
      <c r="I1375" s="76">
        <f t="shared" si="1254"/>
        <v>0</v>
      </c>
      <c r="J1375" s="64">
        <f>SUM(geab:geru!J1375)</f>
        <v>0</v>
      </c>
      <c r="K1375" s="25">
        <f t="shared" si="1227"/>
        <v>0</v>
      </c>
      <c r="L1375" s="75">
        <f t="shared" si="1255"/>
        <v>0</v>
      </c>
      <c r="M1375" s="25">
        <f t="shared" si="1229"/>
        <v>0</v>
      </c>
      <c r="N1375" s="64">
        <f>SUM(geab:geru!N1375)</f>
        <v>0</v>
      </c>
      <c r="O1375" s="25">
        <f t="shared" si="1223"/>
        <v>0</v>
      </c>
      <c r="P1375" s="76">
        <f t="shared" si="1224"/>
        <v>0</v>
      </c>
      <c r="R1375" s="64"/>
      <c r="S1375" s="65">
        <f t="shared" si="1219"/>
        <v>0</v>
      </c>
    </row>
    <row r="1376" spans="1:19" x14ac:dyDescent="0.25">
      <c r="A1376" s="72"/>
      <c r="B1376" s="67" t="s">
        <v>1154</v>
      </c>
      <c r="C1376" s="73"/>
      <c r="D1376" s="64">
        <f>SUM(geab:geru!D1376)</f>
        <v>170742178650</v>
      </c>
      <c r="E1376" s="64">
        <f>SUM(geab:geru!E1376)</f>
        <v>0</v>
      </c>
      <c r="F1376" s="75">
        <f t="shared" si="1253"/>
        <v>170742178650</v>
      </c>
      <c r="G1376" s="25">
        <f t="shared" si="1244"/>
        <v>2.3997889391406937</v>
      </c>
      <c r="H1376" s="64"/>
      <c r="I1376" s="76">
        <f t="shared" si="1254"/>
        <v>170742178650</v>
      </c>
      <c r="J1376" s="64">
        <f>SUM(geab:geru!J1376)</f>
        <v>0</v>
      </c>
      <c r="K1376" s="25">
        <f t="shared" si="1227"/>
        <v>0</v>
      </c>
      <c r="L1376" s="75">
        <f t="shared" si="1255"/>
        <v>0</v>
      </c>
      <c r="M1376" s="25">
        <f t="shared" si="1229"/>
        <v>0</v>
      </c>
      <c r="N1376" s="64">
        <f>SUM(geab:geru!N1376)</f>
        <v>0</v>
      </c>
      <c r="O1376" s="25">
        <f t="shared" si="1223"/>
        <v>0</v>
      </c>
      <c r="P1376" s="76">
        <f t="shared" si="1224"/>
        <v>170742178650</v>
      </c>
      <c r="R1376" s="64"/>
      <c r="S1376" s="65">
        <f t="shared" si="1219"/>
        <v>0</v>
      </c>
    </row>
    <row r="1377" spans="1:19" ht="16.5" thickBot="1" x14ac:dyDescent="0.3">
      <c r="A1377" s="107"/>
      <c r="B1377" s="108" t="s">
        <v>320</v>
      </c>
      <c r="C1377" s="109"/>
      <c r="D1377" s="110">
        <f>SUM(D8+D1376)</f>
        <v>7314883140979</v>
      </c>
      <c r="E1377" s="110">
        <f>SUM(E8+E1376)</f>
        <v>-200000000000</v>
      </c>
      <c r="F1377" s="111">
        <f>SUM(D1377+E1377)</f>
        <v>7114883140979</v>
      </c>
      <c r="G1377" s="46">
        <f>IF(OR(F1377=0,F$7=0),0,F1377/F$7)*100</f>
        <v>100</v>
      </c>
      <c r="H1377" s="110">
        <f>SUM(H8+H1376)</f>
        <v>0</v>
      </c>
      <c r="I1377" s="112">
        <f>SUM(F1377-H1377)</f>
        <v>7114883140979</v>
      </c>
      <c r="J1377" s="110">
        <f>SUM(J8+J1376)</f>
        <v>1031711638796</v>
      </c>
      <c r="K1377" s="46">
        <f>IF(OR(J1377=0,F1377=0),0,J1377/F1377)*100</f>
        <v>14.500753116431897</v>
      </c>
      <c r="L1377" s="111">
        <f>SUM(N1377-J1377)</f>
        <v>1513231205644</v>
      </c>
      <c r="M1377" s="46">
        <f>IF(OR(L1377=0,F1377=0),0,L1377/F1377)*100</f>
        <v>21.268532113034553</v>
      </c>
      <c r="N1377" s="110">
        <f>SUM(N8+N1376)</f>
        <v>2544942844440</v>
      </c>
      <c r="O1377" s="46">
        <f>IF(OR(N1377=0,F1377=0),0,N1377/F1377)*100</f>
        <v>35.769285229466448</v>
      </c>
      <c r="P1377" s="112">
        <f>SUM(F1377-N1377)</f>
        <v>4569940296539</v>
      </c>
      <c r="Q1377" s="106"/>
      <c r="R1377" s="64"/>
      <c r="S1377" s="65">
        <f>+N1377-R1377</f>
        <v>2544942844440</v>
      </c>
    </row>
    <row r="1379" spans="1:19" x14ac:dyDescent="0.25">
      <c r="D1379" s="114"/>
      <c r="E1379" s="114"/>
      <c r="F1379" s="114"/>
      <c r="J1379" s="114"/>
      <c r="K1379" s="115"/>
      <c r="L1379" s="114"/>
      <c r="M1379" s="115"/>
      <c r="N1379" s="114"/>
    </row>
    <row r="1380" spans="1:19" x14ac:dyDescent="0.25">
      <c r="D1380" s="114"/>
      <c r="E1380" s="114"/>
      <c r="F1380" s="114"/>
      <c r="G1380" s="115"/>
      <c r="H1380" s="115"/>
      <c r="I1380" s="115"/>
      <c r="J1380" s="114"/>
      <c r="K1380" s="115"/>
      <c r="L1380" s="115"/>
      <c r="M1380" s="115"/>
      <c r="N1380" s="114"/>
      <c r="O1380" s="115"/>
    </row>
    <row r="1381" spans="1:19" x14ac:dyDescent="0.25">
      <c r="D1381" s="114"/>
      <c r="E1381" s="115"/>
      <c r="F1381" s="114"/>
      <c r="G1381" s="115"/>
      <c r="H1381" s="114"/>
      <c r="I1381" s="114"/>
      <c r="J1381" s="114"/>
      <c r="K1381" s="115"/>
      <c r="L1381" s="114"/>
      <c r="M1381" s="115"/>
      <c r="N1381" s="114"/>
      <c r="O1381" s="115"/>
    </row>
    <row r="1382" spans="1:19" x14ac:dyDescent="0.25">
      <c r="D1382" s="114"/>
      <c r="E1382" s="115"/>
      <c r="F1382" s="114"/>
      <c r="G1382" s="115"/>
      <c r="H1382" s="115"/>
      <c r="I1382" s="115"/>
      <c r="J1382" s="115"/>
      <c r="K1382" s="115"/>
      <c r="L1382" s="115"/>
      <c r="M1382" s="115"/>
      <c r="N1382" s="115"/>
      <c r="O1382" s="115"/>
    </row>
    <row r="1384" spans="1:19" x14ac:dyDescent="0.25">
      <c r="F1384" s="65"/>
    </row>
  </sheetData>
  <mergeCells count="11">
    <mergeCell ref="A5:B5"/>
    <mergeCell ref="C5:C6"/>
    <mergeCell ref="D5:I5"/>
    <mergeCell ref="J5:O5"/>
    <mergeCell ref="P5:P6"/>
    <mergeCell ref="D4:P4"/>
    <mergeCell ref="D1:P1"/>
    <mergeCell ref="A2:B2"/>
    <mergeCell ref="D2:P2"/>
    <mergeCell ref="A3:B3"/>
    <mergeCell ref="D3:P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89"/>
  <sheetViews>
    <sheetView tabSelected="1" workbookViewId="0">
      <pane xSplit="1" ySplit="54" topLeftCell="BD55" activePane="bottomRight" state="frozen"/>
      <selection pane="topRight" activeCell="B1" sqref="B1"/>
      <selection pane="bottomLeft" activeCell="A55" sqref="A55"/>
      <selection pane="bottomRight" activeCell="BD89" sqref="BD89"/>
    </sheetView>
  </sheetViews>
  <sheetFormatPr baseColWidth="10" defaultRowHeight="15.75" x14ac:dyDescent="0.25"/>
  <cols>
    <col min="1" max="1" width="27.375" bestFit="1" customWidth="1"/>
    <col min="2" max="2" width="14.25" customWidth="1"/>
    <col min="3" max="3" width="11" customWidth="1"/>
    <col min="4" max="4" width="14.25" customWidth="1"/>
    <col min="5" max="5" width="6.75" customWidth="1"/>
    <col min="6" max="6" width="12.875" customWidth="1"/>
    <col min="7" max="7" width="6.625" customWidth="1"/>
    <col min="8" max="8" width="12.875" customWidth="1"/>
    <col min="9" max="9" width="6.625" customWidth="1"/>
    <col min="10" max="10" width="12.875" customWidth="1"/>
    <col min="11" max="11" width="6.625" customWidth="1"/>
    <col min="12" max="12" width="12.875" bestFit="1" customWidth="1"/>
    <col min="13" max="13" width="11" customWidth="1"/>
    <col min="14" max="14" width="12.875" bestFit="1" customWidth="1"/>
    <col min="15" max="15" width="6" bestFit="1" customWidth="1"/>
    <col min="16" max="16" width="12.875" bestFit="1" customWidth="1"/>
    <col min="17" max="17" width="5.5" bestFit="1" customWidth="1"/>
    <col min="18" max="18" width="13" customWidth="1"/>
    <col min="19" max="19" width="5.5" bestFit="1" customWidth="1"/>
    <col min="20" max="20" width="12.875" bestFit="1" customWidth="1"/>
    <col min="21" max="21" width="5.5" bestFit="1" customWidth="1"/>
    <col min="22" max="22" width="12.875" customWidth="1"/>
    <col min="23" max="23" width="11" customWidth="1"/>
    <col min="24" max="24" width="12.875" customWidth="1"/>
    <col min="25" max="25" width="6" customWidth="1"/>
    <col min="26" max="26" width="12" customWidth="1"/>
    <col min="27" max="27" width="6.625" customWidth="1"/>
    <col min="28" max="28" width="12" bestFit="1" customWidth="1"/>
    <col min="29" max="29" width="5.5" customWidth="1"/>
    <col min="30" max="30" width="12" customWidth="1"/>
    <col min="31" max="31" width="6.625" customWidth="1"/>
    <col min="32" max="32" width="15.125" customWidth="1"/>
    <col min="33" max="33" width="13.375" bestFit="1" customWidth="1"/>
    <col min="34" max="34" width="15.125" customWidth="1"/>
    <col min="35" max="35" width="6" bestFit="1" customWidth="1"/>
    <col min="36" max="36" width="14.25" bestFit="1" customWidth="1"/>
    <col min="37" max="37" width="5.5" bestFit="1" customWidth="1"/>
    <col min="38" max="38" width="14.25" customWidth="1"/>
    <col min="39" max="39" width="5.5" bestFit="1" customWidth="1"/>
    <col min="40" max="40" width="14.25" customWidth="1"/>
    <col min="41" max="41" width="5.5" bestFit="1" customWidth="1"/>
    <col min="42" max="42" width="18.375" customWidth="1"/>
    <col min="43" max="43" width="14" customWidth="1"/>
    <col min="44" max="44" width="16.875" customWidth="1"/>
    <col min="45" max="45" width="6" customWidth="1"/>
    <col min="46" max="46" width="15.5" customWidth="1"/>
    <col min="47" max="47" width="5.5" customWidth="1"/>
    <col min="48" max="48" width="14.25" customWidth="1"/>
    <col min="49" max="49" width="5.5" customWidth="1"/>
    <col min="50" max="50" width="15.5" customWidth="1"/>
    <col min="51" max="51" width="5.5" bestFit="1" customWidth="1"/>
    <col min="52" max="52" width="12.875" bestFit="1" customWidth="1"/>
    <col min="53" max="53" width="11" customWidth="1"/>
    <col min="54" max="54" width="12.875" bestFit="1" customWidth="1"/>
    <col min="55" max="55" width="6" bestFit="1" customWidth="1"/>
    <col min="56" max="56" width="15.125" customWidth="1"/>
    <col min="57" max="57" width="13.375" bestFit="1" customWidth="1"/>
    <col min="58" max="58" width="15.125" customWidth="1"/>
    <col min="59" max="59" width="6" customWidth="1"/>
    <col min="60" max="60" width="14.25" customWidth="1"/>
    <col min="61" max="61" width="6.625" customWidth="1"/>
    <col min="62" max="62" width="14.25" customWidth="1"/>
    <col min="63" max="63" width="6.625" customWidth="1"/>
    <col min="64" max="64" width="14.25" customWidth="1"/>
    <col min="65" max="65" width="6.625" customWidth="1"/>
    <col min="66" max="66" width="15.125" customWidth="1"/>
  </cols>
  <sheetData>
    <row r="1" spans="1:67" x14ac:dyDescent="0.25">
      <c r="A1" s="117"/>
      <c r="B1" s="228" t="s">
        <v>1176</v>
      </c>
      <c r="C1" s="229"/>
      <c r="D1" s="229"/>
      <c r="E1" s="229"/>
      <c r="F1" s="229"/>
      <c r="G1" s="229"/>
      <c r="H1" s="229"/>
      <c r="I1" s="229"/>
      <c r="J1" s="229"/>
      <c r="K1" s="230"/>
      <c r="L1" s="231" t="s">
        <v>1177</v>
      </c>
      <c r="M1" s="229"/>
      <c r="N1" s="229"/>
      <c r="O1" s="229"/>
      <c r="P1" s="229"/>
      <c r="Q1" s="229"/>
      <c r="R1" s="229"/>
      <c r="S1" s="229"/>
      <c r="T1" s="229"/>
      <c r="U1" s="230"/>
      <c r="V1" s="231" t="s">
        <v>1178</v>
      </c>
      <c r="W1" s="229"/>
      <c r="X1" s="229"/>
      <c r="Y1" s="229"/>
      <c r="Z1" s="229"/>
      <c r="AA1" s="229"/>
      <c r="AB1" s="229"/>
      <c r="AC1" s="229"/>
      <c r="AD1" s="229"/>
      <c r="AE1" s="230"/>
      <c r="AF1" s="231" t="s">
        <v>574</v>
      </c>
      <c r="AG1" s="229"/>
      <c r="AH1" s="229"/>
      <c r="AI1" s="229"/>
      <c r="AJ1" s="229"/>
      <c r="AK1" s="229"/>
      <c r="AL1" s="229"/>
      <c r="AM1" s="229"/>
      <c r="AN1" s="229"/>
      <c r="AO1" s="230"/>
      <c r="AP1" s="231" t="s">
        <v>1179</v>
      </c>
      <c r="AQ1" s="229"/>
      <c r="AR1" s="229"/>
      <c r="AS1" s="229"/>
      <c r="AT1" s="229"/>
      <c r="AU1" s="229"/>
      <c r="AV1" s="229"/>
      <c r="AW1" s="229"/>
      <c r="AX1" s="229"/>
      <c r="AY1" s="230"/>
      <c r="AZ1" s="231" t="s">
        <v>1180</v>
      </c>
      <c r="BA1" s="229"/>
      <c r="BB1" s="229"/>
      <c r="BC1" s="230"/>
      <c r="BD1" s="231" t="s">
        <v>1181</v>
      </c>
      <c r="BE1" s="229"/>
      <c r="BF1" s="229"/>
      <c r="BG1" s="229"/>
      <c r="BH1" s="229"/>
      <c r="BI1" s="229"/>
      <c r="BJ1" s="229"/>
      <c r="BK1" s="229"/>
      <c r="BL1" s="229"/>
      <c r="BM1" s="229"/>
      <c r="BN1" s="230"/>
      <c r="BO1" s="118"/>
    </row>
    <row r="2" spans="1:67" x14ac:dyDescent="0.25">
      <c r="A2" s="119"/>
      <c r="B2" s="227" t="s">
        <v>1182</v>
      </c>
      <c r="C2" s="225"/>
      <c r="D2" s="225"/>
      <c r="E2" s="225"/>
      <c r="F2" s="225" t="s">
        <v>1183</v>
      </c>
      <c r="G2" s="225"/>
      <c r="H2" s="225"/>
      <c r="I2" s="225"/>
      <c r="J2" s="225"/>
      <c r="K2" s="226"/>
      <c r="L2" s="232" t="s">
        <v>1182</v>
      </c>
      <c r="M2" s="225"/>
      <c r="N2" s="225"/>
      <c r="O2" s="225"/>
      <c r="P2" s="225" t="s">
        <v>1183</v>
      </c>
      <c r="Q2" s="225"/>
      <c r="R2" s="225"/>
      <c r="S2" s="225"/>
      <c r="T2" s="225"/>
      <c r="U2" s="226"/>
      <c r="V2" s="227" t="s">
        <v>1182</v>
      </c>
      <c r="W2" s="225"/>
      <c r="X2" s="225"/>
      <c r="Y2" s="225"/>
      <c r="Z2" s="225" t="s">
        <v>1183</v>
      </c>
      <c r="AA2" s="225"/>
      <c r="AB2" s="225"/>
      <c r="AC2" s="225"/>
      <c r="AD2" s="225"/>
      <c r="AE2" s="226"/>
      <c r="AF2" s="227" t="s">
        <v>1182</v>
      </c>
      <c r="AG2" s="225"/>
      <c r="AH2" s="225"/>
      <c r="AI2" s="225"/>
      <c r="AJ2" s="225" t="s">
        <v>1183</v>
      </c>
      <c r="AK2" s="225"/>
      <c r="AL2" s="225"/>
      <c r="AM2" s="225"/>
      <c r="AN2" s="225"/>
      <c r="AO2" s="226"/>
      <c r="AP2" s="227" t="s">
        <v>1182</v>
      </c>
      <c r="AQ2" s="225"/>
      <c r="AR2" s="225"/>
      <c r="AS2" s="225"/>
      <c r="AT2" s="225" t="s">
        <v>1183</v>
      </c>
      <c r="AU2" s="225"/>
      <c r="AV2" s="225"/>
      <c r="AW2" s="225"/>
      <c r="AX2" s="225"/>
      <c r="AY2" s="226"/>
      <c r="AZ2" s="227" t="s">
        <v>1182</v>
      </c>
      <c r="BA2" s="225"/>
      <c r="BB2" s="225"/>
      <c r="BC2" s="225"/>
      <c r="BD2" s="227" t="s">
        <v>1182</v>
      </c>
      <c r="BE2" s="225"/>
      <c r="BF2" s="225"/>
      <c r="BG2" s="225"/>
      <c r="BH2" s="225" t="s">
        <v>1183</v>
      </c>
      <c r="BI2" s="225"/>
      <c r="BJ2" s="225"/>
      <c r="BK2" s="225"/>
      <c r="BL2" s="225"/>
      <c r="BM2" s="225"/>
      <c r="BN2" s="226"/>
      <c r="BO2" s="118"/>
    </row>
    <row r="3" spans="1:67" ht="39.75" thickBot="1" x14ac:dyDescent="0.3">
      <c r="A3" s="120" t="s">
        <v>1184</v>
      </c>
      <c r="B3" s="121" t="s">
        <v>1185</v>
      </c>
      <c r="C3" s="122" t="s">
        <v>1186</v>
      </c>
      <c r="D3" s="122" t="s">
        <v>1187</v>
      </c>
      <c r="E3" s="122" t="s">
        <v>1188</v>
      </c>
      <c r="F3" s="122" t="s">
        <v>1189</v>
      </c>
      <c r="G3" s="122" t="s">
        <v>1190</v>
      </c>
      <c r="H3" s="123" t="s">
        <v>1191</v>
      </c>
      <c r="I3" s="122" t="s">
        <v>1190</v>
      </c>
      <c r="J3" s="122" t="s">
        <v>1192</v>
      </c>
      <c r="K3" s="124" t="s">
        <v>1190</v>
      </c>
      <c r="L3" s="125" t="s">
        <v>1185</v>
      </c>
      <c r="M3" s="123" t="s">
        <v>1193</v>
      </c>
      <c r="N3" s="123" t="s">
        <v>1194</v>
      </c>
      <c r="O3" s="123" t="s">
        <v>1188</v>
      </c>
      <c r="P3" s="123" t="s">
        <v>1189</v>
      </c>
      <c r="Q3" s="123" t="s">
        <v>1195</v>
      </c>
      <c r="R3" s="126" t="s">
        <v>1191</v>
      </c>
      <c r="S3" s="123" t="s">
        <v>1195</v>
      </c>
      <c r="T3" s="126" t="s">
        <v>1196</v>
      </c>
      <c r="U3" s="127" t="s">
        <v>1195</v>
      </c>
      <c r="V3" s="128" t="s">
        <v>1185</v>
      </c>
      <c r="W3" s="122" t="s">
        <v>1186</v>
      </c>
      <c r="X3" s="122" t="s">
        <v>1187</v>
      </c>
      <c r="Y3" s="122" t="s">
        <v>1188</v>
      </c>
      <c r="Z3" s="122" t="s">
        <v>1189</v>
      </c>
      <c r="AA3" s="122" t="s">
        <v>1190</v>
      </c>
      <c r="AB3" s="123" t="s">
        <v>1191</v>
      </c>
      <c r="AC3" s="122" t="s">
        <v>1195</v>
      </c>
      <c r="AD3" s="122" t="s">
        <v>1192</v>
      </c>
      <c r="AE3" s="124" t="s">
        <v>1190</v>
      </c>
      <c r="AF3" s="128" t="s">
        <v>1185</v>
      </c>
      <c r="AG3" s="122" t="s">
        <v>1186</v>
      </c>
      <c r="AH3" s="122" t="s">
        <v>1187</v>
      </c>
      <c r="AI3" s="122" t="s">
        <v>1188</v>
      </c>
      <c r="AJ3" s="122" t="s">
        <v>1189</v>
      </c>
      <c r="AK3" s="122" t="s">
        <v>1195</v>
      </c>
      <c r="AL3" s="123" t="s">
        <v>1191</v>
      </c>
      <c r="AM3" s="122" t="s">
        <v>1195</v>
      </c>
      <c r="AN3" s="122" t="s">
        <v>1192</v>
      </c>
      <c r="AO3" s="124" t="s">
        <v>1195</v>
      </c>
      <c r="AP3" s="125" t="s">
        <v>1185</v>
      </c>
      <c r="AQ3" s="123" t="s">
        <v>1193</v>
      </c>
      <c r="AR3" s="123" t="s">
        <v>1194</v>
      </c>
      <c r="AS3" s="123" t="s">
        <v>1188</v>
      </c>
      <c r="AT3" s="123" t="s">
        <v>1189</v>
      </c>
      <c r="AU3" s="123" t="s">
        <v>1195</v>
      </c>
      <c r="AV3" s="126" t="s">
        <v>1191</v>
      </c>
      <c r="AW3" s="123" t="s">
        <v>1195</v>
      </c>
      <c r="AX3" s="126" t="s">
        <v>1196</v>
      </c>
      <c r="AY3" s="127" t="s">
        <v>1195</v>
      </c>
      <c r="AZ3" s="125" t="s">
        <v>1185</v>
      </c>
      <c r="BA3" s="123" t="s">
        <v>1193</v>
      </c>
      <c r="BB3" s="123" t="s">
        <v>1194</v>
      </c>
      <c r="BC3" s="127" t="s">
        <v>1188</v>
      </c>
      <c r="BD3" s="128" t="s">
        <v>1185</v>
      </c>
      <c r="BE3" s="122" t="s">
        <v>1186</v>
      </c>
      <c r="BF3" s="122" t="s">
        <v>1187</v>
      </c>
      <c r="BG3" s="122" t="s">
        <v>1188</v>
      </c>
      <c r="BH3" s="122" t="s">
        <v>1189</v>
      </c>
      <c r="BI3" s="122" t="s">
        <v>1190</v>
      </c>
      <c r="BJ3" s="123" t="s">
        <v>1191</v>
      </c>
      <c r="BK3" s="122" t="s">
        <v>1190</v>
      </c>
      <c r="BL3" s="122" t="s">
        <v>1192</v>
      </c>
      <c r="BM3" s="122" t="s">
        <v>1190</v>
      </c>
      <c r="BN3" s="124" t="s">
        <v>1197</v>
      </c>
      <c r="BO3" s="129"/>
    </row>
    <row r="4" spans="1:67" hidden="1" x14ac:dyDescent="0.25">
      <c r="A4" s="130" t="s">
        <v>1198</v>
      </c>
      <c r="B4" s="130">
        <f>SUM([1]con!D$9)</f>
        <v>55158327000</v>
      </c>
      <c r="C4" s="131">
        <f>SUM([1]con!E$9)</f>
        <v>0</v>
      </c>
      <c r="D4" s="132">
        <f>SUM(B4:C4)</f>
        <v>55158327000</v>
      </c>
      <c r="E4" s="133">
        <f>IF(OR(D4=0,D$91=0),0,(D4/D$91)*100)</f>
        <v>0</v>
      </c>
      <c r="F4" s="131">
        <f>SUM([1]con!J$9)</f>
        <v>11883921492</v>
      </c>
      <c r="G4" s="134">
        <f>IF(OR(F4=0,D4=0),0,(F4/D4)*100)</f>
        <v>21.545108668723763</v>
      </c>
      <c r="H4" s="132">
        <f>SUM(J4-F4)</f>
        <v>0</v>
      </c>
      <c r="I4" s="133">
        <f>IF(OR(H4=0,D4=0),0,(H4/D4)*100)</f>
        <v>0</v>
      </c>
      <c r="J4" s="131">
        <f>SUM([1]con!N$9)</f>
        <v>11883921492</v>
      </c>
      <c r="K4" s="135">
        <f>IF(OR(J4=0,D4=0),0,(J4/D4)*100)</f>
        <v>21.545108668723763</v>
      </c>
      <c r="L4" s="130"/>
      <c r="M4" s="132"/>
      <c r="N4" s="132">
        <f>SUM(L4:M4)</f>
        <v>0</v>
      </c>
      <c r="O4" s="133">
        <f>IF(OR(N4=0,N$91=0),0,(N4/N$91)*100)</f>
        <v>0</v>
      </c>
      <c r="P4" s="132"/>
      <c r="Q4" s="134">
        <f>IF(OR(P4=0,N4=0),0,(P4/N4)*100)</f>
        <v>0</v>
      </c>
      <c r="R4" s="132">
        <f>SUM(T4-P4)</f>
        <v>0</v>
      </c>
      <c r="S4" s="133">
        <f>IF(OR(R4=0,N4=0),0,(R4/N4)*100)</f>
        <v>0</v>
      </c>
      <c r="T4" s="132"/>
      <c r="U4" s="135">
        <f>IF(OR(T4=0,N4=0),0,(T4/N4)*100)</f>
        <v>0</v>
      </c>
      <c r="V4" s="130"/>
      <c r="W4" s="132"/>
      <c r="X4" s="132">
        <f>SUM(V4:W4)</f>
        <v>0</v>
      </c>
      <c r="Y4" s="133">
        <f>IF(OR(X4=0,X$91=0),0,(X4/X$91)*100)</f>
        <v>0</v>
      </c>
      <c r="Z4" s="132"/>
      <c r="AA4" s="134">
        <f>IF(OR(Z4=0,X4=0),0,(Z4/X4)*100)</f>
        <v>0</v>
      </c>
      <c r="AB4" s="132">
        <f>SUM(AD4-Z4)</f>
        <v>0</v>
      </c>
      <c r="AC4" s="133">
        <f>IF(OR(AB4=0,X4=0),0,(AB4/X4)*100)</f>
        <v>0</v>
      </c>
      <c r="AD4" s="132"/>
      <c r="AE4" s="135">
        <f>IF(OR(AD4=0,X4=0),0,(AD4/X4)*100)</f>
        <v>0</v>
      </c>
      <c r="AF4" s="130">
        <f>SUM([1]con!D$328)</f>
        <v>0</v>
      </c>
      <c r="AG4" s="130">
        <f>SUM([1]con!E$328)</f>
        <v>0</v>
      </c>
      <c r="AH4" s="132">
        <f>SUM(AF4:AG4)</f>
        <v>0</v>
      </c>
      <c r="AI4" s="133">
        <f>IF(OR(AH4=0,AH$91=0),0,(AH4/AH$91)*100)</f>
        <v>0</v>
      </c>
      <c r="AJ4" s="131">
        <f>SUM([1]con!J$328)</f>
        <v>0</v>
      </c>
      <c r="AK4" s="134">
        <f>IF(OR(AJ4=0,AH4=0),0,(AJ4/AH4)*100)</f>
        <v>0</v>
      </c>
      <c r="AL4" s="132">
        <f>SUM(AN4-AJ4)</f>
        <v>0</v>
      </c>
      <c r="AM4" s="133">
        <f>IF(OR(AL4=0,AH4=0),0,(AL4/AH4)*100)</f>
        <v>0</v>
      </c>
      <c r="AN4" s="131">
        <f>SUM([1]con!N$328)</f>
        <v>0</v>
      </c>
      <c r="AO4" s="135">
        <f>IF(OR(AN4=0,AH4=0),0,(AN4/AH4)*100)</f>
        <v>0</v>
      </c>
      <c r="AP4" s="130">
        <f t="shared" ref="AP4:AQ8" si="0">SUM(B4+L4+V4+AF4)</f>
        <v>55158327000</v>
      </c>
      <c r="AQ4" s="136">
        <f t="shared" si="0"/>
        <v>0</v>
      </c>
      <c r="AR4" s="132">
        <f>SUM(AP4:AQ4)</f>
        <v>55158327000</v>
      </c>
      <c r="AS4" s="133">
        <f>IF(OR(AR4=0,AR$91=0),0,(AR4/AR$91)*100)</f>
        <v>0</v>
      </c>
      <c r="AT4" s="136">
        <f>SUM(F4+P4+Z4+AJ4)</f>
        <v>11883921492</v>
      </c>
      <c r="AU4" s="134">
        <f>IF(OR(AT4=0,AR4=0),0,(AT4/AR4)*100)</f>
        <v>21.545108668723763</v>
      </c>
      <c r="AV4" s="132">
        <f>SUM(AX4-AT4)</f>
        <v>0</v>
      </c>
      <c r="AW4" s="133">
        <f>IF(OR(AV4=0,AR4=0),0,(AV4/AR4)*100)</f>
        <v>0</v>
      </c>
      <c r="AX4" s="136">
        <f>SUM(J4+T4+AD4+AN4)</f>
        <v>11883921492</v>
      </c>
      <c r="AY4" s="135">
        <f>IF(OR(AX4=0,AR4=0),0,(AX4/AR4)*100)</f>
        <v>21.545108668723763</v>
      </c>
      <c r="AZ4" s="130"/>
      <c r="BA4" s="132"/>
      <c r="BB4" s="132">
        <f>SUM(AZ4:BA4)</f>
        <v>0</v>
      </c>
      <c r="BC4" s="133">
        <f>IF(OR(BB4=0,BB$91=0),0,(BB4/BB$91)*100)</f>
        <v>0</v>
      </c>
      <c r="BD4" s="130">
        <f t="shared" ref="BD4:BE8" si="1">SUM(AP4+AZ4)</f>
        <v>55158327000</v>
      </c>
      <c r="BE4" s="132">
        <f t="shared" si="1"/>
        <v>0</v>
      </c>
      <c r="BF4" s="132">
        <f>SUM(BD4:BE4)</f>
        <v>55158327000</v>
      </c>
      <c r="BG4" s="133">
        <f>IF(OR(BF4=0,BF$91=0),0,(BF4/BF$91)*100)</f>
        <v>0</v>
      </c>
      <c r="BH4" s="132">
        <f>SUM(AT4)</f>
        <v>11883921492</v>
      </c>
      <c r="BI4" s="134">
        <f>IF(OR(BH4=0,BF4=0),0,(BH4/BF4)*100)</f>
        <v>21.545108668723763</v>
      </c>
      <c r="BJ4" s="132">
        <f>SUM(BL4-BH4)</f>
        <v>0</v>
      </c>
      <c r="BK4" s="133">
        <f>IF(OR(BJ4=0,BF4=0),0,(BJ4/BF4)*100)</f>
        <v>0</v>
      </c>
      <c r="BL4" s="132">
        <f>SUM(AX4)</f>
        <v>11883921492</v>
      </c>
      <c r="BM4" s="135">
        <f>IF(OR(BL4=0,BF4=0),0,(BL4/BF4)*100)</f>
        <v>21.545108668723763</v>
      </c>
      <c r="BN4" s="137">
        <f>SUM(BF4-BL4)</f>
        <v>43274405508</v>
      </c>
      <c r="BO4" s="138"/>
    </row>
    <row r="5" spans="1:67" hidden="1" x14ac:dyDescent="0.25">
      <c r="A5" s="139" t="s">
        <v>1199</v>
      </c>
      <c r="B5" s="139">
        <f>SUM([1]per!D$9)</f>
        <v>103185371000</v>
      </c>
      <c r="C5" s="140">
        <f>SUM([1]per!E$9)</f>
        <v>0</v>
      </c>
      <c r="D5" s="132">
        <f>SUM(B5:C5)</f>
        <v>103185371000</v>
      </c>
      <c r="E5" s="141">
        <f>IF(OR(D5=0,D$91=0),0,(D5/D$91)*100)</f>
        <v>0</v>
      </c>
      <c r="F5" s="140">
        <f>SUM([1]per!J$9)</f>
        <v>17027455251</v>
      </c>
      <c r="G5" s="142">
        <f t="shared" ref="G5:G68" si="2">IF(OR(F5=0,D5=0),0,(F5/D5)*100)</f>
        <v>16.501811338159552</v>
      </c>
      <c r="H5" s="140">
        <f t="shared" ref="H5:H61" si="3">SUM(J5-F5)</f>
        <v>8593391880</v>
      </c>
      <c r="I5" s="141">
        <f t="shared" ref="I5:I68" si="4">IF(OR(H5=0,D5=0),0,(H5/D5)*100)</f>
        <v>8.3281106582443734</v>
      </c>
      <c r="J5" s="140">
        <f>SUM([1]per!N$9)</f>
        <v>25620847131</v>
      </c>
      <c r="K5" s="143">
        <f t="shared" ref="K5:K68" si="5">IF(OR(J5=0,D5=0),0,(J5/D5)*100)</f>
        <v>24.829921996403929</v>
      </c>
      <c r="L5" s="139"/>
      <c r="M5" s="140"/>
      <c r="N5" s="132">
        <f>SUM(L5:M5)</f>
        <v>0</v>
      </c>
      <c r="O5" s="141">
        <f>IF(OR(N5=0,N$91=0),0,(N5/N$91)*100)</f>
        <v>0</v>
      </c>
      <c r="P5" s="140"/>
      <c r="Q5" s="142">
        <f t="shared" ref="Q5:Q68" si="6">IF(OR(P5=0,N5=0),0,(P5/N5)*100)</f>
        <v>0</v>
      </c>
      <c r="R5" s="140">
        <f t="shared" ref="R5:R61" si="7">SUM(T5-P5)</f>
        <v>0</v>
      </c>
      <c r="S5" s="141">
        <f t="shared" ref="S5:S68" si="8">IF(OR(R5=0,N5=0),0,(R5/N5)*100)</f>
        <v>0</v>
      </c>
      <c r="T5" s="140"/>
      <c r="U5" s="143">
        <f t="shared" ref="U5:U68" si="9">IF(OR(T5=0,N5=0),0,(T5/N5)*100)</f>
        <v>0</v>
      </c>
      <c r="V5" s="139"/>
      <c r="W5" s="140"/>
      <c r="X5" s="132">
        <f>SUM(V5:W5)</f>
        <v>0</v>
      </c>
      <c r="Y5" s="141">
        <f>IF(OR(X5=0,X$91=0),0,(X5/X$91)*100)</f>
        <v>0</v>
      </c>
      <c r="Z5" s="140"/>
      <c r="AA5" s="142">
        <f t="shared" ref="AA5:AA68" si="10">IF(OR(Z5=0,X5=0),0,(Z5/X5)*100)</f>
        <v>0</v>
      </c>
      <c r="AB5" s="140">
        <f t="shared" ref="AB5:AB61" si="11">SUM(AD5-Z5)</f>
        <v>0</v>
      </c>
      <c r="AC5" s="141">
        <f t="shared" ref="AC5:AC68" si="12">IF(OR(AB5=0,X5=0),0,(AB5/X5)*100)</f>
        <v>0</v>
      </c>
      <c r="AD5" s="140"/>
      <c r="AE5" s="143">
        <f t="shared" ref="AE5:AE68" si="13">IF(OR(AD5=0,X5=0),0,(AD5/X5)*100)</f>
        <v>0</v>
      </c>
      <c r="AF5" s="139">
        <f>SUM([1]per!D$328)</f>
        <v>7000000000</v>
      </c>
      <c r="AG5" s="139">
        <f>SUM([1]per!E$328)</f>
        <v>0</v>
      </c>
      <c r="AH5" s="132">
        <f>SUM(AF5:AG5)</f>
        <v>7000000000</v>
      </c>
      <c r="AI5" s="141">
        <f>IF(OR(AH5=0,AH$91=0),0,(AH5/AH$91)*100)</f>
        <v>0</v>
      </c>
      <c r="AJ5" s="140">
        <f>SUM([1]per!J$328)</f>
        <v>574336848</v>
      </c>
      <c r="AK5" s="142">
        <f t="shared" ref="AK5:AK68" si="14">IF(OR(AJ5=0,AH5=0),0,(AJ5/AH5)*100)</f>
        <v>8.2048121142857138</v>
      </c>
      <c r="AL5" s="140">
        <f t="shared" ref="AL5:AL61" si="15">SUM(AN5-AJ5)</f>
        <v>2347054681</v>
      </c>
      <c r="AM5" s="141">
        <f t="shared" ref="AM5:AM68" si="16">IF(OR(AL5=0,AH5=0),0,(AL5/AH5)*100)</f>
        <v>33.529352585714285</v>
      </c>
      <c r="AN5" s="140">
        <f>SUM([1]per!N$328)</f>
        <v>2921391529</v>
      </c>
      <c r="AO5" s="143">
        <f t="shared" ref="AO5:AO68" si="17">IF(OR(AN5=0,AH5=0),0,(AN5/AH5)*100)</f>
        <v>41.734164700000001</v>
      </c>
      <c r="AP5" s="130">
        <f t="shared" si="0"/>
        <v>110185371000</v>
      </c>
      <c r="AQ5" s="140">
        <f t="shared" si="0"/>
        <v>0</v>
      </c>
      <c r="AR5" s="132">
        <f>SUM(AP5:AQ5)</f>
        <v>110185371000</v>
      </c>
      <c r="AS5" s="141">
        <f>IF(OR(AR5=0,AR$91=0),0,(AR5/AR$91)*100)</f>
        <v>0</v>
      </c>
      <c r="AT5" s="140">
        <f>SUM(F5+P5+Z5+AJ5)</f>
        <v>17601792099</v>
      </c>
      <c r="AU5" s="142">
        <f t="shared" ref="AU5:AU68" si="18">IF(OR(AT5=0,AR5=0),0,(AT5/AR5)*100)</f>
        <v>15.97470874695335</v>
      </c>
      <c r="AV5" s="140">
        <f t="shared" ref="AV5:AV61" si="19">SUM(AX5-AT5)</f>
        <v>10940446561</v>
      </c>
      <c r="AW5" s="141">
        <f t="shared" ref="AW5:AW68" si="20">IF(OR(AV5=0,AR5=0),0,(AV5/AR5)*100)</f>
        <v>9.9291280337024048</v>
      </c>
      <c r="AX5" s="140">
        <f>SUM(J5+T5+AD5+AN5)</f>
        <v>28542238660</v>
      </c>
      <c r="AY5" s="143">
        <f t="shared" ref="AY5:AY68" si="21">IF(OR(AX5=0,AR5=0),0,(AX5/AR5)*100)</f>
        <v>25.903836780655752</v>
      </c>
      <c r="AZ5" s="139"/>
      <c r="BA5" s="140"/>
      <c r="BB5" s="132">
        <f>SUM(AZ5:BA5)</f>
        <v>0</v>
      </c>
      <c r="BC5" s="141">
        <f>IF(OR(BB5=0,BB$91=0),0,(BB5/BB$91)*100)</f>
        <v>0</v>
      </c>
      <c r="BD5" s="130">
        <f t="shared" si="1"/>
        <v>110185371000</v>
      </c>
      <c r="BE5" s="132">
        <f t="shared" si="1"/>
        <v>0</v>
      </c>
      <c r="BF5" s="132">
        <f>SUM(BD5:BE5)</f>
        <v>110185371000</v>
      </c>
      <c r="BG5" s="141">
        <f>IF(OR(BF5=0,BF$91=0),0,(BF5/BF$91)*100)</f>
        <v>0</v>
      </c>
      <c r="BH5" s="132">
        <f>SUM(AT5)</f>
        <v>17601792099</v>
      </c>
      <c r="BI5" s="142">
        <f t="shared" ref="BI5:BI68" si="22">IF(OR(BH5=0,BF5=0),0,(BH5/BF5)*100)</f>
        <v>15.97470874695335</v>
      </c>
      <c r="BJ5" s="140">
        <f t="shared" ref="BJ5:BJ61" si="23">SUM(BL5-BH5)</f>
        <v>10940446561</v>
      </c>
      <c r="BK5" s="141">
        <f t="shared" ref="BK5:BK68" si="24">IF(OR(BJ5=0,BF5=0),0,(BJ5/BF5)*100)</f>
        <v>9.9291280337024048</v>
      </c>
      <c r="BL5" s="132">
        <f>SUM(AX5)</f>
        <v>28542238660</v>
      </c>
      <c r="BM5" s="143">
        <f t="shared" ref="BM5:BM68" si="25">IF(OR(BL5=0,BF5=0),0,(BL5/BF5)*100)</f>
        <v>25.903836780655752</v>
      </c>
      <c r="BN5" s="144">
        <f t="shared" ref="BN5:BN54" si="26">SUM(BF5-BL5)</f>
        <v>81643132340</v>
      </c>
      <c r="BO5" s="138"/>
    </row>
    <row r="6" spans="1:67" hidden="1" x14ac:dyDescent="0.25">
      <c r="A6" s="139" t="s">
        <v>1200</v>
      </c>
      <c r="B6" s="139">
        <f>SUM([1]alc!D$9)</f>
        <v>75439899000</v>
      </c>
      <c r="C6" s="140">
        <f>SUM([1]alc!E$9)</f>
        <v>124134757</v>
      </c>
      <c r="D6" s="132">
        <f>SUM(B6:C6)</f>
        <v>75564033757</v>
      </c>
      <c r="E6" s="141">
        <f t="shared" ref="E6:E69" si="27">IF(OR(D6=0,D$91=0),0,(D6/D$91)*100)</f>
        <v>0</v>
      </c>
      <c r="F6" s="140">
        <f>SUM([1]alc!J$9)</f>
        <v>9829315541</v>
      </c>
      <c r="G6" s="142">
        <f t="shared" si="2"/>
        <v>13.007928576985799</v>
      </c>
      <c r="H6" s="140">
        <f t="shared" si="3"/>
        <v>7551967973</v>
      </c>
      <c r="I6" s="141">
        <f t="shared" si="4"/>
        <v>9.9941302727243713</v>
      </c>
      <c r="J6" s="140">
        <f>SUM([1]alc!N$9)</f>
        <v>17381283514</v>
      </c>
      <c r="K6" s="143">
        <f t="shared" si="5"/>
        <v>23.002058849710171</v>
      </c>
      <c r="L6" s="139"/>
      <c r="M6" s="140"/>
      <c r="N6" s="132">
        <f>SUM(L6:M6)</f>
        <v>0</v>
      </c>
      <c r="O6" s="141">
        <f t="shared" ref="O6:O69" si="28">IF(OR(N6=0,N$91=0),0,(N6/N$91)*100)</f>
        <v>0</v>
      </c>
      <c r="P6" s="140"/>
      <c r="Q6" s="142">
        <f t="shared" si="6"/>
        <v>0</v>
      </c>
      <c r="R6" s="140">
        <f t="shared" si="7"/>
        <v>0</v>
      </c>
      <c r="S6" s="141">
        <f t="shared" si="8"/>
        <v>0</v>
      </c>
      <c r="T6" s="140"/>
      <c r="U6" s="143">
        <f t="shared" si="9"/>
        <v>0</v>
      </c>
      <c r="V6" s="139"/>
      <c r="W6" s="140"/>
      <c r="X6" s="132">
        <f>SUM(V6:W6)</f>
        <v>0</v>
      </c>
      <c r="Y6" s="141">
        <f t="shared" ref="Y6:Y69" si="29">IF(OR(X6=0,X$91=0),0,(X6/X$91)*100)</f>
        <v>0</v>
      </c>
      <c r="Z6" s="140"/>
      <c r="AA6" s="142">
        <f t="shared" si="10"/>
        <v>0</v>
      </c>
      <c r="AB6" s="140">
        <f t="shared" si="11"/>
        <v>0</v>
      </c>
      <c r="AC6" s="141">
        <f t="shared" si="12"/>
        <v>0</v>
      </c>
      <c r="AD6" s="140"/>
      <c r="AE6" s="143">
        <f t="shared" si="13"/>
        <v>0</v>
      </c>
      <c r="AF6" s="139">
        <f>SUM([1]alc!D$328)</f>
        <v>104038000000</v>
      </c>
      <c r="AG6" s="139">
        <f>SUM([1]alc!E$328)</f>
        <v>0</v>
      </c>
      <c r="AH6" s="132">
        <f>SUM(AF6:AG6)</f>
        <v>104038000000</v>
      </c>
      <c r="AI6" s="141">
        <f t="shared" ref="AI6:AI69" si="30">IF(OR(AH6=0,AH$91=0),0,(AH6/AH$91)*100)</f>
        <v>0</v>
      </c>
      <c r="AJ6" s="140">
        <f>SUM([1]alc!J$328)</f>
        <v>3707683004</v>
      </c>
      <c r="AK6" s="142">
        <f t="shared" si="14"/>
        <v>3.5637776620081123</v>
      </c>
      <c r="AL6" s="140">
        <f t="shared" si="15"/>
        <v>27806071655</v>
      </c>
      <c r="AM6" s="141">
        <f t="shared" si="16"/>
        <v>26.726841783771317</v>
      </c>
      <c r="AN6" s="140">
        <f>SUM([1]alc!N$328)</f>
        <v>31513754659</v>
      </c>
      <c r="AO6" s="143">
        <f t="shared" si="17"/>
        <v>30.290619445779427</v>
      </c>
      <c r="AP6" s="130">
        <f t="shared" si="0"/>
        <v>179477899000</v>
      </c>
      <c r="AQ6" s="140">
        <f t="shared" si="0"/>
        <v>124134757</v>
      </c>
      <c r="AR6" s="132">
        <f>SUM(AP6:AQ6)</f>
        <v>179602033757</v>
      </c>
      <c r="AS6" s="141">
        <f t="shared" ref="AS6:AS69" si="31">IF(OR(AR6=0,AR$91=0),0,(AR6/AR$91)*100)</f>
        <v>0</v>
      </c>
      <c r="AT6" s="140">
        <f>SUM(F6+P6+Z6+AJ6)</f>
        <v>13536998545</v>
      </c>
      <c r="AU6" s="142">
        <f t="shared" si="18"/>
        <v>7.5372189622949604</v>
      </c>
      <c r="AV6" s="140">
        <f t="shared" si="19"/>
        <v>35358039628</v>
      </c>
      <c r="AW6" s="141">
        <f t="shared" si="20"/>
        <v>19.686881539347777</v>
      </c>
      <c r="AX6" s="140">
        <f>SUM(J6+T6+AD6+AN6)</f>
        <v>48895038173</v>
      </c>
      <c r="AY6" s="143">
        <f t="shared" si="21"/>
        <v>27.224100501642738</v>
      </c>
      <c r="AZ6" s="139"/>
      <c r="BA6" s="140"/>
      <c r="BB6" s="132">
        <f>SUM(AZ6:BA6)</f>
        <v>0</v>
      </c>
      <c r="BC6" s="141">
        <f t="shared" ref="BC6:BC69" si="32">IF(OR(BB6=0,BB$91=0),0,(BB6/BB$91)*100)</f>
        <v>0</v>
      </c>
      <c r="BD6" s="130">
        <f t="shared" si="1"/>
        <v>179477899000</v>
      </c>
      <c r="BE6" s="132">
        <f t="shared" si="1"/>
        <v>124134757</v>
      </c>
      <c r="BF6" s="132">
        <f>SUM(BD6:BE6)</f>
        <v>179602033757</v>
      </c>
      <c r="BG6" s="141">
        <f t="shared" ref="BG6:BG69" si="33">IF(OR(BF6=0,BF$91=0),0,(BF6/BF$91)*100)</f>
        <v>0</v>
      </c>
      <c r="BH6" s="132">
        <f>SUM(AT6)</f>
        <v>13536998545</v>
      </c>
      <c r="BI6" s="142">
        <f t="shared" si="22"/>
        <v>7.5372189622949604</v>
      </c>
      <c r="BJ6" s="140">
        <f t="shared" si="23"/>
        <v>35358039628</v>
      </c>
      <c r="BK6" s="141">
        <f t="shared" si="24"/>
        <v>19.686881539347777</v>
      </c>
      <c r="BL6" s="132">
        <f>SUM(AX6)</f>
        <v>48895038173</v>
      </c>
      <c r="BM6" s="143">
        <f t="shared" si="25"/>
        <v>27.224100501642738</v>
      </c>
      <c r="BN6" s="144">
        <f t="shared" si="26"/>
        <v>130706995584</v>
      </c>
      <c r="BO6" s="138"/>
    </row>
    <row r="7" spans="1:67" hidden="1" x14ac:dyDescent="0.25">
      <c r="A7" s="139" t="s">
        <v>1201</v>
      </c>
      <c r="B7" s="139">
        <f>SUM([1]vee!D$9)</f>
        <v>16377989000</v>
      </c>
      <c r="C7" s="140">
        <f>SUM([1]vee!E$9)</f>
        <v>0</v>
      </c>
      <c r="D7" s="132">
        <f>SUM(B7:C7)</f>
        <v>16377989000</v>
      </c>
      <c r="E7" s="141">
        <f t="shared" si="27"/>
        <v>0</v>
      </c>
      <c r="F7" s="140">
        <f>SUM([1]vee!J$9)</f>
        <v>2089288328</v>
      </c>
      <c r="G7" s="142">
        <f t="shared" si="2"/>
        <v>12.756684157010973</v>
      </c>
      <c r="H7" s="140">
        <f t="shared" si="3"/>
        <v>5526096322</v>
      </c>
      <c r="I7" s="141">
        <f t="shared" si="4"/>
        <v>33.740994220963273</v>
      </c>
      <c r="J7" s="140">
        <f>SUM([1]vee!N$9)</f>
        <v>7615384650</v>
      </c>
      <c r="K7" s="143">
        <f t="shared" si="5"/>
        <v>46.497678377974246</v>
      </c>
      <c r="L7" s="139"/>
      <c r="M7" s="140"/>
      <c r="N7" s="132">
        <f>SUM(L7:M7)</f>
        <v>0</v>
      </c>
      <c r="O7" s="141">
        <f t="shared" si="28"/>
        <v>0</v>
      </c>
      <c r="P7" s="140"/>
      <c r="Q7" s="142">
        <f t="shared" si="6"/>
        <v>0</v>
      </c>
      <c r="R7" s="140">
        <f t="shared" si="7"/>
        <v>0</v>
      </c>
      <c r="S7" s="141">
        <f t="shared" si="8"/>
        <v>0</v>
      </c>
      <c r="T7" s="140"/>
      <c r="U7" s="143">
        <f t="shared" si="9"/>
        <v>0</v>
      </c>
      <c r="V7" s="139"/>
      <c r="W7" s="140"/>
      <c r="X7" s="132">
        <f>SUM(V7:W7)</f>
        <v>0</v>
      </c>
      <c r="Y7" s="141">
        <f t="shared" si="29"/>
        <v>0</v>
      </c>
      <c r="Z7" s="140"/>
      <c r="AA7" s="142">
        <f t="shared" si="10"/>
        <v>0</v>
      </c>
      <c r="AB7" s="140">
        <f t="shared" si="11"/>
        <v>0</v>
      </c>
      <c r="AC7" s="141">
        <f t="shared" si="12"/>
        <v>0</v>
      </c>
      <c r="AD7" s="140"/>
      <c r="AE7" s="143">
        <f t="shared" si="13"/>
        <v>0</v>
      </c>
      <c r="AF7" s="139">
        <f>SUM([1]vee!D$328)</f>
        <v>1187719000</v>
      </c>
      <c r="AG7" s="139">
        <f>SUM([1]vee!E$328)</f>
        <v>0</v>
      </c>
      <c r="AH7" s="132">
        <f>SUM(AF7:AG7)</f>
        <v>1187719000</v>
      </c>
      <c r="AI7" s="141">
        <f t="shared" si="30"/>
        <v>0</v>
      </c>
      <c r="AJ7" s="140">
        <f>SUM([1]vee!J$328)</f>
        <v>87445167</v>
      </c>
      <c r="AK7" s="142">
        <f t="shared" si="14"/>
        <v>7.3624457468475288</v>
      </c>
      <c r="AL7" s="140">
        <f t="shared" si="15"/>
        <v>767724335</v>
      </c>
      <c r="AM7" s="141">
        <f t="shared" si="16"/>
        <v>64.638549606430473</v>
      </c>
      <c r="AN7" s="140">
        <f>SUM([1]vee!N$328)</f>
        <v>855169502</v>
      </c>
      <c r="AO7" s="143">
        <f t="shared" si="17"/>
        <v>72.000995353278014</v>
      </c>
      <c r="AP7" s="130">
        <f t="shared" si="0"/>
        <v>17565708000</v>
      </c>
      <c r="AQ7" s="140">
        <f t="shared" si="0"/>
        <v>0</v>
      </c>
      <c r="AR7" s="132">
        <f>SUM(AP7:AQ7)</f>
        <v>17565708000</v>
      </c>
      <c r="AS7" s="141">
        <f t="shared" si="31"/>
        <v>0</v>
      </c>
      <c r="AT7" s="140">
        <f>SUM(F7+P7+Z7+AJ7)</f>
        <v>2176733495</v>
      </c>
      <c r="AU7" s="142">
        <f t="shared" si="18"/>
        <v>12.39194853404144</v>
      </c>
      <c r="AV7" s="140">
        <f t="shared" si="19"/>
        <v>6293820657</v>
      </c>
      <c r="AW7" s="141">
        <f t="shared" si="20"/>
        <v>35.830156444590791</v>
      </c>
      <c r="AX7" s="140">
        <f>SUM(J7+T7+AD7+AN7)</f>
        <v>8470554152</v>
      </c>
      <c r="AY7" s="143">
        <f t="shared" si="21"/>
        <v>48.222104978632231</v>
      </c>
      <c r="AZ7" s="139"/>
      <c r="BA7" s="140"/>
      <c r="BB7" s="132">
        <f>SUM(AZ7:BA7)</f>
        <v>0</v>
      </c>
      <c r="BC7" s="141">
        <f t="shared" si="32"/>
        <v>0</v>
      </c>
      <c r="BD7" s="130">
        <f t="shared" si="1"/>
        <v>17565708000</v>
      </c>
      <c r="BE7" s="132">
        <f t="shared" si="1"/>
        <v>0</v>
      </c>
      <c r="BF7" s="132">
        <f>SUM(BD7:BE7)</f>
        <v>17565708000</v>
      </c>
      <c r="BG7" s="141">
        <f t="shared" si="33"/>
        <v>0</v>
      </c>
      <c r="BH7" s="132">
        <f>SUM(AT7)</f>
        <v>2176733495</v>
      </c>
      <c r="BI7" s="142">
        <f t="shared" si="22"/>
        <v>12.39194853404144</v>
      </c>
      <c r="BJ7" s="140">
        <f t="shared" si="23"/>
        <v>6293820657</v>
      </c>
      <c r="BK7" s="141">
        <f t="shared" si="24"/>
        <v>35.830156444590791</v>
      </c>
      <c r="BL7" s="132">
        <f>SUM(AX7)</f>
        <v>8470554152</v>
      </c>
      <c r="BM7" s="143">
        <f t="shared" si="25"/>
        <v>48.222104978632231</v>
      </c>
      <c r="BN7" s="144">
        <f t="shared" si="26"/>
        <v>9095153848</v>
      </c>
      <c r="BO7" s="138"/>
    </row>
    <row r="8" spans="1:67" hidden="1" x14ac:dyDescent="0.25">
      <c r="A8" s="139" t="s">
        <v>1202</v>
      </c>
      <c r="B8" s="139">
        <f>SUM([1]gob!D$9)</f>
        <v>94526438000</v>
      </c>
      <c r="C8" s="140">
        <f>SUM([1]gob!E$9)</f>
        <v>0</v>
      </c>
      <c r="D8" s="132">
        <f>SUM(B8:C8)</f>
        <v>94526438000</v>
      </c>
      <c r="E8" s="141">
        <f t="shared" si="27"/>
        <v>0</v>
      </c>
      <c r="F8" s="140">
        <f>SUM([1]gob!J$9)</f>
        <v>16683364116</v>
      </c>
      <c r="G8" s="142">
        <f t="shared" si="2"/>
        <v>17.649415834329861</v>
      </c>
      <c r="H8" s="140">
        <f t="shared" si="3"/>
        <v>2709344341</v>
      </c>
      <c r="I8" s="141">
        <f t="shared" si="4"/>
        <v>2.8662291717794339</v>
      </c>
      <c r="J8" s="140">
        <f>SUM([1]gob!N$9)</f>
        <v>19392708457</v>
      </c>
      <c r="K8" s="143">
        <f t="shared" si="5"/>
        <v>20.515645006109295</v>
      </c>
      <c r="L8" s="139"/>
      <c r="M8" s="140"/>
      <c r="N8" s="132">
        <f>SUM(L8:M8)</f>
        <v>0</v>
      </c>
      <c r="O8" s="141">
        <f t="shared" si="28"/>
        <v>0</v>
      </c>
      <c r="P8" s="140"/>
      <c r="Q8" s="142">
        <f t="shared" si="6"/>
        <v>0</v>
      </c>
      <c r="R8" s="140">
        <f t="shared" si="7"/>
        <v>0</v>
      </c>
      <c r="S8" s="141">
        <f t="shared" si="8"/>
        <v>0</v>
      </c>
      <c r="T8" s="140"/>
      <c r="U8" s="143">
        <f t="shared" si="9"/>
        <v>0</v>
      </c>
      <c r="V8" s="139"/>
      <c r="W8" s="140"/>
      <c r="X8" s="132">
        <f>SUM(V8:W8)</f>
        <v>0</v>
      </c>
      <c r="Y8" s="141">
        <f t="shared" si="29"/>
        <v>0</v>
      </c>
      <c r="Z8" s="140"/>
      <c r="AA8" s="142">
        <f t="shared" si="10"/>
        <v>0</v>
      </c>
      <c r="AB8" s="140">
        <f t="shared" si="11"/>
        <v>0</v>
      </c>
      <c r="AC8" s="141">
        <f t="shared" si="12"/>
        <v>0</v>
      </c>
      <c r="AD8" s="140"/>
      <c r="AE8" s="143">
        <f t="shared" si="13"/>
        <v>0</v>
      </c>
      <c r="AF8" s="139">
        <f>SUM([1]gob!D$328)</f>
        <v>86038925000</v>
      </c>
      <c r="AG8" s="139">
        <f>SUM([1]gob!E$328)</f>
        <v>0</v>
      </c>
      <c r="AH8" s="132">
        <f>SUM(AF8:AG8)</f>
        <v>86038925000</v>
      </c>
      <c r="AI8" s="141">
        <f t="shared" si="30"/>
        <v>0</v>
      </c>
      <c r="AJ8" s="140">
        <f>SUM([1]gob!J$328)</f>
        <v>1498684718</v>
      </c>
      <c r="AK8" s="142">
        <f t="shared" si="14"/>
        <v>1.7418682509108523</v>
      </c>
      <c r="AL8" s="140">
        <f t="shared" si="15"/>
        <v>30699701317</v>
      </c>
      <c r="AM8" s="141">
        <f t="shared" si="16"/>
        <v>35.68117723111952</v>
      </c>
      <c r="AN8" s="140">
        <f>SUM([1]gob!N$328)</f>
        <v>32198386035</v>
      </c>
      <c r="AO8" s="143">
        <f t="shared" si="17"/>
        <v>37.423045482030368</v>
      </c>
      <c r="AP8" s="130">
        <f t="shared" si="0"/>
        <v>180565363000</v>
      </c>
      <c r="AQ8" s="132">
        <f t="shared" si="0"/>
        <v>0</v>
      </c>
      <c r="AR8" s="132">
        <f>SUM(AP8:AQ8)</f>
        <v>180565363000</v>
      </c>
      <c r="AS8" s="141">
        <f t="shared" si="31"/>
        <v>0</v>
      </c>
      <c r="AT8" s="132">
        <f>SUM(F8+P8+Z8+AJ8)</f>
        <v>18182048834</v>
      </c>
      <c r="AU8" s="142">
        <f t="shared" si="18"/>
        <v>10.069510858513878</v>
      </c>
      <c r="AV8" s="140">
        <f t="shared" si="19"/>
        <v>33409045658</v>
      </c>
      <c r="AW8" s="141">
        <f t="shared" si="20"/>
        <v>18.50246642153623</v>
      </c>
      <c r="AX8" s="132">
        <f>SUM(J8+T8+AD8+AN8)</f>
        <v>51591094492</v>
      </c>
      <c r="AY8" s="143">
        <f t="shared" si="21"/>
        <v>28.571977280050103</v>
      </c>
      <c r="AZ8" s="139"/>
      <c r="BA8" s="140"/>
      <c r="BB8" s="132">
        <f>SUM(AZ8:BA8)</f>
        <v>0</v>
      </c>
      <c r="BC8" s="141">
        <f t="shared" si="32"/>
        <v>0</v>
      </c>
      <c r="BD8" s="130">
        <f t="shared" si="1"/>
        <v>180565363000</v>
      </c>
      <c r="BE8" s="132">
        <f t="shared" si="1"/>
        <v>0</v>
      </c>
      <c r="BF8" s="132">
        <f>SUM(BD8:BE8)</f>
        <v>180565363000</v>
      </c>
      <c r="BG8" s="141">
        <f t="shared" si="33"/>
        <v>0</v>
      </c>
      <c r="BH8" s="132">
        <f>SUM(AT8)</f>
        <v>18182048834</v>
      </c>
      <c r="BI8" s="142">
        <f t="shared" si="22"/>
        <v>10.069510858513878</v>
      </c>
      <c r="BJ8" s="140">
        <f t="shared" si="23"/>
        <v>33409045658</v>
      </c>
      <c r="BK8" s="141">
        <f t="shared" si="24"/>
        <v>18.50246642153623</v>
      </c>
      <c r="BL8" s="132">
        <f>SUM(AX8)</f>
        <v>51591094492</v>
      </c>
      <c r="BM8" s="143">
        <f t="shared" si="25"/>
        <v>28.571977280050103</v>
      </c>
      <c r="BN8" s="144">
        <f t="shared" si="26"/>
        <v>128974268508</v>
      </c>
      <c r="BO8" s="138"/>
    </row>
    <row r="9" spans="1:67" hidden="1" x14ac:dyDescent="0.25">
      <c r="A9" s="139" t="s">
        <v>1203</v>
      </c>
      <c r="B9" s="139">
        <f>SUM(B10:B13)</f>
        <v>245916182000</v>
      </c>
      <c r="C9" s="140">
        <f>SUM(C10:C13)</f>
        <v>0</v>
      </c>
      <c r="D9" s="140">
        <f>SUM(D10:D13)</f>
        <v>245916182000</v>
      </c>
      <c r="E9" s="141">
        <f t="shared" si="27"/>
        <v>0</v>
      </c>
      <c r="F9" s="140">
        <f>SUM(F10:F13)</f>
        <v>24290958119</v>
      </c>
      <c r="G9" s="142">
        <f t="shared" si="2"/>
        <v>9.8777387976038113</v>
      </c>
      <c r="H9" s="140">
        <f t="shared" si="3"/>
        <v>5224665507</v>
      </c>
      <c r="I9" s="141">
        <f t="shared" si="4"/>
        <v>2.1245716587288266</v>
      </c>
      <c r="J9" s="140">
        <f>SUM(J10:J13)</f>
        <v>29515623626</v>
      </c>
      <c r="K9" s="143">
        <f t="shared" si="5"/>
        <v>12.002310456332637</v>
      </c>
      <c r="L9" s="139">
        <f>SUM(L10:L13)</f>
        <v>0</v>
      </c>
      <c r="M9" s="140">
        <f>SUM(M10:M13)</f>
        <v>0</v>
      </c>
      <c r="N9" s="140">
        <f>SUM(N10:N13)</f>
        <v>0</v>
      </c>
      <c r="O9" s="141">
        <f t="shared" si="28"/>
        <v>0</v>
      </c>
      <c r="P9" s="140">
        <f>SUM(P10:P13)</f>
        <v>0</v>
      </c>
      <c r="Q9" s="142">
        <f t="shared" si="6"/>
        <v>0</v>
      </c>
      <c r="R9" s="140">
        <f t="shared" si="7"/>
        <v>0</v>
      </c>
      <c r="S9" s="141">
        <f t="shared" si="8"/>
        <v>0</v>
      </c>
      <c r="T9" s="140">
        <f>SUM(T10:T13)</f>
        <v>0</v>
      </c>
      <c r="U9" s="143">
        <f t="shared" si="9"/>
        <v>0</v>
      </c>
      <c r="V9" s="139">
        <f>SUM(V10:V13)</f>
        <v>713051309000</v>
      </c>
      <c r="W9" s="140">
        <f>SUM(W10:W13)</f>
        <v>0</v>
      </c>
      <c r="X9" s="140">
        <f>SUM(X10:X13)</f>
        <v>713051309000</v>
      </c>
      <c r="Y9" s="141">
        <f t="shared" si="29"/>
        <v>0</v>
      </c>
      <c r="Z9" s="140">
        <f>SUM(Z10:Z13)</f>
        <v>30406662635</v>
      </c>
      <c r="AA9" s="142">
        <f t="shared" si="10"/>
        <v>4.2643021969405011</v>
      </c>
      <c r="AB9" s="140">
        <f t="shared" si="11"/>
        <v>0</v>
      </c>
      <c r="AC9" s="141">
        <f t="shared" si="12"/>
        <v>0</v>
      </c>
      <c r="AD9" s="140">
        <f>SUM(AD10:AD13)</f>
        <v>30406662635</v>
      </c>
      <c r="AE9" s="143">
        <f t="shared" si="13"/>
        <v>4.2643021969405011</v>
      </c>
      <c r="AF9" s="139">
        <f>SUM(AF10:AF13)</f>
        <v>4795723512000</v>
      </c>
      <c r="AG9" s="139">
        <f>SUM(AG10:AG13)</f>
        <v>0</v>
      </c>
      <c r="AH9" s="140">
        <f>SUM(AH10:AH13)</f>
        <v>4795723512000</v>
      </c>
      <c r="AI9" s="141">
        <f t="shared" si="30"/>
        <v>0</v>
      </c>
      <c r="AJ9" s="140">
        <f>SUM(AJ10:AJ13)</f>
        <v>158055234651</v>
      </c>
      <c r="AK9" s="142">
        <f t="shared" si="14"/>
        <v>3.2957536908770817</v>
      </c>
      <c r="AL9" s="140">
        <f t="shared" si="15"/>
        <v>7184609251</v>
      </c>
      <c r="AM9" s="141">
        <f t="shared" si="16"/>
        <v>0.14981283289210606</v>
      </c>
      <c r="AN9" s="140">
        <f>SUM(AN10:AN13)</f>
        <v>165239843902</v>
      </c>
      <c r="AO9" s="143">
        <f t="shared" si="17"/>
        <v>3.4455665237691875</v>
      </c>
      <c r="AP9" s="139">
        <f>SUM(AP10:AP13)</f>
        <v>5754691003000</v>
      </c>
      <c r="AQ9" s="140">
        <f>SUM(AQ10:AQ13)</f>
        <v>0</v>
      </c>
      <c r="AR9" s="140">
        <f>SUM(AR10:AR13)</f>
        <v>5754691003000</v>
      </c>
      <c r="AS9" s="141">
        <f t="shared" si="31"/>
        <v>0</v>
      </c>
      <c r="AT9" s="140">
        <f>SUM(AT10:AT13)</f>
        <v>212752855405</v>
      </c>
      <c r="AU9" s="142">
        <f t="shared" si="18"/>
        <v>3.6970335208978029</v>
      </c>
      <c r="AV9" s="140">
        <f t="shared" si="19"/>
        <v>12409274758</v>
      </c>
      <c r="AW9" s="141">
        <f t="shared" si="20"/>
        <v>0.21563755120007091</v>
      </c>
      <c r="AX9" s="140">
        <f>SUM(AX10:AX13)</f>
        <v>225162130163</v>
      </c>
      <c r="AY9" s="143">
        <f t="shared" si="21"/>
        <v>3.9126710720978739</v>
      </c>
      <c r="AZ9" s="139">
        <f>SUM(AZ10:AZ13)</f>
        <v>0</v>
      </c>
      <c r="BA9" s="140">
        <f>SUM(BA10:BA13)</f>
        <v>0</v>
      </c>
      <c r="BB9" s="140">
        <f>SUM(BB10:BB13)</f>
        <v>0</v>
      </c>
      <c r="BC9" s="141">
        <f t="shared" si="32"/>
        <v>0</v>
      </c>
      <c r="BD9" s="139">
        <f>SUM(BD10:BD13)</f>
        <v>5754691003000</v>
      </c>
      <c r="BE9" s="140">
        <f>SUM(BE10:BE13)</f>
        <v>0</v>
      </c>
      <c r="BF9" s="140">
        <f>SUM(BF10:BF13)</f>
        <v>5754691003000</v>
      </c>
      <c r="BG9" s="141">
        <f t="shared" si="33"/>
        <v>0</v>
      </c>
      <c r="BH9" s="140">
        <f>SUM(BH10:BH13)</f>
        <v>212752855405</v>
      </c>
      <c r="BI9" s="142">
        <f t="shared" si="22"/>
        <v>3.6970335208978029</v>
      </c>
      <c r="BJ9" s="140">
        <f t="shared" si="23"/>
        <v>12409274758</v>
      </c>
      <c r="BK9" s="141">
        <f t="shared" si="24"/>
        <v>0.21563755120007091</v>
      </c>
      <c r="BL9" s="140">
        <f>SUM(BL10:BL13)</f>
        <v>225162130163</v>
      </c>
      <c r="BM9" s="143">
        <f t="shared" si="25"/>
        <v>3.9126710720978739</v>
      </c>
      <c r="BN9" s="144">
        <f t="shared" si="26"/>
        <v>5529528872837</v>
      </c>
      <c r="BO9" s="138"/>
    </row>
    <row r="10" spans="1:67" hidden="1" x14ac:dyDescent="0.25">
      <c r="A10" s="139" t="s">
        <v>1204</v>
      </c>
      <c r="B10" s="139">
        <f>SUM([1]hco!D$9)</f>
        <v>138857064000</v>
      </c>
      <c r="C10" s="140">
        <f>SUM([1]hco!E$9)</f>
        <v>0</v>
      </c>
      <c r="D10" s="132">
        <f>SUM(B10:C10)</f>
        <v>138857064000</v>
      </c>
      <c r="E10" s="141">
        <f t="shared" si="27"/>
        <v>0</v>
      </c>
      <c r="F10" s="140">
        <f>SUM([1]hco!J$9)</f>
        <v>21644740587</v>
      </c>
      <c r="G10" s="142">
        <f t="shared" si="2"/>
        <v>15.587784995223577</v>
      </c>
      <c r="H10" s="140">
        <f t="shared" si="3"/>
        <v>3881651831</v>
      </c>
      <c r="I10" s="141">
        <f t="shared" si="4"/>
        <v>2.7954298608819785</v>
      </c>
      <c r="J10" s="140">
        <f>SUM([1]hco!N$9)</f>
        <v>25526392418</v>
      </c>
      <c r="K10" s="143">
        <f t="shared" si="5"/>
        <v>18.383214856105557</v>
      </c>
      <c r="L10" s="139"/>
      <c r="M10" s="140"/>
      <c r="N10" s="132">
        <f>SUM(L10:M10)</f>
        <v>0</v>
      </c>
      <c r="O10" s="141">
        <f t="shared" si="28"/>
        <v>0</v>
      </c>
      <c r="P10" s="140"/>
      <c r="Q10" s="142">
        <f t="shared" si="6"/>
        <v>0</v>
      </c>
      <c r="R10" s="140">
        <f t="shared" si="7"/>
        <v>0</v>
      </c>
      <c r="S10" s="141">
        <f t="shared" si="8"/>
        <v>0</v>
      </c>
      <c r="T10" s="140"/>
      <c r="U10" s="143">
        <f t="shared" si="9"/>
        <v>0</v>
      </c>
      <c r="V10" s="139"/>
      <c r="W10" s="140"/>
      <c r="X10" s="132">
        <f>SUM(V10:W10)</f>
        <v>0</v>
      </c>
      <c r="Y10" s="141">
        <f t="shared" si="29"/>
        <v>0</v>
      </c>
      <c r="Z10" s="140"/>
      <c r="AA10" s="142">
        <f t="shared" si="10"/>
        <v>0</v>
      </c>
      <c r="AB10" s="140">
        <f t="shared" si="11"/>
        <v>0</v>
      </c>
      <c r="AC10" s="141">
        <f t="shared" si="12"/>
        <v>0</v>
      </c>
      <c r="AD10" s="140"/>
      <c r="AE10" s="143">
        <f t="shared" si="13"/>
        <v>0</v>
      </c>
      <c r="AF10" s="139">
        <f>SUM([1]hco!D$328)</f>
        <v>20749127000</v>
      </c>
      <c r="AG10" s="139">
        <f>SUM([1]hco!E$328)</f>
        <v>0</v>
      </c>
      <c r="AH10" s="132">
        <f>SUM(AF10:AG10)</f>
        <v>20749127000</v>
      </c>
      <c r="AI10" s="141">
        <f t="shared" si="30"/>
        <v>0</v>
      </c>
      <c r="AJ10" s="140">
        <f>SUM([1]hco!J$328)</f>
        <v>411882594</v>
      </c>
      <c r="AK10" s="142">
        <f t="shared" si="14"/>
        <v>1.9850598726394608</v>
      </c>
      <c r="AL10" s="140">
        <f t="shared" si="15"/>
        <v>5834164208</v>
      </c>
      <c r="AM10" s="141">
        <f t="shared" si="16"/>
        <v>28.117636987811583</v>
      </c>
      <c r="AN10" s="140">
        <f>SUM([1]hco!N$328)</f>
        <v>6246046802</v>
      </c>
      <c r="AO10" s="143">
        <f t="shared" si="17"/>
        <v>30.102696860451044</v>
      </c>
      <c r="AP10" s="130">
        <f t="shared" ref="AP10:AQ14" si="34">SUM(B10+L10+V10+AF10)</f>
        <v>159606191000</v>
      </c>
      <c r="AQ10" s="140">
        <f t="shared" si="34"/>
        <v>0</v>
      </c>
      <c r="AR10" s="132">
        <f>SUM(AP10:AQ10)</f>
        <v>159606191000</v>
      </c>
      <c r="AS10" s="141">
        <f t="shared" si="31"/>
        <v>0</v>
      </c>
      <c r="AT10" s="140">
        <f>SUM(F10+P10+Z10+AJ10)</f>
        <v>22056623181</v>
      </c>
      <c r="AU10" s="142">
        <f t="shared" si="18"/>
        <v>13.819403271769076</v>
      </c>
      <c r="AV10" s="140">
        <f t="shared" si="19"/>
        <v>9715816039</v>
      </c>
      <c r="AW10" s="141">
        <f t="shared" si="20"/>
        <v>6.0873679010358694</v>
      </c>
      <c r="AX10" s="140">
        <f>SUM(J10+T10+AD10+AN10)</f>
        <v>31772439220</v>
      </c>
      <c r="AY10" s="143">
        <f t="shared" si="21"/>
        <v>19.906771172804945</v>
      </c>
      <c r="AZ10" s="139"/>
      <c r="BA10" s="140"/>
      <c r="BB10" s="132">
        <f>SUM(AZ10:BA10)</f>
        <v>0</v>
      </c>
      <c r="BC10" s="141">
        <f t="shared" si="32"/>
        <v>0</v>
      </c>
      <c r="BD10" s="130">
        <f t="shared" ref="BD10:BE14" si="35">SUM(AP10+AZ10)</f>
        <v>159606191000</v>
      </c>
      <c r="BE10" s="132">
        <f t="shared" si="35"/>
        <v>0</v>
      </c>
      <c r="BF10" s="132">
        <f>SUM(BD10:BE10)</f>
        <v>159606191000</v>
      </c>
      <c r="BG10" s="141">
        <f t="shared" si="33"/>
        <v>0</v>
      </c>
      <c r="BH10" s="132">
        <f>SUM(AT10)</f>
        <v>22056623181</v>
      </c>
      <c r="BI10" s="142">
        <f t="shared" si="22"/>
        <v>13.819403271769076</v>
      </c>
      <c r="BJ10" s="140">
        <f t="shared" si="23"/>
        <v>9715816039</v>
      </c>
      <c r="BK10" s="141">
        <f t="shared" si="24"/>
        <v>6.0873679010358694</v>
      </c>
      <c r="BL10" s="132">
        <f>SUM(AX10)</f>
        <v>31772439220</v>
      </c>
      <c r="BM10" s="143">
        <f t="shared" si="25"/>
        <v>19.906771172804945</v>
      </c>
      <c r="BN10" s="144">
        <f t="shared" si="26"/>
        <v>127833751780</v>
      </c>
      <c r="BO10" s="138"/>
    </row>
    <row r="11" spans="1:67" hidden="1" x14ac:dyDescent="0.25">
      <c r="A11" s="139" t="s">
        <v>1205</v>
      </c>
      <c r="B11" s="139">
        <f>SUM([1]hpt!D$9)</f>
        <v>84791618000</v>
      </c>
      <c r="C11" s="140">
        <f>SUM([1]hpt!E$9)</f>
        <v>0</v>
      </c>
      <c r="D11" s="132">
        <f>SUM(B11:C11)</f>
        <v>84791618000</v>
      </c>
      <c r="E11" s="141">
        <f t="shared" si="27"/>
        <v>0</v>
      </c>
      <c r="F11" s="140">
        <f>SUM([1]hpt!J$9)</f>
        <v>348090000</v>
      </c>
      <c r="G11" s="142">
        <f t="shared" si="2"/>
        <v>0.41052406854649237</v>
      </c>
      <c r="H11" s="140">
        <f t="shared" si="3"/>
        <v>0</v>
      </c>
      <c r="I11" s="141">
        <f t="shared" si="4"/>
        <v>0</v>
      </c>
      <c r="J11" s="140">
        <f>SUM([1]hpt!N$9)</f>
        <v>348090000</v>
      </c>
      <c r="K11" s="143">
        <f t="shared" si="5"/>
        <v>0.41052406854649237</v>
      </c>
      <c r="L11" s="139"/>
      <c r="M11" s="140"/>
      <c r="N11" s="132">
        <f>SUM(L11:M11)</f>
        <v>0</v>
      </c>
      <c r="O11" s="141">
        <f t="shared" si="28"/>
        <v>0</v>
      </c>
      <c r="P11" s="140"/>
      <c r="Q11" s="142">
        <f t="shared" si="6"/>
        <v>0</v>
      </c>
      <c r="R11" s="140">
        <f t="shared" si="7"/>
        <v>0</v>
      </c>
      <c r="S11" s="141">
        <f t="shared" si="8"/>
        <v>0</v>
      </c>
      <c r="T11" s="140"/>
      <c r="U11" s="143">
        <f t="shared" si="9"/>
        <v>0</v>
      </c>
      <c r="V11" s="139"/>
      <c r="W11" s="140"/>
      <c r="X11" s="132">
        <f>SUM(V11:W11)</f>
        <v>0</v>
      </c>
      <c r="Y11" s="141">
        <f t="shared" si="29"/>
        <v>0</v>
      </c>
      <c r="Z11" s="140"/>
      <c r="AA11" s="142">
        <f t="shared" si="10"/>
        <v>0</v>
      </c>
      <c r="AB11" s="140">
        <f t="shared" si="11"/>
        <v>0</v>
      </c>
      <c r="AC11" s="141">
        <f t="shared" si="12"/>
        <v>0</v>
      </c>
      <c r="AD11" s="140"/>
      <c r="AE11" s="143">
        <f t="shared" si="13"/>
        <v>0</v>
      </c>
      <c r="AF11" s="139">
        <f>SUM([1]hpt!D$328)</f>
        <v>4767431908000</v>
      </c>
      <c r="AG11" s="139">
        <f>SUM([1]hpt!E$328)</f>
        <v>0</v>
      </c>
      <c r="AH11" s="132">
        <f>SUM(AF11:AG11)</f>
        <v>4767431908000</v>
      </c>
      <c r="AI11" s="141">
        <f t="shared" si="30"/>
        <v>0</v>
      </c>
      <c r="AJ11" s="140">
        <f>SUM([1]hpt!J$328)</f>
        <v>157572047223</v>
      </c>
      <c r="AK11" s="142">
        <f t="shared" si="14"/>
        <v>3.305176670873597</v>
      </c>
      <c r="AL11" s="140">
        <f t="shared" si="15"/>
        <v>1000000000</v>
      </c>
      <c r="AM11" s="141">
        <f t="shared" si="16"/>
        <v>2.097565354466726E-2</v>
      </c>
      <c r="AN11" s="140">
        <f>SUM([1]hpt!N$328)</f>
        <v>158572047223</v>
      </c>
      <c r="AO11" s="143">
        <f t="shared" si="17"/>
        <v>3.3261523244182643</v>
      </c>
      <c r="AP11" s="130">
        <f t="shared" si="34"/>
        <v>4852223526000</v>
      </c>
      <c r="AQ11" s="140">
        <f t="shared" si="34"/>
        <v>0</v>
      </c>
      <c r="AR11" s="132">
        <f>SUM(AP11:AQ11)</f>
        <v>4852223526000</v>
      </c>
      <c r="AS11" s="141">
        <f t="shared" si="31"/>
        <v>0</v>
      </c>
      <c r="AT11" s="140">
        <f>SUM(F11+P11+Z11+AJ11)</f>
        <v>157920137223</v>
      </c>
      <c r="AU11" s="142">
        <f t="shared" si="18"/>
        <v>3.2545932061209828</v>
      </c>
      <c r="AV11" s="140">
        <f t="shared" si="19"/>
        <v>1000000000</v>
      </c>
      <c r="AW11" s="141">
        <f t="shared" si="20"/>
        <v>2.0609108270499738E-2</v>
      </c>
      <c r="AX11" s="140">
        <f>SUM(J11+T11+AD11+AN11)</f>
        <v>158920137223</v>
      </c>
      <c r="AY11" s="143">
        <f t="shared" si="21"/>
        <v>3.2752023143914823</v>
      </c>
      <c r="AZ11" s="139"/>
      <c r="BA11" s="140"/>
      <c r="BB11" s="132">
        <f>SUM(AZ11:BA11)</f>
        <v>0</v>
      </c>
      <c r="BC11" s="141">
        <f t="shared" si="32"/>
        <v>0</v>
      </c>
      <c r="BD11" s="130">
        <f t="shared" si="35"/>
        <v>4852223526000</v>
      </c>
      <c r="BE11" s="132">
        <f t="shared" si="35"/>
        <v>0</v>
      </c>
      <c r="BF11" s="132">
        <f>SUM(BD11:BE11)</f>
        <v>4852223526000</v>
      </c>
      <c r="BG11" s="141">
        <f t="shared" si="33"/>
        <v>0</v>
      </c>
      <c r="BH11" s="132">
        <f>SUM(AT11)</f>
        <v>157920137223</v>
      </c>
      <c r="BI11" s="142">
        <f t="shared" si="22"/>
        <v>3.2545932061209828</v>
      </c>
      <c r="BJ11" s="140">
        <f t="shared" si="23"/>
        <v>1000000000</v>
      </c>
      <c r="BK11" s="141">
        <f t="shared" si="24"/>
        <v>2.0609108270499738E-2</v>
      </c>
      <c r="BL11" s="132">
        <f>SUM(AX11)</f>
        <v>158920137223</v>
      </c>
      <c r="BM11" s="143">
        <f t="shared" si="25"/>
        <v>3.2752023143914823</v>
      </c>
      <c r="BN11" s="144">
        <f t="shared" si="26"/>
        <v>4693303388777</v>
      </c>
      <c r="BO11" s="138"/>
    </row>
    <row r="12" spans="1:67" hidden="1" x14ac:dyDescent="0.25">
      <c r="A12" s="139" t="s">
        <v>1206</v>
      </c>
      <c r="B12" s="139">
        <f>SUM([1]hcr!D$9)</f>
        <v>0</v>
      </c>
      <c r="C12" s="140">
        <f>SUM([1]hcr!E$9)</f>
        <v>0</v>
      </c>
      <c r="D12" s="132">
        <f>SUM(B12:C12)</f>
        <v>0</v>
      </c>
      <c r="E12" s="141">
        <f t="shared" si="27"/>
        <v>0</v>
      </c>
      <c r="F12" s="140">
        <f>SUM([1]hcr!J$9)</f>
        <v>0</v>
      </c>
      <c r="G12" s="142">
        <f t="shared" si="2"/>
        <v>0</v>
      </c>
      <c r="H12" s="140">
        <f t="shared" si="3"/>
        <v>0</v>
      </c>
      <c r="I12" s="141">
        <f t="shared" si="4"/>
        <v>0</v>
      </c>
      <c r="J12" s="140">
        <f>SUM([1]hcr!N$9)</f>
        <v>0</v>
      </c>
      <c r="K12" s="143">
        <f t="shared" si="5"/>
        <v>0</v>
      </c>
      <c r="L12" s="139"/>
      <c r="M12" s="140"/>
      <c r="N12" s="132">
        <f>SUM(L12:M12)</f>
        <v>0</v>
      </c>
      <c r="O12" s="141">
        <f t="shared" si="28"/>
        <v>0</v>
      </c>
      <c r="P12" s="140"/>
      <c r="Q12" s="142">
        <f t="shared" si="6"/>
        <v>0</v>
      </c>
      <c r="R12" s="140">
        <f t="shared" si="7"/>
        <v>0</v>
      </c>
      <c r="S12" s="141">
        <f t="shared" si="8"/>
        <v>0</v>
      </c>
      <c r="T12" s="140"/>
      <c r="U12" s="143">
        <f t="shared" si="9"/>
        <v>0</v>
      </c>
      <c r="V12" s="139">
        <f>SUM([1]hcr!D$308)</f>
        <v>713051309000</v>
      </c>
      <c r="W12" s="140">
        <f>SUM([1]hcr!E$308)</f>
        <v>0</v>
      </c>
      <c r="X12" s="132">
        <f>SUM(V12:W12)</f>
        <v>713051309000</v>
      </c>
      <c r="Y12" s="141">
        <f t="shared" si="29"/>
        <v>0</v>
      </c>
      <c r="Z12" s="140">
        <f>SUM([1]hcr!J$308)</f>
        <v>30406662635</v>
      </c>
      <c r="AA12" s="142">
        <f t="shared" si="10"/>
        <v>4.2643021969405011</v>
      </c>
      <c r="AB12" s="140">
        <f t="shared" si="11"/>
        <v>0</v>
      </c>
      <c r="AC12" s="141">
        <f t="shared" si="12"/>
        <v>0</v>
      </c>
      <c r="AD12" s="140">
        <f>SUM([1]hcr!N$308)</f>
        <v>30406662635</v>
      </c>
      <c r="AE12" s="143">
        <f t="shared" si="13"/>
        <v>4.2643021969405011</v>
      </c>
      <c r="AF12" s="139">
        <f>SUM([1]hcr!D$328)</f>
        <v>0</v>
      </c>
      <c r="AG12" s="139">
        <f>SUM([1]hcr!E$328)</f>
        <v>0</v>
      </c>
      <c r="AH12" s="132">
        <f>SUM(AF12:AG12)</f>
        <v>0</v>
      </c>
      <c r="AI12" s="141">
        <f t="shared" si="30"/>
        <v>0</v>
      </c>
      <c r="AJ12" s="140">
        <f>SUM([1]hcr!J$328)</f>
        <v>0</v>
      </c>
      <c r="AK12" s="142">
        <f t="shared" si="14"/>
        <v>0</v>
      </c>
      <c r="AL12" s="140">
        <f t="shared" si="15"/>
        <v>0</v>
      </c>
      <c r="AM12" s="141">
        <f t="shared" si="16"/>
        <v>0</v>
      </c>
      <c r="AN12" s="140">
        <f>SUM([1]hcr!N$328)</f>
        <v>0</v>
      </c>
      <c r="AO12" s="143">
        <f t="shared" si="17"/>
        <v>0</v>
      </c>
      <c r="AP12" s="130">
        <f t="shared" si="34"/>
        <v>713051309000</v>
      </c>
      <c r="AQ12" s="140">
        <f t="shared" si="34"/>
        <v>0</v>
      </c>
      <c r="AR12" s="132">
        <f>SUM(AP12:AQ12)</f>
        <v>713051309000</v>
      </c>
      <c r="AS12" s="141">
        <f t="shared" si="31"/>
        <v>0</v>
      </c>
      <c r="AT12" s="140">
        <f>SUM(F12+P12+Z12+AJ12)</f>
        <v>30406662635</v>
      </c>
      <c r="AU12" s="142">
        <f t="shared" si="18"/>
        <v>4.2643021969405011</v>
      </c>
      <c r="AV12" s="140">
        <f t="shared" si="19"/>
        <v>0</v>
      </c>
      <c r="AW12" s="141">
        <f t="shared" si="20"/>
        <v>0</v>
      </c>
      <c r="AX12" s="140">
        <f>SUM(J12+T12+AD12+AN12)</f>
        <v>30406662635</v>
      </c>
      <c r="AY12" s="143">
        <f t="shared" si="21"/>
        <v>4.2643021969405011</v>
      </c>
      <c r="AZ12" s="139"/>
      <c r="BA12" s="140"/>
      <c r="BB12" s="132">
        <f>SUM(AZ12:BA12)</f>
        <v>0</v>
      </c>
      <c r="BC12" s="141">
        <f t="shared" si="32"/>
        <v>0</v>
      </c>
      <c r="BD12" s="130">
        <f t="shared" si="35"/>
        <v>713051309000</v>
      </c>
      <c r="BE12" s="132">
        <f t="shared" si="35"/>
        <v>0</v>
      </c>
      <c r="BF12" s="132">
        <f>SUM(BD12:BE12)</f>
        <v>713051309000</v>
      </c>
      <c r="BG12" s="141">
        <f t="shared" si="33"/>
        <v>0</v>
      </c>
      <c r="BH12" s="132">
        <f>SUM(AT12)</f>
        <v>30406662635</v>
      </c>
      <c r="BI12" s="142">
        <f t="shared" si="22"/>
        <v>4.2643021969405011</v>
      </c>
      <c r="BJ12" s="140">
        <f t="shared" si="23"/>
        <v>0</v>
      </c>
      <c r="BK12" s="141">
        <f t="shared" si="24"/>
        <v>0</v>
      </c>
      <c r="BL12" s="132">
        <f>SUM(AX12)</f>
        <v>30406662635</v>
      </c>
      <c r="BM12" s="143">
        <f t="shared" si="25"/>
        <v>4.2643021969405011</v>
      </c>
      <c r="BN12" s="144">
        <f t="shared" si="26"/>
        <v>682644646365</v>
      </c>
      <c r="BO12" s="138"/>
    </row>
    <row r="13" spans="1:67" hidden="1" x14ac:dyDescent="0.25">
      <c r="A13" s="139" t="s">
        <v>1207</v>
      </c>
      <c r="B13" s="139">
        <f>SUM([1]hct!D$9)</f>
        <v>22267500000</v>
      </c>
      <c r="C13" s="140">
        <f>SUM([1]hct!E$9)</f>
        <v>0</v>
      </c>
      <c r="D13" s="132">
        <f>SUM(B13:C13)</f>
        <v>22267500000</v>
      </c>
      <c r="E13" s="141">
        <f t="shared" si="27"/>
        <v>0</v>
      </c>
      <c r="F13" s="140">
        <f>SUM([1]hct!J$9)</f>
        <v>2298127532</v>
      </c>
      <c r="G13" s="142">
        <f t="shared" si="2"/>
        <v>10.320545781969237</v>
      </c>
      <c r="H13" s="140">
        <f t="shared" si="3"/>
        <v>1343013676</v>
      </c>
      <c r="I13" s="141">
        <f t="shared" si="4"/>
        <v>6.0312728236218707</v>
      </c>
      <c r="J13" s="140">
        <f>SUM([1]hct!N$9)</f>
        <v>3641141208</v>
      </c>
      <c r="K13" s="143">
        <f t="shared" si="5"/>
        <v>16.351818605591109</v>
      </c>
      <c r="L13" s="139"/>
      <c r="M13" s="140"/>
      <c r="N13" s="132">
        <f>SUM(L13:M13)</f>
        <v>0</v>
      </c>
      <c r="O13" s="141">
        <f t="shared" si="28"/>
        <v>0</v>
      </c>
      <c r="P13" s="140"/>
      <c r="Q13" s="142">
        <f t="shared" si="6"/>
        <v>0</v>
      </c>
      <c r="R13" s="140">
        <f t="shared" si="7"/>
        <v>0</v>
      </c>
      <c r="S13" s="141">
        <f t="shared" si="8"/>
        <v>0</v>
      </c>
      <c r="T13" s="140"/>
      <c r="U13" s="143">
        <f t="shared" si="9"/>
        <v>0</v>
      </c>
      <c r="V13" s="139"/>
      <c r="W13" s="140"/>
      <c r="X13" s="132">
        <f>SUM(V13:W13)</f>
        <v>0</v>
      </c>
      <c r="Y13" s="141">
        <f t="shared" si="29"/>
        <v>0</v>
      </c>
      <c r="Z13" s="140"/>
      <c r="AA13" s="142">
        <f t="shared" si="10"/>
        <v>0</v>
      </c>
      <c r="AB13" s="140">
        <f t="shared" si="11"/>
        <v>0</v>
      </c>
      <c r="AC13" s="141">
        <f t="shared" si="12"/>
        <v>0</v>
      </c>
      <c r="AD13" s="140"/>
      <c r="AE13" s="143">
        <f t="shared" si="13"/>
        <v>0</v>
      </c>
      <c r="AF13" s="139">
        <f>SUM([1]hct!D$328)</f>
        <v>7542477000</v>
      </c>
      <c r="AG13" s="139">
        <f>SUM([1]hct!E$328)</f>
        <v>0</v>
      </c>
      <c r="AH13" s="132">
        <f>SUM(AF13:AG13)</f>
        <v>7542477000</v>
      </c>
      <c r="AI13" s="141">
        <f t="shared" si="30"/>
        <v>0</v>
      </c>
      <c r="AJ13" s="140">
        <f>SUM([1]hct!J$328)</f>
        <v>71304834</v>
      </c>
      <c r="AK13" s="142">
        <f t="shared" si="14"/>
        <v>0.94537688348270732</v>
      </c>
      <c r="AL13" s="140">
        <f t="shared" si="15"/>
        <v>350445043</v>
      </c>
      <c r="AM13" s="141">
        <f t="shared" si="16"/>
        <v>4.6462858686874355</v>
      </c>
      <c r="AN13" s="140">
        <f>SUM([1]hct!N$328)</f>
        <v>421749877</v>
      </c>
      <c r="AO13" s="143">
        <f t="shared" si="17"/>
        <v>5.5916627521701425</v>
      </c>
      <c r="AP13" s="130">
        <f t="shared" si="34"/>
        <v>29809977000</v>
      </c>
      <c r="AQ13" s="140">
        <f t="shared" si="34"/>
        <v>0</v>
      </c>
      <c r="AR13" s="132">
        <f>SUM(AP13:AQ13)</f>
        <v>29809977000</v>
      </c>
      <c r="AS13" s="141">
        <f t="shared" si="31"/>
        <v>0</v>
      </c>
      <c r="AT13" s="140">
        <f>SUM(F13+P13+Z13+AJ13)</f>
        <v>2369432366</v>
      </c>
      <c r="AU13" s="142">
        <f t="shared" si="18"/>
        <v>7.948454190353786</v>
      </c>
      <c r="AV13" s="140">
        <f t="shared" si="19"/>
        <v>1693458719</v>
      </c>
      <c r="AW13" s="141">
        <f t="shared" si="20"/>
        <v>5.680845439766693</v>
      </c>
      <c r="AX13" s="140">
        <f>SUM(J13+T13+AD13+AN13)</f>
        <v>4062891085</v>
      </c>
      <c r="AY13" s="143">
        <f t="shared" si="21"/>
        <v>13.629299630120478</v>
      </c>
      <c r="AZ13" s="139"/>
      <c r="BA13" s="140"/>
      <c r="BB13" s="132">
        <f>SUM(AZ13:BA13)</f>
        <v>0</v>
      </c>
      <c r="BC13" s="141">
        <f t="shared" si="32"/>
        <v>0</v>
      </c>
      <c r="BD13" s="130">
        <f t="shared" si="35"/>
        <v>29809977000</v>
      </c>
      <c r="BE13" s="132">
        <f t="shared" si="35"/>
        <v>0</v>
      </c>
      <c r="BF13" s="132">
        <f>SUM(BD13:BE13)</f>
        <v>29809977000</v>
      </c>
      <c r="BG13" s="141">
        <f t="shared" si="33"/>
        <v>0</v>
      </c>
      <c r="BH13" s="132">
        <f>SUM(AT13)</f>
        <v>2369432366</v>
      </c>
      <c r="BI13" s="142">
        <f t="shared" si="22"/>
        <v>7.948454190353786</v>
      </c>
      <c r="BJ13" s="140">
        <f t="shared" si="23"/>
        <v>1693458719</v>
      </c>
      <c r="BK13" s="141">
        <f t="shared" si="24"/>
        <v>5.680845439766693</v>
      </c>
      <c r="BL13" s="132">
        <f>SUM(AX13)</f>
        <v>4062891085</v>
      </c>
      <c r="BM13" s="143">
        <f t="shared" si="25"/>
        <v>13.629299630120478</v>
      </c>
      <c r="BN13" s="144">
        <f t="shared" si="26"/>
        <v>25747085915</v>
      </c>
      <c r="BO13" s="138"/>
    </row>
    <row r="14" spans="1:67" hidden="1" x14ac:dyDescent="0.25">
      <c r="A14" s="139" t="s">
        <v>1208</v>
      </c>
      <c r="B14" s="139">
        <f>SUM([1]edu!D$9)</f>
        <v>87399717000</v>
      </c>
      <c r="C14" s="140">
        <f>SUM([1]edu!E$9)</f>
        <v>0</v>
      </c>
      <c r="D14" s="132">
        <f>SUM(B14:C14)</f>
        <v>87399717000</v>
      </c>
      <c r="E14" s="141">
        <f t="shared" si="27"/>
        <v>0</v>
      </c>
      <c r="F14" s="140">
        <f>SUM([1]edu!J$9)</f>
        <v>13006353067</v>
      </c>
      <c r="G14" s="142">
        <f t="shared" si="2"/>
        <v>14.881459017767758</v>
      </c>
      <c r="H14" s="140">
        <f t="shared" si="3"/>
        <v>6840471953</v>
      </c>
      <c r="I14" s="141">
        <f t="shared" si="4"/>
        <v>7.826652291105245</v>
      </c>
      <c r="J14" s="140">
        <f>SUM([1]edu!N$9)</f>
        <v>19846825020</v>
      </c>
      <c r="K14" s="143">
        <f t="shared" si="5"/>
        <v>22.708111308873001</v>
      </c>
      <c r="L14" s="139"/>
      <c r="M14" s="140"/>
      <c r="N14" s="132">
        <f>SUM(L14:M14)</f>
        <v>0</v>
      </c>
      <c r="O14" s="141">
        <f t="shared" si="28"/>
        <v>0</v>
      </c>
      <c r="P14" s="140"/>
      <c r="Q14" s="142">
        <f t="shared" si="6"/>
        <v>0</v>
      </c>
      <c r="R14" s="140">
        <f t="shared" si="7"/>
        <v>0</v>
      </c>
      <c r="S14" s="141">
        <f t="shared" si="8"/>
        <v>0</v>
      </c>
      <c r="T14" s="140"/>
      <c r="U14" s="143">
        <f t="shared" si="9"/>
        <v>0</v>
      </c>
      <c r="V14" s="139"/>
      <c r="W14" s="140"/>
      <c r="X14" s="132">
        <f>SUM(V14:W14)</f>
        <v>0</v>
      </c>
      <c r="Y14" s="141">
        <f t="shared" si="29"/>
        <v>0</v>
      </c>
      <c r="Z14" s="140"/>
      <c r="AA14" s="142">
        <f t="shared" si="10"/>
        <v>0</v>
      </c>
      <c r="AB14" s="140">
        <f t="shared" si="11"/>
        <v>0</v>
      </c>
      <c r="AC14" s="141">
        <f t="shared" si="12"/>
        <v>0</v>
      </c>
      <c r="AD14" s="140"/>
      <c r="AE14" s="143">
        <f t="shared" si="13"/>
        <v>0</v>
      </c>
      <c r="AF14" s="139">
        <f>SUM([1]edu!D$328)</f>
        <v>3175850071000</v>
      </c>
      <c r="AG14" s="139">
        <f>SUM([1]edu!E$328)</f>
        <v>0</v>
      </c>
      <c r="AH14" s="132">
        <f>SUM(AF14:AG14)</f>
        <v>3175850071000</v>
      </c>
      <c r="AI14" s="141">
        <f t="shared" si="30"/>
        <v>0</v>
      </c>
      <c r="AJ14" s="140">
        <f>SUM([1]edu!J$328)</f>
        <v>355289627722</v>
      </c>
      <c r="AK14" s="142">
        <f t="shared" si="14"/>
        <v>11.187229238757096</v>
      </c>
      <c r="AL14" s="140">
        <f t="shared" si="15"/>
        <v>375061264079</v>
      </c>
      <c r="AM14" s="141">
        <f t="shared" si="16"/>
        <v>11.809791258845607</v>
      </c>
      <c r="AN14" s="140">
        <f>SUM([1]edu!N$328)</f>
        <v>730350891801</v>
      </c>
      <c r="AO14" s="143">
        <f t="shared" si="17"/>
        <v>22.997020497602701</v>
      </c>
      <c r="AP14" s="130">
        <f t="shared" si="34"/>
        <v>3263249788000</v>
      </c>
      <c r="AQ14" s="140">
        <f t="shared" si="34"/>
        <v>0</v>
      </c>
      <c r="AR14" s="132">
        <f>SUM(AP14:AQ14)</f>
        <v>3263249788000</v>
      </c>
      <c r="AS14" s="141">
        <f t="shared" si="31"/>
        <v>0</v>
      </c>
      <c r="AT14" s="140">
        <f>SUM(F14+P14+Z14+AJ14)</f>
        <v>368295980789</v>
      </c>
      <c r="AU14" s="142">
        <f t="shared" si="18"/>
        <v>11.286171905789763</v>
      </c>
      <c r="AV14" s="140">
        <f t="shared" si="19"/>
        <v>381901736032</v>
      </c>
      <c r="AW14" s="141">
        <f t="shared" si="20"/>
        <v>11.703110728341217</v>
      </c>
      <c r="AX14" s="140">
        <f>SUM(J14+T14+AD14+AN14)</f>
        <v>750197716821</v>
      </c>
      <c r="AY14" s="143">
        <f t="shared" si="21"/>
        <v>22.989282634130976</v>
      </c>
      <c r="AZ14" s="139"/>
      <c r="BA14" s="140"/>
      <c r="BB14" s="132">
        <f>SUM(AZ14:BA14)</f>
        <v>0</v>
      </c>
      <c r="BC14" s="141">
        <f t="shared" si="32"/>
        <v>0</v>
      </c>
      <c r="BD14" s="130">
        <f t="shared" si="35"/>
        <v>3263249788000</v>
      </c>
      <c r="BE14" s="132">
        <f t="shared" si="35"/>
        <v>0</v>
      </c>
      <c r="BF14" s="132">
        <f>SUM(BD14:BE14)</f>
        <v>3263249788000</v>
      </c>
      <c r="BG14" s="141">
        <f t="shared" si="33"/>
        <v>0</v>
      </c>
      <c r="BH14" s="132">
        <f>SUM(AT14)</f>
        <v>368295980789</v>
      </c>
      <c r="BI14" s="142">
        <f t="shared" si="22"/>
        <v>11.286171905789763</v>
      </c>
      <c r="BJ14" s="140">
        <f t="shared" si="23"/>
        <v>381901736032</v>
      </c>
      <c r="BK14" s="141">
        <f t="shared" si="24"/>
        <v>11.703110728341217</v>
      </c>
      <c r="BL14" s="132">
        <f>SUM(AX14)</f>
        <v>750197716821</v>
      </c>
      <c r="BM14" s="143">
        <f t="shared" si="25"/>
        <v>22.989282634130976</v>
      </c>
      <c r="BN14" s="144">
        <f t="shared" si="26"/>
        <v>2513052071179</v>
      </c>
      <c r="BO14" s="138"/>
    </row>
    <row r="15" spans="1:67" hidden="1" x14ac:dyDescent="0.25">
      <c r="A15" s="139" t="s">
        <v>1209</v>
      </c>
      <c r="B15" s="139">
        <f>SUM(B16:B17)</f>
        <v>33029687000</v>
      </c>
      <c r="C15" s="140">
        <f>SUM(C16:C17)</f>
        <v>0</v>
      </c>
      <c r="D15" s="140">
        <f>SUM(D16:D17)</f>
        <v>33029687000</v>
      </c>
      <c r="E15" s="141">
        <f t="shared" si="27"/>
        <v>0</v>
      </c>
      <c r="F15" s="140">
        <f>SUM(F16:F17)</f>
        <v>5746813819</v>
      </c>
      <c r="G15" s="142">
        <f t="shared" si="2"/>
        <v>17.398935142800475</v>
      </c>
      <c r="H15" s="140">
        <f t="shared" si="3"/>
        <v>3063530938</v>
      </c>
      <c r="I15" s="141">
        <f t="shared" si="4"/>
        <v>9.2750831638216855</v>
      </c>
      <c r="J15" s="140">
        <f>SUM(J16:J17)</f>
        <v>8810344757</v>
      </c>
      <c r="K15" s="143">
        <f t="shared" si="5"/>
        <v>26.674018306622159</v>
      </c>
      <c r="L15" s="139">
        <f>SUM(L16:L17)</f>
        <v>0</v>
      </c>
      <c r="M15" s="140">
        <f>SUM(M16:M17)</f>
        <v>0</v>
      </c>
      <c r="N15" s="140">
        <f>SUM(N16:N17)</f>
        <v>0</v>
      </c>
      <c r="O15" s="141">
        <f t="shared" si="28"/>
        <v>0</v>
      </c>
      <c r="P15" s="140">
        <f>SUM(P16:P17)</f>
        <v>0</v>
      </c>
      <c r="Q15" s="142">
        <f t="shared" si="6"/>
        <v>0</v>
      </c>
      <c r="R15" s="140">
        <f t="shared" si="7"/>
        <v>0</v>
      </c>
      <c r="S15" s="141">
        <f t="shared" si="8"/>
        <v>0</v>
      </c>
      <c r="T15" s="140">
        <f>SUM(T16:T17)</f>
        <v>0</v>
      </c>
      <c r="U15" s="143">
        <f t="shared" si="9"/>
        <v>0</v>
      </c>
      <c r="V15" s="139">
        <f>SUM(V16:V17)</f>
        <v>0</v>
      </c>
      <c r="W15" s="140">
        <f>SUM(W16:W17)</f>
        <v>0</v>
      </c>
      <c r="X15" s="140">
        <f>SUM(X16:X17)</f>
        <v>0</v>
      </c>
      <c r="Y15" s="141">
        <f t="shared" si="29"/>
        <v>0</v>
      </c>
      <c r="Z15" s="140">
        <f>SUM(Z16:Z17)</f>
        <v>0</v>
      </c>
      <c r="AA15" s="142">
        <f t="shared" si="10"/>
        <v>0</v>
      </c>
      <c r="AB15" s="140">
        <f t="shared" si="11"/>
        <v>0</v>
      </c>
      <c r="AC15" s="141">
        <f t="shared" si="12"/>
        <v>0</v>
      </c>
      <c r="AD15" s="140">
        <f>SUM(AD16:AD17)</f>
        <v>0</v>
      </c>
      <c r="AE15" s="143">
        <f t="shared" si="13"/>
        <v>0</v>
      </c>
      <c r="AF15" s="139">
        <f>SUM(AF16:AF17)</f>
        <v>264825634000</v>
      </c>
      <c r="AG15" s="139">
        <f>SUM(AG16:AG17)</f>
        <v>0</v>
      </c>
      <c r="AH15" s="140">
        <f>SUM(AH16:AH17)</f>
        <v>264825634000</v>
      </c>
      <c r="AI15" s="141">
        <f t="shared" si="30"/>
        <v>0</v>
      </c>
      <c r="AJ15" s="140">
        <f>SUM(AJ16:AJ17)</f>
        <v>13440468083</v>
      </c>
      <c r="AK15" s="142">
        <f t="shared" si="14"/>
        <v>5.0752141626138805</v>
      </c>
      <c r="AL15" s="140">
        <f t="shared" si="15"/>
        <v>29096965226</v>
      </c>
      <c r="AM15" s="141">
        <f t="shared" si="16"/>
        <v>10.987216300216618</v>
      </c>
      <c r="AN15" s="140">
        <f>SUM(AN16:AN17)</f>
        <v>42537433309</v>
      </c>
      <c r="AO15" s="143">
        <f t="shared" si="17"/>
        <v>16.062430462830498</v>
      </c>
      <c r="AP15" s="139">
        <f>SUM(AP16:AP17)</f>
        <v>297855321000</v>
      </c>
      <c r="AQ15" s="140">
        <f>SUM(AQ16:AQ17)</f>
        <v>0</v>
      </c>
      <c r="AR15" s="140">
        <f>SUM(AR16:AR17)</f>
        <v>297855321000</v>
      </c>
      <c r="AS15" s="141">
        <f t="shared" si="31"/>
        <v>0</v>
      </c>
      <c r="AT15" s="140">
        <f>SUM(AT16:AT17)</f>
        <v>19187281902</v>
      </c>
      <c r="AU15" s="142">
        <f t="shared" si="18"/>
        <v>6.4418127020802824</v>
      </c>
      <c r="AV15" s="140">
        <f t="shared" si="19"/>
        <v>32160496164</v>
      </c>
      <c r="AW15" s="141">
        <f t="shared" si="20"/>
        <v>10.797354922526296</v>
      </c>
      <c r="AX15" s="140">
        <f>SUM(AX16:AX17)</f>
        <v>51347778066</v>
      </c>
      <c r="AY15" s="143">
        <f t="shared" si="21"/>
        <v>17.23916762460658</v>
      </c>
      <c r="AZ15" s="139">
        <f>SUM(AZ16:AZ17)</f>
        <v>0</v>
      </c>
      <c r="BA15" s="140">
        <f>SUM(BA16:BA17)</f>
        <v>0</v>
      </c>
      <c r="BB15" s="140">
        <f>SUM(BB16:BB17)</f>
        <v>0</v>
      </c>
      <c r="BC15" s="141">
        <f t="shared" si="32"/>
        <v>0</v>
      </c>
      <c r="BD15" s="139">
        <f>SUM(BD16:BD17)</f>
        <v>297855321000</v>
      </c>
      <c r="BE15" s="140">
        <f>SUM(BE16:BE17)</f>
        <v>0</v>
      </c>
      <c r="BF15" s="140">
        <f>SUM(BF16:BF17)</f>
        <v>297855321000</v>
      </c>
      <c r="BG15" s="141">
        <f t="shared" si="33"/>
        <v>0</v>
      </c>
      <c r="BH15" s="140">
        <f>SUM(BH16:BH17)</f>
        <v>19187281902</v>
      </c>
      <c r="BI15" s="142">
        <f t="shared" si="22"/>
        <v>6.4418127020802824</v>
      </c>
      <c r="BJ15" s="140">
        <f t="shared" si="23"/>
        <v>32160496164</v>
      </c>
      <c r="BK15" s="141">
        <f t="shared" si="24"/>
        <v>10.797354922526296</v>
      </c>
      <c r="BL15" s="140">
        <f>SUM(BL16:BL17)</f>
        <v>51347778066</v>
      </c>
      <c r="BM15" s="143">
        <f t="shared" si="25"/>
        <v>17.23916762460658</v>
      </c>
      <c r="BN15" s="144">
        <f t="shared" si="26"/>
        <v>246507542934</v>
      </c>
      <c r="BO15" s="138"/>
    </row>
    <row r="16" spans="1:67" hidden="1" x14ac:dyDescent="0.25">
      <c r="A16" s="139" t="s">
        <v>1210</v>
      </c>
      <c r="B16" s="139">
        <f>SUM([1]moa!D$9)</f>
        <v>33029687000</v>
      </c>
      <c r="C16" s="140">
        <f>SUM([1]moa!E$9)</f>
        <v>0</v>
      </c>
      <c r="D16" s="132">
        <f t="shared" ref="D16:D28" si="36">SUM(B16:C16)</f>
        <v>33029687000</v>
      </c>
      <c r="E16" s="141">
        <f t="shared" si="27"/>
        <v>0</v>
      </c>
      <c r="F16" s="140">
        <f>SUM([1]moa!J$9)</f>
        <v>5746813819</v>
      </c>
      <c r="G16" s="142">
        <f t="shared" si="2"/>
        <v>17.398935142800475</v>
      </c>
      <c r="H16" s="140">
        <f t="shared" si="3"/>
        <v>3063530938</v>
      </c>
      <c r="I16" s="141">
        <f t="shared" si="4"/>
        <v>9.2750831638216855</v>
      </c>
      <c r="J16" s="140">
        <f>SUM([1]moa!N$9)</f>
        <v>8810344757</v>
      </c>
      <c r="K16" s="143">
        <f t="shared" si="5"/>
        <v>26.674018306622159</v>
      </c>
      <c r="L16" s="139"/>
      <c r="M16" s="140"/>
      <c r="N16" s="132">
        <f t="shared" ref="N16:N28" si="37">SUM(L16:M16)</f>
        <v>0</v>
      </c>
      <c r="O16" s="141">
        <f t="shared" si="28"/>
        <v>0</v>
      </c>
      <c r="P16" s="140"/>
      <c r="Q16" s="142">
        <f t="shared" si="6"/>
        <v>0</v>
      </c>
      <c r="R16" s="140">
        <f t="shared" si="7"/>
        <v>0</v>
      </c>
      <c r="S16" s="141">
        <f t="shared" si="8"/>
        <v>0</v>
      </c>
      <c r="T16" s="140"/>
      <c r="U16" s="143">
        <f t="shared" si="9"/>
        <v>0</v>
      </c>
      <c r="V16" s="139"/>
      <c r="W16" s="140"/>
      <c r="X16" s="132">
        <f t="shared" ref="X16:X28" si="38">SUM(V16:W16)</f>
        <v>0</v>
      </c>
      <c r="Y16" s="141">
        <f t="shared" si="29"/>
        <v>0</v>
      </c>
      <c r="Z16" s="140"/>
      <c r="AA16" s="142">
        <f t="shared" si="10"/>
        <v>0</v>
      </c>
      <c r="AB16" s="140">
        <f t="shared" si="11"/>
        <v>0</v>
      </c>
      <c r="AC16" s="141">
        <f t="shared" si="12"/>
        <v>0</v>
      </c>
      <c r="AD16" s="140"/>
      <c r="AE16" s="143">
        <f t="shared" si="13"/>
        <v>0</v>
      </c>
      <c r="AF16" s="139">
        <f>SUM([1]moa!D$328)</f>
        <v>91431345000</v>
      </c>
      <c r="AG16" s="139">
        <f>SUM([1]moa!E$328)</f>
        <v>-14665036065</v>
      </c>
      <c r="AH16" s="132">
        <f t="shared" ref="AH16:AH28" si="39">SUM(AF16:AG16)</f>
        <v>76766308935</v>
      </c>
      <c r="AI16" s="141">
        <f t="shared" si="30"/>
        <v>0</v>
      </c>
      <c r="AJ16" s="140">
        <f>SUM([1]moa!J$328)</f>
        <v>891910891</v>
      </c>
      <c r="AK16" s="142">
        <f t="shared" si="14"/>
        <v>1.1618519938938368</v>
      </c>
      <c r="AL16" s="140">
        <f t="shared" si="15"/>
        <v>8627200300</v>
      </c>
      <c r="AM16" s="141">
        <f t="shared" si="16"/>
        <v>11.23826379004997</v>
      </c>
      <c r="AN16" s="140">
        <f>SUM([1]moa!N$328)</f>
        <v>9519111191</v>
      </c>
      <c r="AO16" s="143">
        <f t="shared" si="17"/>
        <v>12.400115783943807</v>
      </c>
      <c r="AP16" s="130">
        <f t="shared" ref="AP16:AQ28" si="40">SUM(B16+L16+V16+AF16)</f>
        <v>124461032000</v>
      </c>
      <c r="AQ16" s="140">
        <f t="shared" si="40"/>
        <v>-14665036065</v>
      </c>
      <c r="AR16" s="132">
        <f t="shared" ref="AR16:AR28" si="41">SUM(AP16:AQ16)</f>
        <v>109795995935</v>
      </c>
      <c r="AS16" s="141">
        <f t="shared" si="31"/>
        <v>0</v>
      </c>
      <c r="AT16" s="140">
        <f t="shared" ref="AT16:AT28" si="42">SUM(F16+P16+Z16+AJ16)</f>
        <v>6638724710</v>
      </c>
      <c r="AU16" s="142">
        <f t="shared" si="18"/>
        <v>6.0464178620231026</v>
      </c>
      <c r="AV16" s="140">
        <f t="shared" si="19"/>
        <v>11690731238</v>
      </c>
      <c r="AW16" s="141">
        <f t="shared" si="20"/>
        <v>10.647684497457444</v>
      </c>
      <c r="AX16" s="140">
        <f t="shared" ref="AX16:AX28" si="43">SUM(J16+T16+AD16+AN16)</f>
        <v>18329455948</v>
      </c>
      <c r="AY16" s="143">
        <f t="shared" si="21"/>
        <v>16.694102359480549</v>
      </c>
      <c r="AZ16" s="139"/>
      <c r="BA16" s="140"/>
      <c r="BB16" s="132">
        <f t="shared" ref="BB16:BB28" si="44">SUM(AZ16:BA16)</f>
        <v>0</v>
      </c>
      <c r="BC16" s="141">
        <f t="shared" si="32"/>
        <v>0</v>
      </c>
      <c r="BD16" s="130">
        <f t="shared" ref="BD16:BE28" si="45">SUM(AP16+AZ16)</f>
        <v>124461032000</v>
      </c>
      <c r="BE16" s="132">
        <f t="shared" si="45"/>
        <v>-14665036065</v>
      </c>
      <c r="BF16" s="132">
        <f t="shared" ref="BF16:BF28" si="46">SUM(BD16:BE16)</f>
        <v>109795995935</v>
      </c>
      <c r="BG16" s="141">
        <f t="shared" si="33"/>
        <v>0</v>
      </c>
      <c r="BH16" s="132">
        <f t="shared" ref="BH16:BH28" si="47">SUM(AT16)</f>
        <v>6638724710</v>
      </c>
      <c r="BI16" s="142">
        <f t="shared" si="22"/>
        <v>6.0464178620231026</v>
      </c>
      <c r="BJ16" s="140">
        <f t="shared" si="23"/>
        <v>11690731238</v>
      </c>
      <c r="BK16" s="141">
        <f t="shared" si="24"/>
        <v>10.647684497457444</v>
      </c>
      <c r="BL16" s="132">
        <f t="shared" ref="BL16:BL28" si="48">SUM(AX16)</f>
        <v>18329455948</v>
      </c>
      <c r="BM16" s="143">
        <f t="shared" si="25"/>
        <v>16.694102359480549</v>
      </c>
      <c r="BN16" s="144">
        <f t="shared" si="26"/>
        <v>91466539987</v>
      </c>
      <c r="BO16" s="138"/>
    </row>
    <row r="17" spans="1:67" hidden="1" x14ac:dyDescent="0.25">
      <c r="A17" s="139" t="s">
        <v>1211</v>
      </c>
      <c r="B17" s="139">
        <f>SUM([1]mot!D$9)</f>
        <v>0</v>
      </c>
      <c r="C17" s="140">
        <f>SUM([1]mot!E$9)</f>
        <v>0</v>
      </c>
      <c r="D17" s="132">
        <f t="shared" si="36"/>
        <v>0</v>
      </c>
      <c r="E17" s="141">
        <f t="shared" si="27"/>
        <v>0</v>
      </c>
      <c r="F17" s="140">
        <f>SUM([1]mot!J$9)</f>
        <v>0</v>
      </c>
      <c r="G17" s="142">
        <f t="shared" si="2"/>
        <v>0</v>
      </c>
      <c r="H17" s="140">
        <f t="shared" si="3"/>
        <v>0</v>
      </c>
      <c r="I17" s="141">
        <f t="shared" si="4"/>
        <v>0</v>
      </c>
      <c r="J17" s="140">
        <f>SUM([1]mot!N$9)</f>
        <v>0</v>
      </c>
      <c r="K17" s="143">
        <f t="shared" si="5"/>
        <v>0</v>
      </c>
      <c r="L17" s="139"/>
      <c r="M17" s="140"/>
      <c r="N17" s="132">
        <f t="shared" si="37"/>
        <v>0</v>
      </c>
      <c r="O17" s="141">
        <f t="shared" si="28"/>
        <v>0</v>
      </c>
      <c r="P17" s="140"/>
      <c r="Q17" s="142">
        <f t="shared" si="6"/>
        <v>0</v>
      </c>
      <c r="R17" s="140">
        <f t="shared" si="7"/>
        <v>0</v>
      </c>
      <c r="S17" s="141">
        <f t="shared" si="8"/>
        <v>0</v>
      </c>
      <c r="T17" s="140"/>
      <c r="U17" s="143">
        <f t="shared" si="9"/>
        <v>0</v>
      </c>
      <c r="V17" s="139"/>
      <c r="W17" s="140"/>
      <c r="X17" s="132">
        <f t="shared" si="38"/>
        <v>0</v>
      </c>
      <c r="Y17" s="141">
        <f t="shared" si="29"/>
        <v>0</v>
      </c>
      <c r="Z17" s="140"/>
      <c r="AA17" s="142">
        <f t="shared" si="10"/>
        <v>0</v>
      </c>
      <c r="AB17" s="140">
        <f t="shared" si="11"/>
        <v>0</v>
      </c>
      <c r="AC17" s="141">
        <f t="shared" si="12"/>
        <v>0</v>
      </c>
      <c r="AD17" s="140"/>
      <c r="AE17" s="143">
        <f t="shared" si="13"/>
        <v>0</v>
      </c>
      <c r="AF17" s="139">
        <f>SUM([1]mot!D$328)</f>
        <v>173394289000</v>
      </c>
      <c r="AG17" s="139">
        <f>SUM([1]mot!E$328)</f>
        <v>14665036065</v>
      </c>
      <c r="AH17" s="132">
        <f t="shared" si="39"/>
        <v>188059325065</v>
      </c>
      <c r="AI17" s="141">
        <f t="shared" si="30"/>
        <v>0</v>
      </c>
      <c r="AJ17" s="140">
        <f>SUM([1]mot!J$328)</f>
        <v>12548557192</v>
      </c>
      <c r="AK17" s="142">
        <f t="shared" si="14"/>
        <v>6.6726588472349206</v>
      </c>
      <c r="AL17" s="140">
        <f t="shared" si="15"/>
        <v>20469764926</v>
      </c>
      <c r="AM17" s="141">
        <f t="shared" si="16"/>
        <v>10.884738057485276</v>
      </c>
      <c r="AN17" s="140">
        <f>SUM([1]mot!N$328)</f>
        <v>33018322118</v>
      </c>
      <c r="AO17" s="143">
        <f t="shared" si="17"/>
        <v>17.557396904720196</v>
      </c>
      <c r="AP17" s="130">
        <f t="shared" si="40"/>
        <v>173394289000</v>
      </c>
      <c r="AQ17" s="140">
        <f t="shared" si="40"/>
        <v>14665036065</v>
      </c>
      <c r="AR17" s="132">
        <f t="shared" si="41"/>
        <v>188059325065</v>
      </c>
      <c r="AS17" s="141">
        <f t="shared" si="31"/>
        <v>0</v>
      </c>
      <c r="AT17" s="140">
        <f t="shared" si="42"/>
        <v>12548557192</v>
      </c>
      <c r="AU17" s="142">
        <f t="shared" si="18"/>
        <v>6.6726588472349206</v>
      </c>
      <c r="AV17" s="140">
        <f t="shared" si="19"/>
        <v>20469764926</v>
      </c>
      <c r="AW17" s="141">
        <f t="shared" si="20"/>
        <v>10.884738057485276</v>
      </c>
      <c r="AX17" s="140">
        <f t="shared" si="43"/>
        <v>33018322118</v>
      </c>
      <c r="AY17" s="143">
        <f t="shared" si="21"/>
        <v>17.557396904720196</v>
      </c>
      <c r="AZ17" s="139"/>
      <c r="BA17" s="140"/>
      <c r="BB17" s="132">
        <f t="shared" si="44"/>
        <v>0</v>
      </c>
      <c r="BC17" s="141">
        <f t="shared" si="32"/>
        <v>0</v>
      </c>
      <c r="BD17" s="130">
        <f t="shared" si="45"/>
        <v>173394289000</v>
      </c>
      <c r="BE17" s="132">
        <f t="shared" si="45"/>
        <v>14665036065</v>
      </c>
      <c r="BF17" s="132">
        <f t="shared" si="46"/>
        <v>188059325065</v>
      </c>
      <c r="BG17" s="141">
        <f t="shared" si="33"/>
        <v>0</v>
      </c>
      <c r="BH17" s="132">
        <f t="shared" si="47"/>
        <v>12548557192</v>
      </c>
      <c r="BI17" s="142">
        <f t="shared" si="22"/>
        <v>6.6726588472349206</v>
      </c>
      <c r="BJ17" s="140">
        <f t="shared" si="23"/>
        <v>20469764926</v>
      </c>
      <c r="BK17" s="141">
        <f t="shared" si="24"/>
        <v>10.884738057485276</v>
      </c>
      <c r="BL17" s="132">
        <f t="shared" si="48"/>
        <v>33018322118</v>
      </c>
      <c r="BM17" s="143">
        <f t="shared" si="25"/>
        <v>17.557396904720196</v>
      </c>
      <c r="BN17" s="144">
        <f t="shared" si="26"/>
        <v>155041002947</v>
      </c>
      <c r="BO17" s="138"/>
    </row>
    <row r="18" spans="1:67" hidden="1" x14ac:dyDescent="0.25">
      <c r="A18" s="139" t="s">
        <v>1212</v>
      </c>
      <c r="B18" s="139">
        <f>SUM([1]sal!D$9)</f>
        <v>53549205000</v>
      </c>
      <c r="C18" s="140">
        <f>SUM([1]sal!E$9)</f>
        <v>67949587</v>
      </c>
      <c r="D18" s="132">
        <f t="shared" si="36"/>
        <v>53617154587</v>
      </c>
      <c r="E18" s="141">
        <f t="shared" si="27"/>
        <v>0</v>
      </c>
      <c r="F18" s="140">
        <f>SUM([1]sal!J$9)</f>
        <v>5651597495</v>
      </c>
      <c r="G18" s="142">
        <f t="shared" si="2"/>
        <v>10.540651659963851</v>
      </c>
      <c r="H18" s="140">
        <f t="shared" si="3"/>
        <v>1133080696</v>
      </c>
      <c r="I18" s="141">
        <f t="shared" si="4"/>
        <v>2.1132801707361146</v>
      </c>
      <c r="J18" s="140">
        <f>SUM([1]sal!N$9)</f>
        <v>6784678191</v>
      </c>
      <c r="K18" s="143">
        <f t="shared" si="5"/>
        <v>12.653931830699966</v>
      </c>
      <c r="L18" s="139"/>
      <c r="M18" s="140"/>
      <c r="N18" s="132">
        <f t="shared" si="37"/>
        <v>0</v>
      </c>
      <c r="O18" s="141">
        <f t="shared" si="28"/>
        <v>0</v>
      </c>
      <c r="P18" s="140"/>
      <c r="Q18" s="142">
        <f t="shared" si="6"/>
        <v>0</v>
      </c>
      <c r="R18" s="140">
        <f t="shared" si="7"/>
        <v>0</v>
      </c>
      <c r="S18" s="141">
        <f t="shared" si="8"/>
        <v>0</v>
      </c>
      <c r="T18" s="140"/>
      <c r="U18" s="143">
        <f t="shared" si="9"/>
        <v>0</v>
      </c>
      <c r="V18" s="139"/>
      <c r="W18" s="140"/>
      <c r="X18" s="132">
        <f t="shared" si="38"/>
        <v>0</v>
      </c>
      <c r="Y18" s="141">
        <f t="shared" si="29"/>
        <v>0</v>
      </c>
      <c r="Z18" s="140"/>
      <c r="AA18" s="142">
        <f t="shared" si="10"/>
        <v>0</v>
      </c>
      <c r="AB18" s="140">
        <f t="shared" si="11"/>
        <v>0</v>
      </c>
      <c r="AC18" s="141">
        <f t="shared" si="12"/>
        <v>0</v>
      </c>
      <c r="AD18" s="140"/>
      <c r="AE18" s="143">
        <f t="shared" si="13"/>
        <v>0</v>
      </c>
      <c r="AF18" s="139">
        <f>SUM([1]sal!D$328)</f>
        <v>0</v>
      </c>
      <c r="AG18" s="139">
        <f>SUM([1]sal!E$328)</f>
        <v>0</v>
      </c>
      <c r="AH18" s="132">
        <f t="shared" si="39"/>
        <v>0</v>
      </c>
      <c r="AI18" s="141">
        <f t="shared" si="30"/>
        <v>0</v>
      </c>
      <c r="AJ18" s="140">
        <f>SUM([1]sal!J$328)</f>
        <v>0</v>
      </c>
      <c r="AK18" s="142">
        <f t="shared" si="14"/>
        <v>0</v>
      </c>
      <c r="AL18" s="140">
        <f t="shared" si="15"/>
        <v>0</v>
      </c>
      <c r="AM18" s="141">
        <f t="shared" si="16"/>
        <v>0</v>
      </c>
      <c r="AN18" s="140">
        <f>SUM([1]sal!N$328)</f>
        <v>0</v>
      </c>
      <c r="AO18" s="143">
        <f t="shared" si="17"/>
        <v>0</v>
      </c>
      <c r="AP18" s="130">
        <f t="shared" si="40"/>
        <v>53549205000</v>
      </c>
      <c r="AQ18" s="140">
        <f t="shared" si="40"/>
        <v>67949587</v>
      </c>
      <c r="AR18" s="132">
        <f t="shared" si="41"/>
        <v>53617154587</v>
      </c>
      <c r="AS18" s="141">
        <f t="shared" si="31"/>
        <v>0</v>
      </c>
      <c r="AT18" s="140">
        <f t="shared" si="42"/>
        <v>5651597495</v>
      </c>
      <c r="AU18" s="142">
        <f t="shared" si="18"/>
        <v>10.540651659963851</v>
      </c>
      <c r="AV18" s="140">
        <f t="shared" si="19"/>
        <v>1133080696</v>
      </c>
      <c r="AW18" s="141">
        <f t="shared" si="20"/>
        <v>2.1132801707361146</v>
      </c>
      <c r="AX18" s="140">
        <f t="shared" si="43"/>
        <v>6784678191</v>
      </c>
      <c r="AY18" s="143">
        <f t="shared" si="21"/>
        <v>12.653931830699966</v>
      </c>
      <c r="AZ18" s="139"/>
      <c r="BA18" s="140"/>
      <c r="BB18" s="132">
        <f t="shared" si="44"/>
        <v>0</v>
      </c>
      <c r="BC18" s="141">
        <f t="shared" si="32"/>
        <v>0</v>
      </c>
      <c r="BD18" s="130">
        <f t="shared" si="45"/>
        <v>53549205000</v>
      </c>
      <c r="BE18" s="132">
        <f t="shared" si="45"/>
        <v>67949587</v>
      </c>
      <c r="BF18" s="132">
        <f t="shared" si="46"/>
        <v>53617154587</v>
      </c>
      <c r="BG18" s="141">
        <f t="shared" si="33"/>
        <v>0</v>
      </c>
      <c r="BH18" s="132">
        <f t="shared" si="47"/>
        <v>5651597495</v>
      </c>
      <c r="BI18" s="142">
        <f t="shared" si="22"/>
        <v>10.540651659963851</v>
      </c>
      <c r="BJ18" s="140">
        <f t="shared" si="23"/>
        <v>1133080696</v>
      </c>
      <c r="BK18" s="141">
        <f t="shared" si="24"/>
        <v>2.1132801707361146</v>
      </c>
      <c r="BL18" s="132">
        <f t="shared" si="48"/>
        <v>6784678191</v>
      </c>
      <c r="BM18" s="143">
        <f t="shared" si="25"/>
        <v>12.653931830699966</v>
      </c>
      <c r="BN18" s="144">
        <f t="shared" si="26"/>
        <v>46832476396</v>
      </c>
      <c r="BO18" s="138"/>
    </row>
    <row r="19" spans="1:67" hidden="1" x14ac:dyDescent="0.25">
      <c r="A19" s="139" t="s">
        <v>1213</v>
      </c>
      <c r="B19" s="139">
        <f>SUM([1]dllo!D$9)</f>
        <v>10846298000</v>
      </c>
      <c r="C19" s="140">
        <f>SUM([1]dllo!E$9)</f>
        <v>0</v>
      </c>
      <c r="D19" s="132">
        <f t="shared" si="36"/>
        <v>10846298000</v>
      </c>
      <c r="E19" s="141">
        <f t="shared" si="27"/>
        <v>0</v>
      </c>
      <c r="F19" s="140">
        <f>SUM([1]dllo!J$9)</f>
        <v>1620484400</v>
      </c>
      <c r="G19" s="142">
        <f t="shared" si="2"/>
        <v>14.940437741983487</v>
      </c>
      <c r="H19" s="140">
        <f t="shared" si="3"/>
        <v>158586010</v>
      </c>
      <c r="I19" s="141">
        <f t="shared" si="4"/>
        <v>1.462121085000615</v>
      </c>
      <c r="J19" s="140">
        <f>SUM([1]dllo!N$9)</f>
        <v>1779070410</v>
      </c>
      <c r="K19" s="143">
        <f t="shared" si="5"/>
        <v>16.402558826984102</v>
      </c>
      <c r="L19" s="139"/>
      <c r="M19" s="140"/>
      <c r="N19" s="132">
        <f t="shared" si="37"/>
        <v>0</v>
      </c>
      <c r="O19" s="141">
        <f t="shared" si="28"/>
        <v>0</v>
      </c>
      <c r="P19" s="140"/>
      <c r="Q19" s="142">
        <f t="shared" si="6"/>
        <v>0</v>
      </c>
      <c r="R19" s="140">
        <f t="shared" si="7"/>
        <v>0</v>
      </c>
      <c r="S19" s="141">
        <f t="shared" si="8"/>
        <v>0</v>
      </c>
      <c r="T19" s="140"/>
      <c r="U19" s="143">
        <f t="shared" si="9"/>
        <v>0</v>
      </c>
      <c r="V19" s="139"/>
      <c r="W19" s="140"/>
      <c r="X19" s="132">
        <f t="shared" si="38"/>
        <v>0</v>
      </c>
      <c r="Y19" s="141">
        <f t="shared" si="29"/>
        <v>0</v>
      </c>
      <c r="Z19" s="140"/>
      <c r="AA19" s="142">
        <f t="shared" si="10"/>
        <v>0</v>
      </c>
      <c r="AB19" s="140">
        <f t="shared" si="11"/>
        <v>0</v>
      </c>
      <c r="AC19" s="141">
        <f t="shared" si="12"/>
        <v>0</v>
      </c>
      <c r="AD19" s="140"/>
      <c r="AE19" s="143">
        <f t="shared" si="13"/>
        <v>0</v>
      </c>
      <c r="AF19" s="139">
        <f>SUM([1]dllo!D$328)</f>
        <v>38941000000</v>
      </c>
      <c r="AG19" s="139">
        <f>SUM([1]dllo!E$328)</f>
        <v>0</v>
      </c>
      <c r="AH19" s="132">
        <f t="shared" si="39"/>
        <v>38941000000</v>
      </c>
      <c r="AI19" s="141">
        <f t="shared" si="30"/>
        <v>0</v>
      </c>
      <c r="AJ19" s="140">
        <f>SUM([1]dllo!J$328)</f>
        <v>2372240752</v>
      </c>
      <c r="AK19" s="142">
        <f t="shared" si="14"/>
        <v>6.0918845227395293</v>
      </c>
      <c r="AL19" s="140">
        <f t="shared" si="15"/>
        <v>1727733837</v>
      </c>
      <c r="AM19" s="141">
        <f t="shared" si="16"/>
        <v>4.4367988418376516</v>
      </c>
      <c r="AN19" s="140">
        <f>SUM([1]dllo!N$328)</f>
        <v>4099974589</v>
      </c>
      <c r="AO19" s="143">
        <f t="shared" si="17"/>
        <v>10.52868336457718</v>
      </c>
      <c r="AP19" s="130">
        <f t="shared" si="40"/>
        <v>49787298000</v>
      </c>
      <c r="AQ19" s="140">
        <f t="shared" si="40"/>
        <v>0</v>
      </c>
      <c r="AR19" s="132">
        <f t="shared" si="41"/>
        <v>49787298000</v>
      </c>
      <c r="AS19" s="141">
        <f t="shared" si="31"/>
        <v>0</v>
      </c>
      <c r="AT19" s="140">
        <f t="shared" si="42"/>
        <v>3992725152</v>
      </c>
      <c r="AU19" s="142">
        <f t="shared" si="18"/>
        <v>8.0195658579423199</v>
      </c>
      <c r="AV19" s="140">
        <f t="shared" si="19"/>
        <v>1886319847</v>
      </c>
      <c r="AW19" s="141">
        <f t="shared" si="20"/>
        <v>3.7887572187588892</v>
      </c>
      <c r="AX19" s="140">
        <f t="shared" si="43"/>
        <v>5879044999</v>
      </c>
      <c r="AY19" s="143">
        <f t="shared" si="21"/>
        <v>11.80832307670121</v>
      </c>
      <c r="AZ19" s="139"/>
      <c r="BA19" s="140"/>
      <c r="BB19" s="132">
        <f t="shared" si="44"/>
        <v>0</v>
      </c>
      <c r="BC19" s="141">
        <f t="shared" si="32"/>
        <v>0</v>
      </c>
      <c r="BD19" s="130">
        <f t="shared" si="45"/>
        <v>49787298000</v>
      </c>
      <c r="BE19" s="132">
        <f t="shared" si="45"/>
        <v>0</v>
      </c>
      <c r="BF19" s="132">
        <f t="shared" si="46"/>
        <v>49787298000</v>
      </c>
      <c r="BG19" s="141">
        <f t="shared" si="33"/>
        <v>0</v>
      </c>
      <c r="BH19" s="132">
        <f t="shared" si="47"/>
        <v>3992725152</v>
      </c>
      <c r="BI19" s="142">
        <f t="shared" si="22"/>
        <v>8.0195658579423199</v>
      </c>
      <c r="BJ19" s="140">
        <f t="shared" si="23"/>
        <v>1886319847</v>
      </c>
      <c r="BK19" s="141">
        <f t="shared" si="24"/>
        <v>3.7887572187588892</v>
      </c>
      <c r="BL19" s="132">
        <f t="shared" si="48"/>
        <v>5879044999</v>
      </c>
      <c r="BM19" s="143">
        <f t="shared" si="25"/>
        <v>11.80832307670121</v>
      </c>
      <c r="BN19" s="144">
        <f t="shared" si="26"/>
        <v>43908253001</v>
      </c>
      <c r="BO19" s="138"/>
    </row>
    <row r="20" spans="1:67" hidden="1" x14ac:dyDescent="0.25">
      <c r="A20" s="139" t="s">
        <v>1214</v>
      </c>
      <c r="B20" s="139">
        <f>SUM([1]hab!D$9)</f>
        <v>13908918000</v>
      </c>
      <c r="C20" s="140">
        <f>SUM([1]hab!E$9)</f>
        <v>0</v>
      </c>
      <c r="D20" s="132">
        <f t="shared" si="36"/>
        <v>13908918000</v>
      </c>
      <c r="E20" s="141">
        <f t="shared" si="27"/>
        <v>0</v>
      </c>
      <c r="F20" s="140">
        <f>SUM([1]hab!J$9)</f>
        <v>2087837717</v>
      </c>
      <c r="G20" s="142">
        <f t="shared" si="2"/>
        <v>15.010784570014721</v>
      </c>
      <c r="H20" s="140">
        <f t="shared" si="3"/>
        <v>1790589133</v>
      </c>
      <c r="I20" s="141">
        <f t="shared" si="4"/>
        <v>12.873676679954544</v>
      </c>
      <c r="J20" s="140">
        <f>SUM([1]hab!N$9)</f>
        <v>3878426850</v>
      </c>
      <c r="K20" s="143">
        <f t="shared" si="5"/>
        <v>27.884461249969267</v>
      </c>
      <c r="L20" s="139"/>
      <c r="M20" s="140"/>
      <c r="N20" s="132">
        <f t="shared" si="37"/>
        <v>0</v>
      </c>
      <c r="O20" s="141">
        <f t="shared" si="28"/>
        <v>0</v>
      </c>
      <c r="P20" s="140"/>
      <c r="Q20" s="142">
        <f t="shared" si="6"/>
        <v>0</v>
      </c>
      <c r="R20" s="140">
        <f t="shared" si="7"/>
        <v>0</v>
      </c>
      <c r="S20" s="141">
        <f t="shared" si="8"/>
        <v>0</v>
      </c>
      <c r="T20" s="140"/>
      <c r="U20" s="143">
        <f t="shared" si="9"/>
        <v>0</v>
      </c>
      <c r="V20" s="139"/>
      <c r="W20" s="140"/>
      <c r="X20" s="132">
        <f t="shared" si="38"/>
        <v>0</v>
      </c>
      <c r="Y20" s="141">
        <f t="shared" si="29"/>
        <v>0</v>
      </c>
      <c r="Z20" s="140"/>
      <c r="AA20" s="142">
        <f t="shared" si="10"/>
        <v>0</v>
      </c>
      <c r="AB20" s="140">
        <f t="shared" si="11"/>
        <v>0</v>
      </c>
      <c r="AC20" s="141">
        <f t="shared" si="12"/>
        <v>0</v>
      </c>
      <c r="AD20" s="140"/>
      <c r="AE20" s="143">
        <f t="shared" si="13"/>
        <v>0</v>
      </c>
      <c r="AF20" s="139">
        <f>SUM([1]hab!D$328)</f>
        <v>186716692000</v>
      </c>
      <c r="AG20" s="139">
        <f>SUM([1]hab!E$328)</f>
        <v>0</v>
      </c>
      <c r="AH20" s="132">
        <f t="shared" si="39"/>
        <v>186716692000</v>
      </c>
      <c r="AI20" s="141">
        <f t="shared" si="30"/>
        <v>0</v>
      </c>
      <c r="AJ20" s="140">
        <f>SUM([1]hab!J$328)</f>
        <v>4162122102</v>
      </c>
      <c r="AK20" s="142">
        <f t="shared" si="14"/>
        <v>2.229110883134112</v>
      </c>
      <c r="AL20" s="140">
        <f t="shared" si="15"/>
        <v>19032570831</v>
      </c>
      <c r="AM20" s="141">
        <f t="shared" si="16"/>
        <v>10.193288359564553</v>
      </c>
      <c r="AN20" s="140">
        <f>SUM([1]hab!N$328)</f>
        <v>23194692933</v>
      </c>
      <c r="AO20" s="143">
        <f t="shared" si="17"/>
        <v>12.422399242698665</v>
      </c>
      <c r="AP20" s="130">
        <f t="shared" si="40"/>
        <v>200625610000</v>
      </c>
      <c r="AQ20" s="140">
        <f t="shared" si="40"/>
        <v>0</v>
      </c>
      <c r="AR20" s="132">
        <f t="shared" si="41"/>
        <v>200625610000</v>
      </c>
      <c r="AS20" s="141">
        <f t="shared" si="31"/>
        <v>0</v>
      </c>
      <c r="AT20" s="140">
        <f t="shared" si="42"/>
        <v>6249959819</v>
      </c>
      <c r="AU20" s="142">
        <f t="shared" si="18"/>
        <v>3.1152352977269451</v>
      </c>
      <c r="AV20" s="140">
        <f t="shared" si="19"/>
        <v>20823159964</v>
      </c>
      <c r="AW20" s="141">
        <f t="shared" si="20"/>
        <v>10.379113595716918</v>
      </c>
      <c r="AX20" s="140">
        <f t="shared" si="43"/>
        <v>27073119783</v>
      </c>
      <c r="AY20" s="143">
        <f t="shared" si="21"/>
        <v>13.494348893443863</v>
      </c>
      <c r="AZ20" s="139"/>
      <c r="BA20" s="140"/>
      <c r="BB20" s="132">
        <f t="shared" si="44"/>
        <v>0</v>
      </c>
      <c r="BC20" s="141">
        <f t="shared" si="32"/>
        <v>0</v>
      </c>
      <c r="BD20" s="130">
        <f t="shared" si="45"/>
        <v>200625610000</v>
      </c>
      <c r="BE20" s="132">
        <f t="shared" si="45"/>
        <v>0</v>
      </c>
      <c r="BF20" s="132">
        <f t="shared" si="46"/>
        <v>200625610000</v>
      </c>
      <c r="BG20" s="141">
        <f t="shared" si="33"/>
        <v>0</v>
      </c>
      <c r="BH20" s="132">
        <f t="shared" si="47"/>
        <v>6249959819</v>
      </c>
      <c r="BI20" s="142">
        <f t="shared" si="22"/>
        <v>3.1152352977269451</v>
      </c>
      <c r="BJ20" s="140">
        <f t="shared" si="23"/>
        <v>20823159964</v>
      </c>
      <c r="BK20" s="141">
        <f t="shared" si="24"/>
        <v>10.379113595716918</v>
      </c>
      <c r="BL20" s="132">
        <f t="shared" si="48"/>
        <v>27073119783</v>
      </c>
      <c r="BM20" s="143">
        <f t="shared" si="25"/>
        <v>13.494348893443863</v>
      </c>
      <c r="BN20" s="144">
        <f t="shared" si="26"/>
        <v>173552490217</v>
      </c>
      <c r="BO20" s="138"/>
    </row>
    <row r="21" spans="1:67" hidden="1" x14ac:dyDescent="0.25">
      <c r="A21" s="139" t="s">
        <v>1215</v>
      </c>
      <c r="B21" s="139">
        <f>SUM([1]cul!D$9)</f>
        <v>13117031000</v>
      </c>
      <c r="C21" s="140">
        <f>SUM([1]cul!E$9)</f>
        <v>0</v>
      </c>
      <c r="D21" s="132">
        <f t="shared" si="36"/>
        <v>13117031000</v>
      </c>
      <c r="E21" s="141">
        <f t="shared" si="27"/>
        <v>0</v>
      </c>
      <c r="F21" s="140">
        <f>SUM([1]cul!J$9)</f>
        <v>1962690633</v>
      </c>
      <c r="G21" s="142">
        <f t="shared" si="2"/>
        <v>14.962918308266559</v>
      </c>
      <c r="H21" s="140">
        <f t="shared" si="3"/>
        <v>897812795</v>
      </c>
      <c r="I21" s="141">
        <f t="shared" si="4"/>
        <v>6.8446342392573438</v>
      </c>
      <c r="J21" s="140">
        <f>SUM([1]cul!N$9)</f>
        <v>2860503428</v>
      </c>
      <c r="K21" s="143">
        <f t="shared" si="5"/>
        <v>21.807552547523905</v>
      </c>
      <c r="L21" s="139"/>
      <c r="M21" s="140"/>
      <c r="N21" s="132">
        <f t="shared" si="37"/>
        <v>0</v>
      </c>
      <c r="O21" s="141">
        <f t="shared" si="28"/>
        <v>0</v>
      </c>
      <c r="P21" s="140"/>
      <c r="Q21" s="142">
        <f t="shared" si="6"/>
        <v>0</v>
      </c>
      <c r="R21" s="140">
        <f t="shared" si="7"/>
        <v>0</v>
      </c>
      <c r="S21" s="141">
        <f t="shared" si="8"/>
        <v>0</v>
      </c>
      <c r="T21" s="140"/>
      <c r="U21" s="143">
        <f t="shared" si="9"/>
        <v>0</v>
      </c>
      <c r="V21" s="139"/>
      <c r="W21" s="140"/>
      <c r="X21" s="132">
        <f t="shared" si="38"/>
        <v>0</v>
      </c>
      <c r="Y21" s="141">
        <f t="shared" si="29"/>
        <v>0</v>
      </c>
      <c r="Z21" s="140"/>
      <c r="AA21" s="142">
        <f t="shared" si="10"/>
        <v>0</v>
      </c>
      <c r="AB21" s="140">
        <f t="shared" si="11"/>
        <v>0</v>
      </c>
      <c r="AC21" s="141">
        <f t="shared" si="12"/>
        <v>0</v>
      </c>
      <c r="AD21" s="140"/>
      <c r="AE21" s="143">
        <f t="shared" si="13"/>
        <v>0</v>
      </c>
      <c r="AF21" s="139">
        <f>SUM([1]cul!D$328)</f>
        <v>54505861000</v>
      </c>
      <c r="AG21" s="139">
        <f>SUM([1]cul!E$328)</f>
        <v>0</v>
      </c>
      <c r="AH21" s="132">
        <f t="shared" si="39"/>
        <v>54505861000</v>
      </c>
      <c r="AI21" s="141">
        <f t="shared" si="30"/>
        <v>0</v>
      </c>
      <c r="AJ21" s="140">
        <f>SUM([1]cul!J$328)</f>
        <v>3798466798</v>
      </c>
      <c r="AK21" s="142">
        <f t="shared" si="14"/>
        <v>6.968914403535428</v>
      </c>
      <c r="AL21" s="140">
        <f t="shared" si="15"/>
        <v>16877842446</v>
      </c>
      <c r="AM21" s="141">
        <f t="shared" si="16"/>
        <v>30.965188213429013</v>
      </c>
      <c r="AN21" s="140">
        <f>SUM([1]cul!N$328)</f>
        <v>20676309244</v>
      </c>
      <c r="AO21" s="143">
        <f t="shared" si="17"/>
        <v>37.934102616964438</v>
      </c>
      <c r="AP21" s="130">
        <f t="shared" si="40"/>
        <v>67622892000</v>
      </c>
      <c r="AQ21" s="140">
        <f t="shared" si="40"/>
        <v>0</v>
      </c>
      <c r="AR21" s="132">
        <f t="shared" si="41"/>
        <v>67622892000</v>
      </c>
      <c r="AS21" s="141">
        <f t="shared" si="31"/>
        <v>0</v>
      </c>
      <c r="AT21" s="140">
        <f t="shared" si="42"/>
        <v>5761157431</v>
      </c>
      <c r="AU21" s="142">
        <f t="shared" si="18"/>
        <v>8.5195371871998624</v>
      </c>
      <c r="AV21" s="140">
        <f t="shared" si="19"/>
        <v>17775655241</v>
      </c>
      <c r="AW21" s="141">
        <f t="shared" si="20"/>
        <v>26.286446372332023</v>
      </c>
      <c r="AX21" s="140">
        <f t="shared" si="43"/>
        <v>23536812672</v>
      </c>
      <c r="AY21" s="143">
        <f t="shared" si="21"/>
        <v>34.805983559531882</v>
      </c>
      <c r="AZ21" s="139"/>
      <c r="BA21" s="140"/>
      <c r="BB21" s="132">
        <f t="shared" si="44"/>
        <v>0</v>
      </c>
      <c r="BC21" s="141">
        <f t="shared" si="32"/>
        <v>0</v>
      </c>
      <c r="BD21" s="130">
        <f t="shared" si="45"/>
        <v>67622892000</v>
      </c>
      <c r="BE21" s="132">
        <f t="shared" si="45"/>
        <v>0</v>
      </c>
      <c r="BF21" s="132">
        <f t="shared" si="46"/>
        <v>67622892000</v>
      </c>
      <c r="BG21" s="141">
        <f t="shared" si="33"/>
        <v>0</v>
      </c>
      <c r="BH21" s="132">
        <f t="shared" si="47"/>
        <v>5761157431</v>
      </c>
      <c r="BI21" s="142">
        <f t="shared" si="22"/>
        <v>8.5195371871998624</v>
      </c>
      <c r="BJ21" s="140">
        <f t="shared" si="23"/>
        <v>17775655241</v>
      </c>
      <c r="BK21" s="141">
        <f t="shared" si="24"/>
        <v>26.286446372332023</v>
      </c>
      <c r="BL21" s="132">
        <f t="shared" si="48"/>
        <v>23536812672</v>
      </c>
      <c r="BM21" s="143">
        <f t="shared" si="25"/>
        <v>34.805983559531882</v>
      </c>
      <c r="BN21" s="144">
        <f t="shared" si="26"/>
        <v>44086079328</v>
      </c>
      <c r="BO21" s="138"/>
    </row>
    <row r="22" spans="1:67" hidden="1" x14ac:dyDescent="0.25">
      <c r="A22" s="139" t="s">
        <v>1216</v>
      </c>
      <c r="B22" s="139">
        <f>SUM([1]pla!D$9)</f>
        <v>56232669000</v>
      </c>
      <c r="C22" s="140">
        <f>SUM([1]pla!E$9)</f>
        <v>0</v>
      </c>
      <c r="D22" s="132">
        <f t="shared" si="36"/>
        <v>56232669000</v>
      </c>
      <c r="E22" s="141">
        <f t="shared" si="27"/>
        <v>0</v>
      </c>
      <c r="F22" s="140">
        <f>SUM([1]pla!J$9)</f>
        <v>10551411849</v>
      </c>
      <c r="G22" s="142">
        <f t="shared" si="2"/>
        <v>18.763846775617214</v>
      </c>
      <c r="H22" s="140">
        <f t="shared" si="3"/>
        <v>2902249670</v>
      </c>
      <c r="I22" s="141">
        <f t="shared" si="4"/>
        <v>5.161145152117891</v>
      </c>
      <c r="J22" s="140">
        <f>SUM([1]pla!N$9)</f>
        <v>13453661519</v>
      </c>
      <c r="K22" s="143">
        <f t="shared" si="5"/>
        <v>23.924991927735103</v>
      </c>
      <c r="L22" s="139"/>
      <c r="M22" s="140"/>
      <c r="N22" s="132">
        <f t="shared" si="37"/>
        <v>0</v>
      </c>
      <c r="O22" s="141">
        <f t="shared" si="28"/>
        <v>0</v>
      </c>
      <c r="P22" s="140"/>
      <c r="Q22" s="142">
        <f t="shared" si="6"/>
        <v>0</v>
      </c>
      <c r="R22" s="140">
        <f t="shared" si="7"/>
        <v>0</v>
      </c>
      <c r="S22" s="141">
        <f t="shared" si="8"/>
        <v>0</v>
      </c>
      <c r="T22" s="140"/>
      <c r="U22" s="143">
        <f t="shared" si="9"/>
        <v>0</v>
      </c>
      <c r="V22" s="139"/>
      <c r="W22" s="140"/>
      <c r="X22" s="132">
        <f t="shared" si="38"/>
        <v>0</v>
      </c>
      <c r="Y22" s="141">
        <f t="shared" si="29"/>
        <v>0</v>
      </c>
      <c r="Z22" s="140"/>
      <c r="AA22" s="142">
        <f t="shared" si="10"/>
        <v>0</v>
      </c>
      <c r="AB22" s="140">
        <f t="shared" si="11"/>
        <v>0</v>
      </c>
      <c r="AC22" s="141">
        <f t="shared" si="12"/>
        <v>0</v>
      </c>
      <c r="AD22" s="140"/>
      <c r="AE22" s="143">
        <f t="shared" si="13"/>
        <v>0</v>
      </c>
      <c r="AF22" s="139">
        <f>SUM([1]pla!D$328)</f>
        <v>15343797000</v>
      </c>
      <c r="AG22" s="139">
        <f>SUM([1]pla!E$328)</f>
        <v>0</v>
      </c>
      <c r="AH22" s="132">
        <f t="shared" si="39"/>
        <v>15343797000</v>
      </c>
      <c r="AI22" s="141">
        <f t="shared" si="30"/>
        <v>0</v>
      </c>
      <c r="AJ22" s="140">
        <f>SUM([1]pla!J$328)</f>
        <v>207641361</v>
      </c>
      <c r="AK22" s="142">
        <f t="shared" si="14"/>
        <v>1.3532593073279058</v>
      </c>
      <c r="AL22" s="140">
        <f t="shared" si="15"/>
        <v>4444990972</v>
      </c>
      <c r="AM22" s="141">
        <f t="shared" si="16"/>
        <v>28.969302526617106</v>
      </c>
      <c r="AN22" s="140">
        <f>SUM([1]pla!N$328)</f>
        <v>4652632333</v>
      </c>
      <c r="AO22" s="143">
        <f t="shared" si="17"/>
        <v>30.322561833945016</v>
      </c>
      <c r="AP22" s="130">
        <f t="shared" si="40"/>
        <v>71576466000</v>
      </c>
      <c r="AQ22" s="140">
        <f t="shared" si="40"/>
        <v>0</v>
      </c>
      <c r="AR22" s="132">
        <f t="shared" si="41"/>
        <v>71576466000</v>
      </c>
      <c r="AS22" s="141">
        <f t="shared" si="31"/>
        <v>0</v>
      </c>
      <c r="AT22" s="140">
        <f t="shared" si="42"/>
        <v>10759053210</v>
      </c>
      <c r="AU22" s="142">
        <f t="shared" si="18"/>
        <v>15.03155130626315</v>
      </c>
      <c r="AV22" s="140">
        <f t="shared" si="19"/>
        <v>7347240642</v>
      </c>
      <c r="AW22" s="141">
        <f t="shared" si="20"/>
        <v>10.264883211752869</v>
      </c>
      <c r="AX22" s="140">
        <f t="shared" si="43"/>
        <v>18106293852</v>
      </c>
      <c r="AY22" s="143">
        <f t="shared" si="21"/>
        <v>25.296434518016021</v>
      </c>
      <c r="AZ22" s="139"/>
      <c r="BA22" s="140"/>
      <c r="BB22" s="132">
        <f t="shared" si="44"/>
        <v>0</v>
      </c>
      <c r="BC22" s="141">
        <f t="shared" si="32"/>
        <v>0</v>
      </c>
      <c r="BD22" s="130">
        <f t="shared" si="45"/>
        <v>71576466000</v>
      </c>
      <c r="BE22" s="132">
        <f t="shared" si="45"/>
        <v>0</v>
      </c>
      <c r="BF22" s="132">
        <f t="shared" si="46"/>
        <v>71576466000</v>
      </c>
      <c r="BG22" s="141">
        <f t="shared" si="33"/>
        <v>0</v>
      </c>
      <c r="BH22" s="132">
        <f t="shared" si="47"/>
        <v>10759053210</v>
      </c>
      <c r="BI22" s="142">
        <f t="shared" si="22"/>
        <v>15.03155130626315</v>
      </c>
      <c r="BJ22" s="140">
        <f t="shared" si="23"/>
        <v>7347240642</v>
      </c>
      <c r="BK22" s="141">
        <f t="shared" si="24"/>
        <v>10.264883211752869</v>
      </c>
      <c r="BL22" s="132">
        <f t="shared" si="48"/>
        <v>18106293852</v>
      </c>
      <c r="BM22" s="143">
        <f t="shared" si="25"/>
        <v>25.296434518016021</v>
      </c>
      <c r="BN22" s="144">
        <f t="shared" si="26"/>
        <v>53470172148</v>
      </c>
      <c r="BO22" s="138"/>
    </row>
    <row r="23" spans="1:67" hidden="1" x14ac:dyDescent="0.25">
      <c r="A23" s="139" t="s">
        <v>1217</v>
      </c>
      <c r="B23" s="139">
        <f>SUM([1]muj!D$9)</f>
        <v>11397644000</v>
      </c>
      <c r="C23" s="140">
        <f>SUM([1]muj!E$9)</f>
        <v>0</v>
      </c>
      <c r="D23" s="132">
        <f t="shared" si="36"/>
        <v>11397644000</v>
      </c>
      <c r="E23" s="141">
        <f t="shared" si="27"/>
        <v>0</v>
      </c>
      <c r="F23" s="140">
        <f>SUM([1]muj!J$9)</f>
        <v>1606298301</v>
      </c>
      <c r="G23" s="142">
        <f t="shared" si="2"/>
        <v>14.09324857839041</v>
      </c>
      <c r="H23" s="140">
        <f t="shared" si="3"/>
        <v>317923126</v>
      </c>
      <c r="I23" s="141">
        <f t="shared" si="4"/>
        <v>2.7893758218803817</v>
      </c>
      <c r="J23" s="140">
        <f>SUM([1]muj!N$9)</f>
        <v>1924221427</v>
      </c>
      <c r="K23" s="143">
        <f t="shared" si="5"/>
        <v>16.882624400270792</v>
      </c>
      <c r="L23" s="139"/>
      <c r="M23" s="140"/>
      <c r="N23" s="132">
        <f t="shared" si="37"/>
        <v>0</v>
      </c>
      <c r="O23" s="141">
        <f t="shared" si="28"/>
        <v>0</v>
      </c>
      <c r="P23" s="140"/>
      <c r="Q23" s="142">
        <f t="shared" si="6"/>
        <v>0</v>
      </c>
      <c r="R23" s="140">
        <f t="shared" si="7"/>
        <v>0</v>
      </c>
      <c r="S23" s="141">
        <f t="shared" si="8"/>
        <v>0</v>
      </c>
      <c r="T23" s="140"/>
      <c r="U23" s="143">
        <f t="shared" si="9"/>
        <v>0</v>
      </c>
      <c r="V23" s="139"/>
      <c r="W23" s="140"/>
      <c r="X23" s="132">
        <f t="shared" si="38"/>
        <v>0</v>
      </c>
      <c r="Y23" s="141">
        <f t="shared" si="29"/>
        <v>0</v>
      </c>
      <c r="Z23" s="140"/>
      <c r="AA23" s="142">
        <f t="shared" si="10"/>
        <v>0</v>
      </c>
      <c r="AB23" s="140">
        <f t="shared" si="11"/>
        <v>0</v>
      </c>
      <c r="AC23" s="141">
        <f t="shared" si="12"/>
        <v>0</v>
      </c>
      <c r="AD23" s="140"/>
      <c r="AE23" s="143">
        <f t="shared" si="13"/>
        <v>0</v>
      </c>
      <c r="AF23" s="139">
        <f>SUM([1]muj!D$328)</f>
        <v>25769200000</v>
      </c>
      <c r="AG23" s="139">
        <f>SUM([1]muj!E$328)</f>
        <v>0</v>
      </c>
      <c r="AH23" s="132">
        <f t="shared" si="39"/>
        <v>25769200000</v>
      </c>
      <c r="AI23" s="141">
        <f t="shared" si="30"/>
        <v>0</v>
      </c>
      <c r="AJ23" s="140">
        <f>SUM([1]muj!J$328)</f>
        <v>244704929</v>
      </c>
      <c r="AK23" s="142">
        <f t="shared" si="14"/>
        <v>0.94960235086847866</v>
      </c>
      <c r="AL23" s="140">
        <f t="shared" si="15"/>
        <v>5969788581</v>
      </c>
      <c r="AM23" s="141">
        <f t="shared" si="16"/>
        <v>23.166371408503174</v>
      </c>
      <c r="AN23" s="140">
        <f>SUM([1]muj!N$328)</f>
        <v>6214493510</v>
      </c>
      <c r="AO23" s="143">
        <f t="shared" si="17"/>
        <v>24.115973759371652</v>
      </c>
      <c r="AP23" s="130">
        <f t="shared" si="40"/>
        <v>37166844000</v>
      </c>
      <c r="AQ23" s="140">
        <f t="shared" si="40"/>
        <v>0</v>
      </c>
      <c r="AR23" s="132">
        <f t="shared" si="41"/>
        <v>37166844000</v>
      </c>
      <c r="AS23" s="141">
        <f t="shared" si="31"/>
        <v>0</v>
      </c>
      <c r="AT23" s="140">
        <f t="shared" si="42"/>
        <v>1851003230</v>
      </c>
      <c r="AU23" s="142">
        <f t="shared" si="18"/>
        <v>4.980253986590844</v>
      </c>
      <c r="AV23" s="140">
        <f t="shared" si="19"/>
        <v>6287711707</v>
      </c>
      <c r="AW23" s="141">
        <f t="shared" si="20"/>
        <v>16.91752925537611</v>
      </c>
      <c r="AX23" s="140">
        <f t="shared" si="43"/>
        <v>8138714937</v>
      </c>
      <c r="AY23" s="143">
        <f t="shared" si="21"/>
        <v>21.897783241966952</v>
      </c>
      <c r="AZ23" s="139"/>
      <c r="BA23" s="140"/>
      <c r="BB23" s="132">
        <f t="shared" si="44"/>
        <v>0</v>
      </c>
      <c r="BC23" s="141">
        <f t="shared" si="32"/>
        <v>0</v>
      </c>
      <c r="BD23" s="130">
        <f t="shared" si="45"/>
        <v>37166844000</v>
      </c>
      <c r="BE23" s="132">
        <f t="shared" si="45"/>
        <v>0</v>
      </c>
      <c r="BF23" s="132">
        <f t="shared" si="46"/>
        <v>37166844000</v>
      </c>
      <c r="BG23" s="141">
        <f t="shared" si="33"/>
        <v>0</v>
      </c>
      <c r="BH23" s="132">
        <f t="shared" si="47"/>
        <v>1851003230</v>
      </c>
      <c r="BI23" s="142">
        <f t="shared" si="22"/>
        <v>4.980253986590844</v>
      </c>
      <c r="BJ23" s="140">
        <f t="shared" si="23"/>
        <v>6287711707</v>
      </c>
      <c r="BK23" s="141">
        <f t="shared" si="24"/>
        <v>16.91752925537611</v>
      </c>
      <c r="BL23" s="132">
        <f t="shared" si="48"/>
        <v>8138714937</v>
      </c>
      <c r="BM23" s="143">
        <f t="shared" si="25"/>
        <v>21.897783241966952</v>
      </c>
      <c r="BN23" s="144">
        <f t="shared" si="26"/>
        <v>29028129063</v>
      </c>
      <c r="BO23" s="138"/>
    </row>
    <row r="24" spans="1:67" hidden="1" x14ac:dyDescent="0.25">
      <c r="A24" s="139" t="s">
        <v>1218</v>
      </c>
      <c r="B24" s="139">
        <f>SUM([1]int!D$9)</f>
        <v>20919762000</v>
      </c>
      <c r="C24" s="140">
        <f>SUM([1]int!E$9)</f>
        <v>0</v>
      </c>
      <c r="D24" s="132">
        <f t="shared" si="36"/>
        <v>20919762000</v>
      </c>
      <c r="E24" s="141">
        <f t="shared" si="27"/>
        <v>0</v>
      </c>
      <c r="F24" s="140">
        <f>SUM([1]int!J$9)</f>
        <v>1883575311</v>
      </c>
      <c r="G24" s="142">
        <f t="shared" si="2"/>
        <v>9.0038085089113338</v>
      </c>
      <c r="H24" s="140">
        <f t="shared" si="3"/>
        <v>206381392</v>
      </c>
      <c r="I24" s="141">
        <f t="shared" si="4"/>
        <v>0.98653795392127308</v>
      </c>
      <c r="J24" s="140">
        <f>SUM([1]int!N$9)</f>
        <v>2089956703</v>
      </c>
      <c r="K24" s="143">
        <f t="shared" si="5"/>
        <v>9.9903464628326084</v>
      </c>
      <c r="L24" s="139"/>
      <c r="M24" s="140"/>
      <c r="N24" s="132">
        <f t="shared" si="37"/>
        <v>0</v>
      </c>
      <c r="O24" s="141">
        <f t="shared" si="28"/>
        <v>0</v>
      </c>
      <c r="P24" s="140"/>
      <c r="Q24" s="142">
        <f t="shared" si="6"/>
        <v>0</v>
      </c>
      <c r="R24" s="140">
        <f t="shared" si="7"/>
        <v>0</v>
      </c>
      <c r="S24" s="141">
        <f t="shared" si="8"/>
        <v>0</v>
      </c>
      <c r="T24" s="140"/>
      <c r="U24" s="143">
        <f t="shared" si="9"/>
        <v>0</v>
      </c>
      <c r="V24" s="139"/>
      <c r="W24" s="140"/>
      <c r="X24" s="132">
        <f t="shared" si="38"/>
        <v>0</v>
      </c>
      <c r="Y24" s="141">
        <f t="shared" si="29"/>
        <v>0</v>
      </c>
      <c r="Z24" s="140"/>
      <c r="AA24" s="142">
        <f t="shared" si="10"/>
        <v>0</v>
      </c>
      <c r="AB24" s="140">
        <f t="shared" si="11"/>
        <v>0</v>
      </c>
      <c r="AC24" s="141">
        <f t="shared" si="12"/>
        <v>0</v>
      </c>
      <c r="AD24" s="140"/>
      <c r="AE24" s="143">
        <f t="shared" si="13"/>
        <v>0</v>
      </c>
      <c r="AF24" s="139">
        <f>SUM([1]int!D$328)</f>
        <v>1087266308000</v>
      </c>
      <c r="AG24" s="139">
        <f>SUM([1]int!E$328)</f>
        <v>0</v>
      </c>
      <c r="AH24" s="132">
        <f t="shared" si="39"/>
        <v>1087266308000</v>
      </c>
      <c r="AI24" s="141">
        <f t="shared" si="30"/>
        <v>0</v>
      </c>
      <c r="AJ24" s="140">
        <f>SUM([1]int!J$328)</f>
        <v>55357635449</v>
      </c>
      <c r="AK24" s="142">
        <f t="shared" si="14"/>
        <v>5.0914513805572641</v>
      </c>
      <c r="AL24" s="140">
        <f t="shared" si="15"/>
        <v>382418668742</v>
      </c>
      <c r="AM24" s="141">
        <f t="shared" si="16"/>
        <v>35.17249324550945</v>
      </c>
      <c r="AN24" s="140">
        <f>SUM([1]int!N$328)</f>
        <v>437776304191</v>
      </c>
      <c r="AO24" s="143">
        <f t="shared" si="17"/>
        <v>40.263944626066717</v>
      </c>
      <c r="AP24" s="130">
        <f t="shared" si="40"/>
        <v>1108186070000</v>
      </c>
      <c r="AQ24" s="140">
        <f t="shared" si="40"/>
        <v>0</v>
      </c>
      <c r="AR24" s="132">
        <f t="shared" si="41"/>
        <v>1108186070000</v>
      </c>
      <c r="AS24" s="141">
        <f t="shared" si="31"/>
        <v>0</v>
      </c>
      <c r="AT24" s="140">
        <f t="shared" si="42"/>
        <v>57241210760</v>
      </c>
      <c r="AU24" s="142">
        <f t="shared" si="18"/>
        <v>5.1653068297456581</v>
      </c>
      <c r="AV24" s="140">
        <f t="shared" si="19"/>
        <v>382625050134</v>
      </c>
      <c r="AW24" s="141">
        <f t="shared" si="20"/>
        <v>34.527148508011834</v>
      </c>
      <c r="AX24" s="140">
        <f t="shared" si="43"/>
        <v>439866260894</v>
      </c>
      <c r="AY24" s="143">
        <f t="shared" si="21"/>
        <v>39.692455337757494</v>
      </c>
      <c r="AZ24" s="139"/>
      <c r="BA24" s="140"/>
      <c r="BB24" s="132">
        <f t="shared" si="44"/>
        <v>0</v>
      </c>
      <c r="BC24" s="141">
        <f t="shared" si="32"/>
        <v>0</v>
      </c>
      <c r="BD24" s="130">
        <f t="shared" si="45"/>
        <v>1108186070000</v>
      </c>
      <c r="BE24" s="132">
        <f t="shared" si="45"/>
        <v>0</v>
      </c>
      <c r="BF24" s="132">
        <f t="shared" si="46"/>
        <v>1108186070000</v>
      </c>
      <c r="BG24" s="141">
        <f t="shared" si="33"/>
        <v>0</v>
      </c>
      <c r="BH24" s="132">
        <f t="shared" si="47"/>
        <v>57241210760</v>
      </c>
      <c r="BI24" s="142">
        <f t="shared" si="22"/>
        <v>5.1653068297456581</v>
      </c>
      <c r="BJ24" s="140">
        <f t="shared" si="23"/>
        <v>382625050134</v>
      </c>
      <c r="BK24" s="141">
        <f t="shared" si="24"/>
        <v>34.527148508011834</v>
      </c>
      <c r="BL24" s="132">
        <f t="shared" si="48"/>
        <v>439866260894</v>
      </c>
      <c r="BM24" s="143">
        <f t="shared" si="25"/>
        <v>39.692455337757494</v>
      </c>
      <c r="BN24" s="144">
        <f t="shared" si="26"/>
        <v>668319809106</v>
      </c>
      <c r="BO24" s="138"/>
    </row>
    <row r="25" spans="1:67" hidden="1" x14ac:dyDescent="0.25">
      <c r="A25" s="139" t="s">
        <v>1219</v>
      </c>
      <c r="B25" s="139">
        <f>SUM([1]das!D$9)</f>
        <v>6715665000</v>
      </c>
      <c r="C25" s="140">
        <f>SUM([1]das!E$9)</f>
        <v>0</v>
      </c>
      <c r="D25" s="132">
        <f t="shared" si="36"/>
        <v>6715665000</v>
      </c>
      <c r="E25" s="141">
        <f t="shared" si="27"/>
        <v>0</v>
      </c>
      <c r="F25" s="140">
        <f>SUM([1]das!J$9)</f>
        <v>1085106042</v>
      </c>
      <c r="G25" s="142">
        <f t="shared" si="2"/>
        <v>16.157834585257007</v>
      </c>
      <c r="H25" s="140">
        <f t="shared" si="3"/>
        <v>282840179</v>
      </c>
      <c r="I25" s="141">
        <f t="shared" si="4"/>
        <v>4.2116481241991677</v>
      </c>
      <c r="J25" s="140">
        <f>SUM([1]das!N$9)</f>
        <v>1367946221</v>
      </c>
      <c r="K25" s="143">
        <f t="shared" si="5"/>
        <v>20.369482709456175</v>
      </c>
      <c r="L25" s="139"/>
      <c r="M25" s="140"/>
      <c r="N25" s="132">
        <f t="shared" si="37"/>
        <v>0</v>
      </c>
      <c r="O25" s="141">
        <f t="shared" si="28"/>
        <v>0</v>
      </c>
      <c r="P25" s="140"/>
      <c r="Q25" s="142">
        <f t="shared" si="6"/>
        <v>0</v>
      </c>
      <c r="R25" s="140">
        <f t="shared" si="7"/>
        <v>0</v>
      </c>
      <c r="S25" s="141">
        <f t="shared" si="8"/>
        <v>0</v>
      </c>
      <c r="T25" s="140"/>
      <c r="U25" s="143">
        <f t="shared" si="9"/>
        <v>0</v>
      </c>
      <c r="V25" s="139"/>
      <c r="W25" s="140"/>
      <c r="X25" s="132">
        <f t="shared" si="38"/>
        <v>0</v>
      </c>
      <c r="Y25" s="141">
        <f t="shared" si="29"/>
        <v>0</v>
      </c>
      <c r="Z25" s="140"/>
      <c r="AA25" s="142">
        <f t="shared" si="10"/>
        <v>0</v>
      </c>
      <c r="AB25" s="140">
        <f t="shared" si="11"/>
        <v>0</v>
      </c>
      <c r="AC25" s="141">
        <f t="shared" si="12"/>
        <v>0</v>
      </c>
      <c r="AD25" s="140"/>
      <c r="AE25" s="143">
        <f t="shared" si="13"/>
        <v>0</v>
      </c>
      <c r="AF25" s="139">
        <f>SUM([1]das!D$328)</f>
        <v>4815000000</v>
      </c>
      <c r="AG25" s="139">
        <f>SUM([1]das!E$328)</f>
        <v>0</v>
      </c>
      <c r="AH25" s="132">
        <f t="shared" si="39"/>
        <v>4815000000</v>
      </c>
      <c r="AI25" s="141">
        <f t="shared" si="30"/>
        <v>0</v>
      </c>
      <c r="AJ25" s="140">
        <f>SUM([1]das!J$328)</f>
        <v>201700917</v>
      </c>
      <c r="AK25" s="142">
        <f t="shared" si="14"/>
        <v>4.1890117757009353</v>
      </c>
      <c r="AL25" s="140">
        <f t="shared" si="15"/>
        <v>301362816</v>
      </c>
      <c r="AM25" s="141">
        <f t="shared" si="16"/>
        <v>6.2588331464174463</v>
      </c>
      <c r="AN25" s="140">
        <f>SUM([1]das!N$328)</f>
        <v>503063733</v>
      </c>
      <c r="AO25" s="143">
        <f t="shared" si="17"/>
        <v>10.44784492211838</v>
      </c>
      <c r="AP25" s="130">
        <f t="shared" si="40"/>
        <v>11530665000</v>
      </c>
      <c r="AQ25" s="140">
        <f t="shared" si="40"/>
        <v>0</v>
      </c>
      <c r="AR25" s="132">
        <f t="shared" si="41"/>
        <v>11530665000</v>
      </c>
      <c r="AS25" s="141">
        <f t="shared" si="31"/>
        <v>0</v>
      </c>
      <c r="AT25" s="140">
        <f t="shared" si="42"/>
        <v>1286806959</v>
      </c>
      <c r="AU25" s="142">
        <f t="shared" si="18"/>
        <v>11.159867700605298</v>
      </c>
      <c r="AV25" s="140">
        <f t="shared" si="19"/>
        <v>584202995</v>
      </c>
      <c r="AW25" s="141">
        <f t="shared" si="20"/>
        <v>5.0665160682406434</v>
      </c>
      <c r="AX25" s="140">
        <f t="shared" si="43"/>
        <v>1871009954</v>
      </c>
      <c r="AY25" s="143">
        <f t="shared" si="21"/>
        <v>16.226383768845942</v>
      </c>
      <c r="AZ25" s="139"/>
      <c r="BA25" s="140"/>
      <c r="BB25" s="132">
        <f t="shared" si="44"/>
        <v>0</v>
      </c>
      <c r="BC25" s="141">
        <f t="shared" si="32"/>
        <v>0</v>
      </c>
      <c r="BD25" s="130">
        <f t="shared" si="45"/>
        <v>11530665000</v>
      </c>
      <c r="BE25" s="132">
        <f t="shared" si="45"/>
        <v>0</v>
      </c>
      <c r="BF25" s="132">
        <f t="shared" si="46"/>
        <v>11530665000</v>
      </c>
      <c r="BG25" s="141">
        <f t="shared" si="33"/>
        <v>0</v>
      </c>
      <c r="BH25" s="132">
        <f t="shared" si="47"/>
        <v>1286806959</v>
      </c>
      <c r="BI25" s="142">
        <f t="shared" si="22"/>
        <v>11.159867700605298</v>
      </c>
      <c r="BJ25" s="140">
        <f t="shared" si="23"/>
        <v>584202995</v>
      </c>
      <c r="BK25" s="141">
        <f t="shared" si="24"/>
        <v>5.0665160682406434</v>
      </c>
      <c r="BL25" s="132">
        <f t="shared" si="48"/>
        <v>1871009954</v>
      </c>
      <c r="BM25" s="143">
        <f t="shared" si="25"/>
        <v>16.226383768845942</v>
      </c>
      <c r="BN25" s="144">
        <f t="shared" si="26"/>
        <v>9659655046</v>
      </c>
      <c r="BO25" s="138"/>
    </row>
    <row r="26" spans="1:67" hidden="1" x14ac:dyDescent="0.25">
      <c r="A26" s="139" t="s">
        <v>1220</v>
      </c>
      <c r="B26" s="139">
        <f>SUM([1]amb!D$9)</f>
        <v>23006817000</v>
      </c>
      <c r="C26" s="140">
        <f>SUM([1]amb!E$9)</f>
        <v>0</v>
      </c>
      <c r="D26" s="132">
        <f t="shared" si="36"/>
        <v>23006817000</v>
      </c>
      <c r="E26" s="141">
        <f t="shared" si="27"/>
        <v>0</v>
      </c>
      <c r="F26" s="140">
        <f>SUM([1]amb!J$9)</f>
        <v>2689170768</v>
      </c>
      <c r="G26" s="142">
        <f t="shared" si="2"/>
        <v>11.688582423200915</v>
      </c>
      <c r="H26" s="140">
        <f t="shared" si="3"/>
        <v>4013142408</v>
      </c>
      <c r="I26" s="141">
        <f t="shared" si="4"/>
        <v>17.443275217080227</v>
      </c>
      <c r="J26" s="140">
        <f>SUM([1]amb!N$9)</f>
        <v>6702313176</v>
      </c>
      <c r="K26" s="143">
        <f t="shared" si="5"/>
        <v>29.13185764028114</v>
      </c>
      <c r="L26" s="139"/>
      <c r="M26" s="140"/>
      <c r="N26" s="132">
        <f t="shared" si="37"/>
        <v>0</v>
      </c>
      <c r="O26" s="141">
        <f t="shared" si="28"/>
        <v>0</v>
      </c>
      <c r="P26" s="140"/>
      <c r="Q26" s="142">
        <f t="shared" si="6"/>
        <v>0</v>
      </c>
      <c r="R26" s="140">
        <f t="shared" si="7"/>
        <v>0</v>
      </c>
      <c r="S26" s="141">
        <f t="shared" si="8"/>
        <v>0</v>
      </c>
      <c r="T26" s="140"/>
      <c r="U26" s="143">
        <f t="shared" si="9"/>
        <v>0</v>
      </c>
      <c r="V26" s="139"/>
      <c r="W26" s="140"/>
      <c r="X26" s="132">
        <f t="shared" si="38"/>
        <v>0</v>
      </c>
      <c r="Y26" s="141">
        <f t="shared" si="29"/>
        <v>0</v>
      </c>
      <c r="Z26" s="140"/>
      <c r="AA26" s="142">
        <f t="shared" si="10"/>
        <v>0</v>
      </c>
      <c r="AB26" s="140">
        <f t="shared" si="11"/>
        <v>0</v>
      </c>
      <c r="AC26" s="141">
        <f t="shared" si="12"/>
        <v>0</v>
      </c>
      <c r="AD26" s="140"/>
      <c r="AE26" s="143">
        <f t="shared" si="13"/>
        <v>0</v>
      </c>
      <c r="AF26" s="139">
        <f>SUM([1]amb!D$328)</f>
        <v>79239710000</v>
      </c>
      <c r="AG26" s="139">
        <f>SUM([1]amb!E$328)</f>
        <v>0</v>
      </c>
      <c r="AH26" s="132">
        <f t="shared" si="39"/>
        <v>79239710000</v>
      </c>
      <c r="AI26" s="141">
        <f t="shared" si="30"/>
        <v>0</v>
      </c>
      <c r="AJ26" s="140">
        <f>SUM([1]amb!J$328)</f>
        <v>2377300715</v>
      </c>
      <c r="AK26" s="142">
        <f t="shared" si="14"/>
        <v>3.0001380810202356</v>
      </c>
      <c r="AL26" s="140">
        <f t="shared" si="15"/>
        <v>30797125754</v>
      </c>
      <c r="AM26" s="141">
        <f t="shared" si="16"/>
        <v>38.865772923702018</v>
      </c>
      <c r="AN26" s="140">
        <f>SUM([1]amb!N$328)</f>
        <v>33174426469</v>
      </c>
      <c r="AO26" s="143">
        <f t="shared" si="17"/>
        <v>41.865911004722257</v>
      </c>
      <c r="AP26" s="130">
        <f t="shared" si="40"/>
        <v>102246527000</v>
      </c>
      <c r="AQ26" s="140">
        <f t="shared" si="40"/>
        <v>0</v>
      </c>
      <c r="AR26" s="132">
        <f t="shared" si="41"/>
        <v>102246527000</v>
      </c>
      <c r="AS26" s="141">
        <f t="shared" si="31"/>
        <v>0</v>
      </c>
      <c r="AT26" s="140">
        <f t="shared" si="42"/>
        <v>5066471483</v>
      </c>
      <c r="AU26" s="142">
        <f t="shared" si="18"/>
        <v>4.9551526410280911</v>
      </c>
      <c r="AV26" s="140">
        <f t="shared" si="19"/>
        <v>34810268162</v>
      </c>
      <c r="AW26" s="141">
        <f t="shared" si="20"/>
        <v>34.045428420272891</v>
      </c>
      <c r="AX26" s="140">
        <f t="shared" si="43"/>
        <v>39876739645</v>
      </c>
      <c r="AY26" s="143">
        <f t="shared" si="21"/>
        <v>39.000581061300984</v>
      </c>
      <c r="AZ26" s="139"/>
      <c r="BA26" s="140"/>
      <c r="BB26" s="132">
        <f t="shared" si="44"/>
        <v>0</v>
      </c>
      <c r="BC26" s="141">
        <f t="shared" si="32"/>
        <v>0</v>
      </c>
      <c r="BD26" s="130">
        <f t="shared" si="45"/>
        <v>102246527000</v>
      </c>
      <c r="BE26" s="132">
        <f t="shared" si="45"/>
        <v>0</v>
      </c>
      <c r="BF26" s="132">
        <f t="shared" si="46"/>
        <v>102246527000</v>
      </c>
      <c r="BG26" s="141">
        <f t="shared" si="33"/>
        <v>0</v>
      </c>
      <c r="BH26" s="132">
        <f t="shared" si="47"/>
        <v>5066471483</v>
      </c>
      <c r="BI26" s="142">
        <f t="shared" si="22"/>
        <v>4.9551526410280911</v>
      </c>
      <c r="BJ26" s="140">
        <f t="shared" si="23"/>
        <v>34810268162</v>
      </c>
      <c r="BK26" s="141">
        <f t="shared" si="24"/>
        <v>34.045428420272891</v>
      </c>
      <c r="BL26" s="132">
        <f t="shared" si="48"/>
        <v>39876739645</v>
      </c>
      <c r="BM26" s="143">
        <f t="shared" si="25"/>
        <v>39.000581061300984</v>
      </c>
      <c r="BN26" s="144">
        <f t="shared" si="26"/>
        <v>62369787355</v>
      </c>
      <c r="BO26" s="138"/>
    </row>
    <row r="27" spans="1:67" hidden="1" x14ac:dyDescent="0.25">
      <c r="A27" s="139" t="s">
        <v>1221</v>
      </c>
      <c r="B27" s="139">
        <f>SUM([1]dad!D$9)</f>
        <v>9382522000</v>
      </c>
      <c r="C27" s="140">
        <f>SUM([1]dad!E$9)</f>
        <v>0</v>
      </c>
      <c r="D27" s="132">
        <f t="shared" si="36"/>
        <v>9382522000</v>
      </c>
      <c r="E27" s="141">
        <f t="shared" si="27"/>
        <v>0</v>
      </c>
      <c r="F27" s="140">
        <f>SUM([1]dad!J$9)</f>
        <v>1467699979</v>
      </c>
      <c r="G27" s="142">
        <f t="shared" si="2"/>
        <v>15.642915401637215</v>
      </c>
      <c r="H27" s="140">
        <f t="shared" si="3"/>
        <v>182998281</v>
      </c>
      <c r="I27" s="141">
        <f t="shared" si="4"/>
        <v>1.950416753619123</v>
      </c>
      <c r="J27" s="140">
        <f>SUM([1]dad!N$9)</f>
        <v>1650698260</v>
      </c>
      <c r="K27" s="143">
        <f t="shared" si="5"/>
        <v>17.593332155256334</v>
      </c>
      <c r="L27" s="139"/>
      <c r="M27" s="140"/>
      <c r="N27" s="132">
        <f t="shared" si="37"/>
        <v>0</v>
      </c>
      <c r="O27" s="141">
        <f t="shared" si="28"/>
        <v>0</v>
      </c>
      <c r="P27" s="140"/>
      <c r="Q27" s="142">
        <f t="shared" si="6"/>
        <v>0</v>
      </c>
      <c r="R27" s="140">
        <f t="shared" si="7"/>
        <v>0</v>
      </c>
      <c r="S27" s="141">
        <f t="shared" si="8"/>
        <v>0</v>
      </c>
      <c r="T27" s="140"/>
      <c r="U27" s="143">
        <f t="shared" si="9"/>
        <v>0</v>
      </c>
      <c r="V27" s="139"/>
      <c r="W27" s="140"/>
      <c r="X27" s="132">
        <f t="shared" si="38"/>
        <v>0</v>
      </c>
      <c r="Y27" s="141">
        <f t="shared" si="29"/>
        <v>0</v>
      </c>
      <c r="Z27" s="140"/>
      <c r="AA27" s="142">
        <f t="shared" si="10"/>
        <v>0</v>
      </c>
      <c r="AB27" s="140">
        <f t="shared" si="11"/>
        <v>0</v>
      </c>
      <c r="AC27" s="141">
        <f t="shared" si="12"/>
        <v>0</v>
      </c>
      <c r="AD27" s="140"/>
      <c r="AE27" s="143">
        <f t="shared" si="13"/>
        <v>0</v>
      </c>
      <c r="AF27" s="139">
        <f>SUM([1]dad!D$328)</f>
        <v>26296000000</v>
      </c>
      <c r="AG27" s="139">
        <f>SUM([1]dad!E$328)</f>
        <v>0</v>
      </c>
      <c r="AH27" s="132">
        <f t="shared" si="39"/>
        <v>26296000000</v>
      </c>
      <c r="AI27" s="141">
        <f t="shared" si="30"/>
        <v>0</v>
      </c>
      <c r="AJ27" s="140">
        <f>SUM([1]dad!J$328)</f>
        <v>359656913</v>
      </c>
      <c r="AK27" s="142">
        <f t="shared" si="14"/>
        <v>1.3677247984484333</v>
      </c>
      <c r="AL27" s="140">
        <f t="shared" si="15"/>
        <v>6457195960</v>
      </c>
      <c r="AM27" s="141">
        <f t="shared" si="16"/>
        <v>24.555810617584424</v>
      </c>
      <c r="AN27" s="140">
        <f>SUM([1]dad!N$328)</f>
        <v>6816852873</v>
      </c>
      <c r="AO27" s="143">
        <f t="shared" si="17"/>
        <v>25.923535416032855</v>
      </c>
      <c r="AP27" s="130">
        <f t="shared" si="40"/>
        <v>35678522000</v>
      </c>
      <c r="AQ27" s="140">
        <f t="shared" si="40"/>
        <v>0</v>
      </c>
      <c r="AR27" s="132">
        <f t="shared" si="41"/>
        <v>35678522000</v>
      </c>
      <c r="AS27" s="141">
        <f t="shared" si="31"/>
        <v>0</v>
      </c>
      <c r="AT27" s="140">
        <f t="shared" si="42"/>
        <v>1827356892</v>
      </c>
      <c r="AU27" s="142">
        <f t="shared" si="18"/>
        <v>5.1217281141858955</v>
      </c>
      <c r="AV27" s="140">
        <f t="shared" si="19"/>
        <v>6640194241</v>
      </c>
      <c r="AW27" s="141">
        <f t="shared" si="20"/>
        <v>18.611180813487735</v>
      </c>
      <c r="AX27" s="140">
        <f t="shared" si="43"/>
        <v>8467551133</v>
      </c>
      <c r="AY27" s="143">
        <f t="shared" si="21"/>
        <v>23.73290892767363</v>
      </c>
      <c r="AZ27" s="139"/>
      <c r="BA27" s="140"/>
      <c r="BB27" s="132">
        <f t="shared" si="44"/>
        <v>0</v>
      </c>
      <c r="BC27" s="141">
        <f t="shared" si="32"/>
        <v>0</v>
      </c>
      <c r="BD27" s="130">
        <f t="shared" si="45"/>
        <v>35678522000</v>
      </c>
      <c r="BE27" s="132">
        <f t="shared" si="45"/>
        <v>0</v>
      </c>
      <c r="BF27" s="132">
        <f t="shared" si="46"/>
        <v>35678522000</v>
      </c>
      <c r="BG27" s="141">
        <f t="shared" si="33"/>
        <v>0</v>
      </c>
      <c r="BH27" s="132">
        <f t="shared" si="47"/>
        <v>1827356892</v>
      </c>
      <c r="BI27" s="142">
        <f t="shared" si="22"/>
        <v>5.1217281141858955</v>
      </c>
      <c r="BJ27" s="140">
        <f t="shared" si="23"/>
        <v>6640194241</v>
      </c>
      <c r="BK27" s="141">
        <f t="shared" si="24"/>
        <v>18.611180813487735</v>
      </c>
      <c r="BL27" s="132">
        <f t="shared" si="48"/>
        <v>8467551133</v>
      </c>
      <c r="BM27" s="143">
        <f t="shared" si="25"/>
        <v>23.73290892767363</v>
      </c>
      <c r="BN27" s="144">
        <f t="shared" si="26"/>
        <v>27210970867</v>
      </c>
      <c r="BO27" s="138"/>
    </row>
    <row r="28" spans="1:67" ht="16.5" hidden="1" thickBot="1" x14ac:dyDescent="0.3">
      <c r="A28" s="145" t="s">
        <v>1222</v>
      </c>
      <c r="B28" s="145">
        <f>SUM([1]bom!D$9)</f>
        <v>49851235000</v>
      </c>
      <c r="C28" s="146">
        <f>SUM([1]bom!E$9)</f>
        <v>0</v>
      </c>
      <c r="D28" s="132">
        <f t="shared" si="36"/>
        <v>49851235000</v>
      </c>
      <c r="E28" s="147">
        <f t="shared" si="27"/>
        <v>0</v>
      </c>
      <c r="F28" s="148">
        <f>SUM([1]bom!J$9)</f>
        <v>7184361684</v>
      </c>
      <c r="G28" s="149">
        <f t="shared" si="2"/>
        <v>14.41160220804961</v>
      </c>
      <c r="H28" s="146">
        <f t="shared" si="3"/>
        <v>948791616</v>
      </c>
      <c r="I28" s="147">
        <f t="shared" si="4"/>
        <v>1.9032459597039069</v>
      </c>
      <c r="J28" s="148">
        <f>SUM([1]bom!N$9)</f>
        <v>8133153300</v>
      </c>
      <c r="K28" s="150">
        <f t="shared" si="5"/>
        <v>16.314848167753517</v>
      </c>
      <c r="L28" s="145"/>
      <c r="M28" s="146"/>
      <c r="N28" s="132">
        <f t="shared" si="37"/>
        <v>0</v>
      </c>
      <c r="O28" s="147">
        <f t="shared" si="28"/>
        <v>0</v>
      </c>
      <c r="P28" s="146"/>
      <c r="Q28" s="149">
        <f t="shared" si="6"/>
        <v>0</v>
      </c>
      <c r="R28" s="146">
        <f t="shared" si="7"/>
        <v>0</v>
      </c>
      <c r="S28" s="147">
        <f t="shared" si="8"/>
        <v>0</v>
      </c>
      <c r="T28" s="146"/>
      <c r="U28" s="150">
        <f t="shared" si="9"/>
        <v>0</v>
      </c>
      <c r="V28" s="145"/>
      <c r="W28" s="146"/>
      <c r="X28" s="132">
        <f t="shared" si="38"/>
        <v>0</v>
      </c>
      <c r="Y28" s="147">
        <f t="shared" si="29"/>
        <v>0</v>
      </c>
      <c r="Z28" s="146"/>
      <c r="AA28" s="149">
        <f t="shared" si="10"/>
        <v>0</v>
      </c>
      <c r="AB28" s="146">
        <f t="shared" si="11"/>
        <v>0</v>
      </c>
      <c r="AC28" s="147">
        <f t="shared" si="12"/>
        <v>0</v>
      </c>
      <c r="AD28" s="146"/>
      <c r="AE28" s="150">
        <f t="shared" si="13"/>
        <v>0</v>
      </c>
      <c r="AF28" s="145">
        <f>SUM([1]bom!D$328)</f>
        <v>30098587000</v>
      </c>
      <c r="AG28" s="145">
        <f>SUM([1]bom!E$328)</f>
        <v>0</v>
      </c>
      <c r="AH28" s="132">
        <f t="shared" si="39"/>
        <v>30098587000</v>
      </c>
      <c r="AI28" s="147">
        <f t="shared" si="30"/>
        <v>0</v>
      </c>
      <c r="AJ28" s="148">
        <f>SUM([1]bom!J$328)</f>
        <v>460253032</v>
      </c>
      <c r="AK28" s="149">
        <f t="shared" si="14"/>
        <v>1.5291516242938581</v>
      </c>
      <c r="AL28" s="146">
        <f t="shared" si="15"/>
        <v>14094975142</v>
      </c>
      <c r="AM28" s="147">
        <f t="shared" si="16"/>
        <v>46.829358275190792</v>
      </c>
      <c r="AN28" s="148">
        <f>SUM([1]bom!N$328)</f>
        <v>14555228174</v>
      </c>
      <c r="AO28" s="150">
        <f t="shared" si="17"/>
        <v>48.358509899484652</v>
      </c>
      <c r="AP28" s="130">
        <f t="shared" si="40"/>
        <v>79949822000</v>
      </c>
      <c r="AQ28" s="140">
        <f t="shared" si="40"/>
        <v>0</v>
      </c>
      <c r="AR28" s="132">
        <f t="shared" si="41"/>
        <v>79949822000</v>
      </c>
      <c r="AS28" s="147">
        <f t="shared" si="31"/>
        <v>0</v>
      </c>
      <c r="AT28" s="140">
        <f t="shared" si="42"/>
        <v>7644614716</v>
      </c>
      <c r="AU28" s="149">
        <f t="shared" si="18"/>
        <v>9.5617657735373065</v>
      </c>
      <c r="AV28" s="146">
        <f t="shared" si="19"/>
        <v>15043766758</v>
      </c>
      <c r="AW28" s="147">
        <f t="shared" si="20"/>
        <v>18.816510633382023</v>
      </c>
      <c r="AX28" s="140">
        <f t="shared" si="43"/>
        <v>22688381474</v>
      </c>
      <c r="AY28" s="150">
        <f t="shared" si="21"/>
        <v>28.37827640691933</v>
      </c>
      <c r="AZ28" s="145"/>
      <c r="BA28" s="146"/>
      <c r="BB28" s="132">
        <f t="shared" si="44"/>
        <v>0</v>
      </c>
      <c r="BC28" s="147">
        <f t="shared" si="32"/>
        <v>0</v>
      </c>
      <c r="BD28" s="130">
        <f t="shared" si="45"/>
        <v>79949822000</v>
      </c>
      <c r="BE28" s="132">
        <f t="shared" si="45"/>
        <v>0</v>
      </c>
      <c r="BF28" s="132">
        <f t="shared" si="46"/>
        <v>79949822000</v>
      </c>
      <c r="BG28" s="147">
        <f t="shared" si="33"/>
        <v>0</v>
      </c>
      <c r="BH28" s="132">
        <f t="shared" si="47"/>
        <v>7644614716</v>
      </c>
      <c r="BI28" s="149">
        <f t="shared" si="22"/>
        <v>9.5617657735373065</v>
      </c>
      <c r="BJ28" s="146">
        <f t="shared" si="23"/>
        <v>15043766758</v>
      </c>
      <c r="BK28" s="147">
        <f t="shared" si="24"/>
        <v>18.816510633382023</v>
      </c>
      <c r="BL28" s="132">
        <f t="shared" si="48"/>
        <v>22688381474</v>
      </c>
      <c r="BM28" s="150">
        <f t="shared" si="25"/>
        <v>28.37827640691933</v>
      </c>
      <c r="BN28" s="151">
        <f t="shared" si="26"/>
        <v>57261440526</v>
      </c>
      <c r="BO28" s="138"/>
    </row>
    <row r="29" spans="1:67" ht="16.5" hidden="1" thickBot="1" x14ac:dyDescent="0.3">
      <c r="A29" s="152" t="s">
        <v>1223</v>
      </c>
      <c r="B29" s="152">
        <f>SUM(B4:B28)-B9-B15</f>
        <v>979961376000</v>
      </c>
      <c r="C29" s="153">
        <f>SUM(C4:C28)-C9-C15</f>
        <v>192084344</v>
      </c>
      <c r="D29" s="153">
        <f>SUM(D4:D28)-D9-D15</f>
        <v>980153460344</v>
      </c>
      <c r="E29" s="154">
        <f t="shared" si="27"/>
        <v>0</v>
      </c>
      <c r="F29" s="153">
        <f>SUM(F4:F28)-F9-F15</f>
        <v>138347703912</v>
      </c>
      <c r="G29" s="155">
        <f t="shared" si="2"/>
        <v>14.114902360641029</v>
      </c>
      <c r="H29" s="153">
        <f t="shared" si="3"/>
        <v>52343864220</v>
      </c>
      <c r="I29" s="154">
        <f t="shared" si="4"/>
        <v>5.3403743737872551</v>
      </c>
      <c r="J29" s="153">
        <f>SUM(J4:J28)-J9-J15</f>
        <v>190691568132</v>
      </c>
      <c r="K29" s="156">
        <f t="shared" si="5"/>
        <v>19.455276734428285</v>
      </c>
      <c r="L29" s="152">
        <f>SUM(L4:L28)-L9-L15</f>
        <v>0</v>
      </c>
      <c r="M29" s="153">
        <f>SUM(M4:M28)-M9-M15</f>
        <v>0</v>
      </c>
      <c r="N29" s="153">
        <f>SUM(N4:N28)-N9-N15</f>
        <v>0</v>
      </c>
      <c r="O29" s="154">
        <f t="shared" si="28"/>
        <v>0</v>
      </c>
      <c r="P29" s="153">
        <f>SUM(P4:P28)-P9-P15</f>
        <v>0</v>
      </c>
      <c r="Q29" s="155">
        <f t="shared" si="6"/>
        <v>0</v>
      </c>
      <c r="R29" s="153">
        <f t="shared" si="7"/>
        <v>0</v>
      </c>
      <c r="S29" s="154">
        <f t="shared" si="8"/>
        <v>0</v>
      </c>
      <c r="T29" s="153">
        <f>SUM(T4:T28)-T9-T15</f>
        <v>0</v>
      </c>
      <c r="U29" s="156">
        <f t="shared" si="9"/>
        <v>0</v>
      </c>
      <c r="V29" s="152">
        <f>SUM(V4:V28)-V9-V15</f>
        <v>713051309000</v>
      </c>
      <c r="W29" s="153">
        <f>SUM(W4:W28)-W9-W15</f>
        <v>0</v>
      </c>
      <c r="X29" s="153">
        <f>SUM(X4:X28)-X9-X15</f>
        <v>713051309000</v>
      </c>
      <c r="Y29" s="154">
        <f t="shared" si="29"/>
        <v>0</v>
      </c>
      <c r="Z29" s="153">
        <f>SUM(Z4:Z28)-Z9-Z15</f>
        <v>30406662635</v>
      </c>
      <c r="AA29" s="155">
        <f t="shared" si="10"/>
        <v>4.2643021969405011</v>
      </c>
      <c r="AB29" s="153">
        <f t="shared" si="11"/>
        <v>0</v>
      </c>
      <c r="AC29" s="154">
        <f t="shared" si="12"/>
        <v>0</v>
      </c>
      <c r="AD29" s="153">
        <f>SUM(AD4:AD28)-AD9-AD15</f>
        <v>30406662635</v>
      </c>
      <c r="AE29" s="156">
        <f t="shared" si="13"/>
        <v>4.2643021969405011</v>
      </c>
      <c r="AF29" s="152">
        <f>SUM(AF4:AF28)-AF9-AF15</f>
        <v>9983656016000</v>
      </c>
      <c r="AG29" s="153">
        <f>SUM(AG4:AG28)-AG9-AG15</f>
        <v>0</v>
      </c>
      <c r="AH29" s="153">
        <f>SUM(AH4:AH28)-AH9-AH15</f>
        <v>9983656016000</v>
      </c>
      <c r="AI29" s="154">
        <f t="shared" si="30"/>
        <v>0</v>
      </c>
      <c r="AJ29" s="153">
        <f>SUM(AJ4:AJ28)-AJ9-AJ15</f>
        <v>602195203161</v>
      </c>
      <c r="AK29" s="155">
        <f t="shared" si="14"/>
        <v>6.0318104128979435</v>
      </c>
      <c r="AL29" s="153">
        <f t="shared" si="15"/>
        <v>955085645625</v>
      </c>
      <c r="AM29" s="154">
        <f t="shared" si="16"/>
        <v>9.5664919153300296</v>
      </c>
      <c r="AN29" s="153">
        <f>SUM(AN4:AN28)-AN9-AN15</f>
        <v>1557280848786</v>
      </c>
      <c r="AO29" s="156">
        <f t="shared" si="17"/>
        <v>15.598302328227973</v>
      </c>
      <c r="AP29" s="152">
        <f>SUM(AP4:AP28)-AP9-AP15</f>
        <v>11676668701000</v>
      </c>
      <c r="AQ29" s="153">
        <f>SUM(AQ4:AQ28)-AQ9-AQ15</f>
        <v>192084344</v>
      </c>
      <c r="AR29" s="153">
        <f>SUM(AR4:AR28)-AR9-AR15</f>
        <v>11676860785344</v>
      </c>
      <c r="AS29" s="154">
        <f t="shared" si="31"/>
        <v>0</v>
      </c>
      <c r="AT29" s="153">
        <f>SUM(AT4:AT28)-AT9-AT15</f>
        <v>770949569708</v>
      </c>
      <c r="AU29" s="155">
        <f t="shared" si="18"/>
        <v>6.6023701393755019</v>
      </c>
      <c r="AV29" s="153">
        <f t="shared" si="19"/>
        <v>1007429509845</v>
      </c>
      <c r="AW29" s="154">
        <f t="shared" si="20"/>
        <v>8.6275714711736295</v>
      </c>
      <c r="AX29" s="153">
        <f>SUM(AX4:AX28)-AX9-AX15</f>
        <v>1778379079553</v>
      </c>
      <c r="AY29" s="156">
        <f t="shared" si="21"/>
        <v>15.229941610549133</v>
      </c>
      <c r="AZ29" s="152">
        <f>SUM(AZ4:AZ28)-AZ9-AZ15</f>
        <v>0</v>
      </c>
      <c r="BA29" s="153">
        <f>SUM(BA4:BA28)-BA9-BA15</f>
        <v>0</v>
      </c>
      <c r="BB29" s="153">
        <f>SUM(BB4:BB28)-BB9-BB15</f>
        <v>0</v>
      </c>
      <c r="BC29" s="154">
        <f t="shared" si="32"/>
        <v>0</v>
      </c>
      <c r="BD29" s="152">
        <f>SUM(BD4:BD28)-BD9-BD15</f>
        <v>11676668701000</v>
      </c>
      <c r="BE29" s="153">
        <f>SUM(BE4:BE28)-BE9-BE15</f>
        <v>192084344</v>
      </c>
      <c r="BF29" s="153">
        <f>SUM(BF4:BF28)-BF9-BF15</f>
        <v>11676860785344</v>
      </c>
      <c r="BG29" s="154">
        <f t="shared" si="33"/>
        <v>0</v>
      </c>
      <c r="BH29" s="153">
        <f>SUM(BH4:BH28)-BH9-BH15</f>
        <v>770949569708</v>
      </c>
      <c r="BI29" s="155">
        <f t="shared" si="22"/>
        <v>6.6023701393755019</v>
      </c>
      <c r="BJ29" s="153">
        <f t="shared" si="23"/>
        <v>1007429509845</v>
      </c>
      <c r="BK29" s="154">
        <f t="shared" si="24"/>
        <v>8.6275714711736295</v>
      </c>
      <c r="BL29" s="153">
        <f>SUM(BL4:BL28)-BL9-BL15</f>
        <v>1778379079553</v>
      </c>
      <c r="BM29" s="156">
        <f t="shared" si="25"/>
        <v>15.229941610549133</v>
      </c>
      <c r="BN29" s="157">
        <f t="shared" si="26"/>
        <v>9898481705791</v>
      </c>
      <c r="BO29" s="118"/>
    </row>
    <row r="30" spans="1:67" hidden="1" x14ac:dyDescent="0.25">
      <c r="A30" s="130" t="s">
        <v>1224</v>
      </c>
      <c r="B30" s="130">
        <f>SUM([2]ipe!D$9)</f>
        <v>8933770000</v>
      </c>
      <c r="C30" s="132">
        <f>SUM([2]ipe!E$9)</f>
        <v>0</v>
      </c>
      <c r="D30" s="132">
        <f t="shared" ref="D30:D49" si="49">SUM(B30:C30)</f>
        <v>8933770000</v>
      </c>
      <c r="E30" s="133">
        <f t="shared" si="27"/>
        <v>0</v>
      </c>
      <c r="F30" s="130">
        <f>SUM([2]ipe!J$9)</f>
        <v>1329900878</v>
      </c>
      <c r="G30" s="134">
        <f t="shared" si="2"/>
        <v>14.88622247942358</v>
      </c>
      <c r="H30" s="132">
        <f t="shared" si="3"/>
        <v>7552421</v>
      </c>
      <c r="I30" s="133">
        <f t="shared" si="4"/>
        <v>8.4537893856680882E-2</v>
      </c>
      <c r="J30" s="130">
        <f>SUM([2]ipe!N$9)</f>
        <v>1337453299</v>
      </c>
      <c r="K30" s="135">
        <f t="shared" si="5"/>
        <v>14.970760373280262</v>
      </c>
      <c r="L30" s="130"/>
      <c r="M30" s="132"/>
      <c r="N30" s="132">
        <f t="shared" ref="N30:N49" si="50">SUM(L30:M30)</f>
        <v>0</v>
      </c>
      <c r="O30" s="133">
        <f t="shared" si="28"/>
        <v>0</v>
      </c>
      <c r="P30" s="132"/>
      <c r="Q30" s="134">
        <f t="shared" si="6"/>
        <v>0</v>
      </c>
      <c r="R30" s="132">
        <f t="shared" si="7"/>
        <v>0</v>
      </c>
      <c r="S30" s="133">
        <f t="shared" si="8"/>
        <v>0</v>
      </c>
      <c r="T30" s="132"/>
      <c r="U30" s="135">
        <f t="shared" si="9"/>
        <v>0</v>
      </c>
      <c r="V30" s="130"/>
      <c r="W30" s="132"/>
      <c r="X30" s="132">
        <f t="shared" ref="X30:X49" si="51">SUM(V30:W30)</f>
        <v>0</v>
      </c>
      <c r="Y30" s="133">
        <f t="shared" si="29"/>
        <v>0</v>
      </c>
      <c r="Z30" s="132"/>
      <c r="AA30" s="134">
        <f t="shared" si="10"/>
        <v>0</v>
      </c>
      <c r="AB30" s="132">
        <f t="shared" si="11"/>
        <v>0</v>
      </c>
      <c r="AC30" s="133">
        <f t="shared" si="12"/>
        <v>0</v>
      </c>
      <c r="AD30" s="132"/>
      <c r="AE30" s="135">
        <f t="shared" si="13"/>
        <v>0</v>
      </c>
      <c r="AF30" s="130">
        <f>SUM([2]ipe!D$328)</f>
        <v>40880300000</v>
      </c>
      <c r="AG30" s="131">
        <f>SUM([2]ipe!E$328)</f>
        <v>2300000000</v>
      </c>
      <c r="AH30" s="132">
        <f t="shared" ref="AH30:AH49" si="52">SUM(AF30:AG30)</f>
        <v>43180300000</v>
      </c>
      <c r="AI30" s="133">
        <f t="shared" si="30"/>
        <v>0</v>
      </c>
      <c r="AJ30" s="131">
        <f>SUM([2]ipe!J$328)</f>
        <v>1685836276</v>
      </c>
      <c r="AK30" s="134">
        <f t="shared" si="14"/>
        <v>3.9041791650359077</v>
      </c>
      <c r="AL30" s="132">
        <f t="shared" si="15"/>
        <v>5173580564</v>
      </c>
      <c r="AM30" s="133">
        <f t="shared" si="16"/>
        <v>11.981344650222439</v>
      </c>
      <c r="AN30" s="131">
        <f>SUM([2]ipe!N$328)</f>
        <v>6859416840</v>
      </c>
      <c r="AO30" s="135">
        <f t="shared" si="17"/>
        <v>15.885523815258349</v>
      </c>
      <c r="AP30" s="130">
        <f t="shared" ref="AP30:AQ49" si="53">SUM(B30+L30+V30+AF30)</f>
        <v>49814070000</v>
      </c>
      <c r="AQ30" s="140">
        <f t="shared" si="53"/>
        <v>2300000000</v>
      </c>
      <c r="AR30" s="132">
        <f t="shared" ref="AR30:AR49" si="54">SUM(AP30:AQ30)</f>
        <v>52114070000</v>
      </c>
      <c r="AS30" s="133">
        <f t="shared" si="31"/>
        <v>0</v>
      </c>
      <c r="AT30" s="140">
        <f t="shared" ref="AT30:AT49" si="55">SUM(F30+P30+Z30+AJ30)</f>
        <v>3015737154</v>
      </c>
      <c r="AU30" s="134">
        <f t="shared" si="18"/>
        <v>5.7868002902095341</v>
      </c>
      <c r="AV30" s="132">
        <f t="shared" si="19"/>
        <v>5181132985</v>
      </c>
      <c r="AW30" s="133">
        <f t="shared" si="20"/>
        <v>9.941908173742716</v>
      </c>
      <c r="AX30" s="140">
        <f t="shared" ref="AX30:AX49" si="56">SUM(J30+T30+AD30+AN30)</f>
        <v>8196870139</v>
      </c>
      <c r="AY30" s="135">
        <f t="shared" si="21"/>
        <v>15.728708463952248</v>
      </c>
      <c r="AZ30" s="130"/>
      <c r="BA30" s="132"/>
      <c r="BB30" s="132">
        <f t="shared" ref="BB30:BB49" si="57">SUM(AZ30:BA30)</f>
        <v>0</v>
      </c>
      <c r="BC30" s="133">
        <f t="shared" si="32"/>
        <v>0</v>
      </c>
      <c r="BD30" s="130">
        <f t="shared" ref="BD30:BE49" si="58">SUM(AP30+AZ30)</f>
        <v>49814070000</v>
      </c>
      <c r="BE30" s="132">
        <f t="shared" si="58"/>
        <v>2300000000</v>
      </c>
      <c r="BF30" s="132">
        <f t="shared" ref="BF30:BF49" si="59">SUM(BD30:BE30)</f>
        <v>52114070000</v>
      </c>
      <c r="BG30" s="133">
        <f t="shared" si="33"/>
        <v>0</v>
      </c>
      <c r="BH30" s="132">
        <f t="shared" ref="BH30:BH49" si="60">SUM(AT30)</f>
        <v>3015737154</v>
      </c>
      <c r="BI30" s="134">
        <f t="shared" si="22"/>
        <v>5.7868002902095341</v>
      </c>
      <c r="BJ30" s="132">
        <f t="shared" si="23"/>
        <v>5181132985</v>
      </c>
      <c r="BK30" s="133">
        <f t="shared" si="24"/>
        <v>9.941908173742716</v>
      </c>
      <c r="BL30" s="132">
        <f t="shared" ref="BL30:BL49" si="61">SUM(AX30)</f>
        <v>8196870139</v>
      </c>
      <c r="BM30" s="135">
        <f t="shared" si="25"/>
        <v>15.728708463952248</v>
      </c>
      <c r="BN30" s="137">
        <f t="shared" si="26"/>
        <v>43917199861</v>
      </c>
      <c r="BO30" s="138"/>
    </row>
    <row r="31" spans="1:67" hidden="1" x14ac:dyDescent="0.25">
      <c r="A31" s="139" t="s">
        <v>1225</v>
      </c>
      <c r="B31" s="130">
        <f>SUM([2]ffd!D$9)</f>
        <v>20402400000</v>
      </c>
      <c r="C31" s="132">
        <f>SUM([2]ffd!E$9)</f>
        <v>0</v>
      </c>
      <c r="D31" s="132">
        <f t="shared" si="49"/>
        <v>20402400000</v>
      </c>
      <c r="E31" s="141">
        <f t="shared" si="27"/>
        <v>0</v>
      </c>
      <c r="F31" s="130">
        <f>SUM([2]ffd!J$9)</f>
        <v>414771261</v>
      </c>
      <c r="G31" s="142">
        <f t="shared" si="2"/>
        <v>2.0329532849076579</v>
      </c>
      <c r="H31" s="140">
        <f t="shared" si="3"/>
        <v>490406393</v>
      </c>
      <c r="I31" s="141">
        <f t="shared" si="4"/>
        <v>2.403670122142493</v>
      </c>
      <c r="J31" s="130">
        <f>SUM([2]ffd!N$9)</f>
        <v>905177654</v>
      </c>
      <c r="K31" s="143">
        <f t="shared" si="5"/>
        <v>4.4366234070501509</v>
      </c>
      <c r="L31" s="139"/>
      <c r="M31" s="140"/>
      <c r="N31" s="132">
        <f t="shared" si="50"/>
        <v>0</v>
      </c>
      <c r="O31" s="141">
        <f t="shared" si="28"/>
        <v>0</v>
      </c>
      <c r="P31" s="140"/>
      <c r="Q31" s="142">
        <f t="shared" si="6"/>
        <v>0</v>
      </c>
      <c r="R31" s="140">
        <f t="shared" si="7"/>
        <v>0</v>
      </c>
      <c r="S31" s="141">
        <f t="shared" si="8"/>
        <v>0</v>
      </c>
      <c r="T31" s="140"/>
      <c r="U31" s="143">
        <f t="shared" si="9"/>
        <v>0</v>
      </c>
      <c r="V31" s="139"/>
      <c r="W31" s="140"/>
      <c r="X31" s="132">
        <f t="shared" si="51"/>
        <v>0</v>
      </c>
      <c r="Y31" s="141">
        <f t="shared" si="29"/>
        <v>0</v>
      </c>
      <c r="Z31" s="140"/>
      <c r="AA31" s="142">
        <f t="shared" si="10"/>
        <v>0</v>
      </c>
      <c r="AB31" s="140">
        <f t="shared" si="11"/>
        <v>0</v>
      </c>
      <c r="AC31" s="141">
        <f t="shared" si="12"/>
        <v>0</v>
      </c>
      <c r="AD31" s="140"/>
      <c r="AE31" s="143">
        <f t="shared" si="13"/>
        <v>0</v>
      </c>
      <c r="AF31" s="130">
        <f>SUM([2]ffd!D$328)</f>
        <v>2149411216000</v>
      </c>
      <c r="AG31" s="132">
        <f>SUM([2]ffd!E$328)</f>
        <v>0</v>
      </c>
      <c r="AH31" s="132">
        <f t="shared" si="52"/>
        <v>2149411216000</v>
      </c>
      <c r="AI31" s="141">
        <f t="shared" si="30"/>
        <v>0</v>
      </c>
      <c r="AJ31" s="132">
        <f>SUM([2]ffd!J$328)</f>
        <v>166921337433</v>
      </c>
      <c r="AK31" s="142">
        <f t="shared" si="14"/>
        <v>7.7659098543105403</v>
      </c>
      <c r="AL31" s="140">
        <f t="shared" si="15"/>
        <v>389916605848</v>
      </c>
      <c r="AM31" s="141">
        <f t="shared" si="16"/>
        <v>18.140623950666125</v>
      </c>
      <c r="AN31" s="132">
        <f>SUM([2]ffd!N$328)</f>
        <v>556837943281</v>
      </c>
      <c r="AO31" s="143">
        <f t="shared" si="17"/>
        <v>25.906533804976668</v>
      </c>
      <c r="AP31" s="130">
        <f t="shared" si="53"/>
        <v>2169813616000</v>
      </c>
      <c r="AQ31" s="140">
        <f t="shared" si="53"/>
        <v>0</v>
      </c>
      <c r="AR31" s="132">
        <f t="shared" si="54"/>
        <v>2169813616000</v>
      </c>
      <c r="AS31" s="141">
        <f t="shared" si="31"/>
        <v>0</v>
      </c>
      <c r="AT31" s="140">
        <f t="shared" si="55"/>
        <v>167336108694</v>
      </c>
      <c r="AU31" s="142">
        <f t="shared" si="18"/>
        <v>7.7120038080727022</v>
      </c>
      <c r="AV31" s="140">
        <f t="shared" si="19"/>
        <v>390407012241</v>
      </c>
      <c r="AW31" s="141">
        <f t="shared" si="20"/>
        <v>17.992651966149335</v>
      </c>
      <c r="AX31" s="140">
        <f t="shared" si="56"/>
        <v>557743120935</v>
      </c>
      <c r="AY31" s="143">
        <f t="shared" si="21"/>
        <v>25.70465577422204</v>
      </c>
      <c r="AZ31" s="139"/>
      <c r="BA31" s="140"/>
      <c r="BB31" s="132">
        <f t="shared" si="57"/>
        <v>0</v>
      </c>
      <c r="BC31" s="141">
        <f t="shared" si="32"/>
        <v>0</v>
      </c>
      <c r="BD31" s="130">
        <f t="shared" si="58"/>
        <v>2169813616000</v>
      </c>
      <c r="BE31" s="132">
        <f t="shared" si="58"/>
        <v>0</v>
      </c>
      <c r="BF31" s="132">
        <f t="shared" si="59"/>
        <v>2169813616000</v>
      </c>
      <c r="BG31" s="141">
        <f t="shared" si="33"/>
        <v>0</v>
      </c>
      <c r="BH31" s="132">
        <f t="shared" si="60"/>
        <v>167336108694</v>
      </c>
      <c r="BI31" s="142">
        <f t="shared" si="22"/>
        <v>7.7120038080727022</v>
      </c>
      <c r="BJ31" s="140">
        <f t="shared" si="23"/>
        <v>390407012241</v>
      </c>
      <c r="BK31" s="141">
        <f t="shared" si="24"/>
        <v>17.992651966149335</v>
      </c>
      <c r="BL31" s="132">
        <f t="shared" si="61"/>
        <v>557743120935</v>
      </c>
      <c r="BM31" s="143">
        <f t="shared" si="25"/>
        <v>25.70465577422204</v>
      </c>
      <c r="BN31" s="144">
        <f t="shared" si="26"/>
        <v>1612070495065</v>
      </c>
      <c r="BO31" s="138"/>
    </row>
    <row r="32" spans="1:67" hidden="1" x14ac:dyDescent="0.25">
      <c r="A32" s="139" t="s">
        <v>1226</v>
      </c>
      <c r="B32" s="130">
        <f>SUM([2]ind!D$9)</f>
        <v>10413986000</v>
      </c>
      <c r="C32" s="132">
        <f>SUM([2]ind!E$9)</f>
        <v>0</v>
      </c>
      <c r="D32" s="132">
        <f t="shared" si="49"/>
        <v>10413986000</v>
      </c>
      <c r="E32" s="141">
        <f t="shared" si="27"/>
        <v>0</v>
      </c>
      <c r="F32" s="130">
        <f>SUM([2]ind!J$9)</f>
        <v>682946835</v>
      </c>
      <c r="G32" s="142">
        <f t="shared" si="2"/>
        <v>6.5579772721031118</v>
      </c>
      <c r="H32" s="140">
        <f t="shared" si="3"/>
        <v>19824240</v>
      </c>
      <c r="I32" s="141">
        <f t="shared" si="4"/>
        <v>0.19036169243937912</v>
      </c>
      <c r="J32" s="130">
        <f>SUM([2]ind!N$9)</f>
        <v>702771075</v>
      </c>
      <c r="K32" s="143">
        <f t="shared" si="5"/>
        <v>6.7483389645424916</v>
      </c>
      <c r="L32" s="139"/>
      <c r="M32" s="140"/>
      <c r="N32" s="132">
        <f t="shared" si="50"/>
        <v>0</v>
      </c>
      <c r="O32" s="141">
        <f t="shared" si="28"/>
        <v>0</v>
      </c>
      <c r="P32" s="140"/>
      <c r="Q32" s="142">
        <f t="shared" si="6"/>
        <v>0</v>
      </c>
      <c r="R32" s="140">
        <f t="shared" si="7"/>
        <v>0</v>
      </c>
      <c r="S32" s="141">
        <f t="shared" si="8"/>
        <v>0</v>
      </c>
      <c r="T32" s="140"/>
      <c r="U32" s="143">
        <f t="shared" si="9"/>
        <v>0</v>
      </c>
      <c r="V32" s="139"/>
      <c r="W32" s="140"/>
      <c r="X32" s="132">
        <f t="shared" si="51"/>
        <v>0</v>
      </c>
      <c r="Y32" s="141">
        <f t="shared" si="29"/>
        <v>0</v>
      </c>
      <c r="Z32" s="140"/>
      <c r="AA32" s="142">
        <f t="shared" si="10"/>
        <v>0</v>
      </c>
      <c r="AB32" s="140">
        <f t="shared" si="11"/>
        <v>0</v>
      </c>
      <c r="AC32" s="141">
        <f t="shared" si="12"/>
        <v>0</v>
      </c>
      <c r="AD32" s="140"/>
      <c r="AE32" s="143">
        <f t="shared" si="13"/>
        <v>0</v>
      </c>
      <c r="AF32" s="130">
        <f>SUM([2]ind!D$328)</f>
        <v>11766716000</v>
      </c>
      <c r="AG32" s="132">
        <f>SUM([2]ind!E$328)</f>
        <v>6795000000</v>
      </c>
      <c r="AH32" s="132">
        <f t="shared" si="52"/>
        <v>18561716000</v>
      </c>
      <c r="AI32" s="141">
        <f t="shared" si="30"/>
        <v>0</v>
      </c>
      <c r="AJ32" s="132">
        <f>SUM([2]ind!J$328)</f>
        <v>668457301</v>
      </c>
      <c r="AK32" s="142">
        <f t="shared" si="14"/>
        <v>3.6012688751406388</v>
      </c>
      <c r="AL32" s="140">
        <f t="shared" si="15"/>
        <v>2431030076</v>
      </c>
      <c r="AM32" s="141">
        <f t="shared" si="16"/>
        <v>13.09701148320554</v>
      </c>
      <c r="AN32" s="132">
        <f>SUM([2]ind!N$328)</f>
        <v>3099487377</v>
      </c>
      <c r="AO32" s="143">
        <f t="shared" si="17"/>
        <v>16.698280358346178</v>
      </c>
      <c r="AP32" s="130">
        <f t="shared" si="53"/>
        <v>22180702000</v>
      </c>
      <c r="AQ32" s="140">
        <f t="shared" si="53"/>
        <v>6795000000</v>
      </c>
      <c r="AR32" s="132">
        <f t="shared" si="54"/>
        <v>28975702000</v>
      </c>
      <c r="AS32" s="141">
        <f t="shared" si="31"/>
        <v>0</v>
      </c>
      <c r="AT32" s="140">
        <f t="shared" si="55"/>
        <v>1351404136</v>
      </c>
      <c r="AU32" s="142">
        <f t="shared" si="18"/>
        <v>4.6639219853931406</v>
      </c>
      <c r="AV32" s="140">
        <f t="shared" si="19"/>
        <v>2450854316</v>
      </c>
      <c r="AW32" s="141">
        <f t="shared" si="20"/>
        <v>8.458308675316994</v>
      </c>
      <c r="AX32" s="140">
        <f t="shared" si="56"/>
        <v>3802258452</v>
      </c>
      <c r="AY32" s="143">
        <f t="shared" si="21"/>
        <v>13.122230660710136</v>
      </c>
      <c r="AZ32" s="139"/>
      <c r="BA32" s="140"/>
      <c r="BB32" s="132">
        <f t="shared" si="57"/>
        <v>0</v>
      </c>
      <c r="BC32" s="141">
        <f t="shared" si="32"/>
        <v>0</v>
      </c>
      <c r="BD32" s="130">
        <f t="shared" si="58"/>
        <v>22180702000</v>
      </c>
      <c r="BE32" s="132">
        <f t="shared" si="58"/>
        <v>6795000000</v>
      </c>
      <c r="BF32" s="132">
        <f t="shared" si="59"/>
        <v>28975702000</v>
      </c>
      <c r="BG32" s="141">
        <f t="shared" si="33"/>
        <v>0</v>
      </c>
      <c r="BH32" s="132">
        <f t="shared" si="60"/>
        <v>1351404136</v>
      </c>
      <c r="BI32" s="142">
        <f t="shared" si="22"/>
        <v>4.6639219853931406</v>
      </c>
      <c r="BJ32" s="140">
        <f t="shared" si="23"/>
        <v>2450854316</v>
      </c>
      <c r="BK32" s="141">
        <f t="shared" si="24"/>
        <v>8.458308675316994</v>
      </c>
      <c r="BL32" s="132">
        <f t="shared" si="61"/>
        <v>3802258452</v>
      </c>
      <c r="BM32" s="143">
        <f t="shared" si="25"/>
        <v>13.122230660710136</v>
      </c>
      <c r="BN32" s="144">
        <f t="shared" si="26"/>
        <v>25173443548</v>
      </c>
      <c r="BO32" s="138"/>
    </row>
    <row r="33" spans="1:67" hidden="1" x14ac:dyDescent="0.25">
      <c r="A33" s="139" t="s">
        <v>1227</v>
      </c>
      <c r="B33" s="130">
        <f>SUM([2]idu!D$9)</f>
        <v>53737063000</v>
      </c>
      <c r="C33" s="132">
        <f>SUM([2]idu!E$9)</f>
        <v>0</v>
      </c>
      <c r="D33" s="132">
        <f t="shared" si="49"/>
        <v>53737063000</v>
      </c>
      <c r="E33" s="141">
        <f t="shared" si="27"/>
        <v>0</v>
      </c>
      <c r="F33" s="130">
        <f>SUM([2]idu!J$9)</f>
        <v>8741882486</v>
      </c>
      <c r="G33" s="142">
        <f t="shared" si="2"/>
        <v>16.267882906068014</v>
      </c>
      <c r="H33" s="140">
        <f t="shared" si="3"/>
        <v>1048338673</v>
      </c>
      <c r="I33" s="141">
        <f t="shared" si="4"/>
        <v>1.9508670821849716</v>
      </c>
      <c r="J33" s="130">
        <f>SUM([2]idu!N$9)</f>
        <v>9790221159</v>
      </c>
      <c r="K33" s="143">
        <f t="shared" si="5"/>
        <v>18.218749988252984</v>
      </c>
      <c r="L33" s="139"/>
      <c r="M33" s="140"/>
      <c r="N33" s="132">
        <f t="shared" si="50"/>
        <v>0</v>
      </c>
      <c r="O33" s="141">
        <f t="shared" si="28"/>
        <v>0</v>
      </c>
      <c r="P33" s="140"/>
      <c r="Q33" s="142">
        <f t="shared" si="6"/>
        <v>0</v>
      </c>
      <c r="R33" s="140">
        <f t="shared" si="7"/>
        <v>0</v>
      </c>
      <c r="S33" s="141">
        <f t="shared" si="8"/>
        <v>0</v>
      </c>
      <c r="T33" s="140"/>
      <c r="U33" s="143">
        <f t="shared" si="9"/>
        <v>0</v>
      </c>
      <c r="V33" s="139"/>
      <c r="W33" s="140"/>
      <c r="X33" s="132">
        <f t="shared" si="51"/>
        <v>0</v>
      </c>
      <c r="Y33" s="141">
        <f t="shared" si="29"/>
        <v>0</v>
      </c>
      <c r="Z33" s="140"/>
      <c r="AA33" s="142">
        <f t="shared" si="10"/>
        <v>0</v>
      </c>
      <c r="AB33" s="140">
        <f t="shared" si="11"/>
        <v>0</v>
      </c>
      <c r="AC33" s="141">
        <f t="shared" si="12"/>
        <v>0</v>
      </c>
      <c r="AD33" s="140"/>
      <c r="AE33" s="143">
        <f t="shared" si="13"/>
        <v>0</v>
      </c>
      <c r="AF33" s="130">
        <f>SUM([2]idu!D$328)</f>
        <v>791696757000</v>
      </c>
      <c r="AG33" s="132">
        <f>SUM([2]idu!E$328)</f>
        <v>0</v>
      </c>
      <c r="AH33" s="132">
        <f t="shared" si="52"/>
        <v>791696757000</v>
      </c>
      <c r="AI33" s="141">
        <f t="shared" si="30"/>
        <v>0</v>
      </c>
      <c r="AJ33" s="132">
        <f>SUM([2]idu!J$328)</f>
        <v>9147110331</v>
      </c>
      <c r="AK33" s="142">
        <f t="shared" si="14"/>
        <v>1.1553805481863304</v>
      </c>
      <c r="AL33" s="140">
        <f t="shared" si="15"/>
        <v>132116775996</v>
      </c>
      <c r="AM33" s="141">
        <f t="shared" si="16"/>
        <v>16.68780057867535</v>
      </c>
      <c r="AN33" s="132">
        <f>SUM([2]idu!N$328)</f>
        <v>141263886327</v>
      </c>
      <c r="AO33" s="143">
        <f t="shared" si="17"/>
        <v>17.843181126861683</v>
      </c>
      <c r="AP33" s="130">
        <f t="shared" si="53"/>
        <v>845433820000</v>
      </c>
      <c r="AQ33" s="140">
        <f t="shared" si="53"/>
        <v>0</v>
      </c>
      <c r="AR33" s="132">
        <f t="shared" si="54"/>
        <v>845433820000</v>
      </c>
      <c r="AS33" s="141">
        <f t="shared" si="31"/>
        <v>0</v>
      </c>
      <c r="AT33" s="140">
        <f t="shared" si="55"/>
        <v>17888992817</v>
      </c>
      <c r="AU33" s="142">
        <f t="shared" si="18"/>
        <v>2.1159542466611994</v>
      </c>
      <c r="AV33" s="140">
        <f t="shared" si="19"/>
        <v>133165114669</v>
      </c>
      <c r="AW33" s="141">
        <f t="shared" si="20"/>
        <v>15.751098609823771</v>
      </c>
      <c r="AX33" s="140">
        <f t="shared" si="56"/>
        <v>151054107486</v>
      </c>
      <c r="AY33" s="143">
        <f t="shared" si="21"/>
        <v>17.867052856484968</v>
      </c>
      <c r="AZ33" s="139"/>
      <c r="BA33" s="140"/>
      <c r="BB33" s="132">
        <f t="shared" si="57"/>
        <v>0</v>
      </c>
      <c r="BC33" s="141">
        <f t="shared" si="32"/>
        <v>0</v>
      </c>
      <c r="BD33" s="130">
        <f t="shared" si="58"/>
        <v>845433820000</v>
      </c>
      <c r="BE33" s="132">
        <f t="shared" si="58"/>
        <v>0</v>
      </c>
      <c r="BF33" s="132">
        <f t="shared" si="59"/>
        <v>845433820000</v>
      </c>
      <c r="BG33" s="141">
        <f t="shared" si="33"/>
        <v>0</v>
      </c>
      <c r="BH33" s="132">
        <f t="shared" si="60"/>
        <v>17888992817</v>
      </c>
      <c r="BI33" s="142">
        <f t="shared" si="22"/>
        <v>2.1159542466611994</v>
      </c>
      <c r="BJ33" s="140">
        <f t="shared" si="23"/>
        <v>133165114669</v>
      </c>
      <c r="BK33" s="141">
        <f t="shared" si="24"/>
        <v>15.751098609823771</v>
      </c>
      <c r="BL33" s="132">
        <f t="shared" si="61"/>
        <v>151054107486</v>
      </c>
      <c r="BM33" s="143">
        <f t="shared" si="25"/>
        <v>17.867052856484968</v>
      </c>
      <c r="BN33" s="144">
        <f t="shared" si="26"/>
        <v>694379712514</v>
      </c>
      <c r="BO33" s="138"/>
    </row>
    <row r="34" spans="1:67" hidden="1" x14ac:dyDescent="0.25">
      <c r="A34" s="139" t="s">
        <v>1228</v>
      </c>
      <c r="B34" s="130">
        <f>SUM([2]fon!D$9)</f>
        <v>418914896000</v>
      </c>
      <c r="C34" s="132">
        <f>SUM([2]fon!E$9)</f>
        <v>0</v>
      </c>
      <c r="D34" s="132">
        <f t="shared" si="49"/>
        <v>418914896000</v>
      </c>
      <c r="E34" s="141">
        <f t="shared" si="27"/>
        <v>0</v>
      </c>
      <c r="F34" s="130">
        <f>SUM([2]fon!J$9)</f>
        <v>111663271399</v>
      </c>
      <c r="G34" s="142">
        <f t="shared" si="2"/>
        <v>26.655359469241695</v>
      </c>
      <c r="H34" s="140">
        <f t="shared" si="3"/>
        <v>1344435490</v>
      </c>
      <c r="I34" s="141">
        <f t="shared" si="4"/>
        <v>0.32093284407819195</v>
      </c>
      <c r="J34" s="130">
        <f>SUM([2]fon!N$9)</f>
        <v>113007706889</v>
      </c>
      <c r="K34" s="143">
        <f t="shared" si="5"/>
        <v>26.976292313319888</v>
      </c>
      <c r="L34" s="139"/>
      <c r="M34" s="140"/>
      <c r="N34" s="132">
        <f t="shared" si="50"/>
        <v>0</v>
      </c>
      <c r="O34" s="141">
        <f t="shared" si="28"/>
        <v>0</v>
      </c>
      <c r="P34" s="140"/>
      <c r="Q34" s="142">
        <f t="shared" si="6"/>
        <v>0</v>
      </c>
      <c r="R34" s="140">
        <f t="shared" si="7"/>
        <v>0</v>
      </c>
      <c r="S34" s="141">
        <f t="shared" si="8"/>
        <v>0</v>
      </c>
      <c r="T34" s="140"/>
      <c r="U34" s="143">
        <f t="shared" si="9"/>
        <v>0</v>
      </c>
      <c r="V34" s="130">
        <f>SUM([2]fon!D$308)</f>
        <v>217711857000</v>
      </c>
      <c r="W34" s="140">
        <f>SUM([2]fon!E$308)</f>
        <v>0</v>
      </c>
      <c r="X34" s="132">
        <f t="shared" si="51"/>
        <v>217711857000</v>
      </c>
      <c r="Y34" s="141">
        <f t="shared" si="29"/>
        <v>0</v>
      </c>
      <c r="Z34" s="140">
        <f>SUM([2]fon!J$308)</f>
        <v>23364492332</v>
      </c>
      <c r="AA34" s="142">
        <f t="shared" si="10"/>
        <v>10.731841918926815</v>
      </c>
      <c r="AB34" s="140">
        <f t="shared" si="11"/>
        <v>0</v>
      </c>
      <c r="AC34" s="141">
        <f t="shared" si="12"/>
        <v>0</v>
      </c>
      <c r="AD34" s="140">
        <f>SUM([2]fon!N$308)</f>
        <v>23364492332</v>
      </c>
      <c r="AE34" s="143">
        <f t="shared" si="13"/>
        <v>10.731841918926815</v>
      </c>
      <c r="AF34" s="130">
        <f>SUM([2]fon!D$328)</f>
        <v>3186252000</v>
      </c>
      <c r="AG34" s="132">
        <f>SUM([2]fon!E$328)</f>
        <v>0</v>
      </c>
      <c r="AH34" s="132">
        <f t="shared" si="52"/>
        <v>3186252000</v>
      </c>
      <c r="AI34" s="141">
        <f t="shared" si="30"/>
        <v>0</v>
      </c>
      <c r="AJ34" s="132">
        <f>SUM([2]fon!J$328)</f>
        <v>2577400</v>
      </c>
      <c r="AK34" s="142">
        <f t="shared" si="14"/>
        <v>8.0891279158082918E-2</v>
      </c>
      <c r="AL34" s="140">
        <f t="shared" si="15"/>
        <v>99431959</v>
      </c>
      <c r="AM34" s="141">
        <f t="shared" si="16"/>
        <v>3.120655836387078</v>
      </c>
      <c r="AN34" s="132">
        <f>SUM([2]fon!N$328)</f>
        <v>102009359</v>
      </c>
      <c r="AO34" s="143">
        <f t="shared" si="17"/>
        <v>3.2015471155451607</v>
      </c>
      <c r="AP34" s="130">
        <f t="shared" si="53"/>
        <v>639813005000</v>
      </c>
      <c r="AQ34" s="140">
        <f t="shared" si="53"/>
        <v>0</v>
      </c>
      <c r="AR34" s="132">
        <f t="shared" si="54"/>
        <v>639813005000</v>
      </c>
      <c r="AS34" s="141">
        <f t="shared" si="31"/>
        <v>0</v>
      </c>
      <c r="AT34" s="140">
        <f t="shared" si="55"/>
        <v>135030341131</v>
      </c>
      <c r="AU34" s="142">
        <f t="shared" si="18"/>
        <v>21.104657153850756</v>
      </c>
      <c r="AV34" s="140">
        <f t="shared" si="19"/>
        <v>1443867449</v>
      </c>
      <c r="AW34" s="141">
        <f t="shared" si="20"/>
        <v>0.22567022516211593</v>
      </c>
      <c r="AX34" s="140">
        <f t="shared" si="56"/>
        <v>136474208580</v>
      </c>
      <c r="AY34" s="143">
        <f t="shared" si="21"/>
        <v>21.330327379012871</v>
      </c>
      <c r="AZ34" s="139"/>
      <c r="BA34" s="140"/>
      <c r="BB34" s="132">
        <f t="shared" si="57"/>
        <v>0</v>
      </c>
      <c r="BC34" s="141">
        <f t="shared" si="32"/>
        <v>0</v>
      </c>
      <c r="BD34" s="130">
        <f t="shared" si="58"/>
        <v>639813005000</v>
      </c>
      <c r="BE34" s="132">
        <f t="shared" si="58"/>
        <v>0</v>
      </c>
      <c r="BF34" s="132">
        <f t="shared" si="59"/>
        <v>639813005000</v>
      </c>
      <c r="BG34" s="141">
        <f t="shared" si="33"/>
        <v>0</v>
      </c>
      <c r="BH34" s="132">
        <f t="shared" si="60"/>
        <v>135030341131</v>
      </c>
      <c r="BI34" s="142">
        <f t="shared" si="22"/>
        <v>21.104657153850756</v>
      </c>
      <c r="BJ34" s="140">
        <f t="shared" si="23"/>
        <v>1443867449</v>
      </c>
      <c r="BK34" s="141">
        <f t="shared" si="24"/>
        <v>0.22567022516211593</v>
      </c>
      <c r="BL34" s="132">
        <f t="shared" si="61"/>
        <v>136474208580</v>
      </c>
      <c r="BM34" s="143">
        <f t="shared" si="25"/>
        <v>21.330327379012871</v>
      </c>
      <c r="BN34" s="144">
        <f t="shared" si="26"/>
        <v>503338796420</v>
      </c>
      <c r="BO34" s="138"/>
    </row>
    <row r="35" spans="1:67" hidden="1" x14ac:dyDescent="0.25">
      <c r="A35" s="139" t="s">
        <v>1229</v>
      </c>
      <c r="B35" s="130">
        <f>SUM([2]cvp!D$9)</f>
        <v>9404972000</v>
      </c>
      <c r="C35" s="132">
        <f>SUM([2]cvp!E$9)</f>
        <v>0</v>
      </c>
      <c r="D35" s="132">
        <f t="shared" si="49"/>
        <v>9404972000</v>
      </c>
      <c r="E35" s="141">
        <f t="shared" si="27"/>
        <v>0</v>
      </c>
      <c r="F35" s="130">
        <f>SUM([2]cvp!J$9)</f>
        <v>1613186297</v>
      </c>
      <c r="G35" s="142">
        <f t="shared" si="2"/>
        <v>17.152483781982554</v>
      </c>
      <c r="H35" s="140">
        <f t="shared" si="3"/>
        <v>1165355689</v>
      </c>
      <c r="I35" s="141">
        <f t="shared" si="4"/>
        <v>12.390846979661397</v>
      </c>
      <c r="J35" s="130">
        <f>SUM([2]cvp!N$9)</f>
        <v>2778541986</v>
      </c>
      <c r="K35" s="143">
        <f t="shared" si="5"/>
        <v>29.543330761643951</v>
      </c>
      <c r="L35" s="139"/>
      <c r="M35" s="140"/>
      <c r="N35" s="132">
        <f t="shared" si="50"/>
        <v>0</v>
      </c>
      <c r="O35" s="141">
        <f t="shared" si="28"/>
        <v>0</v>
      </c>
      <c r="P35" s="140"/>
      <c r="Q35" s="142">
        <f t="shared" si="6"/>
        <v>0</v>
      </c>
      <c r="R35" s="140">
        <f t="shared" si="7"/>
        <v>0</v>
      </c>
      <c r="S35" s="141">
        <f t="shared" si="8"/>
        <v>0</v>
      </c>
      <c r="T35" s="140"/>
      <c r="U35" s="143">
        <f t="shared" si="9"/>
        <v>0</v>
      </c>
      <c r="V35" s="139"/>
      <c r="W35" s="140"/>
      <c r="X35" s="132">
        <f t="shared" si="51"/>
        <v>0</v>
      </c>
      <c r="Y35" s="141">
        <f t="shared" si="29"/>
        <v>0</v>
      </c>
      <c r="Z35" s="140"/>
      <c r="AA35" s="142">
        <f t="shared" si="10"/>
        <v>0</v>
      </c>
      <c r="AB35" s="140">
        <f t="shared" si="11"/>
        <v>0</v>
      </c>
      <c r="AC35" s="141">
        <f t="shared" si="12"/>
        <v>0</v>
      </c>
      <c r="AD35" s="140"/>
      <c r="AE35" s="143">
        <f t="shared" si="13"/>
        <v>0</v>
      </c>
      <c r="AF35" s="130">
        <f>SUM([2]cvp!D$328)</f>
        <v>104227470000</v>
      </c>
      <c r="AG35" s="132">
        <f>SUM([2]cvp!E$328)</f>
        <v>7990681642</v>
      </c>
      <c r="AH35" s="132">
        <f t="shared" si="52"/>
        <v>112218151642</v>
      </c>
      <c r="AI35" s="141">
        <f t="shared" si="30"/>
        <v>0</v>
      </c>
      <c r="AJ35" s="132">
        <f>SUM([2]cvp!J$328)</f>
        <v>5876135025</v>
      </c>
      <c r="AK35" s="142">
        <f t="shared" si="14"/>
        <v>5.2363498587520247</v>
      </c>
      <c r="AL35" s="140">
        <f t="shared" si="15"/>
        <v>6881804617</v>
      </c>
      <c r="AM35" s="141">
        <f t="shared" si="16"/>
        <v>6.1325235858049369</v>
      </c>
      <c r="AN35" s="132">
        <f>SUM([2]cvp!N$328)</f>
        <v>12757939642</v>
      </c>
      <c r="AO35" s="143">
        <f t="shared" si="17"/>
        <v>11.368873444556963</v>
      </c>
      <c r="AP35" s="130">
        <f t="shared" si="53"/>
        <v>113632442000</v>
      </c>
      <c r="AQ35" s="140">
        <f t="shared" si="53"/>
        <v>7990681642</v>
      </c>
      <c r="AR35" s="132">
        <f t="shared" si="54"/>
        <v>121623123642</v>
      </c>
      <c r="AS35" s="141">
        <f t="shared" si="31"/>
        <v>0</v>
      </c>
      <c r="AT35" s="140">
        <f t="shared" si="55"/>
        <v>7489321322</v>
      </c>
      <c r="AU35" s="142">
        <f t="shared" si="18"/>
        <v>6.1578103716896475</v>
      </c>
      <c r="AV35" s="140">
        <f t="shared" si="19"/>
        <v>8047160306</v>
      </c>
      <c r="AW35" s="141">
        <f t="shared" si="20"/>
        <v>6.6164723163063721</v>
      </c>
      <c r="AX35" s="140">
        <f t="shared" si="56"/>
        <v>15536481628</v>
      </c>
      <c r="AY35" s="143">
        <f t="shared" si="21"/>
        <v>12.774282687996019</v>
      </c>
      <c r="AZ35" s="139"/>
      <c r="BA35" s="140"/>
      <c r="BB35" s="132">
        <f t="shared" si="57"/>
        <v>0</v>
      </c>
      <c r="BC35" s="141">
        <f t="shared" si="32"/>
        <v>0</v>
      </c>
      <c r="BD35" s="130">
        <f t="shared" si="58"/>
        <v>113632442000</v>
      </c>
      <c r="BE35" s="132">
        <f t="shared" si="58"/>
        <v>7990681642</v>
      </c>
      <c r="BF35" s="132">
        <f t="shared" si="59"/>
        <v>121623123642</v>
      </c>
      <c r="BG35" s="141">
        <f t="shared" si="33"/>
        <v>0</v>
      </c>
      <c r="BH35" s="132">
        <f t="shared" si="60"/>
        <v>7489321322</v>
      </c>
      <c r="BI35" s="142">
        <f t="shared" si="22"/>
        <v>6.1578103716896475</v>
      </c>
      <c r="BJ35" s="140">
        <f t="shared" si="23"/>
        <v>8047160306</v>
      </c>
      <c r="BK35" s="141">
        <f t="shared" si="24"/>
        <v>6.6164723163063721</v>
      </c>
      <c r="BL35" s="132">
        <f t="shared" si="61"/>
        <v>15536481628</v>
      </c>
      <c r="BM35" s="143">
        <f t="shared" si="25"/>
        <v>12.774282687996019</v>
      </c>
      <c r="BN35" s="144">
        <f t="shared" si="26"/>
        <v>106086642014</v>
      </c>
      <c r="BO35" s="138"/>
    </row>
    <row r="36" spans="1:67" hidden="1" x14ac:dyDescent="0.25">
      <c r="A36" s="139" t="s">
        <v>1230</v>
      </c>
      <c r="B36" s="130">
        <f>SUM([2]idr!D$9)</f>
        <v>28431314000</v>
      </c>
      <c r="C36" s="132">
        <f>SUM([2]idr!E$9)</f>
        <v>0</v>
      </c>
      <c r="D36" s="132">
        <f t="shared" si="49"/>
        <v>28431314000</v>
      </c>
      <c r="E36" s="141">
        <f t="shared" si="27"/>
        <v>0</v>
      </c>
      <c r="F36" s="130">
        <f>SUM([2]idr!J$9)</f>
        <v>4432478346</v>
      </c>
      <c r="G36" s="142">
        <f t="shared" si="2"/>
        <v>15.590128356360877</v>
      </c>
      <c r="H36" s="140">
        <f t="shared" si="3"/>
        <v>2794268128</v>
      </c>
      <c r="I36" s="141">
        <f t="shared" si="4"/>
        <v>9.8281357238712221</v>
      </c>
      <c r="J36" s="130">
        <f>SUM([2]idr!N$9)</f>
        <v>7226746474</v>
      </c>
      <c r="K36" s="143">
        <f t="shared" si="5"/>
        <v>25.418264080232099</v>
      </c>
      <c r="L36" s="139"/>
      <c r="M36" s="140"/>
      <c r="N36" s="132">
        <f t="shared" si="50"/>
        <v>0</v>
      </c>
      <c r="O36" s="141">
        <f t="shared" si="28"/>
        <v>0</v>
      </c>
      <c r="P36" s="140"/>
      <c r="Q36" s="142">
        <f t="shared" si="6"/>
        <v>0</v>
      </c>
      <c r="R36" s="140">
        <f t="shared" si="7"/>
        <v>0</v>
      </c>
      <c r="S36" s="141">
        <f t="shared" si="8"/>
        <v>0</v>
      </c>
      <c r="T36" s="140"/>
      <c r="U36" s="143">
        <f t="shared" si="9"/>
        <v>0</v>
      </c>
      <c r="V36" s="139"/>
      <c r="W36" s="140"/>
      <c r="X36" s="132">
        <f t="shared" si="51"/>
        <v>0</v>
      </c>
      <c r="Y36" s="141">
        <f t="shared" si="29"/>
        <v>0</v>
      </c>
      <c r="Z36" s="140"/>
      <c r="AA36" s="142">
        <f t="shared" si="10"/>
        <v>0</v>
      </c>
      <c r="AB36" s="140">
        <f t="shared" si="11"/>
        <v>0</v>
      </c>
      <c r="AC36" s="141">
        <f t="shared" si="12"/>
        <v>0</v>
      </c>
      <c r="AD36" s="140"/>
      <c r="AE36" s="143">
        <f t="shared" si="13"/>
        <v>0</v>
      </c>
      <c r="AF36" s="130">
        <f>SUM([2]idr!D$328)</f>
        <v>217392218000</v>
      </c>
      <c r="AG36" s="132">
        <f>SUM([2]idr!E$328)</f>
        <v>0</v>
      </c>
      <c r="AH36" s="132">
        <f t="shared" si="52"/>
        <v>217392218000</v>
      </c>
      <c r="AI36" s="141">
        <f t="shared" si="30"/>
        <v>0</v>
      </c>
      <c r="AJ36" s="132">
        <f>SUM([2]idr!J$328)</f>
        <v>5759510802</v>
      </c>
      <c r="AK36" s="142">
        <f t="shared" si="14"/>
        <v>2.6493638341736778</v>
      </c>
      <c r="AL36" s="140">
        <f t="shared" si="15"/>
        <v>29310333571</v>
      </c>
      <c r="AM36" s="141">
        <f t="shared" si="16"/>
        <v>13.482696777581985</v>
      </c>
      <c r="AN36" s="132">
        <f>SUM([2]idr!N$328)</f>
        <v>35069844373</v>
      </c>
      <c r="AO36" s="143">
        <f t="shared" si="17"/>
        <v>16.132060611755662</v>
      </c>
      <c r="AP36" s="130">
        <f t="shared" si="53"/>
        <v>245823532000</v>
      </c>
      <c r="AQ36" s="140">
        <f t="shared" si="53"/>
        <v>0</v>
      </c>
      <c r="AR36" s="132">
        <f t="shared" si="54"/>
        <v>245823532000</v>
      </c>
      <c r="AS36" s="141">
        <f t="shared" si="31"/>
        <v>0</v>
      </c>
      <c r="AT36" s="140">
        <f t="shared" si="55"/>
        <v>10191989148</v>
      </c>
      <c r="AU36" s="142">
        <f t="shared" si="18"/>
        <v>4.1460591933891831</v>
      </c>
      <c r="AV36" s="140">
        <f t="shared" si="19"/>
        <v>32104601699</v>
      </c>
      <c r="AW36" s="141">
        <f t="shared" si="20"/>
        <v>13.060019696975145</v>
      </c>
      <c r="AX36" s="140">
        <f t="shared" si="56"/>
        <v>42296590847</v>
      </c>
      <c r="AY36" s="143">
        <f t="shared" si="21"/>
        <v>17.206078890364328</v>
      </c>
      <c r="AZ36" s="139"/>
      <c r="BA36" s="140"/>
      <c r="BB36" s="132">
        <f t="shared" si="57"/>
        <v>0</v>
      </c>
      <c r="BC36" s="141">
        <f t="shared" si="32"/>
        <v>0</v>
      </c>
      <c r="BD36" s="130">
        <f t="shared" si="58"/>
        <v>245823532000</v>
      </c>
      <c r="BE36" s="132">
        <f t="shared" si="58"/>
        <v>0</v>
      </c>
      <c r="BF36" s="132">
        <f t="shared" si="59"/>
        <v>245823532000</v>
      </c>
      <c r="BG36" s="141">
        <f t="shared" si="33"/>
        <v>0</v>
      </c>
      <c r="BH36" s="132">
        <f t="shared" si="60"/>
        <v>10191989148</v>
      </c>
      <c r="BI36" s="142">
        <f t="shared" si="22"/>
        <v>4.1460591933891831</v>
      </c>
      <c r="BJ36" s="140">
        <f t="shared" si="23"/>
        <v>32104601699</v>
      </c>
      <c r="BK36" s="141">
        <f t="shared" si="24"/>
        <v>13.060019696975145</v>
      </c>
      <c r="BL36" s="132">
        <f t="shared" si="61"/>
        <v>42296590847</v>
      </c>
      <c r="BM36" s="143">
        <f t="shared" si="25"/>
        <v>17.206078890364328</v>
      </c>
      <c r="BN36" s="144">
        <f t="shared" si="26"/>
        <v>203526941153</v>
      </c>
      <c r="BO36" s="138"/>
    </row>
    <row r="37" spans="1:67" hidden="1" x14ac:dyDescent="0.25">
      <c r="A37" s="139" t="s">
        <v>1231</v>
      </c>
      <c r="B37" s="130">
        <f>SUM([2]idp!D$9)</f>
        <v>5500699000</v>
      </c>
      <c r="C37" s="132">
        <f>SUM([2]idp!E$9)</f>
        <v>0</v>
      </c>
      <c r="D37" s="132">
        <f t="shared" si="49"/>
        <v>5500699000</v>
      </c>
      <c r="E37" s="141">
        <f t="shared" si="27"/>
        <v>0</v>
      </c>
      <c r="F37" s="130">
        <f>SUM([2]idp!J$9)</f>
        <v>653755301</v>
      </c>
      <c r="G37" s="142">
        <f t="shared" si="2"/>
        <v>11.884949549139119</v>
      </c>
      <c r="H37" s="140">
        <f t="shared" si="3"/>
        <v>214226791</v>
      </c>
      <c r="I37" s="141">
        <f t="shared" si="4"/>
        <v>3.8945376033118699</v>
      </c>
      <c r="J37" s="130">
        <f>SUM([2]idp!N$9)</f>
        <v>867982092</v>
      </c>
      <c r="K37" s="143">
        <f t="shared" si="5"/>
        <v>15.779487152450988</v>
      </c>
      <c r="L37" s="139"/>
      <c r="M37" s="140"/>
      <c r="N37" s="132">
        <f t="shared" si="50"/>
        <v>0</v>
      </c>
      <c r="O37" s="141">
        <f t="shared" si="28"/>
        <v>0</v>
      </c>
      <c r="P37" s="140"/>
      <c r="Q37" s="142">
        <f t="shared" si="6"/>
        <v>0</v>
      </c>
      <c r="R37" s="140">
        <f t="shared" si="7"/>
        <v>0</v>
      </c>
      <c r="S37" s="141">
        <f t="shared" si="8"/>
        <v>0</v>
      </c>
      <c r="T37" s="140"/>
      <c r="U37" s="143">
        <f t="shared" si="9"/>
        <v>0</v>
      </c>
      <c r="V37" s="139"/>
      <c r="W37" s="140"/>
      <c r="X37" s="132">
        <f t="shared" si="51"/>
        <v>0</v>
      </c>
      <c r="Y37" s="141">
        <f t="shared" si="29"/>
        <v>0</v>
      </c>
      <c r="Z37" s="140"/>
      <c r="AA37" s="142">
        <f t="shared" si="10"/>
        <v>0</v>
      </c>
      <c r="AB37" s="140">
        <f t="shared" si="11"/>
        <v>0</v>
      </c>
      <c r="AC37" s="141">
        <f t="shared" si="12"/>
        <v>0</v>
      </c>
      <c r="AD37" s="140"/>
      <c r="AE37" s="143">
        <f t="shared" si="13"/>
        <v>0</v>
      </c>
      <c r="AF37" s="130">
        <f>SUM([2]idp!D$328)</f>
        <v>26405000000</v>
      </c>
      <c r="AG37" s="132">
        <f>SUM([2]idp!E$328)</f>
        <v>2049892185</v>
      </c>
      <c r="AH37" s="132">
        <f t="shared" si="52"/>
        <v>28454892185</v>
      </c>
      <c r="AI37" s="141">
        <f t="shared" si="30"/>
        <v>0</v>
      </c>
      <c r="AJ37" s="132">
        <f>SUM([2]idp!J$328)</f>
        <v>819492416</v>
      </c>
      <c r="AK37" s="142">
        <f t="shared" si="14"/>
        <v>2.8799702022135776</v>
      </c>
      <c r="AL37" s="140">
        <f t="shared" si="15"/>
        <v>4745133776</v>
      </c>
      <c r="AM37" s="141">
        <f t="shared" si="16"/>
        <v>16.675985785324457</v>
      </c>
      <c r="AN37" s="132">
        <f>SUM([2]idp!N$328)</f>
        <v>5564626192</v>
      </c>
      <c r="AO37" s="143">
        <f t="shared" si="17"/>
        <v>19.555955987538034</v>
      </c>
      <c r="AP37" s="130">
        <f t="shared" si="53"/>
        <v>31905699000</v>
      </c>
      <c r="AQ37" s="140">
        <f t="shared" si="53"/>
        <v>2049892185</v>
      </c>
      <c r="AR37" s="132">
        <f t="shared" si="54"/>
        <v>33955591185</v>
      </c>
      <c r="AS37" s="141">
        <f t="shared" si="31"/>
        <v>0</v>
      </c>
      <c r="AT37" s="140">
        <f t="shared" si="55"/>
        <v>1473247717</v>
      </c>
      <c r="AU37" s="142">
        <f t="shared" si="18"/>
        <v>4.3387485406256516</v>
      </c>
      <c r="AV37" s="140">
        <f t="shared" si="19"/>
        <v>4959360567</v>
      </c>
      <c r="AW37" s="141">
        <f t="shared" si="20"/>
        <v>14.605431370580332</v>
      </c>
      <c r="AX37" s="140">
        <f t="shared" si="56"/>
        <v>6432608284</v>
      </c>
      <c r="AY37" s="143">
        <f t="shared" si="21"/>
        <v>18.944179911205985</v>
      </c>
      <c r="AZ37" s="139"/>
      <c r="BA37" s="140"/>
      <c r="BB37" s="132">
        <f t="shared" si="57"/>
        <v>0</v>
      </c>
      <c r="BC37" s="141">
        <f t="shared" si="32"/>
        <v>0</v>
      </c>
      <c r="BD37" s="130">
        <f t="shared" si="58"/>
        <v>31905699000</v>
      </c>
      <c r="BE37" s="132">
        <f t="shared" si="58"/>
        <v>2049892185</v>
      </c>
      <c r="BF37" s="132">
        <f t="shared" si="59"/>
        <v>33955591185</v>
      </c>
      <c r="BG37" s="141">
        <f t="shared" si="33"/>
        <v>0</v>
      </c>
      <c r="BH37" s="132">
        <f t="shared" si="60"/>
        <v>1473247717</v>
      </c>
      <c r="BI37" s="142">
        <f t="shared" si="22"/>
        <v>4.3387485406256516</v>
      </c>
      <c r="BJ37" s="140">
        <f t="shared" si="23"/>
        <v>4959360567</v>
      </c>
      <c r="BK37" s="141">
        <f t="shared" si="24"/>
        <v>14.605431370580332</v>
      </c>
      <c r="BL37" s="132">
        <f t="shared" si="61"/>
        <v>6432608284</v>
      </c>
      <c r="BM37" s="143">
        <f t="shared" si="25"/>
        <v>18.944179911205985</v>
      </c>
      <c r="BN37" s="144">
        <f t="shared" si="26"/>
        <v>27522982901</v>
      </c>
      <c r="BO37" s="138"/>
    </row>
    <row r="38" spans="1:67" hidden="1" x14ac:dyDescent="0.25">
      <c r="A38" s="139" t="s">
        <v>1232</v>
      </c>
      <c r="B38" s="130">
        <f>SUM([2]idi!D$9)</f>
        <v>11452247000</v>
      </c>
      <c r="C38" s="132">
        <f>SUM([2]idi!E$9)</f>
        <v>0</v>
      </c>
      <c r="D38" s="132">
        <f t="shared" si="49"/>
        <v>11452247000</v>
      </c>
      <c r="E38" s="141">
        <f t="shared" si="27"/>
        <v>0</v>
      </c>
      <c r="F38" s="130">
        <f>SUM([2]idi!J$9)</f>
        <v>1837250860</v>
      </c>
      <c r="G38" s="142">
        <f t="shared" si="2"/>
        <v>16.042710744887007</v>
      </c>
      <c r="H38" s="140">
        <f t="shared" si="3"/>
        <v>455595308</v>
      </c>
      <c r="I38" s="141">
        <f t="shared" si="4"/>
        <v>3.9782176196514101</v>
      </c>
      <c r="J38" s="130">
        <f>SUM([2]idi!N$9)</f>
        <v>2292846168</v>
      </c>
      <c r="K38" s="143">
        <f t="shared" si="5"/>
        <v>20.020928364538417</v>
      </c>
      <c r="L38" s="139"/>
      <c r="M38" s="140"/>
      <c r="N38" s="132">
        <f t="shared" si="50"/>
        <v>0</v>
      </c>
      <c r="O38" s="141">
        <f t="shared" si="28"/>
        <v>0</v>
      </c>
      <c r="P38" s="140"/>
      <c r="Q38" s="142">
        <f t="shared" si="6"/>
        <v>0</v>
      </c>
      <c r="R38" s="140">
        <f t="shared" si="7"/>
        <v>0</v>
      </c>
      <c r="S38" s="141">
        <f t="shared" si="8"/>
        <v>0</v>
      </c>
      <c r="T38" s="140"/>
      <c r="U38" s="143">
        <f t="shared" si="9"/>
        <v>0</v>
      </c>
      <c r="V38" s="139"/>
      <c r="W38" s="140"/>
      <c r="X38" s="132">
        <f t="shared" si="51"/>
        <v>0</v>
      </c>
      <c r="Y38" s="141">
        <f t="shared" si="29"/>
        <v>0</v>
      </c>
      <c r="Z38" s="140"/>
      <c r="AA38" s="142">
        <f t="shared" si="10"/>
        <v>0</v>
      </c>
      <c r="AB38" s="140">
        <f t="shared" si="11"/>
        <v>0</v>
      </c>
      <c r="AC38" s="141">
        <f t="shared" si="12"/>
        <v>0</v>
      </c>
      <c r="AD38" s="140"/>
      <c r="AE38" s="143">
        <f t="shared" si="13"/>
        <v>0</v>
      </c>
      <c r="AF38" s="130">
        <f>SUM([2]idi!D$328)</f>
        <v>132383130000</v>
      </c>
      <c r="AG38" s="132">
        <f>SUM([2]idi!E$328)</f>
        <v>0</v>
      </c>
      <c r="AH38" s="132">
        <f t="shared" si="52"/>
        <v>132383130000</v>
      </c>
      <c r="AI38" s="141">
        <f t="shared" si="30"/>
        <v>0</v>
      </c>
      <c r="AJ38" s="132">
        <f>SUM([2]idi!J$328)</f>
        <v>5433438263</v>
      </c>
      <c r="AK38" s="142">
        <f t="shared" si="14"/>
        <v>4.1043282954557734</v>
      </c>
      <c r="AL38" s="140">
        <f t="shared" si="15"/>
        <v>12039535400</v>
      </c>
      <c r="AM38" s="141">
        <f t="shared" si="16"/>
        <v>9.0944634712897336</v>
      </c>
      <c r="AN38" s="132">
        <f>SUM([2]idi!N$328)</f>
        <v>17472973663</v>
      </c>
      <c r="AO38" s="143">
        <f t="shared" si="17"/>
        <v>13.198791766745508</v>
      </c>
      <c r="AP38" s="130">
        <f t="shared" si="53"/>
        <v>143835377000</v>
      </c>
      <c r="AQ38" s="140">
        <f t="shared" si="53"/>
        <v>0</v>
      </c>
      <c r="AR38" s="132">
        <f t="shared" si="54"/>
        <v>143835377000</v>
      </c>
      <c r="AS38" s="141">
        <f t="shared" si="31"/>
        <v>0</v>
      </c>
      <c r="AT38" s="140">
        <f t="shared" si="55"/>
        <v>7270689123</v>
      </c>
      <c r="AU38" s="142">
        <f t="shared" si="18"/>
        <v>5.0548684716139061</v>
      </c>
      <c r="AV38" s="140">
        <f t="shared" si="19"/>
        <v>12495130708</v>
      </c>
      <c r="AW38" s="141">
        <f t="shared" si="20"/>
        <v>8.6871053343156319</v>
      </c>
      <c r="AX38" s="140">
        <f t="shared" si="56"/>
        <v>19765819831</v>
      </c>
      <c r="AY38" s="143">
        <f t="shared" si="21"/>
        <v>13.741973805929538</v>
      </c>
      <c r="AZ38" s="139"/>
      <c r="BA38" s="140"/>
      <c r="BB38" s="132">
        <f t="shared" si="57"/>
        <v>0</v>
      </c>
      <c r="BC38" s="141">
        <f t="shared" si="32"/>
        <v>0</v>
      </c>
      <c r="BD38" s="130">
        <f t="shared" si="58"/>
        <v>143835377000</v>
      </c>
      <c r="BE38" s="132">
        <f t="shared" si="58"/>
        <v>0</v>
      </c>
      <c r="BF38" s="132">
        <f t="shared" si="59"/>
        <v>143835377000</v>
      </c>
      <c r="BG38" s="141">
        <f t="shared" si="33"/>
        <v>0</v>
      </c>
      <c r="BH38" s="132">
        <f t="shared" si="60"/>
        <v>7270689123</v>
      </c>
      <c r="BI38" s="142">
        <f t="shared" si="22"/>
        <v>5.0548684716139061</v>
      </c>
      <c r="BJ38" s="140">
        <f t="shared" si="23"/>
        <v>12495130708</v>
      </c>
      <c r="BK38" s="141">
        <f t="shared" si="24"/>
        <v>8.6871053343156319</v>
      </c>
      <c r="BL38" s="132">
        <f t="shared" si="61"/>
        <v>19765819831</v>
      </c>
      <c r="BM38" s="143">
        <f t="shared" si="25"/>
        <v>13.741973805929538</v>
      </c>
      <c r="BN38" s="144">
        <f t="shared" si="26"/>
        <v>124069557169</v>
      </c>
      <c r="BO38" s="138"/>
    </row>
    <row r="39" spans="1:67" hidden="1" x14ac:dyDescent="0.25">
      <c r="A39" s="139" t="s">
        <v>1233</v>
      </c>
      <c r="B39" s="130">
        <f>SUM([2]fga!D$9)</f>
        <v>3761761000</v>
      </c>
      <c r="C39" s="132">
        <f>SUM([2]fga!E$9)</f>
        <v>0</v>
      </c>
      <c r="D39" s="132">
        <f t="shared" si="49"/>
        <v>3761761000</v>
      </c>
      <c r="E39" s="141">
        <f t="shared" si="27"/>
        <v>0</v>
      </c>
      <c r="F39" s="130">
        <f>SUM([2]fga!J$9)</f>
        <v>554816077</v>
      </c>
      <c r="G39" s="142">
        <f t="shared" si="2"/>
        <v>14.74883909424336</v>
      </c>
      <c r="H39" s="140">
        <f t="shared" si="3"/>
        <v>133056794</v>
      </c>
      <c r="I39" s="141">
        <f t="shared" si="4"/>
        <v>3.5370879223852869</v>
      </c>
      <c r="J39" s="130">
        <f>SUM([2]fga!N$9)</f>
        <v>687872871</v>
      </c>
      <c r="K39" s="143">
        <f t="shared" si="5"/>
        <v>18.285927016628648</v>
      </c>
      <c r="L39" s="139"/>
      <c r="M39" s="140"/>
      <c r="N39" s="132">
        <f t="shared" si="50"/>
        <v>0</v>
      </c>
      <c r="O39" s="141">
        <f t="shared" si="28"/>
        <v>0</v>
      </c>
      <c r="P39" s="140"/>
      <c r="Q39" s="142">
        <f t="shared" si="6"/>
        <v>0</v>
      </c>
      <c r="R39" s="140">
        <f t="shared" si="7"/>
        <v>0</v>
      </c>
      <c r="S39" s="141">
        <f t="shared" si="8"/>
        <v>0</v>
      </c>
      <c r="T39" s="140"/>
      <c r="U39" s="143">
        <f t="shared" si="9"/>
        <v>0</v>
      </c>
      <c r="V39" s="139"/>
      <c r="W39" s="140"/>
      <c r="X39" s="132">
        <f t="shared" si="51"/>
        <v>0</v>
      </c>
      <c r="Y39" s="141">
        <f t="shared" si="29"/>
        <v>0</v>
      </c>
      <c r="Z39" s="140"/>
      <c r="AA39" s="142">
        <f t="shared" si="10"/>
        <v>0</v>
      </c>
      <c r="AB39" s="140">
        <f t="shared" si="11"/>
        <v>0</v>
      </c>
      <c r="AC39" s="141">
        <f t="shared" si="12"/>
        <v>0</v>
      </c>
      <c r="AD39" s="140"/>
      <c r="AE39" s="143">
        <f t="shared" si="13"/>
        <v>0</v>
      </c>
      <c r="AF39" s="130">
        <f>SUM([2]fga!D$328)</f>
        <v>3544000000</v>
      </c>
      <c r="AG39" s="132">
        <f>SUM([2]fga!E$328)</f>
        <v>0</v>
      </c>
      <c r="AH39" s="132">
        <f t="shared" si="52"/>
        <v>3544000000</v>
      </c>
      <c r="AI39" s="141">
        <f t="shared" si="30"/>
        <v>0</v>
      </c>
      <c r="AJ39" s="132">
        <f>SUM([2]fga!J$328)</f>
        <v>310900927</v>
      </c>
      <c r="AK39" s="142">
        <f t="shared" si="14"/>
        <v>8.7725995203160263</v>
      </c>
      <c r="AL39" s="140">
        <f t="shared" si="15"/>
        <v>1123409008</v>
      </c>
      <c r="AM39" s="141">
        <f t="shared" si="16"/>
        <v>31.698899774266366</v>
      </c>
      <c r="AN39" s="132">
        <f>SUM([2]fga!N$328)</f>
        <v>1434309935</v>
      </c>
      <c r="AO39" s="143">
        <f t="shared" si="17"/>
        <v>40.471499294582394</v>
      </c>
      <c r="AP39" s="130">
        <f t="shared" si="53"/>
        <v>7305761000</v>
      </c>
      <c r="AQ39" s="140">
        <f t="shared" si="53"/>
        <v>0</v>
      </c>
      <c r="AR39" s="132">
        <f t="shared" si="54"/>
        <v>7305761000</v>
      </c>
      <c r="AS39" s="141">
        <f t="shared" si="31"/>
        <v>0</v>
      </c>
      <c r="AT39" s="140">
        <f t="shared" si="55"/>
        <v>865717004</v>
      </c>
      <c r="AU39" s="142">
        <f t="shared" si="18"/>
        <v>11.849785450139965</v>
      </c>
      <c r="AV39" s="140">
        <f t="shared" si="19"/>
        <v>1256465802</v>
      </c>
      <c r="AW39" s="141">
        <f t="shared" si="20"/>
        <v>17.198287789595089</v>
      </c>
      <c r="AX39" s="140">
        <f t="shared" si="56"/>
        <v>2122182806</v>
      </c>
      <c r="AY39" s="143">
        <f t="shared" si="21"/>
        <v>29.04807323973505</v>
      </c>
      <c r="AZ39" s="139"/>
      <c r="BA39" s="140"/>
      <c r="BB39" s="132">
        <f t="shared" si="57"/>
        <v>0</v>
      </c>
      <c r="BC39" s="141">
        <f t="shared" si="32"/>
        <v>0</v>
      </c>
      <c r="BD39" s="130">
        <f t="shared" si="58"/>
        <v>7305761000</v>
      </c>
      <c r="BE39" s="132">
        <f t="shared" si="58"/>
        <v>0</v>
      </c>
      <c r="BF39" s="132">
        <f t="shared" si="59"/>
        <v>7305761000</v>
      </c>
      <c r="BG39" s="141">
        <f t="shared" si="33"/>
        <v>0</v>
      </c>
      <c r="BH39" s="132">
        <f t="shared" si="60"/>
        <v>865717004</v>
      </c>
      <c r="BI39" s="142">
        <f t="shared" si="22"/>
        <v>11.849785450139965</v>
      </c>
      <c r="BJ39" s="140">
        <f t="shared" si="23"/>
        <v>1256465802</v>
      </c>
      <c r="BK39" s="141">
        <f t="shared" si="24"/>
        <v>17.198287789595089</v>
      </c>
      <c r="BL39" s="132">
        <f t="shared" si="61"/>
        <v>2122182806</v>
      </c>
      <c r="BM39" s="143">
        <f t="shared" si="25"/>
        <v>29.04807323973505</v>
      </c>
      <c r="BN39" s="144">
        <f t="shared" si="26"/>
        <v>5183578194</v>
      </c>
      <c r="BO39" s="138"/>
    </row>
    <row r="40" spans="1:67" hidden="1" x14ac:dyDescent="0.25">
      <c r="A40" s="139" t="s">
        <v>1234</v>
      </c>
      <c r="B40" s="130">
        <f>SUM([2]orq!D$9)</f>
        <v>22155894000</v>
      </c>
      <c r="C40" s="132">
        <f>SUM([2]orq!E$9)</f>
        <v>0</v>
      </c>
      <c r="D40" s="132">
        <f t="shared" si="49"/>
        <v>22155894000</v>
      </c>
      <c r="E40" s="141">
        <f t="shared" si="27"/>
        <v>0</v>
      </c>
      <c r="F40" s="130">
        <f>SUM([2]orq!J$9)</f>
        <v>3544806941</v>
      </c>
      <c r="G40" s="142">
        <f t="shared" si="2"/>
        <v>15.999385721018525</v>
      </c>
      <c r="H40" s="140">
        <f t="shared" si="3"/>
        <v>501943781</v>
      </c>
      <c r="I40" s="141">
        <f t="shared" si="4"/>
        <v>2.265509037911086</v>
      </c>
      <c r="J40" s="130">
        <f>SUM([2]orq!N$9)</f>
        <v>4046750722</v>
      </c>
      <c r="K40" s="143">
        <f t="shared" si="5"/>
        <v>18.264894758929611</v>
      </c>
      <c r="L40" s="139"/>
      <c r="M40" s="140"/>
      <c r="N40" s="132">
        <f t="shared" si="50"/>
        <v>0</v>
      </c>
      <c r="O40" s="141">
        <f t="shared" si="28"/>
        <v>0</v>
      </c>
      <c r="P40" s="140"/>
      <c r="Q40" s="142">
        <f t="shared" si="6"/>
        <v>0</v>
      </c>
      <c r="R40" s="140">
        <f t="shared" si="7"/>
        <v>0</v>
      </c>
      <c r="S40" s="141">
        <f t="shared" si="8"/>
        <v>0</v>
      </c>
      <c r="T40" s="140"/>
      <c r="U40" s="143">
        <f t="shared" si="9"/>
        <v>0</v>
      </c>
      <c r="V40" s="139"/>
      <c r="W40" s="140"/>
      <c r="X40" s="132">
        <f t="shared" si="51"/>
        <v>0</v>
      </c>
      <c r="Y40" s="141">
        <f t="shared" si="29"/>
        <v>0</v>
      </c>
      <c r="Z40" s="140"/>
      <c r="AA40" s="142">
        <f t="shared" si="10"/>
        <v>0</v>
      </c>
      <c r="AB40" s="140">
        <f t="shared" si="11"/>
        <v>0</v>
      </c>
      <c r="AC40" s="141">
        <f t="shared" si="12"/>
        <v>0</v>
      </c>
      <c r="AD40" s="140"/>
      <c r="AE40" s="143">
        <f t="shared" si="13"/>
        <v>0</v>
      </c>
      <c r="AF40" s="130">
        <f>SUM([2]orq!D$328)</f>
        <v>26128500000</v>
      </c>
      <c r="AG40" s="132">
        <f>SUM([2]orq!E$328)</f>
        <v>0</v>
      </c>
      <c r="AH40" s="132">
        <f t="shared" si="52"/>
        <v>26128500000</v>
      </c>
      <c r="AI40" s="141">
        <f t="shared" si="30"/>
        <v>0</v>
      </c>
      <c r="AJ40" s="132">
        <f>SUM([2]orq!J$328)</f>
        <v>1070778082</v>
      </c>
      <c r="AK40" s="142">
        <f t="shared" si="14"/>
        <v>4.0981230533708404</v>
      </c>
      <c r="AL40" s="140">
        <f t="shared" si="15"/>
        <v>15206681687</v>
      </c>
      <c r="AM40" s="141">
        <f t="shared" si="16"/>
        <v>58.199596942036472</v>
      </c>
      <c r="AN40" s="132">
        <f>SUM([2]orq!N$328)</f>
        <v>16277459769</v>
      </c>
      <c r="AO40" s="143">
        <f t="shared" si="17"/>
        <v>62.29771999540732</v>
      </c>
      <c r="AP40" s="130">
        <f t="shared" si="53"/>
        <v>48284394000</v>
      </c>
      <c r="AQ40" s="140">
        <f t="shared" si="53"/>
        <v>0</v>
      </c>
      <c r="AR40" s="132">
        <f t="shared" si="54"/>
        <v>48284394000</v>
      </c>
      <c r="AS40" s="141">
        <f t="shared" si="31"/>
        <v>0</v>
      </c>
      <c r="AT40" s="140">
        <f t="shared" si="55"/>
        <v>4615585023</v>
      </c>
      <c r="AU40" s="142">
        <f t="shared" si="18"/>
        <v>9.5591652719095954</v>
      </c>
      <c r="AV40" s="140">
        <f t="shared" si="19"/>
        <v>15708625468</v>
      </c>
      <c r="AW40" s="141">
        <f t="shared" si="20"/>
        <v>32.53354586577187</v>
      </c>
      <c r="AX40" s="140">
        <f t="shared" si="56"/>
        <v>20324210491</v>
      </c>
      <c r="AY40" s="143">
        <f t="shared" si="21"/>
        <v>42.092711137681462</v>
      </c>
      <c r="AZ40" s="139"/>
      <c r="BA40" s="140"/>
      <c r="BB40" s="132">
        <f t="shared" si="57"/>
        <v>0</v>
      </c>
      <c r="BC40" s="141">
        <f t="shared" si="32"/>
        <v>0</v>
      </c>
      <c r="BD40" s="130">
        <f t="shared" si="58"/>
        <v>48284394000</v>
      </c>
      <c r="BE40" s="132">
        <f t="shared" si="58"/>
        <v>0</v>
      </c>
      <c r="BF40" s="132">
        <f t="shared" si="59"/>
        <v>48284394000</v>
      </c>
      <c r="BG40" s="141">
        <f t="shared" si="33"/>
        <v>0</v>
      </c>
      <c r="BH40" s="132">
        <f t="shared" si="60"/>
        <v>4615585023</v>
      </c>
      <c r="BI40" s="142">
        <f t="shared" si="22"/>
        <v>9.5591652719095954</v>
      </c>
      <c r="BJ40" s="140">
        <f t="shared" si="23"/>
        <v>15708625468</v>
      </c>
      <c r="BK40" s="141">
        <f t="shared" si="24"/>
        <v>32.53354586577187</v>
      </c>
      <c r="BL40" s="132">
        <f t="shared" si="61"/>
        <v>20324210491</v>
      </c>
      <c r="BM40" s="143">
        <f t="shared" si="25"/>
        <v>42.092711137681462</v>
      </c>
      <c r="BN40" s="144">
        <f t="shared" si="26"/>
        <v>27960183509</v>
      </c>
      <c r="BO40" s="138"/>
    </row>
    <row r="41" spans="1:67" hidden="1" x14ac:dyDescent="0.25">
      <c r="A41" s="139" t="s">
        <v>1235</v>
      </c>
      <c r="B41" s="130">
        <f>SUM([2]fvs!D$9)</f>
        <v>12177241000</v>
      </c>
      <c r="C41" s="132">
        <f>SUM([2]fvs!E$9)</f>
        <v>0</v>
      </c>
      <c r="D41" s="132">
        <f t="shared" si="49"/>
        <v>12177241000</v>
      </c>
      <c r="E41" s="141">
        <f t="shared" si="27"/>
        <v>0</v>
      </c>
      <c r="F41" s="130">
        <f>SUM([2]fvs!J$9)</f>
        <v>1631817934</v>
      </c>
      <c r="G41" s="142">
        <f t="shared" si="2"/>
        <v>13.400555462440137</v>
      </c>
      <c r="H41" s="140">
        <f t="shared" si="3"/>
        <v>5059420252</v>
      </c>
      <c r="I41" s="141">
        <f t="shared" si="4"/>
        <v>41.548165565582551</v>
      </c>
      <c r="J41" s="130">
        <f>SUM([2]fvs!N$9)</f>
        <v>6691238186</v>
      </c>
      <c r="K41" s="143">
        <f t="shared" si="5"/>
        <v>54.948721028022682</v>
      </c>
      <c r="L41" s="139"/>
      <c r="M41" s="140"/>
      <c r="N41" s="132">
        <f t="shared" si="50"/>
        <v>0</v>
      </c>
      <c r="O41" s="141">
        <f t="shared" si="28"/>
        <v>0</v>
      </c>
      <c r="P41" s="140"/>
      <c r="Q41" s="142">
        <f t="shared" si="6"/>
        <v>0</v>
      </c>
      <c r="R41" s="140">
        <f t="shared" si="7"/>
        <v>0</v>
      </c>
      <c r="S41" s="141">
        <f t="shared" si="8"/>
        <v>0</v>
      </c>
      <c r="T41" s="140"/>
      <c r="U41" s="143">
        <f t="shared" si="9"/>
        <v>0</v>
      </c>
      <c r="V41" s="139"/>
      <c r="W41" s="140"/>
      <c r="X41" s="132">
        <f t="shared" si="51"/>
        <v>0</v>
      </c>
      <c r="Y41" s="141">
        <f t="shared" si="29"/>
        <v>0</v>
      </c>
      <c r="Z41" s="140"/>
      <c r="AA41" s="142">
        <f t="shared" si="10"/>
        <v>0</v>
      </c>
      <c r="AB41" s="140">
        <f t="shared" si="11"/>
        <v>0</v>
      </c>
      <c r="AC41" s="141">
        <f t="shared" si="12"/>
        <v>0</v>
      </c>
      <c r="AD41" s="140"/>
      <c r="AE41" s="143">
        <f t="shared" si="13"/>
        <v>0</v>
      </c>
      <c r="AF41" s="130">
        <f>SUM([2]fvs!D$328)</f>
        <v>167251000000</v>
      </c>
      <c r="AG41" s="132">
        <f>SUM([2]fvs!E$328)</f>
        <v>0</v>
      </c>
      <c r="AH41" s="132">
        <f t="shared" si="52"/>
        <v>167251000000</v>
      </c>
      <c r="AI41" s="141">
        <f t="shared" si="30"/>
        <v>0</v>
      </c>
      <c r="AJ41" s="132">
        <f>SUM([2]fvs!J$328)</f>
        <v>1858372776</v>
      </c>
      <c r="AK41" s="142">
        <f t="shared" si="14"/>
        <v>1.1111280506544057</v>
      </c>
      <c r="AL41" s="140">
        <f t="shared" si="15"/>
        <v>26358438485</v>
      </c>
      <c r="AM41" s="141">
        <f t="shared" si="16"/>
        <v>15.759809199944993</v>
      </c>
      <c r="AN41" s="132">
        <f>SUM([2]fvs!N$328)</f>
        <v>28216811261</v>
      </c>
      <c r="AO41" s="143">
        <f t="shared" si="17"/>
        <v>16.8709372505994</v>
      </c>
      <c r="AP41" s="130">
        <f t="shared" si="53"/>
        <v>179428241000</v>
      </c>
      <c r="AQ41" s="140">
        <f t="shared" si="53"/>
        <v>0</v>
      </c>
      <c r="AR41" s="132">
        <f t="shared" si="54"/>
        <v>179428241000</v>
      </c>
      <c r="AS41" s="141">
        <f t="shared" si="31"/>
        <v>0</v>
      </c>
      <c r="AT41" s="140">
        <f t="shared" si="55"/>
        <v>3490190710</v>
      </c>
      <c r="AU41" s="142">
        <f t="shared" si="18"/>
        <v>1.9451735638427174</v>
      </c>
      <c r="AV41" s="140">
        <f t="shared" si="19"/>
        <v>31417858737</v>
      </c>
      <c r="AW41" s="141">
        <f t="shared" si="20"/>
        <v>17.509985363452348</v>
      </c>
      <c r="AX41" s="140">
        <f t="shared" si="56"/>
        <v>34908049447</v>
      </c>
      <c r="AY41" s="143">
        <f t="shared" si="21"/>
        <v>19.455158927295063</v>
      </c>
      <c r="AZ41" s="139"/>
      <c r="BA41" s="140"/>
      <c r="BB41" s="132">
        <f t="shared" si="57"/>
        <v>0</v>
      </c>
      <c r="BC41" s="141">
        <f t="shared" si="32"/>
        <v>0</v>
      </c>
      <c r="BD41" s="130">
        <f t="shared" si="58"/>
        <v>179428241000</v>
      </c>
      <c r="BE41" s="132">
        <f t="shared" si="58"/>
        <v>0</v>
      </c>
      <c r="BF41" s="132">
        <f t="shared" si="59"/>
        <v>179428241000</v>
      </c>
      <c r="BG41" s="141">
        <f t="shared" si="33"/>
        <v>0</v>
      </c>
      <c r="BH41" s="132">
        <f t="shared" si="60"/>
        <v>3490190710</v>
      </c>
      <c r="BI41" s="142">
        <f t="shared" si="22"/>
        <v>1.9451735638427174</v>
      </c>
      <c r="BJ41" s="140">
        <f t="shared" si="23"/>
        <v>31417858737</v>
      </c>
      <c r="BK41" s="141">
        <f t="shared" si="24"/>
        <v>17.509985363452348</v>
      </c>
      <c r="BL41" s="132">
        <f t="shared" si="61"/>
        <v>34908049447</v>
      </c>
      <c r="BM41" s="143">
        <f t="shared" si="25"/>
        <v>19.455158927295063</v>
      </c>
      <c r="BN41" s="144">
        <f t="shared" si="26"/>
        <v>144520191553</v>
      </c>
      <c r="BO41" s="138"/>
    </row>
    <row r="42" spans="1:67" hidden="1" x14ac:dyDescent="0.25">
      <c r="A42" s="139" t="s">
        <v>1236</v>
      </c>
      <c r="B42" s="130">
        <f>SUM([2]jar!D$9)</f>
        <v>6046958000</v>
      </c>
      <c r="C42" s="132">
        <f>SUM([2]jar!E$9)</f>
        <v>0</v>
      </c>
      <c r="D42" s="132">
        <f t="shared" si="49"/>
        <v>6046958000</v>
      </c>
      <c r="E42" s="141">
        <f t="shared" si="27"/>
        <v>0</v>
      </c>
      <c r="F42" s="130">
        <f>SUM([2]jar!J$9)</f>
        <v>782941117</v>
      </c>
      <c r="G42" s="142">
        <f t="shared" si="2"/>
        <v>12.947685712386296</v>
      </c>
      <c r="H42" s="140">
        <f t="shared" si="3"/>
        <v>117768657</v>
      </c>
      <c r="I42" s="141">
        <f t="shared" si="4"/>
        <v>1.9475686287220781</v>
      </c>
      <c r="J42" s="130">
        <f>SUM([2]jar!N$9)</f>
        <v>900709774</v>
      </c>
      <c r="K42" s="143">
        <f t="shared" si="5"/>
        <v>14.895254341108371</v>
      </c>
      <c r="L42" s="139"/>
      <c r="M42" s="140"/>
      <c r="N42" s="132">
        <f t="shared" si="50"/>
        <v>0</v>
      </c>
      <c r="O42" s="141">
        <f t="shared" si="28"/>
        <v>0</v>
      </c>
      <c r="P42" s="140"/>
      <c r="Q42" s="142">
        <f t="shared" si="6"/>
        <v>0</v>
      </c>
      <c r="R42" s="140">
        <f t="shared" si="7"/>
        <v>0</v>
      </c>
      <c r="S42" s="141">
        <f t="shared" si="8"/>
        <v>0</v>
      </c>
      <c r="T42" s="140"/>
      <c r="U42" s="143">
        <f t="shared" si="9"/>
        <v>0</v>
      </c>
      <c r="V42" s="139"/>
      <c r="W42" s="140"/>
      <c r="X42" s="132">
        <f t="shared" si="51"/>
        <v>0</v>
      </c>
      <c r="Y42" s="141">
        <f t="shared" si="29"/>
        <v>0</v>
      </c>
      <c r="Z42" s="140"/>
      <c r="AA42" s="142">
        <f t="shared" si="10"/>
        <v>0</v>
      </c>
      <c r="AB42" s="140">
        <f t="shared" si="11"/>
        <v>0</v>
      </c>
      <c r="AC42" s="141">
        <f t="shared" si="12"/>
        <v>0</v>
      </c>
      <c r="AD42" s="140"/>
      <c r="AE42" s="143">
        <f t="shared" si="13"/>
        <v>0</v>
      </c>
      <c r="AF42" s="130">
        <f>SUM([2]jar!D$328)</f>
        <v>34463714000</v>
      </c>
      <c r="AG42" s="132">
        <f>SUM([2]jar!E$328)</f>
        <v>0</v>
      </c>
      <c r="AH42" s="132">
        <f t="shared" si="52"/>
        <v>34463714000</v>
      </c>
      <c r="AI42" s="141">
        <f t="shared" si="30"/>
        <v>0</v>
      </c>
      <c r="AJ42" s="132">
        <f>SUM([2]jar!J$328)</f>
        <v>309331310</v>
      </c>
      <c r="AK42" s="142">
        <f t="shared" si="14"/>
        <v>0.8975565140773859</v>
      </c>
      <c r="AL42" s="140">
        <f t="shared" si="15"/>
        <v>12669569148</v>
      </c>
      <c r="AM42" s="141">
        <f t="shared" si="16"/>
        <v>36.762053991046933</v>
      </c>
      <c r="AN42" s="132">
        <f>SUM([2]jar!N$328)</f>
        <v>12978900458</v>
      </c>
      <c r="AO42" s="143">
        <f t="shared" si="17"/>
        <v>37.65961050512432</v>
      </c>
      <c r="AP42" s="130">
        <f t="shared" si="53"/>
        <v>40510672000</v>
      </c>
      <c r="AQ42" s="140">
        <f t="shared" si="53"/>
        <v>0</v>
      </c>
      <c r="AR42" s="132">
        <f t="shared" si="54"/>
        <v>40510672000</v>
      </c>
      <c r="AS42" s="141">
        <f t="shared" si="31"/>
        <v>0</v>
      </c>
      <c r="AT42" s="140">
        <f t="shared" si="55"/>
        <v>1092272427</v>
      </c>
      <c r="AU42" s="142">
        <f t="shared" si="18"/>
        <v>2.6962584748038738</v>
      </c>
      <c r="AV42" s="140">
        <f t="shared" si="19"/>
        <v>12787337805</v>
      </c>
      <c r="AW42" s="141">
        <f t="shared" si="20"/>
        <v>31.565355926458093</v>
      </c>
      <c r="AX42" s="140">
        <f t="shared" si="56"/>
        <v>13879610232</v>
      </c>
      <c r="AY42" s="143">
        <f t="shared" si="21"/>
        <v>34.261614401261973</v>
      </c>
      <c r="AZ42" s="139"/>
      <c r="BA42" s="140"/>
      <c r="BB42" s="132">
        <f t="shared" si="57"/>
        <v>0</v>
      </c>
      <c r="BC42" s="141">
        <f t="shared" si="32"/>
        <v>0</v>
      </c>
      <c r="BD42" s="130">
        <f t="shared" si="58"/>
        <v>40510672000</v>
      </c>
      <c r="BE42" s="132">
        <f t="shared" si="58"/>
        <v>0</v>
      </c>
      <c r="BF42" s="132">
        <f t="shared" si="59"/>
        <v>40510672000</v>
      </c>
      <c r="BG42" s="141">
        <f t="shared" si="33"/>
        <v>0</v>
      </c>
      <c r="BH42" s="132">
        <f t="shared" si="60"/>
        <v>1092272427</v>
      </c>
      <c r="BI42" s="142">
        <f t="shared" si="22"/>
        <v>2.6962584748038738</v>
      </c>
      <c r="BJ42" s="140">
        <f t="shared" si="23"/>
        <v>12787337805</v>
      </c>
      <c r="BK42" s="141">
        <f t="shared" si="24"/>
        <v>31.565355926458093</v>
      </c>
      <c r="BL42" s="132">
        <f t="shared" si="61"/>
        <v>13879610232</v>
      </c>
      <c r="BM42" s="143">
        <f t="shared" si="25"/>
        <v>34.261614401261973</v>
      </c>
      <c r="BN42" s="144">
        <f t="shared" si="26"/>
        <v>26631061768</v>
      </c>
      <c r="BO42" s="138"/>
    </row>
    <row r="43" spans="1:67" hidden="1" x14ac:dyDescent="0.25">
      <c r="A43" s="139" t="s">
        <v>1237</v>
      </c>
      <c r="B43" s="130">
        <f>SUM([2]ide!D$9)</f>
        <v>4828126000</v>
      </c>
      <c r="C43" s="132">
        <f>SUM([2]ide!E$9)</f>
        <v>0</v>
      </c>
      <c r="D43" s="132">
        <f t="shared" si="49"/>
        <v>4828126000</v>
      </c>
      <c r="E43" s="141">
        <f t="shared" si="27"/>
        <v>0</v>
      </c>
      <c r="F43" s="130">
        <f>SUM([2]ide!J$9)</f>
        <v>845045360</v>
      </c>
      <c r="G43" s="142">
        <f t="shared" si="2"/>
        <v>17.502553992998525</v>
      </c>
      <c r="H43" s="140">
        <f t="shared" si="3"/>
        <v>303776080</v>
      </c>
      <c r="I43" s="141">
        <f t="shared" si="4"/>
        <v>6.291801001050926</v>
      </c>
      <c r="J43" s="130">
        <f>SUM([2]ide!N$9)</f>
        <v>1148821440</v>
      </c>
      <c r="K43" s="143">
        <f t="shared" si="5"/>
        <v>23.794354994049453</v>
      </c>
      <c r="L43" s="139"/>
      <c r="M43" s="140"/>
      <c r="N43" s="132">
        <f t="shared" si="50"/>
        <v>0</v>
      </c>
      <c r="O43" s="141">
        <f t="shared" si="28"/>
        <v>0</v>
      </c>
      <c r="P43" s="140"/>
      <c r="Q43" s="142">
        <f t="shared" si="6"/>
        <v>0</v>
      </c>
      <c r="R43" s="140">
        <f t="shared" si="7"/>
        <v>0</v>
      </c>
      <c r="S43" s="141">
        <f t="shared" si="8"/>
        <v>0</v>
      </c>
      <c r="T43" s="140"/>
      <c r="U43" s="143">
        <f t="shared" si="9"/>
        <v>0</v>
      </c>
      <c r="V43" s="139"/>
      <c r="W43" s="140"/>
      <c r="X43" s="132">
        <f t="shared" si="51"/>
        <v>0</v>
      </c>
      <c r="Y43" s="141">
        <f t="shared" si="29"/>
        <v>0</v>
      </c>
      <c r="Z43" s="140"/>
      <c r="AA43" s="142">
        <f t="shared" si="10"/>
        <v>0</v>
      </c>
      <c r="AB43" s="140">
        <f t="shared" si="11"/>
        <v>0</v>
      </c>
      <c r="AC43" s="141">
        <f t="shared" si="12"/>
        <v>0</v>
      </c>
      <c r="AD43" s="140"/>
      <c r="AE43" s="143">
        <f t="shared" si="13"/>
        <v>0</v>
      </c>
      <c r="AF43" s="130">
        <f>SUM([2]ide!D$328)</f>
        <v>5553644000</v>
      </c>
      <c r="AG43" s="132">
        <f>SUM([2]ide!E$328)</f>
        <v>3120119076</v>
      </c>
      <c r="AH43" s="132">
        <f t="shared" si="52"/>
        <v>8673763076</v>
      </c>
      <c r="AI43" s="141">
        <f t="shared" si="30"/>
        <v>0</v>
      </c>
      <c r="AJ43" s="132">
        <f>SUM([2]ide!J$328)</f>
        <v>128904239</v>
      </c>
      <c r="AK43" s="142">
        <f t="shared" si="14"/>
        <v>1.4861397281725799</v>
      </c>
      <c r="AL43" s="140">
        <f t="shared" si="15"/>
        <v>2908366446</v>
      </c>
      <c r="AM43" s="141">
        <f t="shared" si="16"/>
        <v>33.530618954157838</v>
      </c>
      <c r="AN43" s="132">
        <f>SUM([2]ide!N$328)</f>
        <v>3037270685</v>
      </c>
      <c r="AO43" s="143">
        <f t="shared" si="17"/>
        <v>35.016758682330419</v>
      </c>
      <c r="AP43" s="130">
        <f t="shared" si="53"/>
        <v>10381770000</v>
      </c>
      <c r="AQ43" s="140">
        <f t="shared" si="53"/>
        <v>3120119076</v>
      </c>
      <c r="AR43" s="132">
        <f t="shared" si="54"/>
        <v>13501889076</v>
      </c>
      <c r="AS43" s="141">
        <f t="shared" si="31"/>
        <v>0</v>
      </c>
      <c r="AT43" s="140">
        <f t="shared" si="55"/>
        <v>973949599</v>
      </c>
      <c r="AU43" s="142">
        <f t="shared" si="18"/>
        <v>7.2134320873012037</v>
      </c>
      <c r="AV43" s="140">
        <f t="shared" si="19"/>
        <v>3212142526</v>
      </c>
      <c r="AW43" s="141">
        <f t="shared" si="20"/>
        <v>23.79031932435052</v>
      </c>
      <c r="AX43" s="140">
        <f t="shared" si="56"/>
        <v>4186092125</v>
      </c>
      <c r="AY43" s="143">
        <f t="shared" si="21"/>
        <v>31.003751411651727</v>
      </c>
      <c r="AZ43" s="139"/>
      <c r="BA43" s="140"/>
      <c r="BB43" s="132">
        <f t="shared" si="57"/>
        <v>0</v>
      </c>
      <c r="BC43" s="141">
        <f t="shared" si="32"/>
        <v>0</v>
      </c>
      <c r="BD43" s="130">
        <f t="shared" si="58"/>
        <v>10381770000</v>
      </c>
      <c r="BE43" s="132">
        <f t="shared" si="58"/>
        <v>3120119076</v>
      </c>
      <c r="BF43" s="132">
        <f t="shared" si="59"/>
        <v>13501889076</v>
      </c>
      <c r="BG43" s="141">
        <f t="shared" si="33"/>
        <v>0</v>
      </c>
      <c r="BH43" s="132">
        <f t="shared" si="60"/>
        <v>973949599</v>
      </c>
      <c r="BI43" s="142">
        <f t="shared" si="22"/>
        <v>7.2134320873012037</v>
      </c>
      <c r="BJ43" s="140">
        <f t="shared" si="23"/>
        <v>3212142526</v>
      </c>
      <c r="BK43" s="141">
        <f t="shared" si="24"/>
        <v>23.79031932435052</v>
      </c>
      <c r="BL43" s="132">
        <f t="shared" si="61"/>
        <v>4186092125</v>
      </c>
      <c r="BM43" s="143">
        <f t="shared" si="25"/>
        <v>31.003751411651727</v>
      </c>
      <c r="BN43" s="144">
        <f t="shared" si="26"/>
        <v>9315796951</v>
      </c>
      <c r="BO43" s="138"/>
    </row>
    <row r="44" spans="1:67" hidden="1" x14ac:dyDescent="0.25">
      <c r="A44" s="139" t="s">
        <v>1238</v>
      </c>
      <c r="B44" s="130">
        <f>SUM([2]com!D$9)</f>
        <v>11060503000</v>
      </c>
      <c r="C44" s="132">
        <f>SUM([2]com!E$9)</f>
        <v>0</v>
      </c>
      <c r="D44" s="132">
        <f t="shared" si="49"/>
        <v>11060503000</v>
      </c>
      <c r="E44" s="141">
        <f t="shared" si="27"/>
        <v>0</v>
      </c>
      <c r="F44" s="130">
        <f>SUM([2]com!J$9)</f>
        <v>1337890970</v>
      </c>
      <c r="G44" s="142">
        <f t="shared" si="2"/>
        <v>12.096113259948485</v>
      </c>
      <c r="H44" s="140">
        <f t="shared" si="3"/>
        <v>697529819</v>
      </c>
      <c r="I44" s="141">
        <f t="shared" si="4"/>
        <v>6.3064927426899118</v>
      </c>
      <c r="J44" s="130">
        <f>SUM([2]com!N$9)</f>
        <v>2035420789</v>
      </c>
      <c r="K44" s="143">
        <f t="shared" si="5"/>
        <v>18.402606002638397</v>
      </c>
      <c r="L44" s="139"/>
      <c r="M44" s="140"/>
      <c r="N44" s="132">
        <f t="shared" si="50"/>
        <v>0</v>
      </c>
      <c r="O44" s="141">
        <f t="shared" si="28"/>
        <v>0</v>
      </c>
      <c r="P44" s="140"/>
      <c r="Q44" s="142">
        <f t="shared" si="6"/>
        <v>0</v>
      </c>
      <c r="R44" s="140">
        <f t="shared" si="7"/>
        <v>0</v>
      </c>
      <c r="S44" s="141">
        <f t="shared" si="8"/>
        <v>0</v>
      </c>
      <c r="T44" s="140"/>
      <c r="U44" s="143">
        <f t="shared" si="9"/>
        <v>0</v>
      </c>
      <c r="V44" s="139"/>
      <c r="W44" s="140"/>
      <c r="X44" s="132">
        <f t="shared" si="51"/>
        <v>0</v>
      </c>
      <c r="Y44" s="141">
        <f t="shared" si="29"/>
        <v>0</v>
      </c>
      <c r="Z44" s="140"/>
      <c r="AA44" s="142">
        <f t="shared" si="10"/>
        <v>0</v>
      </c>
      <c r="AB44" s="140">
        <f t="shared" si="11"/>
        <v>0</v>
      </c>
      <c r="AC44" s="141">
        <f t="shared" si="12"/>
        <v>0</v>
      </c>
      <c r="AD44" s="140"/>
      <c r="AE44" s="143">
        <f t="shared" si="13"/>
        <v>0</v>
      </c>
      <c r="AF44" s="130">
        <f>SUM([2]com!D$328)</f>
        <v>8701398000</v>
      </c>
      <c r="AG44" s="132">
        <f>SUM([2]com!E$328)</f>
        <v>0</v>
      </c>
      <c r="AH44" s="132">
        <f t="shared" si="52"/>
        <v>8701398000</v>
      </c>
      <c r="AI44" s="141">
        <f t="shared" si="30"/>
        <v>0</v>
      </c>
      <c r="AJ44" s="132">
        <f>SUM([2]com!J$328)</f>
        <v>326329029</v>
      </c>
      <c r="AK44" s="142">
        <f t="shared" si="14"/>
        <v>3.7503057439735548</v>
      </c>
      <c r="AL44" s="140">
        <f t="shared" si="15"/>
        <v>3737715852</v>
      </c>
      <c r="AM44" s="141">
        <f t="shared" si="16"/>
        <v>42.955348692244627</v>
      </c>
      <c r="AN44" s="132">
        <f>SUM([2]com!N$328)</f>
        <v>4064044881</v>
      </c>
      <c r="AO44" s="143">
        <f t="shared" si="17"/>
        <v>46.705654436218182</v>
      </c>
      <c r="AP44" s="130">
        <f t="shared" si="53"/>
        <v>19761901000</v>
      </c>
      <c r="AQ44" s="140">
        <f t="shared" si="53"/>
        <v>0</v>
      </c>
      <c r="AR44" s="132">
        <f t="shared" si="54"/>
        <v>19761901000</v>
      </c>
      <c r="AS44" s="141">
        <f t="shared" si="31"/>
        <v>0</v>
      </c>
      <c r="AT44" s="140">
        <f t="shared" si="55"/>
        <v>1664219999</v>
      </c>
      <c r="AU44" s="142">
        <f t="shared" si="18"/>
        <v>8.4213558149086971</v>
      </c>
      <c r="AV44" s="140">
        <f t="shared" si="19"/>
        <v>4435245671</v>
      </c>
      <c r="AW44" s="141">
        <f t="shared" si="20"/>
        <v>22.443416101517762</v>
      </c>
      <c r="AX44" s="140">
        <f t="shared" si="56"/>
        <v>6099465670</v>
      </c>
      <c r="AY44" s="143">
        <f t="shared" si="21"/>
        <v>30.864771916426459</v>
      </c>
      <c r="AZ44" s="139"/>
      <c r="BA44" s="140"/>
      <c r="BB44" s="132">
        <f t="shared" si="57"/>
        <v>0</v>
      </c>
      <c r="BC44" s="141">
        <f t="shared" si="32"/>
        <v>0</v>
      </c>
      <c r="BD44" s="130">
        <f t="shared" si="58"/>
        <v>19761901000</v>
      </c>
      <c r="BE44" s="132">
        <f t="shared" si="58"/>
        <v>0</v>
      </c>
      <c r="BF44" s="132">
        <f t="shared" si="59"/>
        <v>19761901000</v>
      </c>
      <c r="BG44" s="141">
        <f t="shared" si="33"/>
        <v>0</v>
      </c>
      <c r="BH44" s="132">
        <f t="shared" si="60"/>
        <v>1664219999</v>
      </c>
      <c r="BI44" s="142">
        <f t="shared" si="22"/>
        <v>8.4213558149086971</v>
      </c>
      <c r="BJ44" s="140">
        <f t="shared" si="23"/>
        <v>4435245671</v>
      </c>
      <c r="BK44" s="141">
        <f t="shared" si="24"/>
        <v>22.443416101517762</v>
      </c>
      <c r="BL44" s="132">
        <f t="shared" si="61"/>
        <v>6099465670</v>
      </c>
      <c r="BM44" s="143">
        <f t="shared" si="25"/>
        <v>30.864771916426459</v>
      </c>
      <c r="BN44" s="144">
        <f t="shared" si="26"/>
        <v>13662435330</v>
      </c>
      <c r="BO44" s="138"/>
    </row>
    <row r="45" spans="1:67" hidden="1" x14ac:dyDescent="0.25">
      <c r="A45" s="139" t="s">
        <v>1239</v>
      </c>
      <c r="B45" s="130">
        <f>SUM([2]tur!D$9)</f>
        <v>4403312000</v>
      </c>
      <c r="C45" s="132">
        <f>SUM([2]tur!E$9)</f>
        <v>0</v>
      </c>
      <c r="D45" s="132">
        <f t="shared" si="49"/>
        <v>4403312000</v>
      </c>
      <c r="E45" s="141">
        <f t="shared" si="27"/>
        <v>0</v>
      </c>
      <c r="F45" s="130">
        <f>SUM([2]tur!J$9)</f>
        <v>834610878</v>
      </c>
      <c r="G45" s="142">
        <f t="shared" si="2"/>
        <v>18.954161730987948</v>
      </c>
      <c r="H45" s="140">
        <f t="shared" si="3"/>
        <v>461828696</v>
      </c>
      <c r="I45" s="141">
        <f t="shared" si="4"/>
        <v>10.488211964085217</v>
      </c>
      <c r="J45" s="130">
        <f>SUM([2]tur!N$9)</f>
        <v>1296439574</v>
      </c>
      <c r="K45" s="143">
        <f t="shared" si="5"/>
        <v>29.442373695073165</v>
      </c>
      <c r="L45" s="139"/>
      <c r="M45" s="140"/>
      <c r="N45" s="132">
        <f t="shared" si="50"/>
        <v>0</v>
      </c>
      <c r="O45" s="141">
        <f t="shared" si="28"/>
        <v>0</v>
      </c>
      <c r="P45" s="140"/>
      <c r="Q45" s="142">
        <f t="shared" si="6"/>
        <v>0</v>
      </c>
      <c r="R45" s="140">
        <f t="shared" si="7"/>
        <v>0</v>
      </c>
      <c r="S45" s="141">
        <f t="shared" si="8"/>
        <v>0</v>
      </c>
      <c r="T45" s="140"/>
      <c r="U45" s="143">
        <f t="shared" si="9"/>
        <v>0</v>
      </c>
      <c r="V45" s="139"/>
      <c r="W45" s="140"/>
      <c r="X45" s="132">
        <f t="shared" si="51"/>
        <v>0</v>
      </c>
      <c r="Y45" s="141">
        <f t="shared" si="29"/>
        <v>0</v>
      </c>
      <c r="Z45" s="140"/>
      <c r="AA45" s="142">
        <f t="shared" si="10"/>
        <v>0</v>
      </c>
      <c r="AB45" s="140">
        <f t="shared" si="11"/>
        <v>0</v>
      </c>
      <c r="AC45" s="141">
        <f t="shared" si="12"/>
        <v>0</v>
      </c>
      <c r="AD45" s="140"/>
      <c r="AE45" s="143">
        <f t="shared" si="13"/>
        <v>0</v>
      </c>
      <c r="AF45" s="130">
        <f>SUM([2]tur!D$328)</f>
        <v>9200000000</v>
      </c>
      <c r="AG45" s="132">
        <f>SUM([2]tur!E$328)</f>
        <v>0</v>
      </c>
      <c r="AH45" s="132">
        <f t="shared" si="52"/>
        <v>9200000000</v>
      </c>
      <c r="AI45" s="141">
        <f t="shared" si="30"/>
        <v>0</v>
      </c>
      <c r="AJ45" s="132">
        <f>SUM([2]tur!J$328)</f>
        <v>245153806</v>
      </c>
      <c r="AK45" s="142">
        <f t="shared" si="14"/>
        <v>2.6647152826086957</v>
      </c>
      <c r="AL45" s="140">
        <f t="shared" si="15"/>
        <v>4421596420</v>
      </c>
      <c r="AM45" s="141">
        <f t="shared" si="16"/>
        <v>48.060830652173912</v>
      </c>
      <c r="AN45" s="132">
        <f>SUM([2]tur!N$328)</f>
        <v>4666750226</v>
      </c>
      <c r="AO45" s="143">
        <f t="shared" si="17"/>
        <v>50.725545934782609</v>
      </c>
      <c r="AP45" s="130">
        <f t="shared" si="53"/>
        <v>13603312000</v>
      </c>
      <c r="AQ45" s="140">
        <f t="shared" si="53"/>
        <v>0</v>
      </c>
      <c r="AR45" s="132">
        <f t="shared" si="54"/>
        <v>13603312000</v>
      </c>
      <c r="AS45" s="141">
        <f t="shared" si="31"/>
        <v>0</v>
      </c>
      <c r="AT45" s="140">
        <f t="shared" si="55"/>
        <v>1079764684</v>
      </c>
      <c r="AU45" s="142">
        <f t="shared" si="18"/>
        <v>7.9375131879648135</v>
      </c>
      <c r="AV45" s="140">
        <f t="shared" si="19"/>
        <v>4883425116</v>
      </c>
      <c r="AW45" s="141">
        <f t="shared" si="20"/>
        <v>35.89879520516768</v>
      </c>
      <c r="AX45" s="140">
        <f t="shared" si="56"/>
        <v>5963189800</v>
      </c>
      <c r="AY45" s="143">
        <f t="shared" si="21"/>
        <v>43.836308393132498</v>
      </c>
      <c r="AZ45" s="139"/>
      <c r="BA45" s="140"/>
      <c r="BB45" s="132">
        <f t="shared" si="57"/>
        <v>0</v>
      </c>
      <c r="BC45" s="141">
        <f t="shared" si="32"/>
        <v>0</v>
      </c>
      <c r="BD45" s="130">
        <f t="shared" si="58"/>
        <v>13603312000</v>
      </c>
      <c r="BE45" s="132">
        <f t="shared" si="58"/>
        <v>0</v>
      </c>
      <c r="BF45" s="132">
        <f t="shared" si="59"/>
        <v>13603312000</v>
      </c>
      <c r="BG45" s="141">
        <f t="shared" si="33"/>
        <v>0</v>
      </c>
      <c r="BH45" s="132">
        <f t="shared" si="60"/>
        <v>1079764684</v>
      </c>
      <c r="BI45" s="142">
        <f t="shared" si="22"/>
        <v>7.9375131879648135</v>
      </c>
      <c r="BJ45" s="140">
        <f t="shared" si="23"/>
        <v>4883425116</v>
      </c>
      <c r="BK45" s="141">
        <f t="shared" si="24"/>
        <v>35.89879520516768</v>
      </c>
      <c r="BL45" s="132">
        <f t="shared" si="61"/>
        <v>5963189800</v>
      </c>
      <c r="BM45" s="143">
        <f t="shared" si="25"/>
        <v>43.836308393132498</v>
      </c>
      <c r="BN45" s="144">
        <f t="shared" si="26"/>
        <v>7640122200</v>
      </c>
      <c r="BO45" s="138"/>
    </row>
    <row r="46" spans="1:67" hidden="1" x14ac:dyDescent="0.25">
      <c r="A46" s="139" t="s">
        <v>1240</v>
      </c>
      <c r="B46" s="130">
        <f>SUM([2]art!D$9)</f>
        <v>9127006000</v>
      </c>
      <c r="C46" s="132">
        <f>SUM([2]art!E$9)</f>
        <v>0</v>
      </c>
      <c r="D46" s="132">
        <f t="shared" si="49"/>
        <v>9127006000</v>
      </c>
      <c r="E46" s="141">
        <f t="shared" si="27"/>
        <v>0</v>
      </c>
      <c r="F46" s="130">
        <f>SUM([2]art!J$9)</f>
        <v>1040667337</v>
      </c>
      <c r="G46" s="142">
        <f t="shared" si="2"/>
        <v>11.4020669757421</v>
      </c>
      <c r="H46" s="140">
        <f t="shared" si="3"/>
        <v>385181117</v>
      </c>
      <c r="I46" s="141">
        <f t="shared" si="4"/>
        <v>4.2202351680277186</v>
      </c>
      <c r="J46" s="130">
        <f>SUM([2]art!N$9)</f>
        <v>1425848454</v>
      </c>
      <c r="K46" s="143">
        <f t="shared" si="5"/>
        <v>15.62230214376982</v>
      </c>
      <c r="L46" s="139"/>
      <c r="M46" s="140"/>
      <c r="N46" s="132">
        <f t="shared" si="50"/>
        <v>0</v>
      </c>
      <c r="O46" s="141">
        <f t="shared" si="28"/>
        <v>0</v>
      </c>
      <c r="P46" s="140"/>
      <c r="Q46" s="142">
        <f t="shared" si="6"/>
        <v>0</v>
      </c>
      <c r="R46" s="140">
        <f t="shared" si="7"/>
        <v>0</v>
      </c>
      <c r="S46" s="141">
        <f t="shared" si="8"/>
        <v>0</v>
      </c>
      <c r="T46" s="140"/>
      <c r="U46" s="143">
        <f t="shared" si="9"/>
        <v>0</v>
      </c>
      <c r="V46" s="139"/>
      <c r="W46" s="140"/>
      <c r="X46" s="132">
        <f t="shared" si="51"/>
        <v>0</v>
      </c>
      <c r="Y46" s="141">
        <f t="shared" si="29"/>
        <v>0</v>
      </c>
      <c r="Z46" s="140"/>
      <c r="AA46" s="142">
        <f t="shared" si="10"/>
        <v>0</v>
      </c>
      <c r="AB46" s="140">
        <f t="shared" si="11"/>
        <v>0</v>
      </c>
      <c r="AC46" s="141">
        <f t="shared" si="12"/>
        <v>0</v>
      </c>
      <c r="AD46" s="140"/>
      <c r="AE46" s="143">
        <f t="shared" si="13"/>
        <v>0</v>
      </c>
      <c r="AF46" s="130">
        <f>SUM([2]art!D$328)</f>
        <v>128535000000</v>
      </c>
      <c r="AG46" s="132">
        <f>SUM([2]art!E$328)</f>
        <v>1111690000</v>
      </c>
      <c r="AH46" s="132">
        <f t="shared" si="52"/>
        <v>129646690000</v>
      </c>
      <c r="AI46" s="141">
        <f t="shared" si="30"/>
        <v>0</v>
      </c>
      <c r="AJ46" s="132">
        <f>SUM([2]art!J$328)</f>
        <v>7230321382</v>
      </c>
      <c r="AK46" s="142">
        <f t="shared" si="14"/>
        <v>5.5769425212475534</v>
      </c>
      <c r="AL46" s="140">
        <f t="shared" si="15"/>
        <v>28739958951</v>
      </c>
      <c r="AM46" s="141">
        <f t="shared" si="16"/>
        <v>22.167907989783618</v>
      </c>
      <c r="AN46" s="132">
        <f>SUM([2]art!N$328)</f>
        <v>35970280333</v>
      </c>
      <c r="AO46" s="143">
        <f t="shared" si="17"/>
        <v>27.744850511031171</v>
      </c>
      <c r="AP46" s="130">
        <f t="shared" si="53"/>
        <v>137662006000</v>
      </c>
      <c r="AQ46" s="140">
        <f t="shared" si="53"/>
        <v>1111690000</v>
      </c>
      <c r="AR46" s="132">
        <f t="shared" si="54"/>
        <v>138773696000</v>
      </c>
      <c r="AS46" s="141">
        <f t="shared" si="31"/>
        <v>0</v>
      </c>
      <c r="AT46" s="140">
        <f t="shared" si="55"/>
        <v>8270988719</v>
      </c>
      <c r="AU46" s="142">
        <f t="shared" si="18"/>
        <v>5.9600550806112418</v>
      </c>
      <c r="AV46" s="140">
        <f t="shared" si="19"/>
        <v>29125140068</v>
      </c>
      <c r="AW46" s="141">
        <f t="shared" si="20"/>
        <v>20.987507652747102</v>
      </c>
      <c r="AX46" s="140">
        <f t="shared" si="56"/>
        <v>37396128787</v>
      </c>
      <c r="AY46" s="143">
        <f t="shared" si="21"/>
        <v>26.947562733358343</v>
      </c>
      <c r="AZ46" s="139"/>
      <c r="BA46" s="140"/>
      <c r="BB46" s="132">
        <f t="shared" si="57"/>
        <v>0</v>
      </c>
      <c r="BC46" s="141">
        <f t="shared" si="32"/>
        <v>0</v>
      </c>
      <c r="BD46" s="130">
        <f t="shared" si="58"/>
        <v>137662006000</v>
      </c>
      <c r="BE46" s="132">
        <f t="shared" si="58"/>
        <v>1111690000</v>
      </c>
      <c r="BF46" s="132">
        <f t="shared" si="59"/>
        <v>138773696000</v>
      </c>
      <c r="BG46" s="141">
        <f t="shared" si="33"/>
        <v>0</v>
      </c>
      <c r="BH46" s="132">
        <f t="shared" si="60"/>
        <v>8270988719</v>
      </c>
      <c r="BI46" s="142">
        <f t="shared" si="22"/>
        <v>5.9600550806112418</v>
      </c>
      <c r="BJ46" s="140">
        <f t="shared" si="23"/>
        <v>29125140068</v>
      </c>
      <c r="BK46" s="141">
        <f t="shared" si="24"/>
        <v>20.987507652747102</v>
      </c>
      <c r="BL46" s="132">
        <f t="shared" si="61"/>
        <v>37396128787</v>
      </c>
      <c r="BM46" s="143">
        <f t="shared" si="25"/>
        <v>26.947562733358343</v>
      </c>
      <c r="BN46" s="144">
        <f t="shared" si="26"/>
        <v>101377567213</v>
      </c>
      <c r="BO46" s="138"/>
    </row>
    <row r="47" spans="1:67" hidden="1" x14ac:dyDescent="0.25">
      <c r="A47" s="139" t="s">
        <v>1241</v>
      </c>
      <c r="B47" s="130">
        <f>SUM([2]cat!D$9)</f>
        <v>39350237000</v>
      </c>
      <c r="C47" s="132">
        <f>SUM([2]cat!E$9)</f>
        <v>0</v>
      </c>
      <c r="D47" s="132">
        <f t="shared" si="49"/>
        <v>39350237000</v>
      </c>
      <c r="E47" s="141">
        <f t="shared" si="27"/>
        <v>0</v>
      </c>
      <c r="F47" s="130">
        <f>SUM([2]cat!J$9)</f>
        <v>6264852854</v>
      </c>
      <c r="G47" s="142">
        <f t="shared" si="2"/>
        <v>15.920749991925081</v>
      </c>
      <c r="H47" s="140">
        <f t="shared" si="3"/>
        <v>147428167</v>
      </c>
      <c r="I47" s="141">
        <f t="shared" si="4"/>
        <v>0.37465636356904281</v>
      </c>
      <c r="J47" s="130">
        <f>SUM([2]cat!N$9)</f>
        <v>6412281021</v>
      </c>
      <c r="K47" s="143">
        <f t="shared" si="5"/>
        <v>16.295406355494123</v>
      </c>
      <c r="L47" s="139"/>
      <c r="M47" s="140"/>
      <c r="N47" s="132">
        <f t="shared" si="50"/>
        <v>0</v>
      </c>
      <c r="O47" s="141">
        <f t="shared" si="28"/>
        <v>0</v>
      </c>
      <c r="P47" s="140"/>
      <c r="Q47" s="142">
        <f t="shared" si="6"/>
        <v>0</v>
      </c>
      <c r="R47" s="140">
        <f t="shared" si="7"/>
        <v>0</v>
      </c>
      <c r="S47" s="141">
        <f t="shared" si="8"/>
        <v>0</v>
      </c>
      <c r="T47" s="140"/>
      <c r="U47" s="143">
        <f t="shared" si="9"/>
        <v>0</v>
      </c>
      <c r="V47" s="139"/>
      <c r="W47" s="140"/>
      <c r="X47" s="132">
        <f t="shared" si="51"/>
        <v>0</v>
      </c>
      <c r="Y47" s="141">
        <f t="shared" si="29"/>
        <v>0</v>
      </c>
      <c r="Z47" s="140"/>
      <c r="AA47" s="142">
        <f t="shared" si="10"/>
        <v>0</v>
      </c>
      <c r="AB47" s="140">
        <f t="shared" si="11"/>
        <v>0</v>
      </c>
      <c r="AC47" s="141">
        <f t="shared" si="12"/>
        <v>0</v>
      </c>
      <c r="AD47" s="140"/>
      <c r="AE47" s="143">
        <f t="shared" si="13"/>
        <v>0</v>
      </c>
      <c r="AF47" s="130">
        <f>SUM([2]cat!D$328)</f>
        <v>14184670000</v>
      </c>
      <c r="AG47" s="132">
        <f>SUM([2]cat!E$328)</f>
        <v>0</v>
      </c>
      <c r="AH47" s="132">
        <f t="shared" si="52"/>
        <v>14184670000</v>
      </c>
      <c r="AI47" s="141">
        <f t="shared" si="30"/>
        <v>0</v>
      </c>
      <c r="AJ47" s="132">
        <f>SUM([2]cat!J$328)</f>
        <v>15501145</v>
      </c>
      <c r="AK47" s="142">
        <f t="shared" si="14"/>
        <v>0.10928097023053761</v>
      </c>
      <c r="AL47" s="140">
        <f t="shared" si="15"/>
        <v>1346162429</v>
      </c>
      <c r="AM47" s="141">
        <f t="shared" si="16"/>
        <v>9.4902625792492881</v>
      </c>
      <c r="AN47" s="132">
        <f>SUM([2]cat!N$328)</f>
        <v>1361663574</v>
      </c>
      <c r="AO47" s="143">
        <f t="shared" si="17"/>
        <v>9.5995435494798258</v>
      </c>
      <c r="AP47" s="130">
        <f t="shared" si="53"/>
        <v>53534907000</v>
      </c>
      <c r="AQ47" s="140">
        <f t="shared" si="53"/>
        <v>0</v>
      </c>
      <c r="AR47" s="132">
        <f t="shared" si="54"/>
        <v>53534907000</v>
      </c>
      <c r="AS47" s="141">
        <f t="shared" si="31"/>
        <v>0</v>
      </c>
      <c r="AT47" s="140">
        <f t="shared" si="55"/>
        <v>6280353999</v>
      </c>
      <c r="AU47" s="142">
        <f t="shared" si="18"/>
        <v>11.731325131469827</v>
      </c>
      <c r="AV47" s="140">
        <f t="shared" si="19"/>
        <v>1493590596</v>
      </c>
      <c r="AW47" s="141">
        <f t="shared" si="20"/>
        <v>2.7899377802225378</v>
      </c>
      <c r="AX47" s="140">
        <f t="shared" si="56"/>
        <v>7773944595</v>
      </c>
      <c r="AY47" s="143">
        <f t="shared" si="21"/>
        <v>14.521262911692364</v>
      </c>
      <c r="AZ47" s="139"/>
      <c r="BA47" s="140"/>
      <c r="BB47" s="132">
        <f t="shared" si="57"/>
        <v>0</v>
      </c>
      <c r="BC47" s="141">
        <f t="shared" si="32"/>
        <v>0</v>
      </c>
      <c r="BD47" s="130">
        <f t="shared" si="58"/>
        <v>53534907000</v>
      </c>
      <c r="BE47" s="132">
        <f t="shared" si="58"/>
        <v>0</v>
      </c>
      <c r="BF47" s="132">
        <f t="shared" si="59"/>
        <v>53534907000</v>
      </c>
      <c r="BG47" s="141">
        <f t="shared" si="33"/>
        <v>0</v>
      </c>
      <c r="BH47" s="132">
        <f t="shared" si="60"/>
        <v>6280353999</v>
      </c>
      <c r="BI47" s="142">
        <f t="shared" si="22"/>
        <v>11.731325131469827</v>
      </c>
      <c r="BJ47" s="140">
        <f t="shared" si="23"/>
        <v>1493590596</v>
      </c>
      <c r="BK47" s="141">
        <f t="shared" si="24"/>
        <v>2.7899377802225378</v>
      </c>
      <c r="BL47" s="132">
        <f t="shared" si="61"/>
        <v>7773944595</v>
      </c>
      <c r="BM47" s="143">
        <f t="shared" si="25"/>
        <v>14.521262911692364</v>
      </c>
      <c r="BN47" s="144">
        <f t="shared" si="26"/>
        <v>45760962405</v>
      </c>
      <c r="BO47" s="138"/>
    </row>
    <row r="48" spans="1:67" hidden="1" x14ac:dyDescent="0.25">
      <c r="A48" s="139" t="s">
        <v>1242</v>
      </c>
      <c r="B48" s="130">
        <f>SUM([2]via!D$9)</f>
        <v>17916762000</v>
      </c>
      <c r="C48" s="132">
        <f>SUM([2]via!E$9)</f>
        <v>0</v>
      </c>
      <c r="D48" s="132">
        <f t="shared" si="49"/>
        <v>17916762000</v>
      </c>
      <c r="E48" s="141">
        <f t="shared" si="27"/>
        <v>0</v>
      </c>
      <c r="F48" s="130">
        <f>SUM([2]via!J$9)</f>
        <v>2977828309</v>
      </c>
      <c r="G48" s="142">
        <f t="shared" si="2"/>
        <v>16.620348637772832</v>
      </c>
      <c r="H48" s="140">
        <f t="shared" si="3"/>
        <v>628061557</v>
      </c>
      <c r="I48" s="141">
        <f t="shared" si="4"/>
        <v>3.5054412008151918</v>
      </c>
      <c r="J48" s="130">
        <f>SUM([2]via!N$9)</f>
        <v>3605889866</v>
      </c>
      <c r="K48" s="143">
        <f t="shared" si="5"/>
        <v>20.12578983858802</v>
      </c>
      <c r="L48" s="139"/>
      <c r="M48" s="140"/>
      <c r="N48" s="132">
        <f t="shared" si="50"/>
        <v>0</v>
      </c>
      <c r="O48" s="141">
        <f t="shared" si="28"/>
        <v>0</v>
      </c>
      <c r="P48" s="140"/>
      <c r="Q48" s="142">
        <f t="shared" si="6"/>
        <v>0</v>
      </c>
      <c r="R48" s="140">
        <f t="shared" si="7"/>
        <v>0</v>
      </c>
      <c r="S48" s="141">
        <f t="shared" si="8"/>
        <v>0</v>
      </c>
      <c r="T48" s="140"/>
      <c r="U48" s="143">
        <f t="shared" si="9"/>
        <v>0</v>
      </c>
      <c r="V48" s="139"/>
      <c r="W48" s="140"/>
      <c r="X48" s="132">
        <f t="shared" si="51"/>
        <v>0</v>
      </c>
      <c r="Y48" s="141">
        <f t="shared" si="29"/>
        <v>0</v>
      </c>
      <c r="Z48" s="140"/>
      <c r="AA48" s="142">
        <f t="shared" si="10"/>
        <v>0</v>
      </c>
      <c r="AB48" s="140">
        <f t="shared" si="11"/>
        <v>0</v>
      </c>
      <c r="AC48" s="141">
        <f t="shared" si="12"/>
        <v>0</v>
      </c>
      <c r="AD48" s="140"/>
      <c r="AE48" s="143">
        <f t="shared" si="13"/>
        <v>0</v>
      </c>
      <c r="AF48" s="130">
        <f>SUM([2]via!D$328)</f>
        <v>206201249000</v>
      </c>
      <c r="AG48" s="132">
        <f>SUM([2]via!E$328)</f>
        <v>0</v>
      </c>
      <c r="AH48" s="132">
        <f t="shared" si="52"/>
        <v>206201249000</v>
      </c>
      <c r="AI48" s="141">
        <f t="shared" si="30"/>
        <v>0</v>
      </c>
      <c r="AJ48" s="132">
        <f>SUM([2]via!J$328)</f>
        <v>11030471901</v>
      </c>
      <c r="AK48" s="142">
        <f t="shared" si="14"/>
        <v>5.3493720113208427</v>
      </c>
      <c r="AL48" s="140">
        <f t="shared" si="15"/>
        <v>8525953885</v>
      </c>
      <c r="AM48" s="141">
        <f t="shared" si="16"/>
        <v>4.1347731530956926</v>
      </c>
      <c r="AN48" s="132">
        <f>SUM([2]via!N$328)</f>
        <v>19556425786</v>
      </c>
      <c r="AO48" s="143">
        <f t="shared" si="17"/>
        <v>9.4841451644165353</v>
      </c>
      <c r="AP48" s="130">
        <f t="shared" si="53"/>
        <v>224118011000</v>
      </c>
      <c r="AQ48" s="140">
        <f t="shared" si="53"/>
        <v>0</v>
      </c>
      <c r="AR48" s="132">
        <f t="shared" si="54"/>
        <v>224118011000</v>
      </c>
      <c r="AS48" s="141">
        <f t="shared" si="31"/>
        <v>0</v>
      </c>
      <c r="AT48" s="140">
        <f t="shared" si="55"/>
        <v>14008300210</v>
      </c>
      <c r="AU48" s="142">
        <f t="shared" si="18"/>
        <v>6.2504125159311714</v>
      </c>
      <c r="AV48" s="140">
        <f t="shared" si="19"/>
        <v>9154015442</v>
      </c>
      <c r="AW48" s="141">
        <f t="shared" si="20"/>
        <v>4.0844621996935357</v>
      </c>
      <c r="AX48" s="140">
        <f t="shared" si="56"/>
        <v>23162315652</v>
      </c>
      <c r="AY48" s="143">
        <f t="shared" si="21"/>
        <v>10.334874715624707</v>
      </c>
      <c r="AZ48" s="139"/>
      <c r="BA48" s="140"/>
      <c r="BB48" s="132">
        <f t="shared" si="57"/>
        <v>0</v>
      </c>
      <c r="BC48" s="141">
        <f t="shared" si="32"/>
        <v>0</v>
      </c>
      <c r="BD48" s="130">
        <f t="shared" si="58"/>
        <v>224118011000</v>
      </c>
      <c r="BE48" s="132">
        <f t="shared" si="58"/>
        <v>0</v>
      </c>
      <c r="BF48" s="132">
        <f t="shared" si="59"/>
        <v>224118011000</v>
      </c>
      <c r="BG48" s="141">
        <f t="shared" si="33"/>
        <v>0</v>
      </c>
      <c r="BH48" s="132">
        <f t="shared" si="60"/>
        <v>14008300210</v>
      </c>
      <c r="BI48" s="142">
        <f t="shared" si="22"/>
        <v>6.2504125159311714</v>
      </c>
      <c r="BJ48" s="140">
        <f t="shared" si="23"/>
        <v>9154015442</v>
      </c>
      <c r="BK48" s="141">
        <f t="shared" si="24"/>
        <v>4.0844621996935357</v>
      </c>
      <c r="BL48" s="132">
        <f t="shared" si="61"/>
        <v>23162315652</v>
      </c>
      <c r="BM48" s="143">
        <f t="shared" si="25"/>
        <v>10.334874715624707</v>
      </c>
      <c r="BN48" s="144">
        <f t="shared" si="26"/>
        <v>200955695348</v>
      </c>
      <c r="BO48" s="138"/>
    </row>
    <row r="49" spans="1:67" ht="16.5" hidden="1" thickBot="1" x14ac:dyDescent="0.3">
      <c r="A49" s="145" t="s">
        <v>1243</v>
      </c>
      <c r="B49" s="145">
        <f>SUM([2]ues!D$9)</f>
        <v>198020233000</v>
      </c>
      <c r="C49" s="146">
        <f>SUM([2]ues!E$9)</f>
        <v>0</v>
      </c>
      <c r="D49" s="132">
        <f t="shared" si="49"/>
        <v>198020233000</v>
      </c>
      <c r="E49" s="147">
        <f t="shared" si="27"/>
        <v>0</v>
      </c>
      <c r="F49" s="145">
        <f>SUM([2]ues!J$9)</f>
        <v>13126207338</v>
      </c>
      <c r="G49" s="149">
        <f t="shared" si="2"/>
        <v>6.6287202772860088</v>
      </c>
      <c r="H49" s="146">
        <f t="shared" si="3"/>
        <v>627344163</v>
      </c>
      <c r="I49" s="147">
        <f t="shared" si="4"/>
        <v>0.31680811273462139</v>
      </c>
      <c r="J49" s="145">
        <f>SUM([2]ues!N$9)</f>
        <v>13753551501</v>
      </c>
      <c r="K49" s="150">
        <f t="shared" si="5"/>
        <v>6.9455283900206304</v>
      </c>
      <c r="L49" s="145"/>
      <c r="M49" s="146"/>
      <c r="N49" s="132">
        <f t="shared" si="50"/>
        <v>0</v>
      </c>
      <c r="O49" s="147">
        <f t="shared" si="28"/>
        <v>0</v>
      </c>
      <c r="P49" s="146"/>
      <c r="Q49" s="149">
        <f t="shared" si="6"/>
        <v>0</v>
      </c>
      <c r="R49" s="146">
        <f t="shared" si="7"/>
        <v>0</v>
      </c>
      <c r="S49" s="147">
        <f t="shared" si="8"/>
        <v>0</v>
      </c>
      <c r="T49" s="146"/>
      <c r="U49" s="150">
        <f t="shared" si="9"/>
        <v>0</v>
      </c>
      <c r="V49" s="145"/>
      <c r="W49" s="146"/>
      <c r="X49" s="132">
        <f t="shared" si="51"/>
        <v>0</v>
      </c>
      <c r="Y49" s="147">
        <f t="shared" si="29"/>
        <v>0</v>
      </c>
      <c r="Z49" s="146"/>
      <c r="AA49" s="149">
        <f t="shared" si="10"/>
        <v>0</v>
      </c>
      <c r="AB49" s="146">
        <f t="shared" si="11"/>
        <v>0</v>
      </c>
      <c r="AC49" s="147">
        <f t="shared" si="12"/>
        <v>0</v>
      </c>
      <c r="AD49" s="146"/>
      <c r="AE49" s="150">
        <f t="shared" si="13"/>
        <v>0</v>
      </c>
      <c r="AF49" s="145">
        <f>SUM([2]ues!D$328)</f>
        <v>199687660000</v>
      </c>
      <c r="AG49" s="146">
        <f>SUM([2]ues!E$328)</f>
        <v>0</v>
      </c>
      <c r="AH49" s="132">
        <f t="shared" si="52"/>
        <v>199687660000</v>
      </c>
      <c r="AI49" s="147">
        <f t="shared" si="30"/>
        <v>0</v>
      </c>
      <c r="AJ49" s="146">
        <f>SUM([2]ues!J$328)</f>
        <v>120401874833</v>
      </c>
      <c r="AK49" s="149">
        <f t="shared" si="14"/>
        <v>60.295100274598845</v>
      </c>
      <c r="AL49" s="146">
        <f t="shared" si="15"/>
        <v>5164881308</v>
      </c>
      <c r="AM49" s="147">
        <f t="shared" si="16"/>
        <v>2.5864799597531465</v>
      </c>
      <c r="AN49" s="146">
        <f>SUM([2]ues!N$328)</f>
        <v>125566756141</v>
      </c>
      <c r="AO49" s="150">
        <f t="shared" si="17"/>
        <v>62.881580234351986</v>
      </c>
      <c r="AP49" s="130">
        <f t="shared" si="53"/>
        <v>397707893000</v>
      </c>
      <c r="AQ49" s="140">
        <f t="shared" si="53"/>
        <v>0</v>
      </c>
      <c r="AR49" s="132">
        <f t="shared" si="54"/>
        <v>397707893000</v>
      </c>
      <c r="AS49" s="147">
        <f t="shared" si="31"/>
        <v>0</v>
      </c>
      <c r="AT49" s="140">
        <f t="shared" si="55"/>
        <v>133528082171</v>
      </c>
      <c r="AU49" s="149">
        <f t="shared" si="18"/>
        <v>33.574410898352475</v>
      </c>
      <c r="AV49" s="146">
        <f t="shared" si="19"/>
        <v>5792225471</v>
      </c>
      <c r="AW49" s="147">
        <f t="shared" si="20"/>
        <v>1.4564019404563338</v>
      </c>
      <c r="AX49" s="140">
        <f t="shared" si="56"/>
        <v>139320307642</v>
      </c>
      <c r="AY49" s="150">
        <f t="shared" si="21"/>
        <v>35.030812838808814</v>
      </c>
      <c r="AZ49" s="145"/>
      <c r="BA49" s="146"/>
      <c r="BB49" s="132">
        <f t="shared" si="57"/>
        <v>0</v>
      </c>
      <c r="BC49" s="147">
        <f t="shared" si="32"/>
        <v>0</v>
      </c>
      <c r="BD49" s="130">
        <f t="shared" si="58"/>
        <v>397707893000</v>
      </c>
      <c r="BE49" s="132">
        <f t="shared" si="58"/>
        <v>0</v>
      </c>
      <c r="BF49" s="132">
        <f t="shared" si="59"/>
        <v>397707893000</v>
      </c>
      <c r="BG49" s="147">
        <f t="shared" si="33"/>
        <v>0</v>
      </c>
      <c r="BH49" s="132">
        <f t="shared" si="60"/>
        <v>133528082171</v>
      </c>
      <c r="BI49" s="149">
        <f t="shared" si="22"/>
        <v>33.574410898352475</v>
      </c>
      <c r="BJ49" s="146">
        <f t="shared" si="23"/>
        <v>5792225471</v>
      </c>
      <c r="BK49" s="147">
        <f t="shared" si="24"/>
        <v>1.4564019404563338</v>
      </c>
      <c r="BL49" s="132">
        <f t="shared" si="61"/>
        <v>139320307642</v>
      </c>
      <c r="BM49" s="150">
        <f t="shared" si="25"/>
        <v>35.030812838808814</v>
      </c>
      <c r="BN49" s="151">
        <f t="shared" si="26"/>
        <v>258387585358</v>
      </c>
      <c r="BO49" s="138"/>
    </row>
    <row r="50" spans="1:67" ht="16.5" hidden="1" thickBot="1" x14ac:dyDescent="0.3">
      <c r="A50" s="152" t="s">
        <v>1244</v>
      </c>
      <c r="B50" s="152">
        <f>SUM(B30:B49)</f>
        <v>896039380000</v>
      </c>
      <c r="C50" s="153">
        <f>SUM(C30:C49)</f>
        <v>0</v>
      </c>
      <c r="D50" s="153">
        <f>SUM(D30:D49)</f>
        <v>896039380000</v>
      </c>
      <c r="E50" s="154">
        <f t="shared" si="27"/>
        <v>0</v>
      </c>
      <c r="F50" s="152">
        <f>SUM(F30:F49)</f>
        <v>164310928778</v>
      </c>
      <c r="G50" s="155">
        <f t="shared" si="2"/>
        <v>18.337467353053167</v>
      </c>
      <c r="H50" s="153">
        <f t="shared" si="3"/>
        <v>16603342216</v>
      </c>
      <c r="I50" s="154">
        <f t="shared" si="4"/>
        <v>1.8529701469147484</v>
      </c>
      <c r="J50" s="152">
        <f>SUM(J30:J49)</f>
        <v>180914270994</v>
      </c>
      <c r="K50" s="156">
        <f t="shared" si="5"/>
        <v>20.190437499967913</v>
      </c>
      <c r="L50" s="152">
        <f>SUM(L30:L49)</f>
        <v>0</v>
      </c>
      <c r="M50" s="153">
        <f>SUM(M30:M49)</f>
        <v>0</v>
      </c>
      <c r="N50" s="153">
        <f>SUM(N30:N49)</f>
        <v>0</v>
      </c>
      <c r="O50" s="154">
        <f t="shared" si="28"/>
        <v>0</v>
      </c>
      <c r="P50" s="153">
        <f>SUM(P30:P49)</f>
        <v>0</v>
      </c>
      <c r="Q50" s="155">
        <f t="shared" si="6"/>
        <v>0</v>
      </c>
      <c r="R50" s="153">
        <f t="shared" si="7"/>
        <v>0</v>
      </c>
      <c r="S50" s="154">
        <f t="shared" si="8"/>
        <v>0</v>
      </c>
      <c r="T50" s="153">
        <f>SUM(T30:T49)</f>
        <v>0</v>
      </c>
      <c r="U50" s="156">
        <f t="shared" si="9"/>
        <v>0</v>
      </c>
      <c r="V50" s="152">
        <f>SUM(V30:V49)</f>
        <v>217711857000</v>
      </c>
      <c r="W50" s="153">
        <f>SUM(W30:W49)</f>
        <v>0</v>
      </c>
      <c r="X50" s="153">
        <f>SUM(X30:X49)</f>
        <v>217711857000</v>
      </c>
      <c r="Y50" s="154">
        <f t="shared" si="29"/>
        <v>0</v>
      </c>
      <c r="Z50" s="153">
        <f>SUM(Z30:Z49)</f>
        <v>23364492332</v>
      </c>
      <c r="AA50" s="155">
        <f t="shared" si="10"/>
        <v>10.731841918926815</v>
      </c>
      <c r="AB50" s="153">
        <f t="shared" si="11"/>
        <v>0</v>
      </c>
      <c r="AC50" s="154">
        <f t="shared" si="12"/>
        <v>0</v>
      </c>
      <c r="AD50" s="153">
        <f>SUM(AD30:AD49)</f>
        <v>23364492332</v>
      </c>
      <c r="AE50" s="156">
        <f t="shared" si="13"/>
        <v>10.731841918926815</v>
      </c>
      <c r="AF50" s="152">
        <f>SUM(AF30:AF49)</f>
        <v>4280799894000</v>
      </c>
      <c r="AG50" s="153">
        <f>SUM(AG30:AG49)</f>
        <v>23367382903</v>
      </c>
      <c r="AH50" s="153">
        <f>SUM(AH30:AH49)</f>
        <v>4304167276903</v>
      </c>
      <c r="AI50" s="154">
        <f t="shared" si="30"/>
        <v>0</v>
      </c>
      <c r="AJ50" s="153">
        <f>SUM(AJ30:AJ49)</f>
        <v>339241834677</v>
      </c>
      <c r="AK50" s="155">
        <f t="shared" si="14"/>
        <v>7.8817065613931359</v>
      </c>
      <c r="AL50" s="153">
        <f t="shared" si="15"/>
        <v>692916965426</v>
      </c>
      <c r="AM50" s="154">
        <f t="shared" si="16"/>
        <v>16.098746188242437</v>
      </c>
      <c r="AN50" s="153">
        <f>SUM(AN30:AN49)</f>
        <v>1032158800103</v>
      </c>
      <c r="AO50" s="156">
        <f t="shared" si="17"/>
        <v>23.980452749635571</v>
      </c>
      <c r="AP50" s="152">
        <f>SUM(AP30:AP49)</f>
        <v>5394551131000</v>
      </c>
      <c r="AQ50" s="153">
        <f>SUM(AQ30:AQ49)</f>
        <v>23367382903</v>
      </c>
      <c r="AR50" s="153">
        <f>SUM(AR30:AR49)</f>
        <v>5417918513903</v>
      </c>
      <c r="AS50" s="154">
        <f t="shared" si="31"/>
        <v>0</v>
      </c>
      <c r="AT50" s="153">
        <f>SUM(AT30:AT49)</f>
        <v>526917255787</v>
      </c>
      <c r="AU50" s="155">
        <f t="shared" si="18"/>
        <v>9.7254555312131377</v>
      </c>
      <c r="AV50" s="153">
        <f t="shared" si="19"/>
        <v>709520307642</v>
      </c>
      <c r="AW50" s="154">
        <f t="shared" si="20"/>
        <v>13.095809872763676</v>
      </c>
      <c r="AX50" s="153">
        <f>SUM(AX30:AX49)</f>
        <v>1236437563429</v>
      </c>
      <c r="AY50" s="156">
        <f t="shared" si="21"/>
        <v>22.821265403976813</v>
      </c>
      <c r="AZ50" s="152">
        <f>SUM(AZ30:AZ49)</f>
        <v>0</v>
      </c>
      <c r="BA50" s="153">
        <f>SUM(BA30:BA49)</f>
        <v>0</v>
      </c>
      <c r="BB50" s="153">
        <f>SUM(BB30:BB49)</f>
        <v>0</v>
      </c>
      <c r="BC50" s="154">
        <f t="shared" si="32"/>
        <v>0</v>
      </c>
      <c r="BD50" s="152">
        <f>SUM(BD30:BD49)</f>
        <v>5394551131000</v>
      </c>
      <c r="BE50" s="153">
        <f>SUM(BE30:BE49)</f>
        <v>23367382903</v>
      </c>
      <c r="BF50" s="153">
        <f>SUM(BF30:BF49)</f>
        <v>5417918513903</v>
      </c>
      <c r="BG50" s="154">
        <f t="shared" si="33"/>
        <v>0</v>
      </c>
      <c r="BH50" s="153">
        <f>SUM(BH30:BH49)</f>
        <v>526917255787</v>
      </c>
      <c r="BI50" s="155">
        <f t="shared" si="22"/>
        <v>9.7254555312131377</v>
      </c>
      <c r="BJ50" s="153">
        <f t="shared" si="23"/>
        <v>709520307642</v>
      </c>
      <c r="BK50" s="154">
        <f t="shared" si="24"/>
        <v>13.095809872763676</v>
      </c>
      <c r="BL50" s="153">
        <f>SUM(BL30:BL49)</f>
        <v>1236437563429</v>
      </c>
      <c r="BM50" s="156">
        <f t="shared" si="25"/>
        <v>22.821265403976813</v>
      </c>
      <c r="BN50" s="157">
        <f t="shared" si="26"/>
        <v>4181480950474</v>
      </c>
      <c r="BO50" s="118"/>
    </row>
    <row r="51" spans="1:67" hidden="1" x14ac:dyDescent="0.25">
      <c r="A51" s="130" t="s">
        <v>1245</v>
      </c>
      <c r="B51" s="130">
        <f>SUM([2]uni!D$9)</f>
        <v>213853520000</v>
      </c>
      <c r="C51" s="132">
        <f>SUM([2]uni!E$9)</f>
        <v>0</v>
      </c>
      <c r="D51" s="132">
        <f>SUM(B51:C51)</f>
        <v>213853520000</v>
      </c>
      <c r="E51" s="133">
        <f t="shared" si="27"/>
        <v>0</v>
      </c>
      <c r="F51" s="130">
        <f>SUM([2]uni!J$9)</f>
        <v>38330516697</v>
      </c>
      <c r="G51" s="134">
        <f t="shared" si="2"/>
        <v>17.92372493892081</v>
      </c>
      <c r="H51" s="132">
        <f t="shared" si="3"/>
        <v>28636055491</v>
      </c>
      <c r="I51" s="133">
        <f t="shared" si="4"/>
        <v>13.390499951088017</v>
      </c>
      <c r="J51" s="130">
        <f>SUM([2]uni!N$9)</f>
        <v>66966572188</v>
      </c>
      <c r="K51" s="135">
        <f t="shared" si="5"/>
        <v>31.314224890008823</v>
      </c>
      <c r="L51" s="130"/>
      <c r="M51" s="132"/>
      <c r="N51" s="132">
        <f>SUM(L51:M51)</f>
        <v>0</v>
      </c>
      <c r="O51" s="133">
        <f t="shared" si="28"/>
        <v>0</v>
      </c>
      <c r="P51" s="132"/>
      <c r="Q51" s="134">
        <f t="shared" si="6"/>
        <v>0</v>
      </c>
      <c r="R51" s="132">
        <f t="shared" si="7"/>
        <v>0</v>
      </c>
      <c r="S51" s="133">
        <f t="shared" si="8"/>
        <v>0</v>
      </c>
      <c r="T51" s="132"/>
      <c r="U51" s="135">
        <f t="shared" si="9"/>
        <v>0</v>
      </c>
      <c r="V51" s="130"/>
      <c r="W51" s="132"/>
      <c r="X51" s="132">
        <f>SUM(V51:W51)</f>
        <v>0</v>
      </c>
      <c r="Y51" s="133">
        <f t="shared" si="29"/>
        <v>0</v>
      </c>
      <c r="Z51" s="132"/>
      <c r="AA51" s="134">
        <f t="shared" si="10"/>
        <v>0</v>
      </c>
      <c r="AB51" s="132">
        <f t="shared" si="11"/>
        <v>0</v>
      </c>
      <c r="AC51" s="133">
        <f t="shared" si="12"/>
        <v>0</v>
      </c>
      <c r="AD51" s="132"/>
      <c r="AE51" s="135">
        <f t="shared" si="13"/>
        <v>0</v>
      </c>
      <c r="AF51" s="130">
        <f>SUM([2]uni!D$328)</f>
        <v>44968055000</v>
      </c>
      <c r="AG51" s="132">
        <f>SUM([2]uni!E$328)</f>
        <v>0</v>
      </c>
      <c r="AH51" s="132">
        <f>SUM(AF51:AG51)</f>
        <v>44968055000</v>
      </c>
      <c r="AI51" s="133">
        <f t="shared" si="30"/>
        <v>0</v>
      </c>
      <c r="AJ51" s="132">
        <f>SUM([2]uni!J$328)</f>
        <v>297346537</v>
      </c>
      <c r="AK51" s="134">
        <f t="shared" si="14"/>
        <v>0.6612394887882076</v>
      </c>
      <c r="AL51" s="132">
        <f t="shared" si="15"/>
        <v>1066802756</v>
      </c>
      <c r="AM51" s="133">
        <f t="shared" si="16"/>
        <v>2.3723569009155501</v>
      </c>
      <c r="AN51" s="132">
        <f>SUM([2]uni!N$328)</f>
        <v>1364149293</v>
      </c>
      <c r="AO51" s="135">
        <f t="shared" si="17"/>
        <v>3.0335963897037574</v>
      </c>
      <c r="AP51" s="130">
        <f t="shared" ref="AP51:AQ53" si="62">SUM(B51+L51+V51+AF51)</f>
        <v>258821575000</v>
      </c>
      <c r="AQ51" s="140">
        <f t="shared" si="62"/>
        <v>0</v>
      </c>
      <c r="AR51" s="132">
        <f>SUM(AP51:AQ51)</f>
        <v>258821575000</v>
      </c>
      <c r="AS51" s="133">
        <f t="shared" si="31"/>
        <v>0</v>
      </c>
      <c r="AT51" s="140">
        <f>SUM(F51+P51+Z51+AJ51)</f>
        <v>38627863234</v>
      </c>
      <c r="AU51" s="134">
        <f t="shared" si="18"/>
        <v>14.924514401088858</v>
      </c>
      <c r="AV51" s="132">
        <f t="shared" si="19"/>
        <v>29702858247</v>
      </c>
      <c r="AW51" s="133">
        <f t="shared" si="20"/>
        <v>11.476190980987578</v>
      </c>
      <c r="AX51" s="140">
        <f>SUM(J51+T51+AD51+AN51)</f>
        <v>68330721481</v>
      </c>
      <c r="AY51" s="135">
        <f t="shared" si="21"/>
        <v>26.400705382076435</v>
      </c>
      <c r="AZ51" s="130"/>
      <c r="BA51" s="132"/>
      <c r="BB51" s="132">
        <f>SUM(AZ51:BA51)</f>
        <v>0</v>
      </c>
      <c r="BC51" s="133">
        <f t="shared" si="32"/>
        <v>0</v>
      </c>
      <c r="BD51" s="130">
        <f t="shared" ref="BD51:BE53" si="63">SUM(AP51+AZ51)</f>
        <v>258821575000</v>
      </c>
      <c r="BE51" s="132">
        <f t="shared" si="63"/>
        <v>0</v>
      </c>
      <c r="BF51" s="132">
        <f>SUM(BD51:BE51)</f>
        <v>258821575000</v>
      </c>
      <c r="BG51" s="133">
        <f t="shared" si="33"/>
        <v>0</v>
      </c>
      <c r="BH51" s="132">
        <f>SUM(AT51)</f>
        <v>38627863234</v>
      </c>
      <c r="BI51" s="134">
        <f t="shared" si="22"/>
        <v>14.924514401088858</v>
      </c>
      <c r="BJ51" s="132">
        <f t="shared" si="23"/>
        <v>29702858247</v>
      </c>
      <c r="BK51" s="133">
        <f t="shared" si="24"/>
        <v>11.476190980987578</v>
      </c>
      <c r="BL51" s="132">
        <f>SUM(AX51)</f>
        <v>68330721481</v>
      </c>
      <c r="BM51" s="135">
        <f t="shared" si="25"/>
        <v>26.400705382076435</v>
      </c>
      <c r="BN51" s="137">
        <f t="shared" si="26"/>
        <v>190490853519</v>
      </c>
      <c r="BO51" s="138"/>
    </row>
    <row r="52" spans="1:67" hidden="1" x14ac:dyDescent="0.25">
      <c r="A52" s="139" t="s">
        <v>1246</v>
      </c>
      <c r="B52" s="130">
        <f>SUM([2]cont!D$9)</f>
        <v>100926513000</v>
      </c>
      <c r="C52" s="132">
        <f>SUM([2]cont!E$9)</f>
        <v>0</v>
      </c>
      <c r="D52" s="132">
        <f>SUM(B52:C52)</f>
        <v>100926513000</v>
      </c>
      <c r="E52" s="141">
        <f t="shared" si="27"/>
        <v>0</v>
      </c>
      <c r="F52" s="130">
        <f>SUM([2]cont!J$9)</f>
        <v>19605171853</v>
      </c>
      <c r="G52" s="142">
        <f t="shared" si="2"/>
        <v>19.425194897003923</v>
      </c>
      <c r="H52" s="140">
        <f t="shared" si="3"/>
        <v>2922039205</v>
      </c>
      <c r="I52" s="141">
        <f t="shared" si="4"/>
        <v>2.8952146647531558</v>
      </c>
      <c r="J52" s="130">
        <f>SUM([2]cont!N$9)</f>
        <v>22527211058</v>
      </c>
      <c r="K52" s="143">
        <f t="shared" si="5"/>
        <v>22.320409561757078</v>
      </c>
      <c r="L52" s="139"/>
      <c r="M52" s="140"/>
      <c r="N52" s="132">
        <f>SUM(L52:M52)</f>
        <v>0</v>
      </c>
      <c r="O52" s="141">
        <f t="shared" si="28"/>
        <v>0</v>
      </c>
      <c r="P52" s="140"/>
      <c r="Q52" s="142">
        <f t="shared" si="6"/>
        <v>0</v>
      </c>
      <c r="R52" s="140">
        <f t="shared" si="7"/>
        <v>0</v>
      </c>
      <c r="S52" s="141">
        <f t="shared" si="8"/>
        <v>0</v>
      </c>
      <c r="T52" s="140"/>
      <c r="U52" s="143">
        <f t="shared" si="9"/>
        <v>0</v>
      </c>
      <c r="V52" s="139"/>
      <c r="W52" s="140"/>
      <c r="X52" s="132">
        <f>SUM(V52:W52)</f>
        <v>0</v>
      </c>
      <c r="Y52" s="141">
        <f t="shared" si="29"/>
        <v>0</v>
      </c>
      <c r="Z52" s="140"/>
      <c r="AA52" s="142">
        <f t="shared" si="10"/>
        <v>0</v>
      </c>
      <c r="AB52" s="140">
        <f t="shared" si="11"/>
        <v>0</v>
      </c>
      <c r="AC52" s="141">
        <f t="shared" si="12"/>
        <v>0</v>
      </c>
      <c r="AD52" s="140"/>
      <c r="AE52" s="143">
        <f t="shared" si="13"/>
        <v>0</v>
      </c>
      <c r="AF52" s="130">
        <f>SUM([2]cont!D$328)</f>
        <v>6126000000</v>
      </c>
      <c r="AG52" s="132">
        <f>SUM([2]cont!E$328)</f>
        <v>0</v>
      </c>
      <c r="AH52" s="132">
        <f>SUM(AF52:AG52)</f>
        <v>6126000000</v>
      </c>
      <c r="AI52" s="141">
        <f t="shared" si="30"/>
        <v>0</v>
      </c>
      <c r="AJ52" s="132">
        <f>SUM([2]cont!J$328)</f>
        <v>23610393</v>
      </c>
      <c r="AK52" s="142">
        <f t="shared" si="14"/>
        <v>0.38541287952987269</v>
      </c>
      <c r="AL52" s="140">
        <f t="shared" si="15"/>
        <v>338246894</v>
      </c>
      <c r="AM52" s="141">
        <f t="shared" si="16"/>
        <v>5.5214968005223639</v>
      </c>
      <c r="AN52" s="132">
        <f>SUM([2]cont!N$328)</f>
        <v>361857287</v>
      </c>
      <c r="AO52" s="143">
        <f t="shared" si="17"/>
        <v>5.9069096800522365</v>
      </c>
      <c r="AP52" s="130">
        <f t="shared" si="62"/>
        <v>107052513000</v>
      </c>
      <c r="AQ52" s="140">
        <f t="shared" si="62"/>
        <v>0</v>
      </c>
      <c r="AR52" s="132">
        <f>SUM(AP52:AQ52)</f>
        <v>107052513000</v>
      </c>
      <c r="AS52" s="141">
        <f t="shared" si="31"/>
        <v>0</v>
      </c>
      <c r="AT52" s="140">
        <f>SUM(F52+P52+Z52+AJ52)</f>
        <v>19628782246</v>
      </c>
      <c r="AU52" s="142">
        <f t="shared" si="18"/>
        <v>18.33565760945752</v>
      </c>
      <c r="AV52" s="140">
        <f t="shared" si="19"/>
        <v>3260286099</v>
      </c>
      <c r="AW52" s="141">
        <f t="shared" si="20"/>
        <v>3.0455016959760677</v>
      </c>
      <c r="AX52" s="140">
        <f>SUM(J52+T52+AD52+AN52)</f>
        <v>22889068345</v>
      </c>
      <c r="AY52" s="143">
        <f t="shared" si="21"/>
        <v>21.381159305433588</v>
      </c>
      <c r="AZ52" s="139"/>
      <c r="BA52" s="140"/>
      <c r="BB52" s="132">
        <f>SUM(AZ52:BA52)</f>
        <v>0</v>
      </c>
      <c r="BC52" s="141">
        <f t="shared" si="32"/>
        <v>0</v>
      </c>
      <c r="BD52" s="130">
        <f t="shared" si="63"/>
        <v>107052513000</v>
      </c>
      <c r="BE52" s="132">
        <f t="shared" si="63"/>
        <v>0</v>
      </c>
      <c r="BF52" s="132">
        <f>SUM(BD52:BE52)</f>
        <v>107052513000</v>
      </c>
      <c r="BG52" s="141">
        <f t="shared" si="33"/>
        <v>0</v>
      </c>
      <c r="BH52" s="132">
        <f>SUM(AT52)</f>
        <v>19628782246</v>
      </c>
      <c r="BI52" s="142">
        <f t="shared" si="22"/>
        <v>18.33565760945752</v>
      </c>
      <c r="BJ52" s="140">
        <f t="shared" si="23"/>
        <v>3260286099</v>
      </c>
      <c r="BK52" s="141">
        <f t="shared" si="24"/>
        <v>3.0455016959760677</v>
      </c>
      <c r="BL52" s="132">
        <f>SUM(AX52)</f>
        <v>22889068345</v>
      </c>
      <c r="BM52" s="143">
        <f t="shared" si="25"/>
        <v>21.381159305433588</v>
      </c>
      <c r="BN52" s="144">
        <f t="shared" si="26"/>
        <v>84163444655</v>
      </c>
      <c r="BO52" s="138"/>
    </row>
    <row r="53" spans="1:67" ht="16.5" hidden="1" thickBot="1" x14ac:dyDescent="0.3">
      <c r="A53" s="145" t="s">
        <v>1247</v>
      </c>
      <c r="B53" s="145"/>
      <c r="C53" s="146"/>
      <c r="D53" s="132">
        <f>SUM(B53:C53)</f>
        <v>0</v>
      </c>
      <c r="E53" s="147">
        <f t="shared" si="27"/>
        <v>0</v>
      </c>
      <c r="F53" s="146"/>
      <c r="G53" s="149">
        <f t="shared" si="2"/>
        <v>0</v>
      </c>
      <c r="H53" s="146">
        <f t="shared" si="3"/>
        <v>0</v>
      </c>
      <c r="I53" s="147">
        <f t="shared" si="4"/>
        <v>0</v>
      </c>
      <c r="J53" s="146"/>
      <c r="K53" s="150">
        <f t="shared" si="5"/>
        <v>0</v>
      </c>
      <c r="L53" s="145"/>
      <c r="M53" s="146"/>
      <c r="N53" s="132">
        <f>SUM(L53:M53)</f>
        <v>0</v>
      </c>
      <c r="O53" s="147">
        <f t="shared" si="28"/>
        <v>0</v>
      </c>
      <c r="P53" s="146"/>
      <c r="Q53" s="149">
        <f t="shared" si="6"/>
        <v>0</v>
      </c>
      <c r="R53" s="146">
        <f t="shared" si="7"/>
        <v>0</v>
      </c>
      <c r="S53" s="147">
        <f t="shared" si="8"/>
        <v>0</v>
      </c>
      <c r="T53" s="146"/>
      <c r="U53" s="150">
        <f t="shared" si="9"/>
        <v>0</v>
      </c>
      <c r="V53" s="145"/>
      <c r="W53" s="146"/>
      <c r="X53" s="132">
        <f>SUM(V53:W53)</f>
        <v>0</v>
      </c>
      <c r="Y53" s="147">
        <f t="shared" si="29"/>
        <v>0</v>
      </c>
      <c r="Z53" s="146"/>
      <c r="AA53" s="149">
        <f t="shared" si="10"/>
        <v>0</v>
      </c>
      <c r="AB53" s="146">
        <f t="shared" si="11"/>
        <v>0</v>
      </c>
      <c r="AC53" s="147">
        <f t="shared" si="12"/>
        <v>0</v>
      </c>
      <c r="AD53" s="146"/>
      <c r="AE53" s="150">
        <f t="shared" si="13"/>
        <v>0</v>
      </c>
      <c r="AF53" s="145"/>
      <c r="AG53" s="146"/>
      <c r="AH53" s="132">
        <f>SUM(AF53:AG53)</f>
        <v>0</v>
      </c>
      <c r="AI53" s="147">
        <f t="shared" si="30"/>
        <v>0</v>
      </c>
      <c r="AJ53" s="146"/>
      <c r="AK53" s="149">
        <f t="shared" si="14"/>
        <v>0</v>
      </c>
      <c r="AL53" s="146">
        <f t="shared" si="15"/>
        <v>0</v>
      </c>
      <c r="AM53" s="147">
        <f t="shared" si="16"/>
        <v>0</v>
      </c>
      <c r="AN53" s="146"/>
      <c r="AO53" s="150">
        <f t="shared" si="17"/>
        <v>0</v>
      </c>
      <c r="AP53" s="130">
        <f t="shared" si="62"/>
        <v>0</v>
      </c>
      <c r="AQ53" s="140">
        <f t="shared" si="62"/>
        <v>0</v>
      </c>
      <c r="AR53" s="132">
        <f>SUM(AP53:AQ53)</f>
        <v>0</v>
      </c>
      <c r="AS53" s="147">
        <f t="shared" si="31"/>
        <v>0</v>
      </c>
      <c r="AT53" s="140">
        <f>SUM(F53+P53+Z53+AJ53)</f>
        <v>0</v>
      </c>
      <c r="AU53" s="149">
        <f t="shared" si="18"/>
        <v>0</v>
      </c>
      <c r="AV53" s="146">
        <f t="shared" si="19"/>
        <v>0</v>
      </c>
      <c r="AW53" s="147">
        <f t="shared" si="20"/>
        <v>0</v>
      </c>
      <c r="AX53" s="140">
        <f>SUM(J53+T53+AD53+AN53)</f>
        <v>0</v>
      </c>
      <c r="AY53" s="150">
        <f t="shared" si="21"/>
        <v>0</v>
      </c>
      <c r="AZ53" s="145"/>
      <c r="BA53" s="146"/>
      <c r="BB53" s="132">
        <f>SUM(AZ53:BA53)</f>
        <v>0</v>
      </c>
      <c r="BC53" s="147">
        <f t="shared" si="32"/>
        <v>0</v>
      </c>
      <c r="BD53" s="130">
        <f t="shared" si="63"/>
        <v>0</v>
      </c>
      <c r="BE53" s="132">
        <f t="shared" si="63"/>
        <v>0</v>
      </c>
      <c r="BF53" s="132">
        <f>SUM(BD53:BE53)</f>
        <v>0</v>
      </c>
      <c r="BG53" s="147">
        <f t="shared" si="33"/>
        <v>0</v>
      </c>
      <c r="BH53" s="132">
        <f>SUM(AT53)</f>
        <v>0</v>
      </c>
      <c r="BI53" s="149">
        <f t="shared" si="22"/>
        <v>0</v>
      </c>
      <c r="BJ53" s="146">
        <f t="shared" si="23"/>
        <v>0</v>
      </c>
      <c r="BK53" s="147">
        <f t="shared" si="24"/>
        <v>0</v>
      </c>
      <c r="BL53" s="132">
        <f>SUM(AX53)</f>
        <v>0</v>
      </c>
      <c r="BM53" s="150">
        <f t="shared" si="25"/>
        <v>0</v>
      </c>
      <c r="BN53" s="151">
        <f t="shared" si="26"/>
        <v>0</v>
      </c>
      <c r="BO53" s="138"/>
    </row>
    <row r="54" spans="1:67" ht="16.5" hidden="1" thickBot="1" x14ac:dyDescent="0.3">
      <c r="A54" s="152" t="s">
        <v>1248</v>
      </c>
      <c r="B54" s="152">
        <f>SUM(B50:B53)+B29</f>
        <v>2190780789000</v>
      </c>
      <c r="C54" s="153">
        <f>SUM(C50:C53)+C29</f>
        <v>192084344</v>
      </c>
      <c r="D54" s="153">
        <f>SUM(D50:D53)+D29</f>
        <v>2190972873344</v>
      </c>
      <c r="E54" s="154">
        <f t="shared" si="27"/>
        <v>0</v>
      </c>
      <c r="F54" s="153">
        <f>SUM(F50:F53)+F29</f>
        <v>360594321240</v>
      </c>
      <c r="G54" s="155">
        <f t="shared" si="2"/>
        <v>16.458182829513465</v>
      </c>
      <c r="H54" s="153">
        <f t="shared" si="3"/>
        <v>100505301132</v>
      </c>
      <c r="I54" s="154">
        <f t="shared" si="4"/>
        <v>4.5872453445122998</v>
      </c>
      <c r="J54" s="153">
        <f>SUM(J50:J53)+J29</f>
        <v>461099622372</v>
      </c>
      <c r="K54" s="156">
        <f t="shared" si="5"/>
        <v>21.045428174025766</v>
      </c>
      <c r="L54" s="152">
        <f>SUM(L50:L53)+L29</f>
        <v>0</v>
      </c>
      <c r="M54" s="153">
        <f>SUM(M50:M53)+M29</f>
        <v>0</v>
      </c>
      <c r="N54" s="153">
        <f>SUM(N50:N53)+N29</f>
        <v>0</v>
      </c>
      <c r="O54" s="154">
        <f t="shared" si="28"/>
        <v>0</v>
      </c>
      <c r="P54" s="153">
        <f>SUM(P50:P53)+P29</f>
        <v>0</v>
      </c>
      <c r="Q54" s="155">
        <f t="shared" si="6"/>
        <v>0</v>
      </c>
      <c r="R54" s="153">
        <f t="shared" si="7"/>
        <v>0</v>
      </c>
      <c r="S54" s="154">
        <f t="shared" si="8"/>
        <v>0</v>
      </c>
      <c r="T54" s="153">
        <f>SUM(T50:T53)+T29</f>
        <v>0</v>
      </c>
      <c r="U54" s="156">
        <f t="shared" si="9"/>
        <v>0</v>
      </c>
      <c r="V54" s="152">
        <f>SUM(V50:V53)+V29</f>
        <v>930763166000</v>
      </c>
      <c r="W54" s="153">
        <f>SUM(W50:W53)+W29</f>
        <v>0</v>
      </c>
      <c r="X54" s="153">
        <f>SUM(X50:X53)+X29</f>
        <v>930763166000</v>
      </c>
      <c r="Y54" s="154">
        <f t="shared" si="29"/>
        <v>0</v>
      </c>
      <c r="Z54" s="153">
        <f>SUM(Z50:Z53)+Z29</f>
        <v>53771154967</v>
      </c>
      <c r="AA54" s="155">
        <f t="shared" si="10"/>
        <v>5.7771038789689273</v>
      </c>
      <c r="AB54" s="153">
        <f t="shared" si="11"/>
        <v>0</v>
      </c>
      <c r="AC54" s="154">
        <f t="shared" si="12"/>
        <v>0</v>
      </c>
      <c r="AD54" s="153">
        <f>SUM(AD50:AD53)+AD29</f>
        <v>53771154967</v>
      </c>
      <c r="AE54" s="156">
        <f t="shared" si="13"/>
        <v>5.7771038789689273</v>
      </c>
      <c r="AF54" s="152">
        <f>SUM(AF50:AF53)+AF29</f>
        <v>14315549965000</v>
      </c>
      <c r="AG54" s="153">
        <f>SUM(AG50:AG53)+AG29</f>
        <v>23367382903</v>
      </c>
      <c r="AH54" s="153">
        <f>SUM(AH50:AH53)+AH29</f>
        <v>14338917347903</v>
      </c>
      <c r="AI54" s="154">
        <f t="shared" si="30"/>
        <v>0</v>
      </c>
      <c r="AJ54" s="153">
        <f>SUM(AJ50:AJ53)+AJ29</f>
        <v>941757994768</v>
      </c>
      <c r="AK54" s="155">
        <f t="shared" si="14"/>
        <v>6.5678458974151752</v>
      </c>
      <c r="AL54" s="153">
        <f t="shared" si="15"/>
        <v>1649407660701</v>
      </c>
      <c r="AM54" s="154">
        <f t="shared" si="16"/>
        <v>11.503013935303965</v>
      </c>
      <c r="AN54" s="153">
        <f>SUM(AN50:AN53)+AN29</f>
        <v>2591165655469</v>
      </c>
      <c r="AO54" s="156">
        <f t="shared" si="17"/>
        <v>18.07085983271914</v>
      </c>
      <c r="AP54" s="152">
        <f>SUM(AP50:AP53)+AP29</f>
        <v>17437093920000</v>
      </c>
      <c r="AQ54" s="153">
        <f>SUM(AQ50:AQ53)+AQ29</f>
        <v>23559467247</v>
      </c>
      <c r="AR54" s="153">
        <f>SUM(AR50:AR53)+AR29</f>
        <v>17460653387247</v>
      </c>
      <c r="AS54" s="154">
        <f t="shared" si="31"/>
        <v>0</v>
      </c>
      <c r="AT54" s="153">
        <f>SUM(AT50:AT53)+AT29</f>
        <v>1356123470975</v>
      </c>
      <c r="AU54" s="155">
        <f t="shared" si="18"/>
        <v>7.7667395423214369</v>
      </c>
      <c r="AV54" s="153">
        <f t="shared" si="19"/>
        <v>1749912961833</v>
      </c>
      <c r="AW54" s="154">
        <f t="shared" si="20"/>
        <v>10.022035962933153</v>
      </c>
      <c r="AX54" s="153">
        <f>SUM(AX50:AX53)+AX29</f>
        <v>3106036432808</v>
      </c>
      <c r="AY54" s="156">
        <f t="shared" si="21"/>
        <v>17.788775505254588</v>
      </c>
      <c r="AZ54" s="152">
        <f>SUM(AZ50:AZ53)+AZ29</f>
        <v>0</v>
      </c>
      <c r="BA54" s="153">
        <f>SUM(BA50:BA53)+BA29</f>
        <v>0</v>
      </c>
      <c r="BB54" s="153">
        <f>SUM(BB50:BB53)+BB29</f>
        <v>0</v>
      </c>
      <c r="BC54" s="154">
        <f t="shared" si="32"/>
        <v>0</v>
      </c>
      <c r="BD54" s="152">
        <f>SUM(BD50:BD53)+BD29</f>
        <v>17437093920000</v>
      </c>
      <c r="BE54" s="153">
        <f>SUM(BE50:BE53)+BE29</f>
        <v>23559467247</v>
      </c>
      <c r="BF54" s="153">
        <f>SUM(BF50:BF53)+BF29</f>
        <v>17460653387247</v>
      </c>
      <c r="BG54" s="154">
        <f t="shared" si="33"/>
        <v>0</v>
      </c>
      <c r="BH54" s="153">
        <f>SUM(BH50:BH53)+BH29</f>
        <v>1356123470975</v>
      </c>
      <c r="BI54" s="155">
        <f t="shared" si="22"/>
        <v>7.7667395423214369</v>
      </c>
      <c r="BJ54" s="153">
        <f t="shared" si="23"/>
        <v>1749912961833</v>
      </c>
      <c r="BK54" s="154">
        <f t="shared" si="24"/>
        <v>10.022035962933153</v>
      </c>
      <c r="BL54" s="153">
        <f>SUM(BL50:BL53)+BL29</f>
        <v>3106036432808</v>
      </c>
      <c r="BM54" s="156">
        <f t="shared" si="25"/>
        <v>17.788775505254588</v>
      </c>
      <c r="BN54" s="157">
        <f t="shared" si="26"/>
        <v>14354616954439</v>
      </c>
      <c r="BO54" s="138"/>
    </row>
    <row r="55" spans="1:67" x14ac:dyDescent="0.25">
      <c r="A55" s="130" t="s">
        <v>1249</v>
      </c>
      <c r="B55" s="158">
        <f>SUM(glot!D$9)</f>
        <v>8457828000</v>
      </c>
      <c r="C55" s="158">
        <f>SUM(glot!E$9)</f>
        <v>0</v>
      </c>
      <c r="D55" s="132">
        <f t="shared" ref="D55:D61" si="64">SUM(B55:C55)</f>
        <v>8457828000</v>
      </c>
      <c r="E55" s="133">
        <f>IF(OR(D55=0,D$62=0),0,(D55/D$62)*100)</f>
        <v>0.79258047570357326</v>
      </c>
      <c r="F55" s="158">
        <f>SUM(glot!J$9)</f>
        <v>1414664113</v>
      </c>
      <c r="G55" s="134">
        <f t="shared" si="2"/>
        <v>16.726092242594671</v>
      </c>
      <c r="H55" s="140">
        <f t="shared" si="3"/>
        <v>749779498</v>
      </c>
      <c r="I55" s="141">
        <f t="shared" si="4"/>
        <v>8.8649177779448802</v>
      </c>
      <c r="J55" s="158">
        <f>SUM(glot!N$9)</f>
        <v>2164443611</v>
      </c>
      <c r="K55" s="143">
        <f t="shared" si="5"/>
        <v>25.591010020539549</v>
      </c>
      <c r="L55" s="158">
        <f>SUM(glot!D$190)</f>
        <v>47472596000</v>
      </c>
      <c r="M55" s="158">
        <f>SUM(glot!E$190)</f>
        <v>0</v>
      </c>
      <c r="N55" s="132">
        <f t="shared" ref="N55:N61" si="65">SUM(L55:M55)</f>
        <v>47472596000</v>
      </c>
      <c r="O55" s="133">
        <f>IF(OR(N55=0,N$62=0),0,(N55/N$62)*100)</f>
        <v>8.5624468844880894</v>
      </c>
      <c r="P55" s="158">
        <f>SUM(glot!J$190)</f>
        <v>6623705321</v>
      </c>
      <c r="Q55" s="134">
        <f t="shared" si="6"/>
        <v>13.952692456506908</v>
      </c>
      <c r="R55" s="140">
        <f t="shared" si="7"/>
        <v>10387930638</v>
      </c>
      <c r="S55" s="141">
        <f t="shared" si="8"/>
        <v>21.881951932858275</v>
      </c>
      <c r="T55" s="158">
        <f>SUM(glot!N$190)</f>
        <v>17011635959</v>
      </c>
      <c r="U55" s="143">
        <f t="shared" si="9"/>
        <v>35.834644389365181</v>
      </c>
      <c r="V55" s="158">
        <f>SUM(glot!D$375)</f>
        <v>0</v>
      </c>
      <c r="W55" s="158">
        <f>SUM(glot!E$375)</f>
        <v>0</v>
      </c>
      <c r="X55" s="132">
        <f t="shared" ref="X55:X61" si="66">SUM(V55:W55)</f>
        <v>0</v>
      </c>
      <c r="Y55" s="133">
        <f>IF(OR(X55=0,X$62=0),0,(X55/X$62)*100)</f>
        <v>0</v>
      </c>
      <c r="Z55" s="158">
        <f>SUM(glot!J$375)</f>
        <v>0</v>
      </c>
      <c r="AA55" s="134">
        <f t="shared" si="10"/>
        <v>0</v>
      </c>
      <c r="AB55" s="140">
        <f t="shared" si="11"/>
        <v>0</v>
      </c>
      <c r="AC55" s="141">
        <f t="shared" si="12"/>
        <v>0</v>
      </c>
      <c r="AD55" s="158">
        <f>SUM(glot!N$375)</f>
        <v>0</v>
      </c>
      <c r="AE55" s="143">
        <f t="shared" si="13"/>
        <v>0</v>
      </c>
      <c r="AF55" s="158">
        <f>SUM(glot!D$395)</f>
        <v>7179712000</v>
      </c>
      <c r="AG55" s="158">
        <f>SUM(glot!E$395)</f>
        <v>0</v>
      </c>
      <c r="AH55" s="132">
        <f t="shared" ref="AH55:AH61" si="67">SUM(AF55:AG55)</f>
        <v>7179712000</v>
      </c>
      <c r="AI55" s="133">
        <f>IF(OR(AH55=0,AH$62=0),0,(AH55/AH$62)*100)</f>
        <v>0.13626055533218159</v>
      </c>
      <c r="AJ55" s="158">
        <f>SUM(glot!J$395)</f>
        <v>1389118078</v>
      </c>
      <c r="AK55" s="134">
        <f t="shared" si="14"/>
        <v>19.347824508838237</v>
      </c>
      <c r="AL55" s="140">
        <f t="shared" si="15"/>
        <v>336150140</v>
      </c>
      <c r="AM55" s="141">
        <f t="shared" si="16"/>
        <v>4.6819446239626323</v>
      </c>
      <c r="AN55" s="158">
        <f>SUM(glot!N$395)</f>
        <v>1725268218</v>
      </c>
      <c r="AO55" s="143">
        <f t="shared" si="17"/>
        <v>24.029769132800872</v>
      </c>
      <c r="AP55" s="130">
        <f t="shared" ref="AP55:AQ61" si="68">SUM(B55+L55+V55+AF55)</f>
        <v>63110136000</v>
      </c>
      <c r="AQ55" s="140">
        <f t="shared" si="68"/>
        <v>0</v>
      </c>
      <c r="AR55" s="132">
        <f t="shared" ref="AR55:AR61" si="69">SUM(AP55:AQ55)</f>
        <v>63110136000</v>
      </c>
      <c r="AS55" s="133">
        <f>IF(OR(AR55=0,AR$62=0),0,(AR55/AR$62)*100)</f>
        <v>0.90882567537674885</v>
      </c>
      <c r="AT55" s="140">
        <f t="shared" ref="AT55:AT61" si="70">SUM(F55+P55+Z55+AJ55)</f>
        <v>9427487512</v>
      </c>
      <c r="AU55" s="134">
        <f t="shared" si="18"/>
        <v>14.938151158476352</v>
      </c>
      <c r="AV55" s="140">
        <f t="shared" si="19"/>
        <v>11473860276</v>
      </c>
      <c r="AW55" s="141">
        <f t="shared" si="20"/>
        <v>18.180693313669931</v>
      </c>
      <c r="AX55" s="140">
        <f t="shared" ref="AX55:AX61" si="71">SUM(J55+T55+AD55+AN55)</f>
        <v>20901347788</v>
      </c>
      <c r="AY55" s="143">
        <f t="shared" si="21"/>
        <v>33.118844472146279</v>
      </c>
      <c r="AZ55" s="158">
        <f>SUM(glot!D$1376)</f>
        <v>3116713000</v>
      </c>
      <c r="BA55" s="158">
        <f>SUM(glot!E$1376)</f>
        <v>0</v>
      </c>
      <c r="BB55" s="132">
        <f t="shared" ref="BB55:BB61" si="72">SUM(AZ55:BA55)</f>
        <v>3116713000</v>
      </c>
      <c r="BC55" s="133">
        <f>IF(OR(BB55=0,BB$62=0),0,(BB55/BB$62)*100)</f>
        <v>1.8253913734982086</v>
      </c>
      <c r="BD55" s="130">
        <f t="shared" ref="BD55:BE61" si="73">SUM(AP55+AZ55)</f>
        <v>66226849000</v>
      </c>
      <c r="BE55" s="132">
        <f t="shared" si="73"/>
        <v>0</v>
      </c>
      <c r="BF55" s="132">
        <f t="shared" ref="BF55:BF61" si="74">SUM(BD55:BE55)</f>
        <v>66226849000</v>
      </c>
      <c r="BG55" s="133">
        <f>IF(OR(BF55=0,BF$62=0),0,(BF55/BF$62)*100)</f>
        <v>0.93082131762022535</v>
      </c>
      <c r="BH55" s="132">
        <f t="shared" ref="BH55:BH61" si="75">SUM(AT55)</f>
        <v>9427487512</v>
      </c>
      <c r="BI55" s="134">
        <f t="shared" si="22"/>
        <v>14.235144287175736</v>
      </c>
      <c r="BJ55" s="140">
        <f t="shared" si="23"/>
        <v>11473860276</v>
      </c>
      <c r="BK55" s="141">
        <f t="shared" si="24"/>
        <v>17.325088614739922</v>
      </c>
      <c r="BL55" s="132">
        <f t="shared" ref="BL55:BL61" si="76">SUM(AX55)</f>
        <v>20901347788</v>
      </c>
      <c r="BM55" s="143">
        <f t="shared" si="25"/>
        <v>31.560232901915658</v>
      </c>
      <c r="BN55" s="137">
        <f>SUM(BF55-BL55)</f>
        <v>45325501212</v>
      </c>
      <c r="BO55" s="159"/>
    </row>
    <row r="56" spans="1:67" x14ac:dyDescent="0.25">
      <c r="A56" s="139" t="s">
        <v>1250</v>
      </c>
      <c r="B56" s="158">
        <f>SUM(gcan!D$9)</f>
        <v>7504000000</v>
      </c>
      <c r="C56" s="158">
        <f>SUM(gcan!E$9)</f>
        <v>0</v>
      </c>
      <c r="D56" s="132">
        <f t="shared" si="64"/>
        <v>7504000000</v>
      </c>
      <c r="E56" s="133">
        <f t="shared" ref="E56:E62" si="77">IF(OR(D56=0,D$62=0),0,(D56/D$62)*100)</f>
        <v>0.70319754547853341</v>
      </c>
      <c r="F56" s="158">
        <f>SUM(gcan!J$9)</f>
        <v>1461320802</v>
      </c>
      <c r="G56" s="142">
        <f t="shared" si="2"/>
        <v>19.473891284648186</v>
      </c>
      <c r="H56" s="140">
        <f t="shared" si="3"/>
        <v>2015180470</v>
      </c>
      <c r="I56" s="141">
        <f t="shared" si="4"/>
        <v>26.854750399786781</v>
      </c>
      <c r="J56" s="158">
        <f>SUM(gcan!N$9)</f>
        <v>3476501272</v>
      </c>
      <c r="K56" s="143">
        <f t="shared" si="5"/>
        <v>46.32864168443497</v>
      </c>
      <c r="L56" s="158">
        <f>SUM(gcan!D$190)</f>
        <v>18090656000</v>
      </c>
      <c r="M56" s="158">
        <f>SUM(gcan!E$190)</f>
        <v>0</v>
      </c>
      <c r="N56" s="132">
        <f t="shared" si="65"/>
        <v>18090656000</v>
      </c>
      <c r="O56" s="133">
        <f t="shared" ref="O56:O62" si="78">IF(OR(N56=0,N$62=0),0,(N56/N$62)*100)</f>
        <v>3.2629410261352834</v>
      </c>
      <c r="P56" s="158">
        <f>SUM(gcan!J$190)</f>
        <v>2840869373</v>
      </c>
      <c r="Q56" s="142">
        <f t="shared" si="6"/>
        <v>15.703517733132507</v>
      </c>
      <c r="R56" s="140">
        <f t="shared" si="7"/>
        <v>5647681915</v>
      </c>
      <c r="S56" s="141">
        <f t="shared" si="8"/>
        <v>31.218778992867918</v>
      </c>
      <c r="T56" s="158">
        <f>SUM(gcan!N$190)</f>
        <v>8488551288</v>
      </c>
      <c r="U56" s="143">
        <f t="shared" si="9"/>
        <v>46.922296726000425</v>
      </c>
      <c r="V56" s="158">
        <f>SUM(gcan!D$375)</f>
        <v>0</v>
      </c>
      <c r="W56" s="158">
        <f>SUM(gcan!E$375)</f>
        <v>0</v>
      </c>
      <c r="X56" s="132">
        <f t="shared" si="66"/>
        <v>0</v>
      </c>
      <c r="Y56" s="133">
        <f t="shared" ref="Y56:Y62" si="79">IF(OR(X56=0,X$62=0),0,(X56/X$62)*100)</f>
        <v>0</v>
      </c>
      <c r="Z56" s="158">
        <f>SUM(gcan!J$375)</f>
        <v>0</v>
      </c>
      <c r="AA56" s="142">
        <f t="shared" si="10"/>
        <v>0</v>
      </c>
      <c r="AB56" s="140">
        <f t="shared" si="11"/>
        <v>0</v>
      </c>
      <c r="AC56" s="141">
        <f t="shared" si="12"/>
        <v>0</v>
      </c>
      <c r="AD56" s="158">
        <f>SUM(gcan!N$375)</f>
        <v>0</v>
      </c>
      <c r="AE56" s="143">
        <f t="shared" si="13"/>
        <v>0</v>
      </c>
      <c r="AF56" s="158">
        <f>SUM(gcan!D$395)</f>
        <v>10196756000</v>
      </c>
      <c r="AG56" s="158">
        <f>SUM(gcan!E$395)</f>
        <v>0</v>
      </c>
      <c r="AH56" s="132">
        <f t="shared" si="67"/>
        <v>10196756000</v>
      </c>
      <c r="AI56" s="133">
        <f t="shared" ref="AI56:AI62" si="80">IF(OR(AH56=0,AH$62=0),0,(AH56/AH$62)*100)</f>
        <v>0.1935196892503146</v>
      </c>
      <c r="AJ56" s="158">
        <f>SUM(gcan!J$395)</f>
        <v>828474000</v>
      </c>
      <c r="AK56" s="142">
        <f t="shared" si="14"/>
        <v>8.1248781475206417</v>
      </c>
      <c r="AL56" s="140">
        <f t="shared" si="15"/>
        <v>1145915709</v>
      </c>
      <c r="AM56" s="141">
        <f t="shared" si="16"/>
        <v>11.238041873317357</v>
      </c>
      <c r="AN56" s="158">
        <f>SUM(gcan!N$395)</f>
        <v>1974389709</v>
      </c>
      <c r="AO56" s="143">
        <f t="shared" si="17"/>
        <v>19.362920020838001</v>
      </c>
      <c r="AP56" s="130">
        <f t="shared" si="68"/>
        <v>35791412000</v>
      </c>
      <c r="AQ56" s="140">
        <f t="shared" si="68"/>
        <v>0</v>
      </c>
      <c r="AR56" s="132">
        <f t="shared" si="69"/>
        <v>35791412000</v>
      </c>
      <c r="AS56" s="133">
        <f t="shared" ref="AS56:AS62" si="81">IF(OR(AR56=0,AR$62=0),0,(AR56/AR$62)*100)</f>
        <v>0.51541885733834381</v>
      </c>
      <c r="AT56" s="140">
        <f t="shared" si="70"/>
        <v>5130664175</v>
      </c>
      <c r="AU56" s="142">
        <f t="shared" si="18"/>
        <v>14.334902951020764</v>
      </c>
      <c r="AV56" s="140">
        <f t="shared" si="19"/>
        <v>8808778094</v>
      </c>
      <c r="AW56" s="141">
        <f t="shared" si="20"/>
        <v>24.611429395409157</v>
      </c>
      <c r="AX56" s="140">
        <f t="shared" si="71"/>
        <v>13939442269</v>
      </c>
      <c r="AY56" s="143">
        <f t="shared" si="21"/>
        <v>38.946332346429919</v>
      </c>
      <c r="AZ56" s="158">
        <f>SUM(gcan!D$1376)</f>
        <v>0</v>
      </c>
      <c r="BA56" s="158">
        <f>SUM(gcan!E$1376)</f>
        <v>0</v>
      </c>
      <c r="BB56" s="132">
        <f t="shared" si="72"/>
        <v>0</v>
      </c>
      <c r="BC56" s="133">
        <f t="shared" ref="BC56:BC62" si="82">IF(OR(BB56=0,BB$62=0),0,(BB56/BB$62)*100)</f>
        <v>0</v>
      </c>
      <c r="BD56" s="130">
        <f t="shared" si="73"/>
        <v>35791412000</v>
      </c>
      <c r="BE56" s="132">
        <f t="shared" si="73"/>
        <v>0</v>
      </c>
      <c r="BF56" s="132">
        <f t="shared" si="74"/>
        <v>35791412000</v>
      </c>
      <c r="BG56" s="133">
        <f t="shared" ref="BG56:BG62" si="83">IF(OR(BF56=0,BF$62=0),0,(BF56/BF$62)*100)</f>
        <v>0.50304989260969291</v>
      </c>
      <c r="BH56" s="132">
        <f t="shared" si="75"/>
        <v>5130664175</v>
      </c>
      <c r="BI56" s="142">
        <f t="shared" si="22"/>
        <v>14.334902951020764</v>
      </c>
      <c r="BJ56" s="140">
        <f t="shared" si="23"/>
        <v>8808778094</v>
      </c>
      <c r="BK56" s="141">
        <f t="shared" si="24"/>
        <v>24.611429395409157</v>
      </c>
      <c r="BL56" s="132">
        <f t="shared" si="76"/>
        <v>13939442269</v>
      </c>
      <c r="BM56" s="143">
        <f t="shared" si="25"/>
        <v>38.946332346429919</v>
      </c>
      <c r="BN56" s="144">
        <f t="shared" ref="BN56:BN84" si="84">SUM(BF56-BL56)</f>
        <v>21851969731</v>
      </c>
      <c r="BO56" s="160"/>
    </row>
    <row r="57" spans="1:67" x14ac:dyDescent="0.25">
      <c r="A57" s="139" t="s">
        <v>1251</v>
      </c>
      <c r="B57" s="158">
        <f>SUM(gmet!D$9)</f>
        <v>10424196483</v>
      </c>
      <c r="C57" s="158">
        <f>SUM(gmet!E$9)</f>
        <v>0</v>
      </c>
      <c r="D57" s="132">
        <f t="shared" si="64"/>
        <v>10424196483</v>
      </c>
      <c r="E57" s="133">
        <f t="shared" si="77"/>
        <v>0.97684826498288402</v>
      </c>
      <c r="F57" s="158">
        <f>SUM(gmet!J$9)</f>
        <v>1423457323</v>
      </c>
      <c r="G57" s="142">
        <f t="shared" si="2"/>
        <v>13.655319384294074</v>
      </c>
      <c r="H57" s="140">
        <f t="shared" si="3"/>
        <v>1941054382</v>
      </c>
      <c r="I57" s="141">
        <f t="shared" si="4"/>
        <v>18.620661891451419</v>
      </c>
      <c r="J57" s="158">
        <f>SUM(gmet!N$9)</f>
        <v>3364511705</v>
      </c>
      <c r="K57" s="143">
        <f t="shared" si="5"/>
        <v>32.275981275745494</v>
      </c>
      <c r="L57" s="158">
        <f>SUM(gmet!D$190)</f>
        <v>0</v>
      </c>
      <c r="M57" s="158">
        <f>SUM(gmet!E$190)</f>
        <v>0</v>
      </c>
      <c r="N57" s="132">
        <f t="shared" si="65"/>
        <v>0</v>
      </c>
      <c r="O57" s="133">
        <f t="shared" si="78"/>
        <v>0</v>
      </c>
      <c r="P57" s="158">
        <f>SUM(gmet!J$190)</f>
        <v>0</v>
      </c>
      <c r="Q57" s="142">
        <f t="shared" si="6"/>
        <v>0</v>
      </c>
      <c r="R57" s="140">
        <f t="shared" si="7"/>
        <v>0</v>
      </c>
      <c r="S57" s="141">
        <f t="shared" si="8"/>
        <v>0</v>
      </c>
      <c r="T57" s="158">
        <f>SUM(gmet!N$190)</f>
        <v>0</v>
      </c>
      <c r="U57" s="143">
        <f t="shared" si="9"/>
        <v>0</v>
      </c>
      <c r="V57" s="158">
        <f>SUM(gmet!D$375)</f>
        <v>0</v>
      </c>
      <c r="W57" s="158">
        <f>SUM(gmet!E$375)</f>
        <v>0</v>
      </c>
      <c r="X57" s="132">
        <f t="shared" si="66"/>
        <v>0</v>
      </c>
      <c r="Y57" s="133">
        <f t="shared" si="79"/>
        <v>0</v>
      </c>
      <c r="Z57" s="158">
        <f>SUM(gmet!J$375)</f>
        <v>0</v>
      </c>
      <c r="AA57" s="142">
        <f t="shared" si="10"/>
        <v>0</v>
      </c>
      <c r="AB57" s="140">
        <f t="shared" si="11"/>
        <v>0</v>
      </c>
      <c r="AC57" s="141">
        <f t="shared" si="12"/>
        <v>0</v>
      </c>
      <c r="AD57" s="158">
        <f>SUM(gmet!N$375)</f>
        <v>0</v>
      </c>
      <c r="AE57" s="143">
        <f t="shared" si="13"/>
        <v>0</v>
      </c>
      <c r="AF57" s="158">
        <f>SUM(gmet!D$395)</f>
        <v>97447645870</v>
      </c>
      <c r="AG57" s="158">
        <f>SUM(gmet!E$395)</f>
        <v>0</v>
      </c>
      <c r="AH57" s="132">
        <f t="shared" si="67"/>
        <v>97447645870</v>
      </c>
      <c r="AI57" s="133">
        <f t="shared" si="80"/>
        <v>1.8494154559486469</v>
      </c>
      <c r="AJ57" s="158">
        <f>SUM(gmet!J$395)</f>
        <v>24500716857</v>
      </c>
      <c r="AK57" s="142">
        <f t="shared" si="14"/>
        <v>25.142440987938457</v>
      </c>
      <c r="AL57" s="140">
        <f t="shared" si="15"/>
        <v>6438832706</v>
      </c>
      <c r="AM57" s="141">
        <f t="shared" si="16"/>
        <v>6.6074789683372366</v>
      </c>
      <c r="AN57" s="158">
        <f>SUM(gmet!N$395)</f>
        <v>30939549563</v>
      </c>
      <c r="AO57" s="143">
        <f t="shared" si="17"/>
        <v>31.749919956275697</v>
      </c>
      <c r="AP57" s="130">
        <f t="shared" si="68"/>
        <v>107871842353</v>
      </c>
      <c r="AQ57" s="140">
        <f t="shared" si="68"/>
        <v>0</v>
      </c>
      <c r="AR57" s="132">
        <f t="shared" si="69"/>
        <v>107871842353</v>
      </c>
      <c r="AS57" s="133">
        <f t="shared" si="81"/>
        <v>1.5534224166558508</v>
      </c>
      <c r="AT57" s="140">
        <f t="shared" si="70"/>
        <v>25924174180</v>
      </c>
      <c r="AU57" s="142">
        <f t="shared" si="18"/>
        <v>24.032382885577952</v>
      </c>
      <c r="AV57" s="140">
        <f t="shared" si="19"/>
        <v>8379887088</v>
      </c>
      <c r="AW57" s="141">
        <f t="shared" si="20"/>
        <v>7.7683730111678662</v>
      </c>
      <c r="AX57" s="140">
        <f t="shared" si="71"/>
        <v>34304061268</v>
      </c>
      <c r="AY57" s="143">
        <f t="shared" si="21"/>
        <v>31.800755896745819</v>
      </c>
      <c r="AZ57" s="158">
        <f>SUM(gmet!D$1376)</f>
        <v>0</v>
      </c>
      <c r="BA57" s="158">
        <f>SUM(gmet!E$1376)</f>
        <v>0</v>
      </c>
      <c r="BB57" s="132">
        <f t="shared" si="72"/>
        <v>0</v>
      </c>
      <c r="BC57" s="133">
        <f t="shared" si="82"/>
        <v>0</v>
      </c>
      <c r="BD57" s="130">
        <f t="shared" si="73"/>
        <v>107871842353</v>
      </c>
      <c r="BE57" s="132">
        <f t="shared" si="73"/>
        <v>0</v>
      </c>
      <c r="BF57" s="132">
        <f t="shared" si="74"/>
        <v>107871842353</v>
      </c>
      <c r="BG57" s="133">
        <f t="shared" si="83"/>
        <v>1.5161435573228115</v>
      </c>
      <c r="BH57" s="132">
        <f t="shared" si="75"/>
        <v>25924174180</v>
      </c>
      <c r="BI57" s="142">
        <f t="shared" si="22"/>
        <v>24.032382885577952</v>
      </c>
      <c r="BJ57" s="140">
        <f t="shared" si="23"/>
        <v>8379887088</v>
      </c>
      <c r="BK57" s="141">
        <f t="shared" si="24"/>
        <v>7.7683730111678662</v>
      </c>
      <c r="BL57" s="132">
        <f t="shared" si="76"/>
        <v>34304061268</v>
      </c>
      <c r="BM57" s="143">
        <f t="shared" si="25"/>
        <v>31.800755896745819</v>
      </c>
      <c r="BN57" s="144">
        <f t="shared" si="84"/>
        <v>73567781085</v>
      </c>
      <c r="BO57" s="160"/>
    </row>
    <row r="58" spans="1:67" x14ac:dyDescent="0.25">
      <c r="A58" s="139" t="s">
        <v>1252</v>
      </c>
      <c r="B58" s="158">
        <f>SUM(gtra!D$9)</f>
        <v>76998115001</v>
      </c>
      <c r="C58" s="158">
        <f>SUM(gtra!E$9)</f>
        <v>0</v>
      </c>
      <c r="D58" s="132">
        <f t="shared" si="64"/>
        <v>76998115001</v>
      </c>
      <c r="E58" s="133">
        <f t="shared" si="77"/>
        <v>7.2154698127901176</v>
      </c>
      <c r="F58" s="158">
        <f>SUM(gtra!J$9)</f>
        <v>9622075498</v>
      </c>
      <c r="G58" s="142">
        <f t="shared" si="2"/>
        <v>12.496507866296511</v>
      </c>
      <c r="H58" s="140">
        <f t="shared" si="3"/>
        <v>8471471984</v>
      </c>
      <c r="I58" s="141">
        <f t="shared" si="4"/>
        <v>11.002181006496039</v>
      </c>
      <c r="J58" s="158">
        <f>SUM(gtra!N$9)</f>
        <v>18093547482</v>
      </c>
      <c r="K58" s="143">
        <f t="shared" si="5"/>
        <v>23.498688872792552</v>
      </c>
      <c r="L58" s="158">
        <f>SUM(gtra!D$190)</f>
        <v>0</v>
      </c>
      <c r="M58" s="158">
        <f>SUM(gtra!E$190)</f>
        <v>0</v>
      </c>
      <c r="N58" s="132">
        <f t="shared" si="65"/>
        <v>0</v>
      </c>
      <c r="O58" s="133">
        <f t="shared" si="78"/>
        <v>0</v>
      </c>
      <c r="P58" s="158">
        <f>SUM(gtra!J$190)</f>
        <v>0</v>
      </c>
      <c r="Q58" s="142">
        <f t="shared" si="6"/>
        <v>0</v>
      </c>
      <c r="R58" s="140">
        <f t="shared" si="7"/>
        <v>0</v>
      </c>
      <c r="S58" s="141">
        <f t="shared" si="8"/>
        <v>0</v>
      </c>
      <c r="T58" s="158">
        <f>SUM(gtra!N$190)</f>
        <v>0</v>
      </c>
      <c r="U58" s="143">
        <f t="shared" si="9"/>
        <v>0</v>
      </c>
      <c r="V58" s="158">
        <f>SUM(gtra!D$375)</f>
        <v>0</v>
      </c>
      <c r="W58" s="158">
        <f>SUM(gtra!E$375)</f>
        <v>0</v>
      </c>
      <c r="X58" s="132">
        <f t="shared" si="66"/>
        <v>0</v>
      </c>
      <c r="Y58" s="133">
        <f t="shared" si="79"/>
        <v>0</v>
      </c>
      <c r="Z58" s="158">
        <f>SUM(gtra!J$375)</f>
        <v>0</v>
      </c>
      <c r="AA58" s="142">
        <f t="shared" si="10"/>
        <v>0</v>
      </c>
      <c r="AB58" s="140">
        <f t="shared" si="11"/>
        <v>0</v>
      </c>
      <c r="AC58" s="141">
        <f t="shared" si="12"/>
        <v>0</v>
      </c>
      <c r="AD58" s="158">
        <f>SUM(gtra!N$375)</f>
        <v>0</v>
      </c>
      <c r="AE58" s="143">
        <f t="shared" si="13"/>
        <v>0</v>
      </c>
      <c r="AF58" s="158">
        <f>SUM(gtra!D$395)</f>
        <v>4249361545252</v>
      </c>
      <c r="AG58" s="158">
        <f>SUM(gtra!E$395)</f>
        <v>-200000000000</v>
      </c>
      <c r="AH58" s="132">
        <f t="shared" si="67"/>
        <v>4049361545252</v>
      </c>
      <c r="AI58" s="133">
        <f t="shared" si="80"/>
        <v>76.851028689844185</v>
      </c>
      <c r="AJ58" s="158">
        <f>SUM(gtra!J$395)</f>
        <v>575663430749</v>
      </c>
      <c r="AK58" s="142">
        <f t="shared" si="14"/>
        <v>14.216152949444163</v>
      </c>
      <c r="AL58" s="140">
        <f t="shared" si="15"/>
        <v>446409264514</v>
      </c>
      <c r="AM58" s="141">
        <f t="shared" si="16"/>
        <v>11.024188863487097</v>
      </c>
      <c r="AN58" s="158">
        <f>SUM(gtra!N$395)</f>
        <v>1022072695263</v>
      </c>
      <c r="AO58" s="143">
        <f t="shared" si="17"/>
        <v>25.240341812931259</v>
      </c>
      <c r="AP58" s="130">
        <f t="shared" si="68"/>
        <v>4326359660253</v>
      </c>
      <c r="AQ58" s="140">
        <f t="shared" si="68"/>
        <v>-200000000000</v>
      </c>
      <c r="AR58" s="132">
        <f t="shared" si="69"/>
        <v>4126359660253</v>
      </c>
      <c r="AS58" s="133">
        <f t="shared" si="81"/>
        <v>59.422175941386101</v>
      </c>
      <c r="AT58" s="140">
        <f t="shared" si="70"/>
        <v>585285506247</v>
      </c>
      <c r="AU58" s="142">
        <f t="shared" si="18"/>
        <v>14.184064270614606</v>
      </c>
      <c r="AV58" s="140">
        <f t="shared" si="19"/>
        <v>454880736498</v>
      </c>
      <c r="AW58" s="141">
        <f t="shared" si="20"/>
        <v>11.023778195575657</v>
      </c>
      <c r="AX58" s="140">
        <f t="shared" si="71"/>
        <v>1040166242745</v>
      </c>
      <c r="AY58" s="143">
        <f t="shared" si="21"/>
        <v>25.207842466190261</v>
      </c>
      <c r="AZ58" s="158">
        <f>SUM(gtra!D$1376)</f>
        <v>21630165650</v>
      </c>
      <c r="BA58" s="158">
        <f>SUM(gtra!E$1376)</f>
        <v>0</v>
      </c>
      <c r="BB58" s="132">
        <f t="shared" si="72"/>
        <v>21630165650</v>
      </c>
      <c r="BC58" s="133">
        <f t="shared" si="82"/>
        <v>12.668320048989839</v>
      </c>
      <c r="BD58" s="130">
        <f t="shared" si="73"/>
        <v>4347989825903</v>
      </c>
      <c r="BE58" s="132">
        <f t="shared" si="73"/>
        <v>-200000000000</v>
      </c>
      <c r="BF58" s="132">
        <f t="shared" si="74"/>
        <v>4147989825903</v>
      </c>
      <c r="BG58" s="133">
        <f t="shared" si="83"/>
        <v>58.300182079058594</v>
      </c>
      <c r="BH58" s="132">
        <f t="shared" si="75"/>
        <v>585285506247</v>
      </c>
      <c r="BI58" s="142">
        <f t="shared" si="22"/>
        <v>14.110099851066673</v>
      </c>
      <c r="BJ58" s="140">
        <f t="shared" si="23"/>
        <v>454880736498</v>
      </c>
      <c r="BK58" s="141">
        <f t="shared" si="24"/>
        <v>10.966293447910624</v>
      </c>
      <c r="BL58" s="132">
        <f t="shared" si="76"/>
        <v>1040166242745</v>
      </c>
      <c r="BM58" s="143">
        <f t="shared" si="25"/>
        <v>25.076393298977301</v>
      </c>
      <c r="BN58" s="144">
        <f t="shared" si="84"/>
        <v>3107823583158</v>
      </c>
      <c r="BO58" s="160"/>
    </row>
    <row r="59" spans="1:67" x14ac:dyDescent="0.25">
      <c r="A59" s="139" t="s">
        <v>1253</v>
      </c>
      <c r="B59" s="158">
        <f>SUM(geru!D$9)</f>
        <v>11273502438</v>
      </c>
      <c r="C59" s="158">
        <f>SUM(geru!E$9)</f>
        <v>0</v>
      </c>
      <c r="D59" s="132">
        <f t="shared" si="64"/>
        <v>11273502438</v>
      </c>
      <c r="E59" s="133">
        <f t="shared" si="77"/>
        <v>1.0564364663310053</v>
      </c>
      <c r="F59" s="158">
        <f>SUM(geru!J$9)</f>
        <v>1573446202</v>
      </c>
      <c r="G59" s="142">
        <f t="shared" si="2"/>
        <v>13.957030751120683</v>
      </c>
      <c r="H59" s="140">
        <f t="shared" si="3"/>
        <v>1733034361</v>
      </c>
      <c r="I59" s="141">
        <f t="shared" si="4"/>
        <v>15.372634818070368</v>
      </c>
      <c r="J59" s="158">
        <f>SUM(geru!N$9)</f>
        <v>3306480563</v>
      </c>
      <c r="K59" s="143">
        <f t="shared" si="5"/>
        <v>29.329665569191054</v>
      </c>
      <c r="L59" s="158">
        <f>SUM(geru!D$190)</f>
        <v>0</v>
      </c>
      <c r="M59" s="158">
        <f>SUM(geru!E$190)</f>
        <v>0</v>
      </c>
      <c r="N59" s="132">
        <f t="shared" si="65"/>
        <v>0</v>
      </c>
      <c r="O59" s="133">
        <f t="shared" si="78"/>
        <v>0</v>
      </c>
      <c r="P59" s="158">
        <f>SUM(geru!J$190)</f>
        <v>0</v>
      </c>
      <c r="Q59" s="142">
        <f t="shared" si="6"/>
        <v>0</v>
      </c>
      <c r="R59" s="140">
        <f t="shared" si="7"/>
        <v>0</v>
      </c>
      <c r="S59" s="141">
        <f t="shared" si="8"/>
        <v>0</v>
      </c>
      <c r="T59" s="158">
        <f>SUM(geru!N$190)</f>
        <v>0</v>
      </c>
      <c r="U59" s="143">
        <f t="shared" si="9"/>
        <v>0</v>
      </c>
      <c r="V59" s="158">
        <f>SUM(geru!D$375)</f>
        <v>0</v>
      </c>
      <c r="W59" s="158">
        <f>SUM(geru!E$375)</f>
        <v>0</v>
      </c>
      <c r="X59" s="132">
        <f t="shared" si="66"/>
        <v>0</v>
      </c>
      <c r="Y59" s="133">
        <f t="shared" si="79"/>
        <v>0</v>
      </c>
      <c r="Z59" s="158">
        <f>SUM(geru!J$375)</f>
        <v>0</v>
      </c>
      <c r="AA59" s="142">
        <f t="shared" si="10"/>
        <v>0</v>
      </c>
      <c r="AB59" s="140">
        <f t="shared" si="11"/>
        <v>0</v>
      </c>
      <c r="AC59" s="141">
        <f t="shared" si="12"/>
        <v>0</v>
      </c>
      <c r="AD59" s="158">
        <f>SUM(geru!N$375)</f>
        <v>0</v>
      </c>
      <c r="AE59" s="143">
        <f t="shared" si="13"/>
        <v>0</v>
      </c>
      <c r="AF59" s="158">
        <f>SUM(geru!D$395)</f>
        <v>194259042066</v>
      </c>
      <c r="AG59" s="158">
        <f>SUM(geru!E$395)</f>
        <v>0</v>
      </c>
      <c r="AH59" s="132">
        <f t="shared" si="67"/>
        <v>194259042066</v>
      </c>
      <c r="AI59" s="133">
        <f t="shared" si="80"/>
        <v>3.6867558127973354</v>
      </c>
      <c r="AJ59" s="158">
        <f>SUM(geru!J$395)</f>
        <v>20054882680</v>
      </c>
      <c r="AK59" s="142">
        <f t="shared" si="14"/>
        <v>10.323783370241424</v>
      </c>
      <c r="AL59" s="140">
        <f t="shared" si="15"/>
        <v>169436807874</v>
      </c>
      <c r="AM59" s="141">
        <f t="shared" si="16"/>
        <v>87.222095853038041</v>
      </c>
      <c r="AN59" s="158">
        <f>SUM(geru!N$395)</f>
        <v>189491690554</v>
      </c>
      <c r="AO59" s="143">
        <f t="shared" si="17"/>
        <v>97.545879223279456</v>
      </c>
      <c r="AP59" s="130">
        <f t="shared" si="68"/>
        <v>205532544504</v>
      </c>
      <c r="AQ59" s="140">
        <f t="shared" si="68"/>
        <v>0</v>
      </c>
      <c r="AR59" s="132">
        <f t="shared" si="69"/>
        <v>205532544504</v>
      </c>
      <c r="AS59" s="133">
        <f t="shared" si="81"/>
        <v>2.9597979882462857</v>
      </c>
      <c r="AT59" s="140">
        <f t="shared" si="70"/>
        <v>21628328882</v>
      </c>
      <c r="AU59" s="142">
        <f t="shared" si="18"/>
        <v>10.523067738101728</v>
      </c>
      <c r="AV59" s="140">
        <f t="shared" si="19"/>
        <v>171169842235</v>
      </c>
      <c r="AW59" s="141">
        <f t="shared" si="20"/>
        <v>83.281138103006725</v>
      </c>
      <c r="AX59" s="140">
        <f t="shared" si="71"/>
        <v>192798171117</v>
      </c>
      <c r="AY59" s="143">
        <f t="shared" si="21"/>
        <v>93.804205841108455</v>
      </c>
      <c r="AZ59" s="158">
        <f>SUM(geru!D$1376)</f>
        <v>0</v>
      </c>
      <c r="BA59" s="158">
        <f>SUM(geru!E$1376)</f>
        <v>0</v>
      </c>
      <c r="BB59" s="132">
        <f t="shared" si="72"/>
        <v>0</v>
      </c>
      <c r="BC59" s="133">
        <f t="shared" si="82"/>
        <v>0</v>
      </c>
      <c r="BD59" s="130">
        <f t="shared" si="73"/>
        <v>205532544504</v>
      </c>
      <c r="BE59" s="132">
        <f t="shared" si="73"/>
        <v>0</v>
      </c>
      <c r="BF59" s="132">
        <f t="shared" si="74"/>
        <v>205532544504</v>
      </c>
      <c r="BG59" s="133">
        <f t="shared" si="83"/>
        <v>2.8887690835034423</v>
      </c>
      <c r="BH59" s="132">
        <f t="shared" si="75"/>
        <v>21628328882</v>
      </c>
      <c r="BI59" s="142">
        <f t="shared" si="22"/>
        <v>10.523067738101728</v>
      </c>
      <c r="BJ59" s="140">
        <f t="shared" si="23"/>
        <v>171169842235</v>
      </c>
      <c r="BK59" s="141">
        <f t="shared" si="24"/>
        <v>83.281138103006725</v>
      </c>
      <c r="BL59" s="132">
        <f t="shared" si="76"/>
        <v>192798171117</v>
      </c>
      <c r="BM59" s="143">
        <f t="shared" si="25"/>
        <v>93.804205841108455</v>
      </c>
      <c r="BN59" s="144">
        <f t="shared" si="84"/>
        <v>12734373387</v>
      </c>
      <c r="BO59" s="160"/>
    </row>
    <row r="60" spans="1:67" x14ac:dyDescent="0.25">
      <c r="A60" s="139" t="s">
        <v>1254</v>
      </c>
      <c r="B60" s="158">
        <f>SUM(gagu!D$9)</f>
        <v>13764983120</v>
      </c>
      <c r="C60" s="158">
        <f>SUM(gagu!E$9)</f>
        <v>0</v>
      </c>
      <c r="D60" s="132">
        <f t="shared" si="64"/>
        <v>13764983120</v>
      </c>
      <c r="E60" s="133">
        <f t="shared" si="77"/>
        <v>1.2899123592134123</v>
      </c>
      <c r="F60" s="158">
        <f>SUM(gagu!J$9)</f>
        <v>4523714625</v>
      </c>
      <c r="G60" s="142">
        <f t="shared" si="2"/>
        <v>32.863931510582198</v>
      </c>
      <c r="H60" s="140">
        <f t="shared" si="3"/>
        <v>2111763674</v>
      </c>
      <c r="I60" s="141">
        <f t="shared" si="4"/>
        <v>15.341563847845824</v>
      </c>
      <c r="J60" s="158">
        <f>SUM(gagu!N$9)</f>
        <v>6635478299</v>
      </c>
      <c r="K60" s="143">
        <f t="shared" si="5"/>
        <v>48.205495358428017</v>
      </c>
      <c r="L60" s="158">
        <f>SUM(gagu!D$190)</f>
        <v>139693844099</v>
      </c>
      <c r="M60" s="158">
        <f>SUM(gagu!E$190)</f>
        <v>0</v>
      </c>
      <c r="N60" s="132">
        <f t="shared" si="65"/>
        <v>139693844099</v>
      </c>
      <c r="O60" s="133">
        <f t="shared" si="78"/>
        <v>25.196033521900663</v>
      </c>
      <c r="P60" s="158">
        <f>SUM(gagu!J$190)</f>
        <v>25745890923</v>
      </c>
      <c r="Q60" s="142">
        <f t="shared" si="6"/>
        <v>18.430225819223701</v>
      </c>
      <c r="R60" s="140">
        <f t="shared" si="7"/>
        <v>25549291629</v>
      </c>
      <c r="S60" s="141">
        <f t="shared" si="8"/>
        <v>18.289489987041524</v>
      </c>
      <c r="T60" s="158">
        <f>SUM(gagu!N$190)</f>
        <v>51295182552</v>
      </c>
      <c r="U60" s="143">
        <f t="shared" si="9"/>
        <v>36.719715806265221</v>
      </c>
      <c r="V60" s="158">
        <f>SUM(gagu!D$375)</f>
        <v>0</v>
      </c>
      <c r="W60" s="158">
        <f>SUM(gagu!E$375)</f>
        <v>0</v>
      </c>
      <c r="X60" s="132">
        <f t="shared" si="66"/>
        <v>0</v>
      </c>
      <c r="Y60" s="133">
        <f t="shared" si="79"/>
        <v>0</v>
      </c>
      <c r="Z60" s="158">
        <f>SUM(gagu!J$375)</f>
        <v>0</v>
      </c>
      <c r="AA60" s="142">
        <f t="shared" si="10"/>
        <v>0</v>
      </c>
      <c r="AB60" s="140">
        <f t="shared" si="11"/>
        <v>0</v>
      </c>
      <c r="AC60" s="141">
        <f t="shared" si="12"/>
        <v>0</v>
      </c>
      <c r="AD60" s="158">
        <f>SUM(gagu!N$375)</f>
        <v>0</v>
      </c>
      <c r="AE60" s="143">
        <f t="shared" si="13"/>
        <v>0</v>
      </c>
      <c r="AF60" s="158">
        <f>SUM(gagu!D$395)</f>
        <v>0</v>
      </c>
      <c r="AG60" s="158">
        <f>SUM(gagu!E$395)</f>
        <v>0</v>
      </c>
      <c r="AH60" s="132">
        <f t="shared" si="67"/>
        <v>0</v>
      </c>
      <c r="AI60" s="133">
        <f t="shared" si="80"/>
        <v>0</v>
      </c>
      <c r="AJ60" s="158">
        <f>SUM(gagu!J$395)</f>
        <v>0</v>
      </c>
      <c r="AK60" s="142">
        <f t="shared" si="14"/>
        <v>0</v>
      </c>
      <c r="AL60" s="140">
        <f t="shared" si="15"/>
        <v>0</v>
      </c>
      <c r="AM60" s="141">
        <f t="shared" si="16"/>
        <v>0</v>
      </c>
      <c r="AN60" s="158">
        <f>SUM(gagu!N$395)</f>
        <v>0</v>
      </c>
      <c r="AO60" s="143">
        <f t="shared" si="17"/>
        <v>0</v>
      </c>
      <c r="AP60" s="130">
        <f t="shared" si="68"/>
        <v>153458827219</v>
      </c>
      <c r="AQ60" s="140">
        <f t="shared" si="68"/>
        <v>0</v>
      </c>
      <c r="AR60" s="132">
        <f t="shared" si="69"/>
        <v>153458827219</v>
      </c>
      <c r="AS60" s="133">
        <f t="shared" si="81"/>
        <v>2.2099036878930427</v>
      </c>
      <c r="AT60" s="140">
        <f t="shared" si="70"/>
        <v>30269605548</v>
      </c>
      <c r="AU60" s="142">
        <f t="shared" si="18"/>
        <v>19.724903478378902</v>
      </c>
      <c r="AV60" s="140">
        <f t="shared" si="19"/>
        <v>27661055303</v>
      </c>
      <c r="AW60" s="141">
        <f t="shared" si="20"/>
        <v>18.025066269746155</v>
      </c>
      <c r="AX60" s="140">
        <f t="shared" si="71"/>
        <v>57930660851</v>
      </c>
      <c r="AY60" s="143">
        <f t="shared" si="21"/>
        <v>37.749969748125054</v>
      </c>
      <c r="AZ60" s="158">
        <f>SUM(gagu!D$1376)</f>
        <v>0</v>
      </c>
      <c r="BA60" s="158">
        <f>SUM(gagu!E$1376)</f>
        <v>0</v>
      </c>
      <c r="BB60" s="132">
        <f t="shared" si="72"/>
        <v>0</v>
      </c>
      <c r="BC60" s="133">
        <f t="shared" si="82"/>
        <v>0</v>
      </c>
      <c r="BD60" s="130">
        <f t="shared" si="73"/>
        <v>153458827219</v>
      </c>
      <c r="BE60" s="132">
        <f t="shared" si="73"/>
        <v>0</v>
      </c>
      <c r="BF60" s="132">
        <f t="shared" si="74"/>
        <v>153458827219</v>
      </c>
      <c r="BG60" s="133">
        <f t="shared" si="83"/>
        <v>2.1568706636253232</v>
      </c>
      <c r="BH60" s="132">
        <f t="shared" si="75"/>
        <v>30269605548</v>
      </c>
      <c r="BI60" s="142">
        <f t="shared" si="22"/>
        <v>19.724903478378902</v>
      </c>
      <c r="BJ60" s="140">
        <f t="shared" si="23"/>
        <v>27661055303</v>
      </c>
      <c r="BK60" s="141">
        <f t="shared" si="24"/>
        <v>18.025066269746155</v>
      </c>
      <c r="BL60" s="132">
        <f t="shared" si="76"/>
        <v>57930660851</v>
      </c>
      <c r="BM60" s="143">
        <f t="shared" si="25"/>
        <v>37.749969748125054</v>
      </c>
      <c r="BN60" s="144">
        <f t="shared" si="84"/>
        <v>95528166368</v>
      </c>
      <c r="BO60" s="160"/>
    </row>
    <row r="61" spans="1:67" ht="16.5" thickBot="1" x14ac:dyDescent="0.3">
      <c r="A61" s="145" t="s">
        <v>1255</v>
      </c>
      <c r="B61" s="160">
        <f>SUM(geab!D$9)</f>
        <v>938702829000</v>
      </c>
      <c r="C61" s="160">
        <f>SUM(geab!E$9)</f>
        <v>0</v>
      </c>
      <c r="D61" s="236">
        <f t="shared" si="64"/>
        <v>938702829000</v>
      </c>
      <c r="E61" s="237">
        <f t="shared" si="77"/>
        <v>87.965555075500461</v>
      </c>
      <c r="F61" s="160">
        <f>SUM(geab!J$9)</f>
        <v>190231000946</v>
      </c>
      <c r="G61" s="149">
        <f t="shared" si="2"/>
        <v>20.265306023276082</v>
      </c>
      <c r="H61" s="146">
        <f t="shared" si="3"/>
        <v>161944293393</v>
      </c>
      <c r="I61" s="147">
        <f t="shared" si="4"/>
        <v>17.25192344051197</v>
      </c>
      <c r="J61" s="160">
        <f>SUM(geab!N$9)</f>
        <v>352175294339</v>
      </c>
      <c r="K61" s="150">
        <f t="shared" si="5"/>
        <v>37.517229463788055</v>
      </c>
      <c r="L61" s="158">
        <f>SUM(geab!D$190)</f>
        <v>349170822000</v>
      </c>
      <c r="M61" s="158">
        <f>SUM(geab!E$190)</f>
        <v>0</v>
      </c>
      <c r="N61" s="132">
        <f t="shared" si="65"/>
        <v>349170822000</v>
      </c>
      <c r="O61" s="237">
        <f t="shared" si="78"/>
        <v>62.978578567475964</v>
      </c>
      <c r="P61" s="158">
        <f>SUM(geab!J$190)</f>
        <v>82318032071</v>
      </c>
      <c r="Q61" s="149">
        <f t="shared" si="6"/>
        <v>23.575289481375965</v>
      </c>
      <c r="R61" s="146">
        <f t="shared" si="7"/>
        <v>212799140038</v>
      </c>
      <c r="S61" s="147">
        <f t="shared" si="8"/>
        <v>60.944135829883287</v>
      </c>
      <c r="T61" s="158">
        <f>SUM(geab!N$190)</f>
        <v>295117172109</v>
      </c>
      <c r="U61" s="150">
        <f t="shared" si="9"/>
        <v>84.519425311259255</v>
      </c>
      <c r="V61" s="158">
        <f>SUM(geab!D$375)</f>
        <v>53482395000</v>
      </c>
      <c r="W61" s="158">
        <f>SUM(geab!E$375)</f>
        <v>0</v>
      </c>
      <c r="X61" s="132">
        <f t="shared" si="66"/>
        <v>53482395000</v>
      </c>
      <c r="Y61" s="237">
        <f t="shared" si="79"/>
        <v>100</v>
      </c>
      <c r="Z61" s="158">
        <f>SUM(geab!J$375)</f>
        <v>15995714127</v>
      </c>
      <c r="AA61" s="149">
        <f t="shared" si="10"/>
        <v>29.908372889807943</v>
      </c>
      <c r="AB61" s="146">
        <f t="shared" si="11"/>
        <v>28811745713</v>
      </c>
      <c r="AC61" s="147">
        <f t="shared" si="12"/>
        <v>53.871457538504032</v>
      </c>
      <c r="AD61" s="158">
        <f>SUM(geab!N$375)</f>
        <v>44807459840</v>
      </c>
      <c r="AE61" s="150">
        <f t="shared" si="13"/>
        <v>83.779830428311968</v>
      </c>
      <c r="AF61" s="158">
        <f>SUM(geab!D$395)</f>
        <v>910660494000</v>
      </c>
      <c r="AG61" s="158">
        <f>SUM(geab!E$395)</f>
        <v>0</v>
      </c>
      <c r="AH61" s="132">
        <f t="shared" si="67"/>
        <v>910660494000</v>
      </c>
      <c r="AI61" s="237">
        <f t="shared" si="80"/>
        <v>17.283019796827343</v>
      </c>
      <c r="AJ61" s="158">
        <f>SUM(geab!J$395)</f>
        <v>65501125108</v>
      </c>
      <c r="AK61" s="149">
        <f t="shared" si="14"/>
        <v>7.1927052441126325</v>
      </c>
      <c r="AL61" s="146">
        <f t="shared" si="15"/>
        <v>427301867006</v>
      </c>
      <c r="AM61" s="147">
        <f t="shared" si="16"/>
        <v>46.922192169456295</v>
      </c>
      <c r="AN61" s="158">
        <f>SUM(geab!N$395)</f>
        <v>492802992114</v>
      </c>
      <c r="AO61" s="150">
        <f t="shared" si="17"/>
        <v>54.114897413568933</v>
      </c>
      <c r="AP61" s="130">
        <f t="shared" si="68"/>
        <v>2252016540000</v>
      </c>
      <c r="AQ61" s="140">
        <f t="shared" si="68"/>
        <v>0</v>
      </c>
      <c r="AR61" s="132">
        <f t="shared" si="69"/>
        <v>2252016540000</v>
      </c>
      <c r="AS61" s="237">
        <f t="shared" si="81"/>
        <v>32.430455433103631</v>
      </c>
      <c r="AT61" s="140">
        <f t="shared" si="70"/>
        <v>354045872252</v>
      </c>
      <c r="AU61" s="149">
        <f t="shared" si="18"/>
        <v>15.721282058256996</v>
      </c>
      <c r="AV61" s="146">
        <f t="shared" si="19"/>
        <v>830857046150</v>
      </c>
      <c r="AW61" s="147">
        <f t="shared" si="20"/>
        <v>36.893914027380987</v>
      </c>
      <c r="AX61" s="140">
        <f t="shared" si="71"/>
        <v>1184902918402</v>
      </c>
      <c r="AY61" s="150">
        <f t="shared" si="21"/>
        <v>52.615196085637983</v>
      </c>
      <c r="AZ61" s="158">
        <f>SUM(geab!D$1376)</f>
        <v>145995300000</v>
      </c>
      <c r="BA61" s="158">
        <f>SUM(geab!E$1376)</f>
        <v>0</v>
      </c>
      <c r="BB61" s="132">
        <f t="shared" si="72"/>
        <v>145995300000</v>
      </c>
      <c r="BC61" s="237">
        <f t="shared" si="82"/>
        <v>85.506288577511953</v>
      </c>
      <c r="BD61" s="130">
        <f t="shared" si="73"/>
        <v>2398011840000</v>
      </c>
      <c r="BE61" s="132">
        <f t="shared" si="73"/>
        <v>0</v>
      </c>
      <c r="BF61" s="132">
        <f t="shared" si="74"/>
        <v>2398011840000</v>
      </c>
      <c r="BG61" s="237">
        <f t="shared" si="83"/>
        <v>33.704163406259916</v>
      </c>
      <c r="BH61" s="132">
        <f t="shared" si="75"/>
        <v>354045872252</v>
      </c>
      <c r="BI61" s="149">
        <f t="shared" si="22"/>
        <v>14.764141959032195</v>
      </c>
      <c r="BJ61" s="146">
        <f t="shared" si="23"/>
        <v>830857046150</v>
      </c>
      <c r="BK61" s="147">
        <f t="shared" si="24"/>
        <v>34.647745782189297</v>
      </c>
      <c r="BL61" s="132">
        <f t="shared" si="76"/>
        <v>1184902918402</v>
      </c>
      <c r="BM61" s="150">
        <f t="shared" si="25"/>
        <v>49.411887741221491</v>
      </c>
      <c r="BN61" s="151">
        <f t="shared" si="84"/>
        <v>1213108921598</v>
      </c>
      <c r="BO61" s="160"/>
    </row>
    <row r="62" spans="1:67" ht="16.5" thickBot="1" x14ac:dyDescent="0.3">
      <c r="A62" s="152" t="s">
        <v>1256</v>
      </c>
      <c r="B62" s="152">
        <f>SUM(B55:B61)</f>
        <v>1067125454042</v>
      </c>
      <c r="C62" s="153">
        <f>SUM(C55:C61)</f>
        <v>0</v>
      </c>
      <c r="D62" s="153">
        <f>SUM(D55:D61)</f>
        <v>1067125454042</v>
      </c>
      <c r="E62" s="238">
        <f t="shared" si="77"/>
        <v>100</v>
      </c>
      <c r="F62" s="153">
        <f>SUM(F55:F61)</f>
        <v>210249679509</v>
      </c>
      <c r="G62" s="154">
        <f t="shared" si="2"/>
        <v>19.702433178088636</v>
      </c>
      <c r="H62" s="153">
        <f>SUM(H55:H61)</f>
        <v>178966577762</v>
      </c>
      <c r="I62" s="154">
        <f t="shared" si="4"/>
        <v>16.770903278908779</v>
      </c>
      <c r="J62" s="153">
        <f>SUM(J55:J61)</f>
        <v>389216257271</v>
      </c>
      <c r="K62" s="156">
        <f t="shared" si="5"/>
        <v>36.473336456997416</v>
      </c>
      <c r="L62" s="152">
        <f>SUM(L55:L61)</f>
        <v>554427918099</v>
      </c>
      <c r="M62" s="153">
        <f>SUM(M55:M61)</f>
        <v>0</v>
      </c>
      <c r="N62" s="153">
        <f>SUM(N55:N61)</f>
        <v>554427918099</v>
      </c>
      <c r="O62" s="238">
        <f t="shared" si="78"/>
        <v>100</v>
      </c>
      <c r="P62" s="153">
        <f>SUM(P55:P61)</f>
        <v>117528497688</v>
      </c>
      <c r="Q62" s="154">
        <f t="shared" si="6"/>
        <v>21.198156487317043</v>
      </c>
      <c r="R62" s="153">
        <f>SUM(R55:R61)</f>
        <v>254384044220</v>
      </c>
      <c r="S62" s="154">
        <f t="shared" si="8"/>
        <v>45.88225735316896</v>
      </c>
      <c r="T62" s="152">
        <f>SUM(T55:T61)</f>
        <v>371912541908</v>
      </c>
      <c r="U62" s="156">
        <f t="shared" si="9"/>
        <v>67.080413840486003</v>
      </c>
      <c r="V62" s="152">
        <f>SUM(V55:V61)</f>
        <v>53482395000</v>
      </c>
      <c r="W62" s="153">
        <f>SUM(W55:W61)</f>
        <v>0</v>
      </c>
      <c r="X62" s="153">
        <f>SUM(X55:X61)</f>
        <v>53482395000</v>
      </c>
      <c r="Y62" s="238">
        <f t="shared" si="79"/>
        <v>100</v>
      </c>
      <c r="Z62" s="153">
        <f>SUM(Z55:Z61)</f>
        <v>15995714127</v>
      </c>
      <c r="AA62" s="154">
        <f t="shared" si="10"/>
        <v>29.908372889807943</v>
      </c>
      <c r="AB62" s="153">
        <f>SUM(AB55:AB61)</f>
        <v>28811745713</v>
      </c>
      <c r="AC62" s="154">
        <f t="shared" si="12"/>
        <v>53.871457538504032</v>
      </c>
      <c r="AD62" s="153">
        <f>SUM(AD55:AD61)</f>
        <v>44807459840</v>
      </c>
      <c r="AE62" s="156">
        <f t="shared" si="13"/>
        <v>83.779830428311968</v>
      </c>
      <c r="AF62" s="152">
        <f>SUM(AF55:AF61)</f>
        <v>5469105195188</v>
      </c>
      <c r="AG62" s="153">
        <f>SUM(AG55:AG61)</f>
        <v>-200000000000</v>
      </c>
      <c r="AH62" s="153">
        <f>SUM(AH55:AH61)</f>
        <v>5269105195188</v>
      </c>
      <c r="AI62" s="238">
        <f t="shared" si="80"/>
        <v>100</v>
      </c>
      <c r="AJ62" s="153">
        <f>SUM(AJ55:AJ61)</f>
        <v>687937747472</v>
      </c>
      <c r="AK62" s="154">
        <f t="shared" si="14"/>
        <v>13.056064018237059</v>
      </c>
      <c r="AL62" s="153">
        <f>SUM(AL55:AL61)</f>
        <v>1051068837949</v>
      </c>
      <c r="AM62" s="154">
        <f t="shared" si="16"/>
        <v>19.947767201704124</v>
      </c>
      <c r="AN62" s="153">
        <f>SUM(AN55:AN61)</f>
        <v>1739006585421</v>
      </c>
      <c r="AO62" s="156">
        <f t="shared" si="17"/>
        <v>33.003831219941183</v>
      </c>
      <c r="AP62" s="152">
        <f>SUM(AP55:AP61)</f>
        <v>7144140962329</v>
      </c>
      <c r="AQ62" s="153">
        <f>SUM(AQ55:AQ61)</f>
        <v>-200000000000</v>
      </c>
      <c r="AR62" s="153">
        <f>SUM(AR55:AR61)</f>
        <v>6944140962329</v>
      </c>
      <c r="AS62" s="238">
        <f t="shared" si="81"/>
        <v>100</v>
      </c>
      <c r="AT62" s="153">
        <f>SUM(AT55:AT61)</f>
        <v>1031711638796</v>
      </c>
      <c r="AU62" s="154">
        <f t="shared" si="18"/>
        <v>14.857296883702279</v>
      </c>
      <c r="AV62" s="153">
        <f>SUM(AV55:AV61)</f>
        <v>1513231205644</v>
      </c>
      <c r="AW62" s="154">
        <f t="shared" si="20"/>
        <v>21.791481680067687</v>
      </c>
      <c r="AX62" s="153">
        <f>SUM(AX55:AX61)</f>
        <v>2544942844440</v>
      </c>
      <c r="AY62" s="156">
        <f t="shared" si="21"/>
        <v>36.648778563769966</v>
      </c>
      <c r="AZ62" s="152">
        <f>SUM(AZ55:AZ61)</f>
        <v>170742178650</v>
      </c>
      <c r="BA62" s="153">
        <f>SUM(BA55:BA61)</f>
        <v>0</v>
      </c>
      <c r="BB62" s="153">
        <f>SUM(BB55:BB61)</f>
        <v>170742178650</v>
      </c>
      <c r="BC62" s="238">
        <f t="shared" si="82"/>
        <v>100</v>
      </c>
      <c r="BD62" s="152">
        <f>SUM(BD55:BD61)</f>
        <v>7314883140979</v>
      </c>
      <c r="BE62" s="153">
        <f>SUM(BE55:BE61)</f>
        <v>-200000000000</v>
      </c>
      <c r="BF62" s="153">
        <f>SUM(BF55:BF61)</f>
        <v>7114883140979</v>
      </c>
      <c r="BG62" s="238">
        <f t="shared" si="83"/>
        <v>100</v>
      </c>
      <c r="BH62" s="153">
        <f>SUM(BH55:BH61)</f>
        <v>1031711638796</v>
      </c>
      <c r="BI62" s="154">
        <f t="shared" si="22"/>
        <v>14.500753116431897</v>
      </c>
      <c r="BJ62" s="153">
        <f>SUM(BJ55:BJ61)</f>
        <v>1513231205644</v>
      </c>
      <c r="BK62" s="154">
        <f t="shared" si="24"/>
        <v>21.268532113034553</v>
      </c>
      <c r="BL62" s="153">
        <f>SUM(BL55:BL61)</f>
        <v>2544942844440</v>
      </c>
      <c r="BM62" s="156">
        <f t="shared" si="25"/>
        <v>35.769285229466448</v>
      </c>
      <c r="BN62" s="157">
        <f t="shared" si="84"/>
        <v>4569940296539</v>
      </c>
      <c r="BO62" s="160"/>
    </row>
    <row r="63" spans="1:67" hidden="1" x14ac:dyDescent="0.25">
      <c r="A63" s="161" t="s">
        <v>1257</v>
      </c>
      <c r="B63" s="158"/>
      <c r="C63" s="132"/>
      <c r="D63" s="132">
        <f t="shared" ref="D63:D84" si="85">SUM(B63:C63)</f>
        <v>0</v>
      </c>
      <c r="E63" s="133">
        <f t="shared" si="27"/>
        <v>0</v>
      </c>
      <c r="F63" s="132"/>
      <c r="G63" s="134">
        <f t="shared" si="2"/>
        <v>0</v>
      </c>
      <c r="H63" s="132">
        <f t="shared" ref="H63:H84" si="86">SUM(J63-F63)</f>
        <v>0</v>
      </c>
      <c r="I63" s="133">
        <f t="shared" si="4"/>
        <v>0</v>
      </c>
      <c r="J63" s="132"/>
      <c r="K63" s="135">
        <f t="shared" si="5"/>
        <v>0</v>
      </c>
      <c r="L63" s="158"/>
      <c r="M63" s="132"/>
      <c r="N63" s="132">
        <f t="shared" ref="N63:N84" si="87">SUM(L63:M63)</f>
        <v>0</v>
      </c>
      <c r="O63" s="133">
        <f t="shared" si="28"/>
        <v>0</v>
      </c>
      <c r="P63" s="132"/>
      <c r="Q63" s="134">
        <f t="shared" si="6"/>
        <v>0</v>
      </c>
      <c r="R63" s="132">
        <f t="shared" ref="R63:R84" si="88">SUM(T63-P63)</f>
        <v>0</v>
      </c>
      <c r="S63" s="133">
        <f t="shared" si="8"/>
        <v>0</v>
      </c>
      <c r="T63" s="132"/>
      <c r="U63" s="135">
        <f t="shared" si="9"/>
        <v>0</v>
      </c>
      <c r="V63" s="130"/>
      <c r="W63" s="132"/>
      <c r="X63" s="132">
        <f t="shared" ref="X63:X84" si="89">SUM(V63:W63)</f>
        <v>0</v>
      </c>
      <c r="Y63" s="133">
        <f t="shared" si="29"/>
        <v>0</v>
      </c>
      <c r="Z63" s="132"/>
      <c r="AA63" s="134">
        <f t="shared" si="10"/>
        <v>0</v>
      </c>
      <c r="AB63" s="132">
        <f t="shared" ref="AB63:AB84" si="90">SUM(AD63-Z63)</f>
        <v>0</v>
      </c>
      <c r="AC63" s="133">
        <f t="shared" si="12"/>
        <v>0</v>
      </c>
      <c r="AD63" s="132"/>
      <c r="AE63" s="135">
        <f t="shared" si="13"/>
        <v>0</v>
      </c>
      <c r="AF63" s="158"/>
      <c r="AG63" s="132"/>
      <c r="AH63" s="132">
        <f t="shared" ref="AH63:AH84" si="91">SUM(AF63:AG63)</f>
        <v>0</v>
      </c>
      <c r="AI63" s="133">
        <f t="shared" si="30"/>
        <v>0</v>
      </c>
      <c r="AJ63" s="132"/>
      <c r="AK63" s="134">
        <f t="shared" si="14"/>
        <v>0</v>
      </c>
      <c r="AL63" s="132">
        <f t="shared" ref="AL63:AL84" si="92">SUM(AN63-AJ63)</f>
        <v>0</v>
      </c>
      <c r="AM63" s="133">
        <f t="shared" si="16"/>
        <v>0</v>
      </c>
      <c r="AN63" s="132"/>
      <c r="AO63" s="135">
        <f t="shared" si="17"/>
        <v>0</v>
      </c>
      <c r="AP63" s="130">
        <f t="shared" ref="AP63:AQ84" si="93">SUM(B63+L63+V63+AF63)</f>
        <v>0</v>
      </c>
      <c r="AQ63" s="140">
        <f t="shared" si="93"/>
        <v>0</v>
      </c>
      <c r="AR63" s="132">
        <f t="shared" ref="AR63:AR84" si="94">SUM(AP63:AQ63)</f>
        <v>0</v>
      </c>
      <c r="AS63" s="133">
        <f t="shared" si="31"/>
        <v>0</v>
      </c>
      <c r="AT63" s="140">
        <f t="shared" ref="AT63:AT84" si="95">SUM(F63+P63+Z63+AJ63)</f>
        <v>0</v>
      </c>
      <c r="AU63" s="134">
        <f t="shared" si="18"/>
        <v>0</v>
      </c>
      <c r="AV63" s="132">
        <f t="shared" ref="AV63:AV84" si="96">SUM(AX63-AT63)</f>
        <v>0</v>
      </c>
      <c r="AW63" s="133">
        <f t="shared" si="20"/>
        <v>0</v>
      </c>
      <c r="AX63" s="140">
        <f t="shared" ref="AX63:AX84" si="97">SUM(J63+T63+AD63+AN63)</f>
        <v>0</v>
      </c>
      <c r="AY63" s="135">
        <f t="shared" si="21"/>
        <v>0</v>
      </c>
      <c r="AZ63" s="158"/>
      <c r="BA63" s="158"/>
      <c r="BB63" s="132">
        <f t="shared" ref="BB63:BB84" si="98">SUM(AZ63:BA63)</f>
        <v>0</v>
      </c>
      <c r="BC63" s="133">
        <f t="shared" si="32"/>
        <v>0</v>
      </c>
      <c r="BD63" s="130">
        <f t="shared" ref="BD63:BE84" si="99">SUM(AP63+AZ63)</f>
        <v>0</v>
      </c>
      <c r="BE63" s="132">
        <f t="shared" si="99"/>
        <v>0</v>
      </c>
      <c r="BF63" s="132">
        <f t="shared" ref="BF63:BF84" si="100">SUM(BD63:BE63)</f>
        <v>0</v>
      </c>
      <c r="BG63" s="133">
        <f t="shared" si="33"/>
        <v>0</v>
      </c>
      <c r="BH63" s="132">
        <f t="shared" ref="BH63:BH84" si="101">SUM(AT63)</f>
        <v>0</v>
      </c>
      <c r="BI63" s="134">
        <f t="shared" si="22"/>
        <v>0</v>
      </c>
      <c r="BJ63" s="132">
        <f t="shared" ref="BJ63:BJ84" si="102">SUM(BL63-BH63)</f>
        <v>0</v>
      </c>
      <c r="BK63" s="133">
        <f t="shared" si="24"/>
        <v>0</v>
      </c>
      <c r="BL63" s="132">
        <f t="shared" ref="BL63:BL84" si="103">SUM(AX63)</f>
        <v>0</v>
      </c>
      <c r="BM63" s="135">
        <f t="shared" si="25"/>
        <v>0</v>
      </c>
      <c r="BN63" s="151">
        <f t="shared" si="84"/>
        <v>0</v>
      </c>
      <c r="BO63" s="138"/>
    </row>
    <row r="64" spans="1:67" hidden="1" x14ac:dyDescent="0.25">
      <c r="A64" s="162" t="s">
        <v>1258</v>
      </c>
      <c r="B64" s="158"/>
      <c r="C64" s="132"/>
      <c r="D64" s="132">
        <f t="shared" si="85"/>
        <v>0</v>
      </c>
      <c r="E64" s="141">
        <f t="shared" si="27"/>
        <v>0</v>
      </c>
      <c r="F64" s="132"/>
      <c r="G64" s="142">
        <f t="shared" si="2"/>
        <v>0</v>
      </c>
      <c r="H64" s="140">
        <f t="shared" si="86"/>
        <v>0</v>
      </c>
      <c r="I64" s="141">
        <f t="shared" si="4"/>
        <v>0</v>
      </c>
      <c r="J64" s="132"/>
      <c r="K64" s="143">
        <f t="shared" si="5"/>
        <v>0</v>
      </c>
      <c r="L64" s="158"/>
      <c r="M64" s="132"/>
      <c r="N64" s="132">
        <f t="shared" si="87"/>
        <v>0</v>
      </c>
      <c r="O64" s="141">
        <f t="shared" si="28"/>
        <v>0</v>
      </c>
      <c r="P64" s="132"/>
      <c r="Q64" s="142">
        <f t="shared" si="6"/>
        <v>0</v>
      </c>
      <c r="R64" s="140">
        <f t="shared" si="88"/>
        <v>0</v>
      </c>
      <c r="S64" s="141">
        <f t="shared" si="8"/>
        <v>0</v>
      </c>
      <c r="T64" s="132"/>
      <c r="U64" s="143">
        <f t="shared" si="9"/>
        <v>0</v>
      </c>
      <c r="V64" s="139"/>
      <c r="W64" s="140"/>
      <c r="X64" s="132">
        <f t="shared" si="89"/>
        <v>0</v>
      </c>
      <c r="Y64" s="141">
        <f t="shared" si="29"/>
        <v>0</v>
      </c>
      <c r="Z64" s="140"/>
      <c r="AA64" s="142">
        <f t="shared" si="10"/>
        <v>0</v>
      </c>
      <c r="AB64" s="140">
        <f t="shared" si="90"/>
        <v>0</v>
      </c>
      <c r="AC64" s="141">
        <f t="shared" si="12"/>
        <v>0</v>
      </c>
      <c r="AD64" s="140"/>
      <c r="AE64" s="143">
        <f t="shared" si="13"/>
        <v>0</v>
      </c>
      <c r="AF64" s="158"/>
      <c r="AG64" s="132"/>
      <c r="AH64" s="132">
        <f t="shared" si="91"/>
        <v>0</v>
      </c>
      <c r="AI64" s="141">
        <f t="shared" si="30"/>
        <v>0</v>
      </c>
      <c r="AJ64" s="132"/>
      <c r="AK64" s="142">
        <f t="shared" si="14"/>
        <v>0</v>
      </c>
      <c r="AL64" s="140">
        <f t="shared" si="92"/>
        <v>0</v>
      </c>
      <c r="AM64" s="141">
        <f t="shared" si="16"/>
        <v>0</v>
      </c>
      <c r="AN64" s="132"/>
      <c r="AO64" s="143">
        <f t="shared" si="17"/>
        <v>0</v>
      </c>
      <c r="AP64" s="130">
        <f t="shared" si="93"/>
        <v>0</v>
      </c>
      <c r="AQ64" s="140">
        <f t="shared" si="93"/>
        <v>0</v>
      </c>
      <c r="AR64" s="132">
        <f t="shared" si="94"/>
        <v>0</v>
      </c>
      <c r="AS64" s="141">
        <f t="shared" si="31"/>
        <v>0</v>
      </c>
      <c r="AT64" s="140">
        <f t="shared" si="95"/>
        <v>0</v>
      </c>
      <c r="AU64" s="142">
        <f t="shared" si="18"/>
        <v>0</v>
      </c>
      <c r="AV64" s="140">
        <f t="shared" si="96"/>
        <v>0</v>
      </c>
      <c r="AW64" s="141">
        <f t="shared" si="20"/>
        <v>0</v>
      </c>
      <c r="AX64" s="140">
        <f t="shared" si="97"/>
        <v>0</v>
      </c>
      <c r="AY64" s="143">
        <f t="shared" si="21"/>
        <v>0</v>
      </c>
      <c r="AZ64" s="158"/>
      <c r="BA64" s="158"/>
      <c r="BB64" s="132">
        <f t="shared" si="98"/>
        <v>0</v>
      </c>
      <c r="BC64" s="141">
        <f t="shared" si="32"/>
        <v>0</v>
      </c>
      <c r="BD64" s="130">
        <f t="shared" si="99"/>
        <v>0</v>
      </c>
      <c r="BE64" s="132">
        <f t="shared" si="99"/>
        <v>0</v>
      </c>
      <c r="BF64" s="132">
        <f t="shared" si="100"/>
        <v>0</v>
      </c>
      <c r="BG64" s="141">
        <f t="shared" si="33"/>
        <v>0</v>
      </c>
      <c r="BH64" s="132">
        <f t="shared" si="101"/>
        <v>0</v>
      </c>
      <c r="BI64" s="142">
        <f t="shared" si="22"/>
        <v>0</v>
      </c>
      <c r="BJ64" s="140">
        <f t="shared" si="102"/>
        <v>0</v>
      </c>
      <c r="BK64" s="141">
        <f t="shared" si="24"/>
        <v>0</v>
      </c>
      <c r="BL64" s="132">
        <f t="shared" si="103"/>
        <v>0</v>
      </c>
      <c r="BM64" s="143">
        <f t="shared" si="25"/>
        <v>0</v>
      </c>
      <c r="BN64" s="151">
        <f t="shared" si="84"/>
        <v>0</v>
      </c>
      <c r="BO64" s="138"/>
    </row>
    <row r="65" spans="1:67" hidden="1" x14ac:dyDescent="0.25">
      <c r="A65" s="162" t="s">
        <v>1259</v>
      </c>
      <c r="B65" s="158"/>
      <c r="C65" s="132"/>
      <c r="D65" s="132">
        <f t="shared" si="85"/>
        <v>0</v>
      </c>
      <c r="E65" s="141">
        <f t="shared" si="27"/>
        <v>0</v>
      </c>
      <c r="F65" s="132"/>
      <c r="G65" s="142">
        <f t="shared" si="2"/>
        <v>0</v>
      </c>
      <c r="H65" s="140">
        <f t="shared" si="86"/>
        <v>0</v>
      </c>
      <c r="I65" s="141">
        <f t="shared" si="4"/>
        <v>0</v>
      </c>
      <c r="J65" s="132"/>
      <c r="K65" s="143">
        <f t="shared" si="5"/>
        <v>0</v>
      </c>
      <c r="L65" s="158"/>
      <c r="M65" s="132"/>
      <c r="N65" s="132">
        <f t="shared" si="87"/>
        <v>0</v>
      </c>
      <c r="O65" s="141">
        <f t="shared" si="28"/>
        <v>0</v>
      </c>
      <c r="P65" s="132"/>
      <c r="Q65" s="142">
        <f t="shared" si="6"/>
        <v>0</v>
      </c>
      <c r="R65" s="140">
        <f t="shared" si="88"/>
        <v>0</v>
      </c>
      <c r="S65" s="141">
        <f t="shared" si="8"/>
        <v>0</v>
      </c>
      <c r="T65" s="132"/>
      <c r="U65" s="143">
        <f t="shared" si="9"/>
        <v>0</v>
      </c>
      <c r="V65" s="139"/>
      <c r="W65" s="140"/>
      <c r="X65" s="132">
        <f t="shared" si="89"/>
        <v>0</v>
      </c>
      <c r="Y65" s="141">
        <f t="shared" si="29"/>
        <v>0</v>
      </c>
      <c r="Z65" s="140"/>
      <c r="AA65" s="142">
        <f t="shared" si="10"/>
        <v>0</v>
      </c>
      <c r="AB65" s="140">
        <f t="shared" si="90"/>
        <v>0</v>
      </c>
      <c r="AC65" s="141">
        <f t="shared" si="12"/>
        <v>0</v>
      </c>
      <c r="AD65" s="140"/>
      <c r="AE65" s="143">
        <f t="shared" si="13"/>
        <v>0</v>
      </c>
      <c r="AF65" s="158"/>
      <c r="AG65" s="132"/>
      <c r="AH65" s="132">
        <f t="shared" si="91"/>
        <v>0</v>
      </c>
      <c r="AI65" s="141">
        <f t="shared" si="30"/>
        <v>0</v>
      </c>
      <c r="AJ65" s="132"/>
      <c r="AK65" s="142">
        <f t="shared" si="14"/>
        <v>0</v>
      </c>
      <c r="AL65" s="140">
        <f t="shared" si="92"/>
        <v>0</v>
      </c>
      <c r="AM65" s="141">
        <f t="shared" si="16"/>
        <v>0</v>
      </c>
      <c r="AN65" s="132"/>
      <c r="AO65" s="143">
        <f t="shared" si="17"/>
        <v>0</v>
      </c>
      <c r="AP65" s="130">
        <f t="shared" si="93"/>
        <v>0</v>
      </c>
      <c r="AQ65" s="140">
        <f t="shared" si="93"/>
        <v>0</v>
      </c>
      <c r="AR65" s="132">
        <f t="shared" si="94"/>
        <v>0</v>
      </c>
      <c r="AS65" s="141">
        <f t="shared" si="31"/>
        <v>0</v>
      </c>
      <c r="AT65" s="140">
        <f t="shared" si="95"/>
        <v>0</v>
      </c>
      <c r="AU65" s="142">
        <f t="shared" si="18"/>
        <v>0</v>
      </c>
      <c r="AV65" s="140">
        <f t="shared" si="96"/>
        <v>0</v>
      </c>
      <c r="AW65" s="141">
        <f t="shared" si="20"/>
        <v>0</v>
      </c>
      <c r="AX65" s="140">
        <f t="shared" si="97"/>
        <v>0</v>
      </c>
      <c r="AY65" s="143">
        <f t="shared" si="21"/>
        <v>0</v>
      </c>
      <c r="AZ65" s="158"/>
      <c r="BA65" s="158"/>
      <c r="BB65" s="132">
        <f t="shared" si="98"/>
        <v>0</v>
      </c>
      <c r="BC65" s="141">
        <f t="shared" si="32"/>
        <v>0</v>
      </c>
      <c r="BD65" s="130">
        <f t="shared" si="99"/>
        <v>0</v>
      </c>
      <c r="BE65" s="132">
        <f t="shared" si="99"/>
        <v>0</v>
      </c>
      <c r="BF65" s="132">
        <f t="shared" si="100"/>
        <v>0</v>
      </c>
      <c r="BG65" s="141">
        <f t="shared" si="33"/>
        <v>0</v>
      </c>
      <c r="BH65" s="132">
        <f t="shared" si="101"/>
        <v>0</v>
      </c>
      <c r="BI65" s="142">
        <f t="shared" si="22"/>
        <v>0</v>
      </c>
      <c r="BJ65" s="140">
        <f t="shared" si="102"/>
        <v>0</v>
      </c>
      <c r="BK65" s="141">
        <f t="shared" si="24"/>
        <v>0</v>
      </c>
      <c r="BL65" s="132">
        <f t="shared" si="103"/>
        <v>0</v>
      </c>
      <c r="BM65" s="143">
        <f t="shared" si="25"/>
        <v>0</v>
      </c>
      <c r="BN65" s="151">
        <f t="shared" si="84"/>
        <v>0</v>
      </c>
      <c r="BO65" s="138"/>
    </row>
    <row r="66" spans="1:67" hidden="1" x14ac:dyDescent="0.25">
      <c r="A66" s="162" t="s">
        <v>1260</v>
      </c>
      <c r="B66" s="158"/>
      <c r="C66" s="132"/>
      <c r="D66" s="132">
        <f t="shared" si="85"/>
        <v>0</v>
      </c>
      <c r="E66" s="141">
        <f t="shared" si="27"/>
        <v>0</v>
      </c>
      <c r="F66" s="132"/>
      <c r="G66" s="142">
        <f t="shared" si="2"/>
        <v>0</v>
      </c>
      <c r="H66" s="140">
        <f t="shared" si="86"/>
        <v>0</v>
      </c>
      <c r="I66" s="141">
        <f t="shared" si="4"/>
        <v>0</v>
      </c>
      <c r="J66" s="132"/>
      <c r="K66" s="143">
        <f t="shared" si="5"/>
        <v>0</v>
      </c>
      <c r="L66" s="158"/>
      <c r="M66" s="132"/>
      <c r="N66" s="132">
        <f t="shared" si="87"/>
        <v>0</v>
      </c>
      <c r="O66" s="141">
        <f t="shared" si="28"/>
        <v>0</v>
      </c>
      <c r="P66" s="132"/>
      <c r="Q66" s="142">
        <f t="shared" si="6"/>
        <v>0</v>
      </c>
      <c r="R66" s="140">
        <f t="shared" si="88"/>
        <v>0</v>
      </c>
      <c r="S66" s="141">
        <f t="shared" si="8"/>
        <v>0</v>
      </c>
      <c r="T66" s="132"/>
      <c r="U66" s="143">
        <f t="shared" si="9"/>
        <v>0</v>
      </c>
      <c r="V66" s="139"/>
      <c r="W66" s="140"/>
      <c r="X66" s="132">
        <f t="shared" si="89"/>
        <v>0</v>
      </c>
      <c r="Y66" s="141">
        <f t="shared" si="29"/>
        <v>0</v>
      </c>
      <c r="Z66" s="140"/>
      <c r="AA66" s="142">
        <f t="shared" si="10"/>
        <v>0</v>
      </c>
      <c r="AB66" s="140">
        <f t="shared" si="90"/>
        <v>0</v>
      </c>
      <c r="AC66" s="141">
        <f t="shared" si="12"/>
        <v>0</v>
      </c>
      <c r="AD66" s="140"/>
      <c r="AE66" s="143">
        <f t="shared" si="13"/>
        <v>0</v>
      </c>
      <c r="AF66" s="158"/>
      <c r="AG66" s="132"/>
      <c r="AH66" s="132">
        <f t="shared" si="91"/>
        <v>0</v>
      </c>
      <c r="AI66" s="141">
        <f t="shared" si="30"/>
        <v>0</v>
      </c>
      <c r="AJ66" s="132"/>
      <c r="AK66" s="142">
        <f t="shared" si="14"/>
        <v>0</v>
      </c>
      <c r="AL66" s="140">
        <f t="shared" si="92"/>
        <v>0</v>
      </c>
      <c r="AM66" s="141">
        <f t="shared" si="16"/>
        <v>0</v>
      </c>
      <c r="AN66" s="132"/>
      <c r="AO66" s="143">
        <f t="shared" si="17"/>
        <v>0</v>
      </c>
      <c r="AP66" s="130">
        <f t="shared" si="93"/>
        <v>0</v>
      </c>
      <c r="AQ66" s="140">
        <f t="shared" si="93"/>
        <v>0</v>
      </c>
      <c r="AR66" s="132">
        <f t="shared" si="94"/>
        <v>0</v>
      </c>
      <c r="AS66" s="141">
        <f t="shared" si="31"/>
        <v>0</v>
      </c>
      <c r="AT66" s="140">
        <f t="shared" si="95"/>
        <v>0</v>
      </c>
      <c r="AU66" s="142">
        <f t="shared" si="18"/>
        <v>0</v>
      </c>
      <c r="AV66" s="140">
        <f t="shared" si="96"/>
        <v>0</v>
      </c>
      <c r="AW66" s="141">
        <f t="shared" si="20"/>
        <v>0</v>
      </c>
      <c r="AX66" s="140">
        <f t="shared" si="97"/>
        <v>0</v>
      </c>
      <c r="AY66" s="143">
        <f t="shared" si="21"/>
        <v>0</v>
      </c>
      <c r="AZ66" s="158"/>
      <c r="BA66" s="158"/>
      <c r="BB66" s="132">
        <f t="shared" si="98"/>
        <v>0</v>
      </c>
      <c r="BC66" s="141">
        <f t="shared" si="32"/>
        <v>0</v>
      </c>
      <c r="BD66" s="130">
        <f t="shared" si="99"/>
        <v>0</v>
      </c>
      <c r="BE66" s="132">
        <f t="shared" si="99"/>
        <v>0</v>
      </c>
      <c r="BF66" s="132">
        <f t="shared" si="100"/>
        <v>0</v>
      </c>
      <c r="BG66" s="141">
        <f t="shared" si="33"/>
        <v>0</v>
      </c>
      <c r="BH66" s="132">
        <f t="shared" si="101"/>
        <v>0</v>
      </c>
      <c r="BI66" s="142">
        <f t="shared" si="22"/>
        <v>0</v>
      </c>
      <c r="BJ66" s="140">
        <f t="shared" si="102"/>
        <v>0</v>
      </c>
      <c r="BK66" s="141">
        <f t="shared" si="24"/>
        <v>0</v>
      </c>
      <c r="BL66" s="132">
        <f t="shared" si="103"/>
        <v>0</v>
      </c>
      <c r="BM66" s="143">
        <f t="shared" si="25"/>
        <v>0</v>
      </c>
      <c r="BN66" s="151">
        <f t="shared" si="84"/>
        <v>0</v>
      </c>
      <c r="BO66" s="138"/>
    </row>
    <row r="67" spans="1:67" hidden="1" x14ac:dyDescent="0.25">
      <c r="A67" s="162" t="s">
        <v>1261</v>
      </c>
      <c r="B67" s="158"/>
      <c r="C67" s="132"/>
      <c r="D67" s="132">
        <f t="shared" si="85"/>
        <v>0</v>
      </c>
      <c r="E67" s="141">
        <f t="shared" si="27"/>
        <v>0</v>
      </c>
      <c r="F67" s="132"/>
      <c r="G67" s="142">
        <f t="shared" si="2"/>
        <v>0</v>
      </c>
      <c r="H67" s="140">
        <f t="shared" si="86"/>
        <v>0</v>
      </c>
      <c r="I67" s="141">
        <f t="shared" si="4"/>
        <v>0</v>
      </c>
      <c r="J67" s="132"/>
      <c r="K67" s="143">
        <f t="shared" si="5"/>
        <v>0</v>
      </c>
      <c r="L67" s="158"/>
      <c r="M67" s="132"/>
      <c r="N67" s="132">
        <f t="shared" si="87"/>
        <v>0</v>
      </c>
      <c r="O67" s="141">
        <f t="shared" si="28"/>
        <v>0</v>
      </c>
      <c r="P67" s="132"/>
      <c r="Q67" s="142">
        <f t="shared" si="6"/>
        <v>0</v>
      </c>
      <c r="R67" s="140">
        <f t="shared" si="88"/>
        <v>0</v>
      </c>
      <c r="S67" s="141">
        <f t="shared" si="8"/>
        <v>0</v>
      </c>
      <c r="T67" s="132"/>
      <c r="U67" s="143">
        <f t="shared" si="9"/>
        <v>0</v>
      </c>
      <c r="V67" s="139"/>
      <c r="W67" s="140"/>
      <c r="X67" s="132">
        <f t="shared" si="89"/>
        <v>0</v>
      </c>
      <c r="Y67" s="141">
        <f t="shared" si="29"/>
        <v>0</v>
      </c>
      <c r="Z67" s="140"/>
      <c r="AA67" s="142">
        <f t="shared" si="10"/>
        <v>0</v>
      </c>
      <c r="AB67" s="140">
        <f t="shared" si="90"/>
        <v>0</v>
      </c>
      <c r="AC67" s="141">
        <f t="shared" si="12"/>
        <v>0</v>
      </c>
      <c r="AD67" s="140"/>
      <c r="AE67" s="143">
        <f t="shared" si="13"/>
        <v>0</v>
      </c>
      <c r="AF67" s="158"/>
      <c r="AG67" s="132"/>
      <c r="AH67" s="132">
        <f t="shared" si="91"/>
        <v>0</v>
      </c>
      <c r="AI67" s="141">
        <f t="shared" si="30"/>
        <v>0</v>
      </c>
      <c r="AJ67" s="132"/>
      <c r="AK67" s="142">
        <f t="shared" si="14"/>
        <v>0</v>
      </c>
      <c r="AL67" s="140">
        <f t="shared" si="92"/>
        <v>0</v>
      </c>
      <c r="AM67" s="141">
        <f t="shared" si="16"/>
        <v>0</v>
      </c>
      <c r="AN67" s="132"/>
      <c r="AO67" s="143">
        <f t="shared" si="17"/>
        <v>0</v>
      </c>
      <c r="AP67" s="130">
        <f t="shared" si="93"/>
        <v>0</v>
      </c>
      <c r="AQ67" s="140">
        <f t="shared" si="93"/>
        <v>0</v>
      </c>
      <c r="AR67" s="132">
        <f t="shared" si="94"/>
        <v>0</v>
      </c>
      <c r="AS67" s="141">
        <f t="shared" si="31"/>
        <v>0</v>
      </c>
      <c r="AT67" s="140">
        <f t="shared" si="95"/>
        <v>0</v>
      </c>
      <c r="AU67" s="142">
        <f t="shared" si="18"/>
        <v>0</v>
      </c>
      <c r="AV67" s="140">
        <f t="shared" si="96"/>
        <v>0</v>
      </c>
      <c r="AW67" s="141">
        <f t="shared" si="20"/>
        <v>0</v>
      </c>
      <c r="AX67" s="140">
        <f t="shared" si="97"/>
        <v>0</v>
      </c>
      <c r="AY67" s="143">
        <f t="shared" si="21"/>
        <v>0</v>
      </c>
      <c r="AZ67" s="158"/>
      <c r="BA67" s="158"/>
      <c r="BB67" s="132">
        <f t="shared" si="98"/>
        <v>0</v>
      </c>
      <c r="BC67" s="141">
        <f t="shared" si="32"/>
        <v>0</v>
      </c>
      <c r="BD67" s="130">
        <f t="shared" si="99"/>
        <v>0</v>
      </c>
      <c r="BE67" s="132">
        <f t="shared" si="99"/>
        <v>0</v>
      </c>
      <c r="BF67" s="132">
        <f t="shared" si="100"/>
        <v>0</v>
      </c>
      <c r="BG67" s="141">
        <f t="shared" si="33"/>
        <v>0</v>
      </c>
      <c r="BH67" s="132">
        <f t="shared" si="101"/>
        <v>0</v>
      </c>
      <c r="BI67" s="142">
        <f t="shared" si="22"/>
        <v>0</v>
      </c>
      <c r="BJ67" s="140">
        <f t="shared" si="102"/>
        <v>0</v>
      </c>
      <c r="BK67" s="141">
        <f t="shared" si="24"/>
        <v>0</v>
      </c>
      <c r="BL67" s="132">
        <f t="shared" si="103"/>
        <v>0</v>
      </c>
      <c r="BM67" s="143">
        <f t="shared" si="25"/>
        <v>0</v>
      </c>
      <c r="BN67" s="151">
        <f t="shared" si="84"/>
        <v>0</v>
      </c>
      <c r="BO67" s="138"/>
    </row>
    <row r="68" spans="1:67" hidden="1" x14ac:dyDescent="0.25">
      <c r="A68" s="162" t="s">
        <v>1262</v>
      </c>
      <c r="B68" s="158"/>
      <c r="C68" s="132"/>
      <c r="D68" s="132">
        <f t="shared" si="85"/>
        <v>0</v>
      </c>
      <c r="E68" s="141">
        <f t="shared" si="27"/>
        <v>0</v>
      </c>
      <c r="F68" s="132"/>
      <c r="G68" s="142">
        <f t="shared" si="2"/>
        <v>0</v>
      </c>
      <c r="H68" s="140">
        <f t="shared" si="86"/>
        <v>0</v>
      </c>
      <c r="I68" s="141">
        <f t="shared" si="4"/>
        <v>0</v>
      </c>
      <c r="J68" s="132"/>
      <c r="K68" s="143">
        <f t="shared" si="5"/>
        <v>0</v>
      </c>
      <c r="L68" s="158"/>
      <c r="M68" s="132"/>
      <c r="N68" s="132">
        <f t="shared" si="87"/>
        <v>0</v>
      </c>
      <c r="O68" s="141">
        <f t="shared" si="28"/>
        <v>0</v>
      </c>
      <c r="P68" s="132"/>
      <c r="Q68" s="142">
        <f t="shared" si="6"/>
        <v>0</v>
      </c>
      <c r="R68" s="140">
        <f t="shared" si="88"/>
        <v>0</v>
      </c>
      <c r="S68" s="141">
        <f t="shared" si="8"/>
        <v>0</v>
      </c>
      <c r="T68" s="132"/>
      <c r="U68" s="143">
        <f t="shared" si="9"/>
        <v>0</v>
      </c>
      <c r="V68" s="139"/>
      <c r="W68" s="140"/>
      <c r="X68" s="132">
        <f t="shared" si="89"/>
        <v>0</v>
      </c>
      <c r="Y68" s="141">
        <f t="shared" si="29"/>
        <v>0</v>
      </c>
      <c r="Z68" s="140"/>
      <c r="AA68" s="142">
        <f t="shared" si="10"/>
        <v>0</v>
      </c>
      <c r="AB68" s="140">
        <f t="shared" si="90"/>
        <v>0</v>
      </c>
      <c r="AC68" s="141">
        <f t="shared" si="12"/>
        <v>0</v>
      </c>
      <c r="AD68" s="140"/>
      <c r="AE68" s="143">
        <f t="shared" si="13"/>
        <v>0</v>
      </c>
      <c r="AF68" s="158"/>
      <c r="AG68" s="132"/>
      <c r="AH68" s="132">
        <f t="shared" si="91"/>
        <v>0</v>
      </c>
      <c r="AI68" s="141">
        <f t="shared" si="30"/>
        <v>0</v>
      </c>
      <c r="AJ68" s="132"/>
      <c r="AK68" s="142">
        <f t="shared" si="14"/>
        <v>0</v>
      </c>
      <c r="AL68" s="140">
        <f t="shared" si="92"/>
        <v>0</v>
      </c>
      <c r="AM68" s="141">
        <f t="shared" si="16"/>
        <v>0</v>
      </c>
      <c r="AN68" s="132"/>
      <c r="AO68" s="143">
        <f t="shared" si="17"/>
        <v>0</v>
      </c>
      <c r="AP68" s="130">
        <f t="shared" si="93"/>
        <v>0</v>
      </c>
      <c r="AQ68" s="140">
        <f t="shared" si="93"/>
        <v>0</v>
      </c>
      <c r="AR68" s="132">
        <f t="shared" si="94"/>
        <v>0</v>
      </c>
      <c r="AS68" s="141">
        <f t="shared" si="31"/>
        <v>0</v>
      </c>
      <c r="AT68" s="140">
        <f t="shared" si="95"/>
        <v>0</v>
      </c>
      <c r="AU68" s="142">
        <f t="shared" si="18"/>
        <v>0</v>
      </c>
      <c r="AV68" s="140">
        <f t="shared" si="96"/>
        <v>0</v>
      </c>
      <c r="AW68" s="141">
        <f t="shared" si="20"/>
        <v>0</v>
      </c>
      <c r="AX68" s="140">
        <f t="shared" si="97"/>
        <v>0</v>
      </c>
      <c r="AY68" s="143">
        <f t="shared" si="21"/>
        <v>0</v>
      </c>
      <c r="AZ68" s="158"/>
      <c r="BA68" s="158"/>
      <c r="BB68" s="132">
        <f t="shared" si="98"/>
        <v>0</v>
      </c>
      <c r="BC68" s="141">
        <f t="shared" si="32"/>
        <v>0</v>
      </c>
      <c r="BD68" s="130">
        <f t="shared" si="99"/>
        <v>0</v>
      </c>
      <c r="BE68" s="132">
        <f t="shared" si="99"/>
        <v>0</v>
      </c>
      <c r="BF68" s="132">
        <f t="shared" si="100"/>
        <v>0</v>
      </c>
      <c r="BG68" s="141">
        <f t="shared" si="33"/>
        <v>0</v>
      </c>
      <c r="BH68" s="132">
        <f t="shared" si="101"/>
        <v>0</v>
      </c>
      <c r="BI68" s="142">
        <f t="shared" si="22"/>
        <v>0</v>
      </c>
      <c r="BJ68" s="140">
        <f t="shared" si="102"/>
        <v>0</v>
      </c>
      <c r="BK68" s="141">
        <f t="shared" si="24"/>
        <v>0</v>
      </c>
      <c r="BL68" s="132">
        <f t="shared" si="103"/>
        <v>0</v>
      </c>
      <c r="BM68" s="143">
        <f t="shared" si="25"/>
        <v>0</v>
      </c>
      <c r="BN68" s="151">
        <f t="shared" si="84"/>
        <v>0</v>
      </c>
      <c r="BO68" s="138"/>
    </row>
    <row r="69" spans="1:67" hidden="1" x14ac:dyDescent="0.25">
      <c r="A69" s="162" t="s">
        <v>1263</v>
      </c>
      <c r="B69" s="158"/>
      <c r="C69" s="132"/>
      <c r="D69" s="132">
        <f t="shared" si="85"/>
        <v>0</v>
      </c>
      <c r="E69" s="141">
        <f t="shared" si="27"/>
        <v>0</v>
      </c>
      <c r="F69" s="132"/>
      <c r="G69" s="142">
        <f t="shared" ref="G69:G86" si="104">IF(OR(F69=0,D69=0),0,(F69/D69)*100)</f>
        <v>0</v>
      </c>
      <c r="H69" s="140">
        <f t="shared" si="86"/>
        <v>0</v>
      </c>
      <c r="I69" s="141">
        <f t="shared" ref="I69:I86" si="105">IF(OR(H69=0,D69=0),0,(H69/D69)*100)</f>
        <v>0</v>
      </c>
      <c r="J69" s="132"/>
      <c r="K69" s="143">
        <f t="shared" ref="K69:K86" si="106">IF(OR(J69=0,D69=0),0,(J69/D69)*100)</f>
        <v>0</v>
      </c>
      <c r="L69" s="158"/>
      <c r="M69" s="132"/>
      <c r="N69" s="132">
        <f t="shared" si="87"/>
        <v>0</v>
      </c>
      <c r="O69" s="141">
        <f t="shared" si="28"/>
        <v>0</v>
      </c>
      <c r="P69" s="132"/>
      <c r="Q69" s="142">
        <f t="shared" ref="Q69:Q86" si="107">IF(OR(P69=0,N69=0),0,(P69/N69)*100)</f>
        <v>0</v>
      </c>
      <c r="R69" s="140">
        <f t="shared" si="88"/>
        <v>0</v>
      </c>
      <c r="S69" s="141">
        <f t="shared" ref="S69:S86" si="108">IF(OR(R69=0,N69=0),0,(R69/N69)*100)</f>
        <v>0</v>
      </c>
      <c r="T69" s="132"/>
      <c r="U69" s="143">
        <f t="shared" ref="U69:U86" si="109">IF(OR(T69=0,N69=0),0,(T69/N69)*100)</f>
        <v>0</v>
      </c>
      <c r="V69" s="139"/>
      <c r="W69" s="140"/>
      <c r="X69" s="132">
        <f t="shared" si="89"/>
        <v>0</v>
      </c>
      <c r="Y69" s="141">
        <f t="shared" si="29"/>
        <v>0</v>
      </c>
      <c r="Z69" s="140"/>
      <c r="AA69" s="142">
        <f t="shared" ref="AA69:AA86" si="110">IF(OR(Z69=0,X69=0),0,(Z69/X69)*100)</f>
        <v>0</v>
      </c>
      <c r="AB69" s="140">
        <f t="shared" si="90"/>
        <v>0</v>
      </c>
      <c r="AC69" s="141">
        <f t="shared" ref="AC69:AC86" si="111">IF(OR(AB69=0,X69=0),0,(AB69/X69)*100)</f>
        <v>0</v>
      </c>
      <c r="AD69" s="140"/>
      <c r="AE69" s="143">
        <f t="shared" ref="AE69:AE86" si="112">IF(OR(AD69=0,X69=0),0,(AD69/X69)*100)</f>
        <v>0</v>
      </c>
      <c r="AF69" s="158"/>
      <c r="AG69" s="132"/>
      <c r="AH69" s="132">
        <f t="shared" si="91"/>
        <v>0</v>
      </c>
      <c r="AI69" s="141">
        <f t="shared" si="30"/>
        <v>0</v>
      </c>
      <c r="AJ69" s="132"/>
      <c r="AK69" s="142">
        <f t="shared" ref="AK69:AK86" si="113">IF(OR(AJ69=0,AH69=0),0,(AJ69/AH69)*100)</f>
        <v>0</v>
      </c>
      <c r="AL69" s="140">
        <f t="shared" si="92"/>
        <v>0</v>
      </c>
      <c r="AM69" s="141">
        <f t="shared" ref="AM69:AM86" si="114">IF(OR(AL69=0,AH69=0),0,(AL69/AH69)*100)</f>
        <v>0</v>
      </c>
      <c r="AN69" s="132"/>
      <c r="AO69" s="143">
        <f t="shared" ref="AO69:AO86" si="115">IF(OR(AN69=0,AH69=0),0,(AN69/AH69)*100)</f>
        <v>0</v>
      </c>
      <c r="AP69" s="130">
        <f t="shared" si="93"/>
        <v>0</v>
      </c>
      <c r="AQ69" s="140">
        <f t="shared" si="93"/>
        <v>0</v>
      </c>
      <c r="AR69" s="132">
        <f t="shared" si="94"/>
        <v>0</v>
      </c>
      <c r="AS69" s="141">
        <f t="shared" si="31"/>
        <v>0</v>
      </c>
      <c r="AT69" s="140">
        <f t="shared" si="95"/>
        <v>0</v>
      </c>
      <c r="AU69" s="142">
        <f t="shared" ref="AU69:AU86" si="116">IF(OR(AT69=0,AR69=0),0,(AT69/AR69)*100)</f>
        <v>0</v>
      </c>
      <c r="AV69" s="140">
        <f t="shared" si="96"/>
        <v>0</v>
      </c>
      <c r="AW69" s="141">
        <f t="shared" ref="AW69:AW86" si="117">IF(OR(AV69=0,AR69=0),0,(AV69/AR69)*100)</f>
        <v>0</v>
      </c>
      <c r="AX69" s="140">
        <f t="shared" si="97"/>
        <v>0</v>
      </c>
      <c r="AY69" s="143">
        <f t="shared" ref="AY69:AY86" si="118">IF(OR(AX69=0,AR69=0),0,(AX69/AR69)*100)</f>
        <v>0</v>
      </c>
      <c r="AZ69" s="158"/>
      <c r="BA69" s="158"/>
      <c r="BB69" s="132">
        <f t="shared" si="98"/>
        <v>0</v>
      </c>
      <c r="BC69" s="141">
        <f t="shared" si="32"/>
        <v>0</v>
      </c>
      <c r="BD69" s="130">
        <f t="shared" si="99"/>
        <v>0</v>
      </c>
      <c r="BE69" s="132">
        <f t="shared" si="99"/>
        <v>0</v>
      </c>
      <c r="BF69" s="132">
        <f t="shared" si="100"/>
        <v>0</v>
      </c>
      <c r="BG69" s="141">
        <f t="shared" si="33"/>
        <v>0</v>
      </c>
      <c r="BH69" s="132">
        <f t="shared" si="101"/>
        <v>0</v>
      </c>
      <c r="BI69" s="142">
        <f t="shared" ref="BI69:BI86" si="119">IF(OR(BH69=0,BF69=0),0,(BH69/BF69)*100)</f>
        <v>0</v>
      </c>
      <c r="BJ69" s="140">
        <f t="shared" si="102"/>
        <v>0</v>
      </c>
      <c r="BK69" s="141">
        <f t="shared" ref="BK69:BK86" si="120">IF(OR(BJ69=0,BF69=0),0,(BJ69/BF69)*100)</f>
        <v>0</v>
      </c>
      <c r="BL69" s="132">
        <f t="shared" si="103"/>
        <v>0</v>
      </c>
      <c r="BM69" s="143">
        <f t="shared" ref="BM69:BM86" si="121">IF(OR(BL69=0,BF69=0),0,(BL69/BF69)*100)</f>
        <v>0</v>
      </c>
      <c r="BN69" s="151">
        <f t="shared" si="84"/>
        <v>0</v>
      </c>
      <c r="BO69" s="138"/>
    </row>
    <row r="70" spans="1:67" hidden="1" x14ac:dyDescent="0.25">
      <c r="A70" s="162" t="s">
        <v>1264</v>
      </c>
      <c r="B70" s="158"/>
      <c r="C70" s="132"/>
      <c r="D70" s="132">
        <f t="shared" si="85"/>
        <v>0</v>
      </c>
      <c r="E70" s="141">
        <f t="shared" ref="E70:E86" si="122">IF(OR(D70=0,D$91=0),0,(D70/D$91)*100)</f>
        <v>0</v>
      </c>
      <c r="F70" s="132"/>
      <c r="G70" s="142">
        <f t="shared" si="104"/>
        <v>0</v>
      </c>
      <c r="H70" s="140">
        <f t="shared" si="86"/>
        <v>0</v>
      </c>
      <c r="I70" s="141">
        <f t="shared" si="105"/>
        <v>0</v>
      </c>
      <c r="J70" s="132"/>
      <c r="K70" s="143">
        <f t="shared" si="106"/>
        <v>0</v>
      </c>
      <c r="L70" s="158"/>
      <c r="M70" s="132"/>
      <c r="N70" s="132">
        <f t="shared" si="87"/>
        <v>0</v>
      </c>
      <c r="O70" s="141">
        <f t="shared" ref="O70:O86" si="123">IF(OR(N70=0,N$91=0),0,(N70/N$91)*100)</f>
        <v>0</v>
      </c>
      <c r="P70" s="132"/>
      <c r="Q70" s="142">
        <f t="shared" si="107"/>
        <v>0</v>
      </c>
      <c r="R70" s="140">
        <f t="shared" si="88"/>
        <v>0</v>
      </c>
      <c r="S70" s="141">
        <f t="shared" si="108"/>
        <v>0</v>
      </c>
      <c r="T70" s="132"/>
      <c r="U70" s="143">
        <f t="shared" si="109"/>
        <v>0</v>
      </c>
      <c r="V70" s="139"/>
      <c r="W70" s="140"/>
      <c r="X70" s="132">
        <f t="shared" si="89"/>
        <v>0</v>
      </c>
      <c r="Y70" s="141">
        <f t="shared" ref="Y70:Y86" si="124">IF(OR(X70=0,X$91=0),0,(X70/X$91)*100)</f>
        <v>0</v>
      </c>
      <c r="Z70" s="140"/>
      <c r="AA70" s="142">
        <f t="shared" si="110"/>
        <v>0</v>
      </c>
      <c r="AB70" s="140">
        <f t="shared" si="90"/>
        <v>0</v>
      </c>
      <c r="AC70" s="141">
        <f t="shared" si="111"/>
        <v>0</v>
      </c>
      <c r="AD70" s="140"/>
      <c r="AE70" s="143">
        <f t="shared" si="112"/>
        <v>0</v>
      </c>
      <c r="AF70" s="158"/>
      <c r="AG70" s="132"/>
      <c r="AH70" s="132">
        <f t="shared" si="91"/>
        <v>0</v>
      </c>
      <c r="AI70" s="141">
        <f t="shared" ref="AI70:AI86" si="125">IF(OR(AH70=0,AH$91=0),0,(AH70/AH$91)*100)</f>
        <v>0</v>
      </c>
      <c r="AJ70" s="132"/>
      <c r="AK70" s="142">
        <f t="shared" si="113"/>
        <v>0</v>
      </c>
      <c r="AL70" s="140">
        <f t="shared" si="92"/>
        <v>0</v>
      </c>
      <c r="AM70" s="141">
        <f t="shared" si="114"/>
        <v>0</v>
      </c>
      <c r="AN70" s="132"/>
      <c r="AO70" s="143">
        <f t="shared" si="115"/>
        <v>0</v>
      </c>
      <c r="AP70" s="130">
        <f t="shared" si="93"/>
        <v>0</v>
      </c>
      <c r="AQ70" s="140">
        <f t="shared" si="93"/>
        <v>0</v>
      </c>
      <c r="AR70" s="132">
        <f t="shared" si="94"/>
        <v>0</v>
      </c>
      <c r="AS70" s="141">
        <f t="shared" ref="AS70:AS86" si="126">IF(OR(AR70=0,AR$91=0),0,(AR70/AR$91)*100)</f>
        <v>0</v>
      </c>
      <c r="AT70" s="140">
        <f t="shared" si="95"/>
        <v>0</v>
      </c>
      <c r="AU70" s="142">
        <f t="shared" si="116"/>
        <v>0</v>
      </c>
      <c r="AV70" s="140">
        <f t="shared" si="96"/>
        <v>0</v>
      </c>
      <c r="AW70" s="141">
        <f t="shared" si="117"/>
        <v>0</v>
      </c>
      <c r="AX70" s="140">
        <f t="shared" si="97"/>
        <v>0</v>
      </c>
      <c r="AY70" s="143">
        <f t="shared" si="118"/>
        <v>0</v>
      </c>
      <c r="AZ70" s="158"/>
      <c r="BA70" s="158"/>
      <c r="BB70" s="132">
        <f t="shared" si="98"/>
        <v>0</v>
      </c>
      <c r="BC70" s="141">
        <f t="shared" ref="BC70:BC86" si="127">IF(OR(BB70=0,BB$91=0),0,(BB70/BB$91)*100)</f>
        <v>0</v>
      </c>
      <c r="BD70" s="130">
        <f t="shared" si="99"/>
        <v>0</v>
      </c>
      <c r="BE70" s="132">
        <f t="shared" si="99"/>
        <v>0</v>
      </c>
      <c r="BF70" s="132">
        <f t="shared" si="100"/>
        <v>0</v>
      </c>
      <c r="BG70" s="141">
        <f t="shared" ref="BG70:BG86" si="128">IF(OR(BF70=0,BF$91=0),0,(BF70/BF$91)*100)</f>
        <v>0</v>
      </c>
      <c r="BH70" s="132">
        <f t="shared" si="101"/>
        <v>0</v>
      </c>
      <c r="BI70" s="142">
        <f t="shared" si="119"/>
        <v>0</v>
      </c>
      <c r="BJ70" s="140">
        <f t="shared" si="102"/>
        <v>0</v>
      </c>
      <c r="BK70" s="141">
        <f t="shared" si="120"/>
        <v>0</v>
      </c>
      <c r="BL70" s="132">
        <f t="shared" si="103"/>
        <v>0</v>
      </c>
      <c r="BM70" s="143">
        <f t="shared" si="121"/>
        <v>0</v>
      </c>
      <c r="BN70" s="151">
        <f t="shared" si="84"/>
        <v>0</v>
      </c>
      <c r="BO70" s="138"/>
    </row>
    <row r="71" spans="1:67" hidden="1" x14ac:dyDescent="0.25">
      <c r="A71" s="162" t="s">
        <v>1265</v>
      </c>
      <c r="B71" s="158"/>
      <c r="C71" s="132"/>
      <c r="D71" s="132">
        <f t="shared" si="85"/>
        <v>0</v>
      </c>
      <c r="E71" s="141">
        <f t="shared" si="122"/>
        <v>0</v>
      </c>
      <c r="F71" s="132"/>
      <c r="G71" s="142">
        <f t="shared" si="104"/>
        <v>0</v>
      </c>
      <c r="H71" s="140">
        <f t="shared" si="86"/>
        <v>0</v>
      </c>
      <c r="I71" s="141">
        <f t="shared" si="105"/>
        <v>0</v>
      </c>
      <c r="J71" s="132"/>
      <c r="K71" s="143">
        <f t="shared" si="106"/>
        <v>0</v>
      </c>
      <c r="L71" s="158"/>
      <c r="M71" s="132"/>
      <c r="N71" s="132">
        <f t="shared" si="87"/>
        <v>0</v>
      </c>
      <c r="O71" s="141">
        <f t="shared" si="123"/>
        <v>0</v>
      </c>
      <c r="P71" s="132"/>
      <c r="Q71" s="142">
        <f t="shared" si="107"/>
        <v>0</v>
      </c>
      <c r="R71" s="140">
        <f t="shared" si="88"/>
        <v>0</v>
      </c>
      <c r="S71" s="141">
        <f t="shared" si="108"/>
        <v>0</v>
      </c>
      <c r="T71" s="132"/>
      <c r="U71" s="143">
        <f t="shared" si="109"/>
        <v>0</v>
      </c>
      <c r="V71" s="139"/>
      <c r="W71" s="140"/>
      <c r="X71" s="132">
        <f t="shared" si="89"/>
        <v>0</v>
      </c>
      <c r="Y71" s="141">
        <f t="shared" si="124"/>
        <v>0</v>
      </c>
      <c r="Z71" s="140"/>
      <c r="AA71" s="142">
        <f t="shared" si="110"/>
        <v>0</v>
      </c>
      <c r="AB71" s="140">
        <f t="shared" si="90"/>
        <v>0</v>
      </c>
      <c r="AC71" s="141">
        <f t="shared" si="111"/>
        <v>0</v>
      </c>
      <c r="AD71" s="140"/>
      <c r="AE71" s="143">
        <f t="shared" si="112"/>
        <v>0</v>
      </c>
      <c r="AF71" s="158"/>
      <c r="AG71" s="132"/>
      <c r="AH71" s="132">
        <f t="shared" si="91"/>
        <v>0</v>
      </c>
      <c r="AI71" s="141">
        <f t="shared" si="125"/>
        <v>0</v>
      </c>
      <c r="AJ71" s="132"/>
      <c r="AK71" s="142">
        <f t="shared" si="113"/>
        <v>0</v>
      </c>
      <c r="AL71" s="140">
        <f t="shared" si="92"/>
        <v>0</v>
      </c>
      <c r="AM71" s="141">
        <f t="shared" si="114"/>
        <v>0</v>
      </c>
      <c r="AN71" s="132"/>
      <c r="AO71" s="143">
        <f t="shared" si="115"/>
        <v>0</v>
      </c>
      <c r="AP71" s="130">
        <f t="shared" si="93"/>
        <v>0</v>
      </c>
      <c r="AQ71" s="140">
        <f t="shared" si="93"/>
        <v>0</v>
      </c>
      <c r="AR71" s="132">
        <f t="shared" si="94"/>
        <v>0</v>
      </c>
      <c r="AS71" s="141">
        <f t="shared" si="126"/>
        <v>0</v>
      </c>
      <c r="AT71" s="140">
        <f t="shared" si="95"/>
        <v>0</v>
      </c>
      <c r="AU71" s="142">
        <f t="shared" si="116"/>
        <v>0</v>
      </c>
      <c r="AV71" s="140">
        <f t="shared" si="96"/>
        <v>0</v>
      </c>
      <c r="AW71" s="141">
        <f t="shared" si="117"/>
        <v>0</v>
      </c>
      <c r="AX71" s="140">
        <f t="shared" si="97"/>
        <v>0</v>
      </c>
      <c r="AY71" s="143">
        <f t="shared" si="118"/>
        <v>0</v>
      </c>
      <c r="AZ71" s="158"/>
      <c r="BA71" s="158"/>
      <c r="BB71" s="132">
        <f t="shared" si="98"/>
        <v>0</v>
      </c>
      <c r="BC71" s="141">
        <f t="shared" si="127"/>
        <v>0</v>
      </c>
      <c r="BD71" s="130">
        <f t="shared" si="99"/>
        <v>0</v>
      </c>
      <c r="BE71" s="132">
        <f t="shared" si="99"/>
        <v>0</v>
      </c>
      <c r="BF71" s="132">
        <f t="shared" si="100"/>
        <v>0</v>
      </c>
      <c r="BG71" s="141">
        <f t="shared" si="128"/>
        <v>0</v>
      </c>
      <c r="BH71" s="132">
        <f t="shared" si="101"/>
        <v>0</v>
      </c>
      <c r="BI71" s="142">
        <f t="shared" si="119"/>
        <v>0</v>
      </c>
      <c r="BJ71" s="140">
        <f t="shared" si="102"/>
        <v>0</v>
      </c>
      <c r="BK71" s="141">
        <f t="shared" si="120"/>
        <v>0</v>
      </c>
      <c r="BL71" s="132">
        <f t="shared" si="103"/>
        <v>0</v>
      </c>
      <c r="BM71" s="143">
        <f t="shared" si="121"/>
        <v>0</v>
      </c>
      <c r="BN71" s="151">
        <f t="shared" si="84"/>
        <v>0</v>
      </c>
      <c r="BO71" s="138"/>
    </row>
    <row r="72" spans="1:67" hidden="1" x14ac:dyDescent="0.25">
      <c r="A72" s="162" t="s">
        <v>1266</v>
      </c>
      <c r="B72" s="158"/>
      <c r="C72" s="132"/>
      <c r="D72" s="132">
        <f t="shared" si="85"/>
        <v>0</v>
      </c>
      <c r="E72" s="141">
        <f t="shared" si="122"/>
        <v>0</v>
      </c>
      <c r="F72" s="132"/>
      <c r="G72" s="142">
        <f t="shared" si="104"/>
        <v>0</v>
      </c>
      <c r="H72" s="140">
        <f t="shared" si="86"/>
        <v>0</v>
      </c>
      <c r="I72" s="141">
        <f t="shared" si="105"/>
        <v>0</v>
      </c>
      <c r="J72" s="132"/>
      <c r="K72" s="143">
        <f t="shared" si="106"/>
        <v>0</v>
      </c>
      <c r="L72" s="158"/>
      <c r="M72" s="132"/>
      <c r="N72" s="132">
        <f t="shared" si="87"/>
        <v>0</v>
      </c>
      <c r="O72" s="141">
        <f t="shared" si="123"/>
        <v>0</v>
      </c>
      <c r="P72" s="132"/>
      <c r="Q72" s="142">
        <f t="shared" si="107"/>
        <v>0</v>
      </c>
      <c r="R72" s="140">
        <f t="shared" si="88"/>
        <v>0</v>
      </c>
      <c r="S72" s="141">
        <f t="shared" si="108"/>
        <v>0</v>
      </c>
      <c r="T72" s="132"/>
      <c r="U72" s="143">
        <f t="shared" si="109"/>
        <v>0</v>
      </c>
      <c r="V72" s="139"/>
      <c r="W72" s="140"/>
      <c r="X72" s="132">
        <f t="shared" si="89"/>
        <v>0</v>
      </c>
      <c r="Y72" s="141">
        <f t="shared" si="124"/>
        <v>0</v>
      </c>
      <c r="Z72" s="140"/>
      <c r="AA72" s="142">
        <f t="shared" si="110"/>
        <v>0</v>
      </c>
      <c r="AB72" s="140">
        <f t="shared" si="90"/>
        <v>0</v>
      </c>
      <c r="AC72" s="141">
        <f t="shared" si="111"/>
        <v>0</v>
      </c>
      <c r="AD72" s="140"/>
      <c r="AE72" s="143">
        <f t="shared" si="112"/>
        <v>0</v>
      </c>
      <c r="AF72" s="158"/>
      <c r="AG72" s="132"/>
      <c r="AH72" s="132">
        <f t="shared" si="91"/>
        <v>0</v>
      </c>
      <c r="AI72" s="141">
        <f t="shared" si="125"/>
        <v>0</v>
      </c>
      <c r="AJ72" s="132"/>
      <c r="AK72" s="142">
        <f t="shared" si="113"/>
        <v>0</v>
      </c>
      <c r="AL72" s="140">
        <f t="shared" si="92"/>
        <v>0</v>
      </c>
      <c r="AM72" s="141">
        <f t="shared" si="114"/>
        <v>0</v>
      </c>
      <c r="AN72" s="132"/>
      <c r="AO72" s="143">
        <f t="shared" si="115"/>
        <v>0</v>
      </c>
      <c r="AP72" s="130">
        <f t="shared" si="93"/>
        <v>0</v>
      </c>
      <c r="AQ72" s="140">
        <f t="shared" si="93"/>
        <v>0</v>
      </c>
      <c r="AR72" s="132">
        <f t="shared" si="94"/>
        <v>0</v>
      </c>
      <c r="AS72" s="141">
        <f t="shared" si="126"/>
        <v>0</v>
      </c>
      <c r="AT72" s="140">
        <f t="shared" si="95"/>
        <v>0</v>
      </c>
      <c r="AU72" s="142">
        <f t="shared" si="116"/>
        <v>0</v>
      </c>
      <c r="AV72" s="140">
        <f t="shared" si="96"/>
        <v>0</v>
      </c>
      <c r="AW72" s="141">
        <f t="shared" si="117"/>
        <v>0</v>
      </c>
      <c r="AX72" s="140">
        <f t="shared" si="97"/>
        <v>0</v>
      </c>
      <c r="AY72" s="143">
        <f t="shared" si="118"/>
        <v>0</v>
      </c>
      <c r="AZ72" s="158"/>
      <c r="BA72" s="158"/>
      <c r="BB72" s="132">
        <f t="shared" si="98"/>
        <v>0</v>
      </c>
      <c r="BC72" s="141">
        <f t="shared" si="127"/>
        <v>0</v>
      </c>
      <c r="BD72" s="130">
        <f t="shared" si="99"/>
        <v>0</v>
      </c>
      <c r="BE72" s="132">
        <f t="shared" si="99"/>
        <v>0</v>
      </c>
      <c r="BF72" s="132">
        <f t="shared" si="100"/>
        <v>0</v>
      </c>
      <c r="BG72" s="141">
        <f t="shared" si="128"/>
        <v>0</v>
      </c>
      <c r="BH72" s="132">
        <f t="shared" si="101"/>
        <v>0</v>
      </c>
      <c r="BI72" s="142">
        <f t="shared" si="119"/>
        <v>0</v>
      </c>
      <c r="BJ72" s="140">
        <f t="shared" si="102"/>
        <v>0</v>
      </c>
      <c r="BK72" s="141">
        <f t="shared" si="120"/>
        <v>0</v>
      </c>
      <c r="BL72" s="132">
        <f t="shared" si="103"/>
        <v>0</v>
      </c>
      <c r="BM72" s="143">
        <f t="shared" si="121"/>
        <v>0</v>
      </c>
      <c r="BN72" s="151">
        <f t="shared" si="84"/>
        <v>0</v>
      </c>
      <c r="BO72" s="138"/>
    </row>
    <row r="73" spans="1:67" hidden="1" x14ac:dyDescent="0.25">
      <c r="A73" s="162" t="s">
        <v>1267</v>
      </c>
      <c r="B73" s="158"/>
      <c r="C73" s="132"/>
      <c r="D73" s="132">
        <f t="shared" si="85"/>
        <v>0</v>
      </c>
      <c r="E73" s="141">
        <f t="shared" si="122"/>
        <v>0</v>
      </c>
      <c r="F73" s="132"/>
      <c r="G73" s="142">
        <f t="shared" si="104"/>
        <v>0</v>
      </c>
      <c r="H73" s="140">
        <f t="shared" si="86"/>
        <v>0</v>
      </c>
      <c r="I73" s="141">
        <f t="shared" si="105"/>
        <v>0</v>
      </c>
      <c r="J73" s="132"/>
      <c r="K73" s="143">
        <f t="shared" si="106"/>
        <v>0</v>
      </c>
      <c r="L73" s="158"/>
      <c r="M73" s="132"/>
      <c r="N73" s="132">
        <f t="shared" si="87"/>
        <v>0</v>
      </c>
      <c r="O73" s="141">
        <f t="shared" si="123"/>
        <v>0</v>
      </c>
      <c r="P73" s="132"/>
      <c r="Q73" s="142">
        <f t="shared" si="107"/>
        <v>0</v>
      </c>
      <c r="R73" s="140">
        <f t="shared" si="88"/>
        <v>0</v>
      </c>
      <c r="S73" s="141">
        <f t="shared" si="108"/>
        <v>0</v>
      </c>
      <c r="T73" s="132"/>
      <c r="U73" s="143">
        <f t="shared" si="109"/>
        <v>0</v>
      </c>
      <c r="V73" s="139"/>
      <c r="W73" s="140"/>
      <c r="X73" s="132">
        <f t="shared" si="89"/>
        <v>0</v>
      </c>
      <c r="Y73" s="141">
        <f t="shared" si="124"/>
        <v>0</v>
      </c>
      <c r="Z73" s="140"/>
      <c r="AA73" s="142">
        <f t="shared" si="110"/>
        <v>0</v>
      </c>
      <c r="AB73" s="140">
        <f t="shared" si="90"/>
        <v>0</v>
      </c>
      <c r="AC73" s="141">
        <f t="shared" si="111"/>
        <v>0</v>
      </c>
      <c r="AD73" s="140"/>
      <c r="AE73" s="143">
        <f t="shared" si="112"/>
        <v>0</v>
      </c>
      <c r="AF73" s="158"/>
      <c r="AG73" s="132"/>
      <c r="AH73" s="132">
        <f t="shared" si="91"/>
        <v>0</v>
      </c>
      <c r="AI73" s="141">
        <f t="shared" si="125"/>
        <v>0</v>
      </c>
      <c r="AJ73" s="132"/>
      <c r="AK73" s="142">
        <f t="shared" si="113"/>
        <v>0</v>
      </c>
      <c r="AL73" s="140">
        <f t="shared" si="92"/>
        <v>0</v>
      </c>
      <c r="AM73" s="141">
        <f t="shared" si="114"/>
        <v>0</v>
      </c>
      <c r="AN73" s="132"/>
      <c r="AO73" s="143">
        <f t="shared" si="115"/>
        <v>0</v>
      </c>
      <c r="AP73" s="130">
        <f t="shared" si="93"/>
        <v>0</v>
      </c>
      <c r="AQ73" s="140">
        <f t="shared" si="93"/>
        <v>0</v>
      </c>
      <c r="AR73" s="132">
        <f t="shared" si="94"/>
        <v>0</v>
      </c>
      <c r="AS73" s="141">
        <f t="shared" si="126"/>
        <v>0</v>
      </c>
      <c r="AT73" s="140">
        <f t="shared" si="95"/>
        <v>0</v>
      </c>
      <c r="AU73" s="142">
        <f t="shared" si="116"/>
        <v>0</v>
      </c>
      <c r="AV73" s="140">
        <f t="shared" si="96"/>
        <v>0</v>
      </c>
      <c r="AW73" s="141">
        <f t="shared" si="117"/>
        <v>0</v>
      </c>
      <c r="AX73" s="140">
        <f t="shared" si="97"/>
        <v>0</v>
      </c>
      <c r="AY73" s="143">
        <f t="shared" si="118"/>
        <v>0</v>
      </c>
      <c r="AZ73" s="158"/>
      <c r="BA73" s="158"/>
      <c r="BB73" s="132">
        <f t="shared" si="98"/>
        <v>0</v>
      </c>
      <c r="BC73" s="141">
        <f t="shared" si="127"/>
        <v>0</v>
      </c>
      <c r="BD73" s="130">
        <f t="shared" si="99"/>
        <v>0</v>
      </c>
      <c r="BE73" s="132">
        <f t="shared" si="99"/>
        <v>0</v>
      </c>
      <c r="BF73" s="132">
        <f t="shared" si="100"/>
        <v>0</v>
      </c>
      <c r="BG73" s="141">
        <f t="shared" si="128"/>
        <v>0</v>
      </c>
      <c r="BH73" s="132">
        <f t="shared" si="101"/>
        <v>0</v>
      </c>
      <c r="BI73" s="142">
        <f t="shared" si="119"/>
        <v>0</v>
      </c>
      <c r="BJ73" s="140">
        <f t="shared" si="102"/>
        <v>0</v>
      </c>
      <c r="BK73" s="141">
        <f t="shared" si="120"/>
        <v>0</v>
      </c>
      <c r="BL73" s="132">
        <f t="shared" si="103"/>
        <v>0</v>
      </c>
      <c r="BM73" s="143">
        <f t="shared" si="121"/>
        <v>0</v>
      </c>
      <c r="BN73" s="151">
        <f t="shared" si="84"/>
        <v>0</v>
      </c>
      <c r="BO73" s="138"/>
    </row>
    <row r="74" spans="1:67" hidden="1" x14ac:dyDescent="0.25">
      <c r="A74" s="162" t="s">
        <v>1268</v>
      </c>
      <c r="B74" s="158"/>
      <c r="C74" s="132"/>
      <c r="D74" s="132">
        <f t="shared" si="85"/>
        <v>0</v>
      </c>
      <c r="E74" s="141">
        <f t="shared" si="122"/>
        <v>0</v>
      </c>
      <c r="F74" s="132"/>
      <c r="G74" s="142">
        <f t="shared" si="104"/>
        <v>0</v>
      </c>
      <c r="H74" s="140">
        <f t="shared" si="86"/>
        <v>0</v>
      </c>
      <c r="I74" s="141">
        <f t="shared" si="105"/>
        <v>0</v>
      </c>
      <c r="J74" s="132"/>
      <c r="K74" s="143">
        <f t="shared" si="106"/>
        <v>0</v>
      </c>
      <c r="L74" s="158"/>
      <c r="M74" s="132"/>
      <c r="N74" s="132">
        <f t="shared" si="87"/>
        <v>0</v>
      </c>
      <c r="O74" s="141">
        <f t="shared" si="123"/>
        <v>0</v>
      </c>
      <c r="P74" s="132"/>
      <c r="Q74" s="142">
        <f t="shared" si="107"/>
        <v>0</v>
      </c>
      <c r="R74" s="140">
        <f t="shared" si="88"/>
        <v>0</v>
      </c>
      <c r="S74" s="141">
        <f t="shared" si="108"/>
        <v>0</v>
      </c>
      <c r="T74" s="132"/>
      <c r="U74" s="143">
        <f t="shared" si="109"/>
        <v>0</v>
      </c>
      <c r="V74" s="139"/>
      <c r="W74" s="140"/>
      <c r="X74" s="132">
        <f t="shared" si="89"/>
        <v>0</v>
      </c>
      <c r="Y74" s="141">
        <f t="shared" si="124"/>
        <v>0</v>
      </c>
      <c r="Z74" s="140"/>
      <c r="AA74" s="142">
        <f t="shared" si="110"/>
        <v>0</v>
      </c>
      <c r="AB74" s="140">
        <f t="shared" si="90"/>
        <v>0</v>
      </c>
      <c r="AC74" s="141">
        <f t="shared" si="111"/>
        <v>0</v>
      </c>
      <c r="AD74" s="140"/>
      <c r="AE74" s="143">
        <f t="shared" si="112"/>
        <v>0</v>
      </c>
      <c r="AF74" s="158"/>
      <c r="AG74" s="132"/>
      <c r="AH74" s="132">
        <f t="shared" si="91"/>
        <v>0</v>
      </c>
      <c r="AI74" s="141">
        <f t="shared" si="125"/>
        <v>0</v>
      </c>
      <c r="AJ74" s="132"/>
      <c r="AK74" s="142">
        <f t="shared" si="113"/>
        <v>0</v>
      </c>
      <c r="AL74" s="140">
        <f t="shared" si="92"/>
        <v>0</v>
      </c>
      <c r="AM74" s="141">
        <f t="shared" si="114"/>
        <v>0</v>
      </c>
      <c r="AN74" s="132"/>
      <c r="AO74" s="143">
        <f t="shared" si="115"/>
        <v>0</v>
      </c>
      <c r="AP74" s="130">
        <f t="shared" si="93"/>
        <v>0</v>
      </c>
      <c r="AQ74" s="140">
        <f t="shared" si="93"/>
        <v>0</v>
      </c>
      <c r="AR74" s="132">
        <f t="shared" si="94"/>
        <v>0</v>
      </c>
      <c r="AS74" s="141">
        <f t="shared" si="126"/>
        <v>0</v>
      </c>
      <c r="AT74" s="140">
        <f t="shared" si="95"/>
        <v>0</v>
      </c>
      <c r="AU74" s="142">
        <f t="shared" si="116"/>
        <v>0</v>
      </c>
      <c r="AV74" s="140">
        <f t="shared" si="96"/>
        <v>0</v>
      </c>
      <c r="AW74" s="141">
        <f t="shared" si="117"/>
        <v>0</v>
      </c>
      <c r="AX74" s="140">
        <f t="shared" si="97"/>
        <v>0</v>
      </c>
      <c r="AY74" s="143">
        <f t="shared" si="118"/>
        <v>0</v>
      </c>
      <c r="AZ74" s="158"/>
      <c r="BA74" s="158"/>
      <c r="BB74" s="132">
        <f t="shared" si="98"/>
        <v>0</v>
      </c>
      <c r="BC74" s="141">
        <f t="shared" si="127"/>
        <v>0</v>
      </c>
      <c r="BD74" s="130">
        <f t="shared" si="99"/>
        <v>0</v>
      </c>
      <c r="BE74" s="132">
        <f t="shared" si="99"/>
        <v>0</v>
      </c>
      <c r="BF74" s="132">
        <f t="shared" si="100"/>
        <v>0</v>
      </c>
      <c r="BG74" s="141">
        <f t="shared" si="128"/>
        <v>0</v>
      </c>
      <c r="BH74" s="132">
        <f t="shared" si="101"/>
        <v>0</v>
      </c>
      <c r="BI74" s="142">
        <f t="shared" si="119"/>
        <v>0</v>
      </c>
      <c r="BJ74" s="140">
        <f t="shared" si="102"/>
        <v>0</v>
      </c>
      <c r="BK74" s="141">
        <f t="shared" si="120"/>
        <v>0</v>
      </c>
      <c r="BL74" s="132">
        <f t="shared" si="103"/>
        <v>0</v>
      </c>
      <c r="BM74" s="143">
        <f t="shared" si="121"/>
        <v>0</v>
      </c>
      <c r="BN74" s="151">
        <f t="shared" si="84"/>
        <v>0</v>
      </c>
      <c r="BO74" s="138"/>
    </row>
    <row r="75" spans="1:67" hidden="1" x14ac:dyDescent="0.25">
      <c r="A75" s="162" t="s">
        <v>1269</v>
      </c>
      <c r="B75" s="158"/>
      <c r="C75" s="132"/>
      <c r="D75" s="132">
        <f t="shared" si="85"/>
        <v>0</v>
      </c>
      <c r="E75" s="141">
        <f t="shared" si="122"/>
        <v>0</v>
      </c>
      <c r="F75" s="132"/>
      <c r="G75" s="142">
        <f t="shared" si="104"/>
        <v>0</v>
      </c>
      <c r="H75" s="140">
        <f t="shared" si="86"/>
        <v>0</v>
      </c>
      <c r="I75" s="141">
        <f t="shared" si="105"/>
        <v>0</v>
      </c>
      <c r="J75" s="132"/>
      <c r="K75" s="143">
        <f t="shared" si="106"/>
        <v>0</v>
      </c>
      <c r="L75" s="158"/>
      <c r="M75" s="132"/>
      <c r="N75" s="132">
        <f t="shared" si="87"/>
        <v>0</v>
      </c>
      <c r="O75" s="141">
        <f t="shared" si="123"/>
        <v>0</v>
      </c>
      <c r="P75" s="132"/>
      <c r="Q75" s="142">
        <f t="shared" si="107"/>
        <v>0</v>
      </c>
      <c r="R75" s="140">
        <f t="shared" si="88"/>
        <v>0</v>
      </c>
      <c r="S75" s="141">
        <f t="shared" si="108"/>
        <v>0</v>
      </c>
      <c r="T75" s="132"/>
      <c r="U75" s="143">
        <f t="shared" si="109"/>
        <v>0</v>
      </c>
      <c r="V75" s="139"/>
      <c r="W75" s="140"/>
      <c r="X75" s="132">
        <f t="shared" si="89"/>
        <v>0</v>
      </c>
      <c r="Y75" s="141">
        <f t="shared" si="124"/>
        <v>0</v>
      </c>
      <c r="Z75" s="140"/>
      <c r="AA75" s="142">
        <f t="shared" si="110"/>
        <v>0</v>
      </c>
      <c r="AB75" s="140">
        <f t="shared" si="90"/>
        <v>0</v>
      </c>
      <c r="AC75" s="141">
        <f t="shared" si="111"/>
        <v>0</v>
      </c>
      <c r="AD75" s="140"/>
      <c r="AE75" s="143">
        <f t="shared" si="112"/>
        <v>0</v>
      </c>
      <c r="AF75" s="158"/>
      <c r="AG75" s="132"/>
      <c r="AH75" s="132">
        <f t="shared" si="91"/>
        <v>0</v>
      </c>
      <c r="AI75" s="141">
        <f t="shared" si="125"/>
        <v>0</v>
      </c>
      <c r="AJ75" s="132"/>
      <c r="AK75" s="142">
        <f t="shared" si="113"/>
        <v>0</v>
      </c>
      <c r="AL75" s="140">
        <f t="shared" si="92"/>
        <v>0</v>
      </c>
      <c r="AM75" s="141">
        <f t="shared" si="114"/>
        <v>0</v>
      </c>
      <c r="AN75" s="132"/>
      <c r="AO75" s="143">
        <f t="shared" si="115"/>
        <v>0</v>
      </c>
      <c r="AP75" s="130">
        <f t="shared" si="93"/>
        <v>0</v>
      </c>
      <c r="AQ75" s="140">
        <f t="shared" si="93"/>
        <v>0</v>
      </c>
      <c r="AR75" s="132">
        <f t="shared" si="94"/>
        <v>0</v>
      </c>
      <c r="AS75" s="141">
        <f t="shared" si="126"/>
        <v>0</v>
      </c>
      <c r="AT75" s="140">
        <f t="shared" si="95"/>
        <v>0</v>
      </c>
      <c r="AU75" s="142">
        <f t="shared" si="116"/>
        <v>0</v>
      </c>
      <c r="AV75" s="140">
        <f t="shared" si="96"/>
        <v>0</v>
      </c>
      <c r="AW75" s="141">
        <f t="shared" si="117"/>
        <v>0</v>
      </c>
      <c r="AX75" s="140">
        <f t="shared" si="97"/>
        <v>0</v>
      </c>
      <c r="AY75" s="143">
        <f t="shared" si="118"/>
        <v>0</v>
      </c>
      <c r="AZ75" s="158"/>
      <c r="BA75" s="158"/>
      <c r="BB75" s="132">
        <f t="shared" si="98"/>
        <v>0</v>
      </c>
      <c r="BC75" s="141">
        <f t="shared" si="127"/>
        <v>0</v>
      </c>
      <c r="BD75" s="130">
        <f t="shared" si="99"/>
        <v>0</v>
      </c>
      <c r="BE75" s="132">
        <f t="shared" si="99"/>
        <v>0</v>
      </c>
      <c r="BF75" s="132">
        <f t="shared" si="100"/>
        <v>0</v>
      </c>
      <c r="BG75" s="141">
        <f t="shared" si="128"/>
        <v>0</v>
      </c>
      <c r="BH75" s="132">
        <f t="shared" si="101"/>
        <v>0</v>
      </c>
      <c r="BI75" s="142">
        <f t="shared" si="119"/>
        <v>0</v>
      </c>
      <c r="BJ75" s="140">
        <f t="shared" si="102"/>
        <v>0</v>
      </c>
      <c r="BK75" s="141">
        <f t="shared" si="120"/>
        <v>0</v>
      </c>
      <c r="BL75" s="132">
        <f t="shared" si="103"/>
        <v>0</v>
      </c>
      <c r="BM75" s="143">
        <f t="shared" si="121"/>
        <v>0</v>
      </c>
      <c r="BN75" s="151">
        <f t="shared" si="84"/>
        <v>0</v>
      </c>
      <c r="BO75" s="138"/>
    </row>
    <row r="76" spans="1:67" hidden="1" x14ac:dyDescent="0.25">
      <c r="A76" s="162" t="s">
        <v>1270</v>
      </c>
      <c r="B76" s="158"/>
      <c r="C76" s="132"/>
      <c r="D76" s="132">
        <f t="shared" si="85"/>
        <v>0</v>
      </c>
      <c r="E76" s="141">
        <f t="shared" si="122"/>
        <v>0</v>
      </c>
      <c r="F76" s="132"/>
      <c r="G76" s="142">
        <f t="shared" si="104"/>
        <v>0</v>
      </c>
      <c r="H76" s="140">
        <f t="shared" si="86"/>
        <v>0</v>
      </c>
      <c r="I76" s="141">
        <f t="shared" si="105"/>
        <v>0</v>
      </c>
      <c r="J76" s="132"/>
      <c r="K76" s="143">
        <f t="shared" si="106"/>
        <v>0</v>
      </c>
      <c r="L76" s="158"/>
      <c r="M76" s="132"/>
      <c r="N76" s="132">
        <f t="shared" si="87"/>
        <v>0</v>
      </c>
      <c r="O76" s="141">
        <f t="shared" si="123"/>
        <v>0</v>
      </c>
      <c r="P76" s="132"/>
      <c r="Q76" s="142">
        <f t="shared" si="107"/>
        <v>0</v>
      </c>
      <c r="R76" s="140">
        <f t="shared" si="88"/>
        <v>0</v>
      </c>
      <c r="S76" s="141">
        <f t="shared" si="108"/>
        <v>0</v>
      </c>
      <c r="T76" s="132"/>
      <c r="U76" s="143">
        <f t="shared" si="109"/>
        <v>0</v>
      </c>
      <c r="V76" s="139"/>
      <c r="W76" s="140"/>
      <c r="X76" s="132">
        <f t="shared" si="89"/>
        <v>0</v>
      </c>
      <c r="Y76" s="141">
        <f t="shared" si="124"/>
        <v>0</v>
      </c>
      <c r="Z76" s="140"/>
      <c r="AA76" s="142">
        <f t="shared" si="110"/>
        <v>0</v>
      </c>
      <c r="AB76" s="140">
        <f t="shared" si="90"/>
        <v>0</v>
      </c>
      <c r="AC76" s="141">
        <f t="shared" si="111"/>
        <v>0</v>
      </c>
      <c r="AD76" s="140"/>
      <c r="AE76" s="143">
        <f t="shared" si="112"/>
        <v>0</v>
      </c>
      <c r="AF76" s="158"/>
      <c r="AG76" s="132"/>
      <c r="AH76" s="132">
        <f t="shared" si="91"/>
        <v>0</v>
      </c>
      <c r="AI76" s="141">
        <f t="shared" si="125"/>
        <v>0</v>
      </c>
      <c r="AJ76" s="132"/>
      <c r="AK76" s="142">
        <f t="shared" si="113"/>
        <v>0</v>
      </c>
      <c r="AL76" s="140">
        <f t="shared" si="92"/>
        <v>0</v>
      </c>
      <c r="AM76" s="141">
        <f t="shared" si="114"/>
        <v>0</v>
      </c>
      <c r="AN76" s="132"/>
      <c r="AO76" s="143">
        <f t="shared" si="115"/>
        <v>0</v>
      </c>
      <c r="AP76" s="130">
        <f t="shared" si="93"/>
        <v>0</v>
      </c>
      <c r="AQ76" s="140">
        <f t="shared" si="93"/>
        <v>0</v>
      </c>
      <c r="AR76" s="132">
        <f t="shared" si="94"/>
        <v>0</v>
      </c>
      <c r="AS76" s="141">
        <f t="shared" si="126"/>
        <v>0</v>
      </c>
      <c r="AT76" s="140">
        <f t="shared" si="95"/>
        <v>0</v>
      </c>
      <c r="AU76" s="142">
        <f t="shared" si="116"/>
        <v>0</v>
      </c>
      <c r="AV76" s="140">
        <f t="shared" si="96"/>
        <v>0</v>
      </c>
      <c r="AW76" s="141">
        <f t="shared" si="117"/>
        <v>0</v>
      </c>
      <c r="AX76" s="140">
        <f t="shared" si="97"/>
        <v>0</v>
      </c>
      <c r="AY76" s="143">
        <f t="shared" si="118"/>
        <v>0</v>
      </c>
      <c r="AZ76" s="158"/>
      <c r="BA76" s="158"/>
      <c r="BB76" s="132">
        <f t="shared" si="98"/>
        <v>0</v>
      </c>
      <c r="BC76" s="141">
        <f t="shared" si="127"/>
        <v>0</v>
      </c>
      <c r="BD76" s="130">
        <f t="shared" si="99"/>
        <v>0</v>
      </c>
      <c r="BE76" s="132">
        <f t="shared" si="99"/>
        <v>0</v>
      </c>
      <c r="BF76" s="132">
        <f t="shared" si="100"/>
        <v>0</v>
      </c>
      <c r="BG76" s="141">
        <f t="shared" si="128"/>
        <v>0</v>
      </c>
      <c r="BH76" s="132">
        <f t="shared" si="101"/>
        <v>0</v>
      </c>
      <c r="BI76" s="142">
        <f t="shared" si="119"/>
        <v>0</v>
      </c>
      <c r="BJ76" s="140">
        <f t="shared" si="102"/>
        <v>0</v>
      </c>
      <c r="BK76" s="141">
        <f t="shared" si="120"/>
        <v>0</v>
      </c>
      <c r="BL76" s="132">
        <f t="shared" si="103"/>
        <v>0</v>
      </c>
      <c r="BM76" s="143">
        <f t="shared" si="121"/>
        <v>0</v>
      </c>
      <c r="BN76" s="151">
        <f t="shared" si="84"/>
        <v>0</v>
      </c>
      <c r="BO76" s="138"/>
    </row>
    <row r="77" spans="1:67" hidden="1" x14ac:dyDescent="0.25">
      <c r="A77" s="162" t="s">
        <v>1271</v>
      </c>
      <c r="B77" s="158"/>
      <c r="C77" s="132"/>
      <c r="D77" s="132">
        <f t="shared" si="85"/>
        <v>0</v>
      </c>
      <c r="E77" s="141">
        <f t="shared" si="122"/>
        <v>0</v>
      </c>
      <c r="F77" s="132"/>
      <c r="G77" s="142">
        <f t="shared" si="104"/>
        <v>0</v>
      </c>
      <c r="H77" s="140">
        <f t="shared" si="86"/>
        <v>0</v>
      </c>
      <c r="I77" s="141">
        <f t="shared" si="105"/>
        <v>0</v>
      </c>
      <c r="J77" s="132"/>
      <c r="K77" s="143">
        <f t="shared" si="106"/>
        <v>0</v>
      </c>
      <c r="L77" s="158"/>
      <c r="M77" s="132"/>
      <c r="N77" s="132">
        <f t="shared" si="87"/>
        <v>0</v>
      </c>
      <c r="O77" s="141">
        <f t="shared" si="123"/>
        <v>0</v>
      </c>
      <c r="P77" s="132"/>
      <c r="Q77" s="142">
        <f t="shared" si="107"/>
        <v>0</v>
      </c>
      <c r="R77" s="140">
        <f t="shared" si="88"/>
        <v>0</v>
      </c>
      <c r="S77" s="141">
        <f t="shared" si="108"/>
        <v>0</v>
      </c>
      <c r="T77" s="132"/>
      <c r="U77" s="143">
        <f t="shared" si="109"/>
        <v>0</v>
      </c>
      <c r="V77" s="139"/>
      <c r="W77" s="140"/>
      <c r="X77" s="132">
        <f t="shared" si="89"/>
        <v>0</v>
      </c>
      <c r="Y77" s="141">
        <f t="shared" si="124"/>
        <v>0</v>
      </c>
      <c r="Z77" s="140"/>
      <c r="AA77" s="142">
        <f t="shared" si="110"/>
        <v>0</v>
      </c>
      <c r="AB77" s="140">
        <f t="shared" si="90"/>
        <v>0</v>
      </c>
      <c r="AC77" s="141">
        <f t="shared" si="111"/>
        <v>0</v>
      </c>
      <c r="AD77" s="140"/>
      <c r="AE77" s="143">
        <f t="shared" si="112"/>
        <v>0</v>
      </c>
      <c r="AF77" s="158"/>
      <c r="AG77" s="132"/>
      <c r="AH77" s="132">
        <f t="shared" si="91"/>
        <v>0</v>
      </c>
      <c r="AI77" s="141">
        <f t="shared" si="125"/>
        <v>0</v>
      </c>
      <c r="AJ77" s="132"/>
      <c r="AK77" s="142">
        <f t="shared" si="113"/>
        <v>0</v>
      </c>
      <c r="AL77" s="140">
        <f t="shared" si="92"/>
        <v>0</v>
      </c>
      <c r="AM77" s="141">
        <f t="shared" si="114"/>
        <v>0</v>
      </c>
      <c r="AN77" s="132"/>
      <c r="AO77" s="143">
        <f t="shared" si="115"/>
        <v>0</v>
      </c>
      <c r="AP77" s="130">
        <f t="shared" si="93"/>
        <v>0</v>
      </c>
      <c r="AQ77" s="140">
        <f t="shared" si="93"/>
        <v>0</v>
      </c>
      <c r="AR77" s="132">
        <f t="shared" si="94"/>
        <v>0</v>
      </c>
      <c r="AS77" s="141">
        <f t="shared" si="126"/>
        <v>0</v>
      </c>
      <c r="AT77" s="140">
        <f t="shared" si="95"/>
        <v>0</v>
      </c>
      <c r="AU77" s="142">
        <f t="shared" si="116"/>
        <v>0</v>
      </c>
      <c r="AV77" s="140">
        <f t="shared" si="96"/>
        <v>0</v>
      </c>
      <c r="AW77" s="141">
        <f t="shared" si="117"/>
        <v>0</v>
      </c>
      <c r="AX77" s="140">
        <f t="shared" si="97"/>
        <v>0</v>
      </c>
      <c r="AY77" s="143">
        <f t="shared" si="118"/>
        <v>0</v>
      </c>
      <c r="AZ77" s="158"/>
      <c r="BA77" s="158"/>
      <c r="BB77" s="132">
        <f t="shared" si="98"/>
        <v>0</v>
      </c>
      <c r="BC77" s="141">
        <f t="shared" si="127"/>
        <v>0</v>
      </c>
      <c r="BD77" s="130">
        <f t="shared" si="99"/>
        <v>0</v>
      </c>
      <c r="BE77" s="132">
        <f t="shared" si="99"/>
        <v>0</v>
      </c>
      <c r="BF77" s="132">
        <f t="shared" si="100"/>
        <v>0</v>
      </c>
      <c r="BG77" s="141">
        <f t="shared" si="128"/>
        <v>0</v>
      </c>
      <c r="BH77" s="132">
        <f t="shared" si="101"/>
        <v>0</v>
      </c>
      <c r="BI77" s="142">
        <f t="shared" si="119"/>
        <v>0</v>
      </c>
      <c r="BJ77" s="140">
        <f t="shared" si="102"/>
        <v>0</v>
      </c>
      <c r="BK77" s="141">
        <f t="shared" si="120"/>
        <v>0</v>
      </c>
      <c r="BL77" s="132">
        <f t="shared" si="103"/>
        <v>0</v>
      </c>
      <c r="BM77" s="143">
        <f t="shared" si="121"/>
        <v>0</v>
      </c>
      <c r="BN77" s="151">
        <f t="shared" si="84"/>
        <v>0</v>
      </c>
      <c r="BO77" s="138"/>
    </row>
    <row r="78" spans="1:67" hidden="1" x14ac:dyDescent="0.25">
      <c r="A78" s="162" t="s">
        <v>1272</v>
      </c>
      <c r="B78" s="158"/>
      <c r="C78" s="132"/>
      <c r="D78" s="132">
        <f t="shared" si="85"/>
        <v>0</v>
      </c>
      <c r="E78" s="141">
        <f t="shared" si="122"/>
        <v>0</v>
      </c>
      <c r="F78" s="132"/>
      <c r="G78" s="142">
        <f t="shared" si="104"/>
        <v>0</v>
      </c>
      <c r="H78" s="140">
        <f t="shared" si="86"/>
        <v>0</v>
      </c>
      <c r="I78" s="141">
        <f t="shared" si="105"/>
        <v>0</v>
      </c>
      <c r="J78" s="132"/>
      <c r="K78" s="143">
        <f t="shared" si="106"/>
        <v>0</v>
      </c>
      <c r="L78" s="158"/>
      <c r="M78" s="132"/>
      <c r="N78" s="132">
        <f t="shared" si="87"/>
        <v>0</v>
      </c>
      <c r="O78" s="141">
        <f t="shared" si="123"/>
        <v>0</v>
      </c>
      <c r="P78" s="132"/>
      <c r="Q78" s="142">
        <f t="shared" si="107"/>
        <v>0</v>
      </c>
      <c r="R78" s="140">
        <f t="shared" si="88"/>
        <v>0</v>
      </c>
      <c r="S78" s="141">
        <f t="shared" si="108"/>
        <v>0</v>
      </c>
      <c r="T78" s="132"/>
      <c r="U78" s="143">
        <f t="shared" si="109"/>
        <v>0</v>
      </c>
      <c r="V78" s="139"/>
      <c r="W78" s="140"/>
      <c r="X78" s="132">
        <f t="shared" si="89"/>
        <v>0</v>
      </c>
      <c r="Y78" s="141">
        <f t="shared" si="124"/>
        <v>0</v>
      </c>
      <c r="Z78" s="140"/>
      <c r="AA78" s="142">
        <f t="shared" si="110"/>
        <v>0</v>
      </c>
      <c r="AB78" s="140">
        <f t="shared" si="90"/>
        <v>0</v>
      </c>
      <c r="AC78" s="141">
        <f t="shared" si="111"/>
        <v>0</v>
      </c>
      <c r="AD78" s="140"/>
      <c r="AE78" s="143">
        <f t="shared" si="112"/>
        <v>0</v>
      </c>
      <c r="AF78" s="158"/>
      <c r="AG78" s="132"/>
      <c r="AH78" s="132">
        <f t="shared" si="91"/>
        <v>0</v>
      </c>
      <c r="AI78" s="141">
        <f t="shared" si="125"/>
        <v>0</v>
      </c>
      <c r="AJ78" s="132"/>
      <c r="AK78" s="142">
        <f t="shared" si="113"/>
        <v>0</v>
      </c>
      <c r="AL78" s="140">
        <f t="shared" si="92"/>
        <v>0</v>
      </c>
      <c r="AM78" s="141">
        <f t="shared" si="114"/>
        <v>0</v>
      </c>
      <c r="AN78" s="132"/>
      <c r="AO78" s="143">
        <f t="shared" si="115"/>
        <v>0</v>
      </c>
      <c r="AP78" s="130">
        <f t="shared" si="93"/>
        <v>0</v>
      </c>
      <c r="AQ78" s="140">
        <f t="shared" si="93"/>
        <v>0</v>
      </c>
      <c r="AR78" s="132">
        <f t="shared" si="94"/>
        <v>0</v>
      </c>
      <c r="AS78" s="141">
        <f t="shared" si="126"/>
        <v>0</v>
      </c>
      <c r="AT78" s="140">
        <f t="shared" si="95"/>
        <v>0</v>
      </c>
      <c r="AU78" s="142">
        <f t="shared" si="116"/>
        <v>0</v>
      </c>
      <c r="AV78" s="140">
        <f t="shared" si="96"/>
        <v>0</v>
      </c>
      <c r="AW78" s="141">
        <f t="shared" si="117"/>
        <v>0</v>
      </c>
      <c r="AX78" s="140">
        <f t="shared" si="97"/>
        <v>0</v>
      </c>
      <c r="AY78" s="143">
        <f t="shared" si="118"/>
        <v>0</v>
      </c>
      <c r="AZ78" s="158"/>
      <c r="BA78" s="158"/>
      <c r="BB78" s="132">
        <f t="shared" si="98"/>
        <v>0</v>
      </c>
      <c r="BC78" s="141">
        <f t="shared" si="127"/>
        <v>0</v>
      </c>
      <c r="BD78" s="130">
        <f t="shared" si="99"/>
        <v>0</v>
      </c>
      <c r="BE78" s="132">
        <f t="shared" si="99"/>
        <v>0</v>
      </c>
      <c r="BF78" s="132">
        <f t="shared" si="100"/>
        <v>0</v>
      </c>
      <c r="BG78" s="141">
        <f t="shared" si="128"/>
        <v>0</v>
      </c>
      <c r="BH78" s="132">
        <f t="shared" si="101"/>
        <v>0</v>
      </c>
      <c r="BI78" s="142">
        <f t="shared" si="119"/>
        <v>0</v>
      </c>
      <c r="BJ78" s="140">
        <f t="shared" si="102"/>
        <v>0</v>
      </c>
      <c r="BK78" s="141">
        <f t="shared" si="120"/>
        <v>0</v>
      </c>
      <c r="BL78" s="132">
        <f t="shared" si="103"/>
        <v>0</v>
      </c>
      <c r="BM78" s="143">
        <f t="shared" si="121"/>
        <v>0</v>
      </c>
      <c r="BN78" s="151">
        <f t="shared" si="84"/>
        <v>0</v>
      </c>
      <c r="BO78" s="138"/>
    </row>
    <row r="79" spans="1:67" hidden="1" x14ac:dyDescent="0.25">
      <c r="A79" s="162" t="s">
        <v>1273</v>
      </c>
      <c r="B79" s="158"/>
      <c r="C79" s="132"/>
      <c r="D79" s="132">
        <f t="shared" si="85"/>
        <v>0</v>
      </c>
      <c r="E79" s="141">
        <f t="shared" si="122"/>
        <v>0</v>
      </c>
      <c r="F79" s="132"/>
      <c r="G79" s="142">
        <f t="shared" si="104"/>
        <v>0</v>
      </c>
      <c r="H79" s="140">
        <f t="shared" si="86"/>
        <v>0</v>
      </c>
      <c r="I79" s="141">
        <f t="shared" si="105"/>
        <v>0</v>
      </c>
      <c r="J79" s="132"/>
      <c r="K79" s="143">
        <f t="shared" si="106"/>
        <v>0</v>
      </c>
      <c r="L79" s="158"/>
      <c r="M79" s="132"/>
      <c r="N79" s="132">
        <f t="shared" si="87"/>
        <v>0</v>
      </c>
      <c r="O79" s="141">
        <f t="shared" si="123"/>
        <v>0</v>
      </c>
      <c r="P79" s="132"/>
      <c r="Q79" s="142">
        <f t="shared" si="107"/>
        <v>0</v>
      </c>
      <c r="R79" s="140">
        <f t="shared" si="88"/>
        <v>0</v>
      </c>
      <c r="S79" s="141">
        <f t="shared" si="108"/>
        <v>0</v>
      </c>
      <c r="T79" s="132"/>
      <c r="U79" s="143">
        <f t="shared" si="109"/>
        <v>0</v>
      </c>
      <c r="V79" s="139"/>
      <c r="W79" s="140"/>
      <c r="X79" s="132">
        <f t="shared" si="89"/>
        <v>0</v>
      </c>
      <c r="Y79" s="141">
        <f t="shared" si="124"/>
        <v>0</v>
      </c>
      <c r="Z79" s="140"/>
      <c r="AA79" s="142">
        <f t="shared" si="110"/>
        <v>0</v>
      </c>
      <c r="AB79" s="140">
        <f t="shared" si="90"/>
        <v>0</v>
      </c>
      <c r="AC79" s="141">
        <f t="shared" si="111"/>
        <v>0</v>
      </c>
      <c r="AD79" s="140"/>
      <c r="AE79" s="143">
        <f t="shared" si="112"/>
        <v>0</v>
      </c>
      <c r="AF79" s="158"/>
      <c r="AG79" s="132"/>
      <c r="AH79" s="132">
        <f t="shared" si="91"/>
        <v>0</v>
      </c>
      <c r="AI79" s="141">
        <f t="shared" si="125"/>
        <v>0</v>
      </c>
      <c r="AJ79" s="132"/>
      <c r="AK79" s="142">
        <f t="shared" si="113"/>
        <v>0</v>
      </c>
      <c r="AL79" s="140">
        <f t="shared" si="92"/>
        <v>0</v>
      </c>
      <c r="AM79" s="141">
        <f t="shared" si="114"/>
        <v>0</v>
      </c>
      <c r="AN79" s="132"/>
      <c r="AO79" s="143">
        <f t="shared" si="115"/>
        <v>0</v>
      </c>
      <c r="AP79" s="130">
        <f t="shared" si="93"/>
        <v>0</v>
      </c>
      <c r="AQ79" s="140">
        <f t="shared" si="93"/>
        <v>0</v>
      </c>
      <c r="AR79" s="132">
        <f t="shared" si="94"/>
        <v>0</v>
      </c>
      <c r="AS79" s="141">
        <f t="shared" si="126"/>
        <v>0</v>
      </c>
      <c r="AT79" s="140">
        <f t="shared" si="95"/>
        <v>0</v>
      </c>
      <c r="AU79" s="142">
        <f t="shared" si="116"/>
        <v>0</v>
      </c>
      <c r="AV79" s="140">
        <f t="shared" si="96"/>
        <v>0</v>
      </c>
      <c r="AW79" s="141">
        <f t="shared" si="117"/>
        <v>0</v>
      </c>
      <c r="AX79" s="140">
        <f t="shared" si="97"/>
        <v>0</v>
      </c>
      <c r="AY79" s="143">
        <f t="shared" si="118"/>
        <v>0</v>
      </c>
      <c r="AZ79" s="158"/>
      <c r="BA79" s="158"/>
      <c r="BB79" s="132">
        <f t="shared" si="98"/>
        <v>0</v>
      </c>
      <c r="BC79" s="141">
        <f t="shared" si="127"/>
        <v>0</v>
      </c>
      <c r="BD79" s="130">
        <f t="shared" si="99"/>
        <v>0</v>
      </c>
      <c r="BE79" s="132">
        <f t="shared" si="99"/>
        <v>0</v>
      </c>
      <c r="BF79" s="132">
        <f t="shared" si="100"/>
        <v>0</v>
      </c>
      <c r="BG79" s="141">
        <f t="shared" si="128"/>
        <v>0</v>
      </c>
      <c r="BH79" s="132">
        <f t="shared" si="101"/>
        <v>0</v>
      </c>
      <c r="BI79" s="142">
        <f t="shared" si="119"/>
        <v>0</v>
      </c>
      <c r="BJ79" s="140">
        <f t="shared" si="102"/>
        <v>0</v>
      </c>
      <c r="BK79" s="141">
        <f t="shared" si="120"/>
        <v>0</v>
      </c>
      <c r="BL79" s="132">
        <f t="shared" si="103"/>
        <v>0</v>
      </c>
      <c r="BM79" s="143">
        <f t="shared" si="121"/>
        <v>0</v>
      </c>
      <c r="BN79" s="151">
        <f t="shared" si="84"/>
        <v>0</v>
      </c>
      <c r="BO79" s="138"/>
    </row>
    <row r="80" spans="1:67" hidden="1" x14ac:dyDescent="0.25">
      <c r="A80" s="162" t="s">
        <v>1274</v>
      </c>
      <c r="B80" s="158"/>
      <c r="C80" s="132"/>
      <c r="D80" s="132">
        <f t="shared" si="85"/>
        <v>0</v>
      </c>
      <c r="E80" s="141">
        <f t="shared" si="122"/>
        <v>0</v>
      </c>
      <c r="F80" s="132"/>
      <c r="G80" s="142">
        <f t="shared" si="104"/>
        <v>0</v>
      </c>
      <c r="H80" s="140">
        <f t="shared" si="86"/>
        <v>0</v>
      </c>
      <c r="I80" s="141">
        <f t="shared" si="105"/>
        <v>0</v>
      </c>
      <c r="J80" s="132"/>
      <c r="K80" s="143">
        <f t="shared" si="106"/>
        <v>0</v>
      </c>
      <c r="L80" s="158"/>
      <c r="M80" s="132"/>
      <c r="N80" s="132">
        <f t="shared" si="87"/>
        <v>0</v>
      </c>
      <c r="O80" s="141">
        <f t="shared" si="123"/>
        <v>0</v>
      </c>
      <c r="P80" s="132"/>
      <c r="Q80" s="142">
        <f t="shared" si="107"/>
        <v>0</v>
      </c>
      <c r="R80" s="140">
        <f t="shared" si="88"/>
        <v>0</v>
      </c>
      <c r="S80" s="141">
        <f t="shared" si="108"/>
        <v>0</v>
      </c>
      <c r="T80" s="132"/>
      <c r="U80" s="143">
        <f t="shared" si="109"/>
        <v>0</v>
      </c>
      <c r="V80" s="139"/>
      <c r="W80" s="140"/>
      <c r="X80" s="132">
        <f t="shared" si="89"/>
        <v>0</v>
      </c>
      <c r="Y80" s="141">
        <f t="shared" si="124"/>
        <v>0</v>
      </c>
      <c r="Z80" s="140"/>
      <c r="AA80" s="142">
        <f t="shared" si="110"/>
        <v>0</v>
      </c>
      <c r="AB80" s="140">
        <f t="shared" si="90"/>
        <v>0</v>
      </c>
      <c r="AC80" s="141">
        <f t="shared" si="111"/>
        <v>0</v>
      </c>
      <c r="AD80" s="140"/>
      <c r="AE80" s="143">
        <f t="shared" si="112"/>
        <v>0</v>
      </c>
      <c r="AF80" s="158"/>
      <c r="AG80" s="132"/>
      <c r="AH80" s="132">
        <f t="shared" si="91"/>
        <v>0</v>
      </c>
      <c r="AI80" s="141">
        <f t="shared" si="125"/>
        <v>0</v>
      </c>
      <c r="AJ80" s="132"/>
      <c r="AK80" s="142">
        <f t="shared" si="113"/>
        <v>0</v>
      </c>
      <c r="AL80" s="140">
        <f t="shared" si="92"/>
        <v>0</v>
      </c>
      <c r="AM80" s="141">
        <f t="shared" si="114"/>
        <v>0</v>
      </c>
      <c r="AN80" s="132"/>
      <c r="AO80" s="143">
        <f t="shared" si="115"/>
        <v>0</v>
      </c>
      <c r="AP80" s="130">
        <f t="shared" si="93"/>
        <v>0</v>
      </c>
      <c r="AQ80" s="140">
        <f t="shared" si="93"/>
        <v>0</v>
      </c>
      <c r="AR80" s="132">
        <f t="shared" si="94"/>
        <v>0</v>
      </c>
      <c r="AS80" s="141">
        <f t="shared" si="126"/>
        <v>0</v>
      </c>
      <c r="AT80" s="140">
        <f t="shared" si="95"/>
        <v>0</v>
      </c>
      <c r="AU80" s="142">
        <f t="shared" si="116"/>
        <v>0</v>
      </c>
      <c r="AV80" s="140">
        <f t="shared" si="96"/>
        <v>0</v>
      </c>
      <c r="AW80" s="141">
        <f t="shared" si="117"/>
        <v>0</v>
      </c>
      <c r="AX80" s="140">
        <f t="shared" si="97"/>
        <v>0</v>
      </c>
      <c r="AY80" s="143">
        <f t="shared" si="118"/>
        <v>0</v>
      </c>
      <c r="AZ80" s="158"/>
      <c r="BA80" s="158"/>
      <c r="BB80" s="132">
        <f t="shared" si="98"/>
        <v>0</v>
      </c>
      <c r="BC80" s="141">
        <f t="shared" si="127"/>
        <v>0</v>
      </c>
      <c r="BD80" s="130">
        <f t="shared" si="99"/>
        <v>0</v>
      </c>
      <c r="BE80" s="132">
        <f t="shared" si="99"/>
        <v>0</v>
      </c>
      <c r="BF80" s="132">
        <f t="shared" si="100"/>
        <v>0</v>
      </c>
      <c r="BG80" s="141">
        <f t="shared" si="128"/>
        <v>0</v>
      </c>
      <c r="BH80" s="132">
        <f t="shared" si="101"/>
        <v>0</v>
      </c>
      <c r="BI80" s="142">
        <f t="shared" si="119"/>
        <v>0</v>
      </c>
      <c r="BJ80" s="140">
        <f t="shared" si="102"/>
        <v>0</v>
      </c>
      <c r="BK80" s="141">
        <f t="shared" si="120"/>
        <v>0</v>
      </c>
      <c r="BL80" s="132">
        <f t="shared" si="103"/>
        <v>0</v>
      </c>
      <c r="BM80" s="143">
        <f t="shared" si="121"/>
        <v>0</v>
      </c>
      <c r="BN80" s="151">
        <f t="shared" si="84"/>
        <v>0</v>
      </c>
      <c r="BO80" s="138"/>
    </row>
    <row r="81" spans="1:67" hidden="1" x14ac:dyDescent="0.25">
      <c r="A81" s="162" t="s">
        <v>1275</v>
      </c>
      <c r="B81" s="158"/>
      <c r="C81" s="132"/>
      <c r="D81" s="132">
        <f t="shared" si="85"/>
        <v>0</v>
      </c>
      <c r="E81" s="141">
        <f t="shared" si="122"/>
        <v>0</v>
      </c>
      <c r="F81" s="132"/>
      <c r="G81" s="142">
        <f t="shared" si="104"/>
        <v>0</v>
      </c>
      <c r="H81" s="140">
        <f t="shared" si="86"/>
        <v>0</v>
      </c>
      <c r="I81" s="141">
        <f t="shared" si="105"/>
        <v>0</v>
      </c>
      <c r="J81" s="132"/>
      <c r="K81" s="143">
        <f t="shared" si="106"/>
        <v>0</v>
      </c>
      <c r="L81" s="158"/>
      <c r="M81" s="132"/>
      <c r="N81" s="132">
        <f t="shared" si="87"/>
        <v>0</v>
      </c>
      <c r="O81" s="141">
        <f t="shared" si="123"/>
        <v>0</v>
      </c>
      <c r="P81" s="132"/>
      <c r="Q81" s="142">
        <f t="shared" si="107"/>
        <v>0</v>
      </c>
      <c r="R81" s="140">
        <f t="shared" si="88"/>
        <v>0</v>
      </c>
      <c r="S81" s="141">
        <f t="shared" si="108"/>
        <v>0</v>
      </c>
      <c r="T81" s="132"/>
      <c r="U81" s="143">
        <f t="shared" si="109"/>
        <v>0</v>
      </c>
      <c r="V81" s="139"/>
      <c r="W81" s="140"/>
      <c r="X81" s="132">
        <f t="shared" si="89"/>
        <v>0</v>
      </c>
      <c r="Y81" s="141">
        <f t="shared" si="124"/>
        <v>0</v>
      </c>
      <c r="Z81" s="140"/>
      <c r="AA81" s="142">
        <f t="shared" si="110"/>
        <v>0</v>
      </c>
      <c r="AB81" s="140">
        <f t="shared" si="90"/>
        <v>0</v>
      </c>
      <c r="AC81" s="141">
        <f t="shared" si="111"/>
        <v>0</v>
      </c>
      <c r="AD81" s="140"/>
      <c r="AE81" s="143">
        <f t="shared" si="112"/>
        <v>0</v>
      </c>
      <c r="AF81" s="158"/>
      <c r="AG81" s="132"/>
      <c r="AH81" s="132">
        <f t="shared" si="91"/>
        <v>0</v>
      </c>
      <c r="AI81" s="141">
        <f t="shared" si="125"/>
        <v>0</v>
      </c>
      <c r="AJ81" s="132"/>
      <c r="AK81" s="142">
        <f t="shared" si="113"/>
        <v>0</v>
      </c>
      <c r="AL81" s="140">
        <f t="shared" si="92"/>
        <v>0</v>
      </c>
      <c r="AM81" s="141">
        <f t="shared" si="114"/>
        <v>0</v>
      </c>
      <c r="AN81" s="132"/>
      <c r="AO81" s="143">
        <f t="shared" si="115"/>
        <v>0</v>
      </c>
      <c r="AP81" s="130">
        <f t="shared" si="93"/>
        <v>0</v>
      </c>
      <c r="AQ81" s="140">
        <f t="shared" si="93"/>
        <v>0</v>
      </c>
      <c r="AR81" s="132">
        <f t="shared" si="94"/>
        <v>0</v>
      </c>
      <c r="AS81" s="141">
        <f t="shared" si="126"/>
        <v>0</v>
      </c>
      <c r="AT81" s="140">
        <f t="shared" si="95"/>
        <v>0</v>
      </c>
      <c r="AU81" s="142">
        <f t="shared" si="116"/>
        <v>0</v>
      </c>
      <c r="AV81" s="140">
        <f t="shared" si="96"/>
        <v>0</v>
      </c>
      <c r="AW81" s="141">
        <f t="shared" si="117"/>
        <v>0</v>
      </c>
      <c r="AX81" s="140">
        <f t="shared" si="97"/>
        <v>0</v>
      </c>
      <c r="AY81" s="143">
        <f t="shared" si="118"/>
        <v>0</v>
      </c>
      <c r="AZ81" s="158"/>
      <c r="BA81" s="158"/>
      <c r="BB81" s="132">
        <f t="shared" si="98"/>
        <v>0</v>
      </c>
      <c r="BC81" s="141">
        <f t="shared" si="127"/>
        <v>0</v>
      </c>
      <c r="BD81" s="130">
        <f t="shared" si="99"/>
        <v>0</v>
      </c>
      <c r="BE81" s="132">
        <f t="shared" si="99"/>
        <v>0</v>
      </c>
      <c r="BF81" s="132">
        <f t="shared" si="100"/>
        <v>0</v>
      </c>
      <c r="BG81" s="141">
        <f t="shared" si="128"/>
        <v>0</v>
      </c>
      <c r="BH81" s="132">
        <f t="shared" si="101"/>
        <v>0</v>
      </c>
      <c r="BI81" s="142">
        <f t="shared" si="119"/>
        <v>0</v>
      </c>
      <c r="BJ81" s="140">
        <f t="shared" si="102"/>
        <v>0</v>
      </c>
      <c r="BK81" s="141">
        <f t="shared" si="120"/>
        <v>0</v>
      </c>
      <c r="BL81" s="132">
        <f t="shared" si="103"/>
        <v>0</v>
      </c>
      <c r="BM81" s="143">
        <f t="shared" si="121"/>
        <v>0</v>
      </c>
      <c r="BN81" s="151">
        <f t="shared" si="84"/>
        <v>0</v>
      </c>
      <c r="BO81" s="138"/>
    </row>
    <row r="82" spans="1:67" hidden="1" x14ac:dyDescent="0.25">
      <c r="A82" s="162" t="s">
        <v>1276</v>
      </c>
      <c r="B82" s="158"/>
      <c r="C82" s="132"/>
      <c r="D82" s="132">
        <f t="shared" si="85"/>
        <v>0</v>
      </c>
      <c r="E82" s="141">
        <f t="shared" si="122"/>
        <v>0</v>
      </c>
      <c r="F82" s="132"/>
      <c r="G82" s="142">
        <f t="shared" si="104"/>
        <v>0</v>
      </c>
      <c r="H82" s="140">
        <f t="shared" si="86"/>
        <v>0</v>
      </c>
      <c r="I82" s="141">
        <f t="shared" si="105"/>
        <v>0</v>
      </c>
      <c r="J82" s="132"/>
      <c r="K82" s="143">
        <f t="shared" si="106"/>
        <v>0</v>
      </c>
      <c r="L82" s="158"/>
      <c r="M82" s="132"/>
      <c r="N82" s="132">
        <f t="shared" si="87"/>
        <v>0</v>
      </c>
      <c r="O82" s="141">
        <f t="shared" si="123"/>
        <v>0</v>
      </c>
      <c r="P82" s="132"/>
      <c r="Q82" s="142">
        <f t="shared" si="107"/>
        <v>0</v>
      </c>
      <c r="R82" s="140">
        <f t="shared" si="88"/>
        <v>0</v>
      </c>
      <c r="S82" s="141">
        <f t="shared" si="108"/>
        <v>0</v>
      </c>
      <c r="T82" s="132"/>
      <c r="U82" s="143">
        <f t="shared" si="109"/>
        <v>0</v>
      </c>
      <c r="V82" s="139"/>
      <c r="W82" s="140"/>
      <c r="X82" s="132">
        <f t="shared" si="89"/>
        <v>0</v>
      </c>
      <c r="Y82" s="141">
        <f t="shared" si="124"/>
        <v>0</v>
      </c>
      <c r="Z82" s="140"/>
      <c r="AA82" s="142">
        <f t="shared" si="110"/>
        <v>0</v>
      </c>
      <c r="AB82" s="140">
        <f t="shared" si="90"/>
        <v>0</v>
      </c>
      <c r="AC82" s="141">
        <f t="shared" si="111"/>
        <v>0</v>
      </c>
      <c r="AD82" s="140"/>
      <c r="AE82" s="143">
        <f t="shared" si="112"/>
        <v>0</v>
      </c>
      <c r="AF82" s="158"/>
      <c r="AG82" s="132"/>
      <c r="AH82" s="132">
        <f t="shared" si="91"/>
        <v>0</v>
      </c>
      <c r="AI82" s="141">
        <f t="shared" si="125"/>
        <v>0</v>
      </c>
      <c r="AJ82" s="132"/>
      <c r="AK82" s="142">
        <f t="shared" si="113"/>
        <v>0</v>
      </c>
      <c r="AL82" s="140">
        <f t="shared" si="92"/>
        <v>0</v>
      </c>
      <c r="AM82" s="141">
        <f t="shared" si="114"/>
        <v>0</v>
      </c>
      <c r="AN82" s="132"/>
      <c r="AO82" s="143">
        <f t="shared" si="115"/>
        <v>0</v>
      </c>
      <c r="AP82" s="130">
        <f t="shared" si="93"/>
        <v>0</v>
      </c>
      <c r="AQ82" s="140">
        <f t="shared" si="93"/>
        <v>0</v>
      </c>
      <c r="AR82" s="132">
        <f t="shared" si="94"/>
        <v>0</v>
      </c>
      <c r="AS82" s="141">
        <f t="shared" si="126"/>
        <v>0</v>
      </c>
      <c r="AT82" s="140">
        <f t="shared" si="95"/>
        <v>0</v>
      </c>
      <c r="AU82" s="142">
        <f t="shared" si="116"/>
        <v>0</v>
      </c>
      <c r="AV82" s="140">
        <f t="shared" si="96"/>
        <v>0</v>
      </c>
      <c r="AW82" s="141">
        <f t="shared" si="117"/>
        <v>0</v>
      </c>
      <c r="AX82" s="140">
        <f t="shared" si="97"/>
        <v>0</v>
      </c>
      <c r="AY82" s="143">
        <f t="shared" si="118"/>
        <v>0</v>
      </c>
      <c r="AZ82" s="158"/>
      <c r="BA82" s="158"/>
      <c r="BB82" s="132">
        <f t="shared" si="98"/>
        <v>0</v>
      </c>
      <c r="BC82" s="141">
        <f t="shared" si="127"/>
        <v>0</v>
      </c>
      <c r="BD82" s="130">
        <f t="shared" si="99"/>
        <v>0</v>
      </c>
      <c r="BE82" s="132">
        <f t="shared" si="99"/>
        <v>0</v>
      </c>
      <c r="BF82" s="132">
        <f t="shared" si="100"/>
        <v>0</v>
      </c>
      <c r="BG82" s="141">
        <f t="shared" si="128"/>
        <v>0</v>
      </c>
      <c r="BH82" s="132">
        <f t="shared" si="101"/>
        <v>0</v>
      </c>
      <c r="BI82" s="142">
        <f t="shared" si="119"/>
        <v>0</v>
      </c>
      <c r="BJ82" s="140">
        <f t="shared" si="102"/>
        <v>0</v>
      </c>
      <c r="BK82" s="141">
        <f t="shared" si="120"/>
        <v>0</v>
      </c>
      <c r="BL82" s="132">
        <f t="shared" si="103"/>
        <v>0</v>
      </c>
      <c r="BM82" s="143">
        <f t="shared" si="121"/>
        <v>0</v>
      </c>
      <c r="BN82" s="151">
        <f t="shared" si="84"/>
        <v>0</v>
      </c>
      <c r="BO82" s="138"/>
    </row>
    <row r="83" spans="1:67" hidden="1" x14ac:dyDescent="0.25">
      <c r="A83" s="162" t="s">
        <v>1277</v>
      </c>
      <c r="B83" s="158"/>
      <c r="C83" s="132"/>
      <c r="D83" s="132">
        <f t="shared" si="85"/>
        <v>0</v>
      </c>
      <c r="E83" s="141">
        <f t="shared" si="122"/>
        <v>0</v>
      </c>
      <c r="F83" s="132"/>
      <c r="G83" s="142">
        <f t="shared" si="104"/>
        <v>0</v>
      </c>
      <c r="H83" s="140">
        <f t="shared" si="86"/>
        <v>0</v>
      </c>
      <c r="I83" s="141">
        <f t="shared" si="105"/>
        <v>0</v>
      </c>
      <c r="J83" s="132"/>
      <c r="K83" s="143">
        <f t="shared" si="106"/>
        <v>0</v>
      </c>
      <c r="L83" s="158"/>
      <c r="M83" s="132"/>
      <c r="N83" s="132">
        <f t="shared" si="87"/>
        <v>0</v>
      </c>
      <c r="O83" s="141">
        <f t="shared" si="123"/>
        <v>0</v>
      </c>
      <c r="P83" s="132"/>
      <c r="Q83" s="142">
        <f t="shared" si="107"/>
        <v>0</v>
      </c>
      <c r="R83" s="140">
        <f t="shared" si="88"/>
        <v>0</v>
      </c>
      <c r="S83" s="141">
        <f t="shared" si="108"/>
        <v>0</v>
      </c>
      <c r="T83" s="132"/>
      <c r="U83" s="143">
        <f t="shared" si="109"/>
        <v>0</v>
      </c>
      <c r="V83" s="139"/>
      <c r="W83" s="140"/>
      <c r="X83" s="132">
        <f t="shared" si="89"/>
        <v>0</v>
      </c>
      <c r="Y83" s="141">
        <f t="shared" si="124"/>
        <v>0</v>
      </c>
      <c r="Z83" s="140"/>
      <c r="AA83" s="142">
        <f t="shared" si="110"/>
        <v>0</v>
      </c>
      <c r="AB83" s="140">
        <f t="shared" si="90"/>
        <v>0</v>
      </c>
      <c r="AC83" s="141">
        <f t="shared" si="111"/>
        <v>0</v>
      </c>
      <c r="AD83" s="140"/>
      <c r="AE83" s="143">
        <f t="shared" si="112"/>
        <v>0</v>
      </c>
      <c r="AF83" s="158"/>
      <c r="AG83" s="132"/>
      <c r="AH83" s="132">
        <f t="shared" si="91"/>
        <v>0</v>
      </c>
      <c r="AI83" s="141">
        <f t="shared" si="125"/>
        <v>0</v>
      </c>
      <c r="AJ83" s="132"/>
      <c r="AK83" s="142">
        <f t="shared" si="113"/>
        <v>0</v>
      </c>
      <c r="AL83" s="140">
        <f t="shared" si="92"/>
        <v>0</v>
      </c>
      <c r="AM83" s="141">
        <f t="shared" si="114"/>
        <v>0</v>
      </c>
      <c r="AN83" s="132"/>
      <c r="AO83" s="143">
        <f t="shared" si="115"/>
        <v>0</v>
      </c>
      <c r="AP83" s="130">
        <f t="shared" si="93"/>
        <v>0</v>
      </c>
      <c r="AQ83" s="140">
        <f t="shared" si="93"/>
        <v>0</v>
      </c>
      <c r="AR83" s="132">
        <f t="shared" si="94"/>
        <v>0</v>
      </c>
      <c r="AS83" s="141">
        <f t="shared" si="126"/>
        <v>0</v>
      </c>
      <c r="AT83" s="140">
        <f t="shared" si="95"/>
        <v>0</v>
      </c>
      <c r="AU83" s="142">
        <f t="shared" si="116"/>
        <v>0</v>
      </c>
      <c r="AV83" s="140">
        <f t="shared" si="96"/>
        <v>0</v>
      </c>
      <c r="AW83" s="141">
        <f t="shared" si="117"/>
        <v>0</v>
      </c>
      <c r="AX83" s="140">
        <f t="shared" si="97"/>
        <v>0</v>
      </c>
      <c r="AY83" s="143">
        <f t="shared" si="118"/>
        <v>0</v>
      </c>
      <c r="AZ83" s="158"/>
      <c r="BA83" s="158"/>
      <c r="BB83" s="132">
        <f t="shared" si="98"/>
        <v>0</v>
      </c>
      <c r="BC83" s="141">
        <f t="shared" si="127"/>
        <v>0</v>
      </c>
      <c r="BD83" s="130">
        <f t="shared" si="99"/>
        <v>0</v>
      </c>
      <c r="BE83" s="132">
        <f t="shared" si="99"/>
        <v>0</v>
      </c>
      <c r="BF83" s="132">
        <f t="shared" si="100"/>
        <v>0</v>
      </c>
      <c r="BG83" s="141">
        <f t="shared" si="128"/>
        <v>0</v>
      </c>
      <c r="BH83" s="132">
        <f t="shared" si="101"/>
        <v>0</v>
      </c>
      <c r="BI83" s="142">
        <f t="shared" si="119"/>
        <v>0</v>
      </c>
      <c r="BJ83" s="140">
        <f t="shared" si="102"/>
        <v>0</v>
      </c>
      <c r="BK83" s="141">
        <f t="shared" si="120"/>
        <v>0</v>
      </c>
      <c r="BL83" s="132">
        <f t="shared" si="103"/>
        <v>0</v>
      </c>
      <c r="BM83" s="143">
        <f t="shared" si="121"/>
        <v>0</v>
      </c>
      <c r="BN83" s="151">
        <f t="shared" si="84"/>
        <v>0</v>
      </c>
      <c r="BO83" s="138"/>
    </row>
    <row r="84" spans="1:67" ht="16.5" hidden="1" thickBot="1" x14ac:dyDescent="0.3">
      <c r="A84" s="163" t="s">
        <v>1278</v>
      </c>
      <c r="B84" s="158"/>
      <c r="C84" s="132"/>
      <c r="D84" s="132">
        <f t="shared" si="85"/>
        <v>0</v>
      </c>
      <c r="E84" s="147">
        <f t="shared" si="122"/>
        <v>0</v>
      </c>
      <c r="F84" s="132"/>
      <c r="G84" s="149">
        <f t="shared" si="104"/>
        <v>0</v>
      </c>
      <c r="H84" s="146">
        <f t="shared" si="86"/>
        <v>0</v>
      </c>
      <c r="I84" s="147">
        <f t="shared" si="105"/>
        <v>0</v>
      </c>
      <c r="J84" s="132"/>
      <c r="K84" s="150">
        <f t="shared" si="106"/>
        <v>0</v>
      </c>
      <c r="L84" s="158"/>
      <c r="M84" s="164"/>
      <c r="N84" s="132">
        <f t="shared" si="87"/>
        <v>0</v>
      </c>
      <c r="O84" s="147">
        <f t="shared" si="123"/>
        <v>0</v>
      </c>
      <c r="P84" s="164"/>
      <c r="Q84" s="149">
        <f t="shared" si="107"/>
        <v>0</v>
      </c>
      <c r="R84" s="146">
        <f t="shared" si="88"/>
        <v>0</v>
      </c>
      <c r="S84" s="147">
        <f t="shared" si="108"/>
        <v>0</v>
      </c>
      <c r="T84" s="164"/>
      <c r="U84" s="150">
        <f t="shared" si="109"/>
        <v>0</v>
      </c>
      <c r="V84" s="145"/>
      <c r="W84" s="146"/>
      <c r="X84" s="132">
        <f t="shared" si="89"/>
        <v>0</v>
      </c>
      <c r="Y84" s="147">
        <f t="shared" si="124"/>
        <v>0</v>
      </c>
      <c r="Z84" s="146"/>
      <c r="AA84" s="149">
        <f t="shared" si="110"/>
        <v>0</v>
      </c>
      <c r="AB84" s="146">
        <f t="shared" si="90"/>
        <v>0</v>
      </c>
      <c r="AC84" s="147">
        <f t="shared" si="111"/>
        <v>0</v>
      </c>
      <c r="AD84" s="146"/>
      <c r="AE84" s="150">
        <f t="shared" si="112"/>
        <v>0</v>
      </c>
      <c r="AF84" s="158"/>
      <c r="AG84" s="164"/>
      <c r="AH84" s="132">
        <f t="shared" si="91"/>
        <v>0</v>
      </c>
      <c r="AI84" s="147">
        <f t="shared" si="125"/>
        <v>0</v>
      </c>
      <c r="AJ84" s="164"/>
      <c r="AK84" s="149">
        <f t="shared" si="113"/>
        <v>0</v>
      </c>
      <c r="AL84" s="146">
        <f t="shared" si="92"/>
        <v>0</v>
      </c>
      <c r="AM84" s="147">
        <f t="shared" si="114"/>
        <v>0</v>
      </c>
      <c r="AN84" s="164"/>
      <c r="AO84" s="150">
        <f t="shared" si="115"/>
        <v>0</v>
      </c>
      <c r="AP84" s="130">
        <f t="shared" si="93"/>
        <v>0</v>
      </c>
      <c r="AQ84" s="140">
        <f t="shared" si="93"/>
        <v>0</v>
      </c>
      <c r="AR84" s="132">
        <f t="shared" si="94"/>
        <v>0</v>
      </c>
      <c r="AS84" s="147">
        <f t="shared" si="126"/>
        <v>0</v>
      </c>
      <c r="AT84" s="140">
        <f t="shared" si="95"/>
        <v>0</v>
      </c>
      <c r="AU84" s="149">
        <f t="shared" si="116"/>
        <v>0</v>
      </c>
      <c r="AV84" s="146">
        <f t="shared" si="96"/>
        <v>0</v>
      </c>
      <c r="AW84" s="147">
        <f t="shared" si="117"/>
        <v>0</v>
      </c>
      <c r="AX84" s="140">
        <f t="shared" si="97"/>
        <v>0</v>
      </c>
      <c r="AY84" s="150">
        <f t="shared" si="118"/>
        <v>0</v>
      </c>
      <c r="AZ84" s="158"/>
      <c r="BA84" s="158"/>
      <c r="BB84" s="132">
        <f t="shared" si="98"/>
        <v>0</v>
      </c>
      <c r="BC84" s="147">
        <f t="shared" si="127"/>
        <v>0</v>
      </c>
      <c r="BD84" s="130">
        <f t="shared" si="99"/>
        <v>0</v>
      </c>
      <c r="BE84" s="132">
        <f t="shared" si="99"/>
        <v>0</v>
      </c>
      <c r="BF84" s="132">
        <f t="shared" si="100"/>
        <v>0</v>
      </c>
      <c r="BG84" s="147">
        <f t="shared" si="128"/>
        <v>0</v>
      </c>
      <c r="BH84" s="132">
        <f t="shared" si="101"/>
        <v>0</v>
      </c>
      <c r="BI84" s="149">
        <f t="shared" si="119"/>
        <v>0</v>
      </c>
      <c r="BJ84" s="146">
        <f t="shared" si="102"/>
        <v>0</v>
      </c>
      <c r="BK84" s="147">
        <f t="shared" si="120"/>
        <v>0</v>
      </c>
      <c r="BL84" s="132">
        <f t="shared" si="103"/>
        <v>0</v>
      </c>
      <c r="BM84" s="150">
        <f t="shared" si="121"/>
        <v>0</v>
      </c>
      <c r="BN84" s="151">
        <f t="shared" si="84"/>
        <v>0</v>
      </c>
      <c r="BO84" s="138"/>
    </row>
    <row r="85" spans="1:67" ht="16.5" hidden="1" thickBot="1" x14ac:dyDescent="0.3">
      <c r="A85" s="152" t="s">
        <v>1279</v>
      </c>
      <c r="B85" s="152">
        <f>SUM(B63:B84)</f>
        <v>0</v>
      </c>
      <c r="C85" s="153">
        <f>SUM(C63:C84)</f>
        <v>0</v>
      </c>
      <c r="D85" s="153">
        <f>SUM(D63:D84)</f>
        <v>0</v>
      </c>
      <c r="E85" s="154">
        <f t="shared" si="122"/>
        <v>0</v>
      </c>
      <c r="F85" s="153">
        <f>SUM(F63:F84)</f>
        <v>0</v>
      </c>
      <c r="G85" s="154">
        <f t="shared" si="104"/>
        <v>0</v>
      </c>
      <c r="H85" s="153">
        <f>SUM(H63:H84)</f>
        <v>0</v>
      </c>
      <c r="I85" s="154">
        <f t="shared" si="105"/>
        <v>0</v>
      </c>
      <c r="J85" s="153">
        <f>SUM(J63:J84)</f>
        <v>0</v>
      </c>
      <c r="K85" s="156">
        <f t="shared" si="106"/>
        <v>0</v>
      </c>
      <c r="L85" s="152">
        <f>SUM(L63:L84)</f>
        <v>0</v>
      </c>
      <c r="M85" s="153">
        <f>SUM(M63:M84)</f>
        <v>0</v>
      </c>
      <c r="N85" s="153">
        <f>SUM(N63:N84)</f>
        <v>0</v>
      </c>
      <c r="O85" s="154">
        <f t="shared" si="123"/>
        <v>0</v>
      </c>
      <c r="P85" s="153">
        <f>SUM(P63:P84)</f>
        <v>0</v>
      </c>
      <c r="Q85" s="154">
        <f t="shared" si="107"/>
        <v>0</v>
      </c>
      <c r="R85" s="153">
        <f>SUM(R63:R84)</f>
        <v>0</v>
      </c>
      <c r="S85" s="154">
        <f t="shared" si="108"/>
        <v>0</v>
      </c>
      <c r="T85" s="153">
        <f>SUM(T63:T84)</f>
        <v>0</v>
      </c>
      <c r="U85" s="156">
        <f t="shared" si="109"/>
        <v>0</v>
      </c>
      <c r="V85" s="152">
        <f>SUM(V63:V84)</f>
        <v>0</v>
      </c>
      <c r="W85" s="153">
        <f>SUM(W63:W84)</f>
        <v>0</v>
      </c>
      <c r="X85" s="153">
        <f>SUM(X63:X84)</f>
        <v>0</v>
      </c>
      <c r="Y85" s="154">
        <f t="shared" si="124"/>
        <v>0</v>
      </c>
      <c r="Z85" s="153">
        <f>SUM(Z63:Z84)</f>
        <v>0</v>
      </c>
      <c r="AA85" s="154">
        <f t="shared" si="110"/>
        <v>0</v>
      </c>
      <c r="AB85" s="153">
        <f>SUM(AB63:AB84)</f>
        <v>0</v>
      </c>
      <c r="AC85" s="154">
        <f t="shared" si="111"/>
        <v>0</v>
      </c>
      <c r="AD85" s="153">
        <f>SUM(AD63:AD84)</f>
        <v>0</v>
      </c>
      <c r="AE85" s="156">
        <f t="shared" si="112"/>
        <v>0</v>
      </c>
      <c r="AF85" s="152">
        <f>SUM(AF63:AF84)</f>
        <v>0</v>
      </c>
      <c r="AG85" s="153">
        <f>SUM(AG63:AG84)</f>
        <v>0</v>
      </c>
      <c r="AH85" s="153">
        <f>SUM(AH63:AH84)</f>
        <v>0</v>
      </c>
      <c r="AI85" s="154">
        <f t="shared" si="125"/>
        <v>0</v>
      </c>
      <c r="AJ85" s="153">
        <f>SUM(AJ63:AJ84)</f>
        <v>0</v>
      </c>
      <c r="AK85" s="154">
        <f t="shared" si="113"/>
        <v>0</v>
      </c>
      <c r="AL85" s="153">
        <f>SUM(AL63:AL84)</f>
        <v>0</v>
      </c>
      <c r="AM85" s="154">
        <f t="shared" si="114"/>
        <v>0</v>
      </c>
      <c r="AN85" s="153">
        <f>SUM(AN63:AN84)</f>
        <v>0</v>
      </c>
      <c r="AO85" s="156">
        <f t="shared" si="115"/>
        <v>0</v>
      </c>
      <c r="AP85" s="152">
        <f>SUM(AP63:AP84)</f>
        <v>0</v>
      </c>
      <c r="AQ85" s="153">
        <f>SUM(AQ63:AQ84)</f>
        <v>0</v>
      </c>
      <c r="AR85" s="153">
        <f>SUM(AR63:AR84)</f>
        <v>0</v>
      </c>
      <c r="AS85" s="154">
        <f t="shared" si="126"/>
        <v>0</v>
      </c>
      <c r="AT85" s="153">
        <f>SUM(AT63:AT84)</f>
        <v>0</v>
      </c>
      <c r="AU85" s="154">
        <f t="shared" si="116"/>
        <v>0</v>
      </c>
      <c r="AV85" s="153">
        <f>SUM(AV63:AV84)</f>
        <v>0</v>
      </c>
      <c r="AW85" s="154">
        <f t="shared" si="117"/>
        <v>0</v>
      </c>
      <c r="AX85" s="153">
        <f>SUM(AX63:AX84)</f>
        <v>0</v>
      </c>
      <c r="AY85" s="156">
        <f t="shared" si="118"/>
        <v>0</v>
      </c>
      <c r="AZ85" s="152">
        <f>SUM(AZ63:AZ84)</f>
        <v>0</v>
      </c>
      <c r="BA85" s="153">
        <f>SUM(BA63:BA84)</f>
        <v>0</v>
      </c>
      <c r="BB85" s="153">
        <f>SUM(BB63:BB84)</f>
        <v>0</v>
      </c>
      <c r="BC85" s="154">
        <f t="shared" si="127"/>
        <v>0</v>
      </c>
      <c r="BD85" s="152">
        <f>SUM(BD63:BD84)</f>
        <v>0</v>
      </c>
      <c r="BE85" s="153">
        <f>SUM(BE63:BE84)</f>
        <v>0</v>
      </c>
      <c r="BF85" s="153">
        <f>SUM(BF63:BF84)</f>
        <v>0</v>
      </c>
      <c r="BG85" s="154">
        <f t="shared" si="128"/>
        <v>0</v>
      </c>
      <c r="BH85" s="153">
        <f>SUM(BH63:BH84)</f>
        <v>0</v>
      </c>
      <c r="BI85" s="154">
        <f t="shared" si="119"/>
        <v>0</v>
      </c>
      <c r="BJ85" s="153">
        <f>SUM(BJ63:BJ84)</f>
        <v>0</v>
      </c>
      <c r="BK85" s="154">
        <f t="shared" si="120"/>
        <v>0</v>
      </c>
      <c r="BL85" s="153">
        <f>SUM(BL63:BL84)</f>
        <v>0</v>
      </c>
      <c r="BM85" s="156">
        <f t="shared" si="121"/>
        <v>0</v>
      </c>
      <c r="BN85" s="153">
        <f>SUM(BN63:BN84)</f>
        <v>0</v>
      </c>
      <c r="BO85" s="138"/>
    </row>
    <row r="86" spans="1:67" ht="16.5" hidden="1" thickBot="1" x14ac:dyDescent="0.3">
      <c r="A86" s="152" t="s">
        <v>1280</v>
      </c>
      <c r="B86" s="152">
        <f>SUM(B54+B62+B85)</f>
        <v>3257906243042</v>
      </c>
      <c r="C86" s="153">
        <f>SUM(C54+C62+C85)</f>
        <v>192084344</v>
      </c>
      <c r="D86" s="153">
        <f>SUM(D54+D62+D85)</f>
        <v>3258098327386</v>
      </c>
      <c r="E86" s="154">
        <f t="shared" si="122"/>
        <v>0</v>
      </c>
      <c r="F86" s="153">
        <f>SUM(F54+F62+F85)</f>
        <v>570844000749</v>
      </c>
      <c r="G86" s="165">
        <f t="shared" si="104"/>
        <v>17.520772652892678</v>
      </c>
      <c r="H86" s="166">
        <f>SUM(H54+H62+H85)</f>
        <v>279471878894</v>
      </c>
      <c r="I86" s="165">
        <f t="shared" si="105"/>
        <v>8.5777607306966299</v>
      </c>
      <c r="J86" s="166">
        <f>SUM(J54+J62+J85)</f>
        <v>850315879643</v>
      </c>
      <c r="K86" s="167">
        <f t="shared" si="106"/>
        <v>26.098533383589306</v>
      </c>
      <c r="L86" s="152">
        <f>SUM(L54+L62+L85)</f>
        <v>554427918099</v>
      </c>
      <c r="M86" s="153">
        <f>SUM(M54+M62+M85)</f>
        <v>0</v>
      </c>
      <c r="N86" s="153">
        <f>SUM(N54+N62+N85)</f>
        <v>554427918099</v>
      </c>
      <c r="O86" s="154">
        <f t="shared" si="123"/>
        <v>0</v>
      </c>
      <c r="P86" s="166">
        <f>SUM(P54+P62+P85)</f>
        <v>117528497688</v>
      </c>
      <c r="Q86" s="165">
        <f t="shared" si="107"/>
        <v>21.198156487317043</v>
      </c>
      <c r="R86" s="166">
        <f>SUM(R54+R62+R85)</f>
        <v>254384044220</v>
      </c>
      <c r="S86" s="165">
        <f t="shared" si="108"/>
        <v>45.88225735316896</v>
      </c>
      <c r="T86" s="166">
        <f>SUM(T54+T62+T85)</f>
        <v>371912541908</v>
      </c>
      <c r="U86" s="167">
        <f t="shared" si="109"/>
        <v>67.080413840486003</v>
      </c>
      <c r="V86" s="152">
        <f>SUM(V54+V62+V85)</f>
        <v>984245561000</v>
      </c>
      <c r="W86" s="153">
        <f>SUM(W54+W62+W85)</f>
        <v>0</v>
      </c>
      <c r="X86" s="153">
        <f>SUM(X54+X62+X85)</f>
        <v>984245561000</v>
      </c>
      <c r="Y86" s="154">
        <f t="shared" si="124"/>
        <v>0</v>
      </c>
      <c r="Z86" s="166">
        <f>SUM(Z54+Z62+Z85)</f>
        <v>69766869094</v>
      </c>
      <c r="AA86" s="165">
        <f t="shared" si="110"/>
        <v>7.088360045344416</v>
      </c>
      <c r="AB86" s="166">
        <f>SUM(AB54+AB62+AB85)</f>
        <v>28811745713</v>
      </c>
      <c r="AC86" s="165">
        <f t="shared" si="111"/>
        <v>2.9272924211847169</v>
      </c>
      <c r="AD86" s="166">
        <f>SUM(AD54+AD62+AD85)</f>
        <v>98578614807</v>
      </c>
      <c r="AE86" s="167">
        <f t="shared" si="112"/>
        <v>10.015652466529133</v>
      </c>
      <c r="AF86" s="152">
        <f>SUM(AF54+AF62+AF85)</f>
        <v>19784655160188</v>
      </c>
      <c r="AG86" s="153">
        <f>SUM(AG54+AG62+AG85)</f>
        <v>-176632617097</v>
      </c>
      <c r="AH86" s="153">
        <f>SUM(AH54+AH62+AH85)</f>
        <v>19608022543091</v>
      </c>
      <c r="AI86" s="154">
        <f t="shared" si="125"/>
        <v>0</v>
      </c>
      <c r="AJ86" s="166">
        <f>SUM(AJ54+AJ62+AJ85)</f>
        <v>1629695742240</v>
      </c>
      <c r="AK86" s="165">
        <f t="shared" si="113"/>
        <v>8.3113722388810309</v>
      </c>
      <c r="AL86" s="166">
        <f>SUM(AL54+AL62+AL85)</f>
        <v>2700476498650</v>
      </c>
      <c r="AM86" s="165">
        <f t="shared" si="114"/>
        <v>13.772304130696384</v>
      </c>
      <c r="AN86" s="166">
        <f>SUM(AN54+AN62+AN85)</f>
        <v>4330172240890</v>
      </c>
      <c r="AO86" s="167">
        <f t="shared" si="115"/>
        <v>22.083676369577418</v>
      </c>
      <c r="AP86" s="152">
        <f>SUM(AP54+AP62+AP85)</f>
        <v>24581234882329</v>
      </c>
      <c r="AQ86" s="153">
        <f>SUM(AQ54+AQ62+AQ85)</f>
        <v>-176440532753</v>
      </c>
      <c r="AR86" s="153">
        <f>SUM(AR54+AR62+AR85)</f>
        <v>24404794349576</v>
      </c>
      <c r="AS86" s="154">
        <f t="shared" si="126"/>
        <v>0</v>
      </c>
      <c r="AT86" s="153">
        <f>SUM(AT54+AT62+AT85)</f>
        <v>2387835109771</v>
      </c>
      <c r="AU86" s="165">
        <f t="shared" si="116"/>
        <v>9.784286954306932</v>
      </c>
      <c r="AV86" s="166">
        <f>SUM(AV54+AV62+AV85)</f>
        <v>3263144167477</v>
      </c>
      <c r="AW86" s="165">
        <f t="shared" si="117"/>
        <v>13.370914422533097</v>
      </c>
      <c r="AX86" s="153">
        <f>SUM(AX54+AX62+AX85)</f>
        <v>5650979277248</v>
      </c>
      <c r="AY86" s="167">
        <f t="shared" si="118"/>
        <v>23.155201376840033</v>
      </c>
      <c r="AZ86" s="152">
        <f>SUM(AZ54+AZ62+AZ85)</f>
        <v>170742178650</v>
      </c>
      <c r="BA86" s="153">
        <f>SUM(BA54+BA62+BA85)</f>
        <v>0</v>
      </c>
      <c r="BB86" s="153">
        <f>SUM(BB54+BB62+BB85)</f>
        <v>170742178650</v>
      </c>
      <c r="BC86" s="154">
        <f t="shared" si="127"/>
        <v>0</v>
      </c>
      <c r="BD86" s="152">
        <f>SUM(BD54+BD62+BD85)</f>
        <v>24751977060979</v>
      </c>
      <c r="BE86" s="153">
        <f>SUM(BE54+BE62+BE85)</f>
        <v>-176440532753</v>
      </c>
      <c r="BF86" s="153">
        <f>SUM(BF54+BF62+BF85)</f>
        <v>24575536528226</v>
      </c>
      <c r="BG86" s="154">
        <f t="shared" si="128"/>
        <v>0</v>
      </c>
      <c r="BH86" s="153">
        <f>SUM(BH54+BH62+BH85)</f>
        <v>2387835109771</v>
      </c>
      <c r="BI86" s="165">
        <f t="shared" si="119"/>
        <v>9.7163091720438111</v>
      </c>
      <c r="BJ86" s="166">
        <f>SUM(BJ54+BJ62+BJ85)</f>
        <v>3263144167477</v>
      </c>
      <c r="BK86" s="165">
        <f t="shared" si="120"/>
        <v>13.278018014903342</v>
      </c>
      <c r="BL86" s="153">
        <f>SUM(BL54+BL62+BL85)</f>
        <v>5650979277248</v>
      </c>
      <c r="BM86" s="167">
        <f t="shared" si="121"/>
        <v>22.994327186947157</v>
      </c>
      <c r="BN86" s="153">
        <f>SUM(BN54+BN62+BN85)</f>
        <v>18924557250978</v>
      </c>
      <c r="BO86" s="118"/>
    </row>
    <row r="88" spans="1:67" x14ac:dyDescent="0.25">
      <c r="A88" s="138"/>
      <c r="B88" s="138">
        <f>SUM('[3]gastos ctas'!D9)</f>
        <v>2191111179000</v>
      </c>
      <c r="C88" s="138">
        <f>SUM('[3]gastos ctas'!E9)</f>
        <v>192084344</v>
      </c>
      <c r="D88" s="138">
        <f>SUM('[3]gastos ctas'!F9)</f>
        <v>2191303263344</v>
      </c>
      <c r="E88" s="138"/>
      <c r="F88" s="138">
        <f>SUM('[3]gastos ctas'!J9)</f>
        <v>360594448143</v>
      </c>
      <c r="G88" s="138"/>
      <c r="H88" s="138">
        <f>SUM('[3]gastos ctas'!L9)</f>
        <v>100508617130</v>
      </c>
      <c r="I88" s="138"/>
      <c r="J88" s="138">
        <f>SUM('[3]gastos ctas'!N9)</f>
        <v>461103065273</v>
      </c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>
        <f>SUM('[3]gastos ctas'!D308)</f>
        <v>795619956000</v>
      </c>
      <c r="W88" s="138">
        <f>SUM('[3]gastos ctas'!E308)</f>
        <v>0</v>
      </c>
      <c r="X88" s="138">
        <f>SUM('[3]gastos ctas'!F308)</f>
        <v>795619956000</v>
      </c>
      <c r="Y88" s="138"/>
      <c r="Z88" s="138">
        <f>SUM('[3]gastos ctas'!J308)</f>
        <v>53771154967</v>
      </c>
      <c r="AA88" s="138"/>
      <c r="AB88" s="138">
        <f>SUM('[3]gastos ctas'!L308)</f>
        <v>0</v>
      </c>
      <c r="AC88" s="138"/>
      <c r="AD88" s="138">
        <f>SUM('[3]gastos ctas'!N308)</f>
        <v>53771154967</v>
      </c>
      <c r="AE88" s="138"/>
      <c r="AF88" s="138">
        <f>SUM('[3]gastos ctas'!D328)</f>
        <v>14315549965000</v>
      </c>
      <c r="AG88" s="138">
        <f>SUM('[3]gastos ctas'!E328)</f>
        <v>23367382903</v>
      </c>
      <c r="AH88" s="138">
        <f>SUM('[3]gastos ctas'!F328)</f>
        <v>14338917347903</v>
      </c>
      <c r="AI88" s="138"/>
      <c r="AJ88" s="138">
        <f>SUM('[3]gastos ctas'!J328)</f>
        <v>941757994768</v>
      </c>
      <c r="AK88" s="138"/>
      <c r="AL88" s="138">
        <f>SUM('[3]gastos ctas'!L328)</f>
        <v>1649407660701</v>
      </c>
      <c r="AM88" s="138"/>
      <c r="AN88" s="138">
        <f>SUM('[3]gastos ctas'!N328)</f>
        <v>2591165655469</v>
      </c>
      <c r="AO88" s="138"/>
      <c r="AP88" s="138">
        <f>SUM('[3]gastos ctas'!D7)</f>
        <v>17302281100000</v>
      </c>
      <c r="AQ88" s="138">
        <f>SUM('[3]gastos ctas'!E7)</f>
        <v>23559467247</v>
      </c>
      <c r="AR88" s="138">
        <f>SUM('[3]gastos ctas'!F7)</f>
        <v>17325840567247</v>
      </c>
      <c r="AS88" s="138"/>
      <c r="AT88" s="138">
        <f>SUM('[3]gastos ctas'!J7)</f>
        <v>1356123597878</v>
      </c>
      <c r="AU88" s="138"/>
      <c r="AV88" s="138">
        <f>SUM('[3]gastos ctas'!L7)</f>
        <v>1749916277831</v>
      </c>
      <c r="AW88" s="138"/>
      <c r="AX88" s="138">
        <f>SUM('[3]gastos ctas'!N7)</f>
        <v>3106039875709</v>
      </c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</row>
    <row r="89" spans="1:67" x14ac:dyDescent="0.25">
      <c r="A89" s="138"/>
      <c r="B89" s="138">
        <f>SUM(B54-B88)</f>
        <v>-330390000</v>
      </c>
      <c r="C89" s="138">
        <f t="shared" ref="C89:J89" si="129">SUM(C54-C88)</f>
        <v>0</v>
      </c>
      <c r="D89" s="138">
        <f t="shared" si="129"/>
        <v>-330390000</v>
      </c>
      <c r="E89" s="138"/>
      <c r="F89" s="138">
        <f t="shared" si="129"/>
        <v>-126903</v>
      </c>
      <c r="G89" s="138"/>
      <c r="H89" s="138">
        <f t="shared" si="129"/>
        <v>-3315998</v>
      </c>
      <c r="I89" s="138"/>
      <c r="J89" s="138">
        <f t="shared" si="129"/>
        <v>-3442901</v>
      </c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>
        <f>SUM(V54-V88)</f>
        <v>135143210000</v>
      </c>
      <c r="W89" s="138">
        <f t="shared" ref="W89:X89" si="130">SUM(W54-W88)</f>
        <v>0</v>
      </c>
      <c r="X89" s="138">
        <f t="shared" si="130"/>
        <v>135143210000</v>
      </c>
      <c r="Y89" s="138"/>
      <c r="Z89" s="138">
        <f t="shared" ref="Z89" si="131">SUM(Z54-Z88)</f>
        <v>0</v>
      </c>
      <c r="AA89" s="138"/>
      <c r="AB89" s="138">
        <f t="shared" ref="AB89" si="132">SUM(AB54-AB88)</f>
        <v>0</v>
      </c>
      <c r="AC89" s="138"/>
      <c r="AD89" s="138">
        <f t="shared" ref="AD89" si="133">SUM(AD54-AD88)</f>
        <v>0</v>
      </c>
      <c r="AE89" s="138"/>
      <c r="AF89" s="138">
        <f>SUM(AF54-AF88)</f>
        <v>0</v>
      </c>
      <c r="AG89" s="138">
        <f t="shared" ref="AG89:AH89" si="134">SUM(AG54-AG88)</f>
        <v>0</v>
      </c>
      <c r="AH89" s="138">
        <f t="shared" si="134"/>
        <v>0</v>
      </c>
      <c r="AI89" s="138"/>
      <c r="AJ89" s="138">
        <f t="shared" ref="AJ89" si="135">SUM(AJ54-AJ88)</f>
        <v>0</v>
      </c>
      <c r="AK89" s="138"/>
      <c r="AL89" s="138">
        <f t="shared" ref="AL89" si="136">SUM(AL54-AL88)</f>
        <v>0</v>
      </c>
      <c r="AM89" s="138"/>
      <c r="AN89" s="138">
        <f t="shared" ref="AN89" si="137">SUM(AN54-AN88)</f>
        <v>0</v>
      </c>
      <c r="AO89" s="138"/>
      <c r="AP89" s="138">
        <f>SUM(AP54-AP88)</f>
        <v>134812820000</v>
      </c>
      <c r="AQ89" s="138">
        <f t="shared" ref="AQ89:AR89" si="138">SUM(AQ54-AQ88)</f>
        <v>0</v>
      </c>
      <c r="AR89" s="138">
        <f t="shared" si="138"/>
        <v>134812820000</v>
      </c>
      <c r="AS89" s="138"/>
      <c r="AT89" s="138">
        <f t="shared" ref="AT89" si="139">SUM(AT54-AT88)</f>
        <v>-126903</v>
      </c>
      <c r="AU89" s="138"/>
      <c r="AV89" s="138">
        <f t="shared" ref="AV89" si="140">SUM(AV54-AV88)</f>
        <v>-3315998</v>
      </c>
      <c r="AW89" s="138"/>
      <c r="AX89" s="138">
        <f t="shared" ref="AX89" si="141">SUM(AX54-AX88)</f>
        <v>-3442901</v>
      </c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</row>
  </sheetData>
  <mergeCells count="20">
    <mergeCell ref="AZ2:BC2"/>
    <mergeCell ref="BD2:BG2"/>
    <mergeCell ref="BH2:BN2"/>
    <mergeCell ref="BD1:BN1"/>
    <mergeCell ref="AZ1:BC1"/>
    <mergeCell ref="Z2:AE2"/>
    <mergeCell ref="AF2:AI2"/>
    <mergeCell ref="AJ2:AO2"/>
    <mergeCell ref="AP2:AS2"/>
    <mergeCell ref="B1:K1"/>
    <mergeCell ref="L1:U1"/>
    <mergeCell ref="V1:AE1"/>
    <mergeCell ref="AF1:AO1"/>
    <mergeCell ref="AP1:AY1"/>
    <mergeCell ref="B2:E2"/>
    <mergeCell ref="F2:K2"/>
    <mergeCell ref="L2:O2"/>
    <mergeCell ref="P2:U2"/>
    <mergeCell ref="V2:Y2"/>
    <mergeCell ref="AT2:AY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3"/>
  <sheetViews>
    <sheetView topLeftCell="P1" workbookViewId="0">
      <selection activeCell="AI47" sqref="AI47"/>
    </sheetView>
  </sheetViews>
  <sheetFormatPr baseColWidth="10" defaultRowHeight="15.75" x14ac:dyDescent="0.25"/>
  <cols>
    <col min="1" max="1" width="24.25" customWidth="1"/>
    <col min="2" max="2" width="16" bestFit="1" customWidth="1"/>
    <col min="3" max="3" width="12.875" bestFit="1" customWidth="1"/>
    <col min="4" max="4" width="14.25" bestFit="1" customWidth="1"/>
    <col min="5" max="5" width="7" bestFit="1" customWidth="1"/>
    <col min="6" max="6" width="14.25" bestFit="1" customWidth="1"/>
    <col min="7" max="7" width="6.625" bestFit="1" customWidth="1"/>
    <col min="8" max="10" width="14.25" bestFit="1" customWidth="1"/>
    <col min="11" max="11" width="7" bestFit="1" customWidth="1"/>
    <col min="12" max="12" width="12.875" bestFit="1" customWidth="1"/>
    <col min="13" max="13" width="6.625" bestFit="1" customWidth="1"/>
    <col min="14" max="14" width="14.25" bestFit="1" customWidth="1"/>
    <col min="15" max="15" width="12.875" bestFit="1" customWidth="1"/>
    <col min="16" max="16" width="14.25" bestFit="1" customWidth="1"/>
    <col min="17" max="17" width="7" bestFit="1" customWidth="1"/>
    <col min="18" max="18" width="12.875" bestFit="1" customWidth="1"/>
    <col min="19" max="19" width="6.625" bestFit="1" customWidth="1"/>
    <col min="20" max="20" width="14.25" bestFit="1" customWidth="1"/>
    <col min="21" max="21" width="6.625" customWidth="1"/>
    <col min="22" max="22" width="14.25" bestFit="1" customWidth="1"/>
    <col min="23" max="23" width="6.625" customWidth="1"/>
    <col min="24" max="24" width="12.875" bestFit="1" customWidth="1"/>
    <col min="25" max="25" width="7.125" bestFit="1" customWidth="1"/>
    <col min="26" max="26" width="15.125" bestFit="1" customWidth="1"/>
    <col min="27" max="27" width="12.875" bestFit="1" customWidth="1"/>
    <col min="28" max="28" width="15.125" bestFit="1" customWidth="1"/>
    <col min="29" max="29" width="7" bestFit="1" customWidth="1"/>
    <col min="30" max="30" width="14.25" bestFit="1" customWidth="1"/>
    <col min="31" max="31" width="6.625" bestFit="1" customWidth="1"/>
    <col min="32" max="32" width="15.125" bestFit="1" customWidth="1"/>
    <col min="33" max="33" width="16" bestFit="1" customWidth="1"/>
    <col min="34" max="34" width="13" bestFit="1" customWidth="1"/>
  </cols>
  <sheetData>
    <row r="1" spans="1:33" x14ac:dyDescent="0.25">
      <c r="A1" s="118"/>
      <c r="B1" s="233" t="s">
        <v>1333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118"/>
    </row>
    <row r="2" spans="1:33" x14ac:dyDescent="0.25">
      <c r="A2" s="171" t="s">
        <v>1298</v>
      </c>
      <c r="B2" s="233" t="s">
        <v>1338</v>
      </c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118"/>
    </row>
    <row r="3" spans="1:33" ht="23.25" x14ac:dyDescent="0.25">
      <c r="A3" s="171" t="s">
        <v>1299</v>
      </c>
      <c r="B3" s="233" t="s">
        <v>1339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118"/>
    </row>
    <row r="4" spans="1:33" ht="16.5" thickBot="1" x14ac:dyDescent="0.3">
      <c r="A4" s="172"/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</row>
    <row r="5" spans="1:33" x14ac:dyDescent="0.25">
      <c r="A5" s="173"/>
      <c r="B5" s="229" t="s">
        <v>21</v>
      </c>
      <c r="C5" s="229"/>
      <c r="D5" s="229"/>
      <c r="E5" s="229"/>
      <c r="F5" s="229"/>
      <c r="G5" s="230"/>
      <c r="H5" s="231" t="s">
        <v>192</v>
      </c>
      <c r="I5" s="229"/>
      <c r="J5" s="229"/>
      <c r="K5" s="229"/>
      <c r="L5" s="229"/>
      <c r="M5" s="230"/>
      <c r="N5" s="231" t="s">
        <v>266</v>
      </c>
      <c r="O5" s="229"/>
      <c r="P5" s="229"/>
      <c r="Q5" s="229"/>
      <c r="R5" s="229"/>
      <c r="S5" s="230"/>
      <c r="T5" s="231" t="s">
        <v>1327</v>
      </c>
      <c r="U5" s="229"/>
      <c r="V5" s="229"/>
      <c r="W5" s="229"/>
      <c r="X5" s="229"/>
      <c r="Y5" s="230"/>
      <c r="Z5" s="231" t="s">
        <v>1300</v>
      </c>
      <c r="AA5" s="229"/>
      <c r="AB5" s="229"/>
      <c r="AC5" s="229"/>
      <c r="AD5" s="229"/>
      <c r="AE5" s="229"/>
      <c r="AF5" s="230"/>
      <c r="AG5" s="138"/>
    </row>
    <row r="6" spans="1:33" x14ac:dyDescent="0.25">
      <c r="A6" s="174"/>
      <c r="B6" s="225" t="s">
        <v>1301</v>
      </c>
      <c r="C6" s="225"/>
      <c r="D6" s="225"/>
      <c r="E6" s="225"/>
      <c r="F6" s="225" t="s">
        <v>1183</v>
      </c>
      <c r="G6" s="226"/>
      <c r="H6" s="232" t="s">
        <v>1301</v>
      </c>
      <c r="I6" s="225"/>
      <c r="J6" s="225"/>
      <c r="K6" s="225"/>
      <c r="L6" s="225" t="s">
        <v>1183</v>
      </c>
      <c r="M6" s="226"/>
      <c r="N6" s="232" t="s">
        <v>1301</v>
      </c>
      <c r="O6" s="225"/>
      <c r="P6" s="225"/>
      <c r="Q6" s="225"/>
      <c r="R6" s="225" t="s">
        <v>1183</v>
      </c>
      <c r="S6" s="226"/>
      <c r="T6" s="232" t="s">
        <v>1301</v>
      </c>
      <c r="U6" s="225"/>
      <c r="V6" s="225"/>
      <c r="W6" s="225"/>
      <c r="X6" s="225" t="s">
        <v>1183</v>
      </c>
      <c r="Y6" s="226"/>
      <c r="Z6" s="232" t="s">
        <v>1301</v>
      </c>
      <c r="AA6" s="225"/>
      <c r="AB6" s="225"/>
      <c r="AC6" s="225"/>
      <c r="AD6" s="225" t="s">
        <v>1183</v>
      </c>
      <c r="AE6" s="225"/>
      <c r="AF6" s="226"/>
      <c r="AG6" s="138"/>
    </row>
    <row r="7" spans="1:33" ht="16.5" thickBot="1" x14ac:dyDescent="0.3">
      <c r="A7" s="175" t="s">
        <v>1184</v>
      </c>
      <c r="B7" s="176" t="s">
        <v>1185</v>
      </c>
      <c r="C7" s="176" t="s">
        <v>1302</v>
      </c>
      <c r="D7" s="176" t="s">
        <v>1187</v>
      </c>
      <c r="E7" s="176" t="s">
        <v>1303</v>
      </c>
      <c r="F7" s="176" t="s">
        <v>1304</v>
      </c>
      <c r="G7" s="177" t="s">
        <v>1190</v>
      </c>
      <c r="H7" s="178" t="s">
        <v>1185</v>
      </c>
      <c r="I7" s="176" t="s">
        <v>1302</v>
      </c>
      <c r="J7" s="176" t="s">
        <v>1187</v>
      </c>
      <c r="K7" s="176" t="s">
        <v>1303</v>
      </c>
      <c r="L7" s="176" t="s">
        <v>1304</v>
      </c>
      <c r="M7" s="177" t="s">
        <v>1190</v>
      </c>
      <c r="N7" s="178" t="s">
        <v>1185</v>
      </c>
      <c r="O7" s="176" t="s">
        <v>1302</v>
      </c>
      <c r="P7" s="176" t="s">
        <v>1187</v>
      </c>
      <c r="Q7" s="176" t="s">
        <v>1303</v>
      </c>
      <c r="R7" s="176" t="s">
        <v>1304</v>
      </c>
      <c r="S7" s="177" t="s">
        <v>1190</v>
      </c>
      <c r="T7" s="178" t="s">
        <v>1185</v>
      </c>
      <c r="U7" s="176" t="s">
        <v>1302</v>
      </c>
      <c r="V7" s="176" t="s">
        <v>1187</v>
      </c>
      <c r="W7" s="176" t="s">
        <v>1303</v>
      </c>
      <c r="X7" s="176" t="s">
        <v>1304</v>
      </c>
      <c r="Y7" s="177" t="s">
        <v>1190</v>
      </c>
      <c r="Z7" s="178" t="s">
        <v>1185</v>
      </c>
      <c r="AA7" s="176" t="s">
        <v>1302</v>
      </c>
      <c r="AB7" s="176" t="s">
        <v>1187</v>
      </c>
      <c r="AC7" s="176" t="s">
        <v>1303</v>
      </c>
      <c r="AD7" s="176" t="s">
        <v>1304</v>
      </c>
      <c r="AE7" s="176" t="s">
        <v>1190</v>
      </c>
      <c r="AF7" s="177" t="s">
        <v>1197</v>
      </c>
      <c r="AG7" s="179"/>
    </row>
    <row r="8" spans="1:33" ht="27" hidden="1" thickBot="1" x14ac:dyDescent="0.3">
      <c r="A8" s="180" t="s">
        <v>1305</v>
      </c>
      <c r="B8" s="181">
        <f>SUM([4]hda!C13)</f>
        <v>7318011095000</v>
      </c>
      <c r="C8" s="181">
        <f>SUM([4]hda!D13)</f>
        <v>0</v>
      </c>
      <c r="D8" s="181">
        <f>SUM(B8:C8)</f>
        <v>7318011095000</v>
      </c>
      <c r="E8" s="182">
        <f t="shared" ref="E8:E32" si="0">IF(OR(D8=0,D$32=0),0,(D8/D$32)*100)</f>
        <v>93.231365481839134</v>
      </c>
      <c r="F8" s="181">
        <f>SUM([4]hda!G13)</f>
        <v>1671711547057</v>
      </c>
      <c r="G8" s="183">
        <f>IF(OR(F8=0,D8=0),0,(F8/D8)*100)</f>
        <v>22.843796290486491</v>
      </c>
      <c r="H8" s="184">
        <f>SUM([4]hda!C199)</f>
        <v>2318180785000</v>
      </c>
      <c r="I8" s="153">
        <f>SUM([4]hda!D199)</f>
        <v>0</v>
      </c>
      <c r="J8" s="153">
        <f>SUM(H8:I8)</f>
        <v>2318180785000</v>
      </c>
      <c r="K8" s="155">
        <f t="shared" ref="K8:K32" si="1">IF(OR(J8=0,J$32=0),0,(J8/J$32)*100)</f>
        <v>81.08703351183793</v>
      </c>
      <c r="L8" s="153">
        <f>SUM([4]hda!G199)</f>
        <v>495570500695</v>
      </c>
      <c r="M8" s="183">
        <f>IF(OR(L8=0,J8=0),0,(L8/J8)*100)</f>
        <v>21.377560538057864</v>
      </c>
      <c r="N8" s="152">
        <f>SUM([4]hda!C280)</f>
        <v>5643117499000</v>
      </c>
      <c r="O8" s="153">
        <f>SUM([4]hda!D280)</f>
        <v>0</v>
      </c>
      <c r="P8" s="153">
        <f>SUM(N8:O8)</f>
        <v>5643117499000</v>
      </c>
      <c r="Q8" s="185">
        <f t="shared" ref="Q8:Q24" si="2">IF(OR(P8=0,P$32=0),0,(P8/P$32)*100)</f>
        <v>85.276094609698191</v>
      </c>
      <c r="R8" s="153">
        <f>SUM([4]hda!G280)</f>
        <v>109263542399</v>
      </c>
      <c r="S8" s="183">
        <f>IF(OR(R8=0,P8=0),0,(R8/P8)*100)</f>
        <v>1.936226605566201</v>
      </c>
      <c r="T8" s="152">
        <f>SUM([4]hda!I280)</f>
        <v>5533853956601</v>
      </c>
      <c r="U8" s="153">
        <f>SUM([4]hda!J280)</f>
        <v>0</v>
      </c>
      <c r="V8" s="153">
        <f>SUM(T8:U8)</f>
        <v>5533853956601</v>
      </c>
      <c r="W8" s="185">
        <f t="shared" ref="W8:W24" si="3">IF(OR(V8=0,V$32=0),0,(V8/V$32)*100)</f>
        <v>87.26886001319798</v>
      </c>
      <c r="X8" s="153">
        <f>SUM([4]hda!M280)</f>
        <v>0</v>
      </c>
      <c r="Y8" s="183">
        <f>IF(OR(X8=0,V8=0),0,(X8/V8)*100)</f>
        <v>0</v>
      </c>
      <c r="Z8" s="152">
        <f t="shared" ref="Z8:Z28" si="4">SUM(B8+H8+N8)</f>
        <v>15279309379000</v>
      </c>
      <c r="AA8" s="153">
        <f t="shared" ref="AA8:AA28" si="5">SUM(C8+I8+O8)</f>
        <v>0</v>
      </c>
      <c r="AB8" s="153">
        <f>SUM(Z8:AA8)</f>
        <v>15279309379000</v>
      </c>
      <c r="AC8" s="155">
        <f t="shared" ref="AC8:AC32" si="6">IF(OR(AB8=0,AB$32=0),0,(AB8/AB$32)*100)</f>
        <v>88.188960973539693</v>
      </c>
      <c r="AD8" s="153">
        <f t="shared" ref="AD8:AD28" si="7">SUM(F8+L8+R8)</f>
        <v>2276545590151</v>
      </c>
      <c r="AE8" s="155">
        <f>IF(OR(AD8=0,AB8=0),0,(AD8/AB8)*100)</f>
        <v>14.899531999004495</v>
      </c>
      <c r="AF8" s="157">
        <f>SUM(AB8-AD8)</f>
        <v>13002763788849</v>
      </c>
      <c r="AG8" s="118"/>
    </row>
    <row r="9" spans="1:33" ht="26.25" hidden="1" x14ac:dyDescent="0.25">
      <c r="A9" s="186" t="s">
        <v>1306</v>
      </c>
      <c r="B9" s="131">
        <f>SUM([4]ipe!C13)</f>
        <v>6620525000</v>
      </c>
      <c r="C9" s="131">
        <f>SUM([4]ipe!D13)</f>
        <v>2300000000</v>
      </c>
      <c r="D9" s="131">
        <f>SUM(B9:C9)</f>
        <v>8920525000</v>
      </c>
      <c r="E9" s="187">
        <f t="shared" si="0"/>
        <v>0.11364737163805612</v>
      </c>
      <c r="F9" s="131">
        <f>SUM([4]ipe!G13)</f>
        <v>3732444652</v>
      </c>
      <c r="G9" s="188">
        <f t="shared" ref="G9:G32" si="8">IF(OR(F9=0,D9=0),0,(F9/D9)*100)</f>
        <v>41.841087290265989</v>
      </c>
      <c r="H9" s="132">
        <f>SUM([4]ipe!C199)</f>
        <v>0</v>
      </c>
      <c r="I9" s="132">
        <f>SUM([4]ipe!D199)</f>
        <v>0</v>
      </c>
      <c r="J9" s="132">
        <f>SUM(H9:I9)</f>
        <v>0</v>
      </c>
      <c r="K9" s="134">
        <f t="shared" si="1"/>
        <v>0</v>
      </c>
      <c r="L9" s="132">
        <f>SUM([4]ipe!G199)</f>
        <v>0</v>
      </c>
      <c r="M9" s="188">
        <f t="shared" ref="M9:M32" si="9">IF(OR(L9=0,J9=0),0,(L9/J9)*100)</f>
        <v>0</v>
      </c>
      <c r="N9" s="132">
        <f>SUM([4]ipe!C280)</f>
        <v>952300000</v>
      </c>
      <c r="O9" s="132">
        <f>SUM([4]ipe!D280)</f>
        <v>0</v>
      </c>
      <c r="P9" s="132">
        <f>SUM(N9:O9)</f>
        <v>952300000</v>
      </c>
      <c r="Q9" s="187">
        <f t="shared" si="2"/>
        <v>1.4390702463878574E-2</v>
      </c>
      <c r="R9" s="132">
        <f>SUM([4]ipe!G280)</f>
        <v>991532077</v>
      </c>
      <c r="S9" s="188">
        <f t="shared" ref="S9:S32" si="10">IF(OR(R9=0,P9=0),0,(R9/P9)*100)</f>
        <v>104.1197182610522</v>
      </c>
      <c r="T9" s="132">
        <f>SUM([4]ipe!I280)</f>
        <v>-39232077</v>
      </c>
      <c r="U9" s="132">
        <f>SUM([4]ipe!J280)</f>
        <v>0</v>
      </c>
      <c r="V9" s="132">
        <f>SUM(T9:U9)</f>
        <v>-39232077</v>
      </c>
      <c r="W9" s="187">
        <f t="shared" si="3"/>
        <v>-6.1868973460277765E-4</v>
      </c>
      <c r="X9" s="132">
        <f>SUM([4]ipe!M280)</f>
        <v>0</v>
      </c>
      <c r="Y9" s="188">
        <f t="shared" ref="Y9:Y24" si="11">IF(OR(X9=0,V9=0),0,(X9/V9)*100)</f>
        <v>0</v>
      </c>
      <c r="Z9" s="189">
        <f t="shared" si="4"/>
        <v>7572825000</v>
      </c>
      <c r="AA9" s="132">
        <f t="shared" si="5"/>
        <v>2300000000</v>
      </c>
      <c r="AB9" s="132">
        <f>SUM(Z9:AA9)</f>
        <v>9872825000</v>
      </c>
      <c r="AC9" s="134">
        <f t="shared" si="6"/>
        <v>5.6983869952934418E-2</v>
      </c>
      <c r="AD9" s="132">
        <f t="shared" si="7"/>
        <v>4723976729</v>
      </c>
      <c r="AE9" s="134">
        <f t="shared" ref="AE9:AE32" si="12">IF(OR(AD9=0,AB9=0),0,(AD9/AB9)*100)</f>
        <v>47.848277762443878</v>
      </c>
      <c r="AF9" s="137">
        <f t="shared" ref="AF9:AF32" si="13">SUM(AB9-AD9)</f>
        <v>5148848271</v>
      </c>
      <c r="AG9" s="138"/>
    </row>
    <row r="10" spans="1:33" ht="26.25" hidden="1" x14ac:dyDescent="0.25">
      <c r="A10" s="190" t="s">
        <v>1307</v>
      </c>
      <c r="B10" s="140">
        <f>SUM([4]ffd!C13)</f>
        <v>187674723000</v>
      </c>
      <c r="C10" s="140">
        <f>SUM([4]ffd!D13)</f>
        <v>0</v>
      </c>
      <c r="D10" s="140">
        <f>SUM(B10:C10)</f>
        <v>187674723000</v>
      </c>
      <c r="E10" s="142">
        <f t="shared" si="0"/>
        <v>2.3909735124166169</v>
      </c>
      <c r="F10" s="140">
        <f>SUM([4]ffd!G13)</f>
        <v>48049605006</v>
      </c>
      <c r="G10" s="143">
        <f t="shared" si="8"/>
        <v>25.60259806857421</v>
      </c>
      <c r="H10" s="140">
        <f>SUM([4]ffd!C199)</f>
        <v>523578319000</v>
      </c>
      <c r="I10" s="140">
        <f>SUM([4]ffd!D199)</f>
        <v>0</v>
      </c>
      <c r="J10" s="140">
        <f>SUM(H10:I10)</f>
        <v>523578319000</v>
      </c>
      <c r="K10" s="142">
        <f t="shared" si="1"/>
        <v>18.314107757917927</v>
      </c>
      <c r="L10" s="140">
        <f>SUM([4]ffd!G199)</f>
        <v>126950531451</v>
      </c>
      <c r="M10" s="143">
        <f t="shared" si="9"/>
        <v>24.246712830559357</v>
      </c>
      <c r="N10" s="140">
        <f>SUM([4]ffd!C280)</f>
        <v>405262584000</v>
      </c>
      <c r="O10" s="140">
        <f>SUM([4]ffd!D280)</f>
        <v>0</v>
      </c>
      <c r="P10" s="140">
        <f>SUM(N10:O10)</f>
        <v>405262584000</v>
      </c>
      <c r="Q10" s="142">
        <f t="shared" si="2"/>
        <v>6.1241344808217972</v>
      </c>
      <c r="R10" s="140">
        <f>SUM([4]ffd!G280)</f>
        <v>34022468711</v>
      </c>
      <c r="S10" s="143">
        <f t="shared" si="10"/>
        <v>8.395166505427996</v>
      </c>
      <c r="T10" s="140">
        <f>SUM([4]ffd!I280)</f>
        <v>371240115289</v>
      </c>
      <c r="U10" s="140">
        <f>SUM([4]ffd!J280)</f>
        <v>0</v>
      </c>
      <c r="V10" s="140">
        <f>SUM(T10:U10)</f>
        <v>371240115289</v>
      </c>
      <c r="W10" s="142">
        <f t="shared" si="3"/>
        <v>5.8544554855470947</v>
      </c>
      <c r="X10" s="140">
        <f>SUM([4]ffd!M280)</f>
        <v>0</v>
      </c>
      <c r="Y10" s="143">
        <f t="shared" si="11"/>
        <v>0</v>
      </c>
      <c r="Z10" s="191">
        <f t="shared" si="4"/>
        <v>1116515626000</v>
      </c>
      <c r="AA10" s="132">
        <f t="shared" si="5"/>
        <v>0</v>
      </c>
      <c r="AB10" s="140">
        <f>SUM(Z10:AA10)</f>
        <v>1116515626000</v>
      </c>
      <c r="AC10" s="142">
        <f t="shared" si="6"/>
        <v>6.4442934248711143</v>
      </c>
      <c r="AD10" s="132">
        <f t="shared" si="7"/>
        <v>209022605168</v>
      </c>
      <c r="AE10" s="142">
        <f t="shared" si="12"/>
        <v>18.720974458444346</v>
      </c>
      <c r="AF10" s="144">
        <f t="shared" si="13"/>
        <v>907493020832</v>
      </c>
      <c r="AG10" s="138"/>
    </row>
    <row r="11" spans="1:33" hidden="1" x14ac:dyDescent="0.25">
      <c r="A11" s="190" t="s">
        <v>1226</v>
      </c>
      <c r="B11" s="140">
        <f>SUM([4]idi!C13)</f>
        <v>0</v>
      </c>
      <c r="C11" s="140">
        <f>SUM([4]idi!D13)</f>
        <v>6795000000</v>
      </c>
      <c r="D11" s="140">
        <f t="shared" ref="D11:D27" si="14">SUM(B11:C11)</f>
        <v>6795000000</v>
      </c>
      <c r="E11" s="142">
        <f t="shared" si="0"/>
        <v>8.6568210983164265E-2</v>
      </c>
      <c r="F11" s="140">
        <f>SUM([4]idi!G13)</f>
        <v>3795000000</v>
      </c>
      <c r="G11" s="143">
        <f t="shared" si="8"/>
        <v>55.849889624724057</v>
      </c>
      <c r="H11" s="140">
        <f>SUM([4]idi!C199)</f>
        <v>0</v>
      </c>
      <c r="I11" s="140">
        <f>SUM([4]idi!D199)</f>
        <v>0</v>
      </c>
      <c r="J11" s="140">
        <f t="shared" ref="J11:J27" si="15">SUM(H11:I11)</f>
        <v>0</v>
      </c>
      <c r="K11" s="142">
        <f t="shared" si="1"/>
        <v>0</v>
      </c>
      <c r="L11" s="140">
        <f>SUM([4]idi!G199)</f>
        <v>0</v>
      </c>
      <c r="M11" s="143">
        <f t="shared" si="9"/>
        <v>0</v>
      </c>
      <c r="N11" s="140">
        <f>SUM([4]idi!C280)</f>
        <v>0</v>
      </c>
      <c r="O11" s="140">
        <f>SUM([4]idi!D280)</f>
        <v>0</v>
      </c>
      <c r="P11" s="140">
        <f t="shared" ref="P11:P27" si="16">SUM(N11:O11)</f>
        <v>0</v>
      </c>
      <c r="Q11" s="142">
        <f t="shared" si="2"/>
        <v>0</v>
      </c>
      <c r="R11" s="140">
        <f>SUM([4]idi!G280)</f>
        <v>0</v>
      </c>
      <c r="S11" s="141">
        <f t="shared" si="10"/>
        <v>0</v>
      </c>
      <c r="T11" s="140">
        <f>SUM([4]idi!I280)</f>
        <v>0</v>
      </c>
      <c r="U11" s="140">
        <f>SUM([4]idi!J280)</f>
        <v>0</v>
      </c>
      <c r="V11" s="140">
        <f t="shared" ref="V11:V27" si="17">SUM(T11:U11)</f>
        <v>0</v>
      </c>
      <c r="W11" s="142">
        <f t="shared" si="3"/>
        <v>0</v>
      </c>
      <c r="X11" s="140">
        <f>SUM([4]idi!M280)</f>
        <v>0</v>
      </c>
      <c r="Y11" s="141">
        <f t="shared" si="11"/>
        <v>0</v>
      </c>
      <c r="Z11" s="192">
        <f t="shared" si="4"/>
        <v>0</v>
      </c>
      <c r="AA11" s="132">
        <f t="shared" si="5"/>
        <v>6795000000</v>
      </c>
      <c r="AB11" s="140">
        <f t="shared" ref="AB11:AB27" si="18">SUM(Z11:AA11)</f>
        <v>6795000000</v>
      </c>
      <c r="AC11" s="134">
        <f t="shared" si="6"/>
        <v>3.9219311223503847E-2</v>
      </c>
      <c r="AD11" s="132">
        <f t="shared" si="7"/>
        <v>3795000000</v>
      </c>
      <c r="AE11" s="134">
        <f t="shared" si="12"/>
        <v>55.849889624724057</v>
      </c>
      <c r="AF11" s="137">
        <f t="shared" si="13"/>
        <v>3000000000</v>
      </c>
      <c r="AG11" s="138"/>
    </row>
    <row r="12" spans="1:33" ht="26.25" hidden="1" x14ac:dyDescent="0.25">
      <c r="A12" s="190" t="s">
        <v>1308</v>
      </c>
      <c r="B12" s="140">
        <f>SUM([4]idu!C13)</f>
        <v>116783237000</v>
      </c>
      <c r="C12" s="140">
        <f>SUM([4]idu!D13)</f>
        <v>0</v>
      </c>
      <c r="D12" s="140">
        <f t="shared" si="14"/>
        <v>116783237000</v>
      </c>
      <c r="E12" s="142">
        <f t="shared" si="0"/>
        <v>1.487816909479452</v>
      </c>
      <c r="F12" s="140">
        <f>SUM([4]idu!G13)</f>
        <v>58359963425</v>
      </c>
      <c r="G12" s="143">
        <f t="shared" si="8"/>
        <v>49.972894162027728</v>
      </c>
      <c r="H12" s="140">
        <f>SUM([4]idu!C199)</f>
        <v>0</v>
      </c>
      <c r="I12" s="140">
        <f>SUM([4]idu!D199)</f>
        <v>0</v>
      </c>
      <c r="J12" s="140">
        <f t="shared" si="15"/>
        <v>0</v>
      </c>
      <c r="K12" s="142">
        <f t="shared" si="1"/>
        <v>0</v>
      </c>
      <c r="L12" s="140">
        <f>SUM([4]idu!G199)</f>
        <v>0</v>
      </c>
      <c r="M12" s="143">
        <f t="shared" si="9"/>
        <v>0</v>
      </c>
      <c r="N12" s="140">
        <f>SUM([4]idu!C280)</f>
        <v>226984323000</v>
      </c>
      <c r="O12" s="140">
        <f>SUM([4]idu!D280)</f>
        <v>0</v>
      </c>
      <c r="P12" s="140">
        <f t="shared" si="16"/>
        <v>226984323000</v>
      </c>
      <c r="Q12" s="142">
        <f t="shared" si="2"/>
        <v>3.4300786057522945</v>
      </c>
      <c r="R12" s="140">
        <f>SUM([4]idu!G280)</f>
        <v>4599944677</v>
      </c>
      <c r="S12" s="141">
        <f t="shared" si="10"/>
        <v>2.0265473034452692</v>
      </c>
      <c r="T12" s="140">
        <f>SUM([4]idu!I280)</f>
        <v>222384378323</v>
      </c>
      <c r="U12" s="140">
        <f>SUM([4]idu!J280)</f>
        <v>0</v>
      </c>
      <c r="V12" s="140">
        <f t="shared" si="17"/>
        <v>222384378323</v>
      </c>
      <c r="W12" s="142">
        <f t="shared" si="3"/>
        <v>3.5070009677147755</v>
      </c>
      <c r="X12" s="140">
        <f>SUM([4]idu!M280)</f>
        <v>0</v>
      </c>
      <c r="Y12" s="141">
        <f t="shared" si="11"/>
        <v>0</v>
      </c>
      <c r="Z12" s="191">
        <f t="shared" si="4"/>
        <v>343767560000</v>
      </c>
      <c r="AA12" s="140">
        <f t="shared" si="5"/>
        <v>0</v>
      </c>
      <c r="AB12" s="140">
        <f t="shared" si="18"/>
        <v>343767560000</v>
      </c>
      <c r="AC12" s="142">
        <f t="shared" si="6"/>
        <v>1.9841540727276719</v>
      </c>
      <c r="AD12" s="140">
        <f t="shared" si="7"/>
        <v>62959908102</v>
      </c>
      <c r="AE12" s="142">
        <f t="shared" si="12"/>
        <v>18.314674049523465</v>
      </c>
      <c r="AF12" s="144">
        <f t="shared" si="13"/>
        <v>280807651898</v>
      </c>
      <c r="AG12" s="138"/>
    </row>
    <row r="13" spans="1:33" ht="39" hidden="1" x14ac:dyDescent="0.25">
      <c r="A13" s="190" t="s">
        <v>1309</v>
      </c>
      <c r="B13" s="140">
        <f>SUM([4]fon!C13)</f>
        <v>13793623000</v>
      </c>
      <c r="C13" s="140">
        <f>SUM([4]fon!D13)</f>
        <v>0</v>
      </c>
      <c r="D13" s="140">
        <f t="shared" si="14"/>
        <v>13793623000</v>
      </c>
      <c r="E13" s="142">
        <f t="shared" si="0"/>
        <v>0.17573057631879724</v>
      </c>
      <c r="F13" s="140">
        <f>SUM([4]fon!G13)</f>
        <v>6253833461</v>
      </c>
      <c r="G13" s="143">
        <f t="shared" si="8"/>
        <v>45.338584801107004</v>
      </c>
      <c r="H13" s="140">
        <f>SUM([4]fon!C199)</f>
        <v>0</v>
      </c>
      <c r="I13" s="140">
        <f>SUM([4]fon!D199)</f>
        <v>0</v>
      </c>
      <c r="J13" s="140">
        <f t="shared" si="15"/>
        <v>0</v>
      </c>
      <c r="K13" s="142">
        <f t="shared" si="1"/>
        <v>0</v>
      </c>
      <c r="L13" s="140">
        <f>SUM([4]fon!G199)</f>
        <v>0</v>
      </c>
      <c r="M13" s="143">
        <f t="shared" si="9"/>
        <v>0</v>
      </c>
      <c r="N13" s="140">
        <f>SUM([4]fon!C280)</f>
        <v>83252596000</v>
      </c>
      <c r="O13" s="140">
        <f>SUM([4]fon!D280)</f>
        <v>0</v>
      </c>
      <c r="P13" s="140">
        <f t="shared" si="16"/>
        <v>83252596000</v>
      </c>
      <c r="Q13" s="142">
        <f t="shared" si="2"/>
        <v>1.258073441543093</v>
      </c>
      <c r="R13" s="140">
        <f>SUM([4]fon!G280)</f>
        <v>66241560</v>
      </c>
      <c r="S13" s="141">
        <f t="shared" si="10"/>
        <v>7.956696029034338E-2</v>
      </c>
      <c r="T13" s="140">
        <f>SUM([4]fon!I280)</f>
        <v>83186354440</v>
      </c>
      <c r="U13" s="140">
        <f>SUM([4]fon!J280)</f>
        <v>0</v>
      </c>
      <c r="V13" s="140">
        <f t="shared" si="17"/>
        <v>83186354440</v>
      </c>
      <c r="W13" s="142">
        <f t="shared" si="3"/>
        <v>1.311848555738107</v>
      </c>
      <c r="X13" s="140">
        <f>SUM([4]fon!M280)</f>
        <v>0</v>
      </c>
      <c r="Y13" s="141">
        <f t="shared" si="11"/>
        <v>0</v>
      </c>
      <c r="Z13" s="191">
        <f t="shared" si="4"/>
        <v>97046219000</v>
      </c>
      <c r="AA13" s="140">
        <f t="shared" si="5"/>
        <v>0</v>
      </c>
      <c r="AB13" s="140">
        <f t="shared" si="18"/>
        <v>97046219000</v>
      </c>
      <c r="AC13" s="142">
        <f t="shared" si="6"/>
        <v>0.56013037027598411</v>
      </c>
      <c r="AD13" s="140">
        <f t="shared" si="7"/>
        <v>6320075021</v>
      </c>
      <c r="AE13" s="142">
        <f t="shared" si="12"/>
        <v>6.5124381826766484</v>
      </c>
      <c r="AF13" s="144">
        <f t="shared" si="13"/>
        <v>90726143979</v>
      </c>
      <c r="AG13" s="138"/>
    </row>
    <row r="14" spans="1:33" ht="26.25" hidden="1" x14ac:dyDescent="0.25">
      <c r="A14" s="190" t="s">
        <v>1310</v>
      </c>
      <c r="B14" s="140">
        <f>SUM([4]cvp!C13)</f>
        <v>905627000</v>
      </c>
      <c r="C14" s="140">
        <f>SUM([4]cvp!D13)</f>
        <v>7990681642</v>
      </c>
      <c r="D14" s="140">
        <f t="shared" si="14"/>
        <v>8896308642</v>
      </c>
      <c r="E14" s="142">
        <f t="shared" si="0"/>
        <v>0.11333885555437875</v>
      </c>
      <c r="F14" s="140">
        <f>SUM([4]cvp!G13)</f>
        <v>236060324</v>
      </c>
      <c r="G14" s="143">
        <f t="shared" si="8"/>
        <v>2.6534637398431213</v>
      </c>
      <c r="H14" s="140">
        <f>SUM([4]cvp!C199)</f>
        <v>0</v>
      </c>
      <c r="I14" s="140">
        <f>SUM([4]cvp!D199)</f>
        <v>0</v>
      </c>
      <c r="J14" s="140">
        <f t="shared" si="15"/>
        <v>0</v>
      </c>
      <c r="K14" s="142">
        <f t="shared" si="1"/>
        <v>0</v>
      </c>
      <c r="L14" s="140">
        <f>SUM([4]cvp!G199)</f>
        <v>0</v>
      </c>
      <c r="M14" s="143">
        <f t="shared" si="9"/>
        <v>0</v>
      </c>
      <c r="N14" s="140">
        <f>SUM([4]cvp!C280)</f>
        <v>23610516000</v>
      </c>
      <c r="O14" s="140">
        <f>SUM([4]cvp!D280)</f>
        <v>0</v>
      </c>
      <c r="P14" s="140">
        <f t="shared" si="16"/>
        <v>23610516000</v>
      </c>
      <c r="Q14" s="142">
        <f t="shared" si="2"/>
        <v>0.35679083353422714</v>
      </c>
      <c r="R14" s="140">
        <f>SUM([4]cvp!G280)</f>
        <v>22692261536</v>
      </c>
      <c r="S14" s="141">
        <f t="shared" si="10"/>
        <v>96.11082424458661</v>
      </c>
      <c r="T14" s="140">
        <f>SUM([4]cvp!I280)</f>
        <v>918254464</v>
      </c>
      <c r="U14" s="140">
        <f>SUM([4]cvp!J280)</f>
        <v>0</v>
      </c>
      <c r="V14" s="140">
        <f t="shared" si="17"/>
        <v>918254464</v>
      </c>
      <c r="W14" s="142">
        <f t="shared" si="3"/>
        <v>1.4480870095916053E-2</v>
      </c>
      <c r="X14" s="140">
        <f>SUM([4]cvp!M280)</f>
        <v>0</v>
      </c>
      <c r="Y14" s="141">
        <f t="shared" si="11"/>
        <v>0</v>
      </c>
      <c r="Z14" s="191">
        <f t="shared" si="4"/>
        <v>24516143000</v>
      </c>
      <c r="AA14" s="140">
        <f t="shared" si="5"/>
        <v>7990681642</v>
      </c>
      <c r="AB14" s="140">
        <f t="shared" si="18"/>
        <v>32506824642</v>
      </c>
      <c r="AC14" s="142">
        <f t="shared" si="6"/>
        <v>0.18762255666261396</v>
      </c>
      <c r="AD14" s="140">
        <f t="shared" si="7"/>
        <v>22928321860</v>
      </c>
      <c r="AE14" s="142">
        <f t="shared" si="12"/>
        <v>70.533871310136448</v>
      </c>
      <c r="AF14" s="144">
        <f t="shared" si="13"/>
        <v>9578502782</v>
      </c>
      <c r="AG14" s="138"/>
    </row>
    <row r="15" spans="1:33" ht="39" hidden="1" x14ac:dyDescent="0.25">
      <c r="A15" s="190" t="s">
        <v>1311</v>
      </c>
      <c r="B15" s="140">
        <f>SUM([4]idr!C13)</f>
        <v>57178372000</v>
      </c>
      <c r="C15" s="140">
        <f>SUM([4]idr!D13)</f>
        <v>0</v>
      </c>
      <c r="D15" s="140">
        <f t="shared" si="14"/>
        <v>57178372000</v>
      </c>
      <c r="E15" s="142">
        <f t="shared" si="0"/>
        <v>0.72845171022367217</v>
      </c>
      <c r="F15" s="140">
        <f>SUM([4]idr!G13)</f>
        <v>11640942270</v>
      </c>
      <c r="G15" s="143">
        <f t="shared" si="8"/>
        <v>20.358995653111634</v>
      </c>
      <c r="H15" s="140">
        <f>SUM([4]idr!C199)</f>
        <v>0</v>
      </c>
      <c r="I15" s="140">
        <f>SUM([4]idr!D199)</f>
        <v>0</v>
      </c>
      <c r="J15" s="140">
        <f t="shared" si="15"/>
        <v>0</v>
      </c>
      <c r="K15" s="142">
        <f t="shared" si="1"/>
        <v>0</v>
      </c>
      <c r="L15" s="140">
        <f>SUM([4]idr!G199)</f>
        <v>0</v>
      </c>
      <c r="M15" s="143">
        <f t="shared" si="9"/>
        <v>0</v>
      </c>
      <c r="N15" s="140">
        <f>SUM([4]idr!C280)</f>
        <v>67525950000</v>
      </c>
      <c r="O15" s="140">
        <f>SUM([4]idr!D280)</f>
        <v>0</v>
      </c>
      <c r="P15" s="140">
        <f t="shared" si="16"/>
        <v>67525950000</v>
      </c>
      <c r="Q15" s="142">
        <f t="shared" si="2"/>
        <v>1.0204198834828746</v>
      </c>
      <c r="R15" s="140">
        <f>SUM([4]idr!G280)</f>
        <v>66137401162</v>
      </c>
      <c r="S15" s="141">
        <f t="shared" si="10"/>
        <v>97.943681150727983</v>
      </c>
      <c r="T15" s="140">
        <f>SUM([4]idr!I280)</f>
        <v>1388548838</v>
      </c>
      <c r="U15" s="140">
        <f>SUM([4]idr!J280)</f>
        <v>0</v>
      </c>
      <c r="V15" s="140">
        <f t="shared" si="17"/>
        <v>1388548838</v>
      </c>
      <c r="W15" s="142">
        <f t="shared" si="3"/>
        <v>2.189741093914593E-2</v>
      </c>
      <c r="X15" s="140">
        <f>SUM([4]idr!M280)</f>
        <v>0</v>
      </c>
      <c r="Y15" s="141">
        <f t="shared" si="11"/>
        <v>0</v>
      </c>
      <c r="Z15" s="191">
        <f t="shared" si="4"/>
        <v>124704322000</v>
      </c>
      <c r="AA15" s="140">
        <f t="shared" si="5"/>
        <v>0</v>
      </c>
      <c r="AB15" s="140">
        <f t="shared" si="18"/>
        <v>124704322000</v>
      </c>
      <c r="AC15" s="142">
        <f t="shared" si="6"/>
        <v>0.7197671251558555</v>
      </c>
      <c r="AD15" s="140">
        <f t="shared" si="7"/>
        <v>77778343432</v>
      </c>
      <c r="AE15" s="142">
        <f t="shared" si="12"/>
        <v>62.370206729482881</v>
      </c>
      <c r="AF15" s="144">
        <f t="shared" si="13"/>
        <v>46925978568</v>
      </c>
      <c r="AG15" s="138"/>
    </row>
    <row r="16" spans="1:33" ht="39" hidden="1" x14ac:dyDescent="0.25">
      <c r="A16" s="190" t="s">
        <v>1312</v>
      </c>
      <c r="B16" s="140">
        <f>SUM([4]idp!C13)</f>
        <v>7013243000</v>
      </c>
      <c r="C16" s="140">
        <f>SUM([4]idp!D13)</f>
        <v>1720736176</v>
      </c>
      <c r="D16" s="140">
        <f t="shared" si="14"/>
        <v>8733979176</v>
      </c>
      <c r="E16" s="142">
        <f t="shared" si="0"/>
        <v>0.11127078028411055</v>
      </c>
      <c r="F16" s="140">
        <f>SUM([4]idp!G13)</f>
        <v>5260657354</v>
      </c>
      <c r="G16" s="143">
        <f t="shared" si="8"/>
        <v>60.232080338085744</v>
      </c>
      <c r="H16" s="140">
        <f>SUM([4]idp!C199)</f>
        <v>0</v>
      </c>
      <c r="I16" s="140">
        <f>SUM([4]idp!D199)</f>
        <v>0</v>
      </c>
      <c r="J16" s="140">
        <f t="shared" si="15"/>
        <v>0</v>
      </c>
      <c r="K16" s="142">
        <f t="shared" si="1"/>
        <v>0</v>
      </c>
      <c r="L16" s="140">
        <f>SUM([4]idp!G199)</f>
        <v>0</v>
      </c>
      <c r="M16" s="143">
        <f t="shared" si="9"/>
        <v>0</v>
      </c>
      <c r="N16" s="140">
        <f>SUM([4]idp!C280)</f>
        <v>1510658000</v>
      </c>
      <c r="O16" s="140">
        <f>SUM([4]idp!D280)</f>
        <v>329156009</v>
      </c>
      <c r="P16" s="140">
        <f t="shared" si="16"/>
        <v>1839814009</v>
      </c>
      <c r="Q16" s="142">
        <f t="shared" si="2"/>
        <v>2.7802389995163938E-2</v>
      </c>
      <c r="R16" s="140">
        <f>SUM([4]idp!G280)</f>
        <v>1280152884</v>
      </c>
      <c r="S16" s="141">
        <f t="shared" si="10"/>
        <v>69.580559651016344</v>
      </c>
      <c r="T16" s="140">
        <f>SUM([4]idp!I280)</f>
        <v>559661125</v>
      </c>
      <c r="U16" s="140">
        <f>SUM([4]idp!J280)</f>
        <v>0</v>
      </c>
      <c r="V16" s="140">
        <f t="shared" si="17"/>
        <v>559661125</v>
      </c>
      <c r="W16" s="142">
        <f t="shared" si="3"/>
        <v>8.8258542338643456E-3</v>
      </c>
      <c r="X16" s="140">
        <f>SUM([4]idp!M280)</f>
        <v>0</v>
      </c>
      <c r="Y16" s="141">
        <f t="shared" si="11"/>
        <v>0</v>
      </c>
      <c r="Z16" s="191">
        <f t="shared" si="4"/>
        <v>8523901000</v>
      </c>
      <c r="AA16" s="140">
        <f t="shared" si="5"/>
        <v>2049892185</v>
      </c>
      <c r="AB16" s="140">
        <f t="shared" si="18"/>
        <v>10573793185</v>
      </c>
      <c r="AC16" s="142">
        <f t="shared" si="6"/>
        <v>6.1029710925015294E-2</v>
      </c>
      <c r="AD16" s="140">
        <f t="shared" si="7"/>
        <v>6540810238</v>
      </c>
      <c r="AE16" s="142">
        <f t="shared" si="12"/>
        <v>61.858692746882959</v>
      </c>
      <c r="AF16" s="144">
        <f t="shared" si="13"/>
        <v>4032982947</v>
      </c>
      <c r="AG16" s="138"/>
    </row>
    <row r="17" spans="1:33" hidden="1" x14ac:dyDescent="0.25">
      <c r="A17" s="190" t="s">
        <v>1232</v>
      </c>
      <c r="B17" s="140">
        <f>SUM([4]idip!C13)</f>
        <v>31937476000</v>
      </c>
      <c r="C17" s="140">
        <f>SUM([4]idip!D13)</f>
        <v>0</v>
      </c>
      <c r="D17" s="140">
        <f t="shared" si="14"/>
        <v>31937476000</v>
      </c>
      <c r="E17" s="142">
        <f t="shared" si="0"/>
        <v>0.40688302584808617</v>
      </c>
      <c r="F17" s="140">
        <f>SUM([4]idip!G13)</f>
        <v>4504645449</v>
      </c>
      <c r="G17" s="143">
        <f t="shared" si="8"/>
        <v>14.104575605786756</v>
      </c>
      <c r="H17" s="140">
        <f>SUM([4]idip!C199)</f>
        <v>0</v>
      </c>
      <c r="I17" s="140">
        <f>SUM([4]idip!D199)</f>
        <v>0</v>
      </c>
      <c r="J17" s="140">
        <f t="shared" si="15"/>
        <v>0</v>
      </c>
      <c r="K17" s="142">
        <f t="shared" si="1"/>
        <v>0</v>
      </c>
      <c r="L17" s="140">
        <f>SUM([4]idip!G199)</f>
        <v>0</v>
      </c>
      <c r="M17" s="143">
        <f t="shared" si="9"/>
        <v>0</v>
      </c>
      <c r="N17" s="140">
        <f>SUM([4]idip!C280)</f>
        <v>12056435000</v>
      </c>
      <c r="O17" s="140">
        <f>SUM([4]idip!D280)</f>
        <v>0</v>
      </c>
      <c r="P17" s="140">
        <f t="shared" si="16"/>
        <v>12056435000</v>
      </c>
      <c r="Q17" s="142">
        <f t="shared" si="2"/>
        <v>0.18219108354519781</v>
      </c>
      <c r="R17" s="140">
        <f>SUM([4]idip!G280)</f>
        <v>65540170</v>
      </c>
      <c r="S17" s="141">
        <f t="shared" si="10"/>
        <v>0.5436115236386212</v>
      </c>
      <c r="T17" s="140">
        <f>SUM([4]idip!I280)</f>
        <v>11990894830</v>
      </c>
      <c r="U17" s="140">
        <f>SUM([4]idip!J280)</f>
        <v>0</v>
      </c>
      <c r="V17" s="140">
        <f t="shared" si="17"/>
        <v>11990894830</v>
      </c>
      <c r="W17" s="142">
        <f t="shared" si="3"/>
        <v>0.1890963748878888</v>
      </c>
      <c r="X17" s="140">
        <f>SUM([4]idip!M280)</f>
        <v>0</v>
      </c>
      <c r="Y17" s="141">
        <f t="shared" si="11"/>
        <v>0</v>
      </c>
      <c r="Z17" s="191">
        <f t="shared" si="4"/>
        <v>43993911000</v>
      </c>
      <c r="AA17" s="140">
        <f t="shared" si="5"/>
        <v>0</v>
      </c>
      <c r="AB17" s="140">
        <f t="shared" si="18"/>
        <v>43993911000</v>
      </c>
      <c r="AC17" s="142">
        <f t="shared" si="6"/>
        <v>0.25392360374512574</v>
      </c>
      <c r="AD17" s="140">
        <f t="shared" si="7"/>
        <v>4570185619</v>
      </c>
      <c r="AE17" s="142">
        <f t="shared" si="12"/>
        <v>10.388223086144807</v>
      </c>
      <c r="AF17" s="144">
        <f t="shared" si="13"/>
        <v>39423725381</v>
      </c>
      <c r="AG17" s="138"/>
    </row>
    <row r="18" spans="1:33" ht="26.25" hidden="1" x14ac:dyDescent="0.25">
      <c r="A18" s="190" t="s">
        <v>1313</v>
      </c>
      <c r="B18" s="140">
        <f>SUM([4]fga!C13)</f>
        <v>161335000</v>
      </c>
      <c r="C18" s="140">
        <f>SUM([4]fga!D13)</f>
        <v>0</v>
      </c>
      <c r="D18" s="140">
        <f t="shared" si="14"/>
        <v>161335000</v>
      </c>
      <c r="E18" s="142">
        <f t="shared" si="0"/>
        <v>2.0554057864560424E-3</v>
      </c>
      <c r="F18" s="140">
        <f>SUM([4]fga!G13)</f>
        <v>74515737</v>
      </c>
      <c r="G18" s="143">
        <f t="shared" si="8"/>
        <v>46.186963151207117</v>
      </c>
      <c r="H18" s="140">
        <f>SUM([4]fga!C199)</f>
        <v>0</v>
      </c>
      <c r="I18" s="140">
        <f>SUM([4]fga!D199)</f>
        <v>0</v>
      </c>
      <c r="J18" s="140">
        <f t="shared" si="15"/>
        <v>0</v>
      </c>
      <c r="K18" s="142">
        <f t="shared" si="1"/>
        <v>0</v>
      </c>
      <c r="L18" s="140">
        <f>SUM([4]fga!G199)</f>
        <v>0</v>
      </c>
      <c r="M18" s="143">
        <f t="shared" si="9"/>
        <v>0</v>
      </c>
      <c r="N18" s="140">
        <f>SUM([4]fga!C280)</f>
        <v>171870000</v>
      </c>
      <c r="O18" s="140">
        <f>SUM([4]fga!D280)</f>
        <v>0</v>
      </c>
      <c r="P18" s="140">
        <f t="shared" si="16"/>
        <v>171870000</v>
      </c>
      <c r="Q18" s="142">
        <f t="shared" si="2"/>
        <v>2.5972172975604435E-3</v>
      </c>
      <c r="R18" s="140">
        <f>SUM([4]fga!G280)</f>
        <v>171870000</v>
      </c>
      <c r="S18" s="141">
        <f t="shared" si="10"/>
        <v>100</v>
      </c>
      <c r="T18" s="140">
        <f>SUM([4]fga!I280)</f>
        <v>0</v>
      </c>
      <c r="U18" s="140">
        <f>SUM([4]fga!J280)</f>
        <v>0</v>
      </c>
      <c r="V18" s="140">
        <f t="shared" si="17"/>
        <v>0</v>
      </c>
      <c r="W18" s="142">
        <f t="shared" si="3"/>
        <v>0</v>
      </c>
      <c r="X18" s="140">
        <f>SUM([4]fga!M280)</f>
        <v>0</v>
      </c>
      <c r="Y18" s="141">
        <f t="shared" si="11"/>
        <v>0</v>
      </c>
      <c r="Z18" s="191">
        <f t="shared" si="4"/>
        <v>333205000</v>
      </c>
      <c r="AA18" s="140">
        <f t="shared" si="5"/>
        <v>0</v>
      </c>
      <c r="AB18" s="140">
        <f t="shared" si="18"/>
        <v>333205000</v>
      </c>
      <c r="AC18" s="142">
        <f t="shared" si="6"/>
        <v>1.9231891973844886E-3</v>
      </c>
      <c r="AD18" s="140">
        <f t="shared" si="7"/>
        <v>246385737</v>
      </c>
      <c r="AE18" s="142">
        <f t="shared" si="12"/>
        <v>73.944189613001015</v>
      </c>
      <c r="AF18" s="144">
        <f t="shared" si="13"/>
        <v>86819263</v>
      </c>
      <c r="AG18" s="138"/>
    </row>
    <row r="19" spans="1:33" hidden="1" x14ac:dyDescent="0.25">
      <c r="A19" s="190" t="s">
        <v>1234</v>
      </c>
      <c r="B19" s="140">
        <f>SUM([4]orq!C13)</f>
        <v>180000000</v>
      </c>
      <c r="C19" s="140">
        <f>SUM([4]orq!D13)</f>
        <v>0</v>
      </c>
      <c r="D19" s="140">
        <f t="shared" si="14"/>
        <v>180000000</v>
      </c>
      <c r="E19" s="142">
        <f t="shared" si="0"/>
        <v>2.2931976419381262E-3</v>
      </c>
      <c r="F19" s="140">
        <f>SUM([4]orq!G13)</f>
        <v>13689711</v>
      </c>
      <c r="G19" s="143">
        <f t="shared" si="8"/>
        <v>7.6053949999999997</v>
      </c>
      <c r="H19" s="140">
        <f>SUM([4]orq!C199)</f>
        <v>0</v>
      </c>
      <c r="I19" s="140">
        <f>SUM([4]orq!D199)</f>
        <v>0</v>
      </c>
      <c r="J19" s="140">
        <f t="shared" si="15"/>
        <v>0</v>
      </c>
      <c r="K19" s="142">
        <f t="shared" si="1"/>
        <v>0</v>
      </c>
      <c r="L19" s="140">
        <f>SUM([4]orq!G199)</f>
        <v>0</v>
      </c>
      <c r="M19" s="143">
        <f t="shared" si="9"/>
        <v>0</v>
      </c>
      <c r="N19" s="140">
        <f>SUM([4]orq!C280)</f>
        <v>66917000</v>
      </c>
      <c r="O19" s="140">
        <f>SUM([4]orq!D280)</f>
        <v>0</v>
      </c>
      <c r="P19" s="140">
        <f t="shared" si="16"/>
        <v>66917000</v>
      </c>
      <c r="Q19" s="142">
        <f t="shared" si="2"/>
        <v>1.011217722120511E-3</v>
      </c>
      <c r="R19" s="140">
        <f>SUM([4]orq!G280)</f>
        <v>361018</v>
      </c>
      <c r="S19" s="141">
        <f t="shared" si="10"/>
        <v>0.53950117309502821</v>
      </c>
      <c r="T19" s="140">
        <f>SUM([4]orq!I280)</f>
        <v>66555982</v>
      </c>
      <c r="U19" s="140">
        <f>SUM([4]orq!J280)</f>
        <v>0</v>
      </c>
      <c r="V19" s="140">
        <f t="shared" si="17"/>
        <v>66555982</v>
      </c>
      <c r="W19" s="142">
        <f t="shared" si="3"/>
        <v>1.0495876330944001E-3</v>
      </c>
      <c r="X19" s="140">
        <f>SUM([4]orq!M280)</f>
        <v>0</v>
      </c>
      <c r="Y19" s="141">
        <f t="shared" si="11"/>
        <v>0</v>
      </c>
      <c r="Z19" s="191">
        <f t="shared" si="4"/>
        <v>246917000</v>
      </c>
      <c r="AA19" s="140">
        <f t="shared" si="5"/>
        <v>0</v>
      </c>
      <c r="AB19" s="140">
        <f t="shared" si="18"/>
        <v>246917000</v>
      </c>
      <c r="AC19" s="142">
        <f t="shared" si="6"/>
        <v>1.4251530050587047E-3</v>
      </c>
      <c r="AD19" s="140">
        <f t="shared" si="7"/>
        <v>14050729</v>
      </c>
      <c r="AE19" s="142">
        <f t="shared" si="12"/>
        <v>5.6904664320399156</v>
      </c>
      <c r="AF19" s="144">
        <f t="shared" si="13"/>
        <v>232866271</v>
      </c>
      <c r="AG19" s="138"/>
    </row>
    <row r="20" spans="1:33" ht="26.25" hidden="1" x14ac:dyDescent="0.25">
      <c r="A20" s="190" t="s">
        <v>1314</v>
      </c>
      <c r="B20" s="140">
        <f>SUM([4]fvs!C13)</f>
        <v>162000000</v>
      </c>
      <c r="C20" s="140">
        <f>SUM([4]fvs!D13)</f>
        <v>0</v>
      </c>
      <c r="D20" s="140">
        <f t="shared" si="14"/>
        <v>162000000</v>
      </c>
      <c r="E20" s="142">
        <f t="shared" si="0"/>
        <v>2.0638778777443134E-3</v>
      </c>
      <c r="F20" s="140">
        <f>SUM([4]fvs!G13)</f>
        <v>79383968</v>
      </c>
      <c r="G20" s="143">
        <f t="shared" si="8"/>
        <v>49.002449382716051</v>
      </c>
      <c r="H20" s="140">
        <f>SUM([4]fvs!C199)</f>
        <v>0</v>
      </c>
      <c r="I20" s="140">
        <f>SUM([4]fvs!D199)</f>
        <v>0</v>
      </c>
      <c r="J20" s="140">
        <f t="shared" si="15"/>
        <v>0</v>
      </c>
      <c r="K20" s="142">
        <f t="shared" si="1"/>
        <v>0</v>
      </c>
      <c r="L20" s="140">
        <f>SUM([4]fvs!G199)</f>
        <v>0</v>
      </c>
      <c r="M20" s="143">
        <f t="shared" si="9"/>
        <v>0</v>
      </c>
      <c r="N20" s="140">
        <f>SUM([4]fvs!C280)</f>
        <v>17977144000</v>
      </c>
      <c r="O20" s="140">
        <f>SUM([4]fvs!D280)</f>
        <v>0</v>
      </c>
      <c r="P20" s="140">
        <f t="shared" si="16"/>
        <v>17977144000</v>
      </c>
      <c r="Q20" s="142">
        <f t="shared" si="2"/>
        <v>0.27166200824771597</v>
      </c>
      <c r="R20" s="140">
        <f>SUM([4]fvs!G280)</f>
        <v>15680735022</v>
      </c>
      <c r="S20" s="141">
        <f t="shared" si="10"/>
        <v>87.225952142342521</v>
      </c>
      <c r="T20" s="140">
        <f>SUM([4]fvs!I280)</f>
        <v>2296408978</v>
      </c>
      <c r="U20" s="140">
        <f>SUM([4]fvs!J280)</f>
        <v>0</v>
      </c>
      <c r="V20" s="140">
        <f t="shared" si="17"/>
        <v>2296408978</v>
      </c>
      <c r="W20" s="142">
        <f t="shared" si="3"/>
        <v>3.6214362577292457E-2</v>
      </c>
      <c r="X20" s="140">
        <f>SUM([4]fvs!M280)</f>
        <v>0</v>
      </c>
      <c r="Y20" s="141">
        <f t="shared" si="11"/>
        <v>0</v>
      </c>
      <c r="Z20" s="191">
        <f t="shared" si="4"/>
        <v>18139144000</v>
      </c>
      <c r="AA20" s="140">
        <f t="shared" si="5"/>
        <v>0</v>
      </c>
      <c r="AB20" s="140">
        <f t="shared" si="18"/>
        <v>18139144000</v>
      </c>
      <c r="AC20" s="142">
        <f t="shared" si="6"/>
        <v>0.10469532507195768</v>
      </c>
      <c r="AD20" s="140">
        <f t="shared" si="7"/>
        <v>15760118990</v>
      </c>
      <c r="AE20" s="142">
        <f t="shared" si="12"/>
        <v>86.884579503861929</v>
      </c>
      <c r="AF20" s="144">
        <f t="shared" si="13"/>
        <v>2379025010</v>
      </c>
      <c r="AG20" s="138"/>
    </row>
    <row r="21" spans="1:33" hidden="1" x14ac:dyDescent="0.25">
      <c r="A21" s="190" t="s">
        <v>1315</v>
      </c>
      <c r="B21" s="140">
        <f>SUM([4]jar!C13)</f>
        <v>2774506000</v>
      </c>
      <c r="C21" s="140">
        <f>SUM([4]jar!D13)</f>
        <v>0</v>
      </c>
      <c r="D21" s="140">
        <f t="shared" si="14"/>
        <v>2774506000</v>
      </c>
      <c r="E21" s="142">
        <f t="shared" si="0"/>
        <v>3.5347170093017681E-2</v>
      </c>
      <c r="F21" s="140">
        <f>SUM([4]jar!G13)</f>
        <v>1412506224</v>
      </c>
      <c r="G21" s="143">
        <f t="shared" si="8"/>
        <v>50.910188119975231</v>
      </c>
      <c r="H21" s="140">
        <f>SUM([4]jar!C199)</f>
        <v>0</v>
      </c>
      <c r="I21" s="140">
        <f>SUM([4]jar!D199)</f>
        <v>0</v>
      </c>
      <c r="J21" s="140">
        <f t="shared" si="15"/>
        <v>0</v>
      </c>
      <c r="K21" s="142">
        <f t="shared" si="1"/>
        <v>0</v>
      </c>
      <c r="L21" s="140">
        <f>SUM([4]jar!G199)</f>
        <v>0</v>
      </c>
      <c r="M21" s="143">
        <f t="shared" si="9"/>
        <v>0</v>
      </c>
      <c r="N21" s="140">
        <f>SUM([4]jar!C280)</f>
        <v>877714000</v>
      </c>
      <c r="O21" s="140">
        <f>SUM([4]jar!D280)</f>
        <v>0</v>
      </c>
      <c r="P21" s="140">
        <f t="shared" si="16"/>
        <v>877714000</v>
      </c>
      <c r="Q21" s="142">
        <f t="shared" si="2"/>
        <v>1.3263594479030473E-2</v>
      </c>
      <c r="R21" s="140">
        <f>SUM([4]jar!G280)</f>
        <v>0</v>
      </c>
      <c r="S21" s="141">
        <f t="shared" si="10"/>
        <v>0</v>
      </c>
      <c r="T21" s="140">
        <f>SUM([4]jar!I280)</f>
        <v>877714000</v>
      </c>
      <c r="U21" s="140">
        <f>SUM([4]jar!J280)</f>
        <v>0</v>
      </c>
      <c r="V21" s="140">
        <f t="shared" si="17"/>
        <v>877714000</v>
      </c>
      <c r="W21" s="142">
        <f t="shared" si="3"/>
        <v>1.3841547102314835E-2</v>
      </c>
      <c r="X21" s="140">
        <f>SUM([4]jar!M280)</f>
        <v>0</v>
      </c>
      <c r="Y21" s="141">
        <f t="shared" si="11"/>
        <v>0</v>
      </c>
      <c r="Z21" s="191">
        <f t="shared" si="4"/>
        <v>3652220000</v>
      </c>
      <c r="AA21" s="140">
        <f t="shared" si="5"/>
        <v>0</v>
      </c>
      <c r="AB21" s="140">
        <f t="shared" si="18"/>
        <v>3652220000</v>
      </c>
      <c r="AC21" s="142">
        <f t="shared" si="6"/>
        <v>2.1079845892083181E-2</v>
      </c>
      <c r="AD21" s="140">
        <f t="shared" si="7"/>
        <v>1412506224</v>
      </c>
      <c r="AE21" s="142">
        <f t="shared" si="12"/>
        <v>38.675277611972994</v>
      </c>
      <c r="AF21" s="144">
        <f t="shared" si="13"/>
        <v>2239713776</v>
      </c>
      <c r="AG21" s="138"/>
    </row>
    <row r="22" spans="1:33" ht="51.75" hidden="1" x14ac:dyDescent="0.25">
      <c r="A22" s="190" t="s">
        <v>1316</v>
      </c>
      <c r="B22" s="140">
        <f>SUM([4]ide!C13)</f>
        <v>110000000</v>
      </c>
      <c r="C22" s="140">
        <f>SUM([4]ide!D13)</f>
        <v>3120119076</v>
      </c>
      <c r="D22" s="140">
        <f t="shared" si="14"/>
        <v>3230119076</v>
      </c>
      <c r="E22" s="142">
        <f t="shared" si="0"/>
        <v>4.1151674712569773E-2</v>
      </c>
      <c r="F22" s="140">
        <f>SUM([4]ide!G13)</f>
        <v>3120119076</v>
      </c>
      <c r="G22" s="143">
        <f t="shared" si="8"/>
        <v>96.59455278855485</v>
      </c>
      <c r="H22" s="140">
        <f>SUM([4]ide!C199)</f>
        <v>0</v>
      </c>
      <c r="I22" s="140">
        <f>SUM([4]ide!D199)</f>
        <v>0</v>
      </c>
      <c r="J22" s="140">
        <f t="shared" si="15"/>
        <v>0</v>
      </c>
      <c r="K22" s="142">
        <f t="shared" si="1"/>
        <v>0</v>
      </c>
      <c r="L22" s="140">
        <f>SUM([4]ide!G199)</f>
        <v>0</v>
      </c>
      <c r="M22" s="143">
        <f t="shared" si="9"/>
        <v>0</v>
      </c>
      <c r="N22" s="140">
        <f>SUM([4]ide!C280)</f>
        <v>105965000</v>
      </c>
      <c r="O22" s="140">
        <f>SUM([4]ide!D280)</f>
        <v>0</v>
      </c>
      <c r="P22" s="140">
        <f t="shared" si="16"/>
        <v>105965000</v>
      </c>
      <c r="Q22" s="142">
        <f t="shared" si="2"/>
        <v>1.6012924357711785E-3</v>
      </c>
      <c r="R22" s="140">
        <f>SUM([4]ide!G280)</f>
        <v>109235603</v>
      </c>
      <c r="S22" s="141">
        <f t="shared" si="10"/>
        <v>103.08649365356486</v>
      </c>
      <c r="T22" s="140">
        <f>SUM([4]ide!I280)</f>
        <v>-3270603</v>
      </c>
      <c r="U22" s="140">
        <f>SUM([4]ide!J280)</f>
        <v>0</v>
      </c>
      <c r="V22" s="140">
        <f t="shared" si="17"/>
        <v>-3270603</v>
      </c>
      <c r="W22" s="142">
        <f t="shared" si="3"/>
        <v>-5.1577399332210946E-5</v>
      </c>
      <c r="X22" s="140">
        <f>SUM([4]ide!M280)</f>
        <v>0</v>
      </c>
      <c r="Y22" s="141">
        <f t="shared" si="11"/>
        <v>0</v>
      </c>
      <c r="Z22" s="191">
        <f t="shared" si="4"/>
        <v>215965000</v>
      </c>
      <c r="AA22" s="140">
        <f t="shared" si="5"/>
        <v>3120119076</v>
      </c>
      <c r="AB22" s="140">
        <f t="shared" si="18"/>
        <v>3336084076</v>
      </c>
      <c r="AC22" s="142">
        <f t="shared" si="6"/>
        <v>1.9255175812276565E-2</v>
      </c>
      <c r="AD22" s="140">
        <f t="shared" si="7"/>
        <v>3229354679</v>
      </c>
      <c r="AE22" s="142">
        <f t="shared" si="12"/>
        <v>96.80075817729481</v>
      </c>
      <c r="AF22" s="144">
        <f t="shared" si="13"/>
        <v>106729397</v>
      </c>
      <c r="AG22" s="138"/>
    </row>
    <row r="23" spans="1:33" ht="26.25" hidden="1" x14ac:dyDescent="0.25">
      <c r="A23" s="190" t="s">
        <v>1317</v>
      </c>
      <c r="B23" s="140">
        <f>SUM([4]tur!C13)</f>
        <v>0</v>
      </c>
      <c r="C23" s="140">
        <f>SUM([4]tur!D13)</f>
        <v>0</v>
      </c>
      <c r="D23" s="140">
        <f t="shared" si="14"/>
        <v>0</v>
      </c>
      <c r="E23" s="142">
        <f t="shared" si="0"/>
        <v>0</v>
      </c>
      <c r="F23" s="140">
        <f>SUM([4]tur!G13)</f>
        <v>0</v>
      </c>
      <c r="G23" s="143">
        <f t="shared" si="8"/>
        <v>0</v>
      </c>
      <c r="H23" s="140">
        <f>SUM([4]tur!C199)</f>
        <v>0</v>
      </c>
      <c r="I23" s="140">
        <f>SUM([4]tur!D199)</f>
        <v>0</v>
      </c>
      <c r="J23" s="140">
        <f t="shared" si="15"/>
        <v>0</v>
      </c>
      <c r="K23" s="142">
        <f t="shared" si="1"/>
        <v>0</v>
      </c>
      <c r="L23" s="140">
        <f>SUM([4]tur!G199)</f>
        <v>0</v>
      </c>
      <c r="M23" s="143">
        <f t="shared" si="9"/>
        <v>0</v>
      </c>
      <c r="N23" s="140">
        <f>SUM([4]tur!C280)</f>
        <v>0</v>
      </c>
      <c r="O23" s="140">
        <f>SUM([4]tur!D280)</f>
        <v>0</v>
      </c>
      <c r="P23" s="140">
        <f t="shared" si="16"/>
        <v>0</v>
      </c>
      <c r="Q23" s="142">
        <f t="shared" si="2"/>
        <v>0</v>
      </c>
      <c r="R23" s="140">
        <f>SUM([4]tur!G280)</f>
        <v>0</v>
      </c>
      <c r="S23" s="141">
        <f t="shared" si="10"/>
        <v>0</v>
      </c>
      <c r="T23" s="140">
        <f>SUM([4]tur!I280)</f>
        <v>0</v>
      </c>
      <c r="U23" s="140">
        <f>SUM([4]tur!J280)</f>
        <v>0</v>
      </c>
      <c r="V23" s="140">
        <f t="shared" si="17"/>
        <v>0</v>
      </c>
      <c r="W23" s="142">
        <f t="shared" si="3"/>
        <v>0</v>
      </c>
      <c r="X23" s="140">
        <f>SUM([4]tur!M280)</f>
        <v>0</v>
      </c>
      <c r="Y23" s="141">
        <f t="shared" si="11"/>
        <v>0</v>
      </c>
      <c r="Z23" s="191">
        <f t="shared" si="4"/>
        <v>0</v>
      </c>
      <c r="AA23" s="140">
        <f t="shared" si="5"/>
        <v>0</v>
      </c>
      <c r="AB23" s="140">
        <f t="shared" si="18"/>
        <v>0</v>
      </c>
      <c r="AC23" s="142">
        <f t="shared" si="6"/>
        <v>0</v>
      </c>
      <c r="AD23" s="140">
        <f t="shared" si="7"/>
        <v>0</v>
      </c>
      <c r="AE23" s="142">
        <f t="shared" si="12"/>
        <v>0</v>
      </c>
      <c r="AF23" s="144">
        <f t="shared" si="13"/>
        <v>0</v>
      </c>
      <c r="AG23" s="138"/>
    </row>
    <row r="24" spans="1:33" ht="26.25" hidden="1" x14ac:dyDescent="0.25">
      <c r="A24" s="190" t="s">
        <v>1318</v>
      </c>
      <c r="B24" s="140">
        <f>SUM([4]art!C13)</f>
        <v>11316000000</v>
      </c>
      <c r="C24" s="140">
        <f>SUM([4]art!D13)</f>
        <v>0</v>
      </c>
      <c r="D24" s="140">
        <f t="shared" si="14"/>
        <v>11316000000</v>
      </c>
      <c r="E24" s="142">
        <f t="shared" si="0"/>
        <v>0.1441656917565102</v>
      </c>
      <c r="F24" s="140">
        <f>SUM([4]art!G13)</f>
        <v>1542984597</v>
      </c>
      <c r="G24" s="143">
        <f t="shared" si="8"/>
        <v>13.63542415164369</v>
      </c>
      <c r="H24" s="140">
        <f>SUM([4]art!C199)</f>
        <v>0</v>
      </c>
      <c r="I24" s="140">
        <f>SUM([4]art!D199)</f>
        <v>0</v>
      </c>
      <c r="J24" s="140">
        <f t="shared" si="15"/>
        <v>0</v>
      </c>
      <c r="K24" s="142">
        <f t="shared" si="1"/>
        <v>0</v>
      </c>
      <c r="L24" s="140">
        <f>SUM([4]art!G199)</f>
        <v>0</v>
      </c>
      <c r="M24" s="143">
        <f t="shared" si="9"/>
        <v>0</v>
      </c>
      <c r="N24" s="140">
        <f>SUM([4]art!C280)</f>
        <v>1200000000</v>
      </c>
      <c r="O24" s="140">
        <f>SUM([4]art!D280)</f>
        <v>1111690000</v>
      </c>
      <c r="P24" s="140">
        <f t="shared" si="16"/>
        <v>2311690000</v>
      </c>
      <c r="Q24" s="142">
        <f t="shared" si="2"/>
        <v>3.4933154445787526E-2</v>
      </c>
      <c r="R24" s="140">
        <f>SUM([4]art!G280)</f>
        <v>37100549</v>
      </c>
      <c r="S24" s="141">
        <f t="shared" si="10"/>
        <v>1.6049102172004033</v>
      </c>
      <c r="T24" s="140">
        <f>SUM([4]art!I280)</f>
        <v>2274589451</v>
      </c>
      <c r="U24" s="140">
        <f>SUM([4]art!J280)</f>
        <v>0</v>
      </c>
      <c r="V24" s="140">
        <f t="shared" si="17"/>
        <v>2274589451</v>
      </c>
      <c r="W24" s="142">
        <f t="shared" si="3"/>
        <v>3.5870268703068357E-2</v>
      </c>
      <c r="X24" s="140">
        <f>SUM([4]art!M280)</f>
        <v>0</v>
      </c>
      <c r="Y24" s="141">
        <f t="shared" si="11"/>
        <v>0</v>
      </c>
      <c r="Z24" s="191">
        <f t="shared" si="4"/>
        <v>12516000000</v>
      </c>
      <c r="AA24" s="140">
        <f t="shared" si="5"/>
        <v>1111690000</v>
      </c>
      <c r="AB24" s="140">
        <f t="shared" si="18"/>
        <v>13627690000</v>
      </c>
      <c r="AC24" s="142">
        <f t="shared" si="6"/>
        <v>7.8656161201976618E-2</v>
      </c>
      <c r="AD24" s="140">
        <f t="shared" si="7"/>
        <v>1580085146</v>
      </c>
      <c r="AE24" s="142">
        <f t="shared" si="12"/>
        <v>11.594666051253</v>
      </c>
      <c r="AF24" s="144">
        <f t="shared" si="13"/>
        <v>12047604854</v>
      </c>
      <c r="AG24" s="138"/>
    </row>
    <row r="25" spans="1:33" ht="39" hidden="1" x14ac:dyDescent="0.25">
      <c r="A25" s="190" t="s">
        <v>1319</v>
      </c>
      <c r="B25" s="140">
        <f>SUM([4]com!C13)</f>
        <v>0</v>
      </c>
      <c r="C25" s="140">
        <f>SUM([4]com!D13)</f>
        <v>0</v>
      </c>
      <c r="D25" s="140">
        <f t="shared" si="14"/>
        <v>0</v>
      </c>
      <c r="E25" s="142">
        <f t="shared" si="0"/>
        <v>0</v>
      </c>
      <c r="F25" s="140">
        <f>SUM([4]com!G13)</f>
        <v>0</v>
      </c>
      <c r="G25" s="143">
        <f t="shared" si="8"/>
        <v>0</v>
      </c>
      <c r="H25" s="140">
        <f>SUM([4]com!C199)</f>
        <v>0</v>
      </c>
      <c r="I25" s="140">
        <f>SUM([4]com!D199)</f>
        <v>0</v>
      </c>
      <c r="J25" s="140">
        <f t="shared" si="15"/>
        <v>0</v>
      </c>
      <c r="K25" s="142">
        <f t="shared" si="1"/>
        <v>0</v>
      </c>
      <c r="L25" s="140">
        <f>SUM([4]com!G199)</f>
        <v>0</v>
      </c>
      <c r="M25" s="143">
        <f t="shared" si="9"/>
        <v>0</v>
      </c>
      <c r="N25" s="140"/>
      <c r="O25" s="140"/>
      <c r="P25" s="140">
        <f t="shared" si="16"/>
        <v>0</v>
      </c>
      <c r="Q25" s="142"/>
      <c r="R25" s="140"/>
      <c r="S25" s="141"/>
      <c r="T25" s="140"/>
      <c r="U25" s="140"/>
      <c r="V25" s="140">
        <f t="shared" si="17"/>
        <v>0</v>
      </c>
      <c r="W25" s="142"/>
      <c r="X25" s="140"/>
      <c r="Y25" s="141"/>
      <c r="Z25" s="191">
        <f t="shared" si="4"/>
        <v>0</v>
      </c>
      <c r="AA25" s="140">
        <f t="shared" si="5"/>
        <v>0</v>
      </c>
      <c r="AB25" s="140">
        <f t="shared" ref="AB25" si="19">SUM(Z25:AA25)</f>
        <v>0</v>
      </c>
      <c r="AC25" s="142">
        <f t="shared" si="6"/>
        <v>0</v>
      </c>
      <c r="AD25" s="140">
        <f t="shared" si="7"/>
        <v>0</v>
      </c>
      <c r="AE25" s="142">
        <f t="shared" si="12"/>
        <v>0</v>
      </c>
      <c r="AF25" s="144">
        <f t="shared" si="13"/>
        <v>0</v>
      </c>
      <c r="AG25" s="138"/>
    </row>
    <row r="26" spans="1:33" ht="39" hidden="1" x14ac:dyDescent="0.25">
      <c r="A26" s="190" t="s">
        <v>1320</v>
      </c>
      <c r="B26" s="140">
        <f>SUM([4]cat!C13)</f>
        <v>1600000000</v>
      </c>
      <c r="C26" s="140">
        <f>SUM([4]cat!D13)</f>
        <v>0</v>
      </c>
      <c r="D26" s="140">
        <f t="shared" si="14"/>
        <v>1600000000</v>
      </c>
      <c r="E26" s="142">
        <f t="shared" si="0"/>
        <v>2.0383979039450009E-2</v>
      </c>
      <c r="F26" s="140">
        <f>SUM([4]cat!G13)</f>
        <v>582879176</v>
      </c>
      <c r="G26" s="143">
        <f t="shared" si="8"/>
        <v>36.429948499999995</v>
      </c>
      <c r="H26" s="140">
        <f>SUM([4]cat!C199)</f>
        <v>0</v>
      </c>
      <c r="I26" s="140">
        <f>SUM([4]cat!D199)</f>
        <v>0</v>
      </c>
      <c r="J26" s="140">
        <f t="shared" si="15"/>
        <v>0</v>
      </c>
      <c r="K26" s="142">
        <f t="shared" si="1"/>
        <v>0</v>
      </c>
      <c r="L26" s="140">
        <f>SUM([4]cat!G199)</f>
        <v>0</v>
      </c>
      <c r="M26" s="143">
        <f t="shared" si="9"/>
        <v>0</v>
      </c>
      <c r="N26" s="140">
        <f>SUM([4]cat!C280)</f>
        <v>784932000</v>
      </c>
      <c r="O26" s="140">
        <f>SUM([4]cat!D280)</f>
        <v>0</v>
      </c>
      <c r="P26" s="140">
        <f t="shared" si="16"/>
        <v>784932000</v>
      </c>
      <c r="Q26" s="142">
        <f>IF(OR(P26=0,P$32=0),0,(P26/P$32)*100)</f>
        <v>1.186151723866128E-2</v>
      </c>
      <c r="R26" s="140">
        <f>SUM([4]cat!G280)</f>
        <v>784932000</v>
      </c>
      <c r="S26" s="141">
        <f t="shared" si="10"/>
        <v>100</v>
      </c>
      <c r="T26" s="140">
        <f>SUM([4]cat!I280)</f>
        <v>0</v>
      </c>
      <c r="U26" s="140">
        <f>SUM([4]cat!J280)</f>
        <v>0</v>
      </c>
      <c r="V26" s="140">
        <f t="shared" si="17"/>
        <v>0</v>
      </c>
      <c r="W26" s="142">
        <f>IF(OR(V26=0,V$32=0),0,(V26/V$32)*100)</f>
        <v>0</v>
      </c>
      <c r="X26" s="140">
        <f>SUM([4]cat!M280)</f>
        <v>0</v>
      </c>
      <c r="Y26" s="141">
        <f t="shared" ref="Y26:Y30" si="20">IF(OR(X26=0,V26=0),0,(X26/V26)*100)</f>
        <v>0</v>
      </c>
      <c r="Z26" s="191">
        <f t="shared" si="4"/>
        <v>2384932000</v>
      </c>
      <c r="AA26" s="140">
        <f t="shared" si="5"/>
        <v>0</v>
      </c>
      <c r="AB26" s="140">
        <f t="shared" si="18"/>
        <v>2384932000</v>
      </c>
      <c r="AC26" s="142">
        <f t="shared" si="6"/>
        <v>1.3765326027210225E-2</v>
      </c>
      <c r="AD26" s="140">
        <f t="shared" si="7"/>
        <v>1367811176</v>
      </c>
      <c r="AE26" s="142">
        <f t="shared" si="12"/>
        <v>57.352208616430154</v>
      </c>
      <c r="AF26" s="144">
        <f t="shared" si="13"/>
        <v>1017120824</v>
      </c>
      <c r="AG26" s="138"/>
    </row>
    <row r="27" spans="1:33" ht="51.75" hidden="1" x14ac:dyDescent="0.25">
      <c r="A27" s="190" t="s">
        <v>1321</v>
      </c>
      <c r="B27" s="140">
        <f>SUM([4]via!C13)</f>
        <v>15000000000</v>
      </c>
      <c r="C27" s="140">
        <f>SUM([4]via!D13)</f>
        <v>0</v>
      </c>
      <c r="D27" s="140">
        <f t="shared" si="14"/>
        <v>15000000000</v>
      </c>
      <c r="E27" s="142">
        <f t="shared" si="0"/>
        <v>0.19109980349484385</v>
      </c>
      <c r="F27" s="140">
        <f>SUM([4]via!G13)</f>
        <v>0</v>
      </c>
      <c r="G27" s="143">
        <f t="shared" si="8"/>
        <v>0</v>
      </c>
      <c r="H27" s="140">
        <f>SUM([4]via!C199)</f>
        <v>0</v>
      </c>
      <c r="I27" s="140">
        <f>SUM([4]via!D199)</f>
        <v>0</v>
      </c>
      <c r="J27" s="140">
        <f t="shared" si="15"/>
        <v>0</v>
      </c>
      <c r="K27" s="142">
        <f t="shared" si="1"/>
        <v>0</v>
      </c>
      <c r="L27" s="140">
        <f>SUM([4]via!G199)</f>
        <v>0</v>
      </c>
      <c r="M27" s="143">
        <f t="shared" si="9"/>
        <v>0</v>
      </c>
      <c r="N27" s="140">
        <f>SUM([4]via!C280)</f>
        <v>108319976000</v>
      </c>
      <c r="O27" s="140">
        <f>SUM([4]via!D280)</f>
        <v>0</v>
      </c>
      <c r="P27" s="140">
        <f t="shared" si="16"/>
        <v>108319976000</v>
      </c>
      <c r="Q27" s="142">
        <f>IF(OR(P27=0,P$32=0),0,(P27/P$32)*100)</f>
        <v>1.6368797075611341</v>
      </c>
      <c r="R27" s="140">
        <f>SUM([4]via!G280)</f>
        <v>0</v>
      </c>
      <c r="S27" s="141">
        <f t="shared" si="10"/>
        <v>0</v>
      </c>
      <c r="T27" s="140">
        <f>SUM([4]via!I280)</f>
        <v>108319976000</v>
      </c>
      <c r="U27" s="140">
        <f>SUM([4]via!J280)</f>
        <v>0</v>
      </c>
      <c r="V27" s="140">
        <f t="shared" si="17"/>
        <v>108319976000</v>
      </c>
      <c r="W27" s="142">
        <f>IF(OR(V27=0,V$32=0),0,(V27/V$32)*100)</f>
        <v>1.7082056910629344</v>
      </c>
      <c r="X27" s="140">
        <f>SUM([4]via!M280)</f>
        <v>0</v>
      </c>
      <c r="Y27" s="141">
        <f t="shared" si="20"/>
        <v>0</v>
      </c>
      <c r="Z27" s="191">
        <f t="shared" si="4"/>
        <v>123319976000</v>
      </c>
      <c r="AA27" s="140">
        <f t="shared" si="5"/>
        <v>0</v>
      </c>
      <c r="AB27" s="140">
        <f t="shared" si="18"/>
        <v>123319976000</v>
      </c>
      <c r="AC27" s="142">
        <f t="shared" si="6"/>
        <v>0.7117769711286277</v>
      </c>
      <c r="AD27" s="140">
        <f t="shared" si="7"/>
        <v>0</v>
      </c>
      <c r="AE27" s="142">
        <f t="shared" si="12"/>
        <v>0</v>
      </c>
      <c r="AF27" s="144">
        <f t="shared" si="13"/>
        <v>123319976000</v>
      </c>
      <c r="AG27" s="138"/>
    </row>
    <row r="28" spans="1:33" ht="39.75" hidden="1" thickBot="1" x14ac:dyDescent="0.3">
      <c r="A28" s="193" t="s">
        <v>1322</v>
      </c>
      <c r="B28" s="146">
        <f>SUM([4]ues!C$13)</f>
        <v>1854437000</v>
      </c>
      <c r="C28" s="146">
        <f>SUM([4]ues!D$13)</f>
        <v>0</v>
      </c>
      <c r="D28" s="146">
        <f>SUM(B28:C28)</f>
        <v>1854437000</v>
      </c>
      <c r="E28" s="149">
        <f t="shared" si="0"/>
        <v>2.3625503086237849E-2</v>
      </c>
      <c r="F28" s="146">
        <f>SUM([4]ues!G$13)</f>
        <v>456143219</v>
      </c>
      <c r="G28" s="150">
        <f t="shared" si="8"/>
        <v>24.597396352639642</v>
      </c>
      <c r="H28" s="146">
        <f>SUM([4]ues!C$199)</f>
        <v>0</v>
      </c>
      <c r="I28" s="146">
        <f>SUM([4]ues!D$199)</f>
        <v>0</v>
      </c>
      <c r="J28" s="146">
        <f>SUM(H28:I28)</f>
        <v>0</v>
      </c>
      <c r="K28" s="149">
        <f t="shared" si="1"/>
        <v>0</v>
      </c>
      <c r="L28" s="146">
        <f>SUM([4]ues!G$199)</f>
        <v>0</v>
      </c>
      <c r="M28" s="150">
        <f t="shared" si="9"/>
        <v>0</v>
      </c>
      <c r="N28" s="146">
        <f>SUM([4]ues!C$280)</f>
        <v>4737223000</v>
      </c>
      <c r="O28" s="146">
        <f>SUM([4]ues!D$280)</f>
        <v>0</v>
      </c>
      <c r="P28" s="146">
        <f>SUM(N28:O28)</f>
        <v>4737223000</v>
      </c>
      <c r="Q28" s="149">
        <f>IF(OR(P28=0,P$32=0),0,(P28/P$32)*100)</f>
        <v>7.1586649898185709E-2</v>
      </c>
      <c r="R28" s="146">
        <f>SUM([4]ues!G$280)</f>
        <v>4680956094</v>
      </c>
      <c r="S28" s="147">
        <f t="shared" si="10"/>
        <v>98.812238604769078</v>
      </c>
      <c r="T28" s="146">
        <f>SUM([4]ues!I$280)</f>
        <v>56266906</v>
      </c>
      <c r="U28" s="146">
        <f>SUM([4]ues!J$280)</f>
        <v>0</v>
      </c>
      <c r="V28" s="146">
        <f>SUM(T28:U28)</f>
        <v>56266906</v>
      </c>
      <c r="W28" s="149">
        <f>IF(OR(V28=0,V$32=0),0,(V28/V$32)*100)</f>
        <v>8.8732893596378906E-4</v>
      </c>
      <c r="X28" s="146">
        <f>SUM([4]ues!M$280)</f>
        <v>0</v>
      </c>
      <c r="Y28" s="147">
        <f t="shared" si="20"/>
        <v>0</v>
      </c>
      <c r="Z28" s="194">
        <f t="shared" si="4"/>
        <v>6591660000</v>
      </c>
      <c r="AA28" s="148">
        <f t="shared" si="5"/>
        <v>0</v>
      </c>
      <c r="AB28" s="146">
        <f>SUM(Z28:AA28)</f>
        <v>6591660000</v>
      </c>
      <c r="AC28" s="195">
        <f t="shared" si="6"/>
        <v>3.8045675499561643E-2</v>
      </c>
      <c r="AD28" s="148">
        <f t="shared" si="7"/>
        <v>5137099313</v>
      </c>
      <c r="AE28" s="195">
        <f t="shared" si="12"/>
        <v>77.933317449625733</v>
      </c>
      <c r="AF28" s="196">
        <f t="shared" si="13"/>
        <v>1454560687</v>
      </c>
      <c r="AG28" s="138"/>
    </row>
    <row r="29" spans="1:33" ht="27" hidden="1" thickBot="1" x14ac:dyDescent="0.3">
      <c r="A29" s="197" t="s">
        <v>1323</v>
      </c>
      <c r="B29" s="153">
        <f>SUM(B9:B28)</f>
        <v>455065104000</v>
      </c>
      <c r="C29" s="153">
        <f>SUM(C9:C28)</f>
        <v>21926536894</v>
      </c>
      <c r="D29" s="153">
        <f>SUM(D9:D28)</f>
        <v>476991640894</v>
      </c>
      <c r="E29" s="155">
        <f t="shared" si="0"/>
        <v>6.0768672562351016</v>
      </c>
      <c r="F29" s="153">
        <f>SUM(F9:F28)</f>
        <v>149115373649</v>
      </c>
      <c r="G29" s="156">
        <f t="shared" si="8"/>
        <v>31.261632461634132</v>
      </c>
      <c r="H29" s="184">
        <f>SUM(H9:H28)</f>
        <v>523578319000</v>
      </c>
      <c r="I29" s="153">
        <f>SUM(I9:I28)</f>
        <v>0</v>
      </c>
      <c r="J29" s="153">
        <f t="shared" ref="J29" si="21">SUM(J9:J28)</f>
        <v>523578319000</v>
      </c>
      <c r="K29" s="155">
        <f t="shared" si="1"/>
        <v>18.314107757917927</v>
      </c>
      <c r="L29" s="153">
        <f>SUM(L9:L28)</f>
        <v>126950531451</v>
      </c>
      <c r="M29" s="156">
        <f t="shared" si="9"/>
        <v>24.246712830559357</v>
      </c>
      <c r="N29" s="184">
        <f>SUM(N9:N28)</f>
        <v>955397103000</v>
      </c>
      <c r="O29" s="184">
        <f>SUM(O9:O28)</f>
        <v>1440846009</v>
      </c>
      <c r="P29" s="153">
        <f t="shared" ref="P29" si="22">SUM(P9:P28)</f>
        <v>956837949009</v>
      </c>
      <c r="Q29" s="155">
        <f>IF(OR(P29=0,P$32=0),0,(P29/P$32)*100)</f>
        <v>14.459277780464493</v>
      </c>
      <c r="R29" s="184">
        <f>SUM(R9:R28)</f>
        <v>151320733063</v>
      </c>
      <c r="S29" s="154">
        <f t="shared" si="10"/>
        <v>15.814666759373763</v>
      </c>
      <c r="T29" s="184">
        <f>SUM(T9:T28)</f>
        <v>805517215946</v>
      </c>
      <c r="U29" s="184">
        <f>SUM(U9:U28)</f>
        <v>0</v>
      </c>
      <c r="V29" s="153">
        <f t="shared" ref="V29" si="23">SUM(V9:V28)</f>
        <v>805517215946</v>
      </c>
      <c r="W29" s="155">
        <f>IF(OR(V29=0,V$32=0),0,(V29/V$32)*100)</f>
        <v>12.703004038037527</v>
      </c>
      <c r="X29" s="184">
        <f>SUM(X9:X28)</f>
        <v>0</v>
      </c>
      <c r="Y29" s="154">
        <f t="shared" si="20"/>
        <v>0</v>
      </c>
      <c r="Z29" s="198">
        <f>SUM(Z9:Z28)</f>
        <v>1934040526000</v>
      </c>
      <c r="AA29" s="166">
        <f t="shared" ref="AA29:AB29" si="24">SUM(AA9:AA28)</f>
        <v>23367382903</v>
      </c>
      <c r="AB29" s="153">
        <f t="shared" si="24"/>
        <v>1957407908903</v>
      </c>
      <c r="AC29" s="199">
        <f t="shared" si="6"/>
        <v>11.297746868375956</v>
      </c>
      <c r="AD29" s="166">
        <f t="shared" ref="AD29" si="25">SUM(AD9:AD28)</f>
        <v>427386638163</v>
      </c>
      <c r="AE29" s="199">
        <f t="shared" si="12"/>
        <v>21.834316507003511</v>
      </c>
      <c r="AF29" s="200">
        <f t="shared" si="13"/>
        <v>1530021270740</v>
      </c>
      <c r="AG29" s="138"/>
    </row>
    <row r="30" spans="1:33" ht="39" hidden="1" x14ac:dyDescent="0.25">
      <c r="A30" s="201" t="s">
        <v>1324</v>
      </c>
      <c r="B30" s="132">
        <f>SUM([4]uni!C13)</f>
        <v>53373899000</v>
      </c>
      <c r="C30" s="132">
        <f>SUM([4]uni!D13)</f>
        <v>0</v>
      </c>
      <c r="D30" s="131">
        <f>SUM(B30:C30)</f>
        <v>53373899000</v>
      </c>
      <c r="E30" s="134">
        <f t="shared" si="0"/>
        <v>0.67998277404357621</v>
      </c>
      <c r="F30" s="132">
        <f>SUM([4]uni!G13)</f>
        <v>17030086571</v>
      </c>
      <c r="G30" s="135">
        <f t="shared" si="8"/>
        <v>31.90714354782288</v>
      </c>
      <c r="H30" s="132">
        <f>SUM([4]uni!C199)</f>
        <v>17120651000</v>
      </c>
      <c r="I30" s="132">
        <f>SUM([4]uni!D199)</f>
        <v>0</v>
      </c>
      <c r="J30" s="132">
        <f>SUM(H30:I30)</f>
        <v>17120651000</v>
      </c>
      <c r="K30" s="134">
        <f t="shared" si="1"/>
        <v>0.5988587302441476</v>
      </c>
      <c r="L30" s="132">
        <f>SUM([4]uni!G199)</f>
        <v>4565506836</v>
      </c>
      <c r="M30" s="135">
        <f t="shared" si="9"/>
        <v>26.666666098152458</v>
      </c>
      <c r="N30" s="132">
        <f>SUM([4]uni!C280)</f>
        <v>17511645000</v>
      </c>
      <c r="O30" s="132">
        <f>SUM([4]uni!D280)</f>
        <v>0</v>
      </c>
      <c r="P30" s="132">
        <f>SUM(N30:O30)</f>
        <v>17511645000</v>
      </c>
      <c r="Q30" s="134">
        <f>IF(OR(P30=0,P$32=0),0,(P30/P$32)*100)</f>
        <v>0.26462760983730643</v>
      </c>
      <c r="R30" s="132">
        <f>SUM([4]uni!G280)</f>
        <v>15727500789</v>
      </c>
      <c r="S30" s="133">
        <f t="shared" si="10"/>
        <v>89.811669828848167</v>
      </c>
      <c r="T30" s="132">
        <f>SUM([4]uni!I280)</f>
        <v>1784144211</v>
      </c>
      <c r="U30" s="132">
        <f>SUM([4]uni!J280)</f>
        <v>0</v>
      </c>
      <c r="V30" s="132">
        <f>SUM(T30:U30)</f>
        <v>1784144211</v>
      </c>
      <c r="W30" s="134">
        <f>IF(OR(V30=0,V$32=0),0,(V30/V$32)*100)</f>
        <v>2.8135948764493712E-2</v>
      </c>
      <c r="X30" s="132">
        <f>SUM([4]uni!M280)</f>
        <v>0</v>
      </c>
      <c r="Y30" s="133">
        <f t="shared" si="20"/>
        <v>0</v>
      </c>
      <c r="Z30" s="192">
        <f>SUM(B30+H30+N30)</f>
        <v>88006195000</v>
      </c>
      <c r="AA30" s="132">
        <f>SUM(C30+I30+O30)</f>
        <v>0</v>
      </c>
      <c r="AB30" s="132">
        <f>SUM(Z30:AA30)</f>
        <v>88006195000</v>
      </c>
      <c r="AC30" s="134">
        <f t="shared" si="6"/>
        <v>0.50795325258298274</v>
      </c>
      <c r="AD30" s="132">
        <f>SUM(F30+L30+R30)</f>
        <v>37323094196</v>
      </c>
      <c r="AE30" s="134">
        <f t="shared" si="12"/>
        <v>42.409621499940997</v>
      </c>
      <c r="AF30" s="137">
        <f t="shared" si="13"/>
        <v>50683100804</v>
      </c>
      <c r="AG30" s="138"/>
    </row>
    <row r="31" spans="1:33" ht="16.5" hidden="1" thickBot="1" x14ac:dyDescent="0.3">
      <c r="A31" s="193" t="s">
        <v>1325</v>
      </c>
      <c r="B31" s="146">
        <f>SUM([4]cont!C13)</f>
        <v>925000000</v>
      </c>
      <c r="C31" s="146">
        <f>SUM([4]cont!D13)</f>
        <v>0</v>
      </c>
      <c r="D31" s="146">
        <f>SUM(B31:C31)</f>
        <v>925000000</v>
      </c>
      <c r="E31" s="149">
        <f t="shared" si="0"/>
        <v>1.1784487882182037E-2</v>
      </c>
      <c r="F31" s="146">
        <f>SUM([4]cont!G13)</f>
        <v>0</v>
      </c>
      <c r="G31" s="150">
        <f t="shared" si="8"/>
        <v>0</v>
      </c>
      <c r="H31" s="146">
        <f>SUM([4]cont!C199)</f>
        <v>0</v>
      </c>
      <c r="I31" s="146">
        <f>SUM([4]cont!D199)</f>
        <v>0</v>
      </c>
      <c r="J31" s="146">
        <f>SUM(H31:I31)</f>
        <v>0</v>
      </c>
      <c r="K31" s="149">
        <f t="shared" si="1"/>
        <v>0</v>
      </c>
      <c r="L31" s="146">
        <f>SUM([4]cont!G199)</f>
        <v>0</v>
      </c>
      <c r="M31" s="150">
        <f t="shared" si="9"/>
        <v>0</v>
      </c>
      <c r="N31" s="146">
        <f>SUM([4]cont!C280)</f>
        <v>0</v>
      </c>
      <c r="O31" s="146">
        <f>SUM([4]cont!D280)</f>
        <v>0</v>
      </c>
      <c r="P31" s="146">
        <f>SUM(N31:O31)</f>
        <v>0</v>
      </c>
      <c r="Q31" s="149"/>
      <c r="R31" s="146">
        <f>SUM([4]cont!G280)</f>
        <v>0</v>
      </c>
      <c r="S31" s="147"/>
      <c r="T31" s="146">
        <f>SUM([4]cont!I280)</f>
        <v>0</v>
      </c>
      <c r="U31" s="146">
        <f>SUM([4]cont!J280)</f>
        <v>0</v>
      </c>
      <c r="V31" s="146">
        <f>SUM(T31:U31)</f>
        <v>0</v>
      </c>
      <c r="W31" s="149"/>
      <c r="X31" s="146">
        <f>SUM([4]cont!M280)</f>
        <v>0</v>
      </c>
      <c r="Y31" s="147"/>
      <c r="Z31" s="194">
        <f>SUM(B31+H31+N31)</f>
        <v>925000000</v>
      </c>
      <c r="AA31" s="148">
        <f>SUM(C31+I31+O31)</f>
        <v>0</v>
      </c>
      <c r="AB31" s="146">
        <f>SUM(Z31:AA31)</f>
        <v>925000000</v>
      </c>
      <c r="AC31" s="195">
        <f t="shared" si="6"/>
        <v>5.3389055013599793E-3</v>
      </c>
      <c r="AD31" s="148">
        <f>SUM(F31+L31+R31)</f>
        <v>0</v>
      </c>
      <c r="AE31" s="195">
        <f t="shared" si="12"/>
        <v>0</v>
      </c>
      <c r="AF31" s="196">
        <f t="shared" si="13"/>
        <v>925000000</v>
      </c>
      <c r="AG31" s="138"/>
    </row>
    <row r="32" spans="1:33" ht="27" hidden="1" thickBot="1" x14ac:dyDescent="0.3">
      <c r="A32" s="197" t="s">
        <v>1326</v>
      </c>
      <c r="B32" s="153">
        <f>SUM(B29:B31)+B8</f>
        <v>7827375098000</v>
      </c>
      <c r="C32" s="153">
        <f>SUM(C29:C31)+C8</f>
        <v>21926536894</v>
      </c>
      <c r="D32" s="153">
        <f>SUM(D29:D31)+D8</f>
        <v>7849301634894</v>
      </c>
      <c r="E32" s="155">
        <f t="shared" si="0"/>
        <v>100</v>
      </c>
      <c r="F32" s="153">
        <f>SUM(F29:F31)+F8</f>
        <v>1837857007277</v>
      </c>
      <c r="G32" s="156">
        <f t="shared" si="8"/>
        <v>23.414274196150433</v>
      </c>
      <c r="H32" s="184">
        <f>SUM(H29:H31)+H8</f>
        <v>2858879755000</v>
      </c>
      <c r="I32" s="153">
        <f>SUM(I29:I31)+I8</f>
        <v>0</v>
      </c>
      <c r="J32" s="153">
        <f t="shared" ref="J32" si="26">SUM(J29:J31)+J8</f>
        <v>2858879755000</v>
      </c>
      <c r="K32" s="155">
        <f t="shared" si="1"/>
        <v>100</v>
      </c>
      <c r="L32" s="153">
        <f>SUM(L29:L31)+L8</f>
        <v>627086538982</v>
      </c>
      <c r="M32" s="156">
        <f t="shared" si="9"/>
        <v>21.934694451043814</v>
      </c>
      <c r="N32" s="184">
        <f>SUM(N29:N31)+N8</f>
        <v>6616026247000</v>
      </c>
      <c r="O32" s="184">
        <f>SUM(O29:O31)+O8</f>
        <v>1440846009</v>
      </c>
      <c r="P32" s="153">
        <f t="shared" ref="P32" si="27">SUM(P29:P31)+P8</f>
        <v>6617467093009</v>
      </c>
      <c r="Q32" s="155">
        <f>IF(OR(P32=0,P$32=0),0,(P32/P$32)*100)</f>
        <v>100</v>
      </c>
      <c r="R32" s="184">
        <f>SUM(R29:R31)+R8</f>
        <v>276311776251</v>
      </c>
      <c r="S32" s="154">
        <f t="shared" si="10"/>
        <v>4.1754915040364704</v>
      </c>
      <c r="T32" s="184">
        <f>SUM(T29:T31)+T8</f>
        <v>6341155316758</v>
      </c>
      <c r="U32" s="184">
        <f>SUM(U29:U31)+U8</f>
        <v>0</v>
      </c>
      <c r="V32" s="153">
        <f t="shared" ref="V32" si="28">SUM(V29:V31)+V8</f>
        <v>6341155316758</v>
      </c>
      <c r="W32" s="155">
        <f>IF(OR(V32=0,V$32=0),0,(V32/V$32)*100)</f>
        <v>100</v>
      </c>
      <c r="X32" s="184">
        <f>SUM(X29:X31)+X8</f>
        <v>0</v>
      </c>
      <c r="Y32" s="154">
        <f t="shared" ref="Y32:Y40" si="29">IF(OR(X32=0,V32=0),0,(X32/V32)*100)</f>
        <v>0</v>
      </c>
      <c r="Z32" s="198">
        <f>SUM(Z29:Z31)+Z8</f>
        <v>17302281100000</v>
      </c>
      <c r="AA32" s="166">
        <f>SUM(AA29:AA31)+AA8</f>
        <v>23367382903</v>
      </c>
      <c r="AB32" s="153">
        <f t="shared" ref="AB32" si="30">SUM(AB29:AB31)+AB8</f>
        <v>17325648482903</v>
      </c>
      <c r="AC32" s="199">
        <f t="shared" si="6"/>
        <v>100</v>
      </c>
      <c r="AD32" s="166">
        <f>SUM(AD29:AD31)+AD8</f>
        <v>2741255322510</v>
      </c>
      <c r="AE32" s="199">
        <f t="shared" si="12"/>
        <v>15.821949321060499</v>
      </c>
      <c r="AF32" s="200">
        <f t="shared" si="13"/>
        <v>14584393160393</v>
      </c>
      <c r="AG32" s="118"/>
    </row>
    <row r="33" spans="1:34" x14ac:dyDescent="0.25">
      <c r="A33" s="130" t="s">
        <v>1249</v>
      </c>
      <c r="B33" s="140">
        <f>SUM(ilot!C$13)</f>
        <v>61404377000</v>
      </c>
      <c r="C33" s="140">
        <f>SUM(ieaab!D$13)</f>
        <v>0</v>
      </c>
      <c r="D33" s="140">
        <f t="shared" ref="D33:D40" si="31">SUM(B33:C33)</f>
        <v>61404377000</v>
      </c>
      <c r="E33" s="142">
        <f t="shared" ref="E33:E40" si="32">IF(OR(D33=0,D$32=0),0,(D33/D$32)*100)</f>
        <v>0.78229095856155395</v>
      </c>
      <c r="F33" s="140">
        <f>SUM(ilot!G$13)</f>
        <v>12055103751</v>
      </c>
      <c r="G33" s="143">
        <f t="shared" ref="G33:G40" si="33">IF(OR(F33=0,D33=0),0,(F33/D33)*100)</f>
        <v>19.632319941948111</v>
      </c>
      <c r="H33" s="140">
        <f>SUM(ilot!C$218)</f>
        <v>0</v>
      </c>
      <c r="I33" s="140">
        <f>SUM(ilot!D$218)</f>
        <v>0</v>
      </c>
      <c r="J33" s="140">
        <f t="shared" ref="J33:J40" si="34">SUM(H33:I33)</f>
        <v>0</v>
      </c>
      <c r="K33" s="142">
        <f t="shared" ref="K33:K40" si="35">IF(OR(J33=0,J$32=0),0,(J33/J$32)*100)</f>
        <v>0</v>
      </c>
      <c r="L33" s="140">
        <f>SUM(ilot!G$218)</f>
        <v>0</v>
      </c>
      <c r="M33" s="143">
        <f t="shared" ref="M33:M40" si="36">IF(OR(L33=0,J33=0),0,(L33/J33)*100)</f>
        <v>0</v>
      </c>
      <c r="N33" s="140">
        <f>SUM(ilot!C$300)</f>
        <v>1240000000</v>
      </c>
      <c r="O33" s="140">
        <f>SUM(ilot!D$300)</f>
        <v>0</v>
      </c>
      <c r="P33" s="140">
        <f t="shared" ref="P33:P40" si="37">SUM(N33:O33)</f>
        <v>1240000000</v>
      </c>
      <c r="Q33" s="142">
        <f t="shared" ref="Q33:Q40" si="38">IF(OR(P33=0,P$32=0),0,(P33/P$32)*100)</f>
        <v>1.8738287362395706E-2</v>
      </c>
      <c r="R33" s="140">
        <f>SUM(ilot!G$300)</f>
        <v>205345023</v>
      </c>
      <c r="S33" s="141">
        <f t="shared" ref="S33:S40" si="39">IF(OR(R33=0,P33=0),0,(R33/P33)*100)</f>
        <v>16.5600825</v>
      </c>
      <c r="T33" s="140">
        <f>SUM(ilot!C$8)</f>
        <v>3582472000</v>
      </c>
      <c r="U33" s="140">
        <f>SUM(ieaab!D$8)</f>
        <v>0</v>
      </c>
      <c r="V33" s="140">
        <f t="shared" ref="V33:V40" si="40">SUM(T33:U33)</f>
        <v>3582472000</v>
      </c>
      <c r="W33" s="142">
        <f t="shared" ref="W33:W40" si="41">IF(OR(V33=0,V$32=0),0,(V33/V$32)*100)</f>
        <v>5.6495572510776887E-2</v>
      </c>
      <c r="X33" s="140">
        <f>SUM(ilot!G$8)</f>
        <v>0</v>
      </c>
      <c r="Y33" s="141">
        <f t="shared" si="29"/>
        <v>0</v>
      </c>
      <c r="Z33" s="139">
        <f>SUM(B33+H33+N33+T33)</f>
        <v>66226849000</v>
      </c>
      <c r="AA33" s="131">
        <f>SUM(C33+I33+O33+U33)</f>
        <v>0</v>
      </c>
      <c r="AB33" s="140">
        <f t="shared" ref="AB33:AB39" si="42">SUM(Z33:AA33)</f>
        <v>66226849000</v>
      </c>
      <c r="AC33" s="142">
        <f t="shared" ref="AC33:AC40" si="43">IF(OR(AB33=0,AB$32=0),0,(AB33/AB$32)*100)</f>
        <v>0.38224744698793151</v>
      </c>
      <c r="AD33" s="139">
        <f>SUM(F33+L33+R33+X33)</f>
        <v>12260448774</v>
      </c>
      <c r="AE33" s="142">
        <f t="shared" ref="AE33:AE40" si="44">IF(OR(AD33=0,AB33=0),0,(AD33/AB33)*100)</f>
        <v>18.512807055035942</v>
      </c>
      <c r="AF33" s="144">
        <f t="shared" ref="AF33:AF39" si="45">SUM(AB33-AD33)</f>
        <v>53966400226</v>
      </c>
      <c r="AG33" s="202">
        <f>SUM(Hoja17!BD55)</f>
        <v>66226849000</v>
      </c>
      <c r="AH33" s="202">
        <f>SUM(Z33-AG33)</f>
        <v>0</v>
      </c>
    </row>
    <row r="34" spans="1:34" x14ac:dyDescent="0.25">
      <c r="A34" s="139" t="s">
        <v>1250</v>
      </c>
      <c r="B34" s="140">
        <f>SUM(ican!C$13)</f>
        <v>9244000000</v>
      </c>
      <c r="C34" s="140">
        <f>SUM(ican!D$13)</f>
        <v>0</v>
      </c>
      <c r="D34" s="140">
        <f t="shared" si="31"/>
        <v>9244000000</v>
      </c>
      <c r="E34" s="142">
        <f t="shared" si="32"/>
        <v>0.11776843890042245</v>
      </c>
      <c r="F34" s="140">
        <f>SUM(ican!G$13)</f>
        <v>2125995799</v>
      </c>
      <c r="G34" s="143">
        <f t="shared" si="33"/>
        <v>22.998656414971876</v>
      </c>
      <c r="H34" s="140">
        <f>SUM(ican!C$218)</f>
        <v>19227412000</v>
      </c>
      <c r="I34" s="140">
        <f>SUM(ican!D$218)</f>
        <v>0</v>
      </c>
      <c r="J34" s="140">
        <f t="shared" si="34"/>
        <v>19227412000</v>
      </c>
      <c r="K34" s="142">
        <f t="shared" si="35"/>
        <v>0.67255056692651971</v>
      </c>
      <c r="L34" s="140">
        <f>SUM(ican!G$218)</f>
        <v>9075361701</v>
      </c>
      <c r="M34" s="143">
        <f t="shared" si="36"/>
        <v>47.20012085349812</v>
      </c>
      <c r="N34" s="140">
        <f>SUM(ican!C$300)</f>
        <v>4290000000</v>
      </c>
      <c r="O34" s="140">
        <f>SUM(ican!D$300)</f>
        <v>0</v>
      </c>
      <c r="P34" s="140">
        <f t="shared" si="37"/>
        <v>4290000000</v>
      </c>
      <c r="Q34" s="142">
        <f t="shared" si="38"/>
        <v>6.4828429665062567E-2</v>
      </c>
      <c r="R34" s="140">
        <f>SUM(ican!G$300)</f>
        <v>4030453742</v>
      </c>
      <c r="S34" s="141">
        <f t="shared" si="39"/>
        <v>93.949970675990684</v>
      </c>
      <c r="T34" s="140">
        <f>SUM(ican!C$8)</f>
        <v>3030000000</v>
      </c>
      <c r="U34" s="140">
        <f>SUM(ican!D$8)</f>
        <v>0</v>
      </c>
      <c r="V34" s="140">
        <f t="shared" si="40"/>
        <v>3030000000</v>
      </c>
      <c r="W34" s="142">
        <f t="shared" si="41"/>
        <v>4.7783090756230329E-2</v>
      </c>
      <c r="X34" s="140">
        <f>SUM(ican!G$8)</f>
        <v>0</v>
      </c>
      <c r="Y34" s="141">
        <f t="shared" si="29"/>
        <v>0</v>
      </c>
      <c r="Z34" s="139">
        <f t="shared" ref="Z34:Z39" si="46">SUM(B34+H34+N34+T34)</f>
        <v>35791412000</v>
      </c>
      <c r="AA34" s="140">
        <f t="shared" ref="AA34:AA39" si="47">SUM(C34+I34+O34+U34)</f>
        <v>0</v>
      </c>
      <c r="AB34" s="140">
        <f t="shared" si="42"/>
        <v>35791412000</v>
      </c>
      <c r="AC34" s="142">
        <f t="shared" si="43"/>
        <v>0.20658050424674765</v>
      </c>
      <c r="AD34" s="139">
        <f t="shared" ref="AD34:AD39" si="48">SUM(F34+L34+R34+X34)</f>
        <v>15231811242</v>
      </c>
      <c r="AE34" s="142">
        <f t="shared" si="44"/>
        <v>42.557167741803539</v>
      </c>
      <c r="AF34" s="144">
        <f t="shared" si="45"/>
        <v>20559600758</v>
      </c>
      <c r="AG34" s="202">
        <f>SUM(Hoja17!BD56)</f>
        <v>35791412000</v>
      </c>
      <c r="AH34" s="202">
        <f t="shared" ref="AH34:AH40" si="49">SUM(Z34-AG34)</f>
        <v>0</v>
      </c>
    </row>
    <row r="35" spans="1:34" x14ac:dyDescent="0.25">
      <c r="A35" s="139" t="s">
        <v>1251</v>
      </c>
      <c r="B35" s="140">
        <f>SUM(imet!C$13)</f>
        <v>88932390483</v>
      </c>
      <c r="C35" s="140">
        <f>SUM(imet!D$13)</f>
        <v>0</v>
      </c>
      <c r="D35" s="140">
        <f t="shared" si="31"/>
        <v>88932390483</v>
      </c>
      <c r="E35" s="142">
        <f t="shared" si="32"/>
        <v>1.1329974897085349</v>
      </c>
      <c r="F35" s="140">
        <f>SUM(imet!G$13)</f>
        <v>22909139566</v>
      </c>
      <c r="G35" s="143">
        <f t="shared" si="33"/>
        <v>25.760175164052551</v>
      </c>
      <c r="H35" s="140">
        <f>SUM(imet!C$218)</f>
        <v>12000000000</v>
      </c>
      <c r="I35" s="140">
        <f>SUM(imet!D$218)</f>
        <v>0</v>
      </c>
      <c r="J35" s="140">
        <f t="shared" si="34"/>
        <v>12000000000</v>
      </c>
      <c r="K35" s="142">
        <f t="shared" si="35"/>
        <v>0.4197448311357887</v>
      </c>
      <c r="L35" s="140">
        <f>SUM(imet!G$218)</f>
        <v>3000000000</v>
      </c>
      <c r="M35" s="143">
        <f t="shared" si="36"/>
        <v>25</v>
      </c>
      <c r="N35" s="140">
        <f>SUM(imet!C$300)</f>
        <v>556834223</v>
      </c>
      <c r="O35" s="140">
        <f>SUM(imet!D$300)</f>
        <v>0</v>
      </c>
      <c r="P35" s="140">
        <f t="shared" si="37"/>
        <v>556834223</v>
      </c>
      <c r="Q35" s="142">
        <f t="shared" si="38"/>
        <v>8.4146126482180107E-3</v>
      </c>
      <c r="R35" s="140">
        <f>SUM(imet!G$300)</f>
        <v>103020589</v>
      </c>
      <c r="S35" s="141">
        <f t="shared" si="39"/>
        <v>18.501123807542985</v>
      </c>
      <c r="T35" s="140">
        <f>SUM(imet!C$8)</f>
        <v>6382617647</v>
      </c>
      <c r="U35" s="140">
        <f>SUM(imet!D$8)</f>
        <v>0</v>
      </c>
      <c r="V35" s="140">
        <f t="shared" si="40"/>
        <v>6382617647</v>
      </c>
      <c r="W35" s="142">
        <f t="shared" si="41"/>
        <v>0.10065386082142518</v>
      </c>
      <c r="X35" s="140">
        <f>SUM(imet!G$8)</f>
        <v>14904913445</v>
      </c>
      <c r="Y35" s="141">
        <f t="shared" si="29"/>
        <v>233.5235207455315</v>
      </c>
      <c r="Z35" s="139">
        <f t="shared" si="46"/>
        <v>107871842353</v>
      </c>
      <c r="AA35" s="140">
        <f t="shared" si="47"/>
        <v>0</v>
      </c>
      <c r="AB35" s="140">
        <f t="shared" si="42"/>
        <v>107871842353</v>
      </c>
      <c r="AC35" s="142">
        <f t="shared" si="43"/>
        <v>0.62261359197866817</v>
      </c>
      <c r="AD35" s="139">
        <f t="shared" si="48"/>
        <v>40917073600</v>
      </c>
      <c r="AE35" s="142">
        <f t="shared" si="44"/>
        <v>37.931190111783664</v>
      </c>
      <c r="AF35" s="144">
        <f t="shared" si="45"/>
        <v>66954768753</v>
      </c>
      <c r="AG35" s="202">
        <f>SUM(Hoja17!BD57)</f>
        <v>107871842353</v>
      </c>
      <c r="AH35" s="202">
        <f t="shared" si="49"/>
        <v>0</v>
      </c>
    </row>
    <row r="36" spans="1:34" x14ac:dyDescent="0.25">
      <c r="A36" s="139" t="s">
        <v>1252</v>
      </c>
      <c r="B36" s="140">
        <f>SUM(itra!C$13)</f>
        <v>135770554613</v>
      </c>
      <c r="C36" s="140">
        <f>SUM(itra!D$13)</f>
        <v>0</v>
      </c>
      <c r="D36" s="140">
        <f t="shared" si="31"/>
        <v>135770554613</v>
      </c>
      <c r="E36" s="142">
        <f t="shared" si="32"/>
        <v>1.7297150871286846</v>
      </c>
      <c r="F36" s="140">
        <f>SUM(itra!G$13)</f>
        <v>26270716873</v>
      </c>
      <c r="G36" s="143">
        <f t="shared" si="33"/>
        <v>19.349347837520423</v>
      </c>
      <c r="H36" s="140">
        <f>SUM(itra!C$218)</f>
        <v>3668209793382</v>
      </c>
      <c r="I36" s="140">
        <f>SUM(itra!D$218)</f>
        <v>-200000000000</v>
      </c>
      <c r="J36" s="140">
        <f t="shared" si="34"/>
        <v>3468209793382</v>
      </c>
      <c r="K36" s="142">
        <f t="shared" si="35"/>
        <v>121.31359450555135</v>
      </c>
      <c r="L36" s="140">
        <f>SUM(itra!G$218)</f>
        <v>316273214460</v>
      </c>
      <c r="M36" s="143">
        <f t="shared" si="36"/>
        <v>9.1192065446418233</v>
      </c>
      <c r="N36" s="140">
        <f>SUM(itra!C$300)</f>
        <v>22000000000</v>
      </c>
      <c r="O36" s="140">
        <f>SUM(itra!D$300)</f>
        <v>0</v>
      </c>
      <c r="P36" s="140">
        <f t="shared" si="37"/>
        <v>22000000000</v>
      </c>
      <c r="Q36" s="142">
        <f t="shared" si="38"/>
        <v>0.33245348546185932</v>
      </c>
      <c r="R36" s="140">
        <f>SUM(itra!G$300)</f>
        <v>2032101450</v>
      </c>
      <c r="S36" s="141">
        <f t="shared" si="39"/>
        <v>9.2368247727272728</v>
      </c>
      <c r="T36" s="140">
        <f>SUM(itra!C$8)</f>
        <v>522009477908</v>
      </c>
      <c r="U36" s="140">
        <f>SUM(itra!D$8)</f>
        <v>0</v>
      </c>
      <c r="V36" s="140">
        <f t="shared" si="40"/>
        <v>522009477908</v>
      </c>
      <c r="W36" s="142">
        <f t="shared" si="41"/>
        <v>8.2320878740892329</v>
      </c>
      <c r="X36" s="140">
        <f>SUM(itra!G$8)</f>
        <v>0</v>
      </c>
      <c r="Y36" s="141">
        <f t="shared" si="29"/>
        <v>0</v>
      </c>
      <c r="Z36" s="139">
        <f t="shared" si="46"/>
        <v>4347989825903</v>
      </c>
      <c r="AA36" s="140">
        <f t="shared" si="47"/>
        <v>-200000000000</v>
      </c>
      <c r="AB36" s="140">
        <f t="shared" si="42"/>
        <v>4147989825903</v>
      </c>
      <c r="AC36" s="142">
        <f t="shared" si="43"/>
        <v>23.941325082268918</v>
      </c>
      <c r="AD36" s="139">
        <f t="shared" si="48"/>
        <v>344576032783</v>
      </c>
      <c r="AE36" s="142">
        <f t="shared" si="44"/>
        <v>8.3070607027823957</v>
      </c>
      <c r="AF36" s="144">
        <f t="shared" si="45"/>
        <v>3803413793120</v>
      </c>
      <c r="AG36" s="202">
        <f>SUM(Hoja17!BD58)</f>
        <v>4347989825903</v>
      </c>
      <c r="AH36" s="202">
        <f t="shared" si="49"/>
        <v>0</v>
      </c>
    </row>
    <row r="37" spans="1:34" x14ac:dyDescent="0.25">
      <c r="A37" s="139" t="s">
        <v>1253</v>
      </c>
      <c r="B37" s="140">
        <f>SUM(ieru!C$13)</f>
        <v>11300000000</v>
      </c>
      <c r="C37" s="140">
        <f>SUM(ieru!D$13)</f>
        <v>0</v>
      </c>
      <c r="D37" s="140">
        <f t="shared" si="31"/>
        <v>11300000000</v>
      </c>
      <c r="E37" s="142">
        <f t="shared" si="32"/>
        <v>0.14396185196611572</v>
      </c>
      <c r="F37" s="140">
        <f>SUM(ieru!G$13)</f>
        <v>11315605172</v>
      </c>
      <c r="G37" s="143">
        <f t="shared" si="33"/>
        <v>100.13809886725664</v>
      </c>
      <c r="H37" s="140">
        <f>SUM(ieru!C$218)</f>
        <v>0</v>
      </c>
      <c r="I37" s="140">
        <f>SUM(ieru!D$218)</f>
        <v>0</v>
      </c>
      <c r="J37" s="140">
        <f t="shared" si="34"/>
        <v>0</v>
      </c>
      <c r="K37" s="142">
        <f t="shared" si="35"/>
        <v>0</v>
      </c>
      <c r="L37" s="140">
        <f>SUM(ieru!G$218)</f>
        <v>0</v>
      </c>
      <c r="M37" s="143">
        <f t="shared" si="36"/>
        <v>0</v>
      </c>
      <c r="N37" s="140">
        <f>SUM(ieru!C$300)</f>
        <v>183320000000</v>
      </c>
      <c r="O37" s="140">
        <f>SUM(ieru!D$300)</f>
        <v>0</v>
      </c>
      <c r="P37" s="140">
        <f t="shared" si="37"/>
        <v>183320000000</v>
      </c>
      <c r="Q37" s="142">
        <f t="shared" si="38"/>
        <v>2.7702442252212753</v>
      </c>
      <c r="R37" s="140">
        <f>SUM(ieru!G$300)</f>
        <v>16510738553</v>
      </c>
      <c r="S37" s="141">
        <f t="shared" si="39"/>
        <v>9.0065124116299362</v>
      </c>
      <c r="T37" s="140">
        <f>SUM(ieru!C$8)</f>
        <v>10912544504</v>
      </c>
      <c r="U37" s="140">
        <f>SUM(ieru!D$8)</f>
        <v>0</v>
      </c>
      <c r="V37" s="140">
        <f t="shared" si="40"/>
        <v>10912544504</v>
      </c>
      <c r="W37" s="142">
        <f t="shared" si="41"/>
        <v>0.17209079353664505</v>
      </c>
      <c r="X37" s="140">
        <f>SUM(ieru!G$8)</f>
        <v>0</v>
      </c>
      <c r="Y37" s="141">
        <f t="shared" si="29"/>
        <v>0</v>
      </c>
      <c r="Z37" s="139">
        <f t="shared" si="46"/>
        <v>205532544504</v>
      </c>
      <c r="AA37" s="140">
        <f t="shared" si="47"/>
        <v>0</v>
      </c>
      <c r="AB37" s="140">
        <f t="shared" si="42"/>
        <v>205532544504</v>
      </c>
      <c r="AC37" s="142">
        <f t="shared" si="43"/>
        <v>1.1862906297955895</v>
      </c>
      <c r="AD37" s="139">
        <f t="shared" si="48"/>
        <v>27826343725</v>
      </c>
      <c r="AE37" s="142">
        <f t="shared" si="44"/>
        <v>13.538655784246595</v>
      </c>
      <c r="AF37" s="144">
        <f t="shared" si="45"/>
        <v>177706200779</v>
      </c>
      <c r="AG37" s="202">
        <f>SUM(Hoja17!BD59)</f>
        <v>205532544504</v>
      </c>
      <c r="AH37" s="202">
        <f t="shared" si="49"/>
        <v>0</v>
      </c>
    </row>
    <row r="38" spans="1:34" x14ac:dyDescent="0.25">
      <c r="A38" s="139" t="s">
        <v>1254</v>
      </c>
      <c r="B38" s="140">
        <f>SUM(iagu!C$13)</f>
        <v>153416571820</v>
      </c>
      <c r="C38" s="140">
        <f>SUM(iagu!D$13)</f>
        <v>0</v>
      </c>
      <c r="D38" s="140">
        <f t="shared" si="31"/>
        <v>153416571820</v>
      </c>
      <c r="E38" s="142">
        <f t="shared" si="32"/>
        <v>1.9545251151769731</v>
      </c>
      <c r="F38" s="140">
        <f>SUM(iagu!G$13)</f>
        <v>26635064598</v>
      </c>
      <c r="G38" s="143">
        <f t="shared" si="33"/>
        <v>17.361269569528829</v>
      </c>
      <c r="H38" s="140">
        <f>SUM(iagu!C$218)</f>
        <v>0</v>
      </c>
      <c r="I38" s="140">
        <f>SUM(iagu!D$218)</f>
        <v>0</v>
      </c>
      <c r="J38" s="140">
        <f t="shared" si="34"/>
        <v>0</v>
      </c>
      <c r="K38" s="142">
        <f t="shared" si="35"/>
        <v>0</v>
      </c>
      <c r="L38" s="140">
        <f>SUM(iagu!G$218)</f>
        <v>0</v>
      </c>
      <c r="M38" s="143">
        <f t="shared" si="36"/>
        <v>0</v>
      </c>
      <c r="N38" s="140">
        <f>SUM(iagu!C$300)</f>
        <v>42255399</v>
      </c>
      <c r="O38" s="140">
        <f>SUM(iagu!D$300)</f>
        <v>0</v>
      </c>
      <c r="P38" s="140">
        <f t="shared" si="37"/>
        <v>42255399</v>
      </c>
      <c r="Q38" s="142">
        <f t="shared" si="38"/>
        <v>6.3854339441507112E-4</v>
      </c>
      <c r="R38" s="140">
        <f>SUM(iagu!G$300)</f>
        <v>61351218</v>
      </c>
      <c r="S38" s="141">
        <f t="shared" si="39"/>
        <v>145.19142985728286</v>
      </c>
      <c r="T38" s="140">
        <f>SUM(iagu!C$8)</f>
        <v>0</v>
      </c>
      <c r="U38" s="140">
        <f>SUM(iagu!D$8)</f>
        <v>0</v>
      </c>
      <c r="V38" s="140">
        <f t="shared" si="40"/>
        <v>0</v>
      </c>
      <c r="W38" s="142">
        <f t="shared" si="41"/>
        <v>0</v>
      </c>
      <c r="X38" s="140">
        <f>SUM(iagu!G$8)</f>
        <v>0</v>
      </c>
      <c r="Y38" s="141">
        <f t="shared" si="29"/>
        <v>0</v>
      </c>
      <c r="Z38" s="139">
        <f t="shared" si="46"/>
        <v>153458827219</v>
      </c>
      <c r="AA38" s="140">
        <f t="shared" si="47"/>
        <v>0</v>
      </c>
      <c r="AB38" s="140">
        <f t="shared" si="42"/>
        <v>153458827219</v>
      </c>
      <c r="AC38" s="142">
        <f t="shared" si="43"/>
        <v>0.88573208310461571</v>
      </c>
      <c r="AD38" s="139">
        <f t="shared" si="48"/>
        <v>26696415816</v>
      </c>
      <c r="AE38" s="142">
        <f t="shared" si="44"/>
        <v>17.396468029761323</v>
      </c>
      <c r="AF38" s="144">
        <f t="shared" si="45"/>
        <v>126762411403</v>
      </c>
      <c r="AG38" s="202">
        <f>SUM(Hoja17!BD60)</f>
        <v>153458827219</v>
      </c>
      <c r="AH38" s="202">
        <f t="shared" si="49"/>
        <v>0</v>
      </c>
    </row>
    <row r="39" spans="1:34" ht="16.5" thickBot="1" x14ac:dyDescent="0.3">
      <c r="A39" s="145" t="s">
        <v>1255</v>
      </c>
      <c r="B39" s="140">
        <f>SUM(ieaab!C13)</f>
        <v>1288277213000</v>
      </c>
      <c r="C39" s="140">
        <f>SUM(ieaab!D13)</f>
        <v>0</v>
      </c>
      <c r="D39" s="140">
        <f t="shared" si="31"/>
        <v>1288277213000</v>
      </c>
      <c r="E39" s="142">
        <f t="shared" si="32"/>
        <v>16.412634816745673</v>
      </c>
      <c r="F39" s="140">
        <f>SUM(ieaab!G13)</f>
        <v>335772493036</v>
      </c>
      <c r="G39" s="143">
        <f t="shared" si="33"/>
        <v>26.063683316581336</v>
      </c>
      <c r="H39" s="140">
        <f>SUM(ieaab!C218)</f>
        <v>266119361000</v>
      </c>
      <c r="I39" s="140">
        <f>SUM(ieaab!D218)</f>
        <v>0</v>
      </c>
      <c r="J39" s="140">
        <f t="shared" si="34"/>
        <v>266119361000</v>
      </c>
      <c r="K39" s="142">
        <f t="shared" si="35"/>
        <v>9.3085188537424166</v>
      </c>
      <c r="L39" s="140">
        <f>SUM(ieaab!G218)</f>
        <v>45444960226</v>
      </c>
      <c r="M39" s="143">
        <f t="shared" si="36"/>
        <v>17.076908668061922</v>
      </c>
      <c r="N39" s="140">
        <f>SUM(ieaab!C300)</f>
        <v>119675727000</v>
      </c>
      <c r="O39" s="140">
        <f>SUM(ieaab!D300)</f>
        <v>0</v>
      </c>
      <c r="P39" s="140">
        <f t="shared" si="37"/>
        <v>119675727000</v>
      </c>
      <c r="Q39" s="142">
        <f t="shared" si="38"/>
        <v>1.808482389378725</v>
      </c>
      <c r="R39" s="140">
        <f>SUM(ieaab!G300)</f>
        <v>27404115749</v>
      </c>
      <c r="S39" s="141">
        <f t="shared" si="39"/>
        <v>22.898641550763255</v>
      </c>
      <c r="T39" s="140">
        <f>SUM(ieaab!C8)</f>
        <v>723939539000</v>
      </c>
      <c r="U39" s="140">
        <f>SUM(ieaab!D8)</f>
        <v>0</v>
      </c>
      <c r="V39" s="140">
        <f t="shared" si="40"/>
        <v>723939539000</v>
      </c>
      <c r="W39" s="142">
        <f t="shared" si="41"/>
        <v>11.416524321472128</v>
      </c>
      <c r="X39" s="140">
        <f>SUM(ieaab!G8)</f>
        <v>723939539000</v>
      </c>
      <c r="Y39" s="141">
        <f t="shared" si="29"/>
        <v>100</v>
      </c>
      <c r="Z39" s="139">
        <f t="shared" si="46"/>
        <v>2398011840000</v>
      </c>
      <c r="AA39" s="140">
        <f t="shared" si="47"/>
        <v>0</v>
      </c>
      <c r="AB39" s="140">
        <f t="shared" si="42"/>
        <v>2398011840000</v>
      </c>
      <c r="AC39" s="142">
        <f t="shared" si="43"/>
        <v>13.840820113407961</v>
      </c>
      <c r="AD39" s="139">
        <f t="shared" si="48"/>
        <v>1132561108011</v>
      </c>
      <c r="AE39" s="142">
        <f t="shared" si="44"/>
        <v>47.229170812225846</v>
      </c>
      <c r="AF39" s="144">
        <f t="shared" si="45"/>
        <v>1265450731989</v>
      </c>
      <c r="AG39" s="202">
        <f>SUM(Hoja17!BD61)</f>
        <v>2398011840000</v>
      </c>
      <c r="AH39" s="202">
        <f t="shared" si="49"/>
        <v>0</v>
      </c>
    </row>
    <row r="40" spans="1:34" ht="16.5" thickBot="1" x14ac:dyDescent="0.3">
      <c r="A40" s="152" t="s">
        <v>1256</v>
      </c>
      <c r="B40" s="140">
        <f>SUM(B33:B39)</f>
        <v>1748345106916</v>
      </c>
      <c r="C40" s="140">
        <f>SUM(C33:C39)</f>
        <v>0</v>
      </c>
      <c r="D40" s="140">
        <f t="shared" si="31"/>
        <v>1748345106916</v>
      </c>
      <c r="E40" s="142">
        <f t="shared" si="32"/>
        <v>22.273893758187956</v>
      </c>
      <c r="F40" s="140">
        <f>SUM(F33:F39)</f>
        <v>437084118795</v>
      </c>
      <c r="G40" s="143">
        <f t="shared" si="33"/>
        <v>24.999876572766357</v>
      </c>
      <c r="H40" s="140">
        <f>SUM(H33:H39)</f>
        <v>3965556566382</v>
      </c>
      <c r="I40" s="140">
        <f>SUM(I33:I39)</f>
        <v>-200000000000</v>
      </c>
      <c r="J40" s="140">
        <f t="shared" si="34"/>
        <v>3765556566382</v>
      </c>
      <c r="K40" s="142">
        <f t="shared" si="35"/>
        <v>131.71440875735607</v>
      </c>
      <c r="L40" s="140">
        <f>SUM(L33:L39)</f>
        <v>373793536387</v>
      </c>
      <c r="M40" s="143">
        <f t="shared" si="36"/>
        <v>9.9266477557166564</v>
      </c>
      <c r="N40" s="140">
        <f>SUM(N33:N39)</f>
        <v>331124816622</v>
      </c>
      <c r="O40" s="140">
        <f>SUM(O33:O39)</f>
        <v>0</v>
      </c>
      <c r="P40" s="140">
        <f t="shared" si="37"/>
        <v>331124816622</v>
      </c>
      <c r="Q40" s="142">
        <f t="shared" si="38"/>
        <v>5.0037999731319509</v>
      </c>
      <c r="R40" s="140">
        <f>SUM(R33:R39)</f>
        <v>50347126324</v>
      </c>
      <c r="S40" s="143">
        <f t="shared" si="39"/>
        <v>15.204878582529934</v>
      </c>
      <c r="T40" s="140">
        <f>SUM(T33:T39)</f>
        <v>1269856651059</v>
      </c>
      <c r="U40" s="140">
        <f>SUM(U33:U39)</f>
        <v>0</v>
      </c>
      <c r="V40" s="140">
        <f t="shared" si="40"/>
        <v>1269856651059</v>
      </c>
      <c r="W40" s="142">
        <f t="shared" si="41"/>
        <v>20.025635513186437</v>
      </c>
      <c r="X40" s="140">
        <f>SUM(X33:X39)</f>
        <v>738844452445</v>
      </c>
      <c r="Y40" s="143">
        <f t="shared" si="29"/>
        <v>58.183295872714368</v>
      </c>
      <c r="Z40" s="140">
        <f>SUM(Z33:Z39)</f>
        <v>7314883140979</v>
      </c>
      <c r="AA40" s="140">
        <f>SUM(AA33:AA39)</f>
        <v>-200000000000</v>
      </c>
      <c r="AB40" s="140">
        <f t="shared" ref="AB40" si="50">SUM(Z40:AA40)</f>
        <v>7114883140979</v>
      </c>
      <c r="AC40" s="142">
        <f t="shared" si="43"/>
        <v>41.065609451790429</v>
      </c>
      <c r="AD40" s="140">
        <f>SUM(AD33:AD39)</f>
        <v>1600069233951</v>
      </c>
      <c r="AE40" s="143">
        <f t="shared" si="44"/>
        <v>22.489044475449138</v>
      </c>
      <c r="AF40" s="140">
        <f>SUM(AF33:AF39)</f>
        <v>5514813907028</v>
      </c>
      <c r="AG40" s="202">
        <f>SUM(Hoja17!BD62)</f>
        <v>7314883140979</v>
      </c>
      <c r="AH40" s="202">
        <f t="shared" si="49"/>
        <v>0</v>
      </c>
    </row>
    <row r="42" spans="1:34" s="203" customFormat="1" ht="15" x14ac:dyDescent="0.25">
      <c r="B42" s="204">
        <f>SUM(ictas!C13)</f>
        <v>1748345106916</v>
      </c>
      <c r="C42" s="204">
        <f>SUM(ictas!D13)</f>
        <v>0</v>
      </c>
      <c r="F42" s="204">
        <f>SUM(ictas!G13)</f>
        <v>437084118795</v>
      </c>
      <c r="H42" s="204">
        <f>SUM(ictas!C218)</f>
        <v>3965556566382</v>
      </c>
      <c r="I42" s="204">
        <f>SUM(ictas!D218)</f>
        <v>-200000000000</v>
      </c>
      <c r="L42" s="204">
        <f>SUM(ictas!G218)</f>
        <v>373793536387</v>
      </c>
      <c r="N42" s="204">
        <f>SUM(ictas!C300)</f>
        <v>331124816622</v>
      </c>
      <c r="O42" s="204">
        <f>SUM(ictas!D300)</f>
        <v>0</v>
      </c>
      <c r="R42" s="204">
        <f>SUM(ictas!G300)</f>
        <v>50347126324</v>
      </c>
      <c r="T42" s="204">
        <f>SUM(ictas!C8)</f>
        <v>1269856651059</v>
      </c>
      <c r="U42" s="204">
        <f>SUM(ictas!D8)</f>
        <v>0</v>
      </c>
      <c r="X42" s="204">
        <f>SUM(ictas!G8)</f>
        <v>738844452445</v>
      </c>
      <c r="Z42" s="204">
        <f>SUM(ictas!C7)</f>
        <v>7314883140979</v>
      </c>
      <c r="AA42" s="204">
        <f>SUM(ictas!D7)</f>
        <v>-200000000000</v>
      </c>
      <c r="AD42" s="204">
        <f>SUM(ictas!G7)</f>
        <v>1600069233951</v>
      </c>
    </row>
    <row r="43" spans="1:34" x14ac:dyDescent="0.25">
      <c r="B43" s="202">
        <f>SUM(B40-B42)</f>
        <v>0</v>
      </c>
      <c r="C43" s="202">
        <f>SUM(C40-C42)</f>
        <v>0</v>
      </c>
      <c r="F43" s="202">
        <f>SUM(F40-F42)</f>
        <v>0</v>
      </c>
      <c r="H43" s="202">
        <f>SUM(H40-H42)</f>
        <v>0</v>
      </c>
      <c r="I43" s="202">
        <f>SUM(I40-I42)</f>
        <v>0</v>
      </c>
      <c r="L43" s="202">
        <f>SUM(L40-L42)</f>
        <v>0</v>
      </c>
      <c r="N43" s="202">
        <f t="shared" ref="N43:O43" si="51">SUM(N40-N42)</f>
        <v>0</v>
      </c>
      <c r="O43" s="202">
        <f t="shared" si="51"/>
        <v>0</v>
      </c>
      <c r="P43" s="202"/>
      <c r="R43" s="202">
        <f>SUM(R40-R42)</f>
        <v>0</v>
      </c>
      <c r="T43" s="202">
        <f t="shared" ref="T43:U43" si="52">SUM(T40-T42)</f>
        <v>0</v>
      </c>
      <c r="U43" s="202">
        <f t="shared" si="52"/>
        <v>0</v>
      </c>
      <c r="X43" s="202">
        <f>SUM(X40-X42)</f>
        <v>0</v>
      </c>
      <c r="Z43" s="202">
        <f t="shared" ref="Z43:AA43" si="53">SUM(Z40-Z42)</f>
        <v>0</v>
      </c>
      <c r="AA43" s="202">
        <f t="shared" si="53"/>
        <v>0</v>
      </c>
      <c r="AD43" s="202">
        <f>SUM(AD40-AD42)</f>
        <v>0</v>
      </c>
    </row>
  </sheetData>
  <mergeCells count="18">
    <mergeCell ref="B6:E6"/>
    <mergeCell ref="F6:G6"/>
    <mergeCell ref="H6:K6"/>
    <mergeCell ref="L6:M6"/>
    <mergeCell ref="N6:Q6"/>
    <mergeCell ref="B1:AF1"/>
    <mergeCell ref="B2:AF2"/>
    <mergeCell ref="B3:AF3"/>
    <mergeCell ref="B5:G5"/>
    <mergeCell ref="H5:M5"/>
    <mergeCell ref="N5:S5"/>
    <mergeCell ref="Z5:AF5"/>
    <mergeCell ref="AD6:AF6"/>
    <mergeCell ref="T5:Y5"/>
    <mergeCell ref="T6:W6"/>
    <mergeCell ref="X6:Y6"/>
    <mergeCell ref="R6:S6"/>
    <mergeCell ref="Z6:AC6"/>
  </mergeCells>
  <pageMargins left="0.7" right="0.7" top="0.75" bottom="0.75" header="0.3" footer="0.3"/>
  <pageSetup orientation="portrait" horizontalDpi="4294967295" verticalDpi="4294967295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5"/>
  <sheetViews>
    <sheetView workbookViewId="0">
      <selection activeCell="A15" sqref="A15:M15"/>
    </sheetView>
  </sheetViews>
  <sheetFormatPr baseColWidth="10" defaultRowHeight="15.75" x14ac:dyDescent="0.25"/>
  <sheetData>
    <row r="2" spans="1:13" x14ac:dyDescent="0.25">
      <c r="A2" s="234" t="s">
        <v>1249</v>
      </c>
      <c r="B2" s="235"/>
      <c r="C2" s="235"/>
      <c r="D2" s="235"/>
      <c r="E2" s="235"/>
      <c r="F2" s="235"/>
      <c r="G2" s="235"/>
      <c r="H2" s="205"/>
      <c r="I2" s="205"/>
      <c r="J2" s="205"/>
      <c r="K2" s="205"/>
      <c r="L2" s="205"/>
      <c r="M2" s="205"/>
    </row>
    <row r="3" spans="1:13" x14ac:dyDescent="0.25">
      <c r="A3" s="234" t="s">
        <v>1250</v>
      </c>
      <c r="B3" s="235"/>
      <c r="C3" s="235"/>
      <c r="D3" s="235"/>
      <c r="E3" s="235"/>
      <c r="F3" s="235"/>
      <c r="G3" s="235"/>
      <c r="H3" s="205"/>
      <c r="I3" s="205"/>
      <c r="J3" s="205"/>
      <c r="K3" s="205"/>
      <c r="L3" s="205"/>
      <c r="M3" s="205"/>
    </row>
    <row r="4" spans="1:13" x14ac:dyDescent="0.25">
      <c r="A4" s="234" t="s">
        <v>1251</v>
      </c>
      <c r="B4" s="235"/>
      <c r="C4" s="235"/>
      <c r="D4" s="235"/>
      <c r="E4" s="235"/>
      <c r="F4" s="235"/>
      <c r="G4" s="235"/>
      <c r="H4" s="205"/>
      <c r="I4" s="205"/>
      <c r="J4" s="205"/>
      <c r="K4" s="205"/>
      <c r="L4" s="205"/>
      <c r="M4" s="205"/>
    </row>
    <row r="5" spans="1:13" x14ac:dyDescent="0.25">
      <c r="A5" s="234" t="s">
        <v>1252</v>
      </c>
      <c r="B5" s="235"/>
      <c r="C5" s="235"/>
      <c r="D5" s="235"/>
      <c r="E5" s="235"/>
      <c r="F5" s="235"/>
      <c r="G5" s="235"/>
      <c r="H5" s="205"/>
      <c r="I5" s="205"/>
      <c r="J5" s="205"/>
      <c r="K5" s="205"/>
      <c r="L5" s="205"/>
      <c r="M5" s="205"/>
    </row>
    <row r="6" spans="1:13" x14ac:dyDescent="0.25">
      <c r="A6" s="234" t="s">
        <v>1330</v>
      </c>
      <c r="B6" s="235"/>
      <c r="C6" s="235"/>
      <c r="D6" s="235"/>
      <c r="E6" s="235"/>
      <c r="F6" s="235"/>
      <c r="G6" s="235"/>
      <c r="H6" s="205"/>
      <c r="I6" s="205"/>
      <c r="J6" s="205"/>
      <c r="K6" s="205"/>
      <c r="L6" s="205"/>
      <c r="M6" s="205"/>
    </row>
    <row r="7" spans="1:13" x14ac:dyDescent="0.25">
      <c r="A7" s="234" t="s">
        <v>1254</v>
      </c>
      <c r="B7" s="235"/>
      <c r="C7" s="235"/>
      <c r="D7" s="235"/>
      <c r="E7" s="235"/>
      <c r="F7" s="235"/>
      <c r="G7" s="235"/>
      <c r="H7" s="205"/>
      <c r="I7" s="205"/>
      <c r="J7" s="205"/>
      <c r="K7" s="205"/>
      <c r="L7" s="205"/>
      <c r="M7" s="205"/>
    </row>
    <row r="8" spans="1:13" x14ac:dyDescent="0.25">
      <c r="A8" s="234" t="s">
        <v>1331</v>
      </c>
      <c r="B8" s="235"/>
      <c r="C8" s="235"/>
      <c r="D8" s="235"/>
      <c r="E8" s="235"/>
      <c r="F8" s="235"/>
      <c r="G8" s="235"/>
      <c r="H8" s="205"/>
      <c r="I8" s="205"/>
      <c r="J8" s="205"/>
      <c r="K8" s="205"/>
      <c r="L8" s="205"/>
      <c r="M8" s="205"/>
    </row>
    <row r="9" spans="1:13" x14ac:dyDescent="0.25">
      <c r="A9" s="234" t="s">
        <v>1249</v>
      </c>
      <c r="B9" s="235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</row>
    <row r="10" spans="1:13" x14ac:dyDescent="0.25">
      <c r="A10" s="234" t="s">
        <v>1250</v>
      </c>
      <c r="B10" s="235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</row>
    <row r="11" spans="1:13" x14ac:dyDescent="0.25">
      <c r="A11" s="234" t="s">
        <v>1251</v>
      </c>
      <c r="B11" s="235"/>
      <c r="C11" s="235"/>
      <c r="D11" s="235"/>
      <c r="E11" s="235"/>
      <c r="F11" s="235"/>
      <c r="G11" s="235"/>
      <c r="H11" s="235"/>
      <c r="I11" s="235"/>
      <c r="J11" s="235"/>
      <c r="K11" s="235"/>
      <c r="L11" s="235"/>
      <c r="M11" s="235"/>
    </row>
    <row r="12" spans="1:13" x14ac:dyDescent="0.25">
      <c r="A12" s="234" t="s">
        <v>1252</v>
      </c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</row>
    <row r="13" spans="1:13" x14ac:dyDescent="0.25">
      <c r="A13" s="234" t="s">
        <v>1330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5"/>
      <c r="M13" s="235"/>
    </row>
    <row r="14" spans="1:13" x14ac:dyDescent="0.25">
      <c r="A14" s="234" t="s">
        <v>1254</v>
      </c>
      <c r="B14" s="235"/>
      <c r="C14" s="235"/>
      <c r="D14" s="235"/>
      <c r="E14" s="235"/>
      <c r="F14" s="235"/>
      <c r="G14" s="235"/>
      <c r="H14" s="235"/>
      <c r="I14" s="235"/>
      <c r="J14" s="235"/>
      <c r="K14" s="235"/>
      <c r="L14" s="235"/>
      <c r="M14" s="235"/>
    </row>
    <row r="15" spans="1:13" x14ac:dyDescent="0.25">
      <c r="A15" s="234" t="s">
        <v>1332</v>
      </c>
      <c r="B15" s="235"/>
      <c r="C15" s="235"/>
      <c r="D15" s="235"/>
      <c r="E15" s="235"/>
      <c r="F15" s="235"/>
      <c r="G15" s="235"/>
      <c r="H15" s="235"/>
      <c r="I15" s="235"/>
      <c r="J15" s="235"/>
      <c r="K15" s="235"/>
      <c r="L15" s="235"/>
      <c r="M15" s="235"/>
    </row>
  </sheetData>
  <mergeCells count="14">
    <mergeCell ref="A15:M15"/>
    <mergeCell ref="A2:G2"/>
    <mergeCell ref="A9:M9"/>
    <mergeCell ref="A3:G3"/>
    <mergeCell ref="A4:G4"/>
    <mergeCell ref="A5:G5"/>
    <mergeCell ref="A6:G6"/>
    <mergeCell ref="A7:G7"/>
    <mergeCell ref="A8:G8"/>
    <mergeCell ref="A10:M10"/>
    <mergeCell ref="A11:M11"/>
    <mergeCell ref="A12:M12"/>
    <mergeCell ref="A13:M13"/>
    <mergeCell ref="A14:M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C3" sqref="C3:I3"/>
      <selection pane="topRight" activeCell="C3" sqref="C3:I3"/>
      <selection pane="bottomLeft" activeCell="C3" sqref="C3:I3"/>
      <selection pane="bottomRight" activeCell="G336" sqref="G336:G339"/>
    </sheetView>
  </sheetViews>
  <sheetFormatPr baseColWidth="10" defaultRowHeight="12.75" x14ac:dyDescent="0.2"/>
  <cols>
    <col min="1" max="1" width="11.375" style="1" bestFit="1" customWidth="1"/>
    <col min="2" max="2" width="43.625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212" t="s">
        <v>1254</v>
      </c>
      <c r="D1" s="212"/>
      <c r="E1" s="212"/>
      <c r="F1" s="212"/>
      <c r="G1" s="212"/>
      <c r="H1" s="212"/>
      <c r="I1" s="212"/>
    </row>
    <row r="2" spans="1:30" ht="15.75" x14ac:dyDescent="0.25">
      <c r="A2" s="213" t="s">
        <v>1</v>
      </c>
      <c r="B2" s="213"/>
      <c r="C2" s="212" t="s">
        <v>1335</v>
      </c>
      <c r="D2" s="212"/>
      <c r="E2" s="212"/>
      <c r="F2" s="212"/>
      <c r="G2" s="212"/>
      <c r="H2" s="212"/>
      <c r="I2" s="212"/>
    </row>
    <row r="3" spans="1:30" ht="15.75" x14ac:dyDescent="0.25">
      <c r="A3" s="213" t="s">
        <v>2</v>
      </c>
      <c r="B3" s="213"/>
      <c r="C3" s="212" t="s">
        <v>1329</v>
      </c>
      <c r="D3" s="212"/>
      <c r="E3" s="212"/>
      <c r="F3" s="212"/>
      <c r="G3" s="212"/>
      <c r="H3" s="212"/>
      <c r="I3" s="212"/>
    </row>
    <row r="4" spans="1:30" ht="16.5" thickBot="1" x14ac:dyDescent="0.3">
      <c r="B4" s="2" t="s">
        <v>3</v>
      </c>
      <c r="C4" s="214" t="s">
        <v>4</v>
      </c>
      <c r="D4" s="214"/>
      <c r="E4" s="214"/>
      <c r="F4" s="214"/>
      <c r="G4" s="214"/>
      <c r="H4" s="214"/>
      <c r="I4" s="214"/>
    </row>
    <row r="5" spans="1:30" x14ac:dyDescent="0.2">
      <c r="A5" s="206" t="s">
        <v>5</v>
      </c>
      <c r="B5" s="207"/>
      <c r="C5" s="208" t="s">
        <v>0</v>
      </c>
      <c r="D5" s="209"/>
      <c r="E5" s="209"/>
      <c r="F5" s="210" t="s">
        <v>6</v>
      </c>
      <c r="G5" s="208" t="s">
        <v>7</v>
      </c>
      <c r="H5" s="209"/>
      <c r="I5" s="207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211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153458827219</v>
      </c>
      <c r="D7" s="10">
        <f>SUM(D8+D12)</f>
        <v>0</v>
      </c>
      <c r="E7" s="11">
        <f>SUM(C7:D7)</f>
        <v>153458827219</v>
      </c>
      <c r="F7" s="12">
        <f>IF(OR(E7=0,E$7=0),0,E7/E$7)*100</f>
        <v>100</v>
      </c>
      <c r="G7" s="10">
        <f>SUM(G8+G12)</f>
        <v>26696415816</v>
      </c>
      <c r="H7" s="13">
        <f t="shared" ref="H7:H92" si="0">IF(OR(G7=0,E7=0),0,G7/E7)*100</f>
        <v>17.396468029761323</v>
      </c>
      <c r="I7" s="12">
        <f>SUM(E7-G7)</f>
        <v>126762411403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0</v>
      </c>
      <c r="H8" s="20">
        <f t="shared" si="0"/>
        <v>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153458827219</v>
      </c>
      <c r="D12" s="17">
        <f>SUM(D13+D218+D300)</f>
        <v>0</v>
      </c>
      <c r="E12" s="18">
        <f t="shared" si="2"/>
        <v>153458827219</v>
      </c>
      <c r="F12" s="19">
        <f t="shared" si="3"/>
        <v>100</v>
      </c>
      <c r="G12" s="17">
        <f>SUM(G13+G218+G300)</f>
        <v>26696415816</v>
      </c>
      <c r="H12" s="20">
        <f t="shared" si="0"/>
        <v>17.396468029761323</v>
      </c>
      <c r="I12" s="19">
        <f t="shared" si="1"/>
        <v>126762411403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153416571820</v>
      </c>
      <c r="D13" s="17">
        <f>SUM(D14+D31+D214)</f>
        <v>0</v>
      </c>
      <c r="E13" s="18">
        <f t="shared" si="2"/>
        <v>153416571820</v>
      </c>
      <c r="F13" s="19">
        <f t="shared" si="3"/>
        <v>99.972464667060365</v>
      </c>
      <c r="G13" s="17">
        <f>SUM(G14+G31+G214)</f>
        <v>26635064598</v>
      </c>
      <c r="H13" s="20">
        <f t="shared" si="0"/>
        <v>17.361269569528829</v>
      </c>
      <c r="I13" s="19">
        <f t="shared" si="1"/>
        <v>126781507222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5">
        <v>212</v>
      </c>
      <c r="B31" s="27" t="s">
        <v>39</v>
      </c>
      <c r="C31" s="22">
        <f>SUM(C32+C34+C107+C111+C163+C172+C204+C206+C207+C210+C211+C212+C213)</f>
        <v>153416571820</v>
      </c>
      <c r="D31" s="22">
        <f>SUM(D32+D34+D107+D111+D163+D172+D204+D206+D207+D210+D211+D212+D213)</f>
        <v>0</v>
      </c>
      <c r="E31" s="23">
        <f t="shared" si="2"/>
        <v>153416571820</v>
      </c>
      <c r="F31" s="24">
        <f t="shared" si="3"/>
        <v>99.972464667060365</v>
      </c>
      <c r="G31" s="22">
        <f>SUM(G32+G34+G107+G111+G163+G172+G204+G206+G207+G210+G211+G212+G213)</f>
        <v>26635064598</v>
      </c>
      <c r="H31" s="25">
        <f t="shared" si="0"/>
        <v>17.361269569528829</v>
      </c>
      <c r="I31" s="24">
        <f t="shared" si="1"/>
        <v>126781507222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x14ac:dyDescent="0.2">
      <c r="A34" s="15">
        <v>21202</v>
      </c>
      <c r="B34" s="21" t="s">
        <v>42</v>
      </c>
      <c r="C34" s="22">
        <f>SUM(C35+C60+C86+C91)</f>
        <v>153416571820</v>
      </c>
      <c r="D34" s="22">
        <f>SUM(D35+D60+D86+D91)</f>
        <v>0</v>
      </c>
      <c r="E34" s="23">
        <f t="shared" si="2"/>
        <v>153416571820</v>
      </c>
      <c r="F34" s="24">
        <f t="shared" si="3"/>
        <v>99.972464667060365</v>
      </c>
      <c r="G34" s="22">
        <f>SUM(G35+G60+G86+G91)</f>
        <v>26635064598</v>
      </c>
      <c r="H34" s="25">
        <f t="shared" si="0"/>
        <v>17.361269569528829</v>
      </c>
      <c r="I34" s="24">
        <f t="shared" si="1"/>
        <v>126781507222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ref="F55:F58" si="5">IF(OR(E55=0,E$7=0),0,E55/E$7)*100</f>
        <v>0</v>
      </c>
      <c r="G55" s="22"/>
      <c r="H55" s="25">
        <f t="shared" ref="H55:H58" si="6">IF(OR(G55=0,E55=0),0,G55/E55)*100</f>
        <v>0</v>
      </c>
      <c r="I55" s="24">
        <f t="shared" ref="I55:I58" si="7">SUM(E55-G55)</f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5"/>
        <v>0</v>
      </c>
      <c r="G56" s="22"/>
      <c r="H56" s="25">
        <f t="shared" si="6"/>
        <v>0</v>
      </c>
      <c r="I56" s="24">
        <f t="shared" si="7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1296</v>
      </c>
      <c r="C57" s="22"/>
      <c r="D57" s="22"/>
      <c r="E57" s="23">
        <f t="shared" si="4"/>
        <v>0</v>
      </c>
      <c r="F57" s="24">
        <f t="shared" si="5"/>
        <v>0</v>
      </c>
      <c r="G57" s="22"/>
      <c r="H57" s="25">
        <f t="shared" si="6"/>
        <v>0</v>
      </c>
      <c r="I57" s="24">
        <f t="shared" si="7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5"/>
        <v>0</v>
      </c>
      <c r="G58" s="22"/>
      <c r="H58" s="25">
        <f t="shared" si="6"/>
        <v>0</v>
      </c>
      <c r="I58" s="24">
        <f t="shared" si="7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8">SUM(C59:D59)</f>
        <v>0</v>
      </c>
      <c r="F59" s="24">
        <f t="shared" ref="F59" si="9">IF(OR(E59=0,E$7=0),0,E59/E$7)*100</f>
        <v>0</v>
      </c>
      <c r="G59" s="22"/>
      <c r="H59" s="25">
        <f t="shared" ref="H59" si="10">IF(OR(G59=0,E59=0),0,G59/E59)*100</f>
        <v>0</v>
      </c>
      <c r="I59" s="24">
        <f t="shared" ref="I59" si="11">SUM(E59-G59)</f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x14ac:dyDescent="0.2">
      <c r="A60" s="15">
        <v>2120202</v>
      </c>
      <c r="B60" s="21" t="s">
        <v>64</v>
      </c>
      <c r="C60" s="22">
        <f>SUM(C61:C85)-C77</f>
        <v>153416571820</v>
      </c>
      <c r="D60" s="22">
        <f>SUM(D61:D85)-D77</f>
        <v>0</v>
      </c>
      <c r="E60" s="23">
        <f t="shared" si="2"/>
        <v>153416571820</v>
      </c>
      <c r="F60" s="24">
        <f t="shared" si="3"/>
        <v>99.972464667060365</v>
      </c>
      <c r="G60" s="22">
        <f>SUM(G61:G85)-G77</f>
        <v>26635064598</v>
      </c>
      <c r="H60" s="25">
        <f t="shared" si="0"/>
        <v>17.361269569528829</v>
      </c>
      <c r="I60" s="24">
        <f t="shared" si="1"/>
        <v>126781507222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>
        <v>54598402</v>
      </c>
      <c r="H68" s="25">
        <f t="shared" si="0"/>
        <v>0</v>
      </c>
      <c r="I68" s="24">
        <f t="shared" si="1"/>
        <v>-54598402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x14ac:dyDescent="0.2">
      <c r="A69" s="15">
        <v>212020209</v>
      </c>
      <c r="B69" s="169" t="s">
        <v>1281</v>
      </c>
      <c r="C69" s="22">
        <v>22402670785</v>
      </c>
      <c r="D69" s="22"/>
      <c r="E69" s="23">
        <f t="shared" ref="E69:E83" si="12">SUM(C69:D69)</f>
        <v>22402670785</v>
      </c>
      <c r="F69" s="24">
        <f t="shared" ref="F69:F83" si="13">IF(OR(E69=0,E$7=0),0,E69/E$7)*100</f>
        <v>14.598489504308091</v>
      </c>
      <c r="G69" s="22">
        <v>4053713666</v>
      </c>
      <c r="H69" s="25">
        <f t="shared" ref="H69:H83" si="14">IF(OR(G69=0,E69=0),0,G69/E69)*100</f>
        <v>18.094778541825544</v>
      </c>
      <c r="I69" s="24">
        <f t="shared" ref="I69:I83" si="15">SUM(E69-G69)</f>
        <v>18348957119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x14ac:dyDescent="0.2">
      <c r="A70" s="15">
        <v>212020210</v>
      </c>
      <c r="B70" s="169" t="s">
        <v>1282</v>
      </c>
      <c r="C70" s="22">
        <v>73582635145</v>
      </c>
      <c r="D70" s="22"/>
      <c r="E70" s="23">
        <f t="shared" si="12"/>
        <v>73582635145</v>
      </c>
      <c r="F70" s="24">
        <f t="shared" si="13"/>
        <v>47.949431439346753</v>
      </c>
      <c r="G70" s="22">
        <v>13097674424</v>
      </c>
      <c r="H70" s="25">
        <f t="shared" si="14"/>
        <v>17.799952934805972</v>
      </c>
      <c r="I70" s="24">
        <f t="shared" si="15"/>
        <v>60484960721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x14ac:dyDescent="0.2">
      <c r="A71" s="15">
        <v>212020211</v>
      </c>
      <c r="B71" s="169" t="s">
        <v>1283</v>
      </c>
      <c r="C71" s="22">
        <v>10676808705</v>
      </c>
      <c r="D71" s="22"/>
      <c r="E71" s="23">
        <f t="shared" si="12"/>
        <v>10676808705</v>
      </c>
      <c r="F71" s="24">
        <f t="shared" si="13"/>
        <v>6.9574418744665651</v>
      </c>
      <c r="G71" s="22">
        <v>1923439117</v>
      </c>
      <c r="H71" s="25">
        <f t="shared" si="14"/>
        <v>18.015112662824468</v>
      </c>
      <c r="I71" s="24">
        <f t="shared" si="15"/>
        <v>8753369588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x14ac:dyDescent="0.2">
      <c r="A72" s="15">
        <v>212020212</v>
      </c>
      <c r="B72" s="169" t="s">
        <v>1284</v>
      </c>
      <c r="C72" s="22">
        <v>9035842529</v>
      </c>
      <c r="D72" s="22"/>
      <c r="E72" s="23">
        <f t="shared" si="12"/>
        <v>9035842529</v>
      </c>
      <c r="F72" s="24">
        <f t="shared" si="13"/>
        <v>5.8881217149568164</v>
      </c>
      <c r="G72" s="22">
        <v>1686934346</v>
      </c>
      <c r="H72" s="25">
        <f t="shared" si="14"/>
        <v>18.669364152660744</v>
      </c>
      <c r="I72" s="24">
        <f t="shared" si="15"/>
        <v>7348908183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x14ac:dyDescent="0.2">
      <c r="A73" s="15">
        <v>212020213</v>
      </c>
      <c r="B73" s="169" t="s">
        <v>1285</v>
      </c>
      <c r="C73" s="22">
        <v>4003966696</v>
      </c>
      <c r="D73" s="22"/>
      <c r="E73" s="23">
        <f t="shared" si="12"/>
        <v>4003966696</v>
      </c>
      <c r="F73" s="24">
        <f t="shared" si="13"/>
        <v>2.6091472016047454</v>
      </c>
      <c r="G73" s="22">
        <v>663453305</v>
      </c>
      <c r="H73" s="25">
        <f t="shared" si="14"/>
        <v>16.569900685307797</v>
      </c>
      <c r="I73" s="24">
        <f t="shared" si="15"/>
        <v>3340513391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x14ac:dyDescent="0.2">
      <c r="A74" s="15">
        <v>212020214</v>
      </c>
      <c r="B74" s="169" t="s">
        <v>1286</v>
      </c>
      <c r="C74" s="22">
        <v>976218450</v>
      </c>
      <c r="D74" s="22"/>
      <c r="E74" s="23">
        <f t="shared" si="12"/>
        <v>976218450</v>
      </c>
      <c r="F74" s="24">
        <f t="shared" si="13"/>
        <v>0.63614356221219226</v>
      </c>
      <c r="G74" s="22">
        <v>23972000</v>
      </c>
      <c r="H74" s="25">
        <f t="shared" si="14"/>
        <v>2.4555979248292226</v>
      </c>
      <c r="I74" s="24">
        <f t="shared" si="15"/>
        <v>952246450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x14ac:dyDescent="0.2">
      <c r="A75" s="15">
        <v>212020215</v>
      </c>
      <c r="B75" s="169" t="s">
        <v>1287</v>
      </c>
      <c r="C75" s="22">
        <v>446271291</v>
      </c>
      <c r="D75" s="22"/>
      <c r="E75" s="23">
        <f t="shared" si="12"/>
        <v>446271291</v>
      </c>
      <c r="F75" s="24">
        <f t="shared" si="13"/>
        <v>0.29080848530344194</v>
      </c>
      <c r="G75" s="22">
        <v>3634000</v>
      </c>
      <c r="H75" s="25">
        <f t="shared" si="14"/>
        <v>0.81430288555129127</v>
      </c>
      <c r="I75" s="24">
        <f t="shared" si="15"/>
        <v>442637291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x14ac:dyDescent="0.2">
      <c r="A76" s="15">
        <v>212020216</v>
      </c>
      <c r="B76" s="169" t="s">
        <v>1288</v>
      </c>
      <c r="C76" s="22">
        <v>502055203</v>
      </c>
      <c r="D76" s="22"/>
      <c r="E76" s="23">
        <f t="shared" si="12"/>
        <v>502055203</v>
      </c>
      <c r="F76" s="24">
        <f t="shared" si="13"/>
        <v>0.32715954637364758</v>
      </c>
      <c r="G76" s="22">
        <v>129320000</v>
      </c>
      <c r="H76" s="25">
        <f t="shared" si="14"/>
        <v>25.758123653983922</v>
      </c>
      <c r="I76" s="24">
        <f t="shared" si="15"/>
        <v>372735203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x14ac:dyDescent="0.2">
      <c r="A77" s="15">
        <v>212020217</v>
      </c>
      <c r="B77" s="169" t="s">
        <v>1289</v>
      </c>
      <c r="C77" s="22">
        <f>SUM(C78:C79)</f>
        <v>3072604813</v>
      </c>
      <c r="D77" s="22">
        <f>SUM(D78:D79)</f>
        <v>0</v>
      </c>
      <c r="E77" s="23">
        <f t="shared" si="12"/>
        <v>3072604813</v>
      </c>
      <c r="F77" s="24">
        <f t="shared" si="13"/>
        <v>2.0022339989703606</v>
      </c>
      <c r="G77" s="22">
        <f>SUM(G78:G79)</f>
        <v>1113544961</v>
      </c>
      <c r="H77" s="25">
        <f t="shared" si="14"/>
        <v>36.241073251225167</v>
      </c>
      <c r="I77" s="24">
        <f t="shared" si="15"/>
        <v>1959059852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x14ac:dyDescent="0.2">
      <c r="A78" s="15">
        <v>2120202171</v>
      </c>
      <c r="B78" s="169" t="s">
        <v>1290</v>
      </c>
      <c r="C78" s="22">
        <v>1915072296</v>
      </c>
      <c r="D78" s="22"/>
      <c r="E78" s="23">
        <f t="shared" si="12"/>
        <v>1915072296</v>
      </c>
      <c r="F78" s="24">
        <f t="shared" si="13"/>
        <v>1.2479388320015075</v>
      </c>
      <c r="G78" s="22">
        <v>845967547</v>
      </c>
      <c r="H78" s="25">
        <f t="shared" si="14"/>
        <v>44.174183333285505</v>
      </c>
      <c r="I78" s="24">
        <f t="shared" si="15"/>
        <v>1069104749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x14ac:dyDescent="0.2">
      <c r="A79" s="15">
        <v>2120202172</v>
      </c>
      <c r="B79" s="169" t="s">
        <v>1291</v>
      </c>
      <c r="C79" s="22">
        <v>1157532517</v>
      </c>
      <c r="D79" s="22"/>
      <c r="E79" s="23">
        <f t="shared" si="12"/>
        <v>1157532517</v>
      </c>
      <c r="F79" s="24">
        <f t="shared" si="13"/>
        <v>0.75429516696885324</v>
      </c>
      <c r="G79" s="22">
        <v>267577414</v>
      </c>
      <c r="H79" s="25">
        <f t="shared" si="14"/>
        <v>23.116189832272333</v>
      </c>
      <c r="I79" s="24">
        <f t="shared" si="15"/>
        <v>889955103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x14ac:dyDescent="0.2">
      <c r="A80" s="15">
        <v>212020218</v>
      </c>
      <c r="B80" s="169" t="s">
        <v>1292</v>
      </c>
      <c r="C80" s="22">
        <v>1731356456</v>
      </c>
      <c r="D80" s="22"/>
      <c r="E80" s="23">
        <f t="shared" si="12"/>
        <v>1731356456</v>
      </c>
      <c r="F80" s="24">
        <f t="shared" si="13"/>
        <v>1.1282221344811878</v>
      </c>
      <c r="G80" s="22">
        <v>571749675</v>
      </c>
      <c r="H80" s="25">
        <f t="shared" si="14"/>
        <v>33.02322136025812</v>
      </c>
      <c r="I80" s="24">
        <f t="shared" si="15"/>
        <v>1159606781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x14ac:dyDescent="0.2">
      <c r="A81" s="15">
        <v>212020219</v>
      </c>
      <c r="B81" s="169" t="s">
        <v>1166</v>
      </c>
      <c r="C81" s="22">
        <v>187833244</v>
      </c>
      <c r="D81" s="22"/>
      <c r="E81" s="23">
        <f t="shared" si="12"/>
        <v>187833244</v>
      </c>
      <c r="F81" s="24">
        <f t="shared" si="13"/>
        <v>0.12239976507310622</v>
      </c>
      <c r="G81" s="22">
        <v>36064222</v>
      </c>
      <c r="H81" s="25">
        <f t="shared" si="14"/>
        <v>19.200127321444761</v>
      </c>
      <c r="I81" s="24">
        <f t="shared" si="15"/>
        <v>151769022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x14ac:dyDescent="0.2">
      <c r="A82" s="15">
        <v>212020220</v>
      </c>
      <c r="B82" s="169" t="s">
        <v>1293</v>
      </c>
      <c r="C82" s="22"/>
      <c r="D82" s="22"/>
      <c r="E82" s="23">
        <f t="shared" si="12"/>
        <v>0</v>
      </c>
      <c r="F82" s="24">
        <f t="shared" si="13"/>
        <v>0</v>
      </c>
      <c r="G82" s="22">
        <v>2112617690</v>
      </c>
      <c r="H82" s="25">
        <f t="shared" si="14"/>
        <v>0</v>
      </c>
      <c r="I82" s="24">
        <f t="shared" si="15"/>
        <v>-2112617690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x14ac:dyDescent="0.2">
      <c r="A83" s="15">
        <v>212020221</v>
      </c>
      <c r="B83" s="169" t="s">
        <v>1294</v>
      </c>
      <c r="C83" s="22">
        <v>25200000000</v>
      </c>
      <c r="D83" s="22"/>
      <c r="E83" s="23">
        <f t="shared" si="12"/>
        <v>25200000000</v>
      </c>
      <c r="F83" s="24">
        <f t="shared" si="13"/>
        <v>16.421342751458187</v>
      </c>
      <c r="G83" s="22"/>
      <c r="H83" s="25">
        <f t="shared" si="14"/>
        <v>0</v>
      </c>
      <c r="I83" s="24">
        <f t="shared" si="15"/>
        <v>25200000000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x14ac:dyDescent="0.2">
      <c r="A84" s="15">
        <v>212020222</v>
      </c>
      <c r="B84" s="170" t="s">
        <v>64</v>
      </c>
      <c r="C84" s="22"/>
      <c r="D84" s="22"/>
      <c r="E84" s="23">
        <f t="shared" ref="E84" si="16">SUM(C84:D84)</f>
        <v>0</v>
      </c>
      <c r="F84" s="24">
        <f t="shared" ref="F84" si="17">IF(OR(E84=0,E$7=0),0,E84/E$7)*100</f>
        <v>0</v>
      </c>
      <c r="G84" s="22">
        <v>15605172</v>
      </c>
      <c r="H84" s="25">
        <f t="shared" ref="H84" si="18">IF(OR(G84=0,E84=0),0,G84/E84)*100</f>
        <v>0</v>
      </c>
      <c r="I84" s="24">
        <f t="shared" ref="I84" si="19">SUM(E84-G84)</f>
        <v>-15605172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x14ac:dyDescent="0.2">
      <c r="A85" s="15">
        <v>212020223</v>
      </c>
      <c r="B85" s="21" t="s">
        <v>73</v>
      </c>
      <c r="C85" s="22">
        <v>1598308503</v>
      </c>
      <c r="D85" s="22"/>
      <c r="E85" s="23">
        <f t="shared" si="2"/>
        <v>1598308503</v>
      </c>
      <c r="F85" s="24">
        <f t="shared" si="3"/>
        <v>1.0415226885052793</v>
      </c>
      <c r="G85" s="22">
        <v>1148743618</v>
      </c>
      <c r="H85" s="25">
        <f t="shared" si="0"/>
        <v>71.872458655123609</v>
      </c>
      <c r="I85" s="24">
        <f t="shared" si="1"/>
        <v>449564885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74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75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76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77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78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79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80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81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20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82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20"/>
        <v>0</v>
      </c>
      <c r="I94" s="24">
        <f t="shared" ref="I94:I161" si="21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83</v>
      </c>
      <c r="C95" s="22"/>
      <c r="D95" s="22"/>
      <c r="E95" s="23">
        <f t="shared" ref="E95:E163" si="22">SUM(C95:D95)</f>
        <v>0</v>
      </c>
      <c r="F95" s="24">
        <f t="shared" ref="F95:F163" si="23">IF(OR(E95=0,E$7=0),0,E95/E$7)*100</f>
        <v>0</v>
      </c>
      <c r="G95" s="22"/>
      <c r="H95" s="25">
        <f t="shared" si="20"/>
        <v>0</v>
      </c>
      <c r="I95" s="24">
        <f t="shared" si="21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84</v>
      </c>
      <c r="C96" s="22"/>
      <c r="D96" s="22"/>
      <c r="E96" s="23">
        <f t="shared" si="22"/>
        <v>0</v>
      </c>
      <c r="F96" s="24">
        <f t="shared" si="23"/>
        <v>0</v>
      </c>
      <c r="G96" s="22"/>
      <c r="H96" s="25">
        <f t="shared" si="20"/>
        <v>0</v>
      </c>
      <c r="I96" s="24">
        <f t="shared" si="21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85</v>
      </c>
      <c r="C97" s="22"/>
      <c r="D97" s="22"/>
      <c r="E97" s="23">
        <f t="shared" si="22"/>
        <v>0</v>
      </c>
      <c r="F97" s="24">
        <f t="shared" si="23"/>
        <v>0</v>
      </c>
      <c r="G97" s="22"/>
      <c r="H97" s="25">
        <f t="shared" si="20"/>
        <v>0</v>
      </c>
      <c r="I97" s="24">
        <f t="shared" si="21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86</v>
      </c>
      <c r="C98" s="22"/>
      <c r="D98" s="22"/>
      <c r="E98" s="23">
        <f t="shared" si="22"/>
        <v>0</v>
      </c>
      <c r="F98" s="24">
        <f t="shared" si="23"/>
        <v>0</v>
      </c>
      <c r="G98" s="22"/>
      <c r="H98" s="25">
        <f t="shared" si="20"/>
        <v>0</v>
      </c>
      <c r="I98" s="24">
        <f t="shared" si="21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87</v>
      </c>
      <c r="C99" s="22"/>
      <c r="D99" s="22"/>
      <c r="E99" s="23">
        <f t="shared" si="22"/>
        <v>0</v>
      </c>
      <c r="F99" s="24">
        <f t="shared" si="23"/>
        <v>0</v>
      </c>
      <c r="G99" s="22"/>
      <c r="H99" s="25">
        <f t="shared" si="20"/>
        <v>0</v>
      </c>
      <c r="I99" s="24">
        <f t="shared" si="21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88</v>
      </c>
      <c r="C100" s="22"/>
      <c r="D100" s="22"/>
      <c r="E100" s="23">
        <f t="shared" si="22"/>
        <v>0</v>
      </c>
      <c r="F100" s="24">
        <f t="shared" si="23"/>
        <v>0</v>
      </c>
      <c r="G100" s="22"/>
      <c r="H100" s="25">
        <f t="shared" si="20"/>
        <v>0</v>
      </c>
      <c r="I100" s="24">
        <f t="shared" si="21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1297</v>
      </c>
      <c r="C101" s="22"/>
      <c r="D101" s="22"/>
      <c r="E101" s="23">
        <f t="shared" ref="E101" si="24">SUM(C101:D101)</f>
        <v>0</v>
      </c>
      <c r="F101" s="24">
        <f t="shared" ref="F101" si="25">IF(OR(E101=0,E$7=0),0,E101/E$7)*100</f>
        <v>0</v>
      </c>
      <c r="G101" s="22"/>
      <c r="H101" s="25">
        <f t="shared" ref="H101" si="26">IF(OR(G101=0,E101=0),0,G101/E101)*100</f>
        <v>0</v>
      </c>
      <c r="I101" s="24">
        <f t="shared" ref="I101" si="27">SUM(E101-G101)</f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89</v>
      </c>
      <c r="C102" s="22"/>
      <c r="D102" s="22"/>
      <c r="E102" s="23">
        <f t="shared" si="22"/>
        <v>0</v>
      </c>
      <c r="F102" s="24">
        <f t="shared" si="23"/>
        <v>0</v>
      </c>
      <c r="G102" s="22"/>
      <c r="H102" s="25">
        <f t="shared" si="20"/>
        <v>0</v>
      </c>
      <c r="I102" s="24">
        <f t="shared" si="21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90</v>
      </c>
      <c r="C103" s="22"/>
      <c r="D103" s="22"/>
      <c r="E103" s="23">
        <f t="shared" si="22"/>
        <v>0</v>
      </c>
      <c r="F103" s="24">
        <f t="shared" si="23"/>
        <v>0</v>
      </c>
      <c r="G103" s="22"/>
      <c r="H103" s="25">
        <f t="shared" si="20"/>
        <v>0</v>
      </c>
      <c r="I103" s="24">
        <f t="shared" si="21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91</v>
      </c>
      <c r="C104" s="22"/>
      <c r="D104" s="22"/>
      <c r="E104" s="23">
        <f t="shared" si="22"/>
        <v>0</v>
      </c>
      <c r="F104" s="24">
        <f t="shared" si="23"/>
        <v>0</v>
      </c>
      <c r="G104" s="22"/>
      <c r="H104" s="25">
        <f t="shared" si="20"/>
        <v>0</v>
      </c>
      <c r="I104" s="24">
        <f t="shared" si="21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92</v>
      </c>
      <c r="C105" s="22"/>
      <c r="D105" s="22"/>
      <c r="E105" s="23">
        <f t="shared" si="22"/>
        <v>0</v>
      </c>
      <c r="F105" s="24">
        <f t="shared" si="23"/>
        <v>0</v>
      </c>
      <c r="G105" s="22"/>
      <c r="H105" s="25">
        <f t="shared" si="20"/>
        <v>0</v>
      </c>
      <c r="I105" s="24">
        <f t="shared" si="21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93</v>
      </c>
      <c r="C106" s="22"/>
      <c r="D106" s="22"/>
      <c r="E106" s="23">
        <f t="shared" si="22"/>
        <v>0</v>
      </c>
      <c r="F106" s="24">
        <f t="shared" si="23"/>
        <v>0</v>
      </c>
      <c r="G106" s="22"/>
      <c r="H106" s="25">
        <f t="shared" si="20"/>
        <v>0</v>
      </c>
      <c r="I106" s="24">
        <f t="shared" si="21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77</v>
      </c>
      <c r="C107" s="22">
        <f>SUM(C108:C110)</f>
        <v>0</v>
      </c>
      <c r="D107" s="22">
        <f>SUM(D108:D110)</f>
        <v>0</v>
      </c>
      <c r="E107" s="23">
        <f t="shared" si="22"/>
        <v>0</v>
      </c>
      <c r="F107" s="24">
        <f t="shared" si="23"/>
        <v>0</v>
      </c>
      <c r="G107" s="22">
        <f>SUM(G108:G110)</f>
        <v>0</v>
      </c>
      <c r="H107" s="25">
        <f t="shared" si="20"/>
        <v>0</v>
      </c>
      <c r="I107" s="24">
        <f t="shared" si="21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94</v>
      </c>
      <c r="C108" s="22"/>
      <c r="D108" s="22"/>
      <c r="E108" s="23">
        <f t="shared" si="22"/>
        <v>0</v>
      </c>
      <c r="F108" s="24">
        <f t="shared" si="23"/>
        <v>0</v>
      </c>
      <c r="G108" s="22"/>
      <c r="H108" s="25">
        <f t="shared" si="20"/>
        <v>0</v>
      </c>
      <c r="I108" s="24">
        <f t="shared" si="21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95</v>
      </c>
      <c r="C109" s="22"/>
      <c r="D109" s="22"/>
      <c r="E109" s="23">
        <f t="shared" ref="E109" si="28">SUM(C109:D109)</f>
        <v>0</v>
      </c>
      <c r="F109" s="24">
        <f t="shared" si="23"/>
        <v>0</v>
      </c>
      <c r="G109" s="22"/>
      <c r="H109" s="25">
        <f t="shared" si="20"/>
        <v>0</v>
      </c>
      <c r="I109" s="24">
        <f t="shared" si="21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96</v>
      </c>
      <c r="C110" s="22"/>
      <c r="D110" s="22"/>
      <c r="E110" s="23">
        <f t="shared" si="22"/>
        <v>0</v>
      </c>
      <c r="F110" s="24">
        <f t="shared" si="23"/>
        <v>0</v>
      </c>
      <c r="G110" s="22"/>
      <c r="H110" s="25">
        <f t="shared" si="20"/>
        <v>0</v>
      </c>
      <c r="I110" s="24">
        <f t="shared" si="21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idden="1" x14ac:dyDescent="0.2">
      <c r="A111" s="15">
        <v>21204</v>
      </c>
      <c r="B111" s="28" t="s">
        <v>97</v>
      </c>
      <c r="C111" s="22">
        <f>SUM(C112+C146+C147+C148+C151+C152+C153)</f>
        <v>0</v>
      </c>
      <c r="D111" s="22">
        <f>SUM(D112+D146+D147+D148+D151+D152+D153)</f>
        <v>0</v>
      </c>
      <c r="E111" s="23">
        <f t="shared" si="22"/>
        <v>0</v>
      </c>
      <c r="F111" s="24">
        <f t="shared" si="23"/>
        <v>0</v>
      </c>
      <c r="G111" s="22">
        <f>SUM(G112+G146+G147+G148+G151+G152+G153)</f>
        <v>0</v>
      </c>
      <c r="H111" s="25">
        <f t="shared" si="20"/>
        <v>0</v>
      </c>
      <c r="I111" s="24">
        <f t="shared" si="21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5">
        <v>2120401</v>
      </c>
      <c r="B112" s="28" t="s">
        <v>98</v>
      </c>
      <c r="C112" s="22">
        <f>SUM(C113:C145)-C115-C124-C127-C135-C139</f>
        <v>0</v>
      </c>
      <c r="D112" s="22">
        <f>SUM(D113:D145)-D115-D124-D127-D135-D139</f>
        <v>0</v>
      </c>
      <c r="E112" s="23">
        <f t="shared" si="22"/>
        <v>0</v>
      </c>
      <c r="F112" s="24">
        <f t="shared" si="23"/>
        <v>0</v>
      </c>
      <c r="G112" s="22">
        <f>SUM(G113:G145)-G115-G124-G127-G135-G139</f>
        <v>0</v>
      </c>
      <c r="H112" s="25">
        <f t="shared" si="20"/>
        <v>0</v>
      </c>
      <c r="I112" s="24">
        <f t="shared" si="21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5">
        <v>212040101</v>
      </c>
      <c r="B113" s="31" t="s">
        <v>99</v>
      </c>
      <c r="C113" s="22"/>
      <c r="D113" s="22"/>
      <c r="E113" s="23">
        <f t="shared" si="22"/>
        <v>0</v>
      </c>
      <c r="F113" s="24">
        <f t="shared" si="23"/>
        <v>0</v>
      </c>
      <c r="G113" s="22"/>
      <c r="H113" s="25">
        <f t="shared" si="20"/>
        <v>0</v>
      </c>
      <c r="I113" s="24">
        <f t="shared" si="21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1" t="s">
        <v>100</v>
      </c>
      <c r="C114" s="22"/>
      <c r="D114" s="22"/>
      <c r="E114" s="23">
        <f t="shared" si="22"/>
        <v>0</v>
      </c>
      <c r="F114" s="24">
        <f t="shared" si="23"/>
        <v>0</v>
      </c>
      <c r="G114" s="22"/>
      <c r="H114" s="25">
        <f t="shared" si="20"/>
        <v>0</v>
      </c>
      <c r="I114" s="24">
        <f t="shared" si="21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5">
        <v>212040104</v>
      </c>
      <c r="B115" s="31" t="s">
        <v>101</v>
      </c>
      <c r="C115" s="22">
        <f>SUM(C116:C117)</f>
        <v>0</v>
      </c>
      <c r="D115" s="22">
        <f>SUM(D116:D117)</f>
        <v>0</v>
      </c>
      <c r="E115" s="23">
        <f t="shared" si="22"/>
        <v>0</v>
      </c>
      <c r="F115" s="24">
        <f t="shared" si="23"/>
        <v>0</v>
      </c>
      <c r="G115" s="22">
        <f>SUM(G116:G117)</f>
        <v>0</v>
      </c>
      <c r="H115" s="25">
        <f t="shared" si="20"/>
        <v>0</v>
      </c>
      <c r="I115" s="24">
        <f t="shared" si="21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5">
        <v>21204010401</v>
      </c>
      <c r="B116" s="31" t="s">
        <v>102</v>
      </c>
      <c r="C116" s="22"/>
      <c r="D116" s="22"/>
      <c r="E116" s="23">
        <f t="shared" si="22"/>
        <v>0</v>
      </c>
      <c r="F116" s="24">
        <f t="shared" si="23"/>
        <v>0</v>
      </c>
      <c r="G116" s="22"/>
      <c r="H116" s="25">
        <f t="shared" si="20"/>
        <v>0</v>
      </c>
      <c r="I116" s="24">
        <f t="shared" si="21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1" t="s">
        <v>103</v>
      </c>
      <c r="C117" s="22"/>
      <c r="D117" s="22"/>
      <c r="E117" s="23">
        <f t="shared" si="22"/>
        <v>0</v>
      </c>
      <c r="F117" s="24">
        <f t="shared" si="23"/>
        <v>0</v>
      </c>
      <c r="G117" s="22"/>
      <c r="H117" s="25">
        <f t="shared" si="20"/>
        <v>0</v>
      </c>
      <c r="I117" s="24">
        <f t="shared" si="21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1" t="s">
        <v>104</v>
      </c>
      <c r="C118" s="22"/>
      <c r="D118" s="22"/>
      <c r="E118" s="23">
        <f t="shared" si="22"/>
        <v>0</v>
      </c>
      <c r="F118" s="24">
        <f t="shared" si="23"/>
        <v>0</v>
      </c>
      <c r="G118" s="22"/>
      <c r="H118" s="25">
        <f t="shared" si="20"/>
        <v>0</v>
      </c>
      <c r="I118" s="24">
        <f t="shared" si="21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5">
        <v>212040106</v>
      </c>
      <c r="B119" s="31" t="s">
        <v>105</v>
      </c>
      <c r="C119" s="22"/>
      <c r="D119" s="22"/>
      <c r="E119" s="23">
        <f t="shared" si="22"/>
        <v>0</v>
      </c>
      <c r="F119" s="24">
        <f t="shared" si="23"/>
        <v>0</v>
      </c>
      <c r="G119" s="22"/>
      <c r="H119" s="25">
        <f t="shared" si="20"/>
        <v>0</v>
      </c>
      <c r="I119" s="24">
        <f t="shared" si="21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1" t="s">
        <v>106</v>
      </c>
      <c r="C120" s="22"/>
      <c r="D120" s="22"/>
      <c r="E120" s="23">
        <f t="shared" si="22"/>
        <v>0</v>
      </c>
      <c r="F120" s="24">
        <f t="shared" si="23"/>
        <v>0</v>
      </c>
      <c r="G120" s="22"/>
      <c r="H120" s="25">
        <f t="shared" si="20"/>
        <v>0</v>
      </c>
      <c r="I120" s="24">
        <f t="shared" si="21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5">
        <v>212040108</v>
      </c>
      <c r="B121" s="31" t="s">
        <v>107</v>
      </c>
      <c r="C121" s="22"/>
      <c r="D121" s="22"/>
      <c r="E121" s="23">
        <f t="shared" si="22"/>
        <v>0</v>
      </c>
      <c r="F121" s="24">
        <f t="shared" si="23"/>
        <v>0</v>
      </c>
      <c r="G121" s="22"/>
      <c r="H121" s="25">
        <f t="shared" si="20"/>
        <v>0</v>
      </c>
      <c r="I121" s="24">
        <f t="shared" si="21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1" t="s">
        <v>108</v>
      </c>
      <c r="C122" s="22"/>
      <c r="D122" s="22"/>
      <c r="E122" s="23">
        <f t="shared" si="22"/>
        <v>0</v>
      </c>
      <c r="F122" s="24">
        <f t="shared" si="23"/>
        <v>0</v>
      </c>
      <c r="G122" s="22"/>
      <c r="H122" s="25">
        <f t="shared" si="20"/>
        <v>0</v>
      </c>
      <c r="I122" s="24">
        <f t="shared" si="21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5">
        <v>212040110</v>
      </c>
      <c r="B123" s="31" t="s">
        <v>109</v>
      </c>
      <c r="C123" s="22"/>
      <c r="D123" s="22"/>
      <c r="E123" s="23">
        <f t="shared" si="22"/>
        <v>0</v>
      </c>
      <c r="F123" s="24">
        <f t="shared" si="23"/>
        <v>0</v>
      </c>
      <c r="G123" s="22"/>
      <c r="H123" s="25">
        <f t="shared" si="20"/>
        <v>0</v>
      </c>
      <c r="I123" s="24">
        <f t="shared" si="21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5">
        <v>212040111</v>
      </c>
      <c r="B124" s="31" t="s">
        <v>110</v>
      </c>
      <c r="C124" s="22">
        <f>SUM(C125:C126)</f>
        <v>0</v>
      </c>
      <c r="D124" s="22">
        <f>SUM(D125:D126)</f>
        <v>0</v>
      </c>
      <c r="E124" s="23">
        <f t="shared" si="22"/>
        <v>0</v>
      </c>
      <c r="F124" s="24">
        <f t="shared" si="23"/>
        <v>0</v>
      </c>
      <c r="G124" s="22">
        <f>SUM(G125:G126)</f>
        <v>0</v>
      </c>
      <c r="H124" s="25">
        <f t="shared" si="20"/>
        <v>0</v>
      </c>
      <c r="I124" s="24">
        <f t="shared" si="21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5">
        <v>21204011101</v>
      </c>
      <c r="B125" s="31" t="s">
        <v>111</v>
      </c>
      <c r="C125" s="22"/>
      <c r="D125" s="22"/>
      <c r="E125" s="23">
        <f t="shared" si="22"/>
        <v>0</v>
      </c>
      <c r="F125" s="24">
        <f t="shared" si="23"/>
        <v>0</v>
      </c>
      <c r="G125" s="22"/>
      <c r="H125" s="25">
        <f t="shared" si="20"/>
        <v>0</v>
      </c>
      <c r="I125" s="24">
        <f t="shared" si="21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1" t="s">
        <v>112</v>
      </c>
      <c r="C126" s="22"/>
      <c r="D126" s="22"/>
      <c r="E126" s="23">
        <f t="shared" si="22"/>
        <v>0</v>
      </c>
      <c r="F126" s="24">
        <f t="shared" si="23"/>
        <v>0</v>
      </c>
      <c r="G126" s="22"/>
      <c r="H126" s="25">
        <f t="shared" si="20"/>
        <v>0</v>
      </c>
      <c r="I126" s="24">
        <f t="shared" si="21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5">
        <v>212040112</v>
      </c>
      <c r="B127" s="31" t="s">
        <v>113</v>
      </c>
      <c r="C127" s="22">
        <f>SUM(C128:C129)</f>
        <v>0</v>
      </c>
      <c r="D127" s="22">
        <f>SUM(D128:D129)</f>
        <v>0</v>
      </c>
      <c r="E127" s="23">
        <f t="shared" si="22"/>
        <v>0</v>
      </c>
      <c r="F127" s="24">
        <f t="shared" si="23"/>
        <v>0</v>
      </c>
      <c r="G127" s="22">
        <f>SUM(G128:G129)</f>
        <v>0</v>
      </c>
      <c r="H127" s="25">
        <f t="shared" si="20"/>
        <v>0</v>
      </c>
      <c r="I127" s="24">
        <f t="shared" si="21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5">
        <v>21204011201</v>
      </c>
      <c r="B128" s="31" t="s">
        <v>114</v>
      </c>
      <c r="C128" s="22"/>
      <c r="D128" s="22"/>
      <c r="E128" s="23">
        <f t="shared" si="22"/>
        <v>0</v>
      </c>
      <c r="F128" s="24">
        <f t="shared" si="23"/>
        <v>0</v>
      </c>
      <c r="G128" s="22"/>
      <c r="H128" s="25">
        <f t="shared" si="20"/>
        <v>0</v>
      </c>
      <c r="I128" s="24">
        <f t="shared" si="21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5">
        <v>21204011202</v>
      </c>
      <c r="B129" s="31" t="s">
        <v>115</v>
      </c>
      <c r="C129" s="22"/>
      <c r="D129" s="22"/>
      <c r="E129" s="23">
        <f t="shared" si="22"/>
        <v>0</v>
      </c>
      <c r="F129" s="24">
        <f t="shared" si="23"/>
        <v>0</v>
      </c>
      <c r="G129" s="22"/>
      <c r="H129" s="25">
        <f t="shared" si="20"/>
        <v>0</v>
      </c>
      <c r="I129" s="24">
        <f t="shared" si="21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1" t="s">
        <v>116</v>
      </c>
      <c r="C130" s="22"/>
      <c r="D130" s="22"/>
      <c r="E130" s="23">
        <f t="shared" si="22"/>
        <v>0</v>
      </c>
      <c r="F130" s="24">
        <f t="shared" si="23"/>
        <v>0</v>
      </c>
      <c r="G130" s="22"/>
      <c r="H130" s="25">
        <f t="shared" si="20"/>
        <v>0</v>
      </c>
      <c r="I130" s="24">
        <f t="shared" si="21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1" t="s">
        <v>117</v>
      </c>
      <c r="C131" s="22"/>
      <c r="D131" s="22"/>
      <c r="E131" s="23">
        <f t="shared" si="22"/>
        <v>0</v>
      </c>
      <c r="F131" s="24">
        <f t="shared" si="23"/>
        <v>0</v>
      </c>
      <c r="G131" s="22"/>
      <c r="H131" s="25">
        <f t="shared" si="20"/>
        <v>0</v>
      </c>
      <c r="I131" s="24">
        <f t="shared" si="21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1" t="s">
        <v>118</v>
      </c>
      <c r="C132" s="22"/>
      <c r="D132" s="22"/>
      <c r="E132" s="23">
        <f t="shared" si="22"/>
        <v>0</v>
      </c>
      <c r="F132" s="24">
        <f t="shared" si="23"/>
        <v>0</v>
      </c>
      <c r="G132" s="22"/>
      <c r="H132" s="25">
        <f t="shared" si="20"/>
        <v>0</v>
      </c>
      <c r="I132" s="24">
        <f t="shared" si="21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1" t="s">
        <v>119</v>
      </c>
      <c r="C133" s="22"/>
      <c r="D133" s="22"/>
      <c r="E133" s="23">
        <f t="shared" si="22"/>
        <v>0</v>
      </c>
      <c r="F133" s="24">
        <f t="shared" si="23"/>
        <v>0</v>
      </c>
      <c r="G133" s="22"/>
      <c r="H133" s="25">
        <f t="shared" si="20"/>
        <v>0</v>
      </c>
      <c r="I133" s="24">
        <f t="shared" si="21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5">
        <v>212040117</v>
      </c>
      <c r="B134" s="31" t="s">
        <v>120</v>
      </c>
      <c r="C134" s="22"/>
      <c r="D134" s="22"/>
      <c r="E134" s="23">
        <f t="shared" si="22"/>
        <v>0</v>
      </c>
      <c r="F134" s="24">
        <f t="shared" si="23"/>
        <v>0</v>
      </c>
      <c r="G134" s="22"/>
      <c r="H134" s="25">
        <f t="shared" si="20"/>
        <v>0</v>
      </c>
      <c r="I134" s="24">
        <f t="shared" si="21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5">
        <v>212040118</v>
      </c>
      <c r="B135" s="31" t="s">
        <v>121</v>
      </c>
      <c r="C135" s="22">
        <f>SUM(C136:C144)-C139</f>
        <v>0</v>
      </c>
      <c r="D135" s="22">
        <f>SUM(D136:D144)-D139</f>
        <v>0</v>
      </c>
      <c r="E135" s="23">
        <f t="shared" si="22"/>
        <v>0</v>
      </c>
      <c r="F135" s="24">
        <f t="shared" si="23"/>
        <v>0</v>
      </c>
      <c r="G135" s="22">
        <f>SUM(G136:G144)-G139</f>
        <v>0</v>
      </c>
      <c r="H135" s="25">
        <f t="shared" si="20"/>
        <v>0</v>
      </c>
      <c r="I135" s="24">
        <f t="shared" si="21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5">
        <v>21204011801</v>
      </c>
      <c r="B136" s="31" t="s">
        <v>122</v>
      </c>
      <c r="C136" s="22"/>
      <c r="D136" s="22"/>
      <c r="E136" s="23">
        <f t="shared" si="22"/>
        <v>0</v>
      </c>
      <c r="F136" s="24">
        <f t="shared" si="23"/>
        <v>0</v>
      </c>
      <c r="G136" s="22"/>
      <c r="H136" s="25">
        <f t="shared" si="20"/>
        <v>0</v>
      </c>
      <c r="I136" s="24">
        <f t="shared" si="21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5">
        <v>21204011802</v>
      </c>
      <c r="B137" s="31" t="s">
        <v>107</v>
      </c>
      <c r="C137" s="22"/>
      <c r="D137" s="22"/>
      <c r="E137" s="23">
        <f t="shared" si="22"/>
        <v>0</v>
      </c>
      <c r="F137" s="24">
        <f t="shared" si="23"/>
        <v>0</v>
      </c>
      <c r="G137" s="22"/>
      <c r="H137" s="25">
        <f t="shared" si="20"/>
        <v>0</v>
      </c>
      <c r="I137" s="24">
        <f t="shared" si="21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5">
        <v>21204011803</v>
      </c>
      <c r="B138" s="31" t="s">
        <v>123</v>
      </c>
      <c r="C138" s="22"/>
      <c r="D138" s="22"/>
      <c r="E138" s="23">
        <f t="shared" si="22"/>
        <v>0</v>
      </c>
      <c r="F138" s="24">
        <f t="shared" si="23"/>
        <v>0</v>
      </c>
      <c r="G138" s="22"/>
      <c r="H138" s="25">
        <f t="shared" si="20"/>
        <v>0</v>
      </c>
      <c r="I138" s="24">
        <f t="shared" si="21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5">
        <v>21204011804</v>
      </c>
      <c r="B139" s="31" t="s">
        <v>110</v>
      </c>
      <c r="C139" s="22">
        <f>SUM(C140:C141)</f>
        <v>0</v>
      </c>
      <c r="D139" s="22">
        <f>SUM(D140:D141)</f>
        <v>0</v>
      </c>
      <c r="E139" s="23">
        <f t="shared" si="22"/>
        <v>0</v>
      </c>
      <c r="F139" s="24">
        <f t="shared" si="23"/>
        <v>0</v>
      </c>
      <c r="G139" s="22">
        <f>SUM(G140:G141)</f>
        <v>0</v>
      </c>
      <c r="H139" s="25">
        <f t="shared" si="20"/>
        <v>0</v>
      </c>
      <c r="I139" s="24">
        <f t="shared" si="21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5">
        <v>212040118041</v>
      </c>
      <c r="B140" s="31" t="s">
        <v>111</v>
      </c>
      <c r="C140" s="22"/>
      <c r="D140" s="22"/>
      <c r="E140" s="23">
        <f t="shared" si="22"/>
        <v>0</v>
      </c>
      <c r="F140" s="24">
        <f t="shared" si="23"/>
        <v>0</v>
      </c>
      <c r="G140" s="22"/>
      <c r="H140" s="25">
        <f t="shared" si="20"/>
        <v>0</v>
      </c>
      <c r="I140" s="24">
        <f t="shared" si="21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1" t="s">
        <v>112</v>
      </c>
      <c r="C141" s="22"/>
      <c r="D141" s="22"/>
      <c r="E141" s="23">
        <f t="shared" si="22"/>
        <v>0</v>
      </c>
      <c r="F141" s="24">
        <f t="shared" si="23"/>
        <v>0</v>
      </c>
      <c r="G141" s="22"/>
      <c r="H141" s="25">
        <f t="shared" si="20"/>
        <v>0</v>
      </c>
      <c r="I141" s="24">
        <f t="shared" si="21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1" t="s">
        <v>118</v>
      </c>
      <c r="C142" s="22"/>
      <c r="D142" s="22"/>
      <c r="E142" s="23">
        <f t="shared" si="22"/>
        <v>0</v>
      </c>
      <c r="F142" s="24">
        <f t="shared" si="23"/>
        <v>0</v>
      </c>
      <c r="G142" s="22"/>
      <c r="H142" s="25">
        <f t="shared" si="20"/>
        <v>0</v>
      </c>
      <c r="I142" s="24">
        <f t="shared" si="21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5">
        <v>21204011806</v>
      </c>
      <c r="B143" s="31" t="s">
        <v>119</v>
      </c>
      <c r="C143" s="22"/>
      <c r="D143" s="22"/>
      <c r="E143" s="23">
        <f t="shared" si="22"/>
        <v>0</v>
      </c>
      <c r="F143" s="24">
        <f t="shared" si="23"/>
        <v>0</v>
      </c>
      <c r="G143" s="22"/>
      <c r="H143" s="25">
        <f t="shared" si="20"/>
        <v>0</v>
      </c>
      <c r="I143" s="24">
        <f t="shared" si="21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5">
        <v>21204011807</v>
      </c>
      <c r="B144" s="31" t="s">
        <v>120</v>
      </c>
      <c r="C144" s="22"/>
      <c r="D144" s="22"/>
      <c r="E144" s="23">
        <f t="shared" si="22"/>
        <v>0</v>
      </c>
      <c r="F144" s="24">
        <f t="shared" si="23"/>
        <v>0</v>
      </c>
      <c r="G144" s="22"/>
      <c r="H144" s="25">
        <f t="shared" si="20"/>
        <v>0</v>
      </c>
      <c r="I144" s="24">
        <f t="shared" si="21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1" t="s">
        <v>124</v>
      </c>
      <c r="C145" s="22"/>
      <c r="D145" s="22"/>
      <c r="E145" s="23">
        <f>SUM(C145:D145)</f>
        <v>0</v>
      </c>
      <c r="F145" s="24">
        <f t="shared" si="23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22"/>
        <v>0</v>
      </c>
      <c r="F146" s="24">
        <f t="shared" si="23"/>
        <v>0</v>
      </c>
      <c r="G146" s="22"/>
      <c r="H146" s="25">
        <f t="shared" si="20"/>
        <v>0</v>
      </c>
      <c r="I146" s="24">
        <f t="shared" si="21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125</v>
      </c>
      <c r="C147" s="22"/>
      <c r="D147" s="22"/>
      <c r="E147" s="23">
        <f t="shared" si="22"/>
        <v>0</v>
      </c>
      <c r="F147" s="24">
        <f t="shared" si="23"/>
        <v>0</v>
      </c>
      <c r="G147" s="22"/>
      <c r="H147" s="25">
        <f t="shared" si="20"/>
        <v>0</v>
      </c>
      <c r="I147" s="24">
        <f t="shared" si="21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126</v>
      </c>
      <c r="C148" s="22">
        <f>SUM(C149:C150)</f>
        <v>0</v>
      </c>
      <c r="D148" s="22">
        <f>SUM(D149:D150)</f>
        <v>0</v>
      </c>
      <c r="E148" s="23">
        <f t="shared" si="22"/>
        <v>0</v>
      </c>
      <c r="F148" s="24">
        <f t="shared" si="23"/>
        <v>0</v>
      </c>
      <c r="G148" s="22">
        <f>SUM(G149:G150)</f>
        <v>0</v>
      </c>
      <c r="H148" s="25">
        <f t="shared" si="20"/>
        <v>0</v>
      </c>
      <c r="I148" s="24">
        <f t="shared" si="21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127</v>
      </c>
      <c r="C149" s="22"/>
      <c r="D149" s="22"/>
      <c r="E149" s="23">
        <f t="shared" si="22"/>
        <v>0</v>
      </c>
      <c r="F149" s="24">
        <f t="shared" si="23"/>
        <v>0</v>
      </c>
      <c r="G149" s="22"/>
      <c r="H149" s="25">
        <f t="shared" si="20"/>
        <v>0</v>
      </c>
      <c r="I149" s="24">
        <f t="shared" si="21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128</v>
      </c>
      <c r="C150" s="22"/>
      <c r="D150" s="22"/>
      <c r="E150" s="23">
        <f t="shared" si="22"/>
        <v>0</v>
      </c>
      <c r="F150" s="24">
        <f t="shared" si="23"/>
        <v>0</v>
      </c>
      <c r="G150" s="22"/>
      <c r="H150" s="25">
        <f t="shared" si="20"/>
        <v>0</v>
      </c>
      <c r="I150" s="24">
        <f t="shared" si="21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129</v>
      </c>
      <c r="C151" s="22"/>
      <c r="D151" s="22"/>
      <c r="E151" s="23">
        <f t="shared" si="22"/>
        <v>0</v>
      </c>
      <c r="F151" s="24">
        <f t="shared" si="23"/>
        <v>0</v>
      </c>
      <c r="G151" s="22"/>
      <c r="H151" s="25">
        <f t="shared" si="20"/>
        <v>0</v>
      </c>
      <c r="I151" s="24">
        <f t="shared" si="21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130</v>
      </c>
      <c r="C152" s="22"/>
      <c r="D152" s="22"/>
      <c r="E152" s="23">
        <f t="shared" si="22"/>
        <v>0</v>
      </c>
      <c r="F152" s="24">
        <f t="shared" si="23"/>
        <v>0</v>
      </c>
      <c r="G152" s="22"/>
      <c r="H152" s="25">
        <f t="shared" si="20"/>
        <v>0</v>
      </c>
      <c r="I152" s="24">
        <f t="shared" si="21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131</v>
      </c>
      <c r="C153" s="22">
        <f>SUM(C155:C162)</f>
        <v>0</v>
      </c>
      <c r="D153" s="22">
        <f>SUM(D155:D162)</f>
        <v>0</v>
      </c>
      <c r="E153" s="23">
        <f t="shared" si="22"/>
        <v>0</v>
      </c>
      <c r="F153" s="24">
        <f t="shared" si="23"/>
        <v>0</v>
      </c>
      <c r="G153" s="22">
        <f>SUM(G155:G162)</f>
        <v>0</v>
      </c>
      <c r="H153" s="25">
        <f t="shared" si="20"/>
        <v>0</v>
      </c>
      <c r="I153" s="24">
        <f t="shared" si="21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1" t="s">
        <v>132</v>
      </c>
      <c r="C154" s="22">
        <f>SUM(C155:C160)</f>
        <v>0</v>
      </c>
      <c r="D154" s="22">
        <f>SUM(D155:D160)</f>
        <v>0</v>
      </c>
      <c r="E154" s="23">
        <f t="shared" si="22"/>
        <v>0</v>
      </c>
      <c r="F154" s="24">
        <f t="shared" si="23"/>
        <v>0</v>
      </c>
      <c r="G154" s="22">
        <f>SUM(G155:G160)</f>
        <v>0</v>
      </c>
      <c r="H154" s="25">
        <f t="shared" si="20"/>
        <v>0</v>
      </c>
      <c r="I154" s="24">
        <f t="shared" si="21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5">
        <v>21204990101</v>
      </c>
      <c r="B155" s="31" t="s">
        <v>133</v>
      </c>
      <c r="C155" s="22"/>
      <c r="D155" s="22"/>
      <c r="E155" s="23">
        <f t="shared" si="22"/>
        <v>0</v>
      </c>
      <c r="F155" s="24">
        <f t="shared" si="23"/>
        <v>0</v>
      </c>
      <c r="G155" s="22"/>
      <c r="H155" s="25">
        <f t="shared" si="20"/>
        <v>0</v>
      </c>
      <c r="I155" s="24">
        <f t="shared" si="21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1" t="s">
        <v>134</v>
      </c>
      <c r="C156" s="22"/>
      <c r="D156" s="22"/>
      <c r="E156" s="23">
        <f t="shared" si="22"/>
        <v>0</v>
      </c>
      <c r="F156" s="24">
        <f t="shared" si="23"/>
        <v>0</v>
      </c>
      <c r="G156" s="22"/>
      <c r="H156" s="25">
        <f t="shared" si="20"/>
        <v>0</v>
      </c>
      <c r="I156" s="24">
        <f t="shared" si="21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1" t="s">
        <v>135</v>
      </c>
      <c r="C157" s="22"/>
      <c r="D157" s="22"/>
      <c r="E157" s="23">
        <f t="shared" si="22"/>
        <v>0</v>
      </c>
      <c r="F157" s="24">
        <f t="shared" si="23"/>
        <v>0</v>
      </c>
      <c r="G157" s="22"/>
      <c r="H157" s="25">
        <f t="shared" si="20"/>
        <v>0</v>
      </c>
      <c r="I157" s="24">
        <f t="shared" si="21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1" t="s">
        <v>136</v>
      </c>
      <c r="C158" s="22"/>
      <c r="D158" s="22"/>
      <c r="E158" s="23">
        <f t="shared" si="22"/>
        <v>0</v>
      </c>
      <c r="F158" s="24">
        <f t="shared" si="23"/>
        <v>0</v>
      </c>
      <c r="G158" s="22"/>
      <c r="H158" s="25">
        <f t="shared" si="20"/>
        <v>0</v>
      </c>
      <c r="I158" s="24">
        <f t="shared" si="21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1" t="s">
        <v>137</v>
      </c>
      <c r="C159" s="22"/>
      <c r="D159" s="22"/>
      <c r="E159" s="23">
        <f t="shared" si="22"/>
        <v>0</v>
      </c>
      <c r="F159" s="24">
        <f t="shared" si="23"/>
        <v>0</v>
      </c>
      <c r="G159" s="22"/>
      <c r="H159" s="25">
        <f t="shared" si="20"/>
        <v>0</v>
      </c>
      <c r="I159" s="24">
        <f t="shared" si="21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138</v>
      </c>
      <c r="C160" s="22"/>
      <c r="D160" s="22"/>
      <c r="E160" s="23">
        <f>SUM(C160:D160)</f>
        <v>0</v>
      </c>
      <c r="F160" s="24">
        <f t="shared" si="23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1" t="s">
        <v>139</v>
      </c>
      <c r="C161" s="22"/>
      <c r="D161" s="22"/>
      <c r="E161" s="23">
        <f t="shared" si="22"/>
        <v>0</v>
      </c>
      <c r="F161" s="24">
        <f t="shared" si="23"/>
        <v>0</v>
      </c>
      <c r="G161" s="22"/>
      <c r="H161" s="25">
        <f t="shared" ref="H161:H228" si="29">IF(OR(G161=0,E161=0),0,G161/E161)*100</f>
        <v>0</v>
      </c>
      <c r="I161" s="24">
        <f t="shared" si="21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1" t="s">
        <v>140</v>
      </c>
      <c r="C162" s="22"/>
      <c r="D162" s="22"/>
      <c r="E162" s="23">
        <f>SUM(C162:D162)</f>
        <v>0</v>
      </c>
      <c r="F162" s="24">
        <f t="shared" si="23"/>
        <v>0</v>
      </c>
      <c r="G162" s="22"/>
      <c r="H162" s="25">
        <f t="shared" si="29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141</v>
      </c>
      <c r="C163" s="22">
        <f>SUM(C165:C171)</f>
        <v>0</v>
      </c>
      <c r="D163" s="22">
        <f>SUM(D165:D171)</f>
        <v>0</v>
      </c>
      <c r="E163" s="23">
        <f t="shared" si="22"/>
        <v>0</v>
      </c>
      <c r="F163" s="24">
        <f t="shared" si="23"/>
        <v>0</v>
      </c>
      <c r="G163" s="22">
        <f>SUM(G165:G171)</f>
        <v>0</v>
      </c>
      <c r="H163" s="25">
        <f t="shared" si="29"/>
        <v>0</v>
      </c>
      <c r="I163" s="24">
        <f t="shared" ref="I163:I214" si="30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142</v>
      </c>
      <c r="C164" s="22">
        <f>SUM(C165:C167)</f>
        <v>0</v>
      </c>
      <c r="D164" s="22">
        <f>SUM(D165:D167)</f>
        <v>0</v>
      </c>
      <c r="E164" s="23">
        <f t="shared" ref="E164:E230" si="31">SUM(C164:D164)</f>
        <v>0</v>
      </c>
      <c r="F164" s="24">
        <f t="shared" ref="F164:F230" si="32">IF(OR(E164=0,E$7=0),0,E164/E$7)*100</f>
        <v>0</v>
      </c>
      <c r="G164" s="22">
        <f>SUM(G165:G167)</f>
        <v>0</v>
      </c>
      <c r="H164" s="25">
        <f t="shared" si="29"/>
        <v>0</v>
      </c>
      <c r="I164" s="24">
        <f t="shared" si="30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143</v>
      </c>
      <c r="C165" s="22"/>
      <c r="D165" s="22"/>
      <c r="E165" s="23">
        <f t="shared" si="31"/>
        <v>0</v>
      </c>
      <c r="F165" s="24">
        <f t="shared" si="32"/>
        <v>0</v>
      </c>
      <c r="G165" s="22"/>
      <c r="H165" s="25">
        <f t="shared" si="29"/>
        <v>0</v>
      </c>
      <c r="I165" s="24">
        <f t="shared" si="30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144</v>
      </c>
      <c r="C166" s="22"/>
      <c r="D166" s="22"/>
      <c r="E166" s="23">
        <f t="shared" si="31"/>
        <v>0</v>
      </c>
      <c r="F166" s="24">
        <f t="shared" si="32"/>
        <v>0</v>
      </c>
      <c r="G166" s="22"/>
      <c r="H166" s="25">
        <f t="shared" si="29"/>
        <v>0</v>
      </c>
      <c r="I166" s="24">
        <f t="shared" si="30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4" t="s">
        <v>145</v>
      </c>
      <c r="C167" s="22"/>
      <c r="D167" s="22"/>
      <c r="E167" s="23">
        <f t="shared" si="31"/>
        <v>0</v>
      </c>
      <c r="F167" s="24">
        <f t="shared" si="32"/>
        <v>0</v>
      </c>
      <c r="G167" s="22"/>
      <c r="H167" s="25">
        <f t="shared" si="29"/>
        <v>0</v>
      </c>
      <c r="I167" s="24">
        <f t="shared" si="30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146</v>
      </c>
      <c r="C168" s="22"/>
      <c r="D168" s="22"/>
      <c r="E168" s="23">
        <f t="shared" si="31"/>
        <v>0</v>
      </c>
      <c r="F168" s="24">
        <f t="shared" si="32"/>
        <v>0</v>
      </c>
      <c r="G168" s="22"/>
      <c r="H168" s="25">
        <f t="shared" si="29"/>
        <v>0</v>
      </c>
      <c r="I168" s="24">
        <f t="shared" si="30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147</v>
      </c>
      <c r="C169" s="22"/>
      <c r="D169" s="22"/>
      <c r="E169" s="23">
        <f t="shared" si="31"/>
        <v>0</v>
      </c>
      <c r="F169" s="24">
        <f t="shared" si="32"/>
        <v>0</v>
      </c>
      <c r="G169" s="22"/>
      <c r="H169" s="25">
        <f t="shared" si="29"/>
        <v>0</v>
      </c>
      <c r="I169" s="24">
        <f t="shared" si="30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148</v>
      </c>
      <c r="C170" s="22"/>
      <c r="D170" s="22"/>
      <c r="E170" s="23">
        <f t="shared" si="31"/>
        <v>0</v>
      </c>
      <c r="F170" s="24">
        <f t="shared" si="32"/>
        <v>0</v>
      </c>
      <c r="G170" s="22"/>
      <c r="H170" s="25">
        <f t="shared" si="29"/>
        <v>0</v>
      </c>
      <c r="I170" s="24">
        <f t="shared" si="30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149</v>
      </c>
      <c r="C171" s="22"/>
      <c r="D171" s="22"/>
      <c r="E171" s="23">
        <f t="shared" si="31"/>
        <v>0</v>
      </c>
      <c r="F171" s="24">
        <f t="shared" si="32"/>
        <v>0</v>
      </c>
      <c r="G171" s="22"/>
      <c r="H171" s="25">
        <f t="shared" si="29"/>
        <v>0</v>
      </c>
      <c r="I171" s="24">
        <f t="shared" si="30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74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31"/>
        <v>0</v>
      </c>
      <c r="F172" s="24">
        <f t="shared" si="32"/>
        <v>0</v>
      </c>
      <c r="G172" s="22">
        <f>SUM(G173:G182)+G185+G186+G189+G192+G193+G196+G199+G203</f>
        <v>0</v>
      </c>
      <c r="H172" s="25">
        <f t="shared" si="29"/>
        <v>0</v>
      </c>
      <c r="I172" s="24">
        <f t="shared" si="30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150</v>
      </c>
      <c r="C173" s="22"/>
      <c r="D173" s="22"/>
      <c r="E173" s="23">
        <f t="shared" si="31"/>
        <v>0</v>
      </c>
      <c r="F173" s="24">
        <f t="shared" si="32"/>
        <v>0</v>
      </c>
      <c r="G173" s="22"/>
      <c r="H173" s="25">
        <f t="shared" si="29"/>
        <v>0</v>
      </c>
      <c r="I173" s="24">
        <f t="shared" si="30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151</v>
      </c>
      <c r="C174" s="22"/>
      <c r="D174" s="22"/>
      <c r="E174" s="23">
        <f t="shared" si="31"/>
        <v>0</v>
      </c>
      <c r="F174" s="24">
        <f t="shared" si="32"/>
        <v>0</v>
      </c>
      <c r="G174" s="22"/>
      <c r="H174" s="25">
        <f t="shared" si="29"/>
        <v>0</v>
      </c>
      <c r="I174" s="24">
        <f t="shared" si="30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152</v>
      </c>
      <c r="C175" s="22"/>
      <c r="D175" s="22"/>
      <c r="E175" s="23">
        <f t="shared" si="31"/>
        <v>0</v>
      </c>
      <c r="F175" s="24">
        <f t="shared" si="32"/>
        <v>0</v>
      </c>
      <c r="G175" s="22"/>
      <c r="H175" s="25">
        <f t="shared" si="29"/>
        <v>0</v>
      </c>
      <c r="I175" s="24">
        <f t="shared" si="30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153</v>
      </c>
      <c r="C176" s="22"/>
      <c r="D176" s="22"/>
      <c r="E176" s="23">
        <f t="shared" si="31"/>
        <v>0</v>
      </c>
      <c r="F176" s="24">
        <f t="shared" si="32"/>
        <v>0</v>
      </c>
      <c r="G176" s="22"/>
      <c r="H176" s="25">
        <f t="shared" si="29"/>
        <v>0</v>
      </c>
      <c r="I176" s="24">
        <f t="shared" si="30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154</v>
      </c>
      <c r="C177" s="22"/>
      <c r="D177" s="22"/>
      <c r="E177" s="23">
        <f t="shared" si="31"/>
        <v>0</v>
      </c>
      <c r="F177" s="24">
        <f t="shared" si="32"/>
        <v>0</v>
      </c>
      <c r="G177" s="22"/>
      <c r="H177" s="25">
        <f t="shared" si="29"/>
        <v>0</v>
      </c>
      <c r="I177" s="24">
        <f t="shared" si="30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155</v>
      </c>
      <c r="C178" s="22"/>
      <c r="D178" s="22"/>
      <c r="E178" s="23">
        <f t="shared" si="31"/>
        <v>0</v>
      </c>
      <c r="F178" s="24">
        <f t="shared" si="32"/>
        <v>0</v>
      </c>
      <c r="G178" s="22"/>
      <c r="H178" s="25">
        <f t="shared" si="29"/>
        <v>0</v>
      </c>
      <c r="I178" s="24">
        <f t="shared" si="30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31"/>
        <v>0</v>
      </c>
      <c r="F179" s="24">
        <f t="shared" si="32"/>
        <v>0</v>
      </c>
      <c r="G179" s="22"/>
      <c r="H179" s="25">
        <f t="shared" si="29"/>
        <v>0</v>
      </c>
      <c r="I179" s="24">
        <f t="shared" si="30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31"/>
        <v>0</v>
      </c>
      <c r="F180" s="24">
        <f t="shared" si="32"/>
        <v>0</v>
      </c>
      <c r="G180" s="22"/>
      <c r="H180" s="25">
        <f t="shared" si="29"/>
        <v>0</v>
      </c>
      <c r="I180" s="24">
        <f t="shared" si="30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156</v>
      </c>
      <c r="C181" s="22"/>
      <c r="D181" s="22"/>
      <c r="E181" s="23">
        <f t="shared" si="31"/>
        <v>0</v>
      </c>
      <c r="F181" s="24">
        <f t="shared" si="32"/>
        <v>0</v>
      </c>
      <c r="G181" s="22"/>
      <c r="H181" s="25">
        <f t="shared" si="29"/>
        <v>0</v>
      </c>
      <c r="I181" s="24">
        <f t="shared" si="30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157</v>
      </c>
      <c r="C182" s="22">
        <f>SUM(C183:C184)</f>
        <v>0</v>
      </c>
      <c r="D182" s="22">
        <f>SUM(D183:D184)</f>
        <v>0</v>
      </c>
      <c r="E182" s="23">
        <f t="shared" si="31"/>
        <v>0</v>
      </c>
      <c r="F182" s="24">
        <f t="shared" si="32"/>
        <v>0</v>
      </c>
      <c r="G182" s="22">
        <f>SUM(G183:G184)</f>
        <v>0</v>
      </c>
      <c r="H182" s="25">
        <f t="shared" si="29"/>
        <v>0</v>
      </c>
      <c r="I182" s="24">
        <f t="shared" si="30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4" t="s">
        <v>158</v>
      </c>
      <c r="C183" s="22"/>
      <c r="D183" s="22"/>
      <c r="E183" s="23">
        <f t="shared" si="31"/>
        <v>0</v>
      </c>
      <c r="F183" s="24">
        <f t="shared" si="32"/>
        <v>0</v>
      </c>
      <c r="G183" s="22"/>
      <c r="H183" s="25">
        <f t="shared" si="29"/>
        <v>0</v>
      </c>
      <c r="I183" s="24">
        <f t="shared" si="30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4" t="s">
        <v>159</v>
      </c>
      <c r="C184" s="22"/>
      <c r="D184" s="22"/>
      <c r="E184" s="23">
        <f t="shared" si="31"/>
        <v>0</v>
      </c>
      <c r="F184" s="24">
        <f t="shared" si="32"/>
        <v>0</v>
      </c>
      <c r="G184" s="22"/>
      <c r="H184" s="25">
        <f t="shared" si="29"/>
        <v>0</v>
      </c>
      <c r="I184" s="24">
        <f t="shared" si="30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160</v>
      </c>
      <c r="C185" s="22"/>
      <c r="D185" s="22"/>
      <c r="E185" s="23">
        <f t="shared" si="31"/>
        <v>0</v>
      </c>
      <c r="F185" s="24">
        <f t="shared" si="32"/>
        <v>0</v>
      </c>
      <c r="G185" s="22"/>
      <c r="H185" s="25">
        <f t="shared" si="29"/>
        <v>0</v>
      </c>
      <c r="I185" s="24">
        <f t="shared" si="30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161</v>
      </c>
      <c r="C186" s="22">
        <f>SUM(C187:C188)</f>
        <v>0</v>
      </c>
      <c r="D186" s="22">
        <f>SUM(D187:D188)</f>
        <v>0</v>
      </c>
      <c r="E186" s="23">
        <f t="shared" si="31"/>
        <v>0</v>
      </c>
      <c r="F186" s="24">
        <f t="shared" si="32"/>
        <v>0</v>
      </c>
      <c r="G186" s="22">
        <f>SUM(G187:G188)</f>
        <v>0</v>
      </c>
      <c r="H186" s="25">
        <f t="shared" si="29"/>
        <v>0</v>
      </c>
      <c r="I186" s="24">
        <f t="shared" si="30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4" t="s">
        <v>162</v>
      </c>
      <c r="C187" s="22"/>
      <c r="D187" s="22"/>
      <c r="E187" s="23">
        <f t="shared" si="31"/>
        <v>0</v>
      </c>
      <c r="F187" s="24">
        <f t="shared" si="32"/>
        <v>0</v>
      </c>
      <c r="G187" s="22"/>
      <c r="H187" s="25">
        <f t="shared" si="29"/>
        <v>0</v>
      </c>
      <c r="I187" s="24">
        <f t="shared" si="30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4" t="s">
        <v>163</v>
      </c>
      <c r="C188" s="22"/>
      <c r="D188" s="22"/>
      <c r="E188" s="23">
        <f t="shared" si="31"/>
        <v>0</v>
      </c>
      <c r="F188" s="24">
        <f t="shared" si="32"/>
        <v>0</v>
      </c>
      <c r="G188" s="22"/>
      <c r="H188" s="25">
        <f t="shared" si="29"/>
        <v>0</v>
      </c>
      <c r="I188" s="24">
        <f t="shared" si="30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164</v>
      </c>
      <c r="C189" s="22">
        <f>SUM(C190:C191)</f>
        <v>0</v>
      </c>
      <c r="D189" s="22">
        <f>SUM(D190:D191)</f>
        <v>0</v>
      </c>
      <c r="E189" s="23">
        <f t="shared" si="31"/>
        <v>0</v>
      </c>
      <c r="F189" s="24">
        <f t="shared" si="32"/>
        <v>0</v>
      </c>
      <c r="G189" s="22">
        <f>SUM(G190:G191)</f>
        <v>0</v>
      </c>
      <c r="H189" s="25">
        <f t="shared" si="29"/>
        <v>0</v>
      </c>
      <c r="I189" s="24">
        <f t="shared" si="30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165</v>
      </c>
      <c r="C190" s="22"/>
      <c r="D190" s="22"/>
      <c r="E190" s="23">
        <f t="shared" si="31"/>
        <v>0</v>
      </c>
      <c r="F190" s="24">
        <f t="shared" si="32"/>
        <v>0</v>
      </c>
      <c r="G190" s="22"/>
      <c r="H190" s="25">
        <f t="shared" si="29"/>
        <v>0</v>
      </c>
      <c r="I190" s="24">
        <f t="shared" si="30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166</v>
      </c>
      <c r="C191" s="22"/>
      <c r="D191" s="22"/>
      <c r="E191" s="23">
        <f t="shared" si="31"/>
        <v>0</v>
      </c>
      <c r="F191" s="24">
        <f t="shared" si="32"/>
        <v>0</v>
      </c>
      <c r="G191" s="22"/>
      <c r="H191" s="25">
        <f t="shared" si="29"/>
        <v>0</v>
      </c>
      <c r="I191" s="24">
        <f t="shared" si="30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167</v>
      </c>
      <c r="C192" s="22"/>
      <c r="D192" s="22"/>
      <c r="E192" s="23">
        <f t="shared" si="31"/>
        <v>0</v>
      </c>
      <c r="F192" s="24">
        <f t="shared" si="32"/>
        <v>0</v>
      </c>
      <c r="G192" s="22"/>
      <c r="H192" s="25">
        <f t="shared" si="29"/>
        <v>0</v>
      </c>
      <c r="I192" s="24">
        <f t="shared" si="30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168</v>
      </c>
      <c r="C193" s="22">
        <f>SUM(C194:C195)</f>
        <v>0</v>
      </c>
      <c r="D193" s="22">
        <f>SUM(D194:D195)</f>
        <v>0</v>
      </c>
      <c r="E193" s="23">
        <f t="shared" si="31"/>
        <v>0</v>
      </c>
      <c r="F193" s="24">
        <f t="shared" si="32"/>
        <v>0</v>
      </c>
      <c r="G193" s="22">
        <f>SUM(G194:G195)</f>
        <v>0</v>
      </c>
      <c r="H193" s="25">
        <f t="shared" si="29"/>
        <v>0</v>
      </c>
      <c r="I193" s="24">
        <f t="shared" si="30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5">
        <v>2120611601</v>
      </c>
      <c r="B194" s="28" t="s">
        <v>169</v>
      </c>
      <c r="C194" s="22"/>
      <c r="D194" s="22"/>
      <c r="E194" s="23">
        <f t="shared" si="31"/>
        <v>0</v>
      </c>
      <c r="F194" s="24">
        <f t="shared" si="32"/>
        <v>0</v>
      </c>
      <c r="G194" s="22"/>
      <c r="H194" s="25">
        <f t="shared" si="29"/>
        <v>0</v>
      </c>
      <c r="I194" s="24">
        <f t="shared" si="30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1" t="s">
        <v>170</v>
      </c>
      <c r="C195" s="22"/>
      <c r="D195" s="22"/>
      <c r="E195" s="23">
        <f t="shared" si="31"/>
        <v>0</v>
      </c>
      <c r="F195" s="24">
        <f t="shared" si="32"/>
        <v>0</v>
      </c>
      <c r="G195" s="22"/>
      <c r="H195" s="25">
        <f t="shared" si="29"/>
        <v>0</v>
      </c>
      <c r="I195" s="24">
        <f t="shared" si="30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171</v>
      </c>
      <c r="C196" s="22">
        <f>SUM(C197:C198)</f>
        <v>0</v>
      </c>
      <c r="D196" s="22">
        <f>SUM(D197:D198)</f>
        <v>0</v>
      </c>
      <c r="E196" s="23">
        <f t="shared" si="31"/>
        <v>0</v>
      </c>
      <c r="F196" s="24">
        <f t="shared" si="32"/>
        <v>0</v>
      </c>
      <c r="G196" s="22">
        <f>SUM(G197:G198)</f>
        <v>0</v>
      </c>
      <c r="H196" s="25">
        <f t="shared" si="29"/>
        <v>0</v>
      </c>
      <c r="I196" s="24">
        <f t="shared" si="30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172</v>
      </c>
      <c r="C197" s="22"/>
      <c r="D197" s="22"/>
      <c r="E197" s="23">
        <f t="shared" si="31"/>
        <v>0</v>
      </c>
      <c r="F197" s="24">
        <f t="shared" si="32"/>
        <v>0</v>
      </c>
      <c r="G197" s="22"/>
      <c r="H197" s="25">
        <f t="shared" si="29"/>
        <v>0</v>
      </c>
      <c r="I197" s="24">
        <f t="shared" si="30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173</v>
      </c>
      <c r="C198" s="22"/>
      <c r="D198" s="22"/>
      <c r="E198" s="23">
        <f t="shared" si="31"/>
        <v>0</v>
      </c>
      <c r="F198" s="24">
        <f t="shared" si="32"/>
        <v>0</v>
      </c>
      <c r="G198" s="22"/>
      <c r="H198" s="25">
        <f t="shared" si="29"/>
        <v>0</v>
      </c>
      <c r="I198" s="24">
        <f t="shared" si="30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174</v>
      </c>
      <c r="C199" s="22">
        <f>SUM(C200:C202)</f>
        <v>0</v>
      </c>
      <c r="D199" s="22">
        <f>SUM(D200:D202)</f>
        <v>0</v>
      </c>
      <c r="E199" s="23">
        <f t="shared" si="31"/>
        <v>0</v>
      </c>
      <c r="F199" s="24">
        <f t="shared" si="32"/>
        <v>0</v>
      </c>
      <c r="G199" s="22">
        <f>SUM(G200:G202)</f>
        <v>0</v>
      </c>
      <c r="H199" s="25">
        <f t="shared" si="29"/>
        <v>0</v>
      </c>
      <c r="I199" s="24">
        <f t="shared" si="30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175</v>
      </c>
      <c r="C200" s="22"/>
      <c r="D200" s="22"/>
      <c r="E200" s="23">
        <f t="shared" si="31"/>
        <v>0</v>
      </c>
      <c r="F200" s="24">
        <f t="shared" si="32"/>
        <v>0</v>
      </c>
      <c r="G200" s="22"/>
      <c r="H200" s="25">
        <f t="shared" si="29"/>
        <v>0</v>
      </c>
      <c r="I200" s="24">
        <f t="shared" si="30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176</v>
      </c>
      <c r="C201" s="22"/>
      <c r="D201" s="22"/>
      <c r="E201" s="23">
        <f t="shared" si="31"/>
        <v>0</v>
      </c>
      <c r="F201" s="24">
        <f t="shared" si="32"/>
        <v>0</v>
      </c>
      <c r="G201" s="22"/>
      <c r="H201" s="25">
        <f t="shared" si="29"/>
        <v>0</v>
      </c>
      <c r="I201" s="24">
        <f t="shared" si="30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177</v>
      </c>
      <c r="C202" s="22"/>
      <c r="D202" s="22"/>
      <c r="E202" s="23">
        <f t="shared" si="31"/>
        <v>0</v>
      </c>
      <c r="F202" s="24">
        <f t="shared" si="32"/>
        <v>0</v>
      </c>
      <c r="G202" s="22"/>
      <c r="H202" s="25">
        <f t="shared" si="29"/>
        <v>0</v>
      </c>
      <c r="I202" s="24">
        <f t="shared" si="30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1" t="s">
        <v>178</v>
      </c>
      <c r="C203" s="22"/>
      <c r="D203" s="22"/>
      <c r="E203" s="23">
        <f t="shared" si="31"/>
        <v>0</v>
      </c>
      <c r="F203" s="24">
        <f t="shared" si="32"/>
        <v>0</v>
      </c>
      <c r="G203" s="22"/>
      <c r="H203" s="25">
        <f t="shared" si="29"/>
        <v>0</v>
      </c>
      <c r="I203" s="24">
        <f t="shared" si="30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1" t="s">
        <v>179</v>
      </c>
      <c r="C204" s="22">
        <f>SUM(C205)</f>
        <v>0</v>
      </c>
      <c r="D204" s="22">
        <f>SUM(D205)</f>
        <v>0</v>
      </c>
      <c r="E204" s="23">
        <f t="shared" si="31"/>
        <v>0</v>
      </c>
      <c r="F204" s="24">
        <f t="shared" si="32"/>
        <v>0</v>
      </c>
      <c r="G204" s="22">
        <f>SUM(G205)</f>
        <v>0</v>
      </c>
      <c r="H204" s="25">
        <f t="shared" si="29"/>
        <v>0</v>
      </c>
      <c r="I204" s="24">
        <f t="shared" si="30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1" t="s">
        <v>180</v>
      </c>
      <c r="C205" s="22"/>
      <c r="D205" s="22"/>
      <c r="E205" s="23">
        <f t="shared" si="31"/>
        <v>0</v>
      </c>
      <c r="F205" s="24">
        <f t="shared" si="32"/>
        <v>0</v>
      </c>
      <c r="G205" s="22"/>
      <c r="H205" s="25">
        <f t="shared" si="29"/>
        <v>0</v>
      </c>
      <c r="I205" s="24">
        <f t="shared" si="30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5">
        <v>21209</v>
      </c>
      <c r="B206" s="28" t="s">
        <v>181</v>
      </c>
      <c r="C206" s="22"/>
      <c r="D206" s="22"/>
      <c r="E206" s="23">
        <f t="shared" si="31"/>
        <v>0</v>
      </c>
      <c r="F206" s="24">
        <f t="shared" si="32"/>
        <v>0</v>
      </c>
      <c r="G206" s="22"/>
      <c r="H206" s="25">
        <f t="shared" si="29"/>
        <v>0</v>
      </c>
      <c r="I206" s="24">
        <f t="shared" si="30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182</v>
      </c>
      <c r="C207" s="22">
        <f>SUM(C208:C209)</f>
        <v>0</v>
      </c>
      <c r="D207" s="22">
        <f>SUM(D208:D209)</f>
        <v>0</v>
      </c>
      <c r="E207" s="23">
        <f t="shared" si="31"/>
        <v>0</v>
      </c>
      <c r="F207" s="24">
        <f t="shared" si="32"/>
        <v>0</v>
      </c>
      <c r="G207" s="22">
        <f>SUM(G208:G209)</f>
        <v>0</v>
      </c>
      <c r="H207" s="25">
        <f t="shared" si="29"/>
        <v>0</v>
      </c>
      <c r="I207" s="24">
        <f t="shared" si="30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183</v>
      </c>
      <c r="C208" s="22"/>
      <c r="D208" s="22"/>
      <c r="E208" s="23">
        <f t="shared" si="31"/>
        <v>0</v>
      </c>
      <c r="F208" s="24">
        <f t="shared" si="32"/>
        <v>0</v>
      </c>
      <c r="G208" s="22"/>
      <c r="H208" s="25">
        <f t="shared" si="29"/>
        <v>0</v>
      </c>
      <c r="I208" s="24">
        <f t="shared" si="30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184</v>
      </c>
      <c r="C209" s="22"/>
      <c r="D209" s="22"/>
      <c r="E209" s="23">
        <f t="shared" si="31"/>
        <v>0</v>
      </c>
      <c r="F209" s="24">
        <f t="shared" si="32"/>
        <v>0</v>
      </c>
      <c r="G209" s="22"/>
      <c r="H209" s="25">
        <f t="shared" si="29"/>
        <v>0</v>
      </c>
      <c r="I209" s="24">
        <f t="shared" si="30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4" t="s">
        <v>185</v>
      </c>
      <c r="C210" s="22"/>
      <c r="D210" s="22"/>
      <c r="E210" s="23">
        <f t="shared" si="31"/>
        <v>0</v>
      </c>
      <c r="F210" s="24">
        <f t="shared" si="32"/>
        <v>0</v>
      </c>
      <c r="G210" s="22"/>
      <c r="H210" s="25">
        <f t="shared" si="29"/>
        <v>0</v>
      </c>
      <c r="I210" s="24">
        <f t="shared" si="30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4" t="s">
        <v>186</v>
      </c>
      <c r="C211" s="22"/>
      <c r="D211" s="22"/>
      <c r="E211" s="23">
        <f t="shared" si="31"/>
        <v>0</v>
      </c>
      <c r="F211" s="24">
        <f t="shared" si="32"/>
        <v>0</v>
      </c>
      <c r="G211" s="22"/>
      <c r="H211" s="25">
        <f t="shared" si="29"/>
        <v>0</v>
      </c>
      <c r="I211" s="24">
        <f t="shared" si="30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4" t="s">
        <v>187</v>
      </c>
      <c r="C212" s="22"/>
      <c r="D212" s="22"/>
      <c r="E212" s="23">
        <f t="shared" si="31"/>
        <v>0</v>
      </c>
      <c r="F212" s="24">
        <f t="shared" si="32"/>
        <v>0</v>
      </c>
      <c r="G212" s="22"/>
      <c r="H212" s="25">
        <f t="shared" si="29"/>
        <v>0</v>
      </c>
      <c r="I212" s="24">
        <f t="shared" si="30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5">
        <v>21299</v>
      </c>
      <c r="B213" s="28" t="s">
        <v>188</v>
      </c>
      <c r="C213" s="22"/>
      <c r="D213" s="22"/>
      <c r="E213" s="23">
        <f t="shared" si="31"/>
        <v>0</v>
      </c>
      <c r="F213" s="24">
        <f t="shared" si="32"/>
        <v>0</v>
      </c>
      <c r="G213" s="22"/>
      <c r="H213" s="25">
        <f t="shared" si="29"/>
        <v>0</v>
      </c>
      <c r="I213" s="24">
        <f t="shared" si="30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189</v>
      </c>
      <c r="C214" s="22">
        <f>SUM(C215:C217)</f>
        <v>0</v>
      </c>
      <c r="D214" s="22">
        <f>SUM(D215:D217)</f>
        <v>0</v>
      </c>
      <c r="E214" s="23">
        <f t="shared" si="31"/>
        <v>0</v>
      </c>
      <c r="F214" s="24">
        <f t="shared" si="32"/>
        <v>0</v>
      </c>
      <c r="G214" s="22">
        <f>SUM(G215:G217)</f>
        <v>0</v>
      </c>
      <c r="H214" s="25">
        <f t="shared" si="29"/>
        <v>0</v>
      </c>
      <c r="I214" s="24">
        <f t="shared" si="30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190</v>
      </c>
      <c r="C215" s="22"/>
      <c r="D215" s="22"/>
      <c r="E215" s="23">
        <f t="shared" ref="E215" si="33">SUM(C215:D215)</f>
        <v>0</v>
      </c>
      <c r="F215" s="24">
        <f t="shared" si="32"/>
        <v>0</v>
      </c>
      <c r="G215" s="22"/>
      <c r="H215" s="25">
        <f t="shared" si="29"/>
        <v>0</v>
      </c>
      <c r="I215" s="24">
        <f t="shared" ref="I215:I278" si="34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189</v>
      </c>
      <c r="C216" s="22"/>
      <c r="D216" s="22"/>
      <c r="E216" s="23">
        <f t="shared" si="31"/>
        <v>0</v>
      </c>
      <c r="F216" s="24">
        <f t="shared" si="32"/>
        <v>0</v>
      </c>
      <c r="G216" s="22"/>
      <c r="H216" s="25">
        <f t="shared" si="29"/>
        <v>0</v>
      </c>
      <c r="I216" s="24">
        <f t="shared" si="34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191</v>
      </c>
      <c r="C217" s="22"/>
      <c r="D217" s="22"/>
      <c r="E217" s="23">
        <f t="shared" si="31"/>
        <v>0</v>
      </c>
      <c r="F217" s="24">
        <f t="shared" si="32"/>
        <v>0</v>
      </c>
      <c r="G217" s="22"/>
      <c r="H217" s="25">
        <f t="shared" si="29"/>
        <v>0</v>
      </c>
      <c r="I217" s="24">
        <f t="shared" si="34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192</v>
      </c>
      <c r="C218" s="17">
        <f>SUM(C219+C248+C254+C262+C297)</f>
        <v>0</v>
      </c>
      <c r="D218" s="17">
        <f>SUM(D219+D248+D254+D262+D297)</f>
        <v>0</v>
      </c>
      <c r="E218" s="18">
        <f t="shared" si="31"/>
        <v>0</v>
      </c>
      <c r="F218" s="19">
        <f t="shared" si="32"/>
        <v>0</v>
      </c>
      <c r="G218" s="17">
        <f>SUM(G219+G248+G254+G262+G297)</f>
        <v>0</v>
      </c>
      <c r="H218" s="25">
        <f t="shared" si="29"/>
        <v>0</v>
      </c>
      <c r="I218" s="24">
        <f t="shared" si="34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193</v>
      </c>
      <c r="C219" s="22">
        <f>SUM(C220+C239+C240+C243+C244+C245)</f>
        <v>0</v>
      </c>
      <c r="D219" s="22">
        <f>SUM(D220+D239+D240+D243+D244+D245)</f>
        <v>0</v>
      </c>
      <c r="E219" s="23">
        <f t="shared" si="31"/>
        <v>0</v>
      </c>
      <c r="F219" s="24">
        <f t="shared" si="32"/>
        <v>0</v>
      </c>
      <c r="G219" s="22">
        <f>SUM(G220+G239+G240+G243+G244+G245)</f>
        <v>0</v>
      </c>
      <c r="H219" s="25">
        <f t="shared" si="29"/>
        <v>0</v>
      </c>
      <c r="I219" s="24">
        <f t="shared" si="34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194</v>
      </c>
      <c r="C220" s="22">
        <f>SUM(C234:C238)+C221+C227</f>
        <v>0</v>
      </c>
      <c r="D220" s="22">
        <f>SUM(D234:D238)+D221+D227</f>
        <v>0</v>
      </c>
      <c r="E220" s="23">
        <f t="shared" si="31"/>
        <v>0</v>
      </c>
      <c r="F220" s="24">
        <f t="shared" si="32"/>
        <v>0</v>
      </c>
      <c r="G220" s="22">
        <f>SUM(G234:G238)+G221+G227</f>
        <v>0</v>
      </c>
      <c r="H220" s="25">
        <f t="shared" si="29"/>
        <v>0</v>
      </c>
      <c r="I220" s="24">
        <f t="shared" si="34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195</v>
      </c>
      <c r="C221" s="22">
        <f>SUM(C222:C226)</f>
        <v>0</v>
      </c>
      <c r="D221" s="22">
        <f>SUM(D222:D226)</f>
        <v>0</v>
      </c>
      <c r="E221" s="23">
        <f t="shared" si="31"/>
        <v>0</v>
      </c>
      <c r="F221" s="24">
        <f t="shared" si="32"/>
        <v>0</v>
      </c>
      <c r="G221" s="22">
        <f>SUM(G222:G226)</f>
        <v>0</v>
      </c>
      <c r="H221" s="25">
        <f t="shared" si="29"/>
        <v>0</v>
      </c>
      <c r="I221" s="24">
        <f t="shared" si="34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196</v>
      </c>
      <c r="C222" s="22"/>
      <c r="D222" s="22"/>
      <c r="E222" s="23">
        <f t="shared" si="31"/>
        <v>0</v>
      </c>
      <c r="F222" s="24">
        <f t="shared" si="32"/>
        <v>0</v>
      </c>
      <c r="G222" s="22"/>
      <c r="H222" s="25">
        <f t="shared" si="29"/>
        <v>0</v>
      </c>
      <c r="I222" s="24">
        <f t="shared" si="34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197</v>
      </c>
      <c r="C223" s="22"/>
      <c r="D223" s="22"/>
      <c r="E223" s="23">
        <f t="shared" si="31"/>
        <v>0</v>
      </c>
      <c r="F223" s="24">
        <f t="shared" si="32"/>
        <v>0</v>
      </c>
      <c r="G223" s="22"/>
      <c r="H223" s="25">
        <f t="shared" si="29"/>
        <v>0</v>
      </c>
      <c r="I223" s="24">
        <f t="shared" si="34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198</v>
      </c>
      <c r="C224" s="22"/>
      <c r="D224" s="22"/>
      <c r="E224" s="23">
        <f t="shared" si="31"/>
        <v>0</v>
      </c>
      <c r="F224" s="24">
        <f t="shared" si="32"/>
        <v>0</v>
      </c>
      <c r="G224" s="22"/>
      <c r="H224" s="25">
        <f t="shared" si="29"/>
        <v>0</v>
      </c>
      <c r="I224" s="24">
        <f t="shared" si="34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199</v>
      </c>
      <c r="C225" s="22"/>
      <c r="D225" s="22"/>
      <c r="E225" s="23">
        <f t="shared" si="31"/>
        <v>0</v>
      </c>
      <c r="F225" s="24">
        <f t="shared" si="32"/>
        <v>0</v>
      </c>
      <c r="G225" s="22"/>
      <c r="H225" s="25">
        <f t="shared" si="29"/>
        <v>0</v>
      </c>
      <c r="I225" s="24">
        <f t="shared" si="34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200</v>
      </c>
      <c r="C226" s="22"/>
      <c r="D226" s="22"/>
      <c r="E226" s="23">
        <f>SUM(C226:D226)</f>
        <v>0</v>
      </c>
      <c r="F226" s="24">
        <f t="shared" si="32"/>
        <v>0</v>
      </c>
      <c r="G226" s="22"/>
      <c r="H226" s="25">
        <f t="shared" si="29"/>
        <v>0</v>
      </c>
      <c r="I226" s="24">
        <f t="shared" si="34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201</v>
      </c>
      <c r="C227" s="22">
        <f>SUM(C231:C233)+C228</f>
        <v>0</v>
      </c>
      <c r="D227" s="22">
        <f>SUM(D231:D233)+D228</f>
        <v>0</v>
      </c>
      <c r="E227" s="23">
        <f t="shared" si="31"/>
        <v>0</v>
      </c>
      <c r="F227" s="24">
        <f t="shared" si="32"/>
        <v>0</v>
      </c>
      <c r="G227" s="22">
        <f>SUM(G231:G233)+G228</f>
        <v>0</v>
      </c>
      <c r="H227" s="25">
        <f t="shared" si="29"/>
        <v>0</v>
      </c>
      <c r="I227" s="24">
        <f t="shared" si="34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196</v>
      </c>
      <c r="C228" s="22"/>
      <c r="D228" s="22"/>
      <c r="E228" s="23">
        <f t="shared" si="31"/>
        <v>0</v>
      </c>
      <c r="F228" s="24">
        <f t="shared" si="32"/>
        <v>0</v>
      </c>
      <c r="G228" s="22"/>
      <c r="H228" s="25">
        <f t="shared" si="29"/>
        <v>0</v>
      </c>
      <c r="I228" s="24">
        <f t="shared" si="34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202</v>
      </c>
      <c r="C229" s="22">
        <f>SUM(C230)</f>
        <v>0</v>
      </c>
      <c r="D229" s="22">
        <f>SUM(D230)</f>
        <v>0</v>
      </c>
      <c r="E229" s="23">
        <f t="shared" si="31"/>
        <v>0</v>
      </c>
      <c r="F229" s="24">
        <f t="shared" si="32"/>
        <v>0</v>
      </c>
      <c r="G229" s="22">
        <f>SUM(G230)</f>
        <v>0</v>
      </c>
      <c r="H229" s="25">
        <f t="shared" ref="H229:H292" si="35">IF(OR(G229=0,E229=0),0,G229/E229)*100</f>
        <v>0</v>
      </c>
      <c r="I229" s="24">
        <f t="shared" si="34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203</v>
      </c>
      <c r="C230" s="22">
        <f>SUM(C231)</f>
        <v>0</v>
      </c>
      <c r="D230" s="22">
        <f>SUM(D231)</f>
        <v>0</v>
      </c>
      <c r="E230" s="23">
        <f t="shared" si="31"/>
        <v>0</v>
      </c>
      <c r="F230" s="24">
        <f t="shared" si="32"/>
        <v>0</v>
      </c>
      <c r="G230" s="22">
        <f>SUM(G231)</f>
        <v>0</v>
      </c>
      <c r="H230" s="25">
        <f t="shared" si="35"/>
        <v>0</v>
      </c>
      <c r="I230" s="24">
        <f t="shared" si="34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204</v>
      </c>
      <c r="C231" s="22"/>
      <c r="D231" s="22"/>
      <c r="E231" s="23">
        <f t="shared" ref="E231:E302" si="36">SUM(C231:D231)</f>
        <v>0</v>
      </c>
      <c r="F231" s="24">
        <f t="shared" ref="F231:F302" si="37">IF(OR(E231=0,E$7=0),0,E231/E$7)*100</f>
        <v>0</v>
      </c>
      <c r="G231" s="22"/>
      <c r="H231" s="25">
        <f t="shared" si="35"/>
        <v>0</v>
      </c>
      <c r="I231" s="24">
        <f t="shared" si="34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205</v>
      </c>
      <c r="C232" s="22"/>
      <c r="D232" s="22"/>
      <c r="E232" s="23">
        <f t="shared" si="36"/>
        <v>0</v>
      </c>
      <c r="F232" s="24">
        <f t="shared" si="37"/>
        <v>0</v>
      </c>
      <c r="G232" s="22"/>
      <c r="H232" s="25">
        <f t="shared" si="35"/>
        <v>0</v>
      </c>
      <c r="I232" s="24">
        <f t="shared" si="34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197</v>
      </c>
      <c r="C233" s="22"/>
      <c r="D233" s="22"/>
      <c r="E233" s="23">
        <f t="shared" si="36"/>
        <v>0</v>
      </c>
      <c r="F233" s="24">
        <f t="shared" si="37"/>
        <v>0</v>
      </c>
      <c r="G233" s="22"/>
      <c r="H233" s="25">
        <f t="shared" si="35"/>
        <v>0</v>
      </c>
      <c r="I233" s="24">
        <f t="shared" si="34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206</v>
      </c>
      <c r="C234" s="22"/>
      <c r="D234" s="22"/>
      <c r="E234" s="23">
        <f t="shared" si="36"/>
        <v>0</v>
      </c>
      <c r="F234" s="24">
        <f t="shared" si="37"/>
        <v>0</v>
      </c>
      <c r="G234" s="22"/>
      <c r="H234" s="25">
        <f t="shared" si="35"/>
        <v>0</v>
      </c>
      <c r="I234" s="24">
        <f t="shared" si="34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207</v>
      </c>
      <c r="C235" s="22"/>
      <c r="D235" s="22"/>
      <c r="E235" s="23">
        <f t="shared" si="36"/>
        <v>0</v>
      </c>
      <c r="F235" s="24">
        <f t="shared" si="37"/>
        <v>0</v>
      </c>
      <c r="G235" s="22"/>
      <c r="H235" s="25">
        <f t="shared" si="35"/>
        <v>0</v>
      </c>
      <c r="I235" s="24">
        <f t="shared" si="34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208</v>
      </c>
      <c r="C236" s="22"/>
      <c r="D236" s="22"/>
      <c r="E236" s="23">
        <f t="shared" si="36"/>
        <v>0</v>
      </c>
      <c r="F236" s="24">
        <f t="shared" si="37"/>
        <v>0</v>
      </c>
      <c r="G236" s="22"/>
      <c r="H236" s="25">
        <f t="shared" si="35"/>
        <v>0</v>
      </c>
      <c r="I236" s="24">
        <f t="shared" si="34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209</v>
      </c>
      <c r="C237" s="22"/>
      <c r="D237" s="22"/>
      <c r="E237" s="23">
        <f t="shared" si="36"/>
        <v>0</v>
      </c>
      <c r="F237" s="24">
        <f t="shared" si="37"/>
        <v>0</v>
      </c>
      <c r="G237" s="22"/>
      <c r="H237" s="25">
        <f t="shared" si="35"/>
        <v>0</v>
      </c>
      <c r="I237" s="24">
        <f t="shared" si="34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210</v>
      </c>
      <c r="C238" s="22"/>
      <c r="D238" s="22"/>
      <c r="E238" s="23">
        <f t="shared" si="36"/>
        <v>0</v>
      </c>
      <c r="F238" s="24">
        <f t="shared" si="37"/>
        <v>0</v>
      </c>
      <c r="G238" s="22"/>
      <c r="H238" s="25">
        <f t="shared" si="35"/>
        <v>0</v>
      </c>
      <c r="I238" s="24">
        <f t="shared" si="34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211</v>
      </c>
      <c r="C239" s="22"/>
      <c r="D239" s="22"/>
      <c r="E239" s="23">
        <f t="shared" si="36"/>
        <v>0</v>
      </c>
      <c r="F239" s="24">
        <f t="shared" si="37"/>
        <v>0</v>
      </c>
      <c r="G239" s="22"/>
      <c r="H239" s="25">
        <f t="shared" si="35"/>
        <v>0</v>
      </c>
      <c r="I239" s="24">
        <f t="shared" si="34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212</v>
      </c>
      <c r="C240" s="22">
        <f>SUM(C241:C242)</f>
        <v>0</v>
      </c>
      <c r="D240" s="22">
        <f>SUM(D241:D242)</f>
        <v>0</v>
      </c>
      <c r="E240" s="23">
        <f t="shared" si="36"/>
        <v>0</v>
      </c>
      <c r="F240" s="24">
        <f t="shared" si="37"/>
        <v>0</v>
      </c>
      <c r="G240" s="22">
        <f>SUM(G241:G242)</f>
        <v>0</v>
      </c>
      <c r="H240" s="25">
        <f t="shared" si="35"/>
        <v>0</v>
      </c>
      <c r="I240" s="24">
        <f t="shared" si="34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73</v>
      </c>
      <c r="C241" s="22"/>
      <c r="D241" s="22"/>
      <c r="E241" s="23">
        <f t="shared" si="36"/>
        <v>0</v>
      </c>
      <c r="F241" s="24">
        <f t="shared" si="37"/>
        <v>0</v>
      </c>
      <c r="G241" s="22"/>
      <c r="H241" s="25">
        <f t="shared" si="35"/>
        <v>0</v>
      </c>
      <c r="I241" s="24">
        <f t="shared" si="34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213</v>
      </c>
      <c r="C242" s="22"/>
      <c r="D242" s="22"/>
      <c r="E242" s="23">
        <f t="shared" si="36"/>
        <v>0</v>
      </c>
      <c r="F242" s="24">
        <f t="shared" si="37"/>
        <v>0</v>
      </c>
      <c r="G242" s="22"/>
      <c r="H242" s="25">
        <f t="shared" si="35"/>
        <v>0</v>
      </c>
      <c r="I242" s="24">
        <f t="shared" si="34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214</v>
      </c>
      <c r="C243" s="22"/>
      <c r="D243" s="22"/>
      <c r="E243" s="23">
        <f t="shared" si="36"/>
        <v>0</v>
      </c>
      <c r="F243" s="24">
        <f t="shared" si="37"/>
        <v>0</v>
      </c>
      <c r="G243" s="22"/>
      <c r="H243" s="25">
        <f t="shared" si="35"/>
        <v>0</v>
      </c>
      <c r="I243" s="24">
        <f t="shared" si="34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215</v>
      </c>
      <c r="C244" s="22"/>
      <c r="D244" s="22"/>
      <c r="E244" s="23">
        <f t="shared" si="36"/>
        <v>0</v>
      </c>
      <c r="F244" s="24">
        <f t="shared" si="37"/>
        <v>0</v>
      </c>
      <c r="G244" s="22"/>
      <c r="H244" s="25">
        <f t="shared" si="35"/>
        <v>0</v>
      </c>
      <c r="I244" s="24">
        <f t="shared" si="34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216</v>
      </c>
      <c r="C245" s="22">
        <f>SUM(C246:C247)</f>
        <v>0</v>
      </c>
      <c r="D245" s="22">
        <f>SUM(D246:D247)</f>
        <v>0</v>
      </c>
      <c r="E245" s="23">
        <f t="shared" si="36"/>
        <v>0</v>
      </c>
      <c r="F245" s="24">
        <f t="shared" si="37"/>
        <v>0</v>
      </c>
      <c r="G245" s="22">
        <f>SUM(G246:G247)</f>
        <v>0</v>
      </c>
      <c r="H245" s="25">
        <f t="shared" si="35"/>
        <v>0</v>
      </c>
      <c r="I245" s="24">
        <f t="shared" si="34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217</v>
      </c>
      <c r="C246" s="22"/>
      <c r="D246" s="22"/>
      <c r="E246" s="23">
        <f t="shared" si="36"/>
        <v>0</v>
      </c>
      <c r="F246" s="24">
        <f t="shared" si="37"/>
        <v>0</v>
      </c>
      <c r="G246" s="22"/>
      <c r="H246" s="25">
        <f t="shared" si="35"/>
        <v>0</v>
      </c>
      <c r="I246" s="24">
        <f t="shared" si="34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218</v>
      </c>
      <c r="C247" s="22"/>
      <c r="D247" s="22"/>
      <c r="E247" s="23">
        <f t="shared" si="36"/>
        <v>0</v>
      </c>
      <c r="F247" s="24">
        <f t="shared" si="37"/>
        <v>0</v>
      </c>
      <c r="G247" s="22"/>
      <c r="H247" s="25">
        <f t="shared" si="35"/>
        <v>0</v>
      </c>
      <c r="I247" s="24">
        <f t="shared" si="34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219</v>
      </c>
      <c r="C248" s="22">
        <f>SUM(C249:C250)</f>
        <v>0</v>
      </c>
      <c r="D248" s="22">
        <f>SUM(D249:D250)</f>
        <v>0</v>
      </c>
      <c r="E248" s="23">
        <f t="shared" si="36"/>
        <v>0</v>
      </c>
      <c r="F248" s="24">
        <f t="shared" si="37"/>
        <v>0</v>
      </c>
      <c r="G248" s="22">
        <f>SUM(G249:G250)</f>
        <v>0</v>
      </c>
      <c r="H248" s="25">
        <f t="shared" si="35"/>
        <v>0</v>
      </c>
      <c r="I248" s="24">
        <f t="shared" si="34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220</v>
      </c>
      <c r="C249" s="22"/>
      <c r="D249" s="22"/>
      <c r="E249" s="23">
        <f t="shared" si="36"/>
        <v>0</v>
      </c>
      <c r="F249" s="24">
        <f t="shared" si="37"/>
        <v>0</v>
      </c>
      <c r="G249" s="22"/>
      <c r="H249" s="25">
        <f t="shared" si="35"/>
        <v>0</v>
      </c>
      <c r="I249" s="24">
        <f t="shared" si="34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221</v>
      </c>
      <c r="C250" s="22">
        <f>SUM(C251:C253)</f>
        <v>0</v>
      </c>
      <c r="D250" s="22">
        <f>SUM(D251:D253)</f>
        <v>0</v>
      </c>
      <c r="E250" s="23">
        <f t="shared" si="36"/>
        <v>0</v>
      </c>
      <c r="F250" s="24">
        <f t="shared" si="37"/>
        <v>0</v>
      </c>
      <c r="G250" s="22">
        <f>SUM(G251:G253)</f>
        <v>0</v>
      </c>
      <c r="H250" s="25">
        <f t="shared" si="35"/>
        <v>0</v>
      </c>
      <c r="I250" s="24">
        <f t="shared" si="34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222</v>
      </c>
      <c r="C251" s="22"/>
      <c r="D251" s="22"/>
      <c r="E251" s="23">
        <f t="shared" si="36"/>
        <v>0</v>
      </c>
      <c r="F251" s="24">
        <f t="shared" si="37"/>
        <v>0</v>
      </c>
      <c r="G251" s="22"/>
      <c r="H251" s="25">
        <f t="shared" si="35"/>
        <v>0</v>
      </c>
      <c r="I251" s="24">
        <f t="shared" si="34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223</v>
      </c>
      <c r="C252" s="22"/>
      <c r="D252" s="22"/>
      <c r="E252" s="23">
        <f t="shared" si="36"/>
        <v>0</v>
      </c>
      <c r="F252" s="24">
        <f t="shared" si="37"/>
        <v>0</v>
      </c>
      <c r="G252" s="22"/>
      <c r="H252" s="25">
        <f t="shared" si="35"/>
        <v>0</v>
      </c>
      <c r="I252" s="24">
        <f t="shared" si="34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224</v>
      </c>
      <c r="C253" s="22"/>
      <c r="D253" s="22"/>
      <c r="E253" s="23">
        <f t="shared" si="36"/>
        <v>0</v>
      </c>
      <c r="F253" s="24">
        <f t="shared" si="37"/>
        <v>0</v>
      </c>
      <c r="G253" s="22"/>
      <c r="H253" s="25">
        <f t="shared" si="35"/>
        <v>0</v>
      </c>
      <c r="I253" s="24">
        <f t="shared" si="34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225</v>
      </c>
      <c r="C254" s="22">
        <f>SUM(C255:C261)</f>
        <v>0</v>
      </c>
      <c r="D254" s="22">
        <f>SUM(D255:D261)</f>
        <v>0</v>
      </c>
      <c r="E254" s="23">
        <f t="shared" si="36"/>
        <v>0</v>
      </c>
      <c r="F254" s="24">
        <f t="shared" si="37"/>
        <v>0</v>
      </c>
      <c r="G254" s="22">
        <f>SUM(G255:G261)</f>
        <v>0</v>
      </c>
      <c r="H254" s="25">
        <f t="shared" si="35"/>
        <v>0</v>
      </c>
      <c r="I254" s="24">
        <f t="shared" si="34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226</v>
      </c>
      <c r="C255" s="22"/>
      <c r="D255" s="22"/>
      <c r="E255" s="23">
        <f t="shared" si="36"/>
        <v>0</v>
      </c>
      <c r="F255" s="24">
        <f t="shared" si="37"/>
        <v>0</v>
      </c>
      <c r="G255" s="22"/>
      <c r="H255" s="25">
        <f t="shared" si="35"/>
        <v>0</v>
      </c>
      <c r="I255" s="24">
        <f t="shared" si="34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6" t="s">
        <v>227</v>
      </c>
      <c r="C256" s="22"/>
      <c r="D256" s="22"/>
      <c r="E256" s="23">
        <f t="shared" si="36"/>
        <v>0</v>
      </c>
      <c r="F256" s="24">
        <f t="shared" si="37"/>
        <v>0</v>
      </c>
      <c r="G256" s="22"/>
      <c r="H256" s="25">
        <f t="shared" si="35"/>
        <v>0</v>
      </c>
      <c r="I256" s="24">
        <f t="shared" si="34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7" t="s">
        <v>228</v>
      </c>
      <c r="C257" s="22"/>
      <c r="D257" s="22"/>
      <c r="E257" s="23">
        <f t="shared" si="36"/>
        <v>0</v>
      </c>
      <c r="F257" s="24">
        <f t="shared" si="37"/>
        <v>0</v>
      </c>
      <c r="G257" s="22"/>
      <c r="H257" s="25">
        <f t="shared" si="35"/>
        <v>0</v>
      </c>
      <c r="I257" s="24">
        <f t="shared" si="34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7" t="s">
        <v>229</v>
      </c>
      <c r="C258" s="22"/>
      <c r="D258" s="22"/>
      <c r="E258" s="23">
        <f t="shared" si="36"/>
        <v>0</v>
      </c>
      <c r="F258" s="24">
        <f t="shared" si="37"/>
        <v>0</v>
      </c>
      <c r="G258" s="22"/>
      <c r="H258" s="25">
        <f t="shared" si="35"/>
        <v>0</v>
      </c>
      <c r="I258" s="24">
        <f t="shared" si="34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7" t="s">
        <v>230</v>
      </c>
      <c r="C259" s="22"/>
      <c r="D259" s="22"/>
      <c r="E259" s="23">
        <f t="shared" si="36"/>
        <v>0</v>
      </c>
      <c r="F259" s="24">
        <f t="shared" si="37"/>
        <v>0</v>
      </c>
      <c r="G259" s="22"/>
      <c r="H259" s="25">
        <f t="shared" si="35"/>
        <v>0</v>
      </c>
      <c r="I259" s="24">
        <f t="shared" si="34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7" t="s">
        <v>231</v>
      </c>
      <c r="C260" s="22"/>
      <c r="D260" s="22"/>
      <c r="E260" s="23">
        <f t="shared" si="36"/>
        <v>0</v>
      </c>
      <c r="F260" s="24">
        <f t="shared" si="37"/>
        <v>0</v>
      </c>
      <c r="G260" s="22"/>
      <c r="H260" s="25">
        <f t="shared" si="35"/>
        <v>0</v>
      </c>
      <c r="I260" s="24">
        <f t="shared" si="34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6" t="s">
        <v>232</v>
      </c>
      <c r="C261" s="22"/>
      <c r="D261" s="22"/>
      <c r="E261" s="23">
        <f t="shared" si="36"/>
        <v>0</v>
      </c>
      <c r="F261" s="24">
        <f t="shared" si="37"/>
        <v>0</v>
      </c>
      <c r="G261" s="22"/>
      <c r="H261" s="25">
        <f t="shared" si="35"/>
        <v>0</v>
      </c>
      <c r="I261" s="24">
        <f t="shared" si="34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183</v>
      </c>
      <c r="C262" s="22">
        <f>SUM(C280:C296)+C263+C269+C277+C278</f>
        <v>0</v>
      </c>
      <c r="D262" s="22">
        <f>SUM(D280:D296)+D263+D269+D277+D278</f>
        <v>0</v>
      </c>
      <c r="E262" s="23">
        <f t="shared" si="36"/>
        <v>0</v>
      </c>
      <c r="F262" s="24">
        <f t="shared" si="37"/>
        <v>0</v>
      </c>
      <c r="G262" s="22">
        <f>SUM(G280:G296)+G263+G269+G277+G278</f>
        <v>0</v>
      </c>
      <c r="H262" s="25">
        <f t="shared" si="35"/>
        <v>0</v>
      </c>
      <c r="I262" s="24">
        <f t="shared" si="34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233</v>
      </c>
      <c r="C263" s="22">
        <f>SUM(C264:C268)-C265</f>
        <v>0</v>
      </c>
      <c r="D263" s="22">
        <f>SUM(D264:D268)-D265</f>
        <v>0</v>
      </c>
      <c r="E263" s="23">
        <f t="shared" si="36"/>
        <v>0</v>
      </c>
      <c r="F263" s="24">
        <f t="shared" si="37"/>
        <v>0</v>
      </c>
      <c r="G263" s="22">
        <f>SUM(G264:G268)-G265</f>
        <v>0</v>
      </c>
      <c r="H263" s="25">
        <f t="shared" si="35"/>
        <v>0</v>
      </c>
      <c r="I263" s="24">
        <f t="shared" si="34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234</v>
      </c>
      <c r="C264" s="22"/>
      <c r="D264" s="22"/>
      <c r="E264" s="23">
        <f t="shared" si="36"/>
        <v>0</v>
      </c>
      <c r="F264" s="24">
        <f t="shared" si="37"/>
        <v>0</v>
      </c>
      <c r="G264" s="22"/>
      <c r="H264" s="25">
        <f t="shared" si="35"/>
        <v>0</v>
      </c>
      <c r="I264" s="24">
        <f t="shared" si="34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235</v>
      </c>
      <c r="C265" s="22">
        <f>SUM(C266:C267)</f>
        <v>0</v>
      </c>
      <c r="D265" s="22">
        <f>SUM(D266:D267)</f>
        <v>0</v>
      </c>
      <c r="E265" s="23">
        <f t="shared" si="36"/>
        <v>0</v>
      </c>
      <c r="F265" s="24">
        <f t="shared" si="37"/>
        <v>0</v>
      </c>
      <c r="G265" s="22">
        <f>SUM(G266:G267)</f>
        <v>0</v>
      </c>
      <c r="H265" s="25">
        <f t="shared" si="35"/>
        <v>0</v>
      </c>
      <c r="I265" s="24">
        <f t="shared" si="34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236</v>
      </c>
      <c r="C266" s="22"/>
      <c r="D266" s="22"/>
      <c r="E266" s="23">
        <f t="shared" si="36"/>
        <v>0</v>
      </c>
      <c r="F266" s="24">
        <f t="shared" si="37"/>
        <v>0</v>
      </c>
      <c r="G266" s="22"/>
      <c r="H266" s="25">
        <f t="shared" si="35"/>
        <v>0</v>
      </c>
      <c r="I266" s="24">
        <f t="shared" si="34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237</v>
      </c>
      <c r="C267" s="22"/>
      <c r="D267" s="22"/>
      <c r="E267" s="23">
        <f t="shared" si="36"/>
        <v>0</v>
      </c>
      <c r="F267" s="24">
        <f t="shared" si="37"/>
        <v>0</v>
      </c>
      <c r="G267" s="22"/>
      <c r="H267" s="25">
        <f t="shared" si="35"/>
        <v>0</v>
      </c>
      <c r="I267" s="24">
        <f t="shared" si="34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238</v>
      </c>
      <c r="C268" s="22"/>
      <c r="D268" s="22"/>
      <c r="E268" s="23">
        <f t="shared" si="36"/>
        <v>0</v>
      </c>
      <c r="F268" s="24">
        <f t="shared" si="37"/>
        <v>0</v>
      </c>
      <c r="G268" s="22"/>
      <c r="H268" s="25">
        <f t="shared" si="35"/>
        <v>0</v>
      </c>
      <c r="I268" s="24">
        <f t="shared" si="34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239</v>
      </c>
      <c r="C269" s="22">
        <f>SUM(C273:C276)+C270</f>
        <v>0</v>
      </c>
      <c r="D269" s="22">
        <f>SUM(D273:D276)+D270</f>
        <v>0</v>
      </c>
      <c r="E269" s="23">
        <f t="shared" si="36"/>
        <v>0</v>
      </c>
      <c r="F269" s="24">
        <f t="shared" si="37"/>
        <v>0</v>
      </c>
      <c r="G269" s="22">
        <f>SUM(G273:G276)+G270</f>
        <v>0</v>
      </c>
      <c r="H269" s="25">
        <f t="shared" si="35"/>
        <v>0</v>
      </c>
      <c r="I269" s="24">
        <f t="shared" si="34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240</v>
      </c>
      <c r="C270" s="22"/>
      <c r="D270" s="22"/>
      <c r="E270" s="23">
        <f t="shared" si="36"/>
        <v>0</v>
      </c>
      <c r="F270" s="24">
        <f t="shared" si="37"/>
        <v>0</v>
      </c>
      <c r="G270" s="22"/>
      <c r="H270" s="25">
        <f t="shared" si="35"/>
        <v>0</v>
      </c>
      <c r="I270" s="24">
        <f t="shared" si="34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241</v>
      </c>
      <c r="C271" s="22">
        <f>SUM(C272)</f>
        <v>0</v>
      </c>
      <c r="D271" s="22">
        <f>SUM(D272)</f>
        <v>0</v>
      </c>
      <c r="E271" s="23">
        <f t="shared" si="36"/>
        <v>0</v>
      </c>
      <c r="F271" s="24">
        <f t="shared" si="37"/>
        <v>0</v>
      </c>
      <c r="G271" s="22">
        <f>SUM(G272)</f>
        <v>0</v>
      </c>
      <c r="H271" s="25">
        <f t="shared" si="35"/>
        <v>0</v>
      </c>
      <c r="I271" s="24">
        <f t="shared" si="34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203</v>
      </c>
      <c r="C272" s="22">
        <f>SUM(C273)</f>
        <v>0</v>
      </c>
      <c r="D272" s="22">
        <f>SUM(D273)</f>
        <v>0</v>
      </c>
      <c r="E272" s="23">
        <f t="shared" si="36"/>
        <v>0</v>
      </c>
      <c r="F272" s="24">
        <f t="shared" si="37"/>
        <v>0</v>
      </c>
      <c r="G272" s="22">
        <f>SUM(G273)</f>
        <v>0</v>
      </c>
      <c r="H272" s="25">
        <f t="shared" si="35"/>
        <v>0</v>
      </c>
      <c r="I272" s="24">
        <f t="shared" si="34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204</v>
      </c>
      <c r="C273" s="22"/>
      <c r="D273" s="22"/>
      <c r="E273" s="23">
        <f t="shared" si="36"/>
        <v>0</v>
      </c>
      <c r="F273" s="24">
        <f t="shared" si="37"/>
        <v>0</v>
      </c>
      <c r="G273" s="22"/>
      <c r="H273" s="25">
        <f t="shared" si="35"/>
        <v>0</v>
      </c>
      <c r="I273" s="24">
        <f t="shared" si="34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242</v>
      </c>
      <c r="C274" s="22"/>
      <c r="D274" s="22"/>
      <c r="E274" s="23">
        <f t="shared" si="36"/>
        <v>0</v>
      </c>
      <c r="F274" s="24">
        <f t="shared" si="37"/>
        <v>0</v>
      </c>
      <c r="G274" s="22"/>
      <c r="H274" s="25">
        <f t="shared" si="35"/>
        <v>0</v>
      </c>
      <c r="I274" s="24">
        <f t="shared" si="34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243</v>
      </c>
      <c r="C275" s="22"/>
      <c r="D275" s="22"/>
      <c r="E275" s="23">
        <f t="shared" si="36"/>
        <v>0</v>
      </c>
      <c r="F275" s="24">
        <f t="shared" si="37"/>
        <v>0</v>
      </c>
      <c r="G275" s="22"/>
      <c r="H275" s="25">
        <f t="shared" si="35"/>
        <v>0</v>
      </c>
      <c r="I275" s="24">
        <f t="shared" si="34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244</v>
      </c>
      <c r="C276" s="22"/>
      <c r="D276" s="22"/>
      <c r="E276" s="23">
        <f t="shared" si="36"/>
        <v>0</v>
      </c>
      <c r="F276" s="24">
        <f t="shared" si="37"/>
        <v>0</v>
      </c>
      <c r="G276" s="22"/>
      <c r="H276" s="25">
        <f t="shared" si="35"/>
        <v>0</v>
      </c>
      <c r="I276" s="24">
        <f t="shared" si="34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245</v>
      </c>
      <c r="C277" s="22"/>
      <c r="D277" s="22"/>
      <c r="E277" s="23">
        <f t="shared" si="36"/>
        <v>0</v>
      </c>
      <c r="F277" s="24">
        <f t="shared" si="37"/>
        <v>0</v>
      </c>
      <c r="G277" s="22"/>
      <c r="H277" s="25">
        <f t="shared" si="35"/>
        <v>0</v>
      </c>
      <c r="I277" s="24">
        <f t="shared" si="34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246</v>
      </c>
      <c r="C278" s="22"/>
      <c r="D278" s="22"/>
      <c r="E278" s="23">
        <f t="shared" si="36"/>
        <v>0</v>
      </c>
      <c r="F278" s="24">
        <f t="shared" si="37"/>
        <v>0</v>
      </c>
      <c r="G278" s="22"/>
      <c r="H278" s="25">
        <f t="shared" si="35"/>
        <v>0</v>
      </c>
      <c r="I278" s="24">
        <f t="shared" si="34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247</v>
      </c>
      <c r="C279" s="22">
        <f>SUM(C280)</f>
        <v>0</v>
      </c>
      <c r="D279" s="22">
        <f>SUM(D280)</f>
        <v>0</v>
      </c>
      <c r="E279" s="23">
        <f t="shared" si="36"/>
        <v>0</v>
      </c>
      <c r="F279" s="24">
        <f t="shared" si="37"/>
        <v>0</v>
      </c>
      <c r="G279" s="22">
        <f>SUM(G280)</f>
        <v>0</v>
      </c>
      <c r="H279" s="25">
        <f t="shared" si="35"/>
        <v>0</v>
      </c>
      <c r="I279" s="24">
        <f t="shared" ref="I279:I329" si="38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248</v>
      </c>
      <c r="C280" s="22"/>
      <c r="D280" s="22"/>
      <c r="E280" s="23">
        <f t="shared" si="36"/>
        <v>0</v>
      </c>
      <c r="F280" s="24">
        <f t="shared" si="37"/>
        <v>0</v>
      </c>
      <c r="G280" s="22"/>
      <c r="H280" s="25">
        <f t="shared" si="35"/>
        <v>0</v>
      </c>
      <c r="I280" s="24">
        <f t="shared" si="38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249</v>
      </c>
      <c r="C281" s="22"/>
      <c r="D281" s="22"/>
      <c r="E281" s="23">
        <f t="shared" si="36"/>
        <v>0</v>
      </c>
      <c r="F281" s="24">
        <f t="shared" si="37"/>
        <v>0</v>
      </c>
      <c r="G281" s="22"/>
      <c r="H281" s="25">
        <f t="shared" si="35"/>
        <v>0</v>
      </c>
      <c r="I281" s="24">
        <f t="shared" si="38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250</v>
      </c>
      <c r="C282" s="22"/>
      <c r="D282" s="22"/>
      <c r="E282" s="23">
        <f t="shared" si="36"/>
        <v>0</v>
      </c>
      <c r="F282" s="24">
        <f t="shared" si="37"/>
        <v>0</v>
      </c>
      <c r="G282" s="22"/>
      <c r="H282" s="25">
        <f t="shared" si="35"/>
        <v>0</v>
      </c>
      <c r="I282" s="24">
        <f t="shared" si="38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251</v>
      </c>
      <c r="C283" s="22"/>
      <c r="D283" s="22"/>
      <c r="E283" s="23">
        <f t="shared" si="36"/>
        <v>0</v>
      </c>
      <c r="F283" s="24">
        <f t="shared" si="37"/>
        <v>0</v>
      </c>
      <c r="G283" s="22"/>
      <c r="H283" s="25">
        <f t="shared" si="35"/>
        <v>0</v>
      </c>
      <c r="I283" s="24">
        <f t="shared" si="38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22"/>
      <c r="D284" s="22"/>
      <c r="E284" s="23">
        <f t="shared" si="36"/>
        <v>0</v>
      </c>
      <c r="F284" s="24">
        <f t="shared" si="37"/>
        <v>0</v>
      </c>
      <c r="G284" s="22"/>
      <c r="H284" s="25">
        <f t="shared" si="35"/>
        <v>0</v>
      </c>
      <c r="I284" s="24">
        <f t="shared" si="38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252</v>
      </c>
      <c r="C285" s="22"/>
      <c r="D285" s="22"/>
      <c r="E285" s="23">
        <f t="shared" ref="E285" si="39">SUM(C285:D285)</f>
        <v>0</v>
      </c>
      <c r="F285" s="24">
        <f t="shared" si="37"/>
        <v>0</v>
      </c>
      <c r="G285" s="22"/>
      <c r="H285" s="25">
        <f t="shared" si="35"/>
        <v>0</v>
      </c>
      <c r="I285" s="24">
        <f t="shared" si="38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253</v>
      </c>
      <c r="C286" s="22"/>
      <c r="D286" s="22"/>
      <c r="E286" s="23">
        <f t="shared" si="36"/>
        <v>0</v>
      </c>
      <c r="F286" s="24">
        <f t="shared" si="37"/>
        <v>0</v>
      </c>
      <c r="G286" s="22"/>
      <c r="H286" s="25">
        <f t="shared" si="35"/>
        <v>0</v>
      </c>
      <c r="I286" s="24">
        <f t="shared" si="38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254</v>
      </c>
      <c r="C287" s="22"/>
      <c r="D287" s="22"/>
      <c r="E287" s="23">
        <f t="shared" si="36"/>
        <v>0</v>
      </c>
      <c r="F287" s="24">
        <f t="shared" si="37"/>
        <v>0</v>
      </c>
      <c r="G287" s="22"/>
      <c r="H287" s="25">
        <f t="shared" si="35"/>
        <v>0</v>
      </c>
      <c r="I287" s="24">
        <f t="shared" si="38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255</v>
      </c>
      <c r="C288" s="22"/>
      <c r="D288" s="22"/>
      <c r="E288" s="23">
        <f t="shared" si="36"/>
        <v>0</v>
      </c>
      <c r="F288" s="24">
        <f t="shared" si="37"/>
        <v>0</v>
      </c>
      <c r="G288" s="22"/>
      <c r="H288" s="25">
        <f t="shared" si="35"/>
        <v>0</v>
      </c>
      <c r="I288" s="24">
        <f t="shared" si="38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256</v>
      </c>
      <c r="C289" s="22"/>
      <c r="D289" s="22"/>
      <c r="E289" s="23">
        <f t="shared" si="36"/>
        <v>0</v>
      </c>
      <c r="F289" s="24">
        <f t="shared" si="37"/>
        <v>0</v>
      </c>
      <c r="G289" s="22"/>
      <c r="H289" s="25">
        <f t="shared" si="35"/>
        <v>0</v>
      </c>
      <c r="I289" s="24">
        <f t="shared" si="38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257</v>
      </c>
      <c r="C290" s="22"/>
      <c r="D290" s="22"/>
      <c r="E290" s="23">
        <f t="shared" si="36"/>
        <v>0</v>
      </c>
      <c r="F290" s="24">
        <f t="shared" si="37"/>
        <v>0</v>
      </c>
      <c r="G290" s="22"/>
      <c r="H290" s="25">
        <f t="shared" si="35"/>
        <v>0</v>
      </c>
      <c r="I290" s="24">
        <f t="shared" si="38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258</v>
      </c>
      <c r="C291" s="22"/>
      <c r="D291" s="22"/>
      <c r="E291" s="23">
        <f t="shared" si="36"/>
        <v>0</v>
      </c>
      <c r="F291" s="24">
        <f t="shared" si="37"/>
        <v>0</v>
      </c>
      <c r="G291" s="22"/>
      <c r="H291" s="25">
        <f t="shared" si="35"/>
        <v>0</v>
      </c>
      <c r="I291" s="24">
        <f t="shared" si="38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259</v>
      </c>
      <c r="C292" s="22"/>
      <c r="D292" s="22"/>
      <c r="E292" s="23">
        <f t="shared" si="36"/>
        <v>0</v>
      </c>
      <c r="F292" s="24">
        <f t="shared" si="37"/>
        <v>0</v>
      </c>
      <c r="G292" s="22"/>
      <c r="H292" s="25">
        <f t="shared" si="35"/>
        <v>0</v>
      </c>
      <c r="I292" s="24">
        <f t="shared" si="38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260</v>
      </c>
      <c r="C293" s="22"/>
      <c r="D293" s="22"/>
      <c r="E293" s="23">
        <f t="shared" si="36"/>
        <v>0</v>
      </c>
      <c r="F293" s="24">
        <f t="shared" si="37"/>
        <v>0</v>
      </c>
      <c r="G293" s="22"/>
      <c r="H293" s="25">
        <f t="shared" ref="H293:H329" si="40">IF(OR(G293=0,E293=0),0,G293/E293)*100</f>
        <v>0</v>
      </c>
      <c r="I293" s="24">
        <f t="shared" si="38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261</v>
      </c>
      <c r="C294" s="22"/>
      <c r="D294" s="22"/>
      <c r="E294" s="23">
        <f t="shared" si="36"/>
        <v>0</v>
      </c>
      <c r="F294" s="24">
        <f t="shared" si="37"/>
        <v>0</v>
      </c>
      <c r="G294" s="22"/>
      <c r="H294" s="25">
        <f t="shared" si="40"/>
        <v>0</v>
      </c>
      <c r="I294" s="24">
        <f t="shared" si="38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262</v>
      </c>
      <c r="C295" s="22"/>
      <c r="D295" s="22"/>
      <c r="E295" s="23">
        <f t="shared" si="36"/>
        <v>0</v>
      </c>
      <c r="F295" s="24">
        <f t="shared" si="37"/>
        <v>0</v>
      </c>
      <c r="G295" s="22"/>
      <c r="H295" s="25">
        <f t="shared" si="40"/>
        <v>0</v>
      </c>
      <c r="I295" s="24">
        <f t="shared" si="38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1295</v>
      </c>
      <c r="C296" s="22"/>
      <c r="D296" s="22"/>
      <c r="E296" s="23">
        <f t="shared" ref="E296" si="41">SUM(C296:D296)</f>
        <v>0</v>
      </c>
      <c r="F296" s="24">
        <f t="shared" ref="F296" si="42">IF(OR(E296=0,E$7=0),0,E296/E$7)*100</f>
        <v>0</v>
      </c>
      <c r="G296" s="22"/>
      <c r="H296" s="25">
        <f t="shared" ref="H296" si="43">IF(OR(G296=0,E296=0),0,G296/E296)*100</f>
        <v>0</v>
      </c>
      <c r="I296" s="24">
        <f t="shared" ref="I296" si="44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263</v>
      </c>
      <c r="C297" s="22">
        <f>SUM(C298:C299)</f>
        <v>0</v>
      </c>
      <c r="D297" s="22">
        <f>SUM(D298:D299)</f>
        <v>0</v>
      </c>
      <c r="E297" s="23">
        <f t="shared" si="36"/>
        <v>0</v>
      </c>
      <c r="F297" s="24">
        <f t="shared" si="37"/>
        <v>0</v>
      </c>
      <c r="G297" s="22">
        <f>SUM(G298:G299)</f>
        <v>0</v>
      </c>
      <c r="H297" s="25">
        <f t="shared" si="40"/>
        <v>0</v>
      </c>
      <c r="I297" s="24">
        <f t="shared" si="38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264</v>
      </c>
      <c r="C298" s="22"/>
      <c r="D298" s="22"/>
      <c r="E298" s="23">
        <f t="shared" si="36"/>
        <v>0</v>
      </c>
      <c r="F298" s="24">
        <f t="shared" si="37"/>
        <v>0</v>
      </c>
      <c r="G298" s="22"/>
      <c r="H298" s="25">
        <f t="shared" si="40"/>
        <v>0</v>
      </c>
      <c r="I298" s="24">
        <f t="shared" si="38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265</v>
      </c>
      <c r="C299" s="22"/>
      <c r="D299" s="22"/>
      <c r="E299" s="23">
        <f t="shared" si="36"/>
        <v>0</v>
      </c>
      <c r="F299" s="24">
        <f t="shared" si="37"/>
        <v>0</v>
      </c>
      <c r="G299" s="22"/>
      <c r="H299" s="25">
        <f t="shared" si="40"/>
        <v>0</v>
      </c>
      <c r="I299" s="24">
        <f t="shared" si="38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266</v>
      </c>
      <c r="C300" s="17">
        <f>SUM(C330:C335)+C317+C312+C301</f>
        <v>42255399</v>
      </c>
      <c r="D300" s="17">
        <f>SUM(D330:D335)+D317+D312+D301</f>
        <v>0</v>
      </c>
      <c r="E300" s="18">
        <f t="shared" si="36"/>
        <v>42255399</v>
      </c>
      <c r="F300" s="19">
        <f t="shared" si="37"/>
        <v>2.7535332939627916E-2</v>
      </c>
      <c r="G300" s="17">
        <f>SUM(G330:G335)+G317+G312+G301</f>
        <v>61351218</v>
      </c>
      <c r="H300" s="25">
        <f t="shared" si="40"/>
        <v>145.19142985728286</v>
      </c>
      <c r="I300" s="24">
        <f t="shared" si="38"/>
        <v>-19095819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267</v>
      </c>
      <c r="C301" s="22">
        <f>SUM(C302:C311)-C307</f>
        <v>0</v>
      </c>
      <c r="D301" s="22">
        <f>SUM(D302:D311)-D307</f>
        <v>0</v>
      </c>
      <c r="E301" s="23">
        <f t="shared" si="36"/>
        <v>0</v>
      </c>
      <c r="F301" s="24">
        <f t="shared" si="37"/>
        <v>0</v>
      </c>
      <c r="G301" s="22">
        <f>SUM(G302:G311)-G307</f>
        <v>0</v>
      </c>
      <c r="H301" s="25">
        <f t="shared" si="40"/>
        <v>0</v>
      </c>
      <c r="I301" s="24">
        <f t="shared" si="38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268</v>
      </c>
      <c r="C302" s="22"/>
      <c r="D302" s="22"/>
      <c r="E302" s="23">
        <f t="shared" si="36"/>
        <v>0</v>
      </c>
      <c r="F302" s="24">
        <f t="shared" si="37"/>
        <v>0</v>
      </c>
      <c r="G302" s="22"/>
      <c r="H302" s="25">
        <f t="shared" si="40"/>
        <v>0</v>
      </c>
      <c r="I302" s="24">
        <f t="shared" si="38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269</v>
      </c>
      <c r="C303" s="22"/>
      <c r="D303" s="22"/>
      <c r="E303" s="23">
        <f t="shared" ref="E303:E341" si="45">SUM(C303:D303)</f>
        <v>0</v>
      </c>
      <c r="F303" s="24">
        <f t="shared" ref="F303:F341" si="46">IF(OR(E303=0,E$7=0),0,E303/E$7)*100</f>
        <v>0</v>
      </c>
      <c r="G303" s="22"/>
      <c r="H303" s="25">
        <f t="shared" si="40"/>
        <v>0</v>
      </c>
      <c r="I303" s="24">
        <f t="shared" si="38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270</v>
      </c>
      <c r="C304" s="22"/>
      <c r="D304" s="22"/>
      <c r="E304" s="23">
        <f t="shared" si="45"/>
        <v>0</v>
      </c>
      <c r="F304" s="24">
        <f t="shared" si="46"/>
        <v>0</v>
      </c>
      <c r="G304" s="22"/>
      <c r="H304" s="25">
        <f t="shared" si="40"/>
        <v>0</v>
      </c>
      <c r="I304" s="24">
        <f t="shared" si="38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271</v>
      </c>
      <c r="C305" s="22"/>
      <c r="D305" s="22"/>
      <c r="E305" s="23">
        <f t="shared" si="45"/>
        <v>0</v>
      </c>
      <c r="F305" s="24">
        <f t="shared" si="46"/>
        <v>0</v>
      </c>
      <c r="G305" s="22"/>
      <c r="H305" s="25">
        <f t="shared" si="40"/>
        <v>0</v>
      </c>
      <c r="I305" s="24">
        <f t="shared" si="38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272</v>
      </c>
      <c r="C306" s="22"/>
      <c r="D306" s="22"/>
      <c r="E306" s="23">
        <f t="shared" si="45"/>
        <v>0</v>
      </c>
      <c r="F306" s="24">
        <f t="shared" si="46"/>
        <v>0</v>
      </c>
      <c r="G306" s="22"/>
      <c r="H306" s="25">
        <f t="shared" si="40"/>
        <v>0</v>
      </c>
      <c r="I306" s="24">
        <f t="shared" si="38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273</v>
      </c>
      <c r="C307" s="22">
        <f>SUM(C308:C309)</f>
        <v>0</v>
      </c>
      <c r="D307" s="22">
        <f>SUM(D308:D309)</f>
        <v>0</v>
      </c>
      <c r="E307" s="23">
        <f t="shared" si="45"/>
        <v>0</v>
      </c>
      <c r="F307" s="24">
        <f t="shared" si="46"/>
        <v>0</v>
      </c>
      <c r="G307" s="22">
        <f>SUM(G308:G309)</f>
        <v>0</v>
      </c>
      <c r="H307" s="25">
        <f t="shared" si="40"/>
        <v>0</v>
      </c>
      <c r="I307" s="24">
        <f t="shared" si="38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274</v>
      </c>
      <c r="C308" s="22"/>
      <c r="D308" s="22"/>
      <c r="E308" s="23">
        <f t="shared" si="45"/>
        <v>0</v>
      </c>
      <c r="F308" s="24">
        <f t="shared" si="46"/>
        <v>0</v>
      </c>
      <c r="G308" s="22"/>
      <c r="H308" s="25">
        <f t="shared" si="40"/>
        <v>0</v>
      </c>
      <c r="I308" s="24">
        <f t="shared" si="38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275</v>
      </c>
      <c r="C309" s="22"/>
      <c r="D309" s="22"/>
      <c r="E309" s="23">
        <f t="shared" si="45"/>
        <v>0</v>
      </c>
      <c r="F309" s="24">
        <f t="shared" si="46"/>
        <v>0</v>
      </c>
      <c r="G309" s="22"/>
      <c r="H309" s="25">
        <f t="shared" si="40"/>
        <v>0</v>
      </c>
      <c r="I309" s="24">
        <f t="shared" si="38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276</v>
      </c>
      <c r="C310" s="22"/>
      <c r="D310" s="22"/>
      <c r="E310" s="23">
        <f t="shared" si="45"/>
        <v>0</v>
      </c>
      <c r="F310" s="24">
        <f t="shared" si="46"/>
        <v>0</v>
      </c>
      <c r="G310" s="22"/>
      <c r="H310" s="25">
        <f t="shared" si="40"/>
        <v>0</v>
      </c>
      <c r="I310" s="24">
        <f t="shared" si="38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277</v>
      </c>
      <c r="C311" s="22"/>
      <c r="D311" s="22"/>
      <c r="E311" s="23">
        <f t="shared" si="45"/>
        <v>0</v>
      </c>
      <c r="F311" s="24">
        <f t="shared" si="46"/>
        <v>0</v>
      </c>
      <c r="G311" s="22"/>
      <c r="H311" s="25">
        <f t="shared" si="40"/>
        <v>0</v>
      </c>
      <c r="I311" s="24">
        <f t="shared" si="38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278</v>
      </c>
      <c r="C312" s="22">
        <f>SUM(C313:C316)</f>
        <v>0</v>
      </c>
      <c r="D312" s="22">
        <f>SUM(D313:D316)</f>
        <v>0</v>
      </c>
      <c r="E312" s="23">
        <f t="shared" si="45"/>
        <v>0</v>
      </c>
      <c r="F312" s="24">
        <f t="shared" si="46"/>
        <v>0</v>
      </c>
      <c r="G312" s="22">
        <f>SUM(G313:G316)</f>
        <v>0</v>
      </c>
      <c r="H312" s="25">
        <f t="shared" si="40"/>
        <v>0</v>
      </c>
      <c r="I312" s="24">
        <f t="shared" si="38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279</v>
      </c>
      <c r="C313" s="22"/>
      <c r="D313" s="22"/>
      <c r="E313" s="23">
        <f t="shared" si="45"/>
        <v>0</v>
      </c>
      <c r="F313" s="24">
        <f t="shared" si="46"/>
        <v>0</v>
      </c>
      <c r="G313" s="22"/>
      <c r="H313" s="25">
        <f t="shared" si="40"/>
        <v>0</v>
      </c>
      <c r="I313" s="24">
        <f t="shared" si="38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280</v>
      </c>
      <c r="C314" s="22"/>
      <c r="D314" s="22"/>
      <c r="E314" s="23">
        <f t="shared" si="45"/>
        <v>0</v>
      </c>
      <c r="F314" s="24">
        <f t="shared" si="46"/>
        <v>0</v>
      </c>
      <c r="G314" s="22"/>
      <c r="H314" s="25">
        <f t="shared" si="40"/>
        <v>0</v>
      </c>
      <c r="I314" s="24">
        <f t="shared" si="38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4" t="s">
        <v>281</v>
      </c>
      <c r="C315" s="22"/>
      <c r="D315" s="22"/>
      <c r="E315" s="23">
        <f t="shared" si="45"/>
        <v>0</v>
      </c>
      <c r="F315" s="24">
        <f t="shared" si="46"/>
        <v>0</v>
      </c>
      <c r="G315" s="22"/>
      <c r="H315" s="25">
        <f t="shared" si="40"/>
        <v>0</v>
      </c>
      <c r="I315" s="24">
        <f t="shared" si="38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4" t="s">
        <v>282</v>
      </c>
      <c r="C316" s="22"/>
      <c r="D316" s="22"/>
      <c r="E316" s="23">
        <f t="shared" si="45"/>
        <v>0</v>
      </c>
      <c r="F316" s="24">
        <f t="shared" si="46"/>
        <v>0</v>
      </c>
      <c r="G316" s="22"/>
      <c r="H316" s="25">
        <f t="shared" si="40"/>
        <v>0</v>
      </c>
      <c r="I316" s="24">
        <f t="shared" si="38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283</v>
      </c>
      <c r="C317" s="22">
        <f>SUM(C318:C329)-C325</f>
        <v>42255399</v>
      </c>
      <c r="D317" s="22">
        <f>SUM(D318:D329)-D325</f>
        <v>0</v>
      </c>
      <c r="E317" s="23">
        <f t="shared" si="45"/>
        <v>42255399</v>
      </c>
      <c r="F317" s="24">
        <f t="shared" si="46"/>
        <v>2.7535332939627916E-2</v>
      </c>
      <c r="G317" s="22">
        <f>SUM(G318:G329)-G325</f>
        <v>5622308</v>
      </c>
      <c r="H317" s="25">
        <f t="shared" si="40"/>
        <v>13.305537595325983</v>
      </c>
      <c r="I317" s="24">
        <f t="shared" si="38"/>
        <v>36633091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284</v>
      </c>
      <c r="C318" s="22"/>
      <c r="D318" s="22"/>
      <c r="E318" s="23">
        <f t="shared" si="45"/>
        <v>0</v>
      </c>
      <c r="F318" s="24">
        <f t="shared" si="46"/>
        <v>0</v>
      </c>
      <c r="G318" s="22"/>
      <c r="H318" s="25">
        <f t="shared" si="40"/>
        <v>0</v>
      </c>
      <c r="I318" s="24">
        <f t="shared" si="38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285</v>
      </c>
      <c r="C319" s="22"/>
      <c r="D319" s="22"/>
      <c r="E319" s="23">
        <f t="shared" si="45"/>
        <v>0</v>
      </c>
      <c r="F319" s="24">
        <f t="shared" si="46"/>
        <v>0</v>
      </c>
      <c r="G319" s="22"/>
      <c r="H319" s="25">
        <f t="shared" si="40"/>
        <v>0</v>
      </c>
      <c r="I319" s="24">
        <f t="shared" si="38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x14ac:dyDescent="0.2">
      <c r="A320" s="15">
        <v>240303</v>
      </c>
      <c r="B320" s="21" t="s">
        <v>286</v>
      </c>
      <c r="C320" s="22">
        <v>42255399</v>
      </c>
      <c r="D320" s="22"/>
      <c r="E320" s="23">
        <f t="shared" si="45"/>
        <v>42255399</v>
      </c>
      <c r="F320" s="24">
        <f t="shared" si="46"/>
        <v>2.7535332939627916E-2</v>
      </c>
      <c r="G320" s="22">
        <v>1964755</v>
      </c>
      <c r="H320" s="25">
        <f t="shared" si="40"/>
        <v>4.6497135194487216</v>
      </c>
      <c r="I320" s="24">
        <f t="shared" si="38"/>
        <v>40290644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287</v>
      </c>
      <c r="C321" s="22"/>
      <c r="D321" s="22"/>
      <c r="E321" s="23">
        <f t="shared" si="45"/>
        <v>0</v>
      </c>
      <c r="F321" s="24">
        <f t="shared" si="46"/>
        <v>0</v>
      </c>
      <c r="G321" s="22"/>
      <c r="H321" s="25">
        <f t="shared" si="40"/>
        <v>0</v>
      </c>
      <c r="I321" s="24">
        <f t="shared" si="38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x14ac:dyDescent="0.2">
      <c r="A322" s="15">
        <v>240305</v>
      </c>
      <c r="B322" s="21" t="s">
        <v>288</v>
      </c>
      <c r="C322" s="22"/>
      <c r="D322" s="22"/>
      <c r="E322" s="23">
        <f t="shared" si="45"/>
        <v>0</v>
      </c>
      <c r="F322" s="24">
        <f t="shared" si="46"/>
        <v>0</v>
      </c>
      <c r="G322" s="22">
        <v>3657553</v>
      </c>
      <c r="H322" s="25">
        <f t="shared" si="40"/>
        <v>0</v>
      </c>
      <c r="I322" s="24">
        <f t="shared" si="38"/>
        <v>-3657553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289</v>
      </c>
      <c r="C323" s="22"/>
      <c r="D323" s="22"/>
      <c r="E323" s="23">
        <f t="shared" si="45"/>
        <v>0</v>
      </c>
      <c r="F323" s="24">
        <f t="shared" si="46"/>
        <v>0</v>
      </c>
      <c r="G323" s="22"/>
      <c r="H323" s="25">
        <f t="shared" si="40"/>
        <v>0</v>
      </c>
      <c r="I323" s="24">
        <f t="shared" si="38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290</v>
      </c>
      <c r="C324" s="22"/>
      <c r="D324" s="22"/>
      <c r="E324" s="23">
        <f t="shared" si="45"/>
        <v>0</v>
      </c>
      <c r="F324" s="24">
        <f t="shared" si="46"/>
        <v>0</v>
      </c>
      <c r="G324" s="22"/>
      <c r="H324" s="25">
        <f t="shared" si="40"/>
        <v>0</v>
      </c>
      <c r="I324" s="24">
        <f t="shared" si="38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291</v>
      </c>
      <c r="C325" s="22">
        <f>SUM(C326:C328)</f>
        <v>0</v>
      </c>
      <c r="D325" s="22">
        <f>SUM(D326:D328)</f>
        <v>0</v>
      </c>
      <c r="E325" s="23">
        <f t="shared" si="45"/>
        <v>0</v>
      </c>
      <c r="F325" s="24">
        <f t="shared" si="46"/>
        <v>0</v>
      </c>
      <c r="G325" s="22">
        <f>SUM(G326:G328)</f>
        <v>0</v>
      </c>
      <c r="H325" s="25">
        <f t="shared" si="40"/>
        <v>0</v>
      </c>
      <c r="I325" s="24">
        <f t="shared" si="38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292</v>
      </c>
      <c r="C326" s="22"/>
      <c r="D326" s="22"/>
      <c r="E326" s="23">
        <f t="shared" si="45"/>
        <v>0</v>
      </c>
      <c r="F326" s="24">
        <f t="shared" si="46"/>
        <v>0</v>
      </c>
      <c r="G326" s="22"/>
      <c r="H326" s="25">
        <f t="shared" si="40"/>
        <v>0</v>
      </c>
      <c r="I326" s="24">
        <f t="shared" si="38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293</v>
      </c>
      <c r="C327" s="22"/>
      <c r="D327" s="22"/>
      <c r="E327" s="23">
        <f t="shared" si="45"/>
        <v>0</v>
      </c>
      <c r="F327" s="24">
        <f t="shared" si="46"/>
        <v>0</v>
      </c>
      <c r="G327" s="22"/>
      <c r="H327" s="25">
        <f t="shared" si="40"/>
        <v>0</v>
      </c>
      <c r="I327" s="24">
        <f t="shared" si="38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294</v>
      </c>
      <c r="C328" s="22"/>
      <c r="D328" s="22"/>
      <c r="E328" s="23">
        <f t="shared" si="45"/>
        <v>0</v>
      </c>
      <c r="F328" s="24">
        <f t="shared" si="46"/>
        <v>0</v>
      </c>
      <c r="G328" s="22"/>
      <c r="H328" s="25">
        <f t="shared" si="40"/>
        <v>0</v>
      </c>
      <c r="I328" s="24">
        <f t="shared" si="38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5">
        <v>240309</v>
      </c>
      <c r="B329" s="21" t="s">
        <v>283</v>
      </c>
      <c r="C329" s="22"/>
      <c r="D329" s="22"/>
      <c r="E329" s="23">
        <f t="shared" si="45"/>
        <v>0</v>
      </c>
      <c r="F329" s="24">
        <f t="shared" si="46"/>
        <v>0</v>
      </c>
      <c r="G329" s="22"/>
      <c r="H329" s="25">
        <f t="shared" si="40"/>
        <v>0</v>
      </c>
      <c r="I329" s="24">
        <f t="shared" si="38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295</v>
      </c>
      <c r="C330" s="22"/>
      <c r="D330" s="22"/>
      <c r="E330" s="23">
        <f t="shared" si="45"/>
        <v>0</v>
      </c>
      <c r="F330" s="24">
        <f t="shared" si="46"/>
        <v>0</v>
      </c>
      <c r="G330" s="22"/>
      <c r="H330" s="25">
        <f t="shared" ref="H330:H341" si="47">IF(OR(G330=0,E330=0),0,G330/E330)*100</f>
        <v>0</v>
      </c>
      <c r="I330" s="24">
        <f t="shared" ref="I330:I341" si="48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296</v>
      </c>
      <c r="C331" s="22"/>
      <c r="D331" s="22"/>
      <c r="E331" s="23">
        <f t="shared" si="45"/>
        <v>0</v>
      </c>
      <c r="F331" s="24">
        <f t="shared" si="46"/>
        <v>0</v>
      </c>
      <c r="G331" s="22"/>
      <c r="H331" s="25">
        <f t="shared" si="47"/>
        <v>0</v>
      </c>
      <c r="I331" s="24">
        <f t="shared" si="48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297</v>
      </c>
      <c r="C332" s="22"/>
      <c r="D332" s="22"/>
      <c r="E332" s="23">
        <f t="shared" si="45"/>
        <v>0</v>
      </c>
      <c r="F332" s="24">
        <f t="shared" si="46"/>
        <v>0</v>
      </c>
      <c r="G332" s="22"/>
      <c r="H332" s="25">
        <f t="shared" si="47"/>
        <v>0</v>
      </c>
      <c r="I332" s="24">
        <f t="shared" si="48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298</v>
      </c>
      <c r="C333" s="22"/>
      <c r="D333" s="22"/>
      <c r="E333" s="23">
        <f t="shared" si="45"/>
        <v>0</v>
      </c>
      <c r="F333" s="24">
        <f t="shared" si="46"/>
        <v>0</v>
      </c>
      <c r="G333" s="22"/>
      <c r="H333" s="25">
        <f t="shared" si="47"/>
        <v>0</v>
      </c>
      <c r="I333" s="24">
        <f t="shared" si="48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299</v>
      </c>
      <c r="C334" s="22"/>
      <c r="D334" s="22"/>
      <c r="E334" s="23">
        <f t="shared" si="45"/>
        <v>0</v>
      </c>
      <c r="F334" s="24">
        <f t="shared" si="46"/>
        <v>0</v>
      </c>
      <c r="G334" s="22"/>
      <c r="H334" s="25">
        <f t="shared" si="47"/>
        <v>0</v>
      </c>
      <c r="I334" s="24">
        <f t="shared" si="48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5">
        <v>2499</v>
      </c>
      <c r="B335" s="27" t="s">
        <v>300</v>
      </c>
      <c r="C335" s="22">
        <f>SUM(C336:C340)</f>
        <v>0</v>
      </c>
      <c r="D335" s="22">
        <f>SUM(D336:D340)</f>
        <v>0</v>
      </c>
      <c r="E335" s="23">
        <f t="shared" si="45"/>
        <v>0</v>
      </c>
      <c r="F335" s="24">
        <f t="shared" si="46"/>
        <v>0</v>
      </c>
      <c r="G335" s="22">
        <f>SUM(G336:G340)</f>
        <v>55728910</v>
      </c>
      <c r="H335" s="25">
        <f t="shared" si="47"/>
        <v>0</v>
      </c>
      <c r="I335" s="24">
        <f t="shared" si="48"/>
        <v>-55728910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301</v>
      </c>
      <c r="C336" s="22"/>
      <c r="D336" s="22"/>
      <c r="E336" s="23">
        <f t="shared" si="45"/>
        <v>0</v>
      </c>
      <c r="F336" s="24">
        <f t="shared" si="46"/>
        <v>0</v>
      </c>
      <c r="G336" s="22"/>
      <c r="H336" s="25">
        <f t="shared" si="47"/>
        <v>0</v>
      </c>
      <c r="I336" s="24">
        <f t="shared" si="48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302</v>
      </c>
      <c r="C337" s="22"/>
      <c r="D337" s="22"/>
      <c r="E337" s="23">
        <f t="shared" si="45"/>
        <v>0</v>
      </c>
      <c r="F337" s="24">
        <f t="shared" si="46"/>
        <v>0</v>
      </c>
      <c r="G337" s="22"/>
      <c r="H337" s="25">
        <f t="shared" si="47"/>
        <v>0</v>
      </c>
      <c r="I337" s="24">
        <f t="shared" si="48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303</v>
      </c>
      <c r="C338" s="22"/>
      <c r="D338" s="22"/>
      <c r="E338" s="23">
        <f t="shared" si="45"/>
        <v>0</v>
      </c>
      <c r="F338" s="24">
        <f t="shared" si="46"/>
        <v>0</v>
      </c>
      <c r="G338" s="22"/>
      <c r="H338" s="25">
        <f t="shared" si="47"/>
        <v>0</v>
      </c>
      <c r="I338" s="24">
        <f t="shared" si="48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304</v>
      </c>
      <c r="C339" s="22"/>
      <c r="D339" s="22"/>
      <c r="E339" s="23">
        <f t="shared" si="45"/>
        <v>0</v>
      </c>
      <c r="F339" s="24">
        <f t="shared" si="46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300</v>
      </c>
      <c r="C340" s="22"/>
      <c r="D340" s="22"/>
      <c r="E340" s="23">
        <f t="shared" si="45"/>
        <v>0</v>
      </c>
      <c r="F340" s="24">
        <f t="shared" si="46"/>
        <v>0</v>
      </c>
      <c r="G340" s="22">
        <v>55728910</v>
      </c>
      <c r="H340" s="25">
        <f t="shared" si="47"/>
        <v>0</v>
      </c>
      <c r="I340" s="24">
        <f t="shared" si="48"/>
        <v>-55728910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305</v>
      </c>
      <c r="C341" s="43">
        <f>SUM(C8+C12)</f>
        <v>153458827219</v>
      </c>
      <c r="D341" s="43">
        <f>SUM(D8+D12)</f>
        <v>0</v>
      </c>
      <c r="E341" s="44">
        <f t="shared" si="45"/>
        <v>153458827219</v>
      </c>
      <c r="F341" s="45">
        <f t="shared" si="46"/>
        <v>100</v>
      </c>
      <c r="G341" s="43">
        <f>SUM(G8+G12)</f>
        <v>26696415816</v>
      </c>
      <c r="H341" s="46">
        <f t="shared" si="47"/>
        <v>17.396468029761323</v>
      </c>
      <c r="I341" s="45">
        <f t="shared" si="48"/>
        <v>126762411403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C3" sqref="C3:I3"/>
      <selection pane="topRight" activeCell="C3" sqref="C3:I3"/>
      <selection pane="bottomLeft" activeCell="C3" sqref="C3:I3"/>
      <selection pane="bottomRight" activeCell="D293" sqref="D293"/>
    </sheetView>
  </sheetViews>
  <sheetFormatPr baseColWidth="10" defaultRowHeight="12.75" x14ac:dyDescent="0.2"/>
  <cols>
    <col min="1" max="1" width="11.375" style="1" bestFit="1" customWidth="1"/>
    <col min="2" max="2" width="43.625" style="1" customWidth="1"/>
    <col min="3" max="3" width="14.25" style="1" bestFit="1" customWidth="1"/>
    <col min="4" max="4" width="13.375" style="1" bestFit="1" customWidth="1"/>
    <col min="5" max="5" width="14.25" style="1" bestFit="1" customWidth="1"/>
    <col min="6" max="6" width="6.25" style="1" bestFit="1" customWidth="1"/>
    <col min="7" max="7" width="12.875" style="1" bestFit="1" customWidth="1"/>
    <col min="8" max="8" width="6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212" t="s">
        <v>1252</v>
      </c>
      <c r="D1" s="212"/>
      <c r="E1" s="212"/>
      <c r="F1" s="212"/>
      <c r="G1" s="212"/>
      <c r="H1" s="212"/>
      <c r="I1" s="212"/>
    </row>
    <row r="2" spans="1:30" ht="15.75" x14ac:dyDescent="0.25">
      <c r="A2" s="213" t="s">
        <v>1</v>
      </c>
      <c r="B2" s="213"/>
      <c r="C2" s="212" t="s">
        <v>1335</v>
      </c>
      <c r="D2" s="212"/>
      <c r="E2" s="212"/>
      <c r="F2" s="212"/>
      <c r="G2" s="212"/>
      <c r="H2" s="212"/>
      <c r="I2" s="212"/>
    </row>
    <row r="3" spans="1:30" ht="15.75" x14ac:dyDescent="0.25">
      <c r="A3" s="213" t="s">
        <v>2</v>
      </c>
      <c r="B3" s="213"/>
      <c r="C3" s="212" t="s">
        <v>1329</v>
      </c>
      <c r="D3" s="212"/>
      <c r="E3" s="212"/>
      <c r="F3" s="212"/>
      <c r="G3" s="212"/>
      <c r="H3" s="212"/>
      <c r="I3" s="212"/>
    </row>
    <row r="4" spans="1:30" ht="16.5" thickBot="1" x14ac:dyDescent="0.3">
      <c r="B4" s="2" t="s">
        <v>3</v>
      </c>
      <c r="C4" s="214" t="s">
        <v>4</v>
      </c>
      <c r="D4" s="214"/>
      <c r="E4" s="214"/>
      <c r="F4" s="214"/>
      <c r="G4" s="214"/>
      <c r="H4" s="214"/>
      <c r="I4" s="214"/>
    </row>
    <row r="5" spans="1:30" x14ac:dyDescent="0.2">
      <c r="A5" s="206" t="s">
        <v>5</v>
      </c>
      <c r="B5" s="207"/>
      <c r="C5" s="208" t="s">
        <v>0</v>
      </c>
      <c r="D5" s="209"/>
      <c r="E5" s="209"/>
      <c r="F5" s="210" t="s">
        <v>6</v>
      </c>
      <c r="G5" s="208" t="s">
        <v>7</v>
      </c>
      <c r="H5" s="209"/>
      <c r="I5" s="207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211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4347989825903</v>
      </c>
      <c r="D7" s="10">
        <f>SUM(D8+D12)</f>
        <v>-200000000000</v>
      </c>
      <c r="E7" s="11">
        <f>SUM(C7:D7)</f>
        <v>4147989825903</v>
      </c>
      <c r="F7" s="12">
        <f>IF(OR(E7=0,E$7=0),0,E7/E$7)*100</f>
        <v>100</v>
      </c>
      <c r="G7" s="10">
        <f>SUM(G8+G12)</f>
        <v>344576032783</v>
      </c>
      <c r="H7" s="13">
        <f t="shared" ref="H7:H92" si="0">IF(OR(G7=0,E7=0),0,G7/E7)*100</f>
        <v>8.3070607027823957</v>
      </c>
      <c r="I7" s="12">
        <f>SUM(E7-G7)</f>
        <v>3803413793120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522009477908</v>
      </c>
      <c r="D8" s="17">
        <f>SUM(D9:D11)</f>
        <v>0</v>
      </c>
      <c r="E8" s="18">
        <f>SUM(C8:D8)</f>
        <v>522009477908</v>
      </c>
      <c r="F8" s="19">
        <f>IF(OR(E8=0,E$7=0),0,E8/E$7)*100</f>
        <v>12.584637374185476</v>
      </c>
      <c r="G8" s="17">
        <f>SUM(G9:G11)</f>
        <v>0</v>
      </c>
      <c r="H8" s="20">
        <f t="shared" si="0"/>
        <v>0</v>
      </c>
      <c r="I8" s="19">
        <f t="shared" ref="I8:I93" si="1">SUM(E8-G8)</f>
        <v>522009477908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x14ac:dyDescent="0.2">
      <c r="A9" s="15">
        <v>101</v>
      </c>
      <c r="B9" s="21" t="s">
        <v>18</v>
      </c>
      <c r="C9" s="22">
        <v>452870131838</v>
      </c>
      <c r="D9" s="22"/>
      <c r="E9" s="23">
        <f t="shared" ref="E9:E94" si="2">SUM(C9:D9)</f>
        <v>452870131838</v>
      </c>
      <c r="F9" s="24">
        <f t="shared" ref="F9:F94" si="3">IF(OR(E9=0,E$7=0),0,E9/E$7)*100</f>
        <v>10.917821664121659</v>
      </c>
      <c r="G9" s="22"/>
      <c r="H9" s="25">
        <f t="shared" si="0"/>
        <v>0</v>
      </c>
      <c r="I9" s="24">
        <f t="shared" si="1"/>
        <v>452870131838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x14ac:dyDescent="0.2">
      <c r="A10" s="15">
        <v>102</v>
      </c>
      <c r="B10" s="21" t="s">
        <v>19</v>
      </c>
      <c r="C10" s="22">
        <v>69139346070</v>
      </c>
      <c r="D10" s="22"/>
      <c r="E10" s="23">
        <f t="shared" si="2"/>
        <v>69139346070</v>
      </c>
      <c r="F10" s="24">
        <f t="shared" si="3"/>
        <v>1.6668157100638175</v>
      </c>
      <c r="G10" s="22"/>
      <c r="H10" s="25">
        <f t="shared" si="0"/>
        <v>0</v>
      </c>
      <c r="I10" s="24">
        <f t="shared" si="1"/>
        <v>69139346070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3825980347995</v>
      </c>
      <c r="D12" s="17">
        <f>SUM(D13+D218+D300)</f>
        <v>-200000000000</v>
      </c>
      <c r="E12" s="18">
        <f t="shared" si="2"/>
        <v>3625980347995</v>
      </c>
      <c r="F12" s="19">
        <f t="shared" si="3"/>
        <v>87.415362625814524</v>
      </c>
      <c r="G12" s="17">
        <f>SUM(G13+G218+G300)</f>
        <v>344576032783</v>
      </c>
      <c r="H12" s="20">
        <f t="shared" si="0"/>
        <v>9.5029757393344578</v>
      </c>
      <c r="I12" s="19">
        <f t="shared" si="1"/>
        <v>3281404315212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135770554613</v>
      </c>
      <c r="D13" s="17">
        <f>SUM(D14+D31+D214)</f>
        <v>0</v>
      </c>
      <c r="E13" s="18">
        <f t="shared" si="2"/>
        <v>135770554613</v>
      </c>
      <c r="F13" s="19">
        <f t="shared" si="3"/>
        <v>3.273165082642008</v>
      </c>
      <c r="G13" s="17">
        <f>SUM(G14+G31+G214)</f>
        <v>26270716873</v>
      </c>
      <c r="H13" s="20">
        <f t="shared" si="0"/>
        <v>19.349347837520423</v>
      </c>
      <c r="I13" s="19">
        <f t="shared" si="1"/>
        <v>109499837740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5">
        <v>212</v>
      </c>
      <c r="B31" s="27" t="s">
        <v>39</v>
      </c>
      <c r="C31" s="22">
        <f>SUM(C32+C34+C107+C111+C163+C172+C204+C206+C207+C210+C211+C212+C213)</f>
        <v>135770554613</v>
      </c>
      <c r="D31" s="22">
        <f>SUM(D32+D34+D107+D111+D163+D172+D204+D206+D207+D210+D211+D212+D213)</f>
        <v>0</v>
      </c>
      <c r="E31" s="23">
        <f t="shared" si="2"/>
        <v>135770554613</v>
      </c>
      <c r="F31" s="24">
        <f t="shared" si="3"/>
        <v>3.273165082642008</v>
      </c>
      <c r="G31" s="22">
        <f>SUM(G32+G34+G107+G111+G163+G172+G204+G206+G207+G210+G211+G212+G213)</f>
        <v>26270716873</v>
      </c>
      <c r="H31" s="25">
        <f t="shared" si="0"/>
        <v>19.349347837520423</v>
      </c>
      <c r="I31" s="24">
        <f t="shared" si="1"/>
        <v>109499837740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x14ac:dyDescent="0.2">
      <c r="A34" s="15">
        <v>21202</v>
      </c>
      <c r="B34" s="21" t="s">
        <v>42</v>
      </c>
      <c r="C34" s="22">
        <f>SUM(C35+C60+C86+C91)</f>
        <v>135770554613</v>
      </c>
      <c r="D34" s="22">
        <f>SUM(D35+D60+D86+D91)</f>
        <v>0</v>
      </c>
      <c r="E34" s="23">
        <f t="shared" si="2"/>
        <v>135770554613</v>
      </c>
      <c r="F34" s="24">
        <f t="shared" si="3"/>
        <v>3.273165082642008</v>
      </c>
      <c r="G34" s="22">
        <f>SUM(G35+G60+G86+G91)</f>
        <v>26270716873</v>
      </c>
      <c r="H34" s="25">
        <f t="shared" si="0"/>
        <v>19.349347837520423</v>
      </c>
      <c r="I34" s="24">
        <f t="shared" si="1"/>
        <v>109499837740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ref="F55:F58" si="5">IF(OR(E55=0,E$7=0),0,E55/E$7)*100</f>
        <v>0</v>
      </c>
      <c r="G55" s="22"/>
      <c r="H55" s="25">
        <f t="shared" ref="H55:H58" si="6">IF(OR(G55=0,E55=0),0,G55/E55)*100</f>
        <v>0</v>
      </c>
      <c r="I55" s="24">
        <f t="shared" ref="I55:I58" si="7">SUM(E55-G55)</f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5"/>
        <v>0</v>
      </c>
      <c r="G56" s="22"/>
      <c r="H56" s="25">
        <f t="shared" si="6"/>
        <v>0</v>
      </c>
      <c r="I56" s="24">
        <f t="shared" si="7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x14ac:dyDescent="0.2">
      <c r="A57" s="15">
        <v>212020108</v>
      </c>
      <c r="B57" s="21" t="s">
        <v>1296</v>
      </c>
      <c r="C57" s="22"/>
      <c r="D57" s="22"/>
      <c r="E57" s="23">
        <f t="shared" si="4"/>
        <v>0</v>
      </c>
      <c r="F57" s="24">
        <f t="shared" si="5"/>
        <v>0</v>
      </c>
      <c r="G57" s="22"/>
      <c r="H57" s="25">
        <f t="shared" si="6"/>
        <v>0</v>
      </c>
      <c r="I57" s="24">
        <f t="shared" si="7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5"/>
        <v>0</v>
      </c>
      <c r="G58" s="22"/>
      <c r="H58" s="25">
        <f t="shared" si="6"/>
        <v>0</v>
      </c>
      <c r="I58" s="24">
        <f t="shared" si="7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x14ac:dyDescent="0.2">
      <c r="A59" s="15">
        <v>212020110</v>
      </c>
      <c r="B59" s="21" t="s">
        <v>43</v>
      </c>
      <c r="C59" s="22"/>
      <c r="D59" s="22"/>
      <c r="E59" s="23">
        <f t="shared" ref="E59" si="8">SUM(C59:D59)</f>
        <v>0</v>
      </c>
      <c r="F59" s="24">
        <f t="shared" ref="F59" si="9">IF(OR(E59=0,E$7=0),0,E59/E$7)*100</f>
        <v>0</v>
      </c>
      <c r="G59" s="22"/>
      <c r="H59" s="25">
        <f t="shared" ref="H59" si="10">IF(OR(G59=0,E59=0),0,G59/E59)*100</f>
        <v>0</v>
      </c>
      <c r="I59" s="24">
        <f t="shared" ref="I59" si="11">SUM(E59-G59)</f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15605172</v>
      </c>
      <c r="H60" s="25">
        <f t="shared" si="0"/>
        <v>0</v>
      </c>
      <c r="I60" s="24">
        <f t="shared" si="1"/>
        <v>-15605172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169" t="s">
        <v>1281</v>
      </c>
      <c r="C69" s="22"/>
      <c r="D69" s="22"/>
      <c r="E69" s="23">
        <f t="shared" ref="E69:E83" si="12">SUM(C69:D69)</f>
        <v>0</v>
      </c>
      <c r="F69" s="24">
        <f t="shared" ref="F69:F83" si="13">IF(OR(E69=0,E$7=0),0,E69/E$7)*100</f>
        <v>0</v>
      </c>
      <c r="G69" s="22"/>
      <c r="H69" s="25">
        <f t="shared" ref="H69:H83" si="14">IF(OR(G69=0,E69=0),0,G69/E69)*100</f>
        <v>0</v>
      </c>
      <c r="I69" s="24">
        <f t="shared" ref="I69:I83" si="15">SUM(E69-G69)</f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169" t="s">
        <v>1282</v>
      </c>
      <c r="C70" s="22"/>
      <c r="D70" s="22"/>
      <c r="E70" s="23">
        <f t="shared" si="12"/>
        <v>0</v>
      </c>
      <c r="F70" s="24">
        <f t="shared" si="13"/>
        <v>0</v>
      </c>
      <c r="G70" s="22"/>
      <c r="H70" s="25">
        <f t="shared" si="14"/>
        <v>0</v>
      </c>
      <c r="I70" s="24">
        <f t="shared" si="15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169" t="s">
        <v>1283</v>
      </c>
      <c r="C71" s="22"/>
      <c r="D71" s="22"/>
      <c r="E71" s="23">
        <f t="shared" si="12"/>
        <v>0</v>
      </c>
      <c r="F71" s="24">
        <f t="shared" si="13"/>
        <v>0</v>
      </c>
      <c r="G71" s="22"/>
      <c r="H71" s="25">
        <f t="shared" si="14"/>
        <v>0</v>
      </c>
      <c r="I71" s="24">
        <f t="shared" si="15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169" t="s">
        <v>1284</v>
      </c>
      <c r="C72" s="22"/>
      <c r="D72" s="22"/>
      <c r="E72" s="23">
        <f t="shared" si="12"/>
        <v>0</v>
      </c>
      <c r="F72" s="24">
        <f t="shared" si="13"/>
        <v>0</v>
      </c>
      <c r="G72" s="22"/>
      <c r="H72" s="25">
        <f t="shared" si="14"/>
        <v>0</v>
      </c>
      <c r="I72" s="24">
        <f t="shared" si="15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169" t="s">
        <v>1285</v>
      </c>
      <c r="C73" s="22"/>
      <c r="D73" s="22"/>
      <c r="E73" s="23">
        <f t="shared" si="12"/>
        <v>0</v>
      </c>
      <c r="F73" s="24">
        <f t="shared" si="13"/>
        <v>0</v>
      </c>
      <c r="G73" s="22"/>
      <c r="H73" s="25">
        <f t="shared" si="14"/>
        <v>0</v>
      </c>
      <c r="I73" s="24">
        <f t="shared" si="15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169" t="s">
        <v>1286</v>
      </c>
      <c r="C74" s="22"/>
      <c r="D74" s="22"/>
      <c r="E74" s="23">
        <f t="shared" si="12"/>
        <v>0</v>
      </c>
      <c r="F74" s="24">
        <f t="shared" si="13"/>
        <v>0</v>
      </c>
      <c r="G74" s="22"/>
      <c r="H74" s="25">
        <f t="shared" si="14"/>
        <v>0</v>
      </c>
      <c r="I74" s="24">
        <f t="shared" si="15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169" t="s">
        <v>1287</v>
      </c>
      <c r="C75" s="22"/>
      <c r="D75" s="22"/>
      <c r="E75" s="23">
        <f t="shared" si="12"/>
        <v>0</v>
      </c>
      <c r="F75" s="24">
        <f t="shared" si="13"/>
        <v>0</v>
      </c>
      <c r="G75" s="22"/>
      <c r="H75" s="25">
        <f t="shared" si="14"/>
        <v>0</v>
      </c>
      <c r="I75" s="24">
        <f t="shared" si="15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169" t="s">
        <v>1288</v>
      </c>
      <c r="C76" s="22"/>
      <c r="D76" s="22"/>
      <c r="E76" s="23">
        <f t="shared" si="12"/>
        <v>0</v>
      </c>
      <c r="F76" s="24">
        <f t="shared" si="13"/>
        <v>0</v>
      </c>
      <c r="G76" s="22"/>
      <c r="H76" s="25">
        <f t="shared" si="14"/>
        <v>0</v>
      </c>
      <c r="I76" s="24">
        <f t="shared" si="15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169" t="s">
        <v>1289</v>
      </c>
      <c r="C77" s="22">
        <f>SUM(C78:C79)</f>
        <v>0</v>
      </c>
      <c r="D77" s="22">
        <f>SUM(D78:D79)</f>
        <v>0</v>
      </c>
      <c r="E77" s="23">
        <f t="shared" si="12"/>
        <v>0</v>
      </c>
      <c r="F77" s="24">
        <f t="shared" si="13"/>
        <v>0</v>
      </c>
      <c r="G77" s="22">
        <f>SUM(G78:G79)</f>
        <v>0</v>
      </c>
      <c r="H77" s="25">
        <f t="shared" si="14"/>
        <v>0</v>
      </c>
      <c r="I77" s="24">
        <f t="shared" si="15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169" t="s">
        <v>1290</v>
      </c>
      <c r="C78" s="22"/>
      <c r="D78" s="22"/>
      <c r="E78" s="23">
        <f t="shared" si="12"/>
        <v>0</v>
      </c>
      <c r="F78" s="24">
        <f t="shared" si="13"/>
        <v>0</v>
      </c>
      <c r="G78" s="22"/>
      <c r="H78" s="25">
        <f t="shared" si="14"/>
        <v>0</v>
      </c>
      <c r="I78" s="24">
        <f t="shared" si="15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169" t="s">
        <v>1291</v>
      </c>
      <c r="C79" s="22"/>
      <c r="D79" s="22"/>
      <c r="E79" s="23">
        <f t="shared" si="12"/>
        <v>0</v>
      </c>
      <c r="F79" s="24">
        <f t="shared" si="13"/>
        <v>0</v>
      </c>
      <c r="G79" s="22"/>
      <c r="H79" s="25">
        <f t="shared" si="14"/>
        <v>0</v>
      </c>
      <c r="I79" s="24">
        <f t="shared" si="15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169" t="s">
        <v>1292</v>
      </c>
      <c r="C80" s="22"/>
      <c r="D80" s="22"/>
      <c r="E80" s="23">
        <f t="shared" si="12"/>
        <v>0</v>
      </c>
      <c r="F80" s="24">
        <f t="shared" si="13"/>
        <v>0</v>
      </c>
      <c r="G80" s="22"/>
      <c r="H80" s="25">
        <f t="shared" si="14"/>
        <v>0</v>
      </c>
      <c r="I80" s="24">
        <f t="shared" si="15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169" t="s">
        <v>1166</v>
      </c>
      <c r="C81" s="22"/>
      <c r="D81" s="22"/>
      <c r="E81" s="23">
        <f t="shared" si="12"/>
        <v>0</v>
      </c>
      <c r="F81" s="24">
        <f t="shared" si="13"/>
        <v>0</v>
      </c>
      <c r="G81" s="22"/>
      <c r="H81" s="25">
        <f t="shared" si="14"/>
        <v>0</v>
      </c>
      <c r="I81" s="24">
        <f t="shared" si="15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169" t="s">
        <v>1293</v>
      </c>
      <c r="C82" s="22"/>
      <c r="D82" s="22"/>
      <c r="E82" s="23">
        <f t="shared" si="12"/>
        <v>0</v>
      </c>
      <c r="F82" s="24">
        <f t="shared" si="13"/>
        <v>0</v>
      </c>
      <c r="G82" s="22"/>
      <c r="H82" s="25">
        <f t="shared" si="14"/>
        <v>0</v>
      </c>
      <c r="I82" s="24">
        <f t="shared" si="15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169" t="s">
        <v>1294</v>
      </c>
      <c r="C83" s="22"/>
      <c r="D83" s="22"/>
      <c r="E83" s="23">
        <f t="shared" si="12"/>
        <v>0</v>
      </c>
      <c r="F83" s="24">
        <f t="shared" si="13"/>
        <v>0</v>
      </c>
      <c r="G83" s="22"/>
      <c r="H83" s="25">
        <f t="shared" si="14"/>
        <v>0</v>
      </c>
      <c r="I83" s="24">
        <f t="shared" si="15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x14ac:dyDescent="0.2">
      <c r="A84" s="15">
        <v>212020222</v>
      </c>
      <c r="B84" s="170" t="s">
        <v>64</v>
      </c>
      <c r="C84" s="22"/>
      <c r="D84" s="22"/>
      <c r="E84" s="23">
        <f t="shared" ref="E84" si="16">SUM(C84:D84)</f>
        <v>0</v>
      </c>
      <c r="F84" s="24">
        <f t="shared" ref="F84" si="17">IF(OR(E84=0,E$7=0),0,E84/E$7)*100</f>
        <v>0</v>
      </c>
      <c r="G84" s="22">
        <v>15605172</v>
      </c>
      <c r="H84" s="25">
        <f t="shared" ref="H84" si="18">IF(OR(G84=0,E84=0),0,G84/E84)*100</f>
        <v>0</v>
      </c>
      <c r="I84" s="24">
        <f t="shared" ref="I84" si="19">SUM(E84-G84)</f>
        <v>-15605172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73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x14ac:dyDescent="0.2">
      <c r="A86" s="15">
        <v>2120206</v>
      </c>
      <c r="B86" s="21" t="s">
        <v>74</v>
      </c>
      <c r="C86" s="22">
        <f>SUM(C87:C90)</f>
        <v>125770554613</v>
      </c>
      <c r="D86" s="22">
        <f>SUM(D87:D90)</f>
        <v>0</v>
      </c>
      <c r="E86" s="23">
        <f t="shared" si="2"/>
        <v>125770554613</v>
      </c>
      <c r="F86" s="24">
        <f t="shared" si="3"/>
        <v>3.0320844527534558</v>
      </c>
      <c r="G86" s="22">
        <f>SUM(G87:G90)</f>
        <v>25158164224</v>
      </c>
      <c r="H86" s="25">
        <f t="shared" si="0"/>
        <v>20.003222774529757</v>
      </c>
      <c r="I86" s="24">
        <f t="shared" si="1"/>
        <v>100612390389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x14ac:dyDescent="0.2">
      <c r="A87" s="15">
        <v>212020601</v>
      </c>
      <c r="B87" s="21" t="s">
        <v>75</v>
      </c>
      <c r="C87" s="22">
        <v>112280954613</v>
      </c>
      <c r="D87" s="22"/>
      <c r="E87" s="23">
        <f t="shared" si="2"/>
        <v>112280954613</v>
      </c>
      <c r="F87" s="24">
        <f t="shared" si="3"/>
        <v>2.7068763262589948</v>
      </c>
      <c r="G87" s="22">
        <v>21840482746</v>
      </c>
      <c r="H87" s="25">
        <f t="shared" si="0"/>
        <v>19.451636140143119</v>
      </c>
      <c r="I87" s="24">
        <f t="shared" si="1"/>
        <v>90440471867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x14ac:dyDescent="0.2">
      <c r="A88" s="15">
        <v>212020602</v>
      </c>
      <c r="B88" s="21" t="s">
        <v>76</v>
      </c>
      <c r="C88" s="22">
        <v>9811900000</v>
      </c>
      <c r="D88" s="22"/>
      <c r="E88" s="23">
        <f t="shared" si="2"/>
        <v>9811900000</v>
      </c>
      <c r="F88" s="24">
        <f t="shared" si="3"/>
        <v>0.23654590324034824</v>
      </c>
      <c r="G88" s="22">
        <v>2390237165</v>
      </c>
      <c r="H88" s="25">
        <f t="shared" si="0"/>
        <v>24.360594431251847</v>
      </c>
      <c r="I88" s="24">
        <f t="shared" si="1"/>
        <v>7421662835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x14ac:dyDescent="0.2">
      <c r="A89" s="15">
        <v>212020604</v>
      </c>
      <c r="B89" s="21" t="s">
        <v>77</v>
      </c>
      <c r="C89" s="22">
        <v>100000000</v>
      </c>
      <c r="D89" s="22"/>
      <c r="E89" s="23">
        <f t="shared" si="2"/>
        <v>100000000</v>
      </c>
      <c r="F89" s="24">
        <f t="shared" si="3"/>
        <v>2.4108062988855189E-3</v>
      </c>
      <c r="G89" s="22">
        <v>82836848</v>
      </c>
      <c r="H89" s="25">
        <f t="shared" si="0"/>
        <v>82.836848000000003</v>
      </c>
      <c r="I89" s="24">
        <f t="shared" si="1"/>
        <v>17163152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x14ac:dyDescent="0.2">
      <c r="A90" s="15">
        <v>212020605</v>
      </c>
      <c r="B90" s="21" t="s">
        <v>78</v>
      </c>
      <c r="C90" s="22">
        <v>3577700000</v>
      </c>
      <c r="D90" s="22"/>
      <c r="E90" s="23">
        <f t="shared" si="2"/>
        <v>3577700000</v>
      </c>
      <c r="F90" s="24">
        <f t="shared" si="3"/>
        <v>8.6251416955227214E-2</v>
      </c>
      <c r="G90" s="22">
        <v>844607465</v>
      </c>
      <c r="H90" s="25">
        <f t="shared" si="0"/>
        <v>23.60755415490399</v>
      </c>
      <c r="I90" s="24">
        <f t="shared" si="1"/>
        <v>2733092535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x14ac:dyDescent="0.2">
      <c r="A91" s="15">
        <v>2120299</v>
      </c>
      <c r="B91" s="21" t="s">
        <v>79</v>
      </c>
      <c r="C91" s="22">
        <f>SUM(C92:C106)</f>
        <v>10000000000</v>
      </c>
      <c r="D91" s="22">
        <f>SUM(D92:D106)</f>
        <v>0</v>
      </c>
      <c r="E91" s="23">
        <f t="shared" si="2"/>
        <v>10000000000</v>
      </c>
      <c r="F91" s="24">
        <f t="shared" si="3"/>
        <v>0.24108062988855189</v>
      </c>
      <c r="G91" s="22">
        <f>SUM(G92:G106)</f>
        <v>1096947477</v>
      </c>
      <c r="H91" s="25">
        <f t="shared" si="0"/>
        <v>10.96947477</v>
      </c>
      <c r="I91" s="24">
        <f t="shared" si="1"/>
        <v>8903052523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80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81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20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82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20"/>
        <v>0</v>
      </c>
      <c r="I94" s="24">
        <f t="shared" ref="I94:I161" si="21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83</v>
      </c>
      <c r="C95" s="22"/>
      <c r="D95" s="22"/>
      <c r="E95" s="23">
        <f t="shared" ref="E95:E163" si="22">SUM(C95:D95)</f>
        <v>0</v>
      </c>
      <c r="F95" s="24">
        <f t="shared" ref="F95:F163" si="23">IF(OR(E95=0,E$7=0),0,E95/E$7)*100</f>
        <v>0</v>
      </c>
      <c r="G95" s="22"/>
      <c r="H95" s="25">
        <f t="shared" si="20"/>
        <v>0</v>
      </c>
      <c r="I95" s="24">
        <f t="shared" si="21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84</v>
      </c>
      <c r="C96" s="22"/>
      <c r="D96" s="22"/>
      <c r="E96" s="23">
        <f t="shared" si="22"/>
        <v>0</v>
      </c>
      <c r="F96" s="24">
        <f t="shared" si="23"/>
        <v>0</v>
      </c>
      <c r="G96" s="22"/>
      <c r="H96" s="25">
        <f t="shared" si="20"/>
        <v>0</v>
      </c>
      <c r="I96" s="24">
        <f t="shared" si="21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85</v>
      </c>
      <c r="C97" s="22"/>
      <c r="D97" s="22"/>
      <c r="E97" s="23">
        <f t="shared" si="22"/>
        <v>0</v>
      </c>
      <c r="F97" s="24">
        <f t="shared" si="23"/>
        <v>0</v>
      </c>
      <c r="G97" s="22"/>
      <c r="H97" s="25">
        <f t="shared" si="20"/>
        <v>0</v>
      </c>
      <c r="I97" s="24">
        <f t="shared" si="21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86</v>
      </c>
      <c r="C98" s="22"/>
      <c r="D98" s="22"/>
      <c r="E98" s="23">
        <f t="shared" si="22"/>
        <v>0</v>
      </c>
      <c r="F98" s="24">
        <f t="shared" si="23"/>
        <v>0</v>
      </c>
      <c r="G98" s="22"/>
      <c r="H98" s="25">
        <f t="shared" si="20"/>
        <v>0</v>
      </c>
      <c r="I98" s="24">
        <f t="shared" si="21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87</v>
      </c>
      <c r="C99" s="22"/>
      <c r="D99" s="22"/>
      <c r="E99" s="23">
        <f t="shared" si="22"/>
        <v>0</v>
      </c>
      <c r="F99" s="24">
        <f t="shared" si="23"/>
        <v>0</v>
      </c>
      <c r="G99" s="22"/>
      <c r="H99" s="25">
        <f t="shared" si="20"/>
        <v>0</v>
      </c>
      <c r="I99" s="24">
        <f t="shared" si="21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88</v>
      </c>
      <c r="C100" s="22"/>
      <c r="D100" s="22"/>
      <c r="E100" s="23">
        <f t="shared" si="22"/>
        <v>0</v>
      </c>
      <c r="F100" s="24">
        <f t="shared" si="23"/>
        <v>0</v>
      </c>
      <c r="G100" s="22"/>
      <c r="H100" s="25">
        <f t="shared" si="20"/>
        <v>0</v>
      </c>
      <c r="I100" s="24">
        <f t="shared" si="21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x14ac:dyDescent="0.2">
      <c r="A101" s="15">
        <v>212029910</v>
      </c>
      <c r="B101" s="21" t="s">
        <v>1297</v>
      </c>
      <c r="C101" s="22"/>
      <c r="D101" s="22"/>
      <c r="E101" s="23">
        <f t="shared" ref="E101" si="24">SUM(C101:D101)</f>
        <v>0</v>
      </c>
      <c r="F101" s="24">
        <f t="shared" ref="F101" si="25">IF(OR(E101=0,E$7=0),0,E101/E$7)*100</f>
        <v>0</v>
      </c>
      <c r="G101" s="22"/>
      <c r="H101" s="25">
        <f t="shared" ref="H101" si="26">IF(OR(G101=0,E101=0),0,G101/E101)*100</f>
        <v>0</v>
      </c>
      <c r="I101" s="24">
        <f t="shared" ref="I101" si="27">SUM(E101-G101)</f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89</v>
      </c>
      <c r="C102" s="22"/>
      <c r="D102" s="22"/>
      <c r="E102" s="23">
        <f t="shared" si="22"/>
        <v>0</v>
      </c>
      <c r="F102" s="24">
        <f t="shared" si="23"/>
        <v>0</v>
      </c>
      <c r="G102" s="22"/>
      <c r="H102" s="25">
        <f t="shared" si="20"/>
        <v>0</v>
      </c>
      <c r="I102" s="24">
        <f t="shared" si="21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90</v>
      </c>
      <c r="C103" s="22"/>
      <c r="D103" s="22"/>
      <c r="E103" s="23">
        <f t="shared" si="22"/>
        <v>0</v>
      </c>
      <c r="F103" s="24">
        <f t="shared" si="23"/>
        <v>0</v>
      </c>
      <c r="G103" s="22"/>
      <c r="H103" s="25">
        <f t="shared" si="20"/>
        <v>0</v>
      </c>
      <c r="I103" s="24">
        <f t="shared" si="21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91</v>
      </c>
      <c r="C104" s="22"/>
      <c r="D104" s="22"/>
      <c r="E104" s="23">
        <f t="shared" si="22"/>
        <v>0</v>
      </c>
      <c r="F104" s="24">
        <f t="shared" si="23"/>
        <v>0</v>
      </c>
      <c r="G104" s="22"/>
      <c r="H104" s="25">
        <f t="shared" si="20"/>
        <v>0</v>
      </c>
      <c r="I104" s="24">
        <f t="shared" si="21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92</v>
      </c>
      <c r="C105" s="22"/>
      <c r="D105" s="22"/>
      <c r="E105" s="23">
        <f t="shared" si="22"/>
        <v>0</v>
      </c>
      <c r="F105" s="24">
        <f t="shared" si="23"/>
        <v>0</v>
      </c>
      <c r="G105" s="22"/>
      <c r="H105" s="25">
        <f t="shared" si="20"/>
        <v>0</v>
      </c>
      <c r="I105" s="24">
        <f t="shared" si="21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x14ac:dyDescent="0.2">
      <c r="A106" s="15">
        <v>212029999</v>
      </c>
      <c r="B106" s="21" t="s">
        <v>93</v>
      </c>
      <c r="C106" s="22">
        <v>10000000000</v>
      </c>
      <c r="D106" s="22"/>
      <c r="E106" s="23">
        <f t="shared" si="22"/>
        <v>10000000000</v>
      </c>
      <c r="F106" s="24">
        <f t="shared" si="23"/>
        <v>0.24108062988855189</v>
      </c>
      <c r="G106" s="22">
        <v>1096947477</v>
      </c>
      <c r="H106" s="25">
        <f t="shared" si="20"/>
        <v>10.96947477</v>
      </c>
      <c r="I106" s="24">
        <f t="shared" si="21"/>
        <v>8903052523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77</v>
      </c>
      <c r="C107" s="22">
        <f>SUM(C108:C110)</f>
        <v>0</v>
      </c>
      <c r="D107" s="22">
        <f>SUM(D108:D110)</f>
        <v>0</v>
      </c>
      <c r="E107" s="23">
        <f t="shared" si="22"/>
        <v>0</v>
      </c>
      <c r="F107" s="24">
        <f t="shared" si="23"/>
        <v>0</v>
      </c>
      <c r="G107" s="22">
        <f>SUM(G108:G110)</f>
        <v>0</v>
      </c>
      <c r="H107" s="25">
        <f t="shared" si="20"/>
        <v>0</v>
      </c>
      <c r="I107" s="24">
        <f t="shared" si="21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94</v>
      </c>
      <c r="C108" s="22"/>
      <c r="D108" s="22"/>
      <c r="E108" s="23">
        <f t="shared" si="22"/>
        <v>0</v>
      </c>
      <c r="F108" s="24">
        <f t="shared" si="23"/>
        <v>0</v>
      </c>
      <c r="G108" s="22"/>
      <c r="H108" s="25">
        <f t="shared" si="20"/>
        <v>0</v>
      </c>
      <c r="I108" s="24">
        <f t="shared" si="21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95</v>
      </c>
      <c r="C109" s="22"/>
      <c r="D109" s="22"/>
      <c r="E109" s="23">
        <f t="shared" ref="E109" si="28">SUM(C109:D109)</f>
        <v>0</v>
      </c>
      <c r="F109" s="24">
        <f t="shared" si="23"/>
        <v>0</v>
      </c>
      <c r="G109" s="22"/>
      <c r="H109" s="25">
        <f t="shared" si="20"/>
        <v>0</v>
      </c>
      <c r="I109" s="24">
        <f t="shared" si="21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96</v>
      </c>
      <c r="C110" s="22"/>
      <c r="D110" s="22"/>
      <c r="E110" s="23">
        <f t="shared" si="22"/>
        <v>0</v>
      </c>
      <c r="F110" s="24">
        <f t="shared" si="23"/>
        <v>0</v>
      </c>
      <c r="G110" s="22"/>
      <c r="H110" s="25">
        <f t="shared" si="20"/>
        <v>0</v>
      </c>
      <c r="I110" s="24">
        <f t="shared" si="21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idden="1" x14ac:dyDescent="0.2">
      <c r="A111" s="15">
        <v>21204</v>
      </c>
      <c r="B111" s="28" t="s">
        <v>97</v>
      </c>
      <c r="C111" s="22">
        <f>SUM(C112+C146+C147+C148+C151+C152+C153)</f>
        <v>0</v>
      </c>
      <c r="D111" s="22">
        <f>SUM(D112+D146+D147+D148+D151+D152+D153)</f>
        <v>0</v>
      </c>
      <c r="E111" s="23">
        <f t="shared" si="22"/>
        <v>0</v>
      </c>
      <c r="F111" s="24">
        <f t="shared" si="23"/>
        <v>0</v>
      </c>
      <c r="G111" s="22">
        <f>SUM(G112+G146+G147+G148+G151+G152+G153)</f>
        <v>0</v>
      </c>
      <c r="H111" s="25">
        <f t="shared" si="20"/>
        <v>0</v>
      </c>
      <c r="I111" s="24">
        <f t="shared" si="21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5">
        <v>2120401</v>
      </c>
      <c r="B112" s="28" t="s">
        <v>98</v>
      </c>
      <c r="C112" s="22">
        <f>SUM(C113:C145)-C115-C124-C127-C135-C139</f>
        <v>0</v>
      </c>
      <c r="D112" s="22">
        <f>SUM(D113:D145)-D115-D124-D127-D135-D139</f>
        <v>0</v>
      </c>
      <c r="E112" s="23">
        <f t="shared" si="22"/>
        <v>0</v>
      </c>
      <c r="F112" s="24">
        <f t="shared" si="23"/>
        <v>0</v>
      </c>
      <c r="G112" s="22">
        <f>SUM(G113:G145)-G115-G124-G127-G135-G139</f>
        <v>0</v>
      </c>
      <c r="H112" s="25">
        <f t="shared" si="20"/>
        <v>0</v>
      </c>
      <c r="I112" s="24">
        <f t="shared" si="21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5">
        <v>212040101</v>
      </c>
      <c r="B113" s="31" t="s">
        <v>99</v>
      </c>
      <c r="C113" s="22"/>
      <c r="D113" s="22"/>
      <c r="E113" s="23">
        <f t="shared" si="22"/>
        <v>0</v>
      </c>
      <c r="F113" s="24">
        <f t="shared" si="23"/>
        <v>0</v>
      </c>
      <c r="G113" s="22"/>
      <c r="H113" s="25">
        <f t="shared" si="20"/>
        <v>0</v>
      </c>
      <c r="I113" s="24">
        <f t="shared" si="21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1" t="s">
        <v>100</v>
      </c>
      <c r="C114" s="22"/>
      <c r="D114" s="22"/>
      <c r="E114" s="23">
        <f t="shared" si="22"/>
        <v>0</v>
      </c>
      <c r="F114" s="24">
        <f t="shared" si="23"/>
        <v>0</v>
      </c>
      <c r="G114" s="22"/>
      <c r="H114" s="25">
        <f t="shared" si="20"/>
        <v>0</v>
      </c>
      <c r="I114" s="24">
        <f t="shared" si="21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5">
        <v>212040104</v>
      </c>
      <c r="B115" s="31" t="s">
        <v>101</v>
      </c>
      <c r="C115" s="22">
        <f>SUM(C116:C117)</f>
        <v>0</v>
      </c>
      <c r="D115" s="22">
        <f>SUM(D116:D117)</f>
        <v>0</v>
      </c>
      <c r="E115" s="23">
        <f t="shared" si="22"/>
        <v>0</v>
      </c>
      <c r="F115" s="24">
        <f t="shared" si="23"/>
        <v>0</v>
      </c>
      <c r="G115" s="22">
        <f>SUM(G116:G117)</f>
        <v>0</v>
      </c>
      <c r="H115" s="25">
        <f t="shared" si="20"/>
        <v>0</v>
      </c>
      <c r="I115" s="24">
        <f t="shared" si="21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5">
        <v>21204010401</v>
      </c>
      <c r="B116" s="31" t="s">
        <v>102</v>
      </c>
      <c r="C116" s="22"/>
      <c r="D116" s="22"/>
      <c r="E116" s="23">
        <f t="shared" si="22"/>
        <v>0</v>
      </c>
      <c r="F116" s="24">
        <f t="shared" si="23"/>
        <v>0</v>
      </c>
      <c r="G116" s="22"/>
      <c r="H116" s="25">
        <f t="shared" si="20"/>
        <v>0</v>
      </c>
      <c r="I116" s="24">
        <f t="shared" si="21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1" t="s">
        <v>103</v>
      </c>
      <c r="C117" s="22"/>
      <c r="D117" s="22"/>
      <c r="E117" s="23">
        <f t="shared" si="22"/>
        <v>0</v>
      </c>
      <c r="F117" s="24">
        <f t="shared" si="23"/>
        <v>0</v>
      </c>
      <c r="G117" s="22"/>
      <c r="H117" s="25">
        <f t="shared" si="20"/>
        <v>0</v>
      </c>
      <c r="I117" s="24">
        <f t="shared" si="21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1" t="s">
        <v>104</v>
      </c>
      <c r="C118" s="22"/>
      <c r="D118" s="22"/>
      <c r="E118" s="23">
        <f t="shared" si="22"/>
        <v>0</v>
      </c>
      <c r="F118" s="24">
        <f t="shared" si="23"/>
        <v>0</v>
      </c>
      <c r="G118" s="22"/>
      <c r="H118" s="25">
        <f t="shared" si="20"/>
        <v>0</v>
      </c>
      <c r="I118" s="24">
        <f t="shared" si="21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5">
        <v>212040106</v>
      </c>
      <c r="B119" s="31" t="s">
        <v>105</v>
      </c>
      <c r="C119" s="22"/>
      <c r="D119" s="22"/>
      <c r="E119" s="23">
        <f t="shared" si="22"/>
        <v>0</v>
      </c>
      <c r="F119" s="24">
        <f t="shared" si="23"/>
        <v>0</v>
      </c>
      <c r="G119" s="22"/>
      <c r="H119" s="25">
        <f t="shared" si="20"/>
        <v>0</v>
      </c>
      <c r="I119" s="24">
        <f t="shared" si="21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1" t="s">
        <v>106</v>
      </c>
      <c r="C120" s="22"/>
      <c r="D120" s="22"/>
      <c r="E120" s="23">
        <f t="shared" si="22"/>
        <v>0</v>
      </c>
      <c r="F120" s="24">
        <f t="shared" si="23"/>
        <v>0</v>
      </c>
      <c r="G120" s="22"/>
      <c r="H120" s="25">
        <f t="shared" si="20"/>
        <v>0</v>
      </c>
      <c r="I120" s="24">
        <f t="shared" si="21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5">
        <v>212040108</v>
      </c>
      <c r="B121" s="31" t="s">
        <v>107</v>
      </c>
      <c r="C121" s="22"/>
      <c r="D121" s="22"/>
      <c r="E121" s="23">
        <f t="shared" si="22"/>
        <v>0</v>
      </c>
      <c r="F121" s="24">
        <f t="shared" si="23"/>
        <v>0</v>
      </c>
      <c r="G121" s="22"/>
      <c r="H121" s="25">
        <f t="shared" si="20"/>
        <v>0</v>
      </c>
      <c r="I121" s="24">
        <f t="shared" si="21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1" t="s">
        <v>108</v>
      </c>
      <c r="C122" s="22"/>
      <c r="D122" s="22"/>
      <c r="E122" s="23">
        <f t="shared" si="22"/>
        <v>0</v>
      </c>
      <c r="F122" s="24">
        <f t="shared" si="23"/>
        <v>0</v>
      </c>
      <c r="G122" s="22"/>
      <c r="H122" s="25">
        <f t="shared" si="20"/>
        <v>0</v>
      </c>
      <c r="I122" s="24">
        <f t="shared" si="21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5">
        <v>212040110</v>
      </c>
      <c r="B123" s="31" t="s">
        <v>109</v>
      </c>
      <c r="C123" s="22"/>
      <c r="D123" s="22"/>
      <c r="E123" s="23">
        <f t="shared" si="22"/>
        <v>0</v>
      </c>
      <c r="F123" s="24">
        <f t="shared" si="23"/>
        <v>0</v>
      </c>
      <c r="G123" s="22"/>
      <c r="H123" s="25">
        <f t="shared" si="20"/>
        <v>0</v>
      </c>
      <c r="I123" s="24">
        <f t="shared" si="21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5">
        <v>212040111</v>
      </c>
      <c r="B124" s="31" t="s">
        <v>110</v>
      </c>
      <c r="C124" s="22">
        <f>SUM(C125:C126)</f>
        <v>0</v>
      </c>
      <c r="D124" s="22">
        <f>SUM(D125:D126)</f>
        <v>0</v>
      </c>
      <c r="E124" s="23">
        <f t="shared" si="22"/>
        <v>0</v>
      </c>
      <c r="F124" s="24">
        <f t="shared" si="23"/>
        <v>0</v>
      </c>
      <c r="G124" s="22">
        <f>SUM(G125:G126)</f>
        <v>0</v>
      </c>
      <c r="H124" s="25">
        <f t="shared" si="20"/>
        <v>0</v>
      </c>
      <c r="I124" s="24">
        <f t="shared" si="21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5">
        <v>21204011101</v>
      </c>
      <c r="B125" s="31" t="s">
        <v>111</v>
      </c>
      <c r="C125" s="22"/>
      <c r="D125" s="22"/>
      <c r="E125" s="23">
        <f t="shared" si="22"/>
        <v>0</v>
      </c>
      <c r="F125" s="24">
        <f t="shared" si="23"/>
        <v>0</v>
      </c>
      <c r="G125" s="22"/>
      <c r="H125" s="25">
        <f t="shared" si="20"/>
        <v>0</v>
      </c>
      <c r="I125" s="24">
        <f t="shared" si="21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1" t="s">
        <v>112</v>
      </c>
      <c r="C126" s="22"/>
      <c r="D126" s="22"/>
      <c r="E126" s="23">
        <f t="shared" si="22"/>
        <v>0</v>
      </c>
      <c r="F126" s="24">
        <f t="shared" si="23"/>
        <v>0</v>
      </c>
      <c r="G126" s="22"/>
      <c r="H126" s="25">
        <f t="shared" si="20"/>
        <v>0</v>
      </c>
      <c r="I126" s="24">
        <f t="shared" si="21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5">
        <v>212040112</v>
      </c>
      <c r="B127" s="31" t="s">
        <v>113</v>
      </c>
      <c r="C127" s="22">
        <f>SUM(C128:C129)</f>
        <v>0</v>
      </c>
      <c r="D127" s="22">
        <f>SUM(D128:D129)</f>
        <v>0</v>
      </c>
      <c r="E127" s="23">
        <f t="shared" si="22"/>
        <v>0</v>
      </c>
      <c r="F127" s="24">
        <f t="shared" si="23"/>
        <v>0</v>
      </c>
      <c r="G127" s="22">
        <f>SUM(G128:G129)</f>
        <v>0</v>
      </c>
      <c r="H127" s="25">
        <f t="shared" si="20"/>
        <v>0</v>
      </c>
      <c r="I127" s="24">
        <f t="shared" si="21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5">
        <v>21204011201</v>
      </c>
      <c r="B128" s="31" t="s">
        <v>114</v>
      </c>
      <c r="C128" s="22"/>
      <c r="D128" s="22"/>
      <c r="E128" s="23">
        <f t="shared" si="22"/>
        <v>0</v>
      </c>
      <c r="F128" s="24">
        <f t="shared" si="23"/>
        <v>0</v>
      </c>
      <c r="G128" s="22"/>
      <c r="H128" s="25">
        <f t="shared" si="20"/>
        <v>0</v>
      </c>
      <c r="I128" s="24">
        <f t="shared" si="21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5">
        <v>21204011202</v>
      </c>
      <c r="B129" s="31" t="s">
        <v>115</v>
      </c>
      <c r="C129" s="22"/>
      <c r="D129" s="22"/>
      <c r="E129" s="23">
        <f t="shared" si="22"/>
        <v>0</v>
      </c>
      <c r="F129" s="24">
        <f t="shared" si="23"/>
        <v>0</v>
      </c>
      <c r="G129" s="22"/>
      <c r="H129" s="25">
        <f t="shared" si="20"/>
        <v>0</v>
      </c>
      <c r="I129" s="24">
        <f t="shared" si="21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1" t="s">
        <v>116</v>
      </c>
      <c r="C130" s="22"/>
      <c r="D130" s="22"/>
      <c r="E130" s="23">
        <f t="shared" si="22"/>
        <v>0</v>
      </c>
      <c r="F130" s="24">
        <f t="shared" si="23"/>
        <v>0</v>
      </c>
      <c r="G130" s="22"/>
      <c r="H130" s="25">
        <f t="shared" si="20"/>
        <v>0</v>
      </c>
      <c r="I130" s="24">
        <f t="shared" si="21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1" t="s">
        <v>117</v>
      </c>
      <c r="C131" s="22"/>
      <c r="D131" s="22"/>
      <c r="E131" s="23">
        <f t="shared" si="22"/>
        <v>0</v>
      </c>
      <c r="F131" s="24">
        <f t="shared" si="23"/>
        <v>0</v>
      </c>
      <c r="G131" s="22"/>
      <c r="H131" s="25">
        <f t="shared" si="20"/>
        <v>0</v>
      </c>
      <c r="I131" s="24">
        <f t="shared" si="21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1" t="s">
        <v>118</v>
      </c>
      <c r="C132" s="22"/>
      <c r="D132" s="22"/>
      <c r="E132" s="23">
        <f t="shared" si="22"/>
        <v>0</v>
      </c>
      <c r="F132" s="24">
        <f t="shared" si="23"/>
        <v>0</v>
      </c>
      <c r="G132" s="22"/>
      <c r="H132" s="25">
        <f t="shared" si="20"/>
        <v>0</v>
      </c>
      <c r="I132" s="24">
        <f t="shared" si="21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1" t="s">
        <v>119</v>
      </c>
      <c r="C133" s="22"/>
      <c r="D133" s="22"/>
      <c r="E133" s="23">
        <f t="shared" si="22"/>
        <v>0</v>
      </c>
      <c r="F133" s="24">
        <f t="shared" si="23"/>
        <v>0</v>
      </c>
      <c r="G133" s="22"/>
      <c r="H133" s="25">
        <f t="shared" si="20"/>
        <v>0</v>
      </c>
      <c r="I133" s="24">
        <f t="shared" si="21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5">
        <v>212040117</v>
      </c>
      <c r="B134" s="31" t="s">
        <v>120</v>
      </c>
      <c r="C134" s="22"/>
      <c r="D134" s="22"/>
      <c r="E134" s="23">
        <f t="shared" si="22"/>
        <v>0</v>
      </c>
      <c r="F134" s="24">
        <f t="shared" si="23"/>
        <v>0</v>
      </c>
      <c r="G134" s="22"/>
      <c r="H134" s="25">
        <f t="shared" si="20"/>
        <v>0</v>
      </c>
      <c r="I134" s="24">
        <f t="shared" si="21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5">
        <v>212040118</v>
      </c>
      <c r="B135" s="31" t="s">
        <v>121</v>
      </c>
      <c r="C135" s="22">
        <f>SUM(C136:C144)-C139</f>
        <v>0</v>
      </c>
      <c r="D135" s="22">
        <f>SUM(D136:D144)-D139</f>
        <v>0</v>
      </c>
      <c r="E135" s="23">
        <f t="shared" si="22"/>
        <v>0</v>
      </c>
      <c r="F135" s="24">
        <f t="shared" si="23"/>
        <v>0</v>
      </c>
      <c r="G135" s="22">
        <f>SUM(G136:G144)-G139</f>
        <v>0</v>
      </c>
      <c r="H135" s="25">
        <f t="shared" si="20"/>
        <v>0</v>
      </c>
      <c r="I135" s="24">
        <f t="shared" si="21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5">
        <v>21204011801</v>
      </c>
      <c r="B136" s="31" t="s">
        <v>122</v>
      </c>
      <c r="C136" s="22"/>
      <c r="D136" s="22"/>
      <c r="E136" s="23">
        <f t="shared" si="22"/>
        <v>0</v>
      </c>
      <c r="F136" s="24">
        <f t="shared" si="23"/>
        <v>0</v>
      </c>
      <c r="G136" s="22"/>
      <c r="H136" s="25">
        <f t="shared" si="20"/>
        <v>0</v>
      </c>
      <c r="I136" s="24">
        <f t="shared" si="21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5">
        <v>21204011802</v>
      </c>
      <c r="B137" s="31" t="s">
        <v>107</v>
      </c>
      <c r="C137" s="22"/>
      <c r="D137" s="22"/>
      <c r="E137" s="23">
        <f t="shared" si="22"/>
        <v>0</v>
      </c>
      <c r="F137" s="24">
        <f t="shared" si="23"/>
        <v>0</v>
      </c>
      <c r="G137" s="22"/>
      <c r="H137" s="25">
        <f t="shared" si="20"/>
        <v>0</v>
      </c>
      <c r="I137" s="24">
        <f t="shared" si="21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5">
        <v>21204011803</v>
      </c>
      <c r="B138" s="31" t="s">
        <v>123</v>
      </c>
      <c r="C138" s="22"/>
      <c r="D138" s="22"/>
      <c r="E138" s="23">
        <f t="shared" si="22"/>
        <v>0</v>
      </c>
      <c r="F138" s="24">
        <f t="shared" si="23"/>
        <v>0</v>
      </c>
      <c r="G138" s="22"/>
      <c r="H138" s="25">
        <f t="shared" si="20"/>
        <v>0</v>
      </c>
      <c r="I138" s="24">
        <f t="shared" si="21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5">
        <v>21204011804</v>
      </c>
      <c r="B139" s="31" t="s">
        <v>110</v>
      </c>
      <c r="C139" s="22">
        <f>SUM(C140:C141)</f>
        <v>0</v>
      </c>
      <c r="D139" s="22">
        <f>SUM(D140:D141)</f>
        <v>0</v>
      </c>
      <c r="E139" s="23">
        <f t="shared" si="22"/>
        <v>0</v>
      </c>
      <c r="F139" s="24">
        <f t="shared" si="23"/>
        <v>0</v>
      </c>
      <c r="G139" s="22">
        <f>SUM(G140:G141)</f>
        <v>0</v>
      </c>
      <c r="H139" s="25">
        <f t="shared" si="20"/>
        <v>0</v>
      </c>
      <c r="I139" s="24">
        <f t="shared" si="21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5">
        <v>212040118041</v>
      </c>
      <c r="B140" s="31" t="s">
        <v>111</v>
      </c>
      <c r="C140" s="22"/>
      <c r="D140" s="22"/>
      <c r="E140" s="23">
        <f t="shared" si="22"/>
        <v>0</v>
      </c>
      <c r="F140" s="24">
        <f t="shared" si="23"/>
        <v>0</v>
      </c>
      <c r="G140" s="22"/>
      <c r="H140" s="25">
        <f t="shared" si="20"/>
        <v>0</v>
      </c>
      <c r="I140" s="24">
        <f t="shared" si="21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1" t="s">
        <v>112</v>
      </c>
      <c r="C141" s="22"/>
      <c r="D141" s="22"/>
      <c r="E141" s="23">
        <f t="shared" si="22"/>
        <v>0</v>
      </c>
      <c r="F141" s="24">
        <f t="shared" si="23"/>
        <v>0</v>
      </c>
      <c r="G141" s="22"/>
      <c r="H141" s="25">
        <f t="shared" si="20"/>
        <v>0</v>
      </c>
      <c r="I141" s="24">
        <f t="shared" si="21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1" t="s">
        <v>118</v>
      </c>
      <c r="C142" s="22"/>
      <c r="D142" s="22"/>
      <c r="E142" s="23">
        <f t="shared" si="22"/>
        <v>0</v>
      </c>
      <c r="F142" s="24">
        <f t="shared" si="23"/>
        <v>0</v>
      </c>
      <c r="G142" s="22"/>
      <c r="H142" s="25">
        <f t="shared" si="20"/>
        <v>0</v>
      </c>
      <c r="I142" s="24">
        <f t="shared" si="21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5">
        <v>21204011806</v>
      </c>
      <c r="B143" s="31" t="s">
        <v>119</v>
      </c>
      <c r="C143" s="22"/>
      <c r="D143" s="22"/>
      <c r="E143" s="23">
        <f t="shared" si="22"/>
        <v>0</v>
      </c>
      <c r="F143" s="24">
        <f t="shared" si="23"/>
        <v>0</v>
      </c>
      <c r="G143" s="22"/>
      <c r="H143" s="25">
        <f t="shared" si="20"/>
        <v>0</v>
      </c>
      <c r="I143" s="24">
        <f t="shared" si="21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5">
        <v>21204011807</v>
      </c>
      <c r="B144" s="31" t="s">
        <v>120</v>
      </c>
      <c r="C144" s="22"/>
      <c r="D144" s="22"/>
      <c r="E144" s="23">
        <f t="shared" si="22"/>
        <v>0</v>
      </c>
      <c r="F144" s="24">
        <f t="shared" si="23"/>
        <v>0</v>
      </c>
      <c r="G144" s="22"/>
      <c r="H144" s="25">
        <f t="shared" si="20"/>
        <v>0</v>
      </c>
      <c r="I144" s="24">
        <f t="shared" si="21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1" t="s">
        <v>124</v>
      </c>
      <c r="C145" s="22"/>
      <c r="D145" s="22"/>
      <c r="E145" s="23">
        <f>SUM(C145:D145)</f>
        <v>0</v>
      </c>
      <c r="F145" s="24">
        <f t="shared" si="23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22"/>
        <v>0</v>
      </c>
      <c r="F146" s="24">
        <f t="shared" si="23"/>
        <v>0</v>
      </c>
      <c r="G146" s="22"/>
      <c r="H146" s="25">
        <f t="shared" si="20"/>
        <v>0</v>
      </c>
      <c r="I146" s="24">
        <f t="shared" si="21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125</v>
      </c>
      <c r="C147" s="22"/>
      <c r="D147" s="22"/>
      <c r="E147" s="23">
        <f t="shared" si="22"/>
        <v>0</v>
      </c>
      <c r="F147" s="24">
        <f t="shared" si="23"/>
        <v>0</v>
      </c>
      <c r="G147" s="22"/>
      <c r="H147" s="25">
        <f t="shared" si="20"/>
        <v>0</v>
      </c>
      <c r="I147" s="24">
        <f t="shared" si="21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126</v>
      </c>
      <c r="C148" s="22">
        <f>SUM(C149:C150)</f>
        <v>0</v>
      </c>
      <c r="D148" s="22">
        <f>SUM(D149:D150)</f>
        <v>0</v>
      </c>
      <c r="E148" s="23">
        <f t="shared" si="22"/>
        <v>0</v>
      </c>
      <c r="F148" s="24">
        <f t="shared" si="23"/>
        <v>0</v>
      </c>
      <c r="G148" s="22">
        <f>SUM(G149:G150)</f>
        <v>0</v>
      </c>
      <c r="H148" s="25">
        <f t="shared" si="20"/>
        <v>0</v>
      </c>
      <c r="I148" s="24">
        <f t="shared" si="21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127</v>
      </c>
      <c r="C149" s="22"/>
      <c r="D149" s="22"/>
      <c r="E149" s="23">
        <f t="shared" si="22"/>
        <v>0</v>
      </c>
      <c r="F149" s="24">
        <f t="shared" si="23"/>
        <v>0</v>
      </c>
      <c r="G149" s="22"/>
      <c r="H149" s="25">
        <f t="shared" si="20"/>
        <v>0</v>
      </c>
      <c r="I149" s="24">
        <f t="shared" si="21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128</v>
      </c>
      <c r="C150" s="22"/>
      <c r="D150" s="22"/>
      <c r="E150" s="23">
        <f t="shared" si="22"/>
        <v>0</v>
      </c>
      <c r="F150" s="24">
        <f t="shared" si="23"/>
        <v>0</v>
      </c>
      <c r="G150" s="22"/>
      <c r="H150" s="25">
        <f t="shared" si="20"/>
        <v>0</v>
      </c>
      <c r="I150" s="24">
        <f t="shared" si="21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129</v>
      </c>
      <c r="C151" s="22"/>
      <c r="D151" s="22"/>
      <c r="E151" s="23">
        <f t="shared" si="22"/>
        <v>0</v>
      </c>
      <c r="F151" s="24">
        <f t="shared" si="23"/>
        <v>0</v>
      </c>
      <c r="G151" s="22"/>
      <c r="H151" s="25">
        <f t="shared" si="20"/>
        <v>0</v>
      </c>
      <c r="I151" s="24">
        <f t="shared" si="21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130</v>
      </c>
      <c r="C152" s="22"/>
      <c r="D152" s="22"/>
      <c r="E152" s="23">
        <f t="shared" si="22"/>
        <v>0</v>
      </c>
      <c r="F152" s="24">
        <f t="shared" si="23"/>
        <v>0</v>
      </c>
      <c r="G152" s="22"/>
      <c r="H152" s="25">
        <f t="shared" si="20"/>
        <v>0</v>
      </c>
      <c r="I152" s="24">
        <f t="shared" si="21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131</v>
      </c>
      <c r="C153" s="22">
        <f>SUM(C155:C162)</f>
        <v>0</v>
      </c>
      <c r="D153" s="22">
        <f>SUM(D155:D162)</f>
        <v>0</v>
      </c>
      <c r="E153" s="23">
        <f t="shared" si="22"/>
        <v>0</v>
      </c>
      <c r="F153" s="24">
        <f t="shared" si="23"/>
        <v>0</v>
      </c>
      <c r="G153" s="22">
        <f>SUM(G155:G162)</f>
        <v>0</v>
      </c>
      <c r="H153" s="25">
        <f t="shared" si="20"/>
        <v>0</v>
      </c>
      <c r="I153" s="24">
        <f t="shared" si="21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1" t="s">
        <v>132</v>
      </c>
      <c r="C154" s="22">
        <f>SUM(C155:C160)</f>
        <v>0</v>
      </c>
      <c r="D154" s="22">
        <f>SUM(D155:D160)</f>
        <v>0</v>
      </c>
      <c r="E154" s="23">
        <f t="shared" si="22"/>
        <v>0</v>
      </c>
      <c r="F154" s="24">
        <f t="shared" si="23"/>
        <v>0</v>
      </c>
      <c r="G154" s="22">
        <f>SUM(G155:G160)</f>
        <v>0</v>
      </c>
      <c r="H154" s="25">
        <f t="shared" si="20"/>
        <v>0</v>
      </c>
      <c r="I154" s="24">
        <f t="shared" si="21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5">
        <v>21204990101</v>
      </c>
      <c r="B155" s="31" t="s">
        <v>133</v>
      </c>
      <c r="C155" s="22"/>
      <c r="D155" s="22"/>
      <c r="E155" s="23">
        <f t="shared" si="22"/>
        <v>0</v>
      </c>
      <c r="F155" s="24">
        <f t="shared" si="23"/>
        <v>0</v>
      </c>
      <c r="G155" s="22"/>
      <c r="H155" s="25">
        <f t="shared" si="20"/>
        <v>0</v>
      </c>
      <c r="I155" s="24">
        <f t="shared" si="21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1" t="s">
        <v>134</v>
      </c>
      <c r="C156" s="22"/>
      <c r="D156" s="22"/>
      <c r="E156" s="23">
        <f t="shared" si="22"/>
        <v>0</v>
      </c>
      <c r="F156" s="24">
        <f t="shared" si="23"/>
        <v>0</v>
      </c>
      <c r="G156" s="22"/>
      <c r="H156" s="25">
        <f t="shared" si="20"/>
        <v>0</v>
      </c>
      <c r="I156" s="24">
        <f t="shared" si="21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1" t="s">
        <v>135</v>
      </c>
      <c r="C157" s="22"/>
      <c r="D157" s="22"/>
      <c r="E157" s="23">
        <f t="shared" si="22"/>
        <v>0</v>
      </c>
      <c r="F157" s="24">
        <f t="shared" si="23"/>
        <v>0</v>
      </c>
      <c r="G157" s="22"/>
      <c r="H157" s="25">
        <f t="shared" si="20"/>
        <v>0</v>
      </c>
      <c r="I157" s="24">
        <f t="shared" si="21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1" t="s">
        <v>136</v>
      </c>
      <c r="C158" s="22"/>
      <c r="D158" s="22"/>
      <c r="E158" s="23">
        <f t="shared" si="22"/>
        <v>0</v>
      </c>
      <c r="F158" s="24">
        <f t="shared" si="23"/>
        <v>0</v>
      </c>
      <c r="G158" s="22"/>
      <c r="H158" s="25">
        <f t="shared" si="20"/>
        <v>0</v>
      </c>
      <c r="I158" s="24">
        <f t="shared" si="21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1" t="s">
        <v>137</v>
      </c>
      <c r="C159" s="22"/>
      <c r="D159" s="22"/>
      <c r="E159" s="23">
        <f t="shared" si="22"/>
        <v>0</v>
      </c>
      <c r="F159" s="24">
        <f t="shared" si="23"/>
        <v>0</v>
      </c>
      <c r="G159" s="22"/>
      <c r="H159" s="25">
        <f t="shared" si="20"/>
        <v>0</v>
      </c>
      <c r="I159" s="24">
        <f t="shared" si="21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138</v>
      </c>
      <c r="C160" s="22"/>
      <c r="D160" s="22"/>
      <c r="E160" s="23">
        <f>SUM(C160:D160)</f>
        <v>0</v>
      </c>
      <c r="F160" s="24">
        <f t="shared" si="23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1" t="s">
        <v>139</v>
      </c>
      <c r="C161" s="22"/>
      <c r="D161" s="22"/>
      <c r="E161" s="23">
        <f t="shared" si="22"/>
        <v>0</v>
      </c>
      <c r="F161" s="24">
        <f t="shared" si="23"/>
        <v>0</v>
      </c>
      <c r="G161" s="22"/>
      <c r="H161" s="25">
        <f t="shared" ref="H161:H228" si="29">IF(OR(G161=0,E161=0),0,G161/E161)*100</f>
        <v>0</v>
      </c>
      <c r="I161" s="24">
        <f t="shared" si="21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1" t="s">
        <v>140</v>
      </c>
      <c r="C162" s="22"/>
      <c r="D162" s="22"/>
      <c r="E162" s="23">
        <f>SUM(C162:D162)</f>
        <v>0</v>
      </c>
      <c r="F162" s="24">
        <f t="shared" si="23"/>
        <v>0</v>
      </c>
      <c r="G162" s="22"/>
      <c r="H162" s="25">
        <f t="shared" si="29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141</v>
      </c>
      <c r="C163" s="22">
        <f>SUM(C165:C171)</f>
        <v>0</v>
      </c>
      <c r="D163" s="22">
        <f>SUM(D165:D171)</f>
        <v>0</v>
      </c>
      <c r="E163" s="23">
        <f t="shared" si="22"/>
        <v>0</v>
      </c>
      <c r="F163" s="24">
        <f t="shared" si="23"/>
        <v>0</v>
      </c>
      <c r="G163" s="22">
        <f>SUM(G165:G171)</f>
        <v>0</v>
      </c>
      <c r="H163" s="25">
        <f t="shared" si="29"/>
        <v>0</v>
      </c>
      <c r="I163" s="24">
        <f t="shared" ref="I163:I214" si="30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142</v>
      </c>
      <c r="C164" s="22">
        <f>SUM(C165:C167)</f>
        <v>0</v>
      </c>
      <c r="D164" s="22">
        <f>SUM(D165:D167)</f>
        <v>0</v>
      </c>
      <c r="E164" s="23">
        <f t="shared" ref="E164:E230" si="31">SUM(C164:D164)</f>
        <v>0</v>
      </c>
      <c r="F164" s="24">
        <f t="shared" ref="F164:F230" si="32">IF(OR(E164=0,E$7=0),0,E164/E$7)*100</f>
        <v>0</v>
      </c>
      <c r="G164" s="22">
        <f>SUM(G165:G167)</f>
        <v>0</v>
      </c>
      <c r="H164" s="25">
        <f t="shared" si="29"/>
        <v>0</v>
      </c>
      <c r="I164" s="24">
        <f t="shared" si="30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143</v>
      </c>
      <c r="C165" s="22"/>
      <c r="D165" s="22"/>
      <c r="E165" s="23">
        <f t="shared" si="31"/>
        <v>0</v>
      </c>
      <c r="F165" s="24">
        <f t="shared" si="32"/>
        <v>0</v>
      </c>
      <c r="G165" s="22"/>
      <c r="H165" s="25">
        <f t="shared" si="29"/>
        <v>0</v>
      </c>
      <c r="I165" s="24">
        <f t="shared" si="30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144</v>
      </c>
      <c r="C166" s="22"/>
      <c r="D166" s="22"/>
      <c r="E166" s="23">
        <f t="shared" si="31"/>
        <v>0</v>
      </c>
      <c r="F166" s="24">
        <f t="shared" si="32"/>
        <v>0</v>
      </c>
      <c r="G166" s="22"/>
      <c r="H166" s="25">
        <f t="shared" si="29"/>
        <v>0</v>
      </c>
      <c r="I166" s="24">
        <f t="shared" si="30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4" t="s">
        <v>145</v>
      </c>
      <c r="C167" s="22"/>
      <c r="D167" s="22"/>
      <c r="E167" s="23">
        <f t="shared" si="31"/>
        <v>0</v>
      </c>
      <c r="F167" s="24">
        <f t="shared" si="32"/>
        <v>0</v>
      </c>
      <c r="G167" s="22"/>
      <c r="H167" s="25">
        <f t="shared" si="29"/>
        <v>0</v>
      </c>
      <c r="I167" s="24">
        <f t="shared" si="30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146</v>
      </c>
      <c r="C168" s="22"/>
      <c r="D168" s="22"/>
      <c r="E168" s="23">
        <f t="shared" si="31"/>
        <v>0</v>
      </c>
      <c r="F168" s="24">
        <f t="shared" si="32"/>
        <v>0</v>
      </c>
      <c r="G168" s="22"/>
      <c r="H168" s="25">
        <f t="shared" si="29"/>
        <v>0</v>
      </c>
      <c r="I168" s="24">
        <f t="shared" si="30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147</v>
      </c>
      <c r="C169" s="22"/>
      <c r="D169" s="22"/>
      <c r="E169" s="23">
        <f t="shared" si="31"/>
        <v>0</v>
      </c>
      <c r="F169" s="24">
        <f t="shared" si="32"/>
        <v>0</v>
      </c>
      <c r="G169" s="22"/>
      <c r="H169" s="25">
        <f t="shared" si="29"/>
        <v>0</v>
      </c>
      <c r="I169" s="24">
        <f t="shared" si="30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148</v>
      </c>
      <c r="C170" s="22"/>
      <c r="D170" s="22"/>
      <c r="E170" s="23">
        <f t="shared" si="31"/>
        <v>0</v>
      </c>
      <c r="F170" s="24">
        <f t="shared" si="32"/>
        <v>0</v>
      </c>
      <c r="G170" s="22"/>
      <c r="H170" s="25">
        <f t="shared" si="29"/>
        <v>0</v>
      </c>
      <c r="I170" s="24">
        <f t="shared" si="30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149</v>
      </c>
      <c r="C171" s="22"/>
      <c r="D171" s="22"/>
      <c r="E171" s="23">
        <f t="shared" si="31"/>
        <v>0</v>
      </c>
      <c r="F171" s="24">
        <f t="shared" si="32"/>
        <v>0</v>
      </c>
      <c r="G171" s="22"/>
      <c r="H171" s="25">
        <f t="shared" si="29"/>
        <v>0</v>
      </c>
      <c r="I171" s="24">
        <f t="shared" si="30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74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31"/>
        <v>0</v>
      </c>
      <c r="F172" s="24">
        <f t="shared" si="32"/>
        <v>0</v>
      </c>
      <c r="G172" s="22">
        <f>SUM(G173:G182)+G185+G186+G189+G192+G193+G196+G199+G203</f>
        <v>0</v>
      </c>
      <c r="H172" s="25">
        <f t="shared" si="29"/>
        <v>0</v>
      </c>
      <c r="I172" s="24">
        <f t="shared" si="30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150</v>
      </c>
      <c r="C173" s="22"/>
      <c r="D173" s="22"/>
      <c r="E173" s="23">
        <f t="shared" si="31"/>
        <v>0</v>
      </c>
      <c r="F173" s="24">
        <f t="shared" si="32"/>
        <v>0</v>
      </c>
      <c r="G173" s="22"/>
      <c r="H173" s="25">
        <f t="shared" si="29"/>
        <v>0</v>
      </c>
      <c r="I173" s="24">
        <f t="shared" si="30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151</v>
      </c>
      <c r="C174" s="22"/>
      <c r="D174" s="22"/>
      <c r="E174" s="23">
        <f t="shared" si="31"/>
        <v>0</v>
      </c>
      <c r="F174" s="24">
        <f t="shared" si="32"/>
        <v>0</v>
      </c>
      <c r="G174" s="22"/>
      <c r="H174" s="25">
        <f t="shared" si="29"/>
        <v>0</v>
      </c>
      <c r="I174" s="24">
        <f t="shared" si="30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152</v>
      </c>
      <c r="C175" s="22"/>
      <c r="D175" s="22"/>
      <c r="E175" s="23">
        <f t="shared" si="31"/>
        <v>0</v>
      </c>
      <c r="F175" s="24">
        <f t="shared" si="32"/>
        <v>0</v>
      </c>
      <c r="G175" s="22"/>
      <c r="H175" s="25">
        <f t="shared" si="29"/>
        <v>0</v>
      </c>
      <c r="I175" s="24">
        <f t="shared" si="30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153</v>
      </c>
      <c r="C176" s="22"/>
      <c r="D176" s="22"/>
      <c r="E176" s="23">
        <f t="shared" si="31"/>
        <v>0</v>
      </c>
      <c r="F176" s="24">
        <f t="shared" si="32"/>
        <v>0</v>
      </c>
      <c r="G176" s="22"/>
      <c r="H176" s="25">
        <f t="shared" si="29"/>
        <v>0</v>
      </c>
      <c r="I176" s="24">
        <f t="shared" si="30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154</v>
      </c>
      <c r="C177" s="22"/>
      <c r="D177" s="22"/>
      <c r="E177" s="23">
        <f t="shared" si="31"/>
        <v>0</v>
      </c>
      <c r="F177" s="24">
        <f t="shared" si="32"/>
        <v>0</v>
      </c>
      <c r="G177" s="22"/>
      <c r="H177" s="25">
        <f t="shared" si="29"/>
        <v>0</v>
      </c>
      <c r="I177" s="24">
        <f t="shared" si="30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155</v>
      </c>
      <c r="C178" s="22"/>
      <c r="D178" s="22"/>
      <c r="E178" s="23">
        <f t="shared" si="31"/>
        <v>0</v>
      </c>
      <c r="F178" s="24">
        <f t="shared" si="32"/>
        <v>0</v>
      </c>
      <c r="G178" s="22"/>
      <c r="H178" s="25">
        <f t="shared" si="29"/>
        <v>0</v>
      </c>
      <c r="I178" s="24">
        <f t="shared" si="30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31"/>
        <v>0</v>
      </c>
      <c r="F179" s="24">
        <f t="shared" si="32"/>
        <v>0</v>
      </c>
      <c r="G179" s="22"/>
      <c r="H179" s="25">
        <f t="shared" si="29"/>
        <v>0</v>
      </c>
      <c r="I179" s="24">
        <f t="shared" si="30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31"/>
        <v>0</v>
      </c>
      <c r="F180" s="24">
        <f t="shared" si="32"/>
        <v>0</v>
      </c>
      <c r="G180" s="22"/>
      <c r="H180" s="25">
        <f t="shared" si="29"/>
        <v>0</v>
      </c>
      <c r="I180" s="24">
        <f t="shared" si="30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156</v>
      </c>
      <c r="C181" s="22"/>
      <c r="D181" s="22"/>
      <c r="E181" s="23">
        <f t="shared" si="31"/>
        <v>0</v>
      </c>
      <c r="F181" s="24">
        <f t="shared" si="32"/>
        <v>0</v>
      </c>
      <c r="G181" s="22"/>
      <c r="H181" s="25">
        <f t="shared" si="29"/>
        <v>0</v>
      </c>
      <c r="I181" s="24">
        <f t="shared" si="30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157</v>
      </c>
      <c r="C182" s="22">
        <f>SUM(C183:C184)</f>
        <v>0</v>
      </c>
      <c r="D182" s="22">
        <f>SUM(D183:D184)</f>
        <v>0</v>
      </c>
      <c r="E182" s="23">
        <f t="shared" si="31"/>
        <v>0</v>
      </c>
      <c r="F182" s="24">
        <f t="shared" si="32"/>
        <v>0</v>
      </c>
      <c r="G182" s="22">
        <f>SUM(G183:G184)</f>
        <v>0</v>
      </c>
      <c r="H182" s="25">
        <f t="shared" si="29"/>
        <v>0</v>
      </c>
      <c r="I182" s="24">
        <f t="shared" si="30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4" t="s">
        <v>158</v>
      </c>
      <c r="C183" s="22"/>
      <c r="D183" s="22"/>
      <c r="E183" s="23">
        <f t="shared" si="31"/>
        <v>0</v>
      </c>
      <c r="F183" s="24">
        <f t="shared" si="32"/>
        <v>0</v>
      </c>
      <c r="G183" s="22"/>
      <c r="H183" s="25">
        <f t="shared" si="29"/>
        <v>0</v>
      </c>
      <c r="I183" s="24">
        <f t="shared" si="30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4" t="s">
        <v>159</v>
      </c>
      <c r="C184" s="22"/>
      <c r="D184" s="22"/>
      <c r="E184" s="23">
        <f t="shared" si="31"/>
        <v>0</v>
      </c>
      <c r="F184" s="24">
        <f t="shared" si="32"/>
        <v>0</v>
      </c>
      <c r="G184" s="22"/>
      <c r="H184" s="25">
        <f t="shared" si="29"/>
        <v>0</v>
      </c>
      <c r="I184" s="24">
        <f t="shared" si="30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160</v>
      </c>
      <c r="C185" s="22"/>
      <c r="D185" s="22"/>
      <c r="E185" s="23">
        <f t="shared" si="31"/>
        <v>0</v>
      </c>
      <c r="F185" s="24">
        <f t="shared" si="32"/>
        <v>0</v>
      </c>
      <c r="G185" s="22"/>
      <c r="H185" s="25">
        <f t="shared" si="29"/>
        <v>0</v>
      </c>
      <c r="I185" s="24">
        <f t="shared" si="30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161</v>
      </c>
      <c r="C186" s="22">
        <f>SUM(C187:C188)</f>
        <v>0</v>
      </c>
      <c r="D186" s="22">
        <f>SUM(D187:D188)</f>
        <v>0</v>
      </c>
      <c r="E186" s="23">
        <f t="shared" si="31"/>
        <v>0</v>
      </c>
      <c r="F186" s="24">
        <f t="shared" si="32"/>
        <v>0</v>
      </c>
      <c r="G186" s="22">
        <f>SUM(G187:G188)</f>
        <v>0</v>
      </c>
      <c r="H186" s="25">
        <f t="shared" si="29"/>
        <v>0</v>
      </c>
      <c r="I186" s="24">
        <f t="shared" si="30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4" t="s">
        <v>162</v>
      </c>
      <c r="C187" s="22"/>
      <c r="D187" s="22"/>
      <c r="E187" s="23">
        <f t="shared" si="31"/>
        <v>0</v>
      </c>
      <c r="F187" s="24">
        <f t="shared" si="32"/>
        <v>0</v>
      </c>
      <c r="G187" s="22"/>
      <c r="H187" s="25">
        <f t="shared" si="29"/>
        <v>0</v>
      </c>
      <c r="I187" s="24">
        <f t="shared" si="30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4" t="s">
        <v>163</v>
      </c>
      <c r="C188" s="22"/>
      <c r="D188" s="22"/>
      <c r="E188" s="23">
        <f t="shared" si="31"/>
        <v>0</v>
      </c>
      <c r="F188" s="24">
        <f t="shared" si="32"/>
        <v>0</v>
      </c>
      <c r="G188" s="22"/>
      <c r="H188" s="25">
        <f t="shared" si="29"/>
        <v>0</v>
      </c>
      <c r="I188" s="24">
        <f t="shared" si="30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164</v>
      </c>
      <c r="C189" s="22">
        <f>SUM(C190:C191)</f>
        <v>0</v>
      </c>
      <c r="D189" s="22">
        <f>SUM(D190:D191)</f>
        <v>0</v>
      </c>
      <c r="E189" s="23">
        <f t="shared" si="31"/>
        <v>0</v>
      </c>
      <c r="F189" s="24">
        <f t="shared" si="32"/>
        <v>0</v>
      </c>
      <c r="G189" s="22">
        <f>SUM(G190:G191)</f>
        <v>0</v>
      </c>
      <c r="H189" s="25">
        <f t="shared" si="29"/>
        <v>0</v>
      </c>
      <c r="I189" s="24">
        <f t="shared" si="30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165</v>
      </c>
      <c r="C190" s="22"/>
      <c r="D190" s="22"/>
      <c r="E190" s="23">
        <f t="shared" si="31"/>
        <v>0</v>
      </c>
      <c r="F190" s="24">
        <f t="shared" si="32"/>
        <v>0</v>
      </c>
      <c r="G190" s="22"/>
      <c r="H190" s="25">
        <f t="shared" si="29"/>
        <v>0</v>
      </c>
      <c r="I190" s="24">
        <f t="shared" si="30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166</v>
      </c>
      <c r="C191" s="22"/>
      <c r="D191" s="22"/>
      <c r="E191" s="23">
        <f t="shared" si="31"/>
        <v>0</v>
      </c>
      <c r="F191" s="24">
        <f t="shared" si="32"/>
        <v>0</v>
      </c>
      <c r="G191" s="22"/>
      <c r="H191" s="25">
        <f t="shared" si="29"/>
        <v>0</v>
      </c>
      <c r="I191" s="24">
        <f t="shared" si="30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167</v>
      </c>
      <c r="C192" s="22"/>
      <c r="D192" s="22"/>
      <c r="E192" s="23">
        <f t="shared" si="31"/>
        <v>0</v>
      </c>
      <c r="F192" s="24">
        <f t="shared" si="32"/>
        <v>0</v>
      </c>
      <c r="G192" s="22"/>
      <c r="H192" s="25">
        <f t="shared" si="29"/>
        <v>0</v>
      </c>
      <c r="I192" s="24">
        <f t="shared" si="30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168</v>
      </c>
      <c r="C193" s="22">
        <f>SUM(C194:C195)</f>
        <v>0</v>
      </c>
      <c r="D193" s="22">
        <f>SUM(D194:D195)</f>
        <v>0</v>
      </c>
      <c r="E193" s="23">
        <f t="shared" si="31"/>
        <v>0</v>
      </c>
      <c r="F193" s="24">
        <f t="shared" si="32"/>
        <v>0</v>
      </c>
      <c r="G193" s="22">
        <f>SUM(G194:G195)</f>
        <v>0</v>
      </c>
      <c r="H193" s="25">
        <f t="shared" si="29"/>
        <v>0</v>
      </c>
      <c r="I193" s="24">
        <f t="shared" si="30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5">
        <v>2120611601</v>
      </c>
      <c r="B194" s="28" t="s">
        <v>169</v>
      </c>
      <c r="C194" s="22"/>
      <c r="D194" s="22"/>
      <c r="E194" s="23">
        <f t="shared" si="31"/>
        <v>0</v>
      </c>
      <c r="F194" s="24">
        <f t="shared" si="32"/>
        <v>0</v>
      </c>
      <c r="G194" s="22"/>
      <c r="H194" s="25">
        <f t="shared" si="29"/>
        <v>0</v>
      </c>
      <c r="I194" s="24">
        <f t="shared" si="30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1" t="s">
        <v>170</v>
      </c>
      <c r="C195" s="22"/>
      <c r="D195" s="22"/>
      <c r="E195" s="23">
        <f t="shared" si="31"/>
        <v>0</v>
      </c>
      <c r="F195" s="24">
        <f t="shared" si="32"/>
        <v>0</v>
      </c>
      <c r="G195" s="22"/>
      <c r="H195" s="25">
        <f t="shared" si="29"/>
        <v>0</v>
      </c>
      <c r="I195" s="24">
        <f t="shared" si="30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171</v>
      </c>
      <c r="C196" s="22">
        <f>SUM(C197:C198)</f>
        <v>0</v>
      </c>
      <c r="D196" s="22">
        <f>SUM(D197:D198)</f>
        <v>0</v>
      </c>
      <c r="E196" s="23">
        <f t="shared" si="31"/>
        <v>0</v>
      </c>
      <c r="F196" s="24">
        <f t="shared" si="32"/>
        <v>0</v>
      </c>
      <c r="G196" s="22">
        <f>SUM(G197:G198)</f>
        <v>0</v>
      </c>
      <c r="H196" s="25">
        <f t="shared" si="29"/>
        <v>0</v>
      </c>
      <c r="I196" s="24">
        <f t="shared" si="30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172</v>
      </c>
      <c r="C197" s="22"/>
      <c r="D197" s="22"/>
      <c r="E197" s="23">
        <f t="shared" si="31"/>
        <v>0</v>
      </c>
      <c r="F197" s="24">
        <f t="shared" si="32"/>
        <v>0</v>
      </c>
      <c r="G197" s="22"/>
      <c r="H197" s="25">
        <f t="shared" si="29"/>
        <v>0</v>
      </c>
      <c r="I197" s="24">
        <f t="shared" si="30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173</v>
      </c>
      <c r="C198" s="22"/>
      <c r="D198" s="22"/>
      <c r="E198" s="23">
        <f t="shared" si="31"/>
        <v>0</v>
      </c>
      <c r="F198" s="24">
        <f t="shared" si="32"/>
        <v>0</v>
      </c>
      <c r="G198" s="22"/>
      <c r="H198" s="25">
        <f t="shared" si="29"/>
        <v>0</v>
      </c>
      <c r="I198" s="24">
        <f t="shared" si="30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174</v>
      </c>
      <c r="C199" s="22">
        <f>SUM(C200:C202)</f>
        <v>0</v>
      </c>
      <c r="D199" s="22">
        <f>SUM(D200:D202)</f>
        <v>0</v>
      </c>
      <c r="E199" s="23">
        <f t="shared" si="31"/>
        <v>0</v>
      </c>
      <c r="F199" s="24">
        <f t="shared" si="32"/>
        <v>0</v>
      </c>
      <c r="G199" s="22">
        <f>SUM(G200:G202)</f>
        <v>0</v>
      </c>
      <c r="H199" s="25">
        <f t="shared" si="29"/>
        <v>0</v>
      </c>
      <c r="I199" s="24">
        <f t="shared" si="30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175</v>
      </c>
      <c r="C200" s="22"/>
      <c r="D200" s="22"/>
      <c r="E200" s="23">
        <f t="shared" si="31"/>
        <v>0</v>
      </c>
      <c r="F200" s="24">
        <f t="shared" si="32"/>
        <v>0</v>
      </c>
      <c r="G200" s="22"/>
      <c r="H200" s="25">
        <f t="shared" si="29"/>
        <v>0</v>
      </c>
      <c r="I200" s="24">
        <f t="shared" si="30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176</v>
      </c>
      <c r="C201" s="22"/>
      <c r="D201" s="22"/>
      <c r="E201" s="23">
        <f t="shared" si="31"/>
        <v>0</v>
      </c>
      <c r="F201" s="24">
        <f t="shared" si="32"/>
        <v>0</v>
      </c>
      <c r="G201" s="22"/>
      <c r="H201" s="25">
        <f t="shared" si="29"/>
        <v>0</v>
      </c>
      <c r="I201" s="24">
        <f t="shared" si="30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177</v>
      </c>
      <c r="C202" s="22"/>
      <c r="D202" s="22"/>
      <c r="E202" s="23">
        <f t="shared" si="31"/>
        <v>0</v>
      </c>
      <c r="F202" s="24">
        <f t="shared" si="32"/>
        <v>0</v>
      </c>
      <c r="G202" s="22"/>
      <c r="H202" s="25">
        <f t="shared" si="29"/>
        <v>0</v>
      </c>
      <c r="I202" s="24">
        <f t="shared" si="30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1" t="s">
        <v>178</v>
      </c>
      <c r="C203" s="22"/>
      <c r="D203" s="22"/>
      <c r="E203" s="23">
        <f t="shared" si="31"/>
        <v>0</v>
      </c>
      <c r="F203" s="24">
        <f t="shared" si="32"/>
        <v>0</v>
      </c>
      <c r="G203" s="22"/>
      <c r="H203" s="25">
        <f t="shared" si="29"/>
        <v>0</v>
      </c>
      <c r="I203" s="24">
        <f t="shared" si="30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1" t="s">
        <v>179</v>
      </c>
      <c r="C204" s="22">
        <f>SUM(C205)</f>
        <v>0</v>
      </c>
      <c r="D204" s="22">
        <f>SUM(D205)</f>
        <v>0</v>
      </c>
      <c r="E204" s="23">
        <f t="shared" si="31"/>
        <v>0</v>
      </c>
      <c r="F204" s="24">
        <f t="shared" si="32"/>
        <v>0</v>
      </c>
      <c r="G204" s="22">
        <f>SUM(G205)</f>
        <v>0</v>
      </c>
      <c r="H204" s="25">
        <f t="shared" si="29"/>
        <v>0</v>
      </c>
      <c r="I204" s="24">
        <f t="shared" si="30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1" t="s">
        <v>180</v>
      </c>
      <c r="C205" s="22"/>
      <c r="D205" s="22"/>
      <c r="E205" s="23">
        <f t="shared" si="31"/>
        <v>0</v>
      </c>
      <c r="F205" s="24">
        <f t="shared" si="32"/>
        <v>0</v>
      </c>
      <c r="G205" s="22"/>
      <c r="H205" s="25">
        <f t="shared" si="29"/>
        <v>0</v>
      </c>
      <c r="I205" s="24">
        <f t="shared" si="30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5">
        <v>21209</v>
      </c>
      <c r="B206" s="28" t="s">
        <v>181</v>
      </c>
      <c r="C206" s="22"/>
      <c r="D206" s="22"/>
      <c r="E206" s="23">
        <f t="shared" si="31"/>
        <v>0</v>
      </c>
      <c r="F206" s="24">
        <f t="shared" si="32"/>
        <v>0</v>
      </c>
      <c r="G206" s="22"/>
      <c r="H206" s="25">
        <f t="shared" si="29"/>
        <v>0</v>
      </c>
      <c r="I206" s="24">
        <f t="shared" si="30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182</v>
      </c>
      <c r="C207" s="22">
        <f>SUM(C208:C209)</f>
        <v>0</v>
      </c>
      <c r="D207" s="22">
        <f>SUM(D208:D209)</f>
        <v>0</v>
      </c>
      <c r="E207" s="23">
        <f t="shared" si="31"/>
        <v>0</v>
      </c>
      <c r="F207" s="24">
        <f t="shared" si="32"/>
        <v>0</v>
      </c>
      <c r="G207" s="22">
        <f>SUM(G208:G209)</f>
        <v>0</v>
      </c>
      <c r="H207" s="25">
        <f t="shared" si="29"/>
        <v>0</v>
      </c>
      <c r="I207" s="24">
        <f t="shared" si="30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183</v>
      </c>
      <c r="C208" s="22"/>
      <c r="D208" s="22"/>
      <c r="E208" s="23">
        <f t="shared" si="31"/>
        <v>0</v>
      </c>
      <c r="F208" s="24">
        <f t="shared" si="32"/>
        <v>0</v>
      </c>
      <c r="G208" s="22"/>
      <c r="H208" s="25">
        <f t="shared" si="29"/>
        <v>0</v>
      </c>
      <c r="I208" s="24">
        <f t="shared" si="30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184</v>
      </c>
      <c r="C209" s="22"/>
      <c r="D209" s="22"/>
      <c r="E209" s="23">
        <f t="shared" si="31"/>
        <v>0</v>
      </c>
      <c r="F209" s="24">
        <f t="shared" si="32"/>
        <v>0</v>
      </c>
      <c r="G209" s="22"/>
      <c r="H209" s="25">
        <f t="shared" si="29"/>
        <v>0</v>
      </c>
      <c r="I209" s="24">
        <f t="shared" si="30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4" t="s">
        <v>185</v>
      </c>
      <c r="C210" s="22"/>
      <c r="D210" s="22"/>
      <c r="E210" s="23">
        <f t="shared" si="31"/>
        <v>0</v>
      </c>
      <c r="F210" s="24">
        <f t="shared" si="32"/>
        <v>0</v>
      </c>
      <c r="G210" s="22"/>
      <c r="H210" s="25">
        <f t="shared" si="29"/>
        <v>0</v>
      </c>
      <c r="I210" s="24">
        <f t="shared" si="30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4" t="s">
        <v>186</v>
      </c>
      <c r="C211" s="22"/>
      <c r="D211" s="22"/>
      <c r="E211" s="23">
        <f t="shared" si="31"/>
        <v>0</v>
      </c>
      <c r="F211" s="24">
        <f t="shared" si="32"/>
        <v>0</v>
      </c>
      <c r="G211" s="22"/>
      <c r="H211" s="25">
        <f t="shared" si="29"/>
        <v>0</v>
      </c>
      <c r="I211" s="24">
        <f t="shared" si="30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4" t="s">
        <v>187</v>
      </c>
      <c r="C212" s="22"/>
      <c r="D212" s="22"/>
      <c r="E212" s="23">
        <f t="shared" si="31"/>
        <v>0</v>
      </c>
      <c r="F212" s="24">
        <f t="shared" si="32"/>
        <v>0</v>
      </c>
      <c r="G212" s="22"/>
      <c r="H212" s="25">
        <f t="shared" si="29"/>
        <v>0</v>
      </c>
      <c r="I212" s="24">
        <f t="shared" si="30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5">
        <v>21299</v>
      </c>
      <c r="B213" s="28" t="s">
        <v>188</v>
      </c>
      <c r="C213" s="22"/>
      <c r="D213" s="22"/>
      <c r="E213" s="23">
        <f t="shared" si="31"/>
        <v>0</v>
      </c>
      <c r="F213" s="24">
        <f t="shared" si="32"/>
        <v>0</v>
      </c>
      <c r="G213" s="22"/>
      <c r="H213" s="25">
        <f t="shared" si="29"/>
        <v>0</v>
      </c>
      <c r="I213" s="24">
        <f t="shared" si="30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189</v>
      </c>
      <c r="C214" s="22">
        <f>SUM(C215:C217)</f>
        <v>0</v>
      </c>
      <c r="D214" s="22">
        <f>SUM(D215:D217)</f>
        <v>0</v>
      </c>
      <c r="E214" s="23">
        <f t="shared" si="31"/>
        <v>0</v>
      </c>
      <c r="F214" s="24">
        <f t="shared" si="32"/>
        <v>0</v>
      </c>
      <c r="G214" s="22">
        <f>SUM(G215:G217)</f>
        <v>0</v>
      </c>
      <c r="H214" s="25">
        <f t="shared" si="29"/>
        <v>0</v>
      </c>
      <c r="I214" s="24">
        <f t="shared" si="30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190</v>
      </c>
      <c r="C215" s="22"/>
      <c r="D215" s="22"/>
      <c r="E215" s="23">
        <f t="shared" ref="E215" si="33">SUM(C215:D215)</f>
        <v>0</v>
      </c>
      <c r="F215" s="24">
        <f t="shared" si="32"/>
        <v>0</v>
      </c>
      <c r="G215" s="22"/>
      <c r="H215" s="25">
        <f t="shared" si="29"/>
        <v>0</v>
      </c>
      <c r="I215" s="24">
        <f t="shared" ref="I215:I278" si="34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189</v>
      </c>
      <c r="C216" s="22"/>
      <c r="D216" s="22"/>
      <c r="E216" s="23">
        <f t="shared" si="31"/>
        <v>0</v>
      </c>
      <c r="F216" s="24">
        <f t="shared" si="32"/>
        <v>0</v>
      </c>
      <c r="G216" s="22"/>
      <c r="H216" s="25">
        <f t="shared" si="29"/>
        <v>0</v>
      </c>
      <c r="I216" s="24">
        <f t="shared" si="34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191</v>
      </c>
      <c r="C217" s="22"/>
      <c r="D217" s="22"/>
      <c r="E217" s="23">
        <f t="shared" si="31"/>
        <v>0</v>
      </c>
      <c r="F217" s="24">
        <f t="shared" si="32"/>
        <v>0</v>
      </c>
      <c r="G217" s="22"/>
      <c r="H217" s="25">
        <f t="shared" si="29"/>
        <v>0</v>
      </c>
      <c r="I217" s="24">
        <f t="shared" si="34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5">
        <v>22</v>
      </c>
      <c r="B218" s="26" t="s">
        <v>192</v>
      </c>
      <c r="C218" s="17">
        <f>SUM(C219+C248+C254+C262+C297)</f>
        <v>3668209793382</v>
      </c>
      <c r="D218" s="17">
        <f>SUM(D219+D248+D254+D262+D297)</f>
        <v>-200000000000</v>
      </c>
      <c r="E218" s="18">
        <f t="shared" si="31"/>
        <v>3468209793382</v>
      </c>
      <c r="F218" s="19">
        <f t="shared" si="32"/>
        <v>83.611820157417711</v>
      </c>
      <c r="G218" s="17">
        <f>SUM(G219+G248+G254+G262+G297)</f>
        <v>316273214460</v>
      </c>
      <c r="H218" s="25">
        <f t="shared" si="29"/>
        <v>9.1192065446418233</v>
      </c>
      <c r="I218" s="24">
        <f t="shared" si="34"/>
        <v>3151936578922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x14ac:dyDescent="0.2">
      <c r="A219" s="15">
        <v>221</v>
      </c>
      <c r="B219" s="27" t="s">
        <v>193</v>
      </c>
      <c r="C219" s="22">
        <f>SUM(C220+C239+C240+C243+C244+C245)</f>
        <v>326738367382</v>
      </c>
      <c r="D219" s="22">
        <f>SUM(D220+D239+D240+D243+D244+D245)</f>
        <v>0</v>
      </c>
      <c r="E219" s="23">
        <f t="shared" si="31"/>
        <v>326738367382</v>
      </c>
      <c r="F219" s="24">
        <f t="shared" si="32"/>
        <v>7.877029141720965</v>
      </c>
      <c r="G219" s="22">
        <f>SUM(G220+G239+G240+G243+G244+G245)</f>
        <v>316273214460</v>
      </c>
      <c r="H219" s="25">
        <f t="shared" si="29"/>
        <v>96.797084772794719</v>
      </c>
      <c r="I219" s="24">
        <f t="shared" si="34"/>
        <v>10465152922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194</v>
      </c>
      <c r="C220" s="22">
        <f>SUM(C234:C238)+C221+C227</f>
        <v>0</v>
      </c>
      <c r="D220" s="22">
        <f>SUM(D234:D238)+D221+D227</f>
        <v>0</v>
      </c>
      <c r="E220" s="23">
        <f t="shared" si="31"/>
        <v>0</v>
      </c>
      <c r="F220" s="24">
        <f t="shared" si="32"/>
        <v>0</v>
      </c>
      <c r="G220" s="22">
        <f>SUM(G234:G238)+G221+G227</f>
        <v>0</v>
      </c>
      <c r="H220" s="25">
        <f t="shared" si="29"/>
        <v>0</v>
      </c>
      <c r="I220" s="24">
        <f t="shared" si="34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195</v>
      </c>
      <c r="C221" s="22">
        <f>SUM(C222:C226)</f>
        <v>0</v>
      </c>
      <c r="D221" s="22">
        <f>SUM(D222:D226)</f>
        <v>0</v>
      </c>
      <c r="E221" s="23">
        <f t="shared" si="31"/>
        <v>0</v>
      </c>
      <c r="F221" s="24">
        <f t="shared" si="32"/>
        <v>0</v>
      </c>
      <c r="G221" s="22">
        <f>SUM(G222:G226)</f>
        <v>0</v>
      </c>
      <c r="H221" s="25">
        <f t="shared" si="29"/>
        <v>0</v>
      </c>
      <c r="I221" s="24">
        <f t="shared" si="34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196</v>
      </c>
      <c r="C222" s="22"/>
      <c r="D222" s="22"/>
      <c r="E222" s="23">
        <f t="shared" si="31"/>
        <v>0</v>
      </c>
      <c r="F222" s="24">
        <f t="shared" si="32"/>
        <v>0</v>
      </c>
      <c r="G222" s="22"/>
      <c r="H222" s="25">
        <f t="shared" si="29"/>
        <v>0</v>
      </c>
      <c r="I222" s="24">
        <f t="shared" si="34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197</v>
      </c>
      <c r="C223" s="22"/>
      <c r="D223" s="22"/>
      <c r="E223" s="23">
        <f t="shared" si="31"/>
        <v>0</v>
      </c>
      <c r="F223" s="24">
        <f t="shared" si="32"/>
        <v>0</v>
      </c>
      <c r="G223" s="22"/>
      <c r="H223" s="25">
        <f t="shared" si="29"/>
        <v>0</v>
      </c>
      <c r="I223" s="24">
        <f t="shared" si="34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198</v>
      </c>
      <c r="C224" s="22"/>
      <c r="D224" s="22"/>
      <c r="E224" s="23">
        <f t="shared" si="31"/>
        <v>0</v>
      </c>
      <c r="F224" s="24">
        <f t="shared" si="32"/>
        <v>0</v>
      </c>
      <c r="G224" s="22"/>
      <c r="H224" s="25">
        <f t="shared" si="29"/>
        <v>0</v>
      </c>
      <c r="I224" s="24">
        <f t="shared" si="34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199</v>
      </c>
      <c r="C225" s="22"/>
      <c r="D225" s="22"/>
      <c r="E225" s="23">
        <f t="shared" si="31"/>
        <v>0</v>
      </c>
      <c r="F225" s="24">
        <f t="shared" si="32"/>
        <v>0</v>
      </c>
      <c r="G225" s="22"/>
      <c r="H225" s="25">
        <f t="shared" si="29"/>
        <v>0</v>
      </c>
      <c r="I225" s="24">
        <f t="shared" si="34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200</v>
      </c>
      <c r="C226" s="22"/>
      <c r="D226" s="22"/>
      <c r="E226" s="23">
        <f>SUM(C226:D226)</f>
        <v>0</v>
      </c>
      <c r="F226" s="24">
        <f t="shared" si="32"/>
        <v>0</v>
      </c>
      <c r="G226" s="22"/>
      <c r="H226" s="25">
        <f t="shared" si="29"/>
        <v>0</v>
      </c>
      <c r="I226" s="24">
        <f t="shared" si="34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201</v>
      </c>
      <c r="C227" s="22">
        <f>SUM(C231:C233)+C228</f>
        <v>0</v>
      </c>
      <c r="D227" s="22">
        <f>SUM(D231:D233)+D228</f>
        <v>0</v>
      </c>
      <c r="E227" s="23">
        <f t="shared" si="31"/>
        <v>0</v>
      </c>
      <c r="F227" s="24">
        <f t="shared" si="32"/>
        <v>0</v>
      </c>
      <c r="G227" s="22">
        <f>SUM(G231:G233)+G228</f>
        <v>0</v>
      </c>
      <c r="H227" s="25">
        <f t="shared" si="29"/>
        <v>0</v>
      </c>
      <c r="I227" s="24">
        <f t="shared" si="34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196</v>
      </c>
      <c r="C228" s="22"/>
      <c r="D228" s="22"/>
      <c r="E228" s="23">
        <f t="shared" si="31"/>
        <v>0</v>
      </c>
      <c r="F228" s="24">
        <f t="shared" si="32"/>
        <v>0</v>
      </c>
      <c r="G228" s="22"/>
      <c r="H228" s="25">
        <f t="shared" si="29"/>
        <v>0</v>
      </c>
      <c r="I228" s="24">
        <f t="shared" si="34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202</v>
      </c>
      <c r="C229" s="22">
        <f>SUM(C230)</f>
        <v>0</v>
      </c>
      <c r="D229" s="22">
        <f>SUM(D230)</f>
        <v>0</v>
      </c>
      <c r="E229" s="23">
        <f t="shared" si="31"/>
        <v>0</v>
      </c>
      <c r="F229" s="24">
        <f t="shared" si="32"/>
        <v>0</v>
      </c>
      <c r="G229" s="22">
        <f>SUM(G230)</f>
        <v>0</v>
      </c>
      <c r="H229" s="25">
        <f t="shared" ref="H229:H292" si="35">IF(OR(G229=0,E229=0),0,G229/E229)*100</f>
        <v>0</v>
      </c>
      <c r="I229" s="24">
        <f t="shared" si="34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203</v>
      </c>
      <c r="C230" s="22">
        <f>SUM(C231)</f>
        <v>0</v>
      </c>
      <c r="D230" s="22">
        <f>SUM(D231)</f>
        <v>0</v>
      </c>
      <c r="E230" s="23">
        <f t="shared" si="31"/>
        <v>0</v>
      </c>
      <c r="F230" s="24">
        <f t="shared" si="32"/>
        <v>0</v>
      </c>
      <c r="G230" s="22">
        <f>SUM(G231)</f>
        <v>0</v>
      </c>
      <c r="H230" s="25">
        <f t="shared" si="35"/>
        <v>0</v>
      </c>
      <c r="I230" s="24">
        <f t="shared" si="34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204</v>
      </c>
      <c r="C231" s="22"/>
      <c r="D231" s="22"/>
      <c r="E231" s="23">
        <f t="shared" ref="E231:E302" si="36">SUM(C231:D231)</f>
        <v>0</v>
      </c>
      <c r="F231" s="24">
        <f t="shared" ref="F231:F302" si="37">IF(OR(E231=0,E$7=0),0,E231/E$7)*100</f>
        <v>0</v>
      </c>
      <c r="G231" s="22"/>
      <c r="H231" s="25">
        <f t="shared" si="35"/>
        <v>0</v>
      </c>
      <c r="I231" s="24">
        <f t="shared" si="34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205</v>
      </c>
      <c r="C232" s="22"/>
      <c r="D232" s="22"/>
      <c r="E232" s="23">
        <f t="shared" si="36"/>
        <v>0</v>
      </c>
      <c r="F232" s="24">
        <f t="shared" si="37"/>
        <v>0</v>
      </c>
      <c r="G232" s="22"/>
      <c r="H232" s="25">
        <f t="shared" si="35"/>
        <v>0</v>
      </c>
      <c r="I232" s="24">
        <f t="shared" si="34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197</v>
      </c>
      <c r="C233" s="22"/>
      <c r="D233" s="22"/>
      <c r="E233" s="23">
        <f t="shared" si="36"/>
        <v>0</v>
      </c>
      <c r="F233" s="24">
        <f t="shared" si="37"/>
        <v>0</v>
      </c>
      <c r="G233" s="22"/>
      <c r="H233" s="25">
        <f t="shared" si="35"/>
        <v>0</v>
      </c>
      <c r="I233" s="24">
        <f t="shared" si="34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206</v>
      </c>
      <c r="C234" s="22"/>
      <c r="D234" s="22"/>
      <c r="E234" s="23">
        <f t="shared" si="36"/>
        <v>0</v>
      </c>
      <c r="F234" s="24">
        <f t="shared" si="37"/>
        <v>0</v>
      </c>
      <c r="G234" s="22"/>
      <c r="H234" s="25">
        <f t="shared" si="35"/>
        <v>0</v>
      </c>
      <c r="I234" s="24">
        <f t="shared" si="34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207</v>
      </c>
      <c r="C235" s="22"/>
      <c r="D235" s="22"/>
      <c r="E235" s="23">
        <f t="shared" si="36"/>
        <v>0</v>
      </c>
      <c r="F235" s="24">
        <f t="shared" si="37"/>
        <v>0</v>
      </c>
      <c r="G235" s="22"/>
      <c r="H235" s="25">
        <f t="shared" si="35"/>
        <v>0</v>
      </c>
      <c r="I235" s="24">
        <f t="shared" si="34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208</v>
      </c>
      <c r="C236" s="22"/>
      <c r="D236" s="22"/>
      <c r="E236" s="23">
        <f t="shared" si="36"/>
        <v>0</v>
      </c>
      <c r="F236" s="24">
        <f t="shared" si="37"/>
        <v>0</v>
      </c>
      <c r="G236" s="22"/>
      <c r="H236" s="25">
        <f t="shared" si="35"/>
        <v>0</v>
      </c>
      <c r="I236" s="24">
        <f t="shared" si="34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209</v>
      </c>
      <c r="C237" s="22"/>
      <c r="D237" s="22"/>
      <c r="E237" s="23">
        <f t="shared" si="36"/>
        <v>0</v>
      </c>
      <c r="F237" s="24">
        <f t="shared" si="37"/>
        <v>0</v>
      </c>
      <c r="G237" s="22"/>
      <c r="H237" s="25">
        <f t="shared" si="35"/>
        <v>0</v>
      </c>
      <c r="I237" s="24">
        <f t="shared" si="34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210</v>
      </c>
      <c r="C238" s="22"/>
      <c r="D238" s="22"/>
      <c r="E238" s="23">
        <f t="shared" si="36"/>
        <v>0</v>
      </c>
      <c r="F238" s="24">
        <f t="shared" si="37"/>
        <v>0</v>
      </c>
      <c r="G238" s="22"/>
      <c r="H238" s="25">
        <f t="shared" si="35"/>
        <v>0</v>
      </c>
      <c r="I238" s="24">
        <f t="shared" si="34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211</v>
      </c>
      <c r="C239" s="22"/>
      <c r="D239" s="22"/>
      <c r="E239" s="23">
        <f t="shared" si="36"/>
        <v>0</v>
      </c>
      <c r="F239" s="24">
        <f t="shared" si="37"/>
        <v>0</v>
      </c>
      <c r="G239" s="22"/>
      <c r="H239" s="25">
        <f t="shared" si="35"/>
        <v>0</v>
      </c>
      <c r="I239" s="24">
        <f t="shared" si="34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212</v>
      </c>
      <c r="C240" s="22">
        <f>SUM(C241:C242)</f>
        <v>0</v>
      </c>
      <c r="D240" s="22">
        <f>SUM(D241:D242)</f>
        <v>0</v>
      </c>
      <c r="E240" s="23">
        <f t="shared" si="36"/>
        <v>0</v>
      </c>
      <c r="F240" s="24">
        <f t="shared" si="37"/>
        <v>0</v>
      </c>
      <c r="G240" s="22">
        <f>SUM(G241:G242)</f>
        <v>0</v>
      </c>
      <c r="H240" s="25">
        <f t="shared" si="35"/>
        <v>0</v>
      </c>
      <c r="I240" s="24">
        <f t="shared" si="34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73</v>
      </c>
      <c r="C241" s="22"/>
      <c r="D241" s="22"/>
      <c r="E241" s="23">
        <f t="shared" si="36"/>
        <v>0</v>
      </c>
      <c r="F241" s="24">
        <f t="shared" si="37"/>
        <v>0</v>
      </c>
      <c r="G241" s="22"/>
      <c r="H241" s="25">
        <f t="shared" si="35"/>
        <v>0</v>
      </c>
      <c r="I241" s="24">
        <f t="shared" si="34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213</v>
      </c>
      <c r="C242" s="22"/>
      <c r="D242" s="22"/>
      <c r="E242" s="23">
        <f t="shared" si="36"/>
        <v>0</v>
      </c>
      <c r="F242" s="24">
        <f t="shared" si="37"/>
        <v>0</v>
      </c>
      <c r="G242" s="22"/>
      <c r="H242" s="25">
        <f t="shared" si="35"/>
        <v>0</v>
      </c>
      <c r="I242" s="24">
        <f t="shared" si="34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214</v>
      </c>
      <c r="C243" s="22"/>
      <c r="D243" s="22"/>
      <c r="E243" s="23">
        <f t="shared" si="36"/>
        <v>0</v>
      </c>
      <c r="F243" s="24">
        <f t="shared" si="37"/>
        <v>0</v>
      </c>
      <c r="G243" s="22"/>
      <c r="H243" s="25">
        <f t="shared" si="35"/>
        <v>0</v>
      </c>
      <c r="I243" s="24">
        <f t="shared" si="34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215</v>
      </c>
      <c r="C244" s="22"/>
      <c r="D244" s="22"/>
      <c r="E244" s="23">
        <f t="shared" si="36"/>
        <v>0</v>
      </c>
      <c r="F244" s="24">
        <f t="shared" si="37"/>
        <v>0</v>
      </c>
      <c r="G244" s="22"/>
      <c r="H244" s="25">
        <f t="shared" si="35"/>
        <v>0</v>
      </c>
      <c r="I244" s="24">
        <f t="shared" si="34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x14ac:dyDescent="0.2">
      <c r="A245" s="15">
        <v>22106</v>
      </c>
      <c r="B245" s="28" t="s">
        <v>216</v>
      </c>
      <c r="C245" s="22">
        <f>SUM(C246:C247)</f>
        <v>326738367382</v>
      </c>
      <c r="D245" s="22">
        <f>SUM(D246:D247)</f>
        <v>0</v>
      </c>
      <c r="E245" s="23">
        <f t="shared" si="36"/>
        <v>326738367382</v>
      </c>
      <c r="F245" s="24">
        <f t="shared" si="37"/>
        <v>7.877029141720965</v>
      </c>
      <c r="G245" s="22">
        <f>SUM(G246:G247)</f>
        <v>316273214460</v>
      </c>
      <c r="H245" s="25">
        <f t="shared" si="35"/>
        <v>96.797084772794719</v>
      </c>
      <c r="I245" s="24">
        <f t="shared" si="34"/>
        <v>10465152922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217</v>
      </c>
      <c r="C246" s="22"/>
      <c r="D246" s="22"/>
      <c r="E246" s="23">
        <f t="shared" si="36"/>
        <v>0</v>
      </c>
      <c r="F246" s="24">
        <f t="shared" si="37"/>
        <v>0</v>
      </c>
      <c r="G246" s="22"/>
      <c r="H246" s="25">
        <f t="shared" si="35"/>
        <v>0</v>
      </c>
      <c r="I246" s="24">
        <f t="shared" si="34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x14ac:dyDescent="0.2">
      <c r="A247" s="15">
        <v>2210603</v>
      </c>
      <c r="B247" s="28" t="s">
        <v>218</v>
      </c>
      <c r="C247" s="22">
        <v>326738367382</v>
      </c>
      <c r="D247" s="22"/>
      <c r="E247" s="23">
        <f t="shared" si="36"/>
        <v>326738367382</v>
      </c>
      <c r="F247" s="24">
        <f t="shared" si="37"/>
        <v>7.877029141720965</v>
      </c>
      <c r="G247" s="22">
        <v>316273214460</v>
      </c>
      <c r="H247" s="25">
        <f t="shared" si="35"/>
        <v>96.797084772794719</v>
      </c>
      <c r="I247" s="24">
        <f t="shared" si="34"/>
        <v>10465152922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219</v>
      </c>
      <c r="C248" s="22">
        <f>SUM(C249:C250)</f>
        <v>0</v>
      </c>
      <c r="D248" s="22">
        <f>SUM(D249:D250)</f>
        <v>0</v>
      </c>
      <c r="E248" s="23">
        <f t="shared" si="36"/>
        <v>0</v>
      </c>
      <c r="F248" s="24">
        <f t="shared" si="37"/>
        <v>0</v>
      </c>
      <c r="G248" s="22">
        <f>SUM(G249:G250)</f>
        <v>0</v>
      </c>
      <c r="H248" s="25">
        <f t="shared" si="35"/>
        <v>0</v>
      </c>
      <c r="I248" s="24">
        <f t="shared" si="34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220</v>
      </c>
      <c r="C249" s="22"/>
      <c r="D249" s="22"/>
      <c r="E249" s="23">
        <f t="shared" si="36"/>
        <v>0</v>
      </c>
      <c r="F249" s="24">
        <f t="shared" si="37"/>
        <v>0</v>
      </c>
      <c r="G249" s="22"/>
      <c r="H249" s="25">
        <f t="shared" si="35"/>
        <v>0</v>
      </c>
      <c r="I249" s="24">
        <f t="shared" si="34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221</v>
      </c>
      <c r="C250" s="22">
        <f>SUM(C251:C253)</f>
        <v>0</v>
      </c>
      <c r="D250" s="22">
        <f>SUM(D251:D253)</f>
        <v>0</v>
      </c>
      <c r="E250" s="23">
        <f t="shared" si="36"/>
        <v>0</v>
      </c>
      <c r="F250" s="24">
        <f t="shared" si="37"/>
        <v>0</v>
      </c>
      <c r="G250" s="22">
        <f>SUM(G251:G253)</f>
        <v>0</v>
      </c>
      <c r="H250" s="25">
        <f t="shared" si="35"/>
        <v>0</v>
      </c>
      <c r="I250" s="24">
        <f t="shared" si="34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222</v>
      </c>
      <c r="C251" s="22"/>
      <c r="D251" s="22"/>
      <c r="E251" s="23">
        <f t="shared" si="36"/>
        <v>0</v>
      </c>
      <c r="F251" s="24">
        <f t="shared" si="37"/>
        <v>0</v>
      </c>
      <c r="G251" s="22"/>
      <c r="H251" s="25">
        <f t="shared" si="35"/>
        <v>0</v>
      </c>
      <c r="I251" s="24">
        <f t="shared" si="34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223</v>
      </c>
      <c r="C252" s="22"/>
      <c r="D252" s="22"/>
      <c r="E252" s="23">
        <f t="shared" si="36"/>
        <v>0</v>
      </c>
      <c r="F252" s="24">
        <f t="shared" si="37"/>
        <v>0</v>
      </c>
      <c r="G252" s="22"/>
      <c r="H252" s="25">
        <f t="shared" si="35"/>
        <v>0</v>
      </c>
      <c r="I252" s="24">
        <f t="shared" si="34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224</v>
      </c>
      <c r="C253" s="22"/>
      <c r="D253" s="22"/>
      <c r="E253" s="23">
        <f t="shared" si="36"/>
        <v>0</v>
      </c>
      <c r="F253" s="24">
        <f t="shared" si="37"/>
        <v>0</v>
      </c>
      <c r="G253" s="22"/>
      <c r="H253" s="25">
        <f t="shared" si="35"/>
        <v>0</v>
      </c>
      <c r="I253" s="24">
        <f t="shared" si="34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225</v>
      </c>
      <c r="C254" s="22">
        <f>SUM(C255:C261)</f>
        <v>0</v>
      </c>
      <c r="D254" s="22">
        <f>SUM(D255:D261)</f>
        <v>0</v>
      </c>
      <c r="E254" s="23">
        <f t="shared" si="36"/>
        <v>0</v>
      </c>
      <c r="F254" s="24">
        <f t="shared" si="37"/>
        <v>0</v>
      </c>
      <c r="G254" s="22">
        <f>SUM(G255:G261)</f>
        <v>0</v>
      </c>
      <c r="H254" s="25">
        <f t="shared" si="35"/>
        <v>0</v>
      </c>
      <c r="I254" s="24">
        <f t="shared" si="34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226</v>
      </c>
      <c r="C255" s="22"/>
      <c r="D255" s="22"/>
      <c r="E255" s="23">
        <f t="shared" si="36"/>
        <v>0</v>
      </c>
      <c r="F255" s="24">
        <f t="shared" si="37"/>
        <v>0</v>
      </c>
      <c r="G255" s="22"/>
      <c r="H255" s="25">
        <f t="shared" si="35"/>
        <v>0</v>
      </c>
      <c r="I255" s="24">
        <f t="shared" si="34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6" t="s">
        <v>227</v>
      </c>
      <c r="C256" s="22"/>
      <c r="D256" s="22"/>
      <c r="E256" s="23">
        <f t="shared" si="36"/>
        <v>0</v>
      </c>
      <c r="F256" s="24">
        <f t="shared" si="37"/>
        <v>0</v>
      </c>
      <c r="G256" s="22"/>
      <c r="H256" s="25">
        <f t="shared" si="35"/>
        <v>0</v>
      </c>
      <c r="I256" s="24">
        <f t="shared" si="34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7" t="s">
        <v>228</v>
      </c>
      <c r="C257" s="22"/>
      <c r="D257" s="22"/>
      <c r="E257" s="23">
        <f t="shared" si="36"/>
        <v>0</v>
      </c>
      <c r="F257" s="24">
        <f t="shared" si="37"/>
        <v>0</v>
      </c>
      <c r="G257" s="22"/>
      <c r="H257" s="25">
        <f t="shared" si="35"/>
        <v>0</v>
      </c>
      <c r="I257" s="24">
        <f t="shared" si="34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7" t="s">
        <v>229</v>
      </c>
      <c r="C258" s="22"/>
      <c r="D258" s="22"/>
      <c r="E258" s="23">
        <f t="shared" si="36"/>
        <v>0</v>
      </c>
      <c r="F258" s="24">
        <f t="shared" si="37"/>
        <v>0</v>
      </c>
      <c r="G258" s="22"/>
      <c r="H258" s="25">
        <f t="shared" si="35"/>
        <v>0</v>
      </c>
      <c r="I258" s="24">
        <f t="shared" si="34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7" t="s">
        <v>230</v>
      </c>
      <c r="C259" s="22"/>
      <c r="D259" s="22"/>
      <c r="E259" s="23">
        <f t="shared" si="36"/>
        <v>0</v>
      </c>
      <c r="F259" s="24">
        <f t="shared" si="37"/>
        <v>0</v>
      </c>
      <c r="G259" s="22"/>
      <c r="H259" s="25">
        <f t="shared" si="35"/>
        <v>0</v>
      </c>
      <c r="I259" s="24">
        <f t="shared" si="34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7" t="s">
        <v>231</v>
      </c>
      <c r="C260" s="22"/>
      <c r="D260" s="22"/>
      <c r="E260" s="23">
        <f t="shared" si="36"/>
        <v>0</v>
      </c>
      <c r="F260" s="24">
        <f t="shared" si="37"/>
        <v>0</v>
      </c>
      <c r="G260" s="22"/>
      <c r="H260" s="25">
        <f t="shared" si="35"/>
        <v>0</v>
      </c>
      <c r="I260" s="24">
        <f t="shared" si="34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6" t="s">
        <v>232</v>
      </c>
      <c r="C261" s="22"/>
      <c r="D261" s="22"/>
      <c r="E261" s="23">
        <f t="shared" si="36"/>
        <v>0</v>
      </c>
      <c r="F261" s="24">
        <f t="shared" si="37"/>
        <v>0</v>
      </c>
      <c r="G261" s="22"/>
      <c r="H261" s="25">
        <f t="shared" si="35"/>
        <v>0</v>
      </c>
      <c r="I261" s="24">
        <f t="shared" si="34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x14ac:dyDescent="0.2">
      <c r="A262" s="15">
        <v>224</v>
      </c>
      <c r="B262" s="27" t="s">
        <v>183</v>
      </c>
      <c r="C262" s="22">
        <f>SUM(C280:C296)+C263+C269+C277+C278</f>
        <v>3341471426000</v>
      </c>
      <c r="D262" s="22">
        <f>SUM(D280:D296)+D263+D269+D277+D278</f>
        <v>-200000000000</v>
      </c>
      <c r="E262" s="23">
        <f t="shared" si="36"/>
        <v>3141471426000</v>
      </c>
      <c r="F262" s="24">
        <f t="shared" si="37"/>
        <v>75.734791015696729</v>
      </c>
      <c r="G262" s="22">
        <f>SUM(G280:G296)+G263+G269+G277+G278</f>
        <v>0</v>
      </c>
      <c r="H262" s="25">
        <f t="shared" si="35"/>
        <v>0</v>
      </c>
      <c r="I262" s="24">
        <f t="shared" si="34"/>
        <v>3141471426000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x14ac:dyDescent="0.2">
      <c r="A263" s="35">
        <v>22401</v>
      </c>
      <c r="B263" s="28" t="s">
        <v>233</v>
      </c>
      <c r="C263" s="22">
        <f>SUM(C264:C268)-C265</f>
        <v>229493965000</v>
      </c>
      <c r="D263" s="22">
        <f>SUM(D264:D268)-D265</f>
        <v>0</v>
      </c>
      <c r="E263" s="23">
        <f t="shared" si="36"/>
        <v>229493965000</v>
      </c>
      <c r="F263" s="24">
        <f t="shared" si="37"/>
        <v>5.5326549637821287</v>
      </c>
      <c r="G263" s="22">
        <f>SUM(G264:G268)-G265</f>
        <v>0</v>
      </c>
      <c r="H263" s="25">
        <f t="shared" si="35"/>
        <v>0</v>
      </c>
      <c r="I263" s="24">
        <f t="shared" si="34"/>
        <v>229493965000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x14ac:dyDescent="0.2">
      <c r="A264" s="35">
        <v>2240101</v>
      </c>
      <c r="B264" s="28" t="s">
        <v>234</v>
      </c>
      <c r="C264" s="22">
        <v>229493965000</v>
      </c>
      <c r="D264" s="22"/>
      <c r="E264" s="23">
        <f t="shared" si="36"/>
        <v>229493965000</v>
      </c>
      <c r="F264" s="24">
        <f t="shared" si="37"/>
        <v>5.5326549637821287</v>
      </c>
      <c r="G264" s="22"/>
      <c r="H264" s="25">
        <f t="shared" si="35"/>
        <v>0</v>
      </c>
      <c r="I264" s="24">
        <f t="shared" si="34"/>
        <v>229493965000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235</v>
      </c>
      <c r="C265" s="22">
        <f>SUM(C266:C267)</f>
        <v>0</v>
      </c>
      <c r="D265" s="22">
        <f>SUM(D266:D267)</f>
        <v>0</v>
      </c>
      <c r="E265" s="23">
        <f t="shared" si="36"/>
        <v>0</v>
      </c>
      <c r="F265" s="24">
        <f t="shared" si="37"/>
        <v>0</v>
      </c>
      <c r="G265" s="22">
        <f>SUM(G266:G267)</f>
        <v>0</v>
      </c>
      <c r="H265" s="25">
        <f t="shared" si="35"/>
        <v>0</v>
      </c>
      <c r="I265" s="24">
        <f t="shared" si="34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236</v>
      </c>
      <c r="C266" s="22"/>
      <c r="D266" s="22"/>
      <c r="E266" s="23">
        <f t="shared" si="36"/>
        <v>0</v>
      </c>
      <c r="F266" s="24">
        <f t="shared" si="37"/>
        <v>0</v>
      </c>
      <c r="G266" s="22"/>
      <c r="H266" s="25">
        <f t="shared" si="35"/>
        <v>0</v>
      </c>
      <c r="I266" s="24">
        <f t="shared" si="34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237</v>
      </c>
      <c r="C267" s="22"/>
      <c r="D267" s="22"/>
      <c r="E267" s="23">
        <f t="shared" si="36"/>
        <v>0</v>
      </c>
      <c r="F267" s="24">
        <f t="shared" si="37"/>
        <v>0</v>
      </c>
      <c r="G267" s="22"/>
      <c r="H267" s="25">
        <f t="shared" si="35"/>
        <v>0</v>
      </c>
      <c r="I267" s="24">
        <f t="shared" si="34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238</v>
      </c>
      <c r="C268" s="22"/>
      <c r="D268" s="22"/>
      <c r="E268" s="23">
        <f t="shared" si="36"/>
        <v>0</v>
      </c>
      <c r="F268" s="24">
        <f t="shared" si="37"/>
        <v>0</v>
      </c>
      <c r="G268" s="22"/>
      <c r="H268" s="25">
        <f t="shared" si="35"/>
        <v>0</v>
      </c>
      <c r="I268" s="24">
        <f t="shared" si="34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239</v>
      </c>
      <c r="C269" s="22">
        <f>SUM(C273:C276)+C270</f>
        <v>0</v>
      </c>
      <c r="D269" s="22">
        <f>SUM(D273:D276)+D270</f>
        <v>0</v>
      </c>
      <c r="E269" s="23">
        <f t="shared" si="36"/>
        <v>0</v>
      </c>
      <c r="F269" s="24">
        <f t="shared" si="37"/>
        <v>0</v>
      </c>
      <c r="G269" s="22">
        <f>SUM(G273:G276)+G270</f>
        <v>0</v>
      </c>
      <c r="H269" s="25">
        <f t="shared" si="35"/>
        <v>0</v>
      </c>
      <c r="I269" s="24">
        <f t="shared" si="34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240</v>
      </c>
      <c r="C270" s="22"/>
      <c r="D270" s="22"/>
      <c r="E270" s="23">
        <f t="shared" si="36"/>
        <v>0</v>
      </c>
      <c r="F270" s="24">
        <f t="shared" si="37"/>
        <v>0</v>
      </c>
      <c r="G270" s="22"/>
      <c r="H270" s="25">
        <f t="shared" si="35"/>
        <v>0</v>
      </c>
      <c r="I270" s="24">
        <f t="shared" si="34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241</v>
      </c>
      <c r="C271" s="22">
        <f>SUM(C272)</f>
        <v>0</v>
      </c>
      <c r="D271" s="22">
        <f>SUM(D272)</f>
        <v>0</v>
      </c>
      <c r="E271" s="23">
        <f t="shared" si="36"/>
        <v>0</v>
      </c>
      <c r="F271" s="24">
        <f t="shared" si="37"/>
        <v>0</v>
      </c>
      <c r="G271" s="22">
        <f>SUM(G272)</f>
        <v>0</v>
      </c>
      <c r="H271" s="25">
        <f t="shared" si="35"/>
        <v>0</v>
      </c>
      <c r="I271" s="24">
        <f t="shared" si="34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203</v>
      </c>
      <c r="C272" s="22">
        <f>SUM(C273)</f>
        <v>0</v>
      </c>
      <c r="D272" s="22">
        <f>SUM(D273)</f>
        <v>0</v>
      </c>
      <c r="E272" s="23">
        <f t="shared" si="36"/>
        <v>0</v>
      </c>
      <c r="F272" s="24">
        <f t="shared" si="37"/>
        <v>0</v>
      </c>
      <c r="G272" s="22">
        <f>SUM(G273)</f>
        <v>0</v>
      </c>
      <c r="H272" s="25">
        <f t="shared" si="35"/>
        <v>0</v>
      </c>
      <c r="I272" s="24">
        <f t="shared" si="34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204</v>
      </c>
      <c r="C273" s="22"/>
      <c r="D273" s="22"/>
      <c r="E273" s="23">
        <f t="shared" si="36"/>
        <v>0</v>
      </c>
      <c r="F273" s="24">
        <f t="shared" si="37"/>
        <v>0</v>
      </c>
      <c r="G273" s="22"/>
      <c r="H273" s="25">
        <f t="shared" si="35"/>
        <v>0</v>
      </c>
      <c r="I273" s="24">
        <f t="shared" si="34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242</v>
      </c>
      <c r="C274" s="22"/>
      <c r="D274" s="22"/>
      <c r="E274" s="23">
        <f t="shared" si="36"/>
        <v>0</v>
      </c>
      <c r="F274" s="24">
        <f t="shared" si="37"/>
        <v>0</v>
      </c>
      <c r="G274" s="22"/>
      <c r="H274" s="25">
        <f t="shared" si="35"/>
        <v>0</v>
      </c>
      <c r="I274" s="24">
        <f t="shared" si="34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243</v>
      </c>
      <c r="C275" s="22"/>
      <c r="D275" s="22"/>
      <c r="E275" s="23">
        <f t="shared" si="36"/>
        <v>0</v>
      </c>
      <c r="F275" s="24">
        <f t="shared" si="37"/>
        <v>0</v>
      </c>
      <c r="G275" s="22"/>
      <c r="H275" s="25">
        <f t="shared" si="35"/>
        <v>0</v>
      </c>
      <c r="I275" s="24">
        <f t="shared" si="34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244</v>
      </c>
      <c r="C276" s="22"/>
      <c r="D276" s="22"/>
      <c r="E276" s="23">
        <f t="shared" si="36"/>
        <v>0</v>
      </c>
      <c r="F276" s="24">
        <f t="shared" si="37"/>
        <v>0</v>
      </c>
      <c r="G276" s="22"/>
      <c r="H276" s="25">
        <f t="shared" si="35"/>
        <v>0</v>
      </c>
      <c r="I276" s="24">
        <f t="shared" si="34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245</v>
      </c>
      <c r="C277" s="22"/>
      <c r="D277" s="22"/>
      <c r="E277" s="23">
        <f t="shared" si="36"/>
        <v>0</v>
      </c>
      <c r="F277" s="24">
        <f t="shared" si="37"/>
        <v>0</v>
      </c>
      <c r="G277" s="22"/>
      <c r="H277" s="25">
        <f t="shared" si="35"/>
        <v>0</v>
      </c>
      <c r="I277" s="24">
        <f t="shared" si="34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246</v>
      </c>
      <c r="C278" s="22"/>
      <c r="D278" s="22"/>
      <c r="E278" s="23">
        <f t="shared" si="36"/>
        <v>0</v>
      </c>
      <c r="F278" s="24">
        <f t="shared" si="37"/>
        <v>0</v>
      </c>
      <c r="G278" s="22"/>
      <c r="H278" s="25">
        <f t="shared" si="35"/>
        <v>0</v>
      </c>
      <c r="I278" s="24">
        <f t="shared" si="34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247</v>
      </c>
      <c r="C279" s="22">
        <f>SUM(C280)</f>
        <v>0</v>
      </c>
      <c r="D279" s="22">
        <f>SUM(D280)</f>
        <v>0</v>
      </c>
      <c r="E279" s="23">
        <f t="shared" si="36"/>
        <v>0</v>
      </c>
      <c r="F279" s="24">
        <f t="shared" si="37"/>
        <v>0</v>
      </c>
      <c r="G279" s="22">
        <f>SUM(G280)</f>
        <v>0</v>
      </c>
      <c r="H279" s="25">
        <f t="shared" si="35"/>
        <v>0</v>
      </c>
      <c r="I279" s="24">
        <f t="shared" ref="I279:I329" si="38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248</v>
      </c>
      <c r="C280" s="22"/>
      <c r="D280" s="22"/>
      <c r="E280" s="23">
        <f t="shared" si="36"/>
        <v>0</v>
      </c>
      <c r="F280" s="24">
        <f t="shared" si="37"/>
        <v>0</v>
      </c>
      <c r="G280" s="22"/>
      <c r="H280" s="25">
        <f t="shared" si="35"/>
        <v>0</v>
      </c>
      <c r="I280" s="24">
        <f t="shared" si="38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249</v>
      </c>
      <c r="C281" s="22"/>
      <c r="D281" s="22"/>
      <c r="E281" s="23">
        <f t="shared" si="36"/>
        <v>0</v>
      </c>
      <c r="F281" s="24">
        <f t="shared" si="37"/>
        <v>0</v>
      </c>
      <c r="G281" s="22"/>
      <c r="H281" s="25">
        <f t="shared" si="35"/>
        <v>0</v>
      </c>
      <c r="I281" s="24">
        <f t="shared" si="38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250</v>
      </c>
      <c r="C282" s="22"/>
      <c r="D282" s="22"/>
      <c r="E282" s="23">
        <f t="shared" si="36"/>
        <v>0</v>
      </c>
      <c r="F282" s="24">
        <f t="shared" si="37"/>
        <v>0</v>
      </c>
      <c r="G282" s="22"/>
      <c r="H282" s="25">
        <f t="shared" si="35"/>
        <v>0</v>
      </c>
      <c r="I282" s="24">
        <f t="shared" si="38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251</v>
      </c>
      <c r="C283" s="22"/>
      <c r="D283" s="22"/>
      <c r="E283" s="23">
        <f t="shared" si="36"/>
        <v>0</v>
      </c>
      <c r="F283" s="24">
        <f t="shared" si="37"/>
        <v>0</v>
      </c>
      <c r="G283" s="22"/>
      <c r="H283" s="25">
        <f t="shared" si="35"/>
        <v>0</v>
      </c>
      <c r="I283" s="24">
        <f t="shared" si="38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22"/>
      <c r="D284" s="22"/>
      <c r="E284" s="23">
        <f t="shared" si="36"/>
        <v>0</v>
      </c>
      <c r="F284" s="24">
        <f t="shared" si="37"/>
        <v>0</v>
      </c>
      <c r="G284" s="22"/>
      <c r="H284" s="25">
        <f t="shared" si="35"/>
        <v>0</v>
      </c>
      <c r="I284" s="24">
        <f t="shared" si="38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252</v>
      </c>
      <c r="C285" s="22"/>
      <c r="D285" s="22"/>
      <c r="E285" s="23">
        <f t="shared" ref="E285" si="39">SUM(C285:D285)</f>
        <v>0</v>
      </c>
      <c r="F285" s="24">
        <f t="shared" si="37"/>
        <v>0</v>
      </c>
      <c r="G285" s="22"/>
      <c r="H285" s="25">
        <f t="shared" si="35"/>
        <v>0</v>
      </c>
      <c r="I285" s="24">
        <f t="shared" si="38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253</v>
      </c>
      <c r="C286" s="22"/>
      <c r="D286" s="22"/>
      <c r="E286" s="23">
        <f t="shared" si="36"/>
        <v>0</v>
      </c>
      <c r="F286" s="24">
        <f t="shared" si="37"/>
        <v>0</v>
      </c>
      <c r="G286" s="22"/>
      <c r="H286" s="25">
        <f t="shared" si="35"/>
        <v>0</v>
      </c>
      <c r="I286" s="24">
        <f t="shared" si="38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254</v>
      </c>
      <c r="C287" s="22"/>
      <c r="D287" s="22"/>
      <c r="E287" s="23">
        <f t="shared" si="36"/>
        <v>0</v>
      </c>
      <c r="F287" s="24">
        <f t="shared" si="37"/>
        <v>0</v>
      </c>
      <c r="G287" s="22"/>
      <c r="H287" s="25">
        <f t="shared" si="35"/>
        <v>0</v>
      </c>
      <c r="I287" s="24">
        <f t="shared" si="38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255</v>
      </c>
      <c r="C288" s="22"/>
      <c r="D288" s="22"/>
      <c r="E288" s="23">
        <f t="shared" si="36"/>
        <v>0</v>
      </c>
      <c r="F288" s="24">
        <f t="shared" si="37"/>
        <v>0</v>
      </c>
      <c r="G288" s="22"/>
      <c r="H288" s="25">
        <f t="shared" si="35"/>
        <v>0</v>
      </c>
      <c r="I288" s="24">
        <f t="shared" si="38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256</v>
      </c>
      <c r="C289" s="22"/>
      <c r="D289" s="22"/>
      <c r="E289" s="23">
        <f t="shared" si="36"/>
        <v>0</v>
      </c>
      <c r="F289" s="24">
        <f t="shared" si="37"/>
        <v>0</v>
      </c>
      <c r="G289" s="22"/>
      <c r="H289" s="25">
        <f t="shared" si="35"/>
        <v>0</v>
      </c>
      <c r="I289" s="24">
        <f t="shared" si="38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x14ac:dyDescent="0.2">
      <c r="A290" s="15">
        <v>22415</v>
      </c>
      <c r="B290" s="21" t="s">
        <v>257</v>
      </c>
      <c r="C290" s="22">
        <v>520000000000</v>
      </c>
      <c r="D290" s="22">
        <v>-200000000000</v>
      </c>
      <c r="E290" s="23">
        <f t="shared" si="36"/>
        <v>320000000000</v>
      </c>
      <c r="F290" s="24">
        <f t="shared" si="37"/>
        <v>7.7145801564336605</v>
      </c>
      <c r="G290" s="22"/>
      <c r="H290" s="25">
        <f t="shared" si="35"/>
        <v>0</v>
      </c>
      <c r="I290" s="24">
        <f t="shared" si="38"/>
        <v>320000000000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258</v>
      </c>
      <c r="C291" s="22"/>
      <c r="D291" s="22"/>
      <c r="E291" s="23">
        <f t="shared" si="36"/>
        <v>0</v>
      </c>
      <c r="F291" s="24">
        <f t="shared" si="37"/>
        <v>0</v>
      </c>
      <c r="G291" s="22"/>
      <c r="H291" s="25">
        <f t="shared" si="35"/>
        <v>0</v>
      </c>
      <c r="I291" s="24">
        <f t="shared" si="38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259</v>
      </c>
      <c r="C292" s="22"/>
      <c r="D292" s="22"/>
      <c r="E292" s="23">
        <f t="shared" si="36"/>
        <v>0</v>
      </c>
      <c r="F292" s="24">
        <f t="shared" si="37"/>
        <v>0</v>
      </c>
      <c r="G292" s="22"/>
      <c r="H292" s="25">
        <f t="shared" si="35"/>
        <v>0</v>
      </c>
      <c r="I292" s="24">
        <f t="shared" si="38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x14ac:dyDescent="0.2">
      <c r="A293" s="15">
        <v>22418</v>
      </c>
      <c r="B293" s="21" t="s">
        <v>260</v>
      </c>
      <c r="C293" s="22">
        <v>185000000000</v>
      </c>
      <c r="D293" s="22"/>
      <c r="E293" s="23">
        <f t="shared" si="36"/>
        <v>185000000000</v>
      </c>
      <c r="F293" s="24">
        <f t="shared" si="37"/>
        <v>4.4599916529382106</v>
      </c>
      <c r="G293" s="22"/>
      <c r="H293" s="25">
        <f t="shared" ref="H293:H329" si="40">IF(OR(G293=0,E293=0),0,G293/E293)*100</f>
        <v>0</v>
      </c>
      <c r="I293" s="24">
        <f t="shared" si="38"/>
        <v>185000000000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261</v>
      </c>
      <c r="C294" s="22"/>
      <c r="D294" s="22"/>
      <c r="E294" s="23">
        <f t="shared" si="36"/>
        <v>0</v>
      </c>
      <c r="F294" s="24">
        <f t="shared" si="37"/>
        <v>0</v>
      </c>
      <c r="G294" s="22"/>
      <c r="H294" s="25">
        <f t="shared" si="40"/>
        <v>0</v>
      </c>
      <c r="I294" s="24">
        <f t="shared" si="38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262</v>
      </c>
      <c r="C295" s="22"/>
      <c r="D295" s="22"/>
      <c r="E295" s="23">
        <f t="shared" si="36"/>
        <v>0</v>
      </c>
      <c r="F295" s="24">
        <f t="shared" si="37"/>
        <v>0</v>
      </c>
      <c r="G295" s="22"/>
      <c r="H295" s="25">
        <f t="shared" si="40"/>
        <v>0</v>
      </c>
      <c r="I295" s="24">
        <f t="shared" si="38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5">
        <v>22321</v>
      </c>
      <c r="B296" s="21" t="s">
        <v>1295</v>
      </c>
      <c r="C296" s="22">
        <v>2406977461000</v>
      </c>
      <c r="D296" s="22"/>
      <c r="E296" s="23">
        <f t="shared" ref="E296" si="41">SUM(C296:D296)</f>
        <v>2406977461000</v>
      </c>
      <c r="F296" s="24">
        <f t="shared" ref="F296" si="42">IF(OR(E296=0,E$7=0),0,E296/E$7)*100</f>
        <v>58.027564242542738</v>
      </c>
      <c r="G296" s="22"/>
      <c r="H296" s="25">
        <f t="shared" ref="H296" si="43">IF(OR(G296=0,E296=0),0,G296/E296)*100</f>
        <v>0</v>
      </c>
      <c r="I296" s="24">
        <f t="shared" ref="I296" si="44">SUM(E296-G296)</f>
        <v>2406977461000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263</v>
      </c>
      <c r="C297" s="22">
        <f>SUM(C298:C299)</f>
        <v>0</v>
      </c>
      <c r="D297" s="22">
        <f>SUM(D298:D299)</f>
        <v>0</v>
      </c>
      <c r="E297" s="23">
        <f t="shared" si="36"/>
        <v>0</v>
      </c>
      <c r="F297" s="24">
        <f t="shared" si="37"/>
        <v>0</v>
      </c>
      <c r="G297" s="22">
        <f>SUM(G298:G299)</f>
        <v>0</v>
      </c>
      <c r="H297" s="25">
        <f t="shared" si="40"/>
        <v>0</v>
      </c>
      <c r="I297" s="24">
        <f t="shared" si="38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264</v>
      </c>
      <c r="C298" s="22"/>
      <c r="D298" s="22"/>
      <c r="E298" s="23">
        <f t="shared" si="36"/>
        <v>0</v>
      </c>
      <c r="F298" s="24">
        <f t="shared" si="37"/>
        <v>0</v>
      </c>
      <c r="G298" s="22"/>
      <c r="H298" s="25">
        <f t="shared" si="40"/>
        <v>0</v>
      </c>
      <c r="I298" s="24">
        <f t="shared" si="38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265</v>
      </c>
      <c r="C299" s="22"/>
      <c r="D299" s="22"/>
      <c r="E299" s="23">
        <f t="shared" si="36"/>
        <v>0</v>
      </c>
      <c r="F299" s="24">
        <f t="shared" si="37"/>
        <v>0</v>
      </c>
      <c r="G299" s="22"/>
      <c r="H299" s="25">
        <f t="shared" si="40"/>
        <v>0</v>
      </c>
      <c r="I299" s="24">
        <f t="shared" si="38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266</v>
      </c>
      <c r="C300" s="17">
        <f>SUM(C330:C335)+C317+C312+C301</f>
        <v>22000000000</v>
      </c>
      <c r="D300" s="17">
        <f>SUM(D330:D335)+D317+D312+D301</f>
        <v>0</v>
      </c>
      <c r="E300" s="18">
        <f t="shared" si="36"/>
        <v>22000000000</v>
      </c>
      <c r="F300" s="19">
        <f t="shared" si="37"/>
        <v>0.53037738575481419</v>
      </c>
      <c r="G300" s="17">
        <f>SUM(G330:G335)+G317+G312+G301</f>
        <v>2032101450</v>
      </c>
      <c r="H300" s="25">
        <f t="shared" si="40"/>
        <v>9.2368247727272728</v>
      </c>
      <c r="I300" s="24">
        <f t="shared" si="38"/>
        <v>19967898550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267</v>
      </c>
      <c r="C301" s="22">
        <f>SUM(C302:C311)-C307</f>
        <v>0</v>
      </c>
      <c r="D301" s="22">
        <f>SUM(D302:D311)-D307</f>
        <v>0</v>
      </c>
      <c r="E301" s="23">
        <f t="shared" si="36"/>
        <v>0</v>
      </c>
      <c r="F301" s="24">
        <f t="shared" si="37"/>
        <v>0</v>
      </c>
      <c r="G301" s="22">
        <f>SUM(G302:G311)-G307</f>
        <v>0</v>
      </c>
      <c r="H301" s="25">
        <f t="shared" si="40"/>
        <v>0</v>
      </c>
      <c r="I301" s="24">
        <f t="shared" si="38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268</v>
      </c>
      <c r="C302" s="22"/>
      <c r="D302" s="22"/>
      <c r="E302" s="23">
        <f t="shared" si="36"/>
        <v>0</v>
      </c>
      <c r="F302" s="24">
        <f t="shared" si="37"/>
        <v>0</v>
      </c>
      <c r="G302" s="22"/>
      <c r="H302" s="25">
        <f t="shared" si="40"/>
        <v>0</v>
      </c>
      <c r="I302" s="24">
        <f t="shared" si="38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269</v>
      </c>
      <c r="C303" s="22"/>
      <c r="D303" s="22"/>
      <c r="E303" s="23">
        <f t="shared" ref="E303:E341" si="45">SUM(C303:D303)</f>
        <v>0</v>
      </c>
      <c r="F303" s="24">
        <f t="shared" ref="F303:F341" si="46">IF(OR(E303=0,E$7=0),0,E303/E$7)*100</f>
        <v>0</v>
      </c>
      <c r="G303" s="22"/>
      <c r="H303" s="25">
        <f t="shared" si="40"/>
        <v>0</v>
      </c>
      <c r="I303" s="24">
        <f t="shared" si="38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270</v>
      </c>
      <c r="C304" s="22"/>
      <c r="D304" s="22"/>
      <c r="E304" s="23">
        <f t="shared" si="45"/>
        <v>0</v>
      </c>
      <c r="F304" s="24">
        <f t="shared" si="46"/>
        <v>0</v>
      </c>
      <c r="G304" s="22"/>
      <c r="H304" s="25">
        <f t="shared" si="40"/>
        <v>0</v>
      </c>
      <c r="I304" s="24">
        <f t="shared" si="38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271</v>
      </c>
      <c r="C305" s="22"/>
      <c r="D305" s="22"/>
      <c r="E305" s="23">
        <f t="shared" si="45"/>
        <v>0</v>
      </c>
      <c r="F305" s="24">
        <f t="shared" si="46"/>
        <v>0</v>
      </c>
      <c r="G305" s="22"/>
      <c r="H305" s="25">
        <f t="shared" si="40"/>
        <v>0</v>
      </c>
      <c r="I305" s="24">
        <f t="shared" si="38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272</v>
      </c>
      <c r="C306" s="22"/>
      <c r="D306" s="22"/>
      <c r="E306" s="23">
        <f t="shared" si="45"/>
        <v>0</v>
      </c>
      <c r="F306" s="24">
        <f t="shared" si="46"/>
        <v>0</v>
      </c>
      <c r="G306" s="22"/>
      <c r="H306" s="25">
        <f t="shared" si="40"/>
        <v>0</v>
      </c>
      <c r="I306" s="24">
        <f t="shared" si="38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273</v>
      </c>
      <c r="C307" s="22">
        <f>SUM(C308:C309)</f>
        <v>0</v>
      </c>
      <c r="D307" s="22">
        <f>SUM(D308:D309)</f>
        <v>0</v>
      </c>
      <c r="E307" s="23">
        <f t="shared" si="45"/>
        <v>0</v>
      </c>
      <c r="F307" s="24">
        <f t="shared" si="46"/>
        <v>0</v>
      </c>
      <c r="G307" s="22">
        <f>SUM(G308:G309)</f>
        <v>0</v>
      </c>
      <c r="H307" s="25">
        <f t="shared" si="40"/>
        <v>0</v>
      </c>
      <c r="I307" s="24">
        <f t="shared" si="38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274</v>
      </c>
      <c r="C308" s="22"/>
      <c r="D308" s="22"/>
      <c r="E308" s="23">
        <f t="shared" si="45"/>
        <v>0</v>
      </c>
      <c r="F308" s="24">
        <f t="shared" si="46"/>
        <v>0</v>
      </c>
      <c r="G308" s="22"/>
      <c r="H308" s="25">
        <f t="shared" si="40"/>
        <v>0</v>
      </c>
      <c r="I308" s="24">
        <f t="shared" si="38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275</v>
      </c>
      <c r="C309" s="22"/>
      <c r="D309" s="22"/>
      <c r="E309" s="23">
        <f t="shared" si="45"/>
        <v>0</v>
      </c>
      <c r="F309" s="24">
        <f t="shared" si="46"/>
        <v>0</v>
      </c>
      <c r="G309" s="22"/>
      <c r="H309" s="25">
        <f t="shared" si="40"/>
        <v>0</v>
      </c>
      <c r="I309" s="24">
        <f t="shared" si="38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276</v>
      </c>
      <c r="C310" s="22"/>
      <c r="D310" s="22"/>
      <c r="E310" s="23">
        <f t="shared" si="45"/>
        <v>0</v>
      </c>
      <c r="F310" s="24">
        <f t="shared" si="46"/>
        <v>0</v>
      </c>
      <c r="G310" s="22"/>
      <c r="H310" s="25">
        <f t="shared" si="40"/>
        <v>0</v>
      </c>
      <c r="I310" s="24">
        <f t="shared" si="38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277</v>
      </c>
      <c r="C311" s="22"/>
      <c r="D311" s="22"/>
      <c r="E311" s="23">
        <f t="shared" si="45"/>
        <v>0</v>
      </c>
      <c r="F311" s="24">
        <f t="shared" si="46"/>
        <v>0</v>
      </c>
      <c r="G311" s="22"/>
      <c r="H311" s="25">
        <f t="shared" si="40"/>
        <v>0</v>
      </c>
      <c r="I311" s="24">
        <f t="shared" si="38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278</v>
      </c>
      <c r="C312" s="22">
        <f>SUM(C313:C316)</f>
        <v>0</v>
      </c>
      <c r="D312" s="22">
        <f>SUM(D313:D316)</f>
        <v>0</v>
      </c>
      <c r="E312" s="23">
        <f t="shared" si="45"/>
        <v>0</v>
      </c>
      <c r="F312" s="24">
        <f t="shared" si="46"/>
        <v>0</v>
      </c>
      <c r="G312" s="22">
        <f>SUM(G313:G316)</f>
        <v>0</v>
      </c>
      <c r="H312" s="25">
        <f t="shared" si="40"/>
        <v>0</v>
      </c>
      <c r="I312" s="24">
        <f t="shared" si="38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279</v>
      </c>
      <c r="C313" s="22"/>
      <c r="D313" s="22"/>
      <c r="E313" s="23">
        <f t="shared" si="45"/>
        <v>0</v>
      </c>
      <c r="F313" s="24">
        <f t="shared" si="46"/>
        <v>0</v>
      </c>
      <c r="G313" s="22"/>
      <c r="H313" s="25">
        <f t="shared" si="40"/>
        <v>0</v>
      </c>
      <c r="I313" s="24">
        <f t="shared" si="38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280</v>
      </c>
      <c r="C314" s="22"/>
      <c r="D314" s="22"/>
      <c r="E314" s="23">
        <f t="shared" si="45"/>
        <v>0</v>
      </c>
      <c r="F314" s="24">
        <f t="shared" si="46"/>
        <v>0</v>
      </c>
      <c r="G314" s="22"/>
      <c r="H314" s="25">
        <f t="shared" si="40"/>
        <v>0</v>
      </c>
      <c r="I314" s="24">
        <f t="shared" si="38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4" t="s">
        <v>281</v>
      </c>
      <c r="C315" s="22"/>
      <c r="D315" s="22"/>
      <c r="E315" s="23">
        <f t="shared" si="45"/>
        <v>0</v>
      </c>
      <c r="F315" s="24">
        <f t="shared" si="46"/>
        <v>0</v>
      </c>
      <c r="G315" s="22"/>
      <c r="H315" s="25">
        <f t="shared" si="40"/>
        <v>0</v>
      </c>
      <c r="I315" s="24">
        <f t="shared" si="38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4" t="s">
        <v>282</v>
      </c>
      <c r="C316" s="22"/>
      <c r="D316" s="22"/>
      <c r="E316" s="23">
        <f t="shared" si="45"/>
        <v>0</v>
      </c>
      <c r="F316" s="24">
        <f t="shared" si="46"/>
        <v>0</v>
      </c>
      <c r="G316" s="22"/>
      <c r="H316" s="25">
        <f t="shared" si="40"/>
        <v>0</v>
      </c>
      <c r="I316" s="24">
        <f t="shared" si="38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283</v>
      </c>
      <c r="C317" s="22">
        <f>SUM(C318:C329)-C325</f>
        <v>2000000000</v>
      </c>
      <c r="D317" s="22">
        <f>SUM(D318:D329)-D325</f>
        <v>0</v>
      </c>
      <c r="E317" s="23">
        <f t="shared" si="45"/>
        <v>2000000000</v>
      </c>
      <c r="F317" s="24">
        <f t="shared" si="46"/>
        <v>4.8216125977710377E-2</v>
      </c>
      <c r="G317" s="22">
        <f>SUM(G318:G329)-G325</f>
        <v>1915309514</v>
      </c>
      <c r="H317" s="25">
        <f t="shared" si="40"/>
        <v>95.765475699999996</v>
      </c>
      <c r="I317" s="24">
        <f t="shared" si="38"/>
        <v>84690486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284</v>
      </c>
      <c r="C318" s="22"/>
      <c r="D318" s="22"/>
      <c r="E318" s="23">
        <f t="shared" si="45"/>
        <v>0</v>
      </c>
      <c r="F318" s="24">
        <f t="shared" si="46"/>
        <v>0</v>
      </c>
      <c r="G318" s="22"/>
      <c r="H318" s="25">
        <f t="shared" si="40"/>
        <v>0</v>
      </c>
      <c r="I318" s="24">
        <f t="shared" si="38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285</v>
      </c>
      <c r="C319" s="22"/>
      <c r="D319" s="22"/>
      <c r="E319" s="23">
        <f t="shared" si="45"/>
        <v>0</v>
      </c>
      <c r="F319" s="24">
        <f t="shared" si="46"/>
        <v>0</v>
      </c>
      <c r="G319" s="22"/>
      <c r="H319" s="25">
        <f t="shared" si="40"/>
        <v>0</v>
      </c>
      <c r="I319" s="24">
        <f t="shared" si="38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286</v>
      </c>
      <c r="C320" s="22"/>
      <c r="D320" s="22"/>
      <c r="E320" s="23">
        <f t="shared" si="45"/>
        <v>0</v>
      </c>
      <c r="F320" s="24">
        <f t="shared" si="46"/>
        <v>0</v>
      </c>
      <c r="G320" s="22"/>
      <c r="H320" s="25">
        <f t="shared" si="40"/>
        <v>0</v>
      </c>
      <c r="I320" s="24">
        <f t="shared" si="38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287</v>
      </c>
      <c r="C321" s="22"/>
      <c r="D321" s="22"/>
      <c r="E321" s="23">
        <f t="shared" si="45"/>
        <v>0</v>
      </c>
      <c r="F321" s="24">
        <f t="shared" si="46"/>
        <v>0</v>
      </c>
      <c r="G321" s="22"/>
      <c r="H321" s="25">
        <f t="shared" si="40"/>
        <v>0</v>
      </c>
      <c r="I321" s="24">
        <f t="shared" si="38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288</v>
      </c>
      <c r="C322" s="22"/>
      <c r="D322" s="22"/>
      <c r="E322" s="23">
        <f t="shared" si="45"/>
        <v>0</v>
      </c>
      <c r="F322" s="24">
        <f t="shared" si="46"/>
        <v>0</v>
      </c>
      <c r="G322" s="22"/>
      <c r="H322" s="25">
        <f t="shared" si="40"/>
        <v>0</v>
      </c>
      <c r="I322" s="24">
        <f t="shared" si="38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289</v>
      </c>
      <c r="C323" s="22"/>
      <c r="D323" s="22"/>
      <c r="E323" s="23">
        <f t="shared" si="45"/>
        <v>0</v>
      </c>
      <c r="F323" s="24">
        <f t="shared" si="46"/>
        <v>0</v>
      </c>
      <c r="G323" s="22"/>
      <c r="H323" s="25">
        <f t="shared" si="40"/>
        <v>0</v>
      </c>
      <c r="I323" s="24">
        <f t="shared" si="38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290</v>
      </c>
      <c r="C324" s="22"/>
      <c r="D324" s="22"/>
      <c r="E324" s="23">
        <f t="shared" si="45"/>
        <v>0</v>
      </c>
      <c r="F324" s="24">
        <f t="shared" si="46"/>
        <v>0</v>
      </c>
      <c r="G324" s="22"/>
      <c r="H324" s="25">
        <f t="shared" si="40"/>
        <v>0</v>
      </c>
      <c r="I324" s="24">
        <f t="shared" si="38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291</v>
      </c>
      <c r="C325" s="22">
        <f>SUM(C326:C328)</f>
        <v>0</v>
      </c>
      <c r="D325" s="22">
        <f>SUM(D326:D328)</f>
        <v>0</v>
      </c>
      <c r="E325" s="23">
        <f t="shared" si="45"/>
        <v>0</v>
      </c>
      <c r="F325" s="24">
        <f t="shared" si="46"/>
        <v>0</v>
      </c>
      <c r="G325" s="22">
        <f>SUM(G326:G328)</f>
        <v>0</v>
      </c>
      <c r="H325" s="25">
        <f t="shared" si="40"/>
        <v>0</v>
      </c>
      <c r="I325" s="24">
        <f t="shared" si="38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292</v>
      </c>
      <c r="C326" s="22"/>
      <c r="D326" s="22"/>
      <c r="E326" s="23">
        <f t="shared" si="45"/>
        <v>0</v>
      </c>
      <c r="F326" s="24">
        <f t="shared" si="46"/>
        <v>0</v>
      </c>
      <c r="G326" s="22"/>
      <c r="H326" s="25">
        <f t="shared" si="40"/>
        <v>0</v>
      </c>
      <c r="I326" s="24">
        <f t="shared" si="38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293</v>
      </c>
      <c r="C327" s="22"/>
      <c r="D327" s="22"/>
      <c r="E327" s="23">
        <f t="shared" si="45"/>
        <v>0</v>
      </c>
      <c r="F327" s="24">
        <f t="shared" si="46"/>
        <v>0</v>
      </c>
      <c r="G327" s="22"/>
      <c r="H327" s="25">
        <f t="shared" si="40"/>
        <v>0</v>
      </c>
      <c r="I327" s="24">
        <f t="shared" si="38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294</v>
      </c>
      <c r="C328" s="22"/>
      <c r="D328" s="22"/>
      <c r="E328" s="23">
        <f t="shared" si="45"/>
        <v>0</v>
      </c>
      <c r="F328" s="24">
        <f t="shared" si="46"/>
        <v>0</v>
      </c>
      <c r="G328" s="22"/>
      <c r="H328" s="25">
        <f t="shared" si="40"/>
        <v>0</v>
      </c>
      <c r="I328" s="24">
        <f t="shared" si="38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283</v>
      </c>
      <c r="C329" s="22">
        <v>2000000000</v>
      </c>
      <c r="D329" s="22"/>
      <c r="E329" s="23">
        <f t="shared" si="45"/>
        <v>2000000000</v>
      </c>
      <c r="F329" s="24">
        <f t="shared" si="46"/>
        <v>4.8216125977710377E-2</v>
      </c>
      <c r="G329" s="22">
        <v>1915309514</v>
      </c>
      <c r="H329" s="25">
        <f t="shared" si="40"/>
        <v>95.765475699999996</v>
      </c>
      <c r="I329" s="24">
        <f t="shared" si="38"/>
        <v>84690486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295</v>
      </c>
      <c r="C330" s="22"/>
      <c r="D330" s="22"/>
      <c r="E330" s="23">
        <f t="shared" si="45"/>
        <v>0</v>
      </c>
      <c r="F330" s="24">
        <f t="shared" si="46"/>
        <v>0</v>
      </c>
      <c r="G330" s="22"/>
      <c r="H330" s="25">
        <f t="shared" ref="H330:H341" si="47">IF(OR(G330=0,E330=0),0,G330/E330)*100</f>
        <v>0</v>
      </c>
      <c r="I330" s="24">
        <f t="shared" ref="I330:I341" si="48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296</v>
      </c>
      <c r="C331" s="22"/>
      <c r="D331" s="22"/>
      <c r="E331" s="23">
        <f t="shared" si="45"/>
        <v>0</v>
      </c>
      <c r="F331" s="24">
        <f t="shared" si="46"/>
        <v>0</v>
      </c>
      <c r="G331" s="22"/>
      <c r="H331" s="25">
        <f t="shared" si="47"/>
        <v>0</v>
      </c>
      <c r="I331" s="24">
        <f t="shared" si="48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297</v>
      </c>
      <c r="C332" s="22"/>
      <c r="D332" s="22"/>
      <c r="E332" s="23">
        <f t="shared" si="45"/>
        <v>0</v>
      </c>
      <c r="F332" s="24">
        <f t="shared" si="46"/>
        <v>0</v>
      </c>
      <c r="G332" s="22"/>
      <c r="H332" s="25">
        <f t="shared" si="47"/>
        <v>0</v>
      </c>
      <c r="I332" s="24">
        <f t="shared" si="48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298</v>
      </c>
      <c r="C333" s="22"/>
      <c r="D333" s="22"/>
      <c r="E333" s="23">
        <f t="shared" si="45"/>
        <v>0</v>
      </c>
      <c r="F333" s="24">
        <f t="shared" si="46"/>
        <v>0</v>
      </c>
      <c r="G333" s="22"/>
      <c r="H333" s="25">
        <f t="shared" si="47"/>
        <v>0</v>
      </c>
      <c r="I333" s="24">
        <f t="shared" si="48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299</v>
      </c>
      <c r="C334" s="22"/>
      <c r="D334" s="22"/>
      <c r="E334" s="23">
        <f t="shared" si="45"/>
        <v>0</v>
      </c>
      <c r="F334" s="24">
        <f t="shared" si="46"/>
        <v>0</v>
      </c>
      <c r="G334" s="22"/>
      <c r="H334" s="25">
        <f t="shared" si="47"/>
        <v>0</v>
      </c>
      <c r="I334" s="24">
        <f t="shared" si="48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5">
        <v>2499</v>
      </c>
      <c r="B335" s="27" t="s">
        <v>300</v>
      </c>
      <c r="C335" s="22">
        <f>SUM(C336:C340)</f>
        <v>20000000000</v>
      </c>
      <c r="D335" s="22">
        <f>SUM(D336:D340)</f>
        <v>0</v>
      </c>
      <c r="E335" s="23">
        <f t="shared" si="45"/>
        <v>20000000000</v>
      </c>
      <c r="F335" s="24">
        <f t="shared" si="46"/>
        <v>0.48216125977710378</v>
      </c>
      <c r="G335" s="22">
        <f>SUM(G336:G340)</f>
        <v>116791936</v>
      </c>
      <c r="H335" s="25">
        <f t="shared" si="47"/>
        <v>0.58395967999999998</v>
      </c>
      <c r="I335" s="24">
        <f t="shared" si="48"/>
        <v>19883208064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301</v>
      </c>
      <c r="C336" s="22"/>
      <c r="D336" s="22"/>
      <c r="E336" s="23">
        <f t="shared" si="45"/>
        <v>0</v>
      </c>
      <c r="F336" s="24">
        <f t="shared" si="46"/>
        <v>0</v>
      </c>
      <c r="G336" s="22"/>
      <c r="H336" s="25">
        <f t="shared" si="47"/>
        <v>0</v>
      </c>
      <c r="I336" s="24">
        <f t="shared" si="48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302</v>
      </c>
      <c r="C337" s="22"/>
      <c r="D337" s="22"/>
      <c r="E337" s="23">
        <f t="shared" si="45"/>
        <v>0</v>
      </c>
      <c r="F337" s="24">
        <f t="shared" si="46"/>
        <v>0</v>
      </c>
      <c r="G337" s="22"/>
      <c r="H337" s="25">
        <f t="shared" si="47"/>
        <v>0</v>
      </c>
      <c r="I337" s="24">
        <f t="shared" si="48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303</v>
      </c>
      <c r="C338" s="22"/>
      <c r="D338" s="22"/>
      <c r="E338" s="23">
        <f t="shared" si="45"/>
        <v>0</v>
      </c>
      <c r="F338" s="24">
        <f t="shared" si="46"/>
        <v>0</v>
      </c>
      <c r="G338" s="22"/>
      <c r="H338" s="25">
        <f t="shared" si="47"/>
        <v>0</v>
      </c>
      <c r="I338" s="24">
        <f t="shared" si="48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304</v>
      </c>
      <c r="C339" s="22"/>
      <c r="D339" s="22"/>
      <c r="E339" s="23">
        <f t="shared" si="45"/>
        <v>0</v>
      </c>
      <c r="F339" s="24">
        <f t="shared" si="46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300</v>
      </c>
      <c r="C340" s="22">
        <v>20000000000</v>
      </c>
      <c r="D340" s="22"/>
      <c r="E340" s="23">
        <f t="shared" si="45"/>
        <v>20000000000</v>
      </c>
      <c r="F340" s="24">
        <f t="shared" si="46"/>
        <v>0.48216125977710378</v>
      </c>
      <c r="G340" s="22">
        <v>116791936</v>
      </c>
      <c r="H340" s="25">
        <f t="shared" si="47"/>
        <v>0.58395967999999998</v>
      </c>
      <c r="I340" s="24">
        <f t="shared" si="48"/>
        <v>19883208064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305</v>
      </c>
      <c r="C341" s="43">
        <f>SUM(C8+C12)</f>
        <v>4347989825903</v>
      </c>
      <c r="D341" s="43">
        <f>SUM(D8+D12)</f>
        <v>-200000000000</v>
      </c>
      <c r="E341" s="44">
        <f t="shared" si="45"/>
        <v>4147989825903</v>
      </c>
      <c r="F341" s="45">
        <f t="shared" si="46"/>
        <v>100</v>
      </c>
      <c r="G341" s="43">
        <f>SUM(G8+G12)</f>
        <v>344576032783</v>
      </c>
      <c r="H341" s="46">
        <f t="shared" si="47"/>
        <v>8.3070607027823957</v>
      </c>
      <c r="I341" s="45">
        <f t="shared" si="48"/>
        <v>3803413793120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C3" sqref="C3:I3"/>
      <selection pane="topRight" activeCell="C3" sqref="C3:I3"/>
      <selection pane="bottomLeft" activeCell="C3" sqref="C3:I3"/>
      <selection pane="bottomRight" activeCell="C57" sqref="C57:C59"/>
    </sheetView>
  </sheetViews>
  <sheetFormatPr baseColWidth="10" defaultRowHeight="12.75" x14ac:dyDescent="0.2"/>
  <cols>
    <col min="1" max="1" width="11.375" style="1" bestFit="1" customWidth="1"/>
    <col min="2" max="2" width="43.625" style="1" customWidth="1"/>
    <col min="3" max="3" width="12" style="1" bestFit="1" customWidth="1"/>
    <col min="4" max="4" width="12.75" style="1" bestFit="1" customWidth="1"/>
    <col min="5" max="5" width="12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4.3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212" t="s">
        <v>1250</v>
      </c>
      <c r="D1" s="212"/>
      <c r="E1" s="212"/>
      <c r="F1" s="212"/>
      <c r="G1" s="212"/>
      <c r="H1" s="212"/>
      <c r="I1" s="212"/>
    </row>
    <row r="2" spans="1:30" ht="15.75" x14ac:dyDescent="0.25">
      <c r="A2" s="213" t="s">
        <v>1</v>
      </c>
      <c r="B2" s="213"/>
      <c r="C2" s="212" t="s">
        <v>1335</v>
      </c>
      <c r="D2" s="212"/>
      <c r="E2" s="212"/>
      <c r="F2" s="212"/>
      <c r="G2" s="212"/>
      <c r="H2" s="212"/>
      <c r="I2" s="212"/>
    </row>
    <row r="3" spans="1:30" ht="15.75" x14ac:dyDescent="0.25">
      <c r="A3" s="213" t="s">
        <v>2</v>
      </c>
      <c r="B3" s="213"/>
      <c r="C3" s="212" t="s">
        <v>1329</v>
      </c>
      <c r="D3" s="212"/>
      <c r="E3" s="212"/>
      <c r="F3" s="212"/>
      <c r="G3" s="212"/>
      <c r="H3" s="212"/>
      <c r="I3" s="212"/>
    </row>
    <row r="4" spans="1:30" ht="16.5" thickBot="1" x14ac:dyDescent="0.3">
      <c r="B4" s="2" t="s">
        <v>3</v>
      </c>
      <c r="C4" s="214" t="s">
        <v>4</v>
      </c>
      <c r="D4" s="214"/>
      <c r="E4" s="214"/>
      <c r="F4" s="214"/>
      <c r="G4" s="214"/>
      <c r="H4" s="214"/>
      <c r="I4" s="214"/>
    </row>
    <row r="5" spans="1:30" x14ac:dyDescent="0.2">
      <c r="A5" s="206" t="s">
        <v>5</v>
      </c>
      <c r="B5" s="207"/>
      <c r="C5" s="208" t="s">
        <v>0</v>
      </c>
      <c r="D5" s="209"/>
      <c r="E5" s="209"/>
      <c r="F5" s="210" t="s">
        <v>6</v>
      </c>
      <c r="G5" s="208" t="s">
        <v>7</v>
      </c>
      <c r="H5" s="209"/>
      <c r="I5" s="207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211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35791412000</v>
      </c>
      <c r="D7" s="10">
        <f>SUM(D8+D12)</f>
        <v>0</v>
      </c>
      <c r="E7" s="11">
        <f>SUM(C7:D7)</f>
        <v>35791412000</v>
      </c>
      <c r="F7" s="12">
        <f>IF(OR(E7=0,E$7=0),0,E7/E$7)*100</f>
        <v>100</v>
      </c>
      <c r="G7" s="10">
        <f>SUM(G8+G12)</f>
        <v>15231811242</v>
      </c>
      <c r="H7" s="13">
        <f t="shared" ref="H7:H92" si="0">IF(OR(G7=0,E7=0),0,G7/E7)*100</f>
        <v>42.557167741803539</v>
      </c>
      <c r="I7" s="12">
        <f>SUM(E7-G7)</f>
        <v>20559600758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3030000000</v>
      </c>
      <c r="D8" s="17">
        <f>SUM(D9:D11)</f>
        <v>0</v>
      </c>
      <c r="E8" s="18">
        <f>SUM(C8:D8)</f>
        <v>3030000000</v>
      </c>
      <c r="F8" s="19">
        <f>IF(OR(E8=0,E$7=0),0,E8/E$7)*100</f>
        <v>8.4657179772622548</v>
      </c>
      <c r="G8" s="17">
        <f>SUM(G9:G11)</f>
        <v>0</v>
      </c>
      <c r="H8" s="20">
        <f t="shared" si="0"/>
        <v>0</v>
      </c>
      <c r="I8" s="19">
        <f t="shared" ref="I8:I93" si="1">SUM(E8-G8)</f>
        <v>3030000000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>
        <v>3030000000</v>
      </c>
      <c r="D11" s="22"/>
      <c r="E11" s="23">
        <f t="shared" si="2"/>
        <v>3030000000</v>
      </c>
      <c r="F11" s="24">
        <f t="shared" si="3"/>
        <v>8.4657179772622548</v>
      </c>
      <c r="G11" s="22"/>
      <c r="H11" s="25">
        <f t="shared" si="0"/>
        <v>0</v>
      </c>
      <c r="I11" s="24">
        <f t="shared" si="1"/>
        <v>3030000000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32761412000</v>
      </c>
      <c r="D12" s="17">
        <f>SUM(D13+D218+D300)</f>
        <v>0</v>
      </c>
      <c r="E12" s="18">
        <f t="shared" si="2"/>
        <v>32761412000</v>
      </c>
      <c r="F12" s="19">
        <f t="shared" si="3"/>
        <v>91.534282022737742</v>
      </c>
      <c r="G12" s="17">
        <f>SUM(G13+G218+G300)</f>
        <v>15231811242</v>
      </c>
      <c r="H12" s="20">
        <f t="shared" si="0"/>
        <v>46.493146394300709</v>
      </c>
      <c r="I12" s="19">
        <f t="shared" si="1"/>
        <v>17529600758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9244000000</v>
      </c>
      <c r="D13" s="17">
        <f>SUM(D14+D31+D214)</f>
        <v>0</v>
      </c>
      <c r="E13" s="18">
        <f t="shared" si="2"/>
        <v>9244000000</v>
      </c>
      <c r="F13" s="19">
        <f t="shared" si="3"/>
        <v>25.827424746472698</v>
      </c>
      <c r="G13" s="17">
        <f>SUM(G14+G31+G214)</f>
        <v>2125995799</v>
      </c>
      <c r="H13" s="20">
        <f t="shared" si="0"/>
        <v>22.998656414971876</v>
      </c>
      <c r="I13" s="19">
        <f t="shared" si="1"/>
        <v>7118004201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5">
        <v>212</v>
      </c>
      <c r="B31" s="27" t="s">
        <v>39</v>
      </c>
      <c r="C31" s="22">
        <f>SUM(C32+C34+C107+C111+C163+C172+C204+C206+C207+C210+C211+C212+C213)</f>
        <v>9244000000</v>
      </c>
      <c r="D31" s="22">
        <f>SUM(D32+D34+D107+D111+D163+D172+D204+D206+D207+D210+D211+D212+D213)</f>
        <v>0</v>
      </c>
      <c r="E31" s="23">
        <f t="shared" si="2"/>
        <v>9244000000</v>
      </c>
      <c r="F31" s="24">
        <f t="shared" si="3"/>
        <v>25.827424746472698</v>
      </c>
      <c r="G31" s="22">
        <f>SUM(G32+G34+G107+G111+G163+G172+G204+G206+G207+G210+G211+G212+G213)</f>
        <v>2125995799</v>
      </c>
      <c r="H31" s="25">
        <f t="shared" si="0"/>
        <v>22.998656414971876</v>
      </c>
      <c r="I31" s="24">
        <f t="shared" si="1"/>
        <v>7118004201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x14ac:dyDescent="0.2">
      <c r="A34" s="15">
        <v>21202</v>
      </c>
      <c r="B34" s="21" t="s">
        <v>42</v>
      </c>
      <c r="C34" s="22">
        <f>SUM(C35+C60+C86+C91)</f>
        <v>9244000000</v>
      </c>
      <c r="D34" s="22">
        <f>SUM(D35+D60+D86+D91)</f>
        <v>0</v>
      </c>
      <c r="E34" s="23">
        <f t="shared" si="2"/>
        <v>9244000000</v>
      </c>
      <c r="F34" s="24">
        <f t="shared" si="3"/>
        <v>25.827424746472698</v>
      </c>
      <c r="G34" s="22">
        <f>SUM(G35+G60+G86+G91)</f>
        <v>2125995799</v>
      </c>
      <c r="H34" s="25">
        <f t="shared" si="0"/>
        <v>22.998656414971876</v>
      </c>
      <c r="I34" s="24">
        <f t="shared" si="1"/>
        <v>7118004201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ref="F55:F58" si="5">IF(OR(E55=0,E$7=0),0,E55/E$7)*100</f>
        <v>0</v>
      </c>
      <c r="G55" s="22"/>
      <c r="H55" s="25">
        <f t="shared" ref="H55:H58" si="6">IF(OR(G55=0,E55=0),0,G55/E55)*100</f>
        <v>0</v>
      </c>
      <c r="I55" s="24">
        <f t="shared" ref="I55:I58" si="7">SUM(E55-G55)</f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5"/>
        <v>0</v>
      </c>
      <c r="G56" s="22"/>
      <c r="H56" s="25">
        <f t="shared" si="6"/>
        <v>0</v>
      </c>
      <c r="I56" s="24">
        <f t="shared" si="7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1296</v>
      </c>
      <c r="C57" s="22"/>
      <c r="D57" s="22"/>
      <c r="E57" s="23">
        <f t="shared" si="4"/>
        <v>0</v>
      </c>
      <c r="F57" s="24">
        <f t="shared" si="5"/>
        <v>0</v>
      </c>
      <c r="G57" s="22"/>
      <c r="H57" s="25">
        <f t="shared" si="6"/>
        <v>0</v>
      </c>
      <c r="I57" s="24">
        <f t="shared" si="7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5"/>
        <v>0</v>
      </c>
      <c r="G58" s="22"/>
      <c r="H58" s="25">
        <f t="shared" si="6"/>
        <v>0</v>
      </c>
      <c r="I58" s="24">
        <f t="shared" si="7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8">SUM(C59:D59)</f>
        <v>0</v>
      </c>
      <c r="F59" s="24">
        <f t="shared" ref="F59" si="9">IF(OR(E59=0,E$7=0),0,E59/E$7)*100</f>
        <v>0</v>
      </c>
      <c r="G59" s="22"/>
      <c r="H59" s="25">
        <f t="shared" ref="H59" si="10">IF(OR(G59=0,E59=0),0,G59/E59)*100</f>
        <v>0</v>
      </c>
      <c r="I59" s="24">
        <f t="shared" ref="I59" si="11">SUM(E59-G59)</f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x14ac:dyDescent="0.2">
      <c r="A60" s="15">
        <v>2120202</v>
      </c>
      <c r="B60" s="21" t="s">
        <v>64</v>
      </c>
      <c r="C60" s="22">
        <f>SUM(C61:C85)-C77</f>
        <v>8894000000</v>
      </c>
      <c r="D60" s="22">
        <f>SUM(D61:D85)-D77</f>
        <v>0</v>
      </c>
      <c r="E60" s="23">
        <f t="shared" si="2"/>
        <v>8894000000</v>
      </c>
      <c r="F60" s="24">
        <f t="shared" si="3"/>
        <v>24.849536531277391</v>
      </c>
      <c r="G60" s="22">
        <f>SUM(G61:G85)-G77</f>
        <v>2121574194</v>
      </c>
      <c r="H60" s="25">
        <f t="shared" si="0"/>
        <v>23.85399363615921</v>
      </c>
      <c r="I60" s="24">
        <f t="shared" si="1"/>
        <v>6772425806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>
        <v>5600000000</v>
      </c>
      <c r="D66" s="22"/>
      <c r="E66" s="23">
        <f t="shared" si="2"/>
        <v>5600000000</v>
      </c>
      <c r="F66" s="24">
        <f t="shared" si="3"/>
        <v>15.64621144312496</v>
      </c>
      <c r="G66" s="22">
        <v>3983152</v>
      </c>
      <c r="H66" s="25">
        <f t="shared" si="0"/>
        <v>7.112771428571428E-2</v>
      </c>
      <c r="I66" s="24">
        <f t="shared" si="1"/>
        <v>5596016848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>
        <v>60000000</v>
      </c>
      <c r="D67" s="22"/>
      <c r="E67" s="23">
        <f t="shared" si="2"/>
        <v>60000000</v>
      </c>
      <c r="F67" s="24">
        <f t="shared" si="3"/>
        <v>0.16763797974776742</v>
      </c>
      <c r="G67" s="22"/>
      <c r="H67" s="25">
        <f t="shared" si="0"/>
        <v>0</v>
      </c>
      <c r="I67" s="24">
        <f t="shared" si="1"/>
        <v>60000000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169" t="s">
        <v>1281</v>
      </c>
      <c r="C69" s="22"/>
      <c r="D69" s="22"/>
      <c r="E69" s="23">
        <f t="shared" ref="E69:E83" si="12">SUM(C69:D69)</f>
        <v>0</v>
      </c>
      <c r="F69" s="24">
        <f t="shared" ref="F69:F83" si="13">IF(OR(E69=0,E$7=0),0,E69/E$7)*100</f>
        <v>0</v>
      </c>
      <c r="G69" s="22"/>
      <c r="H69" s="25">
        <f t="shared" ref="H69:H83" si="14">IF(OR(G69=0,E69=0),0,G69/E69)*100</f>
        <v>0</v>
      </c>
      <c r="I69" s="24">
        <f t="shared" ref="I69:I83" si="15">SUM(E69-G69)</f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169" t="s">
        <v>1282</v>
      </c>
      <c r="C70" s="22"/>
      <c r="D70" s="22"/>
      <c r="E70" s="23">
        <f t="shared" si="12"/>
        <v>0</v>
      </c>
      <c r="F70" s="24">
        <f t="shared" si="13"/>
        <v>0</v>
      </c>
      <c r="G70" s="22"/>
      <c r="H70" s="25">
        <f t="shared" si="14"/>
        <v>0</v>
      </c>
      <c r="I70" s="24">
        <f t="shared" si="15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169" t="s">
        <v>1283</v>
      </c>
      <c r="C71" s="22"/>
      <c r="D71" s="22"/>
      <c r="E71" s="23">
        <f t="shared" si="12"/>
        <v>0</v>
      </c>
      <c r="F71" s="24">
        <f t="shared" si="13"/>
        <v>0</v>
      </c>
      <c r="G71" s="22"/>
      <c r="H71" s="25">
        <f t="shared" si="14"/>
        <v>0</v>
      </c>
      <c r="I71" s="24">
        <f t="shared" si="15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169" t="s">
        <v>1284</v>
      </c>
      <c r="C72" s="22"/>
      <c r="D72" s="22"/>
      <c r="E72" s="23">
        <f t="shared" si="12"/>
        <v>0</v>
      </c>
      <c r="F72" s="24">
        <f t="shared" si="13"/>
        <v>0</v>
      </c>
      <c r="G72" s="22"/>
      <c r="H72" s="25">
        <f t="shared" si="14"/>
        <v>0</v>
      </c>
      <c r="I72" s="24">
        <f t="shared" si="15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169" t="s">
        <v>1285</v>
      </c>
      <c r="C73" s="22"/>
      <c r="D73" s="22"/>
      <c r="E73" s="23">
        <f t="shared" si="12"/>
        <v>0</v>
      </c>
      <c r="F73" s="24">
        <f t="shared" si="13"/>
        <v>0</v>
      </c>
      <c r="G73" s="22"/>
      <c r="H73" s="25">
        <f t="shared" si="14"/>
        <v>0</v>
      </c>
      <c r="I73" s="24">
        <f t="shared" si="15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169" t="s">
        <v>1286</v>
      </c>
      <c r="C74" s="22"/>
      <c r="D74" s="22"/>
      <c r="E74" s="23">
        <f t="shared" si="12"/>
        <v>0</v>
      </c>
      <c r="F74" s="24">
        <f t="shared" si="13"/>
        <v>0</v>
      </c>
      <c r="G74" s="22"/>
      <c r="H74" s="25">
        <f t="shared" si="14"/>
        <v>0</v>
      </c>
      <c r="I74" s="24">
        <f t="shared" si="15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169" t="s">
        <v>1287</v>
      </c>
      <c r="C75" s="22"/>
      <c r="D75" s="22"/>
      <c r="E75" s="23">
        <f t="shared" si="12"/>
        <v>0</v>
      </c>
      <c r="F75" s="24">
        <f t="shared" si="13"/>
        <v>0</v>
      </c>
      <c r="G75" s="22"/>
      <c r="H75" s="25">
        <f t="shared" si="14"/>
        <v>0</v>
      </c>
      <c r="I75" s="24">
        <f t="shared" si="15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169" t="s">
        <v>1288</v>
      </c>
      <c r="C76" s="22"/>
      <c r="D76" s="22"/>
      <c r="E76" s="23">
        <f t="shared" si="12"/>
        <v>0</v>
      </c>
      <c r="F76" s="24">
        <f t="shared" si="13"/>
        <v>0</v>
      </c>
      <c r="G76" s="22"/>
      <c r="H76" s="25">
        <f t="shared" si="14"/>
        <v>0</v>
      </c>
      <c r="I76" s="24">
        <f t="shared" si="15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169" t="s">
        <v>1289</v>
      </c>
      <c r="C77" s="22">
        <f>SUM(C78:C79)</f>
        <v>0</v>
      </c>
      <c r="D77" s="22">
        <f>SUM(D78:D79)</f>
        <v>0</v>
      </c>
      <c r="E77" s="23">
        <f t="shared" si="12"/>
        <v>0</v>
      </c>
      <c r="F77" s="24">
        <f t="shared" si="13"/>
        <v>0</v>
      </c>
      <c r="G77" s="22">
        <f>SUM(G78:G79)</f>
        <v>0</v>
      </c>
      <c r="H77" s="25">
        <f t="shared" si="14"/>
        <v>0</v>
      </c>
      <c r="I77" s="24">
        <f t="shared" si="15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169" t="s">
        <v>1290</v>
      </c>
      <c r="C78" s="22"/>
      <c r="D78" s="22"/>
      <c r="E78" s="23">
        <f t="shared" si="12"/>
        <v>0</v>
      </c>
      <c r="F78" s="24">
        <f t="shared" si="13"/>
        <v>0</v>
      </c>
      <c r="G78" s="22"/>
      <c r="H78" s="25">
        <f t="shared" si="14"/>
        <v>0</v>
      </c>
      <c r="I78" s="24">
        <f t="shared" si="15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169" t="s">
        <v>1291</v>
      </c>
      <c r="C79" s="22"/>
      <c r="D79" s="22"/>
      <c r="E79" s="23">
        <f t="shared" si="12"/>
        <v>0</v>
      </c>
      <c r="F79" s="24">
        <f t="shared" si="13"/>
        <v>0</v>
      </c>
      <c r="G79" s="22"/>
      <c r="H79" s="25">
        <f t="shared" si="14"/>
        <v>0</v>
      </c>
      <c r="I79" s="24">
        <f t="shared" si="15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169" t="s">
        <v>1292</v>
      </c>
      <c r="C80" s="22"/>
      <c r="D80" s="22"/>
      <c r="E80" s="23">
        <f t="shared" si="12"/>
        <v>0</v>
      </c>
      <c r="F80" s="24">
        <f t="shared" si="13"/>
        <v>0</v>
      </c>
      <c r="G80" s="22"/>
      <c r="H80" s="25">
        <f t="shared" si="14"/>
        <v>0</v>
      </c>
      <c r="I80" s="24">
        <f t="shared" si="15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169" t="s">
        <v>1166</v>
      </c>
      <c r="C81" s="22"/>
      <c r="D81" s="22"/>
      <c r="E81" s="23">
        <f t="shared" si="12"/>
        <v>0</v>
      </c>
      <c r="F81" s="24">
        <f t="shared" si="13"/>
        <v>0</v>
      </c>
      <c r="G81" s="22"/>
      <c r="H81" s="25">
        <f t="shared" si="14"/>
        <v>0</v>
      </c>
      <c r="I81" s="24">
        <f t="shared" si="15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169" t="s">
        <v>1293</v>
      </c>
      <c r="C82" s="22"/>
      <c r="D82" s="22"/>
      <c r="E82" s="23">
        <f t="shared" si="12"/>
        <v>0</v>
      </c>
      <c r="F82" s="24">
        <f t="shared" si="13"/>
        <v>0</v>
      </c>
      <c r="G82" s="22"/>
      <c r="H82" s="25">
        <f t="shared" si="14"/>
        <v>0</v>
      </c>
      <c r="I82" s="24">
        <f t="shared" si="15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169" t="s">
        <v>1294</v>
      </c>
      <c r="C83" s="22"/>
      <c r="D83" s="22"/>
      <c r="E83" s="23">
        <f t="shared" si="12"/>
        <v>0</v>
      </c>
      <c r="F83" s="24">
        <f t="shared" si="13"/>
        <v>0</v>
      </c>
      <c r="G83" s="22"/>
      <c r="H83" s="25">
        <f t="shared" si="14"/>
        <v>0</v>
      </c>
      <c r="I83" s="24">
        <f t="shared" si="15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x14ac:dyDescent="0.2">
      <c r="A84" s="15">
        <v>212020222</v>
      </c>
      <c r="B84" s="170" t="s">
        <v>64</v>
      </c>
      <c r="C84" s="22"/>
      <c r="D84" s="22"/>
      <c r="E84" s="23">
        <f t="shared" ref="E84" si="16">SUM(C84:D84)</f>
        <v>0</v>
      </c>
      <c r="F84" s="24">
        <f t="shared" ref="F84" si="17">IF(OR(E84=0,E$7=0),0,E84/E$7)*100</f>
        <v>0</v>
      </c>
      <c r="G84" s="22">
        <v>15605172</v>
      </c>
      <c r="H84" s="25">
        <f t="shared" ref="H84" si="18">IF(OR(G84=0,E84=0),0,G84/E84)*100</f>
        <v>0</v>
      </c>
      <c r="I84" s="24">
        <f t="shared" ref="I84" si="19">SUM(E84-G84)</f>
        <v>-15605172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x14ac:dyDescent="0.2">
      <c r="A85" s="15">
        <v>212020223</v>
      </c>
      <c r="B85" s="21" t="s">
        <v>73</v>
      </c>
      <c r="C85" s="22">
        <v>3234000000</v>
      </c>
      <c r="D85" s="22"/>
      <c r="E85" s="23">
        <f t="shared" si="2"/>
        <v>3234000000</v>
      </c>
      <c r="F85" s="24">
        <f t="shared" si="3"/>
        <v>9.0356871084046642</v>
      </c>
      <c r="G85" s="22">
        <v>2101985870</v>
      </c>
      <c r="H85" s="25">
        <f t="shared" si="0"/>
        <v>64.996470933828078</v>
      </c>
      <c r="I85" s="24">
        <f t="shared" si="1"/>
        <v>1132014130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74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75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76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77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78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x14ac:dyDescent="0.2">
      <c r="A91" s="15">
        <v>2120299</v>
      </c>
      <c r="B91" s="21" t="s">
        <v>79</v>
      </c>
      <c r="C91" s="22">
        <f>SUM(C92:C106)</f>
        <v>350000000</v>
      </c>
      <c r="D91" s="22">
        <f>SUM(D92:D106)</f>
        <v>0</v>
      </c>
      <c r="E91" s="23">
        <f t="shared" si="2"/>
        <v>350000000</v>
      </c>
      <c r="F91" s="24">
        <f t="shared" si="3"/>
        <v>0.97788821519531</v>
      </c>
      <c r="G91" s="22">
        <f>SUM(G92:G106)</f>
        <v>4421605</v>
      </c>
      <c r="H91" s="25">
        <f t="shared" si="0"/>
        <v>1.2633157142857143</v>
      </c>
      <c r="I91" s="24">
        <f t="shared" si="1"/>
        <v>345578395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80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81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20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82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20"/>
        <v>0</v>
      </c>
      <c r="I94" s="24">
        <f t="shared" ref="I94:I161" si="21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83</v>
      </c>
      <c r="C95" s="22"/>
      <c r="D95" s="22"/>
      <c r="E95" s="23">
        <f t="shared" ref="E95:E163" si="22">SUM(C95:D95)</f>
        <v>0</v>
      </c>
      <c r="F95" s="24">
        <f t="shared" ref="F95:F163" si="23">IF(OR(E95=0,E$7=0),0,E95/E$7)*100</f>
        <v>0</v>
      </c>
      <c r="G95" s="22"/>
      <c r="H95" s="25">
        <f t="shared" si="20"/>
        <v>0</v>
      </c>
      <c r="I95" s="24">
        <f t="shared" si="21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84</v>
      </c>
      <c r="C96" s="22"/>
      <c r="D96" s="22"/>
      <c r="E96" s="23">
        <f t="shared" si="22"/>
        <v>0</v>
      </c>
      <c r="F96" s="24">
        <f t="shared" si="23"/>
        <v>0</v>
      </c>
      <c r="G96" s="22"/>
      <c r="H96" s="25">
        <f t="shared" si="20"/>
        <v>0</v>
      </c>
      <c r="I96" s="24">
        <f t="shared" si="21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85</v>
      </c>
      <c r="C97" s="22"/>
      <c r="D97" s="22"/>
      <c r="E97" s="23">
        <f t="shared" si="22"/>
        <v>0</v>
      </c>
      <c r="F97" s="24">
        <f t="shared" si="23"/>
        <v>0</v>
      </c>
      <c r="G97" s="22"/>
      <c r="H97" s="25">
        <f t="shared" si="20"/>
        <v>0</v>
      </c>
      <c r="I97" s="24">
        <f t="shared" si="21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86</v>
      </c>
      <c r="C98" s="22"/>
      <c r="D98" s="22"/>
      <c r="E98" s="23">
        <f t="shared" si="22"/>
        <v>0</v>
      </c>
      <c r="F98" s="24">
        <f t="shared" si="23"/>
        <v>0</v>
      </c>
      <c r="G98" s="22"/>
      <c r="H98" s="25">
        <f t="shared" si="20"/>
        <v>0</v>
      </c>
      <c r="I98" s="24">
        <f t="shared" si="21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87</v>
      </c>
      <c r="C99" s="22"/>
      <c r="D99" s="22"/>
      <c r="E99" s="23">
        <f t="shared" si="22"/>
        <v>0</v>
      </c>
      <c r="F99" s="24">
        <f t="shared" si="23"/>
        <v>0</v>
      </c>
      <c r="G99" s="22"/>
      <c r="H99" s="25">
        <f t="shared" si="20"/>
        <v>0</v>
      </c>
      <c r="I99" s="24">
        <f t="shared" si="21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88</v>
      </c>
      <c r="C100" s="22"/>
      <c r="D100" s="22"/>
      <c r="E100" s="23">
        <f t="shared" si="22"/>
        <v>0</v>
      </c>
      <c r="F100" s="24">
        <f t="shared" si="23"/>
        <v>0</v>
      </c>
      <c r="G100" s="22"/>
      <c r="H100" s="25">
        <f t="shared" si="20"/>
        <v>0</v>
      </c>
      <c r="I100" s="24">
        <f t="shared" si="21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x14ac:dyDescent="0.2">
      <c r="A101" s="15">
        <v>212029910</v>
      </c>
      <c r="B101" s="21" t="s">
        <v>1297</v>
      </c>
      <c r="C101" s="22"/>
      <c r="D101" s="22"/>
      <c r="E101" s="23">
        <f t="shared" ref="E101" si="24">SUM(C101:D101)</f>
        <v>0</v>
      </c>
      <c r="F101" s="24">
        <f t="shared" ref="F101" si="25">IF(OR(E101=0,E$7=0),0,E101/E$7)*100</f>
        <v>0</v>
      </c>
      <c r="G101" s="22"/>
      <c r="H101" s="25">
        <f t="shared" ref="H101" si="26">IF(OR(G101=0,E101=0),0,G101/E101)*100</f>
        <v>0</v>
      </c>
      <c r="I101" s="24">
        <f t="shared" ref="I101" si="27">SUM(E101-G101)</f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89</v>
      </c>
      <c r="C102" s="22"/>
      <c r="D102" s="22"/>
      <c r="E102" s="23">
        <f t="shared" si="22"/>
        <v>0</v>
      </c>
      <c r="F102" s="24">
        <f t="shared" si="23"/>
        <v>0</v>
      </c>
      <c r="G102" s="22"/>
      <c r="H102" s="25">
        <f t="shared" si="20"/>
        <v>0</v>
      </c>
      <c r="I102" s="24">
        <f t="shared" si="21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90</v>
      </c>
      <c r="C103" s="22"/>
      <c r="D103" s="22"/>
      <c r="E103" s="23">
        <f t="shared" si="22"/>
        <v>0</v>
      </c>
      <c r="F103" s="24">
        <f t="shared" si="23"/>
        <v>0</v>
      </c>
      <c r="G103" s="22"/>
      <c r="H103" s="25">
        <f t="shared" si="20"/>
        <v>0</v>
      </c>
      <c r="I103" s="24">
        <f t="shared" si="21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91</v>
      </c>
      <c r="C104" s="22"/>
      <c r="D104" s="22"/>
      <c r="E104" s="23">
        <f t="shared" si="22"/>
        <v>0</v>
      </c>
      <c r="F104" s="24">
        <f t="shared" si="23"/>
        <v>0</v>
      </c>
      <c r="G104" s="22"/>
      <c r="H104" s="25">
        <f t="shared" si="20"/>
        <v>0</v>
      </c>
      <c r="I104" s="24">
        <f t="shared" si="21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92</v>
      </c>
      <c r="C105" s="22"/>
      <c r="D105" s="22"/>
      <c r="E105" s="23">
        <f t="shared" si="22"/>
        <v>0</v>
      </c>
      <c r="F105" s="24">
        <f t="shared" si="23"/>
        <v>0</v>
      </c>
      <c r="G105" s="22"/>
      <c r="H105" s="25">
        <f t="shared" si="20"/>
        <v>0</v>
      </c>
      <c r="I105" s="24">
        <f t="shared" si="21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x14ac:dyDescent="0.2">
      <c r="A106" s="15">
        <v>212029999</v>
      </c>
      <c r="B106" s="21" t="s">
        <v>93</v>
      </c>
      <c r="C106" s="22">
        <v>350000000</v>
      </c>
      <c r="D106" s="22"/>
      <c r="E106" s="23">
        <f t="shared" si="22"/>
        <v>350000000</v>
      </c>
      <c r="F106" s="24">
        <f t="shared" si="23"/>
        <v>0.97788821519531</v>
      </c>
      <c r="G106" s="22">
        <v>4421605</v>
      </c>
      <c r="H106" s="25">
        <f t="shared" si="20"/>
        <v>1.2633157142857143</v>
      </c>
      <c r="I106" s="24">
        <f t="shared" si="21"/>
        <v>345578395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77</v>
      </c>
      <c r="C107" s="22">
        <f>SUM(C108:C110)</f>
        <v>0</v>
      </c>
      <c r="D107" s="22">
        <f>SUM(D108:D110)</f>
        <v>0</v>
      </c>
      <c r="E107" s="23">
        <f t="shared" si="22"/>
        <v>0</v>
      </c>
      <c r="F107" s="24">
        <f t="shared" si="23"/>
        <v>0</v>
      </c>
      <c r="G107" s="22">
        <f>SUM(G108:G110)</f>
        <v>0</v>
      </c>
      <c r="H107" s="25">
        <f t="shared" si="20"/>
        <v>0</v>
      </c>
      <c r="I107" s="24">
        <f t="shared" si="21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94</v>
      </c>
      <c r="C108" s="22"/>
      <c r="D108" s="22"/>
      <c r="E108" s="23">
        <f t="shared" si="22"/>
        <v>0</v>
      </c>
      <c r="F108" s="24">
        <f t="shared" si="23"/>
        <v>0</v>
      </c>
      <c r="G108" s="22"/>
      <c r="H108" s="25">
        <f t="shared" si="20"/>
        <v>0</v>
      </c>
      <c r="I108" s="24">
        <f t="shared" si="21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95</v>
      </c>
      <c r="C109" s="22"/>
      <c r="D109" s="22"/>
      <c r="E109" s="23">
        <f t="shared" ref="E109" si="28">SUM(C109:D109)</f>
        <v>0</v>
      </c>
      <c r="F109" s="24">
        <f t="shared" si="23"/>
        <v>0</v>
      </c>
      <c r="G109" s="22"/>
      <c r="H109" s="25">
        <f t="shared" si="20"/>
        <v>0</v>
      </c>
      <c r="I109" s="24">
        <f t="shared" si="21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96</v>
      </c>
      <c r="C110" s="22"/>
      <c r="D110" s="22"/>
      <c r="E110" s="23">
        <f t="shared" si="22"/>
        <v>0</v>
      </c>
      <c r="F110" s="24">
        <f t="shared" si="23"/>
        <v>0</v>
      </c>
      <c r="G110" s="22"/>
      <c r="H110" s="25">
        <f t="shared" si="20"/>
        <v>0</v>
      </c>
      <c r="I110" s="24">
        <f t="shared" si="21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idden="1" x14ac:dyDescent="0.2">
      <c r="A111" s="15">
        <v>21204</v>
      </c>
      <c r="B111" s="28" t="s">
        <v>97</v>
      </c>
      <c r="C111" s="22">
        <f>SUM(C112+C146+C147+C148+C151+C152+C153)</f>
        <v>0</v>
      </c>
      <c r="D111" s="22">
        <f>SUM(D112+D146+D147+D148+D151+D152+D153)</f>
        <v>0</v>
      </c>
      <c r="E111" s="23">
        <f t="shared" si="22"/>
        <v>0</v>
      </c>
      <c r="F111" s="24">
        <f t="shared" si="23"/>
        <v>0</v>
      </c>
      <c r="G111" s="22">
        <f>SUM(G112+G146+G147+G148+G151+G152+G153)</f>
        <v>0</v>
      </c>
      <c r="H111" s="25">
        <f t="shared" si="20"/>
        <v>0</v>
      </c>
      <c r="I111" s="24">
        <f t="shared" si="21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5">
        <v>2120401</v>
      </c>
      <c r="B112" s="28" t="s">
        <v>98</v>
      </c>
      <c r="C112" s="22">
        <f>SUM(C113:C145)-C115-C124-C127-C135-C139</f>
        <v>0</v>
      </c>
      <c r="D112" s="22">
        <f>SUM(D113:D145)-D115-D124-D127-D135-D139</f>
        <v>0</v>
      </c>
      <c r="E112" s="23">
        <f t="shared" si="22"/>
        <v>0</v>
      </c>
      <c r="F112" s="24">
        <f t="shared" si="23"/>
        <v>0</v>
      </c>
      <c r="G112" s="22">
        <f>SUM(G113:G145)-G115-G124-G127-G135-G139</f>
        <v>0</v>
      </c>
      <c r="H112" s="25">
        <f t="shared" si="20"/>
        <v>0</v>
      </c>
      <c r="I112" s="24">
        <f t="shared" si="21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5">
        <v>212040101</v>
      </c>
      <c r="B113" s="31" t="s">
        <v>99</v>
      </c>
      <c r="C113" s="22"/>
      <c r="D113" s="22"/>
      <c r="E113" s="23">
        <f t="shared" si="22"/>
        <v>0</v>
      </c>
      <c r="F113" s="24">
        <f t="shared" si="23"/>
        <v>0</v>
      </c>
      <c r="G113" s="22"/>
      <c r="H113" s="25">
        <f t="shared" si="20"/>
        <v>0</v>
      </c>
      <c r="I113" s="24">
        <f t="shared" si="21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1" t="s">
        <v>100</v>
      </c>
      <c r="C114" s="22"/>
      <c r="D114" s="22"/>
      <c r="E114" s="23">
        <f t="shared" si="22"/>
        <v>0</v>
      </c>
      <c r="F114" s="24">
        <f t="shared" si="23"/>
        <v>0</v>
      </c>
      <c r="G114" s="22"/>
      <c r="H114" s="25">
        <f t="shared" si="20"/>
        <v>0</v>
      </c>
      <c r="I114" s="24">
        <f t="shared" si="21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5">
        <v>212040104</v>
      </c>
      <c r="B115" s="31" t="s">
        <v>101</v>
      </c>
      <c r="C115" s="22">
        <f>SUM(C116:C117)</f>
        <v>0</v>
      </c>
      <c r="D115" s="22">
        <f>SUM(D116:D117)</f>
        <v>0</v>
      </c>
      <c r="E115" s="23">
        <f t="shared" si="22"/>
        <v>0</v>
      </c>
      <c r="F115" s="24">
        <f t="shared" si="23"/>
        <v>0</v>
      </c>
      <c r="G115" s="22">
        <f>SUM(G116:G117)</f>
        <v>0</v>
      </c>
      <c r="H115" s="25">
        <f t="shared" si="20"/>
        <v>0</v>
      </c>
      <c r="I115" s="24">
        <f t="shared" si="21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5">
        <v>21204010401</v>
      </c>
      <c r="B116" s="31" t="s">
        <v>102</v>
      </c>
      <c r="C116" s="22"/>
      <c r="D116" s="22"/>
      <c r="E116" s="23">
        <f t="shared" si="22"/>
        <v>0</v>
      </c>
      <c r="F116" s="24">
        <f t="shared" si="23"/>
        <v>0</v>
      </c>
      <c r="G116" s="22"/>
      <c r="H116" s="25">
        <f t="shared" si="20"/>
        <v>0</v>
      </c>
      <c r="I116" s="24">
        <f t="shared" si="21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1" t="s">
        <v>103</v>
      </c>
      <c r="C117" s="22"/>
      <c r="D117" s="22"/>
      <c r="E117" s="23">
        <f t="shared" si="22"/>
        <v>0</v>
      </c>
      <c r="F117" s="24">
        <f t="shared" si="23"/>
        <v>0</v>
      </c>
      <c r="G117" s="22"/>
      <c r="H117" s="25">
        <f t="shared" si="20"/>
        <v>0</v>
      </c>
      <c r="I117" s="24">
        <f t="shared" si="21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1" t="s">
        <v>104</v>
      </c>
      <c r="C118" s="22"/>
      <c r="D118" s="22"/>
      <c r="E118" s="23">
        <f t="shared" si="22"/>
        <v>0</v>
      </c>
      <c r="F118" s="24">
        <f t="shared" si="23"/>
        <v>0</v>
      </c>
      <c r="G118" s="22"/>
      <c r="H118" s="25">
        <f t="shared" si="20"/>
        <v>0</v>
      </c>
      <c r="I118" s="24">
        <f t="shared" si="21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5">
        <v>212040106</v>
      </c>
      <c r="B119" s="31" t="s">
        <v>105</v>
      </c>
      <c r="C119" s="22"/>
      <c r="D119" s="22"/>
      <c r="E119" s="23">
        <f t="shared" si="22"/>
        <v>0</v>
      </c>
      <c r="F119" s="24">
        <f t="shared" si="23"/>
        <v>0</v>
      </c>
      <c r="G119" s="22"/>
      <c r="H119" s="25">
        <f t="shared" si="20"/>
        <v>0</v>
      </c>
      <c r="I119" s="24">
        <f t="shared" si="21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1" t="s">
        <v>106</v>
      </c>
      <c r="C120" s="22"/>
      <c r="D120" s="22"/>
      <c r="E120" s="23">
        <f t="shared" si="22"/>
        <v>0</v>
      </c>
      <c r="F120" s="24">
        <f t="shared" si="23"/>
        <v>0</v>
      </c>
      <c r="G120" s="22"/>
      <c r="H120" s="25">
        <f t="shared" si="20"/>
        <v>0</v>
      </c>
      <c r="I120" s="24">
        <f t="shared" si="21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5">
        <v>212040108</v>
      </c>
      <c r="B121" s="31" t="s">
        <v>107</v>
      </c>
      <c r="C121" s="22"/>
      <c r="D121" s="22"/>
      <c r="E121" s="23">
        <f t="shared" si="22"/>
        <v>0</v>
      </c>
      <c r="F121" s="24">
        <f t="shared" si="23"/>
        <v>0</v>
      </c>
      <c r="G121" s="22"/>
      <c r="H121" s="25">
        <f t="shared" si="20"/>
        <v>0</v>
      </c>
      <c r="I121" s="24">
        <f t="shared" si="21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1" t="s">
        <v>108</v>
      </c>
      <c r="C122" s="22"/>
      <c r="D122" s="22"/>
      <c r="E122" s="23">
        <f t="shared" si="22"/>
        <v>0</v>
      </c>
      <c r="F122" s="24">
        <f t="shared" si="23"/>
        <v>0</v>
      </c>
      <c r="G122" s="22"/>
      <c r="H122" s="25">
        <f t="shared" si="20"/>
        <v>0</v>
      </c>
      <c r="I122" s="24">
        <f t="shared" si="21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5">
        <v>212040110</v>
      </c>
      <c r="B123" s="31" t="s">
        <v>109</v>
      </c>
      <c r="C123" s="22"/>
      <c r="D123" s="22"/>
      <c r="E123" s="23">
        <f t="shared" si="22"/>
        <v>0</v>
      </c>
      <c r="F123" s="24">
        <f t="shared" si="23"/>
        <v>0</v>
      </c>
      <c r="G123" s="22"/>
      <c r="H123" s="25">
        <f t="shared" si="20"/>
        <v>0</v>
      </c>
      <c r="I123" s="24">
        <f t="shared" si="21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5">
        <v>212040111</v>
      </c>
      <c r="B124" s="31" t="s">
        <v>110</v>
      </c>
      <c r="C124" s="22">
        <f>SUM(C125:C126)</f>
        <v>0</v>
      </c>
      <c r="D124" s="22">
        <f>SUM(D125:D126)</f>
        <v>0</v>
      </c>
      <c r="E124" s="23">
        <f t="shared" si="22"/>
        <v>0</v>
      </c>
      <c r="F124" s="24">
        <f t="shared" si="23"/>
        <v>0</v>
      </c>
      <c r="G124" s="22">
        <f>SUM(G125:G126)</f>
        <v>0</v>
      </c>
      <c r="H124" s="25">
        <f t="shared" si="20"/>
        <v>0</v>
      </c>
      <c r="I124" s="24">
        <f t="shared" si="21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5">
        <v>21204011101</v>
      </c>
      <c r="B125" s="31" t="s">
        <v>111</v>
      </c>
      <c r="C125" s="22"/>
      <c r="D125" s="22"/>
      <c r="E125" s="23">
        <f t="shared" si="22"/>
        <v>0</v>
      </c>
      <c r="F125" s="24">
        <f t="shared" si="23"/>
        <v>0</v>
      </c>
      <c r="G125" s="22"/>
      <c r="H125" s="25">
        <f t="shared" si="20"/>
        <v>0</v>
      </c>
      <c r="I125" s="24">
        <f t="shared" si="21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1" t="s">
        <v>112</v>
      </c>
      <c r="C126" s="22"/>
      <c r="D126" s="22"/>
      <c r="E126" s="23">
        <f t="shared" si="22"/>
        <v>0</v>
      </c>
      <c r="F126" s="24">
        <f t="shared" si="23"/>
        <v>0</v>
      </c>
      <c r="G126" s="22"/>
      <c r="H126" s="25">
        <f t="shared" si="20"/>
        <v>0</v>
      </c>
      <c r="I126" s="24">
        <f t="shared" si="21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5">
        <v>212040112</v>
      </c>
      <c r="B127" s="31" t="s">
        <v>113</v>
      </c>
      <c r="C127" s="22">
        <f>SUM(C128:C129)</f>
        <v>0</v>
      </c>
      <c r="D127" s="22">
        <f>SUM(D128:D129)</f>
        <v>0</v>
      </c>
      <c r="E127" s="23">
        <f t="shared" si="22"/>
        <v>0</v>
      </c>
      <c r="F127" s="24">
        <f t="shared" si="23"/>
        <v>0</v>
      </c>
      <c r="G127" s="22">
        <f>SUM(G128:G129)</f>
        <v>0</v>
      </c>
      <c r="H127" s="25">
        <f t="shared" si="20"/>
        <v>0</v>
      </c>
      <c r="I127" s="24">
        <f t="shared" si="21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5">
        <v>21204011201</v>
      </c>
      <c r="B128" s="31" t="s">
        <v>114</v>
      </c>
      <c r="C128" s="22"/>
      <c r="D128" s="22"/>
      <c r="E128" s="23">
        <f t="shared" si="22"/>
        <v>0</v>
      </c>
      <c r="F128" s="24">
        <f t="shared" si="23"/>
        <v>0</v>
      </c>
      <c r="G128" s="22"/>
      <c r="H128" s="25">
        <f t="shared" si="20"/>
        <v>0</v>
      </c>
      <c r="I128" s="24">
        <f t="shared" si="21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5">
        <v>21204011202</v>
      </c>
      <c r="B129" s="31" t="s">
        <v>115</v>
      </c>
      <c r="C129" s="22"/>
      <c r="D129" s="22"/>
      <c r="E129" s="23">
        <f t="shared" si="22"/>
        <v>0</v>
      </c>
      <c r="F129" s="24">
        <f t="shared" si="23"/>
        <v>0</v>
      </c>
      <c r="G129" s="22"/>
      <c r="H129" s="25">
        <f t="shared" si="20"/>
        <v>0</v>
      </c>
      <c r="I129" s="24">
        <f t="shared" si="21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1" t="s">
        <v>116</v>
      </c>
      <c r="C130" s="22"/>
      <c r="D130" s="22"/>
      <c r="E130" s="23">
        <f t="shared" si="22"/>
        <v>0</v>
      </c>
      <c r="F130" s="24">
        <f t="shared" si="23"/>
        <v>0</v>
      </c>
      <c r="G130" s="22"/>
      <c r="H130" s="25">
        <f t="shared" si="20"/>
        <v>0</v>
      </c>
      <c r="I130" s="24">
        <f t="shared" si="21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1" t="s">
        <v>117</v>
      </c>
      <c r="C131" s="22"/>
      <c r="D131" s="22"/>
      <c r="E131" s="23">
        <f t="shared" si="22"/>
        <v>0</v>
      </c>
      <c r="F131" s="24">
        <f t="shared" si="23"/>
        <v>0</v>
      </c>
      <c r="G131" s="22"/>
      <c r="H131" s="25">
        <f t="shared" si="20"/>
        <v>0</v>
      </c>
      <c r="I131" s="24">
        <f t="shared" si="21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1" t="s">
        <v>118</v>
      </c>
      <c r="C132" s="22"/>
      <c r="D132" s="22"/>
      <c r="E132" s="23">
        <f t="shared" si="22"/>
        <v>0</v>
      </c>
      <c r="F132" s="24">
        <f t="shared" si="23"/>
        <v>0</v>
      </c>
      <c r="G132" s="22"/>
      <c r="H132" s="25">
        <f t="shared" si="20"/>
        <v>0</v>
      </c>
      <c r="I132" s="24">
        <f t="shared" si="21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1" t="s">
        <v>119</v>
      </c>
      <c r="C133" s="22"/>
      <c r="D133" s="22"/>
      <c r="E133" s="23">
        <f t="shared" si="22"/>
        <v>0</v>
      </c>
      <c r="F133" s="24">
        <f t="shared" si="23"/>
        <v>0</v>
      </c>
      <c r="G133" s="22"/>
      <c r="H133" s="25">
        <f t="shared" si="20"/>
        <v>0</v>
      </c>
      <c r="I133" s="24">
        <f t="shared" si="21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5">
        <v>212040117</v>
      </c>
      <c r="B134" s="31" t="s">
        <v>120</v>
      </c>
      <c r="C134" s="22"/>
      <c r="D134" s="22"/>
      <c r="E134" s="23">
        <f t="shared" si="22"/>
        <v>0</v>
      </c>
      <c r="F134" s="24">
        <f t="shared" si="23"/>
        <v>0</v>
      </c>
      <c r="G134" s="22"/>
      <c r="H134" s="25">
        <f t="shared" si="20"/>
        <v>0</v>
      </c>
      <c r="I134" s="24">
        <f t="shared" si="21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5">
        <v>212040118</v>
      </c>
      <c r="B135" s="31" t="s">
        <v>121</v>
      </c>
      <c r="C135" s="22">
        <f>SUM(C136:C144)-C139</f>
        <v>0</v>
      </c>
      <c r="D135" s="22">
        <f>SUM(D136:D144)-D139</f>
        <v>0</v>
      </c>
      <c r="E135" s="23">
        <f t="shared" si="22"/>
        <v>0</v>
      </c>
      <c r="F135" s="24">
        <f t="shared" si="23"/>
        <v>0</v>
      </c>
      <c r="G135" s="22">
        <f>SUM(G136:G144)-G139</f>
        <v>0</v>
      </c>
      <c r="H135" s="25">
        <f t="shared" si="20"/>
        <v>0</v>
      </c>
      <c r="I135" s="24">
        <f t="shared" si="21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5">
        <v>21204011801</v>
      </c>
      <c r="B136" s="31" t="s">
        <v>122</v>
      </c>
      <c r="C136" s="22"/>
      <c r="D136" s="22"/>
      <c r="E136" s="23">
        <f t="shared" si="22"/>
        <v>0</v>
      </c>
      <c r="F136" s="24">
        <f t="shared" si="23"/>
        <v>0</v>
      </c>
      <c r="G136" s="22"/>
      <c r="H136" s="25">
        <f t="shared" si="20"/>
        <v>0</v>
      </c>
      <c r="I136" s="24">
        <f t="shared" si="21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5">
        <v>21204011802</v>
      </c>
      <c r="B137" s="31" t="s">
        <v>107</v>
      </c>
      <c r="C137" s="22"/>
      <c r="D137" s="22"/>
      <c r="E137" s="23">
        <f t="shared" si="22"/>
        <v>0</v>
      </c>
      <c r="F137" s="24">
        <f t="shared" si="23"/>
        <v>0</v>
      </c>
      <c r="G137" s="22"/>
      <c r="H137" s="25">
        <f t="shared" si="20"/>
        <v>0</v>
      </c>
      <c r="I137" s="24">
        <f t="shared" si="21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5">
        <v>21204011803</v>
      </c>
      <c r="B138" s="31" t="s">
        <v>123</v>
      </c>
      <c r="C138" s="22"/>
      <c r="D138" s="22"/>
      <c r="E138" s="23">
        <f t="shared" si="22"/>
        <v>0</v>
      </c>
      <c r="F138" s="24">
        <f t="shared" si="23"/>
        <v>0</v>
      </c>
      <c r="G138" s="22"/>
      <c r="H138" s="25">
        <f t="shared" si="20"/>
        <v>0</v>
      </c>
      <c r="I138" s="24">
        <f t="shared" si="21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5">
        <v>21204011804</v>
      </c>
      <c r="B139" s="31" t="s">
        <v>110</v>
      </c>
      <c r="C139" s="22">
        <f>SUM(C140:C141)</f>
        <v>0</v>
      </c>
      <c r="D139" s="22">
        <f>SUM(D140:D141)</f>
        <v>0</v>
      </c>
      <c r="E139" s="23">
        <f t="shared" si="22"/>
        <v>0</v>
      </c>
      <c r="F139" s="24">
        <f t="shared" si="23"/>
        <v>0</v>
      </c>
      <c r="G139" s="22">
        <f>SUM(G140:G141)</f>
        <v>0</v>
      </c>
      <c r="H139" s="25">
        <f t="shared" si="20"/>
        <v>0</v>
      </c>
      <c r="I139" s="24">
        <f t="shared" si="21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5">
        <v>212040118041</v>
      </c>
      <c r="B140" s="31" t="s">
        <v>111</v>
      </c>
      <c r="C140" s="22"/>
      <c r="D140" s="22"/>
      <c r="E140" s="23">
        <f t="shared" si="22"/>
        <v>0</v>
      </c>
      <c r="F140" s="24">
        <f t="shared" si="23"/>
        <v>0</v>
      </c>
      <c r="G140" s="22"/>
      <c r="H140" s="25">
        <f t="shared" si="20"/>
        <v>0</v>
      </c>
      <c r="I140" s="24">
        <f t="shared" si="21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1" t="s">
        <v>112</v>
      </c>
      <c r="C141" s="22"/>
      <c r="D141" s="22"/>
      <c r="E141" s="23">
        <f t="shared" si="22"/>
        <v>0</v>
      </c>
      <c r="F141" s="24">
        <f t="shared" si="23"/>
        <v>0</v>
      </c>
      <c r="G141" s="22"/>
      <c r="H141" s="25">
        <f t="shared" si="20"/>
        <v>0</v>
      </c>
      <c r="I141" s="24">
        <f t="shared" si="21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1" t="s">
        <v>118</v>
      </c>
      <c r="C142" s="22"/>
      <c r="D142" s="22"/>
      <c r="E142" s="23">
        <f t="shared" si="22"/>
        <v>0</v>
      </c>
      <c r="F142" s="24">
        <f t="shared" si="23"/>
        <v>0</v>
      </c>
      <c r="G142" s="22"/>
      <c r="H142" s="25">
        <f t="shared" si="20"/>
        <v>0</v>
      </c>
      <c r="I142" s="24">
        <f t="shared" si="21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5">
        <v>21204011806</v>
      </c>
      <c r="B143" s="31" t="s">
        <v>119</v>
      </c>
      <c r="C143" s="22"/>
      <c r="D143" s="22"/>
      <c r="E143" s="23">
        <f t="shared" si="22"/>
        <v>0</v>
      </c>
      <c r="F143" s="24">
        <f t="shared" si="23"/>
        <v>0</v>
      </c>
      <c r="G143" s="22"/>
      <c r="H143" s="25">
        <f t="shared" si="20"/>
        <v>0</v>
      </c>
      <c r="I143" s="24">
        <f t="shared" si="21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5">
        <v>21204011807</v>
      </c>
      <c r="B144" s="31" t="s">
        <v>120</v>
      </c>
      <c r="C144" s="22"/>
      <c r="D144" s="22"/>
      <c r="E144" s="23">
        <f t="shared" si="22"/>
        <v>0</v>
      </c>
      <c r="F144" s="24">
        <f t="shared" si="23"/>
        <v>0</v>
      </c>
      <c r="G144" s="22"/>
      <c r="H144" s="25">
        <f t="shared" si="20"/>
        <v>0</v>
      </c>
      <c r="I144" s="24">
        <f t="shared" si="21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1" t="s">
        <v>124</v>
      </c>
      <c r="C145" s="22"/>
      <c r="D145" s="22"/>
      <c r="E145" s="23">
        <f>SUM(C145:D145)</f>
        <v>0</v>
      </c>
      <c r="F145" s="24">
        <f t="shared" si="23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22"/>
        <v>0</v>
      </c>
      <c r="F146" s="24">
        <f t="shared" si="23"/>
        <v>0</v>
      </c>
      <c r="G146" s="22"/>
      <c r="H146" s="25">
        <f t="shared" si="20"/>
        <v>0</v>
      </c>
      <c r="I146" s="24">
        <f t="shared" si="21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125</v>
      </c>
      <c r="C147" s="22"/>
      <c r="D147" s="22"/>
      <c r="E147" s="23">
        <f t="shared" si="22"/>
        <v>0</v>
      </c>
      <c r="F147" s="24">
        <f t="shared" si="23"/>
        <v>0</v>
      </c>
      <c r="G147" s="22"/>
      <c r="H147" s="25">
        <f t="shared" si="20"/>
        <v>0</v>
      </c>
      <c r="I147" s="24">
        <f t="shared" si="21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126</v>
      </c>
      <c r="C148" s="22">
        <f>SUM(C149:C150)</f>
        <v>0</v>
      </c>
      <c r="D148" s="22">
        <f>SUM(D149:D150)</f>
        <v>0</v>
      </c>
      <c r="E148" s="23">
        <f t="shared" si="22"/>
        <v>0</v>
      </c>
      <c r="F148" s="24">
        <f t="shared" si="23"/>
        <v>0</v>
      </c>
      <c r="G148" s="22">
        <f>SUM(G149:G150)</f>
        <v>0</v>
      </c>
      <c r="H148" s="25">
        <f t="shared" si="20"/>
        <v>0</v>
      </c>
      <c r="I148" s="24">
        <f t="shared" si="21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127</v>
      </c>
      <c r="C149" s="22"/>
      <c r="D149" s="22"/>
      <c r="E149" s="23">
        <f t="shared" si="22"/>
        <v>0</v>
      </c>
      <c r="F149" s="24">
        <f t="shared" si="23"/>
        <v>0</v>
      </c>
      <c r="G149" s="22"/>
      <c r="H149" s="25">
        <f t="shared" si="20"/>
        <v>0</v>
      </c>
      <c r="I149" s="24">
        <f t="shared" si="21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128</v>
      </c>
      <c r="C150" s="22"/>
      <c r="D150" s="22"/>
      <c r="E150" s="23">
        <f t="shared" si="22"/>
        <v>0</v>
      </c>
      <c r="F150" s="24">
        <f t="shared" si="23"/>
        <v>0</v>
      </c>
      <c r="G150" s="22"/>
      <c r="H150" s="25">
        <f t="shared" si="20"/>
        <v>0</v>
      </c>
      <c r="I150" s="24">
        <f t="shared" si="21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129</v>
      </c>
      <c r="C151" s="22"/>
      <c r="D151" s="22"/>
      <c r="E151" s="23">
        <f t="shared" si="22"/>
        <v>0</v>
      </c>
      <c r="F151" s="24">
        <f t="shared" si="23"/>
        <v>0</v>
      </c>
      <c r="G151" s="22"/>
      <c r="H151" s="25">
        <f t="shared" si="20"/>
        <v>0</v>
      </c>
      <c r="I151" s="24">
        <f t="shared" si="21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130</v>
      </c>
      <c r="C152" s="22"/>
      <c r="D152" s="22"/>
      <c r="E152" s="23">
        <f t="shared" si="22"/>
        <v>0</v>
      </c>
      <c r="F152" s="24">
        <f t="shared" si="23"/>
        <v>0</v>
      </c>
      <c r="G152" s="22"/>
      <c r="H152" s="25">
        <f t="shared" si="20"/>
        <v>0</v>
      </c>
      <c r="I152" s="24">
        <f t="shared" si="21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131</v>
      </c>
      <c r="C153" s="22">
        <f>SUM(C155:C162)</f>
        <v>0</v>
      </c>
      <c r="D153" s="22">
        <f>SUM(D155:D162)</f>
        <v>0</v>
      </c>
      <c r="E153" s="23">
        <f t="shared" si="22"/>
        <v>0</v>
      </c>
      <c r="F153" s="24">
        <f t="shared" si="23"/>
        <v>0</v>
      </c>
      <c r="G153" s="22">
        <f>SUM(G155:G162)</f>
        <v>0</v>
      </c>
      <c r="H153" s="25">
        <f t="shared" si="20"/>
        <v>0</v>
      </c>
      <c r="I153" s="24">
        <f t="shared" si="21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1" t="s">
        <v>132</v>
      </c>
      <c r="C154" s="22">
        <f>SUM(C155:C160)</f>
        <v>0</v>
      </c>
      <c r="D154" s="22">
        <f>SUM(D155:D160)</f>
        <v>0</v>
      </c>
      <c r="E154" s="23">
        <f t="shared" si="22"/>
        <v>0</v>
      </c>
      <c r="F154" s="24">
        <f t="shared" si="23"/>
        <v>0</v>
      </c>
      <c r="G154" s="22">
        <f>SUM(G155:G160)</f>
        <v>0</v>
      </c>
      <c r="H154" s="25">
        <f t="shared" si="20"/>
        <v>0</v>
      </c>
      <c r="I154" s="24">
        <f t="shared" si="21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5">
        <v>21204990101</v>
      </c>
      <c r="B155" s="31" t="s">
        <v>133</v>
      </c>
      <c r="C155" s="22"/>
      <c r="D155" s="22"/>
      <c r="E155" s="23">
        <f t="shared" si="22"/>
        <v>0</v>
      </c>
      <c r="F155" s="24">
        <f t="shared" si="23"/>
        <v>0</v>
      </c>
      <c r="G155" s="22"/>
      <c r="H155" s="25">
        <f t="shared" si="20"/>
        <v>0</v>
      </c>
      <c r="I155" s="24">
        <f t="shared" si="21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1" t="s">
        <v>134</v>
      </c>
      <c r="C156" s="22"/>
      <c r="D156" s="22"/>
      <c r="E156" s="23">
        <f t="shared" si="22"/>
        <v>0</v>
      </c>
      <c r="F156" s="24">
        <f t="shared" si="23"/>
        <v>0</v>
      </c>
      <c r="G156" s="22"/>
      <c r="H156" s="25">
        <f t="shared" si="20"/>
        <v>0</v>
      </c>
      <c r="I156" s="24">
        <f t="shared" si="21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1" t="s">
        <v>135</v>
      </c>
      <c r="C157" s="22"/>
      <c r="D157" s="22"/>
      <c r="E157" s="23">
        <f t="shared" si="22"/>
        <v>0</v>
      </c>
      <c r="F157" s="24">
        <f t="shared" si="23"/>
        <v>0</v>
      </c>
      <c r="G157" s="22"/>
      <c r="H157" s="25">
        <f t="shared" si="20"/>
        <v>0</v>
      </c>
      <c r="I157" s="24">
        <f t="shared" si="21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1" t="s">
        <v>136</v>
      </c>
      <c r="C158" s="22"/>
      <c r="D158" s="22"/>
      <c r="E158" s="23">
        <f t="shared" si="22"/>
        <v>0</v>
      </c>
      <c r="F158" s="24">
        <f t="shared" si="23"/>
        <v>0</v>
      </c>
      <c r="G158" s="22"/>
      <c r="H158" s="25">
        <f t="shared" si="20"/>
        <v>0</v>
      </c>
      <c r="I158" s="24">
        <f t="shared" si="21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1" t="s">
        <v>137</v>
      </c>
      <c r="C159" s="22"/>
      <c r="D159" s="22"/>
      <c r="E159" s="23">
        <f t="shared" si="22"/>
        <v>0</v>
      </c>
      <c r="F159" s="24">
        <f t="shared" si="23"/>
        <v>0</v>
      </c>
      <c r="G159" s="22"/>
      <c r="H159" s="25">
        <f t="shared" si="20"/>
        <v>0</v>
      </c>
      <c r="I159" s="24">
        <f t="shared" si="21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138</v>
      </c>
      <c r="C160" s="22"/>
      <c r="D160" s="22"/>
      <c r="E160" s="23">
        <f>SUM(C160:D160)</f>
        <v>0</v>
      </c>
      <c r="F160" s="24">
        <f t="shared" si="23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1" t="s">
        <v>139</v>
      </c>
      <c r="C161" s="22"/>
      <c r="D161" s="22"/>
      <c r="E161" s="23">
        <f t="shared" si="22"/>
        <v>0</v>
      </c>
      <c r="F161" s="24">
        <f t="shared" si="23"/>
        <v>0</v>
      </c>
      <c r="G161" s="22"/>
      <c r="H161" s="25">
        <f t="shared" ref="H161:H228" si="29">IF(OR(G161=0,E161=0),0,G161/E161)*100</f>
        <v>0</v>
      </c>
      <c r="I161" s="24">
        <f t="shared" si="21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1" t="s">
        <v>140</v>
      </c>
      <c r="C162" s="22"/>
      <c r="D162" s="22"/>
      <c r="E162" s="23">
        <f>SUM(C162:D162)</f>
        <v>0</v>
      </c>
      <c r="F162" s="24">
        <f t="shared" si="23"/>
        <v>0</v>
      </c>
      <c r="G162" s="22"/>
      <c r="H162" s="25">
        <f t="shared" si="29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141</v>
      </c>
      <c r="C163" s="22">
        <f>SUM(C165:C171)</f>
        <v>0</v>
      </c>
      <c r="D163" s="22">
        <f>SUM(D165:D171)</f>
        <v>0</v>
      </c>
      <c r="E163" s="23">
        <f t="shared" si="22"/>
        <v>0</v>
      </c>
      <c r="F163" s="24">
        <f t="shared" si="23"/>
        <v>0</v>
      </c>
      <c r="G163" s="22">
        <f>SUM(G165:G171)</f>
        <v>0</v>
      </c>
      <c r="H163" s="25">
        <f t="shared" si="29"/>
        <v>0</v>
      </c>
      <c r="I163" s="24">
        <f t="shared" ref="I163:I214" si="30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142</v>
      </c>
      <c r="C164" s="22">
        <f>SUM(C165:C167)</f>
        <v>0</v>
      </c>
      <c r="D164" s="22">
        <f>SUM(D165:D167)</f>
        <v>0</v>
      </c>
      <c r="E164" s="23">
        <f t="shared" ref="E164:E230" si="31">SUM(C164:D164)</f>
        <v>0</v>
      </c>
      <c r="F164" s="24">
        <f t="shared" ref="F164:F230" si="32">IF(OR(E164=0,E$7=0),0,E164/E$7)*100</f>
        <v>0</v>
      </c>
      <c r="G164" s="22">
        <f>SUM(G165:G167)</f>
        <v>0</v>
      </c>
      <c r="H164" s="25">
        <f t="shared" si="29"/>
        <v>0</v>
      </c>
      <c r="I164" s="24">
        <f t="shared" si="30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143</v>
      </c>
      <c r="C165" s="22"/>
      <c r="D165" s="22"/>
      <c r="E165" s="23">
        <f t="shared" si="31"/>
        <v>0</v>
      </c>
      <c r="F165" s="24">
        <f t="shared" si="32"/>
        <v>0</v>
      </c>
      <c r="G165" s="22"/>
      <c r="H165" s="25">
        <f t="shared" si="29"/>
        <v>0</v>
      </c>
      <c r="I165" s="24">
        <f t="shared" si="30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144</v>
      </c>
      <c r="C166" s="22"/>
      <c r="D166" s="22"/>
      <c r="E166" s="23">
        <f t="shared" si="31"/>
        <v>0</v>
      </c>
      <c r="F166" s="24">
        <f t="shared" si="32"/>
        <v>0</v>
      </c>
      <c r="G166" s="22"/>
      <c r="H166" s="25">
        <f t="shared" si="29"/>
        <v>0</v>
      </c>
      <c r="I166" s="24">
        <f t="shared" si="30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4" t="s">
        <v>145</v>
      </c>
      <c r="C167" s="22"/>
      <c r="D167" s="22"/>
      <c r="E167" s="23">
        <f t="shared" si="31"/>
        <v>0</v>
      </c>
      <c r="F167" s="24">
        <f t="shared" si="32"/>
        <v>0</v>
      </c>
      <c r="G167" s="22"/>
      <c r="H167" s="25">
        <f t="shared" si="29"/>
        <v>0</v>
      </c>
      <c r="I167" s="24">
        <f t="shared" si="30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146</v>
      </c>
      <c r="C168" s="22"/>
      <c r="D168" s="22"/>
      <c r="E168" s="23">
        <f t="shared" si="31"/>
        <v>0</v>
      </c>
      <c r="F168" s="24">
        <f t="shared" si="32"/>
        <v>0</v>
      </c>
      <c r="G168" s="22"/>
      <c r="H168" s="25">
        <f t="shared" si="29"/>
        <v>0</v>
      </c>
      <c r="I168" s="24">
        <f t="shared" si="30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147</v>
      </c>
      <c r="C169" s="22"/>
      <c r="D169" s="22"/>
      <c r="E169" s="23">
        <f t="shared" si="31"/>
        <v>0</v>
      </c>
      <c r="F169" s="24">
        <f t="shared" si="32"/>
        <v>0</v>
      </c>
      <c r="G169" s="22"/>
      <c r="H169" s="25">
        <f t="shared" si="29"/>
        <v>0</v>
      </c>
      <c r="I169" s="24">
        <f t="shared" si="30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148</v>
      </c>
      <c r="C170" s="22"/>
      <c r="D170" s="22"/>
      <c r="E170" s="23">
        <f t="shared" si="31"/>
        <v>0</v>
      </c>
      <c r="F170" s="24">
        <f t="shared" si="32"/>
        <v>0</v>
      </c>
      <c r="G170" s="22"/>
      <c r="H170" s="25">
        <f t="shared" si="29"/>
        <v>0</v>
      </c>
      <c r="I170" s="24">
        <f t="shared" si="30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149</v>
      </c>
      <c r="C171" s="22"/>
      <c r="D171" s="22"/>
      <c r="E171" s="23">
        <f t="shared" si="31"/>
        <v>0</v>
      </c>
      <c r="F171" s="24">
        <f t="shared" si="32"/>
        <v>0</v>
      </c>
      <c r="G171" s="22"/>
      <c r="H171" s="25">
        <f t="shared" si="29"/>
        <v>0</v>
      </c>
      <c r="I171" s="24">
        <f t="shared" si="30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74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31"/>
        <v>0</v>
      </c>
      <c r="F172" s="24">
        <f t="shared" si="32"/>
        <v>0</v>
      </c>
      <c r="G172" s="22">
        <f>SUM(G173:G182)+G185+G186+G189+G192+G193+G196+G199+G203</f>
        <v>0</v>
      </c>
      <c r="H172" s="25">
        <f t="shared" si="29"/>
        <v>0</v>
      </c>
      <c r="I172" s="24">
        <f t="shared" si="30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150</v>
      </c>
      <c r="C173" s="22"/>
      <c r="D173" s="22"/>
      <c r="E173" s="23">
        <f t="shared" si="31"/>
        <v>0</v>
      </c>
      <c r="F173" s="24">
        <f t="shared" si="32"/>
        <v>0</v>
      </c>
      <c r="G173" s="22"/>
      <c r="H173" s="25">
        <f t="shared" si="29"/>
        <v>0</v>
      </c>
      <c r="I173" s="24">
        <f t="shared" si="30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151</v>
      </c>
      <c r="C174" s="22"/>
      <c r="D174" s="22"/>
      <c r="E174" s="23">
        <f t="shared" si="31"/>
        <v>0</v>
      </c>
      <c r="F174" s="24">
        <f t="shared" si="32"/>
        <v>0</v>
      </c>
      <c r="G174" s="22"/>
      <c r="H174" s="25">
        <f t="shared" si="29"/>
        <v>0</v>
      </c>
      <c r="I174" s="24">
        <f t="shared" si="30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152</v>
      </c>
      <c r="C175" s="22"/>
      <c r="D175" s="22"/>
      <c r="E175" s="23">
        <f t="shared" si="31"/>
        <v>0</v>
      </c>
      <c r="F175" s="24">
        <f t="shared" si="32"/>
        <v>0</v>
      </c>
      <c r="G175" s="22"/>
      <c r="H175" s="25">
        <f t="shared" si="29"/>
        <v>0</v>
      </c>
      <c r="I175" s="24">
        <f t="shared" si="30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153</v>
      </c>
      <c r="C176" s="22"/>
      <c r="D176" s="22"/>
      <c r="E176" s="23">
        <f t="shared" si="31"/>
        <v>0</v>
      </c>
      <c r="F176" s="24">
        <f t="shared" si="32"/>
        <v>0</v>
      </c>
      <c r="G176" s="22"/>
      <c r="H176" s="25">
        <f t="shared" si="29"/>
        <v>0</v>
      </c>
      <c r="I176" s="24">
        <f t="shared" si="30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154</v>
      </c>
      <c r="C177" s="22"/>
      <c r="D177" s="22"/>
      <c r="E177" s="23">
        <f t="shared" si="31"/>
        <v>0</v>
      </c>
      <c r="F177" s="24">
        <f t="shared" si="32"/>
        <v>0</v>
      </c>
      <c r="G177" s="22"/>
      <c r="H177" s="25">
        <f t="shared" si="29"/>
        <v>0</v>
      </c>
      <c r="I177" s="24">
        <f t="shared" si="30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155</v>
      </c>
      <c r="C178" s="22"/>
      <c r="D178" s="22"/>
      <c r="E178" s="23">
        <f t="shared" si="31"/>
        <v>0</v>
      </c>
      <c r="F178" s="24">
        <f t="shared" si="32"/>
        <v>0</v>
      </c>
      <c r="G178" s="22"/>
      <c r="H178" s="25">
        <f t="shared" si="29"/>
        <v>0</v>
      </c>
      <c r="I178" s="24">
        <f t="shared" si="30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31"/>
        <v>0</v>
      </c>
      <c r="F179" s="24">
        <f t="shared" si="32"/>
        <v>0</v>
      </c>
      <c r="G179" s="22"/>
      <c r="H179" s="25">
        <f t="shared" si="29"/>
        <v>0</v>
      </c>
      <c r="I179" s="24">
        <f t="shared" si="30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31"/>
        <v>0</v>
      </c>
      <c r="F180" s="24">
        <f t="shared" si="32"/>
        <v>0</v>
      </c>
      <c r="G180" s="22"/>
      <c r="H180" s="25">
        <f t="shared" si="29"/>
        <v>0</v>
      </c>
      <c r="I180" s="24">
        <f t="shared" si="30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156</v>
      </c>
      <c r="C181" s="22"/>
      <c r="D181" s="22"/>
      <c r="E181" s="23">
        <f t="shared" si="31"/>
        <v>0</v>
      </c>
      <c r="F181" s="24">
        <f t="shared" si="32"/>
        <v>0</v>
      </c>
      <c r="G181" s="22"/>
      <c r="H181" s="25">
        <f t="shared" si="29"/>
        <v>0</v>
      </c>
      <c r="I181" s="24">
        <f t="shared" si="30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157</v>
      </c>
      <c r="C182" s="22">
        <f>SUM(C183:C184)</f>
        <v>0</v>
      </c>
      <c r="D182" s="22">
        <f>SUM(D183:D184)</f>
        <v>0</v>
      </c>
      <c r="E182" s="23">
        <f t="shared" si="31"/>
        <v>0</v>
      </c>
      <c r="F182" s="24">
        <f t="shared" si="32"/>
        <v>0</v>
      </c>
      <c r="G182" s="22">
        <f>SUM(G183:G184)</f>
        <v>0</v>
      </c>
      <c r="H182" s="25">
        <f t="shared" si="29"/>
        <v>0</v>
      </c>
      <c r="I182" s="24">
        <f t="shared" si="30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4" t="s">
        <v>158</v>
      </c>
      <c r="C183" s="22"/>
      <c r="D183" s="22"/>
      <c r="E183" s="23">
        <f t="shared" si="31"/>
        <v>0</v>
      </c>
      <c r="F183" s="24">
        <f t="shared" si="32"/>
        <v>0</v>
      </c>
      <c r="G183" s="22"/>
      <c r="H183" s="25">
        <f t="shared" si="29"/>
        <v>0</v>
      </c>
      <c r="I183" s="24">
        <f t="shared" si="30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4" t="s">
        <v>159</v>
      </c>
      <c r="C184" s="22"/>
      <c r="D184" s="22"/>
      <c r="E184" s="23">
        <f t="shared" si="31"/>
        <v>0</v>
      </c>
      <c r="F184" s="24">
        <f t="shared" si="32"/>
        <v>0</v>
      </c>
      <c r="G184" s="22"/>
      <c r="H184" s="25">
        <f t="shared" si="29"/>
        <v>0</v>
      </c>
      <c r="I184" s="24">
        <f t="shared" si="30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160</v>
      </c>
      <c r="C185" s="22"/>
      <c r="D185" s="22"/>
      <c r="E185" s="23">
        <f t="shared" si="31"/>
        <v>0</v>
      </c>
      <c r="F185" s="24">
        <f t="shared" si="32"/>
        <v>0</v>
      </c>
      <c r="G185" s="22"/>
      <c r="H185" s="25">
        <f t="shared" si="29"/>
        <v>0</v>
      </c>
      <c r="I185" s="24">
        <f t="shared" si="30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161</v>
      </c>
      <c r="C186" s="22">
        <f>SUM(C187:C188)</f>
        <v>0</v>
      </c>
      <c r="D186" s="22">
        <f>SUM(D187:D188)</f>
        <v>0</v>
      </c>
      <c r="E186" s="23">
        <f t="shared" si="31"/>
        <v>0</v>
      </c>
      <c r="F186" s="24">
        <f t="shared" si="32"/>
        <v>0</v>
      </c>
      <c r="G186" s="22">
        <f>SUM(G187:G188)</f>
        <v>0</v>
      </c>
      <c r="H186" s="25">
        <f t="shared" si="29"/>
        <v>0</v>
      </c>
      <c r="I186" s="24">
        <f t="shared" si="30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4" t="s">
        <v>162</v>
      </c>
      <c r="C187" s="22"/>
      <c r="D187" s="22"/>
      <c r="E187" s="23">
        <f t="shared" si="31"/>
        <v>0</v>
      </c>
      <c r="F187" s="24">
        <f t="shared" si="32"/>
        <v>0</v>
      </c>
      <c r="G187" s="22"/>
      <c r="H187" s="25">
        <f t="shared" si="29"/>
        <v>0</v>
      </c>
      <c r="I187" s="24">
        <f t="shared" si="30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4" t="s">
        <v>163</v>
      </c>
      <c r="C188" s="22"/>
      <c r="D188" s="22"/>
      <c r="E188" s="23">
        <f t="shared" si="31"/>
        <v>0</v>
      </c>
      <c r="F188" s="24">
        <f t="shared" si="32"/>
        <v>0</v>
      </c>
      <c r="G188" s="22"/>
      <c r="H188" s="25">
        <f t="shared" si="29"/>
        <v>0</v>
      </c>
      <c r="I188" s="24">
        <f t="shared" si="30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164</v>
      </c>
      <c r="C189" s="22">
        <f>SUM(C190:C191)</f>
        <v>0</v>
      </c>
      <c r="D189" s="22">
        <f>SUM(D190:D191)</f>
        <v>0</v>
      </c>
      <c r="E189" s="23">
        <f t="shared" si="31"/>
        <v>0</v>
      </c>
      <c r="F189" s="24">
        <f t="shared" si="32"/>
        <v>0</v>
      </c>
      <c r="G189" s="22">
        <f>SUM(G190:G191)</f>
        <v>0</v>
      </c>
      <c r="H189" s="25">
        <f t="shared" si="29"/>
        <v>0</v>
      </c>
      <c r="I189" s="24">
        <f t="shared" si="30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165</v>
      </c>
      <c r="C190" s="22"/>
      <c r="D190" s="22"/>
      <c r="E190" s="23">
        <f t="shared" si="31"/>
        <v>0</v>
      </c>
      <c r="F190" s="24">
        <f t="shared" si="32"/>
        <v>0</v>
      </c>
      <c r="G190" s="22"/>
      <c r="H190" s="25">
        <f t="shared" si="29"/>
        <v>0</v>
      </c>
      <c r="I190" s="24">
        <f t="shared" si="30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166</v>
      </c>
      <c r="C191" s="22"/>
      <c r="D191" s="22"/>
      <c r="E191" s="23">
        <f t="shared" si="31"/>
        <v>0</v>
      </c>
      <c r="F191" s="24">
        <f t="shared" si="32"/>
        <v>0</v>
      </c>
      <c r="G191" s="22"/>
      <c r="H191" s="25">
        <f t="shared" si="29"/>
        <v>0</v>
      </c>
      <c r="I191" s="24">
        <f t="shared" si="30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167</v>
      </c>
      <c r="C192" s="22"/>
      <c r="D192" s="22"/>
      <c r="E192" s="23">
        <f t="shared" si="31"/>
        <v>0</v>
      </c>
      <c r="F192" s="24">
        <f t="shared" si="32"/>
        <v>0</v>
      </c>
      <c r="G192" s="22"/>
      <c r="H192" s="25">
        <f t="shared" si="29"/>
        <v>0</v>
      </c>
      <c r="I192" s="24">
        <f t="shared" si="30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168</v>
      </c>
      <c r="C193" s="22">
        <f>SUM(C194:C195)</f>
        <v>0</v>
      </c>
      <c r="D193" s="22">
        <f>SUM(D194:D195)</f>
        <v>0</v>
      </c>
      <c r="E193" s="23">
        <f t="shared" si="31"/>
        <v>0</v>
      </c>
      <c r="F193" s="24">
        <f t="shared" si="32"/>
        <v>0</v>
      </c>
      <c r="G193" s="22">
        <f>SUM(G194:G195)</f>
        <v>0</v>
      </c>
      <c r="H193" s="25">
        <f t="shared" si="29"/>
        <v>0</v>
      </c>
      <c r="I193" s="24">
        <f t="shared" si="30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5">
        <v>2120611601</v>
      </c>
      <c r="B194" s="28" t="s">
        <v>169</v>
      </c>
      <c r="C194" s="22"/>
      <c r="D194" s="22"/>
      <c r="E194" s="23">
        <f t="shared" si="31"/>
        <v>0</v>
      </c>
      <c r="F194" s="24">
        <f t="shared" si="32"/>
        <v>0</v>
      </c>
      <c r="G194" s="22"/>
      <c r="H194" s="25">
        <f t="shared" si="29"/>
        <v>0</v>
      </c>
      <c r="I194" s="24">
        <f t="shared" si="30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1" t="s">
        <v>170</v>
      </c>
      <c r="C195" s="22"/>
      <c r="D195" s="22"/>
      <c r="E195" s="23">
        <f t="shared" si="31"/>
        <v>0</v>
      </c>
      <c r="F195" s="24">
        <f t="shared" si="32"/>
        <v>0</v>
      </c>
      <c r="G195" s="22"/>
      <c r="H195" s="25">
        <f t="shared" si="29"/>
        <v>0</v>
      </c>
      <c r="I195" s="24">
        <f t="shared" si="30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171</v>
      </c>
      <c r="C196" s="22">
        <f>SUM(C197:C198)</f>
        <v>0</v>
      </c>
      <c r="D196" s="22">
        <f>SUM(D197:D198)</f>
        <v>0</v>
      </c>
      <c r="E196" s="23">
        <f t="shared" si="31"/>
        <v>0</v>
      </c>
      <c r="F196" s="24">
        <f t="shared" si="32"/>
        <v>0</v>
      </c>
      <c r="G196" s="22">
        <f>SUM(G197:G198)</f>
        <v>0</v>
      </c>
      <c r="H196" s="25">
        <f t="shared" si="29"/>
        <v>0</v>
      </c>
      <c r="I196" s="24">
        <f t="shared" si="30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172</v>
      </c>
      <c r="C197" s="22"/>
      <c r="D197" s="22"/>
      <c r="E197" s="23">
        <f t="shared" si="31"/>
        <v>0</v>
      </c>
      <c r="F197" s="24">
        <f t="shared" si="32"/>
        <v>0</v>
      </c>
      <c r="G197" s="22"/>
      <c r="H197" s="25">
        <f t="shared" si="29"/>
        <v>0</v>
      </c>
      <c r="I197" s="24">
        <f t="shared" si="30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173</v>
      </c>
      <c r="C198" s="22"/>
      <c r="D198" s="22"/>
      <c r="E198" s="23">
        <f t="shared" si="31"/>
        <v>0</v>
      </c>
      <c r="F198" s="24">
        <f t="shared" si="32"/>
        <v>0</v>
      </c>
      <c r="G198" s="22"/>
      <c r="H198" s="25">
        <f t="shared" si="29"/>
        <v>0</v>
      </c>
      <c r="I198" s="24">
        <f t="shared" si="30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174</v>
      </c>
      <c r="C199" s="22">
        <f>SUM(C200:C202)</f>
        <v>0</v>
      </c>
      <c r="D199" s="22">
        <f>SUM(D200:D202)</f>
        <v>0</v>
      </c>
      <c r="E199" s="23">
        <f t="shared" si="31"/>
        <v>0</v>
      </c>
      <c r="F199" s="24">
        <f t="shared" si="32"/>
        <v>0</v>
      </c>
      <c r="G199" s="22">
        <f>SUM(G200:G202)</f>
        <v>0</v>
      </c>
      <c r="H199" s="25">
        <f t="shared" si="29"/>
        <v>0</v>
      </c>
      <c r="I199" s="24">
        <f t="shared" si="30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175</v>
      </c>
      <c r="C200" s="22"/>
      <c r="D200" s="22"/>
      <c r="E200" s="23">
        <f t="shared" si="31"/>
        <v>0</v>
      </c>
      <c r="F200" s="24">
        <f t="shared" si="32"/>
        <v>0</v>
      </c>
      <c r="G200" s="22"/>
      <c r="H200" s="25">
        <f t="shared" si="29"/>
        <v>0</v>
      </c>
      <c r="I200" s="24">
        <f t="shared" si="30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176</v>
      </c>
      <c r="C201" s="22"/>
      <c r="D201" s="22"/>
      <c r="E201" s="23">
        <f t="shared" si="31"/>
        <v>0</v>
      </c>
      <c r="F201" s="24">
        <f t="shared" si="32"/>
        <v>0</v>
      </c>
      <c r="G201" s="22"/>
      <c r="H201" s="25">
        <f t="shared" si="29"/>
        <v>0</v>
      </c>
      <c r="I201" s="24">
        <f t="shared" si="30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177</v>
      </c>
      <c r="C202" s="22"/>
      <c r="D202" s="22"/>
      <c r="E202" s="23">
        <f t="shared" si="31"/>
        <v>0</v>
      </c>
      <c r="F202" s="24">
        <f t="shared" si="32"/>
        <v>0</v>
      </c>
      <c r="G202" s="22"/>
      <c r="H202" s="25">
        <f t="shared" si="29"/>
        <v>0</v>
      </c>
      <c r="I202" s="24">
        <f t="shared" si="30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1" t="s">
        <v>178</v>
      </c>
      <c r="C203" s="22"/>
      <c r="D203" s="22"/>
      <c r="E203" s="23">
        <f t="shared" si="31"/>
        <v>0</v>
      </c>
      <c r="F203" s="24">
        <f t="shared" si="32"/>
        <v>0</v>
      </c>
      <c r="G203" s="22"/>
      <c r="H203" s="25">
        <f t="shared" si="29"/>
        <v>0</v>
      </c>
      <c r="I203" s="24">
        <f t="shared" si="30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1" t="s">
        <v>179</v>
      </c>
      <c r="C204" s="22">
        <f>SUM(C205)</f>
        <v>0</v>
      </c>
      <c r="D204" s="22">
        <f>SUM(D205)</f>
        <v>0</v>
      </c>
      <c r="E204" s="23">
        <f t="shared" si="31"/>
        <v>0</v>
      </c>
      <c r="F204" s="24">
        <f t="shared" si="32"/>
        <v>0</v>
      </c>
      <c r="G204" s="22">
        <f>SUM(G205)</f>
        <v>0</v>
      </c>
      <c r="H204" s="25">
        <f t="shared" si="29"/>
        <v>0</v>
      </c>
      <c r="I204" s="24">
        <f t="shared" si="30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1" t="s">
        <v>180</v>
      </c>
      <c r="C205" s="22"/>
      <c r="D205" s="22"/>
      <c r="E205" s="23">
        <f t="shared" si="31"/>
        <v>0</v>
      </c>
      <c r="F205" s="24">
        <f t="shared" si="32"/>
        <v>0</v>
      </c>
      <c r="G205" s="22"/>
      <c r="H205" s="25">
        <f t="shared" si="29"/>
        <v>0</v>
      </c>
      <c r="I205" s="24">
        <f t="shared" si="30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5">
        <v>21209</v>
      </c>
      <c r="B206" s="28" t="s">
        <v>181</v>
      </c>
      <c r="C206" s="22"/>
      <c r="D206" s="22"/>
      <c r="E206" s="23">
        <f t="shared" si="31"/>
        <v>0</v>
      </c>
      <c r="F206" s="24">
        <f t="shared" si="32"/>
        <v>0</v>
      </c>
      <c r="G206" s="22"/>
      <c r="H206" s="25">
        <f t="shared" si="29"/>
        <v>0</v>
      </c>
      <c r="I206" s="24">
        <f t="shared" si="30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182</v>
      </c>
      <c r="C207" s="22">
        <f>SUM(C208:C209)</f>
        <v>0</v>
      </c>
      <c r="D207" s="22">
        <f>SUM(D208:D209)</f>
        <v>0</v>
      </c>
      <c r="E207" s="23">
        <f t="shared" si="31"/>
        <v>0</v>
      </c>
      <c r="F207" s="24">
        <f t="shared" si="32"/>
        <v>0</v>
      </c>
      <c r="G207" s="22">
        <f>SUM(G208:G209)</f>
        <v>0</v>
      </c>
      <c r="H207" s="25">
        <f t="shared" si="29"/>
        <v>0</v>
      </c>
      <c r="I207" s="24">
        <f t="shared" si="30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183</v>
      </c>
      <c r="C208" s="22"/>
      <c r="D208" s="22"/>
      <c r="E208" s="23">
        <f t="shared" si="31"/>
        <v>0</v>
      </c>
      <c r="F208" s="24">
        <f t="shared" si="32"/>
        <v>0</v>
      </c>
      <c r="G208" s="22"/>
      <c r="H208" s="25">
        <f t="shared" si="29"/>
        <v>0</v>
      </c>
      <c r="I208" s="24">
        <f t="shared" si="30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184</v>
      </c>
      <c r="C209" s="22"/>
      <c r="D209" s="22"/>
      <c r="E209" s="23">
        <f t="shared" si="31"/>
        <v>0</v>
      </c>
      <c r="F209" s="24">
        <f t="shared" si="32"/>
        <v>0</v>
      </c>
      <c r="G209" s="22"/>
      <c r="H209" s="25">
        <f t="shared" si="29"/>
        <v>0</v>
      </c>
      <c r="I209" s="24">
        <f t="shared" si="30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4" t="s">
        <v>185</v>
      </c>
      <c r="C210" s="22"/>
      <c r="D210" s="22"/>
      <c r="E210" s="23">
        <f t="shared" si="31"/>
        <v>0</v>
      </c>
      <c r="F210" s="24">
        <f t="shared" si="32"/>
        <v>0</v>
      </c>
      <c r="G210" s="22"/>
      <c r="H210" s="25">
        <f t="shared" si="29"/>
        <v>0</v>
      </c>
      <c r="I210" s="24">
        <f t="shared" si="30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4" t="s">
        <v>186</v>
      </c>
      <c r="C211" s="22"/>
      <c r="D211" s="22"/>
      <c r="E211" s="23">
        <f t="shared" si="31"/>
        <v>0</v>
      </c>
      <c r="F211" s="24">
        <f t="shared" si="32"/>
        <v>0</v>
      </c>
      <c r="G211" s="22"/>
      <c r="H211" s="25">
        <f t="shared" si="29"/>
        <v>0</v>
      </c>
      <c r="I211" s="24">
        <f t="shared" si="30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4" t="s">
        <v>187</v>
      </c>
      <c r="C212" s="22"/>
      <c r="D212" s="22"/>
      <c r="E212" s="23">
        <f t="shared" si="31"/>
        <v>0</v>
      </c>
      <c r="F212" s="24">
        <f t="shared" si="32"/>
        <v>0</v>
      </c>
      <c r="G212" s="22"/>
      <c r="H212" s="25">
        <f t="shared" si="29"/>
        <v>0</v>
      </c>
      <c r="I212" s="24">
        <f t="shared" si="30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5">
        <v>21299</v>
      </c>
      <c r="B213" s="28" t="s">
        <v>188</v>
      </c>
      <c r="C213" s="22"/>
      <c r="D213" s="22"/>
      <c r="E213" s="23">
        <f t="shared" si="31"/>
        <v>0</v>
      </c>
      <c r="F213" s="24">
        <f t="shared" si="32"/>
        <v>0</v>
      </c>
      <c r="G213" s="22"/>
      <c r="H213" s="25">
        <f t="shared" si="29"/>
        <v>0</v>
      </c>
      <c r="I213" s="24">
        <f t="shared" si="30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189</v>
      </c>
      <c r="C214" s="22">
        <f>SUM(C215:C217)</f>
        <v>0</v>
      </c>
      <c r="D214" s="22">
        <f>SUM(D215:D217)</f>
        <v>0</v>
      </c>
      <c r="E214" s="23">
        <f t="shared" si="31"/>
        <v>0</v>
      </c>
      <c r="F214" s="24">
        <f t="shared" si="32"/>
        <v>0</v>
      </c>
      <c r="G214" s="22">
        <f>SUM(G215:G217)</f>
        <v>0</v>
      </c>
      <c r="H214" s="25">
        <f t="shared" si="29"/>
        <v>0</v>
      </c>
      <c r="I214" s="24">
        <f t="shared" si="30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190</v>
      </c>
      <c r="C215" s="22"/>
      <c r="D215" s="22"/>
      <c r="E215" s="23">
        <f t="shared" ref="E215" si="33">SUM(C215:D215)</f>
        <v>0</v>
      </c>
      <c r="F215" s="24">
        <f t="shared" si="32"/>
        <v>0</v>
      </c>
      <c r="G215" s="22"/>
      <c r="H215" s="25">
        <f t="shared" si="29"/>
        <v>0</v>
      </c>
      <c r="I215" s="24">
        <f t="shared" ref="I215:I278" si="34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189</v>
      </c>
      <c r="C216" s="22"/>
      <c r="D216" s="22"/>
      <c r="E216" s="23">
        <f t="shared" si="31"/>
        <v>0</v>
      </c>
      <c r="F216" s="24">
        <f t="shared" si="32"/>
        <v>0</v>
      </c>
      <c r="G216" s="22"/>
      <c r="H216" s="25">
        <f t="shared" si="29"/>
        <v>0</v>
      </c>
      <c r="I216" s="24">
        <f t="shared" si="34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191</v>
      </c>
      <c r="C217" s="22"/>
      <c r="D217" s="22"/>
      <c r="E217" s="23">
        <f t="shared" si="31"/>
        <v>0</v>
      </c>
      <c r="F217" s="24">
        <f t="shared" si="32"/>
        <v>0</v>
      </c>
      <c r="G217" s="22"/>
      <c r="H217" s="25">
        <f t="shared" si="29"/>
        <v>0</v>
      </c>
      <c r="I217" s="24">
        <f t="shared" si="34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5">
        <v>22</v>
      </c>
      <c r="B218" s="26" t="s">
        <v>192</v>
      </c>
      <c r="C218" s="17">
        <f>SUM(C219+C248+C254+C262+C297)</f>
        <v>19227412000</v>
      </c>
      <c r="D218" s="17">
        <f>SUM(D219+D248+D254+D262+D297)</f>
        <v>0</v>
      </c>
      <c r="E218" s="18">
        <f t="shared" si="31"/>
        <v>19227412000</v>
      </c>
      <c r="F218" s="19">
        <f t="shared" si="32"/>
        <v>53.720741724299671</v>
      </c>
      <c r="G218" s="17">
        <f>SUM(G219+G248+G254+G262+G297)</f>
        <v>9075361701</v>
      </c>
      <c r="H218" s="25">
        <f t="shared" si="29"/>
        <v>47.20012085349812</v>
      </c>
      <c r="I218" s="24">
        <f t="shared" si="34"/>
        <v>10152050299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x14ac:dyDescent="0.2">
      <c r="A219" s="15">
        <v>221</v>
      </c>
      <c r="B219" s="27" t="s">
        <v>193</v>
      </c>
      <c r="C219" s="22">
        <f>SUM(C220+C239+C240+C243+C244+C245)</f>
        <v>5485412000</v>
      </c>
      <c r="D219" s="22">
        <f>SUM(D220+D239+D240+D243+D244+D245)</f>
        <v>0</v>
      </c>
      <c r="E219" s="23">
        <f t="shared" si="31"/>
        <v>5485412000</v>
      </c>
      <c r="F219" s="24">
        <f t="shared" si="32"/>
        <v>15.326056429402673</v>
      </c>
      <c r="G219" s="22">
        <f>SUM(G220+G239+G240+G243+G244+G245)</f>
        <v>15361701</v>
      </c>
      <c r="H219" s="25">
        <f t="shared" si="29"/>
        <v>0.2800464395381787</v>
      </c>
      <c r="I219" s="24">
        <f t="shared" si="34"/>
        <v>5470050299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194</v>
      </c>
      <c r="C220" s="22">
        <f>SUM(C234:C238)+C221+C227</f>
        <v>0</v>
      </c>
      <c r="D220" s="22">
        <f>SUM(D234:D238)+D221+D227</f>
        <v>0</v>
      </c>
      <c r="E220" s="23">
        <f t="shared" si="31"/>
        <v>0</v>
      </c>
      <c r="F220" s="24">
        <f t="shared" si="32"/>
        <v>0</v>
      </c>
      <c r="G220" s="22">
        <f>SUM(G234:G238)+G221+G227</f>
        <v>0</v>
      </c>
      <c r="H220" s="25">
        <f t="shared" si="29"/>
        <v>0</v>
      </c>
      <c r="I220" s="24">
        <f t="shared" si="34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195</v>
      </c>
      <c r="C221" s="22">
        <f>SUM(C222:C226)</f>
        <v>0</v>
      </c>
      <c r="D221" s="22">
        <f>SUM(D222:D226)</f>
        <v>0</v>
      </c>
      <c r="E221" s="23">
        <f t="shared" si="31"/>
        <v>0</v>
      </c>
      <c r="F221" s="24">
        <f t="shared" si="32"/>
        <v>0</v>
      </c>
      <c r="G221" s="22">
        <f>SUM(G222:G226)</f>
        <v>0</v>
      </c>
      <c r="H221" s="25">
        <f t="shared" si="29"/>
        <v>0</v>
      </c>
      <c r="I221" s="24">
        <f t="shared" si="34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196</v>
      </c>
      <c r="C222" s="22"/>
      <c r="D222" s="22"/>
      <c r="E222" s="23">
        <f t="shared" si="31"/>
        <v>0</v>
      </c>
      <c r="F222" s="24">
        <f t="shared" si="32"/>
        <v>0</v>
      </c>
      <c r="G222" s="22"/>
      <c r="H222" s="25">
        <f t="shared" si="29"/>
        <v>0</v>
      </c>
      <c r="I222" s="24">
        <f t="shared" si="34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197</v>
      </c>
      <c r="C223" s="22"/>
      <c r="D223" s="22"/>
      <c r="E223" s="23">
        <f t="shared" si="31"/>
        <v>0</v>
      </c>
      <c r="F223" s="24">
        <f t="shared" si="32"/>
        <v>0</v>
      </c>
      <c r="G223" s="22"/>
      <c r="H223" s="25">
        <f t="shared" si="29"/>
        <v>0</v>
      </c>
      <c r="I223" s="24">
        <f t="shared" si="34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198</v>
      </c>
      <c r="C224" s="22"/>
      <c r="D224" s="22"/>
      <c r="E224" s="23">
        <f t="shared" si="31"/>
        <v>0</v>
      </c>
      <c r="F224" s="24">
        <f t="shared" si="32"/>
        <v>0</v>
      </c>
      <c r="G224" s="22"/>
      <c r="H224" s="25">
        <f t="shared" si="29"/>
        <v>0</v>
      </c>
      <c r="I224" s="24">
        <f t="shared" si="34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199</v>
      </c>
      <c r="C225" s="22"/>
      <c r="D225" s="22"/>
      <c r="E225" s="23">
        <f t="shared" si="31"/>
        <v>0</v>
      </c>
      <c r="F225" s="24">
        <f t="shared" si="32"/>
        <v>0</v>
      </c>
      <c r="G225" s="22"/>
      <c r="H225" s="25">
        <f t="shared" si="29"/>
        <v>0</v>
      </c>
      <c r="I225" s="24">
        <f t="shared" si="34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200</v>
      </c>
      <c r="C226" s="22"/>
      <c r="D226" s="22"/>
      <c r="E226" s="23">
        <f>SUM(C226:D226)</f>
        <v>0</v>
      </c>
      <c r="F226" s="24">
        <f t="shared" si="32"/>
        <v>0</v>
      </c>
      <c r="G226" s="22"/>
      <c r="H226" s="25">
        <f t="shared" si="29"/>
        <v>0</v>
      </c>
      <c r="I226" s="24">
        <f t="shared" si="34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201</v>
      </c>
      <c r="C227" s="22">
        <f>SUM(C231:C233)+C228</f>
        <v>0</v>
      </c>
      <c r="D227" s="22">
        <f>SUM(D231:D233)+D228</f>
        <v>0</v>
      </c>
      <c r="E227" s="23">
        <f t="shared" si="31"/>
        <v>0</v>
      </c>
      <c r="F227" s="24">
        <f t="shared" si="32"/>
        <v>0</v>
      </c>
      <c r="G227" s="22">
        <f>SUM(G231:G233)+G228</f>
        <v>0</v>
      </c>
      <c r="H227" s="25">
        <f t="shared" si="29"/>
        <v>0</v>
      </c>
      <c r="I227" s="24">
        <f t="shared" si="34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196</v>
      </c>
      <c r="C228" s="22"/>
      <c r="D228" s="22"/>
      <c r="E228" s="23">
        <f t="shared" si="31"/>
        <v>0</v>
      </c>
      <c r="F228" s="24">
        <f t="shared" si="32"/>
        <v>0</v>
      </c>
      <c r="G228" s="22"/>
      <c r="H228" s="25">
        <f t="shared" si="29"/>
        <v>0</v>
      </c>
      <c r="I228" s="24">
        <f t="shared" si="34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202</v>
      </c>
      <c r="C229" s="22">
        <f>SUM(C230)</f>
        <v>0</v>
      </c>
      <c r="D229" s="22">
        <f>SUM(D230)</f>
        <v>0</v>
      </c>
      <c r="E229" s="23">
        <f t="shared" si="31"/>
        <v>0</v>
      </c>
      <c r="F229" s="24">
        <f t="shared" si="32"/>
        <v>0</v>
      </c>
      <c r="G229" s="22">
        <f>SUM(G230)</f>
        <v>0</v>
      </c>
      <c r="H229" s="25">
        <f t="shared" ref="H229:H292" si="35">IF(OR(G229=0,E229=0),0,G229/E229)*100</f>
        <v>0</v>
      </c>
      <c r="I229" s="24">
        <f t="shared" si="34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203</v>
      </c>
      <c r="C230" s="22">
        <f>SUM(C231)</f>
        <v>0</v>
      </c>
      <c r="D230" s="22">
        <f>SUM(D231)</f>
        <v>0</v>
      </c>
      <c r="E230" s="23">
        <f t="shared" si="31"/>
        <v>0</v>
      </c>
      <c r="F230" s="24">
        <f t="shared" si="32"/>
        <v>0</v>
      </c>
      <c r="G230" s="22">
        <f>SUM(G231)</f>
        <v>0</v>
      </c>
      <c r="H230" s="25">
        <f t="shared" si="35"/>
        <v>0</v>
      </c>
      <c r="I230" s="24">
        <f t="shared" si="34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204</v>
      </c>
      <c r="C231" s="22"/>
      <c r="D231" s="22"/>
      <c r="E231" s="23">
        <f t="shared" ref="E231:E302" si="36">SUM(C231:D231)</f>
        <v>0</v>
      </c>
      <c r="F231" s="24">
        <f t="shared" ref="F231:F302" si="37">IF(OR(E231=0,E$7=0),0,E231/E$7)*100</f>
        <v>0</v>
      </c>
      <c r="G231" s="22"/>
      <c r="H231" s="25">
        <f t="shared" si="35"/>
        <v>0</v>
      </c>
      <c r="I231" s="24">
        <f t="shared" si="34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205</v>
      </c>
      <c r="C232" s="22"/>
      <c r="D232" s="22"/>
      <c r="E232" s="23">
        <f t="shared" si="36"/>
        <v>0</v>
      </c>
      <c r="F232" s="24">
        <f t="shared" si="37"/>
        <v>0</v>
      </c>
      <c r="G232" s="22"/>
      <c r="H232" s="25">
        <f t="shared" si="35"/>
        <v>0</v>
      </c>
      <c r="I232" s="24">
        <f t="shared" si="34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197</v>
      </c>
      <c r="C233" s="22"/>
      <c r="D233" s="22"/>
      <c r="E233" s="23">
        <f t="shared" si="36"/>
        <v>0</v>
      </c>
      <c r="F233" s="24">
        <f t="shared" si="37"/>
        <v>0</v>
      </c>
      <c r="G233" s="22"/>
      <c r="H233" s="25">
        <f t="shared" si="35"/>
        <v>0</v>
      </c>
      <c r="I233" s="24">
        <f t="shared" si="34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206</v>
      </c>
      <c r="C234" s="22"/>
      <c r="D234" s="22"/>
      <c r="E234" s="23">
        <f t="shared" si="36"/>
        <v>0</v>
      </c>
      <c r="F234" s="24">
        <f t="shared" si="37"/>
        <v>0</v>
      </c>
      <c r="G234" s="22"/>
      <c r="H234" s="25">
        <f t="shared" si="35"/>
        <v>0</v>
      </c>
      <c r="I234" s="24">
        <f t="shared" si="34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207</v>
      </c>
      <c r="C235" s="22"/>
      <c r="D235" s="22"/>
      <c r="E235" s="23">
        <f t="shared" si="36"/>
        <v>0</v>
      </c>
      <c r="F235" s="24">
        <f t="shared" si="37"/>
        <v>0</v>
      </c>
      <c r="G235" s="22"/>
      <c r="H235" s="25">
        <f t="shared" si="35"/>
        <v>0</v>
      </c>
      <c r="I235" s="24">
        <f t="shared" si="34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208</v>
      </c>
      <c r="C236" s="22"/>
      <c r="D236" s="22"/>
      <c r="E236" s="23">
        <f t="shared" si="36"/>
        <v>0</v>
      </c>
      <c r="F236" s="24">
        <f t="shared" si="37"/>
        <v>0</v>
      </c>
      <c r="G236" s="22"/>
      <c r="H236" s="25">
        <f t="shared" si="35"/>
        <v>0</v>
      </c>
      <c r="I236" s="24">
        <f t="shared" si="34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209</v>
      </c>
      <c r="C237" s="22"/>
      <c r="D237" s="22"/>
      <c r="E237" s="23">
        <f t="shared" si="36"/>
        <v>0</v>
      </c>
      <c r="F237" s="24">
        <f t="shared" si="37"/>
        <v>0</v>
      </c>
      <c r="G237" s="22"/>
      <c r="H237" s="25">
        <f t="shared" si="35"/>
        <v>0</v>
      </c>
      <c r="I237" s="24">
        <f t="shared" si="34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210</v>
      </c>
      <c r="C238" s="22"/>
      <c r="D238" s="22"/>
      <c r="E238" s="23">
        <f t="shared" si="36"/>
        <v>0</v>
      </c>
      <c r="F238" s="24">
        <f t="shared" si="37"/>
        <v>0</v>
      </c>
      <c r="G238" s="22"/>
      <c r="H238" s="25">
        <f t="shared" si="35"/>
        <v>0</v>
      </c>
      <c r="I238" s="24">
        <f t="shared" si="34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x14ac:dyDescent="0.2">
      <c r="A239" s="15">
        <v>22102</v>
      </c>
      <c r="B239" s="21" t="s">
        <v>211</v>
      </c>
      <c r="C239" s="22">
        <v>100000000</v>
      </c>
      <c r="D239" s="22"/>
      <c r="E239" s="23">
        <f t="shared" si="36"/>
        <v>100000000</v>
      </c>
      <c r="F239" s="24">
        <f t="shared" si="37"/>
        <v>0.2793966329129457</v>
      </c>
      <c r="G239" s="22">
        <v>15361701</v>
      </c>
      <c r="H239" s="25">
        <f t="shared" si="35"/>
        <v>15.361701</v>
      </c>
      <c r="I239" s="24">
        <f t="shared" si="34"/>
        <v>84638299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x14ac:dyDescent="0.2">
      <c r="A240" s="15">
        <v>22103</v>
      </c>
      <c r="B240" s="21" t="s">
        <v>212</v>
      </c>
      <c r="C240" s="22">
        <f>SUM(C241:C242)</f>
        <v>5385412000</v>
      </c>
      <c r="D240" s="22">
        <f>SUM(D241:D242)</f>
        <v>0</v>
      </c>
      <c r="E240" s="23">
        <f t="shared" si="36"/>
        <v>5385412000</v>
      </c>
      <c r="F240" s="24">
        <f t="shared" si="37"/>
        <v>15.046659796489728</v>
      </c>
      <c r="G240" s="22">
        <f>SUM(G241:G242)</f>
        <v>0</v>
      </c>
      <c r="H240" s="25">
        <f t="shared" si="35"/>
        <v>0</v>
      </c>
      <c r="I240" s="24">
        <f t="shared" si="34"/>
        <v>5385412000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73</v>
      </c>
      <c r="C241" s="22"/>
      <c r="D241" s="22"/>
      <c r="E241" s="23">
        <f t="shared" si="36"/>
        <v>0</v>
      </c>
      <c r="F241" s="24">
        <f t="shared" si="37"/>
        <v>0</v>
      </c>
      <c r="G241" s="22"/>
      <c r="H241" s="25">
        <f t="shared" si="35"/>
        <v>0</v>
      </c>
      <c r="I241" s="24">
        <f t="shared" si="34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x14ac:dyDescent="0.2">
      <c r="A242" s="15">
        <v>2210302</v>
      </c>
      <c r="B242" s="21" t="s">
        <v>213</v>
      </c>
      <c r="C242" s="22">
        <v>5385412000</v>
      </c>
      <c r="D242" s="22"/>
      <c r="E242" s="23">
        <f t="shared" si="36"/>
        <v>5385412000</v>
      </c>
      <c r="F242" s="24">
        <f t="shared" si="37"/>
        <v>15.046659796489728</v>
      </c>
      <c r="G242" s="22"/>
      <c r="H242" s="25">
        <f t="shared" si="35"/>
        <v>0</v>
      </c>
      <c r="I242" s="24">
        <f t="shared" si="34"/>
        <v>5385412000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214</v>
      </c>
      <c r="C243" s="22"/>
      <c r="D243" s="22"/>
      <c r="E243" s="23">
        <f t="shared" si="36"/>
        <v>0</v>
      </c>
      <c r="F243" s="24">
        <f t="shared" si="37"/>
        <v>0</v>
      </c>
      <c r="G243" s="22"/>
      <c r="H243" s="25">
        <f t="shared" si="35"/>
        <v>0</v>
      </c>
      <c r="I243" s="24">
        <f t="shared" si="34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215</v>
      </c>
      <c r="C244" s="22"/>
      <c r="D244" s="22"/>
      <c r="E244" s="23">
        <f t="shared" si="36"/>
        <v>0</v>
      </c>
      <c r="F244" s="24">
        <f t="shared" si="37"/>
        <v>0</v>
      </c>
      <c r="G244" s="22"/>
      <c r="H244" s="25">
        <f t="shared" si="35"/>
        <v>0</v>
      </c>
      <c r="I244" s="24">
        <f t="shared" si="34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216</v>
      </c>
      <c r="C245" s="22">
        <f>SUM(C246:C247)</f>
        <v>0</v>
      </c>
      <c r="D245" s="22">
        <f>SUM(D246:D247)</f>
        <v>0</v>
      </c>
      <c r="E245" s="23">
        <f t="shared" si="36"/>
        <v>0</v>
      </c>
      <c r="F245" s="24">
        <f t="shared" si="37"/>
        <v>0</v>
      </c>
      <c r="G245" s="22">
        <f>SUM(G246:G247)</f>
        <v>0</v>
      </c>
      <c r="H245" s="25">
        <f t="shared" si="35"/>
        <v>0</v>
      </c>
      <c r="I245" s="24">
        <f t="shared" si="34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217</v>
      </c>
      <c r="C246" s="22"/>
      <c r="D246" s="22"/>
      <c r="E246" s="23">
        <f t="shared" si="36"/>
        <v>0</v>
      </c>
      <c r="F246" s="24">
        <f t="shared" si="37"/>
        <v>0</v>
      </c>
      <c r="G246" s="22"/>
      <c r="H246" s="25">
        <f t="shared" si="35"/>
        <v>0</v>
      </c>
      <c r="I246" s="24">
        <f t="shared" si="34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218</v>
      </c>
      <c r="C247" s="22"/>
      <c r="D247" s="22"/>
      <c r="E247" s="23">
        <f t="shared" si="36"/>
        <v>0</v>
      </c>
      <c r="F247" s="24">
        <f t="shared" si="37"/>
        <v>0</v>
      </c>
      <c r="G247" s="22"/>
      <c r="H247" s="25">
        <f t="shared" si="35"/>
        <v>0</v>
      </c>
      <c r="I247" s="24">
        <f t="shared" si="34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219</v>
      </c>
      <c r="C248" s="22">
        <f>SUM(C249:C250)</f>
        <v>0</v>
      </c>
      <c r="D248" s="22">
        <f>SUM(D249:D250)</f>
        <v>0</v>
      </c>
      <c r="E248" s="23">
        <f t="shared" si="36"/>
        <v>0</v>
      </c>
      <c r="F248" s="24">
        <f t="shared" si="37"/>
        <v>0</v>
      </c>
      <c r="G248" s="22">
        <f>SUM(G249:G250)</f>
        <v>0</v>
      </c>
      <c r="H248" s="25">
        <f t="shared" si="35"/>
        <v>0</v>
      </c>
      <c r="I248" s="24">
        <f t="shared" si="34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220</v>
      </c>
      <c r="C249" s="22"/>
      <c r="D249" s="22"/>
      <c r="E249" s="23">
        <f t="shared" si="36"/>
        <v>0</v>
      </c>
      <c r="F249" s="24">
        <f t="shared" si="37"/>
        <v>0</v>
      </c>
      <c r="G249" s="22"/>
      <c r="H249" s="25">
        <f t="shared" si="35"/>
        <v>0</v>
      </c>
      <c r="I249" s="24">
        <f t="shared" si="34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221</v>
      </c>
      <c r="C250" s="22">
        <f>SUM(C251:C253)</f>
        <v>0</v>
      </c>
      <c r="D250" s="22">
        <f>SUM(D251:D253)</f>
        <v>0</v>
      </c>
      <c r="E250" s="23">
        <f t="shared" si="36"/>
        <v>0</v>
      </c>
      <c r="F250" s="24">
        <f t="shared" si="37"/>
        <v>0</v>
      </c>
      <c r="G250" s="22">
        <f>SUM(G251:G253)</f>
        <v>0</v>
      </c>
      <c r="H250" s="25">
        <f t="shared" si="35"/>
        <v>0</v>
      </c>
      <c r="I250" s="24">
        <f t="shared" si="34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222</v>
      </c>
      <c r="C251" s="22"/>
      <c r="D251" s="22"/>
      <c r="E251" s="23">
        <f t="shared" si="36"/>
        <v>0</v>
      </c>
      <c r="F251" s="24">
        <f t="shared" si="37"/>
        <v>0</v>
      </c>
      <c r="G251" s="22"/>
      <c r="H251" s="25">
        <f t="shared" si="35"/>
        <v>0</v>
      </c>
      <c r="I251" s="24">
        <f t="shared" si="34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223</v>
      </c>
      <c r="C252" s="22"/>
      <c r="D252" s="22"/>
      <c r="E252" s="23">
        <f t="shared" si="36"/>
        <v>0</v>
      </c>
      <c r="F252" s="24">
        <f t="shared" si="37"/>
        <v>0</v>
      </c>
      <c r="G252" s="22"/>
      <c r="H252" s="25">
        <f t="shared" si="35"/>
        <v>0</v>
      </c>
      <c r="I252" s="24">
        <f t="shared" si="34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224</v>
      </c>
      <c r="C253" s="22"/>
      <c r="D253" s="22"/>
      <c r="E253" s="23">
        <f t="shared" si="36"/>
        <v>0</v>
      </c>
      <c r="F253" s="24">
        <f t="shared" si="37"/>
        <v>0</v>
      </c>
      <c r="G253" s="22"/>
      <c r="H253" s="25">
        <f t="shared" si="35"/>
        <v>0</v>
      </c>
      <c r="I253" s="24">
        <f t="shared" si="34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225</v>
      </c>
      <c r="C254" s="22">
        <f>SUM(C255:C261)</f>
        <v>0</v>
      </c>
      <c r="D254" s="22">
        <f>SUM(D255:D261)</f>
        <v>0</v>
      </c>
      <c r="E254" s="23">
        <f t="shared" si="36"/>
        <v>0</v>
      </c>
      <c r="F254" s="24">
        <f t="shared" si="37"/>
        <v>0</v>
      </c>
      <c r="G254" s="22">
        <f>SUM(G255:G261)</f>
        <v>0</v>
      </c>
      <c r="H254" s="25">
        <f t="shared" si="35"/>
        <v>0</v>
      </c>
      <c r="I254" s="24">
        <f t="shared" si="34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226</v>
      </c>
      <c r="C255" s="22"/>
      <c r="D255" s="22"/>
      <c r="E255" s="23">
        <f t="shared" si="36"/>
        <v>0</v>
      </c>
      <c r="F255" s="24">
        <f t="shared" si="37"/>
        <v>0</v>
      </c>
      <c r="G255" s="22"/>
      <c r="H255" s="25">
        <f t="shared" si="35"/>
        <v>0</v>
      </c>
      <c r="I255" s="24">
        <f t="shared" si="34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6" t="s">
        <v>227</v>
      </c>
      <c r="C256" s="22"/>
      <c r="D256" s="22"/>
      <c r="E256" s="23">
        <f t="shared" si="36"/>
        <v>0</v>
      </c>
      <c r="F256" s="24">
        <f t="shared" si="37"/>
        <v>0</v>
      </c>
      <c r="G256" s="22"/>
      <c r="H256" s="25">
        <f t="shared" si="35"/>
        <v>0</v>
      </c>
      <c r="I256" s="24">
        <f t="shared" si="34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7" t="s">
        <v>228</v>
      </c>
      <c r="C257" s="22"/>
      <c r="D257" s="22"/>
      <c r="E257" s="23">
        <f t="shared" si="36"/>
        <v>0</v>
      </c>
      <c r="F257" s="24">
        <f t="shared" si="37"/>
        <v>0</v>
      </c>
      <c r="G257" s="22"/>
      <c r="H257" s="25">
        <f t="shared" si="35"/>
        <v>0</v>
      </c>
      <c r="I257" s="24">
        <f t="shared" si="34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7" t="s">
        <v>229</v>
      </c>
      <c r="C258" s="22"/>
      <c r="D258" s="22"/>
      <c r="E258" s="23">
        <f t="shared" si="36"/>
        <v>0</v>
      </c>
      <c r="F258" s="24">
        <f t="shared" si="37"/>
        <v>0</v>
      </c>
      <c r="G258" s="22"/>
      <c r="H258" s="25">
        <f t="shared" si="35"/>
        <v>0</v>
      </c>
      <c r="I258" s="24">
        <f t="shared" si="34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7" t="s">
        <v>230</v>
      </c>
      <c r="C259" s="22"/>
      <c r="D259" s="22"/>
      <c r="E259" s="23">
        <f t="shared" si="36"/>
        <v>0</v>
      </c>
      <c r="F259" s="24">
        <f t="shared" si="37"/>
        <v>0</v>
      </c>
      <c r="G259" s="22"/>
      <c r="H259" s="25">
        <f t="shared" si="35"/>
        <v>0</v>
      </c>
      <c r="I259" s="24">
        <f t="shared" si="34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7" t="s">
        <v>231</v>
      </c>
      <c r="C260" s="22"/>
      <c r="D260" s="22"/>
      <c r="E260" s="23">
        <f t="shared" si="36"/>
        <v>0</v>
      </c>
      <c r="F260" s="24">
        <f t="shared" si="37"/>
        <v>0</v>
      </c>
      <c r="G260" s="22"/>
      <c r="H260" s="25">
        <f t="shared" si="35"/>
        <v>0</v>
      </c>
      <c r="I260" s="24">
        <f t="shared" si="34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6" t="s">
        <v>232</v>
      </c>
      <c r="C261" s="22"/>
      <c r="D261" s="22"/>
      <c r="E261" s="23">
        <f t="shared" si="36"/>
        <v>0</v>
      </c>
      <c r="F261" s="24">
        <f t="shared" si="37"/>
        <v>0</v>
      </c>
      <c r="G261" s="22"/>
      <c r="H261" s="25">
        <f t="shared" si="35"/>
        <v>0</v>
      </c>
      <c r="I261" s="24">
        <f t="shared" si="34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x14ac:dyDescent="0.2">
      <c r="A262" s="15">
        <v>224</v>
      </c>
      <c r="B262" s="27" t="s">
        <v>183</v>
      </c>
      <c r="C262" s="22">
        <f>SUM(C280:C296)+C263+C269+C277+C278</f>
        <v>13742000000</v>
      </c>
      <c r="D262" s="22">
        <f>SUM(D280:D296)+D263+D269+D277+D278</f>
        <v>0</v>
      </c>
      <c r="E262" s="23">
        <f t="shared" si="36"/>
        <v>13742000000</v>
      </c>
      <c r="F262" s="24">
        <f t="shared" si="37"/>
        <v>38.394685294897002</v>
      </c>
      <c r="G262" s="22">
        <f>SUM(G280:G296)+G263+G269+G277+G278</f>
        <v>9060000000</v>
      </c>
      <c r="H262" s="25">
        <f t="shared" si="35"/>
        <v>65.929267937709213</v>
      </c>
      <c r="I262" s="24">
        <f t="shared" si="34"/>
        <v>4682000000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233</v>
      </c>
      <c r="C263" s="22">
        <f>SUM(C264:C268)-C265</f>
        <v>0</v>
      </c>
      <c r="D263" s="22">
        <f>SUM(D264:D268)-D265</f>
        <v>0</v>
      </c>
      <c r="E263" s="23">
        <f t="shared" si="36"/>
        <v>0</v>
      </c>
      <c r="F263" s="24">
        <f t="shared" si="37"/>
        <v>0</v>
      </c>
      <c r="G263" s="22">
        <f>SUM(G264:G268)-G265</f>
        <v>0</v>
      </c>
      <c r="H263" s="25">
        <f t="shared" si="35"/>
        <v>0</v>
      </c>
      <c r="I263" s="24">
        <f t="shared" si="34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234</v>
      </c>
      <c r="C264" s="22"/>
      <c r="D264" s="22"/>
      <c r="E264" s="23">
        <f t="shared" si="36"/>
        <v>0</v>
      </c>
      <c r="F264" s="24">
        <f t="shared" si="37"/>
        <v>0</v>
      </c>
      <c r="G264" s="22"/>
      <c r="H264" s="25">
        <f t="shared" si="35"/>
        <v>0</v>
      </c>
      <c r="I264" s="24">
        <f t="shared" si="34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235</v>
      </c>
      <c r="C265" s="22">
        <f>SUM(C266:C267)</f>
        <v>0</v>
      </c>
      <c r="D265" s="22">
        <f>SUM(D266:D267)</f>
        <v>0</v>
      </c>
      <c r="E265" s="23">
        <f t="shared" si="36"/>
        <v>0</v>
      </c>
      <c r="F265" s="24">
        <f t="shared" si="37"/>
        <v>0</v>
      </c>
      <c r="G265" s="22">
        <f>SUM(G266:G267)</f>
        <v>0</v>
      </c>
      <c r="H265" s="25">
        <f t="shared" si="35"/>
        <v>0</v>
      </c>
      <c r="I265" s="24">
        <f t="shared" si="34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236</v>
      </c>
      <c r="C266" s="22"/>
      <c r="D266" s="22"/>
      <c r="E266" s="23">
        <f t="shared" si="36"/>
        <v>0</v>
      </c>
      <c r="F266" s="24">
        <f t="shared" si="37"/>
        <v>0</v>
      </c>
      <c r="G266" s="22"/>
      <c r="H266" s="25">
        <f t="shared" si="35"/>
        <v>0</v>
      </c>
      <c r="I266" s="24">
        <f t="shared" si="34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237</v>
      </c>
      <c r="C267" s="22"/>
      <c r="D267" s="22"/>
      <c r="E267" s="23">
        <f t="shared" si="36"/>
        <v>0</v>
      </c>
      <c r="F267" s="24">
        <f t="shared" si="37"/>
        <v>0</v>
      </c>
      <c r="G267" s="22"/>
      <c r="H267" s="25">
        <f t="shared" si="35"/>
        <v>0</v>
      </c>
      <c r="I267" s="24">
        <f t="shared" si="34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238</v>
      </c>
      <c r="C268" s="22"/>
      <c r="D268" s="22"/>
      <c r="E268" s="23">
        <f t="shared" si="36"/>
        <v>0</v>
      </c>
      <c r="F268" s="24">
        <f t="shared" si="37"/>
        <v>0</v>
      </c>
      <c r="G268" s="22"/>
      <c r="H268" s="25">
        <f t="shared" si="35"/>
        <v>0</v>
      </c>
      <c r="I268" s="24">
        <f t="shared" si="34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239</v>
      </c>
      <c r="C269" s="22">
        <f>SUM(C273:C276)+C270</f>
        <v>0</v>
      </c>
      <c r="D269" s="22">
        <f>SUM(D273:D276)+D270</f>
        <v>0</v>
      </c>
      <c r="E269" s="23">
        <f t="shared" si="36"/>
        <v>0</v>
      </c>
      <c r="F269" s="24">
        <f t="shared" si="37"/>
        <v>0</v>
      </c>
      <c r="G269" s="22">
        <f>SUM(G273:G276)+G270</f>
        <v>0</v>
      </c>
      <c r="H269" s="25">
        <f t="shared" si="35"/>
        <v>0</v>
      </c>
      <c r="I269" s="24">
        <f t="shared" si="34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240</v>
      </c>
      <c r="C270" s="22"/>
      <c r="D270" s="22"/>
      <c r="E270" s="23">
        <f t="shared" si="36"/>
        <v>0</v>
      </c>
      <c r="F270" s="24">
        <f t="shared" si="37"/>
        <v>0</v>
      </c>
      <c r="G270" s="22"/>
      <c r="H270" s="25">
        <f t="shared" si="35"/>
        <v>0</v>
      </c>
      <c r="I270" s="24">
        <f t="shared" si="34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241</v>
      </c>
      <c r="C271" s="22">
        <f>SUM(C272)</f>
        <v>0</v>
      </c>
      <c r="D271" s="22">
        <f>SUM(D272)</f>
        <v>0</v>
      </c>
      <c r="E271" s="23">
        <f t="shared" si="36"/>
        <v>0</v>
      </c>
      <c r="F271" s="24">
        <f t="shared" si="37"/>
        <v>0</v>
      </c>
      <c r="G271" s="22">
        <f>SUM(G272)</f>
        <v>0</v>
      </c>
      <c r="H271" s="25">
        <f t="shared" si="35"/>
        <v>0</v>
      </c>
      <c r="I271" s="24">
        <f t="shared" si="34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203</v>
      </c>
      <c r="C272" s="22">
        <f>SUM(C273)</f>
        <v>0</v>
      </c>
      <c r="D272" s="22">
        <f>SUM(D273)</f>
        <v>0</v>
      </c>
      <c r="E272" s="23">
        <f t="shared" si="36"/>
        <v>0</v>
      </c>
      <c r="F272" s="24">
        <f t="shared" si="37"/>
        <v>0</v>
      </c>
      <c r="G272" s="22">
        <f>SUM(G273)</f>
        <v>0</v>
      </c>
      <c r="H272" s="25">
        <f t="shared" si="35"/>
        <v>0</v>
      </c>
      <c r="I272" s="24">
        <f t="shared" si="34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204</v>
      </c>
      <c r="C273" s="22"/>
      <c r="D273" s="22"/>
      <c r="E273" s="23">
        <f t="shared" si="36"/>
        <v>0</v>
      </c>
      <c r="F273" s="24">
        <f t="shared" si="37"/>
        <v>0</v>
      </c>
      <c r="G273" s="22"/>
      <c r="H273" s="25">
        <f t="shared" si="35"/>
        <v>0</v>
      </c>
      <c r="I273" s="24">
        <f t="shared" si="34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242</v>
      </c>
      <c r="C274" s="22"/>
      <c r="D274" s="22"/>
      <c r="E274" s="23">
        <f t="shared" si="36"/>
        <v>0</v>
      </c>
      <c r="F274" s="24">
        <f t="shared" si="37"/>
        <v>0</v>
      </c>
      <c r="G274" s="22"/>
      <c r="H274" s="25">
        <f t="shared" si="35"/>
        <v>0</v>
      </c>
      <c r="I274" s="24">
        <f t="shared" si="34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243</v>
      </c>
      <c r="C275" s="22"/>
      <c r="D275" s="22"/>
      <c r="E275" s="23">
        <f t="shared" si="36"/>
        <v>0</v>
      </c>
      <c r="F275" s="24">
        <f t="shared" si="37"/>
        <v>0</v>
      </c>
      <c r="G275" s="22"/>
      <c r="H275" s="25">
        <f t="shared" si="35"/>
        <v>0</v>
      </c>
      <c r="I275" s="24">
        <f t="shared" si="34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244</v>
      </c>
      <c r="C276" s="22"/>
      <c r="D276" s="22"/>
      <c r="E276" s="23">
        <f t="shared" si="36"/>
        <v>0</v>
      </c>
      <c r="F276" s="24">
        <f t="shared" si="37"/>
        <v>0</v>
      </c>
      <c r="G276" s="22"/>
      <c r="H276" s="25">
        <f t="shared" si="35"/>
        <v>0</v>
      </c>
      <c r="I276" s="24">
        <f t="shared" si="34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245</v>
      </c>
      <c r="C277" s="22"/>
      <c r="D277" s="22"/>
      <c r="E277" s="23">
        <f t="shared" si="36"/>
        <v>0</v>
      </c>
      <c r="F277" s="24">
        <f t="shared" si="37"/>
        <v>0</v>
      </c>
      <c r="G277" s="22"/>
      <c r="H277" s="25">
        <f t="shared" si="35"/>
        <v>0</v>
      </c>
      <c r="I277" s="24">
        <f t="shared" si="34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246</v>
      </c>
      <c r="C278" s="22"/>
      <c r="D278" s="22"/>
      <c r="E278" s="23">
        <f t="shared" si="36"/>
        <v>0</v>
      </c>
      <c r="F278" s="24">
        <f t="shared" si="37"/>
        <v>0</v>
      </c>
      <c r="G278" s="22"/>
      <c r="H278" s="25">
        <f t="shared" si="35"/>
        <v>0</v>
      </c>
      <c r="I278" s="24">
        <f t="shared" si="34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247</v>
      </c>
      <c r="C279" s="22">
        <f>SUM(C280)</f>
        <v>0</v>
      </c>
      <c r="D279" s="22">
        <f>SUM(D280)</f>
        <v>0</v>
      </c>
      <c r="E279" s="23">
        <f t="shared" si="36"/>
        <v>0</v>
      </c>
      <c r="F279" s="24">
        <f t="shared" si="37"/>
        <v>0</v>
      </c>
      <c r="G279" s="22">
        <f>SUM(G280)</f>
        <v>0</v>
      </c>
      <c r="H279" s="25">
        <f t="shared" si="35"/>
        <v>0</v>
      </c>
      <c r="I279" s="24">
        <f t="shared" ref="I279:I329" si="38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248</v>
      </c>
      <c r="C280" s="22"/>
      <c r="D280" s="22"/>
      <c r="E280" s="23">
        <f t="shared" si="36"/>
        <v>0</v>
      </c>
      <c r="F280" s="24">
        <f t="shared" si="37"/>
        <v>0</v>
      </c>
      <c r="G280" s="22"/>
      <c r="H280" s="25">
        <f t="shared" si="35"/>
        <v>0</v>
      </c>
      <c r="I280" s="24">
        <f t="shared" si="38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249</v>
      </c>
      <c r="C281" s="22"/>
      <c r="D281" s="22"/>
      <c r="E281" s="23">
        <f t="shared" si="36"/>
        <v>0</v>
      </c>
      <c r="F281" s="24">
        <f t="shared" si="37"/>
        <v>0</v>
      </c>
      <c r="G281" s="22"/>
      <c r="H281" s="25">
        <f t="shared" si="35"/>
        <v>0</v>
      </c>
      <c r="I281" s="24">
        <f t="shared" si="38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250</v>
      </c>
      <c r="C282" s="22"/>
      <c r="D282" s="22"/>
      <c r="E282" s="23">
        <f t="shared" si="36"/>
        <v>0</v>
      </c>
      <c r="F282" s="24">
        <f t="shared" si="37"/>
        <v>0</v>
      </c>
      <c r="G282" s="22"/>
      <c r="H282" s="25">
        <f t="shared" si="35"/>
        <v>0</v>
      </c>
      <c r="I282" s="24">
        <f t="shared" si="38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251</v>
      </c>
      <c r="C283" s="22"/>
      <c r="D283" s="22"/>
      <c r="E283" s="23">
        <f t="shared" si="36"/>
        <v>0</v>
      </c>
      <c r="F283" s="24">
        <f t="shared" si="37"/>
        <v>0</v>
      </c>
      <c r="G283" s="22"/>
      <c r="H283" s="25">
        <f t="shared" si="35"/>
        <v>0</v>
      </c>
      <c r="I283" s="24">
        <f t="shared" si="38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22"/>
      <c r="D284" s="22"/>
      <c r="E284" s="23">
        <f t="shared" si="36"/>
        <v>0</v>
      </c>
      <c r="F284" s="24">
        <f t="shared" si="37"/>
        <v>0</v>
      </c>
      <c r="G284" s="22"/>
      <c r="H284" s="25">
        <f t="shared" si="35"/>
        <v>0</v>
      </c>
      <c r="I284" s="24">
        <f t="shared" si="38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252</v>
      </c>
      <c r="C285" s="22"/>
      <c r="D285" s="22"/>
      <c r="E285" s="23">
        <f t="shared" ref="E285" si="39">SUM(C285:D285)</f>
        <v>0</v>
      </c>
      <c r="F285" s="24">
        <f t="shared" si="37"/>
        <v>0</v>
      </c>
      <c r="G285" s="22"/>
      <c r="H285" s="25">
        <f t="shared" si="35"/>
        <v>0</v>
      </c>
      <c r="I285" s="24">
        <f t="shared" si="38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253</v>
      </c>
      <c r="C286" s="22"/>
      <c r="D286" s="22"/>
      <c r="E286" s="23">
        <f t="shared" si="36"/>
        <v>0</v>
      </c>
      <c r="F286" s="24">
        <f t="shared" si="37"/>
        <v>0</v>
      </c>
      <c r="G286" s="22"/>
      <c r="H286" s="25">
        <f t="shared" si="35"/>
        <v>0</v>
      </c>
      <c r="I286" s="24">
        <f t="shared" si="38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254</v>
      </c>
      <c r="C287" s="22"/>
      <c r="D287" s="22"/>
      <c r="E287" s="23">
        <f t="shared" si="36"/>
        <v>0</v>
      </c>
      <c r="F287" s="24">
        <f t="shared" si="37"/>
        <v>0</v>
      </c>
      <c r="G287" s="22"/>
      <c r="H287" s="25">
        <f t="shared" si="35"/>
        <v>0</v>
      </c>
      <c r="I287" s="24">
        <f t="shared" si="38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x14ac:dyDescent="0.2">
      <c r="A288" s="15">
        <v>22413</v>
      </c>
      <c r="B288" s="21" t="s">
        <v>255</v>
      </c>
      <c r="C288" s="22">
        <v>13742000000</v>
      </c>
      <c r="D288" s="22"/>
      <c r="E288" s="23">
        <f t="shared" si="36"/>
        <v>13742000000</v>
      </c>
      <c r="F288" s="24">
        <f t="shared" si="37"/>
        <v>38.394685294897002</v>
      </c>
      <c r="G288" s="22">
        <v>9060000000</v>
      </c>
      <c r="H288" s="25">
        <f t="shared" si="35"/>
        <v>65.929267937709213</v>
      </c>
      <c r="I288" s="24">
        <f t="shared" si="38"/>
        <v>4682000000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256</v>
      </c>
      <c r="C289" s="22"/>
      <c r="D289" s="22"/>
      <c r="E289" s="23">
        <f t="shared" si="36"/>
        <v>0</v>
      </c>
      <c r="F289" s="24">
        <f t="shared" si="37"/>
        <v>0</v>
      </c>
      <c r="G289" s="22"/>
      <c r="H289" s="25">
        <f t="shared" si="35"/>
        <v>0</v>
      </c>
      <c r="I289" s="24">
        <f t="shared" si="38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257</v>
      </c>
      <c r="C290" s="22"/>
      <c r="D290" s="22"/>
      <c r="E290" s="23">
        <f t="shared" si="36"/>
        <v>0</v>
      </c>
      <c r="F290" s="24">
        <f t="shared" si="37"/>
        <v>0</v>
      </c>
      <c r="G290" s="22"/>
      <c r="H290" s="25">
        <f t="shared" si="35"/>
        <v>0</v>
      </c>
      <c r="I290" s="24">
        <f t="shared" si="38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258</v>
      </c>
      <c r="C291" s="22"/>
      <c r="D291" s="22"/>
      <c r="E291" s="23">
        <f t="shared" si="36"/>
        <v>0</v>
      </c>
      <c r="F291" s="24">
        <f t="shared" si="37"/>
        <v>0</v>
      </c>
      <c r="G291" s="22"/>
      <c r="H291" s="25">
        <f t="shared" si="35"/>
        <v>0</v>
      </c>
      <c r="I291" s="24">
        <f t="shared" si="38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259</v>
      </c>
      <c r="C292" s="22"/>
      <c r="D292" s="22"/>
      <c r="E292" s="23">
        <f t="shared" si="36"/>
        <v>0</v>
      </c>
      <c r="F292" s="24">
        <f t="shared" si="37"/>
        <v>0</v>
      </c>
      <c r="G292" s="22"/>
      <c r="H292" s="25">
        <f t="shared" si="35"/>
        <v>0</v>
      </c>
      <c r="I292" s="24">
        <f t="shared" si="38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260</v>
      </c>
      <c r="C293" s="22"/>
      <c r="D293" s="22"/>
      <c r="E293" s="23">
        <f t="shared" si="36"/>
        <v>0</v>
      </c>
      <c r="F293" s="24">
        <f t="shared" si="37"/>
        <v>0</v>
      </c>
      <c r="G293" s="22"/>
      <c r="H293" s="25">
        <f t="shared" ref="H293:H329" si="40">IF(OR(G293=0,E293=0),0,G293/E293)*100</f>
        <v>0</v>
      </c>
      <c r="I293" s="24">
        <f t="shared" si="38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261</v>
      </c>
      <c r="C294" s="22"/>
      <c r="D294" s="22"/>
      <c r="E294" s="23">
        <f t="shared" si="36"/>
        <v>0</v>
      </c>
      <c r="F294" s="24">
        <f t="shared" si="37"/>
        <v>0</v>
      </c>
      <c r="G294" s="22"/>
      <c r="H294" s="25">
        <f t="shared" si="40"/>
        <v>0</v>
      </c>
      <c r="I294" s="24">
        <f t="shared" si="38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262</v>
      </c>
      <c r="C295" s="22"/>
      <c r="D295" s="22"/>
      <c r="E295" s="23">
        <f t="shared" si="36"/>
        <v>0</v>
      </c>
      <c r="F295" s="24">
        <f t="shared" si="37"/>
        <v>0</v>
      </c>
      <c r="G295" s="22"/>
      <c r="H295" s="25">
        <f t="shared" si="40"/>
        <v>0</v>
      </c>
      <c r="I295" s="24">
        <f t="shared" si="38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1295</v>
      </c>
      <c r="C296" s="22"/>
      <c r="D296" s="22"/>
      <c r="E296" s="23">
        <f t="shared" ref="E296" si="41">SUM(C296:D296)</f>
        <v>0</v>
      </c>
      <c r="F296" s="24">
        <f t="shared" ref="F296" si="42">IF(OR(E296=0,E$7=0),0,E296/E$7)*100</f>
        <v>0</v>
      </c>
      <c r="G296" s="22"/>
      <c r="H296" s="25">
        <f t="shared" ref="H296" si="43">IF(OR(G296=0,E296=0),0,G296/E296)*100</f>
        <v>0</v>
      </c>
      <c r="I296" s="24">
        <f t="shared" ref="I296" si="44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263</v>
      </c>
      <c r="C297" s="22">
        <f>SUM(C298:C299)</f>
        <v>0</v>
      </c>
      <c r="D297" s="22">
        <f>SUM(D298:D299)</f>
        <v>0</v>
      </c>
      <c r="E297" s="23">
        <f t="shared" si="36"/>
        <v>0</v>
      </c>
      <c r="F297" s="24">
        <f t="shared" si="37"/>
        <v>0</v>
      </c>
      <c r="G297" s="22">
        <f>SUM(G298:G299)</f>
        <v>0</v>
      </c>
      <c r="H297" s="25">
        <f t="shared" si="40"/>
        <v>0</v>
      </c>
      <c r="I297" s="24">
        <f t="shared" si="38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264</v>
      </c>
      <c r="C298" s="22"/>
      <c r="D298" s="22"/>
      <c r="E298" s="23">
        <f t="shared" si="36"/>
        <v>0</v>
      </c>
      <c r="F298" s="24">
        <f t="shared" si="37"/>
        <v>0</v>
      </c>
      <c r="G298" s="22"/>
      <c r="H298" s="25">
        <f t="shared" si="40"/>
        <v>0</v>
      </c>
      <c r="I298" s="24">
        <f t="shared" si="38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265</v>
      </c>
      <c r="C299" s="22"/>
      <c r="D299" s="22"/>
      <c r="E299" s="23">
        <f t="shared" si="36"/>
        <v>0</v>
      </c>
      <c r="F299" s="24">
        <f t="shared" si="37"/>
        <v>0</v>
      </c>
      <c r="G299" s="22"/>
      <c r="H299" s="25">
        <f t="shared" si="40"/>
        <v>0</v>
      </c>
      <c r="I299" s="24">
        <f t="shared" si="38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266</v>
      </c>
      <c r="C300" s="17">
        <f>SUM(C330:C335)+C317+C312+C301</f>
        <v>4290000000</v>
      </c>
      <c r="D300" s="17">
        <f>SUM(D330:D335)+D317+D312+D301</f>
        <v>0</v>
      </c>
      <c r="E300" s="18">
        <f t="shared" si="36"/>
        <v>4290000000</v>
      </c>
      <c r="F300" s="19">
        <f t="shared" si="37"/>
        <v>11.986115551965371</v>
      </c>
      <c r="G300" s="17">
        <f>SUM(G330:G335)+G317+G312+G301</f>
        <v>4030453742</v>
      </c>
      <c r="H300" s="25">
        <f t="shared" si="40"/>
        <v>93.949970675990684</v>
      </c>
      <c r="I300" s="24">
        <f t="shared" si="38"/>
        <v>259546258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267</v>
      </c>
      <c r="C301" s="22">
        <f>SUM(C302:C311)-C307</f>
        <v>0</v>
      </c>
      <c r="D301" s="22">
        <f>SUM(D302:D311)-D307</f>
        <v>0</v>
      </c>
      <c r="E301" s="23">
        <f t="shared" si="36"/>
        <v>0</v>
      </c>
      <c r="F301" s="24">
        <f t="shared" si="37"/>
        <v>0</v>
      </c>
      <c r="G301" s="22">
        <f>SUM(G302:G311)-G307</f>
        <v>0</v>
      </c>
      <c r="H301" s="25">
        <f t="shared" si="40"/>
        <v>0</v>
      </c>
      <c r="I301" s="24">
        <f t="shared" si="38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268</v>
      </c>
      <c r="C302" s="22"/>
      <c r="D302" s="22"/>
      <c r="E302" s="23">
        <f t="shared" si="36"/>
        <v>0</v>
      </c>
      <c r="F302" s="24">
        <f t="shared" si="37"/>
        <v>0</v>
      </c>
      <c r="G302" s="22"/>
      <c r="H302" s="25">
        <f t="shared" si="40"/>
        <v>0</v>
      </c>
      <c r="I302" s="24">
        <f t="shared" si="38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269</v>
      </c>
      <c r="C303" s="22"/>
      <c r="D303" s="22"/>
      <c r="E303" s="23">
        <f t="shared" ref="E303:E341" si="45">SUM(C303:D303)</f>
        <v>0</v>
      </c>
      <c r="F303" s="24">
        <f t="shared" ref="F303:F341" si="46">IF(OR(E303=0,E$7=0),0,E303/E$7)*100</f>
        <v>0</v>
      </c>
      <c r="G303" s="22"/>
      <c r="H303" s="25">
        <f t="shared" si="40"/>
        <v>0</v>
      </c>
      <c r="I303" s="24">
        <f t="shared" si="38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270</v>
      </c>
      <c r="C304" s="22"/>
      <c r="D304" s="22"/>
      <c r="E304" s="23">
        <f t="shared" si="45"/>
        <v>0</v>
      </c>
      <c r="F304" s="24">
        <f t="shared" si="46"/>
        <v>0</v>
      </c>
      <c r="G304" s="22"/>
      <c r="H304" s="25">
        <f t="shared" si="40"/>
        <v>0</v>
      </c>
      <c r="I304" s="24">
        <f t="shared" si="38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271</v>
      </c>
      <c r="C305" s="22"/>
      <c r="D305" s="22"/>
      <c r="E305" s="23">
        <f t="shared" si="45"/>
        <v>0</v>
      </c>
      <c r="F305" s="24">
        <f t="shared" si="46"/>
        <v>0</v>
      </c>
      <c r="G305" s="22"/>
      <c r="H305" s="25">
        <f t="shared" si="40"/>
        <v>0</v>
      </c>
      <c r="I305" s="24">
        <f t="shared" si="38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272</v>
      </c>
      <c r="C306" s="22"/>
      <c r="D306" s="22"/>
      <c r="E306" s="23">
        <f t="shared" si="45"/>
        <v>0</v>
      </c>
      <c r="F306" s="24">
        <f t="shared" si="46"/>
        <v>0</v>
      </c>
      <c r="G306" s="22"/>
      <c r="H306" s="25">
        <f t="shared" si="40"/>
        <v>0</v>
      </c>
      <c r="I306" s="24">
        <f t="shared" si="38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273</v>
      </c>
      <c r="C307" s="22">
        <f>SUM(C308:C309)</f>
        <v>0</v>
      </c>
      <c r="D307" s="22">
        <f>SUM(D308:D309)</f>
        <v>0</v>
      </c>
      <c r="E307" s="23">
        <f t="shared" si="45"/>
        <v>0</v>
      </c>
      <c r="F307" s="24">
        <f t="shared" si="46"/>
        <v>0</v>
      </c>
      <c r="G307" s="22">
        <f>SUM(G308:G309)</f>
        <v>0</v>
      </c>
      <c r="H307" s="25">
        <f t="shared" si="40"/>
        <v>0</v>
      </c>
      <c r="I307" s="24">
        <f t="shared" si="38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274</v>
      </c>
      <c r="C308" s="22"/>
      <c r="D308" s="22"/>
      <c r="E308" s="23">
        <f t="shared" si="45"/>
        <v>0</v>
      </c>
      <c r="F308" s="24">
        <f t="shared" si="46"/>
        <v>0</v>
      </c>
      <c r="G308" s="22"/>
      <c r="H308" s="25">
        <f t="shared" si="40"/>
        <v>0</v>
      </c>
      <c r="I308" s="24">
        <f t="shared" si="38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275</v>
      </c>
      <c r="C309" s="22"/>
      <c r="D309" s="22"/>
      <c r="E309" s="23">
        <f t="shared" si="45"/>
        <v>0</v>
      </c>
      <c r="F309" s="24">
        <f t="shared" si="46"/>
        <v>0</v>
      </c>
      <c r="G309" s="22"/>
      <c r="H309" s="25">
        <f t="shared" si="40"/>
        <v>0</v>
      </c>
      <c r="I309" s="24">
        <f t="shared" si="38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276</v>
      </c>
      <c r="C310" s="22"/>
      <c r="D310" s="22"/>
      <c r="E310" s="23">
        <f t="shared" si="45"/>
        <v>0</v>
      </c>
      <c r="F310" s="24">
        <f t="shared" si="46"/>
        <v>0</v>
      </c>
      <c r="G310" s="22"/>
      <c r="H310" s="25">
        <f t="shared" si="40"/>
        <v>0</v>
      </c>
      <c r="I310" s="24">
        <f t="shared" si="38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277</v>
      </c>
      <c r="C311" s="22"/>
      <c r="D311" s="22"/>
      <c r="E311" s="23">
        <f t="shared" si="45"/>
        <v>0</v>
      </c>
      <c r="F311" s="24">
        <f t="shared" si="46"/>
        <v>0</v>
      </c>
      <c r="G311" s="22"/>
      <c r="H311" s="25">
        <f t="shared" si="40"/>
        <v>0</v>
      </c>
      <c r="I311" s="24">
        <f t="shared" si="38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278</v>
      </c>
      <c r="C312" s="22">
        <f>SUM(C313:C316)</f>
        <v>0</v>
      </c>
      <c r="D312" s="22">
        <f>SUM(D313:D316)</f>
        <v>0</v>
      </c>
      <c r="E312" s="23">
        <f t="shared" si="45"/>
        <v>0</v>
      </c>
      <c r="F312" s="24">
        <f t="shared" si="46"/>
        <v>0</v>
      </c>
      <c r="G312" s="22">
        <f>SUM(G313:G316)</f>
        <v>0</v>
      </c>
      <c r="H312" s="25">
        <f t="shared" si="40"/>
        <v>0</v>
      </c>
      <c r="I312" s="24">
        <f t="shared" si="38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279</v>
      </c>
      <c r="C313" s="22"/>
      <c r="D313" s="22"/>
      <c r="E313" s="23">
        <f t="shared" si="45"/>
        <v>0</v>
      </c>
      <c r="F313" s="24">
        <f t="shared" si="46"/>
        <v>0</v>
      </c>
      <c r="G313" s="22"/>
      <c r="H313" s="25">
        <f t="shared" si="40"/>
        <v>0</v>
      </c>
      <c r="I313" s="24">
        <f t="shared" si="38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280</v>
      </c>
      <c r="C314" s="22"/>
      <c r="D314" s="22"/>
      <c r="E314" s="23">
        <f t="shared" si="45"/>
        <v>0</v>
      </c>
      <c r="F314" s="24">
        <f t="shared" si="46"/>
        <v>0</v>
      </c>
      <c r="G314" s="22"/>
      <c r="H314" s="25">
        <f t="shared" si="40"/>
        <v>0</v>
      </c>
      <c r="I314" s="24">
        <f t="shared" si="38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4" t="s">
        <v>281</v>
      </c>
      <c r="C315" s="22"/>
      <c r="D315" s="22"/>
      <c r="E315" s="23">
        <f t="shared" si="45"/>
        <v>0</v>
      </c>
      <c r="F315" s="24">
        <f t="shared" si="46"/>
        <v>0</v>
      </c>
      <c r="G315" s="22"/>
      <c r="H315" s="25">
        <f t="shared" si="40"/>
        <v>0</v>
      </c>
      <c r="I315" s="24">
        <f t="shared" si="38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4" t="s">
        <v>282</v>
      </c>
      <c r="C316" s="22"/>
      <c r="D316" s="22"/>
      <c r="E316" s="23">
        <f t="shared" si="45"/>
        <v>0</v>
      </c>
      <c r="F316" s="24">
        <f t="shared" si="46"/>
        <v>0</v>
      </c>
      <c r="G316" s="22"/>
      <c r="H316" s="25">
        <f t="shared" si="40"/>
        <v>0</v>
      </c>
      <c r="I316" s="24">
        <f t="shared" si="38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283</v>
      </c>
      <c r="C317" s="22">
        <f>SUM(C318:C329)-C325</f>
        <v>230000000</v>
      </c>
      <c r="D317" s="22">
        <f>SUM(D318:D329)-D325</f>
        <v>0</v>
      </c>
      <c r="E317" s="23">
        <f t="shared" si="45"/>
        <v>230000000</v>
      </c>
      <c r="F317" s="24">
        <f t="shared" si="46"/>
        <v>0.64261225569977509</v>
      </c>
      <c r="G317" s="22">
        <f>SUM(G318:G329)-G325</f>
        <v>30453742</v>
      </c>
      <c r="H317" s="25">
        <f t="shared" si="40"/>
        <v>13.240757391304347</v>
      </c>
      <c r="I317" s="24">
        <f t="shared" si="38"/>
        <v>199546258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284</v>
      </c>
      <c r="C318" s="22"/>
      <c r="D318" s="22"/>
      <c r="E318" s="23">
        <f t="shared" si="45"/>
        <v>0</v>
      </c>
      <c r="F318" s="24">
        <f t="shared" si="46"/>
        <v>0</v>
      </c>
      <c r="G318" s="22"/>
      <c r="H318" s="25">
        <f t="shared" si="40"/>
        <v>0</v>
      </c>
      <c r="I318" s="24">
        <f t="shared" si="38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285</v>
      </c>
      <c r="C319" s="22"/>
      <c r="D319" s="22"/>
      <c r="E319" s="23">
        <f t="shared" si="45"/>
        <v>0</v>
      </c>
      <c r="F319" s="24">
        <f t="shared" si="46"/>
        <v>0</v>
      </c>
      <c r="G319" s="22"/>
      <c r="H319" s="25">
        <f t="shared" si="40"/>
        <v>0</v>
      </c>
      <c r="I319" s="24">
        <f t="shared" si="38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286</v>
      </c>
      <c r="C320" s="22"/>
      <c r="D320" s="22"/>
      <c r="E320" s="23">
        <f t="shared" si="45"/>
        <v>0</v>
      </c>
      <c r="F320" s="24">
        <f t="shared" si="46"/>
        <v>0</v>
      </c>
      <c r="G320" s="22"/>
      <c r="H320" s="25">
        <f t="shared" si="40"/>
        <v>0</v>
      </c>
      <c r="I320" s="24">
        <f t="shared" si="38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287</v>
      </c>
      <c r="C321" s="22"/>
      <c r="D321" s="22"/>
      <c r="E321" s="23">
        <f t="shared" si="45"/>
        <v>0</v>
      </c>
      <c r="F321" s="24">
        <f t="shared" si="46"/>
        <v>0</v>
      </c>
      <c r="G321" s="22"/>
      <c r="H321" s="25">
        <f t="shared" si="40"/>
        <v>0</v>
      </c>
      <c r="I321" s="24">
        <f t="shared" si="38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288</v>
      </c>
      <c r="C322" s="22"/>
      <c r="D322" s="22"/>
      <c r="E322" s="23">
        <f t="shared" si="45"/>
        <v>0</v>
      </c>
      <c r="F322" s="24">
        <f t="shared" si="46"/>
        <v>0</v>
      </c>
      <c r="G322" s="22"/>
      <c r="H322" s="25">
        <f t="shared" si="40"/>
        <v>0</v>
      </c>
      <c r="I322" s="24">
        <f t="shared" si="38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289</v>
      </c>
      <c r="C323" s="22"/>
      <c r="D323" s="22"/>
      <c r="E323" s="23">
        <f t="shared" si="45"/>
        <v>0</v>
      </c>
      <c r="F323" s="24">
        <f t="shared" si="46"/>
        <v>0</v>
      </c>
      <c r="G323" s="22"/>
      <c r="H323" s="25">
        <f t="shared" si="40"/>
        <v>0</v>
      </c>
      <c r="I323" s="24">
        <f t="shared" si="38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290</v>
      </c>
      <c r="C324" s="22"/>
      <c r="D324" s="22"/>
      <c r="E324" s="23">
        <f t="shared" si="45"/>
        <v>0</v>
      </c>
      <c r="F324" s="24">
        <f t="shared" si="46"/>
        <v>0</v>
      </c>
      <c r="G324" s="22"/>
      <c r="H324" s="25">
        <f t="shared" si="40"/>
        <v>0</v>
      </c>
      <c r="I324" s="24">
        <f t="shared" si="38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291</v>
      </c>
      <c r="C325" s="22">
        <f>SUM(C326:C328)</f>
        <v>0</v>
      </c>
      <c r="D325" s="22">
        <f>SUM(D326:D328)</f>
        <v>0</v>
      </c>
      <c r="E325" s="23">
        <f t="shared" si="45"/>
        <v>0</v>
      </c>
      <c r="F325" s="24">
        <f t="shared" si="46"/>
        <v>0</v>
      </c>
      <c r="G325" s="22">
        <f>SUM(G326:G328)</f>
        <v>0</v>
      </c>
      <c r="H325" s="25">
        <f t="shared" si="40"/>
        <v>0</v>
      </c>
      <c r="I325" s="24">
        <f t="shared" si="38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292</v>
      </c>
      <c r="C326" s="22"/>
      <c r="D326" s="22"/>
      <c r="E326" s="23">
        <f t="shared" si="45"/>
        <v>0</v>
      </c>
      <c r="F326" s="24">
        <f t="shared" si="46"/>
        <v>0</v>
      </c>
      <c r="G326" s="22"/>
      <c r="H326" s="25">
        <f t="shared" si="40"/>
        <v>0</v>
      </c>
      <c r="I326" s="24">
        <f t="shared" si="38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293</v>
      </c>
      <c r="C327" s="22"/>
      <c r="D327" s="22"/>
      <c r="E327" s="23">
        <f t="shared" si="45"/>
        <v>0</v>
      </c>
      <c r="F327" s="24">
        <f t="shared" si="46"/>
        <v>0</v>
      </c>
      <c r="G327" s="22"/>
      <c r="H327" s="25">
        <f t="shared" si="40"/>
        <v>0</v>
      </c>
      <c r="I327" s="24">
        <f t="shared" si="38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294</v>
      </c>
      <c r="C328" s="22"/>
      <c r="D328" s="22"/>
      <c r="E328" s="23">
        <f t="shared" si="45"/>
        <v>0</v>
      </c>
      <c r="F328" s="24">
        <f t="shared" si="46"/>
        <v>0</v>
      </c>
      <c r="G328" s="22"/>
      <c r="H328" s="25">
        <f t="shared" si="40"/>
        <v>0</v>
      </c>
      <c r="I328" s="24">
        <f t="shared" si="38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283</v>
      </c>
      <c r="C329" s="22">
        <v>230000000</v>
      </c>
      <c r="D329" s="22"/>
      <c r="E329" s="23">
        <f t="shared" si="45"/>
        <v>230000000</v>
      </c>
      <c r="F329" s="24">
        <f t="shared" si="46"/>
        <v>0.64261225569977509</v>
      </c>
      <c r="G329" s="22">
        <v>30453742</v>
      </c>
      <c r="H329" s="25">
        <f t="shared" si="40"/>
        <v>13.240757391304347</v>
      </c>
      <c r="I329" s="24">
        <f t="shared" si="38"/>
        <v>199546258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295</v>
      </c>
      <c r="C330" s="22"/>
      <c r="D330" s="22"/>
      <c r="E330" s="23">
        <f t="shared" si="45"/>
        <v>0</v>
      </c>
      <c r="F330" s="24">
        <f t="shared" si="46"/>
        <v>0</v>
      </c>
      <c r="G330" s="22"/>
      <c r="H330" s="25">
        <f t="shared" ref="H330:H341" si="47">IF(OR(G330=0,E330=0),0,G330/E330)*100</f>
        <v>0</v>
      </c>
      <c r="I330" s="24">
        <f t="shared" ref="I330:I341" si="48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296</v>
      </c>
      <c r="C331" s="22"/>
      <c r="D331" s="22"/>
      <c r="E331" s="23">
        <f t="shared" si="45"/>
        <v>0</v>
      </c>
      <c r="F331" s="24">
        <f t="shared" si="46"/>
        <v>0</v>
      </c>
      <c r="G331" s="22"/>
      <c r="H331" s="25">
        <f t="shared" si="47"/>
        <v>0</v>
      </c>
      <c r="I331" s="24">
        <f t="shared" si="48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297</v>
      </c>
      <c r="C332" s="22"/>
      <c r="D332" s="22"/>
      <c r="E332" s="23">
        <f t="shared" si="45"/>
        <v>0</v>
      </c>
      <c r="F332" s="24">
        <f t="shared" si="46"/>
        <v>0</v>
      </c>
      <c r="G332" s="22"/>
      <c r="H332" s="25">
        <f t="shared" si="47"/>
        <v>0</v>
      </c>
      <c r="I332" s="24">
        <f t="shared" si="48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298</v>
      </c>
      <c r="C333" s="22"/>
      <c r="D333" s="22"/>
      <c r="E333" s="23">
        <f t="shared" si="45"/>
        <v>0</v>
      </c>
      <c r="F333" s="24">
        <f t="shared" si="46"/>
        <v>0</v>
      </c>
      <c r="G333" s="22"/>
      <c r="H333" s="25">
        <f t="shared" si="47"/>
        <v>0</v>
      </c>
      <c r="I333" s="24">
        <f t="shared" si="48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299</v>
      </c>
      <c r="C334" s="22"/>
      <c r="D334" s="22"/>
      <c r="E334" s="23">
        <f t="shared" si="45"/>
        <v>0</v>
      </c>
      <c r="F334" s="24">
        <f t="shared" si="46"/>
        <v>0</v>
      </c>
      <c r="G334" s="22"/>
      <c r="H334" s="25">
        <f t="shared" si="47"/>
        <v>0</v>
      </c>
      <c r="I334" s="24">
        <f t="shared" si="48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5">
        <v>2499</v>
      </c>
      <c r="B335" s="27" t="s">
        <v>300</v>
      </c>
      <c r="C335" s="22">
        <f>SUM(C336:C340)</f>
        <v>4060000000</v>
      </c>
      <c r="D335" s="22">
        <f>SUM(D336:D340)</f>
        <v>0</v>
      </c>
      <c r="E335" s="23">
        <f t="shared" si="45"/>
        <v>4060000000</v>
      </c>
      <c r="F335" s="24">
        <f t="shared" si="46"/>
        <v>11.343503296265595</v>
      </c>
      <c r="G335" s="22">
        <f>SUM(G336:G340)</f>
        <v>4000000000</v>
      </c>
      <c r="H335" s="25">
        <f t="shared" si="47"/>
        <v>98.522167487684726</v>
      </c>
      <c r="I335" s="24">
        <f t="shared" si="48"/>
        <v>60000000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301</v>
      </c>
      <c r="C336" s="22"/>
      <c r="D336" s="22"/>
      <c r="E336" s="23">
        <f t="shared" si="45"/>
        <v>0</v>
      </c>
      <c r="F336" s="24">
        <f t="shared" si="46"/>
        <v>0</v>
      </c>
      <c r="G336" s="22"/>
      <c r="H336" s="25">
        <f t="shared" si="47"/>
        <v>0</v>
      </c>
      <c r="I336" s="24">
        <f t="shared" si="48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302</v>
      </c>
      <c r="C337" s="22"/>
      <c r="D337" s="22"/>
      <c r="E337" s="23">
        <f t="shared" si="45"/>
        <v>0</v>
      </c>
      <c r="F337" s="24">
        <f t="shared" si="46"/>
        <v>0</v>
      </c>
      <c r="G337" s="22"/>
      <c r="H337" s="25">
        <f t="shared" si="47"/>
        <v>0</v>
      </c>
      <c r="I337" s="24">
        <f t="shared" si="48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303</v>
      </c>
      <c r="C338" s="22"/>
      <c r="D338" s="22"/>
      <c r="E338" s="23">
        <f t="shared" si="45"/>
        <v>0</v>
      </c>
      <c r="F338" s="24">
        <f t="shared" si="46"/>
        <v>0</v>
      </c>
      <c r="G338" s="22"/>
      <c r="H338" s="25">
        <f t="shared" si="47"/>
        <v>0</v>
      </c>
      <c r="I338" s="24">
        <f t="shared" si="48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304</v>
      </c>
      <c r="C339" s="22"/>
      <c r="D339" s="22"/>
      <c r="E339" s="23">
        <f t="shared" si="45"/>
        <v>0</v>
      </c>
      <c r="F339" s="24">
        <f t="shared" si="46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300</v>
      </c>
      <c r="C340" s="22">
        <v>4060000000</v>
      </c>
      <c r="D340" s="22"/>
      <c r="E340" s="23">
        <f t="shared" si="45"/>
        <v>4060000000</v>
      </c>
      <c r="F340" s="24">
        <f t="shared" si="46"/>
        <v>11.343503296265595</v>
      </c>
      <c r="G340" s="22">
        <v>4000000000</v>
      </c>
      <c r="H340" s="25">
        <f t="shared" si="47"/>
        <v>98.522167487684726</v>
      </c>
      <c r="I340" s="24">
        <f t="shared" si="48"/>
        <v>60000000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305</v>
      </c>
      <c r="C341" s="43">
        <f>SUM(C8+C12)</f>
        <v>35791412000</v>
      </c>
      <c r="D341" s="43">
        <f>SUM(D8+D12)</f>
        <v>0</v>
      </c>
      <c r="E341" s="44">
        <f t="shared" si="45"/>
        <v>35791412000</v>
      </c>
      <c r="F341" s="45">
        <f t="shared" si="46"/>
        <v>100</v>
      </c>
      <c r="G341" s="43">
        <f>SUM(G8+G12)</f>
        <v>15231811242</v>
      </c>
      <c r="H341" s="46">
        <f t="shared" si="47"/>
        <v>42.557167741803539</v>
      </c>
      <c r="I341" s="45">
        <f t="shared" si="48"/>
        <v>20559600758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>
        <f>+gcan!D1377-ican!C341</f>
        <v>0</v>
      </c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C3" sqref="C3:I3"/>
      <selection pane="topRight" activeCell="C3" sqref="C3:I3"/>
      <selection pane="bottomLeft" activeCell="C3" sqref="C3:I3"/>
      <selection pane="bottomRight" activeCell="C3" sqref="C3:I3"/>
    </sheetView>
  </sheetViews>
  <sheetFormatPr baseColWidth="10" defaultRowHeight="12.75" x14ac:dyDescent="0.2"/>
  <cols>
    <col min="1" max="1" width="11.375" style="1" bestFit="1" customWidth="1"/>
    <col min="2" max="2" width="43.625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4.3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212" t="s">
        <v>1251</v>
      </c>
      <c r="D1" s="212"/>
      <c r="E1" s="212"/>
      <c r="F1" s="212"/>
      <c r="G1" s="212"/>
      <c r="H1" s="212"/>
      <c r="I1" s="212"/>
    </row>
    <row r="2" spans="1:30" ht="15.75" x14ac:dyDescent="0.25">
      <c r="A2" s="213" t="s">
        <v>1</v>
      </c>
      <c r="B2" s="213"/>
      <c r="C2" s="212" t="s">
        <v>1335</v>
      </c>
      <c r="D2" s="212"/>
      <c r="E2" s="212"/>
      <c r="F2" s="212"/>
      <c r="G2" s="212"/>
      <c r="H2" s="212"/>
      <c r="I2" s="212"/>
    </row>
    <row r="3" spans="1:30" ht="15.75" x14ac:dyDescent="0.25">
      <c r="A3" s="213" t="s">
        <v>2</v>
      </c>
      <c r="B3" s="213"/>
      <c r="C3" s="212" t="s">
        <v>1329</v>
      </c>
      <c r="D3" s="212"/>
      <c r="E3" s="212"/>
      <c r="F3" s="212"/>
      <c r="G3" s="212"/>
      <c r="H3" s="212"/>
      <c r="I3" s="212"/>
    </row>
    <row r="4" spans="1:30" ht="16.5" thickBot="1" x14ac:dyDescent="0.3">
      <c r="B4" s="2" t="s">
        <v>3</v>
      </c>
      <c r="C4" s="214" t="s">
        <v>4</v>
      </c>
      <c r="D4" s="214"/>
      <c r="E4" s="214"/>
      <c r="F4" s="214"/>
      <c r="G4" s="214"/>
      <c r="H4" s="214"/>
      <c r="I4" s="214"/>
    </row>
    <row r="5" spans="1:30" x14ac:dyDescent="0.2">
      <c r="A5" s="206" t="s">
        <v>5</v>
      </c>
      <c r="B5" s="207"/>
      <c r="C5" s="208" t="s">
        <v>0</v>
      </c>
      <c r="D5" s="209"/>
      <c r="E5" s="209"/>
      <c r="F5" s="210" t="s">
        <v>6</v>
      </c>
      <c r="G5" s="208" t="s">
        <v>7</v>
      </c>
      <c r="H5" s="209"/>
      <c r="I5" s="207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211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107871842353</v>
      </c>
      <c r="D7" s="10">
        <f>SUM(D8+D12)</f>
        <v>0</v>
      </c>
      <c r="E7" s="11">
        <f>SUM(C7:D7)</f>
        <v>107871842353</v>
      </c>
      <c r="F7" s="12">
        <f>IF(OR(E7=0,E$7=0),0,E7/E$7)*100</f>
        <v>100</v>
      </c>
      <c r="G7" s="10">
        <f>SUM(G8+G12)</f>
        <v>40917073600</v>
      </c>
      <c r="H7" s="13">
        <f t="shared" ref="H7:H92" si="0">IF(OR(G7=0,E7=0),0,G7/E7)*100</f>
        <v>37.931190111783664</v>
      </c>
      <c r="I7" s="12">
        <f>SUM(E7-G7)</f>
        <v>66954768753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6382617647</v>
      </c>
      <c r="D8" s="17">
        <f>SUM(D9:D11)</f>
        <v>0</v>
      </c>
      <c r="E8" s="18">
        <f>SUM(C8:D8)</f>
        <v>6382617647</v>
      </c>
      <c r="F8" s="19">
        <f>IF(OR(E8=0,E$7=0),0,E8/E$7)*100</f>
        <v>5.9168523571828047</v>
      </c>
      <c r="G8" s="17">
        <f>SUM(G9:G11)</f>
        <v>14904913445</v>
      </c>
      <c r="H8" s="20">
        <f t="shared" si="0"/>
        <v>233.5235207455315</v>
      </c>
      <c r="I8" s="19">
        <f t="shared" ref="I8:I93" si="1">SUM(E8-G8)</f>
        <v>-8522295798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>
        <v>6382617647</v>
      </c>
      <c r="D11" s="22"/>
      <c r="E11" s="23">
        <f t="shared" si="2"/>
        <v>6382617647</v>
      </c>
      <c r="F11" s="24">
        <f t="shared" si="3"/>
        <v>5.9168523571828047</v>
      </c>
      <c r="G11" s="22">
        <v>14904913445</v>
      </c>
      <c r="H11" s="25">
        <f t="shared" si="0"/>
        <v>233.5235207455315</v>
      </c>
      <c r="I11" s="24">
        <f t="shared" si="1"/>
        <v>-8522295798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101489224706</v>
      </c>
      <c r="D12" s="17">
        <f>SUM(D13+D218+D300)</f>
        <v>0</v>
      </c>
      <c r="E12" s="18">
        <f t="shared" si="2"/>
        <v>101489224706</v>
      </c>
      <c r="F12" s="19">
        <f t="shared" si="3"/>
        <v>94.083147642817195</v>
      </c>
      <c r="G12" s="17">
        <f>SUM(G13+G218+G300)</f>
        <v>26012160155</v>
      </c>
      <c r="H12" s="20">
        <f t="shared" si="0"/>
        <v>25.630464938867714</v>
      </c>
      <c r="I12" s="19">
        <f t="shared" si="1"/>
        <v>75477064551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88932390483</v>
      </c>
      <c r="D13" s="17">
        <f>SUM(D14+D31+D214)</f>
        <v>0</v>
      </c>
      <c r="E13" s="18">
        <f t="shared" si="2"/>
        <v>88932390483</v>
      </c>
      <c r="F13" s="19">
        <f t="shared" si="3"/>
        <v>82.442636134810314</v>
      </c>
      <c r="G13" s="17">
        <f>SUM(G14+G31+G214)</f>
        <v>22909139566</v>
      </c>
      <c r="H13" s="20">
        <f t="shared" si="0"/>
        <v>25.760175164052551</v>
      </c>
      <c r="I13" s="19">
        <f t="shared" si="1"/>
        <v>66023250917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5">
        <v>212</v>
      </c>
      <c r="B31" s="27" t="s">
        <v>39</v>
      </c>
      <c r="C31" s="22">
        <f>SUM(C32+C34+C107+C111+C163+C172+C204+C206+C207+C210+C211+C212+C213)</f>
        <v>30871109483</v>
      </c>
      <c r="D31" s="22">
        <f>SUM(D32+D34+D107+D111+D163+D172+D204+D206+D207+D210+D211+D212+D213)</f>
        <v>0</v>
      </c>
      <c r="E31" s="23">
        <f t="shared" si="2"/>
        <v>30871109483</v>
      </c>
      <c r="F31" s="24">
        <f t="shared" si="3"/>
        <v>28.618320415792407</v>
      </c>
      <c r="G31" s="22">
        <f>SUM(G32+G34+G107+G111+G163+G172+G204+G206+G207+G210+G211+G212+G213)</f>
        <v>15605172</v>
      </c>
      <c r="H31" s="25">
        <f t="shared" si="0"/>
        <v>5.0549436872663757E-2</v>
      </c>
      <c r="I31" s="24">
        <f t="shared" si="1"/>
        <v>30855504311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x14ac:dyDescent="0.2">
      <c r="A34" s="15">
        <v>21202</v>
      </c>
      <c r="B34" s="21" t="s">
        <v>42</v>
      </c>
      <c r="C34" s="22">
        <f>SUM(C35+C60+C86+C91)</f>
        <v>30871109483</v>
      </c>
      <c r="D34" s="22">
        <f>SUM(D35+D60+D86+D91)</f>
        <v>0</v>
      </c>
      <c r="E34" s="23">
        <f t="shared" si="2"/>
        <v>30871109483</v>
      </c>
      <c r="F34" s="24">
        <f t="shared" si="3"/>
        <v>28.618320415792407</v>
      </c>
      <c r="G34" s="22">
        <f>SUM(G35+G60+G86+G91)</f>
        <v>15605172</v>
      </c>
      <c r="H34" s="25">
        <f t="shared" si="0"/>
        <v>5.0549436872663757E-2</v>
      </c>
      <c r="I34" s="24">
        <f t="shared" si="1"/>
        <v>30855504311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x14ac:dyDescent="0.2">
      <c r="A35" s="15">
        <v>2120201</v>
      </c>
      <c r="B35" s="21" t="s">
        <v>43</v>
      </c>
      <c r="C35" s="22">
        <f>SUM(C52:C59)+C46+C36</f>
        <v>30871109483</v>
      </c>
      <c r="D35" s="22">
        <f>SUM(D52:D59)+D46+D36</f>
        <v>0</v>
      </c>
      <c r="E35" s="23">
        <f t="shared" si="2"/>
        <v>30871109483</v>
      </c>
      <c r="F35" s="24">
        <f t="shared" si="3"/>
        <v>28.618320415792407</v>
      </c>
      <c r="G35" s="22">
        <f>SUM(G52:G59)+G46+G36</f>
        <v>0</v>
      </c>
      <c r="H35" s="25">
        <f t="shared" si="0"/>
        <v>0</v>
      </c>
      <c r="I35" s="24">
        <f t="shared" si="1"/>
        <v>30871109483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x14ac:dyDescent="0.2">
      <c r="A52" s="15">
        <v>212020103</v>
      </c>
      <c r="B52" s="21" t="s">
        <v>58</v>
      </c>
      <c r="C52" s="22">
        <v>1213617497</v>
      </c>
      <c r="D52" s="22"/>
      <c r="E52" s="23">
        <f t="shared" si="2"/>
        <v>1213617497</v>
      </c>
      <c r="F52" s="24">
        <f t="shared" si="3"/>
        <v>1.1250549453197953</v>
      </c>
      <c r="G52" s="22"/>
      <c r="H52" s="25">
        <f t="shared" si="0"/>
        <v>0</v>
      </c>
      <c r="I52" s="24">
        <f t="shared" si="1"/>
        <v>1213617497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x14ac:dyDescent="0.2">
      <c r="A53" s="15">
        <v>212020104</v>
      </c>
      <c r="B53" s="21" t="s">
        <v>59</v>
      </c>
      <c r="C53" s="22">
        <v>736148993</v>
      </c>
      <c r="D53" s="22"/>
      <c r="E53" s="23">
        <f t="shared" si="2"/>
        <v>736148993</v>
      </c>
      <c r="F53" s="24">
        <f t="shared" si="3"/>
        <v>0.68242923912528053</v>
      </c>
      <c r="G53" s="22"/>
      <c r="H53" s="25">
        <f t="shared" si="0"/>
        <v>0</v>
      </c>
      <c r="I53" s="24">
        <f t="shared" si="1"/>
        <v>736148993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x14ac:dyDescent="0.2">
      <c r="A54" s="15">
        <v>212020105</v>
      </c>
      <c r="B54" s="21" t="s">
        <v>60</v>
      </c>
      <c r="C54" s="22">
        <v>7226718173</v>
      </c>
      <c r="D54" s="22"/>
      <c r="E54" s="23">
        <f t="shared" si="2"/>
        <v>7226718173</v>
      </c>
      <c r="F54" s="24">
        <f t="shared" si="3"/>
        <v>6.6993554716079426</v>
      </c>
      <c r="G54" s="22"/>
      <c r="H54" s="25">
        <f t="shared" si="0"/>
        <v>0</v>
      </c>
      <c r="I54" s="24">
        <f t="shared" si="1"/>
        <v>7226718173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ref="F55:F58" si="5">IF(OR(E55=0,E$7=0),0,E55/E$7)*100</f>
        <v>0</v>
      </c>
      <c r="G55" s="22"/>
      <c r="H55" s="25">
        <f t="shared" ref="H55:H58" si="6">IF(OR(G55=0,E55=0),0,G55/E55)*100</f>
        <v>0</v>
      </c>
      <c r="I55" s="24">
        <f t="shared" ref="I55:I58" si="7">SUM(E55-G55)</f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x14ac:dyDescent="0.2">
      <c r="A56" s="15">
        <v>212020107</v>
      </c>
      <c r="B56" s="21" t="s">
        <v>62</v>
      </c>
      <c r="C56" s="22">
        <v>1500000000</v>
      </c>
      <c r="D56" s="22"/>
      <c r="E56" s="23">
        <f t="shared" si="4"/>
        <v>1500000000</v>
      </c>
      <c r="F56" s="24">
        <f t="shared" si="5"/>
        <v>1.3905389648314317</v>
      </c>
      <c r="G56" s="22"/>
      <c r="H56" s="25">
        <f t="shared" si="6"/>
        <v>0</v>
      </c>
      <c r="I56" s="24">
        <f t="shared" si="7"/>
        <v>1500000000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x14ac:dyDescent="0.2">
      <c r="A57" s="15">
        <v>212020108</v>
      </c>
      <c r="B57" s="21" t="s">
        <v>1296</v>
      </c>
      <c r="C57" s="22">
        <v>3535344820</v>
      </c>
      <c r="D57" s="22"/>
      <c r="E57" s="23">
        <f t="shared" si="4"/>
        <v>3535344820</v>
      </c>
      <c r="F57" s="24">
        <f t="shared" si="5"/>
        <v>3.2773564842166425</v>
      </c>
      <c r="G57" s="22"/>
      <c r="H57" s="25">
        <f t="shared" si="6"/>
        <v>0</v>
      </c>
      <c r="I57" s="24">
        <f t="shared" si="7"/>
        <v>3535344820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x14ac:dyDescent="0.2">
      <c r="A58" s="15">
        <v>212020109</v>
      </c>
      <c r="B58" s="21" t="s">
        <v>63</v>
      </c>
      <c r="C58" s="22">
        <v>16659280000</v>
      </c>
      <c r="D58" s="22"/>
      <c r="E58" s="23">
        <f t="shared" si="4"/>
        <v>16659280000</v>
      </c>
      <c r="F58" s="24">
        <f t="shared" si="5"/>
        <v>15.443585310691315</v>
      </c>
      <c r="G58" s="22"/>
      <c r="H58" s="25">
        <f t="shared" si="6"/>
        <v>0</v>
      </c>
      <c r="I58" s="24">
        <f t="shared" si="7"/>
        <v>16659280000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x14ac:dyDescent="0.2">
      <c r="A59" s="15">
        <v>212020110</v>
      </c>
      <c r="B59" s="21" t="s">
        <v>43</v>
      </c>
      <c r="C59" s="22"/>
      <c r="D59" s="22"/>
      <c r="E59" s="23">
        <f t="shared" ref="E59" si="8">SUM(C59:D59)</f>
        <v>0</v>
      </c>
      <c r="F59" s="24">
        <f t="shared" ref="F59" si="9">IF(OR(E59=0,E$7=0),0,E59/E$7)*100</f>
        <v>0</v>
      </c>
      <c r="G59" s="22"/>
      <c r="H59" s="25">
        <f t="shared" ref="H59" si="10">IF(OR(G59=0,E59=0),0,G59/E59)*100</f>
        <v>0</v>
      </c>
      <c r="I59" s="24">
        <f t="shared" ref="I59" si="11">SUM(E59-G59)</f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15605172</v>
      </c>
      <c r="H60" s="25">
        <f t="shared" si="0"/>
        <v>0</v>
      </c>
      <c r="I60" s="24">
        <f t="shared" si="1"/>
        <v>-15605172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169" t="s">
        <v>1281</v>
      </c>
      <c r="C69" s="22"/>
      <c r="D69" s="22"/>
      <c r="E69" s="23">
        <f t="shared" ref="E69:E83" si="12">SUM(C69:D69)</f>
        <v>0</v>
      </c>
      <c r="F69" s="24">
        <f t="shared" ref="F69:F83" si="13">IF(OR(E69=0,E$7=0),0,E69/E$7)*100</f>
        <v>0</v>
      </c>
      <c r="G69" s="22"/>
      <c r="H69" s="25">
        <f t="shared" ref="H69:H83" si="14">IF(OR(G69=0,E69=0),0,G69/E69)*100</f>
        <v>0</v>
      </c>
      <c r="I69" s="24">
        <f t="shared" ref="I69:I83" si="15">SUM(E69-G69)</f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169" t="s">
        <v>1282</v>
      </c>
      <c r="C70" s="22"/>
      <c r="D70" s="22"/>
      <c r="E70" s="23">
        <f t="shared" si="12"/>
        <v>0</v>
      </c>
      <c r="F70" s="24">
        <f t="shared" si="13"/>
        <v>0</v>
      </c>
      <c r="G70" s="22"/>
      <c r="H70" s="25">
        <f t="shared" si="14"/>
        <v>0</v>
      </c>
      <c r="I70" s="24">
        <f t="shared" si="15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169" t="s">
        <v>1283</v>
      </c>
      <c r="C71" s="22"/>
      <c r="D71" s="22"/>
      <c r="E71" s="23">
        <f t="shared" si="12"/>
        <v>0</v>
      </c>
      <c r="F71" s="24">
        <f t="shared" si="13"/>
        <v>0</v>
      </c>
      <c r="G71" s="22"/>
      <c r="H71" s="25">
        <f t="shared" si="14"/>
        <v>0</v>
      </c>
      <c r="I71" s="24">
        <f t="shared" si="15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169" t="s">
        <v>1284</v>
      </c>
      <c r="C72" s="22"/>
      <c r="D72" s="22"/>
      <c r="E72" s="23">
        <f t="shared" si="12"/>
        <v>0</v>
      </c>
      <c r="F72" s="24">
        <f t="shared" si="13"/>
        <v>0</v>
      </c>
      <c r="G72" s="22"/>
      <c r="H72" s="25">
        <f t="shared" si="14"/>
        <v>0</v>
      </c>
      <c r="I72" s="24">
        <f t="shared" si="15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169" t="s">
        <v>1285</v>
      </c>
      <c r="C73" s="22"/>
      <c r="D73" s="22"/>
      <c r="E73" s="23">
        <f t="shared" si="12"/>
        <v>0</v>
      </c>
      <c r="F73" s="24">
        <f t="shared" si="13"/>
        <v>0</v>
      </c>
      <c r="G73" s="22"/>
      <c r="H73" s="25">
        <f t="shared" si="14"/>
        <v>0</v>
      </c>
      <c r="I73" s="24">
        <f t="shared" si="15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169" t="s">
        <v>1286</v>
      </c>
      <c r="C74" s="22"/>
      <c r="D74" s="22"/>
      <c r="E74" s="23">
        <f t="shared" si="12"/>
        <v>0</v>
      </c>
      <c r="F74" s="24">
        <f t="shared" si="13"/>
        <v>0</v>
      </c>
      <c r="G74" s="22"/>
      <c r="H74" s="25">
        <f t="shared" si="14"/>
        <v>0</v>
      </c>
      <c r="I74" s="24">
        <f t="shared" si="15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169" t="s">
        <v>1287</v>
      </c>
      <c r="C75" s="22"/>
      <c r="D75" s="22"/>
      <c r="E75" s="23">
        <f t="shared" si="12"/>
        <v>0</v>
      </c>
      <c r="F75" s="24">
        <f t="shared" si="13"/>
        <v>0</v>
      </c>
      <c r="G75" s="22"/>
      <c r="H75" s="25">
        <f t="shared" si="14"/>
        <v>0</v>
      </c>
      <c r="I75" s="24">
        <f t="shared" si="15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169" t="s">
        <v>1288</v>
      </c>
      <c r="C76" s="22"/>
      <c r="D76" s="22"/>
      <c r="E76" s="23">
        <f t="shared" si="12"/>
        <v>0</v>
      </c>
      <c r="F76" s="24">
        <f t="shared" si="13"/>
        <v>0</v>
      </c>
      <c r="G76" s="22"/>
      <c r="H76" s="25">
        <f t="shared" si="14"/>
        <v>0</v>
      </c>
      <c r="I76" s="24">
        <f t="shared" si="15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169" t="s">
        <v>1289</v>
      </c>
      <c r="C77" s="22">
        <f>SUM(C78:C79)</f>
        <v>0</v>
      </c>
      <c r="D77" s="22">
        <f>SUM(D78:D79)</f>
        <v>0</v>
      </c>
      <c r="E77" s="23">
        <f t="shared" si="12"/>
        <v>0</v>
      </c>
      <c r="F77" s="24">
        <f t="shared" si="13"/>
        <v>0</v>
      </c>
      <c r="G77" s="22">
        <f>SUM(G78:G79)</f>
        <v>0</v>
      </c>
      <c r="H77" s="25">
        <f t="shared" si="14"/>
        <v>0</v>
      </c>
      <c r="I77" s="24">
        <f t="shared" si="15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169" t="s">
        <v>1290</v>
      </c>
      <c r="C78" s="22"/>
      <c r="D78" s="22"/>
      <c r="E78" s="23">
        <f t="shared" si="12"/>
        <v>0</v>
      </c>
      <c r="F78" s="24">
        <f t="shared" si="13"/>
        <v>0</v>
      </c>
      <c r="G78" s="22"/>
      <c r="H78" s="25">
        <f t="shared" si="14"/>
        <v>0</v>
      </c>
      <c r="I78" s="24">
        <f t="shared" si="15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169" t="s">
        <v>1291</v>
      </c>
      <c r="C79" s="22"/>
      <c r="D79" s="22"/>
      <c r="E79" s="23">
        <f t="shared" si="12"/>
        <v>0</v>
      </c>
      <c r="F79" s="24">
        <f t="shared" si="13"/>
        <v>0</v>
      </c>
      <c r="G79" s="22"/>
      <c r="H79" s="25">
        <f t="shared" si="14"/>
        <v>0</v>
      </c>
      <c r="I79" s="24">
        <f t="shared" si="15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169" t="s">
        <v>1292</v>
      </c>
      <c r="C80" s="22"/>
      <c r="D80" s="22"/>
      <c r="E80" s="23">
        <f t="shared" si="12"/>
        <v>0</v>
      </c>
      <c r="F80" s="24">
        <f t="shared" si="13"/>
        <v>0</v>
      </c>
      <c r="G80" s="22"/>
      <c r="H80" s="25">
        <f t="shared" si="14"/>
        <v>0</v>
      </c>
      <c r="I80" s="24">
        <f t="shared" si="15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169" t="s">
        <v>1166</v>
      </c>
      <c r="C81" s="22"/>
      <c r="D81" s="22"/>
      <c r="E81" s="23">
        <f t="shared" si="12"/>
        <v>0</v>
      </c>
      <c r="F81" s="24">
        <f t="shared" si="13"/>
        <v>0</v>
      </c>
      <c r="G81" s="22"/>
      <c r="H81" s="25">
        <f t="shared" si="14"/>
        <v>0</v>
      </c>
      <c r="I81" s="24">
        <f t="shared" si="15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169" t="s">
        <v>1293</v>
      </c>
      <c r="C82" s="22"/>
      <c r="D82" s="22"/>
      <c r="E82" s="23">
        <f t="shared" si="12"/>
        <v>0</v>
      </c>
      <c r="F82" s="24">
        <f t="shared" si="13"/>
        <v>0</v>
      </c>
      <c r="G82" s="22"/>
      <c r="H82" s="25">
        <f t="shared" si="14"/>
        <v>0</v>
      </c>
      <c r="I82" s="24">
        <f t="shared" si="15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169" t="s">
        <v>1294</v>
      </c>
      <c r="C83" s="22"/>
      <c r="D83" s="22"/>
      <c r="E83" s="23">
        <f t="shared" si="12"/>
        <v>0</v>
      </c>
      <c r="F83" s="24">
        <f t="shared" si="13"/>
        <v>0</v>
      </c>
      <c r="G83" s="22"/>
      <c r="H83" s="25">
        <f t="shared" si="14"/>
        <v>0</v>
      </c>
      <c r="I83" s="24">
        <f t="shared" si="15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x14ac:dyDescent="0.2">
      <c r="A84" s="15">
        <v>212020222</v>
      </c>
      <c r="B84" s="170" t="s">
        <v>64</v>
      </c>
      <c r="C84" s="22"/>
      <c r="D84" s="22"/>
      <c r="E84" s="23">
        <f t="shared" ref="E84" si="16">SUM(C84:D84)</f>
        <v>0</v>
      </c>
      <c r="F84" s="24">
        <f t="shared" ref="F84" si="17">IF(OR(E84=0,E$7=0),0,E84/E$7)*100</f>
        <v>0</v>
      </c>
      <c r="G84" s="22">
        <v>15605172</v>
      </c>
      <c r="H84" s="25">
        <f t="shared" ref="H84" si="18">IF(OR(G84=0,E84=0),0,G84/E84)*100</f>
        <v>0</v>
      </c>
      <c r="I84" s="24">
        <f t="shared" ref="I84" si="19">SUM(E84-G84)</f>
        <v>-15605172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73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74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75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76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77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78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79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80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81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20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82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20"/>
        <v>0</v>
      </c>
      <c r="I94" s="24">
        <f t="shared" ref="I94:I161" si="21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83</v>
      </c>
      <c r="C95" s="22"/>
      <c r="D95" s="22"/>
      <c r="E95" s="23">
        <f t="shared" ref="E95:E163" si="22">SUM(C95:D95)</f>
        <v>0</v>
      </c>
      <c r="F95" s="24">
        <f t="shared" ref="F95:F163" si="23">IF(OR(E95=0,E$7=0),0,E95/E$7)*100</f>
        <v>0</v>
      </c>
      <c r="G95" s="22"/>
      <c r="H95" s="25">
        <f t="shared" si="20"/>
        <v>0</v>
      </c>
      <c r="I95" s="24">
        <f t="shared" si="21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84</v>
      </c>
      <c r="C96" s="22"/>
      <c r="D96" s="22"/>
      <c r="E96" s="23">
        <f t="shared" si="22"/>
        <v>0</v>
      </c>
      <c r="F96" s="24">
        <f t="shared" si="23"/>
        <v>0</v>
      </c>
      <c r="G96" s="22"/>
      <c r="H96" s="25">
        <f t="shared" si="20"/>
        <v>0</v>
      </c>
      <c r="I96" s="24">
        <f t="shared" si="21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85</v>
      </c>
      <c r="C97" s="22"/>
      <c r="D97" s="22"/>
      <c r="E97" s="23">
        <f t="shared" si="22"/>
        <v>0</v>
      </c>
      <c r="F97" s="24">
        <f t="shared" si="23"/>
        <v>0</v>
      </c>
      <c r="G97" s="22"/>
      <c r="H97" s="25">
        <f t="shared" si="20"/>
        <v>0</v>
      </c>
      <c r="I97" s="24">
        <f t="shared" si="21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86</v>
      </c>
      <c r="C98" s="22"/>
      <c r="D98" s="22"/>
      <c r="E98" s="23">
        <f t="shared" si="22"/>
        <v>0</v>
      </c>
      <c r="F98" s="24">
        <f t="shared" si="23"/>
        <v>0</v>
      </c>
      <c r="G98" s="22"/>
      <c r="H98" s="25">
        <f t="shared" si="20"/>
        <v>0</v>
      </c>
      <c r="I98" s="24">
        <f t="shared" si="21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87</v>
      </c>
      <c r="C99" s="22"/>
      <c r="D99" s="22"/>
      <c r="E99" s="23">
        <f t="shared" si="22"/>
        <v>0</v>
      </c>
      <c r="F99" s="24">
        <f t="shared" si="23"/>
        <v>0</v>
      </c>
      <c r="G99" s="22"/>
      <c r="H99" s="25">
        <f t="shared" si="20"/>
        <v>0</v>
      </c>
      <c r="I99" s="24">
        <f t="shared" si="21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88</v>
      </c>
      <c r="C100" s="22"/>
      <c r="D100" s="22"/>
      <c r="E100" s="23">
        <f t="shared" si="22"/>
        <v>0</v>
      </c>
      <c r="F100" s="24">
        <f t="shared" si="23"/>
        <v>0</v>
      </c>
      <c r="G100" s="22"/>
      <c r="H100" s="25">
        <f t="shared" si="20"/>
        <v>0</v>
      </c>
      <c r="I100" s="24">
        <f t="shared" si="21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x14ac:dyDescent="0.2">
      <c r="A101" s="15">
        <v>212029910</v>
      </c>
      <c r="B101" s="21" t="s">
        <v>1297</v>
      </c>
      <c r="C101" s="22"/>
      <c r="D101" s="22"/>
      <c r="E101" s="23">
        <f t="shared" ref="E101" si="24">SUM(C101:D101)</f>
        <v>0</v>
      </c>
      <c r="F101" s="24">
        <f t="shared" ref="F101" si="25">IF(OR(E101=0,E$7=0),0,E101/E$7)*100</f>
        <v>0</v>
      </c>
      <c r="G101" s="22"/>
      <c r="H101" s="25">
        <f t="shared" ref="H101" si="26">IF(OR(G101=0,E101=0),0,G101/E101)*100</f>
        <v>0</v>
      </c>
      <c r="I101" s="24">
        <f t="shared" ref="I101" si="27">SUM(E101-G101)</f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89</v>
      </c>
      <c r="C102" s="22"/>
      <c r="D102" s="22"/>
      <c r="E102" s="23">
        <f t="shared" si="22"/>
        <v>0</v>
      </c>
      <c r="F102" s="24">
        <f t="shared" si="23"/>
        <v>0</v>
      </c>
      <c r="G102" s="22"/>
      <c r="H102" s="25">
        <f t="shared" si="20"/>
        <v>0</v>
      </c>
      <c r="I102" s="24">
        <f t="shared" si="21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90</v>
      </c>
      <c r="C103" s="22"/>
      <c r="D103" s="22"/>
      <c r="E103" s="23">
        <f t="shared" si="22"/>
        <v>0</v>
      </c>
      <c r="F103" s="24">
        <f t="shared" si="23"/>
        <v>0</v>
      </c>
      <c r="G103" s="22"/>
      <c r="H103" s="25">
        <f t="shared" si="20"/>
        <v>0</v>
      </c>
      <c r="I103" s="24">
        <f t="shared" si="21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91</v>
      </c>
      <c r="C104" s="22"/>
      <c r="D104" s="22"/>
      <c r="E104" s="23">
        <f t="shared" si="22"/>
        <v>0</v>
      </c>
      <c r="F104" s="24">
        <f t="shared" si="23"/>
        <v>0</v>
      </c>
      <c r="G104" s="22"/>
      <c r="H104" s="25">
        <f t="shared" si="20"/>
        <v>0</v>
      </c>
      <c r="I104" s="24">
        <f t="shared" si="21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92</v>
      </c>
      <c r="C105" s="22"/>
      <c r="D105" s="22"/>
      <c r="E105" s="23">
        <f t="shared" si="22"/>
        <v>0</v>
      </c>
      <c r="F105" s="24">
        <f t="shared" si="23"/>
        <v>0</v>
      </c>
      <c r="G105" s="22"/>
      <c r="H105" s="25">
        <f t="shared" si="20"/>
        <v>0</v>
      </c>
      <c r="I105" s="24">
        <f t="shared" si="21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93</v>
      </c>
      <c r="C106" s="22"/>
      <c r="D106" s="22"/>
      <c r="E106" s="23">
        <f t="shared" si="22"/>
        <v>0</v>
      </c>
      <c r="F106" s="24">
        <f t="shared" si="23"/>
        <v>0</v>
      </c>
      <c r="G106" s="22"/>
      <c r="H106" s="25">
        <f t="shared" si="20"/>
        <v>0</v>
      </c>
      <c r="I106" s="24">
        <f t="shared" si="21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77</v>
      </c>
      <c r="C107" s="22">
        <f>SUM(C108:C110)</f>
        <v>0</v>
      </c>
      <c r="D107" s="22">
        <f>SUM(D108:D110)</f>
        <v>0</v>
      </c>
      <c r="E107" s="23">
        <f t="shared" si="22"/>
        <v>0</v>
      </c>
      <c r="F107" s="24">
        <f t="shared" si="23"/>
        <v>0</v>
      </c>
      <c r="G107" s="22">
        <f>SUM(G108:G110)</f>
        <v>0</v>
      </c>
      <c r="H107" s="25">
        <f t="shared" si="20"/>
        <v>0</v>
      </c>
      <c r="I107" s="24">
        <f t="shared" si="21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94</v>
      </c>
      <c r="C108" s="22"/>
      <c r="D108" s="22"/>
      <c r="E108" s="23">
        <f t="shared" si="22"/>
        <v>0</v>
      </c>
      <c r="F108" s="24">
        <f t="shared" si="23"/>
        <v>0</v>
      </c>
      <c r="G108" s="22"/>
      <c r="H108" s="25">
        <f t="shared" si="20"/>
        <v>0</v>
      </c>
      <c r="I108" s="24">
        <f t="shared" si="21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95</v>
      </c>
      <c r="C109" s="22"/>
      <c r="D109" s="22"/>
      <c r="E109" s="23">
        <f t="shared" ref="E109" si="28">SUM(C109:D109)</f>
        <v>0</v>
      </c>
      <c r="F109" s="24">
        <f t="shared" si="23"/>
        <v>0</v>
      </c>
      <c r="G109" s="22"/>
      <c r="H109" s="25">
        <f t="shared" si="20"/>
        <v>0</v>
      </c>
      <c r="I109" s="24">
        <f t="shared" si="21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96</v>
      </c>
      <c r="C110" s="22"/>
      <c r="D110" s="22"/>
      <c r="E110" s="23">
        <f t="shared" si="22"/>
        <v>0</v>
      </c>
      <c r="F110" s="24">
        <f t="shared" si="23"/>
        <v>0</v>
      </c>
      <c r="G110" s="22"/>
      <c r="H110" s="25">
        <f t="shared" si="20"/>
        <v>0</v>
      </c>
      <c r="I110" s="24">
        <f t="shared" si="21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idden="1" x14ac:dyDescent="0.2">
      <c r="A111" s="15">
        <v>21204</v>
      </c>
      <c r="B111" s="28" t="s">
        <v>97</v>
      </c>
      <c r="C111" s="22">
        <f>SUM(C112+C146+C147+C148+C151+C152+C153)</f>
        <v>0</v>
      </c>
      <c r="D111" s="22">
        <f>SUM(D112+D146+D147+D148+D151+D152+D153)</f>
        <v>0</v>
      </c>
      <c r="E111" s="23">
        <f t="shared" si="22"/>
        <v>0</v>
      </c>
      <c r="F111" s="24">
        <f t="shared" si="23"/>
        <v>0</v>
      </c>
      <c r="G111" s="22">
        <f>SUM(G112+G146+G147+G148+G151+G152+G153)</f>
        <v>0</v>
      </c>
      <c r="H111" s="25">
        <f t="shared" si="20"/>
        <v>0</v>
      </c>
      <c r="I111" s="24">
        <f t="shared" si="21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5">
        <v>2120401</v>
      </c>
      <c r="B112" s="28" t="s">
        <v>98</v>
      </c>
      <c r="C112" s="22">
        <f>SUM(C113:C145)-C115-C124-C127-C135-C139</f>
        <v>0</v>
      </c>
      <c r="D112" s="22">
        <f>SUM(D113:D145)-D115-D124-D127-D135-D139</f>
        <v>0</v>
      </c>
      <c r="E112" s="23">
        <f t="shared" si="22"/>
        <v>0</v>
      </c>
      <c r="F112" s="24">
        <f t="shared" si="23"/>
        <v>0</v>
      </c>
      <c r="G112" s="22">
        <f>SUM(G113:G145)-G115-G124-G127-G135-G139</f>
        <v>0</v>
      </c>
      <c r="H112" s="25">
        <f t="shared" si="20"/>
        <v>0</v>
      </c>
      <c r="I112" s="24">
        <f t="shared" si="21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5">
        <v>212040101</v>
      </c>
      <c r="B113" s="31" t="s">
        <v>99</v>
      </c>
      <c r="C113" s="22"/>
      <c r="D113" s="22"/>
      <c r="E113" s="23">
        <f t="shared" si="22"/>
        <v>0</v>
      </c>
      <c r="F113" s="24">
        <f t="shared" si="23"/>
        <v>0</v>
      </c>
      <c r="G113" s="22"/>
      <c r="H113" s="25">
        <f t="shared" si="20"/>
        <v>0</v>
      </c>
      <c r="I113" s="24">
        <f t="shared" si="21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1" t="s">
        <v>100</v>
      </c>
      <c r="C114" s="22"/>
      <c r="D114" s="22"/>
      <c r="E114" s="23">
        <f t="shared" si="22"/>
        <v>0</v>
      </c>
      <c r="F114" s="24">
        <f t="shared" si="23"/>
        <v>0</v>
      </c>
      <c r="G114" s="22"/>
      <c r="H114" s="25">
        <f t="shared" si="20"/>
        <v>0</v>
      </c>
      <c r="I114" s="24">
        <f t="shared" si="21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5">
        <v>212040104</v>
      </c>
      <c r="B115" s="31" t="s">
        <v>101</v>
      </c>
      <c r="C115" s="22">
        <f>SUM(C116:C117)</f>
        <v>0</v>
      </c>
      <c r="D115" s="22">
        <f>SUM(D116:D117)</f>
        <v>0</v>
      </c>
      <c r="E115" s="23">
        <f t="shared" si="22"/>
        <v>0</v>
      </c>
      <c r="F115" s="24">
        <f t="shared" si="23"/>
        <v>0</v>
      </c>
      <c r="G115" s="22">
        <f>SUM(G116:G117)</f>
        <v>0</v>
      </c>
      <c r="H115" s="25">
        <f t="shared" si="20"/>
        <v>0</v>
      </c>
      <c r="I115" s="24">
        <f t="shared" si="21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5">
        <v>21204010401</v>
      </c>
      <c r="B116" s="31" t="s">
        <v>102</v>
      </c>
      <c r="C116" s="22"/>
      <c r="D116" s="22"/>
      <c r="E116" s="23">
        <f t="shared" si="22"/>
        <v>0</v>
      </c>
      <c r="F116" s="24">
        <f t="shared" si="23"/>
        <v>0</v>
      </c>
      <c r="G116" s="22"/>
      <c r="H116" s="25">
        <f t="shared" si="20"/>
        <v>0</v>
      </c>
      <c r="I116" s="24">
        <f t="shared" si="21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1" t="s">
        <v>103</v>
      </c>
      <c r="C117" s="22"/>
      <c r="D117" s="22"/>
      <c r="E117" s="23">
        <f t="shared" si="22"/>
        <v>0</v>
      </c>
      <c r="F117" s="24">
        <f t="shared" si="23"/>
        <v>0</v>
      </c>
      <c r="G117" s="22"/>
      <c r="H117" s="25">
        <f t="shared" si="20"/>
        <v>0</v>
      </c>
      <c r="I117" s="24">
        <f t="shared" si="21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1" t="s">
        <v>104</v>
      </c>
      <c r="C118" s="22"/>
      <c r="D118" s="22"/>
      <c r="E118" s="23">
        <f t="shared" si="22"/>
        <v>0</v>
      </c>
      <c r="F118" s="24">
        <f t="shared" si="23"/>
        <v>0</v>
      </c>
      <c r="G118" s="22"/>
      <c r="H118" s="25">
        <f t="shared" si="20"/>
        <v>0</v>
      </c>
      <c r="I118" s="24">
        <f t="shared" si="21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5">
        <v>212040106</v>
      </c>
      <c r="B119" s="31" t="s">
        <v>105</v>
      </c>
      <c r="C119" s="22"/>
      <c r="D119" s="22"/>
      <c r="E119" s="23">
        <f t="shared" si="22"/>
        <v>0</v>
      </c>
      <c r="F119" s="24">
        <f t="shared" si="23"/>
        <v>0</v>
      </c>
      <c r="G119" s="22"/>
      <c r="H119" s="25">
        <f t="shared" si="20"/>
        <v>0</v>
      </c>
      <c r="I119" s="24">
        <f t="shared" si="21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1" t="s">
        <v>106</v>
      </c>
      <c r="C120" s="22"/>
      <c r="D120" s="22"/>
      <c r="E120" s="23">
        <f t="shared" si="22"/>
        <v>0</v>
      </c>
      <c r="F120" s="24">
        <f t="shared" si="23"/>
        <v>0</v>
      </c>
      <c r="G120" s="22"/>
      <c r="H120" s="25">
        <f t="shared" si="20"/>
        <v>0</v>
      </c>
      <c r="I120" s="24">
        <f t="shared" si="21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5">
        <v>212040108</v>
      </c>
      <c r="B121" s="31" t="s">
        <v>107</v>
      </c>
      <c r="C121" s="22"/>
      <c r="D121" s="22"/>
      <c r="E121" s="23">
        <f t="shared" si="22"/>
        <v>0</v>
      </c>
      <c r="F121" s="24">
        <f t="shared" si="23"/>
        <v>0</v>
      </c>
      <c r="G121" s="22"/>
      <c r="H121" s="25">
        <f t="shared" si="20"/>
        <v>0</v>
      </c>
      <c r="I121" s="24">
        <f t="shared" si="21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1" t="s">
        <v>108</v>
      </c>
      <c r="C122" s="22"/>
      <c r="D122" s="22"/>
      <c r="E122" s="23">
        <f t="shared" si="22"/>
        <v>0</v>
      </c>
      <c r="F122" s="24">
        <f t="shared" si="23"/>
        <v>0</v>
      </c>
      <c r="G122" s="22"/>
      <c r="H122" s="25">
        <f t="shared" si="20"/>
        <v>0</v>
      </c>
      <c r="I122" s="24">
        <f t="shared" si="21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5">
        <v>212040110</v>
      </c>
      <c r="B123" s="31" t="s">
        <v>109</v>
      </c>
      <c r="C123" s="22"/>
      <c r="D123" s="22"/>
      <c r="E123" s="23">
        <f t="shared" si="22"/>
        <v>0</v>
      </c>
      <c r="F123" s="24">
        <f t="shared" si="23"/>
        <v>0</v>
      </c>
      <c r="G123" s="22"/>
      <c r="H123" s="25">
        <f t="shared" si="20"/>
        <v>0</v>
      </c>
      <c r="I123" s="24">
        <f t="shared" si="21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5">
        <v>212040111</v>
      </c>
      <c r="B124" s="31" t="s">
        <v>110</v>
      </c>
      <c r="C124" s="22">
        <f>SUM(C125:C126)</f>
        <v>0</v>
      </c>
      <c r="D124" s="22">
        <f>SUM(D125:D126)</f>
        <v>0</v>
      </c>
      <c r="E124" s="23">
        <f t="shared" si="22"/>
        <v>0</v>
      </c>
      <c r="F124" s="24">
        <f t="shared" si="23"/>
        <v>0</v>
      </c>
      <c r="G124" s="22">
        <f>SUM(G125:G126)</f>
        <v>0</v>
      </c>
      <c r="H124" s="25">
        <f t="shared" si="20"/>
        <v>0</v>
      </c>
      <c r="I124" s="24">
        <f t="shared" si="21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5">
        <v>21204011101</v>
      </c>
      <c r="B125" s="31" t="s">
        <v>111</v>
      </c>
      <c r="C125" s="22"/>
      <c r="D125" s="22"/>
      <c r="E125" s="23">
        <f t="shared" si="22"/>
        <v>0</v>
      </c>
      <c r="F125" s="24">
        <f t="shared" si="23"/>
        <v>0</v>
      </c>
      <c r="G125" s="22"/>
      <c r="H125" s="25">
        <f t="shared" si="20"/>
        <v>0</v>
      </c>
      <c r="I125" s="24">
        <f t="shared" si="21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1" t="s">
        <v>112</v>
      </c>
      <c r="C126" s="22"/>
      <c r="D126" s="22"/>
      <c r="E126" s="23">
        <f t="shared" si="22"/>
        <v>0</v>
      </c>
      <c r="F126" s="24">
        <f t="shared" si="23"/>
        <v>0</v>
      </c>
      <c r="G126" s="22"/>
      <c r="H126" s="25">
        <f t="shared" si="20"/>
        <v>0</v>
      </c>
      <c r="I126" s="24">
        <f t="shared" si="21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5">
        <v>212040112</v>
      </c>
      <c r="B127" s="31" t="s">
        <v>113</v>
      </c>
      <c r="C127" s="22">
        <f>SUM(C128:C129)</f>
        <v>0</v>
      </c>
      <c r="D127" s="22">
        <f>SUM(D128:D129)</f>
        <v>0</v>
      </c>
      <c r="E127" s="23">
        <f t="shared" si="22"/>
        <v>0</v>
      </c>
      <c r="F127" s="24">
        <f t="shared" si="23"/>
        <v>0</v>
      </c>
      <c r="G127" s="22">
        <f>SUM(G128:G129)</f>
        <v>0</v>
      </c>
      <c r="H127" s="25">
        <f t="shared" si="20"/>
        <v>0</v>
      </c>
      <c r="I127" s="24">
        <f t="shared" si="21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5">
        <v>21204011201</v>
      </c>
      <c r="B128" s="31" t="s">
        <v>114</v>
      </c>
      <c r="C128" s="22"/>
      <c r="D128" s="22"/>
      <c r="E128" s="23">
        <f t="shared" si="22"/>
        <v>0</v>
      </c>
      <c r="F128" s="24">
        <f t="shared" si="23"/>
        <v>0</v>
      </c>
      <c r="G128" s="22"/>
      <c r="H128" s="25">
        <f t="shared" si="20"/>
        <v>0</v>
      </c>
      <c r="I128" s="24">
        <f t="shared" si="21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5">
        <v>21204011202</v>
      </c>
      <c r="B129" s="31" t="s">
        <v>115</v>
      </c>
      <c r="C129" s="22"/>
      <c r="D129" s="22"/>
      <c r="E129" s="23">
        <f t="shared" si="22"/>
        <v>0</v>
      </c>
      <c r="F129" s="24">
        <f t="shared" si="23"/>
        <v>0</v>
      </c>
      <c r="G129" s="22"/>
      <c r="H129" s="25">
        <f t="shared" si="20"/>
        <v>0</v>
      </c>
      <c r="I129" s="24">
        <f t="shared" si="21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1" t="s">
        <v>116</v>
      </c>
      <c r="C130" s="22"/>
      <c r="D130" s="22"/>
      <c r="E130" s="23">
        <f t="shared" si="22"/>
        <v>0</v>
      </c>
      <c r="F130" s="24">
        <f t="shared" si="23"/>
        <v>0</v>
      </c>
      <c r="G130" s="22"/>
      <c r="H130" s="25">
        <f t="shared" si="20"/>
        <v>0</v>
      </c>
      <c r="I130" s="24">
        <f t="shared" si="21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1" t="s">
        <v>117</v>
      </c>
      <c r="C131" s="22"/>
      <c r="D131" s="22"/>
      <c r="E131" s="23">
        <f t="shared" si="22"/>
        <v>0</v>
      </c>
      <c r="F131" s="24">
        <f t="shared" si="23"/>
        <v>0</v>
      </c>
      <c r="G131" s="22"/>
      <c r="H131" s="25">
        <f t="shared" si="20"/>
        <v>0</v>
      </c>
      <c r="I131" s="24">
        <f t="shared" si="21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1" t="s">
        <v>118</v>
      </c>
      <c r="C132" s="22"/>
      <c r="D132" s="22"/>
      <c r="E132" s="23">
        <f t="shared" si="22"/>
        <v>0</v>
      </c>
      <c r="F132" s="24">
        <f t="shared" si="23"/>
        <v>0</v>
      </c>
      <c r="G132" s="22"/>
      <c r="H132" s="25">
        <f t="shared" si="20"/>
        <v>0</v>
      </c>
      <c r="I132" s="24">
        <f t="shared" si="21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1" t="s">
        <v>119</v>
      </c>
      <c r="C133" s="22"/>
      <c r="D133" s="22"/>
      <c r="E133" s="23">
        <f t="shared" si="22"/>
        <v>0</v>
      </c>
      <c r="F133" s="24">
        <f t="shared" si="23"/>
        <v>0</v>
      </c>
      <c r="G133" s="22"/>
      <c r="H133" s="25">
        <f t="shared" si="20"/>
        <v>0</v>
      </c>
      <c r="I133" s="24">
        <f t="shared" si="21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5">
        <v>212040117</v>
      </c>
      <c r="B134" s="31" t="s">
        <v>120</v>
      </c>
      <c r="C134" s="22"/>
      <c r="D134" s="22"/>
      <c r="E134" s="23">
        <f t="shared" si="22"/>
        <v>0</v>
      </c>
      <c r="F134" s="24">
        <f t="shared" si="23"/>
        <v>0</v>
      </c>
      <c r="G134" s="22"/>
      <c r="H134" s="25">
        <f t="shared" si="20"/>
        <v>0</v>
      </c>
      <c r="I134" s="24">
        <f t="shared" si="21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5">
        <v>212040118</v>
      </c>
      <c r="B135" s="31" t="s">
        <v>121</v>
      </c>
      <c r="C135" s="22">
        <f>SUM(C136:C144)-C139</f>
        <v>0</v>
      </c>
      <c r="D135" s="22">
        <f>SUM(D136:D144)-D139</f>
        <v>0</v>
      </c>
      <c r="E135" s="23">
        <f t="shared" si="22"/>
        <v>0</v>
      </c>
      <c r="F135" s="24">
        <f t="shared" si="23"/>
        <v>0</v>
      </c>
      <c r="G135" s="22">
        <f>SUM(G136:G144)-G139</f>
        <v>0</v>
      </c>
      <c r="H135" s="25">
        <f t="shared" si="20"/>
        <v>0</v>
      </c>
      <c r="I135" s="24">
        <f t="shared" si="21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5">
        <v>21204011801</v>
      </c>
      <c r="B136" s="31" t="s">
        <v>122</v>
      </c>
      <c r="C136" s="22"/>
      <c r="D136" s="22"/>
      <c r="E136" s="23">
        <f t="shared" si="22"/>
        <v>0</v>
      </c>
      <c r="F136" s="24">
        <f t="shared" si="23"/>
        <v>0</v>
      </c>
      <c r="G136" s="22"/>
      <c r="H136" s="25">
        <f t="shared" si="20"/>
        <v>0</v>
      </c>
      <c r="I136" s="24">
        <f t="shared" si="21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5">
        <v>21204011802</v>
      </c>
      <c r="B137" s="31" t="s">
        <v>107</v>
      </c>
      <c r="C137" s="22"/>
      <c r="D137" s="22"/>
      <c r="E137" s="23">
        <f t="shared" si="22"/>
        <v>0</v>
      </c>
      <c r="F137" s="24">
        <f t="shared" si="23"/>
        <v>0</v>
      </c>
      <c r="G137" s="22"/>
      <c r="H137" s="25">
        <f t="shared" si="20"/>
        <v>0</v>
      </c>
      <c r="I137" s="24">
        <f t="shared" si="21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5">
        <v>21204011803</v>
      </c>
      <c r="B138" s="31" t="s">
        <v>123</v>
      </c>
      <c r="C138" s="22"/>
      <c r="D138" s="22"/>
      <c r="E138" s="23">
        <f t="shared" si="22"/>
        <v>0</v>
      </c>
      <c r="F138" s="24">
        <f t="shared" si="23"/>
        <v>0</v>
      </c>
      <c r="G138" s="22"/>
      <c r="H138" s="25">
        <f t="shared" si="20"/>
        <v>0</v>
      </c>
      <c r="I138" s="24">
        <f t="shared" si="21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5">
        <v>21204011804</v>
      </c>
      <c r="B139" s="31" t="s">
        <v>110</v>
      </c>
      <c r="C139" s="22">
        <f>SUM(C140:C141)</f>
        <v>0</v>
      </c>
      <c r="D139" s="22">
        <f>SUM(D140:D141)</f>
        <v>0</v>
      </c>
      <c r="E139" s="23">
        <f t="shared" si="22"/>
        <v>0</v>
      </c>
      <c r="F139" s="24">
        <f t="shared" si="23"/>
        <v>0</v>
      </c>
      <c r="G139" s="22">
        <f>SUM(G140:G141)</f>
        <v>0</v>
      </c>
      <c r="H139" s="25">
        <f t="shared" si="20"/>
        <v>0</v>
      </c>
      <c r="I139" s="24">
        <f t="shared" si="21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5">
        <v>212040118041</v>
      </c>
      <c r="B140" s="31" t="s">
        <v>111</v>
      </c>
      <c r="C140" s="22"/>
      <c r="D140" s="22"/>
      <c r="E140" s="23">
        <f t="shared" si="22"/>
        <v>0</v>
      </c>
      <c r="F140" s="24">
        <f t="shared" si="23"/>
        <v>0</v>
      </c>
      <c r="G140" s="22"/>
      <c r="H140" s="25">
        <f t="shared" si="20"/>
        <v>0</v>
      </c>
      <c r="I140" s="24">
        <f t="shared" si="21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1" t="s">
        <v>112</v>
      </c>
      <c r="C141" s="22"/>
      <c r="D141" s="22"/>
      <c r="E141" s="23">
        <f t="shared" si="22"/>
        <v>0</v>
      </c>
      <c r="F141" s="24">
        <f t="shared" si="23"/>
        <v>0</v>
      </c>
      <c r="G141" s="22"/>
      <c r="H141" s="25">
        <f t="shared" si="20"/>
        <v>0</v>
      </c>
      <c r="I141" s="24">
        <f t="shared" si="21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1" t="s">
        <v>118</v>
      </c>
      <c r="C142" s="22"/>
      <c r="D142" s="22"/>
      <c r="E142" s="23">
        <f t="shared" si="22"/>
        <v>0</v>
      </c>
      <c r="F142" s="24">
        <f t="shared" si="23"/>
        <v>0</v>
      </c>
      <c r="G142" s="22"/>
      <c r="H142" s="25">
        <f t="shared" si="20"/>
        <v>0</v>
      </c>
      <c r="I142" s="24">
        <f t="shared" si="21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5">
        <v>21204011806</v>
      </c>
      <c r="B143" s="31" t="s">
        <v>119</v>
      </c>
      <c r="C143" s="22"/>
      <c r="D143" s="22"/>
      <c r="E143" s="23">
        <f t="shared" si="22"/>
        <v>0</v>
      </c>
      <c r="F143" s="24">
        <f t="shared" si="23"/>
        <v>0</v>
      </c>
      <c r="G143" s="22"/>
      <c r="H143" s="25">
        <f t="shared" si="20"/>
        <v>0</v>
      </c>
      <c r="I143" s="24">
        <f t="shared" si="21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5">
        <v>21204011807</v>
      </c>
      <c r="B144" s="31" t="s">
        <v>120</v>
      </c>
      <c r="C144" s="22"/>
      <c r="D144" s="22"/>
      <c r="E144" s="23">
        <f t="shared" si="22"/>
        <v>0</v>
      </c>
      <c r="F144" s="24">
        <f t="shared" si="23"/>
        <v>0</v>
      </c>
      <c r="G144" s="22"/>
      <c r="H144" s="25">
        <f t="shared" si="20"/>
        <v>0</v>
      </c>
      <c r="I144" s="24">
        <f t="shared" si="21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1" t="s">
        <v>124</v>
      </c>
      <c r="C145" s="22"/>
      <c r="D145" s="22"/>
      <c r="E145" s="23">
        <f>SUM(C145:D145)</f>
        <v>0</v>
      </c>
      <c r="F145" s="24">
        <f t="shared" si="23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22"/>
        <v>0</v>
      </c>
      <c r="F146" s="24">
        <f t="shared" si="23"/>
        <v>0</v>
      </c>
      <c r="G146" s="22"/>
      <c r="H146" s="25">
        <f t="shared" si="20"/>
        <v>0</v>
      </c>
      <c r="I146" s="24">
        <f t="shared" si="21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125</v>
      </c>
      <c r="C147" s="22"/>
      <c r="D147" s="22"/>
      <c r="E147" s="23">
        <f t="shared" si="22"/>
        <v>0</v>
      </c>
      <c r="F147" s="24">
        <f t="shared" si="23"/>
        <v>0</v>
      </c>
      <c r="G147" s="22"/>
      <c r="H147" s="25">
        <f t="shared" si="20"/>
        <v>0</v>
      </c>
      <c r="I147" s="24">
        <f t="shared" si="21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126</v>
      </c>
      <c r="C148" s="22">
        <f>SUM(C149:C150)</f>
        <v>0</v>
      </c>
      <c r="D148" s="22">
        <f>SUM(D149:D150)</f>
        <v>0</v>
      </c>
      <c r="E148" s="23">
        <f t="shared" si="22"/>
        <v>0</v>
      </c>
      <c r="F148" s="24">
        <f t="shared" si="23"/>
        <v>0</v>
      </c>
      <c r="G148" s="22">
        <f>SUM(G149:G150)</f>
        <v>0</v>
      </c>
      <c r="H148" s="25">
        <f t="shared" si="20"/>
        <v>0</v>
      </c>
      <c r="I148" s="24">
        <f t="shared" si="21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127</v>
      </c>
      <c r="C149" s="22"/>
      <c r="D149" s="22"/>
      <c r="E149" s="23">
        <f t="shared" si="22"/>
        <v>0</v>
      </c>
      <c r="F149" s="24">
        <f t="shared" si="23"/>
        <v>0</v>
      </c>
      <c r="G149" s="22"/>
      <c r="H149" s="25">
        <f t="shared" si="20"/>
        <v>0</v>
      </c>
      <c r="I149" s="24">
        <f t="shared" si="21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128</v>
      </c>
      <c r="C150" s="22"/>
      <c r="D150" s="22"/>
      <c r="E150" s="23">
        <f t="shared" si="22"/>
        <v>0</v>
      </c>
      <c r="F150" s="24">
        <f t="shared" si="23"/>
        <v>0</v>
      </c>
      <c r="G150" s="22"/>
      <c r="H150" s="25">
        <f t="shared" si="20"/>
        <v>0</v>
      </c>
      <c r="I150" s="24">
        <f t="shared" si="21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129</v>
      </c>
      <c r="C151" s="22"/>
      <c r="D151" s="22"/>
      <c r="E151" s="23">
        <f t="shared" si="22"/>
        <v>0</v>
      </c>
      <c r="F151" s="24">
        <f t="shared" si="23"/>
        <v>0</v>
      </c>
      <c r="G151" s="22"/>
      <c r="H151" s="25">
        <f t="shared" si="20"/>
        <v>0</v>
      </c>
      <c r="I151" s="24">
        <f t="shared" si="21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130</v>
      </c>
      <c r="C152" s="22"/>
      <c r="D152" s="22"/>
      <c r="E152" s="23">
        <f t="shared" si="22"/>
        <v>0</v>
      </c>
      <c r="F152" s="24">
        <f t="shared" si="23"/>
        <v>0</v>
      </c>
      <c r="G152" s="22"/>
      <c r="H152" s="25">
        <f t="shared" si="20"/>
        <v>0</v>
      </c>
      <c r="I152" s="24">
        <f t="shared" si="21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131</v>
      </c>
      <c r="C153" s="22">
        <f>SUM(C155:C162)</f>
        <v>0</v>
      </c>
      <c r="D153" s="22">
        <f>SUM(D155:D162)</f>
        <v>0</v>
      </c>
      <c r="E153" s="23">
        <f t="shared" si="22"/>
        <v>0</v>
      </c>
      <c r="F153" s="24">
        <f t="shared" si="23"/>
        <v>0</v>
      </c>
      <c r="G153" s="22">
        <f>SUM(G155:G162)</f>
        <v>0</v>
      </c>
      <c r="H153" s="25">
        <f t="shared" si="20"/>
        <v>0</v>
      </c>
      <c r="I153" s="24">
        <f t="shared" si="21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1" t="s">
        <v>132</v>
      </c>
      <c r="C154" s="22">
        <f>SUM(C155:C160)</f>
        <v>0</v>
      </c>
      <c r="D154" s="22">
        <f>SUM(D155:D160)</f>
        <v>0</v>
      </c>
      <c r="E154" s="23">
        <f t="shared" si="22"/>
        <v>0</v>
      </c>
      <c r="F154" s="24">
        <f t="shared" si="23"/>
        <v>0</v>
      </c>
      <c r="G154" s="22">
        <f>SUM(G155:G160)</f>
        <v>0</v>
      </c>
      <c r="H154" s="25">
        <f t="shared" si="20"/>
        <v>0</v>
      </c>
      <c r="I154" s="24">
        <f t="shared" si="21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5">
        <v>21204990101</v>
      </c>
      <c r="B155" s="31" t="s">
        <v>133</v>
      </c>
      <c r="C155" s="22"/>
      <c r="D155" s="22"/>
      <c r="E155" s="23">
        <f t="shared" si="22"/>
        <v>0</v>
      </c>
      <c r="F155" s="24">
        <f t="shared" si="23"/>
        <v>0</v>
      </c>
      <c r="G155" s="22"/>
      <c r="H155" s="25">
        <f t="shared" si="20"/>
        <v>0</v>
      </c>
      <c r="I155" s="24">
        <f t="shared" si="21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1" t="s">
        <v>134</v>
      </c>
      <c r="C156" s="22"/>
      <c r="D156" s="22"/>
      <c r="E156" s="23">
        <f t="shared" si="22"/>
        <v>0</v>
      </c>
      <c r="F156" s="24">
        <f t="shared" si="23"/>
        <v>0</v>
      </c>
      <c r="G156" s="22"/>
      <c r="H156" s="25">
        <f t="shared" si="20"/>
        <v>0</v>
      </c>
      <c r="I156" s="24">
        <f t="shared" si="21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1" t="s">
        <v>135</v>
      </c>
      <c r="C157" s="22"/>
      <c r="D157" s="22"/>
      <c r="E157" s="23">
        <f t="shared" si="22"/>
        <v>0</v>
      </c>
      <c r="F157" s="24">
        <f t="shared" si="23"/>
        <v>0</v>
      </c>
      <c r="G157" s="22"/>
      <c r="H157" s="25">
        <f t="shared" si="20"/>
        <v>0</v>
      </c>
      <c r="I157" s="24">
        <f t="shared" si="21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1" t="s">
        <v>136</v>
      </c>
      <c r="C158" s="22"/>
      <c r="D158" s="22"/>
      <c r="E158" s="23">
        <f t="shared" si="22"/>
        <v>0</v>
      </c>
      <c r="F158" s="24">
        <f t="shared" si="23"/>
        <v>0</v>
      </c>
      <c r="G158" s="22"/>
      <c r="H158" s="25">
        <f t="shared" si="20"/>
        <v>0</v>
      </c>
      <c r="I158" s="24">
        <f t="shared" si="21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1" t="s">
        <v>137</v>
      </c>
      <c r="C159" s="22"/>
      <c r="D159" s="22"/>
      <c r="E159" s="23">
        <f t="shared" si="22"/>
        <v>0</v>
      </c>
      <c r="F159" s="24">
        <f t="shared" si="23"/>
        <v>0</v>
      </c>
      <c r="G159" s="22"/>
      <c r="H159" s="25">
        <f t="shared" si="20"/>
        <v>0</v>
      </c>
      <c r="I159" s="24">
        <f t="shared" si="21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138</v>
      </c>
      <c r="C160" s="22"/>
      <c r="D160" s="22"/>
      <c r="E160" s="23">
        <f>SUM(C160:D160)</f>
        <v>0</v>
      </c>
      <c r="F160" s="24">
        <f t="shared" si="23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1" t="s">
        <v>139</v>
      </c>
      <c r="C161" s="22"/>
      <c r="D161" s="22"/>
      <c r="E161" s="23">
        <f t="shared" si="22"/>
        <v>0</v>
      </c>
      <c r="F161" s="24">
        <f t="shared" si="23"/>
        <v>0</v>
      </c>
      <c r="G161" s="22"/>
      <c r="H161" s="25">
        <f t="shared" ref="H161:H228" si="29">IF(OR(G161=0,E161=0),0,G161/E161)*100</f>
        <v>0</v>
      </c>
      <c r="I161" s="24">
        <f t="shared" si="21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1" t="s">
        <v>140</v>
      </c>
      <c r="C162" s="22"/>
      <c r="D162" s="22"/>
      <c r="E162" s="23">
        <f>SUM(C162:D162)</f>
        <v>0</v>
      </c>
      <c r="F162" s="24">
        <f t="shared" si="23"/>
        <v>0</v>
      </c>
      <c r="G162" s="22"/>
      <c r="H162" s="25">
        <f t="shared" si="29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141</v>
      </c>
      <c r="C163" s="22">
        <f>SUM(C165:C171)</f>
        <v>0</v>
      </c>
      <c r="D163" s="22">
        <f>SUM(D165:D171)</f>
        <v>0</v>
      </c>
      <c r="E163" s="23">
        <f t="shared" si="22"/>
        <v>0</v>
      </c>
      <c r="F163" s="24">
        <f t="shared" si="23"/>
        <v>0</v>
      </c>
      <c r="G163" s="22">
        <f>SUM(G165:G171)</f>
        <v>0</v>
      </c>
      <c r="H163" s="25">
        <f t="shared" si="29"/>
        <v>0</v>
      </c>
      <c r="I163" s="24">
        <f t="shared" ref="I163:I214" si="30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142</v>
      </c>
      <c r="C164" s="22">
        <f>SUM(C165:C167)</f>
        <v>0</v>
      </c>
      <c r="D164" s="22">
        <f>SUM(D165:D167)</f>
        <v>0</v>
      </c>
      <c r="E164" s="23">
        <f t="shared" ref="E164:E230" si="31">SUM(C164:D164)</f>
        <v>0</v>
      </c>
      <c r="F164" s="24">
        <f t="shared" ref="F164:F230" si="32">IF(OR(E164=0,E$7=0),0,E164/E$7)*100</f>
        <v>0</v>
      </c>
      <c r="G164" s="22">
        <f>SUM(G165:G167)</f>
        <v>0</v>
      </c>
      <c r="H164" s="25">
        <f t="shared" si="29"/>
        <v>0</v>
      </c>
      <c r="I164" s="24">
        <f t="shared" si="30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143</v>
      </c>
      <c r="C165" s="22"/>
      <c r="D165" s="22"/>
      <c r="E165" s="23">
        <f t="shared" si="31"/>
        <v>0</v>
      </c>
      <c r="F165" s="24">
        <f t="shared" si="32"/>
        <v>0</v>
      </c>
      <c r="G165" s="22"/>
      <c r="H165" s="25">
        <f t="shared" si="29"/>
        <v>0</v>
      </c>
      <c r="I165" s="24">
        <f t="shared" si="30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144</v>
      </c>
      <c r="C166" s="22"/>
      <c r="D166" s="22"/>
      <c r="E166" s="23">
        <f t="shared" si="31"/>
        <v>0</v>
      </c>
      <c r="F166" s="24">
        <f t="shared" si="32"/>
        <v>0</v>
      </c>
      <c r="G166" s="22"/>
      <c r="H166" s="25">
        <f t="shared" si="29"/>
        <v>0</v>
      </c>
      <c r="I166" s="24">
        <f t="shared" si="30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4" t="s">
        <v>145</v>
      </c>
      <c r="C167" s="22"/>
      <c r="D167" s="22"/>
      <c r="E167" s="23">
        <f t="shared" si="31"/>
        <v>0</v>
      </c>
      <c r="F167" s="24">
        <f t="shared" si="32"/>
        <v>0</v>
      </c>
      <c r="G167" s="22"/>
      <c r="H167" s="25">
        <f t="shared" si="29"/>
        <v>0</v>
      </c>
      <c r="I167" s="24">
        <f t="shared" si="30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146</v>
      </c>
      <c r="C168" s="22"/>
      <c r="D168" s="22"/>
      <c r="E168" s="23">
        <f t="shared" si="31"/>
        <v>0</v>
      </c>
      <c r="F168" s="24">
        <f t="shared" si="32"/>
        <v>0</v>
      </c>
      <c r="G168" s="22"/>
      <c r="H168" s="25">
        <f t="shared" si="29"/>
        <v>0</v>
      </c>
      <c r="I168" s="24">
        <f t="shared" si="30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147</v>
      </c>
      <c r="C169" s="22"/>
      <c r="D169" s="22"/>
      <c r="E169" s="23">
        <f t="shared" si="31"/>
        <v>0</v>
      </c>
      <c r="F169" s="24">
        <f t="shared" si="32"/>
        <v>0</v>
      </c>
      <c r="G169" s="22"/>
      <c r="H169" s="25">
        <f t="shared" si="29"/>
        <v>0</v>
      </c>
      <c r="I169" s="24">
        <f t="shared" si="30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148</v>
      </c>
      <c r="C170" s="22"/>
      <c r="D170" s="22"/>
      <c r="E170" s="23">
        <f t="shared" si="31"/>
        <v>0</v>
      </c>
      <c r="F170" s="24">
        <f t="shared" si="32"/>
        <v>0</v>
      </c>
      <c r="G170" s="22"/>
      <c r="H170" s="25">
        <f t="shared" si="29"/>
        <v>0</v>
      </c>
      <c r="I170" s="24">
        <f t="shared" si="30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149</v>
      </c>
      <c r="C171" s="22"/>
      <c r="D171" s="22"/>
      <c r="E171" s="23">
        <f t="shared" si="31"/>
        <v>0</v>
      </c>
      <c r="F171" s="24">
        <f t="shared" si="32"/>
        <v>0</v>
      </c>
      <c r="G171" s="22"/>
      <c r="H171" s="25">
        <f t="shared" si="29"/>
        <v>0</v>
      </c>
      <c r="I171" s="24">
        <f t="shared" si="30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74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31"/>
        <v>0</v>
      </c>
      <c r="F172" s="24">
        <f t="shared" si="32"/>
        <v>0</v>
      </c>
      <c r="G172" s="22">
        <f>SUM(G173:G182)+G185+G186+G189+G192+G193+G196+G199+G203</f>
        <v>0</v>
      </c>
      <c r="H172" s="25">
        <f t="shared" si="29"/>
        <v>0</v>
      </c>
      <c r="I172" s="24">
        <f t="shared" si="30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150</v>
      </c>
      <c r="C173" s="22"/>
      <c r="D173" s="22"/>
      <c r="E173" s="23">
        <f t="shared" si="31"/>
        <v>0</v>
      </c>
      <c r="F173" s="24">
        <f t="shared" si="32"/>
        <v>0</v>
      </c>
      <c r="G173" s="22"/>
      <c r="H173" s="25">
        <f t="shared" si="29"/>
        <v>0</v>
      </c>
      <c r="I173" s="24">
        <f t="shared" si="30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151</v>
      </c>
      <c r="C174" s="22"/>
      <c r="D174" s="22"/>
      <c r="E174" s="23">
        <f t="shared" si="31"/>
        <v>0</v>
      </c>
      <c r="F174" s="24">
        <f t="shared" si="32"/>
        <v>0</v>
      </c>
      <c r="G174" s="22"/>
      <c r="H174" s="25">
        <f t="shared" si="29"/>
        <v>0</v>
      </c>
      <c r="I174" s="24">
        <f t="shared" si="30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152</v>
      </c>
      <c r="C175" s="22"/>
      <c r="D175" s="22"/>
      <c r="E175" s="23">
        <f t="shared" si="31"/>
        <v>0</v>
      </c>
      <c r="F175" s="24">
        <f t="shared" si="32"/>
        <v>0</v>
      </c>
      <c r="G175" s="22"/>
      <c r="H175" s="25">
        <f t="shared" si="29"/>
        <v>0</v>
      </c>
      <c r="I175" s="24">
        <f t="shared" si="30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153</v>
      </c>
      <c r="C176" s="22"/>
      <c r="D176" s="22"/>
      <c r="E176" s="23">
        <f t="shared" si="31"/>
        <v>0</v>
      </c>
      <c r="F176" s="24">
        <f t="shared" si="32"/>
        <v>0</v>
      </c>
      <c r="G176" s="22"/>
      <c r="H176" s="25">
        <f t="shared" si="29"/>
        <v>0</v>
      </c>
      <c r="I176" s="24">
        <f t="shared" si="30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154</v>
      </c>
      <c r="C177" s="22"/>
      <c r="D177" s="22"/>
      <c r="E177" s="23">
        <f t="shared" si="31"/>
        <v>0</v>
      </c>
      <c r="F177" s="24">
        <f t="shared" si="32"/>
        <v>0</v>
      </c>
      <c r="G177" s="22"/>
      <c r="H177" s="25">
        <f t="shared" si="29"/>
        <v>0</v>
      </c>
      <c r="I177" s="24">
        <f t="shared" si="30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155</v>
      </c>
      <c r="C178" s="22"/>
      <c r="D178" s="22"/>
      <c r="E178" s="23">
        <f t="shared" si="31"/>
        <v>0</v>
      </c>
      <c r="F178" s="24">
        <f t="shared" si="32"/>
        <v>0</v>
      </c>
      <c r="G178" s="22"/>
      <c r="H178" s="25">
        <f t="shared" si="29"/>
        <v>0</v>
      </c>
      <c r="I178" s="24">
        <f t="shared" si="30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31"/>
        <v>0</v>
      </c>
      <c r="F179" s="24">
        <f t="shared" si="32"/>
        <v>0</v>
      </c>
      <c r="G179" s="22"/>
      <c r="H179" s="25">
        <f t="shared" si="29"/>
        <v>0</v>
      </c>
      <c r="I179" s="24">
        <f t="shared" si="30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31"/>
        <v>0</v>
      </c>
      <c r="F180" s="24">
        <f t="shared" si="32"/>
        <v>0</v>
      </c>
      <c r="G180" s="22"/>
      <c r="H180" s="25">
        <f t="shared" si="29"/>
        <v>0</v>
      </c>
      <c r="I180" s="24">
        <f t="shared" si="30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156</v>
      </c>
      <c r="C181" s="22"/>
      <c r="D181" s="22"/>
      <c r="E181" s="23">
        <f t="shared" si="31"/>
        <v>0</v>
      </c>
      <c r="F181" s="24">
        <f t="shared" si="32"/>
        <v>0</v>
      </c>
      <c r="G181" s="22"/>
      <c r="H181" s="25">
        <f t="shared" si="29"/>
        <v>0</v>
      </c>
      <c r="I181" s="24">
        <f t="shared" si="30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157</v>
      </c>
      <c r="C182" s="22">
        <f>SUM(C183:C184)</f>
        <v>0</v>
      </c>
      <c r="D182" s="22">
        <f>SUM(D183:D184)</f>
        <v>0</v>
      </c>
      <c r="E182" s="23">
        <f t="shared" si="31"/>
        <v>0</v>
      </c>
      <c r="F182" s="24">
        <f t="shared" si="32"/>
        <v>0</v>
      </c>
      <c r="G182" s="22">
        <f>SUM(G183:G184)</f>
        <v>0</v>
      </c>
      <c r="H182" s="25">
        <f t="shared" si="29"/>
        <v>0</v>
      </c>
      <c r="I182" s="24">
        <f t="shared" si="30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4" t="s">
        <v>158</v>
      </c>
      <c r="C183" s="22"/>
      <c r="D183" s="22"/>
      <c r="E183" s="23">
        <f t="shared" si="31"/>
        <v>0</v>
      </c>
      <c r="F183" s="24">
        <f t="shared" si="32"/>
        <v>0</v>
      </c>
      <c r="G183" s="22"/>
      <c r="H183" s="25">
        <f t="shared" si="29"/>
        <v>0</v>
      </c>
      <c r="I183" s="24">
        <f t="shared" si="30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4" t="s">
        <v>159</v>
      </c>
      <c r="C184" s="22"/>
      <c r="D184" s="22"/>
      <c r="E184" s="23">
        <f t="shared" si="31"/>
        <v>0</v>
      </c>
      <c r="F184" s="24">
        <f t="shared" si="32"/>
        <v>0</v>
      </c>
      <c r="G184" s="22"/>
      <c r="H184" s="25">
        <f t="shared" si="29"/>
        <v>0</v>
      </c>
      <c r="I184" s="24">
        <f t="shared" si="30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160</v>
      </c>
      <c r="C185" s="22"/>
      <c r="D185" s="22"/>
      <c r="E185" s="23">
        <f t="shared" si="31"/>
        <v>0</v>
      </c>
      <c r="F185" s="24">
        <f t="shared" si="32"/>
        <v>0</v>
      </c>
      <c r="G185" s="22"/>
      <c r="H185" s="25">
        <f t="shared" si="29"/>
        <v>0</v>
      </c>
      <c r="I185" s="24">
        <f t="shared" si="30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161</v>
      </c>
      <c r="C186" s="22">
        <f>SUM(C187:C188)</f>
        <v>0</v>
      </c>
      <c r="D186" s="22">
        <f>SUM(D187:D188)</f>
        <v>0</v>
      </c>
      <c r="E186" s="23">
        <f t="shared" si="31"/>
        <v>0</v>
      </c>
      <c r="F186" s="24">
        <f t="shared" si="32"/>
        <v>0</v>
      </c>
      <c r="G186" s="22">
        <f>SUM(G187:G188)</f>
        <v>0</v>
      </c>
      <c r="H186" s="25">
        <f t="shared" si="29"/>
        <v>0</v>
      </c>
      <c r="I186" s="24">
        <f t="shared" si="30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4" t="s">
        <v>162</v>
      </c>
      <c r="C187" s="22"/>
      <c r="D187" s="22"/>
      <c r="E187" s="23">
        <f t="shared" si="31"/>
        <v>0</v>
      </c>
      <c r="F187" s="24">
        <f t="shared" si="32"/>
        <v>0</v>
      </c>
      <c r="G187" s="22"/>
      <c r="H187" s="25">
        <f t="shared" si="29"/>
        <v>0</v>
      </c>
      <c r="I187" s="24">
        <f t="shared" si="30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4" t="s">
        <v>163</v>
      </c>
      <c r="C188" s="22"/>
      <c r="D188" s="22"/>
      <c r="E188" s="23">
        <f t="shared" si="31"/>
        <v>0</v>
      </c>
      <c r="F188" s="24">
        <f t="shared" si="32"/>
        <v>0</v>
      </c>
      <c r="G188" s="22"/>
      <c r="H188" s="25">
        <f t="shared" si="29"/>
        <v>0</v>
      </c>
      <c r="I188" s="24">
        <f t="shared" si="30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164</v>
      </c>
      <c r="C189" s="22">
        <f>SUM(C190:C191)</f>
        <v>0</v>
      </c>
      <c r="D189" s="22">
        <f>SUM(D190:D191)</f>
        <v>0</v>
      </c>
      <c r="E189" s="23">
        <f t="shared" si="31"/>
        <v>0</v>
      </c>
      <c r="F189" s="24">
        <f t="shared" si="32"/>
        <v>0</v>
      </c>
      <c r="G189" s="22">
        <f>SUM(G190:G191)</f>
        <v>0</v>
      </c>
      <c r="H189" s="25">
        <f t="shared" si="29"/>
        <v>0</v>
      </c>
      <c r="I189" s="24">
        <f t="shared" si="30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165</v>
      </c>
      <c r="C190" s="22"/>
      <c r="D190" s="22"/>
      <c r="E190" s="23">
        <f t="shared" si="31"/>
        <v>0</v>
      </c>
      <c r="F190" s="24">
        <f t="shared" si="32"/>
        <v>0</v>
      </c>
      <c r="G190" s="22"/>
      <c r="H190" s="25">
        <f t="shared" si="29"/>
        <v>0</v>
      </c>
      <c r="I190" s="24">
        <f t="shared" si="30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166</v>
      </c>
      <c r="C191" s="22"/>
      <c r="D191" s="22"/>
      <c r="E191" s="23">
        <f t="shared" si="31"/>
        <v>0</v>
      </c>
      <c r="F191" s="24">
        <f t="shared" si="32"/>
        <v>0</v>
      </c>
      <c r="G191" s="22"/>
      <c r="H191" s="25">
        <f t="shared" si="29"/>
        <v>0</v>
      </c>
      <c r="I191" s="24">
        <f t="shared" si="30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167</v>
      </c>
      <c r="C192" s="22"/>
      <c r="D192" s="22"/>
      <c r="E192" s="23">
        <f t="shared" si="31"/>
        <v>0</v>
      </c>
      <c r="F192" s="24">
        <f t="shared" si="32"/>
        <v>0</v>
      </c>
      <c r="G192" s="22"/>
      <c r="H192" s="25">
        <f t="shared" si="29"/>
        <v>0</v>
      </c>
      <c r="I192" s="24">
        <f t="shared" si="30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168</v>
      </c>
      <c r="C193" s="22">
        <f>SUM(C194:C195)</f>
        <v>0</v>
      </c>
      <c r="D193" s="22">
        <f>SUM(D194:D195)</f>
        <v>0</v>
      </c>
      <c r="E193" s="23">
        <f t="shared" si="31"/>
        <v>0</v>
      </c>
      <c r="F193" s="24">
        <f t="shared" si="32"/>
        <v>0</v>
      </c>
      <c r="G193" s="22">
        <f>SUM(G194:G195)</f>
        <v>0</v>
      </c>
      <c r="H193" s="25">
        <f t="shared" si="29"/>
        <v>0</v>
      </c>
      <c r="I193" s="24">
        <f t="shared" si="30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5">
        <v>2120611601</v>
      </c>
      <c r="B194" s="28" t="s">
        <v>169</v>
      </c>
      <c r="C194" s="22"/>
      <c r="D194" s="22"/>
      <c r="E194" s="23">
        <f t="shared" si="31"/>
        <v>0</v>
      </c>
      <c r="F194" s="24">
        <f t="shared" si="32"/>
        <v>0</v>
      </c>
      <c r="G194" s="22"/>
      <c r="H194" s="25">
        <f t="shared" si="29"/>
        <v>0</v>
      </c>
      <c r="I194" s="24">
        <f t="shared" si="30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1" t="s">
        <v>170</v>
      </c>
      <c r="C195" s="22"/>
      <c r="D195" s="22"/>
      <c r="E195" s="23">
        <f t="shared" si="31"/>
        <v>0</v>
      </c>
      <c r="F195" s="24">
        <f t="shared" si="32"/>
        <v>0</v>
      </c>
      <c r="G195" s="22"/>
      <c r="H195" s="25">
        <f t="shared" si="29"/>
        <v>0</v>
      </c>
      <c r="I195" s="24">
        <f t="shared" si="30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171</v>
      </c>
      <c r="C196" s="22">
        <f>SUM(C197:C198)</f>
        <v>0</v>
      </c>
      <c r="D196" s="22">
        <f>SUM(D197:D198)</f>
        <v>0</v>
      </c>
      <c r="E196" s="23">
        <f t="shared" si="31"/>
        <v>0</v>
      </c>
      <c r="F196" s="24">
        <f t="shared" si="32"/>
        <v>0</v>
      </c>
      <c r="G196" s="22">
        <f>SUM(G197:G198)</f>
        <v>0</v>
      </c>
      <c r="H196" s="25">
        <f t="shared" si="29"/>
        <v>0</v>
      </c>
      <c r="I196" s="24">
        <f t="shared" si="30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172</v>
      </c>
      <c r="C197" s="22"/>
      <c r="D197" s="22"/>
      <c r="E197" s="23">
        <f t="shared" si="31"/>
        <v>0</v>
      </c>
      <c r="F197" s="24">
        <f t="shared" si="32"/>
        <v>0</v>
      </c>
      <c r="G197" s="22"/>
      <c r="H197" s="25">
        <f t="shared" si="29"/>
        <v>0</v>
      </c>
      <c r="I197" s="24">
        <f t="shared" si="30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173</v>
      </c>
      <c r="C198" s="22"/>
      <c r="D198" s="22"/>
      <c r="E198" s="23">
        <f t="shared" si="31"/>
        <v>0</v>
      </c>
      <c r="F198" s="24">
        <f t="shared" si="32"/>
        <v>0</v>
      </c>
      <c r="G198" s="22"/>
      <c r="H198" s="25">
        <f t="shared" si="29"/>
        <v>0</v>
      </c>
      <c r="I198" s="24">
        <f t="shared" si="30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174</v>
      </c>
      <c r="C199" s="22">
        <f>SUM(C200:C202)</f>
        <v>0</v>
      </c>
      <c r="D199" s="22">
        <f>SUM(D200:D202)</f>
        <v>0</v>
      </c>
      <c r="E199" s="23">
        <f t="shared" si="31"/>
        <v>0</v>
      </c>
      <c r="F199" s="24">
        <f t="shared" si="32"/>
        <v>0</v>
      </c>
      <c r="G199" s="22">
        <f>SUM(G200:G202)</f>
        <v>0</v>
      </c>
      <c r="H199" s="25">
        <f t="shared" si="29"/>
        <v>0</v>
      </c>
      <c r="I199" s="24">
        <f t="shared" si="30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175</v>
      </c>
      <c r="C200" s="22"/>
      <c r="D200" s="22"/>
      <c r="E200" s="23">
        <f t="shared" si="31"/>
        <v>0</v>
      </c>
      <c r="F200" s="24">
        <f t="shared" si="32"/>
        <v>0</v>
      </c>
      <c r="G200" s="22"/>
      <c r="H200" s="25">
        <f t="shared" si="29"/>
        <v>0</v>
      </c>
      <c r="I200" s="24">
        <f t="shared" si="30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176</v>
      </c>
      <c r="C201" s="22"/>
      <c r="D201" s="22"/>
      <c r="E201" s="23">
        <f t="shared" si="31"/>
        <v>0</v>
      </c>
      <c r="F201" s="24">
        <f t="shared" si="32"/>
        <v>0</v>
      </c>
      <c r="G201" s="22"/>
      <c r="H201" s="25">
        <f t="shared" si="29"/>
        <v>0</v>
      </c>
      <c r="I201" s="24">
        <f t="shared" si="30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177</v>
      </c>
      <c r="C202" s="22"/>
      <c r="D202" s="22"/>
      <c r="E202" s="23">
        <f t="shared" si="31"/>
        <v>0</v>
      </c>
      <c r="F202" s="24">
        <f t="shared" si="32"/>
        <v>0</v>
      </c>
      <c r="G202" s="22"/>
      <c r="H202" s="25">
        <f t="shared" si="29"/>
        <v>0</v>
      </c>
      <c r="I202" s="24">
        <f t="shared" si="30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1" t="s">
        <v>178</v>
      </c>
      <c r="C203" s="22"/>
      <c r="D203" s="22"/>
      <c r="E203" s="23">
        <f t="shared" si="31"/>
        <v>0</v>
      </c>
      <c r="F203" s="24">
        <f t="shared" si="32"/>
        <v>0</v>
      </c>
      <c r="G203" s="22"/>
      <c r="H203" s="25">
        <f t="shared" si="29"/>
        <v>0</v>
      </c>
      <c r="I203" s="24">
        <f t="shared" si="30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1" t="s">
        <v>179</v>
      </c>
      <c r="C204" s="22">
        <f>SUM(C205)</f>
        <v>0</v>
      </c>
      <c r="D204" s="22">
        <f>SUM(D205)</f>
        <v>0</v>
      </c>
      <c r="E204" s="23">
        <f t="shared" si="31"/>
        <v>0</v>
      </c>
      <c r="F204" s="24">
        <f t="shared" si="32"/>
        <v>0</v>
      </c>
      <c r="G204" s="22">
        <f>SUM(G205)</f>
        <v>0</v>
      </c>
      <c r="H204" s="25">
        <f t="shared" si="29"/>
        <v>0</v>
      </c>
      <c r="I204" s="24">
        <f t="shared" si="30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1" t="s">
        <v>180</v>
      </c>
      <c r="C205" s="22"/>
      <c r="D205" s="22"/>
      <c r="E205" s="23">
        <f t="shared" si="31"/>
        <v>0</v>
      </c>
      <c r="F205" s="24">
        <f t="shared" si="32"/>
        <v>0</v>
      </c>
      <c r="G205" s="22"/>
      <c r="H205" s="25">
        <f t="shared" si="29"/>
        <v>0</v>
      </c>
      <c r="I205" s="24">
        <f t="shared" si="30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5">
        <v>21209</v>
      </c>
      <c r="B206" s="28" t="s">
        <v>181</v>
      </c>
      <c r="C206" s="22"/>
      <c r="D206" s="22"/>
      <c r="E206" s="23">
        <f t="shared" si="31"/>
        <v>0</v>
      </c>
      <c r="F206" s="24">
        <f t="shared" si="32"/>
        <v>0</v>
      </c>
      <c r="G206" s="22"/>
      <c r="H206" s="25">
        <f t="shared" si="29"/>
        <v>0</v>
      </c>
      <c r="I206" s="24">
        <f t="shared" si="30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182</v>
      </c>
      <c r="C207" s="22">
        <f>SUM(C208:C209)</f>
        <v>0</v>
      </c>
      <c r="D207" s="22">
        <f>SUM(D208:D209)</f>
        <v>0</v>
      </c>
      <c r="E207" s="23">
        <f t="shared" si="31"/>
        <v>0</v>
      </c>
      <c r="F207" s="24">
        <f t="shared" si="32"/>
        <v>0</v>
      </c>
      <c r="G207" s="22">
        <f>SUM(G208:G209)</f>
        <v>0</v>
      </c>
      <c r="H207" s="25">
        <f t="shared" si="29"/>
        <v>0</v>
      </c>
      <c r="I207" s="24">
        <f t="shared" si="30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183</v>
      </c>
      <c r="C208" s="22"/>
      <c r="D208" s="22"/>
      <c r="E208" s="23">
        <f t="shared" si="31"/>
        <v>0</v>
      </c>
      <c r="F208" s="24">
        <f t="shared" si="32"/>
        <v>0</v>
      </c>
      <c r="G208" s="22"/>
      <c r="H208" s="25">
        <f t="shared" si="29"/>
        <v>0</v>
      </c>
      <c r="I208" s="24">
        <f t="shared" si="30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184</v>
      </c>
      <c r="C209" s="22"/>
      <c r="D209" s="22"/>
      <c r="E209" s="23">
        <f t="shared" si="31"/>
        <v>0</v>
      </c>
      <c r="F209" s="24">
        <f t="shared" si="32"/>
        <v>0</v>
      </c>
      <c r="G209" s="22"/>
      <c r="H209" s="25">
        <f t="shared" si="29"/>
        <v>0</v>
      </c>
      <c r="I209" s="24">
        <f t="shared" si="30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4" t="s">
        <v>185</v>
      </c>
      <c r="C210" s="22"/>
      <c r="D210" s="22"/>
      <c r="E210" s="23">
        <f t="shared" si="31"/>
        <v>0</v>
      </c>
      <c r="F210" s="24">
        <f t="shared" si="32"/>
        <v>0</v>
      </c>
      <c r="G210" s="22"/>
      <c r="H210" s="25">
        <f t="shared" si="29"/>
        <v>0</v>
      </c>
      <c r="I210" s="24">
        <f t="shared" si="30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4" t="s">
        <v>186</v>
      </c>
      <c r="C211" s="22"/>
      <c r="D211" s="22"/>
      <c r="E211" s="23">
        <f t="shared" si="31"/>
        <v>0</v>
      </c>
      <c r="F211" s="24">
        <f t="shared" si="32"/>
        <v>0</v>
      </c>
      <c r="G211" s="22"/>
      <c r="H211" s="25">
        <f t="shared" si="29"/>
        <v>0</v>
      </c>
      <c r="I211" s="24">
        <f t="shared" si="30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4" t="s">
        <v>187</v>
      </c>
      <c r="C212" s="22"/>
      <c r="D212" s="22"/>
      <c r="E212" s="23">
        <f t="shared" si="31"/>
        <v>0</v>
      </c>
      <c r="F212" s="24">
        <f t="shared" si="32"/>
        <v>0</v>
      </c>
      <c r="G212" s="22"/>
      <c r="H212" s="25">
        <f t="shared" si="29"/>
        <v>0</v>
      </c>
      <c r="I212" s="24">
        <f t="shared" si="30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5">
        <v>21299</v>
      </c>
      <c r="B213" s="28" t="s">
        <v>188</v>
      </c>
      <c r="C213" s="22"/>
      <c r="D213" s="22"/>
      <c r="E213" s="23">
        <f t="shared" si="31"/>
        <v>0</v>
      </c>
      <c r="F213" s="24">
        <f t="shared" si="32"/>
        <v>0</v>
      </c>
      <c r="G213" s="22"/>
      <c r="H213" s="25">
        <f t="shared" si="29"/>
        <v>0</v>
      </c>
      <c r="I213" s="24">
        <f t="shared" si="30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x14ac:dyDescent="0.2">
      <c r="A214" s="15">
        <v>2199</v>
      </c>
      <c r="B214" s="21" t="s">
        <v>189</v>
      </c>
      <c r="C214" s="22">
        <f>SUM(C215:C217)</f>
        <v>58061281000</v>
      </c>
      <c r="D214" s="22">
        <f>SUM(D215:D217)</f>
        <v>0</v>
      </c>
      <c r="E214" s="23">
        <f t="shared" si="31"/>
        <v>58061281000</v>
      </c>
      <c r="F214" s="24">
        <f t="shared" si="32"/>
        <v>53.82431571901791</v>
      </c>
      <c r="G214" s="22">
        <f>SUM(G215:G217)</f>
        <v>22893534394</v>
      </c>
      <c r="H214" s="25">
        <f t="shared" si="29"/>
        <v>39.429950562062174</v>
      </c>
      <c r="I214" s="24">
        <f t="shared" si="30"/>
        <v>35167746606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190</v>
      </c>
      <c r="C215" s="22"/>
      <c r="D215" s="22"/>
      <c r="E215" s="23">
        <f t="shared" ref="E215" si="33">SUM(C215:D215)</f>
        <v>0</v>
      </c>
      <c r="F215" s="24">
        <f t="shared" si="32"/>
        <v>0</v>
      </c>
      <c r="G215" s="22"/>
      <c r="H215" s="25">
        <f t="shared" si="29"/>
        <v>0</v>
      </c>
      <c r="I215" s="24">
        <f t="shared" ref="I215:I278" si="34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x14ac:dyDescent="0.2">
      <c r="A216" s="15">
        <v>219902</v>
      </c>
      <c r="B216" s="21" t="s">
        <v>189</v>
      </c>
      <c r="C216" s="22">
        <v>53704481000</v>
      </c>
      <c r="D216" s="22"/>
      <c r="E216" s="23">
        <f t="shared" si="31"/>
        <v>53704481000</v>
      </c>
      <c r="F216" s="24">
        <f t="shared" si="32"/>
        <v>49.785448944366188</v>
      </c>
      <c r="G216" s="22">
        <v>17841824000</v>
      </c>
      <c r="H216" s="25">
        <f t="shared" si="29"/>
        <v>33.222225906996478</v>
      </c>
      <c r="I216" s="24">
        <f t="shared" si="34"/>
        <v>35862657000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x14ac:dyDescent="0.2">
      <c r="A217" s="15">
        <v>219903</v>
      </c>
      <c r="B217" s="21" t="s">
        <v>191</v>
      </c>
      <c r="C217" s="22">
        <v>4356800000</v>
      </c>
      <c r="D217" s="22"/>
      <c r="E217" s="23">
        <f t="shared" si="31"/>
        <v>4356800000</v>
      </c>
      <c r="F217" s="24">
        <f t="shared" si="32"/>
        <v>4.0388667746517202</v>
      </c>
      <c r="G217" s="22">
        <v>5051710394</v>
      </c>
      <c r="H217" s="25">
        <f t="shared" si="29"/>
        <v>115.95001822438486</v>
      </c>
      <c r="I217" s="24">
        <f t="shared" si="34"/>
        <v>-694910394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5">
        <v>22</v>
      </c>
      <c r="B218" s="26" t="s">
        <v>192</v>
      </c>
      <c r="C218" s="17">
        <f>SUM(C219+C248+C254+C262+C297)</f>
        <v>12000000000</v>
      </c>
      <c r="D218" s="17">
        <f>SUM(D219+D248+D254+D262+D297)</f>
        <v>0</v>
      </c>
      <c r="E218" s="18">
        <f t="shared" si="31"/>
        <v>12000000000</v>
      </c>
      <c r="F218" s="19">
        <f t="shared" si="32"/>
        <v>11.124311718651454</v>
      </c>
      <c r="G218" s="17">
        <f>SUM(G219+G248+G254+G262+G297)</f>
        <v>3000000000</v>
      </c>
      <c r="H218" s="25">
        <f t="shared" si="29"/>
        <v>25</v>
      </c>
      <c r="I218" s="24">
        <f t="shared" si="34"/>
        <v>9000000000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193</v>
      </c>
      <c r="C219" s="22">
        <f>SUM(C220+C239+C240+C243+C244+C245)</f>
        <v>0</v>
      </c>
      <c r="D219" s="22">
        <f>SUM(D220+D239+D240+D243+D244+D245)</f>
        <v>0</v>
      </c>
      <c r="E219" s="23">
        <f t="shared" si="31"/>
        <v>0</v>
      </c>
      <c r="F219" s="24">
        <f t="shared" si="32"/>
        <v>0</v>
      </c>
      <c r="G219" s="22">
        <f>SUM(G220+G239+G240+G243+G244+G245)</f>
        <v>0</v>
      </c>
      <c r="H219" s="25">
        <f t="shared" si="29"/>
        <v>0</v>
      </c>
      <c r="I219" s="24">
        <f t="shared" si="34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194</v>
      </c>
      <c r="C220" s="22">
        <f>SUM(C234:C238)+C221+C227</f>
        <v>0</v>
      </c>
      <c r="D220" s="22">
        <f>SUM(D234:D238)+D221+D227</f>
        <v>0</v>
      </c>
      <c r="E220" s="23">
        <f t="shared" si="31"/>
        <v>0</v>
      </c>
      <c r="F220" s="24">
        <f t="shared" si="32"/>
        <v>0</v>
      </c>
      <c r="G220" s="22">
        <f>SUM(G234:G238)+G221+G227</f>
        <v>0</v>
      </c>
      <c r="H220" s="25">
        <f t="shared" si="29"/>
        <v>0</v>
      </c>
      <c r="I220" s="24">
        <f t="shared" si="34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195</v>
      </c>
      <c r="C221" s="22">
        <f>SUM(C222:C226)</f>
        <v>0</v>
      </c>
      <c r="D221" s="22">
        <f>SUM(D222:D226)</f>
        <v>0</v>
      </c>
      <c r="E221" s="23">
        <f t="shared" si="31"/>
        <v>0</v>
      </c>
      <c r="F221" s="24">
        <f t="shared" si="32"/>
        <v>0</v>
      </c>
      <c r="G221" s="22">
        <f>SUM(G222:G226)</f>
        <v>0</v>
      </c>
      <c r="H221" s="25">
        <f t="shared" si="29"/>
        <v>0</v>
      </c>
      <c r="I221" s="24">
        <f t="shared" si="34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196</v>
      </c>
      <c r="C222" s="22"/>
      <c r="D222" s="22"/>
      <c r="E222" s="23">
        <f t="shared" si="31"/>
        <v>0</v>
      </c>
      <c r="F222" s="24">
        <f t="shared" si="32"/>
        <v>0</v>
      </c>
      <c r="G222" s="22"/>
      <c r="H222" s="25">
        <f t="shared" si="29"/>
        <v>0</v>
      </c>
      <c r="I222" s="24">
        <f t="shared" si="34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197</v>
      </c>
      <c r="C223" s="22"/>
      <c r="D223" s="22"/>
      <c r="E223" s="23">
        <f t="shared" si="31"/>
        <v>0</v>
      </c>
      <c r="F223" s="24">
        <f t="shared" si="32"/>
        <v>0</v>
      </c>
      <c r="G223" s="22"/>
      <c r="H223" s="25">
        <f t="shared" si="29"/>
        <v>0</v>
      </c>
      <c r="I223" s="24">
        <f t="shared" si="34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198</v>
      </c>
      <c r="C224" s="22"/>
      <c r="D224" s="22"/>
      <c r="E224" s="23">
        <f t="shared" si="31"/>
        <v>0</v>
      </c>
      <c r="F224" s="24">
        <f t="shared" si="32"/>
        <v>0</v>
      </c>
      <c r="G224" s="22"/>
      <c r="H224" s="25">
        <f t="shared" si="29"/>
        <v>0</v>
      </c>
      <c r="I224" s="24">
        <f t="shared" si="34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199</v>
      </c>
      <c r="C225" s="22"/>
      <c r="D225" s="22"/>
      <c r="E225" s="23">
        <f t="shared" si="31"/>
        <v>0</v>
      </c>
      <c r="F225" s="24">
        <f t="shared" si="32"/>
        <v>0</v>
      </c>
      <c r="G225" s="22"/>
      <c r="H225" s="25">
        <f t="shared" si="29"/>
        <v>0</v>
      </c>
      <c r="I225" s="24">
        <f t="shared" si="34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200</v>
      </c>
      <c r="C226" s="22"/>
      <c r="D226" s="22"/>
      <c r="E226" s="23">
        <f>SUM(C226:D226)</f>
        <v>0</v>
      </c>
      <c r="F226" s="24">
        <f t="shared" si="32"/>
        <v>0</v>
      </c>
      <c r="G226" s="22"/>
      <c r="H226" s="25">
        <f t="shared" si="29"/>
        <v>0</v>
      </c>
      <c r="I226" s="24">
        <f t="shared" si="34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201</v>
      </c>
      <c r="C227" s="22">
        <f>SUM(C231:C233)+C228</f>
        <v>0</v>
      </c>
      <c r="D227" s="22">
        <f>SUM(D231:D233)+D228</f>
        <v>0</v>
      </c>
      <c r="E227" s="23">
        <f t="shared" si="31"/>
        <v>0</v>
      </c>
      <c r="F227" s="24">
        <f t="shared" si="32"/>
        <v>0</v>
      </c>
      <c r="G227" s="22">
        <f>SUM(G231:G233)+G228</f>
        <v>0</v>
      </c>
      <c r="H227" s="25">
        <f t="shared" si="29"/>
        <v>0</v>
      </c>
      <c r="I227" s="24">
        <f t="shared" si="34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196</v>
      </c>
      <c r="C228" s="22"/>
      <c r="D228" s="22"/>
      <c r="E228" s="23">
        <f t="shared" si="31"/>
        <v>0</v>
      </c>
      <c r="F228" s="24">
        <f t="shared" si="32"/>
        <v>0</v>
      </c>
      <c r="G228" s="22"/>
      <c r="H228" s="25">
        <f t="shared" si="29"/>
        <v>0</v>
      </c>
      <c r="I228" s="24">
        <f t="shared" si="34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202</v>
      </c>
      <c r="C229" s="22">
        <f>SUM(C230)</f>
        <v>0</v>
      </c>
      <c r="D229" s="22">
        <f>SUM(D230)</f>
        <v>0</v>
      </c>
      <c r="E229" s="23">
        <f t="shared" si="31"/>
        <v>0</v>
      </c>
      <c r="F229" s="24">
        <f t="shared" si="32"/>
        <v>0</v>
      </c>
      <c r="G229" s="22">
        <f>SUM(G230)</f>
        <v>0</v>
      </c>
      <c r="H229" s="25">
        <f t="shared" ref="H229:H292" si="35">IF(OR(G229=0,E229=0),0,G229/E229)*100</f>
        <v>0</v>
      </c>
      <c r="I229" s="24">
        <f t="shared" si="34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203</v>
      </c>
      <c r="C230" s="22">
        <f>SUM(C231)</f>
        <v>0</v>
      </c>
      <c r="D230" s="22">
        <f>SUM(D231)</f>
        <v>0</v>
      </c>
      <c r="E230" s="23">
        <f t="shared" si="31"/>
        <v>0</v>
      </c>
      <c r="F230" s="24">
        <f t="shared" si="32"/>
        <v>0</v>
      </c>
      <c r="G230" s="22">
        <f>SUM(G231)</f>
        <v>0</v>
      </c>
      <c r="H230" s="25">
        <f t="shared" si="35"/>
        <v>0</v>
      </c>
      <c r="I230" s="24">
        <f t="shared" si="34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204</v>
      </c>
      <c r="C231" s="22"/>
      <c r="D231" s="22"/>
      <c r="E231" s="23">
        <f t="shared" ref="E231:E302" si="36">SUM(C231:D231)</f>
        <v>0</v>
      </c>
      <c r="F231" s="24">
        <f t="shared" ref="F231:F302" si="37">IF(OR(E231=0,E$7=0),0,E231/E$7)*100</f>
        <v>0</v>
      </c>
      <c r="G231" s="22"/>
      <c r="H231" s="25">
        <f t="shared" si="35"/>
        <v>0</v>
      </c>
      <c r="I231" s="24">
        <f t="shared" si="34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205</v>
      </c>
      <c r="C232" s="22"/>
      <c r="D232" s="22"/>
      <c r="E232" s="23">
        <f t="shared" si="36"/>
        <v>0</v>
      </c>
      <c r="F232" s="24">
        <f t="shared" si="37"/>
        <v>0</v>
      </c>
      <c r="G232" s="22"/>
      <c r="H232" s="25">
        <f t="shared" si="35"/>
        <v>0</v>
      </c>
      <c r="I232" s="24">
        <f t="shared" si="34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197</v>
      </c>
      <c r="C233" s="22"/>
      <c r="D233" s="22"/>
      <c r="E233" s="23">
        <f t="shared" si="36"/>
        <v>0</v>
      </c>
      <c r="F233" s="24">
        <f t="shared" si="37"/>
        <v>0</v>
      </c>
      <c r="G233" s="22"/>
      <c r="H233" s="25">
        <f t="shared" si="35"/>
        <v>0</v>
      </c>
      <c r="I233" s="24">
        <f t="shared" si="34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206</v>
      </c>
      <c r="C234" s="22"/>
      <c r="D234" s="22"/>
      <c r="E234" s="23">
        <f t="shared" si="36"/>
        <v>0</v>
      </c>
      <c r="F234" s="24">
        <f t="shared" si="37"/>
        <v>0</v>
      </c>
      <c r="G234" s="22"/>
      <c r="H234" s="25">
        <f t="shared" si="35"/>
        <v>0</v>
      </c>
      <c r="I234" s="24">
        <f t="shared" si="34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207</v>
      </c>
      <c r="C235" s="22"/>
      <c r="D235" s="22"/>
      <c r="E235" s="23">
        <f t="shared" si="36"/>
        <v>0</v>
      </c>
      <c r="F235" s="24">
        <f t="shared" si="37"/>
        <v>0</v>
      </c>
      <c r="G235" s="22"/>
      <c r="H235" s="25">
        <f t="shared" si="35"/>
        <v>0</v>
      </c>
      <c r="I235" s="24">
        <f t="shared" si="34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208</v>
      </c>
      <c r="C236" s="22"/>
      <c r="D236" s="22"/>
      <c r="E236" s="23">
        <f t="shared" si="36"/>
        <v>0</v>
      </c>
      <c r="F236" s="24">
        <f t="shared" si="37"/>
        <v>0</v>
      </c>
      <c r="G236" s="22"/>
      <c r="H236" s="25">
        <f t="shared" si="35"/>
        <v>0</v>
      </c>
      <c r="I236" s="24">
        <f t="shared" si="34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209</v>
      </c>
      <c r="C237" s="22"/>
      <c r="D237" s="22"/>
      <c r="E237" s="23">
        <f t="shared" si="36"/>
        <v>0</v>
      </c>
      <c r="F237" s="24">
        <f t="shared" si="37"/>
        <v>0</v>
      </c>
      <c r="G237" s="22"/>
      <c r="H237" s="25">
        <f t="shared" si="35"/>
        <v>0</v>
      </c>
      <c r="I237" s="24">
        <f t="shared" si="34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210</v>
      </c>
      <c r="C238" s="22"/>
      <c r="D238" s="22"/>
      <c r="E238" s="23">
        <f t="shared" si="36"/>
        <v>0</v>
      </c>
      <c r="F238" s="24">
        <f t="shared" si="37"/>
        <v>0</v>
      </c>
      <c r="G238" s="22"/>
      <c r="H238" s="25">
        <f t="shared" si="35"/>
        <v>0</v>
      </c>
      <c r="I238" s="24">
        <f t="shared" si="34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211</v>
      </c>
      <c r="C239" s="22"/>
      <c r="D239" s="22"/>
      <c r="E239" s="23">
        <f t="shared" si="36"/>
        <v>0</v>
      </c>
      <c r="F239" s="24">
        <f t="shared" si="37"/>
        <v>0</v>
      </c>
      <c r="G239" s="22"/>
      <c r="H239" s="25">
        <f t="shared" si="35"/>
        <v>0</v>
      </c>
      <c r="I239" s="24">
        <f t="shared" si="34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212</v>
      </c>
      <c r="C240" s="22">
        <f>SUM(C241:C242)</f>
        <v>0</v>
      </c>
      <c r="D240" s="22">
        <f>SUM(D241:D242)</f>
        <v>0</v>
      </c>
      <c r="E240" s="23">
        <f t="shared" si="36"/>
        <v>0</v>
      </c>
      <c r="F240" s="24">
        <f t="shared" si="37"/>
        <v>0</v>
      </c>
      <c r="G240" s="22">
        <f>SUM(G241:G242)</f>
        <v>0</v>
      </c>
      <c r="H240" s="25">
        <f t="shared" si="35"/>
        <v>0</v>
      </c>
      <c r="I240" s="24">
        <f t="shared" si="34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73</v>
      </c>
      <c r="C241" s="22"/>
      <c r="D241" s="22"/>
      <c r="E241" s="23">
        <f t="shared" si="36"/>
        <v>0</v>
      </c>
      <c r="F241" s="24">
        <f t="shared" si="37"/>
        <v>0</v>
      </c>
      <c r="G241" s="22"/>
      <c r="H241" s="25">
        <f t="shared" si="35"/>
        <v>0</v>
      </c>
      <c r="I241" s="24">
        <f t="shared" si="34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213</v>
      </c>
      <c r="C242" s="22"/>
      <c r="D242" s="22"/>
      <c r="E242" s="23">
        <f t="shared" si="36"/>
        <v>0</v>
      </c>
      <c r="F242" s="24">
        <f t="shared" si="37"/>
        <v>0</v>
      </c>
      <c r="G242" s="22"/>
      <c r="H242" s="25">
        <f t="shared" si="35"/>
        <v>0</v>
      </c>
      <c r="I242" s="24">
        <f t="shared" si="34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214</v>
      </c>
      <c r="C243" s="22"/>
      <c r="D243" s="22"/>
      <c r="E243" s="23">
        <f t="shared" si="36"/>
        <v>0</v>
      </c>
      <c r="F243" s="24">
        <f t="shared" si="37"/>
        <v>0</v>
      </c>
      <c r="G243" s="22"/>
      <c r="H243" s="25">
        <f t="shared" si="35"/>
        <v>0</v>
      </c>
      <c r="I243" s="24">
        <f t="shared" si="34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215</v>
      </c>
      <c r="C244" s="22"/>
      <c r="D244" s="22"/>
      <c r="E244" s="23">
        <f t="shared" si="36"/>
        <v>0</v>
      </c>
      <c r="F244" s="24">
        <f t="shared" si="37"/>
        <v>0</v>
      </c>
      <c r="G244" s="22"/>
      <c r="H244" s="25">
        <f t="shared" si="35"/>
        <v>0</v>
      </c>
      <c r="I244" s="24">
        <f t="shared" si="34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216</v>
      </c>
      <c r="C245" s="22">
        <f>SUM(C246:C247)</f>
        <v>0</v>
      </c>
      <c r="D245" s="22">
        <f>SUM(D246:D247)</f>
        <v>0</v>
      </c>
      <c r="E245" s="23">
        <f t="shared" si="36"/>
        <v>0</v>
      </c>
      <c r="F245" s="24">
        <f t="shared" si="37"/>
        <v>0</v>
      </c>
      <c r="G245" s="22">
        <f>SUM(G246:G247)</f>
        <v>0</v>
      </c>
      <c r="H245" s="25">
        <f t="shared" si="35"/>
        <v>0</v>
      </c>
      <c r="I245" s="24">
        <f t="shared" si="34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217</v>
      </c>
      <c r="C246" s="22"/>
      <c r="D246" s="22"/>
      <c r="E246" s="23">
        <f t="shared" si="36"/>
        <v>0</v>
      </c>
      <c r="F246" s="24">
        <f t="shared" si="37"/>
        <v>0</v>
      </c>
      <c r="G246" s="22"/>
      <c r="H246" s="25">
        <f t="shared" si="35"/>
        <v>0</v>
      </c>
      <c r="I246" s="24">
        <f t="shared" si="34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218</v>
      </c>
      <c r="C247" s="22"/>
      <c r="D247" s="22"/>
      <c r="E247" s="23">
        <f t="shared" si="36"/>
        <v>0</v>
      </c>
      <c r="F247" s="24">
        <f t="shared" si="37"/>
        <v>0</v>
      </c>
      <c r="G247" s="22"/>
      <c r="H247" s="25">
        <f t="shared" si="35"/>
        <v>0</v>
      </c>
      <c r="I247" s="24">
        <f t="shared" si="34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219</v>
      </c>
      <c r="C248" s="22">
        <f>SUM(C249:C250)</f>
        <v>0</v>
      </c>
      <c r="D248" s="22">
        <f>SUM(D249:D250)</f>
        <v>0</v>
      </c>
      <c r="E248" s="23">
        <f t="shared" si="36"/>
        <v>0</v>
      </c>
      <c r="F248" s="24">
        <f t="shared" si="37"/>
        <v>0</v>
      </c>
      <c r="G248" s="22">
        <f>SUM(G249:G250)</f>
        <v>0</v>
      </c>
      <c r="H248" s="25">
        <f t="shared" si="35"/>
        <v>0</v>
      </c>
      <c r="I248" s="24">
        <f t="shared" si="34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220</v>
      </c>
      <c r="C249" s="22"/>
      <c r="D249" s="22"/>
      <c r="E249" s="23">
        <f t="shared" si="36"/>
        <v>0</v>
      </c>
      <c r="F249" s="24">
        <f t="shared" si="37"/>
        <v>0</v>
      </c>
      <c r="G249" s="22"/>
      <c r="H249" s="25">
        <f t="shared" si="35"/>
        <v>0</v>
      </c>
      <c r="I249" s="24">
        <f t="shared" si="34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221</v>
      </c>
      <c r="C250" s="22">
        <f>SUM(C251:C253)</f>
        <v>0</v>
      </c>
      <c r="D250" s="22">
        <f>SUM(D251:D253)</f>
        <v>0</v>
      </c>
      <c r="E250" s="23">
        <f t="shared" si="36"/>
        <v>0</v>
      </c>
      <c r="F250" s="24">
        <f t="shared" si="37"/>
        <v>0</v>
      </c>
      <c r="G250" s="22">
        <f>SUM(G251:G253)</f>
        <v>0</v>
      </c>
      <c r="H250" s="25">
        <f t="shared" si="35"/>
        <v>0</v>
      </c>
      <c r="I250" s="24">
        <f t="shared" si="34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222</v>
      </c>
      <c r="C251" s="22"/>
      <c r="D251" s="22"/>
      <c r="E251" s="23">
        <f t="shared" si="36"/>
        <v>0</v>
      </c>
      <c r="F251" s="24">
        <f t="shared" si="37"/>
        <v>0</v>
      </c>
      <c r="G251" s="22"/>
      <c r="H251" s="25">
        <f t="shared" si="35"/>
        <v>0</v>
      </c>
      <c r="I251" s="24">
        <f t="shared" si="34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223</v>
      </c>
      <c r="C252" s="22"/>
      <c r="D252" s="22"/>
      <c r="E252" s="23">
        <f t="shared" si="36"/>
        <v>0</v>
      </c>
      <c r="F252" s="24">
        <f t="shared" si="37"/>
        <v>0</v>
      </c>
      <c r="G252" s="22"/>
      <c r="H252" s="25">
        <f t="shared" si="35"/>
        <v>0</v>
      </c>
      <c r="I252" s="24">
        <f t="shared" si="34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224</v>
      </c>
      <c r="C253" s="22"/>
      <c r="D253" s="22"/>
      <c r="E253" s="23">
        <f t="shared" si="36"/>
        <v>0</v>
      </c>
      <c r="F253" s="24">
        <f t="shared" si="37"/>
        <v>0</v>
      </c>
      <c r="G253" s="22"/>
      <c r="H253" s="25">
        <f t="shared" si="35"/>
        <v>0</v>
      </c>
      <c r="I253" s="24">
        <f t="shared" si="34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225</v>
      </c>
      <c r="C254" s="22">
        <f>SUM(C255:C261)</f>
        <v>0</v>
      </c>
      <c r="D254" s="22">
        <f>SUM(D255:D261)</f>
        <v>0</v>
      </c>
      <c r="E254" s="23">
        <f t="shared" si="36"/>
        <v>0</v>
      </c>
      <c r="F254" s="24">
        <f t="shared" si="37"/>
        <v>0</v>
      </c>
      <c r="G254" s="22">
        <f>SUM(G255:G261)</f>
        <v>0</v>
      </c>
      <c r="H254" s="25">
        <f t="shared" si="35"/>
        <v>0</v>
      </c>
      <c r="I254" s="24">
        <f t="shared" si="34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226</v>
      </c>
      <c r="C255" s="22"/>
      <c r="D255" s="22"/>
      <c r="E255" s="23">
        <f t="shared" si="36"/>
        <v>0</v>
      </c>
      <c r="F255" s="24">
        <f t="shared" si="37"/>
        <v>0</v>
      </c>
      <c r="G255" s="22"/>
      <c r="H255" s="25">
        <f t="shared" si="35"/>
        <v>0</v>
      </c>
      <c r="I255" s="24">
        <f t="shared" si="34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6" t="s">
        <v>227</v>
      </c>
      <c r="C256" s="22"/>
      <c r="D256" s="22"/>
      <c r="E256" s="23">
        <f t="shared" si="36"/>
        <v>0</v>
      </c>
      <c r="F256" s="24">
        <f t="shared" si="37"/>
        <v>0</v>
      </c>
      <c r="G256" s="22"/>
      <c r="H256" s="25">
        <f t="shared" si="35"/>
        <v>0</v>
      </c>
      <c r="I256" s="24">
        <f t="shared" si="34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7" t="s">
        <v>228</v>
      </c>
      <c r="C257" s="22"/>
      <c r="D257" s="22"/>
      <c r="E257" s="23">
        <f t="shared" si="36"/>
        <v>0</v>
      </c>
      <c r="F257" s="24">
        <f t="shared" si="37"/>
        <v>0</v>
      </c>
      <c r="G257" s="22"/>
      <c r="H257" s="25">
        <f t="shared" si="35"/>
        <v>0</v>
      </c>
      <c r="I257" s="24">
        <f t="shared" si="34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7" t="s">
        <v>229</v>
      </c>
      <c r="C258" s="22"/>
      <c r="D258" s="22"/>
      <c r="E258" s="23">
        <f t="shared" si="36"/>
        <v>0</v>
      </c>
      <c r="F258" s="24">
        <f t="shared" si="37"/>
        <v>0</v>
      </c>
      <c r="G258" s="22"/>
      <c r="H258" s="25">
        <f t="shared" si="35"/>
        <v>0</v>
      </c>
      <c r="I258" s="24">
        <f t="shared" si="34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7" t="s">
        <v>230</v>
      </c>
      <c r="C259" s="22"/>
      <c r="D259" s="22"/>
      <c r="E259" s="23">
        <f t="shared" si="36"/>
        <v>0</v>
      </c>
      <c r="F259" s="24">
        <f t="shared" si="37"/>
        <v>0</v>
      </c>
      <c r="G259" s="22"/>
      <c r="H259" s="25">
        <f t="shared" si="35"/>
        <v>0</v>
      </c>
      <c r="I259" s="24">
        <f t="shared" si="34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7" t="s">
        <v>231</v>
      </c>
      <c r="C260" s="22"/>
      <c r="D260" s="22"/>
      <c r="E260" s="23">
        <f t="shared" si="36"/>
        <v>0</v>
      </c>
      <c r="F260" s="24">
        <f t="shared" si="37"/>
        <v>0</v>
      </c>
      <c r="G260" s="22"/>
      <c r="H260" s="25">
        <f t="shared" si="35"/>
        <v>0</v>
      </c>
      <c r="I260" s="24">
        <f t="shared" si="34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6" t="s">
        <v>232</v>
      </c>
      <c r="C261" s="22"/>
      <c r="D261" s="22"/>
      <c r="E261" s="23">
        <f t="shared" si="36"/>
        <v>0</v>
      </c>
      <c r="F261" s="24">
        <f t="shared" si="37"/>
        <v>0</v>
      </c>
      <c r="G261" s="22"/>
      <c r="H261" s="25">
        <f t="shared" si="35"/>
        <v>0</v>
      </c>
      <c r="I261" s="24">
        <f t="shared" si="34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x14ac:dyDescent="0.2">
      <c r="A262" s="15">
        <v>224</v>
      </c>
      <c r="B262" s="27" t="s">
        <v>183</v>
      </c>
      <c r="C262" s="22">
        <f>SUM(C280:C296)+C263+C269+C277+C278</f>
        <v>12000000000</v>
      </c>
      <c r="D262" s="22">
        <f>SUM(D280:D296)+D263+D269+D277+D278</f>
        <v>0</v>
      </c>
      <c r="E262" s="23">
        <f t="shared" si="36"/>
        <v>12000000000</v>
      </c>
      <c r="F262" s="24">
        <f t="shared" si="37"/>
        <v>11.124311718651454</v>
      </c>
      <c r="G262" s="22">
        <f>SUM(G280:G296)+G263+G269+G277+G278</f>
        <v>3000000000</v>
      </c>
      <c r="H262" s="25">
        <f t="shared" si="35"/>
        <v>25</v>
      </c>
      <c r="I262" s="24">
        <f t="shared" si="34"/>
        <v>9000000000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233</v>
      </c>
      <c r="C263" s="22">
        <f>SUM(C264:C268)-C265</f>
        <v>0</v>
      </c>
      <c r="D263" s="22">
        <f>SUM(D264:D268)-D265</f>
        <v>0</v>
      </c>
      <c r="E263" s="23">
        <f t="shared" si="36"/>
        <v>0</v>
      </c>
      <c r="F263" s="24">
        <f t="shared" si="37"/>
        <v>0</v>
      </c>
      <c r="G263" s="22">
        <f>SUM(G264:G268)-G265</f>
        <v>0</v>
      </c>
      <c r="H263" s="25">
        <f t="shared" si="35"/>
        <v>0</v>
      </c>
      <c r="I263" s="24">
        <f t="shared" si="34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234</v>
      </c>
      <c r="C264" s="22"/>
      <c r="D264" s="22"/>
      <c r="E264" s="23">
        <f t="shared" si="36"/>
        <v>0</v>
      </c>
      <c r="F264" s="24">
        <f t="shared" si="37"/>
        <v>0</v>
      </c>
      <c r="G264" s="22"/>
      <c r="H264" s="25">
        <f t="shared" si="35"/>
        <v>0</v>
      </c>
      <c r="I264" s="24">
        <f t="shared" si="34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235</v>
      </c>
      <c r="C265" s="22">
        <f>SUM(C266:C267)</f>
        <v>0</v>
      </c>
      <c r="D265" s="22">
        <f>SUM(D266:D267)</f>
        <v>0</v>
      </c>
      <c r="E265" s="23">
        <f t="shared" si="36"/>
        <v>0</v>
      </c>
      <c r="F265" s="24">
        <f t="shared" si="37"/>
        <v>0</v>
      </c>
      <c r="G265" s="22">
        <f>SUM(G266:G267)</f>
        <v>0</v>
      </c>
      <c r="H265" s="25">
        <f t="shared" si="35"/>
        <v>0</v>
      </c>
      <c r="I265" s="24">
        <f t="shared" si="34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236</v>
      </c>
      <c r="C266" s="22"/>
      <c r="D266" s="22"/>
      <c r="E266" s="23">
        <f t="shared" si="36"/>
        <v>0</v>
      </c>
      <c r="F266" s="24">
        <f t="shared" si="37"/>
        <v>0</v>
      </c>
      <c r="G266" s="22"/>
      <c r="H266" s="25">
        <f t="shared" si="35"/>
        <v>0</v>
      </c>
      <c r="I266" s="24">
        <f t="shared" si="34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237</v>
      </c>
      <c r="C267" s="22"/>
      <c r="D267" s="22"/>
      <c r="E267" s="23">
        <f t="shared" si="36"/>
        <v>0</v>
      </c>
      <c r="F267" s="24">
        <f t="shared" si="37"/>
        <v>0</v>
      </c>
      <c r="G267" s="22"/>
      <c r="H267" s="25">
        <f t="shared" si="35"/>
        <v>0</v>
      </c>
      <c r="I267" s="24">
        <f t="shared" si="34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238</v>
      </c>
      <c r="C268" s="22"/>
      <c r="D268" s="22"/>
      <c r="E268" s="23">
        <f t="shared" si="36"/>
        <v>0</v>
      </c>
      <c r="F268" s="24">
        <f t="shared" si="37"/>
        <v>0</v>
      </c>
      <c r="G268" s="22"/>
      <c r="H268" s="25">
        <f t="shared" si="35"/>
        <v>0</v>
      </c>
      <c r="I268" s="24">
        <f t="shared" si="34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239</v>
      </c>
      <c r="C269" s="22">
        <f>SUM(C273:C276)+C270</f>
        <v>0</v>
      </c>
      <c r="D269" s="22">
        <f>SUM(D273:D276)+D270</f>
        <v>0</v>
      </c>
      <c r="E269" s="23">
        <f t="shared" si="36"/>
        <v>0</v>
      </c>
      <c r="F269" s="24">
        <f t="shared" si="37"/>
        <v>0</v>
      </c>
      <c r="G269" s="22">
        <f>SUM(G273:G276)+G270</f>
        <v>0</v>
      </c>
      <c r="H269" s="25">
        <f t="shared" si="35"/>
        <v>0</v>
      </c>
      <c r="I269" s="24">
        <f t="shared" si="34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240</v>
      </c>
      <c r="C270" s="22"/>
      <c r="D270" s="22"/>
      <c r="E270" s="23">
        <f t="shared" si="36"/>
        <v>0</v>
      </c>
      <c r="F270" s="24">
        <f t="shared" si="37"/>
        <v>0</v>
      </c>
      <c r="G270" s="22"/>
      <c r="H270" s="25">
        <f t="shared" si="35"/>
        <v>0</v>
      </c>
      <c r="I270" s="24">
        <f t="shared" si="34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241</v>
      </c>
      <c r="C271" s="22">
        <f>SUM(C272)</f>
        <v>0</v>
      </c>
      <c r="D271" s="22">
        <f>SUM(D272)</f>
        <v>0</v>
      </c>
      <c r="E271" s="23">
        <f t="shared" si="36"/>
        <v>0</v>
      </c>
      <c r="F271" s="24">
        <f t="shared" si="37"/>
        <v>0</v>
      </c>
      <c r="G271" s="22">
        <f>SUM(G272)</f>
        <v>0</v>
      </c>
      <c r="H271" s="25">
        <f t="shared" si="35"/>
        <v>0</v>
      </c>
      <c r="I271" s="24">
        <f t="shared" si="34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203</v>
      </c>
      <c r="C272" s="22">
        <f>SUM(C273)</f>
        <v>0</v>
      </c>
      <c r="D272" s="22">
        <f>SUM(D273)</f>
        <v>0</v>
      </c>
      <c r="E272" s="23">
        <f t="shared" si="36"/>
        <v>0</v>
      </c>
      <c r="F272" s="24">
        <f t="shared" si="37"/>
        <v>0</v>
      </c>
      <c r="G272" s="22">
        <f>SUM(G273)</f>
        <v>0</v>
      </c>
      <c r="H272" s="25">
        <f t="shared" si="35"/>
        <v>0</v>
      </c>
      <c r="I272" s="24">
        <f t="shared" si="34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204</v>
      </c>
      <c r="C273" s="22"/>
      <c r="D273" s="22"/>
      <c r="E273" s="23">
        <f t="shared" si="36"/>
        <v>0</v>
      </c>
      <c r="F273" s="24">
        <f t="shared" si="37"/>
        <v>0</v>
      </c>
      <c r="G273" s="22"/>
      <c r="H273" s="25">
        <f t="shared" si="35"/>
        <v>0</v>
      </c>
      <c r="I273" s="24">
        <f t="shared" si="34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242</v>
      </c>
      <c r="C274" s="22"/>
      <c r="D274" s="22"/>
      <c r="E274" s="23">
        <f t="shared" si="36"/>
        <v>0</v>
      </c>
      <c r="F274" s="24">
        <f t="shared" si="37"/>
        <v>0</v>
      </c>
      <c r="G274" s="22"/>
      <c r="H274" s="25">
        <f t="shared" si="35"/>
        <v>0</v>
      </c>
      <c r="I274" s="24">
        <f t="shared" si="34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243</v>
      </c>
      <c r="C275" s="22"/>
      <c r="D275" s="22"/>
      <c r="E275" s="23">
        <f t="shared" si="36"/>
        <v>0</v>
      </c>
      <c r="F275" s="24">
        <f t="shared" si="37"/>
        <v>0</v>
      </c>
      <c r="G275" s="22"/>
      <c r="H275" s="25">
        <f t="shared" si="35"/>
        <v>0</v>
      </c>
      <c r="I275" s="24">
        <f t="shared" si="34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244</v>
      </c>
      <c r="C276" s="22"/>
      <c r="D276" s="22"/>
      <c r="E276" s="23">
        <f t="shared" si="36"/>
        <v>0</v>
      </c>
      <c r="F276" s="24">
        <f t="shared" si="37"/>
        <v>0</v>
      </c>
      <c r="G276" s="22"/>
      <c r="H276" s="25">
        <f t="shared" si="35"/>
        <v>0</v>
      </c>
      <c r="I276" s="24">
        <f t="shared" si="34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245</v>
      </c>
      <c r="C277" s="22"/>
      <c r="D277" s="22"/>
      <c r="E277" s="23">
        <f t="shared" si="36"/>
        <v>0</v>
      </c>
      <c r="F277" s="24">
        <f t="shared" si="37"/>
        <v>0</v>
      </c>
      <c r="G277" s="22"/>
      <c r="H277" s="25">
        <f t="shared" si="35"/>
        <v>0</v>
      </c>
      <c r="I277" s="24">
        <f t="shared" si="34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246</v>
      </c>
      <c r="C278" s="22"/>
      <c r="D278" s="22"/>
      <c r="E278" s="23">
        <f t="shared" si="36"/>
        <v>0</v>
      </c>
      <c r="F278" s="24">
        <f t="shared" si="37"/>
        <v>0</v>
      </c>
      <c r="G278" s="22"/>
      <c r="H278" s="25">
        <f t="shared" si="35"/>
        <v>0</v>
      </c>
      <c r="I278" s="24">
        <f t="shared" si="34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247</v>
      </c>
      <c r="C279" s="22">
        <f>SUM(C280)</f>
        <v>0</v>
      </c>
      <c r="D279" s="22">
        <f>SUM(D280)</f>
        <v>0</v>
      </c>
      <c r="E279" s="23">
        <f t="shared" si="36"/>
        <v>0</v>
      </c>
      <c r="F279" s="24">
        <f t="shared" si="37"/>
        <v>0</v>
      </c>
      <c r="G279" s="22">
        <f>SUM(G280)</f>
        <v>0</v>
      </c>
      <c r="H279" s="25">
        <f t="shared" si="35"/>
        <v>0</v>
      </c>
      <c r="I279" s="24">
        <f t="shared" ref="I279:I329" si="38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248</v>
      </c>
      <c r="C280" s="22"/>
      <c r="D280" s="22"/>
      <c r="E280" s="23">
        <f t="shared" si="36"/>
        <v>0</v>
      </c>
      <c r="F280" s="24">
        <f t="shared" si="37"/>
        <v>0</v>
      </c>
      <c r="G280" s="22"/>
      <c r="H280" s="25">
        <f t="shared" si="35"/>
        <v>0</v>
      </c>
      <c r="I280" s="24">
        <f t="shared" si="38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249</v>
      </c>
      <c r="C281" s="22"/>
      <c r="D281" s="22"/>
      <c r="E281" s="23">
        <f t="shared" si="36"/>
        <v>0</v>
      </c>
      <c r="F281" s="24">
        <f t="shared" si="37"/>
        <v>0</v>
      </c>
      <c r="G281" s="22"/>
      <c r="H281" s="25">
        <f t="shared" si="35"/>
        <v>0</v>
      </c>
      <c r="I281" s="24">
        <f t="shared" si="38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250</v>
      </c>
      <c r="C282" s="22"/>
      <c r="D282" s="22"/>
      <c r="E282" s="23">
        <f t="shared" si="36"/>
        <v>0</v>
      </c>
      <c r="F282" s="24">
        <f t="shared" si="37"/>
        <v>0</v>
      </c>
      <c r="G282" s="22"/>
      <c r="H282" s="25">
        <f t="shared" si="35"/>
        <v>0</v>
      </c>
      <c r="I282" s="24">
        <f t="shared" si="38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251</v>
      </c>
      <c r="C283" s="22"/>
      <c r="D283" s="22"/>
      <c r="E283" s="23">
        <f t="shared" si="36"/>
        <v>0</v>
      </c>
      <c r="F283" s="24">
        <f t="shared" si="37"/>
        <v>0</v>
      </c>
      <c r="G283" s="22"/>
      <c r="H283" s="25">
        <f t="shared" si="35"/>
        <v>0</v>
      </c>
      <c r="I283" s="24">
        <f t="shared" si="38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22"/>
      <c r="D284" s="22"/>
      <c r="E284" s="23">
        <f t="shared" si="36"/>
        <v>0</v>
      </c>
      <c r="F284" s="24">
        <f t="shared" si="37"/>
        <v>0</v>
      </c>
      <c r="G284" s="22"/>
      <c r="H284" s="25">
        <f t="shared" si="35"/>
        <v>0</v>
      </c>
      <c r="I284" s="24">
        <f t="shared" si="38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252</v>
      </c>
      <c r="C285" s="22"/>
      <c r="D285" s="22"/>
      <c r="E285" s="23">
        <f t="shared" ref="E285" si="39">SUM(C285:D285)</f>
        <v>0</v>
      </c>
      <c r="F285" s="24">
        <f t="shared" si="37"/>
        <v>0</v>
      </c>
      <c r="G285" s="22"/>
      <c r="H285" s="25">
        <f t="shared" si="35"/>
        <v>0</v>
      </c>
      <c r="I285" s="24">
        <f t="shared" si="38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253</v>
      </c>
      <c r="C286" s="22"/>
      <c r="D286" s="22"/>
      <c r="E286" s="23">
        <f t="shared" si="36"/>
        <v>0</v>
      </c>
      <c r="F286" s="24">
        <f t="shared" si="37"/>
        <v>0</v>
      </c>
      <c r="G286" s="22"/>
      <c r="H286" s="25">
        <f t="shared" si="35"/>
        <v>0</v>
      </c>
      <c r="I286" s="24">
        <f t="shared" si="38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254</v>
      </c>
      <c r="C287" s="22"/>
      <c r="D287" s="22"/>
      <c r="E287" s="23">
        <f t="shared" si="36"/>
        <v>0</v>
      </c>
      <c r="F287" s="24">
        <f t="shared" si="37"/>
        <v>0</v>
      </c>
      <c r="G287" s="22"/>
      <c r="H287" s="25">
        <f t="shared" si="35"/>
        <v>0</v>
      </c>
      <c r="I287" s="24">
        <f t="shared" si="38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x14ac:dyDescent="0.2">
      <c r="A288" s="15">
        <v>22413</v>
      </c>
      <c r="B288" s="21" t="s">
        <v>255</v>
      </c>
      <c r="C288" s="22">
        <v>12000000000</v>
      </c>
      <c r="D288" s="22"/>
      <c r="E288" s="23">
        <f t="shared" si="36"/>
        <v>12000000000</v>
      </c>
      <c r="F288" s="24">
        <f t="shared" si="37"/>
        <v>11.124311718651454</v>
      </c>
      <c r="G288" s="22">
        <v>3000000000</v>
      </c>
      <c r="H288" s="25">
        <f t="shared" si="35"/>
        <v>25</v>
      </c>
      <c r="I288" s="24">
        <f t="shared" si="38"/>
        <v>9000000000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256</v>
      </c>
      <c r="C289" s="22"/>
      <c r="D289" s="22"/>
      <c r="E289" s="23">
        <f t="shared" si="36"/>
        <v>0</v>
      </c>
      <c r="F289" s="24">
        <f t="shared" si="37"/>
        <v>0</v>
      </c>
      <c r="G289" s="22"/>
      <c r="H289" s="25">
        <f t="shared" si="35"/>
        <v>0</v>
      </c>
      <c r="I289" s="24">
        <f t="shared" si="38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257</v>
      </c>
      <c r="C290" s="22"/>
      <c r="D290" s="22"/>
      <c r="E290" s="23">
        <f t="shared" si="36"/>
        <v>0</v>
      </c>
      <c r="F290" s="24">
        <f t="shared" si="37"/>
        <v>0</v>
      </c>
      <c r="G290" s="22"/>
      <c r="H290" s="25">
        <f t="shared" si="35"/>
        <v>0</v>
      </c>
      <c r="I290" s="24">
        <f t="shared" si="38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258</v>
      </c>
      <c r="C291" s="22"/>
      <c r="D291" s="22"/>
      <c r="E291" s="23">
        <f t="shared" si="36"/>
        <v>0</v>
      </c>
      <c r="F291" s="24">
        <f t="shared" si="37"/>
        <v>0</v>
      </c>
      <c r="G291" s="22"/>
      <c r="H291" s="25">
        <f t="shared" si="35"/>
        <v>0</v>
      </c>
      <c r="I291" s="24">
        <f t="shared" si="38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259</v>
      </c>
      <c r="C292" s="22"/>
      <c r="D292" s="22"/>
      <c r="E292" s="23">
        <f t="shared" si="36"/>
        <v>0</v>
      </c>
      <c r="F292" s="24">
        <f t="shared" si="37"/>
        <v>0</v>
      </c>
      <c r="G292" s="22"/>
      <c r="H292" s="25">
        <f t="shared" si="35"/>
        <v>0</v>
      </c>
      <c r="I292" s="24">
        <f t="shared" si="38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260</v>
      </c>
      <c r="C293" s="22"/>
      <c r="D293" s="22"/>
      <c r="E293" s="23">
        <f t="shared" si="36"/>
        <v>0</v>
      </c>
      <c r="F293" s="24">
        <f t="shared" si="37"/>
        <v>0</v>
      </c>
      <c r="G293" s="22"/>
      <c r="H293" s="25">
        <f t="shared" ref="H293:H329" si="40">IF(OR(G293=0,E293=0),0,G293/E293)*100</f>
        <v>0</v>
      </c>
      <c r="I293" s="24">
        <f t="shared" si="38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261</v>
      </c>
      <c r="C294" s="22"/>
      <c r="D294" s="22"/>
      <c r="E294" s="23">
        <f t="shared" si="36"/>
        <v>0</v>
      </c>
      <c r="F294" s="24">
        <f t="shared" si="37"/>
        <v>0</v>
      </c>
      <c r="G294" s="22"/>
      <c r="H294" s="25">
        <f t="shared" si="40"/>
        <v>0</v>
      </c>
      <c r="I294" s="24">
        <f t="shared" si="38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262</v>
      </c>
      <c r="C295" s="22"/>
      <c r="D295" s="22"/>
      <c r="E295" s="23">
        <f t="shared" si="36"/>
        <v>0</v>
      </c>
      <c r="F295" s="24">
        <f t="shared" si="37"/>
        <v>0</v>
      </c>
      <c r="G295" s="22"/>
      <c r="H295" s="25">
        <f t="shared" si="40"/>
        <v>0</v>
      </c>
      <c r="I295" s="24">
        <f t="shared" si="38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1295</v>
      </c>
      <c r="C296" s="22"/>
      <c r="D296" s="22"/>
      <c r="E296" s="23">
        <f t="shared" ref="E296" si="41">SUM(C296:D296)</f>
        <v>0</v>
      </c>
      <c r="F296" s="24">
        <f t="shared" ref="F296" si="42">IF(OR(E296=0,E$7=0),0,E296/E$7)*100</f>
        <v>0</v>
      </c>
      <c r="G296" s="22"/>
      <c r="H296" s="25">
        <f t="shared" ref="H296" si="43">IF(OR(G296=0,E296=0),0,G296/E296)*100</f>
        <v>0</v>
      </c>
      <c r="I296" s="24">
        <f t="shared" ref="I296" si="44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263</v>
      </c>
      <c r="C297" s="22">
        <f>SUM(C298:C299)</f>
        <v>0</v>
      </c>
      <c r="D297" s="22">
        <f>SUM(D298:D299)</f>
        <v>0</v>
      </c>
      <c r="E297" s="23">
        <f t="shared" si="36"/>
        <v>0</v>
      </c>
      <c r="F297" s="24">
        <f t="shared" si="37"/>
        <v>0</v>
      </c>
      <c r="G297" s="22">
        <f>SUM(G298:G299)</f>
        <v>0</v>
      </c>
      <c r="H297" s="25">
        <f t="shared" si="40"/>
        <v>0</v>
      </c>
      <c r="I297" s="24">
        <f t="shared" si="38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264</v>
      </c>
      <c r="C298" s="22"/>
      <c r="D298" s="22"/>
      <c r="E298" s="23">
        <f t="shared" si="36"/>
        <v>0</v>
      </c>
      <c r="F298" s="24">
        <f t="shared" si="37"/>
        <v>0</v>
      </c>
      <c r="G298" s="22"/>
      <c r="H298" s="25">
        <f t="shared" si="40"/>
        <v>0</v>
      </c>
      <c r="I298" s="24">
        <f t="shared" si="38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265</v>
      </c>
      <c r="C299" s="22"/>
      <c r="D299" s="22"/>
      <c r="E299" s="23">
        <f t="shared" si="36"/>
        <v>0</v>
      </c>
      <c r="F299" s="24">
        <f t="shared" si="37"/>
        <v>0</v>
      </c>
      <c r="G299" s="22"/>
      <c r="H299" s="25">
        <f t="shared" si="40"/>
        <v>0</v>
      </c>
      <c r="I299" s="24">
        <f t="shared" si="38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266</v>
      </c>
      <c r="C300" s="17">
        <f>SUM(C330:C335)+C317+C312+C301</f>
        <v>556834223</v>
      </c>
      <c r="D300" s="17">
        <f>SUM(D330:D335)+D317+D312+D301</f>
        <v>0</v>
      </c>
      <c r="E300" s="18">
        <f t="shared" si="36"/>
        <v>556834223</v>
      </c>
      <c r="F300" s="19">
        <f t="shared" si="37"/>
        <v>0.51619978935542299</v>
      </c>
      <c r="G300" s="17">
        <f>SUM(G330:G335)+G317+G312+G301</f>
        <v>103020589</v>
      </c>
      <c r="H300" s="25">
        <f t="shared" si="40"/>
        <v>18.501123807542985</v>
      </c>
      <c r="I300" s="24">
        <f t="shared" si="38"/>
        <v>453813634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267</v>
      </c>
      <c r="C301" s="22">
        <f>SUM(C302:C311)-C307</f>
        <v>0</v>
      </c>
      <c r="D301" s="22">
        <f>SUM(D302:D311)-D307</f>
        <v>0</v>
      </c>
      <c r="E301" s="23">
        <f t="shared" si="36"/>
        <v>0</v>
      </c>
      <c r="F301" s="24">
        <f t="shared" si="37"/>
        <v>0</v>
      </c>
      <c r="G301" s="22">
        <f>SUM(G302:G311)-G307</f>
        <v>0</v>
      </c>
      <c r="H301" s="25">
        <f t="shared" si="40"/>
        <v>0</v>
      </c>
      <c r="I301" s="24">
        <f t="shared" si="38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268</v>
      </c>
      <c r="C302" s="22"/>
      <c r="D302" s="22"/>
      <c r="E302" s="23">
        <f t="shared" si="36"/>
        <v>0</v>
      </c>
      <c r="F302" s="24">
        <f t="shared" si="37"/>
        <v>0</v>
      </c>
      <c r="G302" s="22"/>
      <c r="H302" s="25">
        <f t="shared" si="40"/>
        <v>0</v>
      </c>
      <c r="I302" s="24">
        <f t="shared" si="38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269</v>
      </c>
      <c r="C303" s="22"/>
      <c r="D303" s="22"/>
      <c r="E303" s="23">
        <f t="shared" ref="E303:E341" si="45">SUM(C303:D303)</f>
        <v>0</v>
      </c>
      <c r="F303" s="24">
        <f t="shared" ref="F303:F341" si="46">IF(OR(E303=0,E$7=0),0,E303/E$7)*100</f>
        <v>0</v>
      </c>
      <c r="G303" s="22"/>
      <c r="H303" s="25">
        <f t="shared" si="40"/>
        <v>0</v>
      </c>
      <c r="I303" s="24">
        <f t="shared" si="38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270</v>
      </c>
      <c r="C304" s="22"/>
      <c r="D304" s="22"/>
      <c r="E304" s="23">
        <f t="shared" si="45"/>
        <v>0</v>
      </c>
      <c r="F304" s="24">
        <f t="shared" si="46"/>
        <v>0</v>
      </c>
      <c r="G304" s="22"/>
      <c r="H304" s="25">
        <f t="shared" si="40"/>
        <v>0</v>
      </c>
      <c r="I304" s="24">
        <f t="shared" si="38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271</v>
      </c>
      <c r="C305" s="22"/>
      <c r="D305" s="22"/>
      <c r="E305" s="23">
        <f t="shared" si="45"/>
        <v>0</v>
      </c>
      <c r="F305" s="24">
        <f t="shared" si="46"/>
        <v>0</v>
      </c>
      <c r="G305" s="22"/>
      <c r="H305" s="25">
        <f t="shared" si="40"/>
        <v>0</v>
      </c>
      <c r="I305" s="24">
        <f t="shared" si="38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272</v>
      </c>
      <c r="C306" s="22"/>
      <c r="D306" s="22"/>
      <c r="E306" s="23">
        <f t="shared" si="45"/>
        <v>0</v>
      </c>
      <c r="F306" s="24">
        <f t="shared" si="46"/>
        <v>0</v>
      </c>
      <c r="G306" s="22"/>
      <c r="H306" s="25">
        <f t="shared" si="40"/>
        <v>0</v>
      </c>
      <c r="I306" s="24">
        <f t="shared" si="38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273</v>
      </c>
      <c r="C307" s="22">
        <f>SUM(C308:C309)</f>
        <v>0</v>
      </c>
      <c r="D307" s="22">
        <f>SUM(D308:D309)</f>
        <v>0</v>
      </c>
      <c r="E307" s="23">
        <f t="shared" si="45"/>
        <v>0</v>
      </c>
      <c r="F307" s="24">
        <f t="shared" si="46"/>
        <v>0</v>
      </c>
      <c r="G307" s="22">
        <f>SUM(G308:G309)</f>
        <v>0</v>
      </c>
      <c r="H307" s="25">
        <f t="shared" si="40"/>
        <v>0</v>
      </c>
      <c r="I307" s="24">
        <f t="shared" si="38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274</v>
      </c>
      <c r="C308" s="22"/>
      <c r="D308" s="22"/>
      <c r="E308" s="23">
        <f t="shared" si="45"/>
        <v>0</v>
      </c>
      <c r="F308" s="24">
        <f t="shared" si="46"/>
        <v>0</v>
      </c>
      <c r="G308" s="22"/>
      <c r="H308" s="25">
        <f t="shared" si="40"/>
        <v>0</v>
      </c>
      <c r="I308" s="24">
        <f t="shared" si="38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275</v>
      </c>
      <c r="C309" s="22"/>
      <c r="D309" s="22"/>
      <c r="E309" s="23">
        <f t="shared" si="45"/>
        <v>0</v>
      </c>
      <c r="F309" s="24">
        <f t="shared" si="46"/>
        <v>0</v>
      </c>
      <c r="G309" s="22"/>
      <c r="H309" s="25">
        <f t="shared" si="40"/>
        <v>0</v>
      </c>
      <c r="I309" s="24">
        <f t="shared" si="38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276</v>
      </c>
      <c r="C310" s="22"/>
      <c r="D310" s="22"/>
      <c r="E310" s="23">
        <f t="shared" si="45"/>
        <v>0</v>
      </c>
      <c r="F310" s="24">
        <f t="shared" si="46"/>
        <v>0</v>
      </c>
      <c r="G310" s="22"/>
      <c r="H310" s="25">
        <f t="shared" si="40"/>
        <v>0</v>
      </c>
      <c r="I310" s="24">
        <f t="shared" si="38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277</v>
      </c>
      <c r="C311" s="22"/>
      <c r="D311" s="22"/>
      <c r="E311" s="23">
        <f t="shared" si="45"/>
        <v>0</v>
      </c>
      <c r="F311" s="24">
        <f t="shared" si="46"/>
        <v>0</v>
      </c>
      <c r="G311" s="22"/>
      <c r="H311" s="25">
        <f t="shared" si="40"/>
        <v>0</v>
      </c>
      <c r="I311" s="24">
        <f t="shared" si="38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278</v>
      </c>
      <c r="C312" s="22">
        <f>SUM(C313:C316)</f>
        <v>0</v>
      </c>
      <c r="D312" s="22">
        <f>SUM(D313:D316)</f>
        <v>0</v>
      </c>
      <c r="E312" s="23">
        <f t="shared" si="45"/>
        <v>0</v>
      </c>
      <c r="F312" s="24">
        <f t="shared" si="46"/>
        <v>0</v>
      </c>
      <c r="G312" s="22">
        <f>SUM(G313:G316)</f>
        <v>0</v>
      </c>
      <c r="H312" s="25">
        <f t="shared" si="40"/>
        <v>0</v>
      </c>
      <c r="I312" s="24">
        <f t="shared" si="38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279</v>
      </c>
      <c r="C313" s="22"/>
      <c r="D313" s="22"/>
      <c r="E313" s="23">
        <f t="shared" si="45"/>
        <v>0</v>
      </c>
      <c r="F313" s="24">
        <f t="shared" si="46"/>
        <v>0</v>
      </c>
      <c r="G313" s="22"/>
      <c r="H313" s="25">
        <f t="shared" si="40"/>
        <v>0</v>
      </c>
      <c r="I313" s="24">
        <f t="shared" si="38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280</v>
      </c>
      <c r="C314" s="22"/>
      <c r="D314" s="22"/>
      <c r="E314" s="23">
        <f t="shared" si="45"/>
        <v>0</v>
      </c>
      <c r="F314" s="24">
        <f t="shared" si="46"/>
        <v>0</v>
      </c>
      <c r="G314" s="22"/>
      <c r="H314" s="25">
        <f t="shared" si="40"/>
        <v>0</v>
      </c>
      <c r="I314" s="24">
        <f t="shared" si="38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4" t="s">
        <v>281</v>
      </c>
      <c r="C315" s="22"/>
      <c r="D315" s="22"/>
      <c r="E315" s="23">
        <f t="shared" si="45"/>
        <v>0</v>
      </c>
      <c r="F315" s="24">
        <f t="shared" si="46"/>
        <v>0</v>
      </c>
      <c r="G315" s="22"/>
      <c r="H315" s="25">
        <f t="shared" si="40"/>
        <v>0</v>
      </c>
      <c r="I315" s="24">
        <f t="shared" si="38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4" t="s">
        <v>282</v>
      </c>
      <c r="C316" s="22"/>
      <c r="D316" s="22"/>
      <c r="E316" s="23">
        <f t="shared" si="45"/>
        <v>0</v>
      </c>
      <c r="F316" s="24">
        <f t="shared" si="46"/>
        <v>0</v>
      </c>
      <c r="G316" s="22"/>
      <c r="H316" s="25">
        <f t="shared" si="40"/>
        <v>0</v>
      </c>
      <c r="I316" s="24">
        <f t="shared" si="38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283</v>
      </c>
      <c r="C317" s="22">
        <f>SUM(C318:C329)-C325</f>
        <v>556834223</v>
      </c>
      <c r="D317" s="22">
        <f>SUM(D318:D329)-D325</f>
        <v>0</v>
      </c>
      <c r="E317" s="23">
        <f t="shared" si="45"/>
        <v>556834223</v>
      </c>
      <c r="F317" s="24">
        <f t="shared" si="46"/>
        <v>0.51619978935542299</v>
      </c>
      <c r="G317" s="22">
        <f>SUM(G318:G329)-G325</f>
        <v>103020589</v>
      </c>
      <c r="H317" s="25">
        <f t="shared" si="40"/>
        <v>18.501123807542985</v>
      </c>
      <c r="I317" s="24">
        <f t="shared" si="38"/>
        <v>453813634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284</v>
      </c>
      <c r="C318" s="22"/>
      <c r="D318" s="22"/>
      <c r="E318" s="23">
        <f t="shared" si="45"/>
        <v>0</v>
      </c>
      <c r="F318" s="24">
        <f t="shared" si="46"/>
        <v>0</v>
      </c>
      <c r="G318" s="22"/>
      <c r="H318" s="25">
        <f t="shared" si="40"/>
        <v>0</v>
      </c>
      <c r="I318" s="24">
        <f t="shared" si="38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285</v>
      </c>
      <c r="C319" s="22"/>
      <c r="D319" s="22"/>
      <c r="E319" s="23">
        <f t="shared" si="45"/>
        <v>0</v>
      </c>
      <c r="F319" s="24">
        <f t="shared" si="46"/>
        <v>0</v>
      </c>
      <c r="G319" s="22"/>
      <c r="H319" s="25">
        <f t="shared" si="40"/>
        <v>0</v>
      </c>
      <c r="I319" s="24">
        <f t="shared" si="38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286</v>
      </c>
      <c r="C320" s="22"/>
      <c r="D320" s="22"/>
      <c r="E320" s="23">
        <f t="shared" si="45"/>
        <v>0</v>
      </c>
      <c r="F320" s="24">
        <f t="shared" si="46"/>
        <v>0</v>
      </c>
      <c r="G320" s="22"/>
      <c r="H320" s="25">
        <f t="shared" si="40"/>
        <v>0</v>
      </c>
      <c r="I320" s="24">
        <f t="shared" si="38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287</v>
      </c>
      <c r="C321" s="22"/>
      <c r="D321" s="22"/>
      <c r="E321" s="23">
        <f t="shared" si="45"/>
        <v>0</v>
      </c>
      <c r="F321" s="24">
        <f t="shared" si="46"/>
        <v>0</v>
      </c>
      <c r="G321" s="22"/>
      <c r="H321" s="25">
        <f t="shared" si="40"/>
        <v>0</v>
      </c>
      <c r="I321" s="24">
        <f t="shared" si="38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288</v>
      </c>
      <c r="C322" s="22"/>
      <c r="D322" s="22"/>
      <c r="E322" s="23">
        <f t="shared" si="45"/>
        <v>0</v>
      </c>
      <c r="F322" s="24">
        <f t="shared" si="46"/>
        <v>0</v>
      </c>
      <c r="G322" s="22"/>
      <c r="H322" s="25">
        <f t="shared" si="40"/>
        <v>0</v>
      </c>
      <c r="I322" s="24">
        <f t="shared" si="38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289</v>
      </c>
      <c r="C323" s="22"/>
      <c r="D323" s="22"/>
      <c r="E323" s="23">
        <f t="shared" si="45"/>
        <v>0</v>
      </c>
      <c r="F323" s="24">
        <f t="shared" si="46"/>
        <v>0</v>
      </c>
      <c r="G323" s="22"/>
      <c r="H323" s="25">
        <f t="shared" si="40"/>
        <v>0</v>
      </c>
      <c r="I323" s="24">
        <f t="shared" si="38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290</v>
      </c>
      <c r="C324" s="22"/>
      <c r="D324" s="22"/>
      <c r="E324" s="23">
        <f t="shared" si="45"/>
        <v>0</v>
      </c>
      <c r="F324" s="24">
        <f t="shared" si="46"/>
        <v>0</v>
      </c>
      <c r="G324" s="22"/>
      <c r="H324" s="25">
        <f t="shared" si="40"/>
        <v>0</v>
      </c>
      <c r="I324" s="24">
        <f t="shared" si="38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291</v>
      </c>
      <c r="C325" s="22">
        <f>SUM(C326:C328)</f>
        <v>0</v>
      </c>
      <c r="D325" s="22">
        <f>SUM(D326:D328)</f>
        <v>0</v>
      </c>
      <c r="E325" s="23">
        <f t="shared" si="45"/>
        <v>0</v>
      </c>
      <c r="F325" s="24">
        <f t="shared" si="46"/>
        <v>0</v>
      </c>
      <c r="G325" s="22">
        <f>SUM(G326:G328)</f>
        <v>0</v>
      </c>
      <c r="H325" s="25">
        <f t="shared" si="40"/>
        <v>0</v>
      </c>
      <c r="I325" s="24">
        <f t="shared" si="38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292</v>
      </c>
      <c r="C326" s="22"/>
      <c r="D326" s="22"/>
      <c r="E326" s="23">
        <f t="shared" si="45"/>
        <v>0</v>
      </c>
      <c r="F326" s="24">
        <f t="shared" si="46"/>
        <v>0</v>
      </c>
      <c r="G326" s="22"/>
      <c r="H326" s="25">
        <f t="shared" si="40"/>
        <v>0</v>
      </c>
      <c r="I326" s="24">
        <f t="shared" si="38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293</v>
      </c>
      <c r="C327" s="22"/>
      <c r="D327" s="22"/>
      <c r="E327" s="23">
        <f t="shared" si="45"/>
        <v>0</v>
      </c>
      <c r="F327" s="24">
        <f t="shared" si="46"/>
        <v>0</v>
      </c>
      <c r="G327" s="22"/>
      <c r="H327" s="25">
        <f t="shared" si="40"/>
        <v>0</v>
      </c>
      <c r="I327" s="24">
        <f t="shared" si="38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294</v>
      </c>
      <c r="C328" s="22"/>
      <c r="D328" s="22"/>
      <c r="E328" s="23">
        <f t="shared" si="45"/>
        <v>0</v>
      </c>
      <c r="F328" s="24">
        <f t="shared" si="46"/>
        <v>0</v>
      </c>
      <c r="G328" s="22"/>
      <c r="H328" s="25">
        <f t="shared" si="40"/>
        <v>0</v>
      </c>
      <c r="I328" s="24">
        <f t="shared" si="38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283</v>
      </c>
      <c r="C329" s="22">
        <v>556834223</v>
      </c>
      <c r="D329" s="22"/>
      <c r="E329" s="23">
        <f t="shared" si="45"/>
        <v>556834223</v>
      </c>
      <c r="F329" s="24">
        <f t="shared" si="46"/>
        <v>0.51619978935542299</v>
      </c>
      <c r="G329" s="22">
        <v>103020589</v>
      </c>
      <c r="H329" s="25">
        <f t="shared" si="40"/>
        <v>18.501123807542985</v>
      </c>
      <c r="I329" s="24">
        <f t="shared" si="38"/>
        <v>453813634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295</v>
      </c>
      <c r="C330" s="22"/>
      <c r="D330" s="22"/>
      <c r="E330" s="23">
        <f t="shared" si="45"/>
        <v>0</v>
      </c>
      <c r="F330" s="24">
        <f t="shared" si="46"/>
        <v>0</v>
      </c>
      <c r="G330" s="22"/>
      <c r="H330" s="25">
        <f t="shared" ref="H330:H341" si="47">IF(OR(G330=0,E330=0),0,G330/E330)*100</f>
        <v>0</v>
      </c>
      <c r="I330" s="24">
        <f t="shared" ref="I330:I341" si="48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296</v>
      </c>
      <c r="C331" s="22"/>
      <c r="D331" s="22"/>
      <c r="E331" s="23">
        <f t="shared" si="45"/>
        <v>0</v>
      </c>
      <c r="F331" s="24">
        <f t="shared" si="46"/>
        <v>0</v>
      </c>
      <c r="G331" s="22"/>
      <c r="H331" s="25">
        <f t="shared" si="47"/>
        <v>0</v>
      </c>
      <c r="I331" s="24">
        <f t="shared" si="48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297</v>
      </c>
      <c r="C332" s="22"/>
      <c r="D332" s="22"/>
      <c r="E332" s="23">
        <f t="shared" si="45"/>
        <v>0</v>
      </c>
      <c r="F332" s="24">
        <f t="shared" si="46"/>
        <v>0</v>
      </c>
      <c r="G332" s="22"/>
      <c r="H332" s="25">
        <f t="shared" si="47"/>
        <v>0</v>
      </c>
      <c r="I332" s="24">
        <f t="shared" si="48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298</v>
      </c>
      <c r="C333" s="22"/>
      <c r="D333" s="22"/>
      <c r="E333" s="23">
        <f t="shared" si="45"/>
        <v>0</v>
      </c>
      <c r="F333" s="24">
        <f t="shared" si="46"/>
        <v>0</v>
      </c>
      <c r="G333" s="22"/>
      <c r="H333" s="25">
        <f t="shared" si="47"/>
        <v>0</v>
      </c>
      <c r="I333" s="24">
        <f t="shared" si="48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299</v>
      </c>
      <c r="C334" s="22"/>
      <c r="D334" s="22"/>
      <c r="E334" s="23">
        <f t="shared" si="45"/>
        <v>0</v>
      </c>
      <c r="F334" s="24">
        <f t="shared" si="46"/>
        <v>0</v>
      </c>
      <c r="G334" s="22"/>
      <c r="H334" s="25">
        <f t="shared" si="47"/>
        <v>0</v>
      </c>
      <c r="I334" s="24">
        <f t="shared" si="48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300</v>
      </c>
      <c r="C335" s="22">
        <f>SUM(C336:C340)</f>
        <v>0</v>
      </c>
      <c r="D335" s="22">
        <f>SUM(D336:D340)</f>
        <v>0</v>
      </c>
      <c r="E335" s="23">
        <f t="shared" si="45"/>
        <v>0</v>
      </c>
      <c r="F335" s="24">
        <f t="shared" si="46"/>
        <v>0</v>
      </c>
      <c r="G335" s="22">
        <f>SUM(G336:G340)</f>
        <v>0</v>
      </c>
      <c r="H335" s="25">
        <f t="shared" si="47"/>
        <v>0</v>
      </c>
      <c r="I335" s="24">
        <f t="shared" si="48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301</v>
      </c>
      <c r="C336" s="22"/>
      <c r="D336" s="22"/>
      <c r="E336" s="23">
        <f t="shared" si="45"/>
        <v>0</v>
      </c>
      <c r="F336" s="24">
        <f t="shared" si="46"/>
        <v>0</v>
      </c>
      <c r="G336" s="22"/>
      <c r="H336" s="25">
        <f t="shared" si="47"/>
        <v>0</v>
      </c>
      <c r="I336" s="24">
        <f t="shared" si="48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302</v>
      </c>
      <c r="C337" s="22"/>
      <c r="D337" s="22"/>
      <c r="E337" s="23">
        <f t="shared" si="45"/>
        <v>0</v>
      </c>
      <c r="F337" s="24">
        <f t="shared" si="46"/>
        <v>0</v>
      </c>
      <c r="G337" s="22"/>
      <c r="H337" s="25">
        <f t="shared" si="47"/>
        <v>0</v>
      </c>
      <c r="I337" s="24">
        <f t="shared" si="48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303</v>
      </c>
      <c r="C338" s="22"/>
      <c r="D338" s="22"/>
      <c r="E338" s="23">
        <f t="shared" si="45"/>
        <v>0</v>
      </c>
      <c r="F338" s="24">
        <f t="shared" si="46"/>
        <v>0</v>
      </c>
      <c r="G338" s="22"/>
      <c r="H338" s="25">
        <f t="shared" si="47"/>
        <v>0</v>
      </c>
      <c r="I338" s="24">
        <f t="shared" si="48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304</v>
      </c>
      <c r="C339" s="22"/>
      <c r="D339" s="22"/>
      <c r="E339" s="23">
        <f t="shared" si="45"/>
        <v>0</v>
      </c>
      <c r="F339" s="24">
        <f t="shared" si="46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300</v>
      </c>
      <c r="C340" s="22"/>
      <c r="D340" s="22"/>
      <c r="E340" s="23">
        <f t="shared" si="45"/>
        <v>0</v>
      </c>
      <c r="F340" s="24">
        <f t="shared" si="46"/>
        <v>0</v>
      </c>
      <c r="G340" s="22"/>
      <c r="H340" s="25">
        <f t="shared" si="47"/>
        <v>0</v>
      </c>
      <c r="I340" s="24">
        <f t="shared" si="48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305</v>
      </c>
      <c r="C341" s="43">
        <f>SUM(C8+C12)</f>
        <v>107871842353</v>
      </c>
      <c r="D341" s="43">
        <f>SUM(D8+D12)</f>
        <v>0</v>
      </c>
      <c r="E341" s="44">
        <f t="shared" si="45"/>
        <v>107871842353</v>
      </c>
      <c r="F341" s="45">
        <f t="shared" si="46"/>
        <v>100</v>
      </c>
      <c r="G341" s="43">
        <f>SUM(G8+G12)</f>
        <v>40917073600</v>
      </c>
      <c r="H341" s="46">
        <f t="shared" si="47"/>
        <v>37.931190111783664</v>
      </c>
      <c r="I341" s="45">
        <f t="shared" si="48"/>
        <v>66954768753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>
        <f>101489224706+6382617647</f>
        <v>107871842353</v>
      </c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>
        <f>+C341-C343</f>
        <v>0</v>
      </c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C3" sqref="C3:I3"/>
      <selection pane="topRight" activeCell="C3" sqref="C3:I3"/>
      <selection pane="bottomLeft" activeCell="C3" sqref="C3:I3"/>
      <selection pane="bottomRight" activeCell="C3" sqref="C3:I3"/>
    </sheetView>
  </sheetViews>
  <sheetFormatPr baseColWidth="10" defaultRowHeight="12.75" x14ac:dyDescent="0.2"/>
  <cols>
    <col min="1" max="1" width="11.375" style="1" bestFit="1" customWidth="1"/>
    <col min="2" max="2" width="43.625" style="1" customWidth="1"/>
    <col min="3" max="3" width="12" style="1" bestFit="1" customWidth="1"/>
    <col min="4" max="4" width="12.75" style="1" bestFit="1" customWidth="1"/>
    <col min="5" max="5" width="12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4.3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212" t="s">
        <v>1249</v>
      </c>
      <c r="D1" s="212"/>
      <c r="E1" s="212"/>
      <c r="F1" s="212"/>
      <c r="G1" s="212"/>
      <c r="H1" s="212"/>
      <c r="I1" s="212"/>
    </row>
    <row r="2" spans="1:30" ht="15.75" x14ac:dyDescent="0.25">
      <c r="A2" s="213" t="s">
        <v>1</v>
      </c>
      <c r="B2" s="213"/>
      <c r="C2" s="212" t="s">
        <v>1335</v>
      </c>
      <c r="D2" s="212"/>
      <c r="E2" s="212"/>
      <c r="F2" s="212"/>
      <c r="G2" s="212"/>
      <c r="H2" s="212"/>
      <c r="I2" s="212"/>
    </row>
    <row r="3" spans="1:30" ht="15.75" x14ac:dyDescent="0.25">
      <c r="A3" s="213" t="s">
        <v>2</v>
      </c>
      <c r="B3" s="213"/>
      <c r="C3" s="212" t="s">
        <v>1329</v>
      </c>
      <c r="D3" s="212"/>
      <c r="E3" s="212"/>
      <c r="F3" s="212"/>
      <c r="G3" s="212"/>
      <c r="H3" s="212"/>
      <c r="I3" s="212"/>
    </row>
    <row r="4" spans="1:30" ht="16.5" thickBot="1" x14ac:dyDescent="0.3">
      <c r="B4" s="2" t="s">
        <v>3</v>
      </c>
      <c r="C4" s="214" t="s">
        <v>4</v>
      </c>
      <c r="D4" s="214"/>
      <c r="E4" s="214"/>
      <c r="F4" s="214"/>
      <c r="G4" s="214"/>
      <c r="H4" s="214"/>
      <c r="I4" s="214"/>
    </row>
    <row r="5" spans="1:30" x14ac:dyDescent="0.2">
      <c r="A5" s="206" t="s">
        <v>5</v>
      </c>
      <c r="B5" s="207"/>
      <c r="C5" s="208" t="s">
        <v>0</v>
      </c>
      <c r="D5" s="209"/>
      <c r="E5" s="209"/>
      <c r="F5" s="210" t="s">
        <v>6</v>
      </c>
      <c r="G5" s="208" t="s">
        <v>7</v>
      </c>
      <c r="H5" s="209"/>
      <c r="I5" s="207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211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66226849000</v>
      </c>
      <c r="D7" s="10">
        <f>SUM(D8+D12)</f>
        <v>0</v>
      </c>
      <c r="E7" s="11">
        <f>SUM(C7:D7)</f>
        <v>66226849000</v>
      </c>
      <c r="F7" s="12">
        <f>IF(OR(E7=0,E$7=0),0,E7/E$7)*100</f>
        <v>100</v>
      </c>
      <c r="G7" s="10">
        <f>SUM(G8+G12)</f>
        <v>12260448774</v>
      </c>
      <c r="H7" s="13">
        <f t="shared" ref="H7:H92" si="0">IF(OR(G7=0,E7=0),0,G7/E7)*100</f>
        <v>18.512807055035942</v>
      </c>
      <c r="I7" s="12">
        <f>SUM(E7-G7)</f>
        <v>53966400226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3582472000</v>
      </c>
      <c r="D8" s="17">
        <f>SUM(D9:D11)</f>
        <v>0</v>
      </c>
      <c r="E8" s="18">
        <f>SUM(C8:D8)</f>
        <v>3582472000</v>
      </c>
      <c r="F8" s="19">
        <f>IF(OR(E8=0,E$7=0),0,E8/E$7)*100</f>
        <v>5.4093952137146069</v>
      </c>
      <c r="G8" s="17">
        <f>SUM(G9:G11)</f>
        <v>0</v>
      </c>
      <c r="H8" s="20">
        <f t="shared" si="0"/>
        <v>0</v>
      </c>
      <c r="I8" s="19">
        <f t="shared" ref="I8:I93" si="1">SUM(E8-G8)</f>
        <v>3582472000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>
        <v>3582472000</v>
      </c>
      <c r="D11" s="22"/>
      <c r="E11" s="23">
        <f t="shared" si="2"/>
        <v>3582472000</v>
      </c>
      <c r="F11" s="24">
        <f t="shared" si="3"/>
        <v>5.4093952137146069</v>
      </c>
      <c r="G11" s="22"/>
      <c r="H11" s="25">
        <f t="shared" si="0"/>
        <v>0</v>
      </c>
      <c r="I11" s="24">
        <f t="shared" si="1"/>
        <v>3582472000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62644377000</v>
      </c>
      <c r="D12" s="17">
        <f>SUM(D13+D218+D300)</f>
        <v>0</v>
      </c>
      <c r="E12" s="18">
        <f t="shared" si="2"/>
        <v>62644377000</v>
      </c>
      <c r="F12" s="19">
        <f t="shared" si="3"/>
        <v>94.590604786285397</v>
      </c>
      <c r="G12" s="17">
        <f>SUM(G13+G218+G300)</f>
        <v>12260448774</v>
      </c>
      <c r="H12" s="20">
        <f t="shared" si="0"/>
        <v>19.571507230409523</v>
      </c>
      <c r="I12" s="19">
        <f t="shared" si="1"/>
        <v>50383928226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61404377000</v>
      </c>
      <c r="D13" s="17">
        <f>SUM(D14+D31+D214)</f>
        <v>0</v>
      </c>
      <c r="E13" s="18">
        <f t="shared" si="2"/>
        <v>61404377000</v>
      </c>
      <c r="F13" s="19">
        <f t="shared" si="3"/>
        <v>92.718252381296296</v>
      </c>
      <c r="G13" s="17">
        <f>SUM(G14+G31+G214)</f>
        <v>12055103751</v>
      </c>
      <c r="H13" s="20">
        <f t="shared" si="0"/>
        <v>19.632319941948111</v>
      </c>
      <c r="I13" s="19">
        <f t="shared" si="1"/>
        <v>49349273249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5">
        <v>212</v>
      </c>
      <c r="B31" s="27" t="s">
        <v>39</v>
      </c>
      <c r="C31" s="22">
        <f>SUM(C32+C34+C107+C111+C163+C172+C204+C206+C207+C210+C211+C212+C213)</f>
        <v>61404377000</v>
      </c>
      <c r="D31" s="22">
        <f>SUM(D32+D34+D107+D111+D163+D172+D204+D206+D207+D210+D211+D212+D213)</f>
        <v>0</v>
      </c>
      <c r="E31" s="23">
        <f t="shared" si="2"/>
        <v>61404377000</v>
      </c>
      <c r="F31" s="24">
        <f t="shared" si="3"/>
        <v>92.718252381296296</v>
      </c>
      <c r="G31" s="22">
        <f>SUM(G32+G34+G107+G111+G163+G172+G204+G206+G207+G210+G211+G212+G213)</f>
        <v>12055103751</v>
      </c>
      <c r="H31" s="25">
        <f t="shared" si="0"/>
        <v>19.632319941948111</v>
      </c>
      <c r="I31" s="24">
        <f t="shared" si="1"/>
        <v>49349273249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x14ac:dyDescent="0.2">
      <c r="A34" s="15">
        <v>21202</v>
      </c>
      <c r="B34" s="21" t="s">
        <v>42</v>
      </c>
      <c r="C34" s="22">
        <f>SUM(C35+C60+C86+C91)</f>
        <v>61404377000</v>
      </c>
      <c r="D34" s="22">
        <f>SUM(D35+D60+D86+D91)</f>
        <v>0</v>
      </c>
      <c r="E34" s="23">
        <f t="shared" si="2"/>
        <v>61404377000</v>
      </c>
      <c r="F34" s="24">
        <f t="shared" si="3"/>
        <v>92.718252381296296</v>
      </c>
      <c r="G34" s="22">
        <f>SUM(G35+G60+G86+G91)</f>
        <v>12055103751</v>
      </c>
      <c r="H34" s="25">
        <f t="shared" si="0"/>
        <v>19.632319941948111</v>
      </c>
      <c r="I34" s="24">
        <f t="shared" si="1"/>
        <v>49349273249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x14ac:dyDescent="0.2">
      <c r="A35" s="15">
        <v>2120201</v>
      </c>
      <c r="B35" s="21" t="s">
        <v>43</v>
      </c>
      <c r="C35" s="22">
        <f>SUM(C52:C59)+C46+C36</f>
        <v>60933656000</v>
      </c>
      <c r="D35" s="22">
        <f>SUM(D52:D59)+D46+D36</f>
        <v>0</v>
      </c>
      <c r="E35" s="23">
        <f t="shared" si="2"/>
        <v>60933656000</v>
      </c>
      <c r="F35" s="24">
        <f t="shared" si="3"/>
        <v>92.007481739014935</v>
      </c>
      <c r="G35" s="22">
        <f>SUM(G52:G59)+G46+G36</f>
        <v>11975318293</v>
      </c>
      <c r="H35" s="25">
        <f t="shared" si="0"/>
        <v>19.653044112435992</v>
      </c>
      <c r="I35" s="24">
        <f t="shared" si="1"/>
        <v>48958337707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x14ac:dyDescent="0.2">
      <c r="A36" s="15">
        <v>212020101</v>
      </c>
      <c r="B36" s="21" t="s">
        <v>44</v>
      </c>
      <c r="C36" s="22">
        <f>SUM(C37+C40+C44+C45)</f>
        <v>55106170000</v>
      </c>
      <c r="D36" s="22">
        <f>SUM(D37+D40+D44+D45)</f>
        <v>0</v>
      </c>
      <c r="E36" s="23">
        <f t="shared" si="2"/>
        <v>55106170000</v>
      </c>
      <c r="F36" s="24">
        <f t="shared" si="3"/>
        <v>83.208201555837263</v>
      </c>
      <c r="G36" s="22">
        <f>SUM(G37+G40+G44+G45)</f>
        <v>10792279682</v>
      </c>
      <c r="H36" s="25">
        <f t="shared" si="0"/>
        <v>19.584521446509527</v>
      </c>
      <c r="I36" s="24">
        <f t="shared" si="1"/>
        <v>44313890318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x14ac:dyDescent="0.2">
      <c r="A37" s="15">
        <v>21202010101</v>
      </c>
      <c r="B37" s="21" t="s">
        <v>45</v>
      </c>
      <c r="C37" s="22">
        <f>SUM(C38:C39)</f>
        <v>54105900000</v>
      </c>
      <c r="D37" s="22">
        <f>SUM(D38:D39)</f>
        <v>0</v>
      </c>
      <c r="E37" s="23">
        <f t="shared" si="2"/>
        <v>54105900000</v>
      </c>
      <c r="F37" s="24">
        <f t="shared" si="3"/>
        <v>81.697832249274001</v>
      </c>
      <c r="G37" s="22">
        <f>SUM(G38:G39)</f>
        <v>10223535577</v>
      </c>
      <c r="H37" s="25">
        <f t="shared" si="0"/>
        <v>18.895417277967837</v>
      </c>
      <c r="I37" s="24">
        <f t="shared" si="1"/>
        <v>43882364423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x14ac:dyDescent="0.2">
      <c r="A38" s="15">
        <v>212020101011</v>
      </c>
      <c r="B38" s="21" t="s">
        <v>46</v>
      </c>
      <c r="C38" s="22">
        <v>23806596000</v>
      </c>
      <c r="D38" s="22"/>
      <c r="E38" s="23">
        <f t="shared" si="2"/>
        <v>23806596000</v>
      </c>
      <c r="F38" s="24">
        <f t="shared" si="3"/>
        <v>35.947046189680563</v>
      </c>
      <c r="G38" s="22">
        <v>4155592655</v>
      </c>
      <c r="H38" s="25">
        <f t="shared" si="0"/>
        <v>17.455635635602839</v>
      </c>
      <c r="I38" s="24">
        <f t="shared" si="1"/>
        <v>19651003345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x14ac:dyDescent="0.2">
      <c r="A39" s="15">
        <v>212020101012</v>
      </c>
      <c r="B39" s="21" t="s">
        <v>47</v>
      </c>
      <c r="C39" s="22">
        <v>30299304000</v>
      </c>
      <c r="D39" s="22"/>
      <c r="E39" s="23">
        <f t="shared" si="2"/>
        <v>30299304000</v>
      </c>
      <c r="F39" s="24">
        <f t="shared" si="3"/>
        <v>45.750786059593445</v>
      </c>
      <c r="G39" s="22">
        <v>6067942922</v>
      </c>
      <c r="H39" s="25">
        <f t="shared" si="0"/>
        <v>20.026674282683192</v>
      </c>
      <c r="I39" s="24">
        <f t="shared" si="1"/>
        <v>24231361078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x14ac:dyDescent="0.2">
      <c r="A40" s="15">
        <v>21202010103</v>
      </c>
      <c r="B40" s="21" t="s">
        <v>48</v>
      </c>
      <c r="C40" s="22">
        <f>SUM(C41:C43)</f>
        <v>84510000</v>
      </c>
      <c r="D40" s="22">
        <f>SUM(D41:D43)</f>
        <v>0</v>
      </c>
      <c r="E40" s="23">
        <f t="shared" si="2"/>
        <v>84510000</v>
      </c>
      <c r="F40" s="24">
        <f t="shared" si="3"/>
        <v>0.12760685624647491</v>
      </c>
      <c r="G40" s="22">
        <f>SUM(G41:G43)</f>
        <v>10185790</v>
      </c>
      <c r="H40" s="25">
        <f t="shared" si="0"/>
        <v>12.052762986628801</v>
      </c>
      <c r="I40" s="24">
        <f t="shared" si="1"/>
        <v>74324210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x14ac:dyDescent="0.2">
      <c r="A41" s="15">
        <v>212020101031</v>
      </c>
      <c r="B41" s="21" t="s">
        <v>49</v>
      </c>
      <c r="C41" s="22">
        <v>70874000</v>
      </c>
      <c r="D41" s="22"/>
      <c r="E41" s="23">
        <f t="shared" si="2"/>
        <v>70874000</v>
      </c>
      <c r="F41" s="24">
        <f t="shared" si="3"/>
        <v>0.1070170196380625</v>
      </c>
      <c r="G41" s="22">
        <v>8234600</v>
      </c>
      <c r="H41" s="25">
        <f t="shared" si="0"/>
        <v>11.618647176679742</v>
      </c>
      <c r="I41" s="24">
        <f t="shared" si="1"/>
        <v>62639400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x14ac:dyDescent="0.2">
      <c r="A42" s="15">
        <v>212020101032</v>
      </c>
      <c r="B42" s="21" t="s">
        <v>50</v>
      </c>
      <c r="C42" s="22">
        <v>8203000</v>
      </c>
      <c r="D42" s="22"/>
      <c r="E42" s="23">
        <f t="shared" si="2"/>
        <v>8203000</v>
      </c>
      <c r="F42" s="24">
        <f t="shared" si="3"/>
        <v>1.2386215143649669E-2</v>
      </c>
      <c r="G42" s="22">
        <v>1838284</v>
      </c>
      <c r="H42" s="25">
        <f t="shared" si="0"/>
        <v>22.409898817505791</v>
      </c>
      <c r="I42" s="24">
        <f t="shared" si="1"/>
        <v>6364716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x14ac:dyDescent="0.2">
      <c r="A43" s="15">
        <v>212020101033</v>
      </c>
      <c r="B43" s="21" t="s">
        <v>51</v>
      </c>
      <c r="C43" s="22">
        <v>5433000</v>
      </c>
      <c r="D43" s="22"/>
      <c r="E43" s="23">
        <f t="shared" si="2"/>
        <v>5433000</v>
      </c>
      <c r="F43" s="24">
        <f t="shared" si="3"/>
        <v>8.2036214647627278E-3</v>
      </c>
      <c r="G43" s="22">
        <v>112906</v>
      </c>
      <c r="H43" s="25">
        <f t="shared" si="0"/>
        <v>2.0781520338671085</v>
      </c>
      <c r="I43" s="24">
        <f t="shared" si="1"/>
        <v>5320094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x14ac:dyDescent="0.2">
      <c r="A44" s="15">
        <v>21202010104</v>
      </c>
      <c r="B44" s="21" t="s">
        <v>52</v>
      </c>
      <c r="C44" s="22">
        <v>685645000</v>
      </c>
      <c r="D44" s="22"/>
      <c r="E44" s="23">
        <f t="shared" si="2"/>
        <v>685645000</v>
      </c>
      <c r="F44" s="24">
        <f t="shared" si="3"/>
        <v>1.035297632837703</v>
      </c>
      <c r="G44" s="22">
        <v>558558315</v>
      </c>
      <c r="H44" s="25">
        <f t="shared" si="0"/>
        <v>81.464652261738948</v>
      </c>
      <c r="I44" s="24">
        <f t="shared" si="1"/>
        <v>127086685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x14ac:dyDescent="0.2">
      <c r="A45" s="15">
        <v>21102010105</v>
      </c>
      <c r="B45" s="21" t="s">
        <v>53</v>
      </c>
      <c r="C45" s="22">
        <v>230115000</v>
      </c>
      <c r="D45" s="22"/>
      <c r="E45" s="23">
        <f t="shared" si="2"/>
        <v>230115000</v>
      </c>
      <c r="F45" s="24">
        <f t="shared" si="3"/>
        <v>0.3474648174790862</v>
      </c>
      <c r="G45" s="22"/>
      <c r="H45" s="25">
        <f t="shared" si="0"/>
        <v>0</v>
      </c>
      <c r="I45" s="24">
        <f t="shared" si="1"/>
        <v>230115000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x14ac:dyDescent="0.2">
      <c r="A46" s="15">
        <v>212020102</v>
      </c>
      <c r="B46" s="21" t="s">
        <v>54</v>
      </c>
      <c r="C46" s="22">
        <f>SUM(C47)</f>
        <v>5827486000</v>
      </c>
      <c r="D46" s="22">
        <f>SUM(D47)</f>
        <v>0</v>
      </c>
      <c r="E46" s="23">
        <f t="shared" si="2"/>
        <v>5827486000</v>
      </c>
      <c r="F46" s="24">
        <f t="shared" si="3"/>
        <v>8.7992801831776717</v>
      </c>
      <c r="G46" s="22">
        <f>SUM(G47)</f>
        <v>1183038611</v>
      </c>
      <c r="H46" s="25">
        <f t="shared" si="0"/>
        <v>20.301011636921992</v>
      </c>
      <c r="I46" s="24">
        <f t="shared" si="1"/>
        <v>4644447389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x14ac:dyDescent="0.2">
      <c r="A47" s="15">
        <v>21202010201</v>
      </c>
      <c r="B47" s="21" t="s">
        <v>54</v>
      </c>
      <c r="C47" s="22">
        <f>SUM(C48:C51)</f>
        <v>5827486000</v>
      </c>
      <c r="D47" s="22">
        <f>SUM(D48:D51)</f>
        <v>0</v>
      </c>
      <c r="E47" s="23">
        <f t="shared" si="2"/>
        <v>5827486000</v>
      </c>
      <c r="F47" s="24">
        <f t="shared" si="3"/>
        <v>8.7992801831776717</v>
      </c>
      <c r="G47" s="22">
        <f>SUM(G48:G51)</f>
        <v>1183038611</v>
      </c>
      <c r="H47" s="25">
        <f t="shared" si="0"/>
        <v>20.301011636921992</v>
      </c>
      <c r="I47" s="24">
        <f t="shared" si="1"/>
        <v>4644447389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x14ac:dyDescent="0.2">
      <c r="A48" s="15">
        <v>212020102013</v>
      </c>
      <c r="B48" s="21" t="s">
        <v>55</v>
      </c>
      <c r="C48" s="22">
        <v>4596207000</v>
      </c>
      <c r="D48" s="22"/>
      <c r="E48" s="23">
        <f t="shared" si="2"/>
        <v>4596207000</v>
      </c>
      <c r="F48" s="24">
        <f t="shared" si="3"/>
        <v>6.9400961534497885</v>
      </c>
      <c r="G48" s="22">
        <v>874515494</v>
      </c>
      <c r="H48" s="25">
        <f t="shared" si="0"/>
        <v>19.026895307369752</v>
      </c>
      <c r="I48" s="24">
        <f t="shared" si="1"/>
        <v>3721691506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x14ac:dyDescent="0.2">
      <c r="A49" s="15">
        <v>212020102014</v>
      </c>
      <c r="B49" s="21" t="s">
        <v>56</v>
      </c>
      <c r="C49" s="22">
        <v>167280000</v>
      </c>
      <c r="D49" s="22"/>
      <c r="E49" s="23">
        <f t="shared" si="2"/>
        <v>167280000</v>
      </c>
      <c r="F49" s="24">
        <f t="shared" si="3"/>
        <v>0.25258637927949734</v>
      </c>
      <c r="G49" s="22">
        <v>18787792</v>
      </c>
      <c r="H49" s="25">
        <f t="shared" si="0"/>
        <v>11.231343854615016</v>
      </c>
      <c r="I49" s="24">
        <f t="shared" si="1"/>
        <v>148492208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x14ac:dyDescent="0.2">
      <c r="A50" s="15">
        <v>212020102015</v>
      </c>
      <c r="B50" s="21" t="s">
        <v>50</v>
      </c>
      <c r="C50" s="22">
        <v>465147000</v>
      </c>
      <c r="D50" s="22"/>
      <c r="E50" s="23">
        <f t="shared" si="2"/>
        <v>465147000</v>
      </c>
      <c r="F50" s="24">
        <f t="shared" si="3"/>
        <v>0.70235411622860089</v>
      </c>
      <c r="G50" s="22">
        <v>114504671</v>
      </c>
      <c r="H50" s="25">
        <f t="shared" si="0"/>
        <v>24.616878320186952</v>
      </c>
      <c r="I50" s="24">
        <f t="shared" si="1"/>
        <v>350642329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x14ac:dyDescent="0.2">
      <c r="A51" s="15">
        <v>212020102016</v>
      </c>
      <c r="B51" s="21" t="s">
        <v>57</v>
      </c>
      <c r="C51" s="22">
        <v>598852000</v>
      </c>
      <c r="D51" s="22"/>
      <c r="E51" s="23">
        <f t="shared" si="2"/>
        <v>598852000</v>
      </c>
      <c r="F51" s="24">
        <f t="shared" si="3"/>
        <v>0.90424353421978443</v>
      </c>
      <c r="G51" s="22">
        <v>175230654</v>
      </c>
      <c r="H51" s="25">
        <f t="shared" si="0"/>
        <v>29.261095228871241</v>
      </c>
      <c r="I51" s="24">
        <f t="shared" si="1"/>
        <v>423621346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ref="F55:F58" si="5">IF(OR(E55=0,E$7=0),0,E55/E$7)*100</f>
        <v>0</v>
      </c>
      <c r="G55" s="22"/>
      <c r="H55" s="25">
        <f t="shared" ref="H55:H58" si="6">IF(OR(G55=0,E55=0),0,G55/E55)*100</f>
        <v>0</v>
      </c>
      <c r="I55" s="24">
        <f t="shared" ref="I55:I58" si="7">SUM(E55-G55)</f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5"/>
        <v>0</v>
      </c>
      <c r="G56" s="22"/>
      <c r="H56" s="25">
        <f t="shared" si="6"/>
        <v>0</v>
      </c>
      <c r="I56" s="24">
        <f t="shared" si="7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1296</v>
      </c>
      <c r="C57" s="22"/>
      <c r="D57" s="22"/>
      <c r="E57" s="23">
        <f t="shared" si="4"/>
        <v>0</v>
      </c>
      <c r="F57" s="24">
        <f t="shared" si="5"/>
        <v>0</v>
      </c>
      <c r="G57" s="22"/>
      <c r="H57" s="25">
        <f t="shared" si="6"/>
        <v>0</v>
      </c>
      <c r="I57" s="24">
        <f t="shared" si="7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5"/>
        <v>0</v>
      </c>
      <c r="G58" s="22"/>
      <c r="H58" s="25">
        <f t="shared" si="6"/>
        <v>0</v>
      </c>
      <c r="I58" s="24">
        <f t="shared" si="7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x14ac:dyDescent="0.2">
      <c r="A59" s="15">
        <v>212020110</v>
      </c>
      <c r="B59" s="21" t="s">
        <v>43</v>
      </c>
      <c r="C59" s="22"/>
      <c r="D59" s="22"/>
      <c r="E59" s="23">
        <f t="shared" ref="E59" si="8">SUM(C59:D59)</f>
        <v>0</v>
      </c>
      <c r="F59" s="24">
        <f t="shared" ref="F59" si="9">IF(OR(E59=0,E$7=0),0,E59/E$7)*100</f>
        <v>0</v>
      </c>
      <c r="G59" s="22"/>
      <c r="H59" s="25">
        <f t="shared" ref="H59" si="10">IF(OR(G59=0,E59=0),0,G59/E59)*100</f>
        <v>0</v>
      </c>
      <c r="I59" s="24">
        <f t="shared" ref="I59" si="11">SUM(E59-G59)</f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x14ac:dyDescent="0.2">
      <c r="A60" s="15">
        <v>2120202</v>
      </c>
      <c r="B60" s="21" t="s">
        <v>64</v>
      </c>
      <c r="C60" s="22">
        <f>SUM(C61:C85)-C77</f>
        <v>90721000</v>
      </c>
      <c r="D60" s="22">
        <f>SUM(D61:D85)-D77</f>
        <v>0</v>
      </c>
      <c r="E60" s="23">
        <f t="shared" si="2"/>
        <v>90721000</v>
      </c>
      <c r="F60" s="24">
        <f t="shared" si="3"/>
        <v>0.13698522784920661</v>
      </c>
      <c r="G60" s="22">
        <f>SUM(G61:G85)-G77</f>
        <v>24620667</v>
      </c>
      <c r="H60" s="25">
        <f t="shared" si="0"/>
        <v>27.13888405110173</v>
      </c>
      <c r="I60" s="24">
        <f t="shared" si="1"/>
        <v>66100333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>
        <v>90720000</v>
      </c>
      <c r="D64" s="22"/>
      <c r="E64" s="23">
        <f t="shared" si="2"/>
        <v>90720000</v>
      </c>
      <c r="F64" s="24">
        <f t="shared" si="3"/>
        <v>0.13698371788758967</v>
      </c>
      <c r="G64" s="22">
        <v>9015495</v>
      </c>
      <c r="H64" s="25">
        <f t="shared" si="0"/>
        <v>9.9377149470899475</v>
      </c>
      <c r="I64" s="24">
        <f t="shared" si="1"/>
        <v>81704505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>
        <v>1000</v>
      </c>
      <c r="D65" s="22"/>
      <c r="E65" s="23">
        <f t="shared" si="2"/>
        <v>1000</v>
      </c>
      <c r="F65" s="24">
        <f t="shared" si="3"/>
        <v>1.5099616169266937E-6</v>
      </c>
      <c r="G65" s="22"/>
      <c r="H65" s="25">
        <f t="shared" si="0"/>
        <v>0</v>
      </c>
      <c r="I65" s="24">
        <f t="shared" si="1"/>
        <v>1000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169" t="s">
        <v>1281</v>
      </c>
      <c r="C69" s="22"/>
      <c r="D69" s="22"/>
      <c r="E69" s="23">
        <f t="shared" ref="E69:E83" si="12">SUM(C69:D69)</f>
        <v>0</v>
      </c>
      <c r="F69" s="24">
        <f t="shared" ref="F69:F83" si="13">IF(OR(E69=0,E$7=0),0,E69/E$7)*100</f>
        <v>0</v>
      </c>
      <c r="G69" s="22"/>
      <c r="H69" s="25">
        <f t="shared" ref="H69:H83" si="14">IF(OR(G69=0,E69=0),0,G69/E69)*100</f>
        <v>0</v>
      </c>
      <c r="I69" s="24">
        <f t="shared" ref="I69:I83" si="15">SUM(E69-G69)</f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169" t="s">
        <v>1282</v>
      </c>
      <c r="C70" s="22"/>
      <c r="D70" s="22"/>
      <c r="E70" s="23">
        <f t="shared" si="12"/>
        <v>0</v>
      </c>
      <c r="F70" s="24">
        <f t="shared" si="13"/>
        <v>0</v>
      </c>
      <c r="G70" s="22"/>
      <c r="H70" s="25">
        <f t="shared" si="14"/>
        <v>0</v>
      </c>
      <c r="I70" s="24">
        <f t="shared" si="15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169" t="s">
        <v>1283</v>
      </c>
      <c r="C71" s="22"/>
      <c r="D71" s="22"/>
      <c r="E71" s="23">
        <f t="shared" si="12"/>
        <v>0</v>
      </c>
      <c r="F71" s="24">
        <f t="shared" si="13"/>
        <v>0</v>
      </c>
      <c r="G71" s="22"/>
      <c r="H71" s="25">
        <f t="shared" si="14"/>
        <v>0</v>
      </c>
      <c r="I71" s="24">
        <f t="shared" si="15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169" t="s">
        <v>1284</v>
      </c>
      <c r="C72" s="22"/>
      <c r="D72" s="22"/>
      <c r="E72" s="23">
        <f t="shared" si="12"/>
        <v>0</v>
      </c>
      <c r="F72" s="24">
        <f t="shared" si="13"/>
        <v>0</v>
      </c>
      <c r="G72" s="22"/>
      <c r="H72" s="25">
        <f t="shared" si="14"/>
        <v>0</v>
      </c>
      <c r="I72" s="24">
        <f t="shared" si="15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169" t="s">
        <v>1285</v>
      </c>
      <c r="C73" s="22"/>
      <c r="D73" s="22"/>
      <c r="E73" s="23">
        <f t="shared" si="12"/>
        <v>0</v>
      </c>
      <c r="F73" s="24">
        <f t="shared" si="13"/>
        <v>0</v>
      </c>
      <c r="G73" s="22"/>
      <c r="H73" s="25">
        <f t="shared" si="14"/>
        <v>0</v>
      </c>
      <c r="I73" s="24">
        <f t="shared" si="15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169" t="s">
        <v>1286</v>
      </c>
      <c r="C74" s="22"/>
      <c r="D74" s="22"/>
      <c r="E74" s="23">
        <f t="shared" si="12"/>
        <v>0</v>
      </c>
      <c r="F74" s="24">
        <f t="shared" si="13"/>
        <v>0</v>
      </c>
      <c r="G74" s="22"/>
      <c r="H74" s="25">
        <f t="shared" si="14"/>
        <v>0</v>
      </c>
      <c r="I74" s="24">
        <f t="shared" si="15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169" t="s">
        <v>1287</v>
      </c>
      <c r="C75" s="22"/>
      <c r="D75" s="22"/>
      <c r="E75" s="23">
        <f t="shared" si="12"/>
        <v>0</v>
      </c>
      <c r="F75" s="24">
        <f t="shared" si="13"/>
        <v>0</v>
      </c>
      <c r="G75" s="22"/>
      <c r="H75" s="25">
        <f t="shared" si="14"/>
        <v>0</v>
      </c>
      <c r="I75" s="24">
        <f t="shared" si="15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169" t="s">
        <v>1288</v>
      </c>
      <c r="C76" s="22"/>
      <c r="D76" s="22"/>
      <c r="E76" s="23">
        <f t="shared" si="12"/>
        <v>0</v>
      </c>
      <c r="F76" s="24">
        <f t="shared" si="13"/>
        <v>0</v>
      </c>
      <c r="G76" s="22"/>
      <c r="H76" s="25">
        <f t="shared" si="14"/>
        <v>0</v>
      </c>
      <c r="I76" s="24">
        <f t="shared" si="15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169" t="s">
        <v>1289</v>
      </c>
      <c r="C77" s="22">
        <f>SUM(C78:C79)</f>
        <v>0</v>
      </c>
      <c r="D77" s="22">
        <f>SUM(D78:D79)</f>
        <v>0</v>
      </c>
      <c r="E77" s="23">
        <f t="shared" si="12"/>
        <v>0</v>
      </c>
      <c r="F77" s="24">
        <f t="shared" si="13"/>
        <v>0</v>
      </c>
      <c r="G77" s="22">
        <f>SUM(G78:G79)</f>
        <v>0</v>
      </c>
      <c r="H77" s="25">
        <f t="shared" si="14"/>
        <v>0</v>
      </c>
      <c r="I77" s="24">
        <f t="shared" si="15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169" t="s">
        <v>1290</v>
      </c>
      <c r="C78" s="22"/>
      <c r="D78" s="22"/>
      <c r="E78" s="23">
        <f t="shared" si="12"/>
        <v>0</v>
      </c>
      <c r="F78" s="24">
        <f t="shared" si="13"/>
        <v>0</v>
      </c>
      <c r="G78" s="22"/>
      <c r="H78" s="25">
        <f t="shared" si="14"/>
        <v>0</v>
      </c>
      <c r="I78" s="24">
        <f t="shared" si="15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169" t="s">
        <v>1291</v>
      </c>
      <c r="C79" s="22"/>
      <c r="D79" s="22"/>
      <c r="E79" s="23">
        <f t="shared" si="12"/>
        <v>0</v>
      </c>
      <c r="F79" s="24">
        <f t="shared" si="13"/>
        <v>0</v>
      </c>
      <c r="G79" s="22"/>
      <c r="H79" s="25">
        <f t="shared" si="14"/>
        <v>0</v>
      </c>
      <c r="I79" s="24">
        <f t="shared" si="15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169" t="s">
        <v>1292</v>
      </c>
      <c r="C80" s="22"/>
      <c r="D80" s="22"/>
      <c r="E80" s="23">
        <f t="shared" si="12"/>
        <v>0</v>
      </c>
      <c r="F80" s="24">
        <f t="shared" si="13"/>
        <v>0</v>
      </c>
      <c r="G80" s="22"/>
      <c r="H80" s="25">
        <f t="shared" si="14"/>
        <v>0</v>
      </c>
      <c r="I80" s="24">
        <f t="shared" si="15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169" t="s">
        <v>1166</v>
      </c>
      <c r="C81" s="22"/>
      <c r="D81" s="22"/>
      <c r="E81" s="23">
        <f t="shared" si="12"/>
        <v>0</v>
      </c>
      <c r="F81" s="24">
        <f t="shared" si="13"/>
        <v>0</v>
      </c>
      <c r="G81" s="22"/>
      <c r="H81" s="25">
        <f t="shared" si="14"/>
        <v>0</v>
      </c>
      <c r="I81" s="24">
        <f t="shared" si="15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169" t="s">
        <v>1293</v>
      </c>
      <c r="C82" s="22"/>
      <c r="D82" s="22"/>
      <c r="E82" s="23">
        <f t="shared" si="12"/>
        <v>0</v>
      </c>
      <c r="F82" s="24">
        <f t="shared" si="13"/>
        <v>0</v>
      </c>
      <c r="G82" s="22"/>
      <c r="H82" s="25">
        <f t="shared" si="14"/>
        <v>0</v>
      </c>
      <c r="I82" s="24">
        <f t="shared" si="15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169" t="s">
        <v>1294</v>
      </c>
      <c r="C83" s="22"/>
      <c r="D83" s="22"/>
      <c r="E83" s="23">
        <f t="shared" si="12"/>
        <v>0</v>
      </c>
      <c r="F83" s="24">
        <f t="shared" si="13"/>
        <v>0</v>
      </c>
      <c r="G83" s="22"/>
      <c r="H83" s="25">
        <f t="shared" si="14"/>
        <v>0</v>
      </c>
      <c r="I83" s="24">
        <f t="shared" si="15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x14ac:dyDescent="0.2">
      <c r="A84" s="15">
        <v>212020222</v>
      </c>
      <c r="B84" s="170" t="s">
        <v>64</v>
      </c>
      <c r="C84" s="22"/>
      <c r="D84" s="22"/>
      <c r="E84" s="23">
        <f t="shared" ref="E84" si="16">SUM(C84:D84)</f>
        <v>0</v>
      </c>
      <c r="F84" s="24">
        <f t="shared" ref="F84" si="17">IF(OR(E84=0,E$7=0),0,E84/E$7)*100</f>
        <v>0</v>
      </c>
      <c r="G84" s="22">
        <v>15605172</v>
      </c>
      <c r="H84" s="25">
        <f t="shared" ref="H84" si="18">IF(OR(G84=0,E84=0),0,G84/E84)*100</f>
        <v>0</v>
      </c>
      <c r="I84" s="24">
        <f t="shared" ref="I84" si="19">SUM(E84-G84)</f>
        <v>-15605172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73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74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75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76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77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78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x14ac:dyDescent="0.2">
      <c r="A91" s="15">
        <v>2120299</v>
      </c>
      <c r="B91" s="21" t="s">
        <v>79</v>
      </c>
      <c r="C91" s="22">
        <f>SUM(C92:C106)</f>
        <v>380000000</v>
      </c>
      <c r="D91" s="22">
        <f>SUM(D92:D106)</f>
        <v>0</v>
      </c>
      <c r="E91" s="23">
        <f t="shared" si="2"/>
        <v>380000000</v>
      </c>
      <c r="F91" s="24">
        <f t="shared" si="3"/>
        <v>0.57378541443214359</v>
      </c>
      <c r="G91" s="22">
        <f>SUM(G92:G106)</f>
        <v>55164791</v>
      </c>
      <c r="H91" s="25">
        <f t="shared" si="0"/>
        <v>14.517050263157893</v>
      </c>
      <c r="I91" s="24">
        <f t="shared" si="1"/>
        <v>324835209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80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81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20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x14ac:dyDescent="0.2">
      <c r="A94" s="15">
        <v>212029903</v>
      </c>
      <c r="B94" s="21" t="s">
        <v>82</v>
      </c>
      <c r="C94" s="22">
        <v>350000000</v>
      </c>
      <c r="D94" s="22"/>
      <c r="E94" s="23">
        <f t="shared" si="2"/>
        <v>350000000</v>
      </c>
      <c r="F94" s="24">
        <f t="shared" si="3"/>
        <v>0.52848656592434284</v>
      </c>
      <c r="G94" s="22">
        <v>51661791</v>
      </c>
      <c r="H94" s="25">
        <f t="shared" si="20"/>
        <v>14.760511714285714</v>
      </c>
      <c r="I94" s="24">
        <f t="shared" ref="I94:I161" si="21">SUM(E94-G94)</f>
        <v>298338209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83</v>
      </c>
      <c r="C95" s="22"/>
      <c r="D95" s="22"/>
      <c r="E95" s="23">
        <f t="shared" ref="E95:E163" si="22">SUM(C95:D95)</f>
        <v>0</v>
      </c>
      <c r="F95" s="24">
        <f t="shared" ref="F95:F163" si="23">IF(OR(E95=0,E$7=0),0,E95/E$7)*100</f>
        <v>0</v>
      </c>
      <c r="G95" s="22"/>
      <c r="H95" s="25">
        <f t="shared" si="20"/>
        <v>0</v>
      </c>
      <c r="I95" s="24">
        <f t="shared" si="21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84</v>
      </c>
      <c r="C96" s="22"/>
      <c r="D96" s="22"/>
      <c r="E96" s="23">
        <f t="shared" si="22"/>
        <v>0</v>
      </c>
      <c r="F96" s="24">
        <f t="shared" si="23"/>
        <v>0</v>
      </c>
      <c r="G96" s="22"/>
      <c r="H96" s="25">
        <f t="shared" si="20"/>
        <v>0</v>
      </c>
      <c r="I96" s="24">
        <f t="shared" si="21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85</v>
      </c>
      <c r="C97" s="22"/>
      <c r="D97" s="22"/>
      <c r="E97" s="23">
        <f t="shared" si="22"/>
        <v>0</v>
      </c>
      <c r="F97" s="24">
        <f t="shared" si="23"/>
        <v>0</v>
      </c>
      <c r="G97" s="22"/>
      <c r="H97" s="25">
        <f t="shared" si="20"/>
        <v>0</v>
      </c>
      <c r="I97" s="24">
        <f t="shared" si="21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86</v>
      </c>
      <c r="C98" s="22"/>
      <c r="D98" s="22"/>
      <c r="E98" s="23">
        <f t="shared" si="22"/>
        <v>0</v>
      </c>
      <c r="F98" s="24">
        <f t="shared" si="23"/>
        <v>0</v>
      </c>
      <c r="G98" s="22"/>
      <c r="H98" s="25">
        <f t="shared" si="20"/>
        <v>0</v>
      </c>
      <c r="I98" s="24">
        <f t="shared" si="21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87</v>
      </c>
      <c r="C99" s="22"/>
      <c r="D99" s="22"/>
      <c r="E99" s="23">
        <f t="shared" si="22"/>
        <v>0</v>
      </c>
      <c r="F99" s="24">
        <f t="shared" si="23"/>
        <v>0</v>
      </c>
      <c r="G99" s="22"/>
      <c r="H99" s="25">
        <f t="shared" si="20"/>
        <v>0</v>
      </c>
      <c r="I99" s="24">
        <f t="shared" si="21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88</v>
      </c>
      <c r="C100" s="22"/>
      <c r="D100" s="22"/>
      <c r="E100" s="23">
        <f t="shared" si="22"/>
        <v>0</v>
      </c>
      <c r="F100" s="24">
        <f t="shared" si="23"/>
        <v>0</v>
      </c>
      <c r="G100" s="22"/>
      <c r="H100" s="25">
        <f t="shared" si="20"/>
        <v>0</v>
      </c>
      <c r="I100" s="24">
        <f t="shared" si="21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x14ac:dyDescent="0.2">
      <c r="A101" s="15">
        <v>212029910</v>
      </c>
      <c r="B101" s="21" t="s">
        <v>1297</v>
      </c>
      <c r="C101" s="22"/>
      <c r="D101" s="22"/>
      <c r="E101" s="23">
        <f t="shared" ref="E101" si="24">SUM(C101:D101)</f>
        <v>0</v>
      </c>
      <c r="F101" s="24">
        <f t="shared" ref="F101" si="25">IF(OR(E101=0,E$7=0),0,E101/E$7)*100</f>
        <v>0</v>
      </c>
      <c r="G101" s="22"/>
      <c r="H101" s="25">
        <f t="shared" ref="H101" si="26">IF(OR(G101=0,E101=0),0,G101/E101)*100</f>
        <v>0</v>
      </c>
      <c r="I101" s="24">
        <f t="shared" ref="I101" si="27">SUM(E101-G101)</f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89</v>
      </c>
      <c r="C102" s="22"/>
      <c r="D102" s="22"/>
      <c r="E102" s="23">
        <f t="shared" si="22"/>
        <v>0</v>
      </c>
      <c r="F102" s="24">
        <f t="shared" si="23"/>
        <v>0</v>
      </c>
      <c r="G102" s="22"/>
      <c r="H102" s="25">
        <f t="shared" si="20"/>
        <v>0</v>
      </c>
      <c r="I102" s="24">
        <f t="shared" si="21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90</v>
      </c>
      <c r="C103" s="22"/>
      <c r="D103" s="22"/>
      <c r="E103" s="23">
        <f t="shared" si="22"/>
        <v>0</v>
      </c>
      <c r="F103" s="24">
        <f t="shared" si="23"/>
        <v>0</v>
      </c>
      <c r="G103" s="22"/>
      <c r="H103" s="25">
        <f t="shared" si="20"/>
        <v>0</v>
      </c>
      <c r="I103" s="24">
        <f t="shared" si="21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91</v>
      </c>
      <c r="C104" s="22"/>
      <c r="D104" s="22"/>
      <c r="E104" s="23">
        <f t="shared" si="22"/>
        <v>0</v>
      </c>
      <c r="F104" s="24">
        <f t="shared" si="23"/>
        <v>0</v>
      </c>
      <c r="G104" s="22"/>
      <c r="H104" s="25">
        <f t="shared" si="20"/>
        <v>0</v>
      </c>
      <c r="I104" s="24">
        <f t="shared" si="21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92</v>
      </c>
      <c r="C105" s="22"/>
      <c r="D105" s="22"/>
      <c r="E105" s="23">
        <f t="shared" si="22"/>
        <v>0</v>
      </c>
      <c r="F105" s="24">
        <f t="shared" si="23"/>
        <v>0</v>
      </c>
      <c r="G105" s="22"/>
      <c r="H105" s="25">
        <f t="shared" si="20"/>
        <v>0</v>
      </c>
      <c r="I105" s="24">
        <f t="shared" si="21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x14ac:dyDescent="0.2">
      <c r="A106" s="15">
        <v>212029999</v>
      </c>
      <c r="B106" s="21" t="s">
        <v>93</v>
      </c>
      <c r="C106" s="22">
        <v>30000000</v>
      </c>
      <c r="D106" s="22"/>
      <c r="E106" s="23">
        <f t="shared" si="22"/>
        <v>30000000</v>
      </c>
      <c r="F106" s="24">
        <f t="shared" si="23"/>
        <v>4.5298848507800818E-2</v>
      </c>
      <c r="G106" s="22">
        <v>3503000</v>
      </c>
      <c r="H106" s="25">
        <f t="shared" si="20"/>
        <v>11.676666666666668</v>
      </c>
      <c r="I106" s="24">
        <f t="shared" si="21"/>
        <v>26497000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77</v>
      </c>
      <c r="C107" s="22">
        <f>SUM(C108:C110)</f>
        <v>0</v>
      </c>
      <c r="D107" s="22">
        <f>SUM(D108:D110)</f>
        <v>0</v>
      </c>
      <c r="E107" s="23">
        <f t="shared" si="22"/>
        <v>0</v>
      </c>
      <c r="F107" s="24">
        <f t="shared" si="23"/>
        <v>0</v>
      </c>
      <c r="G107" s="22">
        <f>SUM(G108:G110)</f>
        <v>0</v>
      </c>
      <c r="H107" s="25">
        <f t="shared" si="20"/>
        <v>0</v>
      </c>
      <c r="I107" s="24">
        <f t="shared" si="21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94</v>
      </c>
      <c r="C108" s="22"/>
      <c r="D108" s="22"/>
      <c r="E108" s="23">
        <f t="shared" si="22"/>
        <v>0</v>
      </c>
      <c r="F108" s="24">
        <f t="shared" si="23"/>
        <v>0</v>
      </c>
      <c r="G108" s="22"/>
      <c r="H108" s="25">
        <f t="shared" si="20"/>
        <v>0</v>
      </c>
      <c r="I108" s="24">
        <f t="shared" si="21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95</v>
      </c>
      <c r="C109" s="22"/>
      <c r="D109" s="22"/>
      <c r="E109" s="23">
        <f t="shared" ref="E109" si="28">SUM(C109:D109)</f>
        <v>0</v>
      </c>
      <c r="F109" s="24">
        <f t="shared" si="23"/>
        <v>0</v>
      </c>
      <c r="G109" s="22"/>
      <c r="H109" s="25">
        <f t="shared" si="20"/>
        <v>0</v>
      </c>
      <c r="I109" s="24">
        <f t="shared" si="21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96</v>
      </c>
      <c r="C110" s="22"/>
      <c r="D110" s="22"/>
      <c r="E110" s="23">
        <f t="shared" si="22"/>
        <v>0</v>
      </c>
      <c r="F110" s="24">
        <f t="shared" si="23"/>
        <v>0</v>
      </c>
      <c r="G110" s="22"/>
      <c r="H110" s="25">
        <f t="shared" si="20"/>
        <v>0</v>
      </c>
      <c r="I110" s="24">
        <f t="shared" si="21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idden="1" x14ac:dyDescent="0.2">
      <c r="A111" s="15">
        <v>21204</v>
      </c>
      <c r="B111" s="28" t="s">
        <v>97</v>
      </c>
      <c r="C111" s="22">
        <f>SUM(C112+C146+C147+C148+C151+C152+C153)</f>
        <v>0</v>
      </c>
      <c r="D111" s="22">
        <f>SUM(D112+D146+D147+D148+D151+D152+D153)</f>
        <v>0</v>
      </c>
      <c r="E111" s="23">
        <f t="shared" si="22"/>
        <v>0</v>
      </c>
      <c r="F111" s="24">
        <f t="shared" si="23"/>
        <v>0</v>
      </c>
      <c r="G111" s="22">
        <f>SUM(G112+G146+G147+G148+G151+G152+G153)</f>
        <v>0</v>
      </c>
      <c r="H111" s="25">
        <f t="shared" si="20"/>
        <v>0</v>
      </c>
      <c r="I111" s="24">
        <f t="shared" si="21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5">
        <v>2120401</v>
      </c>
      <c r="B112" s="28" t="s">
        <v>98</v>
      </c>
      <c r="C112" s="22">
        <f>SUM(C113:C145)-C115-C124-C127-C135-C139</f>
        <v>0</v>
      </c>
      <c r="D112" s="22">
        <f>SUM(D113:D145)-D115-D124-D127-D135-D139</f>
        <v>0</v>
      </c>
      <c r="E112" s="23">
        <f t="shared" si="22"/>
        <v>0</v>
      </c>
      <c r="F112" s="24">
        <f t="shared" si="23"/>
        <v>0</v>
      </c>
      <c r="G112" s="22">
        <f>SUM(G113:G145)-G115-G124-G127-G135-G139</f>
        <v>0</v>
      </c>
      <c r="H112" s="25">
        <f t="shared" si="20"/>
        <v>0</v>
      </c>
      <c r="I112" s="24">
        <f t="shared" si="21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5">
        <v>212040101</v>
      </c>
      <c r="B113" s="31" t="s">
        <v>99</v>
      </c>
      <c r="C113" s="22"/>
      <c r="D113" s="22"/>
      <c r="E113" s="23">
        <f t="shared" si="22"/>
        <v>0</v>
      </c>
      <c r="F113" s="24">
        <f t="shared" si="23"/>
        <v>0</v>
      </c>
      <c r="G113" s="22"/>
      <c r="H113" s="25">
        <f t="shared" si="20"/>
        <v>0</v>
      </c>
      <c r="I113" s="24">
        <f t="shared" si="21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1" t="s">
        <v>100</v>
      </c>
      <c r="C114" s="22"/>
      <c r="D114" s="22"/>
      <c r="E114" s="23">
        <f t="shared" si="22"/>
        <v>0</v>
      </c>
      <c r="F114" s="24">
        <f t="shared" si="23"/>
        <v>0</v>
      </c>
      <c r="G114" s="22"/>
      <c r="H114" s="25">
        <f t="shared" si="20"/>
        <v>0</v>
      </c>
      <c r="I114" s="24">
        <f t="shared" si="21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5">
        <v>212040104</v>
      </c>
      <c r="B115" s="31" t="s">
        <v>101</v>
      </c>
      <c r="C115" s="22">
        <f>SUM(C116:C117)</f>
        <v>0</v>
      </c>
      <c r="D115" s="22">
        <f>SUM(D116:D117)</f>
        <v>0</v>
      </c>
      <c r="E115" s="23">
        <f t="shared" si="22"/>
        <v>0</v>
      </c>
      <c r="F115" s="24">
        <f t="shared" si="23"/>
        <v>0</v>
      </c>
      <c r="G115" s="22">
        <f>SUM(G116:G117)</f>
        <v>0</v>
      </c>
      <c r="H115" s="25">
        <f t="shared" si="20"/>
        <v>0</v>
      </c>
      <c r="I115" s="24">
        <f t="shared" si="21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5">
        <v>21204010401</v>
      </c>
      <c r="B116" s="31" t="s">
        <v>102</v>
      </c>
      <c r="C116" s="22"/>
      <c r="D116" s="22"/>
      <c r="E116" s="23">
        <f t="shared" si="22"/>
        <v>0</v>
      </c>
      <c r="F116" s="24">
        <f t="shared" si="23"/>
        <v>0</v>
      </c>
      <c r="G116" s="22"/>
      <c r="H116" s="25">
        <f t="shared" si="20"/>
        <v>0</v>
      </c>
      <c r="I116" s="24">
        <f t="shared" si="21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1" t="s">
        <v>103</v>
      </c>
      <c r="C117" s="22"/>
      <c r="D117" s="22"/>
      <c r="E117" s="23">
        <f t="shared" si="22"/>
        <v>0</v>
      </c>
      <c r="F117" s="24">
        <f t="shared" si="23"/>
        <v>0</v>
      </c>
      <c r="G117" s="22"/>
      <c r="H117" s="25">
        <f t="shared" si="20"/>
        <v>0</v>
      </c>
      <c r="I117" s="24">
        <f t="shared" si="21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1" t="s">
        <v>104</v>
      </c>
      <c r="C118" s="22"/>
      <c r="D118" s="22"/>
      <c r="E118" s="23">
        <f t="shared" si="22"/>
        <v>0</v>
      </c>
      <c r="F118" s="24">
        <f t="shared" si="23"/>
        <v>0</v>
      </c>
      <c r="G118" s="22"/>
      <c r="H118" s="25">
        <f t="shared" si="20"/>
        <v>0</v>
      </c>
      <c r="I118" s="24">
        <f t="shared" si="21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5">
        <v>212040106</v>
      </c>
      <c r="B119" s="31" t="s">
        <v>105</v>
      </c>
      <c r="C119" s="22"/>
      <c r="D119" s="22"/>
      <c r="E119" s="23">
        <f t="shared" si="22"/>
        <v>0</v>
      </c>
      <c r="F119" s="24">
        <f t="shared" si="23"/>
        <v>0</v>
      </c>
      <c r="G119" s="22"/>
      <c r="H119" s="25">
        <f t="shared" si="20"/>
        <v>0</v>
      </c>
      <c r="I119" s="24">
        <f t="shared" si="21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1" t="s">
        <v>106</v>
      </c>
      <c r="C120" s="22"/>
      <c r="D120" s="22"/>
      <c r="E120" s="23">
        <f t="shared" si="22"/>
        <v>0</v>
      </c>
      <c r="F120" s="24">
        <f t="shared" si="23"/>
        <v>0</v>
      </c>
      <c r="G120" s="22"/>
      <c r="H120" s="25">
        <f t="shared" si="20"/>
        <v>0</v>
      </c>
      <c r="I120" s="24">
        <f t="shared" si="21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5">
        <v>212040108</v>
      </c>
      <c r="B121" s="31" t="s">
        <v>107</v>
      </c>
      <c r="C121" s="22"/>
      <c r="D121" s="22"/>
      <c r="E121" s="23">
        <f t="shared" si="22"/>
        <v>0</v>
      </c>
      <c r="F121" s="24">
        <f t="shared" si="23"/>
        <v>0</v>
      </c>
      <c r="G121" s="22"/>
      <c r="H121" s="25">
        <f t="shared" si="20"/>
        <v>0</v>
      </c>
      <c r="I121" s="24">
        <f t="shared" si="21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1" t="s">
        <v>108</v>
      </c>
      <c r="C122" s="22"/>
      <c r="D122" s="22"/>
      <c r="E122" s="23">
        <f t="shared" si="22"/>
        <v>0</v>
      </c>
      <c r="F122" s="24">
        <f t="shared" si="23"/>
        <v>0</v>
      </c>
      <c r="G122" s="22"/>
      <c r="H122" s="25">
        <f t="shared" si="20"/>
        <v>0</v>
      </c>
      <c r="I122" s="24">
        <f t="shared" si="21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5">
        <v>212040110</v>
      </c>
      <c r="B123" s="31" t="s">
        <v>109</v>
      </c>
      <c r="C123" s="22"/>
      <c r="D123" s="22"/>
      <c r="E123" s="23">
        <f t="shared" si="22"/>
        <v>0</v>
      </c>
      <c r="F123" s="24">
        <f t="shared" si="23"/>
        <v>0</v>
      </c>
      <c r="G123" s="22"/>
      <c r="H123" s="25">
        <f t="shared" si="20"/>
        <v>0</v>
      </c>
      <c r="I123" s="24">
        <f t="shared" si="21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5">
        <v>212040111</v>
      </c>
      <c r="B124" s="31" t="s">
        <v>110</v>
      </c>
      <c r="C124" s="22">
        <f>SUM(C125:C126)</f>
        <v>0</v>
      </c>
      <c r="D124" s="22">
        <f>SUM(D125:D126)</f>
        <v>0</v>
      </c>
      <c r="E124" s="23">
        <f t="shared" si="22"/>
        <v>0</v>
      </c>
      <c r="F124" s="24">
        <f t="shared" si="23"/>
        <v>0</v>
      </c>
      <c r="G124" s="22">
        <f>SUM(G125:G126)</f>
        <v>0</v>
      </c>
      <c r="H124" s="25">
        <f t="shared" si="20"/>
        <v>0</v>
      </c>
      <c r="I124" s="24">
        <f t="shared" si="21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5">
        <v>21204011101</v>
      </c>
      <c r="B125" s="31" t="s">
        <v>111</v>
      </c>
      <c r="C125" s="22"/>
      <c r="D125" s="22"/>
      <c r="E125" s="23">
        <f t="shared" si="22"/>
        <v>0</v>
      </c>
      <c r="F125" s="24">
        <f t="shared" si="23"/>
        <v>0</v>
      </c>
      <c r="G125" s="22"/>
      <c r="H125" s="25">
        <f t="shared" si="20"/>
        <v>0</v>
      </c>
      <c r="I125" s="24">
        <f t="shared" si="21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1" t="s">
        <v>112</v>
      </c>
      <c r="C126" s="22"/>
      <c r="D126" s="22"/>
      <c r="E126" s="23">
        <f t="shared" si="22"/>
        <v>0</v>
      </c>
      <c r="F126" s="24">
        <f t="shared" si="23"/>
        <v>0</v>
      </c>
      <c r="G126" s="22"/>
      <c r="H126" s="25">
        <f t="shared" si="20"/>
        <v>0</v>
      </c>
      <c r="I126" s="24">
        <f t="shared" si="21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5">
        <v>212040112</v>
      </c>
      <c r="B127" s="31" t="s">
        <v>113</v>
      </c>
      <c r="C127" s="22">
        <f>SUM(C128:C129)</f>
        <v>0</v>
      </c>
      <c r="D127" s="22">
        <f>SUM(D128:D129)</f>
        <v>0</v>
      </c>
      <c r="E127" s="23">
        <f t="shared" si="22"/>
        <v>0</v>
      </c>
      <c r="F127" s="24">
        <f t="shared" si="23"/>
        <v>0</v>
      </c>
      <c r="G127" s="22">
        <f>SUM(G128:G129)</f>
        <v>0</v>
      </c>
      <c r="H127" s="25">
        <f t="shared" si="20"/>
        <v>0</v>
      </c>
      <c r="I127" s="24">
        <f t="shared" si="21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5">
        <v>21204011201</v>
      </c>
      <c r="B128" s="31" t="s">
        <v>114</v>
      </c>
      <c r="C128" s="22"/>
      <c r="D128" s="22"/>
      <c r="E128" s="23">
        <f t="shared" si="22"/>
        <v>0</v>
      </c>
      <c r="F128" s="24">
        <f t="shared" si="23"/>
        <v>0</v>
      </c>
      <c r="G128" s="22"/>
      <c r="H128" s="25">
        <f t="shared" si="20"/>
        <v>0</v>
      </c>
      <c r="I128" s="24">
        <f t="shared" si="21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5">
        <v>21204011202</v>
      </c>
      <c r="B129" s="31" t="s">
        <v>115</v>
      </c>
      <c r="C129" s="22"/>
      <c r="D129" s="22"/>
      <c r="E129" s="23">
        <f t="shared" si="22"/>
        <v>0</v>
      </c>
      <c r="F129" s="24">
        <f t="shared" si="23"/>
        <v>0</v>
      </c>
      <c r="G129" s="22"/>
      <c r="H129" s="25">
        <f t="shared" si="20"/>
        <v>0</v>
      </c>
      <c r="I129" s="24">
        <f t="shared" si="21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1" t="s">
        <v>116</v>
      </c>
      <c r="C130" s="22"/>
      <c r="D130" s="22"/>
      <c r="E130" s="23">
        <f t="shared" si="22"/>
        <v>0</v>
      </c>
      <c r="F130" s="24">
        <f t="shared" si="23"/>
        <v>0</v>
      </c>
      <c r="G130" s="22"/>
      <c r="H130" s="25">
        <f t="shared" si="20"/>
        <v>0</v>
      </c>
      <c r="I130" s="24">
        <f t="shared" si="21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1" t="s">
        <v>117</v>
      </c>
      <c r="C131" s="22"/>
      <c r="D131" s="22"/>
      <c r="E131" s="23">
        <f t="shared" si="22"/>
        <v>0</v>
      </c>
      <c r="F131" s="24">
        <f t="shared" si="23"/>
        <v>0</v>
      </c>
      <c r="G131" s="22"/>
      <c r="H131" s="25">
        <f t="shared" si="20"/>
        <v>0</v>
      </c>
      <c r="I131" s="24">
        <f t="shared" si="21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1" t="s">
        <v>118</v>
      </c>
      <c r="C132" s="22"/>
      <c r="D132" s="22"/>
      <c r="E132" s="23">
        <f t="shared" si="22"/>
        <v>0</v>
      </c>
      <c r="F132" s="24">
        <f t="shared" si="23"/>
        <v>0</v>
      </c>
      <c r="G132" s="22"/>
      <c r="H132" s="25">
        <f t="shared" si="20"/>
        <v>0</v>
      </c>
      <c r="I132" s="24">
        <f t="shared" si="21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1" t="s">
        <v>119</v>
      </c>
      <c r="C133" s="22"/>
      <c r="D133" s="22"/>
      <c r="E133" s="23">
        <f t="shared" si="22"/>
        <v>0</v>
      </c>
      <c r="F133" s="24">
        <f t="shared" si="23"/>
        <v>0</v>
      </c>
      <c r="G133" s="22"/>
      <c r="H133" s="25">
        <f t="shared" si="20"/>
        <v>0</v>
      </c>
      <c r="I133" s="24">
        <f t="shared" si="21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5">
        <v>212040117</v>
      </c>
      <c r="B134" s="31" t="s">
        <v>120</v>
      </c>
      <c r="C134" s="22"/>
      <c r="D134" s="22"/>
      <c r="E134" s="23">
        <f t="shared" si="22"/>
        <v>0</v>
      </c>
      <c r="F134" s="24">
        <f t="shared" si="23"/>
        <v>0</v>
      </c>
      <c r="G134" s="22"/>
      <c r="H134" s="25">
        <f t="shared" si="20"/>
        <v>0</v>
      </c>
      <c r="I134" s="24">
        <f t="shared" si="21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5">
        <v>212040118</v>
      </c>
      <c r="B135" s="31" t="s">
        <v>121</v>
      </c>
      <c r="C135" s="22">
        <f>SUM(C136:C144)-C139</f>
        <v>0</v>
      </c>
      <c r="D135" s="22">
        <f>SUM(D136:D144)-D139</f>
        <v>0</v>
      </c>
      <c r="E135" s="23">
        <f t="shared" si="22"/>
        <v>0</v>
      </c>
      <c r="F135" s="24">
        <f t="shared" si="23"/>
        <v>0</v>
      </c>
      <c r="G135" s="22">
        <f>SUM(G136:G144)-G139</f>
        <v>0</v>
      </c>
      <c r="H135" s="25">
        <f t="shared" si="20"/>
        <v>0</v>
      </c>
      <c r="I135" s="24">
        <f t="shared" si="21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5">
        <v>21204011801</v>
      </c>
      <c r="B136" s="31" t="s">
        <v>122</v>
      </c>
      <c r="C136" s="22"/>
      <c r="D136" s="22"/>
      <c r="E136" s="23">
        <f t="shared" si="22"/>
        <v>0</v>
      </c>
      <c r="F136" s="24">
        <f t="shared" si="23"/>
        <v>0</v>
      </c>
      <c r="G136" s="22"/>
      <c r="H136" s="25">
        <f t="shared" si="20"/>
        <v>0</v>
      </c>
      <c r="I136" s="24">
        <f t="shared" si="21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5">
        <v>21204011802</v>
      </c>
      <c r="B137" s="31" t="s">
        <v>107</v>
      </c>
      <c r="C137" s="22"/>
      <c r="D137" s="22"/>
      <c r="E137" s="23">
        <f t="shared" si="22"/>
        <v>0</v>
      </c>
      <c r="F137" s="24">
        <f t="shared" si="23"/>
        <v>0</v>
      </c>
      <c r="G137" s="22"/>
      <c r="H137" s="25">
        <f t="shared" si="20"/>
        <v>0</v>
      </c>
      <c r="I137" s="24">
        <f t="shared" si="21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5">
        <v>21204011803</v>
      </c>
      <c r="B138" s="31" t="s">
        <v>123</v>
      </c>
      <c r="C138" s="22"/>
      <c r="D138" s="22"/>
      <c r="E138" s="23">
        <f t="shared" si="22"/>
        <v>0</v>
      </c>
      <c r="F138" s="24">
        <f t="shared" si="23"/>
        <v>0</v>
      </c>
      <c r="G138" s="22"/>
      <c r="H138" s="25">
        <f t="shared" si="20"/>
        <v>0</v>
      </c>
      <c r="I138" s="24">
        <f t="shared" si="21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5">
        <v>21204011804</v>
      </c>
      <c r="B139" s="31" t="s">
        <v>110</v>
      </c>
      <c r="C139" s="22">
        <f>SUM(C140:C141)</f>
        <v>0</v>
      </c>
      <c r="D139" s="22">
        <f>SUM(D140:D141)</f>
        <v>0</v>
      </c>
      <c r="E139" s="23">
        <f t="shared" si="22"/>
        <v>0</v>
      </c>
      <c r="F139" s="24">
        <f t="shared" si="23"/>
        <v>0</v>
      </c>
      <c r="G139" s="22">
        <f>SUM(G140:G141)</f>
        <v>0</v>
      </c>
      <c r="H139" s="25">
        <f t="shared" si="20"/>
        <v>0</v>
      </c>
      <c r="I139" s="24">
        <f t="shared" si="21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5">
        <v>212040118041</v>
      </c>
      <c r="B140" s="31" t="s">
        <v>111</v>
      </c>
      <c r="C140" s="22"/>
      <c r="D140" s="22"/>
      <c r="E140" s="23">
        <f t="shared" si="22"/>
        <v>0</v>
      </c>
      <c r="F140" s="24">
        <f t="shared" si="23"/>
        <v>0</v>
      </c>
      <c r="G140" s="22"/>
      <c r="H140" s="25">
        <f t="shared" si="20"/>
        <v>0</v>
      </c>
      <c r="I140" s="24">
        <f t="shared" si="21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1" t="s">
        <v>112</v>
      </c>
      <c r="C141" s="22"/>
      <c r="D141" s="22"/>
      <c r="E141" s="23">
        <f t="shared" si="22"/>
        <v>0</v>
      </c>
      <c r="F141" s="24">
        <f t="shared" si="23"/>
        <v>0</v>
      </c>
      <c r="G141" s="22"/>
      <c r="H141" s="25">
        <f t="shared" si="20"/>
        <v>0</v>
      </c>
      <c r="I141" s="24">
        <f t="shared" si="21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1" t="s">
        <v>118</v>
      </c>
      <c r="C142" s="22"/>
      <c r="D142" s="22"/>
      <c r="E142" s="23">
        <f t="shared" si="22"/>
        <v>0</v>
      </c>
      <c r="F142" s="24">
        <f t="shared" si="23"/>
        <v>0</v>
      </c>
      <c r="G142" s="22"/>
      <c r="H142" s="25">
        <f t="shared" si="20"/>
        <v>0</v>
      </c>
      <c r="I142" s="24">
        <f t="shared" si="21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5">
        <v>21204011806</v>
      </c>
      <c r="B143" s="31" t="s">
        <v>119</v>
      </c>
      <c r="C143" s="22"/>
      <c r="D143" s="22"/>
      <c r="E143" s="23">
        <f t="shared" si="22"/>
        <v>0</v>
      </c>
      <c r="F143" s="24">
        <f t="shared" si="23"/>
        <v>0</v>
      </c>
      <c r="G143" s="22"/>
      <c r="H143" s="25">
        <f t="shared" si="20"/>
        <v>0</v>
      </c>
      <c r="I143" s="24">
        <f t="shared" si="21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5">
        <v>21204011807</v>
      </c>
      <c r="B144" s="31" t="s">
        <v>120</v>
      </c>
      <c r="C144" s="22"/>
      <c r="D144" s="22"/>
      <c r="E144" s="23">
        <f t="shared" si="22"/>
        <v>0</v>
      </c>
      <c r="F144" s="24">
        <f t="shared" si="23"/>
        <v>0</v>
      </c>
      <c r="G144" s="22"/>
      <c r="H144" s="25">
        <f t="shared" si="20"/>
        <v>0</v>
      </c>
      <c r="I144" s="24">
        <f t="shared" si="21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1" t="s">
        <v>124</v>
      </c>
      <c r="C145" s="22"/>
      <c r="D145" s="22"/>
      <c r="E145" s="23">
        <f>SUM(C145:D145)</f>
        <v>0</v>
      </c>
      <c r="F145" s="24">
        <f t="shared" si="23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22"/>
        <v>0</v>
      </c>
      <c r="F146" s="24">
        <f t="shared" si="23"/>
        <v>0</v>
      </c>
      <c r="G146" s="22"/>
      <c r="H146" s="25">
        <f t="shared" si="20"/>
        <v>0</v>
      </c>
      <c r="I146" s="24">
        <f t="shared" si="21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125</v>
      </c>
      <c r="C147" s="22"/>
      <c r="D147" s="22"/>
      <c r="E147" s="23">
        <f t="shared" si="22"/>
        <v>0</v>
      </c>
      <c r="F147" s="24">
        <f t="shared" si="23"/>
        <v>0</v>
      </c>
      <c r="G147" s="22"/>
      <c r="H147" s="25">
        <f t="shared" si="20"/>
        <v>0</v>
      </c>
      <c r="I147" s="24">
        <f t="shared" si="21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126</v>
      </c>
      <c r="C148" s="22">
        <f>SUM(C149:C150)</f>
        <v>0</v>
      </c>
      <c r="D148" s="22">
        <f>SUM(D149:D150)</f>
        <v>0</v>
      </c>
      <c r="E148" s="23">
        <f t="shared" si="22"/>
        <v>0</v>
      </c>
      <c r="F148" s="24">
        <f t="shared" si="23"/>
        <v>0</v>
      </c>
      <c r="G148" s="22">
        <f>SUM(G149:G150)</f>
        <v>0</v>
      </c>
      <c r="H148" s="25">
        <f t="shared" si="20"/>
        <v>0</v>
      </c>
      <c r="I148" s="24">
        <f t="shared" si="21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127</v>
      </c>
      <c r="C149" s="22"/>
      <c r="D149" s="22"/>
      <c r="E149" s="23">
        <f t="shared" si="22"/>
        <v>0</v>
      </c>
      <c r="F149" s="24">
        <f t="shared" si="23"/>
        <v>0</v>
      </c>
      <c r="G149" s="22"/>
      <c r="H149" s="25">
        <f t="shared" si="20"/>
        <v>0</v>
      </c>
      <c r="I149" s="24">
        <f t="shared" si="21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128</v>
      </c>
      <c r="C150" s="22"/>
      <c r="D150" s="22"/>
      <c r="E150" s="23">
        <f t="shared" si="22"/>
        <v>0</v>
      </c>
      <c r="F150" s="24">
        <f t="shared" si="23"/>
        <v>0</v>
      </c>
      <c r="G150" s="22"/>
      <c r="H150" s="25">
        <f t="shared" si="20"/>
        <v>0</v>
      </c>
      <c r="I150" s="24">
        <f t="shared" si="21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129</v>
      </c>
      <c r="C151" s="22"/>
      <c r="D151" s="22"/>
      <c r="E151" s="23">
        <f t="shared" si="22"/>
        <v>0</v>
      </c>
      <c r="F151" s="24">
        <f t="shared" si="23"/>
        <v>0</v>
      </c>
      <c r="G151" s="22"/>
      <c r="H151" s="25">
        <f t="shared" si="20"/>
        <v>0</v>
      </c>
      <c r="I151" s="24">
        <f t="shared" si="21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130</v>
      </c>
      <c r="C152" s="22"/>
      <c r="D152" s="22"/>
      <c r="E152" s="23">
        <f t="shared" si="22"/>
        <v>0</v>
      </c>
      <c r="F152" s="24">
        <f t="shared" si="23"/>
        <v>0</v>
      </c>
      <c r="G152" s="22"/>
      <c r="H152" s="25">
        <f t="shared" si="20"/>
        <v>0</v>
      </c>
      <c r="I152" s="24">
        <f t="shared" si="21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131</v>
      </c>
      <c r="C153" s="22">
        <f>SUM(C155:C162)</f>
        <v>0</v>
      </c>
      <c r="D153" s="22">
        <f>SUM(D155:D162)</f>
        <v>0</v>
      </c>
      <c r="E153" s="23">
        <f t="shared" si="22"/>
        <v>0</v>
      </c>
      <c r="F153" s="24">
        <f t="shared" si="23"/>
        <v>0</v>
      </c>
      <c r="G153" s="22">
        <f>SUM(G155:G162)</f>
        <v>0</v>
      </c>
      <c r="H153" s="25">
        <f t="shared" si="20"/>
        <v>0</v>
      </c>
      <c r="I153" s="24">
        <f t="shared" si="21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1" t="s">
        <v>132</v>
      </c>
      <c r="C154" s="22">
        <f>SUM(C155:C160)</f>
        <v>0</v>
      </c>
      <c r="D154" s="22">
        <f>SUM(D155:D160)</f>
        <v>0</v>
      </c>
      <c r="E154" s="23">
        <f t="shared" si="22"/>
        <v>0</v>
      </c>
      <c r="F154" s="24">
        <f t="shared" si="23"/>
        <v>0</v>
      </c>
      <c r="G154" s="22">
        <f>SUM(G155:G160)</f>
        <v>0</v>
      </c>
      <c r="H154" s="25">
        <f t="shared" si="20"/>
        <v>0</v>
      </c>
      <c r="I154" s="24">
        <f t="shared" si="21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5">
        <v>21204990101</v>
      </c>
      <c r="B155" s="31" t="s">
        <v>133</v>
      </c>
      <c r="C155" s="22"/>
      <c r="D155" s="22"/>
      <c r="E155" s="23">
        <f t="shared" si="22"/>
        <v>0</v>
      </c>
      <c r="F155" s="24">
        <f t="shared" si="23"/>
        <v>0</v>
      </c>
      <c r="G155" s="22"/>
      <c r="H155" s="25">
        <f t="shared" si="20"/>
        <v>0</v>
      </c>
      <c r="I155" s="24">
        <f t="shared" si="21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1" t="s">
        <v>134</v>
      </c>
      <c r="C156" s="22"/>
      <c r="D156" s="22"/>
      <c r="E156" s="23">
        <f t="shared" si="22"/>
        <v>0</v>
      </c>
      <c r="F156" s="24">
        <f t="shared" si="23"/>
        <v>0</v>
      </c>
      <c r="G156" s="22"/>
      <c r="H156" s="25">
        <f t="shared" si="20"/>
        <v>0</v>
      </c>
      <c r="I156" s="24">
        <f t="shared" si="21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1" t="s">
        <v>135</v>
      </c>
      <c r="C157" s="22"/>
      <c r="D157" s="22"/>
      <c r="E157" s="23">
        <f t="shared" si="22"/>
        <v>0</v>
      </c>
      <c r="F157" s="24">
        <f t="shared" si="23"/>
        <v>0</v>
      </c>
      <c r="G157" s="22"/>
      <c r="H157" s="25">
        <f t="shared" si="20"/>
        <v>0</v>
      </c>
      <c r="I157" s="24">
        <f t="shared" si="21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1" t="s">
        <v>136</v>
      </c>
      <c r="C158" s="22"/>
      <c r="D158" s="22"/>
      <c r="E158" s="23">
        <f t="shared" si="22"/>
        <v>0</v>
      </c>
      <c r="F158" s="24">
        <f t="shared" si="23"/>
        <v>0</v>
      </c>
      <c r="G158" s="22"/>
      <c r="H158" s="25">
        <f t="shared" si="20"/>
        <v>0</v>
      </c>
      <c r="I158" s="24">
        <f t="shared" si="21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1" t="s">
        <v>137</v>
      </c>
      <c r="C159" s="22"/>
      <c r="D159" s="22"/>
      <c r="E159" s="23">
        <f t="shared" si="22"/>
        <v>0</v>
      </c>
      <c r="F159" s="24">
        <f t="shared" si="23"/>
        <v>0</v>
      </c>
      <c r="G159" s="22"/>
      <c r="H159" s="25">
        <f t="shared" si="20"/>
        <v>0</v>
      </c>
      <c r="I159" s="24">
        <f t="shared" si="21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138</v>
      </c>
      <c r="C160" s="22"/>
      <c r="D160" s="22"/>
      <c r="E160" s="23">
        <f>SUM(C160:D160)</f>
        <v>0</v>
      </c>
      <c r="F160" s="24">
        <f t="shared" si="23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1" t="s">
        <v>139</v>
      </c>
      <c r="C161" s="22"/>
      <c r="D161" s="22"/>
      <c r="E161" s="23">
        <f t="shared" si="22"/>
        <v>0</v>
      </c>
      <c r="F161" s="24">
        <f t="shared" si="23"/>
        <v>0</v>
      </c>
      <c r="G161" s="22"/>
      <c r="H161" s="25">
        <f t="shared" ref="H161:H228" si="29">IF(OR(G161=0,E161=0),0,G161/E161)*100</f>
        <v>0</v>
      </c>
      <c r="I161" s="24">
        <f t="shared" si="21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1" t="s">
        <v>140</v>
      </c>
      <c r="C162" s="22"/>
      <c r="D162" s="22"/>
      <c r="E162" s="23">
        <f>SUM(C162:D162)</f>
        <v>0</v>
      </c>
      <c r="F162" s="24">
        <f t="shared" si="23"/>
        <v>0</v>
      </c>
      <c r="G162" s="22"/>
      <c r="H162" s="25">
        <f t="shared" si="29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141</v>
      </c>
      <c r="C163" s="22">
        <f>SUM(C165:C171)</f>
        <v>0</v>
      </c>
      <c r="D163" s="22">
        <f>SUM(D165:D171)</f>
        <v>0</v>
      </c>
      <c r="E163" s="23">
        <f t="shared" si="22"/>
        <v>0</v>
      </c>
      <c r="F163" s="24">
        <f t="shared" si="23"/>
        <v>0</v>
      </c>
      <c r="G163" s="22">
        <f>SUM(G165:G171)</f>
        <v>0</v>
      </c>
      <c r="H163" s="25">
        <f t="shared" si="29"/>
        <v>0</v>
      </c>
      <c r="I163" s="24">
        <f t="shared" ref="I163:I214" si="30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142</v>
      </c>
      <c r="C164" s="22">
        <f>SUM(C165:C167)</f>
        <v>0</v>
      </c>
      <c r="D164" s="22">
        <f>SUM(D165:D167)</f>
        <v>0</v>
      </c>
      <c r="E164" s="23">
        <f t="shared" ref="E164:E230" si="31">SUM(C164:D164)</f>
        <v>0</v>
      </c>
      <c r="F164" s="24">
        <f t="shared" ref="F164:F230" si="32">IF(OR(E164=0,E$7=0),0,E164/E$7)*100</f>
        <v>0</v>
      </c>
      <c r="G164" s="22">
        <f>SUM(G165:G167)</f>
        <v>0</v>
      </c>
      <c r="H164" s="25">
        <f t="shared" si="29"/>
        <v>0</v>
      </c>
      <c r="I164" s="24">
        <f t="shared" si="30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143</v>
      </c>
      <c r="C165" s="22"/>
      <c r="D165" s="22"/>
      <c r="E165" s="23">
        <f t="shared" si="31"/>
        <v>0</v>
      </c>
      <c r="F165" s="24">
        <f t="shared" si="32"/>
        <v>0</v>
      </c>
      <c r="G165" s="22"/>
      <c r="H165" s="25">
        <f t="shared" si="29"/>
        <v>0</v>
      </c>
      <c r="I165" s="24">
        <f t="shared" si="30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144</v>
      </c>
      <c r="C166" s="22"/>
      <c r="D166" s="22"/>
      <c r="E166" s="23">
        <f t="shared" si="31"/>
        <v>0</v>
      </c>
      <c r="F166" s="24">
        <f t="shared" si="32"/>
        <v>0</v>
      </c>
      <c r="G166" s="22"/>
      <c r="H166" s="25">
        <f t="shared" si="29"/>
        <v>0</v>
      </c>
      <c r="I166" s="24">
        <f t="shared" si="30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4" t="s">
        <v>145</v>
      </c>
      <c r="C167" s="22"/>
      <c r="D167" s="22"/>
      <c r="E167" s="23">
        <f t="shared" si="31"/>
        <v>0</v>
      </c>
      <c r="F167" s="24">
        <f t="shared" si="32"/>
        <v>0</v>
      </c>
      <c r="G167" s="22"/>
      <c r="H167" s="25">
        <f t="shared" si="29"/>
        <v>0</v>
      </c>
      <c r="I167" s="24">
        <f t="shared" si="30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146</v>
      </c>
      <c r="C168" s="22"/>
      <c r="D168" s="22"/>
      <c r="E168" s="23">
        <f t="shared" si="31"/>
        <v>0</v>
      </c>
      <c r="F168" s="24">
        <f t="shared" si="32"/>
        <v>0</v>
      </c>
      <c r="G168" s="22"/>
      <c r="H168" s="25">
        <f t="shared" si="29"/>
        <v>0</v>
      </c>
      <c r="I168" s="24">
        <f t="shared" si="30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147</v>
      </c>
      <c r="C169" s="22"/>
      <c r="D169" s="22"/>
      <c r="E169" s="23">
        <f t="shared" si="31"/>
        <v>0</v>
      </c>
      <c r="F169" s="24">
        <f t="shared" si="32"/>
        <v>0</v>
      </c>
      <c r="G169" s="22"/>
      <c r="H169" s="25">
        <f t="shared" si="29"/>
        <v>0</v>
      </c>
      <c r="I169" s="24">
        <f t="shared" si="30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148</v>
      </c>
      <c r="C170" s="22"/>
      <c r="D170" s="22"/>
      <c r="E170" s="23">
        <f t="shared" si="31"/>
        <v>0</v>
      </c>
      <c r="F170" s="24">
        <f t="shared" si="32"/>
        <v>0</v>
      </c>
      <c r="G170" s="22"/>
      <c r="H170" s="25">
        <f t="shared" si="29"/>
        <v>0</v>
      </c>
      <c r="I170" s="24">
        <f t="shared" si="30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149</v>
      </c>
      <c r="C171" s="22"/>
      <c r="D171" s="22"/>
      <c r="E171" s="23">
        <f t="shared" si="31"/>
        <v>0</v>
      </c>
      <c r="F171" s="24">
        <f t="shared" si="32"/>
        <v>0</v>
      </c>
      <c r="G171" s="22"/>
      <c r="H171" s="25">
        <f t="shared" si="29"/>
        <v>0</v>
      </c>
      <c r="I171" s="24">
        <f t="shared" si="30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74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31"/>
        <v>0</v>
      </c>
      <c r="F172" s="24">
        <f t="shared" si="32"/>
        <v>0</v>
      </c>
      <c r="G172" s="22">
        <f>SUM(G173:G182)+G185+G186+G189+G192+G193+G196+G199+G203</f>
        <v>0</v>
      </c>
      <c r="H172" s="25">
        <f t="shared" si="29"/>
        <v>0</v>
      </c>
      <c r="I172" s="24">
        <f t="shared" si="30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150</v>
      </c>
      <c r="C173" s="22"/>
      <c r="D173" s="22"/>
      <c r="E173" s="23">
        <f t="shared" si="31"/>
        <v>0</v>
      </c>
      <c r="F173" s="24">
        <f t="shared" si="32"/>
        <v>0</v>
      </c>
      <c r="G173" s="22"/>
      <c r="H173" s="25">
        <f t="shared" si="29"/>
        <v>0</v>
      </c>
      <c r="I173" s="24">
        <f t="shared" si="30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151</v>
      </c>
      <c r="C174" s="22"/>
      <c r="D174" s="22"/>
      <c r="E174" s="23">
        <f t="shared" si="31"/>
        <v>0</v>
      </c>
      <c r="F174" s="24">
        <f t="shared" si="32"/>
        <v>0</v>
      </c>
      <c r="G174" s="22"/>
      <c r="H174" s="25">
        <f t="shared" si="29"/>
        <v>0</v>
      </c>
      <c r="I174" s="24">
        <f t="shared" si="30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152</v>
      </c>
      <c r="C175" s="22"/>
      <c r="D175" s="22"/>
      <c r="E175" s="23">
        <f t="shared" si="31"/>
        <v>0</v>
      </c>
      <c r="F175" s="24">
        <f t="shared" si="32"/>
        <v>0</v>
      </c>
      <c r="G175" s="22"/>
      <c r="H175" s="25">
        <f t="shared" si="29"/>
        <v>0</v>
      </c>
      <c r="I175" s="24">
        <f t="shared" si="30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153</v>
      </c>
      <c r="C176" s="22"/>
      <c r="D176" s="22"/>
      <c r="E176" s="23">
        <f t="shared" si="31"/>
        <v>0</v>
      </c>
      <c r="F176" s="24">
        <f t="shared" si="32"/>
        <v>0</v>
      </c>
      <c r="G176" s="22"/>
      <c r="H176" s="25">
        <f t="shared" si="29"/>
        <v>0</v>
      </c>
      <c r="I176" s="24">
        <f t="shared" si="30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154</v>
      </c>
      <c r="C177" s="22"/>
      <c r="D177" s="22"/>
      <c r="E177" s="23">
        <f t="shared" si="31"/>
        <v>0</v>
      </c>
      <c r="F177" s="24">
        <f t="shared" si="32"/>
        <v>0</v>
      </c>
      <c r="G177" s="22"/>
      <c r="H177" s="25">
        <f t="shared" si="29"/>
        <v>0</v>
      </c>
      <c r="I177" s="24">
        <f t="shared" si="30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155</v>
      </c>
      <c r="C178" s="22"/>
      <c r="D178" s="22"/>
      <c r="E178" s="23">
        <f t="shared" si="31"/>
        <v>0</v>
      </c>
      <c r="F178" s="24">
        <f t="shared" si="32"/>
        <v>0</v>
      </c>
      <c r="G178" s="22"/>
      <c r="H178" s="25">
        <f t="shared" si="29"/>
        <v>0</v>
      </c>
      <c r="I178" s="24">
        <f t="shared" si="30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31"/>
        <v>0</v>
      </c>
      <c r="F179" s="24">
        <f t="shared" si="32"/>
        <v>0</v>
      </c>
      <c r="G179" s="22"/>
      <c r="H179" s="25">
        <f t="shared" si="29"/>
        <v>0</v>
      </c>
      <c r="I179" s="24">
        <f t="shared" si="30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31"/>
        <v>0</v>
      </c>
      <c r="F180" s="24">
        <f t="shared" si="32"/>
        <v>0</v>
      </c>
      <c r="G180" s="22"/>
      <c r="H180" s="25">
        <f t="shared" si="29"/>
        <v>0</v>
      </c>
      <c r="I180" s="24">
        <f t="shared" si="30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156</v>
      </c>
      <c r="C181" s="22"/>
      <c r="D181" s="22"/>
      <c r="E181" s="23">
        <f t="shared" si="31"/>
        <v>0</v>
      </c>
      <c r="F181" s="24">
        <f t="shared" si="32"/>
        <v>0</v>
      </c>
      <c r="G181" s="22"/>
      <c r="H181" s="25">
        <f t="shared" si="29"/>
        <v>0</v>
      </c>
      <c r="I181" s="24">
        <f t="shared" si="30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157</v>
      </c>
      <c r="C182" s="22">
        <f>SUM(C183:C184)</f>
        <v>0</v>
      </c>
      <c r="D182" s="22">
        <f>SUM(D183:D184)</f>
        <v>0</v>
      </c>
      <c r="E182" s="23">
        <f t="shared" si="31"/>
        <v>0</v>
      </c>
      <c r="F182" s="24">
        <f t="shared" si="32"/>
        <v>0</v>
      </c>
      <c r="G182" s="22">
        <f>SUM(G183:G184)</f>
        <v>0</v>
      </c>
      <c r="H182" s="25">
        <f t="shared" si="29"/>
        <v>0</v>
      </c>
      <c r="I182" s="24">
        <f t="shared" si="30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4" t="s">
        <v>158</v>
      </c>
      <c r="C183" s="22"/>
      <c r="D183" s="22"/>
      <c r="E183" s="23">
        <f t="shared" si="31"/>
        <v>0</v>
      </c>
      <c r="F183" s="24">
        <f t="shared" si="32"/>
        <v>0</v>
      </c>
      <c r="G183" s="22"/>
      <c r="H183" s="25">
        <f t="shared" si="29"/>
        <v>0</v>
      </c>
      <c r="I183" s="24">
        <f t="shared" si="30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4" t="s">
        <v>159</v>
      </c>
      <c r="C184" s="22"/>
      <c r="D184" s="22"/>
      <c r="E184" s="23">
        <f t="shared" si="31"/>
        <v>0</v>
      </c>
      <c r="F184" s="24">
        <f t="shared" si="32"/>
        <v>0</v>
      </c>
      <c r="G184" s="22"/>
      <c r="H184" s="25">
        <f t="shared" si="29"/>
        <v>0</v>
      </c>
      <c r="I184" s="24">
        <f t="shared" si="30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160</v>
      </c>
      <c r="C185" s="22"/>
      <c r="D185" s="22"/>
      <c r="E185" s="23">
        <f t="shared" si="31"/>
        <v>0</v>
      </c>
      <c r="F185" s="24">
        <f t="shared" si="32"/>
        <v>0</v>
      </c>
      <c r="G185" s="22"/>
      <c r="H185" s="25">
        <f t="shared" si="29"/>
        <v>0</v>
      </c>
      <c r="I185" s="24">
        <f t="shared" si="30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161</v>
      </c>
      <c r="C186" s="22">
        <f>SUM(C187:C188)</f>
        <v>0</v>
      </c>
      <c r="D186" s="22">
        <f>SUM(D187:D188)</f>
        <v>0</v>
      </c>
      <c r="E186" s="23">
        <f t="shared" si="31"/>
        <v>0</v>
      </c>
      <c r="F186" s="24">
        <f t="shared" si="32"/>
        <v>0</v>
      </c>
      <c r="G186" s="22">
        <f>SUM(G187:G188)</f>
        <v>0</v>
      </c>
      <c r="H186" s="25">
        <f t="shared" si="29"/>
        <v>0</v>
      </c>
      <c r="I186" s="24">
        <f t="shared" si="30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4" t="s">
        <v>162</v>
      </c>
      <c r="C187" s="22"/>
      <c r="D187" s="22"/>
      <c r="E187" s="23">
        <f t="shared" si="31"/>
        <v>0</v>
      </c>
      <c r="F187" s="24">
        <f t="shared" si="32"/>
        <v>0</v>
      </c>
      <c r="G187" s="22"/>
      <c r="H187" s="25">
        <f t="shared" si="29"/>
        <v>0</v>
      </c>
      <c r="I187" s="24">
        <f t="shared" si="30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4" t="s">
        <v>163</v>
      </c>
      <c r="C188" s="22"/>
      <c r="D188" s="22"/>
      <c r="E188" s="23">
        <f t="shared" si="31"/>
        <v>0</v>
      </c>
      <c r="F188" s="24">
        <f t="shared" si="32"/>
        <v>0</v>
      </c>
      <c r="G188" s="22"/>
      <c r="H188" s="25">
        <f t="shared" si="29"/>
        <v>0</v>
      </c>
      <c r="I188" s="24">
        <f t="shared" si="30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164</v>
      </c>
      <c r="C189" s="22">
        <f>SUM(C190:C191)</f>
        <v>0</v>
      </c>
      <c r="D189" s="22">
        <f>SUM(D190:D191)</f>
        <v>0</v>
      </c>
      <c r="E189" s="23">
        <f t="shared" si="31"/>
        <v>0</v>
      </c>
      <c r="F189" s="24">
        <f t="shared" si="32"/>
        <v>0</v>
      </c>
      <c r="G189" s="22">
        <f>SUM(G190:G191)</f>
        <v>0</v>
      </c>
      <c r="H189" s="25">
        <f t="shared" si="29"/>
        <v>0</v>
      </c>
      <c r="I189" s="24">
        <f t="shared" si="30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165</v>
      </c>
      <c r="C190" s="22"/>
      <c r="D190" s="22"/>
      <c r="E190" s="23">
        <f t="shared" si="31"/>
        <v>0</v>
      </c>
      <c r="F190" s="24">
        <f t="shared" si="32"/>
        <v>0</v>
      </c>
      <c r="G190" s="22"/>
      <c r="H190" s="25">
        <f t="shared" si="29"/>
        <v>0</v>
      </c>
      <c r="I190" s="24">
        <f t="shared" si="30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166</v>
      </c>
      <c r="C191" s="22"/>
      <c r="D191" s="22"/>
      <c r="E191" s="23">
        <f t="shared" si="31"/>
        <v>0</v>
      </c>
      <c r="F191" s="24">
        <f t="shared" si="32"/>
        <v>0</v>
      </c>
      <c r="G191" s="22"/>
      <c r="H191" s="25">
        <f t="shared" si="29"/>
        <v>0</v>
      </c>
      <c r="I191" s="24">
        <f t="shared" si="30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167</v>
      </c>
      <c r="C192" s="22"/>
      <c r="D192" s="22"/>
      <c r="E192" s="23">
        <f t="shared" si="31"/>
        <v>0</v>
      </c>
      <c r="F192" s="24">
        <f t="shared" si="32"/>
        <v>0</v>
      </c>
      <c r="G192" s="22"/>
      <c r="H192" s="25">
        <f t="shared" si="29"/>
        <v>0</v>
      </c>
      <c r="I192" s="24">
        <f t="shared" si="30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168</v>
      </c>
      <c r="C193" s="22">
        <f>SUM(C194:C195)</f>
        <v>0</v>
      </c>
      <c r="D193" s="22">
        <f>SUM(D194:D195)</f>
        <v>0</v>
      </c>
      <c r="E193" s="23">
        <f t="shared" si="31"/>
        <v>0</v>
      </c>
      <c r="F193" s="24">
        <f t="shared" si="32"/>
        <v>0</v>
      </c>
      <c r="G193" s="22">
        <f>SUM(G194:G195)</f>
        <v>0</v>
      </c>
      <c r="H193" s="25">
        <f t="shared" si="29"/>
        <v>0</v>
      </c>
      <c r="I193" s="24">
        <f t="shared" si="30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5">
        <v>2120611601</v>
      </c>
      <c r="B194" s="28" t="s">
        <v>169</v>
      </c>
      <c r="C194" s="22"/>
      <c r="D194" s="22"/>
      <c r="E194" s="23">
        <f t="shared" si="31"/>
        <v>0</v>
      </c>
      <c r="F194" s="24">
        <f t="shared" si="32"/>
        <v>0</v>
      </c>
      <c r="G194" s="22"/>
      <c r="H194" s="25">
        <f t="shared" si="29"/>
        <v>0</v>
      </c>
      <c r="I194" s="24">
        <f t="shared" si="30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1" t="s">
        <v>170</v>
      </c>
      <c r="C195" s="22"/>
      <c r="D195" s="22"/>
      <c r="E195" s="23">
        <f t="shared" si="31"/>
        <v>0</v>
      </c>
      <c r="F195" s="24">
        <f t="shared" si="32"/>
        <v>0</v>
      </c>
      <c r="G195" s="22"/>
      <c r="H195" s="25">
        <f t="shared" si="29"/>
        <v>0</v>
      </c>
      <c r="I195" s="24">
        <f t="shared" si="30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171</v>
      </c>
      <c r="C196" s="22">
        <f>SUM(C197:C198)</f>
        <v>0</v>
      </c>
      <c r="D196" s="22">
        <f>SUM(D197:D198)</f>
        <v>0</v>
      </c>
      <c r="E196" s="23">
        <f t="shared" si="31"/>
        <v>0</v>
      </c>
      <c r="F196" s="24">
        <f t="shared" si="32"/>
        <v>0</v>
      </c>
      <c r="G196" s="22">
        <f>SUM(G197:G198)</f>
        <v>0</v>
      </c>
      <c r="H196" s="25">
        <f t="shared" si="29"/>
        <v>0</v>
      </c>
      <c r="I196" s="24">
        <f t="shared" si="30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172</v>
      </c>
      <c r="C197" s="22"/>
      <c r="D197" s="22"/>
      <c r="E197" s="23">
        <f t="shared" si="31"/>
        <v>0</v>
      </c>
      <c r="F197" s="24">
        <f t="shared" si="32"/>
        <v>0</v>
      </c>
      <c r="G197" s="22"/>
      <c r="H197" s="25">
        <f t="shared" si="29"/>
        <v>0</v>
      </c>
      <c r="I197" s="24">
        <f t="shared" si="30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173</v>
      </c>
      <c r="C198" s="22"/>
      <c r="D198" s="22"/>
      <c r="E198" s="23">
        <f t="shared" si="31"/>
        <v>0</v>
      </c>
      <c r="F198" s="24">
        <f t="shared" si="32"/>
        <v>0</v>
      </c>
      <c r="G198" s="22"/>
      <c r="H198" s="25">
        <f t="shared" si="29"/>
        <v>0</v>
      </c>
      <c r="I198" s="24">
        <f t="shared" si="30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174</v>
      </c>
      <c r="C199" s="22">
        <f>SUM(C200:C202)</f>
        <v>0</v>
      </c>
      <c r="D199" s="22">
        <f>SUM(D200:D202)</f>
        <v>0</v>
      </c>
      <c r="E199" s="23">
        <f t="shared" si="31"/>
        <v>0</v>
      </c>
      <c r="F199" s="24">
        <f t="shared" si="32"/>
        <v>0</v>
      </c>
      <c r="G199" s="22">
        <f>SUM(G200:G202)</f>
        <v>0</v>
      </c>
      <c r="H199" s="25">
        <f t="shared" si="29"/>
        <v>0</v>
      </c>
      <c r="I199" s="24">
        <f t="shared" si="30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175</v>
      </c>
      <c r="C200" s="22"/>
      <c r="D200" s="22"/>
      <c r="E200" s="23">
        <f t="shared" si="31"/>
        <v>0</v>
      </c>
      <c r="F200" s="24">
        <f t="shared" si="32"/>
        <v>0</v>
      </c>
      <c r="G200" s="22"/>
      <c r="H200" s="25">
        <f t="shared" si="29"/>
        <v>0</v>
      </c>
      <c r="I200" s="24">
        <f t="shared" si="30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176</v>
      </c>
      <c r="C201" s="22"/>
      <c r="D201" s="22"/>
      <c r="E201" s="23">
        <f t="shared" si="31"/>
        <v>0</v>
      </c>
      <c r="F201" s="24">
        <f t="shared" si="32"/>
        <v>0</v>
      </c>
      <c r="G201" s="22"/>
      <c r="H201" s="25">
        <f t="shared" si="29"/>
        <v>0</v>
      </c>
      <c r="I201" s="24">
        <f t="shared" si="30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177</v>
      </c>
      <c r="C202" s="22"/>
      <c r="D202" s="22"/>
      <c r="E202" s="23">
        <f t="shared" si="31"/>
        <v>0</v>
      </c>
      <c r="F202" s="24">
        <f t="shared" si="32"/>
        <v>0</v>
      </c>
      <c r="G202" s="22"/>
      <c r="H202" s="25">
        <f t="shared" si="29"/>
        <v>0</v>
      </c>
      <c r="I202" s="24">
        <f t="shared" si="30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1" t="s">
        <v>178</v>
      </c>
      <c r="C203" s="22"/>
      <c r="D203" s="22"/>
      <c r="E203" s="23">
        <f t="shared" si="31"/>
        <v>0</v>
      </c>
      <c r="F203" s="24">
        <f t="shared" si="32"/>
        <v>0</v>
      </c>
      <c r="G203" s="22"/>
      <c r="H203" s="25">
        <f t="shared" si="29"/>
        <v>0</v>
      </c>
      <c r="I203" s="24">
        <f t="shared" si="30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1" t="s">
        <v>179</v>
      </c>
      <c r="C204" s="22">
        <f>SUM(C205)</f>
        <v>0</v>
      </c>
      <c r="D204" s="22">
        <f>SUM(D205)</f>
        <v>0</v>
      </c>
      <c r="E204" s="23">
        <f t="shared" si="31"/>
        <v>0</v>
      </c>
      <c r="F204" s="24">
        <f t="shared" si="32"/>
        <v>0</v>
      </c>
      <c r="G204" s="22">
        <f>SUM(G205)</f>
        <v>0</v>
      </c>
      <c r="H204" s="25">
        <f t="shared" si="29"/>
        <v>0</v>
      </c>
      <c r="I204" s="24">
        <f t="shared" si="30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1" t="s">
        <v>180</v>
      </c>
      <c r="C205" s="22"/>
      <c r="D205" s="22"/>
      <c r="E205" s="23">
        <f t="shared" si="31"/>
        <v>0</v>
      </c>
      <c r="F205" s="24">
        <f t="shared" si="32"/>
        <v>0</v>
      </c>
      <c r="G205" s="22"/>
      <c r="H205" s="25">
        <f t="shared" si="29"/>
        <v>0</v>
      </c>
      <c r="I205" s="24">
        <f t="shared" si="30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5">
        <v>21209</v>
      </c>
      <c r="B206" s="28" t="s">
        <v>181</v>
      </c>
      <c r="C206" s="22"/>
      <c r="D206" s="22"/>
      <c r="E206" s="23">
        <f t="shared" si="31"/>
        <v>0</v>
      </c>
      <c r="F206" s="24">
        <f t="shared" si="32"/>
        <v>0</v>
      </c>
      <c r="G206" s="22"/>
      <c r="H206" s="25">
        <f t="shared" si="29"/>
        <v>0</v>
      </c>
      <c r="I206" s="24">
        <f t="shared" si="30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182</v>
      </c>
      <c r="C207" s="22">
        <f>SUM(C208:C209)</f>
        <v>0</v>
      </c>
      <c r="D207" s="22">
        <f>SUM(D208:D209)</f>
        <v>0</v>
      </c>
      <c r="E207" s="23">
        <f t="shared" si="31"/>
        <v>0</v>
      </c>
      <c r="F207" s="24">
        <f t="shared" si="32"/>
        <v>0</v>
      </c>
      <c r="G207" s="22">
        <f>SUM(G208:G209)</f>
        <v>0</v>
      </c>
      <c r="H207" s="25">
        <f t="shared" si="29"/>
        <v>0</v>
      </c>
      <c r="I207" s="24">
        <f t="shared" si="30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183</v>
      </c>
      <c r="C208" s="22"/>
      <c r="D208" s="22"/>
      <c r="E208" s="23">
        <f t="shared" si="31"/>
        <v>0</v>
      </c>
      <c r="F208" s="24">
        <f t="shared" si="32"/>
        <v>0</v>
      </c>
      <c r="G208" s="22"/>
      <c r="H208" s="25">
        <f t="shared" si="29"/>
        <v>0</v>
      </c>
      <c r="I208" s="24">
        <f t="shared" si="30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184</v>
      </c>
      <c r="C209" s="22"/>
      <c r="D209" s="22"/>
      <c r="E209" s="23">
        <f t="shared" si="31"/>
        <v>0</v>
      </c>
      <c r="F209" s="24">
        <f t="shared" si="32"/>
        <v>0</v>
      </c>
      <c r="G209" s="22"/>
      <c r="H209" s="25">
        <f t="shared" si="29"/>
        <v>0</v>
      </c>
      <c r="I209" s="24">
        <f t="shared" si="30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4" t="s">
        <v>185</v>
      </c>
      <c r="C210" s="22"/>
      <c r="D210" s="22"/>
      <c r="E210" s="23">
        <f t="shared" si="31"/>
        <v>0</v>
      </c>
      <c r="F210" s="24">
        <f t="shared" si="32"/>
        <v>0</v>
      </c>
      <c r="G210" s="22"/>
      <c r="H210" s="25">
        <f t="shared" si="29"/>
        <v>0</v>
      </c>
      <c r="I210" s="24">
        <f t="shared" si="30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4" t="s">
        <v>186</v>
      </c>
      <c r="C211" s="22"/>
      <c r="D211" s="22"/>
      <c r="E211" s="23">
        <f t="shared" si="31"/>
        <v>0</v>
      </c>
      <c r="F211" s="24">
        <f t="shared" si="32"/>
        <v>0</v>
      </c>
      <c r="G211" s="22"/>
      <c r="H211" s="25">
        <f t="shared" si="29"/>
        <v>0</v>
      </c>
      <c r="I211" s="24">
        <f t="shared" si="30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4" t="s">
        <v>187</v>
      </c>
      <c r="C212" s="22"/>
      <c r="D212" s="22"/>
      <c r="E212" s="23">
        <f t="shared" si="31"/>
        <v>0</v>
      </c>
      <c r="F212" s="24">
        <f t="shared" si="32"/>
        <v>0</v>
      </c>
      <c r="G212" s="22"/>
      <c r="H212" s="25">
        <f t="shared" si="29"/>
        <v>0</v>
      </c>
      <c r="I212" s="24">
        <f t="shared" si="30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5">
        <v>21299</v>
      </c>
      <c r="B213" s="28" t="s">
        <v>188</v>
      </c>
      <c r="C213" s="22"/>
      <c r="D213" s="22"/>
      <c r="E213" s="23">
        <f t="shared" si="31"/>
        <v>0</v>
      </c>
      <c r="F213" s="24">
        <f t="shared" si="32"/>
        <v>0</v>
      </c>
      <c r="G213" s="22"/>
      <c r="H213" s="25">
        <f t="shared" si="29"/>
        <v>0</v>
      </c>
      <c r="I213" s="24">
        <f t="shared" si="30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189</v>
      </c>
      <c r="C214" s="22">
        <f>SUM(C215:C217)</f>
        <v>0</v>
      </c>
      <c r="D214" s="22">
        <f>SUM(D215:D217)</f>
        <v>0</v>
      </c>
      <c r="E214" s="23">
        <f t="shared" si="31"/>
        <v>0</v>
      </c>
      <c r="F214" s="24">
        <f t="shared" si="32"/>
        <v>0</v>
      </c>
      <c r="G214" s="22">
        <f>SUM(G215:G217)</f>
        <v>0</v>
      </c>
      <c r="H214" s="25">
        <f t="shared" si="29"/>
        <v>0</v>
      </c>
      <c r="I214" s="24">
        <f t="shared" si="30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190</v>
      </c>
      <c r="C215" s="22"/>
      <c r="D215" s="22"/>
      <c r="E215" s="23">
        <f t="shared" ref="E215" si="33">SUM(C215:D215)</f>
        <v>0</v>
      </c>
      <c r="F215" s="24">
        <f t="shared" si="32"/>
        <v>0</v>
      </c>
      <c r="G215" s="22"/>
      <c r="H215" s="25">
        <f t="shared" si="29"/>
        <v>0</v>
      </c>
      <c r="I215" s="24">
        <f t="shared" ref="I215:I278" si="34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189</v>
      </c>
      <c r="C216" s="22"/>
      <c r="D216" s="22"/>
      <c r="E216" s="23">
        <f t="shared" si="31"/>
        <v>0</v>
      </c>
      <c r="F216" s="24">
        <f t="shared" si="32"/>
        <v>0</v>
      </c>
      <c r="G216" s="22"/>
      <c r="H216" s="25">
        <f t="shared" si="29"/>
        <v>0</v>
      </c>
      <c r="I216" s="24">
        <f t="shared" si="34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191</v>
      </c>
      <c r="C217" s="22"/>
      <c r="D217" s="22"/>
      <c r="E217" s="23">
        <f t="shared" si="31"/>
        <v>0</v>
      </c>
      <c r="F217" s="24">
        <f t="shared" si="32"/>
        <v>0</v>
      </c>
      <c r="G217" s="22"/>
      <c r="H217" s="25">
        <f t="shared" si="29"/>
        <v>0</v>
      </c>
      <c r="I217" s="24">
        <f t="shared" si="34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192</v>
      </c>
      <c r="C218" s="17">
        <f>SUM(C219+C248+C254+C262+C297)</f>
        <v>0</v>
      </c>
      <c r="D218" s="17">
        <f>SUM(D219+D248+D254+D262+D297)</f>
        <v>0</v>
      </c>
      <c r="E218" s="18">
        <f t="shared" si="31"/>
        <v>0</v>
      </c>
      <c r="F218" s="19">
        <f t="shared" si="32"/>
        <v>0</v>
      </c>
      <c r="G218" s="17">
        <f>SUM(G219+G248+G254+G262+G297)</f>
        <v>0</v>
      </c>
      <c r="H218" s="25">
        <f t="shared" si="29"/>
        <v>0</v>
      </c>
      <c r="I218" s="24">
        <f t="shared" si="34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193</v>
      </c>
      <c r="C219" s="22">
        <f>SUM(C220+C239+C240+C243+C244+C245)</f>
        <v>0</v>
      </c>
      <c r="D219" s="22">
        <f>SUM(D220+D239+D240+D243+D244+D245)</f>
        <v>0</v>
      </c>
      <c r="E219" s="23">
        <f t="shared" si="31"/>
        <v>0</v>
      </c>
      <c r="F219" s="24">
        <f t="shared" si="32"/>
        <v>0</v>
      </c>
      <c r="G219" s="22">
        <f>SUM(G220+G239+G240+G243+G244+G245)</f>
        <v>0</v>
      </c>
      <c r="H219" s="25">
        <f t="shared" si="29"/>
        <v>0</v>
      </c>
      <c r="I219" s="24">
        <f t="shared" si="34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194</v>
      </c>
      <c r="C220" s="22">
        <f>SUM(C234:C238)+C221+C227</f>
        <v>0</v>
      </c>
      <c r="D220" s="22">
        <f>SUM(D234:D238)+D221+D227</f>
        <v>0</v>
      </c>
      <c r="E220" s="23">
        <f t="shared" si="31"/>
        <v>0</v>
      </c>
      <c r="F220" s="24">
        <f t="shared" si="32"/>
        <v>0</v>
      </c>
      <c r="G220" s="22">
        <f>SUM(G234:G238)+G221+G227</f>
        <v>0</v>
      </c>
      <c r="H220" s="25">
        <f t="shared" si="29"/>
        <v>0</v>
      </c>
      <c r="I220" s="24">
        <f t="shared" si="34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195</v>
      </c>
      <c r="C221" s="22">
        <f>SUM(C222:C226)</f>
        <v>0</v>
      </c>
      <c r="D221" s="22">
        <f>SUM(D222:D226)</f>
        <v>0</v>
      </c>
      <c r="E221" s="23">
        <f t="shared" si="31"/>
        <v>0</v>
      </c>
      <c r="F221" s="24">
        <f t="shared" si="32"/>
        <v>0</v>
      </c>
      <c r="G221" s="22">
        <f>SUM(G222:G226)</f>
        <v>0</v>
      </c>
      <c r="H221" s="25">
        <f t="shared" si="29"/>
        <v>0</v>
      </c>
      <c r="I221" s="24">
        <f t="shared" si="34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196</v>
      </c>
      <c r="C222" s="22"/>
      <c r="D222" s="22"/>
      <c r="E222" s="23">
        <f t="shared" si="31"/>
        <v>0</v>
      </c>
      <c r="F222" s="24">
        <f t="shared" si="32"/>
        <v>0</v>
      </c>
      <c r="G222" s="22"/>
      <c r="H222" s="25">
        <f t="shared" si="29"/>
        <v>0</v>
      </c>
      <c r="I222" s="24">
        <f t="shared" si="34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197</v>
      </c>
      <c r="C223" s="22"/>
      <c r="D223" s="22"/>
      <c r="E223" s="23">
        <f t="shared" si="31"/>
        <v>0</v>
      </c>
      <c r="F223" s="24">
        <f t="shared" si="32"/>
        <v>0</v>
      </c>
      <c r="G223" s="22"/>
      <c r="H223" s="25">
        <f t="shared" si="29"/>
        <v>0</v>
      </c>
      <c r="I223" s="24">
        <f t="shared" si="34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198</v>
      </c>
      <c r="C224" s="22"/>
      <c r="D224" s="22"/>
      <c r="E224" s="23">
        <f t="shared" si="31"/>
        <v>0</v>
      </c>
      <c r="F224" s="24">
        <f t="shared" si="32"/>
        <v>0</v>
      </c>
      <c r="G224" s="22"/>
      <c r="H224" s="25">
        <f t="shared" si="29"/>
        <v>0</v>
      </c>
      <c r="I224" s="24">
        <f t="shared" si="34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199</v>
      </c>
      <c r="C225" s="22"/>
      <c r="D225" s="22"/>
      <c r="E225" s="23">
        <f t="shared" si="31"/>
        <v>0</v>
      </c>
      <c r="F225" s="24">
        <f t="shared" si="32"/>
        <v>0</v>
      </c>
      <c r="G225" s="22"/>
      <c r="H225" s="25">
        <f t="shared" si="29"/>
        <v>0</v>
      </c>
      <c r="I225" s="24">
        <f t="shared" si="34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200</v>
      </c>
      <c r="C226" s="22"/>
      <c r="D226" s="22"/>
      <c r="E226" s="23">
        <f>SUM(C226:D226)</f>
        <v>0</v>
      </c>
      <c r="F226" s="24">
        <f t="shared" si="32"/>
        <v>0</v>
      </c>
      <c r="G226" s="22"/>
      <c r="H226" s="25">
        <f t="shared" si="29"/>
        <v>0</v>
      </c>
      <c r="I226" s="24">
        <f t="shared" si="34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201</v>
      </c>
      <c r="C227" s="22">
        <f>SUM(C231:C233)+C228</f>
        <v>0</v>
      </c>
      <c r="D227" s="22">
        <f>SUM(D231:D233)+D228</f>
        <v>0</v>
      </c>
      <c r="E227" s="23">
        <f t="shared" si="31"/>
        <v>0</v>
      </c>
      <c r="F227" s="24">
        <f t="shared" si="32"/>
        <v>0</v>
      </c>
      <c r="G227" s="22">
        <f>SUM(G231:G233)+G228</f>
        <v>0</v>
      </c>
      <c r="H227" s="25">
        <f t="shared" si="29"/>
        <v>0</v>
      </c>
      <c r="I227" s="24">
        <f t="shared" si="34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196</v>
      </c>
      <c r="C228" s="22"/>
      <c r="D228" s="22"/>
      <c r="E228" s="23">
        <f t="shared" si="31"/>
        <v>0</v>
      </c>
      <c r="F228" s="24">
        <f t="shared" si="32"/>
        <v>0</v>
      </c>
      <c r="G228" s="22"/>
      <c r="H228" s="25">
        <f t="shared" si="29"/>
        <v>0</v>
      </c>
      <c r="I228" s="24">
        <f t="shared" si="34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202</v>
      </c>
      <c r="C229" s="22">
        <f>SUM(C230)</f>
        <v>0</v>
      </c>
      <c r="D229" s="22">
        <f>SUM(D230)</f>
        <v>0</v>
      </c>
      <c r="E229" s="23">
        <f t="shared" si="31"/>
        <v>0</v>
      </c>
      <c r="F229" s="24">
        <f t="shared" si="32"/>
        <v>0</v>
      </c>
      <c r="G229" s="22">
        <f>SUM(G230)</f>
        <v>0</v>
      </c>
      <c r="H229" s="25">
        <f t="shared" ref="H229:H292" si="35">IF(OR(G229=0,E229=0),0,G229/E229)*100</f>
        <v>0</v>
      </c>
      <c r="I229" s="24">
        <f t="shared" si="34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203</v>
      </c>
      <c r="C230" s="22">
        <f>SUM(C231)</f>
        <v>0</v>
      </c>
      <c r="D230" s="22">
        <f>SUM(D231)</f>
        <v>0</v>
      </c>
      <c r="E230" s="23">
        <f t="shared" si="31"/>
        <v>0</v>
      </c>
      <c r="F230" s="24">
        <f t="shared" si="32"/>
        <v>0</v>
      </c>
      <c r="G230" s="22">
        <f>SUM(G231)</f>
        <v>0</v>
      </c>
      <c r="H230" s="25">
        <f t="shared" si="35"/>
        <v>0</v>
      </c>
      <c r="I230" s="24">
        <f t="shared" si="34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204</v>
      </c>
      <c r="C231" s="22"/>
      <c r="D231" s="22"/>
      <c r="E231" s="23">
        <f t="shared" ref="E231:E302" si="36">SUM(C231:D231)</f>
        <v>0</v>
      </c>
      <c r="F231" s="24">
        <f t="shared" ref="F231:F302" si="37">IF(OR(E231=0,E$7=0),0,E231/E$7)*100</f>
        <v>0</v>
      </c>
      <c r="G231" s="22"/>
      <c r="H231" s="25">
        <f t="shared" si="35"/>
        <v>0</v>
      </c>
      <c r="I231" s="24">
        <f t="shared" si="34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205</v>
      </c>
      <c r="C232" s="22"/>
      <c r="D232" s="22"/>
      <c r="E232" s="23">
        <f t="shared" si="36"/>
        <v>0</v>
      </c>
      <c r="F232" s="24">
        <f t="shared" si="37"/>
        <v>0</v>
      </c>
      <c r="G232" s="22"/>
      <c r="H232" s="25">
        <f t="shared" si="35"/>
        <v>0</v>
      </c>
      <c r="I232" s="24">
        <f t="shared" si="34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197</v>
      </c>
      <c r="C233" s="22"/>
      <c r="D233" s="22"/>
      <c r="E233" s="23">
        <f t="shared" si="36"/>
        <v>0</v>
      </c>
      <c r="F233" s="24">
        <f t="shared" si="37"/>
        <v>0</v>
      </c>
      <c r="G233" s="22"/>
      <c r="H233" s="25">
        <f t="shared" si="35"/>
        <v>0</v>
      </c>
      <c r="I233" s="24">
        <f t="shared" si="34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206</v>
      </c>
      <c r="C234" s="22"/>
      <c r="D234" s="22"/>
      <c r="E234" s="23">
        <f t="shared" si="36"/>
        <v>0</v>
      </c>
      <c r="F234" s="24">
        <f t="shared" si="37"/>
        <v>0</v>
      </c>
      <c r="G234" s="22"/>
      <c r="H234" s="25">
        <f t="shared" si="35"/>
        <v>0</v>
      </c>
      <c r="I234" s="24">
        <f t="shared" si="34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207</v>
      </c>
      <c r="C235" s="22"/>
      <c r="D235" s="22"/>
      <c r="E235" s="23">
        <f t="shared" si="36"/>
        <v>0</v>
      </c>
      <c r="F235" s="24">
        <f t="shared" si="37"/>
        <v>0</v>
      </c>
      <c r="G235" s="22"/>
      <c r="H235" s="25">
        <f t="shared" si="35"/>
        <v>0</v>
      </c>
      <c r="I235" s="24">
        <f t="shared" si="34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208</v>
      </c>
      <c r="C236" s="22"/>
      <c r="D236" s="22"/>
      <c r="E236" s="23">
        <f t="shared" si="36"/>
        <v>0</v>
      </c>
      <c r="F236" s="24">
        <f t="shared" si="37"/>
        <v>0</v>
      </c>
      <c r="G236" s="22"/>
      <c r="H236" s="25">
        <f t="shared" si="35"/>
        <v>0</v>
      </c>
      <c r="I236" s="24">
        <f t="shared" si="34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209</v>
      </c>
      <c r="C237" s="22"/>
      <c r="D237" s="22"/>
      <c r="E237" s="23">
        <f t="shared" si="36"/>
        <v>0</v>
      </c>
      <c r="F237" s="24">
        <f t="shared" si="37"/>
        <v>0</v>
      </c>
      <c r="G237" s="22"/>
      <c r="H237" s="25">
        <f t="shared" si="35"/>
        <v>0</v>
      </c>
      <c r="I237" s="24">
        <f t="shared" si="34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210</v>
      </c>
      <c r="C238" s="22"/>
      <c r="D238" s="22"/>
      <c r="E238" s="23">
        <f t="shared" si="36"/>
        <v>0</v>
      </c>
      <c r="F238" s="24">
        <f t="shared" si="37"/>
        <v>0</v>
      </c>
      <c r="G238" s="22"/>
      <c r="H238" s="25">
        <f t="shared" si="35"/>
        <v>0</v>
      </c>
      <c r="I238" s="24">
        <f t="shared" si="34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211</v>
      </c>
      <c r="C239" s="22"/>
      <c r="D239" s="22"/>
      <c r="E239" s="23">
        <f t="shared" si="36"/>
        <v>0</v>
      </c>
      <c r="F239" s="24">
        <f t="shared" si="37"/>
        <v>0</v>
      </c>
      <c r="G239" s="22"/>
      <c r="H239" s="25">
        <f t="shared" si="35"/>
        <v>0</v>
      </c>
      <c r="I239" s="24">
        <f t="shared" si="34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212</v>
      </c>
      <c r="C240" s="22">
        <f>SUM(C241:C242)</f>
        <v>0</v>
      </c>
      <c r="D240" s="22">
        <f>SUM(D241:D242)</f>
        <v>0</v>
      </c>
      <c r="E240" s="23">
        <f t="shared" si="36"/>
        <v>0</v>
      </c>
      <c r="F240" s="24">
        <f t="shared" si="37"/>
        <v>0</v>
      </c>
      <c r="G240" s="22">
        <f>SUM(G241:G242)</f>
        <v>0</v>
      </c>
      <c r="H240" s="25">
        <f t="shared" si="35"/>
        <v>0</v>
      </c>
      <c r="I240" s="24">
        <f t="shared" si="34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73</v>
      </c>
      <c r="C241" s="22"/>
      <c r="D241" s="22"/>
      <c r="E241" s="23">
        <f t="shared" si="36"/>
        <v>0</v>
      </c>
      <c r="F241" s="24">
        <f t="shared" si="37"/>
        <v>0</v>
      </c>
      <c r="G241" s="22"/>
      <c r="H241" s="25">
        <f t="shared" si="35"/>
        <v>0</v>
      </c>
      <c r="I241" s="24">
        <f t="shared" si="34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213</v>
      </c>
      <c r="C242" s="22"/>
      <c r="D242" s="22"/>
      <c r="E242" s="23">
        <f t="shared" si="36"/>
        <v>0</v>
      </c>
      <c r="F242" s="24">
        <f t="shared" si="37"/>
        <v>0</v>
      </c>
      <c r="G242" s="22"/>
      <c r="H242" s="25">
        <f t="shared" si="35"/>
        <v>0</v>
      </c>
      <c r="I242" s="24">
        <f t="shared" si="34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214</v>
      </c>
      <c r="C243" s="22"/>
      <c r="D243" s="22"/>
      <c r="E243" s="23">
        <f t="shared" si="36"/>
        <v>0</v>
      </c>
      <c r="F243" s="24">
        <f t="shared" si="37"/>
        <v>0</v>
      </c>
      <c r="G243" s="22"/>
      <c r="H243" s="25">
        <f t="shared" si="35"/>
        <v>0</v>
      </c>
      <c r="I243" s="24">
        <f t="shared" si="34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215</v>
      </c>
      <c r="C244" s="22"/>
      <c r="D244" s="22"/>
      <c r="E244" s="23">
        <f t="shared" si="36"/>
        <v>0</v>
      </c>
      <c r="F244" s="24">
        <f t="shared" si="37"/>
        <v>0</v>
      </c>
      <c r="G244" s="22"/>
      <c r="H244" s="25">
        <f t="shared" si="35"/>
        <v>0</v>
      </c>
      <c r="I244" s="24">
        <f t="shared" si="34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216</v>
      </c>
      <c r="C245" s="22">
        <f>SUM(C246:C247)</f>
        <v>0</v>
      </c>
      <c r="D245" s="22">
        <f>SUM(D246:D247)</f>
        <v>0</v>
      </c>
      <c r="E245" s="23">
        <f t="shared" si="36"/>
        <v>0</v>
      </c>
      <c r="F245" s="24">
        <f t="shared" si="37"/>
        <v>0</v>
      </c>
      <c r="G245" s="22">
        <f>SUM(G246:G247)</f>
        <v>0</v>
      </c>
      <c r="H245" s="25">
        <f t="shared" si="35"/>
        <v>0</v>
      </c>
      <c r="I245" s="24">
        <f t="shared" si="34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217</v>
      </c>
      <c r="C246" s="22"/>
      <c r="D246" s="22"/>
      <c r="E246" s="23">
        <f t="shared" si="36"/>
        <v>0</v>
      </c>
      <c r="F246" s="24">
        <f t="shared" si="37"/>
        <v>0</v>
      </c>
      <c r="G246" s="22"/>
      <c r="H246" s="25">
        <f t="shared" si="35"/>
        <v>0</v>
      </c>
      <c r="I246" s="24">
        <f t="shared" si="34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218</v>
      </c>
      <c r="C247" s="22"/>
      <c r="D247" s="22"/>
      <c r="E247" s="23">
        <f t="shared" si="36"/>
        <v>0</v>
      </c>
      <c r="F247" s="24">
        <f t="shared" si="37"/>
        <v>0</v>
      </c>
      <c r="G247" s="22"/>
      <c r="H247" s="25">
        <f t="shared" si="35"/>
        <v>0</v>
      </c>
      <c r="I247" s="24">
        <f t="shared" si="34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219</v>
      </c>
      <c r="C248" s="22">
        <f>SUM(C249:C250)</f>
        <v>0</v>
      </c>
      <c r="D248" s="22">
        <f>SUM(D249:D250)</f>
        <v>0</v>
      </c>
      <c r="E248" s="23">
        <f t="shared" si="36"/>
        <v>0</v>
      </c>
      <c r="F248" s="24">
        <f t="shared" si="37"/>
        <v>0</v>
      </c>
      <c r="G248" s="22">
        <f>SUM(G249:G250)</f>
        <v>0</v>
      </c>
      <c r="H248" s="25">
        <f t="shared" si="35"/>
        <v>0</v>
      </c>
      <c r="I248" s="24">
        <f t="shared" si="34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220</v>
      </c>
      <c r="C249" s="22"/>
      <c r="D249" s="22"/>
      <c r="E249" s="23">
        <f t="shared" si="36"/>
        <v>0</v>
      </c>
      <c r="F249" s="24">
        <f t="shared" si="37"/>
        <v>0</v>
      </c>
      <c r="G249" s="22"/>
      <c r="H249" s="25">
        <f t="shared" si="35"/>
        <v>0</v>
      </c>
      <c r="I249" s="24">
        <f t="shared" si="34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221</v>
      </c>
      <c r="C250" s="22">
        <f>SUM(C251:C253)</f>
        <v>0</v>
      </c>
      <c r="D250" s="22">
        <f>SUM(D251:D253)</f>
        <v>0</v>
      </c>
      <c r="E250" s="23">
        <f t="shared" si="36"/>
        <v>0</v>
      </c>
      <c r="F250" s="24">
        <f t="shared" si="37"/>
        <v>0</v>
      </c>
      <c r="G250" s="22">
        <f>SUM(G251:G253)</f>
        <v>0</v>
      </c>
      <c r="H250" s="25">
        <f t="shared" si="35"/>
        <v>0</v>
      </c>
      <c r="I250" s="24">
        <f t="shared" si="34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222</v>
      </c>
      <c r="C251" s="22"/>
      <c r="D251" s="22"/>
      <c r="E251" s="23">
        <f t="shared" si="36"/>
        <v>0</v>
      </c>
      <c r="F251" s="24">
        <f t="shared" si="37"/>
        <v>0</v>
      </c>
      <c r="G251" s="22"/>
      <c r="H251" s="25">
        <f t="shared" si="35"/>
        <v>0</v>
      </c>
      <c r="I251" s="24">
        <f t="shared" si="34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223</v>
      </c>
      <c r="C252" s="22"/>
      <c r="D252" s="22"/>
      <c r="E252" s="23">
        <f t="shared" si="36"/>
        <v>0</v>
      </c>
      <c r="F252" s="24">
        <f t="shared" si="37"/>
        <v>0</v>
      </c>
      <c r="G252" s="22"/>
      <c r="H252" s="25">
        <f t="shared" si="35"/>
        <v>0</v>
      </c>
      <c r="I252" s="24">
        <f t="shared" si="34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224</v>
      </c>
      <c r="C253" s="22"/>
      <c r="D253" s="22"/>
      <c r="E253" s="23">
        <f t="shared" si="36"/>
        <v>0</v>
      </c>
      <c r="F253" s="24">
        <f t="shared" si="37"/>
        <v>0</v>
      </c>
      <c r="G253" s="22"/>
      <c r="H253" s="25">
        <f t="shared" si="35"/>
        <v>0</v>
      </c>
      <c r="I253" s="24">
        <f t="shared" si="34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225</v>
      </c>
      <c r="C254" s="22">
        <f>SUM(C255:C261)</f>
        <v>0</v>
      </c>
      <c r="D254" s="22">
        <f>SUM(D255:D261)</f>
        <v>0</v>
      </c>
      <c r="E254" s="23">
        <f t="shared" si="36"/>
        <v>0</v>
      </c>
      <c r="F254" s="24">
        <f t="shared" si="37"/>
        <v>0</v>
      </c>
      <c r="G254" s="22">
        <f>SUM(G255:G261)</f>
        <v>0</v>
      </c>
      <c r="H254" s="25">
        <f t="shared" si="35"/>
        <v>0</v>
      </c>
      <c r="I254" s="24">
        <f t="shared" si="34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226</v>
      </c>
      <c r="C255" s="22"/>
      <c r="D255" s="22"/>
      <c r="E255" s="23">
        <f t="shared" si="36"/>
        <v>0</v>
      </c>
      <c r="F255" s="24">
        <f t="shared" si="37"/>
        <v>0</v>
      </c>
      <c r="G255" s="22"/>
      <c r="H255" s="25">
        <f t="shared" si="35"/>
        <v>0</v>
      </c>
      <c r="I255" s="24">
        <f t="shared" si="34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6" t="s">
        <v>227</v>
      </c>
      <c r="C256" s="22"/>
      <c r="D256" s="22"/>
      <c r="E256" s="23">
        <f t="shared" si="36"/>
        <v>0</v>
      </c>
      <c r="F256" s="24">
        <f t="shared" si="37"/>
        <v>0</v>
      </c>
      <c r="G256" s="22"/>
      <c r="H256" s="25">
        <f t="shared" si="35"/>
        <v>0</v>
      </c>
      <c r="I256" s="24">
        <f t="shared" si="34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7" t="s">
        <v>228</v>
      </c>
      <c r="C257" s="22"/>
      <c r="D257" s="22"/>
      <c r="E257" s="23">
        <f t="shared" si="36"/>
        <v>0</v>
      </c>
      <c r="F257" s="24">
        <f t="shared" si="37"/>
        <v>0</v>
      </c>
      <c r="G257" s="22"/>
      <c r="H257" s="25">
        <f t="shared" si="35"/>
        <v>0</v>
      </c>
      <c r="I257" s="24">
        <f t="shared" si="34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7" t="s">
        <v>229</v>
      </c>
      <c r="C258" s="22"/>
      <c r="D258" s="22"/>
      <c r="E258" s="23">
        <f t="shared" si="36"/>
        <v>0</v>
      </c>
      <c r="F258" s="24">
        <f t="shared" si="37"/>
        <v>0</v>
      </c>
      <c r="G258" s="22"/>
      <c r="H258" s="25">
        <f t="shared" si="35"/>
        <v>0</v>
      </c>
      <c r="I258" s="24">
        <f t="shared" si="34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7" t="s">
        <v>230</v>
      </c>
      <c r="C259" s="22"/>
      <c r="D259" s="22"/>
      <c r="E259" s="23">
        <f t="shared" si="36"/>
        <v>0</v>
      </c>
      <c r="F259" s="24">
        <f t="shared" si="37"/>
        <v>0</v>
      </c>
      <c r="G259" s="22"/>
      <c r="H259" s="25">
        <f t="shared" si="35"/>
        <v>0</v>
      </c>
      <c r="I259" s="24">
        <f t="shared" si="34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7" t="s">
        <v>231</v>
      </c>
      <c r="C260" s="22"/>
      <c r="D260" s="22"/>
      <c r="E260" s="23">
        <f t="shared" si="36"/>
        <v>0</v>
      </c>
      <c r="F260" s="24">
        <f t="shared" si="37"/>
        <v>0</v>
      </c>
      <c r="G260" s="22"/>
      <c r="H260" s="25">
        <f t="shared" si="35"/>
        <v>0</v>
      </c>
      <c r="I260" s="24">
        <f t="shared" si="34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6" t="s">
        <v>232</v>
      </c>
      <c r="C261" s="22"/>
      <c r="D261" s="22"/>
      <c r="E261" s="23">
        <f t="shared" si="36"/>
        <v>0</v>
      </c>
      <c r="F261" s="24">
        <f t="shared" si="37"/>
        <v>0</v>
      </c>
      <c r="G261" s="22"/>
      <c r="H261" s="25">
        <f t="shared" si="35"/>
        <v>0</v>
      </c>
      <c r="I261" s="24">
        <f t="shared" si="34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183</v>
      </c>
      <c r="C262" s="22">
        <f>SUM(C280:C296)+C263+C269+C277+C278</f>
        <v>0</v>
      </c>
      <c r="D262" s="22">
        <f>SUM(D280:D296)+D263+D269+D277+D278</f>
        <v>0</v>
      </c>
      <c r="E262" s="23">
        <f t="shared" si="36"/>
        <v>0</v>
      </c>
      <c r="F262" s="24">
        <f t="shared" si="37"/>
        <v>0</v>
      </c>
      <c r="G262" s="22">
        <f>SUM(G280:G296)+G263+G269+G277+G278</f>
        <v>0</v>
      </c>
      <c r="H262" s="25">
        <f t="shared" si="35"/>
        <v>0</v>
      </c>
      <c r="I262" s="24">
        <f t="shared" si="34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233</v>
      </c>
      <c r="C263" s="22">
        <f>SUM(C264:C268)-C265</f>
        <v>0</v>
      </c>
      <c r="D263" s="22">
        <f>SUM(D264:D268)-D265</f>
        <v>0</v>
      </c>
      <c r="E263" s="23">
        <f t="shared" si="36"/>
        <v>0</v>
      </c>
      <c r="F263" s="24">
        <f t="shared" si="37"/>
        <v>0</v>
      </c>
      <c r="G263" s="22">
        <f>SUM(G264:G268)-G265</f>
        <v>0</v>
      </c>
      <c r="H263" s="25">
        <f t="shared" si="35"/>
        <v>0</v>
      </c>
      <c r="I263" s="24">
        <f t="shared" si="34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234</v>
      </c>
      <c r="C264" s="22"/>
      <c r="D264" s="22"/>
      <c r="E264" s="23">
        <f t="shared" si="36"/>
        <v>0</v>
      </c>
      <c r="F264" s="24">
        <f t="shared" si="37"/>
        <v>0</v>
      </c>
      <c r="G264" s="22"/>
      <c r="H264" s="25">
        <f t="shared" si="35"/>
        <v>0</v>
      </c>
      <c r="I264" s="24">
        <f t="shared" si="34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235</v>
      </c>
      <c r="C265" s="22">
        <f>SUM(C266:C267)</f>
        <v>0</v>
      </c>
      <c r="D265" s="22">
        <f>SUM(D266:D267)</f>
        <v>0</v>
      </c>
      <c r="E265" s="23">
        <f t="shared" si="36"/>
        <v>0</v>
      </c>
      <c r="F265" s="24">
        <f t="shared" si="37"/>
        <v>0</v>
      </c>
      <c r="G265" s="22">
        <f>SUM(G266:G267)</f>
        <v>0</v>
      </c>
      <c r="H265" s="25">
        <f t="shared" si="35"/>
        <v>0</v>
      </c>
      <c r="I265" s="24">
        <f t="shared" si="34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236</v>
      </c>
      <c r="C266" s="22"/>
      <c r="D266" s="22"/>
      <c r="E266" s="23">
        <f t="shared" si="36"/>
        <v>0</v>
      </c>
      <c r="F266" s="24">
        <f t="shared" si="37"/>
        <v>0</v>
      </c>
      <c r="G266" s="22"/>
      <c r="H266" s="25">
        <f t="shared" si="35"/>
        <v>0</v>
      </c>
      <c r="I266" s="24">
        <f t="shared" si="34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237</v>
      </c>
      <c r="C267" s="22"/>
      <c r="D267" s="22"/>
      <c r="E267" s="23">
        <f t="shared" si="36"/>
        <v>0</v>
      </c>
      <c r="F267" s="24">
        <f t="shared" si="37"/>
        <v>0</v>
      </c>
      <c r="G267" s="22"/>
      <c r="H267" s="25">
        <f t="shared" si="35"/>
        <v>0</v>
      </c>
      <c r="I267" s="24">
        <f t="shared" si="34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238</v>
      </c>
      <c r="C268" s="22"/>
      <c r="D268" s="22"/>
      <c r="E268" s="23">
        <f t="shared" si="36"/>
        <v>0</v>
      </c>
      <c r="F268" s="24">
        <f t="shared" si="37"/>
        <v>0</v>
      </c>
      <c r="G268" s="22"/>
      <c r="H268" s="25">
        <f t="shared" si="35"/>
        <v>0</v>
      </c>
      <c r="I268" s="24">
        <f t="shared" si="34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239</v>
      </c>
      <c r="C269" s="22">
        <f>SUM(C273:C276)+C270</f>
        <v>0</v>
      </c>
      <c r="D269" s="22">
        <f>SUM(D273:D276)+D270</f>
        <v>0</v>
      </c>
      <c r="E269" s="23">
        <f t="shared" si="36"/>
        <v>0</v>
      </c>
      <c r="F269" s="24">
        <f t="shared" si="37"/>
        <v>0</v>
      </c>
      <c r="G269" s="22">
        <f>SUM(G273:G276)+G270</f>
        <v>0</v>
      </c>
      <c r="H269" s="25">
        <f t="shared" si="35"/>
        <v>0</v>
      </c>
      <c r="I269" s="24">
        <f t="shared" si="34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240</v>
      </c>
      <c r="C270" s="22"/>
      <c r="D270" s="22"/>
      <c r="E270" s="23">
        <f t="shared" si="36"/>
        <v>0</v>
      </c>
      <c r="F270" s="24">
        <f t="shared" si="37"/>
        <v>0</v>
      </c>
      <c r="G270" s="22"/>
      <c r="H270" s="25">
        <f t="shared" si="35"/>
        <v>0</v>
      </c>
      <c r="I270" s="24">
        <f t="shared" si="34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241</v>
      </c>
      <c r="C271" s="22">
        <f>SUM(C272)</f>
        <v>0</v>
      </c>
      <c r="D271" s="22">
        <f>SUM(D272)</f>
        <v>0</v>
      </c>
      <c r="E271" s="23">
        <f t="shared" si="36"/>
        <v>0</v>
      </c>
      <c r="F271" s="24">
        <f t="shared" si="37"/>
        <v>0</v>
      </c>
      <c r="G271" s="22">
        <f>SUM(G272)</f>
        <v>0</v>
      </c>
      <c r="H271" s="25">
        <f t="shared" si="35"/>
        <v>0</v>
      </c>
      <c r="I271" s="24">
        <f t="shared" si="34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203</v>
      </c>
      <c r="C272" s="22">
        <f>SUM(C273)</f>
        <v>0</v>
      </c>
      <c r="D272" s="22">
        <f>SUM(D273)</f>
        <v>0</v>
      </c>
      <c r="E272" s="23">
        <f t="shared" si="36"/>
        <v>0</v>
      </c>
      <c r="F272" s="24">
        <f t="shared" si="37"/>
        <v>0</v>
      </c>
      <c r="G272" s="22">
        <f>SUM(G273)</f>
        <v>0</v>
      </c>
      <c r="H272" s="25">
        <f t="shared" si="35"/>
        <v>0</v>
      </c>
      <c r="I272" s="24">
        <f t="shared" si="34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204</v>
      </c>
      <c r="C273" s="22"/>
      <c r="D273" s="22"/>
      <c r="E273" s="23">
        <f t="shared" si="36"/>
        <v>0</v>
      </c>
      <c r="F273" s="24">
        <f t="shared" si="37"/>
        <v>0</v>
      </c>
      <c r="G273" s="22"/>
      <c r="H273" s="25">
        <f t="shared" si="35"/>
        <v>0</v>
      </c>
      <c r="I273" s="24">
        <f t="shared" si="34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242</v>
      </c>
      <c r="C274" s="22"/>
      <c r="D274" s="22"/>
      <c r="E274" s="23">
        <f t="shared" si="36"/>
        <v>0</v>
      </c>
      <c r="F274" s="24">
        <f t="shared" si="37"/>
        <v>0</v>
      </c>
      <c r="G274" s="22"/>
      <c r="H274" s="25">
        <f t="shared" si="35"/>
        <v>0</v>
      </c>
      <c r="I274" s="24">
        <f t="shared" si="34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243</v>
      </c>
      <c r="C275" s="22"/>
      <c r="D275" s="22"/>
      <c r="E275" s="23">
        <f t="shared" si="36"/>
        <v>0</v>
      </c>
      <c r="F275" s="24">
        <f t="shared" si="37"/>
        <v>0</v>
      </c>
      <c r="G275" s="22"/>
      <c r="H275" s="25">
        <f t="shared" si="35"/>
        <v>0</v>
      </c>
      <c r="I275" s="24">
        <f t="shared" si="34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244</v>
      </c>
      <c r="C276" s="22"/>
      <c r="D276" s="22"/>
      <c r="E276" s="23">
        <f t="shared" si="36"/>
        <v>0</v>
      </c>
      <c r="F276" s="24">
        <f t="shared" si="37"/>
        <v>0</v>
      </c>
      <c r="G276" s="22"/>
      <c r="H276" s="25">
        <f t="shared" si="35"/>
        <v>0</v>
      </c>
      <c r="I276" s="24">
        <f t="shared" si="34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245</v>
      </c>
      <c r="C277" s="22"/>
      <c r="D277" s="22"/>
      <c r="E277" s="23">
        <f t="shared" si="36"/>
        <v>0</v>
      </c>
      <c r="F277" s="24">
        <f t="shared" si="37"/>
        <v>0</v>
      </c>
      <c r="G277" s="22"/>
      <c r="H277" s="25">
        <f t="shared" si="35"/>
        <v>0</v>
      </c>
      <c r="I277" s="24">
        <f t="shared" si="34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246</v>
      </c>
      <c r="C278" s="22"/>
      <c r="D278" s="22"/>
      <c r="E278" s="23">
        <f t="shared" si="36"/>
        <v>0</v>
      </c>
      <c r="F278" s="24">
        <f t="shared" si="37"/>
        <v>0</v>
      </c>
      <c r="G278" s="22"/>
      <c r="H278" s="25">
        <f t="shared" si="35"/>
        <v>0</v>
      </c>
      <c r="I278" s="24">
        <f t="shared" si="34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247</v>
      </c>
      <c r="C279" s="22">
        <f>SUM(C280)</f>
        <v>0</v>
      </c>
      <c r="D279" s="22">
        <f>SUM(D280)</f>
        <v>0</v>
      </c>
      <c r="E279" s="23">
        <f t="shared" si="36"/>
        <v>0</v>
      </c>
      <c r="F279" s="24">
        <f t="shared" si="37"/>
        <v>0</v>
      </c>
      <c r="G279" s="22">
        <f>SUM(G280)</f>
        <v>0</v>
      </c>
      <c r="H279" s="25">
        <f t="shared" si="35"/>
        <v>0</v>
      </c>
      <c r="I279" s="24">
        <f t="shared" ref="I279:I329" si="38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248</v>
      </c>
      <c r="C280" s="22"/>
      <c r="D280" s="22"/>
      <c r="E280" s="23">
        <f t="shared" si="36"/>
        <v>0</v>
      </c>
      <c r="F280" s="24">
        <f t="shared" si="37"/>
        <v>0</v>
      </c>
      <c r="G280" s="22"/>
      <c r="H280" s="25">
        <f t="shared" si="35"/>
        <v>0</v>
      </c>
      <c r="I280" s="24">
        <f t="shared" si="38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249</v>
      </c>
      <c r="C281" s="22"/>
      <c r="D281" s="22"/>
      <c r="E281" s="23">
        <f t="shared" si="36"/>
        <v>0</v>
      </c>
      <c r="F281" s="24">
        <f t="shared" si="37"/>
        <v>0</v>
      </c>
      <c r="G281" s="22"/>
      <c r="H281" s="25">
        <f t="shared" si="35"/>
        <v>0</v>
      </c>
      <c r="I281" s="24">
        <f t="shared" si="38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250</v>
      </c>
      <c r="C282" s="22"/>
      <c r="D282" s="22"/>
      <c r="E282" s="23">
        <f t="shared" si="36"/>
        <v>0</v>
      </c>
      <c r="F282" s="24">
        <f t="shared" si="37"/>
        <v>0</v>
      </c>
      <c r="G282" s="22"/>
      <c r="H282" s="25">
        <f t="shared" si="35"/>
        <v>0</v>
      </c>
      <c r="I282" s="24">
        <f t="shared" si="38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251</v>
      </c>
      <c r="C283" s="22"/>
      <c r="D283" s="22"/>
      <c r="E283" s="23">
        <f t="shared" si="36"/>
        <v>0</v>
      </c>
      <c r="F283" s="24">
        <f t="shared" si="37"/>
        <v>0</v>
      </c>
      <c r="G283" s="22"/>
      <c r="H283" s="25">
        <f t="shared" si="35"/>
        <v>0</v>
      </c>
      <c r="I283" s="24">
        <f t="shared" si="38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22"/>
      <c r="D284" s="22"/>
      <c r="E284" s="23">
        <f t="shared" si="36"/>
        <v>0</v>
      </c>
      <c r="F284" s="24">
        <f t="shared" si="37"/>
        <v>0</v>
      </c>
      <c r="G284" s="22"/>
      <c r="H284" s="25">
        <f t="shared" si="35"/>
        <v>0</v>
      </c>
      <c r="I284" s="24">
        <f t="shared" si="38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252</v>
      </c>
      <c r="C285" s="22"/>
      <c r="D285" s="22"/>
      <c r="E285" s="23">
        <f t="shared" ref="E285" si="39">SUM(C285:D285)</f>
        <v>0</v>
      </c>
      <c r="F285" s="24">
        <f t="shared" si="37"/>
        <v>0</v>
      </c>
      <c r="G285" s="22"/>
      <c r="H285" s="25">
        <f t="shared" si="35"/>
        <v>0</v>
      </c>
      <c r="I285" s="24">
        <f t="shared" si="38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253</v>
      </c>
      <c r="C286" s="22"/>
      <c r="D286" s="22"/>
      <c r="E286" s="23">
        <f t="shared" si="36"/>
        <v>0</v>
      </c>
      <c r="F286" s="24">
        <f t="shared" si="37"/>
        <v>0</v>
      </c>
      <c r="G286" s="22"/>
      <c r="H286" s="25">
        <f t="shared" si="35"/>
        <v>0</v>
      </c>
      <c r="I286" s="24">
        <f t="shared" si="38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254</v>
      </c>
      <c r="C287" s="22"/>
      <c r="D287" s="22"/>
      <c r="E287" s="23">
        <f t="shared" si="36"/>
        <v>0</v>
      </c>
      <c r="F287" s="24">
        <f t="shared" si="37"/>
        <v>0</v>
      </c>
      <c r="G287" s="22"/>
      <c r="H287" s="25">
        <f t="shared" si="35"/>
        <v>0</v>
      </c>
      <c r="I287" s="24">
        <f t="shared" si="38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255</v>
      </c>
      <c r="C288" s="22"/>
      <c r="D288" s="22"/>
      <c r="E288" s="23">
        <f t="shared" si="36"/>
        <v>0</v>
      </c>
      <c r="F288" s="24">
        <f t="shared" si="37"/>
        <v>0</v>
      </c>
      <c r="G288" s="22"/>
      <c r="H288" s="25">
        <f t="shared" si="35"/>
        <v>0</v>
      </c>
      <c r="I288" s="24">
        <f t="shared" si="38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256</v>
      </c>
      <c r="C289" s="22"/>
      <c r="D289" s="22"/>
      <c r="E289" s="23">
        <f t="shared" si="36"/>
        <v>0</v>
      </c>
      <c r="F289" s="24">
        <f t="shared" si="37"/>
        <v>0</v>
      </c>
      <c r="G289" s="22"/>
      <c r="H289" s="25">
        <f t="shared" si="35"/>
        <v>0</v>
      </c>
      <c r="I289" s="24">
        <f t="shared" si="38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257</v>
      </c>
      <c r="C290" s="22"/>
      <c r="D290" s="22"/>
      <c r="E290" s="23">
        <f t="shared" si="36"/>
        <v>0</v>
      </c>
      <c r="F290" s="24">
        <f t="shared" si="37"/>
        <v>0</v>
      </c>
      <c r="G290" s="22"/>
      <c r="H290" s="25">
        <f t="shared" si="35"/>
        <v>0</v>
      </c>
      <c r="I290" s="24">
        <f t="shared" si="38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258</v>
      </c>
      <c r="C291" s="22"/>
      <c r="D291" s="22"/>
      <c r="E291" s="23">
        <f t="shared" si="36"/>
        <v>0</v>
      </c>
      <c r="F291" s="24">
        <f t="shared" si="37"/>
        <v>0</v>
      </c>
      <c r="G291" s="22"/>
      <c r="H291" s="25">
        <f t="shared" si="35"/>
        <v>0</v>
      </c>
      <c r="I291" s="24">
        <f t="shared" si="38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259</v>
      </c>
      <c r="C292" s="22"/>
      <c r="D292" s="22"/>
      <c r="E292" s="23">
        <f t="shared" si="36"/>
        <v>0</v>
      </c>
      <c r="F292" s="24">
        <f t="shared" si="37"/>
        <v>0</v>
      </c>
      <c r="G292" s="22"/>
      <c r="H292" s="25">
        <f t="shared" si="35"/>
        <v>0</v>
      </c>
      <c r="I292" s="24">
        <f t="shared" si="38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260</v>
      </c>
      <c r="C293" s="22"/>
      <c r="D293" s="22"/>
      <c r="E293" s="23">
        <f t="shared" si="36"/>
        <v>0</v>
      </c>
      <c r="F293" s="24">
        <f t="shared" si="37"/>
        <v>0</v>
      </c>
      <c r="G293" s="22"/>
      <c r="H293" s="25">
        <f t="shared" ref="H293:H329" si="40">IF(OR(G293=0,E293=0),0,G293/E293)*100</f>
        <v>0</v>
      </c>
      <c r="I293" s="24">
        <f t="shared" si="38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261</v>
      </c>
      <c r="C294" s="22"/>
      <c r="D294" s="22"/>
      <c r="E294" s="23">
        <f t="shared" si="36"/>
        <v>0</v>
      </c>
      <c r="F294" s="24">
        <f t="shared" si="37"/>
        <v>0</v>
      </c>
      <c r="G294" s="22"/>
      <c r="H294" s="25">
        <f t="shared" si="40"/>
        <v>0</v>
      </c>
      <c r="I294" s="24">
        <f t="shared" si="38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262</v>
      </c>
      <c r="C295" s="22"/>
      <c r="D295" s="22"/>
      <c r="E295" s="23">
        <f t="shared" si="36"/>
        <v>0</v>
      </c>
      <c r="F295" s="24">
        <f t="shared" si="37"/>
        <v>0</v>
      </c>
      <c r="G295" s="22"/>
      <c r="H295" s="25">
        <f t="shared" si="40"/>
        <v>0</v>
      </c>
      <c r="I295" s="24">
        <f t="shared" si="38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1295</v>
      </c>
      <c r="C296" s="22"/>
      <c r="D296" s="22"/>
      <c r="E296" s="23">
        <f t="shared" ref="E296" si="41">SUM(C296:D296)</f>
        <v>0</v>
      </c>
      <c r="F296" s="24">
        <f t="shared" ref="F296" si="42">IF(OR(E296=0,E$7=0),0,E296/E$7)*100</f>
        <v>0</v>
      </c>
      <c r="G296" s="22"/>
      <c r="H296" s="25">
        <f t="shared" ref="H296" si="43">IF(OR(G296=0,E296=0),0,G296/E296)*100</f>
        <v>0</v>
      </c>
      <c r="I296" s="24">
        <f t="shared" ref="I296" si="44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263</v>
      </c>
      <c r="C297" s="22">
        <f>SUM(C298:C299)</f>
        <v>0</v>
      </c>
      <c r="D297" s="22">
        <f>SUM(D298:D299)</f>
        <v>0</v>
      </c>
      <c r="E297" s="23">
        <f t="shared" si="36"/>
        <v>0</v>
      </c>
      <c r="F297" s="24">
        <f t="shared" si="37"/>
        <v>0</v>
      </c>
      <c r="G297" s="22">
        <f>SUM(G298:G299)</f>
        <v>0</v>
      </c>
      <c r="H297" s="25">
        <f t="shared" si="40"/>
        <v>0</v>
      </c>
      <c r="I297" s="24">
        <f t="shared" si="38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264</v>
      </c>
      <c r="C298" s="22"/>
      <c r="D298" s="22"/>
      <c r="E298" s="23">
        <f t="shared" si="36"/>
        <v>0</v>
      </c>
      <c r="F298" s="24">
        <f t="shared" si="37"/>
        <v>0</v>
      </c>
      <c r="G298" s="22"/>
      <c r="H298" s="25">
        <f t="shared" si="40"/>
        <v>0</v>
      </c>
      <c r="I298" s="24">
        <f t="shared" si="38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265</v>
      </c>
      <c r="C299" s="22"/>
      <c r="D299" s="22"/>
      <c r="E299" s="23">
        <f t="shared" si="36"/>
        <v>0</v>
      </c>
      <c r="F299" s="24">
        <f t="shared" si="37"/>
        <v>0</v>
      </c>
      <c r="G299" s="22"/>
      <c r="H299" s="25">
        <f t="shared" si="40"/>
        <v>0</v>
      </c>
      <c r="I299" s="24">
        <f t="shared" si="38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266</v>
      </c>
      <c r="C300" s="17">
        <f>SUM(C330:C335)+C317+C312+C301</f>
        <v>1240000000</v>
      </c>
      <c r="D300" s="17">
        <f>SUM(D330:D335)+D317+D312+D301</f>
        <v>0</v>
      </c>
      <c r="E300" s="18">
        <f t="shared" si="36"/>
        <v>1240000000</v>
      </c>
      <c r="F300" s="19">
        <f t="shared" si="37"/>
        <v>1.8723524049891003</v>
      </c>
      <c r="G300" s="17">
        <f>SUM(G330:G335)+G317+G312+G301</f>
        <v>205345023</v>
      </c>
      <c r="H300" s="25">
        <f t="shared" si="40"/>
        <v>16.5600825</v>
      </c>
      <c r="I300" s="24">
        <f t="shared" si="38"/>
        <v>1034654977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267</v>
      </c>
      <c r="C301" s="22">
        <f>SUM(C302:C311)-C307</f>
        <v>0</v>
      </c>
      <c r="D301" s="22">
        <f>SUM(D302:D311)-D307</f>
        <v>0</v>
      </c>
      <c r="E301" s="23">
        <f t="shared" si="36"/>
        <v>0</v>
      </c>
      <c r="F301" s="24">
        <f t="shared" si="37"/>
        <v>0</v>
      </c>
      <c r="G301" s="22">
        <f>SUM(G302:G311)-G307</f>
        <v>0</v>
      </c>
      <c r="H301" s="25">
        <f t="shared" si="40"/>
        <v>0</v>
      </c>
      <c r="I301" s="24">
        <f t="shared" si="38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268</v>
      </c>
      <c r="C302" s="22"/>
      <c r="D302" s="22"/>
      <c r="E302" s="23">
        <f t="shared" si="36"/>
        <v>0</v>
      </c>
      <c r="F302" s="24">
        <f t="shared" si="37"/>
        <v>0</v>
      </c>
      <c r="G302" s="22"/>
      <c r="H302" s="25">
        <f t="shared" si="40"/>
        <v>0</v>
      </c>
      <c r="I302" s="24">
        <f t="shared" si="38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269</v>
      </c>
      <c r="C303" s="22"/>
      <c r="D303" s="22"/>
      <c r="E303" s="23">
        <f t="shared" ref="E303:E341" si="45">SUM(C303:D303)</f>
        <v>0</v>
      </c>
      <c r="F303" s="24">
        <f t="shared" ref="F303:F341" si="46">IF(OR(E303=0,E$7=0),0,E303/E$7)*100</f>
        <v>0</v>
      </c>
      <c r="G303" s="22"/>
      <c r="H303" s="25">
        <f t="shared" si="40"/>
        <v>0</v>
      </c>
      <c r="I303" s="24">
        <f t="shared" si="38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270</v>
      </c>
      <c r="C304" s="22"/>
      <c r="D304" s="22"/>
      <c r="E304" s="23">
        <f t="shared" si="45"/>
        <v>0</v>
      </c>
      <c r="F304" s="24">
        <f t="shared" si="46"/>
        <v>0</v>
      </c>
      <c r="G304" s="22"/>
      <c r="H304" s="25">
        <f t="shared" si="40"/>
        <v>0</v>
      </c>
      <c r="I304" s="24">
        <f t="shared" si="38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271</v>
      </c>
      <c r="C305" s="22"/>
      <c r="D305" s="22"/>
      <c r="E305" s="23">
        <f t="shared" si="45"/>
        <v>0</v>
      </c>
      <c r="F305" s="24">
        <f t="shared" si="46"/>
        <v>0</v>
      </c>
      <c r="G305" s="22"/>
      <c r="H305" s="25">
        <f t="shared" si="40"/>
        <v>0</v>
      </c>
      <c r="I305" s="24">
        <f t="shared" si="38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272</v>
      </c>
      <c r="C306" s="22"/>
      <c r="D306" s="22"/>
      <c r="E306" s="23">
        <f t="shared" si="45"/>
        <v>0</v>
      </c>
      <c r="F306" s="24">
        <f t="shared" si="46"/>
        <v>0</v>
      </c>
      <c r="G306" s="22"/>
      <c r="H306" s="25">
        <f t="shared" si="40"/>
        <v>0</v>
      </c>
      <c r="I306" s="24">
        <f t="shared" si="38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273</v>
      </c>
      <c r="C307" s="22">
        <f>SUM(C308:C309)</f>
        <v>0</v>
      </c>
      <c r="D307" s="22">
        <f>SUM(D308:D309)</f>
        <v>0</v>
      </c>
      <c r="E307" s="23">
        <f t="shared" si="45"/>
        <v>0</v>
      </c>
      <c r="F307" s="24">
        <f t="shared" si="46"/>
        <v>0</v>
      </c>
      <c r="G307" s="22">
        <f>SUM(G308:G309)</f>
        <v>0</v>
      </c>
      <c r="H307" s="25">
        <f t="shared" si="40"/>
        <v>0</v>
      </c>
      <c r="I307" s="24">
        <f t="shared" si="38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274</v>
      </c>
      <c r="C308" s="22"/>
      <c r="D308" s="22"/>
      <c r="E308" s="23">
        <f t="shared" si="45"/>
        <v>0</v>
      </c>
      <c r="F308" s="24">
        <f t="shared" si="46"/>
        <v>0</v>
      </c>
      <c r="G308" s="22"/>
      <c r="H308" s="25">
        <f t="shared" si="40"/>
        <v>0</v>
      </c>
      <c r="I308" s="24">
        <f t="shared" si="38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275</v>
      </c>
      <c r="C309" s="22"/>
      <c r="D309" s="22"/>
      <c r="E309" s="23">
        <f t="shared" si="45"/>
        <v>0</v>
      </c>
      <c r="F309" s="24">
        <f t="shared" si="46"/>
        <v>0</v>
      </c>
      <c r="G309" s="22"/>
      <c r="H309" s="25">
        <f t="shared" si="40"/>
        <v>0</v>
      </c>
      <c r="I309" s="24">
        <f t="shared" si="38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276</v>
      </c>
      <c r="C310" s="22"/>
      <c r="D310" s="22"/>
      <c r="E310" s="23">
        <f t="shared" si="45"/>
        <v>0</v>
      </c>
      <c r="F310" s="24">
        <f t="shared" si="46"/>
        <v>0</v>
      </c>
      <c r="G310" s="22"/>
      <c r="H310" s="25">
        <f t="shared" si="40"/>
        <v>0</v>
      </c>
      <c r="I310" s="24">
        <f t="shared" si="38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277</v>
      </c>
      <c r="C311" s="22"/>
      <c r="D311" s="22"/>
      <c r="E311" s="23">
        <f t="shared" si="45"/>
        <v>0</v>
      </c>
      <c r="F311" s="24">
        <f t="shared" si="46"/>
        <v>0</v>
      </c>
      <c r="G311" s="22"/>
      <c r="H311" s="25">
        <f t="shared" si="40"/>
        <v>0</v>
      </c>
      <c r="I311" s="24">
        <f t="shared" si="38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278</v>
      </c>
      <c r="C312" s="22">
        <f>SUM(C313:C316)</f>
        <v>0</v>
      </c>
      <c r="D312" s="22">
        <f>SUM(D313:D316)</f>
        <v>0</v>
      </c>
      <c r="E312" s="23">
        <f t="shared" si="45"/>
        <v>0</v>
      </c>
      <c r="F312" s="24">
        <f t="shared" si="46"/>
        <v>0</v>
      </c>
      <c r="G312" s="22">
        <f>SUM(G313:G316)</f>
        <v>0</v>
      </c>
      <c r="H312" s="25">
        <f t="shared" si="40"/>
        <v>0</v>
      </c>
      <c r="I312" s="24">
        <f t="shared" si="38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279</v>
      </c>
      <c r="C313" s="22"/>
      <c r="D313" s="22"/>
      <c r="E313" s="23">
        <f t="shared" si="45"/>
        <v>0</v>
      </c>
      <c r="F313" s="24">
        <f t="shared" si="46"/>
        <v>0</v>
      </c>
      <c r="G313" s="22"/>
      <c r="H313" s="25">
        <f t="shared" si="40"/>
        <v>0</v>
      </c>
      <c r="I313" s="24">
        <f t="shared" si="38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280</v>
      </c>
      <c r="C314" s="22"/>
      <c r="D314" s="22"/>
      <c r="E314" s="23">
        <f t="shared" si="45"/>
        <v>0</v>
      </c>
      <c r="F314" s="24">
        <f t="shared" si="46"/>
        <v>0</v>
      </c>
      <c r="G314" s="22"/>
      <c r="H314" s="25">
        <f t="shared" si="40"/>
        <v>0</v>
      </c>
      <c r="I314" s="24">
        <f t="shared" si="38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4" t="s">
        <v>281</v>
      </c>
      <c r="C315" s="22"/>
      <c r="D315" s="22"/>
      <c r="E315" s="23">
        <f t="shared" si="45"/>
        <v>0</v>
      </c>
      <c r="F315" s="24">
        <f t="shared" si="46"/>
        <v>0</v>
      </c>
      <c r="G315" s="22"/>
      <c r="H315" s="25">
        <f t="shared" si="40"/>
        <v>0</v>
      </c>
      <c r="I315" s="24">
        <f t="shared" si="38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4" t="s">
        <v>282</v>
      </c>
      <c r="C316" s="22"/>
      <c r="D316" s="22"/>
      <c r="E316" s="23">
        <f t="shared" si="45"/>
        <v>0</v>
      </c>
      <c r="F316" s="24">
        <f t="shared" si="46"/>
        <v>0</v>
      </c>
      <c r="G316" s="22"/>
      <c r="H316" s="25">
        <f t="shared" si="40"/>
        <v>0</v>
      </c>
      <c r="I316" s="24">
        <f t="shared" si="38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283</v>
      </c>
      <c r="C317" s="22">
        <f>SUM(C318:C329)-C325</f>
        <v>740000000</v>
      </c>
      <c r="D317" s="22">
        <f>SUM(D318:D329)-D325</f>
        <v>0</v>
      </c>
      <c r="E317" s="23">
        <f t="shared" si="45"/>
        <v>740000000</v>
      </c>
      <c r="F317" s="24">
        <f t="shared" si="46"/>
        <v>1.1173715965257534</v>
      </c>
      <c r="G317" s="22">
        <f>SUM(G318:G329)-G325</f>
        <v>205345023</v>
      </c>
      <c r="H317" s="25">
        <f t="shared" si="40"/>
        <v>27.74932743243243</v>
      </c>
      <c r="I317" s="24">
        <f t="shared" si="38"/>
        <v>534654977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284</v>
      </c>
      <c r="C318" s="22"/>
      <c r="D318" s="22"/>
      <c r="E318" s="23">
        <f t="shared" si="45"/>
        <v>0</v>
      </c>
      <c r="F318" s="24">
        <f t="shared" si="46"/>
        <v>0</v>
      </c>
      <c r="G318" s="22"/>
      <c r="H318" s="25">
        <f t="shared" si="40"/>
        <v>0</v>
      </c>
      <c r="I318" s="24">
        <f t="shared" si="38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285</v>
      </c>
      <c r="C319" s="22"/>
      <c r="D319" s="22"/>
      <c r="E319" s="23">
        <f t="shared" si="45"/>
        <v>0</v>
      </c>
      <c r="F319" s="24">
        <f t="shared" si="46"/>
        <v>0</v>
      </c>
      <c r="G319" s="22"/>
      <c r="H319" s="25">
        <f t="shared" si="40"/>
        <v>0</v>
      </c>
      <c r="I319" s="24">
        <f t="shared" si="38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286</v>
      </c>
      <c r="C320" s="22"/>
      <c r="D320" s="22"/>
      <c r="E320" s="23">
        <f t="shared" si="45"/>
        <v>0</v>
      </c>
      <c r="F320" s="24">
        <f t="shared" si="46"/>
        <v>0</v>
      </c>
      <c r="G320" s="22"/>
      <c r="H320" s="25">
        <f t="shared" si="40"/>
        <v>0</v>
      </c>
      <c r="I320" s="24">
        <f t="shared" si="38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287</v>
      </c>
      <c r="C321" s="22"/>
      <c r="D321" s="22"/>
      <c r="E321" s="23">
        <f t="shared" si="45"/>
        <v>0</v>
      </c>
      <c r="F321" s="24">
        <f t="shared" si="46"/>
        <v>0</v>
      </c>
      <c r="G321" s="22"/>
      <c r="H321" s="25">
        <f t="shared" si="40"/>
        <v>0</v>
      </c>
      <c r="I321" s="24">
        <f t="shared" si="38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288</v>
      </c>
      <c r="C322" s="22"/>
      <c r="D322" s="22"/>
      <c r="E322" s="23">
        <f t="shared" si="45"/>
        <v>0</v>
      </c>
      <c r="F322" s="24">
        <f t="shared" si="46"/>
        <v>0</v>
      </c>
      <c r="G322" s="22"/>
      <c r="H322" s="25">
        <f t="shared" si="40"/>
        <v>0</v>
      </c>
      <c r="I322" s="24">
        <f t="shared" si="38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289</v>
      </c>
      <c r="C323" s="22"/>
      <c r="D323" s="22"/>
      <c r="E323" s="23">
        <f t="shared" si="45"/>
        <v>0</v>
      </c>
      <c r="F323" s="24">
        <f t="shared" si="46"/>
        <v>0</v>
      </c>
      <c r="G323" s="22"/>
      <c r="H323" s="25">
        <f t="shared" si="40"/>
        <v>0</v>
      </c>
      <c r="I323" s="24">
        <f t="shared" si="38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290</v>
      </c>
      <c r="C324" s="22"/>
      <c r="D324" s="22"/>
      <c r="E324" s="23">
        <f t="shared" si="45"/>
        <v>0</v>
      </c>
      <c r="F324" s="24">
        <f t="shared" si="46"/>
        <v>0</v>
      </c>
      <c r="G324" s="22"/>
      <c r="H324" s="25">
        <f t="shared" si="40"/>
        <v>0</v>
      </c>
      <c r="I324" s="24">
        <f t="shared" si="38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291</v>
      </c>
      <c r="C325" s="22">
        <f>SUM(C326:C328)</f>
        <v>0</v>
      </c>
      <c r="D325" s="22">
        <f>SUM(D326:D328)</f>
        <v>0</v>
      </c>
      <c r="E325" s="23">
        <f t="shared" si="45"/>
        <v>0</v>
      </c>
      <c r="F325" s="24">
        <f t="shared" si="46"/>
        <v>0</v>
      </c>
      <c r="G325" s="22">
        <f>SUM(G326:G328)</f>
        <v>0</v>
      </c>
      <c r="H325" s="25">
        <f t="shared" si="40"/>
        <v>0</v>
      </c>
      <c r="I325" s="24">
        <f t="shared" si="38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292</v>
      </c>
      <c r="C326" s="22"/>
      <c r="D326" s="22"/>
      <c r="E326" s="23">
        <f t="shared" si="45"/>
        <v>0</v>
      </c>
      <c r="F326" s="24">
        <f t="shared" si="46"/>
        <v>0</v>
      </c>
      <c r="G326" s="22"/>
      <c r="H326" s="25">
        <f t="shared" si="40"/>
        <v>0</v>
      </c>
      <c r="I326" s="24">
        <f t="shared" si="38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293</v>
      </c>
      <c r="C327" s="22"/>
      <c r="D327" s="22"/>
      <c r="E327" s="23">
        <f t="shared" si="45"/>
        <v>0</v>
      </c>
      <c r="F327" s="24">
        <f t="shared" si="46"/>
        <v>0</v>
      </c>
      <c r="G327" s="22"/>
      <c r="H327" s="25">
        <f t="shared" si="40"/>
        <v>0</v>
      </c>
      <c r="I327" s="24">
        <f t="shared" si="38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294</v>
      </c>
      <c r="C328" s="22"/>
      <c r="D328" s="22"/>
      <c r="E328" s="23">
        <f t="shared" si="45"/>
        <v>0</v>
      </c>
      <c r="F328" s="24">
        <f t="shared" si="46"/>
        <v>0</v>
      </c>
      <c r="G328" s="22"/>
      <c r="H328" s="25">
        <f t="shared" si="40"/>
        <v>0</v>
      </c>
      <c r="I328" s="24">
        <f t="shared" si="38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283</v>
      </c>
      <c r="C329" s="22">
        <v>740000000</v>
      </c>
      <c r="D329" s="22"/>
      <c r="E329" s="23">
        <f t="shared" si="45"/>
        <v>740000000</v>
      </c>
      <c r="F329" s="24">
        <f t="shared" si="46"/>
        <v>1.1173715965257534</v>
      </c>
      <c r="G329" s="22">
        <v>205345023</v>
      </c>
      <c r="H329" s="25">
        <f t="shared" si="40"/>
        <v>27.74932743243243</v>
      </c>
      <c r="I329" s="24">
        <f t="shared" si="38"/>
        <v>534654977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295</v>
      </c>
      <c r="C330" s="22"/>
      <c r="D330" s="22"/>
      <c r="E330" s="23">
        <f t="shared" si="45"/>
        <v>0</v>
      </c>
      <c r="F330" s="24">
        <f t="shared" si="46"/>
        <v>0</v>
      </c>
      <c r="G330" s="22"/>
      <c r="H330" s="25">
        <f t="shared" ref="H330:H341" si="47">IF(OR(G330=0,E330=0),0,G330/E330)*100</f>
        <v>0</v>
      </c>
      <c r="I330" s="24">
        <f t="shared" ref="I330:I341" si="48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296</v>
      </c>
      <c r="C331" s="22"/>
      <c r="D331" s="22"/>
      <c r="E331" s="23">
        <f t="shared" si="45"/>
        <v>0</v>
      </c>
      <c r="F331" s="24">
        <f t="shared" si="46"/>
        <v>0</v>
      </c>
      <c r="G331" s="22"/>
      <c r="H331" s="25">
        <f t="shared" si="47"/>
        <v>0</v>
      </c>
      <c r="I331" s="24">
        <f t="shared" si="48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297</v>
      </c>
      <c r="C332" s="22"/>
      <c r="D332" s="22"/>
      <c r="E332" s="23">
        <f t="shared" si="45"/>
        <v>0</v>
      </c>
      <c r="F332" s="24">
        <f t="shared" si="46"/>
        <v>0</v>
      </c>
      <c r="G332" s="22"/>
      <c r="H332" s="25">
        <f t="shared" si="47"/>
        <v>0</v>
      </c>
      <c r="I332" s="24">
        <f t="shared" si="48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298</v>
      </c>
      <c r="C333" s="22"/>
      <c r="D333" s="22"/>
      <c r="E333" s="23">
        <f t="shared" si="45"/>
        <v>0</v>
      </c>
      <c r="F333" s="24">
        <f t="shared" si="46"/>
        <v>0</v>
      </c>
      <c r="G333" s="22"/>
      <c r="H333" s="25">
        <f t="shared" si="47"/>
        <v>0</v>
      </c>
      <c r="I333" s="24">
        <f t="shared" si="48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299</v>
      </c>
      <c r="C334" s="22"/>
      <c r="D334" s="22"/>
      <c r="E334" s="23">
        <f t="shared" si="45"/>
        <v>0</v>
      </c>
      <c r="F334" s="24">
        <f t="shared" si="46"/>
        <v>0</v>
      </c>
      <c r="G334" s="22"/>
      <c r="H334" s="25">
        <f t="shared" si="47"/>
        <v>0</v>
      </c>
      <c r="I334" s="24">
        <f t="shared" si="48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5">
        <v>2499</v>
      </c>
      <c r="B335" s="27" t="s">
        <v>300</v>
      </c>
      <c r="C335" s="22">
        <f>SUM(C336:C340)</f>
        <v>500000000</v>
      </c>
      <c r="D335" s="22">
        <f>SUM(D336:D340)</f>
        <v>0</v>
      </c>
      <c r="E335" s="23">
        <f t="shared" si="45"/>
        <v>500000000</v>
      </c>
      <c r="F335" s="24">
        <f t="shared" si="46"/>
        <v>0.75498080846334692</v>
      </c>
      <c r="G335" s="22">
        <f>SUM(G336:G340)</f>
        <v>0</v>
      </c>
      <c r="H335" s="25">
        <f t="shared" si="47"/>
        <v>0</v>
      </c>
      <c r="I335" s="24">
        <f t="shared" si="48"/>
        <v>500000000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301</v>
      </c>
      <c r="C336" s="22"/>
      <c r="D336" s="22"/>
      <c r="E336" s="23">
        <f t="shared" si="45"/>
        <v>0</v>
      </c>
      <c r="F336" s="24">
        <f t="shared" si="46"/>
        <v>0</v>
      </c>
      <c r="G336" s="22"/>
      <c r="H336" s="25">
        <f t="shared" si="47"/>
        <v>0</v>
      </c>
      <c r="I336" s="24">
        <f t="shared" si="48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302</v>
      </c>
      <c r="C337" s="22"/>
      <c r="D337" s="22"/>
      <c r="E337" s="23">
        <f t="shared" si="45"/>
        <v>0</v>
      </c>
      <c r="F337" s="24">
        <f t="shared" si="46"/>
        <v>0</v>
      </c>
      <c r="G337" s="22"/>
      <c r="H337" s="25">
        <f t="shared" si="47"/>
        <v>0</v>
      </c>
      <c r="I337" s="24">
        <f t="shared" si="48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303</v>
      </c>
      <c r="C338" s="22"/>
      <c r="D338" s="22"/>
      <c r="E338" s="23">
        <f t="shared" si="45"/>
        <v>0</v>
      </c>
      <c r="F338" s="24">
        <f t="shared" si="46"/>
        <v>0</v>
      </c>
      <c r="G338" s="22"/>
      <c r="H338" s="25">
        <f t="shared" si="47"/>
        <v>0</v>
      </c>
      <c r="I338" s="24">
        <f t="shared" si="48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304</v>
      </c>
      <c r="C339" s="22"/>
      <c r="D339" s="22"/>
      <c r="E339" s="23">
        <f t="shared" si="45"/>
        <v>0</v>
      </c>
      <c r="F339" s="24">
        <f t="shared" si="46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300</v>
      </c>
      <c r="C340" s="22">
        <v>500000000</v>
      </c>
      <c r="D340" s="22"/>
      <c r="E340" s="23">
        <f t="shared" si="45"/>
        <v>500000000</v>
      </c>
      <c r="F340" s="24">
        <f t="shared" si="46"/>
        <v>0.75498080846334692</v>
      </c>
      <c r="G340" s="22"/>
      <c r="H340" s="25">
        <f t="shared" si="47"/>
        <v>0</v>
      </c>
      <c r="I340" s="24">
        <f t="shared" si="48"/>
        <v>500000000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305</v>
      </c>
      <c r="C341" s="43">
        <f>SUM(C8+C12)</f>
        <v>66226849000</v>
      </c>
      <c r="D341" s="43">
        <f>SUM(D8+D12)</f>
        <v>0</v>
      </c>
      <c r="E341" s="44">
        <f t="shared" si="45"/>
        <v>66226849000</v>
      </c>
      <c r="F341" s="45">
        <f t="shared" si="46"/>
        <v>100</v>
      </c>
      <c r="G341" s="43">
        <f>SUM(G8+G12)</f>
        <v>12260448774</v>
      </c>
      <c r="H341" s="46">
        <f t="shared" si="47"/>
        <v>18.512807055035942</v>
      </c>
      <c r="I341" s="45">
        <f t="shared" si="48"/>
        <v>53966400226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C4" sqref="C4:I4"/>
      <selection pane="topRight" activeCell="C4" sqref="C4:I4"/>
      <selection pane="bottomLeft" activeCell="C4" sqref="C4:I4"/>
      <selection pane="bottomRight" sqref="A1:XFD1048576"/>
    </sheetView>
  </sheetViews>
  <sheetFormatPr baseColWidth="10" defaultRowHeight="12.75" x14ac:dyDescent="0.2"/>
  <cols>
    <col min="1" max="1" width="11.375" style="1" bestFit="1" customWidth="1"/>
    <col min="2" max="2" width="43.625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212" t="s">
        <v>1330</v>
      </c>
      <c r="D1" s="212"/>
      <c r="E1" s="212"/>
      <c r="F1" s="212"/>
      <c r="G1" s="212"/>
      <c r="H1" s="212"/>
      <c r="I1" s="212"/>
    </row>
    <row r="2" spans="1:30" ht="15.75" x14ac:dyDescent="0.25">
      <c r="A2" s="213" t="s">
        <v>1</v>
      </c>
      <c r="B2" s="213"/>
      <c r="C2" s="212" t="s">
        <v>1335</v>
      </c>
      <c r="D2" s="212"/>
      <c r="E2" s="212"/>
      <c r="F2" s="212"/>
      <c r="G2" s="212"/>
      <c r="H2" s="212"/>
      <c r="I2" s="212"/>
    </row>
    <row r="3" spans="1:30" ht="15.75" x14ac:dyDescent="0.25">
      <c r="A3" s="213" t="s">
        <v>2</v>
      </c>
      <c r="B3" s="213"/>
      <c r="C3" s="212" t="s">
        <v>1329</v>
      </c>
      <c r="D3" s="212"/>
      <c r="E3" s="212"/>
      <c r="F3" s="212"/>
      <c r="G3" s="212"/>
      <c r="H3" s="212"/>
      <c r="I3" s="212"/>
    </row>
    <row r="4" spans="1:30" ht="16.5" thickBot="1" x14ac:dyDescent="0.3">
      <c r="B4" s="2" t="s">
        <v>3</v>
      </c>
      <c r="C4" s="214" t="s">
        <v>4</v>
      </c>
      <c r="D4" s="214"/>
      <c r="E4" s="214"/>
      <c r="F4" s="214"/>
      <c r="G4" s="214"/>
      <c r="H4" s="214"/>
      <c r="I4" s="214"/>
    </row>
    <row r="5" spans="1:30" x14ac:dyDescent="0.2">
      <c r="A5" s="206" t="s">
        <v>5</v>
      </c>
      <c r="B5" s="207"/>
      <c r="C5" s="208" t="s">
        <v>0</v>
      </c>
      <c r="D5" s="209"/>
      <c r="E5" s="209"/>
      <c r="F5" s="210" t="s">
        <v>6</v>
      </c>
      <c r="G5" s="208" t="s">
        <v>7</v>
      </c>
      <c r="H5" s="209"/>
      <c r="I5" s="207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211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205532544504</v>
      </c>
      <c r="D7" s="10">
        <f>SUM(D8+D12)</f>
        <v>0</v>
      </c>
      <c r="E7" s="11">
        <f>SUM(C7:D7)</f>
        <v>205532544504</v>
      </c>
      <c r="F7" s="12">
        <f>IF(OR(E7=0,E$7=0),0,E7/E$7)*100</f>
        <v>100</v>
      </c>
      <c r="G7" s="10">
        <f>SUM(G8+G12)</f>
        <v>27826343725</v>
      </c>
      <c r="H7" s="13">
        <f t="shared" ref="H7:H92" si="0">IF(OR(G7=0,E7=0),0,G7/E7)*100</f>
        <v>13.538655784246595</v>
      </c>
      <c r="I7" s="12">
        <f>SUM(E7-G7)</f>
        <v>177706200779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10912544504</v>
      </c>
      <c r="D8" s="17">
        <f>SUM(D9:D11)</f>
        <v>0</v>
      </c>
      <c r="E8" s="18">
        <f>SUM(C8:D8)</f>
        <v>10912544504</v>
      </c>
      <c r="F8" s="19">
        <f>IF(OR(E8=0,E$7=0),0,E8/E$7)*100</f>
        <v>5.30939979862295</v>
      </c>
      <c r="G8" s="17">
        <f>SUM(G9:G11)</f>
        <v>0</v>
      </c>
      <c r="H8" s="20">
        <f t="shared" si="0"/>
        <v>0</v>
      </c>
      <c r="I8" s="19">
        <f t="shared" ref="I8:I93" si="1">SUM(E8-G8)</f>
        <v>10912544504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>
        <v>10912544504</v>
      </c>
      <c r="D11" s="22"/>
      <c r="E11" s="23">
        <f t="shared" si="2"/>
        <v>10912544504</v>
      </c>
      <c r="F11" s="24">
        <f t="shared" si="3"/>
        <v>5.30939979862295</v>
      </c>
      <c r="G11" s="22"/>
      <c r="H11" s="25">
        <f t="shared" si="0"/>
        <v>0</v>
      </c>
      <c r="I11" s="24">
        <f t="shared" si="1"/>
        <v>10912544504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194620000000</v>
      </c>
      <c r="D12" s="17">
        <f>SUM(D13+D218+D300)</f>
        <v>0</v>
      </c>
      <c r="E12" s="18">
        <f t="shared" si="2"/>
        <v>194620000000</v>
      </c>
      <c r="F12" s="19">
        <f t="shared" si="3"/>
        <v>94.690600201377052</v>
      </c>
      <c r="G12" s="17">
        <f>SUM(G13+G218+G300)</f>
        <v>27826343725</v>
      </c>
      <c r="H12" s="20">
        <f t="shared" si="0"/>
        <v>14.297782203781729</v>
      </c>
      <c r="I12" s="19">
        <f t="shared" si="1"/>
        <v>166793656275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11300000000</v>
      </c>
      <c r="D13" s="17">
        <f>SUM(D14+D31+D214)</f>
        <v>0</v>
      </c>
      <c r="E13" s="18">
        <f t="shared" si="2"/>
        <v>11300000000</v>
      </c>
      <c r="F13" s="19">
        <f t="shared" si="3"/>
        <v>5.4979127647495663</v>
      </c>
      <c r="G13" s="17">
        <f>SUM(G14+G31+G214)</f>
        <v>11315605172</v>
      </c>
      <c r="H13" s="20">
        <f t="shared" si="0"/>
        <v>100.13809886725664</v>
      </c>
      <c r="I13" s="19">
        <f t="shared" si="1"/>
        <v>-15605172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5">
        <v>212</v>
      </c>
      <c r="B31" s="27" t="s">
        <v>39</v>
      </c>
      <c r="C31" s="22">
        <f>SUM(C32+C34+C107+C111+C163+C172+C204+C206+C207+C210+C211+C212+C213)</f>
        <v>11300000000</v>
      </c>
      <c r="D31" s="22">
        <f>SUM(D32+D34+D107+D111+D163+D172+D204+D206+D207+D210+D211+D212+D213)</f>
        <v>0</v>
      </c>
      <c r="E31" s="23">
        <f t="shared" si="2"/>
        <v>11300000000</v>
      </c>
      <c r="F31" s="24">
        <f t="shared" si="3"/>
        <v>5.4979127647495663</v>
      </c>
      <c r="G31" s="22">
        <f>SUM(G32+G34+G107+G111+G163+G172+G204+G206+G207+G210+G211+G212+G213)</f>
        <v>11315605172</v>
      </c>
      <c r="H31" s="25">
        <f t="shared" si="0"/>
        <v>100.13809886725664</v>
      </c>
      <c r="I31" s="24">
        <f t="shared" si="1"/>
        <v>-15605172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x14ac:dyDescent="0.2">
      <c r="A34" s="15">
        <v>21202</v>
      </c>
      <c r="B34" s="21" t="s">
        <v>42</v>
      </c>
      <c r="C34" s="22">
        <f>SUM(C35+C60+C86+C91)</f>
        <v>11300000000</v>
      </c>
      <c r="D34" s="22">
        <f>SUM(D35+D60+D86+D91)</f>
        <v>0</v>
      </c>
      <c r="E34" s="23">
        <f t="shared" si="2"/>
        <v>11300000000</v>
      </c>
      <c r="F34" s="24">
        <f t="shared" si="3"/>
        <v>5.4979127647495663</v>
      </c>
      <c r="G34" s="22">
        <f>SUM(G35+G60+G86+G91)</f>
        <v>11315605172</v>
      </c>
      <c r="H34" s="25">
        <f t="shared" si="0"/>
        <v>100.13809886725664</v>
      </c>
      <c r="I34" s="24">
        <f t="shared" si="1"/>
        <v>-15605172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x14ac:dyDescent="0.2">
      <c r="A35" s="15">
        <v>2120201</v>
      </c>
      <c r="B35" s="21" t="s">
        <v>43</v>
      </c>
      <c r="C35" s="22">
        <f>SUM(C52:C59)+C46+C36</f>
        <v>11300000000</v>
      </c>
      <c r="D35" s="22">
        <f>SUM(D52:D59)+D46+D36</f>
        <v>0</v>
      </c>
      <c r="E35" s="23">
        <f t="shared" si="2"/>
        <v>11300000000</v>
      </c>
      <c r="F35" s="24">
        <f t="shared" si="3"/>
        <v>5.4979127647495663</v>
      </c>
      <c r="G35" s="22">
        <f>SUM(G52:G59)+G46+G36</f>
        <v>11300000000</v>
      </c>
      <c r="H35" s="25">
        <f t="shared" si="0"/>
        <v>100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ref="F55:F58" si="5">IF(OR(E55=0,E$7=0),0,E55/E$7)*100</f>
        <v>0</v>
      </c>
      <c r="G55" s="22"/>
      <c r="H55" s="25">
        <f t="shared" ref="H55:H58" si="6">IF(OR(G55=0,E55=0),0,G55/E55)*100</f>
        <v>0</v>
      </c>
      <c r="I55" s="24">
        <f t="shared" ref="I55:I58" si="7">SUM(E55-G55)</f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5"/>
        <v>0</v>
      </c>
      <c r="G56" s="22"/>
      <c r="H56" s="25">
        <f t="shared" si="6"/>
        <v>0</v>
      </c>
      <c r="I56" s="24">
        <f t="shared" si="7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1296</v>
      </c>
      <c r="C57" s="22"/>
      <c r="D57" s="22"/>
      <c r="E57" s="23">
        <f t="shared" si="4"/>
        <v>0</v>
      </c>
      <c r="F57" s="24">
        <f t="shared" si="5"/>
        <v>0</v>
      </c>
      <c r="G57" s="22"/>
      <c r="H57" s="25">
        <f t="shared" si="6"/>
        <v>0</v>
      </c>
      <c r="I57" s="24">
        <f t="shared" si="7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63</v>
      </c>
      <c r="C58" s="22"/>
      <c r="D58" s="22"/>
      <c r="E58" s="23">
        <f t="shared" si="4"/>
        <v>0</v>
      </c>
      <c r="F58" s="24">
        <f t="shared" si="5"/>
        <v>0</v>
      </c>
      <c r="G58" s="22"/>
      <c r="H58" s="25">
        <f t="shared" si="6"/>
        <v>0</v>
      </c>
      <c r="I58" s="24">
        <f t="shared" si="7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x14ac:dyDescent="0.2">
      <c r="A59" s="15">
        <v>212020110</v>
      </c>
      <c r="B59" s="21" t="s">
        <v>43</v>
      </c>
      <c r="C59" s="22">
        <v>11300000000</v>
      </c>
      <c r="D59" s="22"/>
      <c r="E59" s="23">
        <f t="shared" ref="E59" si="8">SUM(C59:D59)</f>
        <v>11300000000</v>
      </c>
      <c r="F59" s="24">
        <f t="shared" ref="F59" si="9">IF(OR(E59=0,E$7=0),0,E59/E$7)*100</f>
        <v>5.4979127647495663</v>
      </c>
      <c r="G59" s="22">
        <v>11300000000</v>
      </c>
      <c r="H59" s="25">
        <f t="shared" ref="H59" si="10">IF(OR(G59=0,E59=0),0,G59/E59)*100</f>
        <v>100</v>
      </c>
      <c r="I59" s="24">
        <f t="shared" ref="I59" si="11">SUM(E59-G59)</f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x14ac:dyDescent="0.2">
      <c r="A60" s="15">
        <v>2120202</v>
      </c>
      <c r="B60" s="21" t="s">
        <v>64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15605172</v>
      </c>
      <c r="H60" s="25">
        <f t="shared" si="0"/>
        <v>0</v>
      </c>
      <c r="I60" s="24">
        <f t="shared" si="1"/>
        <v>-15605172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65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66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67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68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69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70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71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72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169" t="s">
        <v>1281</v>
      </c>
      <c r="C69" s="22"/>
      <c r="D69" s="22"/>
      <c r="E69" s="23">
        <f t="shared" ref="E69:E83" si="12">SUM(C69:D69)</f>
        <v>0</v>
      </c>
      <c r="F69" s="24">
        <f t="shared" ref="F69:F83" si="13">IF(OR(E69=0,E$7=0),0,E69/E$7)*100</f>
        <v>0</v>
      </c>
      <c r="G69" s="22"/>
      <c r="H69" s="25">
        <f t="shared" ref="H69:H83" si="14">IF(OR(G69=0,E69=0),0,G69/E69)*100</f>
        <v>0</v>
      </c>
      <c r="I69" s="24">
        <f t="shared" ref="I69:I83" si="15">SUM(E69-G69)</f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169" t="s">
        <v>1282</v>
      </c>
      <c r="C70" s="22"/>
      <c r="D70" s="22"/>
      <c r="E70" s="23">
        <f t="shared" si="12"/>
        <v>0</v>
      </c>
      <c r="F70" s="24">
        <f t="shared" si="13"/>
        <v>0</v>
      </c>
      <c r="G70" s="22"/>
      <c r="H70" s="25">
        <f t="shared" si="14"/>
        <v>0</v>
      </c>
      <c r="I70" s="24">
        <f t="shared" si="15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169" t="s">
        <v>1283</v>
      </c>
      <c r="C71" s="22"/>
      <c r="D71" s="22"/>
      <c r="E71" s="23">
        <f t="shared" si="12"/>
        <v>0</v>
      </c>
      <c r="F71" s="24">
        <f t="shared" si="13"/>
        <v>0</v>
      </c>
      <c r="G71" s="22"/>
      <c r="H71" s="25">
        <f t="shared" si="14"/>
        <v>0</v>
      </c>
      <c r="I71" s="24">
        <f t="shared" si="15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169" t="s">
        <v>1284</v>
      </c>
      <c r="C72" s="22"/>
      <c r="D72" s="22"/>
      <c r="E72" s="23">
        <f t="shared" si="12"/>
        <v>0</v>
      </c>
      <c r="F72" s="24">
        <f t="shared" si="13"/>
        <v>0</v>
      </c>
      <c r="G72" s="22"/>
      <c r="H72" s="25">
        <f t="shared" si="14"/>
        <v>0</v>
      </c>
      <c r="I72" s="24">
        <f t="shared" si="15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169" t="s">
        <v>1285</v>
      </c>
      <c r="C73" s="22"/>
      <c r="D73" s="22"/>
      <c r="E73" s="23">
        <f t="shared" si="12"/>
        <v>0</v>
      </c>
      <c r="F73" s="24">
        <f t="shared" si="13"/>
        <v>0</v>
      </c>
      <c r="G73" s="22"/>
      <c r="H73" s="25">
        <f t="shared" si="14"/>
        <v>0</v>
      </c>
      <c r="I73" s="24">
        <f t="shared" si="15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169" t="s">
        <v>1286</v>
      </c>
      <c r="C74" s="22"/>
      <c r="D74" s="22"/>
      <c r="E74" s="23">
        <f t="shared" si="12"/>
        <v>0</v>
      </c>
      <c r="F74" s="24">
        <f t="shared" si="13"/>
        <v>0</v>
      </c>
      <c r="G74" s="22"/>
      <c r="H74" s="25">
        <f t="shared" si="14"/>
        <v>0</v>
      </c>
      <c r="I74" s="24">
        <f t="shared" si="15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169" t="s">
        <v>1287</v>
      </c>
      <c r="C75" s="22"/>
      <c r="D75" s="22"/>
      <c r="E75" s="23">
        <f t="shared" si="12"/>
        <v>0</v>
      </c>
      <c r="F75" s="24">
        <f t="shared" si="13"/>
        <v>0</v>
      </c>
      <c r="G75" s="22"/>
      <c r="H75" s="25">
        <f t="shared" si="14"/>
        <v>0</v>
      </c>
      <c r="I75" s="24">
        <f t="shared" si="15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169" t="s">
        <v>1288</v>
      </c>
      <c r="C76" s="22"/>
      <c r="D76" s="22"/>
      <c r="E76" s="23">
        <f t="shared" si="12"/>
        <v>0</v>
      </c>
      <c r="F76" s="24">
        <f t="shared" si="13"/>
        <v>0</v>
      </c>
      <c r="G76" s="22"/>
      <c r="H76" s="25">
        <f t="shared" si="14"/>
        <v>0</v>
      </c>
      <c r="I76" s="24">
        <f t="shared" si="15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169" t="s">
        <v>1289</v>
      </c>
      <c r="C77" s="22">
        <f>SUM(C78:C79)</f>
        <v>0</v>
      </c>
      <c r="D77" s="22">
        <f>SUM(D78:D79)</f>
        <v>0</v>
      </c>
      <c r="E77" s="23">
        <f t="shared" si="12"/>
        <v>0</v>
      </c>
      <c r="F77" s="24">
        <f t="shared" si="13"/>
        <v>0</v>
      </c>
      <c r="G77" s="22">
        <f>SUM(G78:G79)</f>
        <v>0</v>
      </c>
      <c r="H77" s="25">
        <f t="shared" si="14"/>
        <v>0</v>
      </c>
      <c r="I77" s="24">
        <f t="shared" si="15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169" t="s">
        <v>1290</v>
      </c>
      <c r="C78" s="22"/>
      <c r="D78" s="22"/>
      <c r="E78" s="23">
        <f t="shared" si="12"/>
        <v>0</v>
      </c>
      <c r="F78" s="24">
        <f t="shared" si="13"/>
        <v>0</v>
      </c>
      <c r="G78" s="22"/>
      <c r="H78" s="25">
        <f t="shared" si="14"/>
        <v>0</v>
      </c>
      <c r="I78" s="24">
        <f t="shared" si="15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169" t="s">
        <v>1291</v>
      </c>
      <c r="C79" s="22"/>
      <c r="D79" s="22"/>
      <c r="E79" s="23">
        <f t="shared" si="12"/>
        <v>0</v>
      </c>
      <c r="F79" s="24">
        <f t="shared" si="13"/>
        <v>0</v>
      </c>
      <c r="G79" s="22"/>
      <c r="H79" s="25">
        <f t="shared" si="14"/>
        <v>0</v>
      </c>
      <c r="I79" s="24">
        <f t="shared" si="15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169" t="s">
        <v>1292</v>
      </c>
      <c r="C80" s="22"/>
      <c r="D80" s="22"/>
      <c r="E80" s="23">
        <f t="shared" si="12"/>
        <v>0</v>
      </c>
      <c r="F80" s="24">
        <f t="shared" si="13"/>
        <v>0</v>
      </c>
      <c r="G80" s="22"/>
      <c r="H80" s="25">
        <f t="shared" si="14"/>
        <v>0</v>
      </c>
      <c r="I80" s="24">
        <f t="shared" si="15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169" t="s">
        <v>1166</v>
      </c>
      <c r="C81" s="22"/>
      <c r="D81" s="22"/>
      <c r="E81" s="23">
        <f t="shared" si="12"/>
        <v>0</v>
      </c>
      <c r="F81" s="24">
        <f t="shared" si="13"/>
        <v>0</v>
      </c>
      <c r="G81" s="22"/>
      <c r="H81" s="25">
        <f t="shared" si="14"/>
        <v>0</v>
      </c>
      <c r="I81" s="24">
        <f t="shared" si="15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169" t="s">
        <v>1293</v>
      </c>
      <c r="C82" s="22"/>
      <c r="D82" s="22"/>
      <c r="E82" s="23">
        <f t="shared" si="12"/>
        <v>0</v>
      </c>
      <c r="F82" s="24">
        <f t="shared" si="13"/>
        <v>0</v>
      </c>
      <c r="G82" s="22"/>
      <c r="H82" s="25">
        <f t="shared" si="14"/>
        <v>0</v>
      </c>
      <c r="I82" s="24">
        <f t="shared" si="15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169" t="s">
        <v>1294</v>
      </c>
      <c r="C83" s="22"/>
      <c r="D83" s="22"/>
      <c r="E83" s="23">
        <f t="shared" si="12"/>
        <v>0</v>
      </c>
      <c r="F83" s="24">
        <f t="shared" si="13"/>
        <v>0</v>
      </c>
      <c r="G83" s="22"/>
      <c r="H83" s="25">
        <f t="shared" si="14"/>
        <v>0</v>
      </c>
      <c r="I83" s="24">
        <f t="shared" si="15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x14ac:dyDescent="0.2">
      <c r="A84" s="15">
        <v>212020222</v>
      </c>
      <c r="B84" s="170" t="s">
        <v>64</v>
      </c>
      <c r="C84" s="22"/>
      <c r="D84" s="22"/>
      <c r="E84" s="23">
        <f t="shared" ref="E84" si="16">SUM(C84:D84)</f>
        <v>0</v>
      </c>
      <c r="F84" s="24">
        <f t="shared" ref="F84" si="17">IF(OR(E84=0,E$7=0),0,E84/E$7)*100</f>
        <v>0</v>
      </c>
      <c r="G84" s="22">
        <v>15605172</v>
      </c>
      <c r="H84" s="25">
        <f t="shared" ref="H84" si="18">IF(OR(G84=0,E84=0),0,G84/E84)*100</f>
        <v>0</v>
      </c>
      <c r="I84" s="24">
        <f t="shared" ref="I84" si="19">SUM(E84-G84)</f>
        <v>-15605172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73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74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75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76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77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78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79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80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81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20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82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20"/>
        <v>0</v>
      </c>
      <c r="I94" s="24">
        <f t="shared" ref="I94:I161" si="21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83</v>
      </c>
      <c r="C95" s="22"/>
      <c r="D95" s="22"/>
      <c r="E95" s="23">
        <f t="shared" ref="E95:E163" si="22">SUM(C95:D95)</f>
        <v>0</v>
      </c>
      <c r="F95" s="24">
        <f t="shared" ref="F95:F163" si="23">IF(OR(E95=0,E$7=0),0,E95/E$7)*100</f>
        <v>0</v>
      </c>
      <c r="G95" s="22"/>
      <c r="H95" s="25">
        <f t="shared" si="20"/>
        <v>0</v>
      </c>
      <c r="I95" s="24">
        <f t="shared" si="21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84</v>
      </c>
      <c r="C96" s="22"/>
      <c r="D96" s="22"/>
      <c r="E96" s="23">
        <f t="shared" si="22"/>
        <v>0</v>
      </c>
      <c r="F96" s="24">
        <f t="shared" si="23"/>
        <v>0</v>
      </c>
      <c r="G96" s="22"/>
      <c r="H96" s="25">
        <f t="shared" si="20"/>
        <v>0</v>
      </c>
      <c r="I96" s="24">
        <f t="shared" si="21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85</v>
      </c>
      <c r="C97" s="22"/>
      <c r="D97" s="22"/>
      <c r="E97" s="23">
        <f t="shared" si="22"/>
        <v>0</v>
      </c>
      <c r="F97" s="24">
        <f t="shared" si="23"/>
        <v>0</v>
      </c>
      <c r="G97" s="22"/>
      <c r="H97" s="25">
        <f t="shared" si="20"/>
        <v>0</v>
      </c>
      <c r="I97" s="24">
        <f t="shared" si="21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86</v>
      </c>
      <c r="C98" s="22"/>
      <c r="D98" s="22"/>
      <c r="E98" s="23">
        <f t="shared" si="22"/>
        <v>0</v>
      </c>
      <c r="F98" s="24">
        <f t="shared" si="23"/>
        <v>0</v>
      </c>
      <c r="G98" s="22"/>
      <c r="H98" s="25">
        <f t="shared" si="20"/>
        <v>0</v>
      </c>
      <c r="I98" s="24">
        <f t="shared" si="21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87</v>
      </c>
      <c r="C99" s="22"/>
      <c r="D99" s="22"/>
      <c r="E99" s="23">
        <f t="shared" si="22"/>
        <v>0</v>
      </c>
      <c r="F99" s="24">
        <f t="shared" si="23"/>
        <v>0</v>
      </c>
      <c r="G99" s="22"/>
      <c r="H99" s="25">
        <f t="shared" si="20"/>
        <v>0</v>
      </c>
      <c r="I99" s="24">
        <f t="shared" si="21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88</v>
      </c>
      <c r="C100" s="22"/>
      <c r="D100" s="22"/>
      <c r="E100" s="23">
        <f t="shared" si="22"/>
        <v>0</v>
      </c>
      <c r="F100" s="24">
        <f t="shared" si="23"/>
        <v>0</v>
      </c>
      <c r="G100" s="22"/>
      <c r="H100" s="25">
        <f t="shared" si="20"/>
        <v>0</v>
      </c>
      <c r="I100" s="24">
        <f t="shared" si="21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x14ac:dyDescent="0.2">
      <c r="A101" s="15">
        <v>212029910</v>
      </c>
      <c r="B101" s="21" t="s">
        <v>1297</v>
      </c>
      <c r="C101" s="22"/>
      <c r="D101" s="22"/>
      <c r="E101" s="23">
        <f t="shared" ref="E101" si="24">SUM(C101:D101)</f>
        <v>0</v>
      </c>
      <c r="F101" s="24">
        <f t="shared" ref="F101" si="25">IF(OR(E101=0,E$7=0),0,E101/E$7)*100</f>
        <v>0</v>
      </c>
      <c r="G101" s="22"/>
      <c r="H101" s="25">
        <f t="shared" ref="H101" si="26">IF(OR(G101=0,E101=0),0,G101/E101)*100</f>
        <v>0</v>
      </c>
      <c r="I101" s="24">
        <f t="shared" ref="I101" si="27">SUM(E101-G101)</f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89</v>
      </c>
      <c r="C102" s="22"/>
      <c r="D102" s="22"/>
      <c r="E102" s="23">
        <f t="shared" si="22"/>
        <v>0</v>
      </c>
      <c r="F102" s="24">
        <f t="shared" si="23"/>
        <v>0</v>
      </c>
      <c r="G102" s="22"/>
      <c r="H102" s="25">
        <f t="shared" si="20"/>
        <v>0</v>
      </c>
      <c r="I102" s="24">
        <f t="shared" si="21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90</v>
      </c>
      <c r="C103" s="22"/>
      <c r="D103" s="22"/>
      <c r="E103" s="23">
        <f t="shared" si="22"/>
        <v>0</v>
      </c>
      <c r="F103" s="24">
        <f t="shared" si="23"/>
        <v>0</v>
      </c>
      <c r="G103" s="22"/>
      <c r="H103" s="25">
        <f t="shared" si="20"/>
        <v>0</v>
      </c>
      <c r="I103" s="24">
        <f t="shared" si="21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91</v>
      </c>
      <c r="C104" s="22"/>
      <c r="D104" s="22"/>
      <c r="E104" s="23">
        <f t="shared" si="22"/>
        <v>0</v>
      </c>
      <c r="F104" s="24">
        <f t="shared" si="23"/>
        <v>0</v>
      </c>
      <c r="G104" s="22"/>
      <c r="H104" s="25">
        <f t="shared" si="20"/>
        <v>0</v>
      </c>
      <c r="I104" s="24">
        <f t="shared" si="21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92</v>
      </c>
      <c r="C105" s="22"/>
      <c r="D105" s="22"/>
      <c r="E105" s="23">
        <f t="shared" si="22"/>
        <v>0</v>
      </c>
      <c r="F105" s="24">
        <f t="shared" si="23"/>
        <v>0</v>
      </c>
      <c r="G105" s="22"/>
      <c r="H105" s="25">
        <f t="shared" si="20"/>
        <v>0</v>
      </c>
      <c r="I105" s="24">
        <f t="shared" si="21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93</v>
      </c>
      <c r="C106" s="22"/>
      <c r="D106" s="22"/>
      <c r="E106" s="23">
        <f t="shared" si="22"/>
        <v>0</v>
      </c>
      <c r="F106" s="24">
        <f t="shared" si="23"/>
        <v>0</v>
      </c>
      <c r="G106" s="22"/>
      <c r="H106" s="25">
        <f t="shared" si="20"/>
        <v>0</v>
      </c>
      <c r="I106" s="24">
        <f t="shared" si="21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77</v>
      </c>
      <c r="C107" s="22">
        <f>SUM(C108:C110)</f>
        <v>0</v>
      </c>
      <c r="D107" s="22">
        <f>SUM(D108:D110)</f>
        <v>0</v>
      </c>
      <c r="E107" s="23">
        <f t="shared" si="22"/>
        <v>0</v>
      </c>
      <c r="F107" s="24">
        <f t="shared" si="23"/>
        <v>0</v>
      </c>
      <c r="G107" s="22">
        <f>SUM(G108:G110)</f>
        <v>0</v>
      </c>
      <c r="H107" s="25">
        <f t="shared" si="20"/>
        <v>0</v>
      </c>
      <c r="I107" s="24">
        <f t="shared" si="21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94</v>
      </c>
      <c r="C108" s="22"/>
      <c r="D108" s="22"/>
      <c r="E108" s="23">
        <f t="shared" si="22"/>
        <v>0</v>
      </c>
      <c r="F108" s="24">
        <f t="shared" si="23"/>
        <v>0</v>
      </c>
      <c r="G108" s="22"/>
      <c r="H108" s="25">
        <f t="shared" si="20"/>
        <v>0</v>
      </c>
      <c r="I108" s="24">
        <f t="shared" si="21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95</v>
      </c>
      <c r="C109" s="22"/>
      <c r="D109" s="22"/>
      <c r="E109" s="23">
        <f t="shared" ref="E109" si="28">SUM(C109:D109)</f>
        <v>0</v>
      </c>
      <c r="F109" s="24">
        <f t="shared" si="23"/>
        <v>0</v>
      </c>
      <c r="G109" s="22"/>
      <c r="H109" s="25">
        <f t="shared" si="20"/>
        <v>0</v>
      </c>
      <c r="I109" s="24">
        <f t="shared" si="21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96</v>
      </c>
      <c r="C110" s="22"/>
      <c r="D110" s="22"/>
      <c r="E110" s="23">
        <f t="shared" si="22"/>
        <v>0</v>
      </c>
      <c r="F110" s="24">
        <f t="shared" si="23"/>
        <v>0</v>
      </c>
      <c r="G110" s="22"/>
      <c r="H110" s="25">
        <f t="shared" si="20"/>
        <v>0</v>
      </c>
      <c r="I110" s="24">
        <f t="shared" si="21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idden="1" x14ac:dyDescent="0.2">
      <c r="A111" s="15">
        <v>21204</v>
      </c>
      <c r="B111" s="28" t="s">
        <v>97</v>
      </c>
      <c r="C111" s="22">
        <f>SUM(C112+C146+C147+C148+C151+C152+C153)</f>
        <v>0</v>
      </c>
      <c r="D111" s="22">
        <f>SUM(D112+D146+D147+D148+D151+D152+D153)</f>
        <v>0</v>
      </c>
      <c r="E111" s="23">
        <f t="shared" si="22"/>
        <v>0</v>
      </c>
      <c r="F111" s="24">
        <f t="shared" si="23"/>
        <v>0</v>
      </c>
      <c r="G111" s="22">
        <f>SUM(G112+G146+G147+G148+G151+G152+G153)</f>
        <v>0</v>
      </c>
      <c r="H111" s="25">
        <f t="shared" si="20"/>
        <v>0</v>
      </c>
      <c r="I111" s="24">
        <f t="shared" si="21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5">
        <v>2120401</v>
      </c>
      <c r="B112" s="28" t="s">
        <v>98</v>
      </c>
      <c r="C112" s="22">
        <f>SUM(C113:C145)-C115-C124-C127-C135-C139</f>
        <v>0</v>
      </c>
      <c r="D112" s="22">
        <f>SUM(D113:D145)-D115-D124-D127-D135-D139</f>
        <v>0</v>
      </c>
      <c r="E112" s="23">
        <f t="shared" si="22"/>
        <v>0</v>
      </c>
      <c r="F112" s="24">
        <f t="shared" si="23"/>
        <v>0</v>
      </c>
      <c r="G112" s="22">
        <f>SUM(G113:G145)-G115-G124-G127-G135-G139</f>
        <v>0</v>
      </c>
      <c r="H112" s="25">
        <f t="shared" si="20"/>
        <v>0</v>
      </c>
      <c r="I112" s="24">
        <f t="shared" si="21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5">
        <v>212040101</v>
      </c>
      <c r="B113" s="31" t="s">
        <v>99</v>
      </c>
      <c r="C113" s="22"/>
      <c r="D113" s="22"/>
      <c r="E113" s="23">
        <f t="shared" si="22"/>
        <v>0</v>
      </c>
      <c r="F113" s="24">
        <f t="shared" si="23"/>
        <v>0</v>
      </c>
      <c r="G113" s="22"/>
      <c r="H113" s="25">
        <f t="shared" si="20"/>
        <v>0</v>
      </c>
      <c r="I113" s="24">
        <f t="shared" si="21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1" t="s">
        <v>100</v>
      </c>
      <c r="C114" s="22"/>
      <c r="D114" s="22"/>
      <c r="E114" s="23">
        <f t="shared" si="22"/>
        <v>0</v>
      </c>
      <c r="F114" s="24">
        <f t="shared" si="23"/>
        <v>0</v>
      </c>
      <c r="G114" s="22"/>
      <c r="H114" s="25">
        <f t="shared" si="20"/>
        <v>0</v>
      </c>
      <c r="I114" s="24">
        <f t="shared" si="21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5">
        <v>212040104</v>
      </c>
      <c r="B115" s="31" t="s">
        <v>101</v>
      </c>
      <c r="C115" s="22">
        <f>SUM(C116:C117)</f>
        <v>0</v>
      </c>
      <c r="D115" s="22">
        <f>SUM(D116:D117)</f>
        <v>0</v>
      </c>
      <c r="E115" s="23">
        <f t="shared" si="22"/>
        <v>0</v>
      </c>
      <c r="F115" s="24">
        <f t="shared" si="23"/>
        <v>0</v>
      </c>
      <c r="G115" s="22">
        <f>SUM(G116:G117)</f>
        <v>0</v>
      </c>
      <c r="H115" s="25">
        <f t="shared" si="20"/>
        <v>0</v>
      </c>
      <c r="I115" s="24">
        <f t="shared" si="21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5">
        <v>21204010401</v>
      </c>
      <c r="B116" s="31" t="s">
        <v>102</v>
      </c>
      <c r="C116" s="22"/>
      <c r="D116" s="22"/>
      <c r="E116" s="23">
        <f t="shared" si="22"/>
        <v>0</v>
      </c>
      <c r="F116" s="24">
        <f t="shared" si="23"/>
        <v>0</v>
      </c>
      <c r="G116" s="22"/>
      <c r="H116" s="25">
        <f t="shared" si="20"/>
        <v>0</v>
      </c>
      <c r="I116" s="24">
        <f t="shared" si="21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1" t="s">
        <v>103</v>
      </c>
      <c r="C117" s="22"/>
      <c r="D117" s="22"/>
      <c r="E117" s="23">
        <f t="shared" si="22"/>
        <v>0</v>
      </c>
      <c r="F117" s="24">
        <f t="shared" si="23"/>
        <v>0</v>
      </c>
      <c r="G117" s="22"/>
      <c r="H117" s="25">
        <f t="shared" si="20"/>
        <v>0</v>
      </c>
      <c r="I117" s="24">
        <f t="shared" si="21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1" t="s">
        <v>104</v>
      </c>
      <c r="C118" s="22"/>
      <c r="D118" s="22"/>
      <c r="E118" s="23">
        <f t="shared" si="22"/>
        <v>0</v>
      </c>
      <c r="F118" s="24">
        <f t="shared" si="23"/>
        <v>0</v>
      </c>
      <c r="G118" s="22"/>
      <c r="H118" s="25">
        <f t="shared" si="20"/>
        <v>0</v>
      </c>
      <c r="I118" s="24">
        <f t="shared" si="21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5">
        <v>212040106</v>
      </c>
      <c r="B119" s="31" t="s">
        <v>105</v>
      </c>
      <c r="C119" s="22"/>
      <c r="D119" s="22"/>
      <c r="E119" s="23">
        <f t="shared" si="22"/>
        <v>0</v>
      </c>
      <c r="F119" s="24">
        <f t="shared" si="23"/>
        <v>0</v>
      </c>
      <c r="G119" s="22"/>
      <c r="H119" s="25">
        <f t="shared" si="20"/>
        <v>0</v>
      </c>
      <c r="I119" s="24">
        <f t="shared" si="21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1" t="s">
        <v>106</v>
      </c>
      <c r="C120" s="22"/>
      <c r="D120" s="22"/>
      <c r="E120" s="23">
        <f t="shared" si="22"/>
        <v>0</v>
      </c>
      <c r="F120" s="24">
        <f t="shared" si="23"/>
        <v>0</v>
      </c>
      <c r="G120" s="22"/>
      <c r="H120" s="25">
        <f t="shared" si="20"/>
        <v>0</v>
      </c>
      <c r="I120" s="24">
        <f t="shared" si="21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5">
        <v>212040108</v>
      </c>
      <c r="B121" s="31" t="s">
        <v>107</v>
      </c>
      <c r="C121" s="22"/>
      <c r="D121" s="22"/>
      <c r="E121" s="23">
        <f t="shared" si="22"/>
        <v>0</v>
      </c>
      <c r="F121" s="24">
        <f t="shared" si="23"/>
        <v>0</v>
      </c>
      <c r="G121" s="22"/>
      <c r="H121" s="25">
        <f t="shared" si="20"/>
        <v>0</v>
      </c>
      <c r="I121" s="24">
        <f t="shared" si="21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1" t="s">
        <v>108</v>
      </c>
      <c r="C122" s="22"/>
      <c r="D122" s="22"/>
      <c r="E122" s="23">
        <f t="shared" si="22"/>
        <v>0</v>
      </c>
      <c r="F122" s="24">
        <f t="shared" si="23"/>
        <v>0</v>
      </c>
      <c r="G122" s="22"/>
      <c r="H122" s="25">
        <f t="shared" si="20"/>
        <v>0</v>
      </c>
      <c r="I122" s="24">
        <f t="shared" si="21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5">
        <v>212040110</v>
      </c>
      <c r="B123" s="31" t="s">
        <v>109</v>
      </c>
      <c r="C123" s="22"/>
      <c r="D123" s="22"/>
      <c r="E123" s="23">
        <f t="shared" si="22"/>
        <v>0</v>
      </c>
      <c r="F123" s="24">
        <f t="shared" si="23"/>
        <v>0</v>
      </c>
      <c r="G123" s="22"/>
      <c r="H123" s="25">
        <f t="shared" si="20"/>
        <v>0</v>
      </c>
      <c r="I123" s="24">
        <f t="shared" si="21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5">
        <v>212040111</v>
      </c>
      <c r="B124" s="31" t="s">
        <v>110</v>
      </c>
      <c r="C124" s="22">
        <f>SUM(C125:C126)</f>
        <v>0</v>
      </c>
      <c r="D124" s="22">
        <f>SUM(D125:D126)</f>
        <v>0</v>
      </c>
      <c r="E124" s="23">
        <f t="shared" si="22"/>
        <v>0</v>
      </c>
      <c r="F124" s="24">
        <f t="shared" si="23"/>
        <v>0</v>
      </c>
      <c r="G124" s="22">
        <f>SUM(G125:G126)</f>
        <v>0</v>
      </c>
      <c r="H124" s="25">
        <f t="shared" si="20"/>
        <v>0</v>
      </c>
      <c r="I124" s="24">
        <f t="shared" si="21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5">
        <v>21204011101</v>
      </c>
      <c r="B125" s="31" t="s">
        <v>111</v>
      </c>
      <c r="C125" s="22"/>
      <c r="D125" s="22"/>
      <c r="E125" s="23">
        <f t="shared" si="22"/>
        <v>0</v>
      </c>
      <c r="F125" s="24">
        <f t="shared" si="23"/>
        <v>0</v>
      </c>
      <c r="G125" s="22"/>
      <c r="H125" s="25">
        <f t="shared" si="20"/>
        <v>0</v>
      </c>
      <c r="I125" s="24">
        <f t="shared" si="21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1" t="s">
        <v>112</v>
      </c>
      <c r="C126" s="22"/>
      <c r="D126" s="22"/>
      <c r="E126" s="23">
        <f t="shared" si="22"/>
        <v>0</v>
      </c>
      <c r="F126" s="24">
        <f t="shared" si="23"/>
        <v>0</v>
      </c>
      <c r="G126" s="22"/>
      <c r="H126" s="25">
        <f t="shared" si="20"/>
        <v>0</v>
      </c>
      <c r="I126" s="24">
        <f t="shared" si="21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5">
        <v>212040112</v>
      </c>
      <c r="B127" s="31" t="s">
        <v>113</v>
      </c>
      <c r="C127" s="22">
        <f>SUM(C128:C129)</f>
        <v>0</v>
      </c>
      <c r="D127" s="22">
        <f>SUM(D128:D129)</f>
        <v>0</v>
      </c>
      <c r="E127" s="23">
        <f t="shared" si="22"/>
        <v>0</v>
      </c>
      <c r="F127" s="24">
        <f t="shared" si="23"/>
        <v>0</v>
      </c>
      <c r="G127" s="22">
        <f>SUM(G128:G129)</f>
        <v>0</v>
      </c>
      <c r="H127" s="25">
        <f t="shared" si="20"/>
        <v>0</v>
      </c>
      <c r="I127" s="24">
        <f t="shared" si="21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5">
        <v>21204011201</v>
      </c>
      <c r="B128" s="31" t="s">
        <v>114</v>
      </c>
      <c r="C128" s="22"/>
      <c r="D128" s="22"/>
      <c r="E128" s="23">
        <f t="shared" si="22"/>
        <v>0</v>
      </c>
      <c r="F128" s="24">
        <f t="shared" si="23"/>
        <v>0</v>
      </c>
      <c r="G128" s="22"/>
      <c r="H128" s="25">
        <f t="shared" si="20"/>
        <v>0</v>
      </c>
      <c r="I128" s="24">
        <f t="shared" si="21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5">
        <v>21204011202</v>
      </c>
      <c r="B129" s="31" t="s">
        <v>115</v>
      </c>
      <c r="C129" s="22"/>
      <c r="D129" s="22"/>
      <c r="E129" s="23">
        <f t="shared" si="22"/>
        <v>0</v>
      </c>
      <c r="F129" s="24">
        <f t="shared" si="23"/>
        <v>0</v>
      </c>
      <c r="G129" s="22"/>
      <c r="H129" s="25">
        <f t="shared" si="20"/>
        <v>0</v>
      </c>
      <c r="I129" s="24">
        <f t="shared" si="21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1" t="s">
        <v>116</v>
      </c>
      <c r="C130" s="22"/>
      <c r="D130" s="22"/>
      <c r="E130" s="23">
        <f t="shared" si="22"/>
        <v>0</v>
      </c>
      <c r="F130" s="24">
        <f t="shared" si="23"/>
        <v>0</v>
      </c>
      <c r="G130" s="22"/>
      <c r="H130" s="25">
        <f t="shared" si="20"/>
        <v>0</v>
      </c>
      <c r="I130" s="24">
        <f t="shared" si="21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1" t="s">
        <v>117</v>
      </c>
      <c r="C131" s="22"/>
      <c r="D131" s="22"/>
      <c r="E131" s="23">
        <f t="shared" si="22"/>
        <v>0</v>
      </c>
      <c r="F131" s="24">
        <f t="shared" si="23"/>
        <v>0</v>
      </c>
      <c r="G131" s="22"/>
      <c r="H131" s="25">
        <f t="shared" si="20"/>
        <v>0</v>
      </c>
      <c r="I131" s="24">
        <f t="shared" si="21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1" t="s">
        <v>118</v>
      </c>
      <c r="C132" s="22"/>
      <c r="D132" s="22"/>
      <c r="E132" s="23">
        <f t="shared" si="22"/>
        <v>0</v>
      </c>
      <c r="F132" s="24">
        <f t="shared" si="23"/>
        <v>0</v>
      </c>
      <c r="G132" s="22"/>
      <c r="H132" s="25">
        <f t="shared" si="20"/>
        <v>0</v>
      </c>
      <c r="I132" s="24">
        <f t="shared" si="21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1" t="s">
        <v>119</v>
      </c>
      <c r="C133" s="22"/>
      <c r="D133" s="22"/>
      <c r="E133" s="23">
        <f t="shared" si="22"/>
        <v>0</v>
      </c>
      <c r="F133" s="24">
        <f t="shared" si="23"/>
        <v>0</v>
      </c>
      <c r="G133" s="22"/>
      <c r="H133" s="25">
        <f t="shared" si="20"/>
        <v>0</v>
      </c>
      <c r="I133" s="24">
        <f t="shared" si="21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5">
        <v>212040117</v>
      </c>
      <c r="B134" s="31" t="s">
        <v>120</v>
      </c>
      <c r="C134" s="22"/>
      <c r="D134" s="22"/>
      <c r="E134" s="23">
        <f t="shared" si="22"/>
        <v>0</v>
      </c>
      <c r="F134" s="24">
        <f t="shared" si="23"/>
        <v>0</v>
      </c>
      <c r="G134" s="22"/>
      <c r="H134" s="25">
        <f t="shared" si="20"/>
        <v>0</v>
      </c>
      <c r="I134" s="24">
        <f t="shared" si="21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5">
        <v>212040118</v>
      </c>
      <c r="B135" s="31" t="s">
        <v>121</v>
      </c>
      <c r="C135" s="22">
        <f>SUM(C136:C144)-C139</f>
        <v>0</v>
      </c>
      <c r="D135" s="22">
        <f>SUM(D136:D144)-D139</f>
        <v>0</v>
      </c>
      <c r="E135" s="23">
        <f t="shared" si="22"/>
        <v>0</v>
      </c>
      <c r="F135" s="24">
        <f t="shared" si="23"/>
        <v>0</v>
      </c>
      <c r="G135" s="22">
        <f>SUM(G136:G144)-G139</f>
        <v>0</v>
      </c>
      <c r="H135" s="25">
        <f t="shared" si="20"/>
        <v>0</v>
      </c>
      <c r="I135" s="24">
        <f t="shared" si="21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5">
        <v>21204011801</v>
      </c>
      <c r="B136" s="31" t="s">
        <v>122</v>
      </c>
      <c r="C136" s="22"/>
      <c r="D136" s="22"/>
      <c r="E136" s="23">
        <f t="shared" si="22"/>
        <v>0</v>
      </c>
      <c r="F136" s="24">
        <f t="shared" si="23"/>
        <v>0</v>
      </c>
      <c r="G136" s="22"/>
      <c r="H136" s="25">
        <f t="shared" si="20"/>
        <v>0</v>
      </c>
      <c r="I136" s="24">
        <f t="shared" si="21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5">
        <v>21204011802</v>
      </c>
      <c r="B137" s="31" t="s">
        <v>107</v>
      </c>
      <c r="C137" s="22"/>
      <c r="D137" s="22"/>
      <c r="E137" s="23">
        <f t="shared" si="22"/>
        <v>0</v>
      </c>
      <c r="F137" s="24">
        <f t="shared" si="23"/>
        <v>0</v>
      </c>
      <c r="G137" s="22"/>
      <c r="H137" s="25">
        <f t="shared" si="20"/>
        <v>0</v>
      </c>
      <c r="I137" s="24">
        <f t="shared" si="21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5">
        <v>21204011803</v>
      </c>
      <c r="B138" s="31" t="s">
        <v>123</v>
      </c>
      <c r="C138" s="22"/>
      <c r="D138" s="22"/>
      <c r="E138" s="23">
        <f t="shared" si="22"/>
        <v>0</v>
      </c>
      <c r="F138" s="24">
        <f t="shared" si="23"/>
        <v>0</v>
      </c>
      <c r="G138" s="22"/>
      <c r="H138" s="25">
        <f t="shared" si="20"/>
        <v>0</v>
      </c>
      <c r="I138" s="24">
        <f t="shared" si="21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5">
        <v>21204011804</v>
      </c>
      <c r="B139" s="31" t="s">
        <v>110</v>
      </c>
      <c r="C139" s="22">
        <f>SUM(C140:C141)</f>
        <v>0</v>
      </c>
      <c r="D139" s="22">
        <f>SUM(D140:D141)</f>
        <v>0</v>
      </c>
      <c r="E139" s="23">
        <f t="shared" si="22"/>
        <v>0</v>
      </c>
      <c r="F139" s="24">
        <f t="shared" si="23"/>
        <v>0</v>
      </c>
      <c r="G139" s="22">
        <f>SUM(G140:G141)</f>
        <v>0</v>
      </c>
      <c r="H139" s="25">
        <f t="shared" si="20"/>
        <v>0</v>
      </c>
      <c r="I139" s="24">
        <f t="shared" si="21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5">
        <v>212040118041</v>
      </c>
      <c r="B140" s="31" t="s">
        <v>111</v>
      </c>
      <c r="C140" s="22"/>
      <c r="D140" s="22"/>
      <c r="E140" s="23">
        <f t="shared" si="22"/>
        <v>0</v>
      </c>
      <c r="F140" s="24">
        <f t="shared" si="23"/>
        <v>0</v>
      </c>
      <c r="G140" s="22"/>
      <c r="H140" s="25">
        <f t="shared" si="20"/>
        <v>0</v>
      </c>
      <c r="I140" s="24">
        <f t="shared" si="21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1" t="s">
        <v>112</v>
      </c>
      <c r="C141" s="22"/>
      <c r="D141" s="22"/>
      <c r="E141" s="23">
        <f t="shared" si="22"/>
        <v>0</v>
      </c>
      <c r="F141" s="24">
        <f t="shared" si="23"/>
        <v>0</v>
      </c>
      <c r="G141" s="22"/>
      <c r="H141" s="25">
        <f t="shared" si="20"/>
        <v>0</v>
      </c>
      <c r="I141" s="24">
        <f t="shared" si="21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1" t="s">
        <v>118</v>
      </c>
      <c r="C142" s="22"/>
      <c r="D142" s="22"/>
      <c r="E142" s="23">
        <f t="shared" si="22"/>
        <v>0</v>
      </c>
      <c r="F142" s="24">
        <f t="shared" si="23"/>
        <v>0</v>
      </c>
      <c r="G142" s="22"/>
      <c r="H142" s="25">
        <f t="shared" si="20"/>
        <v>0</v>
      </c>
      <c r="I142" s="24">
        <f t="shared" si="21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5">
        <v>21204011806</v>
      </c>
      <c r="B143" s="31" t="s">
        <v>119</v>
      </c>
      <c r="C143" s="22"/>
      <c r="D143" s="22"/>
      <c r="E143" s="23">
        <f t="shared" si="22"/>
        <v>0</v>
      </c>
      <c r="F143" s="24">
        <f t="shared" si="23"/>
        <v>0</v>
      </c>
      <c r="G143" s="22"/>
      <c r="H143" s="25">
        <f t="shared" si="20"/>
        <v>0</v>
      </c>
      <c r="I143" s="24">
        <f t="shared" si="21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5">
        <v>21204011807</v>
      </c>
      <c r="B144" s="31" t="s">
        <v>120</v>
      </c>
      <c r="C144" s="22"/>
      <c r="D144" s="22"/>
      <c r="E144" s="23">
        <f t="shared" si="22"/>
        <v>0</v>
      </c>
      <c r="F144" s="24">
        <f t="shared" si="23"/>
        <v>0</v>
      </c>
      <c r="G144" s="22"/>
      <c r="H144" s="25">
        <f t="shared" si="20"/>
        <v>0</v>
      </c>
      <c r="I144" s="24">
        <f t="shared" si="21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1" t="s">
        <v>124</v>
      </c>
      <c r="C145" s="22"/>
      <c r="D145" s="22"/>
      <c r="E145" s="23">
        <f>SUM(C145:D145)</f>
        <v>0</v>
      </c>
      <c r="F145" s="24">
        <f t="shared" si="23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/>
      <c r="D146" s="22"/>
      <c r="E146" s="23">
        <f t="shared" si="22"/>
        <v>0</v>
      </c>
      <c r="F146" s="24">
        <f t="shared" si="23"/>
        <v>0</v>
      </c>
      <c r="G146" s="22"/>
      <c r="H146" s="25">
        <f t="shared" si="20"/>
        <v>0</v>
      </c>
      <c r="I146" s="24">
        <f t="shared" si="21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125</v>
      </c>
      <c r="C147" s="22"/>
      <c r="D147" s="22"/>
      <c r="E147" s="23">
        <f t="shared" si="22"/>
        <v>0</v>
      </c>
      <c r="F147" s="24">
        <f t="shared" si="23"/>
        <v>0</v>
      </c>
      <c r="G147" s="22"/>
      <c r="H147" s="25">
        <f t="shared" si="20"/>
        <v>0</v>
      </c>
      <c r="I147" s="24">
        <f t="shared" si="21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126</v>
      </c>
      <c r="C148" s="22">
        <f>SUM(C149:C150)</f>
        <v>0</v>
      </c>
      <c r="D148" s="22">
        <f>SUM(D149:D150)</f>
        <v>0</v>
      </c>
      <c r="E148" s="23">
        <f t="shared" si="22"/>
        <v>0</v>
      </c>
      <c r="F148" s="24">
        <f t="shared" si="23"/>
        <v>0</v>
      </c>
      <c r="G148" s="22">
        <f>SUM(G149:G150)</f>
        <v>0</v>
      </c>
      <c r="H148" s="25">
        <f t="shared" si="20"/>
        <v>0</v>
      </c>
      <c r="I148" s="24">
        <f t="shared" si="21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127</v>
      </c>
      <c r="C149" s="22"/>
      <c r="D149" s="22"/>
      <c r="E149" s="23">
        <f t="shared" si="22"/>
        <v>0</v>
      </c>
      <c r="F149" s="24">
        <f t="shared" si="23"/>
        <v>0</v>
      </c>
      <c r="G149" s="22"/>
      <c r="H149" s="25">
        <f t="shared" si="20"/>
        <v>0</v>
      </c>
      <c r="I149" s="24">
        <f t="shared" si="21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128</v>
      </c>
      <c r="C150" s="22"/>
      <c r="D150" s="22"/>
      <c r="E150" s="23">
        <f t="shared" si="22"/>
        <v>0</v>
      </c>
      <c r="F150" s="24">
        <f t="shared" si="23"/>
        <v>0</v>
      </c>
      <c r="G150" s="22"/>
      <c r="H150" s="25">
        <f t="shared" si="20"/>
        <v>0</v>
      </c>
      <c r="I150" s="24">
        <f t="shared" si="21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129</v>
      </c>
      <c r="C151" s="22"/>
      <c r="D151" s="22"/>
      <c r="E151" s="23">
        <f t="shared" si="22"/>
        <v>0</v>
      </c>
      <c r="F151" s="24">
        <f t="shared" si="23"/>
        <v>0</v>
      </c>
      <c r="G151" s="22"/>
      <c r="H151" s="25">
        <f t="shared" si="20"/>
        <v>0</v>
      </c>
      <c r="I151" s="24">
        <f t="shared" si="21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130</v>
      </c>
      <c r="C152" s="22"/>
      <c r="D152" s="22"/>
      <c r="E152" s="23">
        <f t="shared" si="22"/>
        <v>0</v>
      </c>
      <c r="F152" s="24">
        <f t="shared" si="23"/>
        <v>0</v>
      </c>
      <c r="G152" s="22"/>
      <c r="H152" s="25">
        <f t="shared" si="20"/>
        <v>0</v>
      </c>
      <c r="I152" s="24">
        <f t="shared" si="21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131</v>
      </c>
      <c r="C153" s="22">
        <f>SUM(C155:C162)</f>
        <v>0</v>
      </c>
      <c r="D153" s="22">
        <f>SUM(D155:D162)</f>
        <v>0</v>
      </c>
      <c r="E153" s="23">
        <f t="shared" si="22"/>
        <v>0</v>
      </c>
      <c r="F153" s="24">
        <f t="shared" si="23"/>
        <v>0</v>
      </c>
      <c r="G153" s="22">
        <f>SUM(G155:G162)</f>
        <v>0</v>
      </c>
      <c r="H153" s="25">
        <f t="shared" si="20"/>
        <v>0</v>
      </c>
      <c r="I153" s="24">
        <f t="shared" si="21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1" t="s">
        <v>132</v>
      </c>
      <c r="C154" s="22">
        <f>SUM(C155:C160)</f>
        <v>0</v>
      </c>
      <c r="D154" s="22">
        <f>SUM(D155:D160)</f>
        <v>0</v>
      </c>
      <c r="E154" s="23">
        <f t="shared" si="22"/>
        <v>0</v>
      </c>
      <c r="F154" s="24">
        <f t="shared" si="23"/>
        <v>0</v>
      </c>
      <c r="G154" s="22">
        <f>SUM(G155:G160)</f>
        <v>0</v>
      </c>
      <c r="H154" s="25">
        <f t="shared" si="20"/>
        <v>0</v>
      </c>
      <c r="I154" s="24">
        <f t="shared" si="21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5">
        <v>21204990101</v>
      </c>
      <c r="B155" s="31" t="s">
        <v>133</v>
      </c>
      <c r="C155" s="22"/>
      <c r="D155" s="22"/>
      <c r="E155" s="23">
        <f t="shared" si="22"/>
        <v>0</v>
      </c>
      <c r="F155" s="24">
        <f t="shared" si="23"/>
        <v>0</v>
      </c>
      <c r="G155" s="22"/>
      <c r="H155" s="25">
        <f t="shared" si="20"/>
        <v>0</v>
      </c>
      <c r="I155" s="24">
        <f t="shared" si="21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1" t="s">
        <v>134</v>
      </c>
      <c r="C156" s="22"/>
      <c r="D156" s="22"/>
      <c r="E156" s="23">
        <f t="shared" si="22"/>
        <v>0</v>
      </c>
      <c r="F156" s="24">
        <f t="shared" si="23"/>
        <v>0</v>
      </c>
      <c r="G156" s="22"/>
      <c r="H156" s="25">
        <f t="shared" si="20"/>
        <v>0</v>
      </c>
      <c r="I156" s="24">
        <f t="shared" si="21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1" t="s">
        <v>135</v>
      </c>
      <c r="C157" s="22"/>
      <c r="D157" s="22"/>
      <c r="E157" s="23">
        <f t="shared" si="22"/>
        <v>0</v>
      </c>
      <c r="F157" s="24">
        <f t="shared" si="23"/>
        <v>0</v>
      </c>
      <c r="G157" s="22"/>
      <c r="H157" s="25">
        <f t="shared" si="20"/>
        <v>0</v>
      </c>
      <c r="I157" s="24">
        <f t="shared" si="21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1" t="s">
        <v>136</v>
      </c>
      <c r="C158" s="22"/>
      <c r="D158" s="22"/>
      <c r="E158" s="23">
        <f t="shared" si="22"/>
        <v>0</v>
      </c>
      <c r="F158" s="24">
        <f t="shared" si="23"/>
        <v>0</v>
      </c>
      <c r="G158" s="22"/>
      <c r="H158" s="25">
        <f t="shared" si="20"/>
        <v>0</v>
      </c>
      <c r="I158" s="24">
        <f t="shared" si="21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1" t="s">
        <v>137</v>
      </c>
      <c r="C159" s="22"/>
      <c r="D159" s="22"/>
      <c r="E159" s="23">
        <f t="shared" si="22"/>
        <v>0</v>
      </c>
      <c r="F159" s="24">
        <f t="shared" si="23"/>
        <v>0</v>
      </c>
      <c r="G159" s="22"/>
      <c r="H159" s="25">
        <f t="shared" si="20"/>
        <v>0</v>
      </c>
      <c r="I159" s="24">
        <f t="shared" si="21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138</v>
      </c>
      <c r="C160" s="22"/>
      <c r="D160" s="22"/>
      <c r="E160" s="23">
        <f>SUM(C160:D160)</f>
        <v>0</v>
      </c>
      <c r="F160" s="24">
        <f t="shared" si="23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1" t="s">
        <v>139</v>
      </c>
      <c r="C161" s="22"/>
      <c r="D161" s="22"/>
      <c r="E161" s="23">
        <f t="shared" si="22"/>
        <v>0</v>
      </c>
      <c r="F161" s="24">
        <f t="shared" si="23"/>
        <v>0</v>
      </c>
      <c r="G161" s="22"/>
      <c r="H161" s="25">
        <f t="shared" ref="H161:H228" si="29">IF(OR(G161=0,E161=0),0,G161/E161)*100</f>
        <v>0</v>
      </c>
      <c r="I161" s="24">
        <f t="shared" si="21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1" t="s">
        <v>140</v>
      </c>
      <c r="C162" s="22"/>
      <c r="D162" s="22"/>
      <c r="E162" s="23">
        <f>SUM(C162:D162)</f>
        <v>0</v>
      </c>
      <c r="F162" s="24">
        <f t="shared" si="23"/>
        <v>0</v>
      </c>
      <c r="G162" s="22"/>
      <c r="H162" s="25">
        <f t="shared" si="29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141</v>
      </c>
      <c r="C163" s="22">
        <f>SUM(C165:C171)</f>
        <v>0</v>
      </c>
      <c r="D163" s="22">
        <f>SUM(D165:D171)</f>
        <v>0</v>
      </c>
      <c r="E163" s="23">
        <f t="shared" si="22"/>
        <v>0</v>
      </c>
      <c r="F163" s="24">
        <f t="shared" si="23"/>
        <v>0</v>
      </c>
      <c r="G163" s="22">
        <f>SUM(G165:G171)</f>
        <v>0</v>
      </c>
      <c r="H163" s="25">
        <f t="shared" si="29"/>
        <v>0</v>
      </c>
      <c r="I163" s="24">
        <f t="shared" ref="I163:I214" si="30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142</v>
      </c>
      <c r="C164" s="22">
        <f>SUM(C165:C167)</f>
        <v>0</v>
      </c>
      <c r="D164" s="22">
        <f>SUM(D165:D167)</f>
        <v>0</v>
      </c>
      <c r="E164" s="23">
        <f t="shared" ref="E164:E230" si="31">SUM(C164:D164)</f>
        <v>0</v>
      </c>
      <c r="F164" s="24">
        <f t="shared" ref="F164:F230" si="32">IF(OR(E164=0,E$7=0),0,E164/E$7)*100</f>
        <v>0</v>
      </c>
      <c r="G164" s="22">
        <f>SUM(G165:G167)</f>
        <v>0</v>
      </c>
      <c r="H164" s="25">
        <f t="shared" si="29"/>
        <v>0</v>
      </c>
      <c r="I164" s="24">
        <f t="shared" si="30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143</v>
      </c>
      <c r="C165" s="22"/>
      <c r="D165" s="22"/>
      <c r="E165" s="23">
        <f t="shared" si="31"/>
        <v>0</v>
      </c>
      <c r="F165" s="24">
        <f t="shared" si="32"/>
        <v>0</v>
      </c>
      <c r="G165" s="22"/>
      <c r="H165" s="25">
        <f t="shared" si="29"/>
        <v>0</v>
      </c>
      <c r="I165" s="24">
        <f t="shared" si="30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144</v>
      </c>
      <c r="C166" s="22"/>
      <c r="D166" s="22"/>
      <c r="E166" s="23">
        <f t="shared" si="31"/>
        <v>0</v>
      </c>
      <c r="F166" s="24">
        <f t="shared" si="32"/>
        <v>0</v>
      </c>
      <c r="G166" s="22"/>
      <c r="H166" s="25">
        <f t="shared" si="29"/>
        <v>0</v>
      </c>
      <c r="I166" s="24">
        <f t="shared" si="30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4" t="s">
        <v>145</v>
      </c>
      <c r="C167" s="22"/>
      <c r="D167" s="22"/>
      <c r="E167" s="23">
        <f t="shared" si="31"/>
        <v>0</v>
      </c>
      <c r="F167" s="24">
        <f t="shared" si="32"/>
        <v>0</v>
      </c>
      <c r="G167" s="22"/>
      <c r="H167" s="25">
        <f t="shared" si="29"/>
        <v>0</v>
      </c>
      <c r="I167" s="24">
        <f t="shared" si="30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146</v>
      </c>
      <c r="C168" s="22"/>
      <c r="D168" s="22"/>
      <c r="E168" s="23">
        <f t="shared" si="31"/>
        <v>0</v>
      </c>
      <c r="F168" s="24">
        <f t="shared" si="32"/>
        <v>0</v>
      </c>
      <c r="G168" s="22"/>
      <c r="H168" s="25">
        <f t="shared" si="29"/>
        <v>0</v>
      </c>
      <c r="I168" s="24">
        <f t="shared" si="30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147</v>
      </c>
      <c r="C169" s="22"/>
      <c r="D169" s="22"/>
      <c r="E169" s="23">
        <f t="shared" si="31"/>
        <v>0</v>
      </c>
      <c r="F169" s="24">
        <f t="shared" si="32"/>
        <v>0</v>
      </c>
      <c r="G169" s="22"/>
      <c r="H169" s="25">
        <f t="shared" si="29"/>
        <v>0</v>
      </c>
      <c r="I169" s="24">
        <f t="shared" si="30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148</v>
      </c>
      <c r="C170" s="22"/>
      <c r="D170" s="22"/>
      <c r="E170" s="23">
        <f t="shared" si="31"/>
        <v>0</v>
      </c>
      <c r="F170" s="24">
        <f t="shared" si="32"/>
        <v>0</v>
      </c>
      <c r="G170" s="22"/>
      <c r="H170" s="25">
        <f t="shared" si="29"/>
        <v>0</v>
      </c>
      <c r="I170" s="24">
        <f t="shared" si="30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149</v>
      </c>
      <c r="C171" s="22"/>
      <c r="D171" s="22"/>
      <c r="E171" s="23">
        <f t="shared" si="31"/>
        <v>0</v>
      </c>
      <c r="F171" s="24">
        <f t="shared" si="32"/>
        <v>0</v>
      </c>
      <c r="G171" s="22"/>
      <c r="H171" s="25">
        <f t="shared" si="29"/>
        <v>0</v>
      </c>
      <c r="I171" s="24">
        <f t="shared" si="30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74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31"/>
        <v>0</v>
      </c>
      <c r="F172" s="24">
        <f t="shared" si="32"/>
        <v>0</v>
      </c>
      <c r="G172" s="22">
        <f>SUM(G173:G182)+G185+G186+G189+G192+G193+G196+G199+G203</f>
        <v>0</v>
      </c>
      <c r="H172" s="25">
        <f t="shared" si="29"/>
        <v>0</v>
      </c>
      <c r="I172" s="24">
        <f t="shared" si="30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150</v>
      </c>
      <c r="C173" s="22"/>
      <c r="D173" s="22"/>
      <c r="E173" s="23">
        <f t="shared" si="31"/>
        <v>0</v>
      </c>
      <c r="F173" s="24">
        <f t="shared" si="32"/>
        <v>0</v>
      </c>
      <c r="G173" s="22"/>
      <c r="H173" s="25">
        <f t="shared" si="29"/>
        <v>0</v>
      </c>
      <c r="I173" s="24">
        <f t="shared" si="30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151</v>
      </c>
      <c r="C174" s="22"/>
      <c r="D174" s="22"/>
      <c r="E174" s="23">
        <f t="shared" si="31"/>
        <v>0</v>
      </c>
      <c r="F174" s="24">
        <f t="shared" si="32"/>
        <v>0</v>
      </c>
      <c r="G174" s="22"/>
      <c r="H174" s="25">
        <f t="shared" si="29"/>
        <v>0</v>
      </c>
      <c r="I174" s="24">
        <f t="shared" si="30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152</v>
      </c>
      <c r="C175" s="22"/>
      <c r="D175" s="22"/>
      <c r="E175" s="23">
        <f t="shared" si="31"/>
        <v>0</v>
      </c>
      <c r="F175" s="24">
        <f t="shared" si="32"/>
        <v>0</v>
      </c>
      <c r="G175" s="22"/>
      <c r="H175" s="25">
        <f t="shared" si="29"/>
        <v>0</v>
      </c>
      <c r="I175" s="24">
        <f t="shared" si="30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153</v>
      </c>
      <c r="C176" s="22"/>
      <c r="D176" s="22"/>
      <c r="E176" s="23">
        <f t="shared" si="31"/>
        <v>0</v>
      </c>
      <c r="F176" s="24">
        <f t="shared" si="32"/>
        <v>0</v>
      </c>
      <c r="G176" s="22"/>
      <c r="H176" s="25">
        <f t="shared" si="29"/>
        <v>0</v>
      </c>
      <c r="I176" s="24">
        <f t="shared" si="30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154</v>
      </c>
      <c r="C177" s="22"/>
      <c r="D177" s="22"/>
      <c r="E177" s="23">
        <f t="shared" si="31"/>
        <v>0</v>
      </c>
      <c r="F177" s="24">
        <f t="shared" si="32"/>
        <v>0</v>
      </c>
      <c r="G177" s="22"/>
      <c r="H177" s="25">
        <f t="shared" si="29"/>
        <v>0</v>
      </c>
      <c r="I177" s="24">
        <f t="shared" si="30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155</v>
      </c>
      <c r="C178" s="22"/>
      <c r="D178" s="22"/>
      <c r="E178" s="23">
        <f t="shared" si="31"/>
        <v>0</v>
      </c>
      <c r="F178" s="24">
        <f t="shared" si="32"/>
        <v>0</v>
      </c>
      <c r="G178" s="22"/>
      <c r="H178" s="25">
        <f t="shared" si="29"/>
        <v>0</v>
      </c>
      <c r="I178" s="24">
        <f t="shared" si="30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31"/>
        <v>0</v>
      </c>
      <c r="F179" s="24">
        <f t="shared" si="32"/>
        <v>0</v>
      </c>
      <c r="G179" s="22"/>
      <c r="H179" s="25">
        <f t="shared" si="29"/>
        <v>0</v>
      </c>
      <c r="I179" s="24">
        <f t="shared" si="30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31"/>
        <v>0</v>
      </c>
      <c r="F180" s="24">
        <f t="shared" si="32"/>
        <v>0</v>
      </c>
      <c r="G180" s="22"/>
      <c r="H180" s="25">
        <f t="shared" si="29"/>
        <v>0</v>
      </c>
      <c r="I180" s="24">
        <f t="shared" si="30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156</v>
      </c>
      <c r="C181" s="22"/>
      <c r="D181" s="22"/>
      <c r="E181" s="23">
        <f t="shared" si="31"/>
        <v>0</v>
      </c>
      <c r="F181" s="24">
        <f t="shared" si="32"/>
        <v>0</v>
      </c>
      <c r="G181" s="22"/>
      <c r="H181" s="25">
        <f t="shared" si="29"/>
        <v>0</v>
      </c>
      <c r="I181" s="24">
        <f t="shared" si="30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157</v>
      </c>
      <c r="C182" s="22">
        <f>SUM(C183:C184)</f>
        <v>0</v>
      </c>
      <c r="D182" s="22">
        <f>SUM(D183:D184)</f>
        <v>0</v>
      </c>
      <c r="E182" s="23">
        <f t="shared" si="31"/>
        <v>0</v>
      </c>
      <c r="F182" s="24">
        <f t="shared" si="32"/>
        <v>0</v>
      </c>
      <c r="G182" s="22">
        <f>SUM(G183:G184)</f>
        <v>0</v>
      </c>
      <c r="H182" s="25">
        <f t="shared" si="29"/>
        <v>0</v>
      </c>
      <c r="I182" s="24">
        <f t="shared" si="30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4" t="s">
        <v>158</v>
      </c>
      <c r="C183" s="22"/>
      <c r="D183" s="22"/>
      <c r="E183" s="23">
        <f t="shared" si="31"/>
        <v>0</v>
      </c>
      <c r="F183" s="24">
        <f t="shared" si="32"/>
        <v>0</v>
      </c>
      <c r="G183" s="22"/>
      <c r="H183" s="25">
        <f t="shared" si="29"/>
        <v>0</v>
      </c>
      <c r="I183" s="24">
        <f t="shared" si="30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4" t="s">
        <v>159</v>
      </c>
      <c r="C184" s="22"/>
      <c r="D184" s="22"/>
      <c r="E184" s="23">
        <f t="shared" si="31"/>
        <v>0</v>
      </c>
      <c r="F184" s="24">
        <f t="shared" si="32"/>
        <v>0</v>
      </c>
      <c r="G184" s="22"/>
      <c r="H184" s="25">
        <f t="shared" si="29"/>
        <v>0</v>
      </c>
      <c r="I184" s="24">
        <f t="shared" si="30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160</v>
      </c>
      <c r="C185" s="22"/>
      <c r="D185" s="22"/>
      <c r="E185" s="23">
        <f t="shared" si="31"/>
        <v>0</v>
      </c>
      <c r="F185" s="24">
        <f t="shared" si="32"/>
        <v>0</v>
      </c>
      <c r="G185" s="22"/>
      <c r="H185" s="25">
        <f t="shared" si="29"/>
        <v>0</v>
      </c>
      <c r="I185" s="24">
        <f t="shared" si="30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161</v>
      </c>
      <c r="C186" s="22">
        <f>SUM(C187:C188)</f>
        <v>0</v>
      </c>
      <c r="D186" s="22">
        <f>SUM(D187:D188)</f>
        <v>0</v>
      </c>
      <c r="E186" s="23">
        <f t="shared" si="31"/>
        <v>0</v>
      </c>
      <c r="F186" s="24">
        <f t="shared" si="32"/>
        <v>0</v>
      </c>
      <c r="G186" s="22">
        <f>SUM(G187:G188)</f>
        <v>0</v>
      </c>
      <c r="H186" s="25">
        <f t="shared" si="29"/>
        <v>0</v>
      </c>
      <c r="I186" s="24">
        <f t="shared" si="30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4" t="s">
        <v>162</v>
      </c>
      <c r="C187" s="22"/>
      <c r="D187" s="22"/>
      <c r="E187" s="23">
        <f t="shared" si="31"/>
        <v>0</v>
      </c>
      <c r="F187" s="24">
        <f t="shared" si="32"/>
        <v>0</v>
      </c>
      <c r="G187" s="22"/>
      <c r="H187" s="25">
        <f t="shared" si="29"/>
        <v>0</v>
      </c>
      <c r="I187" s="24">
        <f t="shared" si="30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4" t="s">
        <v>163</v>
      </c>
      <c r="C188" s="22"/>
      <c r="D188" s="22"/>
      <c r="E188" s="23">
        <f t="shared" si="31"/>
        <v>0</v>
      </c>
      <c r="F188" s="24">
        <f t="shared" si="32"/>
        <v>0</v>
      </c>
      <c r="G188" s="22"/>
      <c r="H188" s="25">
        <f t="shared" si="29"/>
        <v>0</v>
      </c>
      <c r="I188" s="24">
        <f t="shared" si="30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164</v>
      </c>
      <c r="C189" s="22">
        <f>SUM(C190:C191)</f>
        <v>0</v>
      </c>
      <c r="D189" s="22">
        <f>SUM(D190:D191)</f>
        <v>0</v>
      </c>
      <c r="E189" s="23">
        <f t="shared" si="31"/>
        <v>0</v>
      </c>
      <c r="F189" s="24">
        <f t="shared" si="32"/>
        <v>0</v>
      </c>
      <c r="G189" s="22">
        <f>SUM(G190:G191)</f>
        <v>0</v>
      </c>
      <c r="H189" s="25">
        <f t="shared" si="29"/>
        <v>0</v>
      </c>
      <c r="I189" s="24">
        <f t="shared" si="30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165</v>
      </c>
      <c r="C190" s="22"/>
      <c r="D190" s="22"/>
      <c r="E190" s="23">
        <f t="shared" si="31"/>
        <v>0</v>
      </c>
      <c r="F190" s="24">
        <f t="shared" si="32"/>
        <v>0</v>
      </c>
      <c r="G190" s="22"/>
      <c r="H190" s="25">
        <f t="shared" si="29"/>
        <v>0</v>
      </c>
      <c r="I190" s="24">
        <f t="shared" si="30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166</v>
      </c>
      <c r="C191" s="22"/>
      <c r="D191" s="22"/>
      <c r="E191" s="23">
        <f t="shared" si="31"/>
        <v>0</v>
      </c>
      <c r="F191" s="24">
        <f t="shared" si="32"/>
        <v>0</v>
      </c>
      <c r="G191" s="22"/>
      <c r="H191" s="25">
        <f t="shared" si="29"/>
        <v>0</v>
      </c>
      <c r="I191" s="24">
        <f t="shared" si="30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167</v>
      </c>
      <c r="C192" s="22"/>
      <c r="D192" s="22"/>
      <c r="E192" s="23">
        <f t="shared" si="31"/>
        <v>0</v>
      </c>
      <c r="F192" s="24">
        <f t="shared" si="32"/>
        <v>0</v>
      </c>
      <c r="G192" s="22"/>
      <c r="H192" s="25">
        <f t="shared" si="29"/>
        <v>0</v>
      </c>
      <c r="I192" s="24">
        <f t="shared" si="30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168</v>
      </c>
      <c r="C193" s="22">
        <f>SUM(C194:C195)</f>
        <v>0</v>
      </c>
      <c r="D193" s="22">
        <f>SUM(D194:D195)</f>
        <v>0</v>
      </c>
      <c r="E193" s="23">
        <f t="shared" si="31"/>
        <v>0</v>
      </c>
      <c r="F193" s="24">
        <f t="shared" si="32"/>
        <v>0</v>
      </c>
      <c r="G193" s="22">
        <f>SUM(G194:G195)</f>
        <v>0</v>
      </c>
      <c r="H193" s="25">
        <f t="shared" si="29"/>
        <v>0</v>
      </c>
      <c r="I193" s="24">
        <f t="shared" si="30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5">
        <v>2120611601</v>
      </c>
      <c r="B194" s="28" t="s">
        <v>169</v>
      </c>
      <c r="C194" s="22"/>
      <c r="D194" s="22"/>
      <c r="E194" s="23">
        <f t="shared" si="31"/>
        <v>0</v>
      </c>
      <c r="F194" s="24">
        <f t="shared" si="32"/>
        <v>0</v>
      </c>
      <c r="G194" s="22"/>
      <c r="H194" s="25">
        <f t="shared" si="29"/>
        <v>0</v>
      </c>
      <c r="I194" s="24">
        <f t="shared" si="30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1" t="s">
        <v>170</v>
      </c>
      <c r="C195" s="22"/>
      <c r="D195" s="22"/>
      <c r="E195" s="23">
        <f t="shared" si="31"/>
        <v>0</v>
      </c>
      <c r="F195" s="24">
        <f t="shared" si="32"/>
        <v>0</v>
      </c>
      <c r="G195" s="22"/>
      <c r="H195" s="25">
        <f t="shared" si="29"/>
        <v>0</v>
      </c>
      <c r="I195" s="24">
        <f t="shared" si="30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171</v>
      </c>
      <c r="C196" s="22">
        <f>SUM(C197:C198)</f>
        <v>0</v>
      </c>
      <c r="D196" s="22">
        <f>SUM(D197:D198)</f>
        <v>0</v>
      </c>
      <c r="E196" s="23">
        <f t="shared" si="31"/>
        <v>0</v>
      </c>
      <c r="F196" s="24">
        <f t="shared" si="32"/>
        <v>0</v>
      </c>
      <c r="G196" s="22">
        <f>SUM(G197:G198)</f>
        <v>0</v>
      </c>
      <c r="H196" s="25">
        <f t="shared" si="29"/>
        <v>0</v>
      </c>
      <c r="I196" s="24">
        <f t="shared" si="30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172</v>
      </c>
      <c r="C197" s="22"/>
      <c r="D197" s="22"/>
      <c r="E197" s="23">
        <f t="shared" si="31"/>
        <v>0</v>
      </c>
      <c r="F197" s="24">
        <f t="shared" si="32"/>
        <v>0</v>
      </c>
      <c r="G197" s="22"/>
      <c r="H197" s="25">
        <f t="shared" si="29"/>
        <v>0</v>
      </c>
      <c r="I197" s="24">
        <f t="shared" si="30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173</v>
      </c>
      <c r="C198" s="22"/>
      <c r="D198" s="22"/>
      <c r="E198" s="23">
        <f t="shared" si="31"/>
        <v>0</v>
      </c>
      <c r="F198" s="24">
        <f t="shared" si="32"/>
        <v>0</v>
      </c>
      <c r="G198" s="22"/>
      <c r="H198" s="25">
        <f t="shared" si="29"/>
        <v>0</v>
      </c>
      <c r="I198" s="24">
        <f t="shared" si="30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174</v>
      </c>
      <c r="C199" s="22">
        <f>SUM(C200:C202)</f>
        <v>0</v>
      </c>
      <c r="D199" s="22">
        <f>SUM(D200:D202)</f>
        <v>0</v>
      </c>
      <c r="E199" s="23">
        <f t="shared" si="31"/>
        <v>0</v>
      </c>
      <c r="F199" s="24">
        <f t="shared" si="32"/>
        <v>0</v>
      </c>
      <c r="G199" s="22">
        <f>SUM(G200:G202)</f>
        <v>0</v>
      </c>
      <c r="H199" s="25">
        <f t="shared" si="29"/>
        <v>0</v>
      </c>
      <c r="I199" s="24">
        <f t="shared" si="30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175</v>
      </c>
      <c r="C200" s="22"/>
      <c r="D200" s="22"/>
      <c r="E200" s="23">
        <f t="shared" si="31"/>
        <v>0</v>
      </c>
      <c r="F200" s="24">
        <f t="shared" si="32"/>
        <v>0</v>
      </c>
      <c r="G200" s="22"/>
      <c r="H200" s="25">
        <f t="shared" si="29"/>
        <v>0</v>
      </c>
      <c r="I200" s="24">
        <f t="shared" si="30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176</v>
      </c>
      <c r="C201" s="22"/>
      <c r="D201" s="22"/>
      <c r="E201" s="23">
        <f t="shared" si="31"/>
        <v>0</v>
      </c>
      <c r="F201" s="24">
        <f t="shared" si="32"/>
        <v>0</v>
      </c>
      <c r="G201" s="22"/>
      <c r="H201" s="25">
        <f t="shared" si="29"/>
        <v>0</v>
      </c>
      <c r="I201" s="24">
        <f t="shared" si="30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177</v>
      </c>
      <c r="C202" s="22"/>
      <c r="D202" s="22"/>
      <c r="E202" s="23">
        <f t="shared" si="31"/>
        <v>0</v>
      </c>
      <c r="F202" s="24">
        <f t="shared" si="32"/>
        <v>0</v>
      </c>
      <c r="G202" s="22"/>
      <c r="H202" s="25">
        <f t="shared" si="29"/>
        <v>0</v>
      </c>
      <c r="I202" s="24">
        <f t="shared" si="30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1" t="s">
        <v>178</v>
      </c>
      <c r="C203" s="22"/>
      <c r="D203" s="22"/>
      <c r="E203" s="23">
        <f t="shared" si="31"/>
        <v>0</v>
      </c>
      <c r="F203" s="24">
        <f t="shared" si="32"/>
        <v>0</v>
      </c>
      <c r="G203" s="22"/>
      <c r="H203" s="25">
        <f t="shared" si="29"/>
        <v>0</v>
      </c>
      <c r="I203" s="24">
        <f t="shared" si="30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1" t="s">
        <v>179</v>
      </c>
      <c r="C204" s="22">
        <f>SUM(C205)</f>
        <v>0</v>
      </c>
      <c r="D204" s="22">
        <f>SUM(D205)</f>
        <v>0</v>
      </c>
      <c r="E204" s="23">
        <f t="shared" si="31"/>
        <v>0</v>
      </c>
      <c r="F204" s="24">
        <f t="shared" si="32"/>
        <v>0</v>
      </c>
      <c r="G204" s="22">
        <f>SUM(G205)</f>
        <v>0</v>
      </c>
      <c r="H204" s="25">
        <f t="shared" si="29"/>
        <v>0</v>
      </c>
      <c r="I204" s="24">
        <f t="shared" si="30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1" t="s">
        <v>180</v>
      </c>
      <c r="C205" s="22"/>
      <c r="D205" s="22"/>
      <c r="E205" s="23">
        <f t="shared" si="31"/>
        <v>0</v>
      </c>
      <c r="F205" s="24">
        <f t="shared" si="32"/>
        <v>0</v>
      </c>
      <c r="G205" s="22"/>
      <c r="H205" s="25">
        <f t="shared" si="29"/>
        <v>0</v>
      </c>
      <c r="I205" s="24">
        <f t="shared" si="30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5">
        <v>21209</v>
      </c>
      <c r="B206" s="28" t="s">
        <v>181</v>
      </c>
      <c r="C206" s="22"/>
      <c r="D206" s="22"/>
      <c r="E206" s="23">
        <f t="shared" si="31"/>
        <v>0</v>
      </c>
      <c r="F206" s="24">
        <f t="shared" si="32"/>
        <v>0</v>
      </c>
      <c r="G206" s="22"/>
      <c r="H206" s="25">
        <f t="shared" si="29"/>
        <v>0</v>
      </c>
      <c r="I206" s="24">
        <f t="shared" si="30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182</v>
      </c>
      <c r="C207" s="22">
        <f>SUM(C208:C209)</f>
        <v>0</v>
      </c>
      <c r="D207" s="22">
        <f>SUM(D208:D209)</f>
        <v>0</v>
      </c>
      <c r="E207" s="23">
        <f t="shared" si="31"/>
        <v>0</v>
      </c>
      <c r="F207" s="24">
        <f t="shared" si="32"/>
        <v>0</v>
      </c>
      <c r="G207" s="22">
        <f>SUM(G208:G209)</f>
        <v>0</v>
      </c>
      <c r="H207" s="25">
        <f t="shared" si="29"/>
        <v>0</v>
      </c>
      <c r="I207" s="24">
        <f t="shared" si="30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183</v>
      </c>
      <c r="C208" s="22"/>
      <c r="D208" s="22"/>
      <c r="E208" s="23">
        <f t="shared" si="31"/>
        <v>0</v>
      </c>
      <c r="F208" s="24">
        <f t="shared" si="32"/>
        <v>0</v>
      </c>
      <c r="G208" s="22"/>
      <c r="H208" s="25">
        <f t="shared" si="29"/>
        <v>0</v>
      </c>
      <c r="I208" s="24">
        <f t="shared" si="30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184</v>
      </c>
      <c r="C209" s="22"/>
      <c r="D209" s="22"/>
      <c r="E209" s="23">
        <f t="shared" si="31"/>
        <v>0</v>
      </c>
      <c r="F209" s="24">
        <f t="shared" si="32"/>
        <v>0</v>
      </c>
      <c r="G209" s="22"/>
      <c r="H209" s="25">
        <f t="shared" si="29"/>
        <v>0</v>
      </c>
      <c r="I209" s="24">
        <f t="shared" si="30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4" t="s">
        <v>185</v>
      </c>
      <c r="C210" s="22"/>
      <c r="D210" s="22"/>
      <c r="E210" s="23">
        <f t="shared" si="31"/>
        <v>0</v>
      </c>
      <c r="F210" s="24">
        <f t="shared" si="32"/>
        <v>0</v>
      </c>
      <c r="G210" s="22"/>
      <c r="H210" s="25">
        <f t="shared" si="29"/>
        <v>0</v>
      </c>
      <c r="I210" s="24">
        <f t="shared" si="30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4" t="s">
        <v>186</v>
      </c>
      <c r="C211" s="22"/>
      <c r="D211" s="22"/>
      <c r="E211" s="23">
        <f t="shared" si="31"/>
        <v>0</v>
      </c>
      <c r="F211" s="24">
        <f t="shared" si="32"/>
        <v>0</v>
      </c>
      <c r="G211" s="22"/>
      <c r="H211" s="25">
        <f t="shared" si="29"/>
        <v>0</v>
      </c>
      <c r="I211" s="24">
        <f t="shared" si="30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4" t="s">
        <v>187</v>
      </c>
      <c r="C212" s="22"/>
      <c r="D212" s="22"/>
      <c r="E212" s="23">
        <f t="shared" si="31"/>
        <v>0</v>
      </c>
      <c r="F212" s="24">
        <f t="shared" si="32"/>
        <v>0</v>
      </c>
      <c r="G212" s="22"/>
      <c r="H212" s="25">
        <f t="shared" si="29"/>
        <v>0</v>
      </c>
      <c r="I212" s="24">
        <f t="shared" si="30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5">
        <v>21299</v>
      </c>
      <c r="B213" s="28" t="s">
        <v>188</v>
      </c>
      <c r="C213" s="22"/>
      <c r="D213" s="22"/>
      <c r="E213" s="23">
        <f t="shared" si="31"/>
        <v>0</v>
      </c>
      <c r="F213" s="24">
        <f t="shared" si="32"/>
        <v>0</v>
      </c>
      <c r="G213" s="22"/>
      <c r="H213" s="25">
        <f t="shared" si="29"/>
        <v>0</v>
      </c>
      <c r="I213" s="24">
        <f t="shared" si="30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189</v>
      </c>
      <c r="C214" s="22">
        <f>SUM(C215:C217)</f>
        <v>0</v>
      </c>
      <c r="D214" s="22">
        <f>SUM(D215:D217)</f>
        <v>0</v>
      </c>
      <c r="E214" s="23">
        <f t="shared" si="31"/>
        <v>0</v>
      </c>
      <c r="F214" s="24">
        <f t="shared" si="32"/>
        <v>0</v>
      </c>
      <c r="G214" s="22">
        <f>SUM(G215:G217)</f>
        <v>0</v>
      </c>
      <c r="H214" s="25">
        <f t="shared" si="29"/>
        <v>0</v>
      </c>
      <c r="I214" s="24">
        <f t="shared" si="30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190</v>
      </c>
      <c r="C215" s="22"/>
      <c r="D215" s="22"/>
      <c r="E215" s="23">
        <f t="shared" ref="E215" si="33">SUM(C215:D215)</f>
        <v>0</v>
      </c>
      <c r="F215" s="24">
        <f t="shared" si="32"/>
        <v>0</v>
      </c>
      <c r="G215" s="22"/>
      <c r="H215" s="25">
        <f t="shared" si="29"/>
        <v>0</v>
      </c>
      <c r="I215" s="24">
        <f t="shared" ref="I215:I278" si="34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189</v>
      </c>
      <c r="C216" s="22"/>
      <c r="D216" s="22"/>
      <c r="E216" s="23">
        <f t="shared" si="31"/>
        <v>0</v>
      </c>
      <c r="F216" s="24">
        <f t="shared" si="32"/>
        <v>0</v>
      </c>
      <c r="G216" s="22"/>
      <c r="H216" s="25">
        <f t="shared" si="29"/>
        <v>0</v>
      </c>
      <c r="I216" s="24">
        <f t="shared" si="34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191</v>
      </c>
      <c r="C217" s="22"/>
      <c r="D217" s="22"/>
      <c r="E217" s="23">
        <f t="shared" si="31"/>
        <v>0</v>
      </c>
      <c r="F217" s="24">
        <f t="shared" si="32"/>
        <v>0</v>
      </c>
      <c r="G217" s="22"/>
      <c r="H217" s="25">
        <f t="shared" si="29"/>
        <v>0</v>
      </c>
      <c r="I217" s="24">
        <f t="shared" si="34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192</v>
      </c>
      <c r="C218" s="17">
        <f>SUM(C219+C248+C254+C262+C297)</f>
        <v>0</v>
      </c>
      <c r="D218" s="17">
        <f>SUM(D219+D248+D254+D262+D297)</f>
        <v>0</v>
      </c>
      <c r="E218" s="18">
        <f t="shared" si="31"/>
        <v>0</v>
      </c>
      <c r="F218" s="19">
        <f t="shared" si="32"/>
        <v>0</v>
      </c>
      <c r="G218" s="17">
        <f>SUM(G219+G248+G254+G262+G297)</f>
        <v>0</v>
      </c>
      <c r="H218" s="25">
        <f t="shared" si="29"/>
        <v>0</v>
      </c>
      <c r="I218" s="24">
        <f t="shared" si="34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193</v>
      </c>
      <c r="C219" s="22">
        <f>SUM(C220+C239+C240+C243+C244+C245)</f>
        <v>0</v>
      </c>
      <c r="D219" s="22">
        <f>SUM(D220+D239+D240+D243+D244+D245)</f>
        <v>0</v>
      </c>
      <c r="E219" s="23">
        <f t="shared" si="31"/>
        <v>0</v>
      </c>
      <c r="F219" s="24">
        <f t="shared" si="32"/>
        <v>0</v>
      </c>
      <c r="G219" s="22">
        <f>SUM(G220+G239+G240+G243+G244+G245)</f>
        <v>0</v>
      </c>
      <c r="H219" s="25">
        <f t="shared" si="29"/>
        <v>0</v>
      </c>
      <c r="I219" s="24">
        <f t="shared" si="34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194</v>
      </c>
      <c r="C220" s="22">
        <f>SUM(C234:C238)+C221+C227</f>
        <v>0</v>
      </c>
      <c r="D220" s="22">
        <f>SUM(D234:D238)+D221+D227</f>
        <v>0</v>
      </c>
      <c r="E220" s="23">
        <f t="shared" si="31"/>
        <v>0</v>
      </c>
      <c r="F220" s="24">
        <f t="shared" si="32"/>
        <v>0</v>
      </c>
      <c r="G220" s="22">
        <f>SUM(G234:G238)+G221+G227</f>
        <v>0</v>
      </c>
      <c r="H220" s="25">
        <f t="shared" si="29"/>
        <v>0</v>
      </c>
      <c r="I220" s="24">
        <f t="shared" si="34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195</v>
      </c>
      <c r="C221" s="22">
        <f>SUM(C222:C226)</f>
        <v>0</v>
      </c>
      <c r="D221" s="22">
        <f>SUM(D222:D226)</f>
        <v>0</v>
      </c>
      <c r="E221" s="23">
        <f t="shared" si="31"/>
        <v>0</v>
      </c>
      <c r="F221" s="24">
        <f t="shared" si="32"/>
        <v>0</v>
      </c>
      <c r="G221" s="22">
        <f>SUM(G222:G226)</f>
        <v>0</v>
      </c>
      <c r="H221" s="25">
        <f t="shared" si="29"/>
        <v>0</v>
      </c>
      <c r="I221" s="24">
        <f t="shared" si="34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196</v>
      </c>
      <c r="C222" s="22"/>
      <c r="D222" s="22"/>
      <c r="E222" s="23">
        <f t="shared" si="31"/>
        <v>0</v>
      </c>
      <c r="F222" s="24">
        <f t="shared" si="32"/>
        <v>0</v>
      </c>
      <c r="G222" s="22"/>
      <c r="H222" s="25">
        <f t="shared" si="29"/>
        <v>0</v>
      </c>
      <c r="I222" s="24">
        <f t="shared" si="34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197</v>
      </c>
      <c r="C223" s="22"/>
      <c r="D223" s="22"/>
      <c r="E223" s="23">
        <f t="shared" si="31"/>
        <v>0</v>
      </c>
      <c r="F223" s="24">
        <f t="shared" si="32"/>
        <v>0</v>
      </c>
      <c r="G223" s="22"/>
      <c r="H223" s="25">
        <f t="shared" si="29"/>
        <v>0</v>
      </c>
      <c r="I223" s="24">
        <f t="shared" si="34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198</v>
      </c>
      <c r="C224" s="22"/>
      <c r="D224" s="22"/>
      <c r="E224" s="23">
        <f t="shared" si="31"/>
        <v>0</v>
      </c>
      <c r="F224" s="24">
        <f t="shared" si="32"/>
        <v>0</v>
      </c>
      <c r="G224" s="22"/>
      <c r="H224" s="25">
        <f t="shared" si="29"/>
        <v>0</v>
      </c>
      <c r="I224" s="24">
        <f t="shared" si="34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199</v>
      </c>
      <c r="C225" s="22"/>
      <c r="D225" s="22"/>
      <c r="E225" s="23">
        <f t="shared" si="31"/>
        <v>0</v>
      </c>
      <c r="F225" s="24">
        <f t="shared" si="32"/>
        <v>0</v>
      </c>
      <c r="G225" s="22"/>
      <c r="H225" s="25">
        <f t="shared" si="29"/>
        <v>0</v>
      </c>
      <c r="I225" s="24">
        <f t="shared" si="34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200</v>
      </c>
      <c r="C226" s="22"/>
      <c r="D226" s="22"/>
      <c r="E226" s="23">
        <f>SUM(C226:D226)</f>
        <v>0</v>
      </c>
      <c r="F226" s="24">
        <f t="shared" si="32"/>
        <v>0</v>
      </c>
      <c r="G226" s="22"/>
      <c r="H226" s="25">
        <f t="shared" si="29"/>
        <v>0</v>
      </c>
      <c r="I226" s="24">
        <f t="shared" si="34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201</v>
      </c>
      <c r="C227" s="22">
        <f>SUM(C231:C233)+C228</f>
        <v>0</v>
      </c>
      <c r="D227" s="22">
        <f>SUM(D231:D233)+D228</f>
        <v>0</v>
      </c>
      <c r="E227" s="23">
        <f t="shared" si="31"/>
        <v>0</v>
      </c>
      <c r="F227" s="24">
        <f t="shared" si="32"/>
        <v>0</v>
      </c>
      <c r="G227" s="22">
        <f>SUM(G231:G233)+G228</f>
        <v>0</v>
      </c>
      <c r="H227" s="25">
        <f t="shared" si="29"/>
        <v>0</v>
      </c>
      <c r="I227" s="24">
        <f t="shared" si="34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196</v>
      </c>
      <c r="C228" s="22"/>
      <c r="D228" s="22"/>
      <c r="E228" s="23">
        <f t="shared" si="31"/>
        <v>0</v>
      </c>
      <c r="F228" s="24">
        <f t="shared" si="32"/>
        <v>0</v>
      </c>
      <c r="G228" s="22"/>
      <c r="H228" s="25">
        <f t="shared" si="29"/>
        <v>0</v>
      </c>
      <c r="I228" s="24">
        <f t="shared" si="34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202</v>
      </c>
      <c r="C229" s="22">
        <f>SUM(C230)</f>
        <v>0</v>
      </c>
      <c r="D229" s="22">
        <f>SUM(D230)</f>
        <v>0</v>
      </c>
      <c r="E229" s="23">
        <f t="shared" si="31"/>
        <v>0</v>
      </c>
      <c r="F229" s="24">
        <f t="shared" si="32"/>
        <v>0</v>
      </c>
      <c r="G229" s="22">
        <f>SUM(G230)</f>
        <v>0</v>
      </c>
      <c r="H229" s="25">
        <f t="shared" ref="H229:H292" si="35">IF(OR(G229=0,E229=0),0,G229/E229)*100</f>
        <v>0</v>
      </c>
      <c r="I229" s="24">
        <f t="shared" si="34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203</v>
      </c>
      <c r="C230" s="22">
        <f>SUM(C231)</f>
        <v>0</v>
      </c>
      <c r="D230" s="22">
        <f>SUM(D231)</f>
        <v>0</v>
      </c>
      <c r="E230" s="23">
        <f t="shared" si="31"/>
        <v>0</v>
      </c>
      <c r="F230" s="24">
        <f t="shared" si="32"/>
        <v>0</v>
      </c>
      <c r="G230" s="22">
        <f>SUM(G231)</f>
        <v>0</v>
      </c>
      <c r="H230" s="25">
        <f t="shared" si="35"/>
        <v>0</v>
      </c>
      <c r="I230" s="24">
        <f t="shared" si="34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204</v>
      </c>
      <c r="C231" s="22"/>
      <c r="D231" s="22"/>
      <c r="E231" s="23">
        <f t="shared" ref="E231:E302" si="36">SUM(C231:D231)</f>
        <v>0</v>
      </c>
      <c r="F231" s="24">
        <f t="shared" ref="F231:F302" si="37">IF(OR(E231=0,E$7=0),0,E231/E$7)*100</f>
        <v>0</v>
      </c>
      <c r="G231" s="22"/>
      <c r="H231" s="25">
        <f t="shared" si="35"/>
        <v>0</v>
      </c>
      <c r="I231" s="24">
        <f t="shared" si="34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205</v>
      </c>
      <c r="C232" s="22"/>
      <c r="D232" s="22"/>
      <c r="E232" s="23">
        <f t="shared" si="36"/>
        <v>0</v>
      </c>
      <c r="F232" s="24">
        <f t="shared" si="37"/>
        <v>0</v>
      </c>
      <c r="G232" s="22"/>
      <c r="H232" s="25">
        <f t="shared" si="35"/>
        <v>0</v>
      </c>
      <c r="I232" s="24">
        <f t="shared" si="34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197</v>
      </c>
      <c r="C233" s="22"/>
      <c r="D233" s="22"/>
      <c r="E233" s="23">
        <f t="shared" si="36"/>
        <v>0</v>
      </c>
      <c r="F233" s="24">
        <f t="shared" si="37"/>
        <v>0</v>
      </c>
      <c r="G233" s="22"/>
      <c r="H233" s="25">
        <f t="shared" si="35"/>
        <v>0</v>
      </c>
      <c r="I233" s="24">
        <f t="shared" si="34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206</v>
      </c>
      <c r="C234" s="22"/>
      <c r="D234" s="22"/>
      <c r="E234" s="23">
        <f t="shared" si="36"/>
        <v>0</v>
      </c>
      <c r="F234" s="24">
        <f t="shared" si="37"/>
        <v>0</v>
      </c>
      <c r="G234" s="22"/>
      <c r="H234" s="25">
        <f t="shared" si="35"/>
        <v>0</v>
      </c>
      <c r="I234" s="24">
        <f t="shared" si="34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207</v>
      </c>
      <c r="C235" s="22"/>
      <c r="D235" s="22"/>
      <c r="E235" s="23">
        <f t="shared" si="36"/>
        <v>0</v>
      </c>
      <c r="F235" s="24">
        <f t="shared" si="37"/>
        <v>0</v>
      </c>
      <c r="G235" s="22"/>
      <c r="H235" s="25">
        <f t="shared" si="35"/>
        <v>0</v>
      </c>
      <c r="I235" s="24">
        <f t="shared" si="34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208</v>
      </c>
      <c r="C236" s="22"/>
      <c r="D236" s="22"/>
      <c r="E236" s="23">
        <f t="shared" si="36"/>
        <v>0</v>
      </c>
      <c r="F236" s="24">
        <f t="shared" si="37"/>
        <v>0</v>
      </c>
      <c r="G236" s="22"/>
      <c r="H236" s="25">
        <f t="shared" si="35"/>
        <v>0</v>
      </c>
      <c r="I236" s="24">
        <f t="shared" si="34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209</v>
      </c>
      <c r="C237" s="22"/>
      <c r="D237" s="22"/>
      <c r="E237" s="23">
        <f t="shared" si="36"/>
        <v>0</v>
      </c>
      <c r="F237" s="24">
        <f t="shared" si="37"/>
        <v>0</v>
      </c>
      <c r="G237" s="22"/>
      <c r="H237" s="25">
        <f t="shared" si="35"/>
        <v>0</v>
      </c>
      <c r="I237" s="24">
        <f t="shared" si="34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210</v>
      </c>
      <c r="C238" s="22"/>
      <c r="D238" s="22"/>
      <c r="E238" s="23">
        <f t="shared" si="36"/>
        <v>0</v>
      </c>
      <c r="F238" s="24">
        <f t="shared" si="37"/>
        <v>0</v>
      </c>
      <c r="G238" s="22"/>
      <c r="H238" s="25">
        <f t="shared" si="35"/>
        <v>0</v>
      </c>
      <c r="I238" s="24">
        <f t="shared" si="34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211</v>
      </c>
      <c r="C239" s="22"/>
      <c r="D239" s="22"/>
      <c r="E239" s="23">
        <f t="shared" si="36"/>
        <v>0</v>
      </c>
      <c r="F239" s="24">
        <f t="shared" si="37"/>
        <v>0</v>
      </c>
      <c r="G239" s="22"/>
      <c r="H239" s="25">
        <f t="shared" si="35"/>
        <v>0</v>
      </c>
      <c r="I239" s="24">
        <f t="shared" si="34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212</v>
      </c>
      <c r="C240" s="22">
        <f>SUM(C241:C242)</f>
        <v>0</v>
      </c>
      <c r="D240" s="22">
        <f>SUM(D241:D242)</f>
        <v>0</v>
      </c>
      <c r="E240" s="23">
        <f t="shared" si="36"/>
        <v>0</v>
      </c>
      <c r="F240" s="24">
        <f t="shared" si="37"/>
        <v>0</v>
      </c>
      <c r="G240" s="22">
        <f>SUM(G241:G242)</f>
        <v>0</v>
      </c>
      <c r="H240" s="25">
        <f t="shared" si="35"/>
        <v>0</v>
      </c>
      <c r="I240" s="24">
        <f t="shared" si="34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73</v>
      </c>
      <c r="C241" s="22"/>
      <c r="D241" s="22"/>
      <c r="E241" s="23">
        <f t="shared" si="36"/>
        <v>0</v>
      </c>
      <c r="F241" s="24">
        <f t="shared" si="37"/>
        <v>0</v>
      </c>
      <c r="G241" s="22"/>
      <c r="H241" s="25">
        <f t="shared" si="35"/>
        <v>0</v>
      </c>
      <c r="I241" s="24">
        <f t="shared" si="34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213</v>
      </c>
      <c r="C242" s="22"/>
      <c r="D242" s="22"/>
      <c r="E242" s="23">
        <f t="shared" si="36"/>
        <v>0</v>
      </c>
      <c r="F242" s="24">
        <f t="shared" si="37"/>
        <v>0</v>
      </c>
      <c r="G242" s="22"/>
      <c r="H242" s="25">
        <f t="shared" si="35"/>
        <v>0</v>
      </c>
      <c r="I242" s="24">
        <f t="shared" si="34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214</v>
      </c>
      <c r="C243" s="22"/>
      <c r="D243" s="22"/>
      <c r="E243" s="23">
        <f t="shared" si="36"/>
        <v>0</v>
      </c>
      <c r="F243" s="24">
        <f t="shared" si="37"/>
        <v>0</v>
      </c>
      <c r="G243" s="22"/>
      <c r="H243" s="25">
        <f t="shared" si="35"/>
        <v>0</v>
      </c>
      <c r="I243" s="24">
        <f t="shared" si="34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215</v>
      </c>
      <c r="C244" s="22"/>
      <c r="D244" s="22"/>
      <c r="E244" s="23">
        <f t="shared" si="36"/>
        <v>0</v>
      </c>
      <c r="F244" s="24">
        <f t="shared" si="37"/>
        <v>0</v>
      </c>
      <c r="G244" s="22"/>
      <c r="H244" s="25">
        <f t="shared" si="35"/>
        <v>0</v>
      </c>
      <c r="I244" s="24">
        <f t="shared" si="34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216</v>
      </c>
      <c r="C245" s="22">
        <f>SUM(C246:C247)</f>
        <v>0</v>
      </c>
      <c r="D245" s="22">
        <f>SUM(D246:D247)</f>
        <v>0</v>
      </c>
      <c r="E245" s="23">
        <f t="shared" si="36"/>
        <v>0</v>
      </c>
      <c r="F245" s="24">
        <f t="shared" si="37"/>
        <v>0</v>
      </c>
      <c r="G245" s="22">
        <f>SUM(G246:G247)</f>
        <v>0</v>
      </c>
      <c r="H245" s="25">
        <f t="shared" si="35"/>
        <v>0</v>
      </c>
      <c r="I245" s="24">
        <f t="shared" si="34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217</v>
      </c>
      <c r="C246" s="22"/>
      <c r="D246" s="22"/>
      <c r="E246" s="23">
        <f t="shared" si="36"/>
        <v>0</v>
      </c>
      <c r="F246" s="24">
        <f t="shared" si="37"/>
        <v>0</v>
      </c>
      <c r="G246" s="22"/>
      <c r="H246" s="25">
        <f t="shared" si="35"/>
        <v>0</v>
      </c>
      <c r="I246" s="24">
        <f t="shared" si="34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218</v>
      </c>
      <c r="C247" s="22"/>
      <c r="D247" s="22"/>
      <c r="E247" s="23">
        <f t="shared" si="36"/>
        <v>0</v>
      </c>
      <c r="F247" s="24">
        <f t="shared" si="37"/>
        <v>0</v>
      </c>
      <c r="G247" s="22"/>
      <c r="H247" s="25">
        <f t="shared" si="35"/>
        <v>0</v>
      </c>
      <c r="I247" s="24">
        <f t="shared" si="34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219</v>
      </c>
      <c r="C248" s="22">
        <f>SUM(C249:C250)</f>
        <v>0</v>
      </c>
      <c r="D248" s="22">
        <f>SUM(D249:D250)</f>
        <v>0</v>
      </c>
      <c r="E248" s="23">
        <f t="shared" si="36"/>
        <v>0</v>
      </c>
      <c r="F248" s="24">
        <f t="shared" si="37"/>
        <v>0</v>
      </c>
      <c r="G248" s="22">
        <f>SUM(G249:G250)</f>
        <v>0</v>
      </c>
      <c r="H248" s="25">
        <f t="shared" si="35"/>
        <v>0</v>
      </c>
      <c r="I248" s="24">
        <f t="shared" si="34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220</v>
      </c>
      <c r="C249" s="22"/>
      <c r="D249" s="22"/>
      <c r="E249" s="23">
        <f t="shared" si="36"/>
        <v>0</v>
      </c>
      <c r="F249" s="24">
        <f t="shared" si="37"/>
        <v>0</v>
      </c>
      <c r="G249" s="22"/>
      <c r="H249" s="25">
        <f t="shared" si="35"/>
        <v>0</v>
      </c>
      <c r="I249" s="24">
        <f t="shared" si="34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221</v>
      </c>
      <c r="C250" s="22">
        <f>SUM(C251:C253)</f>
        <v>0</v>
      </c>
      <c r="D250" s="22">
        <f>SUM(D251:D253)</f>
        <v>0</v>
      </c>
      <c r="E250" s="23">
        <f t="shared" si="36"/>
        <v>0</v>
      </c>
      <c r="F250" s="24">
        <f t="shared" si="37"/>
        <v>0</v>
      </c>
      <c r="G250" s="22">
        <f>SUM(G251:G253)</f>
        <v>0</v>
      </c>
      <c r="H250" s="25">
        <f t="shared" si="35"/>
        <v>0</v>
      </c>
      <c r="I250" s="24">
        <f t="shared" si="34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222</v>
      </c>
      <c r="C251" s="22"/>
      <c r="D251" s="22"/>
      <c r="E251" s="23">
        <f t="shared" si="36"/>
        <v>0</v>
      </c>
      <c r="F251" s="24">
        <f t="shared" si="37"/>
        <v>0</v>
      </c>
      <c r="G251" s="22"/>
      <c r="H251" s="25">
        <f t="shared" si="35"/>
        <v>0</v>
      </c>
      <c r="I251" s="24">
        <f t="shared" si="34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223</v>
      </c>
      <c r="C252" s="22"/>
      <c r="D252" s="22"/>
      <c r="E252" s="23">
        <f t="shared" si="36"/>
        <v>0</v>
      </c>
      <c r="F252" s="24">
        <f t="shared" si="37"/>
        <v>0</v>
      </c>
      <c r="G252" s="22"/>
      <c r="H252" s="25">
        <f t="shared" si="35"/>
        <v>0</v>
      </c>
      <c r="I252" s="24">
        <f t="shared" si="34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224</v>
      </c>
      <c r="C253" s="22"/>
      <c r="D253" s="22"/>
      <c r="E253" s="23">
        <f t="shared" si="36"/>
        <v>0</v>
      </c>
      <c r="F253" s="24">
        <f t="shared" si="37"/>
        <v>0</v>
      </c>
      <c r="G253" s="22"/>
      <c r="H253" s="25">
        <f t="shared" si="35"/>
        <v>0</v>
      </c>
      <c r="I253" s="24">
        <f t="shared" si="34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225</v>
      </c>
      <c r="C254" s="22">
        <f>SUM(C255:C261)</f>
        <v>0</v>
      </c>
      <c r="D254" s="22">
        <f>SUM(D255:D261)</f>
        <v>0</v>
      </c>
      <c r="E254" s="23">
        <f t="shared" si="36"/>
        <v>0</v>
      </c>
      <c r="F254" s="24">
        <f t="shared" si="37"/>
        <v>0</v>
      </c>
      <c r="G254" s="22">
        <f>SUM(G255:G261)</f>
        <v>0</v>
      </c>
      <c r="H254" s="25">
        <f t="shared" si="35"/>
        <v>0</v>
      </c>
      <c r="I254" s="24">
        <f t="shared" si="34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226</v>
      </c>
      <c r="C255" s="22"/>
      <c r="D255" s="22"/>
      <c r="E255" s="23">
        <f t="shared" si="36"/>
        <v>0</v>
      </c>
      <c r="F255" s="24">
        <f t="shared" si="37"/>
        <v>0</v>
      </c>
      <c r="G255" s="22"/>
      <c r="H255" s="25">
        <f t="shared" si="35"/>
        <v>0</v>
      </c>
      <c r="I255" s="24">
        <f t="shared" si="34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6" t="s">
        <v>227</v>
      </c>
      <c r="C256" s="22"/>
      <c r="D256" s="22"/>
      <c r="E256" s="23">
        <f t="shared" si="36"/>
        <v>0</v>
      </c>
      <c r="F256" s="24">
        <f t="shared" si="37"/>
        <v>0</v>
      </c>
      <c r="G256" s="22"/>
      <c r="H256" s="25">
        <f t="shared" si="35"/>
        <v>0</v>
      </c>
      <c r="I256" s="24">
        <f t="shared" si="34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7" t="s">
        <v>228</v>
      </c>
      <c r="C257" s="22"/>
      <c r="D257" s="22"/>
      <c r="E257" s="23">
        <f t="shared" si="36"/>
        <v>0</v>
      </c>
      <c r="F257" s="24">
        <f t="shared" si="37"/>
        <v>0</v>
      </c>
      <c r="G257" s="22"/>
      <c r="H257" s="25">
        <f t="shared" si="35"/>
        <v>0</v>
      </c>
      <c r="I257" s="24">
        <f t="shared" si="34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7" t="s">
        <v>229</v>
      </c>
      <c r="C258" s="22"/>
      <c r="D258" s="22"/>
      <c r="E258" s="23">
        <f t="shared" si="36"/>
        <v>0</v>
      </c>
      <c r="F258" s="24">
        <f t="shared" si="37"/>
        <v>0</v>
      </c>
      <c r="G258" s="22"/>
      <c r="H258" s="25">
        <f t="shared" si="35"/>
        <v>0</v>
      </c>
      <c r="I258" s="24">
        <f t="shared" si="34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7" t="s">
        <v>230</v>
      </c>
      <c r="C259" s="22"/>
      <c r="D259" s="22"/>
      <c r="E259" s="23">
        <f t="shared" si="36"/>
        <v>0</v>
      </c>
      <c r="F259" s="24">
        <f t="shared" si="37"/>
        <v>0</v>
      </c>
      <c r="G259" s="22"/>
      <c r="H259" s="25">
        <f t="shared" si="35"/>
        <v>0</v>
      </c>
      <c r="I259" s="24">
        <f t="shared" si="34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7" t="s">
        <v>231</v>
      </c>
      <c r="C260" s="22"/>
      <c r="D260" s="22"/>
      <c r="E260" s="23">
        <f t="shared" si="36"/>
        <v>0</v>
      </c>
      <c r="F260" s="24">
        <f t="shared" si="37"/>
        <v>0</v>
      </c>
      <c r="G260" s="22"/>
      <c r="H260" s="25">
        <f t="shared" si="35"/>
        <v>0</v>
      </c>
      <c r="I260" s="24">
        <f t="shared" si="34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6" t="s">
        <v>232</v>
      </c>
      <c r="C261" s="22"/>
      <c r="D261" s="22"/>
      <c r="E261" s="23">
        <f t="shared" si="36"/>
        <v>0</v>
      </c>
      <c r="F261" s="24">
        <f t="shared" si="37"/>
        <v>0</v>
      </c>
      <c r="G261" s="22"/>
      <c r="H261" s="25">
        <f t="shared" si="35"/>
        <v>0</v>
      </c>
      <c r="I261" s="24">
        <f t="shared" si="34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183</v>
      </c>
      <c r="C262" s="22">
        <f>SUM(C280:C296)+C263+C269+C277+C278</f>
        <v>0</v>
      </c>
      <c r="D262" s="22">
        <f>SUM(D280:D296)+D263+D269+D277+D278</f>
        <v>0</v>
      </c>
      <c r="E262" s="23">
        <f t="shared" si="36"/>
        <v>0</v>
      </c>
      <c r="F262" s="24">
        <f t="shared" si="37"/>
        <v>0</v>
      </c>
      <c r="G262" s="22">
        <f>SUM(G280:G296)+G263+G269+G277+G278</f>
        <v>0</v>
      </c>
      <c r="H262" s="25">
        <f t="shared" si="35"/>
        <v>0</v>
      </c>
      <c r="I262" s="24">
        <f t="shared" si="34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233</v>
      </c>
      <c r="C263" s="22">
        <f>SUM(C264:C268)-C265</f>
        <v>0</v>
      </c>
      <c r="D263" s="22">
        <f>SUM(D264:D268)-D265</f>
        <v>0</v>
      </c>
      <c r="E263" s="23">
        <f t="shared" si="36"/>
        <v>0</v>
      </c>
      <c r="F263" s="24">
        <f t="shared" si="37"/>
        <v>0</v>
      </c>
      <c r="G263" s="22">
        <f>SUM(G264:G268)-G265</f>
        <v>0</v>
      </c>
      <c r="H263" s="25">
        <f t="shared" si="35"/>
        <v>0</v>
      </c>
      <c r="I263" s="24">
        <f t="shared" si="34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234</v>
      </c>
      <c r="C264" s="22"/>
      <c r="D264" s="22"/>
      <c r="E264" s="23">
        <f t="shared" si="36"/>
        <v>0</v>
      </c>
      <c r="F264" s="24">
        <f t="shared" si="37"/>
        <v>0</v>
      </c>
      <c r="G264" s="22"/>
      <c r="H264" s="25">
        <f t="shared" si="35"/>
        <v>0</v>
      </c>
      <c r="I264" s="24">
        <f t="shared" si="34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235</v>
      </c>
      <c r="C265" s="22">
        <f>SUM(C266:C267)</f>
        <v>0</v>
      </c>
      <c r="D265" s="22">
        <f>SUM(D266:D267)</f>
        <v>0</v>
      </c>
      <c r="E265" s="23">
        <f t="shared" si="36"/>
        <v>0</v>
      </c>
      <c r="F265" s="24">
        <f t="shared" si="37"/>
        <v>0</v>
      </c>
      <c r="G265" s="22">
        <f>SUM(G266:G267)</f>
        <v>0</v>
      </c>
      <c r="H265" s="25">
        <f t="shared" si="35"/>
        <v>0</v>
      </c>
      <c r="I265" s="24">
        <f t="shared" si="34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236</v>
      </c>
      <c r="C266" s="22"/>
      <c r="D266" s="22"/>
      <c r="E266" s="23">
        <f t="shared" si="36"/>
        <v>0</v>
      </c>
      <c r="F266" s="24">
        <f t="shared" si="37"/>
        <v>0</v>
      </c>
      <c r="G266" s="22"/>
      <c r="H266" s="25">
        <f t="shared" si="35"/>
        <v>0</v>
      </c>
      <c r="I266" s="24">
        <f t="shared" si="34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237</v>
      </c>
      <c r="C267" s="22"/>
      <c r="D267" s="22"/>
      <c r="E267" s="23">
        <f t="shared" si="36"/>
        <v>0</v>
      </c>
      <c r="F267" s="24">
        <f t="shared" si="37"/>
        <v>0</v>
      </c>
      <c r="G267" s="22"/>
      <c r="H267" s="25">
        <f t="shared" si="35"/>
        <v>0</v>
      </c>
      <c r="I267" s="24">
        <f t="shared" si="34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238</v>
      </c>
      <c r="C268" s="22"/>
      <c r="D268" s="22"/>
      <c r="E268" s="23">
        <f t="shared" si="36"/>
        <v>0</v>
      </c>
      <c r="F268" s="24">
        <f t="shared" si="37"/>
        <v>0</v>
      </c>
      <c r="G268" s="22"/>
      <c r="H268" s="25">
        <f t="shared" si="35"/>
        <v>0</v>
      </c>
      <c r="I268" s="24">
        <f t="shared" si="34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239</v>
      </c>
      <c r="C269" s="22">
        <f>SUM(C273:C276)+C270</f>
        <v>0</v>
      </c>
      <c r="D269" s="22">
        <f>SUM(D273:D276)+D270</f>
        <v>0</v>
      </c>
      <c r="E269" s="23">
        <f t="shared" si="36"/>
        <v>0</v>
      </c>
      <c r="F269" s="24">
        <f t="shared" si="37"/>
        <v>0</v>
      </c>
      <c r="G269" s="22">
        <f>SUM(G273:G276)+G270</f>
        <v>0</v>
      </c>
      <c r="H269" s="25">
        <f t="shared" si="35"/>
        <v>0</v>
      </c>
      <c r="I269" s="24">
        <f t="shared" si="34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240</v>
      </c>
      <c r="C270" s="22"/>
      <c r="D270" s="22"/>
      <c r="E270" s="23">
        <f t="shared" si="36"/>
        <v>0</v>
      </c>
      <c r="F270" s="24">
        <f t="shared" si="37"/>
        <v>0</v>
      </c>
      <c r="G270" s="22"/>
      <c r="H270" s="25">
        <f t="shared" si="35"/>
        <v>0</v>
      </c>
      <c r="I270" s="24">
        <f t="shared" si="34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241</v>
      </c>
      <c r="C271" s="22">
        <f>SUM(C272)</f>
        <v>0</v>
      </c>
      <c r="D271" s="22">
        <f>SUM(D272)</f>
        <v>0</v>
      </c>
      <c r="E271" s="23">
        <f t="shared" si="36"/>
        <v>0</v>
      </c>
      <c r="F271" s="24">
        <f t="shared" si="37"/>
        <v>0</v>
      </c>
      <c r="G271" s="22">
        <f>SUM(G272)</f>
        <v>0</v>
      </c>
      <c r="H271" s="25">
        <f t="shared" si="35"/>
        <v>0</v>
      </c>
      <c r="I271" s="24">
        <f t="shared" si="34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203</v>
      </c>
      <c r="C272" s="22">
        <f>SUM(C273)</f>
        <v>0</v>
      </c>
      <c r="D272" s="22">
        <f>SUM(D273)</f>
        <v>0</v>
      </c>
      <c r="E272" s="23">
        <f t="shared" si="36"/>
        <v>0</v>
      </c>
      <c r="F272" s="24">
        <f t="shared" si="37"/>
        <v>0</v>
      </c>
      <c r="G272" s="22">
        <f>SUM(G273)</f>
        <v>0</v>
      </c>
      <c r="H272" s="25">
        <f t="shared" si="35"/>
        <v>0</v>
      </c>
      <c r="I272" s="24">
        <f t="shared" si="34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204</v>
      </c>
      <c r="C273" s="22"/>
      <c r="D273" s="22"/>
      <c r="E273" s="23">
        <f t="shared" si="36"/>
        <v>0</v>
      </c>
      <c r="F273" s="24">
        <f t="shared" si="37"/>
        <v>0</v>
      </c>
      <c r="G273" s="22"/>
      <c r="H273" s="25">
        <f t="shared" si="35"/>
        <v>0</v>
      </c>
      <c r="I273" s="24">
        <f t="shared" si="34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242</v>
      </c>
      <c r="C274" s="22"/>
      <c r="D274" s="22"/>
      <c r="E274" s="23">
        <f t="shared" si="36"/>
        <v>0</v>
      </c>
      <c r="F274" s="24">
        <f t="shared" si="37"/>
        <v>0</v>
      </c>
      <c r="G274" s="22"/>
      <c r="H274" s="25">
        <f t="shared" si="35"/>
        <v>0</v>
      </c>
      <c r="I274" s="24">
        <f t="shared" si="34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243</v>
      </c>
      <c r="C275" s="22"/>
      <c r="D275" s="22"/>
      <c r="E275" s="23">
        <f t="shared" si="36"/>
        <v>0</v>
      </c>
      <c r="F275" s="24">
        <f t="shared" si="37"/>
        <v>0</v>
      </c>
      <c r="G275" s="22"/>
      <c r="H275" s="25">
        <f t="shared" si="35"/>
        <v>0</v>
      </c>
      <c r="I275" s="24">
        <f t="shared" si="34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244</v>
      </c>
      <c r="C276" s="22"/>
      <c r="D276" s="22"/>
      <c r="E276" s="23">
        <f t="shared" si="36"/>
        <v>0</v>
      </c>
      <c r="F276" s="24">
        <f t="shared" si="37"/>
        <v>0</v>
      </c>
      <c r="G276" s="22"/>
      <c r="H276" s="25">
        <f t="shared" si="35"/>
        <v>0</v>
      </c>
      <c r="I276" s="24">
        <f t="shared" si="34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245</v>
      </c>
      <c r="C277" s="22"/>
      <c r="D277" s="22"/>
      <c r="E277" s="23">
        <f t="shared" si="36"/>
        <v>0</v>
      </c>
      <c r="F277" s="24">
        <f t="shared" si="37"/>
        <v>0</v>
      </c>
      <c r="G277" s="22"/>
      <c r="H277" s="25">
        <f t="shared" si="35"/>
        <v>0</v>
      </c>
      <c r="I277" s="24">
        <f t="shared" si="34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246</v>
      </c>
      <c r="C278" s="22"/>
      <c r="D278" s="22"/>
      <c r="E278" s="23">
        <f t="shared" si="36"/>
        <v>0</v>
      </c>
      <c r="F278" s="24">
        <f t="shared" si="37"/>
        <v>0</v>
      </c>
      <c r="G278" s="22"/>
      <c r="H278" s="25">
        <f t="shared" si="35"/>
        <v>0</v>
      </c>
      <c r="I278" s="24">
        <f t="shared" si="34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247</v>
      </c>
      <c r="C279" s="22">
        <f>SUM(C280)</f>
        <v>0</v>
      </c>
      <c r="D279" s="22">
        <f>SUM(D280)</f>
        <v>0</v>
      </c>
      <c r="E279" s="23">
        <f t="shared" si="36"/>
        <v>0</v>
      </c>
      <c r="F279" s="24">
        <f t="shared" si="37"/>
        <v>0</v>
      </c>
      <c r="G279" s="22">
        <f>SUM(G280)</f>
        <v>0</v>
      </c>
      <c r="H279" s="25">
        <f t="shared" si="35"/>
        <v>0</v>
      </c>
      <c r="I279" s="24">
        <f t="shared" ref="I279:I329" si="38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248</v>
      </c>
      <c r="C280" s="22"/>
      <c r="D280" s="22"/>
      <c r="E280" s="23">
        <f t="shared" si="36"/>
        <v>0</v>
      </c>
      <c r="F280" s="24">
        <f t="shared" si="37"/>
        <v>0</v>
      </c>
      <c r="G280" s="22"/>
      <c r="H280" s="25">
        <f t="shared" si="35"/>
        <v>0</v>
      </c>
      <c r="I280" s="24">
        <f t="shared" si="38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249</v>
      </c>
      <c r="C281" s="22"/>
      <c r="D281" s="22"/>
      <c r="E281" s="23">
        <f t="shared" si="36"/>
        <v>0</v>
      </c>
      <c r="F281" s="24">
        <f t="shared" si="37"/>
        <v>0</v>
      </c>
      <c r="G281" s="22"/>
      <c r="H281" s="25">
        <f t="shared" si="35"/>
        <v>0</v>
      </c>
      <c r="I281" s="24">
        <f t="shared" si="38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250</v>
      </c>
      <c r="C282" s="22"/>
      <c r="D282" s="22"/>
      <c r="E282" s="23">
        <f t="shared" si="36"/>
        <v>0</v>
      </c>
      <c r="F282" s="24">
        <f t="shared" si="37"/>
        <v>0</v>
      </c>
      <c r="G282" s="22"/>
      <c r="H282" s="25">
        <f t="shared" si="35"/>
        <v>0</v>
      </c>
      <c r="I282" s="24">
        <f t="shared" si="38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251</v>
      </c>
      <c r="C283" s="22"/>
      <c r="D283" s="22"/>
      <c r="E283" s="23">
        <f t="shared" si="36"/>
        <v>0</v>
      </c>
      <c r="F283" s="24">
        <f t="shared" si="37"/>
        <v>0</v>
      </c>
      <c r="G283" s="22"/>
      <c r="H283" s="25">
        <f t="shared" si="35"/>
        <v>0</v>
      </c>
      <c r="I283" s="24">
        <f t="shared" si="38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22"/>
      <c r="D284" s="22"/>
      <c r="E284" s="23">
        <f t="shared" si="36"/>
        <v>0</v>
      </c>
      <c r="F284" s="24">
        <f t="shared" si="37"/>
        <v>0</v>
      </c>
      <c r="G284" s="22"/>
      <c r="H284" s="25">
        <f t="shared" si="35"/>
        <v>0</v>
      </c>
      <c r="I284" s="24">
        <f t="shared" si="38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252</v>
      </c>
      <c r="C285" s="22"/>
      <c r="D285" s="22"/>
      <c r="E285" s="23">
        <f t="shared" ref="E285" si="39">SUM(C285:D285)</f>
        <v>0</v>
      </c>
      <c r="F285" s="24">
        <f t="shared" si="37"/>
        <v>0</v>
      </c>
      <c r="G285" s="22"/>
      <c r="H285" s="25">
        <f t="shared" si="35"/>
        <v>0</v>
      </c>
      <c r="I285" s="24">
        <f t="shared" si="38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253</v>
      </c>
      <c r="C286" s="22"/>
      <c r="D286" s="22"/>
      <c r="E286" s="23">
        <f t="shared" si="36"/>
        <v>0</v>
      </c>
      <c r="F286" s="24">
        <f t="shared" si="37"/>
        <v>0</v>
      </c>
      <c r="G286" s="22"/>
      <c r="H286" s="25">
        <f t="shared" si="35"/>
        <v>0</v>
      </c>
      <c r="I286" s="24">
        <f t="shared" si="38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254</v>
      </c>
      <c r="C287" s="22"/>
      <c r="D287" s="22"/>
      <c r="E287" s="23">
        <f t="shared" si="36"/>
        <v>0</v>
      </c>
      <c r="F287" s="24">
        <f t="shared" si="37"/>
        <v>0</v>
      </c>
      <c r="G287" s="22"/>
      <c r="H287" s="25">
        <f t="shared" si="35"/>
        <v>0</v>
      </c>
      <c r="I287" s="24">
        <f t="shared" si="38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255</v>
      </c>
      <c r="C288" s="22"/>
      <c r="D288" s="22"/>
      <c r="E288" s="23">
        <f t="shared" si="36"/>
        <v>0</v>
      </c>
      <c r="F288" s="24">
        <f t="shared" si="37"/>
        <v>0</v>
      </c>
      <c r="G288" s="22"/>
      <c r="H288" s="25">
        <f t="shared" si="35"/>
        <v>0</v>
      </c>
      <c r="I288" s="24">
        <f t="shared" si="38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256</v>
      </c>
      <c r="C289" s="22"/>
      <c r="D289" s="22"/>
      <c r="E289" s="23">
        <f t="shared" si="36"/>
        <v>0</v>
      </c>
      <c r="F289" s="24">
        <f t="shared" si="37"/>
        <v>0</v>
      </c>
      <c r="G289" s="22"/>
      <c r="H289" s="25">
        <f t="shared" si="35"/>
        <v>0</v>
      </c>
      <c r="I289" s="24">
        <f t="shared" si="38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257</v>
      </c>
      <c r="C290" s="22"/>
      <c r="D290" s="22"/>
      <c r="E290" s="23">
        <f t="shared" si="36"/>
        <v>0</v>
      </c>
      <c r="F290" s="24">
        <f t="shared" si="37"/>
        <v>0</v>
      </c>
      <c r="G290" s="22"/>
      <c r="H290" s="25">
        <f t="shared" si="35"/>
        <v>0</v>
      </c>
      <c r="I290" s="24">
        <f t="shared" si="38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258</v>
      </c>
      <c r="C291" s="22"/>
      <c r="D291" s="22"/>
      <c r="E291" s="23">
        <f t="shared" si="36"/>
        <v>0</v>
      </c>
      <c r="F291" s="24">
        <f t="shared" si="37"/>
        <v>0</v>
      </c>
      <c r="G291" s="22"/>
      <c r="H291" s="25">
        <f t="shared" si="35"/>
        <v>0</v>
      </c>
      <c r="I291" s="24">
        <f t="shared" si="38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259</v>
      </c>
      <c r="C292" s="22"/>
      <c r="D292" s="22"/>
      <c r="E292" s="23">
        <f t="shared" si="36"/>
        <v>0</v>
      </c>
      <c r="F292" s="24">
        <f t="shared" si="37"/>
        <v>0</v>
      </c>
      <c r="G292" s="22"/>
      <c r="H292" s="25">
        <f t="shared" si="35"/>
        <v>0</v>
      </c>
      <c r="I292" s="24">
        <f t="shared" si="38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260</v>
      </c>
      <c r="C293" s="22"/>
      <c r="D293" s="22"/>
      <c r="E293" s="23">
        <f t="shared" si="36"/>
        <v>0</v>
      </c>
      <c r="F293" s="24">
        <f t="shared" si="37"/>
        <v>0</v>
      </c>
      <c r="G293" s="22"/>
      <c r="H293" s="25">
        <f t="shared" ref="H293:H329" si="40">IF(OR(G293=0,E293=0),0,G293/E293)*100</f>
        <v>0</v>
      </c>
      <c r="I293" s="24">
        <f t="shared" si="38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261</v>
      </c>
      <c r="C294" s="22"/>
      <c r="D294" s="22"/>
      <c r="E294" s="23">
        <f t="shared" si="36"/>
        <v>0</v>
      </c>
      <c r="F294" s="24">
        <f t="shared" si="37"/>
        <v>0</v>
      </c>
      <c r="G294" s="22"/>
      <c r="H294" s="25">
        <f t="shared" si="40"/>
        <v>0</v>
      </c>
      <c r="I294" s="24">
        <f t="shared" si="38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262</v>
      </c>
      <c r="C295" s="22"/>
      <c r="D295" s="22"/>
      <c r="E295" s="23">
        <f t="shared" si="36"/>
        <v>0</v>
      </c>
      <c r="F295" s="24">
        <f t="shared" si="37"/>
        <v>0</v>
      </c>
      <c r="G295" s="22"/>
      <c r="H295" s="25">
        <f t="shared" si="40"/>
        <v>0</v>
      </c>
      <c r="I295" s="24">
        <f t="shared" si="38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1295</v>
      </c>
      <c r="C296" s="22"/>
      <c r="D296" s="22"/>
      <c r="E296" s="23">
        <f t="shared" ref="E296" si="41">SUM(C296:D296)</f>
        <v>0</v>
      </c>
      <c r="F296" s="24">
        <f t="shared" ref="F296" si="42">IF(OR(E296=0,E$7=0),0,E296/E$7)*100</f>
        <v>0</v>
      </c>
      <c r="G296" s="22"/>
      <c r="H296" s="25">
        <f t="shared" ref="H296" si="43">IF(OR(G296=0,E296=0),0,G296/E296)*100</f>
        <v>0</v>
      </c>
      <c r="I296" s="24">
        <f t="shared" ref="I296" si="44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263</v>
      </c>
      <c r="C297" s="22">
        <f>SUM(C298:C299)</f>
        <v>0</v>
      </c>
      <c r="D297" s="22">
        <f>SUM(D298:D299)</f>
        <v>0</v>
      </c>
      <c r="E297" s="23">
        <f t="shared" si="36"/>
        <v>0</v>
      </c>
      <c r="F297" s="24">
        <f t="shared" si="37"/>
        <v>0</v>
      </c>
      <c r="G297" s="22">
        <f>SUM(G298:G299)</f>
        <v>0</v>
      </c>
      <c r="H297" s="25">
        <f t="shared" si="40"/>
        <v>0</v>
      </c>
      <c r="I297" s="24">
        <f t="shared" si="38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264</v>
      </c>
      <c r="C298" s="22"/>
      <c r="D298" s="22"/>
      <c r="E298" s="23">
        <f t="shared" si="36"/>
        <v>0</v>
      </c>
      <c r="F298" s="24">
        <f t="shared" si="37"/>
        <v>0</v>
      </c>
      <c r="G298" s="22"/>
      <c r="H298" s="25">
        <f t="shared" si="40"/>
        <v>0</v>
      </c>
      <c r="I298" s="24">
        <f t="shared" si="38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265</v>
      </c>
      <c r="C299" s="22"/>
      <c r="D299" s="22"/>
      <c r="E299" s="23">
        <f t="shared" si="36"/>
        <v>0</v>
      </c>
      <c r="F299" s="24">
        <f t="shared" si="37"/>
        <v>0</v>
      </c>
      <c r="G299" s="22"/>
      <c r="H299" s="25">
        <f t="shared" si="40"/>
        <v>0</v>
      </c>
      <c r="I299" s="24">
        <f t="shared" si="38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266</v>
      </c>
      <c r="C300" s="17">
        <f>SUM(C330:C335)+C317+C312+C301</f>
        <v>183320000000</v>
      </c>
      <c r="D300" s="17">
        <f>SUM(D330:D335)+D317+D312+D301</f>
        <v>0</v>
      </c>
      <c r="E300" s="18">
        <f t="shared" si="36"/>
        <v>183320000000</v>
      </c>
      <c r="F300" s="19">
        <f t="shared" si="37"/>
        <v>89.19268743662748</v>
      </c>
      <c r="G300" s="17">
        <f>SUM(G330:G335)+G317+G312+G301</f>
        <v>16510738553</v>
      </c>
      <c r="H300" s="25">
        <f t="shared" si="40"/>
        <v>9.0065124116299362</v>
      </c>
      <c r="I300" s="24">
        <f t="shared" si="38"/>
        <v>166809261447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267</v>
      </c>
      <c r="C301" s="22">
        <f>SUM(C302:C311)-C307</f>
        <v>0</v>
      </c>
      <c r="D301" s="22">
        <f>SUM(D302:D311)-D307</f>
        <v>0</v>
      </c>
      <c r="E301" s="23">
        <f t="shared" si="36"/>
        <v>0</v>
      </c>
      <c r="F301" s="24">
        <f t="shared" si="37"/>
        <v>0</v>
      </c>
      <c r="G301" s="22">
        <f>SUM(G302:G311)-G307</f>
        <v>0</v>
      </c>
      <c r="H301" s="25">
        <f t="shared" si="40"/>
        <v>0</v>
      </c>
      <c r="I301" s="24">
        <f t="shared" si="38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268</v>
      </c>
      <c r="C302" s="22"/>
      <c r="D302" s="22"/>
      <c r="E302" s="23">
        <f t="shared" si="36"/>
        <v>0</v>
      </c>
      <c r="F302" s="24">
        <f t="shared" si="37"/>
        <v>0</v>
      </c>
      <c r="G302" s="22"/>
      <c r="H302" s="25">
        <f t="shared" si="40"/>
        <v>0</v>
      </c>
      <c r="I302" s="24">
        <f t="shared" si="38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269</v>
      </c>
      <c r="C303" s="22"/>
      <c r="D303" s="22"/>
      <c r="E303" s="23">
        <f t="shared" ref="E303:E341" si="45">SUM(C303:D303)</f>
        <v>0</v>
      </c>
      <c r="F303" s="24">
        <f t="shared" ref="F303:F341" si="46">IF(OR(E303=0,E$7=0),0,E303/E$7)*100</f>
        <v>0</v>
      </c>
      <c r="G303" s="22"/>
      <c r="H303" s="25">
        <f t="shared" si="40"/>
        <v>0</v>
      </c>
      <c r="I303" s="24">
        <f t="shared" si="38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270</v>
      </c>
      <c r="C304" s="22"/>
      <c r="D304" s="22"/>
      <c r="E304" s="23">
        <f t="shared" si="45"/>
        <v>0</v>
      </c>
      <c r="F304" s="24">
        <f t="shared" si="46"/>
        <v>0</v>
      </c>
      <c r="G304" s="22"/>
      <c r="H304" s="25">
        <f t="shared" si="40"/>
        <v>0</v>
      </c>
      <c r="I304" s="24">
        <f t="shared" si="38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271</v>
      </c>
      <c r="C305" s="22"/>
      <c r="D305" s="22"/>
      <c r="E305" s="23">
        <f t="shared" si="45"/>
        <v>0</v>
      </c>
      <c r="F305" s="24">
        <f t="shared" si="46"/>
        <v>0</v>
      </c>
      <c r="G305" s="22"/>
      <c r="H305" s="25">
        <f t="shared" si="40"/>
        <v>0</v>
      </c>
      <c r="I305" s="24">
        <f t="shared" si="38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272</v>
      </c>
      <c r="C306" s="22"/>
      <c r="D306" s="22"/>
      <c r="E306" s="23">
        <f t="shared" si="45"/>
        <v>0</v>
      </c>
      <c r="F306" s="24">
        <f t="shared" si="46"/>
        <v>0</v>
      </c>
      <c r="G306" s="22"/>
      <c r="H306" s="25">
        <f t="shared" si="40"/>
        <v>0</v>
      </c>
      <c r="I306" s="24">
        <f t="shared" si="38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273</v>
      </c>
      <c r="C307" s="22">
        <f>SUM(C308:C309)</f>
        <v>0</v>
      </c>
      <c r="D307" s="22">
        <f>SUM(D308:D309)</f>
        <v>0</v>
      </c>
      <c r="E307" s="23">
        <f t="shared" si="45"/>
        <v>0</v>
      </c>
      <c r="F307" s="24">
        <f t="shared" si="46"/>
        <v>0</v>
      </c>
      <c r="G307" s="22">
        <f>SUM(G308:G309)</f>
        <v>0</v>
      </c>
      <c r="H307" s="25">
        <f t="shared" si="40"/>
        <v>0</v>
      </c>
      <c r="I307" s="24">
        <f t="shared" si="38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274</v>
      </c>
      <c r="C308" s="22"/>
      <c r="D308" s="22"/>
      <c r="E308" s="23">
        <f t="shared" si="45"/>
        <v>0</v>
      </c>
      <c r="F308" s="24">
        <f t="shared" si="46"/>
        <v>0</v>
      </c>
      <c r="G308" s="22"/>
      <c r="H308" s="25">
        <f t="shared" si="40"/>
        <v>0</v>
      </c>
      <c r="I308" s="24">
        <f t="shared" si="38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275</v>
      </c>
      <c r="C309" s="22"/>
      <c r="D309" s="22"/>
      <c r="E309" s="23">
        <f t="shared" si="45"/>
        <v>0</v>
      </c>
      <c r="F309" s="24">
        <f t="shared" si="46"/>
        <v>0</v>
      </c>
      <c r="G309" s="22"/>
      <c r="H309" s="25">
        <f t="shared" si="40"/>
        <v>0</v>
      </c>
      <c r="I309" s="24">
        <f t="shared" si="38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276</v>
      </c>
      <c r="C310" s="22"/>
      <c r="D310" s="22"/>
      <c r="E310" s="23">
        <f t="shared" si="45"/>
        <v>0</v>
      </c>
      <c r="F310" s="24">
        <f t="shared" si="46"/>
        <v>0</v>
      </c>
      <c r="G310" s="22"/>
      <c r="H310" s="25">
        <f t="shared" si="40"/>
        <v>0</v>
      </c>
      <c r="I310" s="24">
        <f t="shared" si="38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277</v>
      </c>
      <c r="C311" s="22"/>
      <c r="D311" s="22"/>
      <c r="E311" s="23">
        <f t="shared" si="45"/>
        <v>0</v>
      </c>
      <c r="F311" s="24">
        <f t="shared" si="46"/>
        <v>0</v>
      </c>
      <c r="G311" s="22"/>
      <c r="H311" s="25">
        <f t="shared" si="40"/>
        <v>0</v>
      </c>
      <c r="I311" s="24">
        <f t="shared" si="38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278</v>
      </c>
      <c r="C312" s="22">
        <f>SUM(C313:C316)</f>
        <v>0</v>
      </c>
      <c r="D312" s="22">
        <f>SUM(D313:D316)</f>
        <v>0</v>
      </c>
      <c r="E312" s="23">
        <f t="shared" si="45"/>
        <v>0</v>
      </c>
      <c r="F312" s="24">
        <f t="shared" si="46"/>
        <v>0</v>
      </c>
      <c r="G312" s="22">
        <f>SUM(G313:G316)</f>
        <v>0</v>
      </c>
      <c r="H312" s="25">
        <f t="shared" si="40"/>
        <v>0</v>
      </c>
      <c r="I312" s="24">
        <f t="shared" si="38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279</v>
      </c>
      <c r="C313" s="22"/>
      <c r="D313" s="22"/>
      <c r="E313" s="23">
        <f t="shared" si="45"/>
        <v>0</v>
      </c>
      <c r="F313" s="24">
        <f t="shared" si="46"/>
        <v>0</v>
      </c>
      <c r="G313" s="22"/>
      <c r="H313" s="25">
        <f t="shared" si="40"/>
        <v>0</v>
      </c>
      <c r="I313" s="24">
        <f t="shared" si="38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280</v>
      </c>
      <c r="C314" s="22"/>
      <c r="D314" s="22"/>
      <c r="E314" s="23">
        <f t="shared" si="45"/>
        <v>0</v>
      </c>
      <c r="F314" s="24">
        <f t="shared" si="46"/>
        <v>0</v>
      </c>
      <c r="G314" s="22"/>
      <c r="H314" s="25">
        <f t="shared" si="40"/>
        <v>0</v>
      </c>
      <c r="I314" s="24">
        <f t="shared" si="38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4" t="s">
        <v>281</v>
      </c>
      <c r="C315" s="22"/>
      <c r="D315" s="22"/>
      <c r="E315" s="23">
        <f t="shared" si="45"/>
        <v>0</v>
      </c>
      <c r="F315" s="24">
        <f t="shared" si="46"/>
        <v>0</v>
      </c>
      <c r="G315" s="22"/>
      <c r="H315" s="25">
        <f t="shared" si="40"/>
        <v>0</v>
      </c>
      <c r="I315" s="24">
        <f t="shared" si="38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4" t="s">
        <v>282</v>
      </c>
      <c r="C316" s="22"/>
      <c r="D316" s="22"/>
      <c r="E316" s="23">
        <f t="shared" si="45"/>
        <v>0</v>
      </c>
      <c r="F316" s="24">
        <f t="shared" si="46"/>
        <v>0</v>
      </c>
      <c r="G316" s="22"/>
      <c r="H316" s="25">
        <f t="shared" si="40"/>
        <v>0</v>
      </c>
      <c r="I316" s="24">
        <f t="shared" si="38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283</v>
      </c>
      <c r="C317" s="22">
        <f>SUM(C318:C329)-C325</f>
        <v>60000000</v>
      </c>
      <c r="D317" s="22">
        <f>SUM(D318:D329)-D325</f>
        <v>0</v>
      </c>
      <c r="E317" s="23">
        <f t="shared" si="45"/>
        <v>60000000</v>
      </c>
      <c r="F317" s="24">
        <f t="shared" si="46"/>
        <v>2.9192457157962304E-2</v>
      </c>
      <c r="G317" s="22">
        <f>SUM(G318:G329)-G325</f>
        <v>8350395</v>
      </c>
      <c r="H317" s="25">
        <f t="shared" si="40"/>
        <v>13.917325</v>
      </c>
      <c r="I317" s="24">
        <f t="shared" si="38"/>
        <v>51649605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284</v>
      </c>
      <c r="C318" s="22"/>
      <c r="D318" s="22"/>
      <c r="E318" s="23">
        <f t="shared" si="45"/>
        <v>0</v>
      </c>
      <c r="F318" s="24">
        <f t="shared" si="46"/>
        <v>0</v>
      </c>
      <c r="G318" s="22"/>
      <c r="H318" s="25">
        <f t="shared" si="40"/>
        <v>0</v>
      </c>
      <c r="I318" s="24">
        <f t="shared" si="38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285</v>
      </c>
      <c r="C319" s="22"/>
      <c r="D319" s="22"/>
      <c r="E319" s="23">
        <f t="shared" si="45"/>
        <v>0</v>
      </c>
      <c r="F319" s="24">
        <f t="shared" si="46"/>
        <v>0</v>
      </c>
      <c r="G319" s="22"/>
      <c r="H319" s="25">
        <f t="shared" si="40"/>
        <v>0</v>
      </c>
      <c r="I319" s="24">
        <f t="shared" si="38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286</v>
      </c>
      <c r="C320" s="22"/>
      <c r="D320" s="22"/>
      <c r="E320" s="23">
        <f t="shared" si="45"/>
        <v>0</v>
      </c>
      <c r="F320" s="24">
        <f t="shared" si="46"/>
        <v>0</v>
      </c>
      <c r="G320" s="22"/>
      <c r="H320" s="25">
        <f t="shared" si="40"/>
        <v>0</v>
      </c>
      <c r="I320" s="24">
        <f t="shared" si="38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287</v>
      </c>
      <c r="C321" s="22"/>
      <c r="D321" s="22"/>
      <c r="E321" s="23">
        <f t="shared" si="45"/>
        <v>0</v>
      </c>
      <c r="F321" s="24">
        <f t="shared" si="46"/>
        <v>0</v>
      </c>
      <c r="G321" s="22"/>
      <c r="H321" s="25">
        <f t="shared" si="40"/>
        <v>0</v>
      </c>
      <c r="I321" s="24">
        <f t="shared" si="38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288</v>
      </c>
      <c r="C322" s="22"/>
      <c r="D322" s="22"/>
      <c r="E322" s="23">
        <f t="shared" si="45"/>
        <v>0</v>
      </c>
      <c r="F322" s="24">
        <f t="shared" si="46"/>
        <v>0</v>
      </c>
      <c r="G322" s="22"/>
      <c r="H322" s="25">
        <f t="shared" si="40"/>
        <v>0</v>
      </c>
      <c r="I322" s="24">
        <f t="shared" si="38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289</v>
      </c>
      <c r="C323" s="22"/>
      <c r="D323" s="22"/>
      <c r="E323" s="23">
        <f t="shared" si="45"/>
        <v>0</v>
      </c>
      <c r="F323" s="24">
        <f t="shared" si="46"/>
        <v>0</v>
      </c>
      <c r="G323" s="22"/>
      <c r="H323" s="25">
        <f t="shared" si="40"/>
        <v>0</v>
      </c>
      <c r="I323" s="24">
        <f t="shared" si="38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290</v>
      </c>
      <c r="C324" s="22"/>
      <c r="D324" s="22"/>
      <c r="E324" s="23">
        <f t="shared" si="45"/>
        <v>0</v>
      </c>
      <c r="F324" s="24">
        <f t="shared" si="46"/>
        <v>0</v>
      </c>
      <c r="G324" s="22"/>
      <c r="H324" s="25">
        <f t="shared" si="40"/>
        <v>0</v>
      </c>
      <c r="I324" s="24">
        <f t="shared" si="38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291</v>
      </c>
      <c r="C325" s="22">
        <f>SUM(C326:C328)</f>
        <v>0</v>
      </c>
      <c r="D325" s="22">
        <f>SUM(D326:D328)</f>
        <v>0</v>
      </c>
      <c r="E325" s="23">
        <f t="shared" si="45"/>
        <v>0</v>
      </c>
      <c r="F325" s="24">
        <f t="shared" si="46"/>
        <v>0</v>
      </c>
      <c r="G325" s="22">
        <f>SUM(G326:G328)</f>
        <v>0</v>
      </c>
      <c r="H325" s="25">
        <f t="shared" si="40"/>
        <v>0</v>
      </c>
      <c r="I325" s="24">
        <f t="shared" si="38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292</v>
      </c>
      <c r="C326" s="22"/>
      <c r="D326" s="22"/>
      <c r="E326" s="23">
        <f t="shared" si="45"/>
        <v>0</v>
      </c>
      <c r="F326" s="24">
        <f t="shared" si="46"/>
        <v>0</v>
      </c>
      <c r="G326" s="22"/>
      <c r="H326" s="25">
        <f t="shared" si="40"/>
        <v>0</v>
      </c>
      <c r="I326" s="24">
        <f t="shared" si="38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293</v>
      </c>
      <c r="C327" s="22"/>
      <c r="D327" s="22"/>
      <c r="E327" s="23">
        <f t="shared" si="45"/>
        <v>0</v>
      </c>
      <c r="F327" s="24">
        <f t="shared" si="46"/>
        <v>0</v>
      </c>
      <c r="G327" s="22"/>
      <c r="H327" s="25">
        <f t="shared" si="40"/>
        <v>0</v>
      </c>
      <c r="I327" s="24">
        <f t="shared" si="38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294</v>
      </c>
      <c r="C328" s="22"/>
      <c r="D328" s="22"/>
      <c r="E328" s="23">
        <f t="shared" si="45"/>
        <v>0</v>
      </c>
      <c r="F328" s="24">
        <f t="shared" si="46"/>
        <v>0</v>
      </c>
      <c r="G328" s="22"/>
      <c r="H328" s="25">
        <f t="shared" si="40"/>
        <v>0</v>
      </c>
      <c r="I328" s="24">
        <f t="shared" si="38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283</v>
      </c>
      <c r="C329" s="22">
        <v>60000000</v>
      </c>
      <c r="D329" s="22"/>
      <c r="E329" s="23">
        <f t="shared" si="45"/>
        <v>60000000</v>
      </c>
      <c r="F329" s="24">
        <f t="shared" si="46"/>
        <v>2.9192457157962304E-2</v>
      </c>
      <c r="G329" s="22">
        <v>8350395</v>
      </c>
      <c r="H329" s="25">
        <f t="shared" si="40"/>
        <v>13.917325</v>
      </c>
      <c r="I329" s="24">
        <f t="shared" si="38"/>
        <v>51649605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295</v>
      </c>
      <c r="C330" s="22"/>
      <c r="D330" s="22"/>
      <c r="E330" s="23">
        <f t="shared" si="45"/>
        <v>0</v>
      </c>
      <c r="F330" s="24">
        <f t="shared" si="46"/>
        <v>0</v>
      </c>
      <c r="G330" s="22"/>
      <c r="H330" s="25">
        <f t="shared" ref="H330:H341" si="47">IF(OR(G330=0,E330=0),0,G330/E330)*100</f>
        <v>0</v>
      </c>
      <c r="I330" s="24">
        <f t="shared" ref="I330:I341" si="48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296</v>
      </c>
      <c r="C331" s="22"/>
      <c r="D331" s="22"/>
      <c r="E331" s="23">
        <f t="shared" si="45"/>
        <v>0</v>
      </c>
      <c r="F331" s="24">
        <f t="shared" si="46"/>
        <v>0</v>
      </c>
      <c r="G331" s="22"/>
      <c r="H331" s="25">
        <f t="shared" si="47"/>
        <v>0</v>
      </c>
      <c r="I331" s="24">
        <f t="shared" si="48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297</v>
      </c>
      <c r="C332" s="22"/>
      <c r="D332" s="22"/>
      <c r="E332" s="23">
        <f t="shared" si="45"/>
        <v>0</v>
      </c>
      <c r="F332" s="24">
        <f t="shared" si="46"/>
        <v>0</v>
      </c>
      <c r="G332" s="22"/>
      <c r="H332" s="25">
        <f t="shared" si="47"/>
        <v>0</v>
      </c>
      <c r="I332" s="24">
        <f t="shared" si="48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x14ac:dyDescent="0.2">
      <c r="A333" s="15">
        <v>2407</v>
      </c>
      <c r="B333" s="21" t="s">
        <v>298</v>
      </c>
      <c r="C333" s="22">
        <v>183260000000</v>
      </c>
      <c r="D333" s="22"/>
      <c r="E333" s="23">
        <f t="shared" si="45"/>
        <v>183260000000</v>
      </c>
      <c r="F333" s="24">
        <f t="shared" si="46"/>
        <v>89.163494979469533</v>
      </c>
      <c r="G333" s="22">
        <v>16500000000</v>
      </c>
      <c r="H333" s="25">
        <f t="shared" si="47"/>
        <v>9.0036014405762312</v>
      </c>
      <c r="I333" s="24">
        <f t="shared" si="48"/>
        <v>166760000000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299</v>
      </c>
      <c r="C334" s="22"/>
      <c r="D334" s="22"/>
      <c r="E334" s="23">
        <f t="shared" si="45"/>
        <v>0</v>
      </c>
      <c r="F334" s="24">
        <f t="shared" si="46"/>
        <v>0</v>
      </c>
      <c r="G334" s="22"/>
      <c r="H334" s="25">
        <f t="shared" si="47"/>
        <v>0</v>
      </c>
      <c r="I334" s="24">
        <f t="shared" si="48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5">
        <v>2499</v>
      </c>
      <c r="B335" s="27" t="s">
        <v>300</v>
      </c>
      <c r="C335" s="22">
        <f>SUM(C336:C340)</f>
        <v>0</v>
      </c>
      <c r="D335" s="22">
        <f>SUM(D336:D340)</f>
        <v>0</v>
      </c>
      <c r="E335" s="23">
        <f t="shared" si="45"/>
        <v>0</v>
      </c>
      <c r="F335" s="24">
        <f t="shared" si="46"/>
        <v>0</v>
      </c>
      <c r="G335" s="22">
        <f>SUM(G336:G340)</f>
        <v>2388158</v>
      </c>
      <c r="H335" s="25">
        <f t="shared" si="47"/>
        <v>0</v>
      </c>
      <c r="I335" s="24">
        <f t="shared" si="48"/>
        <v>-2388158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301</v>
      </c>
      <c r="C336" s="22"/>
      <c r="D336" s="22"/>
      <c r="E336" s="23">
        <f t="shared" si="45"/>
        <v>0</v>
      </c>
      <c r="F336" s="24">
        <f t="shared" si="46"/>
        <v>0</v>
      </c>
      <c r="G336" s="22"/>
      <c r="H336" s="25">
        <f t="shared" si="47"/>
        <v>0</v>
      </c>
      <c r="I336" s="24">
        <f t="shared" si="48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302</v>
      </c>
      <c r="C337" s="22"/>
      <c r="D337" s="22"/>
      <c r="E337" s="23">
        <f t="shared" si="45"/>
        <v>0</v>
      </c>
      <c r="F337" s="24">
        <f t="shared" si="46"/>
        <v>0</v>
      </c>
      <c r="G337" s="22"/>
      <c r="H337" s="25">
        <f t="shared" si="47"/>
        <v>0</v>
      </c>
      <c r="I337" s="24">
        <f t="shared" si="48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303</v>
      </c>
      <c r="C338" s="22"/>
      <c r="D338" s="22"/>
      <c r="E338" s="23">
        <f t="shared" si="45"/>
        <v>0</v>
      </c>
      <c r="F338" s="24">
        <f t="shared" si="46"/>
        <v>0</v>
      </c>
      <c r="G338" s="22"/>
      <c r="H338" s="25">
        <f t="shared" si="47"/>
        <v>0</v>
      </c>
      <c r="I338" s="24">
        <f t="shared" si="48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304</v>
      </c>
      <c r="C339" s="22"/>
      <c r="D339" s="22"/>
      <c r="E339" s="23">
        <f t="shared" si="45"/>
        <v>0</v>
      </c>
      <c r="F339" s="24">
        <f t="shared" si="46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300</v>
      </c>
      <c r="C340" s="22"/>
      <c r="D340" s="22"/>
      <c r="E340" s="23">
        <f t="shared" si="45"/>
        <v>0</v>
      </c>
      <c r="F340" s="24">
        <f t="shared" si="46"/>
        <v>0</v>
      </c>
      <c r="G340" s="22">
        <v>2388158</v>
      </c>
      <c r="H340" s="25">
        <f t="shared" si="47"/>
        <v>0</v>
      </c>
      <c r="I340" s="24">
        <f t="shared" si="48"/>
        <v>-2388158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305</v>
      </c>
      <c r="C341" s="43">
        <f>SUM(C8+C12)</f>
        <v>205532544504</v>
      </c>
      <c r="D341" s="43">
        <f>SUM(D8+D12)</f>
        <v>0</v>
      </c>
      <c r="E341" s="44">
        <f t="shared" si="45"/>
        <v>205532544504</v>
      </c>
      <c r="F341" s="45">
        <f t="shared" si="46"/>
        <v>100</v>
      </c>
      <c r="G341" s="43">
        <f>SUM(G8+G12)</f>
        <v>27826343725</v>
      </c>
      <c r="H341" s="46">
        <f t="shared" si="47"/>
        <v>13.538655784246595</v>
      </c>
      <c r="I341" s="45">
        <f t="shared" si="48"/>
        <v>177706200779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C102" sqref="C102"/>
      <selection pane="topRight" activeCell="C102" sqref="C102"/>
      <selection pane="bottomLeft" activeCell="C102" sqref="C102"/>
      <selection pane="bottomRight" activeCell="E7" sqref="E7"/>
    </sheetView>
  </sheetViews>
  <sheetFormatPr baseColWidth="10" defaultRowHeight="12.75" x14ac:dyDescent="0.2"/>
  <cols>
    <col min="1" max="1" width="11.375" style="1" bestFit="1" customWidth="1"/>
    <col min="2" max="2" width="43.625" style="1" customWidth="1"/>
    <col min="3" max="3" width="14.25" style="1" bestFit="1" customWidth="1"/>
    <col min="4" max="4" width="13.375" style="1" bestFit="1" customWidth="1"/>
    <col min="5" max="5" width="14.25" style="1" bestFit="1" customWidth="1"/>
    <col min="6" max="6" width="6.25" style="1" bestFit="1" customWidth="1"/>
    <col min="7" max="7" width="14.25" style="1" bestFit="1" customWidth="1"/>
    <col min="8" max="8" width="6" style="1" bestFit="1" customWidth="1"/>
    <col min="9" max="9" width="16.75" style="1" bestFit="1" customWidth="1"/>
    <col min="10" max="10" width="8" style="1" customWidth="1"/>
    <col min="11" max="12" width="14.25" style="1" hidden="1" customWidth="1"/>
    <col min="13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212" t="s">
        <v>1333</v>
      </c>
      <c r="D1" s="212"/>
      <c r="E1" s="212"/>
      <c r="F1" s="212"/>
      <c r="G1" s="212"/>
      <c r="H1" s="212"/>
      <c r="I1" s="212"/>
    </row>
    <row r="2" spans="1:30" ht="15.75" x14ac:dyDescent="0.25">
      <c r="A2" s="213" t="s">
        <v>1</v>
      </c>
      <c r="B2" s="213"/>
      <c r="C2" s="212" t="s">
        <v>1336</v>
      </c>
      <c r="D2" s="212"/>
      <c r="E2" s="212"/>
      <c r="F2" s="212"/>
      <c r="G2" s="212"/>
      <c r="H2" s="212"/>
      <c r="I2" s="212"/>
    </row>
    <row r="3" spans="1:30" ht="15.75" x14ac:dyDescent="0.25">
      <c r="A3" s="213" t="s">
        <v>2</v>
      </c>
      <c r="B3" s="213"/>
      <c r="C3" s="212" t="s">
        <v>1329</v>
      </c>
      <c r="D3" s="212"/>
      <c r="E3" s="212"/>
      <c r="F3" s="212"/>
      <c r="G3" s="212"/>
      <c r="H3" s="212"/>
      <c r="I3" s="212"/>
    </row>
    <row r="4" spans="1:30" ht="16.5" thickBot="1" x14ac:dyDescent="0.3">
      <c r="B4" s="2" t="s">
        <v>3</v>
      </c>
      <c r="C4" s="214" t="s">
        <v>4</v>
      </c>
      <c r="D4" s="214"/>
      <c r="E4" s="214"/>
      <c r="F4" s="214"/>
      <c r="G4" s="214"/>
      <c r="H4" s="214"/>
      <c r="I4" s="214"/>
    </row>
    <row r="5" spans="1:30" x14ac:dyDescent="0.2">
      <c r="A5" s="206" t="s">
        <v>5</v>
      </c>
      <c r="B5" s="207"/>
      <c r="C5" s="208" t="s">
        <v>0</v>
      </c>
      <c r="D5" s="209"/>
      <c r="E5" s="209"/>
      <c r="F5" s="210" t="s">
        <v>6</v>
      </c>
      <c r="G5" s="208" t="s">
        <v>7</v>
      </c>
      <c r="H5" s="209"/>
      <c r="I5" s="207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211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7314883140979</v>
      </c>
      <c r="D7" s="10">
        <f>SUM(D8+D12)</f>
        <v>-200000000000</v>
      </c>
      <c r="E7" s="11">
        <f>SUM(C7:D7)</f>
        <v>7114883140979</v>
      </c>
      <c r="F7" s="12">
        <f>IF(OR(E7=0,E$7=0),0,E7/E$7)*100</f>
        <v>100</v>
      </c>
      <c r="G7" s="10">
        <f>SUM(G8+G12)</f>
        <v>1600069233951</v>
      </c>
      <c r="H7" s="13">
        <f t="shared" ref="H7:H92" si="0">IF(OR(G7=0,E7=0),0,G7/E7)*100</f>
        <v>22.489044475449138</v>
      </c>
      <c r="I7" s="12">
        <f>SUM(E7-G7)</f>
        <v>5514813907028</v>
      </c>
      <c r="J7" s="14"/>
      <c r="K7" s="22">
        <f>SUM(ieaab:ieru!C7)</f>
        <v>7314883140979</v>
      </c>
      <c r="L7" s="14">
        <f>SUM(C7-K7)</f>
        <v>0</v>
      </c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1269856651059</v>
      </c>
      <c r="D8" s="17">
        <f>SUM(D9:D11)</f>
        <v>0</v>
      </c>
      <c r="E8" s="18">
        <f>SUM(C8:D8)</f>
        <v>1269856651059</v>
      </c>
      <c r="F8" s="19">
        <f>IF(OR(E8=0,E$7=0),0,E8/E$7)*100</f>
        <v>17.847891889398891</v>
      </c>
      <c r="G8" s="17">
        <f>SUM(G9:G11)</f>
        <v>738844452445</v>
      </c>
      <c r="H8" s="20">
        <f t="shared" si="0"/>
        <v>58.183295872714368</v>
      </c>
      <c r="I8" s="19">
        <f t="shared" ref="I8:I93" si="1">SUM(E8-G8)</f>
        <v>531012198614</v>
      </c>
      <c r="J8" s="14"/>
      <c r="K8" s="22">
        <f>SUM(ieaab:ieru!C8)</f>
        <v>1269856651059</v>
      </c>
      <c r="L8" s="14">
        <f t="shared" ref="L8:L71" si="2">SUM(C8-K8)</f>
        <v>0</v>
      </c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x14ac:dyDescent="0.2">
      <c r="A9" s="15">
        <v>101</v>
      </c>
      <c r="B9" s="21" t="s">
        <v>18</v>
      </c>
      <c r="C9" s="22">
        <f>SUM(ieaab:ieru!C9)</f>
        <v>452870131838</v>
      </c>
      <c r="D9" s="22">
        <f>SUM(ieaab:ieru!D9)</f>
        <v>0</v>
      </c>
      <c r="E9" s="23">
        <f t="shared" ref="E9:E94" si="3">SUM(C9:D9)</f>
        <v>452870131838</v>
      </c>
      <c r="F9" s="24">
        <f t="shared" ref="F9:F94" si="4">IF(OR(E9=0,E$7=0),0,E9/E$7)*100</f>
        <v>6.3651099092498313</v>
      </c>
      <c r="G9" s="22">
        <f>SUM(ieaab:ieru!G9)</f>
        <v>0</v>
      </c>
      <c r="H9" s="25">
        <f t="shared" si="0"/>
        <v>0</v>
      </c>
      <c r="I9" s="24">
        <f t="shared" si="1"/>
        <v>452870131838</v>
      </c>
      <c r="J9" s="14"/>
      <c r="K9" s="22">
        <f>SUM(ieaab:ieru!C9)</f>
        <v>452870131838</v>
      </c>
      <c r="L9" s="14">
        <f t="shared" si="2"/>
        <v>0</v>
      </c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x14ac:dyDescent="0.2">
      <c r="A10" s="15">
        <v>102</v>
      </c>
      <c r="B10" s="21" t="s">
        <v>19</v>
      </c>
      <c r="C10" s="22">
        <f>SUM(ieaab:ieru!C10)</f>
        <v>69139346070</v>
      </c>
      <c r="D10" s="22">
        <f>SUM(ieaab:ieru!D10)</f>
        <v>0</v>
      </c>
      <c r="E10" s="23">
        <f t="shared" si="3"/>
        <v>69139346070</v>
      </c>
      <c r="F10" s="24">
        <f t="shared" si="4"/>
        <v>0.97175659388955904</v>
      </c>
      <c r="G10" s="22">
        <f>SUM(ieaab:ieru!G10)</f>
        <v>0</v>
      </c>
      <c r="H10" s="25">
        <f t="shared" si="0"/>
        <v>0</v>
      </c>
      <c r="I10" s="24">
        <f t="shared" si="1"/>
        <v>69139346070</v>
      </c>
      <c r="J10" s="14"/>
      <c r="K10" s="22">
        <f>SUM(ieaab:ieru!C10)</f>
        <v>69139346070</v>
      </c>
      <c r="L10" s="14">
        <f t="shared" si="2"/>
        <v>0</v>
      </c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>
        <f>SUM(ieaab:ieru!C11)</f>
        <v>747847173151</v>
      </c>
      <c r="D11" s="22">
        <f>SUM(ieaab:ieru!D11)</f>
        <v>0</v>
      </c>
      <c r="E11" s="23">
        <f t="shared" si="3"/>
        <v>747847173151</v>
      </c>
      <c r="F11" s="24">
        <f t="shared" si="4"/>
        <v>10.511025386259499</v>
      </c>
      <c r="G11" s="22">
        <f>SUM(ieaab:ieru!G11)</f>
        <v>738844452445</v>
      </c>
      <c r="H11" s="25">
        <f t="shared" si="0"/>
        <v>98.796181756217962</v>
      </c>
      <c r="I11" s="24">
        <f t="shared" si="1"/>
        <v>9002720706</v>
      </c>
      <c r="J11" s="14"/>
      <c r="K11" s="22">
        <f>SUM(ieaab:ieru!C11)</f>
        <v>747847173151</v>
      </c>
      <c r="L11" s="14">
        <f t="shared" si="2"/>
        <v>0</v>
      </c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6045026489920</v>
      </c>
      <c r="D12" s="17">
        <f>SUM(D13+D218+D300)</f>
        <v>-200000000000</v>
      </c>
      <c r="E12" s="18">
        <f t="shared" si="3"/>
        <v>5845026489920</v>
      </c>
      <c r="F12" s="19">
        <f t="shared" si="4"/>
        <v>82.152108110601105</v>
      </c>
      <c r="G12" s="17">
        <f>SUM(G13+G218+G300)</f>
        <v>861224781506</v>
      </c>
      <c r="H12" s="20">
        <f t="shared" si="0"/>
        <v>14.734317851103315</v>
      </c>
      <c r="I12" s="19">
        <f t="shared" si="1"/>
        <v>4983801708414</v>
      </c>
      <c r="J12" s="14"/>
      <c r="K12" s="22">
        <f>SUM(ieaab:ieru!C12)</f>
        <v>6045026489920</v>
      </c>
      <c r="L12" s="14">
        <f t="shared" si="2"/>
        <v>0</v>
      </c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1748345106916</v>
      </c>
      <c r="D13" s="17">
        <f>SUM(D14+D31+D214)</f>
        <v>0</v>
      </c>
      <c r="E13" s="18">
        <f t="shared" si="3"/>
        <v>1748345106916</v>
      </c>
      <c r="F13" s="19">
        <f t="shared" si="4"/>
        <v>24.573068485780215</v>
      </c>
      <c r="G13" s="17">
        <f>SUM(G14+G31+G214)</f>
        <v>437084118795</v>
      </c>
      <c r="H13" s="20">
        <f t="shared" si="0"/>
        <v>24.999876572766357</v>
      </c>
      <c r="I13" s="19">
        <f t="shared" si="1"/>
        <v>1311260988121</v>
      </c>
      <c r="J13" s="14"/>
      <c r="K13" s="22">
        <f>SUM(ieaab:ieru!C13)</f>
        <v>1748345106916</v>
      </c>
      <c r="L13" s="14">
        <f t="shared" si="2"/>
        <v>0</v>
      </c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3"/>
        <v>0</v>
      </c>
      <c r="F14" s="24">
        <f t="shared" si="4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22">
        <f>SUM(ieaab:ieru!C14)</f>
        <v>0</v>
      </c>
      <c r="L14" s="14">
        <f t="shared" si="2"/>
        <v>0</v>
      </c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>
        <f>SUM(ieaab:ieru!C15)</f>
        <v>0</v>
      </c>
      <c r="D15" s="22">
        <f>SUM(ieaab:ieru!D15)</f>
        <v>0</v>
      </c>
      <c r="E15" s="23">
        <f t="shared" si="3"/>
        <v>0</v>
      </c>
      <c r="F15" s="24">
        <f t="shared" si="4"/>
        <v>0</v>
      </c>
      <c r="G15" s="22">
        <f>SUM(ieaab:ieru!G15)</f>
        <v>0</v>
      </c>
      <c r="H15" s="25">
        <f t="shared" si="0"/>
        <v>0</v>
      </c>
      <c r="I15" s="24">
        <f t="shared" si="1"/>
        <v>0</v>
      </c>
      <c r="J15" s="14"/>
      <c r="K15" s="22">
        <f>SUM(ieaab:ieru!C15)</f>
        <v>0</v>
      </c>
      <c r="L15" s="14">
        <f t="shared" si="2"/>
        <v>0</v>
      </c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>
        <f>SUM(ieaab:ieru!C16)</f>
        <v>0</v>
      </c>
      <c r="D16" s="22">
        <f>SUM(ieaab:ieru!D16)</f>
        <v>0</v>
      </c>
      <c r="E16" s="23">
        <f t="shared" si="3"/>
        <v>0</v>
      </c>
      <c r="F16" s="24">
        <f t="shared" si="4"/>
        <v>0</v>
      </c>
      <c r="G16" s="22">
        <f>SUM(ieaab:ieru!G16)</f>
        <v>0</v>
      </c>
      <c r="H16" s="25">
        <f t="shared" si="0"/>
        <v>0</v>
      </c>
      <c r="I16" s="24">
        <f t="shared" si="1"/>
        <v>0</v>
      </c>
      <c r="J16" s="14"/>
      <c r="K16" s="22">
        <f>SUM(ieaab:ieru!C16)</f>
        <v>0</v>
      </c>
      <c r="L16" s="14">
        <f t="shared" si="2"/>
        <v>0</v>
      </c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>
        <f>SUM(ieaab:ieru!C17)</f>
        <v>0</v>
      </c>
      <c r="D17" s="22">
        <f>SUM(ieaab:ieru!D17)</f>
        <v>0</v>
      </c>
      <c r="E17" s="23">
        <f t="shared" si="3"/>
        <v>0</v>
      </c>
      <c r="F17" s="24">
        <f t="shared" si="4"/>
        <v>0</v>
      </c>
      <c r="G17" s="22">
        <f>SUM(ieaab:ieru!G17)</f>
        <v>0</v>
      </c>
      <c r="H17" s="25">
        <f t="shared" si="0"/>
        <v>0</v>
      </c>
      <c r="I17" s="24">
        <f t="shared" si="1"/>
        <v>0</v>
      </c>
      <c r="J17" s="14"/>
      <c r="K17" s="22">
        <f>SUM(ieaab:ieru!C17)</f>
        <v>0</v>
      </c>
      <c r="L17" s="14">
        <f t="shared" si="2"/>
        <v>0</v>
      </c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>
        <f>SUM(ieaab:ieru!C18)</f>
        <v>0</v>
      </c>
      <c r="D18" s="22">
        <f>SUM(ieaab:ieru!D18)</f>
        <v>0</v>
      </c>
      <c r="E18" s="23">
        <f t="shared" si="3"/>
        <v>0</v>
      </c>
      <c r="F18" s="24">
        <f t="shared" si="4"/>
        <v>0</v>
      </c>
      <c r="G18" s="22">
        <f>SUM(ieaab:ieru!G18)</f>
        <v>0</v>
      </c>
      <c r="H18" s="25">
        <f t="shared" si="0"/>
        <v>0</v>
      </c>
      <c r="I18" s="24">
        <f t="shared" si="1"/>
        <v>0</v>
      </c>
      <c r="J18" s="14"/>
      <c r="K18" s="22">
        <f>SUM(ieaab:ieru!C18)</f>
        <v>0</v>
      </c>
      <c r="L18" s="14">
        <f t="shared" si="2"/>
        <v>0</v>
      </c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>
        <f>SUM(ieaab:ieru!C19)</f>
        <v>0</v>
      </c>
      <c r="D19" s="22">
        <f>SUM(ieaab:ieru!D19)</f>
        <v>0</v>
      </c>
      <c r="E19" s="23">
        <f t="shared" si="3"/>
        <v>0</v>
      </c>
      <c r="F19" s="24">
        <f t="shared" si="4"/>
        <v>0</v>
      </c>
      <c r="G19" s="22">
        <f>SUM(ieaab:ieru!G19)</f>
        <v>0</v>
      </c>
      <c r="H19" s="25">
        <f t="shared" si="0"/>
        <v>0</v>
      </c>
      <c r="I19" s="24">
        <f t="shared" si="1"/>
        <v>0</v>
      </c>
      <c r="J19" s="14"/>
      <c r="K19" s="22">
        <f>SUM(ieaab:ieru!C19)</f>
        <v>0</v>
      </c>
      <c r="L19" s="14">
        <f t="shared" si="2"/>
        <v>0</v>
      </c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>
        <f>SUM(ieaab:ieru!C20)</f>
        <v>0</v>
      </c>
      <c r="D20" s="22">
        <f>SUM(ieaab:ieru!D20)</f>
        <v>0</v>
      </c>
      <c r="E20" s="23">
        <f t="shared" si="3"/>
        <v>0</v>
      </c>
      <c r="F20" s="24">
        <f t="shared" si="4"/>
        <v>0</v>
      </c>
      <c r="G20" s="22">
        <f>SUM(ieaab:ieru!G20)</f>
        <v>0</v>
      </c>
      <c r="H20" s="25">
        <f t="shared" si="0"/>
        <v>0</v>
      </c>
      <c r="I20" s="24">
        <f t="shared" si="1"/>
        <v>0</v>
      </c>
      <c r="J20" s="14"/>
      <c r="K20" s="22">
        <f>SUM(ieaab:ieru!C20)</f>
        <v>0</v>
      </c>
      <c r="L20" s="14">
        <f t="shared" si="2"/>
        <v>0</v>
      </c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>
        <f>SUM(ieaab:ieru!C21)</f>
        <v>0</v>
      </c>
      <c r="D21" s="22">
        <f>SUM(ieaab:ieru!D21)</f>
        <v>0</v>
      </c>
      <c r="E21" s="23">
        <f t="shared" si="3"/>
        <v>0</v>
      </c>
      <c r="F21" s="24">
        <f t="shared" si="4"/>
        <v>0</v>
      </c>
      <c r="G21" s="22">
        <f>SUM(ieaab:ieru!G21)</f>
        <v>0</v>
      </c>
      <c r="H21" s="25">
        <f t="shared" si="0"/>
        <v>0</v>
      </c>
      <c r="I21" s="24">
        <f t="shared" si="1"/>
        <v>0</v>
      </c>
      <c r="J21" s="14"/>
      <c r="K21" s="22">
        <f>SUM(ieaab:ieru!C21)</f>
        <v>0</v>
      </c>
      <c r="L21" s="14">
        <f t="shared" si="2"/>
        <v>0</v>
      </c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>
        <f>SUM(ieaab:ieru!C22)</f>
        <v>0</v>
      </c>
      <c r="D22" s="22">
        <f>SUM(ieaab:ieru!D22)</f>
        <v>0</v>
      </c>
      <c r="E22" s="23">
        <f t="shared" si="3"/>
        <v>0</v>
      </c>
      <c r="F22" s="24">
        <f t="shared" si="4"/>
        <v>0</v>
      </c>
      <c r="G22" s="22">
        <f>SUM(ieaab:ieru!G22)</f>
        <v>0</v>
      </c>
      <c r="H22" s="25">
        <f t="shared" si="0"/>
        <v>0</v>
      </c>
      <c r="I22" s="24">
        <f t="shared" si="1"/>
        <v>0</v>
      </c>
      <c r="J22" s="14"/>
      <c r="K22" s="22">
        <f>SUM(ieaab:ieru!C22)</f>
        <v>0</v>
      </c>
      <c r="L22" s="14">
        <f t="shared" si="2"/>
        <v>0</v>
      </c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>
        <f>SUM(ieaab:ieru!C23)</f>
        <v>0</v>
      </c>
      <c r="D23" s="22">
        <f>SUM(ieaab:ieru!D23)</f>
        <v>0</v>
      </c>
      <c r="E23" s="23">
        <f t="shared" si="3"/>
        <v>0</v>
      </c>
      <c r="F23" s="24">
        <f t="shared" si="4"/>
        <v>0</v>
      </c>
      <c r="G23" s="22">
        <f>SUM(ieaab:ieru!G23)</f>
        <v>0</v>
      </c>
      <c r="H23" s="25">
        <f t="shared" si="0"/>
        <v>0</v>
      </c>
      <c r="I23" s="24">
        <f t="shared" si="1"/>
        <v>0</v>
      </c>
      <c r="J23" s="14"/>
      <c r="K23" s="22">
        <f>SUM(ieaab:ieru!C23)</f>
        <v>0</v>
      </c>
      <c r="L23" s="14">
        <f t="shared" si="2"/>
        <v>0</v>
      </c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>
        <f>SUM(ieaab:ieru!C24)</f>
        <v>0</v>
      </c>
      <c r="D24" s="22">
        <f>SUM(ieaab:ieru!D24)</f>
        <v>0</v>
      </c>
      <c r="E24" s="23">
        <f t="shared" si="3"/>
        <v>0</v>
      </c>
      <c r="F24" s="24">
        <f t="shared" si="4"/>
        <v>0</v>
      </c>
      <c r="G24" s="22">
        <f>SUM(ieaab:ieru!G24)</f>
        <v>0</v>
      </c>
      <c r="H24" s="25">
        <f t="shared" si="0"/>
        <v>0</v>
      </c>
      <c r="I24" s="24">
        <f t="shared" si="1"/>
        <v>0</v>
      </c>
      <c r="J24" s="14"/>
      <c r="K24" s="22">
        <f>SUM(ieaab:ieru!C24)</f>
        <v>0</v>
      </c>
      <c r="L24" s="14">
        <f t="shared" si="2"/>
        <v>0</v>
      </c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>
        <f>SUM(ieaab:ieru!C25)</f>
        <v>0</v>
      </c>
      <c r="D25" s="22">
        <f>SUM(ieaab:ieru!D25)</f>
        <v>0</v>
      </c>
      <c r="E25" s="23">
        <f>SUM(C25:D25)</f>
        <v>0</v>
      </c>
      <c r="F25" s="24">
        <f t="shared" si="4"/>
        <v>0</v>
      </c>
      <c r="G25" s="22">
        <f>SUM(ieaab:ieru!G25)</f>
        <v>0</v>
      </c>
      <c r="H25" s="25">
        <f>IF(OR(G25=0,E25=0),0,G25/E25)*100</f>
        <v>0</v>
      </c>
      <c r="I25" s="24">
        <f>SUM(E25-G25)</f>
        <v>0</v>
      </c>
      <c r="J25" s="14"/>
      <c r="K25" s="22">
        <f>SUM(ieaab:ieru!C25)</f>
        <v>0</v>
      </c>
      <c r="L25" s="14">
        <f t="shared" si="2"/>
        <v>0</v>
      </c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>
        <f>SUM(ieaab:ieru!C26)</f>
        <v>0</v>
      </c>
      <c r="D26" s="22">
        <f>SUM(ieaab:ieru!D26)</f>
        <v>0</v>
      </c>
      <c r="E26" s="23">
        <f t="shared" si="3"/>
        <v>0</v>
      </c>
      <c r="F26" s="24">
        <f t="shared" si="4"/>
        <v>0</v>
      </c>
      <c r="G26" s="22">
        <f>SUM(ieaab:ieru!G26)</f>
        <v>0</v>
      </c>
      <c r="H26" s="25">
        <f t="shared" si="0"/>
        <v>0</v>
      </c>
      <c r="I26" s="24">
        <f t="shared" si="1"/>
        <v>0</v>
      </c>
      <c r="J26" s="14"/>
      <c r="K26" s="22">
        <f>SUM(ieaab:ieru!C26)</f>
        <v>0</v>
      </c>
      <c r="L26" s="14">
        <f t="shared" si="2"/>
        <v>0</v>
      </c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>
        <f>SUM(ieaab:ieru!C27)</f>
        <v>0</v>
      </c>
      <c r="D27" s="22">
        <f>SUM(ieaab:ieru!D27)</f>
        <v>0</v>
      </c>
      <c r="E27" s="23">
        <f t="shared" si="3"/>
        <v>0</v>
      </c>
      <c r="F27" s="24">
        <f t="shared" si="4"/>
        <v>0</v>
      </c>
      <c r="G27" s="22">
        <f>SUM(ieaab:ieru!G27)</f>
        <v>0</v>
      </c>
      <c r="H27" s="25">
        <f t="shared" si="0"/>
        <v>0</v>
      </c>
      <c r="I27" s="24">
        <f t="shared" si="1"/>
        <v>0</v>
      </c>
      <c r="J27" s="14"/>
      <c r="K27" s="22">
        <f>SUM(ieaab:ieru!C27)</f>
        <v>0</v>
      </c>
      <c r="L27" s="14">
        <f t="shared" si="2"/>
        <v>0</v>
      </c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>
        <f>SUM(ieaab:ieru!C28)</f>
        <v>0</v>
      </c>
      <c r="D28" s="22">
        <f>SUM(ieaab:ieru!D28)</f>
        <v>0</v>
      </c>
      <c r="E28" s="23">
        <f t="shared" si="3"/>
        <v>0</v>
      </c>
      <c r="F28" s="24">
        <f t="shared" si="4"/>
        <v>0</v>
      </c>
      <c r="G28" s="22">
        <f>SUM(ieaab:ieru!G28)</f>
        <v>0</v>
      </c>
      <c r="H28" s="25">
        <f t="shared" si="0"/>
        <v>0</v>
      </c>
      <c r="I28" s="24">
        <f t="shared" si="1"/>
        <v>0</v>
      </c>
      <c r="J28" s="14"/>
      <c r="K28" s="22">
        <f>SUM(ieaab:ieru!C28)</f>
        <v>0</v>
      </c>
      <c r="L28" s="14">
        <f t="shared" si="2"/>
        <v>0</v>
      </c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>
        <f>SUM(ieaab:ieru!C29)</f>
        <v>0</v>
      </c>
      <c r="D29" s="22">
        <f>SUM(ieaab:ieru!D29)</f>
        <v>0</v>
      </c>
      <c r="E29" s="23">
        <f t="shared" si="3"/>
        <v>0</v>
      </c>
      <c r="F29" s="24">
        <f t="shared" si="4"/>
        <v>0</v>
      </c>
      <c r="G29" s="22">
        <f>SUM(ieaab:ieru!G29)</f>
        <v>0</v>
      </c>
      <c r="H29" s="25">
        <f t="shared" si="0"/>
        <v>0</v>
      </c>
      <c r="I29" s="24">
        <f t="shared" si="1"/>
        <v>0</v>
      </c>
      <c r="J29" s="14"/>
      <c r="K29" s="22">
        <f>SUM(ieaab:ieru!C29)</f>
        <v>0</v>
      </c>
      <c r="L29" s="14">
        <f t="shared" si="2"/>
        <v>0</v>
      </c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>
        <f>SUM(ieaab:ieru!C30)</f>
        <v>0</v>
      </c>
      <c r="D30" s="22">
        <f>SUM(ieaab:ieru!D30)</f>
        <v>0</v>
      </c>
      <c r="E30" s="23">
        <f t="shared" si="3"/>
        <v>0</v>
      </c>
      <c r="F30" s="24">
        <f t="shared" si="4"/>
        <v>0</v>
      </c>
      <c r="G30" s="22">
        <f>SUM(ieaab:ieru!G30)</f>
        <v>0</v>
      </c>
      <c r="H30" s="25">
        <f t="shared" si="0"/>
        <v>0</v>
      </c>
      <c r="I30" s="24">
        <f t="shared" si="1"/>
        <v>0</v>
      </c>
      <c r="J30" s="14"/>
      <c r="K30" s="22">
        <f>SUM(ieaab:ieru!C30)</f>
        <v>0</v>
      </c>
      <c r="L30" s="14">
        <f t="shared" si="2"/>
        <v>0</v>
      </c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5">
        <v>212</v>
      </c>
      <c r="B31" s="27" t="s">
        <v>39</v>
      </c>
      <c r="C31" s="22">
        <f>SUM(C32+C34+C107+C111+C163+C172+C204+C206+C207+C210+C211+C212+C213)</f>
        <v>1690283825916</v>
      </c>
      <c r="D31" s="22">
        <f>SUM(D32+D34+D107+D111+D163+D172+D204+D206+D207+D210+D211+D212+D213)</f>
        <v>0</v>
      </c>
      <c r="E31" s="23">
        <f t="shared" si="3"/>
        <v>1690283825916</v>
      </c>
      <c r="F31" s="24">
        <f t="shared" si="4"/>
        <v>23.757014590733235</v>
      </c>
      <c r="G31" s="22">
        <f>SUM(G32+G34+G107+G111+G163+G172+G204+G206+G207+G210+G211+G212+G213)</f>
        <v>414190584401</v>
      </c>
      <c r="H31" s="25">
        <f t="shared" si="0"/>
        <v>24.504203261635158</v>
      </c>
      <c r="I31" s="24">
        <f t="shared" si="1"/>
        <v>1276093241515</v>
      </c>
      <c r="J31" s="14"/>
      <c r="K31" s="22">
        <f>SUM(ieaab:ieru!C31)</f>
        <v>1690283825916</v>
      </c>
      <c r="L31" s="14">
        <f t="shared" si="2"/>
        <v>0</v>
      </c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3"/>
        <v>0</v>
      </c>
      <c r="F32" s="24">
        <f t="shared" si="4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22">
        <f>SUM(ieaab:ieru!C32)</f>
        <v>0</v>
      </c>
      <c r="L32" s="14">
        <f t="shared" si="2"/>
        <v>0</v>
      </c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>
        <f>SUM(ieaab:ieru!C33)</f>
        <v>0</v>
      </c>
      <c r="D33" s="22">
        <f>SUM(ieaab:ieru!D33)</f>
        <v>0</v>
      </c>
      <c r="E33" s="23">
        <f t="shared" si="3"/>
        <v>0</v>
      </c>
      <c r="F33" s="24">
        <f t="shared" si="4"/>
        <v>0</v>
      </c>
      <c r="G33" s="22">
        <f>SUM(ieaab:ieru!G33)</f>
        <v>0</v>
      </c>
      <c r="H33" s="25">
        <f t="shared" si="0"/>
        <v>0</v>
      </c>
      <c r="I33" s="24">
        <f t="shared" si="1"/>
        <v>0</v>
      </c>
      <c r="J33" s="14"/>
      <c r="K33" s="22">
        <f>SUM(ieaab:ieru!C33)</f>
        <v>0</v>
      </c>
      <c r="L33" s="14">
        <f t="shared" si="2"/>
        <v>0</v>
      </c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x14ac:dyDescent="0.2">
      <c r="A34" s="15">
        <v>21202</v>
      </c>
      <c r="B34" s="21" t="s">
        <v>42</v>
      </c>
      <c r="C34" s="22">
        <f>SUM(C35+C60+C86+C91)</f>
        <v>1690283825916</v>
      </c>
      <c r="D34" s="22">
        <f>SUM(D35+D60+D86+D91)</f>
        <v>0</v>
      </c>
      <c r="E34" s="23">
        <f t="shared" si="3"/>
        <v>1690283825916</v>
      </c>
      <c r="F34" s="24">
        <f t="shared" si="4"/>
        <v>23.757014590733235</v>
      </c>
      <c r="G34" s="22">
        <f>SUM(G35+G60+G86+G91)</f>
        <v>414190584401</v>
      </c>
      <c r="H34" s="25">
        <f t="shared" si="0"/>
        <v>24.504203261635158</v>
      </c>
      <c r="I34" s="24">
        <f t="shared" si="1"/>
        <v>1276093241515</v>
      </c>
      <c r="J34" s="14"/>
      <c r="K34" s="22">
        <f>SUM(ieaab:ieru!C34)</f>
        <v>1690283825916</v>
      </c>
      <c r="L34" s="14">
        <f t="shared" si="2"/>
        <v>0</v>
      </c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x14ac:dyDescent="0.2">
      <c r="A35" s="15">
        <v>2120201</v>
      </c>
      <c r="B35" s="21" t="s">
        <v>43</v>
      </c>
      <c r="C35" s="22">
        <f>SUM(C52:C59)+C46+C36</f>
        <v>103104765483</v>
      </c>
      <c r="D35" s="22">
        <f>SUM(D52:D59)+D46+D36</f>
        <v>0</v>
      </c>
      <c r="E35" s="23">
        <f t="shared" si="3"/>
        <v>103104765483</v>
      </c>
      <c r="F35" s="24">
        <f t="shared" si="4"/>
        <v>1.4491420792163974</v>
      </c>
      <c r="G35" s="22">
        <f>SUM(G52:G59)+G46+G36</f>
        <v>23275318293</v>
      </c>
      <c r="H35" s="25">
        <f t="shared" si="0"/>
        <v>22.57443502632054</v>
      </c>
      <c r="I35" s="24">
        <f t="shared" si="1"/>
        <v>79829447190</v>
      </c>
      <c r="J35" s="14"/>
      <c r="K35" s="22">
        <f>SUM(ieaab:ieru!C35)</f>
        <v>103104765483</v>
      </c>
      <c r="L35" s="14">
        <f t="shared" si="2"/>
        <v>0</v>
      </c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x14ac:dyDescent="0.2">
      <c r="A36" s="15">
        <v>212020101</v>
      </c>
      <c r="B36" s="21" t="s">
        <v>44</v>
      </c>
      <c r="C36" s="22">
        <f>SUM(C37+C40+C44+C45)</f>
        <v>55106170000</v>
      </c>
      <c r="D36" s="22">
        <f>SUM(D37+D40+D44+D45)</f>
        <v>0</v>
      </c>
      <c r="E36" s="23">
        <f t="shared" si="3"/>
        <v>55106170000</v>
      </c>
      <c r="F36" s="24">
        <f t="shared" si="4"/>
        <v>0.77451967809013733</v>
      </c>
      <c r="G36" s="22">
        <f>SUM(G37+G40+G44+G45)</f>
        <v>10792279682</v>
      </c>
      <c r="H36" s="25">
        <f t="shared" si="0"/>
        <v>19.584521446509527</v>
      </c>
      <c r="I36" s="24">
        <f t="shared" si="1"/>
        <v>44313890318</v>
      </c>
      <c r="J36" s="14"/>
      <c r="K36" s="22">
        <f>SUM(ieaab:ieru!C36)</f>
        <v>55106170000</v>
      </c>
      <c r="L36" s="14">
        <f t="shared" si="2"/>
        <v>0</v>
      </c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x14ac:dyDescent="0.2">
      <c r="A37" s="15">
        <v>21202010101</v>
      </c>
      <c r="B37" s="21" t="s">
        <v>45</v>
      </c>
      <c r="C37" s="22">
        <f>SUM(C38:C39)</f>
        <v>54105900000</v>
      </c>
      <c r="D37" s="22">
        <f>SUM(D38:D39)</f>
        <v>0</v>
      </c>
      <c r="E37" s="23">
        <f t="shared" si="3"/>
        <v>54105900000</v>
      </c>
      <c r="F37" s="24">
        <f t="shared" si="4"/>
        <v>0.7604608386098537</v>
      </c>
      <c r="G37" s="22">
        <f>SUM(G38:G39)</f>
        <v>10223535577</v>
      </c>
      <c r="H37" s="25">
        <f t="shared" si="0"/>
        <v>18.895417277967837</v>
      </c>
      <c r="I37" s="24">
        <f t="shared" si="1"/>
        <v>43882364423</v>
      </c>
      <c r="J37" s="14"/>
      <c r="K37" s="22">
        <f>SUM(ieaab:ieru!C37)</f>
        <v>54105900000</v>
      </c>
      <c r="L37" s="14">
        <f t="shared" si="2"/>
        <v>0</v>
      </c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x14ac:dyDescent="0.2">
      <c r="A38" s="15">
        <v>212020101011</v>
      </c>
      <c r="B38" s="21" t="s">
        <v>46</v>
      </c>
      <c r="C38" s="22">
        <f>SUM(ieaab:ieru!C38)</f>
        <v>23806596000</v>
      </c>
      <c r="D38" s="22">
        <f>SUM(ieaab:ieru!D38)</f>
        <v>0</v>
      </c>
      <c r="E38" s="23">
        <f t="shared" si="3"/>
        <v>23806596000</v>
      </c>
      <c r="F38" s="24">
        <f t="shared" si="4"/>
        <v>0.33460276898833563</v>
      </c>
      <c r="G38" s="22">
        <f>SUM(ieaab:ieru!G38)</f>
        <v>4155592655</v>
      </c>
      <c r="H38" s="25">
        <f t="shared" si="0"/>
        <v>17.455635635602839</v>
      </c>
      <c r="I38" s="24">
        <f t="shared" si="1"/>
        <v>19651003345</v>
      </c>
      <c r="J38" s="14"/>
      <c r="K38" s="22">
        <f>SUM(ieaab:ieru!C38)</f>
        <v>23806596000</v>
      </c>
      <c r="L38" s="14">
        <f t="shared" si="2"/>
        <v>0</v>
      </c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x14ac:dyDescent="0.2">
      <c r="A39" s="15">
        <v>212020101012</v>
      </c>
      <c r="B39" s="21" t="s">
        <v>47</v>
      </c>
      <c r="C39" s="22">
        <f>SUM(ieaab:ieru!C39)</f>
        <v>30299304000</v>
      </c>
      <c r="D39" s="22">
        <f>SUM(ieaab:ieru!D39)</f>
        <v>0</v>
      </c>
      <c r="E39" s="23">
        <f t="shared" si="3"/>
        <v>30299304000</v>
      </c>
      <c r="F39" s="24">
        <f t="shared" si="4"/>
        <v>0.42585806962151806</v>
      </c>
      <c r="G39" s="22">
        <f>SUM(ieaab:ieru!G39)</f>
        <v>6067942922</v>
      </c>
      <c r="H39" s="25">
        <f t="shared" si="0"/>
        <v>20.026674282683192</v>
      </c>
      <c r="I39" s="24">
        <f t="shared" si="1"/>
        <v>24231361078</v>
      </c>
      <c r="J39" s="14"/>
      <c r="K39" s="22">
        <f>SUM(ieaab:ieru!C39)</f>
        <v>30299304000</v>
      </c>
      <c r="L39" s="14">
        <f t="shared" si="2"/>
        <v>0</v>
      </c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x14ac:dyDescent="0.2">
      <c r="A40" s="15">
        <v>21202010103</v>
      </c>
      <c r="B40" s="21" t="s">
        <v>48</v>
      </c>
      <c r="C40" s="22">
        <f>SUM(C41:C43)</f>
        <v>84510000</v>
      </c>
      <c r="D40" s="22">
        <f>SUM(D41:D43)</f>
        <v>0</v>
      </c>
      <c r="E40" s="23">
        <f t="shared" si="3"/>
        <v>84510000</v>
      </c>
      <c r="F40" s="24">
        <f t="shared" si="4"/>
        <v>1.1877918206871843E-3</v>
      </c>
      <c r="G40" s="22">
        <f>SUM(G41:G43)</f>
        <v>10185790</v>
      </c>
      <c r="H40" s="25">
        <f t="shared" si="0"/>
        <v>12.052762986628801</v>
      </c>
      <c r="I40" s="24">
        <f t="shared" si="1"/>
        <v>74324210</v>
      </c>
      <c r="J40" s="14"/>
      <c r="K40" s="22">
        <f>SUM(ieaab:ieru!C40)</f>
        <v>84510000</v>
      </c>
      <c r="L40" s="14">
        <f t="shared" si="2"/>
        <v>0</v>
      </c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x14ac:dyDescent="0.2">
      <c r="A41" s="15">
        <v>212020101031</v>
      </c>
      <c r="B41" s="21" t="s">
        <v>49</v>
      </c>
      <c r="C41" s="22">
        <f>SUM(ieaab:ieru!C41)</f>
        <v>70874000</v>
      </c>
      <c r="D41" s="22">
        <f>SUM(ieaab:ieru!D41)</f>
        <v>0</v>
      </c>
      <c r="E41" s="23">
        <f t="shared" si="3"/>
        <v>70874000</v>
      </c>
      <c r="F41" s="24">
        <f t="shared" si="4"/>
        <v>9.9613723227290861E-4</v>
      </c>
      <c r="G41" s="22">
        <f>SUM(ieaab:ieru!G41)</f>
        <v>8234600</v>
      </c>
      <c r="H41" s="25">
        <f t="shared" si="0"/>
        <v>11.618647176679742</v>
      </c>
      <c r="I41" s="24">
        <f t="shared" si="1"/>
        <v>62639400</v>
      </c>
      <c r="J41" s="14"/>
      <c r="K41" s="22">
        <f>SUM(ieaab:ieru!C41)</f>
        <v>70874000</v>
      </c>
      <c r="L41" s="14">
        <f t="shared" si="2"/>
        <v>0</v>
      </c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x14ac:dyDescent="0.2">
      <c r="A42" s="15">
        <v>212020101032</v>
      </c>
      <c r="B42" s="21" t="s">
        <v>50</v>
      </c>
      <c r="C42" s="22">
        <f>SUM(ieaab:ieru!C42)</f>
        <v>8203000</v>
      </c>
      <c r="D42" s="22">
        <f>SUM(ieaab:ieru!D42)</f>
        <v>0</v>
      </c>
      <c r="E42" s="23">
        <f t="shared" si="3"/>
        <v>8203000</v>
      </c>
      <c r="F42" s="24">
        <f t="shared" si="4"/>
        <v>1.1529353100339574E-4</v>
      </c>
      <c r="G42" s="22">
        <f>SUM(ieaab:ieru!G42)</f>
        <v>1838284</v>
      </c>
      <c r="H42" s="25">
        <f t="shared" si="0"/>
        <v>22.409898817505791</v>
      </c>
      <c r="I42" s="24">
        <f t="shared" si="1"/>
        <v>6364716</v>
      </c>
      <c r="J42" s="14"/>
      <c r="K42" s="22">
        <f>SUM(ieaab:ieru!C42)</f>
        <v>8203000</v>
      </c>
      <c r="L42" s="14">
        <f t="shared" si="2"/>
        <v>0</v>
      </c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x14ac:dyDescent="0.2">
      <c r="A43" s="15">
        <v>212020101033</v>
      </c>
      <c r="B43" s="21" t="s">
        <v>51</v>
      </c>
      <c r="C43" s="22">
        <f>SUM(ieaab:ieru!C43)</f>
        <v>5433000</v>
      </c>
      <c r="D43" s="22">
        <f>SUM(ieaab:ieru!D43)</f>
        <v>0</v>
      </c>
      <c r="E43" s="23">
        <f t="shared" si="3"/>
        <v>5433000</v>
      </c>
      <c r="F43" s="24">
        <f t="shared" si="4"/>
        <v>7.6361057410880055E-5</v>
      </c>
      <c r="G43" s="22">
        <f>SUM(ieaab:ieru!G43)</f>
        <v>112906</v>
      </c>
      <c r="H43" s="25">
        <f t="shared" si="0"/>
        <v>2.0781520338671085</v>
      </c>
      <c r="I43" s="24">
        <f t="shared" si="1"/>
        <v>5320094</v>
      </c>
      <c r="J43" s="14"/>
      <c r="K43" s="22">
        <f>SUM(ieaab:ieru!C43)</f>
        <v>5433000</v>
      </c>
      <c r="L43" s="14">
        <f t="shared" si="2"/>
        <v>0</v>
      </c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x14ac:dyDescent="0.2">
      <c r="A44" s="15">
        <v>21202010104</v>
      </c>
      <c r="B44" s="21" t="s">
        <v>52</v>
      </c>
      <c r="C44" s="22">
        <f>SUM(ieaab:ieru!C44)</f>
        <v>685645000</v>
      </c>
      <c r="D44" s="22">
        <f>SUM(ieaab:ieru!D44)</f>
        <v>0</v>
      </c>
      <c r="E44" s="23">
        <f t="shared" si="3"/>
        <v>685645000</v>
      </c>
      <c r="F44" s="24">
        <f t="shared" si="4"/>
        <v>9.6367710672709099E-3</v>
      </c>
      <c r="G44" s="22">
        <f>SUM(ieaab:ieru!G44)</f>
        <v>558558315</v>
      </c>
      <c r="H44" s="25">
        <f t="shared" si="0"/>
        <v>81.464652261738948</v>
      </c>
      <c r="I44" s="24">
        <f t="shared" si="1"/>
        <v>127086685</v>
      </c>
      <c r="J44" s="14"/>
      <c r="K44" s="22">
        <f>SUM(ieaab:ieru!C44)</f>
        <v>685645000</v>
      </c>
      <c r="L44" s="14">
        <f t="shared" si="2"/>
        <v>0</v>
      </c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x14ac:dyDescent="0.2">
      <c r="A45" s="15">
        <v>21102010105</v>
      </c>
      <c r="B45" s="21" t="s">
        <v>53</v>
      </c>
      <c r="C45" s="22">
        <f>SUM(ieaab:ieru!C45)</f>
        <v>230115000</v>
      </c>
      <c r="D45" s="22">
        <f>SUM(ieaab:ieru!D45)</f>
        <v>0</v>
      </c>
      <c r="E45" s="23">
        <f t="shared" si="3"/>
        <v>230115000</v>
      </c>
      <c r="F45" s="24">
        <f t="shared" si="4"/>
        <v>3.2342765923255405E-3</v>
      </c>
      <c r="G45" s="22">
        <f>SUM(ieaab:ieru!G45)</f>
        <v>0</v>
      </c>
      <c r="H45" s="25">
        <f t="shared" si="0"/>
        <v>0</v>
      </c>
      <c r="I45" s="24">
        <f t="shared" si="1"/>
        <v>230115000</v>
      </c>
      <c r="J45" s="14"/>
      <c r="K45" s="22">
        <f>SUM(ieaab:ieru!C45)</f>
        <v>230115000</v>
      </c>
      <c r="L45" s="14">
        <f t="shared" si="2"/>
        <v>0</v>
      </c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x14ac:dyDescent="0.2">
      <c r="A46" s="15">
        <v>212020102</v>
      </c>
      <c r="B46" s="21" t="s">
        <v>54</v>
      </c>
      <c r="C46" s="22">
        <f>SUM(C47)</f>
        <v>5827486000</v>
      </c>
      <c r="D46" s="22">
        <f>SUM(D47)</f>
        <v>0</v>
      </c>
      <c r="E46" s="23">
        <f t="shared" si="3"/>
        <v>5827486000</v>
      </c>
      <c r="F46" s="24">
        <f t="shared" si="4"/>
        <v>8.190557574214978E-2</v>
      </c>
      <c r="G46" s="22">
        <f>SUM(G47)</f>
        <v>1183038611</v>
      </c>
      <c r="H46" s="25">
        <f t="shared" si="0"/>
        <v>20.301011636921992</v>
      </c>
      <c r="I46" s="24">
        <f t="shared" si="1"/>
        <v>4644447389</v>
      </c>
      <c r="J46" s="14"/>
      <c r="K46" s="22">
        <f>SUM(ieaab:ieru!C46)</f>
        <v>5827486000</v>
      </c>
      <c r="L46" s="14">
        <f t="shared" si="2"/>
        <v>0</v>
      </c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x14ac:dyDescent="0.2">
      <c r="A47" s="15">
        <v>21202010201</v>
      </c>
      <c r="B47" s="21" t="s">
        <v>54</v>
      </c>
      <c r="C47" s="22">
        <f>SUM(C48:C51)</f>
        <v>5827486000</v>
      </c>
      <c r="D47" s="22">
        <f>SUM(D48:D51)</f>
        <v>0</v>
      </c>
      <c r="E47" s="23">
        <f t="shared" si="3"/>
        <v>5827486000</v>
      </c>
      <c r="F47" s="24">
        <f t="shared" si="4"/>
        <v>8.190557574214978E-2</v>
      </c>
      <c r="G47" s="22">
        <f>SUM(G48:G51)</f>
        <v>1183038611</v>
      </c>
      <c r="H47" s="25">
        <f t="shared" si="0"/>
        <v>20.301011636921992</v>
      </c>
      <c r="I47" s="24">
        <f t="shared" si="1"/>
        <v>4644447389</v>
      </c>
      <c r="J47" s="14"/>
      <c r="K47" s="22">
        <f>SUM(ieaab:ieru!C47)</f>
        <v>5827486000</v>
      </c>
      <c r="L47" s="14">
        <f t="shared" si="2"/>
        <v>0</v>
      </c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x14ac:dyDescent="0.2">
      <c r="A48" s="15">
        <v>212020102013</v>
      </c>
      <c r="B48" s="21" t="s">
        <v>55</v>
      </c>
      <c r="C48" s="22">
        <f>SUM(ieaab:ieru!C48)</f>
        <v>4596207000</v>
      </c>
      <c r="D48" s="22">
        <f>SUM(ieaab:ieru!D48)</f>
        <v>0</v>
      </c>
      <c r="E48" s="23">
        <f t="shared" si="3"/>
        <v>4596207000</v>
      </c>
      <c r="F48" s="24">
        <f t="shared" si="4"/>
        <v>6.4599894459651905E-2</v>
      </c>
      <c r="G48" s="22">
        <f>SUM(ieaab:ieru!G48)</f>
        <v>874515494</v>
      </c>
      <c r="H48" s="25">
        <f t="shared" si="0"/>
        <v>19.026895307369752</v>
      </c>
      <c r="I48" s="24">
        <f t="shared" si="1"/>
        <v>3721691506</v>
      </c>
      <c r="J48" s="14"/>
      <c r="K48" s="22">
        <f>SUM(ieaab:ieru!C48)</f>
        <v>4596207000</v>
      </c>
      <c r="L48" s="14">
        <f t="shared" si="2"/>
        <v>0</v>
      </c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x14ac:dyDescent="0.2">
      <c r="A49" s="15">
        <v>212020102014</v>
      </c>
      <c r="B49" s="21" t="s">
        <v>56</v>
      </c>
      <c r="C49" s="22">
        <f>SUM(ieaab:ieru!C49)</f>
        <v>167280000</v>
      </c>
      <c r="D49" s="22">
        <f>SUM(ieaab:ieru!D49)</f>
        <v>0</v>
      </c>
      <c r="E49" s="23">
        <f t="shared" si="3"/>
        <v>167280000</v>
      </c>
      <c r="F49" s="24">
        <f t="shared" si="4"/>
        <v>2.3511278637386368E-3</v>
      </c>
      <c r="G49" s="22">
        <f>SUM(ieaab:ieru!G49)</f>
        <v>18787792</v>
      </c>
      <c r="H49" s="25">
        <f t="shared" si="0"/>
        <v>11.231343854615016</v>
      </c>
      <c r="I49" s="24">
        <f t="shared" si="1"/>
        <v>148492208</v>
      </c>
      <c r="J49" s="14"/>
      <c r="K49" s="22">
        <f>SUM(ieaab:ieru!C49)</f>
        <v>167280000</v>
      </c>
      <c r="L49" s="14">
        <f t="shared" si="2"/>
        <v>0</v>
      </c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x14ac:dyDescent="0.2">
      <c r="A50" s="15">
        <v>212020102015</v>
      </c>
      <c r="B50" s="21" t="s">
        <v>50</v>
      </c>
      <c r="C50" s="22">
        <f>SUM(ieaab:ieru!C50)</f>
        <v>465147000</v>
      </c>
      <c r="D50" s="22">
        <f>SUM(ieaab:ieru!D50)</f>
        <v>0</v>
      </c>
      <c r="E50" s="23">
        <f t="shared" si="3"/>
        <v>465147000</v>
      </c>
      <c r="F50" s="24">
        <f t="shared" si="4"/>
        <v>6.5376618390389522E-3</v>
      </c>
      <c r="G50" s="22">
        <f>SUM(ieaab:ieru!G50)</f>
        <v>114504671</v>
      </c>
      <c r="H50" s="25">
        <f t="shared" si="0"/>
        <v>24.616878320186952</v>
      </c>
      <c r="I50" s="24">
        <f t="shared" si="1"/>
        <v>350642329</v>
      </c>
      <c r="J50" s="14"/>
      <c r="K50" s="22">
        <f>SUM(ieaab:ieru!C50)</f>
        <v>465147000</v>
      </c>
      <c r="L50" s="14">
        <f t="shared" si="2"/>
        <v>0</v>
      </c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x14ac:dyDescent="0.2">
      <c r="A51" s="15">
        <v>212020102016</v>
      </c>
      <c r="B51" s="21" t="s">
        <v>57</v>
      </c>
      <c r="C51" s="22">
        <f>SUM(ieaab:ieru!C51)</f>
        <v>598852000</v>
      </c>
      <c r="D51" s="22">
        <f>SUM(ieaab:ieru!D51)</f>
        <v>0</v>
      </c>
      <c r="E51" s="23">
        <f t="shared" si="3"/>
        <v>598852000</v>
      </c>
      <c r="F51" s="24">
        <f t="shared" si="4"/>
        <v>8.4168915797202901E-3</v>
      </c>
      <c r="G51" s="22">
        <f>SUM(ieaab:ieru!G51)</f>
        <v>175230654</v>
      </c>
      <c r="H51" s="25">
        <f t="shared" si="0"/>
        <v>29.261095228871241</v>
      </c>
      <c r="I51" s="24">
        <f t="shared" si="1"/>
        <v>423621346</v>
      </c>
      <c r="J51" s="14"/>
      <c r="K51" s="22">
        <f>SUM(ieaab:ieru!C51)</f>
        <v>598852000</v>
      </c>
      <c r="L51" s="14">
        <f t="shared" si="2"/>
        <v>0</v>
      </c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x14ac:dyDescent="0.2">
      <c r="A52" s="15">
        <v>212020103</v>
      </c>
      <c r="B52" s="21" t="s">
        <v>58</v>
      </c>
      <c r="C52" s="22">
        <f>SUM(ieaab:ieru!C52)</f>
        <v>1213617497</v>
      </c>
      <c r="D52" s="22">
        <f>SUM(ieaab:ieru!D52)</f>
        <v>0</v>
      </c>
      <c r="E52" s="23">
        <f t="shared" si="3"/>
        <v>1213617497</v>
      </c>
      <c r="F52" s="24">
        <f t="shared" si="4"/>
        <v>1.705744806980776E-2</v>
      </c>
      <c r="G52" s="22">
        <f>SUM(ieaab:ieru!G52)</f>
        <v>0</v>
      </c>
      <c r="H52" s="25">
        <f t="shared" si="0"/>
        <v>0</v>
      </c>
      <c r="I52" s="24">
        <f t="shared" si="1"/>
        <v>1213617497</v>
      </c>
      <c r="J52" s="14"/>
      <c r="K52" s="22">
        <f>SUM(ieaab:ieru!C52)</f>
        <v>1213617497</v>
      </c>
      <c r="L52" s="14">
        <f t="shared" si="2"/>
        <v>0</v>
      </c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x14ac:dyDescent="0.2">
      <c r="A53" s="15">
        <v>212020104</v>
      </c>
      <c r="B53" s="21" t="s">
        <v>59</v>
      </c>
      <c r="C53" s="22">
        <f>SUM(ieaab:ieru!C53)</f>
        <v>736148993</v>
      </c>
      <c r="D53" s="22">
        <f>SUM(ieaab:ieru!D53)</f>
        <v>0</v>
      </c>
      <c r="E53" s="23">
        <f t="shared" si="3"/>
        <v>736148993</v>
      </c>
      <c r="F53" s="24">
        <f t="shared" si="4"/>
        <v>1.0346606942285024E-2</v>
      </c>
      <c r="G53" s="22">
        <f>SUM(ieaab:ieru!G53)</f>
        <v>0</v>
      </c>
      <c r="H53" s="25">
        <f t="shared" si="0"/>
        <v>0</v>
      </c>
      <c r="I53" s="24">
        <f t="shared" si="1"/>
        <v>736148993</v>
      </c>
      <c r="J53" s="14"/>
      <c r="K53" s="22">
        <f>SUM(ieaab:ieru!C53)</f>
        <v>736148993</v>
      </c>
      <c r="L53" s="14">
        <f t="shared" si="2"/>
        <v>0</v>
      </c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x14ac:dyDescent="0.2">
      <c r="A54" s="15">
        <v>212020105</v>
      </c>
      <c r="B54" s="21" t="s">
        <v>60</v>
      </c>
      <c r="C54" s="22">
        <f>SUM(ieaab:ieru!C54)</f>
        <v>7226718173</v>
      </c>
      <c r="D54" s="22">
        <f>SUM(ieaab:ieru!D54)</f>
        <v>0</v>
      </c>
      <c r="E54" s="23">
        <f t="shared" si="3"/>
        <v>7226718173</v>
      </c>
      <c r="F54" s="24">
        <f t="shared" si="4"/>
        <v>0.10157184636493709</v>
      </c>
      <c r="G54" s="22">
        <f>SUM(ieaab:ieru!G54)</f>
        <v>0</v>
      </c>
      <c r="H54" s="25">
        <f t="shared" si="0"/>
        <v>0</v>
      </c>
      <c r="I54" s="24">
        <f t="shared" si="1"/>
        <v>7226718173</v>
      </c>
      <c r="J54" s="14"/>
      <c r="K54" s="22">
        <f>SUM(ieaab:ieru!C54)</f>
        <v>7226718173</v>
      </c>
      <c r="L54" s="14">
        <f t="shared" si="2"/>
        <v>0</v>
      </c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>
        <f>SUM(ieaab:ieru!C55)</f>
        <v>0</v>
      </c>
      <c r="D55" s="22">
        <f>SUM(ieaab:ieru!D55)</f>
        <v>0</v>
      </c>
      <c r="E55" s="23">
        <f t="shared" si="3"/>
        <v>0</v>
      </c>
      <c r="F55" s="24">
        <f t="shared" si="4"/>
        <v>0</v>
      </c>
      <c r="G55" s="22">
        <f>SUM(ieaab:ieru!G55)</f>
        <v>0</v>
      </c>
      <c r="H55" s="25">
        <f t="shared" si="0"/>
        <v>0</v>
      </c>
      <c r="I55" s="24">
        <f t="shared" si="1"/>
        <v>0</v>
      </c>
      <c r="J55" s="14"/>
      <c r="K55" s="22">
        <f>SUM(ieaab:ieru!C55)</f>
        <v>0</v>
      </c>
      <c r="L55" s="14">
        <f t="shared" si="2"/>
        <v>0</v>
      </c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x14ac:dyDescent="0.2">
      <c r="A56" s="15">
        <v>212020107</v>
      </c>
      <c r="B56" s="21" t="s">
        <v>62</v>
      </c>
      <c r="C56" s="22">
        <f>SUM(ieaab:ieru!C56)</f>
        <v>1500000000</v>
      </c>
      <c r="D56" s="22">
        <f>SUM(ieaab:ieru!D56)</f>
        <v>0</v>
      </c>
      <c r="E56" s="23">
        <f t="shared" si="3"/>
        <v>1500000000</v>
      </c>
      <c r="F56" s="24">
        <f t="shared" si="4"/>
        <v>2.1082566927355065E-2</v>
      </c>
      <c r="G56" s="22">
        <f>SUM(ieaab:ieru!G56)</f>
        <v>0</v>
      </c>
      <c r="H56" s="25">
        <f t="shared" si="0"/>
        <v>0</v>
      </c>
      <c r="I56" s="24">
        <f t="shared" si="1"/>
        <v>1500000000</v>
      </c>
      <c r="J56" s="14"/>
      <c r="K56" s="22">
        <f>SUM(ieaab:ieru!C56)</f>
        <v>1500000000</v>
      </c>
      <c r="L56" s="14">
        <f t="shared" si="2"/>
        <v>0</v>
      </c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x14ac:dyDescent="0.2">
      <c r="A57" s="15">
        <v>212020108</v>
      </c>
      <c r="B57" s="21" t="s">
        <v>1296</v>
      </c>
      <c r="C57" s="22">
        <f>SUM(ieaab:ieru!C57)</f>
        <v>3535344820</v>
      </c>
      <c r="D57" s="22">
        <f>SUM(ieaab:ieru!D57)</f>
        <v>0</v>
      </c>
      <c r="E57" s="23">
        <f t="shared" si="3"/>
        <v>3535344820</v>
      </c>
      <c r="F57" s="24">
        <f t="shared" si="4"/>
        <v>4.9689429185952039E-2</v>
      </c>
      <c r="G57" s="22">
        <f>SUM(ieaab:ieru!G57)</f>
        <v>0</v>
      </c>
      <c r="H57" s="25">
        <f t="shared" si="0"/>
        <v>0</v>
      </c>
      <c r="I57" s="24">
        <f t="shared" si="1"/>
        <v>3535344820</v>
      </c>
      <c r="J57" s="14"/>
      <c r="K57" s="22">
        <f>SUM(ieaab:ieru!C57)</f>
        <v>3535344820</v>
      </c>
      <c r="L57" s="14">
        <f t="shared" si="2"/>
        <v>0</v>
      </c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x14ac:dyDescent="0.2">
      <c r="A58" s="15">
        <v>212020109</v>
      </c>
      <c r="B58" s="21" t="s">
        <v>63</v>
      </c>
      <c r="C58" s="22">
        <f>SUM(ieaab:ieru!C58)</f>
        <v>16659280000</v>
      </c>
      <c r="D58" s="22">
        <f>SUM(ieaab:ieru!D58)</f>
        <v>0</v>
      </c>
      <c r="E58" s="23">
        <f t="shared" si="3"/>
        <v>16659280000</v>
      </c>
      <c r="F58" s="24">
        <f t="shared" si="4"/>
        <v>0.23414692370769849</v>
      </c>
      <c r="G58" s="22">
        <f>SUM(ieaab:ieru!G58)</f>
        <v>0</v>
      </c>
      <c r="H58" s="25">
        <f t="shared" si="0"/>
        <v>0</v>
      </c>
      <c r="I58" s="24">
        <f t="shared" si="1"/>
        <v>16659280000</v>
      </c>
      <c r="J58" s="14"/>
      <c r="K58" s="22">
        <f>SUM(ieaab:ieru!C58)</f>
        <v>16659280000</v>
      </c>
      <c r="L58" s="14">
        <f t="shared" si="2"/>
        <v>0</v>
      </c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x14ac:dyDescent="0.2">
      <c r="A59" s="15">
        <v>212020110</v>
      </c>
      <c r="B59" s="21" t="s">
        <v>43</v>
      </c>
      <c r="C59" s="22">
        <f>SUM(ieaab:ieru!C59)</f>
        <v>11300000000</v>
      </c>
      <c r="D59" s="22">
        <f>SUM(ieaab:ieru!D59)</f>
        <v>0</v>
      </c>
      <c r="E59" s="23">
        <f t="shared" si="3"/>
        <v>11300000000</v>
      </c>
      <c r="F59" s="24">
        <f t="shared" si="4"/>
        <v>0.15882200418607484</v>
      </c>
      <c r="G59" s="22">
        <f>SUM(ieaab:ieru!G59)</f>
        <v>11300000000</v>
      </c>
      <c r="H59" s="25">
        <f t="shared" si="0"/>
        <v>100</v>
      </c>
      <c r="I59" s="24">
        <f t="shared" si="1"/>
        <v>0</v>
      </c>
      <c r="J59" s="14"/>
      <c r="K59" s="22">
        <f>SUM(ieaab:ieru!C59)</f>
        <v>11300000000</v>
      </c>
      <c r="L59" s="14">
        <f t="shared" si="2"/>
        <v>0</v>
      </c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x14ac:dyDescent="0.2">
      <c r="A60" s="15">
        <v>2120202</v>
      </c>
      <c r="B60" s="21" t="s">
        <v>64</v>
      </c>
      <c r="C60" s="22">
        <f>SUM(C61:C85)-C77</f>
        <v>1438927273820</v>
      </c>
      <c r="D60" s="22">
        <f>SUM(D61:D85)-D77</f>
        <v>0</v>
      </c>
      <c r="E60" s="23">
        <f t="shared" si="3"/>
        <v>1438927273820</v>
      </c>
      <c r="F60" s="24">
        <f t="shared" si="4"/>
        <v>20.224187035937813</v>
      </c>
      <c r="G60" s="22">
        <f>SUM(G61:G85)-G77</f>
        <v>359711262797</v>
      </c>
      <c r="H60" s="25">
        <f t="shared" si="0"/>
        <v>24.998571459560605</v>
      </c>
      <c r="I60" s="24">
        <f t="shared" si="1"/>
        <v>1079216011023</v>
      </c>
      <c r="J60" s="14"/>
      <c r="K60" s="22">
        <f>SUM(ieaab:ieru!C60)</f>
        <v>1438927273820</v>
      </c>
      <c r="L60" s="14">
        <f t="shared" si="2"/>
        <v>0</v>
      </c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x14ac:dyDescent="0.2">
      <c r="A61" s="15">
        <v>212020201</v>
      </c>
      <c r="B61" s="21" t="s">
        <v>65</v>
      </c>
      <c r="C61" s="22">
        <f>SUM(ieaab:ieru!C61)</f>
        <v>601709567000</v>
      </c>
      <c r="D61" s="22">
        <f>SUM(ieaab:ieru!D61)</f>
        <v>0</v>
      </c>
      <c r="E61" s="23">
        <f t="shared" si="3"/>
        <v>601709567000</v>
      </c>
      <c r="F61" s="24">
        <f t="shared" si="4"/>
        <v>8.4570548114048911</v>
      </c>
      <c r="G61" s="22">
        <f>SUM(ieaab:ieru!G61)</f>
        <v>194491952287</v>
      </c>
      <c r="H61" s="25">
        <f t="shared" si="0"/>
        <v>32.323227509360841</v>
      </c>
      <c r="I61" s="24">
        <f t="shared" si="1"/>
        <v>407217614713</v>
      </c>
      <c r="J61" s="14"/>
      <c r="K61" s="22">
        <f>SUM(ieaab:ieru!C61)</f>
        <v>601709567000</v>
      </c>
      <c r="L61" s="14">
        <f t="shared" si="2"/>
        <v>0</v>
      </c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x14ac:dyDescent="0.2">
      <c r="A62" s="15">
        <v>212020202</v>
      </c>
      <c r="B62" s="21" t="s">
        <v>66</v>
      </c>
      <c r="C62" s="22">
        <f>SUM(ieaab:ieru!C62)</f>
        <v>535427716000</v>
      </c>
      <c r="D62" s="22">
        <f>SUM(ieaab:ieru!D62)</f>
        <v>0</v>
      </c>
      <c r="E62" s="23">
        <f t="shared" si="3"/>
        <v>535427716000</v>
      </c>
      <c r="F62" s="24">
        <f t="shared" si="4"/>
        <v>7.5254604382205743</v>
      </c>
      <c r="G62" s="22">
        <f>SUM(ieaab:ieru!G62)</f>
        <v>116067417741</v>
      </c>
      <c r="H62" s="25">
        <f t="shared" si="0"/>
        <v>21.677513933738908</v>
      </c>
      <c r="I62" s="24">
        <f t="shared" si="1"/>
        <v>419360298259</v>
      </c>
      <c r="J62" s="14"/>
      <c r="K62" s="22">
        <f>SUM(ieaab:ieru!C62)</f>
        <v>535427716000</v>
      </c>
      <c r="L62" s="14">
        <f t="shared" si="2"/>
        <v>0</v>
      </c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x14ac:dyDescent="0.2">
      <c r="A63" s="15">
        <v>212020203</v>
      </c>
      <c r="B63" s="21" t="s">
        <v>67</v>
      </c>
      <c r="C63" s="22">
        <f>SUM(ieaab:ieru!C63)</f>
        <v>139388698000</v>
      </c>
      <c r="D63" s="22">
        <f>SUM(ieaab:ieru!D63)</f>
        <v>0</v>
      </c>
      <c r="E63" s="23">
        <f t="shared" si="3"/>
        <v>139388698000</v>
      </c>
      <c r="F63" s="24">
        <f t="shared" si="4"/>
        <v>1.9591143696679223</v>
      </c>
      <c r="G63" s="22">
        <f>SUM(ieaab:ieru!G63)</f>
        <v>20308212622</v>
      </c>
      <c r="H63" s="25">
        <f t="shared" si="0"/>
        <v>14.56948297343304</v>
      </c>
      <c r="I63" s="24">
        <f t="shared" si="1"/>
        <v>119080485378</v>
      </c>
      <c r="J63" s="14"/>
      <c r="K63" s="22">
        <f>SUM(ieaab:ieru!C63)</f>
        <v>139388698000</v>
      </c>
      <c r="L63" s="14">
        <f t="shared" si="2"/>
        <v>0</v>
      </c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x14ac:dyDescent="0.2">
      <c r="A64" s="15">
        <v>212020204</v>
      </c>
      <c r="B64" s="21" t="s">
        <v>68</v>
      </c>
      <c r="C64" s="22">
        <f>SUM(ieaab:ieru!C64)</f>
        <v>90720000</v>
      </c>
      <c r="D64" s="22">
        <f>SUM(ieaab:ieru!D64)</f>
        <v>0</v>
      </c>
      <c r="E64" s="23">
        <f t="shared" si="3"/>
        <v>90720000</v>
      </c>
      <c r="F64" s="24">
        <f t="shared" si="4"/>
        <v>1.2750736477664343E-3</v>
      </c>
      <c r="G64" s="22">
        <f>SUM(ieaab:ieru!G64)</f>
        <v>9015495</v>
      </c>
      <c r="H64" s="25">
        <f t="shared" si="0"/>
        <v>9.9377149470899475</v>
      </c>
      <c r="I64" s="24">
        <f t="shared" si="1"/>
        <v>81704505</v>
      </c>
      <c r="J64" s="14"/>
      <c r="K64" s="22">
        <f>SUM(ieaab:ieru!C64)</f>
        <v>90720000</v>
      </c>
      <c r="L64" s="14">
        <f t="shared" si="2"/>
        <v>0</v>
      </c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x14ac:dyDescent="0.2">
      <c r="A65" s="15">
        <v>212020205</v>
      </c>
      <c r="B65" s="21" t="s">
        <v>69</v>
      </c>
      <c r="C65" s="22">
        <f>SUM(ieaab:ieru!C65)</f>
        <v>1000</v>
      </c>
      <c r="D65" s="22">
        <f>SUM(ieaab:ieru!D65)</f>
        <v>0</v>
      </c>
      <c r="E65" s="23">
        <f t="shared" si="3"/>
        <v>1000</v>
      </c>
      <c r="F65" s="24">
        <f t="shared" si="4"/>
        <v>1.4055044618236712E-8</v>
      </c>
      <c r="G65" s="22">
        <f>SUM(ieaab:ieru!G65)</f>
        <v>0</v>
      </c>
      <c r="H65" s="25">
        <f t="shared" si="0"/>
        <v>0</v>
      </c>
      <c r="I65" s="24">
        <f t="shared" si="1"/>
        <v>1000</v>
      </c>
      <c r="J65" s="14"/>
      <c r="K65" s="22">
        <f>SUM(ieaab:ieru!C65)</f>
        <v>1000</v>
      </c>
      <c r="L65" s="14">
        <f t="shared" si="2"/>
        <v>0</v>
      </c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x14ac:dyDescent="0.2">
      <c r="A66" s="15">
        <v>212020206</v>
      </c>
      <c r="B66" s="21" t="s">
        <v>70</v>
      </c>
      <c r="C66" s="22">
        <f>SUM(ieaab:ieru!C66)</f>
        <v>5600000000</v>
      </c>
      <c r="D66" s="22">
        <f>SUM(ieaab:ieru!D66)</f>
        <v>0</v>
      </c>
      <c r="E66" s="23">
        <f t="shared" si="3"/>
        <v>5600000000</v>
      </c>
      <c r="F66" s="24">
        <f t="shared" si="4"/>
        <v>7.8708249862125587E-2</v>
      </c>
      <c r="G66" s="22">
        <f>SUM(ieaab:ieru!G66)</f>
        <v>3983152</v>
      </c>
      <c r="H66" s="25">
        <f t="shared" si="0"/>
        <v>7.112771428571428E-2</v>
      </c>
      <c r="I66" s="24">
        <f t="shared" si="1"/>
        <v>5596016848</v>
      </c>
      <c r="J66" s="14"/>
      <c r="K66" s="22">
        <f>SUM(ieaab:ieru!C66)</f>
        <v>5600000000</v>
      </c>
      <c r="L66" s="14">
        <f t="shared" si="2"/>
        <v>0</v>
      </c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x14ac:dyDescent="0.2">
      <c r="A67" s="15">
        <v>212020207</v>
      </c>
      <c r="B67" s="21" t="s">
        <v>71</v>
      </c>
      <c r="C67" s="22">
        <f>SUM(ieaab:ieru!C67)</f>
        <v>60000000</v>
      </c>
      <c r="D67" s="22">
        <f>SUM(ieaab:ieru!D67)</f>
        <v>0</v>
      </c>
      <c r="E67" s="23">
        <f t="shared" si="3"/>
        <v>60000000</v>
      </c>
      <c r="F67" s="24">
        <f t="shared" si="4"/>
        <v>8.4330267709420263E-4</v>
      </c>
      <c r="G67" s="22">
        <f>SUM(ieaab:ieru!G67)</f>
        <v>0</v>
      </c>
      <c r="H67" s="25">
        <f t="shared" si="0"/>
        <v>0</v>
      </c>
      <c r="I67" s="24">
        <f t="shared" si="1"/>
        <v>60000000</v>
      </c>
      <c r="J67" s="14"/>
      <c r="K67" s="22">
        <f>SUM(ieaab:ieru!C67)</f>
        <v>60000000</v>
      </c>
      <c r="L67" s="14">
        <f t="shared" si="2"/>
        <v>0</v>
      </c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x14ac:dyDescent="0.2">
      <c r="A68" s="15">
        <v>212020208</v>
      </c>
      <c r="B68" s="21" t="s">
        <v>72</v>
      </c>
      <c r="C68" s="22">
        <f>SUM(ieaab:ieru!C68)</f>
        <v>0</v>
      </c>
      <c r="D68" s="22">
        <f>SUM(ieaab:ieru!D68)</f>
        <v>0</v>
      </c>
      <c r="E68" s="23">
        <f t="shared" si="3"/>
        <v>0</v>
      </c>
      <c r="F68" s="24">
        <f t="shared" si="4"/>
        <v>0</v>
      </c>
      <c r="G68" s="22">
        <f>SUM(ieaab:ieru!G68)</f>
        <v>54598402</v>
      </c>
      <c r="H68" s="25">
        <f t="shared" si="0"/>
        <v>0</v>
      </c>
      <c r="I68" s="24">
        <f t="shared" si="1"/>
        <v>-54598402</v>
      </c>
      <c r="J68" s="14"/>
      <c r="K68" s="22">
        <f>SUM(ieaab:ieru!C68)</f>
        <v>0</v>
      </c>
      <c r="L68" s="14">
        <f t="shared" si="2"/>
        <v>0</v>
      </c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x14ac:dyDescent="0.2">
      <c r="A69" s="15">
        <v>212020209</v>
      </c>
      <c r="B69" s="169" t="s">
        <v>1281</v>
      </c>
      <c r="C69" s="22">
        <f>SUM(ieaab:ieru!C69)</f>
        <v>22402670785</v>
      </c>
      <c r="D69" s="22">
        <f>SUM(ieaab:ieru!D69)</f>
        <v>0</v>
      </c>
      <c r="E69" s="23">
        <f t="shared" ref="E69:E84" si="5">SUM(C69:D69)</f>
        <v>22402670785</v>
      </c>
      <c r="F69" s="24">
        <f t="shared" si="4"/>
        <v>0.31487053745084304</v>
      </c>
      <c r="G69" s="22">
        <f>SUM(ieaab:ieru!G69)</f>
        <v>4053713666</v>
      </c>
      <c r="H69" s="25">
        <f t="shared" si="0"/>
        <v>18.094778541825544</v>
      </c>
      <c r="I69" s="24">
        <f t="shared" si="1"/>
        <v>18348957119</v>
      </c>
      <c r="J69" s="14"/>
      <c r="K69" s="22">
        <f>SUM(ieaab:ieru!C69)</f>
        <v>22402670785</v>
      </c>
      <c r="L69" s="14">
        <f t="shared" si="2"/>
        <v>0</v>
      </c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x14ac:dyDescent="0.2">
      <c r="A70" s="15">
        <v>212020210</v>
      </c>
      <c r="B70" s="169" t="s">
        <v>1282</v>
      </c>
      <c r="C70" s="22">
        <f>SUM(ieaab:ieru!C70)</f>
        <v>73582635145</v>
      </c>
      <c r="D70" s="22">
        <f>SUM(ieaab:ieru!D70)</f>
        <v>0</v>
      </c>
      <c r="E70" s="23">
        <f t="shared" si="5"/>
        <v>73582635145</v>
      </c>
      <c r="F70" s="24">
        <f t="shared" si="4"/>
        <v>1.0342072200904078</v>
      </c>
      <c r="G70" s="22">
        <f>SUM(ieaab:ieru!G70)</f>
        <v>13097674424</v>
      </c>
      <c r="H70" s="25">
        <f t="shared" si="0"/>
        <v>17.799952934805972</v>
      </c>
      <c r="I70" s="24">
        <f t="shared" si="1"/>
        <v>60484960721</v>
      </c>
      <c r="J70" s="14"/>
      <c r="K70" s="22">
        <f>SUM(ieaab:ieru!C70)</f>
        <v>73582635145</v>
      </c>
      <c r="L70" s="14">
        <f t="shared" si="2"/>
        <v>0</v>
      </c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x14ac:dyDescent="0.2">
      <c r="A71" s="15">
        <v>212020211</v>
      </c>
      <c r="B71" s="169" t="s">
        <v>1283</v>
      </c>
      <c r="C71" s="22">
        <f>SUM(ieaab:ieru!C71)</f>
        <v>10676808705</v>
      </c>
      <c r="D71" s="22">
        <f>SUM(ieaab:ieru!D71)</f>
        <v>0</v>
      </c>
      <c r="E71" s="23">
        <f t="shared" si="5"/>
        <v>10676808705</v>
      </c>
      <c r="F71" s="24">
        <f t="shared" si="4"/>
        <v>0.15006302272915312</v>
      </c>
      <c r="G71" s="22">
        <f>SUM(ieaab:ieru!G71)</f>
        <v>1923439117</v>
      </c>
      <c r="H71" s="25">
        <f t="shared" si="0"/>
        <v>18.015112662824468</v>
      </c>
      <c r="I71" s="24">
        <f t="shared" si="1"/>
        <v>8753369588</v>
      </c>
      <c r="J71" s="14"/>
      <c r="K71" s="22">
        <f>SUM(ieaab:ieru!C71)</f>
        <v>10676808705</v>
      </c>
      <c r="L71" s="14">
        <f t="shared" si="2"/>
        <v>0</v>
      </c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x14ac:dyDescent="0.2">
      <c r="A72" s="15">
        <v>212020212</v>
      </c>
      <c r="B72" s="169" t="s">
        <v>1284</v>
      </c>
      <c r="C72" s="22">
        <f>SUM(ieaab:ieru!C72)</f>
        <v>9035842529</v>
      </c>
      <c r="D72" s="22">
        <f>SUM(ieaab:ieru!D72)</f>
        <v>0</v>
      </c>
      <c r="E72" s="23">
        <f t="shared" si="5"/>
        <v>9035842529</v>
      </c>
      <c r="F72" s="24">
        <f t="shared" si="4"/>
        <v>0.12699916990845586</v>
      </c>
      <c r="G72" s="22">
        <f>SUM(ieaab:ieru!G72)</f>
        <v>1686934346</v>
      </c>
      <c r="H72" s="25">
        <f t="shared" si="0"/>
        <v>18.669364152660744</v>
      </c>
      <c r="I72" s="24">
        <f t="shared" si="1"/>
        <v>7348908183</v>
      </c>
      <c r="J72" s="14"/>
      <c r="K72" s="22">
        <f>SUM(ieaab:ieru!C72)</f>
        <v>9035842529</v>
      </c>
      <c r="L72" s="14">
        <f t="shared" ref="L72:L135" si="6">SUM(C72-K72)</f>
        <v>0</v>
      </c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x14ac:dyDescent="0.2">
      <c r="A73" s="15">
        <v>212020213</v>
      </c>
      <c r="B73" s="169" t="s">
        <v>1285</v>
      </c>
      <c r="C73" s="22">
        <f>SUM(ieaab:ieru!C73)</f>
        <v>4003966696</v>
      </c>
      <c r="D73" s="22">
        <f>SUM(ieaab:ieru!D73)</f>
        <v>0</v>
      </c>
      <c r="E73" s="23">
        <f t="shared" si="5"/>
        <v>4003966696</v>
      </c>
      <c r="F73" s="24">
        <f t="shared" si="4"/>
        <v>5.6275930562213833E-2</v>
      </c>
      <c r="G73" s="22">
        <f>SUM(ieaab:ieru!G73)</f>
        <v>663453305</v>
      </c>
      <c r="H73" s="25">
        <f t="shared" si="0"/>
        <v>16.569900685307797</v>
      </c>
      <c r="I73" s="24">
        <f t="shared" si="1"/>
        <v>3340513391</v>
      </c>
      <c r="J73" s="14"/>
      <c r="K73" s="22">
        <f>SUM(ieaab:ieru!C73)</f>
        <v>4003966696</v>
      </c>
      <c r="L73" s="14">
        <f t="shared" si="6"/>
        <v>0</v>
      </c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x14ac:dyDescent="0.2">
      <c r="A74" s="15">
        <v>212020214</v>
      </c>
      <c r="B74" s="169" t="s">
        <v>1286</v>
      </c>
      <c r="C74" s="22">
        <f>SUM(ieaab:ieru!C74)</f>
        <v>976218450</v>
      </c>
      <c r="D74" s="22">
        <f>SUM(ieaab:ieru!D74)</f>
        <v>0</v>
      </c>
      <c r="E74" s="23">
        <f t="shared" si="5"/>
        <v>976218450</v>
      </c>
      <c r="F74" s="24">
        <f t="shared" si="4"/>
        <v>1.3720793871895886E-2</v>
      </c>
      <c r="G74" s="22">
        <f>SUM(ieaab:ieru!G74)</f>
        <v>23972000</v>
      </c>
      <c r="H74" s="25">
        <f t="shared" si="0"/>
        <v>2.4555979248292226</v>
      </c>
      <c r="I74" s="24">
        <f t="shared" si="1"/>
        <v>952246450</v>
      </c>
      <c r="J74" s="14"/>
      <c r="K74" s="22">
        <f>SUM(ieaab:ieru!C74)</f>
        <v>976218450</v>
      </c>
      <c r="L74" s="14">
        <f t="shared" si="6"/>
        <v>0</v>
      </c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x14ac:dyDescent="0.2">
      <c r="A75" s="15">
        <v>212020215</v>
      </c>
      <c r="B75" s="169" t="s">
        <v>1287</v>
      </c>
      <c r="C75" s="22">
        <f>SUM(ieaab:ieru!C75)</f>
        <v>446271291</v>
      </c>
      <c r="D75" s="22">
        <f>SUM(ieaab:ieru!D75)</f>
        <v>0</v>
      </c>
      <c r="E75" s="23">
        <f t="shared" si="5"/>
        <v>446271291</v>
      </c>
      <c r="F75" s="24">
        <f t="shared" si="4"/>
        <v>6.272362906843099E-3</v>
      </c>
      <c r="G75" s="22">
        <f>SUM(ieaab:ieru!G75)</f>
        <v>3634000</v>
      </c>
      <c r="H75" s="25">
        <f t="shared" si="0"/>
        <v>0.81430288555129127</v>
      </c>
      <c r="I75" s="24">
        <f t="shared" si="1"/>
        <v>442637291</v>
      </c>
      <c r="J75" s="14"/>
      <c r="K75" s="22">
        <f>SUM(ieaab:ieru!C75)</f>
        <v>446271291</v>
      </c>
      <c r="L75" s="14">
        <f t="shared" si="6"/>
        <v>0</v>
      </c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x14ac:dyDescent="0.2">
      <c r="A76" s="15">
        <v>212020216</v>
      </c>
      <c r="B76" s="169" t="s">
        <v>1288</v>
      </c>
      <c r="C76" s="22">
        <f>SUM(ieaab:ieru!C76)</f>
        <v>502055203</v>
      </c>
      <c r="D76" s="22">
        <f>SUM(ieaab:ieru!D76)</f>
        <v>0</v>
      </c>
      <c r="E76" s="23">
        <f t="shared" si="5"/>
        <v>502055203</v>
      </c>
      <c r="F76" s="24">
        <f t="shared" si="4"/>
        <v>7.056408278982889E-3</v>
      </c>
      <c r="G76" s="22">
        <f>SUM(ieaab:ieru!G76)</f>
        <v>129320000</v>
      </c>
      <c r="H76" s="25">
        <f t="shared" si="0"/>
        <v>25.758123653983922</v>
      </c>
      <c r="I76" s="24">
        <f t="shared" si="1"/>
        <v>372735203</v>
      </c>
      <c r="J76" s="14"/>
      <c r="K76" s="22">
        <f>SUM(ieaab:ieru!C76)</f>
        <v>502055203</v>
      </c>
      <c r="L76" s="14">
        <f t="shared" si="6"/>
        <v>0</v>
      </c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x14ac:dyDescent="0.2">
      <c r="A77" s="15">
        <v>212020217</v>
      </c>
      <c r="B77" s="169" t="s">
        <v>1289</v>
      </c>
      <c r="C77" s="22">
        <f>SUM(C78:C79)</f>
        <v>3072604813</v>
      </c>
      <c r="D77" s="22">
        <f>SUM(D78:D79)</f>
        <v>0</v>
      </c>
      <c r="E77" s="23">
        <f t="shared" si="5"/>
        <v>3072604813</v>
      </c>
      <c r="F77" s="24">
        <f t="shared" si="4"/>
        <v>4.3185597740923863E-2</v>
      </c>
      <c r="G77" s="22">
        <f>SUM(G78:G79)</f>
        <v>1113544961</v>
      </c>
      <c r="H77" s="25">
        <f t="shared" si="0"/>
        <v>36.241073251225167</v>
      </c>
      <c r="I77" s="24">
        <f t="shared" si="1"/>
        <v>1959059852</v>
      </c>
      <c r="J77" s="14"/>
      <c r="K77" s="22">
        <f>SUM(ieaab:ieru!C77)</f>
        <v>3072604813</v>
      </c>
      <c r="L77" s="14">
        <f t="shared" si="6"/>
        <v>0</v>
      </c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x14ac:dyDescent="0.2">
      <c r="A78" s="15">
        <v>2120202171</v>
      </c>
      <c r="B78" s="169" t="s">
        <v>1290</v>
      </c>
      <c r="C78" s="22">
        <f>SUM(ieaab:ieru!C78)</f>
        <v>1915072296</v>
      </c>
      <c r="D78" s="22">
        <f>SUM(ieaab:ieru!D78)</f>
        <v>0</v>
      </c>
      <c r="E78" s="23">
        <f t="shared" si="5"/>
        <v>1915072296</v>
      </c>
      <c r="F78" s="24">
        <f t="shared" si="4"/>
        <v>2.6916426567429021E-2</v>
      </c>
      <c r="G78" s="22">
        <f>SUM(ieaab:ieru!G78)</f>
        <v>845967547</v>
      </c>
      <c r="H78" s="25">
        <f t="shared" si="0"/>
        <v>44.174183333285505</v>
      </c>
      <c r="I78" s="24">
        <f t="shared" si="1"/>
        <v>1069104749</v>
      </c>
      <c r="J78" s="14"/>
      <c r="K78" s="22">
        <f>SUM(ieaab:ieru!C78)</f>
        <v>1915072296</v>
      </c>
      <c r="L78" s="14">
        <f t="shared" si="6"/>
        <v>0</v>
      </c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x14ac:dyDescent="0.2">
      <c r="A79" s="15">
        <v>2120202172</v>
      </c>
      <c r="B79" s="169" t="s">
        <v>1291</v>
      </c>
      <c r="C79" s="22">
        <f>SUM(ieaab:ieru!C79)</f>
        <v>1157532517</v>
      </c>
      <c r="D79" s="22">
        <f>SUM(ieaab:ieru!D79)</f>
        <v>0</v>
      </c>
      <c r="E79" s="23">
        <f t="shared" si="5"/>
        <v>1157532517</v>
      </c>
      <c r="F79" s="24">
        <f t="shared" si="4"/>
        <v>1.6269171173494846E-2</v>
      </c>
      <c r="G79" s="22">
        <f>SUM(ieaab:ieru!G79)</f>
        <v>267577414</v>
      </c>
      <c r="H79" s="25">
        <f t="shared" si="0"/>
        <v>23.116189832272333</v>
      </c>
      <c r="I79" s="24">
        <f t="shared" si="1"/>
        <v>889955103</v>
      </c>
      <c r="J79" s="14"/>
      <c r="K79" s="22">
        <f>SUM(ieaab:ieru!C79)</f>
        <v>1157532517</v>
      </c>
      <c r="L79" s="14">
        <f t="shared" si="6"/>
        <v>0</v>
      </c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x14ac:dyDescent="0.2">
      <c r="A80" s="15">
        <v>212020218</v>
      </c>
      <c r="B80" s="169" t="s">
        <v>1292</v>
      </c>
      <c r="C80" s="22">
        <f>SUM(ieaab:ieru!C80)</f>
        <v>1731356456</v>
      </c>
      <c r="D80" s="22">
        <f>SUM(ieaab:ieru!D80)</f>
        <v>0</v>
      </c>
      <c r="E80" s="23">
        <f t="shared" si="5"/>
        <v>1731356456</v>
      </c>
      <c r="F80" s="24">
        <f t="shared" si="4"/>
        <v>2.4334292239152185E-2</v>
      </c>
      <c r="G80" s="22">
        <f>SUM(ieaab:ieru!G80)</f>
        <v>571749675</v>
      </c>
      <c r="H80" s="25">
        <f t="shared" si="0"/>
        <v>33.02322136025812</v>
      </c>
      <c r="I80" s="24">
        <f t="shared" si="1"/>
        <v>1159606781</v>
      </c>
      <c r="J80" s="14"/>
      <c r="K80" s="22">
        <f>SUM(ieaab:ieru!C80)</f>
        <v>1731356456</v>
      </c>
      <c r="L80" s="14">
        <f t="shared" si="6"/>
        <v>0</v>
      </c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x14ac:dyDescent="0.2">
      <c r="A81" s="15">
        <v>212020219</v>
      </c>
      <c r="B81" s="169" t="s">
        <v>1166</v>
      </c>
      <c r="C81" s="22">
        <f>SUM(ieaab:ieru!C81)</f>
        <v>187833244</v>
      </c>
      <c r="D81" s="22">
        <f>SUM(ieaab:ieru!D81)</f>
        <v>0</v>
      </c>
      <c r="E81" s="23">
        <f t="shared" si="5"/>
        <v>187833244</v>
      </c>
      <c r="F81" s="24">
        <f t="shared" si="4"/>
        <v>2.6400046252081431E-3</v>
      </c>
      <c r="G81" s="22">
        <f>SUM(ieaab:ieru!G81)</f>
        <v>36064222</v>
      </c>
      <c r="H81" s="25">
        <f t="shared" si="0"/>
        <v>19.200127321444761</v>
      </c>
      <c r="I81" s="24">
        <f t="shared" si="1"/>
        <v>151769022</v>
      </c>
      <c r="J81" s="14"/>
      <c r="K81" s="22">
        <f>SUM(ieaab:ieru!C81)</f>
        <v>187833244</v>
      </c>
      <c r="L81" s="14">
        <f t="shared" si="6"/>
        <v>0</v>
      </c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x14ac:dyDescent="0.2">
      <c r="A82" s="15">
        <v>212020220</v>
      </c>
      <c r="B82" s="169" t="s">
        <v>1293</v>
      </c>
      <c r="C82" s="22">
        <f>SUM(ieaab:ieru!C82)</f>
        <v>0</v>
      </c>
      <c r="D82" s="22">
        <f>SUM(ieaab:ieru!D82)</f>
        <v>0</v>
      </c>
      <c r="E82" s="23">
        <f t="shared" si="5"/>
        <v>0</v>
      </c>
      <c r="F82" s="24">
        <f t="shared" si="4"/>
        <v>0</v>
      </c>
      <c r="G82" s="22">
        <f>SUM(ieaab:ieru!G82)</f>
        <v>2112617690</v>
      </c>
      <c r="H82" s="25">
        <f t="shared" si="0"/>
        <v>0</v>
      </c>
      <c r="I82" s="24">
        <f t="shared" si="1"/>
        <v>-2112617690</v>
      </c>
      <c r="J82" s="14"/>
      <c r="K82" s="22">
        <f>SUM(ieaab:ieru!C82)</f>
        <v>0</v>
      </c>
      <c r="L82" s="14">
        <f t="shared" si="6"/>
        <v>0</v>
      </c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x14ac:dyDescent="0.2">
      <c r="A83" s="15">
        <v>212020221</v>
      </c>
      <c r="B83" s="169" t="s">
        <v>1294</v>
      </c>
      <c r="C83" s="22">
        <f>SUM(ieaab:ieru!C83)</f>
        <v>25200000000</v>
      </c>
      <c r="D83" s="22">
        <f>SUM(ieaab:ieru!D83)</f>
        <v>0</v>
      </c>
      <c r="E83" s="23">
        <f t="shared" si="5"/>
        <v>25200000000</v>
      </c>
      <c r="F83" s="24">
        <f t="shared" si="4"/>
        <v>0.35418712437956512</v>
      </c>
      <c r="G83" s="22">
        <f>SUM(ieaab:ieru!G83)</f>
        <v>0</v>
      </c>
      <c r="H83" s="25">
        <f t="shared" si="0"/>
        <v>0</v>
      </c>
      <c r="I83" s="24">
        <f t="shared" si="1"/>
        <v>25200000000</v>
      </c>
      <c r="J83" s="14"/>
      <c r="K83" s="22">
        <f>SUM(ieaab:ieru!C83)</f>
        <v>25200000000</v>
      </c>
      <c r="L83" s="14">
        <f t="shared" si="6"/>
        <v>0</v>
      </c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x14ac:dyDescent="0.2">
      <c r="A84" s="15">
        <v>212020222</v>
      </c>
      <c r="B84" s="170" t="s">
        <v>64</v>
      </c>
      <c r="C84" s="22">
        <f>SUM(ieaab:ieru!C84)</f>
        <v>0</v>
      </c>
      <c r="D84" s="22">
        <f>SUM(ieaab:ieru!D84)</f>
        <v>0</v>
      </c>
      <c r="E84" s="23">
        <f t="shared" si="5"/>
        <v>0</v>
      </c>
      <c r="F84" s="24">
        <f t="shared" si="4"/>
        <v>0</v>
      </c>
      <c r="G84" s="22">
        <f>SUM(ieaab:ieru!G84)</f>
        <v>109236204</v>
      </c>
      <c r="H84" s="25">
        <f t="shared" si="0"/>
        <v>0</v>
      </c>
      <c r="I84" s="24">
        <f t="shared" si="1"/>
        <v>-109236204</v>
      </c>
      <c r="J84" s="14"/>
      <c r="K84" s="22">
        <f>SUM(ieaab:ieru!C84)</f>
        <v>0</v>
      </c>
      <c r="L84" s="14">
        <f t="shared" si="6"/>
        <v>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x14ac:dyDescent="0.2">
      <c r="A85" s="15">
        <v>212020223</v>
      </c>
      <c r="B85" s="21" t="s">
        <v>73</v>
      </c>
      <c r="C85" s="22">
        <f>SUM(ieaab:ieru!C85)</f>
        <v>4832308503</v>
      </c>
      <c r="D85" s="22">
        <f>SUM(ieaab:ieru!D85)</f>
        <v>0</v>
      </c>
      <c r="E85" s="23">
        <f t="shared" si="3"/>
        <v>4832308503</v>
      </c>
      <c r="F85" s="24">
        <f t="shared" si="4"/>
        <v>6.7918311618749644E-2</v>
      </c>
      <c r="G85" s="22">
        <f>SUM(ieaab:ieru!G85)</f>
        <v>3250729488</v>
      </c>
      <c r="H85" s="25">
        <f t="shared" si="0"/>
        <v>67.2707358394415</v>
      </c>
      <c r="I85" s="24">
        <f t="shared" si="1"/>
        <v>1581579015</v>
      </c>
      <c r="J85" s="14"/>
      <c r="K85" s="22">
        <f>SUM(ieaab:ieru!C85)</f>
        <v>4832308503</v>
      </c>
      <c r="L85" s="14">
        <f t="shared" si="6"/>
        <v>0</v>
      </c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x14ac:dyDescent="0.2">
      <c r="A86" s="15">
        <v>2120206</v>
      </c>
      <c r="B86" s="21" t="s">
        <v>74</v>
      </c>
      <c r="C86" s="22">
        <f>SUM(C87:C90)</f>
        <v>125770554613</v>
      </c>
      <c r="D86" s="22">
        <f>SUM(D87:D90)</f>
        <v>0</v>
      </c>
      <c r="E86" s="23">
        <f t="shared" si="3"/>
        <v>125770554613</v>
      </c>
      <c r="F86" s="24">
        <f t="shared" si="4"/>
        <v>1.7677107567460919</v>
      </c>
      <c r="G86" s="22">
        <f>SUM(G87:G90)</f>
        <v>25158164224</v>
      </c>
      <c r="H86" s="25">
        <f t="shared" si="0"/>
        <v>20.003222774529757</v>
      </c>
      <c r="I86" s="24">
        <f t="shared" si="1"/>
        <v>100612390389</v>
      </c>
      <c r="J86" s="14"/>
      <c r="K86" s="22">
        <f>SUM(ieaab:ieru!C86)</f>
        <v>125770554613</v>
      </c>
      <c r="L86" s="14">
        <f t="shared" si="6"/>
        <v>0</v>
      </c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x14ac:dyDescent="0.2">
      <c r="A87" s="15">
        <v>212020601</v>
      </c>
      <c r="B87" s="21" t="s">
        <v>75</v>
      </c>
      <c r="C87" s="22">
        <f>SUM(ieaab:ieru!C87)</f>
        <v>112280954613</v>
      </c>
      <c r="D87" s="22">
        <f>SUM(ieaab:ieru!D87)</f>
        <v>0</v>
      </c>
      <c r="E87" s="23">
        <f t="shared" si="3"/>
        <v>112280954613</v>
      </c>
      <c r="F87" s="24">
        <f t="shared" si="4"/>
        <v>1.5781138268639261</v>
      </c>
      <c r="G87" s="22">
        <f>SUM(ieaab:ieru!G87)</f>
        <v>21840482746</v>
      </c>
      <c r="H87" s="25">
        <f t="shared" si="0"/>
        <v>19.451636140143119</v>
      </c>
      <c r="I87" s="24">
        <f t="shared" si="1"/>
        <v>90440471867</v>
      </c>
      <c r="J87" s="14"/>
      <c r="K87" s="22">
        <f>SUM(ieaab:ieru!C87)</f>
        <v>112280954613</v>
      </c>
      <c r="L87" s="14">
        <f t="shared" si="6"/>
        <v>0</v>
      </c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x14ac:dyDescent="0.2">
      <c r="A88" s="15">
        <v>212020602</v>
      </c>
      <c r="B88" s="21" t="s">
        <v>76</v>
      </c>
      <c r="C88" s="22">
        <f>SUM(ieaab:ieru!C88)</f>
        <v>9811900000</v>
      </c>
      <c r="D88" s="22">
        <f>SUM(ieaab:ieru!D88)</f>
        <v>0</v>
      </c>
      <c r="E88" s="23">
        <f t="shared" si="3"/>
        <v>9811900000</v>
      </c>
      <c r="F88" s="24">
        <f t="shared" si="4"/>
        <v>0.13790669228967678</v>
      </c>
      <c r="G88" s="22">
        <f>SUM(ieaab:ieru!G88)</f>
        <v>2390237165</v>
      </c>
      <c r="H88" s="25">
        <f t="shared" si="0"/>
        <v>24.360594431251847</v>
      </c>
      <c r="I88" s="24">
        <f t="shared" si="1"/>
        <v>7421662835</v>
      </c>
      <c r="J88" s="14"/>
      <c r="K88" s="22">
        <f>SUM(ieaab:ieru!C88)</f>
        <v>9811900000</v>
      </c>
      <c r="L88" s="14">
        <f t="shared" si="6"/>
        <v>0</v>
      </c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x14ac:dyDescent="0.2">
      <c r="A89" s="15">
        <v>212020604</v>
      </c>
      <c r="B89" s="21" t="s">
        <v>77</v>
      </c>
      <c r="C89" s="22">
        <f>SUM(ieaab:ieru!C89)</f>
        <v>100000000</v>
      </c>
      <c r="D89" s="22">
        <f>SUM(ieaab:ieru!D89)</f>
        <v>0</v>
      </c>
      <c r="E89" s="23">
        <f t="shared" si="3"/>
        <v>100000000</v>
      </c>
      <c r="F89" s="24">
        <f t="shared" si="4"/>
        <v>1.405504461823671E-3</v>
      </c>
      <c r="G89" s="22">
        <f>SUM(ieaab:ieru!G89)</f>
        <v>82836848</v>
      </c>
      <c r="H89" s="25">
        <f t="shared" si="0"/>
        <v>82.836848000000003</v>
      </c>
      <c r="I89" s="24">
        <f t="shared" si="1"/>
        <v>17163152</v>
      </c>
      <c r="J89" s="14"/>
      <c r="K89" s="22">
        <f>SUM(ieaab:ieru!C89)</f>
        <v>100000000</v>
      </c>
      <c r="L89" s="14">
        <f t="shared" si="6"/>
        <v>0</v>
      </c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x14ac:dyDescent="0.2">
      <c r="A90" s="15">
        <v>212020605</v>
      </c>
      <c r="B90" s="21" t="s">
        <v>78</v>
      </c>
      <c r="C90" s="22">
        <f>SUM(ieaab:ieru!C90)</f>
        <v>3577700000</v>
      </c>
      <c r="D90" s="22">
        <f>SUM(ieaab:ieru!D90)</f>
        <v>0</v>
      </c>
      <c r="E90" s="23">
        <f t="shared" si="3"/>
        <v>3577700000</v>
      </c>
      <c r="F90" s="24">
        <f t="shared" si="4"/>
        <v>5.0284733130665484E-2</v>
      </c>
      <c r="G90" s="22">
        <f>SUM(ieaab:ieru!G90)</f>
        <v>844607465</v>
      </c>
      <c r="H90" s="25">
        <f t="shared" si="0"/>
        <v>23.60755415490399</v>
      </c>
      <c r="I90" s="24">
        <f t="shared" si="1"/>
        <v>2733092535</v>
      </c>
      <c r="J90" s="14"/>
      <c r="K90" s="22">
        <f>SUM(ieaab:ieru!C90)</f>
        <v>3577700000</v>
      </c>
      <c r="L90" s="14">
        <f t="shared" si="6"/>
        <v>0</v>
      </c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x14ac:dyDescent="0.2">
      <c r="A91" s="15">
        <v>2120299</v>
      </c>
      <c r="B91" s="21" t="s">
        <v>79</v>
      </c>
      <c r="C91" s="22">
        <f>SUM(C92:C106)</f>
        <v>22481232000</v>
      </c>
      <c r="D91" s="22">
        <f>SUM(D92:D106)</f>
        <v>0</v>
      </c>
      <c r="E91" s="23">
        <f t="shared" si="3"/>
        <v>22481232000</v>
      </c>
      <c r="F91" s="24">
        <f t="shared" si="4"/>
        <v>0.31597471883293093</v>
      </c>
      <c r="G91" s="22">
        <f>SUM(G92:G106)</f>
        <v>6045839087</v>
      </c>
      <c r="H91" s="25">
        <f t="shared" si="0"/>
        <v>26.892828146606913</v>
      </c>
      <c r="I91" s="24">
        <f t="shared" si="1"/>
        <v>16435392913</v>
      </c>
      <c r="J91" s="14"/>
      <c r="K91" s="22">
        <f>SUM(ieaab:ieru!C91)</f>
        <v>22481232000</v>
      </c>
      <c r="L91" s="14">
        <f t="shared" si="6"/>
        <v>0</v>
      </c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x14ac:dyDescent="0.2">
      <c r="A92" s="15">
        <v>212029901</v>
      </c>
      <c r="B92" s="21" t="s">
        <v>80</v>
      </c>
      <c r="C92" s="22">
        <f>SUM(ieaab:ieru!C92)</f>
        <v>0</v>
      </c>
      <c r="D92" s="22">
        <f>SUM(ieaab:ieru!D92)</f>
        <v>0</v>
      </c>
      <c r="E92" s="23">
        <f t="shared" si="3"/>
        <v>0</v>
      </c>
      <c r="F92" s="24">
        <f t="shared" si="4"/>
        <v>0</v>
      </c>
      <c r="G92" s="22">
        <f>SUM(ieaab:ieru!G92)</f>
        <v>168503790</v>
      </c>
      <c r="H92" s="25">
        <f t="shared" si="0"/>
        <v>0</v>
      </c>
      <c r="I92" s="24">
        <f t="shared" si="1"/>
        <v>-168503790</v>
      </c>
      <c r="J92" s="14"/>
      <c r="K92" s="22">
        <f>SUM(ieaab:ieru!C92)</f>
        <v>0</v>
      </c>
      <c r="L92" s="14">
        <f t="shared" si="6"/>
        <v>0</v>
      </c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x14ac:dyDescent="0.2">
      <c r="A93" s="15">
        <v>212029902</v>
      </c>
      <c r="B93" s="21" t="s">
        <v>81</v>
      </c>
      <c r="C93" s="22">
        <f>SUM(ieaab:ieru!C93)</f>
        <v>548294000</v>
      </c>
      <c r="D93" s="22">
        <f>SUM(ieaab:ieru!D93)</f>
        <v>0</v>
      </c>
      <c r="E93" s="23">
        <f t="shared" si="3"/>
        <v>548294000</v>
      </c>
      <c r="F93" s="24">
        <f t="shared" si="4"/>
        <v>7.7062966339114794E-3</v>
      </c>
      <c r="G93" s="22">
        <f>SUM(ieaab:ieru!G93)</f>
        <v>137021548</v>
      </c>
      <c r="H93" s="25">
        <f t="shared" ref="H93:H159" si="7">IF(OR(G93=0,E93=0),0,G93/E93)*100</f>
        <v>24.990524791444006</v>
      </c>
      <c r="I93" s="24">
        <f t="shared" si="1"/>
        <v>411272452</v>
      </c>
      <c r="J93" s="14"/>
      <c r="K93" s="22">
        <f>SUM(ieaab:ieru!C93)</f>
        <v>548294000</v>
      </c>
      <c r="L93" s="14">
        <f t="shared" si="6"/>
        <v>0</v>
      </c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x14ac:dyDescent="0.2">
      <c r="A94" s="15">
        <v>212029903</v>
      </c>
      <c r="B94" s="21" t="s">
        <v>82</v>
      </c>
      <c r="C94" s="22">
        <f>SUM(ieaab:ieru!C94)</f>
        <v>350000000</v>
      </c>
      <c r="D94" s="22">
        <f>SUM(ieaab:ieru!D94)</f>
        <v>0</v>
      </c>
      <c r="E94" s="23">
        <f t="shared" si="3"/>
        <v>350000000</v>
      </c>
      <c r="F94" s="24">
        <f t="shared" si="4"/>
        <v>4.9192656163828492E-3</v>
      </c>
      <c r="G94" s="22">
        <f>SUM(ieaab:ieru!G94)</f>
        <v>51661791</v>
      </c>
      <c r="H94" s="25">
        <f t="shared" si="7"/>
        <v>14.760511714285714</v>
      </c>
      <c r="I94" s="24">
        <f t="shared" ref="I94:I161" si="8">SUM(E94-G94)</f>
        <v>298338209</v>
      </c>
      <c r="J94" s="14"/>
      <c r="K94" s="22">
        <f>SUM(ieaab:ieru!C94)</f>
        <v>350000000</v>
      </c>
      <c r="L94" s="14">
        <f t="shared" si="6"/>
        <v>0</v>
      </c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x14ac:dyDescent="0.2">
      <c r="A95" s="15">
        <v>212029904</v>
      </c>
      <c r="B95" s="21" t="s">
        <v>83</v>
      </c>
      <c r="C95" s="22">
        <f>SUM(ieaab:ieru!C95)</f>
        <v>2271431000</v>
      </c>
      <c r="D95" s="22">
        <f>SUM(ieaab:ieru!D95)</f>
        <v>0</v>
      </c>
      <c r="E95" s="23">
        <f t="shared" ref="E95:E163" si="9">SUM(C95:D95)</f>
        <v>2271431000</v>
      </c>
      <c r="F95" s="24">
        <f t="shared" ref="F95:F163" si="10">IF(OR(E95=0,E$7=0),0,E95/E$7)*100</f>
        <v>3.192506405224603E-2</v>
      </c>
      <c r="G95" s="22">
        <f>SUM(ieaab:ieru!G95)</f>
        <v>948296702</v>
      </c>
      <c r="H95" s="25">
        <f t="shared" si="7"/>
        <v>41.748866771651876</v>
      </c>
      <c r="I95" s="24">
        <f t="shared" si="8"/>
        <v>1323134298</v>
      </c>
      <c r="J95" s="14"/>
      <c r="K95" s="22">
        <f>SUM(ieaab:ieru!C95)</f>
        <v>2271431000</v>
      </c>
      <c r="L95" s="14">
        <f t="shared" si="6"/>
        <v>0</v>
      </c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x14ac:dyDescent="0.2">
      <c r="A96" s="15">
        <v>212029905</v>
      </c>
      <c r="B96" s="21" t="s">
        <v>84</v>
      </c>
      <c r="C96" s="22">
        <f>SUM(ieaab:ieru!C96)</f>
        <v>20640000</v>
      </c>
      <c r="D96" s="22">
        <f>SUM(ieaab:ieru!D96)</f>
        <v>0</v>
      </c>
      <c r="E96" s="23">
        <f t="shared" si="9"/>
        <v>20640000</v>
      </c>
      <c r="F96" s="24">
        <f t="shared" si="10"/>
        <v>2.9009612092040568E-4</v>
      </c>
      <c r="G96" s="22">
        <f>SUM(ieaab:ieru!G96)</f>
        <v>13594140</v>
      </c>
      <c r="H96" s="25">
        <f t="shared" si="7"/>
        <v>65.863081395348829</v>
      </c>
      <c r="I96" s="24">
        <f t="shared" si="8"/>
        <v>7045860</v>
      </c>
      <c r="J96" s="14"/>
      <c r="K96" s="22">
        <f>SUM(ieaab:ieru!C96)</f>
        <v>20640000</v>
      </c>
      <c r="L96" s="14">
        <f t="shared" si="6"/>
        <v>0</v>
      </c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85</v>
      </c>
      <c r="C97" s="22">
        <f>SUM(ieaab:ieru!C97)</f>
        <v>0</v>
      </c>
      <c r="D97" s="22">
        <f>SUM(ieaab:ieru!D97)</f>
        <v>0</v>
      </c>
      <c r="E97" s="23">
        <f t="shared" si="9"/>
        <v>0</v>
      </c>
      <c r="F97" s="24">
        <f t="shared" si="10"/>
        <v>0</v>
      </c>
      <c r="G97" s="22">
        <f>SUM(ieaab:ieru!G97)</f>
        <v>0</v>
      </c>
      <c r="H97" s="25">
        <f t="shared" si="7"/>
        <v>0</v>
      </c>
      <c r="I97" s="24">
        <f t="shared" si="8"/>
        <v>0</v>
      </c>
      <c r="J97" s="14"/>
      <c r="K97" s="22">
        <f>SUM(ieaab:ieru!C97)</f>
        <v>0</v>
      </c>
      <c r="L97" s="14">
        <f t="shared" si="6"/>
        <v>0</v>
      </c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x14ac:dyDescent="0.2">
      <c r="A98" s="15">
        <v>212029907</v>
      </c>
      <c r="B98" s="21" t="s">
        <v>86</v>
      </c>
      <c r="C98" s="22">
        <f>SUM(ieaab:ieru!C98)</f>
        <v>1317600000</v>
      </c>
      <c r="D98" s="22">
        <f>SUM(ieaab:ieru!D98)</f>
        <v>0</v>
      </c>
      <c r="E98" s="23">
        <f t="shared" si="9"/>
        <v>1317600000</v>
      </c>
      <c r="F98" s="24">
        <f t="shared" si="10"/>
        <v>1.8518926788988692E-2</v>
      </c>
      <c r="G98" s="22">
        <f>SUM(ieaab:ieru!G98)</f>
        <v>66761719</v>
      </c>
      <c r="H98" s="25">
        <f t="shared" si="7"/>
        <v>5.0669185640558592</v>
      </c>
      <c r="I98" s="24">
        <f t="shared" si="8"/>
        <v>1250838281</v>
      </c>
      <c r="J98" s="14"/>
      <c r="K98" s="22">
        <f>SUM(ieaab:ieru!C98)</f>
        <v>1317600000</v>
      </c>
      <c r="L98" s="14">
        <f t="shared" si="6"/>
        <v>0</v>
      </c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x14ac:dyDescent="0.2">
      <c r="A99" s="15">
        <v>212029908</v>
      </c>
      <c r="B99" s="21" t="s">
        <v>87</v>
      </c>
      <c r="C99" s="22">
        <f>SUM(ieaab:ieru!C99)</f>
        <v>0</v>
      </c>
      <c r="D99" s="22">
        <f>SUM(ieaab:ieru!D99)</f>
        <v>0</v>
      </c>
      <c r="E99" s="23">
        <f t="shared" si="9"/>
        <v>0</v>
      </c>
      <c r="F99" s="24">
        <f t="shared" si="10"/>
        <v>0</v>
      </c>
      <c r="G99" s="22">
        <f>SUM(ieaab:ieru!G99)</f>
        <v>230293700</v>
      </c>
      <c r="H99" s="25">
        <f t="shared" si="7"/>
        <v>0</v>
      </c>
      <c r="I99" s="24">
        <f t="shared" si="8"/>
        <v>-230293700</v>
      </c>
      <c r="J99" s="14"/>
      <c r="K99" s="22">
        <f>SUM(ieaab:ieru!C99)</f>
        <v>0</v>
      </c>
      <c r="L99" s="14">
        <f t="shared" si="6"/>
        <v>0</v>
      </c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x14ac:dyDescent="0.2">
      <c r="A100" s="15">
        <v>212029909</v>
      </c>
      <c r="B100" s="21" t="s">
        <v>88</v>
      </c>
      <c r="C100" s="22">
        <f>SUM(ieaab:ieru!C100)</f>
        <v>0</v>
      </c>
      <c r="D100" s="22">
        <f>SUM(ieaab:ieru!D100)</f>
        <v>0</v>
      </c>
      <c r="E100" s="23">
        <f t="shared" si="9"/>
        <v>0</v>
      </c>
      <c r="F100" s="24">
        <f t="shared" si="10"/>
        <v>0</v>
      </c>
      <c r="G100" s="22">
        <f>SUM(ieaab:ieru!G100)</f>
        <v>2015109980</v>
      </c>
      <c r="H100" s="25">
        <f t="shared" si="7"/>
        <v>0</v>
      </c>
      <c r="I100" s="24">
        <f t="shared" si="8"/>
        <v>-2015109980</v>
      </c>
      <c r="J100" s="14"/>
      <c r="K100" s="22">
        <f>SUM(ieaab:ieru!C100)</f>
        <v>0</v>
      </c>
      <c r="L100" s="14">
        <f t="shared" si="6"/>
        <v>0</v>
      </c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x14ac:dyDescent="0.2">
      <c r="A101" s="15">
        <v>212029910</v>
      </c>
      <c r="B101" s="21" t="s">
        <v>1297</v>
      </c>
      <c r="C101" s="22">
        <f>SUM(ieaab:ieru!C101)</f>
        <v>7572010000</v>
      </c>
      <c r="D101" s="22">
        <f>SUM(ieaab:ieru!D101)</f>
        <v>0</v>
      </c>
      <c r="E101" s="23">
        <f t="shared" si="9"/>
        <v>7572010000</v>
      </c>
      <c r="F101" s="24">
        <f t="shared" si="10"/>
        <v>0.10642493839973456</v>
      </c>
      <c r="G101" s="22">
        <f>SUM(ieaab:ieru!G101)</f>
        <v>0</v>
      </c>
      <c r="H101" s="25">
        <f t="shared" si="7"/>
        <v>0</v>
      </c>
      <c r="I101" s="24">
        <f t="shared" si="8"/>
        <v>7572010000</v>
      </c>
      <c r="J101" s="14"/>
      <c r="K101" s="22">
        <f>SUM(ieaab:ieru!C101)</f>
        <v>7572010000</v>
      </c>
      <c r="L101" s="14">
        <f t="shared" si="6"/>
        <v>0</v>
      </c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x14ac:dyDescent="0.2">
      <c r="A102" s="15">
        <v>212029911</v>
      </c>
      <c r="B102" s="21" t="s">
        <v>89</v>
      </c>
      <c r="C102" s="22">
        <f>SUM(ieaab:ieru!C102)</f>
        <v>8699000</v>
      </c>
      <c r="D102" s="22">
        <f>SUM(ieaab:ieru!D102)</f>
        <v>0</v>
      </c>
      <c r="E102" s="23">
        <f t="shared" si="9"/>
        <v>8699000</v>
      </c>
      <c r="F102" s="24">
        <f t="shared" si="10"/>
        <v>1.2226483313404116E-4</v>
      </c>
      <c r="G102" s="22">
        <f>SUM(ieaab:ieru!G102)</f>
        <v>0</v>
      </c>
      <c r="H102" s="25">
        <f t="shared" si="7"/>
        <v>0</v>
      </c>
      <c r="I102" s="24">
        <f t="shared" si="8"/>
        <v>8699000</v>
      </c>
      <c r="J102" s="14"/>
      <c r="K102" s="22">
        <f>SUM(ieaab:ieru!C102)</f>
        <v>8699000</v>
      </c>
      <c r="L102" s="14">
        <f t="shared" si="6"/>
        <v>0</v>
      </c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x14ac:dyDescent="0.2">
      <c r="A103" s="15">
        <v>212029913</v>
      </c>
      <c r="B103" s="21" t="s">
        <v>90</v>
      </c>
      <c r="C103" s="22">
        <f>SUM(ieaab:ieru!C103)</f>
        <v>12558000</v>
      </c>
      <c r="D103" s="22">
        <f>SUM(ieaab:ieru!D103)</f>
        <v>0</v>
      </c>
      <c r="E103" s="23">
        <f t="shared" si="9"/>
        <v>12558000</v>
      </c>
      <c r="F103" s="24">
        <f t="shared" si="10"/>
        <v>1.765032503158166E-4</v>
      </c>
      <c r="G103" s="22">
        <f>SUM(ieaab:ieru!G103)</f>
        <v>26106147</v>
      </c>
      <c r="H103" s="25">
        <f t="shared" si="7"/>
        <v>207.88459149546105</v>
      </c>
      <c r="I103" s="24">
        <f t="shared" si="8"/>
        <v>-13548147</v>
      </c>
      <c r="J103" s="14"/>
      <c r="K103" s="22">
        <f>SUM(ieaab:ieru!C103)</f>
        <v>12558000</v>
      </c>
      <c r="L103" s="14">
        <f t="shared" si="6"/>
        <v>0</v>
      </c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x14ac:dyDescent="0.2">
      <c r="A104" s="15">
        <v>212029915</v>
      </c>
      <c r="B104" s="21" t="s">
        <v>91</v>
      </c>
      <c r="C104" s="22">
        <f>SUM(ieaab:ieru!C104)</f>
        <v>0</v>
      </c>
      <c r="D104" s="22">
        <f>SUM(ieaab:ieru!D104)</f>
        <v>0</v>
      </c>
      <c r="E104" s="23">
        <f t="shared" si="9"/>
        <v>0</v>
      </c>
      <c r="F104" s="24">
        <f t="shared" si="10"/>
        <v>0</v>
      </c>
      <c r="G104" s="22">
        <f>SUM(ieaab:ieru!G104)</f>
        <v>21002710</v>
      </c>
      <c r="H104" s="25">
        <f t="shared" si="7"/>
        <v>0</v>
      </c>
      <c r="I104" s="24">
        <f t="shared" si="8"/>
        <v>-21002710</v>
      </c>
      <c r="J104" s="14"/>
      <c r="K104" s="22">
        <f>SUM(ieaab:ieru!C104)</f>
        <v>0</v>
      </c>
      <c r="L104" s="14">
        <f t="shared" si="6"/>
        <v>0</v>
      </c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92</v>
      </c>
      <c r="C105" s="22">
        <f>SUM(ieaab:ieru!C105)</f>
        <v>0</v>
      </c>
      <c r="D105" s="22">
        <f>SUM(ieaab:ieru!D105)</f>
        <v>0</v>
      </c>
      <c r="E105" s="23">
        <f t="shared" si="9"/>
        <v>0</v>
      </c>
      <c r="F105" s="24">
        <f t="shared" si="10"/>
        <v>0</v>
      </c>
      <c r="G105" s="22">
        <f>SUM(ieaab:ieru!G105)</f>
        <v>0</v>
      </c>
      <c r="H105" s="25">
        <f t="shared" si="7"/>
        <v>0</v>
      </c>
      <c r="I105" s="24">
        <f t="shared" si="8"/>
        <v>0</v>
      </c>
      <c r="J105" s="14"/>
      <c r="K105" s="22">
        <f>SUM(ieaab:ieru!C105)</f>
        <v>0</v>
      </c>
      <c r="L105" s="14">
        <f t="shared" si="6"/>
        <v>0</v>
      </c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x14ac:dyDescent="0.2">
      <c r="A106" s="15">
        <v>212029999</v>
      </c>
      <c r="B106" s="21" t="s">
        <v>93</v>
      </c>
      <c r="C106" s="22">
        <f>SUM(ieaab:ieru!C106)</f>
        <v>10380000000</v>
      </c>
      <c r="D106" s="22">
        <f>SUM(ieaab:ieru!D106)</f>
        <v>0</v>
      </c>
      <c r="E106" s="23">
        <f t="shared" si="9"/>
        <v>10380000000</v>
      </c>
      <c r="F106" s="24">
        <f t="shared" si="10"/>
        <v>0.14589136313729706</v>
      </c>
      <c r="G106" s="22">
        <f>SUM(ieaab:ieru!G106)</f>
        <v>2367486860</v>
      </c>
      <c r="H106" s="25">
        <f t="shared" si="7"/>
        <v>22.808158574181117</v>
      </c>
      <c r="I106" s="24">
        <f t="shared" si="8"/>
        <v>8012513140</v>
      </c>
      <c r="J106" s="14"/>
      <c r="K106" s="22">
        <f>SUM(ieaab:ieru!C106)</f>
        <v>10380000000</v>
      </c>
      <c r="L106" s="14">
        <f t="shared" si="6"/>
        <v>0</v>
      </c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77</v>
      </c>
      <c r="C107" s="22">
        <f>SUM(C108:C110)</f>
        <v>0</v>
      </c>
      <c r="D107" s="22">
        <f>SUM(D108:D110)</f>
        <v>0</v>
      </c>
      <c r="E107" s="23">
        <f t="shared" si="9"/>
        <v>0</v>
      </c>
      <c r="F107" s="24">
        <f t="shared" si="10"/>
        <v>0</v>
      </c>
      <c r="G107" s="22">
        <f>SUM(G108:G110)</f>
        <v>0</v>
      </c>
      <c r="H107" s="25">
        <f t="shared" si="7"/>
        <v>0</v>
      </c>
      <c r="I107" s="24">
        <f t="shared" si="8"/>
        <v>0</v>
      </c>
      <c r="J107" s="14"/>
      <c r="K107" s="22">
        <f>SUM(ieaab:ieru!C107)</f>
        <v>0</v>
      </c>
      <c r="L107" s="14">
        <f t="shared" si="6"/>
        <v>0</v>
      </c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94</v>
      </c>
      <c r="C108" s="22">
        <f>SUM(ieaab:ieru!C108)</f>
        <v>0</v>
      </c>
      <c r="D108" s="22">
        <f>SUM(ieaab:ieru!D108)</f>
        <v>0</v>
      </c>
      <c r="E108" s="23">
        <f t="shared" si="9"/>
        <v>0</v>
      </c>
      <c r="F108" s="24">
        <f t="shared" si="10"/>
        <v>0</v>
      </c>
      <c r="G108" s="22">
        <f>SUM(ieaab:ieru!G108)</f>
        <v>0</v>
      </c>
      <c r="H108" s="25">
        <f t="shared" si="7"/>
        <v>0</v>
      </c>
      <c r="I108" s="24">
        <f t="shared" si="8"/>
        <v>0</v>
      </c>
      <c r="J108" s="14"/>
      <c r="K108" s="22">
        <f>SUM(ieaab:ieru!C108)</f>
        <v>0</v>
      </c>
      <c r="L108" s="14">
        <f t="shared" si="6"/>
        <v>0</v>
      </c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95</v>
      </c>
      <c r="C109" s="22">
        <f>SUM(ieaab:ieru!C109)</f>
        <v>0</v>
      </c>
      <c r="D109" s="22">
        <f>SUM(ieaab:ieru!D109)</f>
        <v>0</v>
      </c>
      <c r="E109" s="23">
        <f t="shared" ref="E109" si="11">SUM(C109:D109)</f>
        <v>0</v>
      </c>
      <c r="F109" s="24">
        <f t="shared" si="10"/>
        <v>0</v>
      </c>
      <c r="G109" s="22">
        <f>SUM(ieaab:ieru!G109)</f>
        <v>0</v>
      </c>
      <c r="H109" s="25">
        <f t="shared" si="7"/>
        <v>0</v>
      </c>
      <c r="I109" s="24">
        <f t="shared" si="8"/>
        <v>0</v>
      </c>
      <c r="J109" s="14"/>
      <c r="K109" s="22">
        <f>SUM(ieaab:ieru!C109)</f>
        <v>0</v>
      </c>
      <c r="L109" s="14">
        <f t="shared" si="6"/>
        <v>0</v>
      </c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96</v>
      </c>
      <c r="C110" s="22">
        <f>SUM(ieaab:ieru!C110)</f>
        <v>0</v>
      </c>
      <c r="D110" s="22">
        <f>SUM(ieaab:ieru!D110)</f>
        <v>0</v>
      </c>
      <c r="E110" s="23">
        <f t="shared" si="9"/>
        <v>0</v>
      </c>
      <c r="F110" s="24">
        <f t="shared" si="10"/>
        <v>0</v>
      </c>
      <c r="G110" s="22">
        <f>SUM(ieaab:ieru!G110)</f>
        <v>0</v>
      </c>
      <c r="H110" s="25">
        <f t="shared" si="7"/>
        <v>0</v>
      </c>
      <c r="I110" s="24">
        <f t="shared" si="8"/>
        <v>0</v>
      </c>
      <c r="J110" s="14"/>
      <c r="K110" s="22">
        <f>SUM(ieaab:ieru!C110)</f>
        <v>0</v>
      </c>
      <c r="L110" s="14">
        <f t="shared" si="6"/>
        <v>0</v>
      </c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idden="1" x14ac:dyDescent="0.2">
      <c r="A111" s="15">
        <v>21204</v>
      </c>
      <c r="B111" s="28" t="s">
        <v>97</v>
      </c>
      <c r="C111" s="22">
        <f>SUM(C112+C146+C147+C148+C151+C152+C153)</f>
        <v>0</v>
      </c>
      <c r="D111" s="22">
        <f>SUM(D112+D146+D147+D148+D151+D152+D153)</f>
        <v>0</v>
      </c>
      <c r="E111" s="23">
        <f t="shared" si="9"/>
        <v>0</v>
      </c>
      <c r="F111" s="24">
        <f t="shared" si="10"/>
        <v>0</v>
      </c>
      <c r="G111" s="22">
        <f>SUM(G112+G146+G147+G148+G151+G152+G153)</f>
        <v>0</v>
      </c>
      <c r="H111" s="25">
        <f t="shared" si="7"/>
        <v>0</v>
      </c>
      <c r="I111" s="24">
        <f t="shared" si="8"/>
        <v>0</v>
      </c>
      <c r="J111" s="14"/>
      <c r="K111" s="22">
        <f>SUM(ieaab:ieru!C111)</f>
        <v>0</v>
      </c>
      <c r="L111" s="14">
        <f t="shared" si="6"/>
        <v>0</v>
      </c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5">
        <v>2120401</v>
      </c>
      <c r="B112" s="28" t="s">
        <v>98</v>
      </c>
      <c r="C112" s="22">
        <f>SUM(C113:C145)-C115-C124-C127-C135-C139</f>
        <v>0</v>
      </c>
      <c r="D112" s="22">
        <f>SUM(D113:D145)-D115-D124-D127-D135-D139</f>
        <v>0</v>
      </c>
      <c r="E112" s="23">
        <f t="shared" si="9"/>
        <v>0</v>
      </c>
      <c r="F112" s="24">
        <f t="shared" si="10"/>
        <v>0</v>
      </c>
      <c r="G112" s="22">
        <f>SUM(G113:G145)-G115-G124-G127-G135-G139</f>
        <v>0</v>
      </c>
      <c r="H112" s="25">
        <f t="shared" si="7"/>
        <v>0</v>
      </c>
      <c r="I112" s="24">
        <f t="shared" si="8"/>
        <v>0</v>
      </c>
      <c r="J112" s="14"/>
      <c r="K112" s="22">
        <f>SUM(ieaab:ieru!C112)</f>
        <v>0</v>
      </c>
      <c r="L112" s="14">
        <f t="shared" si="6"/>
        <v>0</v>
      </c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5">
        <v>212040101</v>
      </c>
      <c r="B113" s="31" t="s">
        <v>99</v>
      </c>
      <c r="C113" s="22">
        <f>SUM(ieaab:ieru!C113)</f>
        <v>0</v>
      </c>
      <c r="D113" s="22">
        <f>SUM(ieaab:ieru!D113)</f>
        <v>0</v>
      </c>
      <c r="E113" s="23">
        <f t="shared" si="9"/>
        <v>0</v>
      </c>
      <c r="F113" s="24">
        <f t="shared" si="10"/>
        <v>0</v>
      </c>
      <c r="G113" s="22">
        <f>SUM(ieaab:ieru!G113)</f>
        <v>0</v>
      </c>
      <c r="H113" s="25">
        <f t="shared" si="7"/>
        <v>0</v>
      </c>
      <c r="I113" s="24">
        <f t="shared" si="8"/>
        <v>0</v>
      </c>
      <c r="J113" s="14"/>
      <c r="K113" s="22">
        <f>SUM(ieaab:ieru!C113)</f>
        <v>0</v>
      </c>
      <c r="L113" s="14">
        <f t="shared" si="6"/>
        <v>0</v>
      </c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1" t="s">
        <v>100</v>
      </c>
      <c r="C114" s="22">
        <f>SUM(ieaab:ieru!C114)</f>
        <v>0</v>
      </c>
      <c r="D114" s="22">
        <f>SUM(ieaab:ieru!D114)</f>
        <v>0</v>
      </c>
      <c r="E114" s="23">
        <f t="shared" si="9"/>
        <v>0</v>
      </c>
      <c r="F114" s="24">
        <f t="shared" si="10"/>
        <v>0</v>
      </c>
      <c r="G114" s="22">
        <f>SUM(ieaab:ieru!G114)</f>
        <v>0</v>
      </c>
      <c r="H114" s="25">
        <f t="shared" si="7"/>
        <v>0</v>
      </c>
      <c r="I114" s="24">
        <f t="shared" si="8"/>
        <v>0</v>
      </c>
      <c r="J114" s="14"/>
      <c r="K114" s="22">
        <f>SUM(ieaab:ieru!C114)</f>
        <v>0</v>
      </c>
      <c r="L114" s="14">
        <f t="shared" si="6"/>
        <v>0</v>
      </c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5">
        <v>212040104</v>
      </c>
      <c r="B115" s="31" t="s">
        <v>101</v>
      </c>
      <c r="C115" s="22">
        <f>SUM(C116:C117)</f>
        <v>0</v>
      </c>
      <c r="D115" s="22">
        <f>SUM(D116:D117)</f>
        <v>0</v>
      </c>
      <c r="E115" s="23">
        <f t="shared" si="9"/>
        <v>0</v>
      </c>
      <c r="F115" s="24">
        <f t="shared" si="10"/>
        <v>0</v>
      </c>
      <c r="G115" s="22">
        <f>SUM(G116:G117)</f>
        <v>0</v>
      </c>
      <c r="H115" s="25">
        <f t="shared" si="7"/>
        <v>0</v>
      </c>
      <c r="I115" s="24">
        <f t="shared" si="8"/>
        <v>0</v>
      </c>
      <c r="J115" s="14"/>
      <c r="K115" s="22">
        <f>SUM(ieaab:ieru!C115)</f>
        <v>0</v>
      </c>
      <c r="L115" s="14">
        <f t="shared" si="6"/>
        <v>0</v>
      </c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5">
        <v>21204010401</v>
      </c>
      <c r="B116" s="31" t="s">
        <v>102</v>
      </c>
      <c r="C116" s="22">
        <f>SUM(ieaab:ieru!C116)</f>
        <v>0</v>
      </c>
      <c r="D116" s="22">
        <f>SUM(ieaab:ieru!D116)</f>
        <v>0</v>
      </c>
      <c r="E116" s="23">
        <f t="shared" si="9"/>
        <v>0</v>
      </c>
      <c r="F116" s="24">
        <f t="shared" si="10"/>
        <v>0</v>
      </c>
      <c r="G116" s="22">
        <f>SUM(ieaab:ieru!G116)</f>
        <v>0</v>
      </c>
      <c r="H116" s="25">
        <f t="shared" si="7"/>
        <v>0</v>
      </c>
      <c r="I116" s="24">
        <f t="shared" si="8"/>
        <v>0</v>
      </c>
      <c r="J116" s="14"/>
      <c r="K116" s="22">
        <f>SUM(ieaab:ieru!C116)</f>
        <v>0</v>
      </c>
      <c r="L116" s="14">
        <f t="shared" si="6"/>
        <v>0</v>
      </c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1" t="s">
        <v>103</v>
      </c>
      <c r="C117" s="22">
        <f>SUM(ieaab:ieru!C117)</f>
        <v>0</v>
      </c>
      <c r="D117" s="22">
        <f>SUM(ieaab:ieru!D117)</f>
        <v>0</v>
      </c>
      <c r="E117" s="23">
        <f t="shared" si="9"/>
        <v>0</v>
      </c>
      <c r="F117" s="24">
        <f t="shared" si="10"/>
        <v>0</v>
      </c>
      <c r="G117" s="22">
        <f>SUM(ieaab:ieru!G117)</f>
        <v>0</v>
      </c>
      <c r="H117" s="25">
        <f t="shared" si="7"/>
        <v>0</v>
      </c>
      <c r="I117" s="24">
        <f t="shared" si="8"/>
        <v>0</v>
      </c>
      <c r="J117" s="14"/>
      <c r="K117" s="22">
        <f>SUM(ieaab:ieru!C117)</f>
        <v>0</v>
      </c>
      <c r="L117" s="14">
        <f t="shared" si="6"/>
        <v>0</v>
      </c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1" t="s">
        <v>104</v>
      </c>
      <c r="C118" s="22">
        <f>SUM(ieaab:ieru!C118)</f>
        <v>0</v>
      </c>
      <c r="D118" s="22">
        <f>SUM(ieaab:ieru!D118)</f>
        <v>0</v>
      </c>
      <c r="E118" s="23">
        <f t="shared" si="9"/>
        <v>0</v>
      </c>
      <c r="F118" s="24">
        <f t="shared" si="10"/>
        <v>0</v>
      </c>
      <c r="G118" s="22">
        <f>SUM(ieaab:ieru!G118)</f>
        <v>0</v>
      </c>
      <c r="H118" s="25">
        <f t="shared" si="7"/>
        <v>0</v>
      </c>
      <c r="I118" s="24">
        <f t="shared" si="8"/>
        <v>0</v>
      </c>
      <c r="J118" s="14"/>
      <c r="K118" s="22">
        <f>SUM(ieaab:ieru!C118)</f>
        <v>0</v>
      </c>
      <c r="L118" s="14">
        <f t="shared" si="6"/>
        <v>0</v>
      </c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5">
        <v>212040106</v>
      </c>
      <c r="B119" s="31" t="s">
        <v>105</v>
      </c>
      <c r="C119" s="22">
        <f>SUM(ieaab:ieru!C119)</f>
        <v>0</v>
      </c>
      <c r="D119" s="22">
        <f>SUM(ieaab:ieru!D119)</f>
        <v>0</v>
      </c>
      <c r="E119" s="23">
        <f t="shared" si="9"/>
        <v>0</v>
      </c>
      <c r="F119" s="24">
        <f t="shared" si="10"/>
        <v>0</v>
      </c>
      <c r="G119" s="22">
        <f>SUM(ieaab:ieru!G119)</f>
        <v>0</v>
      </c>
      <c r="H119" s="25">
        <f t="shared" si="7"/>
        <v>0</v>
      </c>
      <c r="I119" s="24">
        <f t="shared" si="8"/>
        <v>0</v>
      </c>
      <c r="J119" s="14"/>
      <c r="K119" s="22">
        <f>SUM(ieaab:ieru!C119)</f>
        <v>0</v>
      </c>
      <c r="L119" s="14">
        <f t="shared" si="6"/>
        <v>0</v>
      </c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1" t="s">
        <v>106</v>
      </c>
      <c r="C120" s="22">
        <f>SUM(ieaab:ieru!C120)</f>
        <v>0</v>
      </c>
      <c r="D120" s="22">
        <f>SUM(ieaab:ieru!D120)</f>
        <v>0</v>
      </c>
      <c r="E120" s="23">
        <f t="shared" si="9"/>
        <v>0</v>
      </c>
      <c r="F120" s="24">
        <f t="shared" si="10"/>
        <v>0</v>
      </c>
      <c r="G120" s="22">
        <f>SUM(ieaab:ieru!G120)</f>
        <v>0</v>
      </c>
      <c r="H120" s="25">
        <f t="shared" si="7"/>
        <v>0</v>
      </c>
      <c r="I120" s="24">
        <f t="shared" si="8"/>
        <v>0</v>
      </c>
      <c r="J120" s="14"/>
      <c r="K120" s="22">
        <f>SUM(ieaab:ieru!C120)</f>
        <v>0</v>
      </c>
      <c r="L120" s="14">
        <f t="shared" si="6"/>
        <v>0</v>
      </c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5">
        <v>212040108</v>
      </c>
      <c r="B121" s="31" t="s">
        <v>107</v>
      </c>
      <c r="C121" s="22">
        <f>SUM(ieaab:ieru!C121)</f>
        <v>0</v>
      </c>
      <c r="D121" s="22">
        <f>SUM(ieaab:ieru!D121)</f>
        <v>0</v>
      </c>
      <c r="E121" s="23">
        <f t="shared" si="9"/>
        <v>0</v>
      </c>
      <c r="F121" s="24">
        <f t="shared" si="10"/>
        <v>0</v>
      </c>
      <c r="G121" s="22">
        <f>SUM(ieaab:ieru!G121)</f>
        <v>0</v>
      </c>
      <c r="H121" s="25">
        <f t="shared" si="7"/>
        <v>0</v>
      </c>
      <c r="I121" s="24">
        <f t="shared" si="8"/>
        <v>0</v>
      </c>
      <c r="J121" s="14"/>
      <c r="K121" s="22">
        <f>SUM(ieaab:ieru!C121)</f>
        <v>0</v>
      </c>
      <c r="L121" s="14">
        <f t="shared" si="6"/>
        <v>0</v>
      </c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1" t="s">
        <v>108</v>
      </c>
      <c r="C122" s="22">
        <f>SUM(ieaab:ieru!C122)</f>
        <v>0</v>
      </c>
      <c r="D122" s="22">
        <f>SUM(ieaab:ieru!D122)</f>
        <v>0</v>
      </c>
      <c r="E122" s="23">
        <f t="shared" si="9"/>
        <v>0</v>
      </c>
      <c r="F122" s="24">
        <f t="shared" si="10"/>
        <v>0</v>
      </c>
      <c r="G122" s="22">
        <f>SUM(ieaab:ieru!G122)</f>
        <v>0</v>
      </c>
      <c r="H122" s="25">
        <f t="shared" si="7"/>
        <v>0</v>
      </c>
      <c r="I122" s="24">
        <f t="shared" si="8"/>
        <v>0</v>
      </c>
      <c r="J122" s="14"/>
      <c r="K122" s="22">
        <f>SUM(ieaab:ieru!C122)</f>
        <v>0</v>
      </c>
      <c r="L122" s="14">
        <f t="shared" si="6"/>
        <v>0</v>
      </c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5">
        <v>212040110</v>
      </c>
      <c r="B123" s="31" t="s">
        <v>109</v>
      </c>
      <c r="C123" s="22">
        <f>SUM(ieaab:ieru!C123)</f>
        <v>0</v>
      </c>
      <c r="D123" s="22">
        <f>SUM(ieaab:ieru!D123)</f>
        <v>0</v>
      </c>
      <c r="E123" s="23">
        <f t="shared" si="9"/>
        <v>0</v>
      </c>
      <c r="F123" s="24">
        <f t="shared" si="10"/>
        <v>0</v>
      </c>
      <c r="G123" s="22">
        <f>SUM(ieaab:ieru!G123)</f>
        <v>0</v>
      </c>
      <c r="H123" s="25">
        <f t="shared" si="7"/>
        <v>0</v>
      </c>
      <c r="I123" s="24">
        <f t="shared" si="8"/>
        <v>0</v>
      </c>
      <c r="J123" s="14"/>
      <c r="K123" s="22">
        <f>SUM(ieaab:ieru!C123)</f>
        <v>0</v>
      </c>
      <c r="L123" s="14">
        <f t="shared" si="6"/>
        <v>0</v>
      </c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5">
        <v>212040111</v>
      </c>
      <c r="B124" s="31" t="s">
        <v>110</v>
      </c>
      <c r="C124" s="22">
        <f>SUM(C125:C126)</f>
        <v>0</v>
      </c>
      <c r="D124" s="22">
        <f>SUM(D125:D126)</f>
        <v>0</v>
      </c>
      <c r="E124" s="23">
        <f t="shared" si="9"/>
        <v>0</v>
      </c>
      <c r="F124" s="24">
        <f t="shared" si="10"/>
        <v>0</v>
      </c>
      <c r="G124" s="22">
        <f>SUM(G125:G126)</f>
        <v>0</v>
      </c>
      <c r="H124" s="25">
        <f t="shared" si="7"/>
        <v>0</v>
      </c>
      <c r="I124" s="24">
        <f t="shared" si="8"/>
        <v>0</v>
      </c>
      <c r="J124" s="14"/>
      <c r="K124" s="22">
        <f>SUM(ieaab:ieru!C124)</f>
        <v>0</v>
      </c>
      <c r="L124" s="14">
        <f t="shared" si="6"/>
        <v>0</v>
      </c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5">
        <v>21204011101</v>
      </c>
      <c r="B125" s="31" t="s">
        <v>111</v>
      </c>
      <c r="C125" s="22">
        <f>SUM(ieaab:ieru!C125)</f>
        <v>0</v>
      </c>
      <c r="D125" s="22">
        <f>SUM(ieaab:ieru!D125)</f>
        <v>0</v>
      </c>
      <c r="E125" s="23">
        <f t="shared" si="9"/>
        <v>0</v>
      </c>
      <c r="F125" s="24">
        <f t="shared" si="10"/>
        <v>0</v>
      </c>
      <c r="G125" s="22">
        <f>SUM(ieaab:ieru!G125)</f>
        <v>0</v>
      </c>
      <c r="H125" s="25">
        <f t="shared" si="7"/>
        <v>0</v>
      </c>
      <c r="I125" s="24">
        <f t="shared" si="8"/>
        <v>0</v>
      </c>
      <c r="J125" s="14"/>
      <c r="K125" s="22">
        <f>SUM(ieaab:ieru!C125)</f>
        <v>0</v>
      </c>
      <c r="L125" s="14">
        <f t="shared" si="6"/>
        <v>0</v>
      </c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1" t="s">
        <v>112</v>
      </c>
      <c r="C126" s="22">
        <f>SUM(ieaab:ieru!C126)</f>
        <v>0</v>
      </c>
      <c r="D126" s="22">
        <f>SUM(ieaab:ieru!D126)</f>
        <v>0</v>
      </c>
      <c r="E126" s="23">
        <f t="shared" si="9"/>
        <v>0</v>
      </c>
      <c r="F126" s="24">
        <f t="shared" si="10"/>
        <v>0</v>
      </c>
      <c r="G126" s="22">
        <f>SUM(ieaab:ieru!G126)</f>
        <v>0</v>
      </c>
      <c r="H126" s="25">
        <f t="shared" si="7"/>
        <v>0</v>
      </c>
      <c r="I126" s="24">
        <f t="shared" si="8"/>
        <v>0</v>
      </c>
      <c r="J126" s="14"/>
      <c r="K126" s="22">
        <f>SUM(ieaab:ieru!C126)</f>
        <v>0</v>
      </c>
      <c r="L126" s="14">
        <f t="shared" si="6"/>
        <v>0</v>
      </c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5">
        <v>212040112</v>
      </c>
      <c r="B127" s="31" t="s">
        <v>113</v>
      </c>
      <c r="C127" s="22">
        <f>SUM(C128:C129)</f>
        <v>0</v>
      </c>
      <c r="D127" s="22">
        <f>SUM(D128:D129)</f>
        <v>0</v>
      </c>
      <c r="E127" s="23">
        <f t="shared" si="9"/>
        <v>0</v>
      </c>
      <c r="F127" s="24">
        <f t="shared" si="10"/>
        <v>0</v>
      </c>
      <c r="G127" s="22">
        <f>SUM(G128:G129)</f>
        <v>0</v>
      </c>
      <c r="H127" s="25">
        <f t="shared" si="7"/>
        <v>0</v>
      </c>
      <c r="I127" s="24">
        <f t="shared" si="8"/>
        <v>0</v>
      </c>
      <c r="J127" s="14"/>
      <c r="K127" s="22">
        <f>SUM(ieaab:ieru!C127)</f>
        <v>0</v>
      </c>
      <c r="L127" s="14">
        <f t="shared" si="6"/>
        <v>0</v>
      </c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5">
        <v>21204011201</v>
      </c>
      <c r="B128" s="31" t="s">
        <v>114</v>
      </c>
      <c r="C128" s="22">
        <f>SUM(ieaab:ieru!C128)</f>
        <v>0</v>
      </c>
      <c r="D128" s="22">
        <f>SUM(ieaab:ieru!D128)</f>
        <v>0</v>
      </c>
      <c r="E128" s="23">
        <f t="shared" si="9"/>
        <v>0</v>
      </c>
      <c r="F128" s="24">
        <f t="shared" si="10"/>
        <v>0</v>
      </c>
      <c r="G128" s="22">
        <f>SUM(ieaab:ieru!G128)</f>
        <v>0</v>
      </c>
      <c r="H128" s="25">
        <f t="shared" si="7"/>
        <v>0</v>
      </c>
      <c r="I128" s="24">
        <f t="shared" si="8"/>
        <v>0</v>
      </c>
      <c r="J128" s="14"/>
      <c r="K128" s="22">
        <f>SUM(ieaab:ieru!C128)</f>
        <v>0</v>
      </c>
      <c r="L128" s="14">
        <f t="shared" si="6"/>
        <v>0</v>
      </c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5">
        <v>21204011202</v>
      </c>
      <c r="B129" s="31" t="s">
        <v>115</v>
      </c>
      <c r="C129" s="22">
        <f>SUM(ieaab:ieru!C129)</f>
        <v>0</v>
      </c>
      <c r="D129" s="22">
        <f>SUM(ieaab:ieru!D129)</f>
        <v>0</v>
      </c>
      <c r="E129" s="23">
        <f t="shared" si="9"/>
        <v>0</v>
      </c>
      <c r="F129" s="24">
        <f t="shared" si="10"/>
        <v>0</v>
      </c>
      <c r="G129" s="22">
        <f>SUM(ieaab:ieru!G129)</f>
        <v>0</v>
      </c>
      <c r="H129" s="25">
        <f t="shared" si="7"/>
        <v>0</v>
      </c>
      <c r="I129" s="24">
        <f t="shared" si="8"/>
        <v>0</v>
      </c>
      <c r="J129" s="14"/>
      <c r="K129" s="22">
        <f>SUM(ieaab:ieru!C129)</f>
        <v>0</v>
      </c>
      <c r="L129" s="14">
        <f t="shared" si="6"/>
        <v>0</v>
      </c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1" t="s">
        <v>116</v>
      </c>
      <c r="C130" s="22">
        <f>SUM(ieaab:ieru!C130)</f>
        <v>0</v>
      </c>
      <c r="D130" s="22">
        <f>SUM(ieaab:ieru!D130)</f>
        <v>0</v>
      </c>
      <c r="E130" s="23">
        <f t="shared" si="9"/>
        <v>0</v>
      </c>
      <c r="F130" s="24">
        <f t="shared" si="10"/>
        <v>0</v>
      </c>
      <c r="G130" s="22">
        <f>SUM(ieaab:ieru!G130)</f>
        <v>0</v>
      </c>
      <c r="H130" s="25">
        <f t="shared" si="7"/>
        <v>0</v>
      </c>
      <c r="I130" s="24">
        <f t="shared" si="8"/>
        <v>0</v>
      </c>
      <c r="J130" s="14"/>
      <c r="K130" s="22">
        <f>SUM(ieaab:ieru!C130)</f>
        <v>0</v>
      </c>
      <c r="L130" s="14">
        <f t="shared" si="6"/>
        <v>0</v>
      </c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1" t="s">
        <v>117</v>
      </c>
      <c r="C131" s="22">
        <f>SUM(ieaab:ieru!C131)</f>
        <v>0</v>
      </c>
      <c r="D131" s="22">
        <f>SUM(ieaab:ieru!D131)</f>
        <v>0</v>
      </c>
      <c r="E131" s="23">
        <f t="shared" si="9"/>
        <v>0</v>
      </c>
      <c r="F131" s="24">
        <f t="shared" si="10"/>
        <v>0</v>
      </c>
      <c r="G131" s="22">
        <f>SUM(ieaab:ieru!G131)</f>
        <v>0</v>
      </c>
      <c r="H131" s="25">
        <f t="shared" si="7"/>
        <v>0</v>
      </c>
      <c r="I131" s="24">
        <f t="shared" si="8"/>
        <v>0</v>
      </c>
      <c r="J131" s="14"/>
      <c r="K131" s="22">
        <f>SUM(ieaab:ieru!C131)</f>
        <v>0</v>
      </c>
      <c r="L131" s="14">
        <f t="shared" si="6"/>
        <v>0</v>
      </c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1" t="s">
        <v>118</v>
      </c>
      <c r="C132" s="22">
        <f>SUM(ieaab:ieru!C132)</f>
        <v>0</v>
      </c>
      <c r="D132" s="22">
        <f>SUM(ieaab:ieru!D132)</f>
        <v>0</v>
      </c>
      <c r="E132" s="23">
        <f t="shared" si="9"/>
        <v>0</v>
      </c>
      <c r="F132" s="24">
        <f t="shared" si="10"/>
        <v>0</v>
      </c>
      <c r="G132" s="22">
        <f>SUM(ieaab:ieru!G132)</f>
        <v>0</v>
      </c>
      <c r="H132" s="25">
        <f t="shared" si="7"/>
        <v>0</v>
      </c>
      <c r="I132" s="24">
        <f t="shared" si="8"/>
        <v>0</v>
      </c>
      <c r="J132" s="14"/>
      <c r="K132" s="22">
        <f>SUM(ieaab:ieru!C132)</f>
        <v>0</v>
      </c>
      <c r="L132" s="14">
        <f t="shared" si="6"/>
        <v>0</v>
      </c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1" t="s">
        <v>119</v>
      </c>
      <c r="C133" s="22">
        <f>SUM(ieaab:ieru!C133)</f>
        <v>0</v>
      </c>
      <c r="D133" s="22">
        <f>SUM(ieaab:ieru!D133)</f>
        <v>0</v>
      </c>
      <c r="E133" s="23">
        <f t="shared" si="9"/>
        <v>0</v>
      </c>
      <c r="F133" s="24">
        <f t="shared" si="10"/>
        <v>0</v>
      </c>
      <c r="G133" s="22">
        <f>SUM(ieaab:ieru!G133)</f>
        <v>0</v>
      </c>
      <c r="H133" s="25">
        <f t="shared" si="7"/>
        <v>0</v>
      </c>
      <c r="I133" s="24">
        <f t="shared" si="8"/>
        <v>0</v>
      </c>
      <c r="J133" s="14"/>
      <c r="K133" s="22">
        <f>SUM(ieaab:ieru!C133)</f>
        <v>0</v>
      </c>
      <c r="L133" s="14">
        <f t="shared" si="6"/>
        <v>0</v>
      </c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5">
        <v>212040117</v>
      </c>
      <c r="B134" s="31" t="s">
        <v>120</v>
      </c>
      <c r="C134" s="22">
        <f>SUM(ieaab:ieru!C134)</f>
        <v>0</v>
      </c>
      <c r="D134" s="22">
        <f>SUM(ieaab:ieru!D134)</f>
        <v>0</v>
      </c>
      <c r="E134" s="23">
        <f t="shared" si="9"/>
        <v>0</v>
      </c>
      <c r="F134" s="24">
        <f t="shared" si="10"/>
        <v>0</v>
      </c>
      <c r="G134" s="22">
        <f>SUM(ieaab:ieru!G134)</f>
        <v>0</v>
      </c>
      <c r="H134" s="25">
        <f t="shared" si="7"/>
        <v>0</v>
      </c>
      <c r="I134" s="24">
        <f t="shared" si="8"/>
        <v>0</v>
      </c>
      <c r="J134" s="14"/>
      <c r="K134" s="22">
        <f>SUM(ieaab:ieru!C134)</f>
        <v>0</v>
      </c>
      <c r="L134" s="14">
        <f t="shared" si="6"/>
        <v>0</v>
      </c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5">
        <v>212040118</v>
      </c>
      <c r="B135" s="31" t="s">
        <v>121</v>
      </c>
      <c r="C135" s="22">
        <f>SUM(C136:C144)-C139</f>
        <v>0</v>
      </c>
      <c r="D135" s="22">
        <f>SUM(D136:D144)-D139</f>
        <v>0</v>
      </c>
      <c r="E135" s="23">
        <f t="shared" si="9"/>
        <v>0</v>
      </c>
      <c r="F135" s="24">
        <f t="shared" si="10"/>
        <v>0</v>
      </c>
      <c r="G135" s="22">
        <f>SUM(G136:G144)-G139</f>
        <v>0</v>
      </c>
      <c r="H135" s="25">
        <f t="shared" si="7"/>
        <v>0</v>
      </c>
      <c r="I135" s="24">
        <f t="shared" si="8"/>
        <v>0</v>
      </c>
      <c r="J135" s="14"/>
      <c r="K135" s="22">
        <f>SUM(ieaab:ieru!C135)</f>
        <v>0</v>
      </c>
      <c r="L135" s="14">
        <f t="shared" si="6"/>
        <v>0</v>
      </c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5">
        <v>21204011801</v>
      </c>
      <c r="B136" s="31" t="s">
        <v>122</v>
      </c>
      <c r="C136" s="22">
        <f>SUM(ieaab:ieru!C136)</f>
        <v>0</v>
      </c>
      <c r="D136" s="22">
        <f>SUM(ieaab:ieru!D136)</f>
        <v>0</v>
      </c>
      <c r="E136" s="23">
        <f t="shared" si="9"/>
        <v>0</v>
      </c>
      <c r="F136" s="24">
        <f t="shared" si="10"/>
        <v>0</v>
      </c>
      <c r="G136" s="22">
        <f>SUM(ieaab:ieru!G136)</f>
        <v>0</v>
      </c>
      <c r="H136" s="25">
        <f t="shared" si="7"/>
        <v>0</v>
      </c>
      <c r="I136" s="24">
        <f t="shared" si="8"/>
        <v>0</v>
      </c>
      <c r="J136" s="14"/>
      <c r="K136" s="22">
        <f>SUM(ieaab:ieru!C136)</f>
        <v>0</v>
      </c>
      <c r="L136" s="14">
        <f t="shared" ref="L136:L199" si="12">SUM(C136-K136)</f>
        <v>0</v>
      </c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5">
        <v>21204011802</v>
      </c>
      <c r="B137" s="31" t="s">
        <v>107</v>
      </c>
      <c r="C137" s="22">
        <f>SUM(ieaab:ieru!C137)</f>
        <v>0</v>
      </c>
      <c r="D137" s="22">
        <f>SUM(ieaab:ieru!D137)</f>
        <v>0</v>
      </c>
      <c r="E137" s="23">
        <f t="shared" si="9"/>
        <v>0</v>
      </c>
      <c r="F137" s="24">
        <f t="shared" si="10"/>
        <v>0</v>
      </c>
      <c r="G137" s="22">
        <f>SUM(ieaab:ieru!G137)</f>
        <v>0</v>
      </c>
      <c r="H137" s="25">
        <f t="shared" si="7"/>
        <v>0</v>
      </c>
      <c r="I137" s="24">
        <f t="shared" si="8"/>
        <v>0</v>
      </c>
      <c r="J137" s="14"/>
      <c r="K137" s="22">
        <f>SUM(ieaab:ieru!C137)</f>
        <v>0</v>
      </c>
      <c r="L137" s="14">
        <f t="shared" si="12"/>
        <v>0</v>
      </c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5">
        <v>21204011803</v>
      </c>
      <c r="B138" s="31" t="s">
        <v>123</v>
      </c>
      <c r="C138" s="22">
        <f>SUM(ieaab:ieru!C138)</f>
        <v>0</v>
      </c>
      <c r="D138" s="22">
        <f>SUM(ieaab:ieru!D138)</f>
        <v>0</v>
      </c>
      <c r="E138" s="23">
        <f t="shared" si="9"/>
        <v>0</v>
      </c>
      <c r="F138" s="24">
        <f t="shared" si="10"/>
        <v>0</v>
      </c>
      <c r="G138" s="22">
        <f>SUM(ieaab:ieru!G138)</f>
        <v>0</v>
      </c>
      <c r="H138" s="25">
        <f t="shared" si="7"/>
        <v>0</v>
      </c>
      <c r="I138" s="24">
        <f t="shared" si="8"/>
        <v>0</v>
      </c>
      <c r="J138" s="14"/>
      <c r="K138" s="22">
        <f>SUM(ieaab:ieru!C138)</f>
        <v>0</v>
      </c>
      <c r="L138" s="14">
        <f t="shared" si="12"/>
        <v>0</v>
      </c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5">
        <v>21204011804</v>
      </c>
      <c r="B139" s="31" t="s">
        <v>110</v>
      </c>
      <c r="C139" s="22">
        <f>SUM(C140:C141)</f>
        <v>0</v>
      </c>
      <c r="D139" s="22">
        <f>SUM(D140:D141)</f>
        <v>0</v>
      </c>
      <c r="E139" s="23">
        <f t="shared" si="9"/>
        <v>0</v>
      </c>
      <c r="F139" s="24">
        <f t="shared" si="10"/>
        <v>0</v>
      </c>
      <c r="G139" s="22">
        <f>SUM(G140:G141)</f>
        <v>0</v>
      </c>
      <c r="H139" s="25">
        <f t="shared" si="7"/>
        <v>0</v>
      </c>
      <c r="I139" s="24">
        <f t="shared" si="8"/>
        <v>0</v>
      </c>
      <c r="J139" s="14"/>
      <c r="K139" s="22">
        <f>SUM(ieaab:ieru!C139)</f>
        <v>0</v>
      </c>
      <c r="L139" s="14">
        <f t="shared" si="12"/>
        <v>0</v>
      </c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5">
        <v>212040118041</v>
      </c>
      <c r="B140" s="31" t="s">
        <v>111</v>
      </c>
      <c r="C140" s="22">
        <f>SUM(ieaab:ieru!C140)</f>
        <v>0</v>
      </c>
      <c r="D140" s="22">
        <f>SUM(ieaab:ieru!D140)</f>
        <v>0</v>
      </c>
      <c r="E140" s="23">
        <f t="shared" si="9"/>
        <v>0</v>
      </c>
      <c r="F140" s="24">
        <f t="shared" si="10"/>
        <v>0</v>
      </c>
      <c r="G140" s="22">
        <f>SUM(ieaab:ieru!G140)</f>
        <v>0</v>
      </c>
      <c r="H140" s="25">
        <f t="shared" si="7"/>
        <v>0</v>
      </c>
      <c r="I140" s="24">
        <f t="shared" si="8"/>
        <v>0</v>
      </c>
      <c r="J140" s="14"/>
      <c r="K140" s="22">
        <f>SUM(ieaab:ieru!C140)</f>
        <v>0</v>
      </c>
      <c r="L140" s="14">
        <f t="shared" si="12"/>
        <v>0</v>
      </c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1" t="s">
        <v>112</v>
      </c>
      <c r="C141" s="22">
        <f>SUM(ieaab:ieru!C141)</f>
        <v>0</v>
      </c>
      <c r="D141" s="22">
        <f>SUM(ieaab:ieru!D141)</f>
        <v>0</v>
      </c>
      <c r="E141" s="23">
        <f t="shared" si="9"/>
        <v>0</v>
      </c>
      <c r="F141" s="24">
        <f t="shared" si="10"/>
        <v>0</v>
      </c>
      <c r="G141" s="22">
        <f>SUM(ieaab:ieru!G141)</f>
        <v>0</v>
      </c>
      <c r="H141" s="25">
        <f t="shared" si="7"/>
        <v>0</v>
      </c>
      <c r="I141" s="24">
        <f t="shared" si="8"/>
        <v>0</v>
      </c>
      <c r="J141" s="14"/>
      <c r="K141" s="22">
        <f>SUM(ieaab:ieru!C141)</f>
        <v>0</v>
      </c>
      <c r="L141" s="14">
        <f t="shared" si="12"/>
        <v>0</v>
      </c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1" t="s">
        <v>118</v>
      </c>
      <c r="C142" s="22">
        <f>SUM(ieaab:ieru!C142)</f>
        <v>0</v>
      </c>
      <c r="D142" s="22">
        <f>SUM(ieaab:ieru!D142)</f>
        <v>0</v>
      </c>
      <c r="E142" s="23">
        <f t="shared" si="9"/>
        <v>0</v>
      </c>
      <c r="F142" s="24">
        <f t="shared" si="10"/>
        <v>0</v>
      </c>
      <c r="G142" s="22">
        <f>SUM(ieaab:ieru!G142)</f>
        <v>0</v>
      </c>
      <c r="H142" s="25">
        <f t="shared" si="7"/>
        <v>0</v>
      </c>
      <c r="I142" s="24">
        <f t="shared" si="8"/>
        <v>0</v>
      </c>
      <c r="J142" s="14"/>
      <c r="K142" s="22">
        <f>SUM(ieaab:ieru!C142)</f>
        <v>0</v>
      </c>
      <c r="L142" s="14">
        <f t="shared" si="12"/>
        <v>0</v>
      </c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5">
        <v>21204011806</v>
      </c>
      <c r="B143" s="31" t="s">
        <v>119</v>
      </c>
      <c r="C143" s="22">
        <f>SUM(ieaab:ieru!C143)</f>
        <v>0</v>
      </c>
      <c r="D143" s="22">
        <f>SUM(ieaab:ieru!D143)</f>
        <v>0</v>
      </c>
      <c r="E143" s="23">
        <f t="shared" si="9"/>
        <v>0</v>
      </c>
      <c r="F143" s="24">
        <f t="shared" si="10"/>
        <v>0</v>
      </c>
      <c r="G143" s="22">
        <f>SUM(ieaab:ieru!G143)</f>
        <v>0</v>
      </c>
      <c r="H143" s="25">
        <f t="shared" si="7"/>
        <v>0</v>
      </c>
      <c r="I143" s="24">
        <f t="shared" si="8"/>
        <v>0</v>
      </c>
      <c r="J143" s="14"/>
      <c r="K143" s="22">
        <f>SUM(ieaab:ieru!C143)</f>
        <v>0</v>
      </c>
      <c r="L143" s="14">
        <f t="shared" si="12"/>
        <v>0</v>
      </c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5">
        <v>21204011807</v>
      </c>
      <c r="B144" s="31" t="s">
        <v>120</v>
      </c>
      <c r="C144" s="22">
        <f>SUM(ieaab:ieru!C144)</f>
        <v>0</v>
      </c>
      <c r="D144" s="22">
        <f>SUM(ieaab:ieru!D144)</f>
        <v>0</v>
      </c>
      <c r="E144" s="23">
        <f t="shared" si="9"/>
        <v>0</v>
      </c>
      <c r="F144" s="24">
        <f t="shared" si="10"/>
        <v>0</v>
      </c>
      <c r="G144" s="22">
        <f>SUM(ieaab:ieru!G144)</f>
        <v>0</v>
      </c>
      <c r="H144" s="25">
        <f t="shared" si="7"/>
        <v>0</v>
      </c>
      <c r="I144" s="24">
        <f t="shared" si="8"/>
        <v>0</v>
      </c>
      <c r="J144" s="14"/>
      <c r="K144" s="22">
        <f>SUM(ieaab:ieru!C144)</f>
        <v>0</v>
      </c>
      <c r="L144" s="14">
        <f t="shared" si="12"/>
        <v>0</v>
      </c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1" t="s">
        <v>124</v>
      </c>
      <c r="C145" s="22">
        <f>SUM(ieaab:ieru!C145)</f>
        <v>0</v>
      </c>
      <c r="D145" s="22">
        <f>SUM(ieaab:ieru!D145)</f>
        <v>0</v>
      </c>
      <c r="E145" s="23">
        <f>SUM(C145:D145)</f>
        <v>0</v>
      </c>
      <c r="F145" s="24">
        <f t="shared" si="10"/>
        <v>0</v>
      </c>
      <c r="G145" s="22">
        <f>SUM(ieaab:ieru!G145)</f>
        <v>0</v>
      </c>
      <c r="H145" s="25">
        <f>IF(OR(G145=0,E145=0),0,G145/E145)*100</f>
        <v>0</v>
      </c>
      <c r="I145" s="24">
        <f>SUM(E145-G145)</f>
        <v>0</v>
      </c>
      <c r="J145" s="14"/>
      <c r="K145" s="22">
        <f>SUM(ieaab:ieru!C145)</f>
        <v>0</v>
      </c>
      <c r="L145" s="14">
        <f t="shared" si="12"/>
        <v>0</v>
      </c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68</v>
      </c>
      <c r="C146" s="22">
        <f>SUM(ieaab:ieru!C146)</f>
        <v>0</v>
      </c>
      <c r="D146" s="22">
        <f>SUM(ieaab:ieru!D146)</f>
        <v>0</v>
      </c>
      <c r="E146" s="23">
        <f t="shared" si="9"/>
        <v>0</v>
      </c>
      <c r="F146" s="24">
        <f t="shared" si="10"/>
        <v>0</v>
      </c>
      <c r="G146" s="22">
        <f>SUM(ieaab:ieru!G146)</f>
        <v>0</v>
      </c>
      <c r="H146" s="25">
        <f t="shared" si="7"/>
        <v>0</v>
      </c>
      <c r="I146" s="24">
        <f t="shared" si="8"/>
        <v>0</v>
      </c>
      <c r="J146" s="14"/>
      <c r="K146" s="22">
        <f>SUM(ieaab:ieru!C146)</f>
        <v>0</v>
      </c>
      <c r="L146" s="14">
        <f t="shared" si="12"/>
        <v>0</v>
      </c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125</v>
      </c>
      <c r="C147" s="22">
        <f>SUM(ieaab:ieru!C147)</f>
        <v>0</v>
      </c>
      <c r="D147" s="22">
        <f>SUM(ieaab:ieru!D147)</f>
        <v>0</v>
      </c>
      <c r="E147" s="23">
        <f t="shared" si="9"/>
        <v>0</v>
      </c>
      <c r="F147" s="24">
        <f t="shared" si="10"/>
        <v>0</v>
      </c>
      <c r="G147" s="22">
        <f>SUM(ieaab:ieru!G147)</f>
        <v>0</v>
      </c>
      <c r="H147" s="25">
        <f t="shared" si="7"/>
        <v>0</v>
      </c>
      <c r="I147" s="24">
        <f t="shared" si="8"/>
        <v>0</v>
      </c>
      <c r="J147" s="14"/>
      <c r="K147" s="22">
        <f>SUM(ieaab:ieru!C147)</f>
        <v>0</v>
      </c>
      <c r="L147" s="14">
        <f t="shared" si="12"/>
        <v>0</v>
      </c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126</v>
      </c>
      <c r="C148" s="22">
        <f>SUM(C149:C150)</f>
        <v>0</v>
      </c>
      <c r="D148" s="22">
        <f>SUM(D149:D150)</f>
        <v>0</v>
      </c>
      <c r="E148" s="23">
        <f t="shared" si="9"/>
        <v>0</v>
      </c>
      <c r="F148" s="24">
        <f t="shared" si="10"/>
        <v>0</v>
      </c>
      <c r="G148" s="22">
        <f>SUM(G149:G150)</f>
        <v>0</v>
      </c>
      <c r="H148" s="25">
        <f t="shared" si="7"/>
        <v>0</v>
      </c>
      <c r="I148" s="24">
        <f t="shared" si="8"/>
        <v>0</v>
      </c>
      <c r="J148" s="14"/>
      <c r="K148" s="22">
        <f>SUM(ieaab:ieru!C148)</f>
        <v>0</v>
      </c>
      <c r="L148" s="14">
        <f t="shared" si="12"/>
        <v>0</v>
      </c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127</v>
      </c>
      <c r="C149" s="22">
        <f>SUM(ieaab:ieru!C149)</f>
        <v>0</v>
      </c>
      <c r="D149" s="22">
        <f>SUM(ieaab:ieru!D149)</f>
        <v>0</v>
      </c>
      <c r="E149" s="23">
        <f t="shared" si="9"/>
        <v>0</v>
      </c>
      <c r="F149" s="24">
        <f t="shared" si="10"/>
        <v>0</v>
      </c>
      <c r="G149" s="22">
        <f>SUM(ieaab:ieru!G149)</f>
        <v>0</v>
      </c>
      <c r="H149" s="25">
        <f t="shared" si="7"/>
        <v>0</v>
      </c>
      <c r="I149" s="24">
        <f t="shared" si="8"/>
        <v>0</v>
      </c>
      <c r="J149" s="14"/>
      <c r="K149" s="22">
        <f>SUM(ieaab:ieru!C149)</f>
        <v>0</v>
      </c>
      <c r="L149" s="14">
        <f t="shared" si="12"/>
        <v>0</v>
      </c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128</v>
      </c>
      <c r="C150" s="22">
        <f>SUM(ieaab:ieru!C150)</f>
        <v>0</v>
      </c>
      <c r="D150" s="22">
        <f>SUM(ieaab:ieru!D150)</f>
        <v>0</v>
      </c>
      <c r="E150" s="23">
        <f t="shared" si="9"/>
        <v>0</v>
      </c>
      <c r="F150" s="24">
        <f t="shared" si="10"/>
        <v>0</v>
      </c>
      <c r="G150" s="22">
        <f>SUM(ieaab:ieru!G150)</f>
        <v>0</v>
      </c>
      <c r="H150" s="25">
        <f t="shared" si="7"/>
        <v>0</v>
      </c>
      <c r="I150" s="24">
        <f t="shared" si="8"/>
        <v>0</v>
      </c>
      <c r="J150" s="14"/>
      <c r="K150" s="22">
        <f>SUM(ieaab:ieru!C150)</f>
        <v>0</v>
      </c>
      <c r="L150" s="14">
        <f t="shared" si="12"/>
        <v>0</v>
      </c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129</v>
      </c>
      <c r="C151" s="22">
        <f>SUM(ieaab:ieru!C151)</f>
        <v>0</v>
      </c>
      <c r="D151" s="22">
        <f>SUM(ieaab:ieru!D151)</f>
        <v>0</v>
      </c>
      <c r="E151" s="23">
        <f t="shared" si="9"/>
        <v>0</v>
      </c>
      <c r="F151" s="24">
        <f t="shared" si="10"/>
        <v>0</v>
      </c>
      <c r="G151" s="22">
        <f>SUM(ieaab:ieru!G151)</f>
        <v>0</v>
      </c>
      <c r="H151" s="25">
        <f t="shared" si="7"/>
        <v>0</v>
      </c>
      <c r="I151" s="24">
        <f t="shared" si="8"/>
        <v>0</v>
      </c>
      <c r="J151" s="14"/>
      <c r="K151" s="22">
        <f>SUM(ieaab:ieru!C151)</f>
        <v>0</v>
      </c>
      <c r="L151" s="14">
        <f t="shared" si="12"/>
        <v>0</v>
      </c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130</v>
      </c>
      <c r="C152" s="22">
        <f>SUM(ieaab:ieru!C152)</f>
        <v>0</v>
      </c>
      <c r="D152" s="22">
        <f>SUM(ieaab:ieru!D152)</f>
        <v>0</v>
      </c>
      <c r="E152" s="23">
        <f t="shared" si="9"/>
        <v>0</v>
      </c>
      <c r="F152" s="24">
        <f t="shared" si="10"/>
        <v>0</v>
      </c>
      <c r="G152" s="22">
        <f>SUM(ieaab:ieru!G152)</f>
        <v>0</v>
      </c>
      <c r="H152" s="25">
        <f t="shared" si="7"/>
        <v>0</v>
      </c>
      <c r="I152" s="24">
        <f t="shared" si="8"/>
        <v>0</v>
      </c>
      <c r="J152" s="14"/>
      <c r="K152" s="22">
        <f>SUM(ieaab:ieru!C152)</f>
        <v>0</v>
      </c>
      <c r="L152" s="14">
        <f t="shared" si="12"/>
        <v>0</v>
      </c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131</v>
      </c>
      <c r="C153" s="22">
        <f>SUM(C155:C162)</f>
        <v>0</v>
      </c>
      <c r="D153" s="22">
        <f>SUM(D155:D162)</f>
        <v>0</v>
      </c>
      <c r="E153" s="23">
        <f t="shared" si="9"/>
        <v>0</v>
      </c>
      <c r="F153" s="24">
        <f t="shared" si="10"/>
        <v>0</v>
      </c>
      <c r="G153" s="22">
        <f>SUM(G155:G162)</f>
        <v>0</v>
      </c>
      <c r="H153" s="25">
        <f t="shared" si="7"/>
        <v>0</v>
      </c>
      <c r="I153" s="24">
        <f t="shared" si="8"/>
        <v>0</v>
      </c>
      <c r="J153" s="14"/>
      <c r="K153" s="22">
        <f>SUM(ieaab:ieru!C153)</f>
        <v>0</v>
      </c>
      <c r="L153" s="14">
        <f t="shared" si="12"/>
        <v>0</v>
      </c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1" t="s">
        <v>132</v>
      </c>
      <c r="C154" s="22">
        <f>SUM(C155:C160)</f>
        <v>0</v>
      </c>
      <c r="D154" s="22">
        <f>SUM(D155:D160)</f>
        <v>0</v>
      </c>
      <c r="E154" s="23">
        <f t="shared" si="9"/>
        <v>0</v>
      </c>
      <c r="F154" s="24">
        <f t="shared" si="10"/>
        <v>0</v>
      </c>
      <c r="G154" s="22">
        <f>SUM(G155:G160)</f>
        <v>0</v>
      </c>
      <c r="H154" s="25">
        <f t="shared" si="7"/>
        <v>0</v>
      </c>
      <c r="I154" s="24">
        <f t="shared" si="8"/>
        <v>0</v>
      </c>
      <c r="J154" s="14"/>
      <c r="K154" s="22">
        <f>SUM(ieaab:ieru!C154)</f>
        <v>0</v>
      </c>
      <c r="L154" s="14">
        <f t="shared" si="12"/>
        <v>0</v>
      </c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5">
        <v>21204990101</v>
      </c>
      <c r="B155" s="31" t="s">
        <v>133</v>
      </c>
      <c r="C155" s="22">
        <f>SUM(ieaab:ieru!C155)</f>
        <v>0</v>
      </c>
      <c r="D155" s="22">
        <f>SUM(ieaab:ieru!D155)</f>
        <v>0</v>
      </c>
      <c r="E155" s="23">
        <f t="shared" si="9"/>
        <v>0</v>
      </c>
      <c r="F155" s="24">
        <f t="shared" si="10"/>
        <v>0</v>
      </c>
      <c r="G155" s="22">
        <f>SUM(ieaab:ieru!G155)</f>
        <v>0</v>
      </c>
      <c r="H155" s="25">
        <f t="shared" si="7"/>
        <v>0</v>
      </c>
      <c r="I155" s="24">
        <f t="shared" si="8"/>
        <v>0</v>
      </c>
      <c r="J155" s="14"/>
      <c r="K155" s="22">
        <f>SUM(ieaab:ieru!C155)</f>
        <v>0</v>
      </c>
      <c r="L155" s="14">
        <f t="shared" si="12"/>
        <v>0</v>
      </c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1" t="s">
        <v>134</v>
      </c>
      <c r="C156" s="22">
        <f>SUM(ieaab:ieru!C156)</f>
        <v>0</v>
      </c>
      <c r="D156" s="22">
        <f>SUM(ieaab:ieru!D156)</f>
        <v>0</v>
      </c>
      <c r="E156" s="23">
        <f t="shared" si="9"/>
        <v>0</v>
      </c>
      <c r="F156" s="24">
        <f t="shared" si="10"/>
        <v>0</v>
      </c>
      <c r="G156" s="22">
        <f>SUM(ieaab:ieru!G156)</f>
        <v>0</v>
      </c>
      <c r="H156" s="25">
        <f t="shared" si="7"/>
        <v>0</v>
      </c>
      <c r="I156" s="24">
        <f t="shared" si="8"/>
        <v>0</v>
      </c>
      <c r="J156" s="14"/>
      <c r="K156" s="22">
        <f>SUM(ieaab:ieru!C156)</f>
        <v>0</v>
      </c>
      <c r="L156" s="14">
        <f t="shared" si="12"/>
        <v>0</v>
      </c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1" t="s">
        <v>135</v>
      </c>
      <c r="C157" s="22">
        <f>SUM(ieaab:ieru!C157)</f>
        <v>0</v>
      </c>
      <c r="D157" s="22">
        <f>SUM(ieaab:ieru!D157)</f>
        <v>0</v>
      </c>
      <c r="E157" s="23">
        <f t="shared" si="9"/>
        <v>0</v>
      </c>
      <c r="F157" s="24">
        <f t="shared" si="10"/>
        <v>0</v>
      </c>
      <c r="G157" s="22">
        <f>SUM(ieaab:ieru!G157)</f>
        <v>0</v>
      </c>
      <c r="H157" s="25">
        <f t="shared" si="7"/>
        <v>0</v>
      </c>
      <c r="I157" s="24">
        <f t="shared" si="8"/>
        <v>0</v>
      </c>
      <c r="J157" s="14"/>
      <c r="K157" s="22">
        <f>SUM(ieaab:ieru!C157)</f>
        <v>0</v>
      </c>
      <c r="L157" s="14">
        <f t="shared" si="12"/>
        <v>0</v>
      </c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1" t="s">
        <v>136</v>
      </c>
      <c r="C158" s="22">
        <f>SUM(ieaab:ieru!C158)</f>
        <v>0</v>
      </c>
      <c r="D158" s="22">
        <f>SUM(ieaab:ieru!D158)</f>
        <v>0</v>
      </c>
      <c r="E158" s="23">
        <f t="shared" si="9"/>
        <v>0</v>
      </c>
      <c r="F158" s="24">
        <f t="shared" si="10"/>
        <v>0</v>
      </c>
      <c r="G158" s="22">
        <f>SUM(ieaab:ieru!G158)</f>
        <v>0</v>
      </c>
      <c r="H158" s="25">
        <f t="shared" si="7"/>
        <v>0</v>
      </c>
      <c r="I158" s="24">
        <f t="shared" si="8"/>
        <v>0</v>
      </c>
      <c r="J158" s="14"/>
      <c r="K158" s="22">
        <f>SUM(ieaab:ieru!C158)</f>
        <v>0</v>
      </c>
      <c r="L158" s="14">
        <f t="shared" si="12"/>
        <v>0</v>
      </c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1" t="s">
        <v>137</v>
      </c>
      <c r="C159" s="22">
        <f>SUM(ieaab:ieru!C159)</f>
        <v>0</v>
      </c>
      <c r="D159" s="22">
        <f>SUM(ieaab:ieru!D159)</f>
        <v>0</v>
      </c>
      <c r="E159" s="23">
        <f t="shared" si="9"/>
        <v>0</v>
      </c>
      <c r="F159" s="24">
        <f t="shared" si="10"/>
        <v>0</v>
      </c>
      <c r="G159" s="22">
        <f>SUM(ieaab:ieru!G159)</f>
        <v>0</v>
      </c>
      <c r="H159" s="25">
        <f t="shared" si="7"/>
        <v>0</v>
      </c>
      <c r="I159" s="24">
        <f t="shared" si="8"/>
        <v>0</v>
      </c>
      <c r="J159" s="14"/>
      <c r="K159" s="22">
        <f>SUM(ieaab:ieru!C159)</f>
        <v>0</v>
      </c>
      <c r="L159" s="14">
        <f t="shared" si="12"/>
        <v>0</v>
      </c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138</v>
      </c>
      <c r="C160" s="22">
        <f>SUM(ieaab:ieru!C160)</f>
        <v>0</v>
      </c>
      <c r="D160" s="22">
        <f>SUM(ieaab:ieru!D160)</f>
        <v>0</v>
      </c>
      <c r="E160" s="23">
        <f>SUM(C160:D160)</f>
        <v>0</v>
      </c>
      <c r="F160" s="24">
        <f t="shared" si="10"/>
        <v>0</v>
      </c>
      <c r="G160" s="22">
        <f>SUM(ieaab:ieru!G160)</f>
        <v>0</v>
      </c>
      <c r="H160" s="25">
        <f>IF(OR(G160=0,E160=0),0,G160/E160)*100</f>
        <v>0</v>
      </c>
      <c r="I160" s="24">
        <f>SUM(E160-G160)</f>
        <v>0</v>
      </c>
      <c r="J160" s="14"/>
      <c r="K160" s="22">
        <f>SUM(ieaab:ieru!C160)</f>
        <v>0</v>
      </c>
      <c r="L160" s="14">
        <f t="shared" si="12"/>
        <v>0</v>
      </c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1" t="s">
        <v>139</v>
      </c>
      <c r="C161" s="22">
        <f>SUM(ieaab:ieru!C161)</f>
        <v>0</v>
      </c>
      <c r="D161" s="22">
        <f>SUM(ieaab:ieru!D161)</f>
        <v>0</v>
      </c>
      <c r="E161" s="23">
        <f t="shared" si="9"/>
        <v>0</v>
      </c>
      <c r="F161" s="24">
        <f t="shared" si="10"/>
        <v>0</v>
      </c>
      <c r="G161" s="22">
        <f>SUM(ieaab:ieru!G161)</f>
        <v>0</v>
      </c>
      <c r="H161" s="25">
        <f t="shared" ref="H161:H228" si="13">IF(OR(G161=0,E161=0),0,G161/E161)*100</f>
        <v>0</v>
      </c>
      <c r="I161" s="24">
        <f t="shared" si="8"/>
        <v>0</v>
      </c>
      <c r="J161" s="14"/>
      <c r="K161" s="22">
        <f>SUM(ieaab:ieru!C161)</f>
        <v>0</v>
      </c>
      <c r="L161" s="14">
        <f t="shared" si="12"/>
        <v>0</v>
      </c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1" t="s">
        <v>140</v>
      </c>
      <c r="C162" s="22">
        <f>SUM(ieaab:ieru!C162)</f>
        <v>0</v>
      </c>
      <c r="D162" s="22">
        <f>SUM(ieaab:ieru!D162)</f>
        <v>0</v>
      </c>
      <c r="E162" s="23">
        <f>SUM(C162:D162)</f>
        <v>0</v>
      </c>
      <c r="F162" s="24">
        <f t="shared" si="10"/>
        <v>0</v>
      </c>
      <c r="G162" s="22">
        <f>SUM(ieaab:ieru!G162)</f>
        <v>0</v>
      </c>
      <c r="H162" s="25">
        <f t="shared" si="13"/>
        <v>0</v>
      </c>
      <c r="I162" s="24">
        <f>SUM(E162-G162)</f>
        <v>0</v>
      </c>
      <c r="J162" s="14"/>
      <c r="K162" s="22">
        <f>SUM(ieaab:ieru!C162)</f>
        <v>0</v>
      </c>
      <c r="L162" s="14">
        <f t="shared" si="12"/>
        <v>0</v>
      </c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141</v>
      </c>
      <c r="C163" s="22">
        <f>SUM(C165:C171)</f>
        <v>0</v>
      </c>
      <c r="D163" s="22">
        <f>SUM(D165:D171)</f>
        <v>0</v>
      </c>
      <c r="E163" s="23">
        <f t="shared" si="9"/>
        <v>0</v>
      </c>
      <c r="F163" s="24">
        <f t="shared" si="10"/>
        <v>0</v>
      </c>
      <c r="G163" s="22">
        <f>SUM(G165:G171)</f>
        <v>0</v>
      </c>
      <c r="H163" s="25">
        <f t="shared" si="13"/>
        <v>0</v>
      </c>
      <c r="I163" s="24">
        <f t="shared" ref="I163:I214" si="14">SUM(E163-G163)</f>
        <v>0</v>
      </c>
      <c r="J163" s="14"/>
      <c r="K163" s="22">
        <f>SUM(ieaab:ieru!C163)</f>
        <v>0</v>
      </c>
      <c r="L163" s="14">
        <f t="shared" si="12"/>
        <v>0</v>
      </c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142</v>
      </c>
      <c r="C164" s="22">
        <f>SUM(C165:C167)</f>
        <v>0</v>
      </c>
      <c r="D164" s="22">
        <f>SUM(D165:D167)</f>
        <v>0</v>
      </c>
      <c r="E164" s="23">
        <f t="shared" ref="E164:E230" si="15">SUM(C164:D164)</f>
        <v>0</v>
      </c>
      <c r="F164" s="24">
        <f t="shared" ref="F164:F230" si="16">IF(OR(E164=0,E$7=0),0,E164/E$7)*100</f>
        <v>0</v>
      </c>
      <c r="G164" s="22">
        <f>SUM(G165:G167)</f>
        <v>0</v>
      </c>
      <c r="H164" s="25">
        <f t="shared" si="13"/>
        <v>0</v>
      </c>
      <c r="I164" s="24">
        <f t="shared" si="14"/>
        <v>0</v>
      </c>
      <c r="J164" s="14"/>
      <c r="K164" s="22">
        <f>SUM(ieaab:ieru!C164)</f>
        <v>0</v>
      </c>
      <c r="L164" s="14">
        <f t="shared" si="12"/>
        <v>0</v>
      </c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143</v>
      </c>
      <c r="C165" s="22">
        <f>SUM(ieaab:ieru!C165)</f>
        <v>0</v>
      </c>
      <c r="D165" s="22">
        <f>SUM(ieaab:ieru!D165)</f>
        <v>0</v>
      </c>
      <c r="E165" s="23">
        <f t="shared" si="15"/>
        <v>0</v>
      </c>
      <c r="F165" s="24">
        <f t="shared" si="16"/>
        <v>0</v>
      </c>
      <c r="G165" s="22">
        <f>SUM(ieaab:ieru!G165)</f>
        <v>0</v>
      </c>
      <c r="H165" s="25">
        <f t="shared" si="13"/>
        <v>0</v>
      </c>
      <c r="I165" s="24">
        <f t="shared" si="14"/>
        <v>0</v>
      </c>
      <c r="J165" s="14"/>
      <c r="K165" s="22">
        <f>SUM(ieaab:ieru!C165)</f>
        <v>0</v>
      </c>
      <c r="L165" s="14">
        <f t="shared" si="12"/>
        <v>0</v>
      </c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144</v>
      </c>
      <c r="C166" s="22">
        <f>SUM(ieaab:ieru!C166)</f>
        <v>0</v>
      </c>
      <c r="D166" s="22">
        <f>SUM(ieaab:ieru!D166)</f>
        <v>0</v>
      </c>
      <c r="E166" s="23">
        <f t="shared" si="15"/>
        <v>0</v>
      </c>
      <c r="F166" s="24">
        <f t="shared" si="16"/>
        <v>0</v>
      </c>
      <c r="G166" s="22">
        <f>SUM(ieaab:ieru!G166)</f>
        <v>0</v>
      </c>
      <c r="H166" s="25">
        <f t="shared" si="13"/>
        <v>0</v>
      </c>
      <c r="I166" s="24">
        <f t="shared" si="14"/>
        <v>0</v>
      </c>
      <c r="J166" s="14"/>
      <c r="K166" s="22">
        <f>SUM(ieaab:ieru!C166)</f>
        <v>0</v>
      </c>
      <c r="L166" s="14">
        <f t="shared" si="12"/>
        <v>0</v>
      </c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4" t="s">
        <v>145</v>
      </c>
      <c r="C167" s="22">
        <f>SUM(ieaab:ieru!C167)</f>
        <v>0</v>
      </c>
      <c r="D167" s="22">
        <f>SUM(ieaab:ieru!D167)</f>
        <v>0</v>
      </c>
      <c r="E167" s="23">
        <f t="shared" si="15"/>
        <v>0</v>
      </c>
      <c r="F167" s="24">
        <f t="shared" si="16"/>
        <v>0</v>
      </c>
      <c r="G167" s="22">
        <f>SUM(ieaab:ieru!G167)</f>
        <v>0</v>
      </c>
      <c r="H167" s="25">
        <f t="shared" si="13"/>
        <v>0</v>
      </c>
      <c r="I167" s="24">
        <f t="shared" si="14"/>
        <v>0</v>
      </c>
      <c r="J167" s="14"/>
      <c r="K167" s="22">
        <f>SUM(ieaab:ieru!C167)</f>
        <v>0</v>
      </c>
      <c r="L167" s="14">
        <f t="shared" si="12"/>
        <v>0</v>
      </c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146</v>
      </c>
      <c r="C168" s="22">
        <f>SUM(ieaab:ieru!C168)</f>
        <v>0</v>
      </c>
      <c r="D168" s="22">
        <f>SUM(ieaab:ieru!D168)</f>
        <v>0</v>
      </c>
      <c r="E168" s="23">
        <f t="shared" si="15"/>
        <v>0</v>
      </c>
      <c r="F168" s="24">
        <f t="shared" si="16"/>
        <v>0</v>
      </c>
      <c r="G168" s="22">
        <f>SUM(ieaab:ieru!G168)</f>
        <v>0</v>
      </c>
      <c r="H168" s="25">
        <f t="shared" si="13"/>
        <v>0</v>
      </c>
      <c r="I168" s="24">
        <f t="shared" si="14"/>
        <v>0</v>
      </c>
      <c r="J168" s="14"/>
      <c r="K168" s="22">
        <f>SUM(ieaab:ieru!C168)</f>
        <v>0</v>
      </c>
      <c r="L168" s="14">
        <f t="shared" si="12"/>
        <v>0</v>
      </c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147</v>
      </c>
      <c r="C169" s="22">
        <f>SUM(ieaab:ieru!C169)</f>
        <v>0</v>
      </c>
      <c r="D169" s="22">
        <f>SUM(ieaab:ieru!D169)</f>
        <v>0</v>
      </c>
      <c r="E169" s="23">
        <f t="shared" si="15"/>
        <v>0</v>
      </c>
      <c r="F169" s="24">
        <f t="shared" si="16"/>
        <v>0</v>
      </c>
      <c r="G169" s="22">
        <f>SUM(ieaab:ieru!G169)</f>
        <v>0</v>
      </c>
      <c r="H169" s="25">
        <f t="shared" si="13"/>
        <v>0</v>
      </c>
      <c r="I169" s="24">
        <f t="shared" si="14"/>
        <v>0</v>
      </c>
      <c r="J169" s="14"/>
      <c r="K169" s="22">
        <f>SUM(ieaab:ieru!C169)</f>
        <v>0</v>
      </c>
      <c r="L169" s="14">
        <f t="shared" si="12"/>
        <v>0</v>
      </c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148</v>
      </c>
      <c r="C170" s="22">
        <f>SUM(ieaab:ieru!C170)</f>
        <v>0</v>
      </c>
      <c r="D170" s="22">
        <f>SUM(ieaab:ieru!D170)</f>
        <v>0</v>
      </c>
      <c r="E170" s="23">
        <f t="shared" si="15"/>
        <v>0</v>
      </c>
      <c r="F170" s="24">
        <f t="shared" si="16"/>
        <v>0</v>
      </c>
      <c r="G170" s="22">
        <f>SUM(ieaab:ieru!G170)</f>
        <v>0</v>
      </c>
      <c r="H170" s="25">
        <f t="shared" si="13"/>
        <v>0</v>
      </c>
      <c r="I170" s="24">
        <f t="shared" si="14"/>
        <v>0</v>
      </c>
      <c r="J170" s="14"/>
      <c r="K170" s="22">
        <f>SUM(ieaab:ieru!C170)</f>
        <v>0</v>
      </c>
      <c r="L170" s="14">
        <f t="shared" si="12"/>
        <v>0</v>
      </c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149</v>
      </c>
      <c r="C171" s="22">
        <f>SUM(ieaab:ieru!C171)</f>
        <v>0</v>
      </c>
      <c r="D171" s="22">
        <f>SUM(ieaab:ieru!D171)</f>
        <v>0</v>
      </c>
      <c r="E171" s="23">
        <f t="shared" si="15"/>
        <v>0</v>
      </c>
      <c r="F171" s="24">
        <f t="shared" si="16"/>
        <v>0</v>
      </c>
      <c r="G171" s="22">
        <f>SUM(ieaab:ieru!G171)</f>
        <v>0</v>
      </c>
      <c r="H171" s="25">
        <f t="shared" si="13"/>
        <v>0</v>
      </c>
      <c r="I171" s="24">
        <f t="shared" si="14"/>
        <v>0</v>
      </c>
      <c r="J171" s="14"/>
      <c r="K171" s="22">
        <f>SUM(ieaab:ieru!C171)</f>
        <v>0</v>
      </c>
      <c r="L171" s="14">
        <f t="shared" si="12"/>
        <v>0</v>
      </c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74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5"/>
        <v>0</v>
      </c>
      <c r="F172" s="24">
        <f t="shared" si="16"/>
        <v>0</v>
      </c>
      <c r="G172" s="22">
        <f>SUM(G173:G182)+G185+G186+G189+G192+G193+G196+G199+G203</f>
        <v>0</v>
      </c>
      <c r="H172" s="25">
        <f t="shared" si="13"/>
        <v>0</v>
      </c>
      <c r="I172" s="24">
        <f t="shared" si="14"/>
        <v>0</v>
      </c>
      <c r="J172" s="14"/>
      <c r="K172" s="22">
        <f>SUM(ieaab:ieru!C172)</f>
        <v>0</v>
      </c>
      <c r="L172" s="14">
        <f t="shared" si="12"/>
        <v>0</v>
      </c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150</v>
      </c>
      <c r="C173" s="22">
        <f>SUM(ieaab:ieru!C173)</f>
        <v>0</v>
      </c>
      <c r="D173" s="22">
        <f>SUM(ieaab:ieru!D173)</f>
        <v>0</v>
      </c>
      <c r="E173" s="23">
        <f t="shared" si="15"/>
        <v>0</v>
      </c>
      <c r="F173" s="24">
        <f t="shared" si="16"/>
        <v>0</v>
      </c>
      <c r="G173" s="22">
        <f>SUM(ieaab:ieru!G173)</f>
        <v>0</v>
      </c>
      <c r="H173" s="25">
        <f t="shared" si="13"/>
        <v>0</v>
      </c>
      <c r="I173" s="24">
        <f t="shared" si="14"/>
        <v>0</v>
      </c>
      <c r="J173" s="14"/>
      <c r="K173" s="22">
        <f>SUM(ieaab:ieru!C173)</f>
        <v>0</v>
      </c>
      <c r="L173" s="14">
        <f t="shared" si="12"/>
        <v>0</v>
      </c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151</v>
      </c>
      <c r="C174" s="22">
        <f>SUM(ieaab:ieru!C174)</f>
        <v>0</v>
      </c>
      <c r="D174" s="22">
        <f>SUM(ieaab:ieru!D174)</f>
        <v>0</v>
      </c>
      <c r="E174" s="23">
        <f t="shared" si="15"/>
        <v>0</v>
      </c>
      <c r="F174" s="24">
        <f t="shared" si="16"/>
        <v>0</v>
      </c>
      <c r="G174" s="22">
        <f>SUM(ieaab:ieru!G174)</f>
        <v>0</v>
      </c>
      <c r="H174" s="25">
        <f t="shared" si="13"/>
        <v>0</v>
      </c>
      <c r="I174" s="24">
        <f t="shared" si="14"/>
        <v>0</v>
      </c>
      <c r="J174" s="14"/>
      <c r="K174" s="22">
        <f>SUM(ieaab:ieru!C174)</f>
        <v>0</v>
      </c>
      <c r="L174" s="14">
        <f t="shared" si="12"/>
        <v>0</v>
      </c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152</v>
      </c>
      <c r="C175" s="22">
        <f>SUM(ieaab:ieru!C175)</f>
        <v>0</v>
      </c>
      <c r="D175" s="22">
        <f>SUM(ieaab:ieru!D175)</f>
        <v>0</v>
      </c>
      <c r="E175" s="23">
        <f t="shared" si="15"/>
        <v>0</v>
      </c>
      <c r="F175" s="24">
        <f t="shared" si="16"/>
        <v>0</v>
      </c>
      <c r="G175" s="22">
        <f>SUM(ieaab:ieru!G175)</f>
        <v>0</v>
      </c>
      <c r="H175" s="25">
        <f t="shared" si="13"/>
        <v>0</v>
      </c>
      <c r="I175" s="24">
        <f t="shared" si="14"/>
        <v>0</v>
      </c>
      <c r="J175" s="14"/>
      <c r="K175" s="22">
        <f>SUM(ieaab:ieru!C175)</f>
        <v>0</v>
      </c>
      <c r="L175" s="14">
        <f t="shared" si="12"/>
        <v>0</v>
      </c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153</v>
      </c>
      <c r="C176" s="22">
        <f>SUM(ieaab:ieru!C176)</f>
        <v>0</v>
      </c>
      <c r="D176" s="22">
        <f>SUM(ieaab:ieru!D176)</f>
        <v>0</v>
      </c>
      <c r="E176" s="23">
        <f t="shared" si="15"/>
        <v>0</v>
      </c>
      <c r="F176" s="24">
        <f t="shared" si="16"/>
        <v>0</v>
      </c>
      <c r="G176" s="22">
        <f>SUM(ieaab:ieru!G176)</f>
        <v>0</v>
      </c>
      <c r="H176" s="25">
        <f t="shared" si="13"/>
        <v>0</v>
      </c>
      <c r="I176" s="24">
        <f t="shared" si="14"/>
        <v>0</v>
      </c>
      <c r="J176" s="14"/>
      <c r="K176" s="22">
        <f>SUM(ieaab:ieru!C176)</f>
        <v>0</v>
      </c>
      <c r="L176" s="14">
        <f t="shared" si="12"/>
        <v>0</v>
      </c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154</v>
      </c>
      <c r="C177" s="22">
        <f>SUM(ieaab:ieru!C177)</f>
        <v>0</v>
      </c>
      <c r="D177" s="22">
        <f>SUM(ieaab:ieru!D177)</f>
        <v>0</v>
      </c>
      <c r="E177" s="23">
        <f t="shared" si="15"/>
        <v>0</v>
      </c>
      <c r="F177" s="24">
        <f t="shared" si="16"/>
        <v>0</v>
      </c>
      <c r="G177" s="22">
        <f>SUM(ieaab:ieru!G177)</f>
        <v>0</v>
      </c>
      <c r="H177" s="25">
        <f t="shared" si="13"/>
        <v>0</v>
      </c>
      <c r="I177" s="24">
        <f t="shared" si="14"/>
        <v>0</v>
      </c>
      <c r="J177" s="14"/>
      <c r="K177" s="22">
        <f>SUM(ieaab:ieru!C177)</f>
        <v>0</v>
      </c>
      <c r="L177" s="14">
        <f t="shared" si="12"/>
        <v>0</v>
      </c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155</v>
      </c>
      <c r="C178" s="22">
        <f>SUM(ieaab:ieru!C178)</f>
        <v>0</v>
      </c>
      <c r="D178" s="22">
        <f>SUM(ieaab:ieru!D178)</f>
        <v>0</v>
      </c>
      <c r="E178" s="23">
        <f t="shared" si="15"/>
        <v>0</v>
      </c>
      <c r="F178" s="24">
        <f t="shared" si="16"/>
        <v>0</v>
      </c>
      <c r="G178" s="22">
        <f>SUM(ieaab:ieru!G178)</f>
        <v>0</v>
      </c>
      <c r="H178" s="25">
        <f t="shared" si="13"/>
        <v>0</v>
      </c>
      <c r="I178" s="24">
        <f t="shared" si="14"/>
        <v>0</v>
      </c>
      <c r="J178" s="14"/>
      <c r="K178" s="22">
        <f>SUM(ieaab:ieru!C178)</f>
        <v>0</v>
      </c>
      <c r="L178" s="14">
        <f t="shared" si="12"/>
        <v>0</v>
      </c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>
        <f>SUM(ieaab:ieru!C179)</f>
        <v>0</v>
      </c>
      <c r="D179" s="22">
        <f>SUM(ieaab:ieru!D179)</f>
        <v>0</v>
      </c>
      <c r="E179" s="23">
        <f t="shared" si="15"/>
        <v>0</v>
      </c>
      <c r="F179" s="24">
        <f t="shared" si="16"/>
        <v>0</v>
      </c>
      <c r="G179" s="22">
        <f>SUM(ieaab:ieru!G179)</f>
        <v>0</v>
      </c>
      <c r="H179" s="25">
        <f t="shared" si="13"/>
        <v>0</v>
      </c>
      <c r="I179" s="24">
        <f t="shared" si="14"/>
        <v>0</v>
      </c>
      <c r="J179" s="14"/>
      <c r="K179" s="22">
        <f>SUM(ieaab:ieru!C179)</f>
        <v>0</v>
      </c>
      <c r="L179" s="14">
        <f t="shared" si="12"/>
        <v>0</v>
      </c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>
        <f>SUM(ieaab:ieru!C180)</f>
        <v>0</v>
      </c>
      <c r="D180" s="22">
        <f>SUM(ieaab:ieru!D180)</f>
        <v>0</v>
      </c>
      <c r="E180" s="23">
        <f t="shared" si="15"/>
        <v>0</v>
      </c>
      <c r="F180" s="24">
        <f t="shared" si="16"/>
        <v>0</v>
      </c>
      <c r="G180" s="22">
        <f>SUM(ieaab:ieru!G180)</f>
        <v>0</v>
      </c>
      <c r="H180" s="25">
        <f t="shared" si="13"/>
        <v>0</v>
      </c>
      <c r="I180" s="24">
        <f t="shared" si="14"/>
        <v>0</v>
      </c>
      <c r="J180" s="14"/>
      <c r="K180" s="22">
        <f>SUM(ieaab:ieru!C180)</f>
        <v>0</v>
      </c>
      <c r="L180" s="14">
        <f t="shared" si="12"/>
        <v>0</v>
      </c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156</v>
      </c>
      <c r="C181" s="22">
        <f>SUM(ieaab:ieru!C181)</f>
        <v>0</v>
      </c>
      <c r="D181" s="22">
        <f>SUM(ieaab:ieru!D181)</f>
        <v>0</v>
      </c>
      <c r="E181" s="23">
        <f t="shared" si="15"/>
        <v>0</v>
      </c>
      <c r="F181" s="24">
        <f t="shared" si="16"/>
        <v>0</v>
      </c>
      <c r="G181" s="22">
        <f>SUM(ieaab:ieru!G181)</f>
        <v>0</v>
      </c>
      <c r="H181" s="25">
        <f t="shared" si="13"/>
        <v>0</v>
      </c>
      <c r="I181" s="24">
        <f t="shared" si="14"/>
        <v>0</v>
      </c>
      <c r="J181" s="14"/>
      <c r="K181" s="22">
        <f>SUM(ieaab:ieru!C181)</f>
        <v>0</v>
      </c>
      <c r="L181" s="14">
        <f t="shared" si="12"/>
        <v>0</v>
      </c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157</v>
      </c>
      <c r="C182" s="22">
        <f>SUM(C183:C184)</f>
        <v>0</v>
      </c>
      <c r="D182" s="22">
        <f>SUM(D183:D184)</f>
        <v>0</v>
      </c>
      <c r="E182" s="23">
        <f t="shared" si="15"/>
        <v>0</v>
      </c>
      <c r="F182" s="24">
        <f t="shared" si="16"/>
        <v>0</v>
      </c>
      <c r="G182" s="22">
        <f>SUM(G183:G184)</f>
        <v>0</v>
      </c>
      <c r="H182" s="25">
        <f t="shared" si="13"/>
        <v>0</v>
      </c>
      <c r="I182" s="24">
        <f t="shared" si="14"/>
        <v>0</v>
      </c>
      <c r="J182" s="14"/>
      <c r="K182" s="22">
        <f>SUM(ieaab:ieru!C182)</f>
        <v>0</v>
      </c>
      <c r="L182" s="14">
        <f t="shared" si="12"/>
        <v>0</v>
      </c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4" t="s">
        <v>158</v>
      </c>
      <c r="C183" s="22">
        <f>SUM(ieaab:ieru!C183)</f>
        <v>0</v>
      </c>
      <c r="D183" s="22">
        <f>SUM(ieaab:ieru!D183)</f>
        <v>0</v>
      </c>
      <c r="E183" s="23">
        <f t="shared" si="15"/>
        <v>0</v>
      </c>
      <c r="F183" s="24">
        <f t="shared" si="16"/>
        <v>0</v>
      </c>
      <c r="G183" s="22">
        <f>SUM(ieaab:ieru!G183)</f>
        <v>0</v>
      </c>
      <c r="H183" s="25">
        <f t="shared" si="13"/>
        <v>0</v>
      </c>
      <c r="I183" s="24">
        <f t="shared" si="14"/>
        <v>0</v>
      </c>
      <c r="J183" s="14"/>
      <c r="K183" s="22">
        <f>SUM(ieaab:ieru!C183)</f>
        <v>0</v>
      </c>
      <c r="L183" s="14">
        <f t="shared" si="12"/>
        <v>0</v>
      </c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4" t="s">
        <v>159</v>
      </c>
      <c r="C184" s="22">
        <f>SUM(ieaab:ieru!C184)</f>
        <v>0</v>
      </c>
      <c r="D184" s="22">
        <f>SUM(ieaab:ieru!D184)</f>
        <v>0</v>
      </c>
      <c r="E184" s="23">
        <f t="shared" si="15"/>
        <v>0</v>
      </c>
      <c r="F184" s="24">
        <f t="shared" si="16"/>
        <v>0</v>
      </c>
      <c r="G184" s="22">
        <f>SUM(ieaab:ieru!G184)</f>
        <v>0</v>
      </c>
      <c r="H184" s="25">
        <f t="shared" si="13"/>
        <v>0</v>
      </c>
      <c r="I184" s="24">
        <f t="shared" si="14"/>
        <v>0</v>
      </c>
      <c r="J184" s="14"/>
      <c r="K184" s="22">
        <f>SUM(ieaab:ieru!C184)</f>
        <v>0</v>
      </c>
      <c r="L184" s="14">
        <f t="shared" si="12"/>
        <v>0</v>
      </c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160</v>
      </c>
      <c r="C185" s="22">
        <f>SUM(ieaab:ieru!C185)</f>
        <v>0</v>
      </c>
      <c r="D185" s="22">
        <f>SUM(ieaab:ieru!D185)</f>
        <v>0</v>
      </c>
      <c r="E185" s="23">
        <f t="shared" si="15"/>
        <v>0</v>
      </c>
      <c r="F185" s="24">
        <f t="shared" si="16"/>
        <v>0</v>
      </c>
      <c r="G185" s="22">
        <f>SUM(ieaab:ieru!G185)</f>
        <v>0</v>
      </c>
      <c r="H185" s="25">
        <f t="shared" si="13"/>
        <v>0</v>
      </c>
      <c r="I185" s="24">
        <f t="shared" si="14"/>
        <v>0</v>
      </c>
      <c r="J185" s="14"/>
      <c r="K185" s="22">
        <f>SUM(ieaab:ieru!C185)</f>
        <v>0</v>
      </c>
      <c r="L185" s="14">
        <f t="shared" si="12"/>
        <v>0</v>
      </c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161</v>
      </c>
      <c r="C186" s="22">
        <f>SUM(C187:C188)</f>
        <v>0</v>
      </c>
      <c r="D186" s="22">
        <f>SUM(D187:D188)</f>
        <v>0</v>
      </c>
      <c r="E186" s="23">
        <f t="shared" si="15"/>
        <v>0</v>
      </c>
      <c r="F186" s="24">
        <f t="shared" si="16"/>
        <v>0</v>
      </c>
      <c r="G186" s="22">
        <f>SUM(G187:G188)</f>
        <v>0</v>
      </c>
      <c r="H186" s="25">
        <f t="shared" si="13"/>
        <v>0</v>
      </c>
      <c r="I186" s="24">
        <f t="shared" si="14"/>
        <v>0</v>
      </c>
      <c r="J186" s="14"/>
      <c r="K186" s="22">
        <f>SUM(ieaab:ieru!C186)</f>
        <v>0</v>
      </c>
      <c r="L186" s="14">
        <f t="shared" si="12"/>
        <v>0</v>
      </c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4" t="s">
        <v>162</v>
      </c>
      <c r="C187" s="22">
        <f>SUM(ieaab:ieru!C187)</f>
        <v>0</v>
      </c>
      <c r="D187" s="22">
        <f>SUM(ieaab:ieru!D187)</f>
        <v>0</v>
      </c>
      <c r="E187" s="23">
        <f t="shared" si="15"/>
        <v>0</v>
      </c>
      <c r="F187" s="24">
        <f t="shared" si="16"/>
        <v>0</v>
      </c>
      <c r="G187" s="22">
        <f>SUM(ieaab:ieru!G187)</f>
        <v>0</v>
      </c>
      <c r="H187" s="25">
        <f t="shared" si="13"/>
        <v>0</v>
      </c>
      <c r="I187" s="24">
        <f t="shared" si="14"/>
        <v>0</v>
      </c>
      <c r="J187" s="14"/>
      <c r="K187" s="22">
        <f>SUM(ieaab:ieru!C187)</f>
        <v>0</v>
      </c>
      <c r="L187" s="14">
        <f t="shared" si="12"/>
        <v>0</v>
      </c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4" t="s">
        <v>163</v>
      </c>
      <c r="C188" s="22">
        <f>SUM(ieaab:ieru!C188)</f>
        <v>0</v>
      </c>
      <c r="D188" s="22">
        <f>SUM(ieaab:ieru!D188)</f>
        <v>0</v>
      </c>
      <c r="E188" s="23">
        <f t="shared" si="15"/>
        <v>0</v>
      </c>
      <c r="F188" s="24">
        <f t="shared" si="16"/>
        <v>0</v>
      </c>
      <c r="G188" s="22">
        <f>SUM(ieaab:ieru!G188)</f>
        <v>0</v>
      </c>
      <c r="H188" s="25">
        <f t="shared" si="13"/>
        <v>0</v>
      </c>
      <c r="I188" s="24">
        <f t="shared" si="14"/>
        <v>0</v>
      </c>
      <c r="J188" s="14"/>
      <c r="K188" s="22">
        <f>SUM(ieaab:ieru!C188)</f>
        <v>0</v>
      </c>
      <c r="L188" s="14">
        <f t="shared" si="12"/>
        <v>0</v>
      </c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164</v>
      </c>
      <c r="C189" s="22">
        <f>SUM(C190:C191)</f>
        <v>0</v>
      </c>
      <c r="D189" s="22">
        <f>SUM(D190:D191)</f>
        <v>0</v>
      </c>
      <c r="E189" s="23">
        <f t="shared" si="15"/>
        <v>0</v>
      </c>
      <c r="F189" s="24">
        <f t="shared" si="16"/>
        <v>0</v>
      </c>
      <c r="G189" s="22">
        <f>SUM(G190:G191)</f>
        <v>0</v>
      </c>
      <c r="H189" s="25">
        <f t="shared" si="13"/>
        <v>0</v>
      </c>
      <c r="I189" s="24">
        <f t="shared" si="14"/>
        <v>0</v>
      </c>
      <c r="J189" s="14"/>
      <c r="K189" s="22">
        <f>SUM(ieaab:ieru!C189)</f>
        <v>0</v>
      </c>
      <c r="L189" s="14">
        <f t="shared" si="12"/>
        <v>0</v>
      </c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165</v>
      </c>
      <c r="C190" s="22">
        <f>SUM(ieaab:ieru!C190)</f>
        <v>0</v>
      </c>
      <c r="D190" s="22">
        <f>SUM(ieaab:ieru!D190)</f>
        <v>0</v>
      </c>
      <c r="E190" s="23">
        <f t="shared" si="15"/>
        <v>0</v>
      </c>
      <c r="F190" s="24">
        <f t="shared" si="16"/>
        <v>0</v>
      </c>
      <c r="G190" s="22">
        <f>SUM(ieaab:ieru!G190)</f>
        <v>0</v>
      </c>
      <c r="H190" s="25">
        <f t="shared" si="13"/>
        <v>0</v>
      </c>
      <c r="I190" s="24">
        <f t="shared" si="14"/>
        <v>0</v>
      </c>
      <c r="J190" s="14"/>
      <c r="K190" s="22">
        <f>SUM(ieaab:ieru!C190)</f>
        <v>0</v>
      </c>
      <c r="L190" s="14">
        <f t="shared" si="12"/>
        <v>0</v>
      </c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166</v>
      </c>
      <c r="C191" s="22">
        <f>SUM(ieaab:ieru!C191)</f>
        <v>0</v>
      </c>
      <c r="D191" s="22">
        <f>SUM(ieaab:ieru!D191)</f>
        <v>0</v>
      </c>
      <c r="E191" s="23">
        <f t="shared" si="15"/>
        <v>0</v>
      </c>
      <c r="F191" s="24">
        <f t="shared" si="16"/>
        <v>0</v>
      </c>
      <c r="G191" s="22">
        <f>SUM(ieaab:ieru!G191)</f>
        <v>0</v>
      </c>
      <c r="H191" s="25">
        <f t="shared" si="13"/>
        <v>0</v>
      </c>
      <c r="I191" s="24">
        <f t="shared" si="14"/>
        <v>0</v>
      </c>
      <c r="J191" s="14"/>
      <c r="K191" s="22">
        <f>SUM(ieaab:ieru!C191)</f>
        <v>0</v>
      </c>
      <c r="L191" s="14">
        <f t="shared" si="12"/>
        <v>0</v>
      </c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167</v>
      </c>
      <c r="C192" s="22">
        <f>SUM(ieaab:ieru!C192)</f>
        <v>0</v>
      </c>
      <c r="D192" s="22">
        <f>SUM(ieaab:ieru!D192)</f>
        <v>0</v>
      </c>
      <c r="E192" s="23">
        <f t="shared" si="15"/>
        <v>0</v>
      </c>
      <c r="F192" s="24">
        <f t="shared" si="16"/>
        <v>0</v>
      </c>
      <c r="G192" s="22">
        <f>SUM(ieaab:ieru!G192)</f>
        <v>0</v>
      </c>
      <c r="H192" s="25">
        <f t="shared" si="13"/>
        <v>0</v>
      </c>
      <c r="I192" s="24">
        <f t="shared" si="14"/>
        <v>0</v>
      </c>
      <c r="J192" s="14"/>
      <c r="K192" s="22">
        <f>SUM(ieaab:ieru!C192)</f>
        <v>0</v>
      </c>
      <c r="L192" s="14">
        <f t="shared" si="12"/>
        <v>0</v>
      </c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168</v>
      </c>
      <c r="C193" s="22">
        <f>SUM(C194:C195)</f>
        <v>0</v>
      </c>
      <c r="D193" s="22">
        <f>SUM(D194:D195)</f>
        <v>0</v>
      </c>
      <c r="E193" s="23">
        <f t="shared" si="15"/>
        <v>0</v>
      </c>
      <c r="F193" s="24">
        <f t="shared" si="16"/>
        <v>0</v>
      </c>
      <c r="G193" s="22">
        <f>SUM(G194:G195)</f>
        <v>0</v>
      </c>
      <c r="H193" s="25">
        <f t="shared" si="13"/>
        <v>0</v>
      </c>
      <c r="I193" s="24">
        <f t="shared" si="14"/>
        <v>0</v>
      </c>
      <c r="J193" s="14"/>
      <c r="K193" s="22">
        <f>SUM(ieaab:ieru!C193)</f>
        <v>0</v>
      </c>
      <c r="L193" s="14">
        <f t="shared" si="12"/>
        <v>0</v>
      </c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5">
        <v>2120611601</v>
      </c>
      <c r="B194" s="28" t="s">
        <v>169</v>
      </c>
      <c r="C194" s="22">
        <f>SUM(ieaab:ieru!C194)</f>
        <v>0</v>
      </c>
      <c r="D194" s="22">
        <f>SUM(ieaab:ieru!D194)</f>
        <v>0</v>
      </c>
      <c r="E194" s="23">
        <f t="shared" si="15"/>
        <v>0</v>
      </c>
      <c r="F194" s="24">
        <f t="shared" si="16"/>
        <v>0</v>
      </c>
      <c r="G194" s="22">
        <f>SUM(ieaab:ieru!G194)</f>
        <v>0</v>
      </c>
      <c r="H194" s="25">
        <f t="shared" si="13"/>
        <v>0</v>
      </c>
      <c r="I194" s="24">
        <f t="shared" si="14"/>
        <v>0</v>
      </c>
      <c r="J194" s="14"/>
      <c r="K194" s="22">
        <f>SUM(ieaab:ieru!C194)</f>
        <v>0</v>
      </c>
      <c r="L194" s="14">
        <f t="shared" si="12"/>
        <v>0</v>
      </c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1" t="s">
        <v>170</v>
      </c>
      <c r="C195" s="22">
        <f>SUM(ieaab:ieru!C195)</f>
        <v>0</v>
      </c>
      <c r="D195" s="22">
        <f>SUM(ieaab:ieru!D195)</f>
        <v>0</v>
      </c>
      <c r="E195" s="23">
        <f t="shared" si="15"/>
        <v>0</v>
      </c>
      <c r="F195" s="24">
        <f t="shared" si="16"/>
        <v>0</v>
      </c>
      <c r="G195" s="22">
        <f>SUM(ieaab:ieru!G195)</f>
        <v>0</v>
      </c>
      <c r="H195" s="25">
        <f t="shared" si="13"/>
        <v>0</v>
      </c>
      <c r="I195" s="24">
        <f t="shared" si="14"/>
        <v>0</v>
      </c>
      <c r="J195" s="14"/>
      <c r="K195" s="22">
        <f>SUM(ieaab:ieru!C195)</f>
        <v>0</v>
      </c>
      <c r="L195" s="14">
        <f t="shared" si="12"/>
        <v>0</v>
      </c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171</v>
      </c>
      <c r="C196" s="22">
        <f>SUM(C197:C198)</f>
        <v>0</v>
      </c>
      <c r="D196" s="22">
        <f>SUM(D197:D198)</f>
        <v>0</v>
      </c>
      <c r="E196" s="23">
        <f t="shared" si="15"/>
        <v>0</v>
      </c>
      <c r="F196" s="24">
        <f t="shared" si="16"/>
        <v>0</v>
      </c>
      <c r="G196" s="22">
        <f>SUM(G197:G198)</f>
        <v>0</v>
      </c>
      <c r="H196" s="25">
        <f t="shared" si="13"/>
        <v>0</v>
      </c>
      <c r="I196" s="24">
        <f t="shared" si="14"/>
        <v>0</v>
      </c>
      <c r="J196" s="14"/>
      <c r="K196" s="22">
        <f>SUM(ieaab:ieru!C196)</f>
        <v>0</v>
      </c>
      <c r="L196" s="14">
        <f t="shared" si="12"/>
        <v>0</v>
      </c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172</v>
      </c>
      <c r="C197" s="22">
        <f>SUM(ieaab:ieru!C197)</f>
        <v>0</v>
      </c>
      <c r="D197" s="22">
        <f>SUM(ieaab:ieru!D197)</f>
        <v>0</v>
      </c>
      <c r="E197" s="23">
        <f t="shared" si="15"/>
        <v>0</v>
      </c>
      <c r="F197" s="24">
        <f t="shared" si="16"/>
        <v>0</v>
      </c>
      <c r="G197" s="22">
        <f>SUM(ieaab:ieru!G197)</f>
        <v>0</v>
      </c>
      <c r="H197" s="25">
        <f t="shared" si="13"/>
        <v>0</v>
      </c>
      <c r="I197" s="24">
        <f t="shared" si="14"/>
        <v>0</v>
      </c>
      <c r="J197" s="14"/>
      <c r="K197" s="22">
        <f>SUM(ieaab:ieru!C197)</f>
        <v>0</v>
      </c>
      <c r="L197" s="14">
        <f t="shared" si="12"/>
        <v>0</v>
      </c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173</v>
      </c>
      <c r="C198" s="22">
        <f>SUM(ieaab:ieru!C198)</f>
        <v>0</v>
      </c>
      <c r="D198" s="22">
        <f>SUM(ieaab:ieru!D198)</f>
        <v>0</v>
      </c>
      <c r="E198" s="23">
        <f t="shared" si="15"/>
        <v>0</v>
      </c>
      <c r="F198" s="24">
        <f t="shared" si="16"/>
        <v>0</v>
      </c>
      <c r="G198" s="22">
        <f>SUM(ieaab:ieru!G198)</f>
        <v>0</v>
      </c>
      <c r="H198" s="25">
        <f t="shared" si="13"/>
        <v>0</v>
      </c>
      <c r="I198" s="24">
        <f t="shared" si="14"/>
        <v>0</v>
      </c>
      <c r="J198" s="14"/>
      <c r="K198" s="22">
        <f>SUM(ieaab:ieru!C198)</f>
        <v>0</v>
      </c>
      <c r="L198" s="14">
        <f t="shared" si="12"/>
        <v>0</v>
      </c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174</v>
      </c>
      <c r="C199" s="22">
        <f>SUM(C200:C202)</f>
        <v>0</v>
      </c>
      <c r="D199" s="22">
        <f>SUM(D200:D202)</f>
        <v>0</v>
      </c>
      <c r="E199" s="23">
        <f t="shared" si="15"/>
        <v>0</v>
      </c>
      <c r="F199" s="24">
        <f t="shared" si="16"/>
        <v>0</v>
      </c>
      <c r="G199" s="22">
        <f>SUM(G200:G202)</f>
        <v>0</v>
      </c>
      <c r="H199" s="25">
        <f t="shared" si="13"/>
        <v>0</v>
      </c>
      <c r="I199" s="24">
        <f t="shared" si="14"/>
        <v>0</v>
      </c>
      <c r="J199" s="14"/>
      <c r="K199" s="22">
        <f>SUM(ieaab:ieru!C199)</f>
        <v>0</v>
      </c>
      <c r="L199" s="14">
        <f t="shared" si="12"/>
        <v>0</v>
      </c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175</v>
      </c>
      <c r="C200" s="22">
        <f>SUM(ieaab:ieru!C200)</f>
        <v>0</v>
      </c>
      <c r="D200" s="22">
        <f>SUM(ieaab:ieru!D200)</f>
        <v>0</v>
      </c>
      <c r="E200" s="23">
        <f t="shared" si="15"/>
        <v>0</v>
      </c>
      <c r="F200" s="24">
        <f t="shared" si="16"/>
        <v>0</v>
      </c>
      <c r="G200" s="22">
        <f>SUM(ieaab:ieru!G200)</f>
        <v>0</v>
      </c>
      <c r="H200" s="25">
        <f t="shared" si="13"/>
        <v>0</v>
      </c>
      <c r="I200" s="24">
        <f t="shared" si="14"/>
        <v>0</v>
      </c>
      <c r="J200" s="14"/>
      <c r="K200" s="22">
        <f>SUM(ieaab:ieru!C200)</f>
        <v>0</v>
      </c>
      <c r="L200" s="14">
        <f t="shared" ref="L200:L263" si="17">SUM(C200-K200)</f>
        <v>0</v>
      </c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176</v>
      </c>
      <c r="C201" s="22">
        <f>SUM(ieaab:ieru!C201)</f>
        <v>0</v>
      </c>
      <c r="D201" s="22">
        <f>SUM(ieaab:ieru!D201)</f>
        <v>0</v>
      </c>
      <c r="E201" s="23">
        <f t="shared" si="15"/>
        <v>0</v>
      </c>
      <c r="F201" s="24">
        <f t="shared" si="16"/>
        <v>0</v>
      </c>
      <c r="G201" s="22">
        <f>SUM(ieaab:ieru!G201)</f>
        <v>0</v>
      </c>
      <c r="H201" s="25">
        <f t="shared" si="13"/>
        <v>0</v>
      </c>
      <c r="I201" s="24">
        <f t="shared" si="14"/>
        <v>0</v>
      </c>
      <c r="J201" s="14"/>
      <c r="K201" s="22">
        <f>SUM(ieaab:ieru!C201)</f>
        <v>0</v>
      </c>
      <c r="L201" s="14">
        <f t="shared" si="17"/>
        <v>0</v>
      </c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177</v>
      </c>
      <c r="C202" s="22">
        <f>SUM(ieaab:ieru!C202)</f>
        <v>0</v>
      </c>
      <c r="D202" s="22">
        <f>SUM(ieaab:ieru!D202)</f>
        <v>0</v>
      </c>
      <c r="E202" s="23">
        <f t="shared" si="15"/>
        <v>0</v>
      </c>
      <c r="F202" s="24">
        <f t="shared" si="16"/>
        <v>0</v>
      </c>
      <c r="G202" s="22">
        <f>SUM(ieaab:ieru!G202)</f>
        <v>0</v>
      </c>
      <c r="H202" s="25">
        <f t="shared" si="13"/>
        <v>0</v>
      </c>
      <c r="I202" s="24">
        <f t="shared" si="14"/>
        <v>0</v>
      </c>
      <c r="J202" s="14"/>
      <c r="K202" s="22">
        <f>SUM(ieaab:ieru!C202)</f>
        <v>0</v>
      </c>
      <c r="L202" s="14">
        <f t="shared" si="17"/>
        <v>0</v>
      </c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1" t="s">
        <v>178</v>
      </c>
      <c r="C203" s="22">
        <f>SUM(ieaab:ieru!C203)</f>
        <v>0</v>
      </c>
      <c r="D203" s="22">
        <f>SUM(ieaab:ieru!D203)</f>
        <v>0</v>
      </c>
      <c r="E203" s="23">
        <f t="shared" si="15"/>
        <v>0</v>
      </c>
      <c r="F203" s="24">
        <f t="shared" si="16"/>
        <v>0</v>
      </c>
      <c r="G203" s="22">
        <f>SUM(ieaab:ieru!G203)</f>
        <v>0</v>
      </c>
      <c r="H203" s="25">
        <f t="shared" si="13"/>
        <v>0</v>
      </c>
      <c r="I203" s="24">
        <f t="shared" si="14"/>
        <v>0</v>
      </c>
      <c r="J203" s="14"/>
      <c r="K203" s="22">
        <f>SUM(ieaab:ieru!C203)</f>
        <v>0</v>
      </c>
      <c r="L203" s="14">
        <f t="shared" si="17"/>
        <v>0</v>
      </c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1" t="s">
        <v>179</v>
      </c>
      <c r="C204" s="22">
        <f>SUM(C205)</f>
        <v>0</v>
      </c>
      <c r="D204" s="22">
        <f>SUM(D205)</f>
        <v>0</v>
      </c>
      <c r="E204" s="23">
        <f t="shared" si="15"/>
        <v>0</v>
      </c>
      <c r="F204" s="24">
        <f t="shared" si="16"/>
        <v>0</v>
      </c>
      <c r="G204" s="22">
        <f>SUM(G205)</f>
        <v>0</v>
      </c>
      <c r="H204" s="25">
        <f t="shared" si="13"/>
        <v>0</v>
      </c>
      <c r="I204" s="24">
        <f t="shared" si="14"/>
        <v>0</v>
      </c>
      <c r="J204" s="14"/>
      <c r="K204" s="22">
        <f>SUM(ieaab:ieru!C204)</f>
        <v>0</v>
      </c>
      <c r="L204" s="14">
        <f t="shared" si="17"/>
        <v>0</v>
      </c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1" t="s">
        <v>180</v>
      </c>
      <c r="C205" s="22">
        <f>SUM(ieaab:ieru!C205)</f>
        <v>0</v>
      </c>
      <c r="D205" s="22">
        <f>SUM(ieaab:ieru!D205)</f>
        <v>0</v>
      </c>
      <c r="E205" s="23">
        <f t="shared" si="15"/>
        <v>0</v>
      </c>
      <c r="F205" s="24">
        <f t="shared" si="16"/>
        <v>0</v>
      </c>
      <c r="G205" s="22">
        <f>SUM(ieaab:ieru!G205)</f>
        <v>0</v>
      </c>
      <c r="H205" s="25">
        <f t="shared" si="13"/>
        <v>0</v>
      </c>
      <c r="I205" s="24">
        <f t="shared" si="14"/>
        <v>0</v>
      </c>
      <c r="J205" s="14"/>
      <c r="K205" s="22">
        <f>SUM(ieaab:ieru!C205)</f>
        <v>0</v>
      </c>
      <c r="L205" s="14">
        <f t="shared" si="17"/>
        <v>0</v>
      </c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5">
        <v>21209</v>
      </c>
      <c r="B206" s="28" t="s">
        <v>181</v>
      </c>
      <c r="C206" s="22">
        <f>SUM(ieaab:ieru!C206)</f>
        <v>0</v>
      </c>
      <c r="D206" s="22">
        <f>SUM(ieaab:ieru!D206)</f>
        <v>0</v>
      </c>
      <c r="E206" s="23">
        <f t="shared" si="15"/>
        <v>0</v>
      </c>
      <c r="F206" s="24">
        <f t="shared" si="16"/>
        <v>0</v>
      </c>
      <c r="G206" s="22">
        <f>SUM(ieaab:ieru!G206)</f>
        <v>0</v>
      </c>
      <c r="H206" s="25">
        <f t="shared" si="13"/>
        <v>0</v>
      </c>
      <c r="I206" s="24">
        <f t="shared" si="14"/>
        <v>0</v>
      </c>
      <c r="J206" s="14"/>
      <c r="K206" s="22">
        <f>SUM(ieaab:ieru!C206)</f>
        <v>0</v>
      </c>
      <c r="L206" s="14">
        <f t="shared" si="17"/>
        <v>0</v>
      </c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182</v>
      </c>
      <c r="C207" s="22">
        <f>SUM(C208:C209)</f>
        <v>0</v>
      </c>
      <c r="D207" s="22">
        <f>SUM(D208:D209)</f>
        <v>0</v>
      </c>
      <c r="E207" s="23">
        <f t="shared" si="15"/>
        <v>0</v>
      </c>
      <c r="F207" s="24">
        <f t="shared" si="16"/>
        <v>0</v>
      </c>
      <c r="G207" s="22">
        <f>SUM(G208:G209)</f>
        <v>0</v>
      </c>
      <c r="H207" s="25">
        <f t="shared" si="13"/>
        <v>0</v>
      </c>
      <c r="I207" s="24">
        <f t="shared" si="14"/>
        <v>0</v>
      </c>
      <c r="J207" s="14"/>
      <c r="K207" s="22">
        <f>SUM(ieaab:ieru!C207)</f>
        <v>0</v>
      </c>
      <c r="L207" s="14">
        <f t="shared" si="17"/>
        <v>0</v>
      </c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183</v>
      </c>
      <c r="C208" s="22">
        <f>SUM(ieaab:ieru!C208)</f>
        <v>0</v>
      </c>
      <c r="D208" s="22">
        <f>SUM(ieaab:ieru!D208)</f>
        <v>0</v>
      </c>
      <c r="E208" s="23">
        <f t="shared" si="15"/>
        <v>0</v>
      </c>
      <c r="F208" s="24">
        <f t="shared" si="16"/>
        <v>0</v>
      </c>
      <c r="G208" s="22">
        <f>SUM(ieaab:ieru!G208)</f>
        <v>0</v>
      </c>
      <c r="H208" s="25">
        <f t="shared" si="13"/>
        <v>0</v>
      </c>
      <c r="I208" s="24">
        <f t="shared" si="14"/>
        <v>0</v>
      </c>
      <c r="J208" s="14"/>
      <c r="K208" s="22">
        <f>SUM(ieaab:ieru!C208)</f>
        <v>0</v>
      </c>
      <c r="L208" s="14">
        <f t="shared" si="17"/>
        <v>0</v>
      </c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184</v>
      </c>
      <c r="C209" s="22">
        <f>SUM(ieaab:ieru!C209)</f>
        <v>0</v>
      </c>
      <c r="D209" s="22">
        <f>SUM(ieaab:ieru!D209)</f>
        <v>0</v>
      </c>
      <c r="E209" s="23">
        <f t="shared" si="15"/>
        <v>0</v>
      </c>
      <c r="F209" s="24">
        <f t="shared" si="16"/>
        <v>0</v>
      </c>
      <c r="G209" s="22">
        <f>SUM(ieaab:ieru!G209)</f>
        <v>0</v>
      </c>
      <c r="H209" s="25">
        <f t="shared" si="13"/>
        <v>0</v>
      </c>
      <c r="I209" s="24">
        <f t="shared" si="14"/>
        <v>0</v>
      </c>
      <c r="J209" s="14"/>
      <c r="K209" s="22">
        <f>SUM(ieaab:ieru!C209)</f>
        <v>0</v>
      </c>
      <c r="L209" s="14">
        <f t="shared" si="17"/>
        <v>0</v>
      </c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4" t="s">
        <v>185</v>
      </c>
      <c r="C210" s="22">
        <f>SUM(ieaab:ieru!C210)</f>
        <v>0</v>
      </c>
      <c r="D210" s="22">
        <f>SUM(ieaab:ieru!D210)</f>
        <v>0</v>
      </c>
      <c r="E210" s="23">
        <f t="shared" si="15"/>
        <v>0</v>
      </c>
      <c r="F210" s="24">
        <f t="shared" si="16"/>
        <v>0</v>
      </c>
      <c r="G210" s="22">
        <f>SUM(ieaab:ieru!G210)</f>
        <v>0</v>
      </c>
      <c r="H210" s="25">
        <f t="shared" si="13"/>
        <v>0</v>
      </c>
      <c r="I210" s="24">
        <f t="shared" si="14"/>
        <v>0</v>
      </c>
      <c r="J210" s="14"/>
      <c r="K210" s="22">
        <f>SUM(ieaab:ieru!C210)</f>
        <v>0</v>
      </c>
      <c r="L210" s="14">
        <f t="shared" si="17"/>
        <v>0</v>
      </c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4" t="s">
        <v>186</v>
      </c>
      <c r="C211" s="22">
        <f>SUM(ieaab:ieru!C211)</f>
        <v>0</v>
      </c>
      <c r="D211" s="22">
        <f>SUM(ieaab:ieru!D211)</f>
        <v>0</v>
      </c>
      <c r="E211" s="23">
        <f t="shared" si="15"/>
        <v>0</v>
      </c>
      <c r="F211" s="24">
        <f t="shared" si="16"/>
        <v>0</v>
      </c>
      <c r="G211" s="22">
        <f>SUM(ieaab:ieru!G211)</f>
        <v>0</v>
      </c>
      <c r="H211" s="25">
        <f t="shared" si="13"/>
        <v>0</v>
      </c>
      <c r="I211" s="24">
        <f t="shared" si="14"/>
        <v>0</v>
      </c>
      <c r="J211" s="14"/>
      <c r="K211" s="22">
        <f>SUM(ieaab:ieru!C211)</f>
        <v>0</v>
      </c>
      <c r="L211" s="14">
        <f t="shared" si="17"/>
        <v>0</v>
      </c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4" t="s">
        <v>187</v>
      </c>
      <c r="C212" s="22">
        <f>SUM(ieaab:ieru!C212)</f>
        <v>0</v>
      </c>
      <c r="D212" s="22">
        <f>SUM(ieaab:ieru!D212)</f>
        <v>0</v>
      </c>
      <c r="E212" s="23">
        <f t="shared" si="15"/>
        <v>0</v>
      </c>
      <c r="F212" s="24">
        <f t="shared" si="16"/>
        <v>0</v>
      </c>
      <c r="G212" s="22">
        <f>SUM(ieaab:ieru!G212)</f>
        <v>0</v>
      </c>
      <c r="H212" s="25">
        <f t="shared" si="13"/>
        <v>0</v>
      </c>
      <c r="I212" s="24">
        <f t="shared" si="14"/>
        <v>0</v>
      </c>
      <c r="J212" s="14"/>
      <c r="K212" s="22">
        <f>SUM(ieaab:ieru!C212)</f>
        <v>0</v>
      </c>
      <c r="L212" s="14">
        <f t="shared" si="17"/>
        <v>0</v>
      </c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5">
        <v>21299</v>
      </c>
      <c r="B213" s="28" t="s">
        <v>188</v>
      </c>
      <c r="C213" s="22">
        <f>SUM(ieaab:ieru!C213)</f>
        <v>0</v>
      </c>
      <c r="D213" s="22">
        <f>SUM(ieaab:ieru!D213)</f>
        <v>0</v>
      </c>
      <c r="E213" s="23">
        <f t="shared" si="15"/>
        <v>0</v>
      </c>
      <c r="F213" s="24">
        <f t="shared" si="16"/>
        <v>0</v>
      </c>
      <c r="G213" s="22">
        <f>SUM(ieaab:ieru!G213)</f>
        <v>0</v>
      </c>
      <c r="H213" s="25">
        <f t="shared" si="13"/>
        <v>0</v>
      </c>
      <c r="I213" s="24">
        <f t="shared" si="14"/>
        <v>0</v>
      </c>
      <c r="J213" s="14"/>
      <c r="K213" s="22">
        <f>SUM(ieaab:ieru!C213)</f>
        <v>0</v>
      </c>
      <c r="L213" s="14">
        <f t="shared" si="17"/>
        <v>0</v>
      </c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x14ac:dyDescent="0.2">
      <c r="A214" s="15">
        <v>2199</v>
      </c>
      <c r="B214" s="21" t="s">
        <v>189</v>
      </c>
      <c r="C214" s="22">
        <f>SUM(C215:C217)</f>
        <v>58061281000</v>
      </c>
      <c r="D214" s="22">
        <f>SUM(D215:D217)</f>
        <v>0</v>
      </c>
      <c r="E214" s="23">
        <f t="shared" si="15"/>
        <v>58061281000</v>
      </c>
      <c r="F214" s="24">
        <f t="shared" si="16"/>
        <v>0.81605389504697934</v>
      </c>
      <c r="G214" s="22">
        <f>SUM(G215:G217)</f>
        <v>22893534394</v>
      </c>
      <c r="H214" s="25">
        <f t="shared" si="13"/>
        <v>39.429950562062174</v>
      </c>
      <c r="I214" s="24">
        <f t="shared" si="14"/>
        <v>35167746606</v>
      </c>
      <c r="J214" s="14"/>
      <c r="K214" s="22">
        <f>SUM(ieaab:ieru!C214)</f>
        <v>58061281000</v>
      </c>
      <c r="L214" s="14">
        <f t="shared" si="17"/>
        <v>0</v>
      </c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190</v>
      </c>
      <c r="C215" s="22">
        <f>SUM(ieaab:ieru!C215)</f>
        <v>0</v>
      </c>
      <c r="D215" s="22">
        <f>SUM(ieaab:ieru!D215)</f>
        <v>0</v>
      </c>
      <c r="E215" s="23">
        <f t="shared" ref="E215" si="18">SUM(C215:D215)</f>
        <v>0</v>
      </c>
      <c r="F215" s="24">
        <f t="shared" si="16"/>
        <v>0</v>
      </c>
      <c r="G215" s="22">
        <f>SUM(ieaab:ieru!G215)</f>
        <v>0</v>
      </c>
      <c r="H215" s="25">
        <f t="shared" si="13"/>
        <v>0</v>
      </c>
      <c r="I215" s="24">
        <f t="shared" ref="I215:I278" si="19">SUM(E215-G215)</f>
        <v>0</v>
      </c>
      <c r="J215" s="14"/>
      <c r="K215" s="22">
        <f>SUM(ieaab:ieru!C215)</f>
        <v>0</v>
      </c>
      <c r="L215" s="14">
        <f t="shared" si="17"/>
        <v>0</v>
      </c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x14ac:dyDescent="0.2">
      <c r="A216" s="15">
        <v>219902</v>
      </c>
      <c r="B216" s="21" t="s">
        <v>189</v>
      </c>
      <c r="C216" s="22">
        <f>SUM(ieaab:ieru!C216)</f>
        <v>53704481000</v>
      </c>
      <c r="D216" s="22">
        <f>SUM(ieaab:ieru!D216)</f>
        <v>0</v>
      </c>
      <c r="E216" s="23">
        <f t="shared" si="15"/>
        <v>53704481000</v>
      </c>
      <c r="F216" s="24">
        <f t="shared" si="16"/>
        <v>0.75481887665424574</v>
      </c>
      <c r="G216" s="22">
        <f>SUM(ieaab:ieru!G216)</f>
        <v>17841824000</v>
      </c>
      <c r="H216" s="25">
        <f t="shared" si="13"/>
        <v>33.222225906996478</v>
      </c>
      <c r="I216" s="24">
        <f t="shared" si="19"/>
        <v>35862657000</v>
      </c>
      <c r="J216" s="14"/>
      <c r="K216" s="22">
        <f>SUM(ieaab:ieru!C216)</f>
        <v>53704481000</v>
      </c>
      <c r="L216" s="14">
        <f t="shared" si="17"/>
        <v>0</v>
      </c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x14ac:dyDescent="0.2">
      <c r="A217" s="15">
        <v>219903</v>
      </c>
      <c r="B217" s="21" t="s">
        <v>191</v>
      </c>
      <c r="C217" s="22">
        <f>SUM(ieaab:ieru!C217)</f>
        <v>4356800000</v>
      </c>
      <c r="D217" s="22">
        <f>SUM(ieaab:ieru!D217)</f>
        <v>0</v>
      </c>
      <c r="E217" s="23">
        <f t="shared" si="15"/>
        <v>4356800000</v>
      </c>
      <c r="F217" s="24">
        <f t="shared" si="16"/>
        <v>6.1235018392733702E-2</v>
      </c>
      <c r="G217" s="22">
        <f>SUM(ieaab:ieru!G217)</f>
        <v>5051710394</v>
      </c>
      <c r="H217" s="25">
        <f t="shared" si="13"/>
        <v>115.95001822438486</v>
      </c>
      <c r="I217" s="24">
        <f t="shared" si="19"/>
        <v>-694910394</v>
      </c>
      <c r="J217" s="14"/>
      <c r="K217" s="22">
        <f>SUM(ieaab:ieru!C217)</f>
        <v>4356800000</v>
      </c>
      <c r="L217" s="14">
        <f t="shared" si="17"/>
        <v>0</v>
      </c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5">
        <v>22</v>
      </c>
      <c r="B218" s="26" t="s">
        <v>192</v>
      </c>
      <c r="C218" s="17">
        <f>SUM(C219+C248+C254+C262+C297)</f>
        <v>3965556566382</v>
      </c>
      <c r="D218" s="17">
        <f>SUM(D219+D248+D254+D262+D297)</f>
        <v>-200000000000</v>
      </c>
      <c r="E218" s="18">
        <f t="shared" si="15"/>
        <v>3765556566382</v>
      </c>
      <c r="F218" s="19">
        <f t="shared" si="16"/>
        <v>52.925065552993232</v>
      </c>
      <c r="G218" s="17">
        <f>SUM(G219+G248+G254+G262+G297)</f>
        <v>373793536387</v>
      </c>
      <c r="H218" s="25">
        <f t="shared" si="13"/>
        <v>9.9266477557166564</v>
      </c>
      <c r="I218" s="24">
        <f t="shared" si="19"/>
        <v>3391763029995</v>
      </c>
      <c r="J218" s="14"/>
      <c r="K218" s="22">
        <f>SUM(ieaab:ieru!C218)</f>
        <v>3965556566382</v>
      </c>
      <c r="L218" s="14">
        <f t="shared" si="17"/>
        <v>0</v>
      </c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x14ac:dyDescent="0.2">
      <c r="A219" s="15">
        <v>221</v>
      </c>
      <c r="B219" s="27" t="s">
        <v>193</v>
      </c>
      <c r="C219" s="22">
        <f>SUM(C220+C239+C240+C243+C244+C245)</f>
        <v>447630179382</v>
      </c>
      <c r="D219" s="22">
        <f>SUM(D220+D239+D240+D243+D244+D245)</f>
        <v>0</v>
      </c>
      <c r="E219" s="23">
        <f t="shared" si="15"/>
        <v>447630179382</v>
      </c>
      <c r="F219" s="24">
        <f t="shared" si="16"/>
        <v>6.2914621436833134</v>
      </c>
      <c r="G219" s="22">
        <f>SUM(G220+G239+G240+G243+G244+G245)</f>
        <v>316074050568</v>
      </c>
      <c r="H219" s="25">
        <f t="shared" si="13"/>
        <v>70.610531891387012</v>
      </c>
      <c r="I219" s="24">
        <f t="shared" si="19"/>
        <v>131556128814</v>
      </c>
      <c r="J219" s="14"/>
      <c r="K219" s="22">
        <f>SUM(ieaab:ieru!C219)</f>
        <v>447630179382</v>
      </c>
      <c r="L219" s="14">
        <f t="shared" si="17"/>
        <v>0</v>
      </c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194</v>
      </c>
      <c r="C220" s="22">
        <f>SUM(C234:C238)+C221+C227</f>
        <v>0</v>
      </c>
      <c r="D220" s="22">
        <f>SUM(D234:D238)+D221+D227</f>
        <v>0</v>
      </c>
      <c r="E220" s="23">
        <f t="shared" si="15"/>
        <v>0</v>
      </c>
      <c r="F220" s="24">
        <f t="shared" si="16"/>
        <v>0</v>
      </c>
      <c r="G220" s="22">
        <f>SUM(G234:G238)+G221+G227</f>
        <v>0</v>
      </c>
      <c r="H220" s="25">
        <f t="shared" si="13"/>
        <v>0</v>
      </c>
      <c r="I220" s="24">
        <f t="shared" si="19"/>
        <v>0</v>
      </c>
      <c r="J220" s="14"/>
      <c r="K220" s="22">
        <f>SUM(ieaab:ieru!C220)</f>
        <v>0</v>
      </c>
      <c r="L220" s="14">
        <f t="shared" si="17"/>
        <v>0</v>
      </c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195</v>
      </c>
      <c r="C221" s="22">
        <f>SUM(C222:C226)</f>
        <v>0</v>
      </c>
      <c r="D221" s="22">
        <f>SUM(D222:D226)</f>
        <v>0</v>
      </c>
      <c r="E221" s="23">
        <f t="shared" si="15"/>
        <v>0</v>
      </c>
      <c r="F221" s="24">
        <f t="shared" si="16"/>
        <v>0</v>
      </c>
      <c r="G221" s="22">
        <f>SUM(G222:G226)</f>
        <v>0</v>
      </c>
      <c r="H221" s="25">
        <f t="shared" si="13"/>
        <v>0</v>
      </c>
      <c r="I221" s="24">
        <f t="shared" si="19"/>
        <v>0</v>
      </c>
      <c r="J221" s="14"/>
      <c r="K221" s="22">
        <f>SUM(ieaab:ieru!C221)</f>
        <v>0</v>
      </c>
      <c r="L221" s="14">
        <f t="shared" si="17"/>
        <v>0</v>
      </c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196</v>
      </c>
      <c r="C222" s="22">
        <f>SUM(ieaab:ieru!C222)</f>
        <v>0</v>
      </c>
      <c r="D222" s="22">
        <f>SUM(ieaab:ieru!D222)</f>
        <v>0</v>
      </c>
      <c r="E222" s="23">
        <f t="shared" si="15"/>
        <v>0</v>
      </c>
      <c r="F222" s="24">
        <f t="shared" si="16"/>
        <v>0</v>
      </c>
      <c r="G222" s="22">
        <f>SUM(ieaab:ieru!G222)</f>
        <v>0</v>
      </c>
      <c r="H222" s="25">
        <f t="shared" si="13"/>
        <v>0</v>
      </c>
      <c r="I222" s="24">
        <f t="shared" si="19"/>
        <v>0</v>
      </c>
      <c r="J222" s="14"/>
      <c r="K222" s="22">
        <f>SUM(ieaab:ieru!C222)</f>
        <v>0</v>
      </c>
      <c r="L222" s="14">
        <f t="shared" si="17"/>
        <v>0</v>
      </c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197</v>
      </c>
      <c r="C223" s="22">
        <f>SUM(ieaab:ieru!C223)</f>
        <v>0</v>
      </c>
      <c r="D223" s="22">
        <f>SUM(ieaab:ieru!D223)</f>
        <v>0</v>
      </c>
      <c r="E223" s="23">
        <f t="shared" si="15"/>
        <v>0</v>
      </c>
      <c r="F223" s="24">
        <f t="shared" si="16"/>
        <v>0</v>
      </c>
      <c r="G223" s="22">
        <f>SUM(ieaab:ieru!G223)</f>
        <v>0</v>
      </c>
      <c r="H223" s="25">
        <f t="shared" si="13"/>
        <v>0</v>
      </c>
      <c r="I223" s="24">
        <f t="shared" si="19"/>
        <v>0</v>
      </c>
      <c r="J223" s="14"/>
      <c r="K223" s="22">
        <f>SUM(ieaab:ieru!C223)</f>
        <v>0</v>
      </c>
      <c r="L223" s="14">
        <f t="shared" si="17"/>
        <v>0</v>
      </c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198</v>
      </c>
      <c r="C224" s="22">
        <f>SUM(ieaab:ieru!C224)</f>
        <v>0</v>
      </c>
      <c r="D224" s="22">
        <f>SUM(ieaab:ieru!D224)</f>
        <v>0</v>
      </c>
      <c r="E224" s="23">
        <f t="shared" si="15"/>
        <v>0</v>
      </c>
      <c r="F224" s="24">
        <f t="shared" si="16"/>
        <v>0</v>
      </c>
      <c r="G224" s="22">
        <f>SUM(ieaab:ieru!G224)</f>
        <v>0</v>
      </c>
      <c r="H224" s="25">
        <f t="shared" si="13"/>
        <v>0</v>
      </c>
      <c r="I224" s="24">
        <f t="shared" si="19"/>
        <v>0</v>
      </c>
      <c r="J224" s="14"/>
      <c r="K224" s="22">
        <f>SUM(ieaab:ieru!C224)</f>
        <v>0</v>
      </c>
      <c r="L224" s="14">
        <f t="shared" si="17"/>
        <v>0</v>
      </c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199</v>
      </c>
      <c r="C225" s="22">
        <f>SUM(ieaab:ieru!C225)</f>
        <v>0</v>
      </c>
      <c r="D225" s="22">
        <f>SUM(ieaab:ieru!D225)</f>
        <v>0</v>
      </c>
      <c r="E225" s="23">
        <f t="shared" si="15"/>
        <v>0</v>
      </c>
      <c r="F225" s="24">
        <f t="shared" si="16"/>
        <v>0</v>
      </c>
      <c r="G225" s="22">
        <f>SUM(ieaab:ieru!G225)</f>
        <v>0</v>
      </c>
      <c r="H225" s="25">
        <f t="shared" si="13"/>
        <v>0</v>
      </c>
      <c r="I225" s="24">
        <f t="shared" si="19"/>
        <v>0</v>
      </c>
      <c r="J225" s="14"/>
      <c r="K225" s="22">
        <f>SUM(ieaab:ieru!C225)</f>
        <v>0</v>
      </c>
      <c r="L225" s="14">
        <f t="shared" si="17"/>
        <v>0</v>
      </c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200</v>
      </c>
      <c r="C226" s="22">
        <f>SUM(ieaab:ieru!C226)</f>
        <v>0</v>
      </c>
      <c r="D226" s="22">
        <f>SUM(ieaab:ieru!D226)</f>
        <v>0</v>
      </c>
      <c r="E226" s="23">
        <f>SUM(C226:D226)</f>
        <v>0</v>
      </c>
      <c r="F226" s="24">
        <f t="shared" si="16"/>
        <v>0</v>
      </c>
      <c r="G226" s="22">
        <f>SUM(ieaab:ieru!G226)</f>
        <v>0</v>
      </c>
      <c r="H226" s="25">
        <f t="shared" si="13"/>
        <v>0</v>
      </c>
      <c r="I226" s="24">
        <f t="shared" si="19"/>
        <v>0</v>
      </c>
      <c r="J226" s="14"/>
      <c r="K226" s="22">
        <f>SUM(ieaab:ieru!C226)</f>
        <v>0</v>
      </c>
      <c r="L226" s="14">
        <f t="shared" si="17"/>
        <v>0</v>
      </c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201</v>
      </c>
      <c r="C227" s="22">
        <f>SUM(C231:C233)+C228</f>
        <v>0</v>
      </c>
      <c r="D227" s="22">
        <f>SUM(D231:D233)+D228</f>
        <v>0</v>
      </c>
      <c r="E227" s="23">
        <f t="shared" si="15"/>
        <v>0</v>
      </c>
      <c r="F227" s="24">
        <f t="shared" si="16"/>
        <v>0</v>
      </c>
      <c r="G227" s="22">
        <f>SUM(G231:G233)+G228</f>
        <v>0</v>
      </c>
      <c r="H227" s="25">
        <f t="shared" si="13"/>
        <v>0</v>
      </c>
      <c r="I227" s="24">
        <f t="shared" si="19"/>
        <v>0</v>
      </c>
      <c r="J227" s="14"/>
      <c r="K227" s="22">
        <f>SUM(ieaab:ieru!C227)</f>
        <v>0</v>
      </c>
      <c r="L227" s="14">
        <f t="shared" si="17"/>
        <v>0</v>
      </c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196</v>
      </c>
      <c r="C228" s="22">
        <f>SUM(ieaab:ieru!C228)</f>
        <v>0</v>
      </c>
      <c r="D228" s="22">
        <f>SUM(ieaab:ieru!D228)</f>
        <v>0</v>
      </c>
      <c r="E228" s="23">
        <f t="shared" si="15"/>
        <v>0</v>
      </c>
      <c r="F228" s="24">
        <f t="shared" si="16"/>
        <v>0</v>
      </c>
      <c r="G228" s="22">
        <f>SUM(ieaab:ieru!G228)</f>
        <v>0</v>
      </c>
      <c r="H228" s="25">
        <f t="shared" si="13"/>
        <v>0</v>
      </c>
      <c r="I228" s="24">
        <f t="shared" si="19"/>
        <v>0</v>
      </c>
      <c r="J228" s="14"/>
      <c r="K228" s="22">
        <f>SUM(ieaab:ieru!C228)</f>
        <v>0</v>
      </c>
      <c r="L228" s="14">
        <f t="shared" si="17"/>
        <v>0</v>
      </c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202</v>
      </c>
      <c r="C229" s="22">
        <f>SUM(C230)</f>
        <v>0</v>
      </c>
      <c r="D229" s="22">
        <f>SUM(D230)</f>
        <v>0</v>
      </c>
      <c r="E229" s="23">
        <f t="shared" si="15"/>
        <v>0</v>
      </c>
      <c r="F229" s="24">
        <f t="shared" si="16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22">
        <f>SUM(ieaab:ieru!C229)</f>
        <v>0</v>
      </c>
      <c r="L229" s="14">
        <f t="shared" si="17"/>
        <v>0</v>
      </c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203</v>
      </c>
      <c r="C230" s="22">
        <f>SUM(C231)</f>
        <v>0</v>
      </c>
      <c r="D230" s="22">
        <f>SUM(D231)</f>
        <v>0</v>
      </c>
      <c r="E230" s="23">
        <f t="shared" si="15"/>
        <v>0</v>
      </c>
      <c r="F230" s="24">
        <f t="shared" si="16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22">
        <f>SUM(ieaab:ieru!C230)</f>
        <v>0</v>
      </c>
      <c r="L230" s="14">
        <f t="shared" si="17"/>
        <v>0</v>
      </c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204</v>
      </c>
      <c r="C231" s="22">
        <f>SUM(ieaab:ieru!C231)</f>
        <v>0</v>
      </c>
      <c r="D231" s="22">
        <f>SUM(ieaab:ieru!D231)</f>
        <v>0</v>
      </c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>
        <f>SUM(ieaab:ieru!G231)</f>
        <v>0</v>
      </c>
      <c r="H231" s="25">
        <f t="shared" si="20"/>
        <v>0</v>
      </c>
      <c r="I231" s="24">
        <f t="shared" si="19"/>
        <v>0</v>
      </c>
      <c r="J231" s="14"/>
      <c r="K231" s="22">
        <f>SUM(ieaab:ieru!C231)</f>
        <v>0</v>
      </c>
      <c r="L231" s="14">
        <f t="shared" si="17"/>
        <v>0</v>
      </c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205</v>
      </c>
      <c r="C232" s="22">
        <f>SUM(ieaab:ieru!C232)</f>
        <v>0</v>
      </c>
      <c r="D232" s="22">
        <f>SUM(ieaab:ieru!D232)</f>
        <v>0</v>
      </c>
      <c r="E232" s="23">
        <f t="shared" si="21"/>
        <v>0</v>
      </c>
      <c r="F232" s="24">
        <f t="shared" si="22"/>
        <v>0</v>
      </c>
      <c r="G232" s="22">
        <f>SUM(ieaab:ieru!G232)</f>
        <v>0</v>
      </c>
      <c r="H232" s="25">
        <f t="shared" si="20"/>
        <v>0</v>
      </c>
      <c r="I232" s="24">
        <f t="shared" si="19"/>
        <v>0</v>
      </c>
      <c r="J232" s="14"/>
      <c r="K232" s="22">
        <f>SUM(ieaab:ieru!C232)</f>
        <v>0</v>
      </c>
      <c r="L232" s="14">
        <f t="shared" si="17"/>
        <v>0</v>
      </c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197</v>
      </c>
      <c r="C233" s="22">
        <f>SUM(ieaab:ieru!C233)</f>
        <v>0</v>
      </c>
      <c r="D233" s="22">
        <f>SUM(ieaab:ieru!D233)</f>
        <v>0</v>
      </c>
      <c r="E233" s="23">
        <f t="shared" si="21"/>
        <v>0</v>
      </c>
      <c r="F233" s="24">
        <f t="shared" si="22"/>
        <v>0</v>
      </c>
      <c r="G233" s="22">
        <f>SUM(ieaab:ieru!G233)</f>
        <v>0</v>
      </c>
      <c r="H233" s="25">
        <f t="shared" si="20"/>
        <v>0</v>
      </c>
      <c r="I233" s="24">
        <f t="shared" si="19"/>
        <v>0</v>
      </c>
      <c r="J233" s="14"/>
      <c r="K233" s="22">
        <f>SUM(ieaab:ieru!C233)</f>
        <v>0</v>
      </c>
      <c r="L233" s="14">
        <f t="shared" si="17"/>
        <v>0</v>
      </c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206</v>
      </c>
      <c r="C234" s="22">
        <f>SUM(ieaab:ieru!C234)</f>
        <v>0</v>
      </c>
      <c r="D234" s="22">
        <f>SUM(ieaab:ieru!D234)</f>
        <v>0</v>
      </c>
      <c r="E234" s="23">
        <f t="shared" si="21"/>
        <v>0</v>
      </c>
      <c r="F234" s="24">
        <f t="shared" si="22"/>
        <v>0</v>
      </c>
      <c r="G234" s="22">
        <f>SUM(ieaab:ieru!G234)</f>
        <v>0</v>
      </c>
      <c r="H234" s="25">
        <f t="shared" si="20"/>
        <v>0</v>
      </c>
      <c r="I234" s="24">
        <f t="shared" si="19"/>
        <v>0</v>
      </c>
      <c r="J234" s="14"/>
      <c r="K234" s="22">
        <f>SUM(ieaab:ieru!C234)</f>
        <v>0</v>
      </c>
      <c r="L234" s="14">
        <f t="shared" si="17"/>
        <v>0</v>
      </c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207</v>
      </c>
      <c r="C235" s="22">
        <f>SUM(ieaab:ieru!C235)</f>
        <v>0</v>
      </c>
      <c r="D235" s="22">
        <f>SUM(ieaab:ieru!D235)</f>
        <v>0</v>
      </c>
      <c r="E235" s="23">
        <f t="shared" si="21"/>
        <v>0</v>
      </c>
      <c r="F235" s="24">
        <f t="shared" si="22"/>
        <v>0</v>
      </c>
      <c r="G235" s="22">
        <f>SUM(ieaab:ieru!G235)</f>
        <v>0</v>
      </c>
      <c r="H235" s="25">
        <f t="shared" si="20"/>
        <v>0</v>
      </c>
      <c r="I235" s="24">
        <f t="shared" si="19"/>
        <v>0</v>
      </c>
      <c r="J235" s="14"/>
      <c r="K235" s="22">
        <f>SUM(ieaab:ieru!C235)</f>
        <v>0</v>
      </c>
      <c r="L235" s="14">
        <f t="shared" si="17"/>
        <v>0</v>
      </c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208</v>
      </c>
      <c r="C236" s="22">
        <f>SUM(ieaab:ieru!C236)</f>
        <v>0</v>
      </c>
      <c r="D236" s="22">
        <f>SUM(ieaab:ieru!D236)</f>
        <v>0</v>
      </c>
      <c r="E236" s="23">
        <f t="shared" si="21"/>
        <v>0</v>
      </c>
      <c r="F236" s="24">
        <f t="shared" si="22"/>
        <v>0</v>
      </c>
      <c r="G236" s="22">
        <f>SUM(ieaab:ieru!G236)</f>
        <v>0</v>
      </c>
      <c r="H236" s="25">
        <f t="shared" si="20"/>
        <v>0</v>
      </c>
      <c r="I236" s="24">
        <f t="shared" si="19"/>
        <v>0</v>
      </c>
      <c r="J236" s="14"/>
      <c r="K236" s="22">
        <f>SUM(ieaab:ieru!C236)</f>
        <v>0</v>
      </c>
      <c r="L236" s="14">
        <f t="shared" si="17"/>
        <v>0</v>
      </c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209</v>
      </c>
      <c r="C237" s="22">
        <f>SUM(ieaab:ieru!C237)</f>
        <v>0</v>
      </c>
      <c r="D237" s="22">
        <f>SUM(ieaab:ieru!D237)</f>
        <v>0</v>
      </c>
      <c r="E237" s="23">
        <f t="shared" si="21"/>
        <v>0</v>
      </c>
      <c r="F237" s="24">
        <f t="shared" si="22"/>
        <v>0</v>
      </c>
      <c r="G237" s="22">
        <f>SUM(ieaab:ieru!G237)</f>
        <v>0</v>
      </c>
      <c r="H237" s="25">
        <f t="shared" si="20"/>
        <v>0</v>
      </c>
      <c r="I237" s="24">
        <f t="shared" si="19"/>
        <v>0</v>
      </c>
      <c r="J237" s="14"/>
      <c r="K237" s="22">
        <f>SUM(ieaab:ieru!C237)</f>
        <v>0</v>
      </c>
      <c r="L237" s="14">
        <f t="shared" si="17"/>
        <v>0</v>
      </c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210</v>
      </c>
      <c r="C238" s="22">
        <f>SUM(ieaab:ieru!C238)</f>
        <v>0</v>
      </c>
      <c r="D238" s="22">
        <f>SUM(ieaab:ieru!D238)</f>
        <v>0</v>
      </c>
      <c r="E238" s="23">
        <f t="shared" si="21"/>
        <v>0</v>
      </c>
      <c r="F238" s="24">
        <f t="shared" si="22"/>
        <v>0</v>
      </c>
      <c r="G238" s="22">
        <f>SUM(ieaab:ieru!G238)</f>
        <v>0</v>
      </c>
      <c r="H238" s="25">
        <f t="shared" si="20"/>
        <v>0</v>
      </c>
      <c r="I238" s="24">
        <f t="shared" si="19"/>
        <v>0</v>
      </c>
      <c r="J238" s="14"/>
      <c r="K238" s="22">
        <f>SUM(ieaab:ieru!C238)</f>
        <v>0</v>
      </c>
      <c r="L238" s="14">
        <f t="shared" si="17"/>
        <v>0</v>
      </c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x14ac:dyDescent="0.2">
      <c r="A239" s="15">
        <v>22102</v>
      </c>
      <c r="B239" s="21" t="s">
        <v>211</v>
      </c>
      <c r="C239" s="22">
        <f>SUM(ieaab:ieru!C239)</f>
        <v>100000000</v>
      </c>
      <c r="D239" s="22">
        <f>SUM(ieaab:ieru!D239)</f>
        <v>0</v>
      </c>
      <c r="E239" s="23">
        <f t="shared" si="21"/>
        <v>100000000</v>
      </c>
      <c r="F239" s="24">
        <f t="shared" si="22"/>
        <v>1.405504461823671E-3</v>
      </c>
      <c r="G239" s="22">
        <f>SUM(ieaab:ieru!G239)</f>
        <v>15361701</v>
      </c>
      <c r="H239" s="25">
        <f t="shared" si="20"/>
        <v>15.361701</v>
      </c>
      <c r="I239" s="24">
        <f t="shared" si="19"/>
        <v>84638299</v>
      </c>
      <c r="J239" s="14"/>
      <c r="K239" s="22">
        <f>SUM(ieaab:ieru!C239)</f>
        <v>100000000</v>
      </c>
      <c r="L239" s="14">
        <f t="shared" si="17"/>
        <v>0</v>
      </c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x14ac:dyDescent="0.2">
      <c r="A240" s="15">
        <v>22103</v>
      </c>
      <c r="B240" s="21" t="s">
        <v>212</v>
      </c>
      <c r="C240" s="22">
        <f>SUM(C241:C242)</f>
        <v>5385412000</v>
      </c>
      <c r="D240" s="22">
        <f>SUM(D241:D242)</f>
        <v>0</v>
      </c>
      <c r="E240" s="23">
        <f t="shared" si="21"/>
        <v>5385412000</v>
      </c>
      <c r="F240" s="24">
        <f t="shared" si="22"/>
        <v>7.569220594758741E-2</v>
      </c>
      <c r="G240" s="22">
        <f>SUM(G241:G242)</f>
        <v>0</v>
      </c>
      <c r="H240" s="25">
        <f t="shared" si="20"/>
        <v>0</v>
      </c>
      <c r="I240" s="24">
        <f t="shared" si="19"/>
        <v>5385412000</v>
      </c>
      <c r="J240" s="14"/>
      <c r="K240" s="22">
        <f>SUM(ieaab:ieru!C240)</f>
        <v>5385412000</v>
      </c>
      <c r="L240" s="14">
        <f t="shared" si="17"/>
        <v>0</v>
      </c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73</v>
      </c>
      <c r="C241" s="22">
        <f>SUM(ieaab:ieru!C241)</f>
        <v>0</v>
      </c>
      <c r="D241" s="22">
        <f>SUM(ieaab:ieru!D241)</f>
        <v>0</v>
      </c>
      <c r="E241" s="23">
        <f t="shared" si="21"/>
        <v>0</v>
      </c>
      <c r="F241" s="24">
        <f t="shared" si="22"/>
        <v>0</v>
      </c>
      <c r="G241" s="22">
        <f>SUM(ieaab:ieru!G241)</f>
        <v>0</v>
      </c>
      <c r="H241" s="25">
        <f t="shared" si="20"/>
        <v>0</v>
      </c>
      <c r="I241" s="24">
        <f t="shared" si="19"/>
        <v>0</v>
      </c>
      <c r="J241" s="14"/>
      <c r="K241" s="22">
        <f>SUM(ieaab:ieru!C241)</f>
        <v>0</v>
      </c>
      <c r="L241" s="14">
        <f t="shared" si="17"/>
        <v>0</v>
      </c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x14ac:dyDescent="0.2">
      <c r="A242" s="15">
        <v>2210302</v>
      </c>
      <c r="B242" s="21" t="s">
        <v>213</v>
      </c>
      <c r="C242" s="22">
        <f>SUM(ieaab:ieru!C242)</f>
        <v>5385412000</v>
      </c>
      <c r="D242" s="22">
        <f>SUM(ieaab:ieru!D242)</f>
        <v>0</v>
      </c>
      <c r="E242" s="23">
        <f t="shared" si="21"/>
        <v>5385412000</v>
      </c>
      <c r="F242" s="24">
        <f t="shared" si="22"/>
        <v>7.569220594758741E-2</v>
      </c>
      <c r="G242" s="22">
        <f>SUM(ieaab:ieru!G242)</f>
        <v>0</v>
      </c>
      <c r="H242" s="25">
        <f t="shared" si="20"/>
        <v>0</v>
      </c>
      <c r="I242" s="24">
        <f t="shared" si="19"/>
        <v>5385412000</v>
      </c>
      <c r="J242" s="14"/>
      <c r="K242" s="22">
        <f>SUM(ieaab:ieru!C242)</f>
        <v>5385412000</v>
      </c>
      <c r="L242" s="14">
        <f t="shared" si="17"/>
        <v>0</v>
      </c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x14ac:dyDescent="0.2">
      <c r="A243" s="15">
        <v>22104</v>
      </c>
      <c r="B243" s="21" t="s">
        <v>214</v>
      </c>
      <c r="C243" s="22">
        <f>SUM(ieaab:ieru!C243)</f>
        <v>115406400000</v>
      </c>
      <c r="D243" s="22">
        <f>SUM(ieaab:ieru!D243)</f>
        <v>0</v>
      </c>
      <c r="E243" s="23">
        <f t="shared" si="21"/>
        <v>115406400000</v>
      </c>
      <c r="F243" s="24">
        <f t="shared" si="22"/>
        <v>1.6220421012300732</v>
      </c>
      <c r="G243" s="22">
        <f>SUM(ieaab:ieru!G243)</f>
        <v>0</v>
      </c>
      <c r="H243" s="25">
        <f t="shared" si="20"/>
        <v>0</v>
      </c>
      <c r="I243" s="24">
        <f t="shared" si="19"/>
        <v>115406400000</v>
      </c>
      <c r="J243" s="14"/>
      <c r="K243" s="22">
        <f>SUM(ieaab:ieru!C243)</f>
        <v>115406400000</v>
      </c>
      <c r="L243" s="14">
        <f t="shared" si="17"/>
        <v>0</v>
      </c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x14ac:dyDescent="0.2">
      <c r="A244" s="15">
        <v>22105</v>
      </c>
      <c r="B244" s="21" t="s">
        <v>215</v>
      </c>
      <c r="C244" s="22">
        <f>SUM(ieaab:ieru!C244)</f>
        <v>0</v>
      </c>
      <c r="D244" s="22">
        <f>SUM(ieaab:ieru!D244)</f>
        <v>0</v>
      </c>
      <c r="E244" s="23">
        <f t="shared" si="21"/>
        <v>0</v>
      </c>
      <c r="F244" s="24">
        <f t="shared" si="22"/>
        <v>0</v>
      </c>
      <c r="G244" s="22">
        <f>SUM(ieaab:ieru!G244)</f>
        <v>-214525593</v>
      </c>
      <c r="H244" s="25">
        <f t="shared" si="20"/>
        <v>0</v>
      </c>
      <c r="I244" s="24">
        <f t="shared" si="19"/>
        <v>214525593</v>
      </c>
      <c r="J244" s="14"/>
      <c r="K244" s="22">
        <f>SUM(ieaab:ieru!C244)</f>
        <v>0</v>
      </c>
      <c r="L244" s="14">
        <f t="shared" si="17"/>
        <v>0</v>
      </c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x14ac:dyDescent="0.2">
      <c r="A245" s="15">
        <v>22106</v>
      </c>
      <c r="B245" s="28" t="s">
        <v>216</v>
      </c>
      <c r="C245" s="22">
        <f>SUM(C246:C247)</f>
        <v>326738367382</v>
      </c>
      <c r="D245" s="22">
        <f>SUM(D246:D247)</f>
        <v>0</v>
      </c>
      <c r="E245" s="23">
        <f t="shared" si="21"/>
        <v>326738367382</v>
      </c>
      <c r="F245" s="24">
        <f t="shared" si="22"/>
        <v>4.5923223320438282</v>
      </c>
      <c r="G245" s="22">
        <f>SUM(G246:G247)</f>
        <v>316273214460</v>
      </c>
      <c r="H245" s="25">
        <f t="shared" si="20"/>
        <v>96.797084772794719</v>
      </c>
      <c r="I245" s="24">
        <f t="shared" si="19"/>
        <v>10465152922</v>
      </c>
      <c r="J245" s="14"/>
      <c r="K245" s="22">
        <f>SUM(ieaab:ieru!C245)</f>
        <v>326738367382</v>
      </c>
      <c r="L245" s="14">
        <f t="shared" si="17"/>
        <v>0</v>
      </c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217</v>
      </c>
      <c r="C246" s="22">
        <f>SUM(ieaab:ieru!C246)</f>
        <v>0</v>
      </c>
      <c r="D246" s="22">
        <f>SUM(ieaab:ieru!D246)</f>
        <v>0</v>
      </c>
      <c r="E246" s="23">
        <f t="shared" si="21"/>
        <v>0</v>
      </c>
      <c r="F246" s="24">
        <f t="shared" si="22"/>
        <v>0</v>
      </c>
      <c r="G246" s="22">
        <f>SUM(ieaab:ieru!G246)</f>
        <v>0</v>
      </c>
      <c r="H246" s="25">
        <f t="shared" si="20"/>
        <v>0</v>
      </c>
      <c r="I246" s="24">
        <f t="shared" si="19"/>
        <v>0</v>
      </c>
      <c r="J246" s="14"/>
      <c r="K246" s="22">
        <f>SUM(ieaab:ieru!C246)</f>
        <v>0</v>
      </c>
      <c r="L246" s="14">
        <f t="shared" si="17"/>
        <v>0</v>
      </c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x14ac:dyDescent="0.2">
      <c r="A247" s="15">
        <v>2210603</v>
      </c>
      <c r="B247" s="28" t="s">
        <v>218</v>
      </c>
      <c r="C247" s="22">
        <f>SUM(ieaab:ieru!C247)</f>
        <v>326738367382</v>
      </c>
      <c r="D247" s="22">
        <f>SUM(ieaab:ieru!D247)</f>
        <v>0</v>
      </c>
      <c r="E247" s="23">
        <f t="shared" si="21"/>
        <v>326738367382</v>
      </c>
      <c r="F247" s="24">
        <f t="shared" si="22"/>
        <v>4.5923223320438282</v>
      </c>
      <c r="G247" s="22">
        <f>SUM(ieaab:ieru!G247)</f>
        <v>316273214460</v>
      </c>
      <c r="H247" s="25">
        <f t="shared" si="20"/>
        <v>96.797084772794719</v>
      </c>
      <c r="I247" s="24">
        <f t="shared" si="19"/>
        <v>10465152922</v>
      </c>
      <c r="J247" s="14"/>
      <c r="K247" s="22">
        <f>SUM(ieaab:ieru!C247)</f>
        <v>326738367382</v>
      </c>
      <c r="L247" s="14">
        <f t="shared" si="17"/>
        <v>0</v>
      </c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x14ac:dyDescent="0.2">
      <c r="A248" s="15">
        <v>222</v>
      </c>
      <c r="B248" s="21" t="s">
        <v>219</v>
      </c>
      <c r="C248" s="22">
        <f>SUM(C249:C250)</f>
        <v>1142615000</v>
      </c>
      <c r="D248" s="22">
        <f>SUM(D249:D250)</f>
        <v>0</v>
      </c>
      <c r="E248" s="23">
        <f t="shared" si="21"/>
        <v>1142615000</v>
      </c>
      <c r="F248" s="24">
        <f t="shared" si="22"/>
        <v>1.6059504806466538E-2</v>
      </c>
      <c r="G248" s="22">
        <f>SUM(G249:G250)</f>
        <v>1326329278</v>
      </c>
      <c r="H248" s="25">
        <f t="shared" si="20"/>
        <v>116.07840593725795</v>
      </c>
      <c r="I248" s="24">
        <f t="shared" si="19"/>
        <v>-183714278</v>
      </c>
      <c r="J248" s="14"/>
      <c r="K248" s="22">
        <f>SUM(ieaab:ieru!C248)</f>
        <v>1142615000</v>
      </c>
      <c r="L248" s="14">
        <f t="shared" si="17"/>
        <v>0</v>
      </c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220</v>
      </c>
      <c r="C249" s="22">
        <f>SUM(ieaab:ieru!C249)</f>
        <v>0</v>
      </c>
      <c r="D249" s="22">
        <f>SUM(ieaab:ieru!D249)</f>
        <v>0</v>
      </c>
      <c r="E249" s="23">
        <f t="shared" si="21"/>
        <v>0</v>
      </c>
      <c r="F249" s="24">
        <f t="shared" si="22"/>
        <v>0</v>
      </c>
      <c r="G249" s="22">
        <f>SUM(ieaab:ieru!G249)</f>
        <v>0</v>
      </c>
      <c r="H249" s="25">
        <f t="shared" si="20"/>
        <v>0</v>
      </c>
      <c r="I249" s="24">
        <f t="shared" si="19"/>
        <v>0</v>
      </c>
      <c r="J249" s="14"/>
      <c r="K249" s="22">
        <f>SUM(ieaab:ieru!C249)</f>
        <v>0</v>
      </c>
      <c r="L249" s="14">
        <f t="shared" si="17"/>
        <v>0</v>
      </c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x14ac:dyDescent="0.2">
      <c r="A250" s="15">
        <v>22202</v>
      </c>
      <c r="B250" s="21" t="s">
        <v>221</v>
      </c>
      <c r="C250" s="22">
        <f>SUM(C251:C253)</f>
        <v>1142615000</v>
      </c>
      <c r="D250" s="22">
        <f>SUM(D251:D253)</f>
        <v>0</v>
      </c>
      <c r="E250" s="23">
        <f t="shared" si="21"/>
        <v>1142615000</v>
      </c>
      <c r="F250" s="24">
        <f t="shared" si="22"/>
        <v>1.6059504806466538E-2</v>
      </c>
      <c r="G250" s="22">
        <f>SUM(G251:G253)</f>
        <v>1326329278</v>
      </c>
      <c r="H250" s="25">
        <f t="shared" si="20"/>
        <v>116.07840593725795</v>
      </c>
      <c r="I250" s="24">
        <f t="shared" si="19"/>
        <v>-183714278</v>
      </c>
      <c r="J250" s="14"/>
      <c r="K250" s="22">
        <f>SUM(ieaab:ieru!C250)</f>
        <v>1142615000</v>
      </c>
      <c r="L250" s="14">
        <f t="shared" si="17"/>
        <v>0</v>
      </c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222</v>
      </c>
      <c r="C251" s="22">
        <f>SUM(ieaab:ieru!C251)</f>
        <v>0</v>
      </c>
      <c r="D251" s="22">
        <f>SUM(ieaab:ieru!D251)</f>
        <v>0</v>
      </c>
      <c r="E251" s="23">
        <f t="shared" si="21"/>
        <v>0</v>
      </c>
      <c r="F251" s="24">
        <f t="shared" si="22"/>
        <v>0</v>
      </c>
      <c r="G251" s="22">
        <f>SUM(ieaab:ieru!G251)</f>
        <v>0</v>
      </c>
      <c r="H251" s="25">
        <f t="shared" si="20"/>
        <v>0</v>
      </c>
      <c r="I251" s="24">
        <f t="shared" si="19"/>
        <v>0</v>
      </c>
      <c r="J251" s="14"/>
      <c r="K251" s="22">
        <f>SUM(ieaab:ieru!C251)</f>
        <v>0</v>
      </c>
      <c r="L251" s="14">
        <f t="shared" si="17"/>
        <v>0</v>
      </c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x14ac:dyDescent="0.2">
      <c r="A252" s="15">
        <v>2220203</v>
      </c>
      <c r="B252" s="21" t="s">
        <v>223</v>
      </c>
      <c r="C252" s="22">
        <f>SUM(ieaab:ieru!C252)</f>
        <v>1142615000</v>
      </c>
      <c r="D252" s="22">
        <f>SUM(ieaab:ieru!D252)</f>
        <v>0</v>
      </c>
      <c r="E252" s="23">
        <f t="shared" si="21"/>
        <v>1142615000</v>
      </c>
      <c r="F252" s="24">
        <f t="shared" si="22"/>
        <v>1.6059504806466538E-2</v>
      </c>
      <c r="G252" s="22">
        <f>SUM(ieaab:ieru!G252)</f>
        <v>1326329278</v>
      </c>
      <c r="H252" s="25">
        <f t="shared" si="20"/>
        <v>116.07840593725795</v>
      </c>
      <c r="I252" s="24">
        <f t="shared" si="19"/>
        <v>-183714278</v>
      </c>
      <c r="J252" s="14"/>
      <c r="K252" s="22">
        <f>SUM(ieaab:ieru!C252)</f>
        <v>1142615000</v>
      </c>
      <c r="L252" s="14">
        <f t="shared" si="17"/>
        <v>0</v>
      </c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224</v>
      </c>
      <c r="C253" s="22">
        <f>SUM(ieaab:ieru!C253)</f>
        <v>0</v>
      </c>
      <c r="D253" s="22">
        <f>SUM(ieaab:ieru!D253)</f>
        <v>0</v>
      </c>
      <c r="E253" s="23">
        <f t="shared" si="21"/>
        <v>0</v>
      </c>
      <c r="F253" s="24">
        <f t="shared" si="22"/>
        <v>0</v>
      </c>
      <c r="G253" s="22">
        <f>SUM(ieaab:ieru!G253)</f>
        <v>0</v>
      </c>
      <c r="H253" s="25">
        <f t="shared" si="20"/>
        <v>0</v>
      </c>
      <c r="I253" s="24">
        <f t="shared" si="19"/>
        <v>0</v>
      </c>
      <c r="J253" s="14"/>
      <c r="K253" s="22">
        <f>SUM(ieaab:ieru!C253)</f>
        <v>0</v>
      </c>
      <c r="L253" s="14">
        <f t="shared" si="17"/>
        <v>0</v>
      </c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x14ac:dyDescent="0.2">
      <c r="A254" s="15">
        <v>223</v>
      </c>
      <c r="B254" s="28" t="s">
        <v>225</v>
      </c>
      <c r="C254" s="22">
        <f>SUM(C255:C261)</f>
        <v>189616000</v>
      </c>
      <c r="D254" s="22">
        <f>SUM(D255:D261)</f>
        <v>0</v>
      </c>
      <c r="E254" s="23">
        <f t="shared" si="21"/>
        <v>189616000</v>
      </c>
      <c r="F254" s="24">
        <f t="shared" si="22"/>
        <v>2.6650613403315722E-3</v>
      </c>
      <c r="G254" s="22">
        <f>SUM(G255:G261)</f>
        <v>0</v>
      </c>
      <c r="H254" s="25">
        <f t="shared" si="20"/>
        <v>0</v>
      </c>
      <c r="I254" s="24">
        <f t="shared" si="19"/>
        <v>189616000</v>
      </c>
      <c r="J254" s="14"/>
      <c r="K254" s="22">
        <f>SUM(ieaab:ieru!C254)</f>
        <v>189616000</v>
      </c>
      <c r="L254" s="14">
        <f t="shared" si="17"/>
        <v>0</v>
      </c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226</v>
      </c>
      <c r="C255" s="22">
        <f>SUM(ieaab:ieru!C255)</f>
        <v>0</v>
      </c>
      <c r="D255" s="22">
        <f>SUM(ieaab:ieru!D255)</f>
        <v>0</v>
      </c>
      <c r="E255" s="23">
        <f t="shared" si="21"/>
        <v>0</v>
      </c>
      <c r="F255" s="24">
        <f t="shared" si="22"/>
        <v>0</v>
      </c>
      <c r="G255" s="22">
        <f>SUM(ieaab:ieru!G255)</f>
        <v>0</v>
      </c>
      <c r="H255" s="25">
        <f t="shared" si="20"/>
        <v>0</v>
      </c>
      <c r="I255" s="24">
        <f t="shared" si="19"/>
        <v>0</v>
      </c>
      <c r="J255" s="14"/>
      <c r="K255" s="22">
        <f>SUM(ieaab:ieru!C255)</f>
        <v>0</v>
      </c>
      <c r="L255" s="14">
        <f t="shared" si="17"/>
        <v>0</v>
      </c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6" t="s">
        <v>227</v>
      </c>
      <c r="C256" s="22">
        <f>SUM(ieaab:ieru!C256)</f>
        <v>0</v>
      </c>
      <c r="D256" s="22">
        <f>SUM(ieaab:ieru!D256)</f>
        <v>0</v>
      </c>
      <c r="E256" s="23">
        <f t="shared" si="21"/>
        <v>0</v>
      </c>
      <c r="F256" s="24">
        <f t="shared" si="22"/>
        <v>0</v>
      </c>
      <c r="G256" s="22">
        <f>SUM(ieaab:ieru!G256)</f>
        <v>0</v>
      </c>
      <c r="H256" s="25">
        <f t="shared" si="20"/>
        <v>0</v>
      </c>
      <c r="I256" s="24">
        <f t="shared" si="19"/>
        <v>0</v>
      </c>
      <c r="J256" s="14"/>
      <c r="K256" s="22">
        <f>SUM(ieaab:ieru!C256)</f>
        <v>0</v>
      </c>
      <c r="L256" s="14">
        <f t="shared" si="17"/>
        <v>0</v>
      </c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7" t="s">
        <v>228</v>
      </c>
      <c r="C257" s="22">
        <f>SUM(ieaab:ieru!C257)</f>
        <v>0</v>
      </c>
      <c r="D257" s="22">
        <f>SUM(ieaab:ieru!D257)</f>
        <v>0</v>
      </c>
      <c r="E257" s="23">
        <f t="shared" si="21"/>
        <v>0</v>
      </c>
      <c r="F257" s="24">
        <f t="shared" si="22"/>
        <v>0</v>
      </c>
      <c r="G257" s="22">
        <f>SUM(ieaab:ieru!G257)</f>
        <v>0</v>
      </c>
      <c r="H257" s="25">
        <f t="shared" si="20"/>
        <v>0</v>
      </c>
      <c r="I257" s="24">
        <f t="shared" si="19"/>
        <v>0</v>
      </c>
      <c r="J257" s="14"/>
      <c r="K257" s="22">
        <f>SUM(ieaab:ieru!C257)</f>
        <v>0</v>
      </c>
      <c r="L257" s="14">
        <f t="shared" si="17"/>
        <v>0</v>
      </c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x14ac:dyDescent="0.2">
      <c r="A258" s="15">
        <v>22304</v>
      </c>
      <c r="B258" s="37" t="s">
        <v>229</v>
      </c>
      <c r="C258" s="22">
        <f>SUM(ieaab:ieru!C258)</f>
        <v>162897000</v>
      </c>
      <c r="D258" s="22">
        <f>SUM(ieaab:ieru!D258)</f>
        <v>0</v>
      </c>
      <c r="E258" s="23">
        <f t="shared" si="21"/>
        <v>162897000</v>
      </c>
      <c r="F258" s="24">
        <f t="shared" si="22"/>
        <v>2.2895246031769054E-3</v>
      </c>
      <c r="G258" s="22">
        <f>SUM(ieaab:ieru!G258)</f>
        <v>0</v>
      </c>
      <c r="H258" s="25">
        <f t="shared" si="20"/>
        <v>0</v>
      </c>
      <c r="I258" s="24">
        <f t="shared" si="19"/>
        <v>162897000</v>
      </c>
      <c r="J258" s="14"/>
      <c r="K258" s="22">
        <f>SUM(ieaab:ieru!C258)</f>
        <v>162897000</v>
      </c>
      <c r="L258" s="14">
        <f t="shared" si="17"/>
        <v>0</v>
      </c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x14ac:dyDescent="0.2">
      <c r="A259" s="15">
        <v>22305</v>
      </c>
      <c r="B259" s="37" t="s">
        <v>230</v>
      </c>
      <c r="C259" s="22">
        <f>SUM(ieaab:ieru!C259)</f>
        <v>26719000</v>
      </c>
      <c r="D259" s="22">
        <f>SUM(ieaab:ieru!D259)</f>
        <v>0</v>
      </c>
      <c r="E259" s="23">
        <f t="shared" si="21"/>
        <v>26719000</v>
      </c>
      <c r="F259" s="24">
        <f t="shared" si="22"/>
        <v>3.7553673715466673E-4</v>
      </c>
      <c r="G259" s="22">
        <f>SUM(ieaab:ieru!G259)</f>
        <v>0</v>
      </c>
      <c r="H259" s="25">
        <f t="shared" si="20"/>
        <v>0</v>
      </c>
      <c r="I259" s="24">
        <f t="shared" si="19"/>
        <v>26719000</v>
      </c>
      <c r="J259" s="14"/>
      <c r="K259" s="22">
        <f>SUM(ieaab:ieru!C259)</f>
        <v>26719000</v>
      </c>
      <c r="L259" s="14">
        <f t="shared" si="17"/>
        <v>0</v>
      </c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7" t="s">
        <v>231</v>
      </c>
      <c r="C260" s="22">
        <f>SUM(ieaab:ieru!C260)</f>
        <v>0</v>
      </c>
      <c r="D260" s="22">
        <f>SUM(ieaab:ieru!D260)</f>
        <v>0</v>
      </c>
      <c r="E260" s="23">
        <f t="shared" si="21"/>
        <v>0</v>
      </c>
      <c r="F260" s="24">
        <f t="shared" si="22"/>
        <v>0</v>
      </c>
      <c r="G260" s="22">
        <f>SUM(ieaab:ieru!G260)</f>
        <v>0</v>
      </c>
      <c r="H260" s="25">
        <f t="shared" si="20"/>
        <v>0</v>
      </c>
      <c r="I260" s="24">
        <f t="shared" si="19"/>
        <v>0</v>
      </c>
      <c r="J260" s="14"/>
      <c r="K260" s="22">
        <f>SUM(ieaab:ieru!C260)</f>
        <v>0</v>
      </c>
      <c r="L260" s="14">
        <f t="shared" si="17"/>
        <v>0</v>
      </c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6" t="s">
        <v>232</v>
      </c>
      <c r="C261" s="22">
        <f>SUM(ieaab:ieru!C261)</f>
        <v>0</v>
      </c>
      <c r="D261" s="22">
        <f>SUM(ieaab:ieru!D261)</f>
        <v>0</v>
      </c>
      <c r="E261" s="23">
        <f t="shared" si="21"/>
        <v>0</v>
      </c>
      <c r="F261" s="24">
        <f t="shared" si="22"/>
        <v>0</v>
      </c>
      <c r="G261" s="22">
        <f>SUM(ieaab:ieru!G261)</f>
        <v>0</v>
      </c>
      <c r="H261" s="25">
        <f t="shared" si="20"/>
        <v>0</v>
      </c>
      <c r="I261" s="24">
        <f t="shared" si="19"/>
        <v>0</v>
      </c>
      <c r="J261" s="14"/>
      <c r="K261" s="22">
        <f>SUM(ieaab:ieru!C261)</f>
        <v>0</v>
      </c>
      <c r="L261" s="14">
        <f t="shared" si="17"/>
        <v>0</v>
      </c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x14ac:dyDescent="0.2">
      <c r="A262" s="15">
        <v>224</v>
      </c>
      <c r="B262" s="27" t="s">
        <v>183</v>
      </c>
      <c r="C262" s="22">
        <f>SUM(C280:C296)+C263+C269+C277+C278</f>
        <v>3516594156000</v>
      </c>
      <c r="D262" s="22">
        <f>SUM(D280:D296)+D263+D269+D277+D278</f>
        <v>-200000000000</v>
      </c>
      <c r="E262" s="23">
        <f t="shared" si="21"/>
        <v>3316594156000</v>
      </c>
      <c r="F262" s="24">
        <f t="shared" si="22"/>
        <v>46.614878843163126</v>
      </c>
      <c r="G262" s="22">
        <f>SUM(G280:G296)+G263+G269+G277+G278</f>
        <v>56393156541</v>
      </c>
      <c r="H262" s="25">
        <f t="shared" si="20"/>
        <v>1.7003333506748182</v>
      </c>
      <c r="I262" s="24">
        <f t="shared" si="19"/>
        <v>3260200999459</v>
      </c>
      <c r="J262" s="14"/>
      <c r="K262" s="22">
        <f>SUM(ieaab:ieru!C262)</f>
        <v>3516594156000</v>
      </c>
      <c r="L262" s="14">
        <f t="shared" si="17"/>
        <v>0</v>
      </c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x14ac:dyDescent="0.2">
      <c r="A263" s="35">
        <v>22401</v>
      </c>
      <c r="B263" s="28" t="s">
        <v>233</v>
      </c>
      <c r="C263" s="22">
        <f>SUM(C264:C268)-C265</f>
        <v>229493965000</v>
      </c>
      <c r="D263" s="22">
        <f>SUM(D264:D268)-D265</f>
        <v>0</v>
      </c>
      <c r="E263" s="23">
        <f t="shared" si="21"/>
        <v>229493965000</v>
      </c>
      <c r="F263" s="24">
        <f t="shared" si="22"/>
        <v>3.225547917691054</v>
      </c>
      <c r="G263" s="22">
        <f>SUM(G264:G268)-G265</f>
        <v>0</v>
      </c>
      <c r="H263" s="25">
        <f t="shared" si="20"/>
        <v>0</v>
      </c>
      <c r="I263" s="24">
        <f t="shared" si="19"/>
        <v>229493965000</v>
      </c>
      <c r="J263" s="14"/>
      <c r="K263" s="22">
        <f>SUM(ieaab:ieru!C263)</f>
        <v>229493965000</v>
      </c>
      <c r="L263" s="14">
        <f t="shared" si="17"/>
        <v>0</v>
      </c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x14ac:dyDescent="0.2">
      <c r="A264" s="35">
        <v>2240101</v>
      </c>
      <c r="B264" s="28" t="s">
        <v>234</v>
      </c>
      <c r="C264" s="22">
        <f>SUM(ieaab:ieru!C264)</f>
        <v>229493965000</v>
      </c>
      <c r="D264" s="22">
        <f>SUM(ieaab:ieru!D264)</f>
        <v>0</v>
      </c>
      <c r="E264" s="23">
        <f t="shared" si="21"/>
        <v>229493965000</v>
      </c>
      <c r="F264" s="24">
        <f t="shared" si="22"/>
        <v>3.225547917691054</v>
      </c>
      <c r="G264" s="22">
        <f>SUM(ieaab:ieru!G264)</f>
        <v>0</v>
      </c>
      <c r="H264" s="25">
        <f t="shared" si="20"/>
        <v>0</v>
      </c>
      <c r="I264" s="24">
        <f t="shared" si="19"/>
        <v>229493965000</v>
      </c>
      <c r="J264" s="14"/>
      <c r="K264" s="22">
        <f>SUM(ieaab:ieru!C264)</f>
        <v>229493965000</v>
      </c>
      <c r="L264" s="14">
        <f t="shared" ref="L264:L327" si="23">SUM(C264-K264)</f>
        <v>0</v>
      </c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235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22">
        <f>SUM(ieaab:ieru!C265)</f>
        <v>0</v>
      </c>
      <c r="L265" s="14">
        <f t="shared" si="23"/>
        <v>0</v>
      </c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236</v>
      </c>
      <c r="C266" s="22">
        <f>SUM(ieaab:ieru!C266)</f>
        <v>0</v>
      </c>
      <c r="D266" s="22">
        <f>SUM(ieaab:ieru!D266)</f>
        <v>0</v>
      </c>
      <c r="E266" s="23">
        <f t="shared" si="21"/>
        <v>0</v>
      </c>
      <c r="F266" s="24">
        <f t="shared" si="22"/>
        <v>0</v>
      </c>
      <c r="G266" s="22">
        <f>SUM(ieaab:ieru!G266)</f>
        <v>0</v>
      </c>
      <c r="H266" s="25">
        <f t="shared" si="20"/>
        <v>0</v>
      </c>
      <c r="I266" s="24">
        <f t="shared" si="19"/>
        <v>0</v>
      </c>
      <c r="J266" s="14"/>
      <c r="K266" s="22">
        <f>SUM(ieaab:ieru!C266)</f>
        <v>0</v>
      </c>
      <c r="L266" s="14">
        <f t="shared" si="23"/>
        <v>0</v>
      </c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237</v>
      </c>
      <c r="C267" s="22">
        <f>SUM(ieaab:ieru!C267)</f>
        <v>0</v>
      </c>
      <c r="D267" s="22">
        <f>SUM(ieaab:ieru!D267)</f>
        <v>0</v>
      </c>
      <c r="E267" s="23">
        <f t="shared" si="21"/>
        <v>0</v>
      </c>
      <c r="F267" s="24">
        <f t="shared" si="22"/>
        <v>0</v>
      </c>
      <c r="G267" s="22">
        <f>SUM(ieaab:ieru!G267)</f>
        <v>0</v>
      </c>
      <c r="H267" s="25">
        <f t="shared" si="20"/>
        <v>0</v>
      </c>
      <c r="I267" s="24">
        <f t="shared" si="19"/>
        <v>0</v>
      </c>
      <c r="J267" s="14"/>
      <c r="K267" s="22">
        <f>SUM(ieaab:ieru!C267)</f>
        <v>0</v>
      </c>
      <c r="L267" s="14">
        <f t="shared" si="23"/>
        <v>0</v>
      </c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238</v>
      </c>
      <c r="C268" s="22">
        <f>SUM(ieaab:ieru!C268)</f>
        <v>0</v>
      </c>
      <c r="D268" s="22">
        <f>SUM(ieaab:ieru!D268)</f>
        <v>0</v>
      </c>
      <c r="E268" s="23">
        <f t="shared" si="21"/>
        <v>0</v>
      </c>
      <c r="F268" s="24">
        <f t="shared" si="22"/>
        <v>0</v>
      </c>
      <c r="G268" s="22">
        <f>SUM(ieaab:ieru!G268)</f>
        <v>0</v>
      </c>
      <c r="H268" s="25">
        <f t="shared" si="20"/>
        <v>0</v>
      </c>
      <c r="I268" s="24">
        <f t="shared" si="19"/>
        <v>0</v>
      </c>
      <c r="J268" s="14"/>
      <c r="K268" s="22">
        <f>SUM(ieaab:ieru!C268)</f>
        <v>0</v>
      </c>
      <c r="L268" s="14">
        <f t="shared" si="23"/>
        <v>0</v>
      </c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239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22">
        <f>SUM(ieaab:ieru!C269)</f>
        <v>0</v>
      </c>
      <c r="L269" s="14">
        <f t="shared" si="23"/>
        <v>0</v>
      </c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240</v>
      </c>
      <c r="C270" s="22">
        <f>SUM(ieaab:ieru!C270)</f>
        <v>0</v>
      </c>
      <c r="D270" s="22">
        <f>SUM(ieaab:ieru!D270)</f>
        <v>0</v>
      </c>
      <c r="E270" s="23">
        <f t="shared" si="21"/>
        <v>0</v>
      </c>
      <c r="F270" s="24">
        <f t="shared" si="22"/>
        <v>0</v>
      </c>
      <c r="G270" s="22">
        <f>SUM(ieaab:ieru!G270)</f>
        <v>0</v>
      </c>
      <c r="H270" s="25">
        <f t="shared" si="20"/>
        <v>0</v>
      </c>
      <c r="I270" s="24">
        <f t="shared" si="19"/>
        <v>0</v>
      </c>
      <c r="J270" s="14"/>
      <c r="K270" s="22">
        <f>SUM(ieaab:ieru!C270)</f>
        <v>0</v>
      </c>
      <c r="L270" s="14">
        <f t="shared" si="23"/>
        <v>0</v>
      </c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241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22">
        <f>SUM(ieaab:ieru!C271)</f>
        <v>0</v>
      </c>
      <c r="L271" s="14">
        <f t="shared" si="23"/>
        <v>0</v>
      </c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203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22">
        <f>SUM(ieaab:ieru!C272)</f>
        <v>0</v>
      </c>
      <c r="L272" s="14">
        <f t="shared" si="23"/>
        <v>0</v>
      </c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204</v>
      </c>
      <c r="C273" s="22">
        <f>SUM(ieaab:ieru!C273)</f>
        <v>0</v>
      </c>
      <c r="D273" s="22">
        <f>SUM(ieaab:ieru!D273)</f>
        <v>0</v>
      </c>
      <c r="E273" s="23">
        <f t="shared" si="21"/>
        <v>0</v>
      </c>
      <c r="F273" s="24">
        <f t="shared" si="22"/>
        <v>0</v>
      </c>
      <c r="G273" s="22">
        <f>SUM(ieaab:ieru!G273)</f>
        <v>0</v>
      </c>
      <c r="H273" s="25">
        <f t="shared" si="20"/>
        <v>0</v>
      </c>
      <c r="I273" s="24">
        <f t="shared" si="19"/>
        <v>0</v>
      </c>
      <c r="J273" s="14"/>
      <c r="K273" s="22">
        <f>SUM(ieaab:ieru!C273)</f>
        <v>0</v>
      </c>
      <c r="L273" s="14">
        <f t="shared" si="23"/>
        <v>0</v>
      </c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242</v>
      </c>
      <c r="C274" s="22">
        <f>SUM(ieaab:ieru!C274)</f>
        <v>0</v>
      </c>
      <c r="D274" s="22">
        <f>SUM(ieaab:ieru!D274)</f>
        <v>0</v>
      </c>
      <c r="E274" s="23">
        <f t="shared" si="21"/>
        <v>0</v>
      </c>
      <c r="F274" s="24">
        <f t="shared" si="22"/>
        <v>0</v>
      </c>
      <c r="G274" s="22">
        <f>SUM(ieaab:ieru!G274)</f>
        <v>0</v>
      </c>
      <c r="H274" s="25">
        <f t="shared" si="20"/>
        <v>0</v>
      </c>
      <c r="I274" s="24">
        <f t="shared" si="19"/>
        <v>0</v>
      </c>
      <c r="J274" s="14"/>
      <c r="K274" s="22">
        <f>SUM(ieaab:ieru!C274)</f>
        <v>0</v>
      </c>
      <c r="L274" s="14">
        <f t="shared" si="23"/>
        <v>0</v>
      </c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243</v>
      </c>
      <c r="C275" s="22">
        <f>SUM(ieaab:ieru!C275)</f>
        <v>0</v>
      </c>
      <c r="D275" s="22">
        <f>SUM(ieaab:ieru!D275)</f>
        <v>0</v>
      </c>
      <c r="E275" s="23">
        <f t="shared" si="21"/>
        <v>0</v>
      </c>
      <c r="F275" s="24">
        <f t="shared" si="22"/>
        <v>0</v>
      </c>
      <c r="G275" s="22">
        <f>SUM(ieaab:ieru!G275)</f>
        <v>0</v>
      </c>
      <c r="H275" s="25">
        <f t="shared" si="20"/>
        <v>0</v>
      </c>
      <c r="I275" s="24">
        <f t="shared" si="19"/>
        <v>0</v>
      </c>
      <c r="J275" s="14"/>
      <c r="K275" s="22">
        <f>SUM(ieaab:ieru!C275)</f>
        <v>0</v>
      </c>
      <c r="L275" s="14">
        <f t="shared" si="23"/>
        <v>0</v>
      </c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244</v>
      </c>
      <c r="C276" s="22">
        <f>SUM(ieaab:ieru!C276)</f>
        <v>0</v>
      </c>
      <c r="D276" s="22">
        <f>SUM(ieaab:ieru!D276)</f>
        <v>0</v>
      </c>
      <c r="E276" s="23">
        <f t="shared" si="21"/>
        <v>0</v>
      </c>
      <c r="F276" s="24">
        <f t="shared" si="22"/>
        <v>0</v>
      </c>
      <c r="G276" s="22">
        <f>SUM(ieaab:ieru!G276)</f>
        <v>0</v>
      </c>
      <c r="H276" s="25">
        <f t="shared" si="20"/>
        <v>0</v>
      </c>
      <c r="I276" s="24">
        <f t="shared" si="19"/>
        <v>0</v>
      </c>
      <c r="J276" s="14"/>
      <c r="K276" s="22">
        <f>SUM(ieaab:ieru!C276)</f>
        <v>0</v>
      </c>
      <c r="L276" s="14">
        <f t="shared" si="23"/>
        <v>0</v>
      </c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245</v>
      </c>
      <c r="C277" s="22">
        <f>SUM(ieaab:ieru!C277)</f>
        <v>0</v>
      </c>
      <c r="D277" s="22">
        <f>SUM(ieaab:ieru!D277)</f>
        <v>0</v>
      </c>
      <c r="E277" s="23">
        <f t="shared" si="21"/>
        <v>0</v>
      </c>
      <c r="F277" s="24">
        <f t="shared" si="22"/>
        <v>0</v>
      </c>
      <c r="G277" s="22">
        <f>SUM(ieaab:ieru!G277)</f>
        <v>0</v>
      </c>
      <c r="H277" s="25">
        <f t="shared" si="20"/>
        <v>0</v>
      </c>
      <c r="I277" s="24">
        <f t="shared" si="19"/>
        <v>0</v>
      </c>
      <c r="J277" s="14"/>
      <c r="K277" s="22">
        <f>SUM(ieaab:ieru!C277)</f>
        <v>0</v>
      </c>
      <c r="L277" s="14">
        <f t="shared" si="23"/>
        <v>0</v>
      </c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246</v>
      </c>
      <c r="C278" s="22">
        <f>SUM(ieaab:ieru!C278)</f>
        <v>0</v>
      </c>
      <c r="D278" s="22">
        <f>SUM(ieaab:ieru!D278)</f>
        <v>0</v>
      </c>
      <c r="E278" s="23">
        <f t="shared" si="21"/>
        <v>0</v>
      </c>
      <c r="F278" s="24">
        <f t="shared" si="22"/>
        <v>0</v>
      </c>
      <c r="G278" s="22">
        <f>SUM(ieaab:ieru!G278)</f>
        <v>0</v>
      </c>
      <c r="H278" s="25">
        <f t="shared" si="20"/>
        <v>0</v>
      </c>
      <c r="I278" s="24">
        <f t="shared" si="19"/>
        <v>0</v>
      </c>
      <c r="J278" s="14"/>
      <c r="K278" s="22">
        <f>SUM(ieaab:ieru!C278)</f>
        <v>0</v>
      </c>
      <c r="L278" s="14">
        <f t="shared" si="23"/>
        <v>0</v>
      </c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247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4">SUM(E279-G279)</f>
        <v>0</v>
      </c>
      <c r="J279" s="14"/>
      <c r="K279" s="22">
        <f>SUM(ieaab:ieru!C279)</f>
        <v>0</v>
      </c>
      <c r="L279" s="14">
        <f t="shared" si="23"/>
        <v>0</v>
      </c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248</v>
      </c>
      <c r="C280" s="22">
        <f>SUM(ieaab:ieru!C280)</f>
        <v>0</v>
      </c>
      <c r="D280" s="22">
        <f>SUM(ieaab:ieru!D280)</f>
        <v>0</v>
      </c>
      <c r="E280" s="23">
        <f t="shared" si="21"/>
        <v>0</v>
      </c>
      <c r="F280" s="24">
        <f t="shared" si="22"/>
        <v>0</v>
      </c>
      <c r="G280" s="22">
        <f>SUM(ieaab:ieru!G280)</f>
        <v>0</v>
      </c>
      <c r="H280" s="25">
        <f t="shared" si="20"/>
        <v>0</v>
      </c>
      <c r="I280" s="24">
        <f t="shared" si="24"/>
        <v>0</v>
      </c>
      <c r="J280" s="14"/>
      <c r="K280" s="22">
        <f>SUM(ieaab:ieru!C280)</f>
        <v>0</v>
      </c>
      <c r="L280" s="14">
        <f t="shared" si="23"/>
        <v>0</v>
      </c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249</v>
      </c>
      <c r="C281" s="22">
        <f>SUM(ieaab:ieru!C281)</f>
        <v>0</v>
      </c>
      <c r="D281" s="22">
        <f>SUM(ieaab:ieru!D281)</f>
        <v>0</v>
      </c>
      <c r="E281" s="23">
        <f t="shared" si="21"/>
        <v>0</v>
      </c>
      <c r="F281" s="24">
        <f t="shared" si="22"/>
        <v>0</v>
      </c>
      <c r="G281" s="22">
        <f>SUM(ieaab:ieru!G281)</f>
        <v>0</v>
      </c>
      <c r="H281" s="25">
        <f t="shared" si="20"/>
        <v>0</v>
      </c>
      <c r="I281" s="24">
        <f t="shared" si="24"/>
        <v>0</v>
      </c>
      <c r="J281" s="14"/>
      <c r="K281" s="22">
        <f>SUM(ieaab:ieru!C281)</f>
        <v>0</v>
      </c>
      <c r="L281" s="14">
        <f t="shared" si="23"/>
        <v>0</v>
      </c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250</v>
      </c>
      <c r="C282" s="22">
        <f>SUM(ieaab:ieru!C282)</f>
        <v>0</v>
      </c>
      <c r="D282" s="22">
        <f>SUM(ieaab:ieru!D282)</f>
        <v>0</v>
      </c>
      <c r="E282" s="23">
        <f t="shared" si="21"/>
        <v>0</v>
      </c>
      <c r="F282" s="24">
        <f t="shared" si="22"/>
        <v>0</v>
      </c>
      <c r="G282" s="22">
        <f>SUM(ieaab:ieru!G282)</f>
        <v>0</v>
      </c>
      <c r="H282" s="25">
        <f t="shared" si="20"/>
        <v>0</v>
      </c>
      <c r="I282" s="24">
        <f t="shared" si="24"/>
        <v>0</v>
      </c>
      <c r="J282" s="14"/>
      <c r="K282" s="22">
        <f>SUM(ieaab:ieru!C282)</f>
        <v>0</v>
      </c>
      <c r="L282" s="14">
        <f t="shared" si="23"/>
        <v>0</v>
      </c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251</v>
      </c>
      <c r="C283" s="22">
        <f>SUM(ieaab:ieru!C283)</f>
        <v>0</v>
      </c>
      <c r="D283" s="22">
        <f>SUM(ieaab:ieru!D283)</f>
        <v>0</v>
      </c>
      <c r="E283" s="23">
        <f t="shared" si="21"/>
        <v>0</v>
      </c>
      <c r="F283" s="24">
        <f t="shared" si="22"/>
        <v>0</v>
      </c>
      <c r="G283" s="22">
        <f>SUM(ieaab:ieru!G283)</f>
        <v>0</v>
      </c>
      <c r="H283" s="25">
        <f t="shared" si="20"/>
        <v>0</v>
      </c>
      <c r="I283" s="24">
        <f t="shared" si="24"/>
        <v>0</v>
      </c>
      <c r="J283" s="14"/>
      <c r="K283" s="22">
        <f>SUM(ieaab:ieru!C283)</f>
        <v>0</v>
      </c>
      <c r="L283" s="14">
        <f t="shared" si="23"/>
        <v>0</v>
      </c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37</v>
      </c>
      <c r="C284" s="22">
        <f>SUM(ieaab:ieru!C284)</f>
        <v>0</v>
      </c>
      <c r="D284" s="22">
        <f>SUM(ieaab:ieru!D284)</f>
        <v>0</v>
      </c>
      <c r="E284" s="23">
        <f t="shared" si="21"/>
        <v>0</v>
      </c>
      <c r="F284" s="24">
        <f t="shared" si="22"/>
        <v>0</v>
      </c>
      <c r="G284" s="22">
        <f>SUM(ieaab:ieru!G284)</f>
        <v>0</v>
      </c>
      <c r="H284" s="25">
        <f t="shared" si="20"/>
        <v>0</v>
      </c>
      <c r="I284" s="24">
        <f t="shared" si="24"/>
        <v>0</v>
      </c>
      <c r="J284" s="14"/>
      <c r="K284" s="22">
        <f>SUM(ieaab:ieru!C284)</f>
        <v>0</v>
      </c>
      <c r="L284" s="14">
        <f t="shared" si="23"/>
        <v>0</v>
      </c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252</v>
      </c>
      <c r="C285" s="22">
        <f>SUM(ieaab:ieru!C285)</f>
        <v>0</v>
      </c>
      <c r="D285" s="22">
        <f>SUM(ieaab:ieru!D285)</f>
        <v>0</v>
      </c>
      <c r="E285" s="23">
        <f t="shared" ref="E285" si="25">SUM(C285:D285)</f>
        <v>0</v>
      </c>
      <c r="F285" s="24">
        <f t="shared" si="22"/>
        <v>0</v>
      </c>
      <c r="G285" s="22">
        <f>SUM(ieaab:ieru!G285)</f>
        <v>0</v>
      </c>
      <c r="H285" s="25">
        <f t="shared" si="20"/>
        <v>0</v>
      </c>
      <c r="I285" s="24">
        <f t="shared" si="24"/>
        <v>0</v>
      </c>
      <c r="J285" s="14"/>
      <c r="K285" s="22">
        <f>SUM(ieaab:ieru!C285)</f>
        <v>0</v>
      </c>
      <c r="L285" s="14">
        <f t="shared" si="23"/>
        <v>0</v>
      </c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x14ac:dyDescent="0.2">
      <c r="A286" s="15">
        <v>22411</v>
      </c>
      <c r="B286" s="21" t="s">
        <v>253</v>
      </c>
      <c r="C286" s="22">
        <f>SUM(ieaab:ieru!C286)</f>
        <v>88149842000</v>
      </c>
      <c r="D286" s="22">
        <f>SUM(ieaab:ieru!D286)</f>
        <v>0</v>
      </c>
      <c r="E286" s="23">
        <f t="shared" si="21"/>
        <v>88149842000</v>
      </c>
      <c r="F286" s="24">
        <f t="shared" si="22"/>
        <v>1.2389499624005162</v>
      </c>
      <c r="G286" s="22">
        <f>SUM(ieaab:ieru!G286)</f>
        <v>13470533078</v>
      </c>
      <c r="H286" s="25">
        <f t="shared" si="20"/>
        <v>15.281403542390921</v>
      </c>
      <c r="I286" s="24">
        <f t="shared" si="24"/>
        <v>74679308922</v>
      </c>
      <c r="J286" s="14"/>
      <c r="K286" s="22">
        <f>SUM(ieaab:ieru!C286)</f>
        <v>88149842000</v>
      </c>
      <c r="L286" s="14">
        <f t="shared" si="23"/>
        <v>0</v>
      </c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254</v>
      </c>
      <c r="C287" s="22">
        <f>SUM(ieaab:ieru!C287)</f>
        <v>0</v>
      </c>
      <c r="D287" s="22">
        <f>SUM(ieaab:ieru!D287)</f>
        <v>0</v>
      </c>
      <c r="E287" s="23">
        <f t="shared" si="21"/>
        <v>0</v>
      </c>
      <c r="F287" s="24">
        <f t="shared" si="22"/>
        <v>0</v>
      </c>
      <c r="G287" s="22">
        <f>SUM(ieaab:ieru!G287)</f>
        <v>0</v>
      </c>
      <c r="H287" s="25">
        <f t="shared" si="20"/>
        <v>0</v>
      </c>
      <c r="I287" s="24">
        <f t="shared" si="24"/>
        <v>0</v>
      </c>
      <c r="J287" s="14"/>
      <c r="K287" s="22">
        <f>SUM(ieaab:ieru!C287)</f>
        <v>0</v>
      </c>
      <c r="L287" s="14">
        <f t="shared" si="23"/>
        <v>0</v>
      </c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x14ac:dyDescent="0.2">
      <c r="A288" s="15">
        <v>22413</v>
      </c>
      <c r="B288" s="21" t="s">
        <v>255</v>
      </c>
      <c r="C288" s="22">
        <f>SUM(ieaab:ieru!C288)</f>
        <v>25817888000</v>
      </c>
      <c r="D288" s="22">
        <f>SUM(ieaab:ieru!D288)</f>
        <v>0</v>
      </c>
      <c r="E288" s="23">
        <f t="shared" si="21"/>
        <v>25817888000</v>
      </c>
      <c r="F288" s="24">
        <f t="shared" si="22"/>
        <v>0.36287156778863816</v>
      </c>
      <c r="G288" s="22">
        <f>SUM(ieaab:ieru!G288)</f>
        <v>12060000000</v>
      </c>
      <c r="H288" s="25">
        <f t="shared" si="20"/>
        <v>46.711799199066938</v>
      </c>
      <c r="I288" s="24">
        <f t="shared" si="24"/>
        <v>13757888000</v>
      </c>
      <c r="J288" s="14"/>
      <c r="K288" s="22">
        <f>SUM(ieaab:ieru!C288)</f>
        <v>25817888000</v>
      </c>
      <c r="L288" s="14">
        <f t="shared" si="23"/>
        <v>0</v>
      </c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256</v>
      </c>
      <c r="C289" s="22">
        <f>SUM(ieaab:ieru!C289)</f>
        <v>0</v>
      </c>
      <c r="D289" s="22">
        <f>SUM(ieaab:ieru!D289)</f>
        <v>0</v>
      </c>
      <c r="E289" s="23">
        <f t="shared" si="21"/>
        <v>0</v>
      </c>
      <c r="F289" s="24">
        <f t="shared" si="22"/>
        <v>0</v>
      </c>
      <c r="G289" s="22">
        <f>SUM(ieaab:ieru!G289)</f>
        <v>0</v>
      </c>
      <c r="H289" s="25">
        <f t="shared" si="20"/>
        <v>0</v>
      </c>
      <c r="I289" s="24">
        <f t="shared" si="24"/>
        <v>0</v>
      </c>
      <c r="J289" s="14"/>
      <c r="K289" s="22">
        <f>SUM(ieaab:ieru!C289)</f>
        <v>0</v>
      </c>
      <c r="L289" s="14">
        <f t="shared" si="23"/>
        <v>0</v>
      </c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x14ac:dyDescent="0.2">
      <c r="A290" s="15">
        <v>22415</v>
      </c>
      <c r="B290" s="21" t="s">
        <v>257</v>
      </c>
      <c r="C290" s="22">
        <f>SUM(ieaab:ieru!C290)</f>
        <v>520000000000</v>
      </c>
      <c r="D290" s="22">
        <f>SUM(ieaab:ieru!D290)</f>
        <v>-200000000000</v>
      </c>
      <c r="E290" s="23">
        <f t="shared" si="21"/>
        <v>320000000000</v>
      </c>
      <c r="F290" s="24">
        <f t="shared" si="22"/>
        <v>4.4976142778357469</v>
      </c>
      <c r="G290" s="22">
        <f>SUM(ieaab:ieru!G290)</f>
        <v>0</v>
      </c>
      <c r="H290" s="25">
        <f t="shared" si="20"/>
        <v>0</v>
      </c>
      <c r="I290" s="24">
        <f t="shared" si="24"/>
        <v>320000000000</v>
      </c>
      <c r="J290" s="14"/>
      <c r="K290" s="22">
        <f>SUM(ieaab:ieru!C290)</f>
        <v>520000000000</v>
      </c>
      <c r="L290" s="14">
        <f t="shared" si="23"/>
        <v>0</v>
      </c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258</v>
      </c>
      <c r="C291" s="22">
        <f>SUM(ieaab:ieru!C291)</f>
        <v>0</v>
      </c>
      <c r="D291" s="22">
        <f>SUM(ieaab:ieru!D291)</f>
        <v>0</v>
      </c>
      <c r="E291" s="23">
        <f t="shared" si="21"/>
        <v>0</v>
      </c>
      <c r="F291" s="24">
        <f t="shared" si="22"/>
        <v>0</v>
      </c>
      <c r="G291" s="22">
        <f>SUM(ieaab:ieru!G291)</f>
        <v>0</v>
      </c>
      <c r="H291" s="25">
        <f t="shared" si="20"/>
        <v>0</v>
      </c>
      <c r="I291" s="24">
        <f t="shared" si="24"/>
        <v>0</v>
      </c>
      <c r="J291" s="14"/>
      <c r="K291" s="22">
        <f>SUM(ieaab:ieru!C291)</f>
        <v>0</v>
      </c>
      <c r="L291" s="14">
        <f t="shared" si="23"/>
        <v>0</v>
      </c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x14ac:dyDescent="0.2">
      <c r="A292" s="15">
        <v>22417</v>
      </c>
      <c r="B292" s="21" t="s">
        <v>259</v>
      </c>
      <c r="C292" s="22">
        <f>SUM(ieaab:ieru!C292)</f>
        <v>61155000000</v>
      </c>
      <c r="D292" s="22">
        <f>SUM(ieaab:ieru!D292)</f>
        <v>0</v>
      </c>
      <c r="E292" s="23">
        <f t="shared" si="21"/>
        <v>61155000000</v>
      </c>
      <c r="F292" s="24">
        <f t="shared" si="22"/>
        <v>0.85953625362826613</v>
      </c>
      <c r="G292" s="22">
        <f>SUM(ieaab:ieru!G292)</f>
        <v>30862623463</v>
      </c>
      <c r="H292" s="25">
        <f t="shared" si="20"/>
        <v>50.466230828223367</v>
      </c>
      <c r="I292" s="24">
        <f t="shared" si="24"/>
        <v>30292376537</v>
      </c>
      <c r="J292" s="14"/>
      <c r="K292" s="22">
        <f>SUM(ieaab:ieru!C292)</f>
        <v>61155000000</v>
      </c>
      <c r="L292" s="14">
        <f t="shared" si="23"/>
        <v>0</v>
      </c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x14ac:dyDescent="0.2">
      <c r="A293" s="15">
        <v>22418</v>
      </c>
      <c r="B293" s="21" t="s">
        <v>260</v>
      </c>
      <c r="C293" s="22">
        <f>SUM(ieaab:ieru!C293)</f>
        <v>185000000000</v>
      </c>
      <c r="D293" s="22">
        <f>SUM(ieaab:ieru!D293)</f>
        <v>0</v>
      </c>
      <c r="E293" s="23">
        <f t="shared" si="21"/>
        <v>185000000000</v>
      </c>
      <c r="F293" s="24">
        <f t="shared" si="22"/>
        <v>2.6001832543737913</v>
      </c>
      <c r="G293" s="22">
        <f>SUM(ieaab:ieru!G293)</f>
        <v>0</v>
      </c>
      <c r="H293" s="25">
        <f t="shared" ref="H293:H341" si="26">IF(OR(G293=0,E293=0),0,G293/E293)*100</f>
        <v>0</v>
      </c>
      <c r="I293" s="24">
        <f t="shared" si="24"/>
        <v>185000000000</v>
      </c>
      <c r="J293" s="14"/>
      <c r="K293" s="22">
        <f>SUM(ieaab:ieru!C293)</f>
        <v>185000000000</v>
      </c>
      <c r="L293" s="14">
        <f t="shared" si="23"/>
        <v>0</v>
      </c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261</v>
      </c>
      <c r="C294" s="22">
        <f>SUM(ieaab:ieru!C294)</f>
        <v>0</v>
      </c>
      <c r="D294" s="22">
        <f>SUM(ieaab:ieru!D294)</f>
        <v>0</v>
      </c>
      <c r="E294" s="23">
        <f t="shared" si="21"/>
        <v>0</v>
      </c>
      <c r="F294" s="24">
        <f t="shared" si="22"/>
        <v>0</v>
      </c>
      <c r="G294" s="22">
        <f>SUM(ieaab:ieru!G294)</f>
        <v>0</v>
      </c>
      <c r="H294" s="25">
        <f t="shared" si="26"/>
        <v>0</v>
      </c>
      <c r="I294" s="24">
        <f t="shared" si="24"/>
        <v>0</v>
      </c>
      <c r="J294" s="14"/>
      <c r="K294" s="22">
        <f>SUM(ieaab:ieru!C294)</f>
        <v>0</v>
      </c>
      <c r="L294" s="14">
        <f t="shared" si="23"/>
        <v>0</v>
      </c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262</v>
      </c>
      <c r="C295" s="22">
        <f>SUM(ieaab:ieru!C295)</f>
        <v>0</v>
      </c>
      <c r="D295" s="22">
        <f>SUM(ieaab:ieru!D295)</f>
        <v>0</v>
      </c>
      <c r="E295" s="23">
        <f t="shared" si="21"/>
        <v>0</v>
      </c>
      <c r="F295" s="24">
        <f t="shared" si="22"/>
        <v>0</v>
      </c>
      <c r="G295" s="22">
        <f>SUM(ieaab:ieru!G295)</f>
        <v>0</v>
      </c>
      <c r="H295" s="25">
        <f t="shared" si="26"/>
        <v>0</v>
      </c>
      <c r="I295" s="24">
        <f t="shared" si="24"/>
        <v>0</v>
      </c>
      <c r="J295" s="14"/>
      <c r="K295" s="22">
        <f>SUM(ieaab:ieru!C295)</f>
        <v>0</v>
      </c>
      <c r="L295" s="14">
        <f t="shared" si="23"/>
        <v>0</v>
      </c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5">
        <v>22321</v>
      </c>
      <c r="B296" s="21" t="s">
        <v>1295</v>
      </c>
      <c r="C296" s="22">
        <f>SUM(ieaab:ieru!C296)</f>
        <v>2406977461000</v>
      </c>
      <c r="D296" s="22">
        <f>SUM(ieaab:ieru!D296)</f>
        <v>0</v>
      </c>
      <c r="E296" s="23">
        <f t="shared" si="21"/>
        <v>2406977461000</v>
      </c>
      <c r="F296" s="24">
        <f t="shared" si="22"/>
        <v>33.830175609445114</v>
      </c>
      <c r="G296" s="22">
        <f>SUM(ieaab:ieru!G296)</f>
        <v>0</v>
      </c>
      <c r="H296" s="25">
        <f t="shared" si="26"/>
        <v>0</v>
      </c>
      <c r="I296" s="24">
        <f t="shared" si="24"/>
        <v>2406977461000</v>
      </c>
      <c r="J296" s="14"/>
      <c r="K296" s="22">
        <f>SUM(ieaab:ieru!C296)</f>
        <v>2406977461000</v>
      </c>
      <c r="L296" s="14">
        <f t="shared" si="23"/>
        <v>0</v>
      </c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263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6"/>
        <v>0</v>
      </c>
      <c r="I297" s="24">
        <f t="shared" si="24"/>
        <v>0</v>
      </c>
      <c r="J297" s="14"/>
      <c r="K297" s="22">
        <f>SUM(ieaab:ieru!C297)</f>
        <v>0</v>
      </c>
      <c r="L297" s="14">
        <f t="shared" si="23"/>
        <v>0</v>
      </c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264</v>
      </c>
      <c r="C298" s="22">
        <f>SUM(ieaab:ieru!C298)</f>
        <v>0</v>
      </c>
      <c r="D298" s="22">
        <f>SUM(ieaab:ieru!D298)</f>
        <v>0</v>
      </c>
      <c r="E298" s="23">
        <f t="shared" si="21"/>
        <v>0</v>
      </c>
      <c r="F298" s="24">
        <f t="shared" si="22"/>
        <v>0</v>
      </c>
      <c r="G298" s="22">
        <f>SUM(ieaab:ieru!G298)</f>
        <v>0</v>
      </c>
      <c r="H298" s="25">
        <f t="shared" si="26"/>
        <v>0</v>
      </c>
      <c r="I298" s="24">
        <f t="shared" si="24"/>
        <v>0</v>
      </c>
      <c r="J298" s="14"/>
      <c r="K298" s="22">
        <f>SUM(ieaab:ieru!C298)</f>
        <v>0</v>
      </c>
      <c r="L298" s="14">
        <f t="shared" si="23"/>
        <v>0</v>
      </c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265</v>
      </c>
      <c r="C299" s="22">
        <f>SUM(ieaab:ieru!C299)</f>
        <v>0</v>
      </c>
      <c r="D299" s="22">
        <f>SUM(ieaab:ieru!D299)</f>
        <v>0</v>
      </c>
      <c r="E299" s="23">
        <f t="shared" si="21"/>
        <v>0</v>
      </c>
      <c r="F299" s="24">
        <f t="shared" si="22"/>
        <v>0</v>
      </c>
      <c r="G299" s="22">
        <f>SUM(ieaab:ieru!G299)</f>
        <v>0</v>
      </c>
      <c r="H299" s="25">
        <f t="shared" si="26"/>
        <v>0</v>
      </c>
      <c r="I299" s="24">
        <f t="shared" si="24"/>
        <v>0</v>
      </c>
      <c r="J299" s="14"/>
      <c r="K299" s="22">
        <f>SUM(ieaab:ieru!C299)</f>
        <v>0</v>
      </c>
      <c r="L299" s="14">
        <f t="shared" si="23"/>
        <v>0</v>
      </c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266</v>
      </c>
      <c r="C300" s="17">
        <f>SUM(C330:C335)+C317+C312+C301</f>
        <v>331124816622</v>
      </c>
      <c r="D300" s="17">
        <f>SUM(D330:D335)+D317+D312+D301</f>
        <v>0</v>
      </c>
      <c r="E300" s="18">
        <f t="shared" si="21"/>
        <v>331124816622</v>
      </c>
      <c r="F300" s="19">
        <f t="shared" si="22"/>
        <v>4.6539740718276583</v>
      </c>
      <c r="G300" s="17">
        <f>SUM(G330:G335)+G317+G312+G301</f>
        <v>50347126324</v>
      </c>
      <c r="H300" s="25">
        <f t="shared" si="26"/>
        <v>15.204878582529934</v>
      </c>
      <c r="I300" s="24">
        <f t="shared" si="24"/>
        <v>280777690298</v>
      </c>
      <c r="J300" s="14"/>
      <c r="K300" s="22">
        <f>SUM(ieaab:ieru!C300)</f>
        <v>331124816622</v>
      </c>
      <c r="L300" s="14">
        <f t="shared" si="23"/>
        <v>0</v>
      </c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267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6"/>
        <v>0</v>
      </c>
      <c r="I301" s="24">
        <f t="shared" si="24"/>
        <v>0</v>
      </c>
      <c r="J301" s="14"/>
      <c r="K301" s="22">
        <f>SUM(ieaab:ieru!C301)</f>
        <v>0</v>
      </c>
      <c r="L301" s="14">
        <f t="shared" si="23"/>
        <v>0</v>
      </c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268</v>
      </c>
      <c r="C302" s="22">
        <f>SUM(ieaab:ieru!C302)</f>
        <v>0</v>
      </c>
      <c r="D302" s="22">
        <f>SUM(ieaab:ieru!D302)</f>
        <v>0</v>
      </c>
      <c r="E302" s="23">
        <f t="shared" si="21"/>
        <v>0</v>
      </c>
      <c r="F302" s="24">
        <f t="shared" si="22"/>
        <v>0</v>
      </c>
      <c r="G302" s="22">
        <f>SUM(ieaab:ieru!G302)</f>
        <v>0</v>
      </c>
      <c r="H302" s="25">
        <f t="shared" si="26"/>
        <v>0</v>
      </c>
      <c r="I302" s="24">
        <f t="shared" si="24"/>
        <v>0</v>
      </c>
      <c r="J302" s="14"/>
      <c r="K302" s="22">
        <f>SUM(ieaab:ieru!C302)</f>
        <v>0</v>
      </c>
      <c r="L302" s="14">
        <f t="shared" si="23"/>
        <v>0</v>
      </c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269</v>
      </c>
      <c r="C303" s="22">
        <f>SUM(ieaab:ieru!C303)</f>
        <v>0</v>
      </c>
      <c r="D303" s="22">
        <f>SUM(ieaab:ieru!D303)</f>
        <v>0</v>
      </c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>
        <f>SUM(ieaab:ieru!G303)</f>
        <v>0</v>
      </c>
      <c r="H303" s="25">
        <f t="shared" si="26"/>
        <v>0</v>
      </c>
      <c r="I303" s="24">
        <f t="shared" si="24"/>
        <v>0</v>
      </c>
      <c r="J303" s="14"/>
      <c r="K303" s="22">
        <f>SUM(ieaab:ieru!C303)</f>
        <v>0</v>
      </c>
      <c r="L303" s="14">
        <f t="shared" si="23"/>
        <v>0</v>
      </c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270</v>
      </c>
      <c r="C304" s="22">
        <f>SUM(ieaab:ieru!C304)</f>
        <v>0</v>
      </c>
      <c r="D304" s="22">
        <f>SUM(ieaab:ieru!D304)</f>
        <v>0</v>
      </c>
      <c r="E304" s="23">
        <f t="shared" si="27"/>
        <v>0</v>
      </c>
      <c r="F304" s="24">
        <f t="shared" si="28"/>
        <v>0</v>
      </c>
      <c r="G304" s="22">
        <f>SUM(ieaab:ieru!G304)</f>
        <v>0</v>
      </c>
      <c r="H304" s="25">
        <f t="shared" si="26"/>
        <v>0</v>
      </c>
      <c r="I304" s="24">
        <f t="shared" si="24"/>
        <v>0</v>
      </c>
      <c r="J304" s="14"/>
      <c r="K304" s="22">
        <f>SUM(ieaab:ieru!C304)</f>
        <v>0</v>
      </c>
      <c r="L304" s="14">
        <f t="shared" si="23"/>
        <v>0</v>
      </c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271</v>
      </c>
      <c r="C305" s="22">
        <f>SUM(ieaab:ieru!C305)</f>
        <v>0</v>
      </c>
      <c r="D305" s="22">
        <f>SUM(ieaab:ieru!D305)</f>
        <v>0</v>
      </c>
      <c r="E305" s="23">
        <f t="shared" si="27"/>
        <v>0</v>
      </c>
      <c r="F305" s="24">
        <f t="shared" si="28"/>
        <v>0</v>
      </c>
      <c r="G305" s="22">
        <f>SUM(ieaab:ieru!G305)</f>
        <v>0</v>
      </c>
      <c r="H305" s="25">
        <f t="shared" si="26"/>
        <v>0</v>
      </c>
      <c r="I305" s="24">
        <f t="shared" si="24"/>
        <v>0</v>
      </c>
      <c r="J305" s="14"/>
      <c r="K305" s="22">
        <f>SUM(ieaab:ieru!C305)</f>
        <v>0</v>
      </c>
      <c r="L305" s="14">
        <f t="shared" si="23"/>
        <v>0</v>
      </c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272</v>
      </c>
      <c r="C306" s="22">
        <f>SUM(ieaab:ieru!C306)</f>
        <v>0</v>
      </c>
      <c r="D306" s="22">
        <f>SUM(ieaab:ieru!D306)</f>
        <v>0</v>
      </c>
      <c r="E306" s="23">
        <f t="shared" si="27"/>
        <v>0</v>
      </c>
      <c r="F306" s="24">
        <f t="shared" si="28"/>
        <v>0</v>
      </c>
      <c r="G306" s="22">
        <f>SUM(ieaab:ieru!G306)</f>
        <v>0</v>
      </c>
      <c r="H306" s="25">
        <f t="shared" si="26"/>
        <v>0</v>
      </c>
      <c r="I306" s="24">
        <f t="shared" si="24"/>
        <v>0</v>
      </c>
      <c r="J306" s="14"/>
      <c r="K306" s="22">
        <f>SUM(ieaab:ieru!C306)</f>
        <v>0</v>
      </c>
      <c r="L306" s="14">
        <f t="shared" si="23"/>
        <v>0</v>
      </c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273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6"/>
        <v>0</v>
      </c>
      <c r="I307" s="24">
        <f t="shared" si="24"/>
        <v>0</v>
      </c>
      <c r="J307" s="14"/>
      <c r="K307" s="22">
        <f>SUM(ieaab:ieru!C307)</f>
        <v>0</v>
      </c>
      <c r="L307" s="14">
        <f t="shared" si="23"/>
        <v>0</v>
      </c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274</v>
      </c>
      <c r="C308" s="22">
        <f>SUM(ieaab:ieru!C308)</f>
        <v>0</v>
      </c>
      <c r="D308" s="22">
        <f>SUM(ieaab:ieru!D308)</f>
        <v>0</v>
      </c>
      <c r="E308" s="23">
        <f t="shared" si="27"/>
        <v>0</v>
      </c>
      <c r="F308" s="24">
        <f t="shared" si="28"/>
        <v>0</v>
      </c>
      <c r="G308" s="22">
        <f>SUM(ieaab:ieru!G308)</f>
        <v>0</v>
      </c>
      <c r="H308" s="25">
        <f t="shared" si="26"/>
        <v>0</v>
      </c>
      <c r="I308" s="24">
        <f t="shared" si="24"/>
        <v>0</v>
      </c>
      <c r="J308" s="14"/>
      <c r="K308" s="22">
        <f>SUM(ieaab:ieru!C308)</f>
        <v>0</v>
      </c>
      <c r="L308" s="14">
        <f t="shared" si="23"/>
        <v>0</v>
      </c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275</v>
      </c>
      <c r="C309" s="22">
        <f>SUM(ieaab:ieru!C309)</f>
        <v>0</v>
      </c>
      <c r="D309" s="22">
        <f>SUM(ieaab:ieru!D309)</f>
        <v>0</v>
      </c>
      <c r="E309" s="23">
        <f t="shared" si="27"/>
        <v>0</v>
      </c>
      <c r="F309" s="24">
        <f t="shared" si="28"/>
        <v>0</v>
      </c>
      <c r="G309" s="22">
        <f>SUM(ieaab:ieru!G309)</f>
        <v>0</v>
      </c>
      <c r="H309" s="25">
        <f t="shared" si="26"/>
        <v>0</v>
      </c>
      <c r="I309" s="24">
        <f t="shared" si="24"/>
        <v>0</v>
      </c>
      <c r="J309" s="14"/>
      <c r="K309" s="22">
        <f>SUM(ieaab:ieru!C309)</f>
        <v>0</v>
      </c>
      <c r="L309" s="14">
        <f t="shared" si="23"/>
        <v>0</v>
      </c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276</v>
      </c>
      <c r="C310" s="22">
        <f>SUM(ieaab:ieru!C310)</f>
        <v>0</v>
      </c>
      <c r="D310" s="22">
        <f>SUM(ieaab:ieru!D310)</f>
        <v>0</v>
      </c>
      <c r="E310" s="23">
        <f t="shared" si="27"/>
        <v>0</v>
      </c>
      <c r="F310" s="24">
        <f t="shared" si="28"/>
        <v>0</v>
      </c>
      <c r="G310" s="22">
        <f>SUM(ieaab:ieru!G310)</f>
        <v>0</v>
      </c>
      <c r="H310" s="25">
        <f t="shared" si="26"/>
        <v>0</v>
      </c>
      <c r="I310" s="24">
        <f t="shared" si="24"/>
        <v>0</v>
      </c>
      <c r="J310" s="14"/>
      <c r="K310" s="22">
        <f>SUM(ieaab:ieru!C310)</f>
        <v>0</v>
      </c>
      <c r="L310" s="14">
        <f t="shared" si="23"/>
        <v>0</v>
      </c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277</v>
      </c>
      <c r="C311" s="22">
        <f>SUM(ieaab:ieru!C311)</f>
        <v>0</v>
      </c>
      <c r="D311" s="22">
        <f>SUM(ieaab:ieru!D311)</f>
        <v>0</v>
      </c>
      <c r="E311" s="23">
        <f t="shared" si="27"/>
        <v>0</v>
      </c>
      <c r="F311" s="24">
        <f t="shared" si="28"/>
        <v>0</v>
      </c>
      <c r="G311" s="22">
        <f>SUM(ieaab:ieru!G311)</f>
        <v>0</v>
      </c>
      <c r="H311" s="25">
        <f t="shared" si="26"/>
        <v>0</v>
      </c>
      <c r="I311" s="24">
        <f t="shared" si="24"/>
        <v>0</v>
      </c>
      <c r="J311" s="14"/>
      <c r="K311" s="22">
        <f>SUM(ieaab:ieru!C311)</f>
        <v>0</v>
      </c>
      <c r="L311" s="14">
        <f t="shared" si="23"/>
        <v>0</v>
      </c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278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6"/>
        <v>0</v>
      </c>
      <c r="I312" s="24">
        <f t="shared" si="24"/>
        <v>0</v>
      </c>
      <c r="J312" s="14"/>
      <c r="K312" s="22">
        <f>SUM(ieaab:ieru!C312)</f>
        <v>0</v>
      </c>
      <c r="L312" s="14">
        <f t="shared" si="23"/>
        <v>0</v>
      </c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279</v>
      </c>
      <c r="C313" s="22">
        <f>SUM(ieaab:ieru!C313)</f>
        <v>0</v>
      </c>
      <c r="D313" s="22">
        <f>SUM(ieaab:ieru!D313)</f>
        <v>0</v>
      </c>
      <c r="E313" s="23">
        <f t="shared" si="27"/>
        <v>0</v>
      </c>
      <c r="F313" s="24">
        <f t="shared" si="28"/>
        <v>0</v>
      </c>
      <c r="G313" s="22">
        <f>SUM(ieaab:ieru!G313)</f>
        <v>0</v>
      </c>
      <c r="H313" s="25">
        <f t="shared" si="26"/>
        <v>0</v>
      </c>
      <c r="I313" s="24">
        <f t="shared" si="24"/>
        <v>0</v>
      </c>
      <c r="J313" s="14"/>
      <c r="K313" s="22">
        <f>SUM(ieaab:ieru!C313)</f>
        <v>0</v>
      </c>
      <c r="L313" s="14">
        <f t="shared" si="23"/>
        <v>0</v>
      </c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280</v>
      </c>
      <c r="C314" s="22">
        <f>SUM(ieaab:ieru!C314)</f>
        <v>0</v>
      </c>
      <c r="D314" s="22">
        <f>SUM(ieaab:ieru!D314)</f>
        <v>0</v>
      </c>
      <c r="E314" s="23">
        <f t="shared" si="27"/>
        <v>0</v>
      </c>
      <c r="F314" s="24">
        <f t="shared" si="28"/>
        <v>0</v>
      </c>
      <c r="G314" s="22">
        <f>SUM(ieaab:ieru!G314)</f>
        <v>0</v>
      </c>
      <c r="H314" s="25">
        <f t="shared" si="26"/>
        <v>0</v>
      </c>
      <c r="I314" s="24">
        <f t="shared" si="24"/>
        <v>0</v>
      </c>
      <c r="J314" s="14"/>
      <c r="K314" s="22">
        <f>SUM(ieaab:ieru!C314)</f>
        <v>0</v>
      </c>
      <c r="L314" s="14">
        <f t="shared" si="23"/>
        <v>0</v>
      </c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4" t="s">
        <v>281</v>
      </c>
      <c r="C315" s="22">
        <f>SUM(ieaab:ieru!C315)</f>
        <v>0</v>
      </c>
      <c r="D315" s="22">
        <f>SUM(ieaab:ieru!D315)</f>
        <v>0</v>
      </c>
      <c r="E315" s="23">
        <f t="shared" si="27"/>
        <v>0</v>
      </c>
      <c r="F315" s="24">
        <f t="shared" si="28"/>
        <v>0</v>
      </c>
      <c r="G315" s="22">
        <f>SUM(ieaab:ieru!G315)</f>
        <v>0</v>
      </c>
      <c r="H315" s="25">
        <f t="shared" si="26"/>
        <v>0</v>
      </c>
      <c r="I315" s="24">
        <f t="shared" si="24"/>
        <v>0</v>
      </c>
      <c r="J315" s="14"/>
      <c r="K315" s="22">
        <f>SUM(ieaab:ieru!C315)</f>
        <v>0</v>
      </c>
      <c r="L315" s="14">
        <f t="shared" si="23"/>
        <v>0</v>
      </c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4" t="s">
        <v>282</v>
      </c>
      <c r="C316" s="22">
        <f>SUM(ieaab:ieru!C316)</f>
        <v>0</v>
      </c>
      <c r="D316" s="22">
        <f>SUM(ieaab:ieru!D316)</f>
        <v>0</v>
      </c>
      <c r="E316" s="23">
        <f t="shared" si="27"/>
        <v>0</v>
      </c>
      <c r="F316" s="24">
        <f t="shared" si="28"/>
        <v>0</v>
      </c>
      <c r="G316" s="22">
        <f>SUM(ieaab:ieru!G316)</f>
        <v>0</v>
      </c>
      <c r="H316" s="25">
        <f t="shared" si="26"/>
        <v>0</v>
      </c>
      <c r="I316" s="24">
        <f t="shared" si="24"/>
        <v>0</v>
      </c>
      <c r="J316" s="14"/>
      <c r="K316" s="22">
        <f>SUM(ieaab:ieru!C316)</f>
        <v>0</v>
      </c>
      <c r="L316" s="14">
        <f t="shared" si="23"/>
        <v>0</v>
      </c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283</v>
      </c>
      <c r="C317" s="22">
        <f>SUM(C318:C329)-C325</f>
        <v>75562254622</v>
      </c>
      <c r="D317" s="22">
        <f>SUM(D318:D329)-D325</f>
        <v>0</v>
      </c>
      <c r="E317" s="23">
        <f t="shared" si="27"/>
        <v>75562254622</v>
      </c>
      <c r="F317" s="24">
        <f t="shared" si="28"/>
        <v>1.0620308601667732</v>
      </c>
      <c r="G317" s="22">
        <f>SUM(G318:G329)-G325</f>
        <v>27879655439</v>
      </c>
      <c r="H317" s="25">
        <f t="shared" si="26"/>
        <v>36.896272588037391</v>
      </c>
      <c r="I317" s="24">
        <f t="shared" si="24"/>
        <v>47682599183</v>
      </c>
      <c r="J317" s="14"/>
      <c r="K317" s="22">
        <f>SUM(ieaab:ieru!C317)</f>
        <v>75562254622</v>
      </c>
      <c r="L317" s="14">
        <f t="shared" si="23"/>
        <v>0</v>
      </c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284</v>
      </c>
      <c r="C318" s="22">
        <f>SUM(ieaab:ieru!C318)</f>
        <v>0</v>
      </c>
      <c r="D318" s="22">
        <f>SUM(ieaab:ieru!D318)</f>
        <v>0</v>
      </c>
      <c r="E318" s="23" t="s">
        <v>1337</v>
      </c>
      <c r="F318" s="24" t="e">
        <f t="shared" si="28"/>
        <v>#VALUE!</v>
      </c>
      <c r="G318" s="22">
        <f>SUM(ieaab:ieru!G318)</f>
        <v>0</v>
      </c>
      <c r="H318" s="25">
        <f t="shared" si="26"/>
        <v>0</v>
      </c>
      <c r="I318" s="24" t="e">
        <f t="shared" si="24"/>
        <v>#VALUE!</v>
      </c>
      <c r="J318" s="14"/>
      <c r="K318" s="22">
        <f>SUM(ieaab:ieru!C318)</f>
        <v>0</v>
      </c>
      <c r="L318" s="14">
        <f t="shared" si="23"/>
        <v>0</v>
      </c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285</v>
      </c>
      <c r="C319" s="22">
        <f>SUM(ieaab:ieru!C319)</f>
        <v>0</v>
      </c>
      <c r="D319" s="22">
        <f>SUM(ieaab:ieru!D319)</f>
        <v>0</v>
      </c>
      <c r="E319" s="23">
        <f t="shared" si="27"/>
        <v>0</v>
      </c>
      <c r="F319" s="24">
        <f t="shared" si="28"/>
        <v>0</v>
      </c>
      <c r="G319" s="22">
        <f>SUM(ieaab:ieru!G319)</f>
        <v>0</v>
      </c>
      <c r="H319" s="25">
        <f t="shared" si="26"/>
        <v>0</v>
      </c>
      <c r="I319" s="24">
        <f t="shared" si="24"/>
        <v>0</v>
      </c>
      <c r="J319" s="14"/>
      <c r="K319" s="22">
        <f>SUM(ieaab:ieru!C319)</f>
        <v>0</v>
      </c>
      <c r="L319" s="14">
        <f t="shared" si="23"/>
        <v>0</v>
      </c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x14ac:dyDescent="0.2">
      <c r="A320" s="15">
        <v>240303</v>
      </c>
      <c r="B320" s="21" t="s">
        <v>286</v>
      </c>
      <c r="C320" s="22">
        <f>SUM(ieaab:ieru!C320)</f>
        <v>42255399</v>
      </c>
      <c r="D320" s="22">
        <f>SUM(ieaab:ieru!D320)</f>
        <v>0</v>
      </c>
      <c r="E320" s="23">
        <f t="shared" si="27"/>
        <v>42255399</v>
      </c>
      <c r="F320" s="24">
        <f t="shared" si="28"/>
        <v>5.9390151830639496E-4</v>
      </c>
      <c r="G320" s="22">
        <f>SUM(ieaab:ieru!G320)</f>
        <v>1964755</v>
      </c>
      <c r="H320" s="25">
        <f t="shared" si="26"/>
        <v>4.6497135194487216</v>
      </c>
      <c r="I320" s="24">
        <f t="shared" si="24"/>
        <v>40290644</v>
      </c>
      <c r="J320" s="14"/>
      <c r="K320" s="22">
        <f>SUM(ieaab:ieru!C320)</f>
        <v>42255399</v>
      </c>
      <c r="L320" s="14">
        <f t="shared" si="23"/>
        <v>0</v>
      </c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x14ac:dyDescent="0.2">
      <c r="A321" s="15">
        <v>240304</v>
      </c>
      <c r="B321" s="21" t="s">
        <v>287</v>
      </c>
      <c r="C321" s="22">
        <f>SUM(ieaab:ieru!C321)</f>
        <v>0</v>
      </c>
      <c r="D321" s="22">
        <f>SUM(ieaab:ieru!D321)</f>
        <v>0</v>
      </c>
      <c r="E321" s="23">
        <f t="shared" si="27"/>
        <v>0</v>
      </c>
      <c r="F321" s="24">
        <f t="shared" si="28"/>
        <v>0</v>
      </c>
      <c r="G321" s="22">
        <f>SUM(ieaab:ieru!G321)</f>
        <v>25604780</v>
      </c>
      <c r="H321" s="25">
        <f t="shared" si="26"/>
        <v>0</v>
      </c>
      <c r="I321" s="24">
        <f t="shared" si="24"/>
        <v>-25604780</v>
      </c>
      <c r="J321" s="14"/>
      <c r="K321" s="22">
        <f>SUM(ieaab:ieru!C321)</f>
        <v>0</v>
      </c>
      <c r="L321" s="14">
        <f t="shared" si="23"/>
        <v>0</v>
      </c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x14ac:dyDescent="0.2">
      <c r="A322" s="15">
        <v>240305</v>
      </c>
      <c r="B322" s="21" t="s">
        <v>288</v>
      </c>
      <c r="C322" s="22">
        <f>SUM(ieaab:ieru!C322)</f>
        <v>0</v>
      </c>
      <c r="D322" s="22">
        <f>SUM(ieaab:ieru!D322)</f>
        <v>0</v>
      </c>
      <c r="E322" s="23">
        <f t="shared" si="27"/>
        <v>0</v>
      </c>
      <c r="F322" s="24">
        <f t="shared" si="28"/>
        <v>0</v>
      </c>
      <c r="G322" s="22">
        <f>SUM(ieaab:ieru!G322)</f>
        <v>4109026836</v>
      </c>
      <c r="H322" s="25">
        <f t="shared" si="26"/>
        <v>0</v>
      </c>
      <c r="I322" s="24">
        <f t="shared" si="24"/>
        <v>-4109026836</v>
      </c>
      <c r="J322" s="14"/>
      <c r="K322" s="22">
        <f>SUM(ieaab:ieru!C322)</f>
        <v>0</v>
      </c>
      <c r="L322" s="14">
        <f t="shared" si="23"/>
        <v>0</v>
      </c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x14ac:dyDescent="0.2">
      <c r="A323" s="15">
        <v>240306</v>
      </c>
      <c r="B323" s="21" t="s">
        <v>289</v>
      </c>
      <c r="C323" s="22">
        <f>SUM(ieaab:ieru!C323)</f>
        <v>0</v>
      </c>
      <c r="D323" s="22">
        <f>SUM(ieaab:ieru!D323)</f>
        <v>0</v>
      </c>
      <c r="E323" s="23">
        <f t="shared" si="27"/>
        <v>0</v>
      </c>
      <c r="F323" s="24">
        <f t="shared" si="28"/>
        <v>0</v>
      </c>
      <c r="G323" s="22">
        <f>SUM(ieaab:ieru!G323)</f>
        <v>145007565</v>
      </c>
      <c r="H323" s="25">
        <f t="shared" si="26"/>
        <v>0</v>
      </c>
      <c r="I323" s="24">
        <f t="shared" si="24"/>
        <v>-145007565</v>
      </c>
      <c r="J323" s="14"/>
      <c r="K323" s="22">
        <f>SUM(ieaab:ieru!C323)</f>
        <v>0</v>
      </c>
      <c r="L323" s="14">
        <f t="shared" si="23"/>
        <v>0</v>
      </c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x14ac:dyDescent="0.2">
      <c r="A324" s="15">
        <v>240307</v>
      </c>
      <c r="B324" s="21" t="s">
        <v>290</v>
      </c>
      <c r="C324" s="22">
        <f>SUM(ieaab:ieru!C324)</f>
        <v>51253557000</v>
      </c>
      <c r="D324" s="22">
        <f>SUM(ieaab:ieru!D324)</f>
        <v>0</v>
      </c>
      <c r="E324" s="23">
        <f t="shared" si="27"/>
        <v>51253557000</v>
      </c>
      <c r="F324" s="24">
        <f t="shared" si="28"/>
        <v>0.7203710304783385</v>
      </c>
      <c r="G324" s="22">
        <f>SUM(ieaab:ieru!G324)</f>
        <v>16993210316</v>
      </c>
      <c r="H324" s="25">
        <f t="shared" si="26"/>
        <v>33.15518241202264</v>
      </c>
      <c r="I324" s="24">
        <f t="shared" si="24"/>
        <v>34260346684</v>
      </c>
      <c r="J324" s="14"/>
      <c r="K324" s="22">
        <f>SUM(ieaab:ieru!C324)</f>
        <v>51253557000</v>
      </c>
      <c r="L324" s="14">
        <f t="shared" si="23"/>
        <v>0</v>
      </c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x14ac:dyDescent="0.2">
      <c r="A325" s="15">
        <v>240308</v>
      </c>
      <c r="B325" s="21" t="s">
        <v>291</v>
      </c>
      <c r="C325" s="22">
        <f>SUM(C326:C328)</f>
        <v>20679608000</v>
      </c>
      <c r="D325" s="22">
        <f>SUM(D326:D328)</f>
        <v>0</v>
      </c>
      <c r="E325" s="23">
        <f t="shared" si="27"/>
        <v>20679608000</v>
      </c>
      <c r="F325" s="24">
        <f t="shared" si="28"/>
        <v>0.29065281312764485</v>
      </c>
      <c r="G325" s="22">
        <f>SUM(G326:G328)</f>
        <v>4342361924</v>
      </c>
      <c r="H325" s="25">
        <f t="shared" si="26"/>
        <v>20.998279677255006</v>
      </c>
      <c r="I325" s="24">
        <f t="shared" si="24"/>
        <v>16337246076</v>
      </c>
      <c r="J325" s="14"/>
      <c r="K325" s="22">
        <f>SUM(ieaab:ieru!C325)</f>
        <v>20679608000</v>
      </c>
      <c r="L325" s="14">
        <f t="shared" si="23"/>
        <v>0</v>
      </c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x14ac:dyDescent="0.2">
      <c r="A326" s="15">
        <v>24030801</v>
      </c>
      <c r="B326" s="21" t="s">
        <v>292</v>
      </c>
      <c r="C326" s="22">
        <f>SUM(ieaab:ieru!C326)</f>
        <v>0</v>
      </c>
      <c r="D326" s="22">
        <f>SUM(ieaab:ieru!D326)</f>
        <v>0</v>
      </c>
      <c r="E326" s="23">
        <f t="shared" si="27"/>
        <v>0</v>
      </c>
      <c r="F326" s="24">
        <f t="shared" si="28"/>
        <v>0</v>
      </c>
      <c r="G326" s="22">
        <f>SUM(ieaab:ieru!G326)</f>
        <v>62187024</v>
      </c>
      <c r="H326" s="25">
        <f t="shared" si="26"/>
        <v>0</v>
      </c>
      <c r="I326" s="24">
        <f t="shared" si="24"/>
        <v>-62187024</v>
      </c>
      <c r="J326" s="14"/>
      <c r="K326" s="22">
        <f>SUM(ieaab:ieru!C326)</f>
        <v>0</v>
      </c>
      <c r="L326" s="14">
        <f t="shared" si="23"/>
        <v>0</v>
      </c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x14ac:dyDescent="0.2">
      <c r="A327" s="15">
        <v>24030802</v>
      </c>
      <c r="B327" s="21" t="s">
        <v>293</v>
      </c>
      <c r="C327" s="22">
        <f>SUM(ieaab:ieru!C327)</f>
        <v>20679608000</v>
      </c>
      <c r="D327" s="22">
        <f>SUM(ieaab:ieru!D327)</f>
        <v>0</v>
      </c>
      <c r="E327" s="23">
        <f t="shared" si="27"/>
        <v>20679608000</v>
      </c>
      <c r="F327" s="24">
        <f t="shared" si="28"/>
        <v>0.29065281312764485</v>
      </c>
      <c r="G327" s="22">
        <f>SUM(ieaab:ieru!G327)</f>
        <v>2766483000</v>
      </c>
      <c r="H327" s="25">
        <f t="shared" si="26"/>
        <v>13.377830953081896</v>
      </c>
      <c r="I327" s="24">
        <f t="shared" si="24"/>
        <v>17913125000</v>
      </c>
      <c r="J327" s="14"/>
      <c r="K327" s="22">
        <f>SUM(ieaab:ieru!C327)</f>
        <v>20679608000</v>
      </c>
      <c r="L327" s="14">
        <f t="shared" si="23"/>
        <v>0</v>
      </c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x14ac:dyDescent="0.2">
      <c r="A328" s="15">
        <v>24030803</v>
      </c>
      <c r="B328" s="21" t="s">
        <v>294</v>
      </c>
      <c r="C328" s="22">
        <f>SUM(ieaab:ieru!C328)</f>
        <v>0</v>
      </c>
      <c r="D328" s="22">
        <f>SUM(ieaab:ieru!D328)</f>
        <v>0</v>
      </c>
      <c r="E328" s="23">
        <f t="shared" si="27"/>
        <v>0</v>
      </c>
      <c r="F328" s="24">
        <f t="shared" si="28"/>
        <v>0</v>
      </c>
      <c r="G328" s="22">
        <f>SUM(ieaab:ieru!G328)</f>
        <v>1513691900</v>
      </c>
      <c r="H328" s="25">
        <f t="shared" si="26"/>
        <v>0</v>
      </c>
      <c r="I328" s="24">
        <f t="shared" si="24"/>
        <v>-1513691900</v>
      </c>
      <c r="J328" s="14"/>
      <c r="K328" s="22">
        <f>SUM(ieaab:ieru!C328)</f>
        <v>0</v>
      </c>
      <c r="L328" s="14">
        <f t="shared" ref="L328:L341" si="29">SUM(C328-K328)</f>
        <v>0</v>
      </c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283</v>
      </c>
      <c r="C329" s="22">
        <f>SUM(ieaab:ieru!C329)</f>
        <v>3586834223</v>
      </c>
      <c r="D329" s="22">
        <f>SUM(ieaab:ieru!D329)</f>
        <v>0</v>
      </c>
      <c r="E329" s="23">
        <f t="shared" si="27"/>
        <v>3586834223</v>
      </c>
      <c r="F329" s="24">
        <f t="shared" si="28"/>
        <v>5.0413115042483407E-2</v>
      </c>
      <c r="G329" s="22">
        <f>SUM(ieaab:ieru!G329)</f>
        <v>2262479263</v>
      </c>
      <c r="H329" s="25">
        <f t="shared" si="26"/>
        <v>63.077330100516328</v>
      </c>
      <c r="I329" s="24">
        <f t="shared" si="24"/>
        <v>1324354960</v>
      </c>
      <c r="J329" s="14"/>
      <c r="K329" s="22">
        <f>SUM(ieaab:ieru!C329)</f>
        <v>3586834223</v>
      </c>
      <c r="L329" s="14">
        <f t="shared" si="29"/>
        <v>0</v>
      </c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295</v>
      </c>
      <c r="C330" s="22">
        <f>SUM(ieaab:ieru!C330)</f>
        <v>0</v>
      </c>
      <c r="D330" s="22">
        <f>SUM(ieaab:ieru!D330)</f>
        <v>0</v>
      </c>
      <c r="E330" s="23">
        <f t="shared" si="27"/>
        <v>0</v>
      </c>
      <c r="F330" s="24">
        <f t="shared" si="28"/>
        <v>0</v>
      </c>
      <c r="G330" s="22">
        <f>SUM(ieaab:ieru!G330)</f>
        <v>0</v>
      </c>
      <c r="H330" s="25">
        <f t="shared" si="26"/>
        <v>0</v>
      </c>
      <c r="I330" s="24">
        <f t="shared" ref="I330:I341" si="30">SUM(E330-G330)</f>
        <v>0</v>
      </c>
      <c r="J330" s="14"/>
      <c r="K330" s="22">
        <f>SUM(ieaab:ieru!C330)</f>
        <v>0</v>
      </c>
      <c r="L330" s="14">
        <f t="shared" si="29"/>
        <v>0</v>
      </c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296</v>
      </c>
      <c r="C331" s="22">
        <f>SUM(ieaab:ieru!C331)</f>
        <v>0</v>
      </c>
      <c r="D331" s="22">
        <f>SUM(ieaab:ieru!D331)</f>
        <v>0</v>
      </c>
      <c r="E331" s="23">
        <f t="shared" si="27"/>
        <v>0</v>
      </c>
      <c r="F331" s="24">
        <f t="shared" si="28"/>
        <v>0</v>
      </c>
      <c r="G331" s="22">
        <f>SUM(ieaab:ieru!G331)</f>
        <v>0</v>
      </c>
      <c r="H331" s="25">
        <f t="shared" si="26"/>
        <v>0</v>
      </c>
      <c r="I331" s="24">
        <f t="shared" si="30"/>
        <v>0</v>
      </c>
      <c r="J331" s="14"/>
      <c r="K331" s="22">
        <f>SUM(ieaab:ieru!C331)</f>
        <v>0</v>
      </c>
      <c r="L331" s="14">
        <f t="shared" si="29"/>
        <v>0</v>
      </c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297</v>
      </c>
      <c r="C332" s="22">
        <f>SUM(ieaab:ieru!C332)</f>
        <v>0</v>
      </c>
      <c r="D332" s="22">
        <f>SUM(ieaab:ieru!D332)</f>
        <v>0</v>
      </c>
      <c r="E332" s="23">
        <f t="shared" si="27"/>
        <v>0</v>
      </c>
      <c r="F332" s="24">
        <f t="shared" si="28"/>
        <v>0</v>
      </c>
      <c r="G332" s="22">
        <f>SUM(ieaab:ieru!G332)</f>
        <v>0</v>
      </c>
      <c r="H332" s="25">
        <f t="shared" si="26"/>
        <v>0</v>
      </c>
      <c r="I332" s="24">
        <f t="shared" si="30"/>
        <v>0</v>
      </c>
      <c r="J332" s="14"/>
      <c r="K332" s="22">
        <f>SUM(ieaab:ieru!C332)</f>
        <v>0</v>
      </c>
      <c r="L332" s="14">
        <f t="shared" si="29"/>
        <v>0</v>
      </c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x14ac:dyDescent="0.2">
      <c r="A333" s="15">
        <v>2407</v>
      </c>
      <c r="B333" s="21" t="s">
        <v>298</v>
      </c>
      <c r="C333" s="22">
        <f>SUM(ieaab:ieru!C333)</f>
        <v>183260000000</v>
      </c>
      <c r="D333" s="22">
        <f>SUM(ieaab:ieru!D333)</f>
        <v>0</v>
      </c>
      <c r="E333" s="23">
        <f t="shared" si="27"/>
        <v>183260000000</v>
      </c>
      <c r="F333" s="24">
        <f t="shared" si="28"/>
        <v>2.5757274767380598</v>
      </c>
      <c r="G333" s="22">
        <f>SUM(ieaab:ieru!G333)</f>
        <v>16500000000</v>
      </c>
      <c r="H333" s="25">
        <f t="shared" si="26"/>
        <v>9.0036014405762312</v>
      </c>
      <c r="I333" s="24">
        <f t="shared" si="30"/>
        <v>166760000000</v>
      </c>
      <c r="J333" s="14"/>
      <c r="K333" s="22">
        <f>SUM(ieaab:ieru!C333)</f>
        <v>183260000000</v>
      </c>
      <c r="L333" s="14">
        <f t="shared" si="29"/>
        <v>0</v>
      </c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299</v>
      </c>
      <c r="C334" s="22">
        <f>SUM(ieaab:ieru!C334)</f>
        <v>0</v>
      </c>
      <c r="D334" s="22">
        <f>SUM(ieaab:ieru!D334)</f>
        <v>0</v>
      </c>
      <c r="E334" s="23">
        <f t="shared" si="27"/>
        <v>0</v>
      </c>
      <c r="F334" s="24">
        <f t="shared" si="28"/>
        <v>0</v>
      </c>
      <c r="G334" s="22">
        <f>SUM(ieaab:ieru!G334)</f>
        <v>0</v>
      </c>
      <c r="H334" s="25">
        <f t="shared" si="26"/>
        <v>0</v>
      </c>
      <c r="I334" s="24">
        <f t="shared" si="30"/>
        <v>0</v>
      </c>
      <c r="J334" s="14"/>
      <c r="K334" s="22">
        <f>SUM(ieaab:ieru!C334)</f>
        <v>0</v>
      </c>
      <c r="L334" s="14">
        <f t="shared" si="29"/>
        <v>0</v>
      </c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5">
        <v>2499</v>
      </c>
      <c r="B335" s="27" t="s">
        <v>300</v>
      </c>
      <c r="C335" s="22">
        <f>SUM(C336:C340)</f>
        <v>72302562000</v>
      </c>
      <c r="D335" s="22">
        <f>SUM(D336:D340)</f>
        <v>0</v>
      </c>
      <c r="E335" s="23">
        <f t="shared" si="27"/>
        <v>72302562000</v>
      </c>
      <c r="F335" s="24">
        <f t="shared" si="28"/>
        <v>1.016215734922826</v>
      </c>
      <c r="G335" s="22">
        <f>SUM(G336:G340)</f>
        <v>5967470885</v>
      </c>
      <c r="H335" s="25">
        <f t="shared" si="26"/>
        <v>8.2534708590270984</v>
      </c>
      <c r="I335" s="24">
        <f t="shared" si="30"/>
        <v>66335091115</v>
      </c>
      <c r="J335" s="14"/>
      <c r="K335" s="22">
        <f>SUM(ieaab:ieru!C335)</f>
        <v>72302562000</v>
      </c>
      <c r="L335" s="14">
        <f t="shared" si="29"/>
        <v>0</v>
      </c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x14ac:dyDescent="0.2">
      <c r="A336" s="15">
        <v>249901</v>
      </c>
      <c r="B336" s="21" t="s">
        <v>301</v>
      </c>
      <c r="C336" s="22">
        <f>SUM(ieaab:ieru!C336)</f>
        <v>16246053000</v>
      </c>
      <c r="D336" s="22">
        <f>SUM(ieaab:ieru!D336)</f>
        <v>0</v>
      </c>
      <c r="E336" s="23">
        <f t="shared" si="27"/>
        <v>16246053000</v>
      </c>
      <c r="F336" s="24">
        <f t="shared" si="28"/>
        <v>0.22833899978523839</v>
      </c>
      <c r="G336" s="22">
        <f>SUM(ieaab:ieru!G336)</f>
        <v>1458651809</v>
      </c>
      <c r="H336" s="25">
        <f t="shared" si="26"/>
        <v>8.9784996331108857</v>
      </c>
      <c r="I336" s="24">
        <f t="shared" si="30"/>
        <v>14787401191</v>
      </c>
      <c r="J336" s="14"/>
      <c r="K336" s="22">
        <f>SUM(ieaab:ieru!C336)</f>
        <v>16246053000</v>
      </c>
      <c r="L336" s="14">
        <f t="shared" si="29"/>
        <v>0</v>
      </c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x14ac:dyDescent="0.2">
      <c r="A337" s="15">
        <v>249903</v>
      </c>
      <c r="B337" s="21" t="s">
        <v>302</v>
      </c>
      <c r="C337" s="22">
        <f>SUM(ieaab:ieru!C337)</f>
        <v>602379000</v>
      </c>
      <c r="D337" s="22">
        <f>SUM(ieaab:ieru!D337)</f>
        <v>0</v>
      </c>
      <c r="E337" s="23">
        <f t="shared" si="27"/>
        <v>602379000</v>
      </c>
      <c r="F337" s="24">
        <f t="shared" si="28"/>
        <v>8.4664637220888111E-3</v>
      </c>
      <c r="G337" s="22">
        <f>SUM(ieaab:ieru!G337)</f>
        <v>112268926</v>
      </c>
      <c r="H337" s="25">
        <f t="shared" si="26"/>
        <v>18.637589623808267</v>
      </c>
      <c r="I337" s="24">
        <f t="shared" si="30"/>
        <v>490110074</v>
      </c>
      <c r="J337" s="14"/>
      <c r="K337" s="22">
        <f>SUM(ieaab:ieru!C337)</f>
        <v>602379000</v>
      </c>
      <c r="L337" s="14">
        <f t="shared" si="29"/>
        <v>0</v>
      </c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x14ac:dyDescent="0.2">
      <c r="A338" s="15">
        <v>249904</v>
      </c>
      <c r="B338" s="21" t="s">
        <v>303</v>
      </c>
      <c r="C338" s="22">
        <f>SUM(ieaab:ieru!C338)</f>
        <v>0</v>
      </c>
      <c r="D338" s="22">
        <f>SUM(ieaab:ieru!D338)</f>
        <v>0</v>
      </c>
      <c r="E338" s="23">
        <f t="shared" si="27"/>
        <v>0</v>
      </c>
      <c r="F338" s="24">
        <f t="shared" si="28"/>
        <v>0</v>
      </c>
      <c r="G338" s="22">
        <f>SUM(ieaab:ieru!G338)</f>
        <v>221641146</v>
      </c>
      <c r="H338" s="25">
        <f t="shared" si="26"/>
        <v>0</v>
      </c>
      <c r="I338" s="24">
        <f t="shared" si="30"/>
        <v>-221641146</v>
      </c>
      <c r="J338" s="14"/>
      <c r="K338" s="22">
        <f>SUM(ieaab:ieru!C338)</f>
        <v>0</v>
      </c>
      <c r="L338" s="14">
        <f t="shared" si="29"/>
        <v>0</v>
      </c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x14ac:dyDescent="0.2">
      <c r="A339" s="15">
        <v>249905</v>
      </c>
      <c r="B339" s="21" t="s">
        <v>304</v>
      </c>
      <c r="C339" s="22">
        <f>SUM(ieaab:ieru!C339)</f>
        <v>30894130000</v>
      </c>
      <c r="D339" s="22">
        <f>SUM(ieaab:ieru!D339)</f>
        <v>0</v>
      </c>
      <c r="E339" s="23">
        <f t="shared" si="27"/>
        <v>30894130000</v>
      </c>
      <c r="F339" s="24">
        <f t="shared" si="28"/>
        <v>0.43421837559160531</v>
      </c>
      <c r="G339" s="22">
        <f>SUM(ieaab:ieru!G339)</f>
        <v>0</v>
      </c>
      <c r="H339" s="25"/>
      <c r="I339" s="24"/>
      <c r="J339" s="14"/>
      <c r="K339" s="22">
        <f>SUM(ieaab:ieru!C339)</f>
        <v>30894130000</v>
      </c>
      <c r="L339" s="14">
        <f t="shared" si="29"/>
        <v>0</v>
      </c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300</v>
      </c>
      <c r="C340" s="22">
        <f>SUM(ieaab:ieru!C340)</f>
        <v>24560000000</v>
      </c>
      <c r="D340" s="22">
        <f>SUM(ieaab:ieru!D340)</f>
        <v>0</v>
      </c>
      <c r="E340" s="23">
        <f t="shared" si="27"/>
        <v>24560000000</v>
      </c>
      <c r="F340" s="24">
        <f t="shared" si="28"/>
        <v>0.34519189582389359</v>
      </c>
      <c r="G340" s="22">
        <f>SUM(ieaab:ieru!G340)</f>
        <v>4174909004</v>
      </c>
      <c r="H340" s="25">
        <f t="shared" si="26"/>
        <v>16.99881516286645</v>
      </c>
      <c r="I340" s="24">
        <f t="shared" si="30"/>
        <v>20385090996</v>
      </c>
      <c r="J340" s="14"/>
      <c r="K340" s="22">
        <f>SUM(ieaab:ieru!C340)</f>
        <v>24560000000</v>
      </c>
      <c r="L340" s="14">
        <f t="shared" si="29"/>
        <v>0</v>
      </c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305</v>
      </c>
      <c r="C341" s="43">
        <f>SUM(C8+C12)</f>
        <v>7314883140979</v>
      </c>
      <c r="D341" s="43">
        <f>SUM(D8+D12)</f>
        <v>-200000000000</v>
      </c>
      <c r="E341" s="44">
        <f t="shared" si="27"/>
        <v>7114883140979</v>
      </c>
      <c r="F341" s="45">
        <f t="shared" si="28"/>
        <v>100</v>
      </c>
      <c r="G341" s="43">
        <f>SUM(G8+G12)</f>
        <v>1600069233951</v>
      </c>
      <c r="H341" s="46">
        <f t="shared" si="26"/>
        <v>22.489044475449138</v>
      </c>
      <c r="I341" s="45">
        <f t="shared" si="30"/>
        <v>5514813907028</v>
      </c>
      <c r="J341" s="14"/>
      <c r="K341" s="22">
        <f>SUM(ieaab:ieru!C341)</f>
        <v>7314883140979</v>
      </c>
      <c r="L341" s="14">
        <f t="shared" si="29"/>
        <v>0</v>
      </c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84"/>
  <sheetViews>
    <sheetView workbookViewId="0">
      <pane xSplit="4" ySplit="7" topLeftCell="E8" activePane="bottomRight" state="frozen"/>
      <selection activeCell="A1377" sqref="A1377"/>
      <selection pane="topRight" activeCell="A1377" sqref="A1377"/>
      <selection pane="bottomLeft" activeCell="A1377" sqref="A1377"/>
      <selection pane="bottomRight" activeCell="A1377" sqref="A1377"/>
    </sheetView>
  </sheetViews>
  <sheetFormatPr baseColWidth="10" defaultRowHeight="15.75" x14ac:dyDescent="0.25"/>
  <cols>
    <col min="1" max="1" width="15.75" style="49" bestFit="1" customWidth="1"/>
    <col min="2" max="2" width="39.25" style="113" customWidth="1"/>
    <col min="3" max="3" width="6" style="49" hidden="1" customWidth="1"/>
    <col min="4" max="4" width="14.25" style="49" bestFit="1" customWidth="1"/>
    <col min="5" max="5" width="12.5" style="49" bestFit="1" customWidth="1"/>
    <col min="6" max="6" width="15.25" style="49" bestFit="1" customWidth="1"/>
    <col min="7" max="7" width="5.875" style="49" bestFit="1" customWidth="1"/>
    <col min="8" max="8" width="9.25" style="49" bestFit="1" customWidth="1"/>
    <col min="9" max="9" width="15.25" style="49" bestFit="1" customWidth="1"/>
    <col min="10" max="10" width="12.875" style="49" bestFit="1" customWidth="1"/>
    <col min="11" max="11" width="5.875" style="49" bestFit="1" customWidth="1"/>
    <col min="12" max="12" width="13.875" style="49" bestFit="1" customWidth="1"/>
    <col min="13" max="13" width="5.875" style="49" bestFit="1" customWidth="1"/>
    <col min="14" max="14" width="14.25" style="49" bestFit="1" customWidth="1"/>
    <col min="15" max="15" width="5.875" style="49" customWidth="1"/>
    <col min="16" max="16" width="15.25" style="49" bestFit="1" customWidth="1"/>
    <col min="17" max="17" width="11" style="49" customWidth="1"/>
    <col min="18" max="250" width="11" style="49"/>
    <col min="251" max="251" width="15.75" style="49" bestFit="1" customWidth="1"/>
    <col min="252" max="252" width="26.125" style="49" customWidth="1"/>
    <col min="253" max="253" width="11" style="49" customWidth="1"/>
    <col min="254" max="254" width="12" style="49" customWidth="1"/>
    <col min="255" max="255" width="12.125" style="49" customWidth="1"/>
    <col min="256" max="256" width="11" style="49"/>
    <col min="257" max="257" width="5.625" style="49" customWidth="1"/>
    <col min="258" max="258" width="9.75" style="49" customWidth="1"/>
    <col min="259" max="259" width="11" style="49"/>
    <col min="260" max="260" width="11.125" style="49" customWidth="1"/>
    <col min="261" max="261" width="5.75" style="49" customWidth="1"/>
    <col min="262" max="262" width="11.5" style="49" customWidth="1"/>
    <col min="263" max="263" width="5.75" style="49" customWidth="1"/>
    <col min="264" max="264" width="12" style="49" bestFit="1" customWidth="1"/>
    <col min="265" max="265" width="5.375" style="49" customWidth="1"/>
    <col min="266" max="266" width="12.375" style="49" customWidth="1"/>
    <col min="267" max="268" width="11" style="49"/>
    <col min="269" max="269" width="13.875" style="49" customWidth="1"/>
    <col min="270" max="506" width="11" style="49"/>
    <col min="507" max="507" width="15.75" style="49" bestFit="1" customWidth="1"/>
    <col min="508" max="508" width="26.125" style="49" customWidth="1"/>
    <col min="509" max="509" width="11" style="49" customWidth="1"/>
    <col min="510" max="510" width="12" style="49" customWidth="1"/>
    <col min="511" max="511" width="12.125" style="49" customWidth="1"/>
    <col min="512" max="512" width="11" style="49"/>
    <col min="513" max="513" width="5.625" style="49" customWidth="1"/>
    <col min="514" max="514" width="9.75" style="49" customWidth="1"/>
    <col min="515" max="515" width="11" style="49"/>
    <col min="516" max="516" width="11.125" style="49" customWidth="1"/>
    <col min="517" max="517" width="5.75" style="49" customWidth="1"/>
    <col min="518" max="518" width="11.5" style="49" customWidth="1"/>
    <col min="519" max="519" width="5.75" style="49" customWidth="1"/>
    <col min="520" max="520" width="12" style="49" bestFit="1" customWidth="1"/>
    <col min="521" max="521" width="5.375" style="49" customWidth="1"/>
    <col min="522" max="522" width="12.375" style="49" customWidth="1"/>
    <col min="523" max="524" width="11" style="49"/>
    <col min="525" max="525" width="13.875" style="49" customWidth="1"/>
    <col min="526" max="762" width="11" style="49"/>
    <col min="763" max="763" width="15.75" style="49" bestFit="1" customWidth="1"/>
    <col min="764" max="764" width="26.125" style="49" customWidth="1"/>
    <col min="765" max="765" width="11" style="49" customWidth="1"/>
    <col min="766" max="766" width="12" style="49" customWidth="1"/>
    <col min="767" max="767" width="12.125" style="49" customWidth="1"/>
    <col min="768" max="768" width="11" style="49"/>
    <col min="769" max="769" width="5.625" style="49" customWidth="1"/>
    <col min="770" max="770" width="9.75" style="49" customWidth="1"/>
    <col min="771" max="771" width="11" style="49"/>
    <col min="772" max="772" width="11.125" style="49" customWidth="1"/>
    <col min="773" max="773" width="5.75" style="49" customWidth="1"/>
    <col min="774" max="774" width="11.5" style="49" customWidth="1"/>
    <col min="775" max="775" width="5.75" style="49" customWidth="1"/>
    <col min="776" max="776" width="12" style="49" bestFit="1" customWidth="1"/>
    <col min="777" max="777" width="5.375" style="49" customWidth="1"/>
    <col min="778" max="778" width="12.375" style="49" customWidth="1"/>
    <col min="779" max="780" width="11" style="49"/>
    <col min="781" max="781" width="13.875" style="49" customWidth="1"/>
    <col min="782" max="1018" width="11" style="49"/>
    <col min="1019" max="1019" width="15.75" style="49" bestFit="1" customWidth="1"/>
    <col min="1020" max="1020" width="26.125" style="49" customWidth="1"/>
    <col min="1021" max="1021" width="11" style="49" customWidth="1"/>
    <col min="1022" max="1022" width="12" style="49" customWidth="1"/>
    <col min="1023" max="1023" width="12.125" style="49" customWidth="1"/>
    <col min="1024" max="1024" width="11" style="49"/>
    <col min="1025" max="1025" width="5.625" style="49" customWidth="1"/>
    <col min="1026" max="1026" width="9.75" style="49" customWidth="1"/>
    <col min="1027" max="1027" width="11" style="49"/>
    <col min="1028" max="1028" width="11.125" style="49" customWidth="1"/>
    <col min="1029" max="1029" width="5.75" style="49" customWidth="1"/>
    <col min="1030" max="1030" width="11.5" style="49" customWidth="1"/>
    <col min="1031" max="1031" width="5.75" style="49" customWidth="1"/>
    <col min="1032" max="1032" width="12" style="49" bestFit="1" customWidth="1"/>
    <col min="1033" max="1033" width="5.375" style="49" customWidth="1"/>
    <col min="1034" max="1034" width="12.375" style="49" customWidth="1"/>
    <col min="1035" max="1036" width="11" style="49"/>
    <col min="1037" max="1037" width="13.875" style="49" customWidth="1"/>
    <col min="1038" max="1274" width="11" style="49"/>
    <col min="1275" max="1275" width="15.75" style="49" bestFit="1" customWidth="1"/>
    <col min="1276" max="1276" width="26.125" style="49" customWidth="1"/>
    <col min="1277" max="1277" width="11" style="49" customWidth="1"/>
    <col min="1278" max="1278" width="12" style="49" customWidth="1"/>
    <col min="1279" max="1279" width="12.125" style="49" customWidth="1"/>
    <col min="1280" max="1280" width="11" style="49"/>
    <col min="1281" max="1281" width="5.625" style="49" customWidth="1"/>
    <col min="1282" max="1282" width="9.75" style="49" customWidth="1"/>
    <col min="1283" max="1283" width="11" style="49"/>
    <col min="1284" max="1284" width="11.125" style="49" customWidth="1"/>
    <col min="1285" max="1285" width="5.75" style="49" customWidth="1"/>
    <col min="1286" max="1286" width="11.5" style="49" customWidth="1"/>
    <col min="1287" max="1287" width="5.75" style="49" customWidth="1"/>
    <col min="1288" max="1288" width="12" style="49" bestFit="1" customWidth="1"/>
    <col min="1289" max="1289" width="5.375" style="49" customWidth="1"/>
    <col min="1290" max="1290" width="12.375" style="49" customWidth="1"/>
    <col min="1291" max="1292" width="11" style="49"/>
    <col min="1293" max="1293" width="13.875" style="49" customWidth="1"/>
    <col min="1294" max="1530" width="11" style="49"/>
    <col min="1531" max="1531" width="15.75" style="49" bestFit="1" customWidth="1"/>
    <col min="1532" max="1532" width="26.125" style="49" customWidth="1"/>
    <col min="1533" max="1533" width="11" style="49" customWidth="1"/>
    <col min="1534" max="1534" width="12" style="49" customWidth="1"/>
    <col min="1535" max="1535" width="12.125" style="49" customWidth="1"/>
    <col min="1536" max="1536" width="11" style="49"/>
    <col min="1537" max="1537" width="5.625" style="49" customWidth="1"/>
    <col min="1538" max="1538" width="9.75" style="49" customWidth="1"/>
    <col min="1539" max="1539" width="11" style="49"/>
    <col min="1540" max="1540" width="11.125" style="49" customWidth="1"/>
    <col min="1541" max="1541" width="5.75" style="49" customWidth="1"/>
    <col min="1542" max="1542" width="11.5" style="49" customWidth="1"/>
    <col min="1543" max="1543" width="5.75" style="49" customWidth="1"/>
    <col min="1544" max="1544" width="12" style="49" bestFit="1" customWidth="1"/>
    <col min="1545" max="1545" width="5.375" style="49" customWidth="1"/>
    <col min="1546" max="1546" width="12.375" style="49" customWidth="1"/>
    <col min="1547" max="1548" width="11" style="49"/>
    <col min="1549" max="1549" width="13.875" style="49" customWidth="1"/>
    <col min="1550" max="1786" width="11" style="49"/>
    <col min="1787" max="1787" width="15.75" style="49" bestFit="1" customWidth="1"/>
    <col min="1788" max="1788" width="26.125" style="49" customWidth="1"/>
    <col min="1789" max="1789" width="11" style="49" customWidth="1"/>
    <col min="1790" max="1790" width="12" style="49" customWidth="1"/>
    <col min="1791" max="1791" width="12.125" style="49" customWidth="1"/>
    <col min="1792" max="1792" width="11" style="49"/>
    <col min="1793" max="1793" width="5.625" style="49" customWidth="1"/>
    <col min="1794" max="1794" width="9.75" style="49" customWidth="1"/>
    <col min="1795" max="1795" width="11" style="49"/>
    <col min="1796" max="1796" width="11.125" style="49" customWidth="1"/>
    <col min="1797" max="1797" width="5.75" style="49" customWidth="1"/>
    <col min="1798" max="1798" width="11.5" style="49" customWidth="1"/>
    <col min="1799" max="1799" width="5.75" style="49" customWidth="1"/>
    <col min="1800" max="1800" width="12" style="49" bestFit="1" customWidth="1"/>
    <col min="1801" max="1801" width="5.375" style="49" customWidth="1"/>
    <col min="1802" max="1802" width="12.375" style="49" customWidth="1"/>
    <col min="1803" max="1804" width="11" style="49"/>
    <col min="1805" max="1805" width="13.875" style="49" customWidth="1"/>
    <col min="1806" max="2042" width="11" style="49"/>
    <col min="2043" max="2043" width="15.75" style="49" bestFit="1" customWidth="1"/>
    <col min="2044" max="2044" width="26.125" style="49" customWidth="1"/>
    <col min="2045" max="2045" width="11" style="49" customWidth="1"/>
    <col min="2046" max="2046" width="12" style="49" customWidth="1"/>
    <col min="2047" max="2047" width="12.125" style="49" customWidth="1"/>
    <col min="2048" max="2048" width="11" style="49"/>
    <col min="2049" max="2049" width="5.625" style="49" customWidth="1"/>
    <col min="2050" max="2050" width="9.75" style="49" customWidth="1"/>
    <col min="2051" max="2051" width="11" style="49"/>
    <col min="2052" max="2052" width="11.125" style="49" customWidth="1"/>
    <col min="2053" max="2053" width="5.75" style="49" customWidth="1"/>
    <col min="2054" max="2054" width="11.5" style="49" customWidth="1"/>
    <col min="2055" max="2055" width="5.75" style="49" customWidth="1"/>
    <col min="2056" max="2056" width="12" style="49" bestFit="1" customWidth="1"/>
    <col min="2057" max="2057" width="5.375" style="49" customWidth="1"/>
    <col min="2058" max="2058" width="12.375" style="49" customWidth="1"/>
    <col min="2059" max="2060" width="11" style="49"/>
    <col min="2061" max="2061" width="13.875" style="49" customWidth="1"/>
    <col min="2062" max="2298" width="11" style="49"/>
    <col min="2299" max="2299" width="15.75" style="49" bestFit="1" customWidth="1"/>
    <col min="2300" max="2300" width="26.125" style="49" customWidth="1"/>
    <col min="2301" max="2301" width="11" style="49" customWidth="1"/>
    <col min="2302" max="2302" width="12" style="49" customWidth="1"/>
    <col min="2303" max="2303" width="12.125" style="49" customWidth="1"/>
    <col min="2304" max="2304" width="11" style="49"/>
    <col min="2305" max="2305" width="5.625" style="49" customWidth="1"/>
    <col min="2306" max="2306" width="9.75" style="49" customWidth="1"/>
    <col min="2307" max="2307" width="11" style="49"/>
    <col min="2308" max="2308" width="11.125" style="49" customWidth="1"/>
    <col min="2309" max="2309" width="5.75" style="49" customWidth="1"/>
    <col min="2310" max="2310" width="11.5" style="49" customWidth="1"/>
    <col min="2311" max="2311" width="5.75" style="49" customWidth="1"/>
    <col min="2312" max="2312" width="12" style="49" bestFit="1" customWidth="1"/>
    <col min="2313" max="2313" width="5.375" style="49" customWidth="1"/>
    <col min="2314" max="2314" width="12.375" style="49" customWidth="1"/>
    <col min="2315" max="2316" width="11" style="49"/>
    <col min="2317" max="2317" width="13.875" style="49" customWidth="1"/>
    <col min="2318" max="2554" width="11" style="49"/>
    <col min="2555" max="2555" width="15.75" style="49" bestFit="1" customWidth="1"/>
    <col min="2556" max="2556" width="26.125" style="49" customWidth="1"/>
    <col min="2557" max="2557" width="11" style="49" customWidth="1"/>
    <col min="2558" max="2558" width="12" style="49" customWidth="1"/>
    <col min="2559" max="2559" width="12.125" style="49" customWidth="1"/>
    <col min="2560" max="2560" width="11" style="49"/>
    <col min="2561" max="2561" width="5.625" style="49" customWidth="1"/>
    <col min="2562" max="2562" width="9.75" style="49" customWidth="1"/>
    <col min="2563" max="2563" width="11" style="49"/>
    <col min="2564" max="2564" width="11.125" style="49" customWidth="1"/>
    <col min="2565" max="2565" width="5.75" style="49" customWidth="1"/>
    <col min="2566" max="2566" width="11.5" style="49" customWidth="1"/>
    <col min="2567" max="2567" width="5.75" style="49" customWidth="1"/>
    <col min="2568" max="2568" width="12" style="49" bestFit="1" customWidth="1"/>
    <col min="2569" max="2569" width="5.375" style="49" customWidth="1"/>
    <col min="2570" max="2570" width="12.375" style="49" customWidth="1"/>
    <col min="2571" max="2572" width="11" style="49"/>
    <col min="2573" max="2573" width="13.875" style="49" customWidth="1"/>
    <col min="2574" max="2810" width="11" style="49"/>
    <col min="2811" max="2811" width="15.75" style="49" bestFit="1" customWidth="1"/>
    <col min="2812" max="2812" width="26.125" style="49" customWidth="1"/>
    <col min="2813" max="2813" width="11" style="49" customWidth="1"/>
    <col min="2814" max="2814" width="12" style="49" customWidth="1"/>
    <col min="2815" max="2815" width="12.125" style="49" customWidth="1"/>
    <col min="2816" max="2816" width="11" style="49"/>
    <col min="2817" max="2817" width="5.625" style="49" customWidth="1"/>
    <col min="2818" max="2818" width="9.75" style="49" customWidth="1"/>
    <col min="2819" max="2819" width="11" style="49"/>
    <col min="2820" max="2820" width="11.125" style="49" customWidth="1"/>
    <col min="2821" max="2821" width="5.75" style="49" customWidth="1"/>
    <col min="2822" max="2822" width="11.5" style="49" customWidth="1"/>
    <col min="2823" max="2823" width="5.75" style="49" customWidth="1"/>
    <col min="2824" max="2824" width="12" style="49" bestFit="1" customWidth="1"/>
    <col min="2825" max="2825" width="5.375" style="49" customWidth="1"/>
    <col min="2826" max="2826" width="12.375" style="49" customWidth="1"/>
    <col min="2827" max="2828" width="11" style="49"/>
    <col min="2829" max="2829" width="13.875" style="49" customWidth="1"/>
    <col min="2830" max="3066" width="11" style="49"/>
    <col min="3067" max="3067" width="15.75" style="49" bestFit="1" customWidth="1"/>
    <col min="3068" max="3068" width="26.125" style="49" customWidth="1"/>
    <col min="3069" max="3069" width="11" style="49" customWidth="1"/>
    <col min="3070" max="3070" width="12" style="49" customWidth="1"/>
    <col min="3071" max="3071" width="12.125" style="49" customWidth="1"/>
    <col min="3072" max="3072" width="11" style="49"/>
    <col min="3073" max="3073" width="5.625" style="49" customWidth="1"/>
    <col min="3074" max="3074" width="9.75" style="49" customWidth="1"/>
    <col min="3075" max="3075" width="11" style="49"/>
    <col min="3076" max="3076" width="11.125" style="49" customWidth="1"/>
    <col min="3077" max="3077" width="5.75" style="49" customWidth="1"/>
    <col min="3078" max="3078" width="11.5" style="49" customWidth="1"/>
    <col min="3079" max="3079" width="5.75" style="49" customWidth="1"/>
    <col min="3080" max="3080" width="12" style="49" bestFit="1" customWidth="1"/>
    <col min="3081" max="3081" width="5.375" style="49" customWidth="1"/>
    <col min="3082" max="3082" width="12.375" style="49" customWidth="1"/>
    <col min="3083" max="3084" width="11" style="49"/>
    <col min="3085" max="3085" width="13.875" style="49" customWidth="1"/>
    <col min="3086" max="3322" width="11" style="49"/>
    <col min="3323" max="3323" width="15.75" style="49" bestFit="1" customWidth="1"/>
    <col min="3324" max="3324" width="26.125" style="49" customWidth="1"/>
    <col min="3325" max="3325" width="11" style="49" customWidth="1"/>
    <col min="3326" max="3326" width="12" style="49" customWidth="1"/>
    <col min="3327" max="3327" width="12.125" style="49" customWidth="1"/>
    <col min="3328" max="3328" width="11" style="49"/>
    <col min="3329" max="3329" width="5.625" style="49" customWidth="1"/>
    <col min="3330" max="3330" width="9.75" style="49" customWidth="1"/>
    <col min="3331" max="3331" width="11" style="49"/>
    <col min="3332" max="3332" width="11.125" style="49" customWidth="1"/>
    <col min="3333" max="3333" width="5.75" style="49" customWidth="1"/>
    <col min="3334" max="3334" width="11.5" style="49" customWidth="1"/>
    <col min="3335" max="3335" width="5.75" style="49" customWidth="1"/>
    <col min="3336" max="3336" width="12" style="49" bestFit="1" customWidth="1"/>
    <col min="3337" max="3337" width="5.375" style="49" customWidth="1"/>
    <col min="3338" max="3338" width="12.375" style="49" customWidth="1"/>
    <col min="3339" max="3340" width="11" style="49"/>
    <col min="3341" max="3341" width="13.875" style="49" customWidth="1"/>
    <col min="3342" max="3578" width="11" style="49"/>
    <col min="3579" max="3579" width="15.75" style="49" bestFit="1" customWidth="1"/>
    <col min="3580" max="3580" width="26.125" style="49" customWidth="1"/>
    <col min="3581" max="3581" width="11" style="49" customWidth="1"/>
    <col min="3582" max="3582" width="12" style="49" customWidth="1"/>
    <col min="3583" max="3583" width="12.125" style="49" customWidth="1"/>
    <col min="3584" max="3584" width="11" style="49"/>
    <col min="3585" max="3585" width="5.625" style="49" customWidth="1"/>
    <col min="3586" max="3586" width="9.75" style="49" customWidth="1"/>
    <col min="3587" max="3587" width="11" style="49"/>
    <col min="3588" max="3588" width="11.125" style="49" customWidth="1"/>
    <col min="3589" max="3589" width="5.75" style="49" customWidth="1"/>
    <col min="3590" max="3590" width="11.5" style="49" customWidth="1"/>
    <col min="3591" max="3591" width="5.75" style="49" customWidth="1"/>
    <col min="3592" max="3592" width="12" style="49" bestFit="1" customWidth="1"/>
    <col min="3593" max="3593" width="5.375" style="49" customWidth="1"/>
    <col min="3594" max="3594" width="12.375" style="49" customWidth="1"/>
    <col min="3595" max="3596" width="11" style="49"/>
    <col min="3597" max="3597" width="13.875" style="49" customWidth="1"/>
    <col min="3598" max="3834" width="11" style="49"/>
    <col min="3835" max="3835" width="15.75" style="49" bestFit="1" customWidth="1"/>
    <col min="3836" max="3836" width="26.125" style="49" customWidth="1"/>
    <col min="3837" max="3837" width="11" style="49" customWidth="1"/>
    <col min="3838" max="3838" width="12" style="49" customWidth="1"/>
    <col min="3839" max="3839" width="12.125" style="49" customWidth="1"/>
    <col min="3840" max="3840" width="11" style="49"/>
    <col min="3841" max="3841" width="5.625" style="49" customWidth="1"/>
    <col min="3842" max="3842" width="9.75" style="49" customWidth="1"/>
    <col min="3843" max="3843" width="11" style="49"/>
    <col min="3844" max="3844" width="11.125" style="49" customWidth="1"/>
    <col min="3845" max="3845" width="5.75" style="49" customWidth="1"/>
    <col min="3846" max="3846" width="11.5" style="49" customWidth="1"/>
    <col min="3847" max="3847" width="5.75" style="49" customWidth="1"/>
    <col min="3848" max="3848" width="12" style="49" bestFit="1" customWidth="1"/>
    <col min="3849" max="3849" width="5.375" style="49" customWidth="1"/>
    <col min="3850" max="3850" width="12.375" style="49" customWidth="1"/>
    <col min="3851" max="3852" width="11" style="49"/>
    <col min="3853" max="3853" width="13.875" style="49" customWidth="1"/>
    <col min="3854" max="4090" width="11" style="49"/>
    <col min="4091" max="4091" width="15.75" style="49" bestFit="1" customWidth="1"/>
    <col min="4092" max="4092" width="26.125" style="49" customWidth="1"/>
    <col min="4093" max="4093" width="11" style="49" customWidth="1"/>
    <col min="4094" max="4094" width="12" style="49" customWidth="1"/>
    <col min="4095" max="4095" width="12.125" style="49" customWidth="1"/>
    <col min="4096" max="4096" width="11" style="49"/>
    <col min="4097" max="4097" width="5.625" style="49" customWidth="1"/>
    <col min="4098" max="4098" width="9.75" style="49" customWidth="1"/>
    <col min="4099" max="4099" width="11" style="49"/>
    <col min="4100" max="4100" width="11.125" style="49" customWidth="1"/>
    <col min="4101" max="4101" width="5.75" style="49" customWidth="1"/>
    <col min="4102" max="4102" width="11.5" style="49" customWidth="1"/>
    <col min="4103" max="4103" width="5.75" style="49" customWidth="1"/>
    <col min="4104" max="4104" width="12" style="49" bestFit="1" customWidth="1"/>
    <col min="4105" max="4105" width="5.375" style="49" customWidth="1"/>
    <col min="4106" max="4106" width="12.375" style="49" customWidth="1"/>
    <col min="4107" max="4108" width="11" style="49"/>
    <col min="4109" max="4109" width="13.875" style="49" customWidth="1"/>
    <col min="4110" max="4346" width="11" style="49"/>
    <col min="4347" max="4347" width="15.75" style="49" bestFit="1" customWidth="1"/>
    <col min="4348" max="4348" width="26.125" style="49" customWidth="1"/>
    <col min="4349" max="4349" width="11" style="49" customWidth="1"/>
    <col min="4350" max="4350" width="12" style="49" customWidth="1"/>
    <col min="4351" max="4351" width="12.125" style="49" customWidth="1"/>
    <col min="4352" max="4352" width="11" style="49"/>
    <col min="4353" max="4353" width="5.625" style="49" customWidth="1"/>
    <col min="4354" max="4354" width="9.75" style="49" customWidth="1"/>
    <col min="4355" max="4355" width="11" style="49"/>
    <col min="4356" max="4356" width="11.125" style="49" customWidth="1"/>
    <col min="4357" max="4357" width="5.75" style="49" customWidth="1"/>
    <col min="4358" max="4358" width="11.5" style="49" customWidth="1"/>
    <col min="4359" max="4359" width="5.75" style="49" customWidth="1"/>
    <col min="4360" max="4360" width="12" style="49" bestFit="1" customWidth="1"/>
    <col min="4361" max="4361" width="5.375" style="49" customWidth="1"/>
    <col min="4362" max="4362" width="12.375" style="49" customWidth="1"/>
    <col min="4363" max="4364" width="11" style="49"/>
    <col min="4365" max="4365" width="13.875" style="49" customWidth="1"/>
    <col min="4366" max="4602" width="11" style="49"/>
    <col min="4603" max="4603" width="15.75" style="49" bestFit="1" customWidth="1"/>
    <col min="4604" max="4604" width="26.125" style="49" customWidth="1"/>
    <col min="4605" max="4605" width="11" style="49" customWidth="1"/>
    <col min="4606" max="4606" width="12" style="49" customWidth="1"/>
    <col min="4607" max="4607" width="12.125" style="49" customWidth="1"/>
    <col min="4608" max="4608" width="11" style="49"/>
    <col min="4609" max="4609" width="5.625" style="49" customWidth="1"/>
    <col min="4610" max="4610" width="9.75" style="49" customWidth="1"/>
    <col min="4611" max="4611" width="11" style="49"/>
    <col min="4612" max="4612" width="11.125" style="49" customWidth="1"/>
    <col min="4613" max="4613" width="5.75" style="49" customWidth="1"/>
    <col min="4614" max="4614" width="11.5" style="49" customWidth="1"/>
    <col min="4615" max="4615" width="5.75" style="49" customWidth="1"/>
    <col min="4616" max="4616" width="12" style="49" bestFit="1" customWidth="1"/>
    <col min="4617" max="4617" width="5.375" style="49" customWidth="1"/>
    <col min="4618" max="4618" width="12.375" style="49" customWidth="1"/>
    <col min="4619" max="4620" width="11" style="49"/>
    <col min="4621" max="4621" width="13.875" style="49" customWidth="1"/>
    <col min="4622" max="4858" width="11" style="49"/>
    <col min="4859" max="4859" width="15.75" style="49" bestFit="1" customWidth="1"/>
    <col min="4860" max="4860" width="26.125" style="49" customWidth="1"/>
    <col min="4861" max="4861" width="11" style="49" customWidth="1"/>
    <col min="4862" max="4862" width="12" style="49" customWidth="1"/>
    <col min="4863" max="4863" width="12.125" style="49" customWidth="1"/>
    <col min="4864" max="4864" width="11" style="49"/>
    <col min="4865" max="4865" width="5.625" style="49" customWidth="1"/>
    <col min="4866" max="4866" width="9.75" style="49" customWidth="1"/>
    <col min="4867" max="4867" width="11" style="49"/>
    <col min="4868" max="4868" width="11.125" style="49" customWidth="1"/>
    <col min="4869" max="4869" width="5.75" style="49" customWidth="1"/>
    <col min="4870" max="4870" width="11.5" style="49" customWidth="1"/>
    <col min="4871" max="4871" width="5.75" style="49" customWidth="1"/>
    <col min="4872" max="4872" width="12" style="49" bestFit="1" customWidth="1"/>
    <col min="4873" max="4873" width="5.375" style="49" customWidth="1"/>
    <col min="4874" max="4874" width="12.375" style="49" customWidth="1"/>
    <col min="4875" max="4876" width="11" style="49"/>
    <col min="4877" max="4877" width="13.875" style="49" customWidth="1"/>
    <col min="4878" max="5114" width="11" style="49"/>
    <col min="5115" max="5115" width="15.75" style="49" bestFit="1" customWidth="1"/>
    <col min="5116" max="5116" width="26.125" style="49" customWidth="1"/>
    <col min="5117" max="5117" width="11" style="49" customWidth="1"/>
    <col min="5118" max="5118" width="12" style="49" customWidth="1"/>
    <col min="5119" max="5119" width="12.125" style="49" customWidth="1"/>
    <col min="5120" max="5120" width="11" style="49"/>
    <col min="5121" max="5121" width="5.625" style="49" customWidth="1"/>
    <col min="5122" max="5122" width="9.75" style="49" customWidth="1"/>
    <col min="5123" max="5123" width="11" style="49"/>
    <col min="5124" max="5124" width="11.125" style="49" customWidth="1"/>
    <col min="5125" max="5125" width="5.75" style="49" customWidth="1"/>
    <col min="5126" max="5126" width="11.5" style="49" customWidth="1"/>
    <col min="5127" max="5127" width="5.75" style="49" customWidth="1"/>
    <col min="5128" max="5128" width="12" style="49" bestFit="1" customWidth="1"/>
    <col min="5129" max="5129" width="5.375" style="49" customWidth="1"/>
    <col min="5130" max="5130" width="12.375" style="49" customWidth="1"/>
    <col min="5131" max="5132" width="11" style="49"/>
    <col min="5133" max="5133" width="13.875" style="49" customWidth="1"/>
    <col min="5134" max="5370" width="11" style="49"/>
    <col min="5371" max="5371" width="15.75" style="49" bestFit="1" customWidth="1"/>
    <col min="5372" max="5372" width="26.125" style="49" customWidth="1"/>
    <col min="5373" max="5373" width="11" style="49" customWidth="1"/>
    <col min="5374" max="5374" width="12" style="49" customWidth="1"/>
    <col min="5375" max="5375" width="12.125" style="49" customWidth="1"/>
    <col min="5376" max="5376" width="11" style="49"/>
    <col min="5377" max="5377" width="5.625" style="49" customWidth="1"/>
    <col min="5378" max="5378" width="9.75" style="49" customWidth="1"/>
    <col min="5379" max="5379" width="11" style="49"/>
    <col min="5380" max="5380" width="11.125" style="49" customWidth="1"/>
    <col min="5381" max="5381" width="5.75" style="49" customWidth="1"/>
    <col min="5382" max="5382" width="11.5" style="49" customWidth="1"/>
    <col min="5383" max="5383" width="5.75" style="49" customWidth="1"/>
    <col min="5384" max="5384" width="12" style="49" bestFit="1" customWidth="1"/>
    <col min="5385" max="5385" width="5.375" style="49" customWidth="1"/>
    <col min="5386" max="5386" width="12.375" style="49" customWidth="1"/>
    <col min="5387" max="5388" width="11" style="49"/>
    <col min="5389" max="5389" width="13.875" style="49" customWidth="1"/>
    <col min="5390" max="5626" width="11" style="49"/>
    <col min="5627" max="5627" width="15.75" style="49" bestFit="1" customWidth="1"/>
    <col min="5628" max="5628" width="26.125" style="49" customWidth="1"/>
    <col min="5629" max="5629" width="11" style="49" customWidth="1"/>
    <col min="5630" max="5630" width="12" style="49" customWidth="1"/>
    <col min="5631" max="5631" width="12.125" style="49" customWidth="1"/>
    <col min="5632" max="5632" width="11" style="49"/>
    <col min="5633" max="5633" width="5.625" style="49" customWidth="1"/>
    <col min="5634" max="5634" width="9.75" style="49" customWidth="1"/>
    <col min="5635" max="5635" width="11" style="49"/>
    <col min="5636" max="5636" width="11.125" style="49" customWidth="1"/>
    <col min="5637" max="5637" width="5.75" style="49" customWidth="1"/>
    <col min="5638" max="5638" width="11.5" style="49" customWidth="1"/>
    <col min="5639" max="5639" width="5.75" style="49" customWidth="1"/>
    <col min="5640" max="5640" width="12" style="49" bestFit="1" customWidth="1"/>
    <col min="5641" max="5641" width="5.375" style="49" customWidth="1"/>
    <col min="5642" max="5642" width="12.375" style="49" customWidth="1"/>
    <col min="5643" max="5644" width="11" style="49"/>
    <col min="5645" max="5645" width="13.875" style="49" customWidth="1"/>
    <col min="5646" max="5882" width="11" style="49"/>
    <col min="5883" max="5883" width="15.75" style="49" bestFit="1" customWidth="1"/>
    <col min="5884" max="5884" width="26.125" style="49" customWidth="1"/>
    <col min="5885" max="5885" width="11" style="49" customWidth="1"/>
    <col min="5886" max="5886" width="12" style="49" customWidth="1"/>
    <col min="5887" max="5887" width="12.125" style="49" customWidth="1"/>
    <col min="5888" max="5888" width="11" style="49"/>
    <col min="5889" max="5889" width="5.625" style="49" customWidth="1"/>
    <col min="5890" max="5890" width="9.75" style="49" customWidth="1"/>
    <col min="5891" max="5891" width="11" style="49"/>
    <col min="5892" max="5892" width="11.125" style="49" customWidth="1"/>
    <col min="5893" max="5893" width="5.75" style="49" customWidth="1"/>
    <col min="5894" max="5894" width="11.5" style="49" customWidth="1"/>
    <col min="5895" max="5895" width="5.75" style="49" customWidth="1"/>
    <col min="5896" max="5896" width="12" style="49" bestFit="1" customWidth="1"/>
    <col min="5897" max="5897" width="5.375" style="49" customWidth="1"/>
    <col min="5898" max="5898" width="12.375" style="49" customWidth="1"/>
    <col min="5899" max="5900" width="11" style="49"/>
    <col min="5901" max="5901" width="13.875" style="49" customWidth="1"/>
    <col min="5902" max="6138" width="11" style="49"/>
    <col min="6139" max="6139" width="15.75" style="49" bestFit="1" customWidth="1"/>
    <col min="6140" max="6140" width="26.125" style="49" customWidth="1"/>
    <col min="6141" max="6141" width="11" style="49" customWidth="1"/>
    <col min="6142" max="6142" width="12" style="49" customWidth="1"/>
    <col min="6143" max="6143" width="12.125" style="49" customWidth="1"/>
    <col min="6144" max="6144" width="11" style="49"/>
    <col min="6145" max="6145" width="5.625" style="49" customWidth="1"/>
    <col min="6146" max="6146" width="9.75" style="49" customWidth="1"/>
    <col min="6147" max="6147" width="11" style="49"/>
    <col min="6148" max="6148" width="11.125" style="49" customWidth="1"/>
    <col min="6149" max="6149" width="5.75" style="49" customWidth="1"/>
    <col min="6150" max="6150" width="11.5" style="49" customWidth="1"/>
    <col min="6151" max="6151" width="5.75" style="49" customWidth="1"/>
    <col min="6152" max="6152" width="12" style="49" bestFit="1" customWidth="1"/>
    <col min="6153" max="6153" width="5.375" style="49" customWidth="1"/>
    <col min="6154" max="6154" width="12.375" style="49" customWidth="1"/>
    <col min="6155" max="6156" width="11" style="49"/>
    <col min="6157" max="6157" width="13.875" style="49" customWidth="1"/>
    <col min="6158" max="6394" width="11" style="49"/>
    <col min="6395" max="6395" width="15.75" style="49" bestFit="1" customWidth="1"/>
    <col min="6396" max="6396" width="26.125" style="49" customWidth="1"/>
    <col min="6397" max="6397" width="11" style="49" customWidth="1"/>
    <col min="6398" max="6398" width="12" style="49" customWidth="1"/>
    <col min="6399" max="6399" width="12.125" style="49" customWidth="1"/>
    <col min="6400" max="6400" width="11" style="49"/>
    <col min="6401" max="6401" width="5.625" style="49" customWidth="1"/>
    <col min="6402" max="6402" width="9.75" style="49" customWidth="1"/>
    <col min="6403" max="6403" width="11" style="49"/>
    <col min="6404" max="6404" width="11.125" style="49" customWidth="1"/>
    <col min="6405" max="6405" width="5.75" style="49" customWidth="1"/>
    <col min="6406" max="6406" width="11.5" style="49" customWidth="1"/>
    <col min="6407" max="6407" width="5.75" style="49" customWidth="1"/>
    <col min="6408" max="6408" width="12" style="49" bestFit="1" customWidth="1"/>
    <col min="6409" max="6409" width="5.375" style="49" customWidth="1"/>
    <col min="6410" max="6410" width="12.375" style="49" customWidth="1"/>
    <col min="6411" max="6412" width="11" style="49"/>
    <col min="6413" max="6413" width="13.875" style="49" customWidth="1"/>
    <col min="6414" max="6650" width="11" style="49"/>
    <col min="6651" max="6651" width="15.75" style="49" bestFit="1" customWidth="1"/>
    <col min="6652" max="6652" width="26.125" style="49" customWidth="1"/>
    <col min="6653" max="6653" width="11" style="49" customWidth="1"/>
    <col min="6654" max="6654" width="12" style="49" customWidth="1"/>
    <col min="6655" max="6655" width="12.125" style="49" customWidth="1"/>
    <col min="6656" max="6656" width="11" style="49"/>
    <col min="6657" max="6657" width="5.625" style="49" customWidth="1"/>
    <col min="6658" max="6658" width="9.75" style="49" customWidth="1"/>
    <col min="6659" max="6659" width="11" style="49"/>
    <col min="6660" max="6660" width="11.125" style="49" customWidth="1"/>
    <col min="6661" max="6661" width="5.75" style="49" customWidth="1"/>
    <col min="6662" max="6662" width="11.5" style="49" customWidth="1"/>
    <col min="6663" max="6663" width="5.75" style="49" customWidth="1"/>
    <col min="6664" max="6664" width="12" style="49" bestFit="1" customWidth="1"/>
    <col min="6665" max="6665" width="5.375" style="49" customWidth="1"/>
    <col min="6666" max="6666" width="12.375" style="49" customWidth="1"/>
    <col min="6667" max="6668" width="11" style="49"/>
    <col min="6669" max="6669" width="13.875" style="49" customWidth="1"/>
    <col min="6670" max="6906" width="11" style="49"/>
    <col min="6907" max="6907" width="15.75" style="49" bestFit="1" customWidth="1"/>
    <col min="6908" max="6908" width="26.125" style="49" customWidth="1"/>
    <col min="6909" max="6909" width="11" style="49" customWidth="1"/>
    <col min="6910" max="6910" width="12" style="49" customWidth="1"/>
    <col min="6911" max="6911" width="12.125" style="49" customWidth="1"/>
    <col min="6912" max="6912" width="11" style="49"/>
    <col min="6913" max="6913" width="5.625" style="49" customWidth="1"/>
    <col min="6914" max="6914" width="9.75" style="49" customWidth="1"/>
    <col min="6915" max="6915" width="11" style="49"/>
    <col min="6916" max="6916" width="11.125" style="49" customWidth="1"/>
    <col min="6917" max="6917" width="5.75" style="49" customWidth="1"/>
    <col min="6918" max="6918" width="11.5" style="49" customWidth="1"/>
    <col min="6919" max="6919" width="5.75" style="49" customWidth="1"/>
    <col min="6920" max="6920" width="12" style="49" bestFit="1" customWidth="1"/>
    <col min="6921" max="6921" width="5.375" style="49" customWidth="1"/>
    <col min="6922" max="6922" width="12.375" style="49" customWidth="1"/>
    <col min="6923" max="6924" width="11" style="49"/>
    <col min="6925" max="6925" width="13.875" style="49" customWidth="1"/>
    <col min="6926" max="7162" width="11" style="49"/>
    <col min="7163" max="7163" width="15.75" style="49" bestFit="1" customWidth="1"/>
    <col min="7164" max="7164" width="26.125" style="49" customWidth="1"/>
    <col min="7165" max="7165" width="11" style="49" customWidth="1"/>
    <col min="7166" max="7166" width="12" style="49" customWidth="1"/>
    <col min="7167" max="7167" width="12.125" style="49" customWidth="1"/>
    <col min="7168" max="7168" width="11" style="49"/>
    <col min="7169" max="7169" width="5.625" style="49" customWidth="1"/>
    <col min="7170" max="7170" width="9.75" style="49" customWidth="1"/>
    <col min="7171" max="7171" width="11" style="49"/>
    <col min="7172" max="7172" width="11.125" style="49" customWidth="1"/>
    <col min="7173" max="7173" width="5.75" style="49" customWidth="1"/>
    <col min="7174" max="7174" width="11.5" style="49" customWidth="1"/>
    <col min="7175" max="7175" width="5.75" style="49" customWidth="1"/>
    <col min="7176" max="7176" width="12" style="49" bestFit="1" customWidth="1"/>
    <col min="7177" max="7177" width="5.375" style="49" customWidth="1"/>
    <col min="7178" max="7178" width="12.375" style="49" customWidth="1"/>
    <col min="7179" max="7180" width="11" style="49"/>
    <col min="7181" max="7181" width="13.875" style="49" customWidth="1"/>
    <col min="7182" max="7418" width="11" style="49"/>
    <col min="7419" max="7419" width="15.75" style="49" bestFit="1" customWidth="1"/>
    <col min="7420" max="7420" width="26.125" style="49" customWidth="1"/>
    <col min="7421" max="7421" width="11" style="49" customWidth="1"/>
    <col min="7422" max="7422" width="12" style="49" customWidth="1"/>
    <col min="7423" max="7423" width="12.125" style="49" customWidth="1"/>
    <col min="7424" max="7424" width="11" style="49"/>
    <col min="7425" max="7425" width="5.625" style="49" customWidth="1"/>
    <col min="7426" max="7426" width="9.75" style="49" customWidth="1"/>
    <col min="7427" max="7427" width="11" style="49"/>
    <col min="7428" max="7428" width="11.125" style="49" customWidth="1"/>
    <col min="7429" max="7429" width="5.75" style="49" customWidth="1"/>
    <col min="7430" max="7430" width="11.5" style="49" customWidth="1"/>
    <col min="7431" max="7431" width="5.75" style="49" customWidth="1"/>
    <col min="7432" max="7432" width="12" style="49" bestFit="1" customWidth="1"/>
    <col min="7433" max="7433" width="5.375" style="49" customWidth="1"/>
    <col min="7434" max="7434" width="12.375" style="49" customWidth="1"/>
    <col min="7435" max="7436" width="11" style="49"/>
    <col min="7437" max="7437" width="13.875" style="49" customWidth="1"/>
    <col min="7438" max="7674" width="11" style="49"/>
    <col min="7675" max="7675" width="15.75" style="49" bestFit="1" customWidth="1"/>
    <col min="7676" max="7676" width="26.125" style="49" customWidth="1"/>
    <col min="7677" max="7677" width="11" style="49" customWidth="1"/>
    <col min="7678" max="7678" width="12" style="49" customWidth="1"/>
    <col min="7679" max="7679" width="12.125" style="49" customWidth="1"/>
    <col min="7680" max="7680" width="11" style="49"/>
    <col min="7681" max="7681" width="5.625" style="49" customWidth="1"/>
    <col min="7682" max="7682" width="9.75" style="49" customWidth="1"/>
    <col min="7683" max="7683" width="11" style="49"/>
    <col min="7684" max="7684" width="11.125" style="49" customWidth="1"/>
    <col min="7685" max="7685" width="5.75" style="49" customWidth="1"/>
    <col min="7686" max="7686" width="11.5" style="49" customWidth="1"/>
    <col min="7687" max="7687" width="5.75" style="49" customWidth="1"/>
    <col min="7688" max="7688" width="12" style="49" bestFit="1" customWidth="1"/>
    <col min="7689" max="7689" width="5.375" style="49" customWidth="1"/>
    <col min="7690" max="7690" width="12.375" style="49" customWidth="1"/>
    <col min="7691" max="7692" width="11" style="49"/>
    <col min="7693" max="7693" width="13.875" style="49" customWidth="1"/>
    <col min="7694" max="7930" width="11" style="49"/>
    <col min="7931" max="7931" width="15.75" style="49" bestFit="1" customWidth="1"/>
    <col min="7932" max="7932" width="26.125" style="49" customWidth="1"/>
    <col min="7933" max="7933" width="11" style="49" customWidth="1"/>
    <col min="7934" max="7934" width="12" style="49" customWidth="1"/>
    <col min="7935" max="7935" width="12.125" style="49" customWidth="1"/>
    <col min="7936" max="7936" width="11" style="49"/>
    <col min="7937" max="7937" width="5.625" style="49" customWidth="1"/>
    <col min="7938" max="7938" width="9.75" style="49" customWidth="1"/>
    <col min="7939" max="7939" width="11" style="49"/>
    <col min="7940" max="7940" width="11.125" style="49" customWidth="1"/>
    <col min="7941" max="7941" width="5.75" style="49" customWidth="1"/>
    <col min="7942" max="7942" width="11.5" style="49" customWidth="1"/>
    <col min="7943" max="7943" width="5.75" style="49" customWidth="1"/>
    <col min="7944" max="7944" width="12" style="49" bestFit="1" customWidth="1"/>
    <col min="7945" max="7945" width="5.375" style="49" customWidth="1"/>
    <col min="7946" max="7946" width="12.375" style="49" customWidth="1"/>
    <col min="7947" max="7948" width="11" style="49"/>
    <col min="7949" max="7949" width="13.875" style="49" customWidth="1"/>
    <col min="7950" max="8186" width="11" style="49"/>
    <col min="8187" max="8187" width="15.75" style="49" bestFit="1" customWidth="1"/>
    <col min="8188" max="8188" width="26.125" style="49" customWidth="1"/>
    <col min="8189" max="8189" width="11" style="49" customWidth="1"/>
    <col min="8190" max="8190" width="12" style="49" customWidth="1"/>
    <col min="8191" max="8191" width="12.125" style="49" customWidth="1"/>
    <col min="8192" max="8192" width="11" style="49"/>
    <col min="8193" max="8193" width="5.625" style="49" customWidth="1"/>
    <col min="8194" max="8194" width="9.75" style="49" customWidth="1"/>
    <col min="8195" max="8195" width="11" style="49"/>
    <col min="8196" max="8196" width="11.125" style="49" customWidth="1"/>
    <col min="8197" max="8197" width="5.75" style="49" customWidth="1"/>
    <col min="8198" max="8198" width="11.5" style="49" customWidth="1"/>
    <col min="8199" max="8199" width="5.75" style="49" customWidth="1"/>
    <col min="8200" max="8200" width="12" style="49" bestFit="1" customWidth="1"/>
    <col min="8201" max="8201" width="5.375" style="49" customWidth="1"/>
    <col min="8202" max="8202" width="12.375" style="49" customWidth="1"/>
    <col min="8203" max="8204" width="11" style="49"/>
    <col min="8205" max="8205" width="13.875" style="49" customWidth="1"/>
    <col min="8206" max="8442" width="11" style="49"/>
    <col min="8443" max="8443" width="15.75" style="49" bestFit="1" customWidth="1"/>
    <col min="8444" max="8444" width="26.125" style="49" customWidth="1"/>
    <col min="8445" max="8445" width="11" style="49" customWidth="1"/>
    <col min="8446" max="8446" width="12" style="49" customWidth="1"/>
    <col min="8447" max="8447" width="12.125" style="49" customWidth="1"/>
    <col min="8448" max="8448" width="11" style="49"/>
    <col min="8449" max="8449" width="5.625" style="49" customWidth="1"/>
    <col min="8450" max="8450" width="9.75" style="49" customWidth="1"/>
    <col min="8451" max="8451" width="11" style="49"/>
    <col min="8452" max="8452" width="11.125" style="49" customWidth="1"/>
    <col min="8453" max="8453" width="5.75" style="49" customWidth="1"/>
    <col min="8454" max="8454" width="11.5" style="49" customWidth="1"/>
    <col min="8455" max="8455" width="5.75" style="49" customWidth="1"/>
    <col min="8456" max="8456" width="12" style="49" bestFit="1" customWidth="1"/>
    <col min="8457" max="8457" width="5.375" style="49" customWidth="1"/>
    <col min="8458" max="8458" width="12.375" style="49" customWidth="1"/>
    <col min="8459" max="8460" width="11" style="49"/>
    <col min="8461" max="8461" width="13.875" style="49" customWidth="1"/>
    <col min="8462" max="8698" width="11" style="49"/>
    <col min="8699" max="8699" width="15.75" style="49" bestFit="1" customWidth="1"/>
    <col min="8700" max="8700" width="26.125" style="49" customWidth="1"/>
    <col min="8701" max="8701" width="11" style="49" customWidth="1"/>
    <col min="8702" max="8702" width="12" style="49" customWidth="1"/>
    <col min="8703" max="8703" width="12.125" style="49" customWidth="1"/>
    <col min="8704" max="8704" width="11" style="49"/>
    <col min="8705" max="8705" width="5.625" style="49" customWidth="1"/>
    <col min="8706" max="8706" width="9.75" style="49" customWidth="1"/>
    <col min="8707" max="8707" width="11" style="49"/>
    <col min="8708" max="8708" width="11.125" style="49" customWidth="1"/>
    <col min="8709" max="8709" width="5.75" style="49" customWidth="1"/>
    <col min="8710" max="8710" width="11.5" style="49" customWidth="1"/>
    <col min="8711" max="8711" width="5.75" style="49" customWidth="1"/>
    <col min="8712" max="8712" width="12" style="49" bestFit="1" customWidth="1"/>
    <col min="8713" max="8713" width="5.375" style="49" customWidth="1"/>
    <col min="8714" max="8714" width="12.375" style="49" customWidth="1"/>
    <col min="8715" max="8716" width="11" style="49"/>
    <col min="8717" max="8717" width="13.875" style="49" customWidth="1"/>
    <col min="8718" max="8954" width="11" style="49"/>
    <col min="8955" max="8955" width="15.75" style="49" bestFit="1" customWidth="1"/>
    <col min="8956" max="8956" width="26.125" style="49" customWidth="1"/>
    <col min="8957" max="8957" width="11" style="49" customWidth="1"/>
    <col min="8958" max="8958" width="12" style="49" customWidth="1"/>
    <col min="8959" max="8959" width="12.125" style="49" customWidth="1"/>
    <col min="8960" max="8960" width="11" style="49"/>
    <col min="8961" max="8961" width="5.625" style="49" customWidth="1"/>
    <col min="8962" max="8962" width="9.75" style="49" customWidth="1"/>
    <col min="8963" max="8963" width="11" style="49"/>
    <col min="8964" max="8964" width="11.125" style="49" customWidth="1"/>
    <col min="8965" max="8965" width="5.75" style="49" customWidth="1"/>
    <col min="8966" max="8966" width="11.5" style="49" customWidth="1"/>
    <col min="8967" max="8967" width="5.75" style="49" customWidth="1"/>
    <col min="8968" max="8968" width="12" style="49" bestFit="1" customWidth="1"/>
    <col min="8969" max="8969" width="5.375" style="49" customWidth="1"/>
    <col min="8970" max="8970" width="12.375" style="49" customWidth="1"/>
    <col min="8971" max="8972" width="11" style="49"/>
    <col min="8973" max="8973" width="13.875" style="49" customWidth="1"/>
    <col min="8974" max="9210" width="11" style="49"/>
    <col min="9211" max="9211" width="15.75" style="49" bestFit="1" customWidth="1"/>
    <col min="9212" max="9212" width="26.125" style="49" customWidth="1"/>
    <col min="9213" max="9213" width="11" style="49" customWidth="1"/>
    <col min="9214" max="9214" width="12" style="49" customWidth="1"/>
    <col min="9215" max="9215" width="12.125" style="49" customWidth="1"/>
    <col min="9216" max="9216" width="11" style="49"/>
    <col min="9217" max="9217" width="5.625" style="49" customWidth="1"/>
    <col min="9218" max="9218" width="9.75" style="49" customWidth="1"/>
    <col min="9219" max="9219" width="11" style="49"/>
    <col min="9220" max="9220" width="11.125" style="49" customWidth="1"/>
    <col min="9221" max="9221" width="5.75" style="49" customWidth="1"/>
    <col min="9222" max="9222" width="11.5" style="49" customWidth="1"/>
    <col min="9223" max="9223" width="5.75" style="49" customWidth="1"/>
    <col min="9224" max="9224" width="12" style="49" bestFit="1" customWidth="1"/>
    <col min="9225" max="9225" width="5.375" style="49" customWidth="1"/>
    <col min="9226" max="9226" width="12.375" style="49" customWidth="1"/>
    <col min="9227" max="9228" width="11" style="49"/>
    <col min="9229" max="9229" width="13.875" style="49" customWidth="1"/>
    <col min="9230" max="9466" width="11" style="49"/>
    <col min="9467" max="9467" width="15.75" style="49" bestFit="1" customWidth="1"/>
    <col min="9468" max="9468" width="26.125" style="49" customWidth="1"/>
    <col min="9469" max="9469" width="11" style="49" customWidth="1"/>
    <col min="9470" max="9470" width="12" style="49" customWidth="1"/>
    <col min="9471" max="9471" width="12.125" style="49" customWidth="1"/>
    <col min="9472" max="9472" width="11" style="49"/>
    <col min="9473" max="9473" width="5.625" style="49" customWidth="1"/>
    <col min="9474" max="9474" width="9.75" style="49" customWidth="1"/>
    <col min="9475" max="9475" width="11" style="49"/>
    <col min="9476" max="9476" width="11.125" style="49" customWidth="1"/>
    <col min="9477" max="9477" width="5.75" style="49" customWidth="1"/>
    <col min="9478" max="9478" width="11.5" style="49" customWidth="1"/>
    <col min="9479" max="9479" width="5.75" style="49" customWidth="1"/>
    <col min="9480" max="9480" width="12" style="49" bestFit="1" customWidth="1"/>
    <col min="9481" max="9481" width="5.375" style="49" customWidth="1"/>
    <col min="9482" max="9482" width="12.375" style="49" customWidth="1"/>
    <col min="9483" max="9484" width="11" style="49"/>
    <col min="9485" max="9485" width="13.875" style="49" customWidth="1"/>
    <col min="9486" max="9722" width="11" style="49"/>
    <col min="9723" max="9723" width="15.75" style="49" bestFit="1" customWidth="1"/>
    <col min="9724" max="9724" width="26.125" style="49" customWidth="1"/>
    <col min="9725" max="9725" width="11" style="49" customWidth="1"/>
    <col min="9726" max="9726" width="12" style="49" customWidth="1"/>
    <col min="9727" max="9727" width="12.125" style="49" customWidth="1"/>
    <col min="9728" max="9728" width="11" style="49"/>
    <col min="9729" max="9729" width="5.625" style="49" customWidth="1"/>
    <col min="9730" max="9730" width="9.75" style="49" customWidth="1"/>
    <col min="9731" max="9731" width="11" style="49"/>
    <col min="9732" max="9732" width="11.125" style="49" customWidth="1"/>
    <col min="9733" max="9733" width="5.75" style="49" customWidth="1"/>
    <col min="9734" max="9734" width="11.5" style="49" customWidth="1"/>
    <col min="9735" max="9735" width="5.75" style="49" customWidth="1"/>
    <col min="9736" max="9736" width="12" style="49" bestFit="1" customWidth="1"/>
    <col min="9737" max="9737" width="5.375" style="49" customWidth="1"/>
    <col min="9738" max="9738" width="12.375" style="49" customWidth="1"/>
    <col min="9739" max="9740" width="11" style="49"/>
    <col min="9741" max="9741" width="13.875" style="49" customWidth="1"/>
    <col min="9742" max="9978" width="11" style="49"/>
    <col min="9979" max="9979" width="15.75" style="49" bestFit="1" customWidth="1"/>
    <col min="9980" max="9980" width="26.125" style="49" customWidth="1"/>
    <col min="9981" max="9981" width="11" style="49" customWidth="1"/>
    <col min="9982" max="9982" width="12" style="49" customWidth="1"/>
    <col min="9983" max="9983" width="12.125" style="49" customWidth="1"/>
    <col min="9984" max="9984" width="11" style="49"/>
    <col min="9985" max="9985" width="5.625" style="49" customWidth="1"/>
    <col min="9986" max="9986" width="9.75" style="49" customWidth="1"/>
    <col min="9987" max="9987" width="11" style="49"/>
    <col min="9988" max="9988" width="11.125" style="49" customWidth="1"/>
    <col min="9989" max="9989" width="5.75" style="49" customWidth="1"/>
    <col min="9990" max="9990" width="11.5" style="49" customWidth="1"/>
    <col min="9991" max="9991" width="5.75" style="49" customWidth="1"/>
    <col min="9992" max="9992" width="12" style="49" bestFit="1" customWidth="1"/>
    <col min="9993" max="9993" width="5.375" style="49" customWidth="1"/>
    <col min="9994" max="9994" width="12.375" style="49" customWidth="1"/>
    <col min="9995" max="9996" width="11" style="49"/>
    <col min="9997" max="9997" width="13.875" style="49" customWidth="1"/>
    <col min="9998" max="10234" width="11" style="49"/>
    <col min="10235" max="10235" width="15.75" style="49" bestFit="1" customWidth="1"/>
    <col min="10236" max="10236" width="26.125" style="49" customWidth="1"/>
    <col min="10237" max="10237" width="11" style="49" customWidth="1"/>
    <col min="10238" max="10238" width="12" style="49" customWidth="1"/>
    <col min="10239" max="10239" width="12.125" style="49" customWidth="1"/>
    <col min="10240" max="10240" width="11" style="49"/>
    <col min="10241" max="10241" width="5.625" style="49" customWidth="1"/>
    <col min="10242" max="10242" width="9.75" style="49" customWidth="1"/>
    <col min="10243" max="10243" width="11" style="49"/>
    <col min="10244" max="10244" width="11.125" style="49" customWidth="1"/>
    <col min="10245" max="10245" width="5.75" style="49" customWidth="1"/>
    <col min="10246" max="10246" width="11.5" style="49" customWidth="1"/>
    <col min="10247" max="10247" width="5.75" style="49" customWidth="1"/>
    <col min="10248" max="10248" width="12" style="49" bestFit="1" customWidth="1"/>
    <col min="10249" max="10249" width="5.375" style="49" customWidth="1"/>
    <col min="10250" max="10250" width="12.375" style="49" customWidth="1"/>
    <col min="10251" max="10252" width="11" style="49"/>
    <col min="10253" max="10253" width="13.875" style="49" customWidth="1"/>
    <col min="10254" max="10490" width="11" style="49"/>
    <col min="10491" max="10491" width="15.75" style="49" bestFit="1" customWidth="1"/>
    <col min="10492" max="10492" width="26.125" style="49" customWidth="1"/>
    <col min="10493" max="10493" width="11" style="49" customWidth="1"/>
    <col min="10494" max="10494" width="12" style="49" customWidth="1"/>
    <col min="10495" max="10495" width="12.125" style="49" customWidth="1"/>
    <col min="10496" max="10496" width="11" style="49"/>
    <col min="10497" max="10497" width="5.625" style="49" customWidth="1"/>
    <col min="10498" max="10498" width="9.75" style="49" customWidth="1"/>
    <col min="10499" max="10499" width="11" style="49"/>
    <col min="10500" max="10500" width="11.125" style="49" customWidth="1"/>
    <col min="10501" max="10501" width="5.75" style="49" customWidth="1"/>
    <col min="10502" max="10502" width="11.5" style="49" customWidth="1"/>
    <col min="10503" max="10503" width="5.75" style="49" customWidth="1"/>
    <col min="10504" max="10504" width="12" style="49" bestFit="1" customWidth="1"/>
    <col min="10505" max="10505" width="5.375" style="49" customWidth="1"/>
    <col min="10506" max="10506" width="12.375" style="49" customWidth="1"/>
    <col min="10507" max="10508" width="11" style="49"/>
    <col min="10509" max="10509" width="13.875" style="49" customWidth="1"/>
    <col min="10510" max="10746" width="11" style="49"/>
    <col min="10747" max="10747" width="15.75" style="49" bestFit="1" customWidth="1"/>
    <col min="10748" max="10748" width="26.125" style="49" customWidth="1"/>
    <col min="10749" max="10749" width="11" style="49" customWidth="1"/>
    <col min="10750" max="10750" width="12" style="49" customWidth="1"/>
    <col min="10751" max="10751" width="12.125" style="49" customWidth="1"/>
    <col min="10752" max="10752" width="11" style="49"/>
    <col min="10753" max="10753" width="5.625" style="49" customWidth="1"/>
    <col min="10754" max="10754" width="9.75" style="49" customWidth="1"/>
    <col min="10755" max="10755" width="11" style="49"/>
    <col min="10756" max="10756" width="11.125" style="49" customWidth="1"/>
    <col min="10757" max="10757" width="5.75" style="49" customWidth="1"/>
    <col min="10758" max="10758" width="11.5" style="49" customWidth="1"/>
    <col min="10759" max="10759" width="5.75" style="49" customWidth="1"/>
    <col min="10760" max="10760" width="12" style="49" bestFit="1" customWidth="1"/>
    <col min="10761" max="10761" width="5.375" style="49" customWidth="1"/>
    <col min="10762" max="10762" width="12.375" style="49" customWidth="1"/>
    <col min="10763" max="10764" width="11" style="49"/>
    <col min="10765" max="10765" width="13.875" style="49" customWidth="1"/>
    <col min="10766" max="11002" width="11" style="49"/>
    <col min="11003" max="11003" width="15.75" style="49" bestFit="1" customWidth="1"/>
    <col min="11004" max="11004" width="26.125" style="49" customWidth="1"/>
    <col min="11005" max="11005" width="11" style="49" customWidth="1"/>
    <col min="11006" max="11006" width="12" style="49" customWidth="1"/>
    <col min="11007" max="11007" width="12.125" style="49" customWidth="1"/>
    <col min="11008" max="11008" width="11" style="49"/>
    <col min="11009" max="11009" width="5.625" style="49" customWidth="1"/>
    <col min="11010" max="11010" width="9.75" style="49" customWidth="1"/>
    <col min="11011" max="11011" width="11" style="49"/>
    <col min="11012" max="11012" width="11.125" style="49" customWidth="1"/>
    <col min="11013" max="11013" width="5.75" style="49" customWidth="1"/>
    <col min="11014" max="11014" width="11.5" style="49" customWidth="1"/>
    <col min="11015" max="11015" width="5.75" style="49" customWidth="1"/>
    <col min="11016" max="11016" width="12" style="49" bestFit="1" customWidth="1"/>
    <col min="11017" max="11017" width="5.375" style="49" customWidth="1"/>
    <col min="11018" max="11018" width="12.375" style="49" customWidth="1"/>
    <col min="11019" max="11020" width="11" style="49"/>
    <col min="11021" max="11021" width="13.875" style="49" customWidth="1"/>
    <col min="11022" max="11258" width="11" style="49"/>
    <col min="11259" max="11259" width="15.75" style="49" bestFit="1" customWidth="1"/>
    <col min="11260" max="11260" width="26.125" style="49" customWidth="1"/>
    <col min="11261" max="11261" width="11" style="49" customWidth="1"/>
    <col min="11262" max="11262" width="12" style="49" customWidth="1"/>
    <col min="11263" max="11263" width="12.125" style="49" customWidth="1"/>
    <col min="11264" max="11264" width="11" style="49"/>
    <col min="11265" max="11265" width="5.625" style="49" customWidth="1"/>
    <col min="11266" max="11266" width="9.75" style="49" customWidth="1"/>
    <col min="11267" max="11267" width="11" style="49"/>
    <col min="11268" max="11268" width="11.125" style="49" customWidth="1"/>
    <col min="11269" max="11269" width="5.75" style="49" customWidth="1"/>
    <col min="11270" max="11270" width="11.5" style="49" customWidth="1"/>
    <col min="11271" max="11271" width="5.75" style="49" customWidth="1"/>
    <col min="11272" max="11272" width="12" style="49" bestFit="1" customWidth="1"/>
    <col min="11273" max="11273" width="5.375" style="49" customWidth="1"/>
    <col min="11274" max="11274" width="12.375" style="49" customWidth="1"/>
    <col min="11275" max="11276" width="11" style="49"/>
    <col min="11277" max="11277" width="13.875" style="49" customWidth="1"/>
    <col min="11278" max="11514" width="11" style="49"/>
    <col min="11515" max="11515" width="15.75" style="49" bestFit="1" customWidth="1"/>
    <col min="11516" max="11516" width="26.125" style="49" customWidth="1"/>
    <col min="11517" max="11517" width="11" style="49" customWidth="1"/>
    <col min="11518" max="11518" width="12" style="49" customWidth="1"/>
    <col min="11519" max="11519" width="12.125" style="49" customWidth="1"/>
    <col min="11520" max="11520" width="11" style="49"/>
    <col min="11521" max="11521" width="5.625" style="49" customWidth="1"/>
    <col min="11522" max="11522" width="9.75" style="49" customWidth="1"/>
    <col min="11523" max="11523" width="11" style="49"/>
    <col min="11524" max="11524" width="11.125" style="49" customWidth="1"/>
    <col min="11525" max="11525" width="5.75" style="49" customWidth="1"/>
    <col min="11526" max="11526" width="11.5" style="49" customWidth="1"/>
    <col min="11527" max="11527" width="5.75" style="49" customWidth="1"/>
    <col min="11528" max="11528" width="12" style="49" bestFit="1" customWidth="1"/>
    <col min="11529" max="11529" width="5.375" style="49" customWidth="1"/>
    <col min="11530" max="11530" width="12.375" style="49" customWidth="1"/>
    <col min="11531" max="11532" width="11" style="49"/>
    <col min="11533" max="11533" width="13.875" style="49" customWidth="1"/>
    <col min="11534" max="11770" width="11" style="49"/>
    <col min="11771" max="11771" width="15.75" style="49" bestFit="1" customWidth="1"/>
    <col min="11772" max="11772" width="26.125" style="49" customWidth="1"/>
    <col min="11773" max="11773" width="11" style="49" customWidth="1"/>
    <col min="11774" max="11774" width="12" style="49" customWidth="1"/>
    <col min="11775" max="11775" width="12.125" style="49" customWidth="1"/>
    <col min="11776" max="11776" width="11" style="49"/>
    <col min="11777" max="11777" width="5.625" style="49" customWidth="1"/>
    <col min="11778" max="11778" width="9.75" style="49" customWidth="1"/>
    <col min="11779" max="11779" width="11" style="49"/>
    <col min="11780" max="11780" width="11.125" style="49" customWidth="1"/>
    <col min="11781" max="11781" width="5.75" style="49" customWidth="1"/>
    <col min="11782" max="11782" width="11.5" style="49" customWidth="1"/>
    <col min="11783" max="11783" width="5.75" style="49" customWidth="1"/>
    <col min="11784" max="11784" width="12" style="49" bestFit="1" customWidth="1"/>
    <col min="11785" max="11785" width="5.375" style="49" customWidth="1"/>
    <col min="11786" max="11786" width="12.375" style="49" customWidth="1"/>
    <col min="11787" max="11788" width="11" style="49"/>
    <col min="11789" max="11789" width="13.875" style="49" customWidth="1"/>
    <col min="11790" max="12026" width="11" style="49"/>
    <col min="12027" max="12027" width="15.75" style="49" bestFit="1" customWidth="1"/>
    <col min="12028" max="12028" width="26.125" style="49" customWidth="1"/>
    <col min="12029" max="12029" width="11" style="49" customWidth="1"/>
    <col min="12030" max="12030" width="12" style="49" customWidth="1"/>
    <col min="12031" max="12031" width="12.125" style="49" customWidth="1"/>
    <col min="12032" max="12032" width="11" style="49"/>
    <col min="12033" max="12033" width="5.625" style="49" customWidth="1"/>
    <col min="12034" max="12034" width="9.75" style="49" customWidth="1"/>
    <col min="12035" max="12035" width="11" style="49"/>
    <col min="12036" max="12036" width="11.125" style="49" customWidth="1"/>
    <col min="12037" max="12037" width="5.75" style="49" customWidth="1"/>
    <col min="12038" max="12038" width="11.5" style="49" customWidth="1"/>
    <col min="12039" max="12039" width="5.75" style="49" customWidth="1"/>
    <col min="12040" max="12040" width="12" style="49" bestFit="1" customWidth="1"/>
    <col min="12041" max="12041" width="5.375" style="49" customWidth="1"/>
    <col min="12042" max="12042" width="12.375" style="49" customWidth="1"/>
    <col min="12043" max="12044" width="11" style="49"/>
    <col min="12045" max="12045" width="13.875" style="49" customWidth="1"/>
    <col min="12046" max="12282" width="11" style="49"/>
    <col min="12283" max="12283" width="15.75" style="49" bestFit="1" customWidth="1"/>
    <col min="12284" max="12284" width="26.125" style="49" customWidth="1"/>
    <col min="12285" max="12285" width="11" style="49" customWidth="1"/>
    <col min="12286" max="12286" width="12" style="49" customWidth="1"/>
    <col min="12287" max="12287" width="12.125" style="49" customWidth="1"/>
    <col min="12288" max="12288" width="11" style="49"/>
    <col min="12289" max="12289" width="5.625" style="49" customWidth="1"/>
    <col min="12290" max="12290" width="9.75" style="49" customWidth="1"/>
    <col min="12291" max="12291" width="11" style="49"/>
    <col min="12292" max="12292" width="11.125" style="49" customWidth="1"/>
    <col min="12293" max="12293" width="5.75" style="49" customWidth="1"/>
    <col min="12294" max="12294" width="11.5" style="49" customWidth="1"/>
    <col min="12295" max="12295" width="5.75" style="49" customWidth="1"/>
    <col min="12296" max="12296" width="12" style="49" bestFit="1" customWidth="1"/>
    <col min="12297" max="12297" width="5.375" style="49" customWidth="1"/>
    <col min="12298" max="12298" width="12.375" style="49" customWidth="1"/>
    <col min="12299" max="12300" width="11" style="49"/>
    <col min="12301" max="12301" width="13.875" style="49" customWidth="1"/>
    <col min="12302" max="12538" width="11" style="49"/>
    <col min="12539" max="12539" width="15.75" style="49" bestFit="1" customWidth="1"/>
    <col min="12540" max="12540" width="26.125" style="49" customWidth="1"/>
    <col min="12541" max="12541" width="11" style="49" customWidth="1"/>
    <col min="12542" max="12542" width="12" style="49" customWidth="1"/>
    <col min="12543" max="12543" width="12.125" style="49" customWidth="1"/>
    <col min="12544" max="12544" width="11" style="49"/>
    <col min="12545" max="12545" width="5.625" style="49" customWidth="1"/>
    <col min="12546" max="12546" width="9.75" style="49" customWidth="1"/>
    <col min="12547" max="12547" width="11" style="49"/>
    <col min="12548" max="12548" width="11.125" style="49" customWidth="1"/>
    <col min="12549" max="12549" width="5.75" style="49" customWidth="1"/>
    <col min="12550" max="12550" width="11.5" style="49" customWidth="1"/>
    <col min="12551" max="12551" width="5.75" style="49" customWidth="1"/>
    <col min="12552" max="12552" width="12" style="49" bestFit="1" customWidth="1"/>
    <col min="12553" max="12553" width="5.375" style="49" customWidth="1"/>
    <col min="12554" max="12554" width="12.375" style="49" customWidth="1"/>
    <col min="12555" max="12556" width="11" style="49"/>
    <col min="12557" max="12557" width="13.875" style="49" customWidth="1"/>
    <col min="12558" max="12794" width="11" style="49"/>
    <col min="12795" max="12795" width="15.75" style="49" bestFit="1" customWidth="1"/>
    <col min="12796" max="12796" width="26.125" style="49" customWidth="1"/>
    <col min="12797" max="12797" width="11" style="49" customWidth="1"/>
    <col min="12798" max="12798" width="12" style="49" customWidth="1"/>
    <col min="12799" max="12799" width="12.125" style="49" customWidth="1"/>
    <col min="12800" max="12800" width="11" style="49"/>
    <col min="12801" max="12801" width="5.625" style="49" customWidth="1"/>
    <col min="12802" max="12802" width="9.75" style="49" customWidth="1"/>
    <col min="12803" max="12803" width="11" style="49"/>
    <col min="12804" max="12804" width="11.125" style="49" customWidth="1"/>
    <col min="12805" max="12805" width="5.75" style="49" customWidth="1"/>
    <col min="12806" max="12806" width="11.5" style="49" customWidth="1"/>
    <col min="12807" max="12807" width="5.75" style="49" customWidth="1"/>
    <col min="12808" max="12808" width="12" style="49" bestFit="1" customWidth="1"/>
    <col min="12809" max="12809" width="5.375" style="49" customWidth="1"/>
    <col min="12810" max="12810" width="12.375" style="49" customWidth="1"/>
    <col min="12811" max="12812" width="11" style="49"/>
    <col min="12813" max="12813" width="13.875" style="49" customWidth="1"/>
    <col min="12814" max="13050" width="11" style="49"/>
    <col min="13051" max="13051" width="15.75" style="49" bestFit="1" customWidth="1"/>
    <col min="13052" max="13052" width="26.125" style="49" customWidth="1"/>
    <col min="13053" max="13053" width="11" style="49" customWidth="1"/>
    <col min="13054" max="13054" width="12" style="49" customWidth="1"/>
    <col min="13055" max="13055" width="12.125" style="49" customWidth="1"/>
    <col min="13056" max="13056" width="11" style="49"/>
    <col min="13057" max="13057" width="5.625" style="49" customWidth="1"/>
    <col min="13058" max="13058" width="9.75" style="49" customWidth="1"/>
    <col min="13059" max="13059" width="11" style="49"/>
    <col min="13060" max="13060" width="11.125" style="49" customWidth="1"/>
    <col min="13061" max="13061" width="5.75" style="49" customWidth="1"/>
    <col min="13062" max="13062" width="11.5" style="49" customWidth="1"/>
    <col min="13063" max="13063" width="5.75" style="49" customWidth="1"/>
    <col min="13064" max="13064" width="12" style="49" bestFit="1" customWidth="1"/>
    <col min="13065" max="13065" width="5.375" style="49" customWidth="1"/>
    <col min="13066" max="13066" width="12.375" style="49" customWidth="1"/>
    <col min="13067" max="13068" width="11" style="49"/>
    <col min="13069" max="13069" width="13.875" style="49" customWidth="1"/>
    <col min="13070" max="13306" width="11" style="49"/>
    <col min="13307" max="13307" width="15.75" style="49" bestFit="1" customWidth="1"/>
    <col min="13308" max="13308" width="26.125" style="49" customWidth="1"/>
    <col min="13309" max="13309" width="11" style="49" customWidth="1"/>
    <col min="13310" max="13310" width="12" style="49" customWidth="1"/>
    <col min="13311" max="13311" width="12.125" style="49" customWidth="1"/>
    <col min="13312" max="13312" width="11" style="49"/>
    <col min="13313" max="13313" width="5.625" style="49" customWidth="1"/>
    <col min="13314" max="13314" width="9.75" style="49" customWidth="1"/>
    <col min="13315" max="13315" width="11" style="49"/>
    <col min="13316" max="13316" width="11.125" style="49" customWidth="1"/>
    <col min="13317" max="13317" width="5.75" style="49" customWidth="1"/>
    <col min="13318" max="13318" width="11.5" style="49" customWidth="1"/>
    <col min="13319" max="13319" width="5.75" style="49" customWidth="1"/>
    <col min="13320" max="13320" width="12" style="49" bestFit="1" customWidth="1"/>
    <col min="13321" max="13321" width="5.375" style="49" customWidth="1"/>
    <col min="13322" max="13322" width="12.375" style="49" customWidth="1"/>
    <col min="13323" max="13324" width="11" style="49"/>
    <col min="13325" max="13325" width="13.875" style="49" customWidth="1"/>
    <col min="13326" max="13562" width="11" style="49"/>
    <col min="13563" max="13563" width="15.75" style="49" bestFit="1" customWidth="1"/>
    <col min="13564" max="13564" width="26.125" style="49" customWidth="1"/>
    <col min="13565" max="13565" width="11" style="49" customWidth="1"/>
    <col min="13566" max="13566" width="12" style="49" customWidth="1"/>
    <col min="13567" max="13567" width="12.125" style="49" customWidth="1"/>
    <col min="13568" max="13568" width="11" style="49"/>
    <col min="13569" max="13569" width="5.625" style="49" customWidth="1"/>
    <col min="13570" max="13570" width="9.75" style="49" customWidth="1"/>
    <col min="13571" max="13571" width="11" style="49"/>
    <col min="13572" max="13572" width="11.125" style="49" customWidth="1"/>
    <col min="13573" max="13573" width="5.75" style="49" customWidth="1"/>
    <col min="13574" max="13574" width="11.5" style="49" customWidth="1"/>
    <col min="13575" max="13575" width="5.75" style="49" customWidth="1"/>
    <col min="13576" max="13576" width="12" style="49" bestFit="1" customWidth="1"/>
    <col min="13577" max="13577" width="5.375" style="49" customWidth="1"/>
    <col min="13578" max="13578" width="12.375" style="49" customWidth="1"/>
    <col min="13579" max="13580" width="11" style="49"/>
    <col min="13581" max="13581" width="13.875" style="49" customWidth="1"/>
    <col min="13582" max="13818" width="11" style="49"/>
    <col min="13819" max="13819" width="15.75" style="49" bestFit="1" customWidth="1"/>
    <col min="13820" max="13820" width="26.125" style="49" customWidth="1"/>
    <col min="13821" max="13821" width="11" style="49" customWidth="1"/>
    <col min="13822" max="13822" width="12" style="49" customWidth="1"/>
    <col min="13823" max="13823" width="12.125" style="49" customWidth="1"/>
    <col min="13824" max="13824" width="11" style="49"/>
    <col min="13825" max="13825" width="5.625" style="49" customWidth="1"/>
    <col min="13826" max="13826" width="9.75" style="49" customWidth="1"/>
    <col min="13827" max="13827" width="11" style="49"/>
    <col min="13828" max="13828" width="11.125" style="49" customWidth="1"/>
    <col min="13829" max="13829" width="5.75" style="49" customWidth="1"/>
    <col min="13830" max="13830" width="11.5" style="49" customWidth="1"/>
    <col min="13831" max="13831" width="5.75" style="49" customWidth="1"/>
    <col min="13832" max="13832" width="12" style="49" bestFit="1" customWidth="1"/>
    <col min="13833" max="13833" width="5.375" style="49" customWidth="1"/>
    <col min="13834" max="13834" width="12.375" style="49" customWidth="1"/>
    <col min="13835" max="13836" width="11" style="49"/>
    <col min="13837" max="13837" width="13.875" style="49" customWidth="1"/>
    <col min="13838" max="14074" width="11" style="49"/>
    <col min="14075" max="14075" width="15.75" style="49" bestFit="1" customWidth="1"/>
    <col min="14076" max="14076" width="26.125" style="49" customWidth="1"/>
    <col min="14077" max="14077" width="11" style="49" customWidth="1"/>
    <col min="14078" max="14078" width="12" style="49" customWidth="1"/>
    <col min="14079" max="14079" width="12.125" style="49" customWidth="1"/>
    <col min="14080" max="14080" width="11" style="49"/>
    <col min="14081" max="14081" width="5.625" style="49" customWidth="1"/>
    <col min="14082" max="14082" width="9.75" style="49" customWidth="1"/>
    <col min="14083" max="14083" width="11" style="49"/>
    <col min="14084" max="14084" width="11.125" style="49" customWidth="1"/>
    <col min="14085" max="14085" width="5.75" style="49" customWidth="1"/>
    <col min="14086" max="14086" width="11.5" style="49" customWidth="1"/>
    <col min="14087" max="14087" width="5.75" style="49" customWidth="1"/>
    <col min="14088" max="14088" width="12" style="49" bestFit="1" customWidth="1"/>
    <col min="14089" max="14089" width="5.375" style="49" customWidth="1"/>
    <col min="14090" max="14090" width="12.375" style="49" customWidth="1"/>
    <col min="14091" max="14092" width="11" style="49"/>
    <col min="14093" max="14093" width="13.875" style="49" customWidth="1"/>
    <col min="14094" max="14330" width="11" style="49"/>
    <col min="14331" max="14331" width="15.75" style="49" bestFit="1" customWidth="1"/>
    <col min="14332" max="14332" width="26.125" style="49" customWidth="1"/>
    <col min="14333" max="14333" width="11" style="49" customWidth="1"/>
    <col min="14334" max="14334" width="12" style="49" customWidth="1"/>
    <col min="14335" max="14335" width="12.125" style="49" customWidth="1"/>
    <col min="14336" max="14336" width="11" style="49"/>
    <col min="14337" max="14337" width="5.625" style="49" customWidth="1"/>
    <col min="14338" max="14338" width="9.75" style="49" customWidth="1"/>
    <col min="14339" max="14339" width="11" style="49"/>
    <col min="14340" max="14340" width="11.125" style="49" customWidth="1"/>
    <col min="14341" max="14341" width="5.75" style="49" customWidth="1"/>
    <col min="14342" max="14342" width="11.5" style="49" customWidth="1"/>
    <col min="14343" max="14343" width="5.75" style="49" customWidth="1"/>
    <col min="14344" max="14344" width="12" style="49" bestFit="1" customWidth="1"/>
    <col min="14345" max="14345" width="5.375" style="49" customWidth="1"/>
    <col min="14346" max="14346" width="12.375" style="49" customWidth="1"/>
    <col min="14347" max="14348" width="11" style="49"/>
    <col min="14349" max="14349" width="13.875" style="49" customWidth="1"/>
    <col min="14350" max="14586" width="11" style="49"/>
    <col min="14587" max="14587" width="15.75" style="49" bestFit="1" customWidth="1"/>
    <col min="14588" max="14588" width="26.125" style="49" customWidth="1"/>
    <col min="14589" max="14589" width="11" style="49" customWidth="1"/>
    <col min="14590" max="14590" width="12" style="49" customWidth="1"/>
    <col min="14591" max="14591" width="12.125" style="49" customWidth="1"/>
    <col min="14592" max="14592" width="11" style="49"/>
    <col min="14593" max="14593" width="5.625" style="49" customWidth="1"/>
    <col min="14594" max="14594" width="9.75" style="49" customWidth="1"/>
    <col min="14595" max="14595" width="11" style="49"/>
    <col min="14596" max="14596" width="11.125" style="49" customWidth="1"/>
    <col min="14597" max="14597" width="5.75" style="49" customWidth="1"/>
    <col min="14598" max="14598" width="11.5" style="49" customWidth="1"/>
    <col min="14599" max="14599" width="5.75" style="49" customWidth="1"/>
    <col min="14600" max="14600" width="12" style="49" bestFit="1" customWidth="1"/>
    <col min="14601" max="14601" width="5.375" style="49" customWidth="1"/>
    <col min="14602" max="14602" width="12.375" style="49" customWidth="1"/>
    <col min="14603" max="14604" width="11" style="49"/>
    <col min="14605" max="14605" width="13.875" style="49" customWidth="1"/>
    <col min="14606" max="14842" width="11" style="49"/>
    <col min="14843" max="14843" width="15.75" style="49" bestFit="1" customWidth="1"/>
    <col min="14844" max="14844" width="26.125" style="49" customWidth="1"/>
    <col min="14845" max="14845" width="11" style="49" customWidth="1"/>
    <col min="14846" max="14846" width="12" style="49" customWidth="1"/>
    <col min="14847" max="14847" width="12.125" style="49" customWidth="1"/>
    <col min="14848" max="14848" width="11" style="49"/>
    <col min="14849" max="14849" width="5.625" style="49" customWidth="1"/>
    <col min="14850" max="14850" width="9.75" style="49" customWidth="1"/>
    <col min="14851" max="14851" width="11" style="49"/>
    <col min="14852" max="14852" width="11.125" style="49" customWidth="1"/>
    <col min="14853" max="14853" width="5.75" style="49" customWidth="1"/>
    <col min="14854" max="14854" width="11.5" style="49" customWidth="1"/>
    <col min="14855" max="14855" width="5.75" style="49" customWidth="1"/>
    <col min="14856" max="14856" width="12" style="49" bestFit="1" customWidth="1"/>
    <col min="14857" max="14857" width="5.375" style="49" customWidth="1"/>
    <col min="14858" max="14858" width="12.375" style="49" customWidth="1"/>
    <col min="14859" max="14860" width="11" style="49"/>
    <col min="14861" max="14861" width="13.875" style="49" customWidth="1"/>
    <col min="14862" max="15098" width="11" style="49"/>
    <col min="15099" max="15099" width="15.75" style="49" bestFit="1" customWidth="1"/>
    <col min="15100" max="15100" width="26.125" style="49" customWidth="1"/>
    <col min="15101" max="15101" width="11" style="49" customWidth="1"/>
    <col min="15102" max="15102" width="12" style="49" customWidth="1"/>
    <col min="15103" max="15103" width="12.125" style="49" customWidth="1"/>
    <col min="15104" max="15104" width="11" style="49"/>
    <col min="15105" max="15105" width="5.625" style="49" customWidth="1"/>
    <col min="15106" max="15106" width="9.75" style="49" customWidth="1"/>
    <col min="15107" max="15107" width="11" style="49"/>
    <col min="15108" max="15108" width="11.125" style="49" customWidth="1"/>
    <col min="15109" max="15109" width="5.75" style="49" customWidth="1"/>
    <col min="15110" max="15110" width="11.5" style="49" customWidth="1"/>
    <col min="15111" max="15111" width="5.75" style="49" customWidth="1"/>
    <col min="15112" max="15112" width="12" style="49" bestFit="1" customWidth="1"/>
    <col min="15113" max="15113" width="5.375" style="49" customWidth="1"/>
    <col min="15114" max="15114" width="12.375" style="49" customWidth="1"/>
    <col min="15115" max="15116" width="11" style="49"/>
    <col min="15117" max="15117" width="13.875" style="49" customWidth="1"/>
    <col min="15118" max="15354" width="11" style="49"/>
    <col min="15355" max="15355" width="15.75" style="49" bestFit="1" customWidth="1"/>
    <col min="15356" max="15356" width="26.125" style="49" customWidth="1"/>
    <col min="15357" max="15357" width="11" style="49" customWidth="1"/>
    <col min="15358" max="15358" width="12" style="49" customWidth="1"/>
    <col min="15359" max="15359" width="12.125" style="49" customWidth="1"/>
    <col min="15360" max="15360" width="11" style="49"/>
    <col min="15361" max="15361" width="5.625" style="49" customWidth="1"/>
    <col min="15362" max="15362" width="9.75" style="49" customWidth="1"/>
    <col min="15363" max="15363" width="11" style="49"/>
    <col min="15364" max="15364" width="11.125" style="49" customWidth="1"/>
    <col min="15365" max="15365" width="5.75" style="49" customWidth="1"/>
    <col min="15366" max="15366" width="11.5" style="49" customWidth="1"/>
    <col min="15367" max="15367" width="5.75" style="49" customWidth="1"/>
    <col min="15368" max="15368" width="12" style="49" bestFit="1" customWidth="1"/>
    <col min="15369" max="15369" width="5.375" style="49" customWidth="1"/>
    <col min="15370" max="15370" width="12.375" style="49" customWidth="1"/>
    <col min="15371" max="15372" width="11" style="49"/>
    <col min="15373" max="15373" width="13.875" style="49" customWidth="1"/>
    <col min="15374" max="15610" width="11" style="49"/>
    <col min="15611" max="15611" width="15.75" style="49" bestFit="1" customWidth="1"/>
    <col min="15612" max="15612" width="26.125" style="49" customWidth="1"/>
    <col min="15613" max="15613" width="11" style="49" customWidth="1"/>
    <col min="15614" max="15614" width="12" style="49" customWidth="1"/>
    <col min="15615" max="15615" width="12.125" style="49" customWidth="1"/>
    <col min="15616" max="15616" width="11" style="49"/>
    <col min="15617" max="15617" width="5.625" style="49" customWidth="1"/>
    <col min="15618" max="15618" width="9.75" style="49" customWidth="1"/>
    <col min="15619" max="15619" width="11" style="49"/>
    <col min="15620" max="15620" width="11.125" style="49" customWidth="1"/>
    <col min="15621" max="15621" width="5.75" style="49" customWidth="1"/>
    <col min="15622" max="15622" width="11.5" style="49" customWidth="1"/>
    <col min="15623" max="15623" width="5.75" style="49" customWidth="1"/>
    <col min="15624" max="15624" width="12" style="49" bestFit="1" customWidth="1"/>
    <col min="15625" max="15625" width="5.375" style="49" customWidth="1"/>
    <col min="15626" max="15626" width="12.375" style="49" customWidth="1"/>
    <col min="15627" max="15628" width="11" style="49"/>
    <col min="15629" max="15629" width="13.875" style="49" customWidth="1"/>
    <col min="15630" max="15866" width="11" style="49"/>
    <col min="15867" max="15867" width="15.75" style="49" bestFit="1" customWidth="1"/>
    <col min="15868" max="15868" width="26.125" style="49" customWidth="1"/>
    <col min="15869" max="15869" width="11" style="49" customWidth="1"/>
    <col min="15870" max="15870" width="12" style="49" customWidth="1"/>
    <col min="15871" max="15871" width="12.125" style="49" customWidth="1"/>
    <col min="15872" max="15872" width="11" style="49"/>
    <col min="15873" max="15873" width="5.625" style="49" customWidth="1"/>
    <col min="15874" max="15874" width="9.75" style="49" customWidth="1"/>
    <col min="15875" max="15875" width="11" style="49"/>
    <col min="15876" max="15876" width="11.125" style="49" customWidth="1"/>
    <col min="15877" max="15877" width="5.75" style="49" customWidth="1"/>
    <col min="15878" max="15878" width="11.5" style="49" customWidth="1"/>
    <col min="15879" max="15879" width="5.75" style="49" customWidth="1"/>
    <col min="15880" max="15880" width="12" style="49" bestFit="1" customWidth="1"/>
    <col min="15881" max="15881" width="5.375" style="49" customWidth="1"/>
    <col min="15882" max="15882" width="12.375" style="49" customWidth="1"/>
    <col min="15883" max="15884" width="11" style="49"/>
    <col min="15885" max="15885" width="13.875" style="49" customWidth="1"/>
    <col min="15886" max="16122" width="11" style="49"/>
    <col min="16123" max="16123" width="15.75" style="49" bestFit="1" customWidth="1"/>
    <col min="16124" max="16124" width="26.125" style="49" customWidth="1"/>
    <col min="16125" max="16125" width="11" style="49" customWidth="1"/>
    <col min="16126" max="16126" width="12" style="49" customWidth="1"/>
    <col min="16127" max="16127" width="12.125" style="49" customWidth="1"/>
    <col min="16128" max="16128" width="11" style="49"/>
    <col min="16129" max="16129" width="5.625" style="49" customWidth="1"/>
    <col min="16130" max="16130" width="9.75" style="49" customWidth="1"/>
    <col min="16131" max="16131" width="11" style="49"/>
    <col min="16132" max="16132" width="11.125" style="49" customWidth="1"/>
    <col min="16133" max="16133" width="5.75" style="49" customWidth="1"/>
    <col min="16134" max="16134" width="11.5" style="49" customWidth="1"/>
    <col min="16135" max="16135" width="5.75" style="49" customWidth="1"/>
    <col min="16136" max="16136" width="12" style="49" bestFit="1" customWidth="1"/>
    <col min="16137" max="16137" width="5.375" style="49" customWidth="1"/>
    <col min="16138" max="16138" width="12.375" style="49" customWidth="1"/>
    <col min="16139" max="16140" width="11" style="49"/>
    <col min="16141" max="16141" width="13.875" style="49" customWidth="1"/>
    <col min="16142" max="16384" width="11" style="49"/>
  </cols>
  <sheetData>
    <row r="1" spans="1:16" x14ac:dyDescent="0.25">
      <c r="A1" s="47"/>
      <c r="B1" s="48"/>
      <c r="C1" s="48"/>
      <c r="D1" s="216" t="s">
        <v>1332</v>
      </c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</row>
    <row r="2" spans="1:16" x14ac:dyDescent="0.25">
      <c r="A2" s="213" t="s">
        <v>306</v>
      </c>
      <c r="B2" s="213"/>
      <c r="C2" s="50"/>
      <c r="D2" s="217" t="s">
        <v>1334</v>
      </c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</row>
    <row r="3" spans="1:16" x14ac:dyDescent="0.25">
      <c r="A3" s="213" t="s">
        <v>308</v>
      </c>
      <c r="B3" s="213"/>
      <c r="C3" s="50"/>
      <c r="D3" s="217" t="s">
        <v>1328</v>
      </c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</row>
    <row r="4" spans="1:16" ht="27.75" thickBot="1" x14ac:dyDescent="0.3">
      <c r="A4" s="51"/>
      <c r="B4" s="52"/>
      <c r="C4" s="50"/>
      <c r="D4" s="215" t="s">
        <v>4</v>
      </c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</row>
    <row r="5" spans="1:16" x14ac:dyDescent="0.25">
      <c r="A5" s="218" t="s">
        <v>5</v>
      </c>
      <c r="B5" s="219"/>
      <c r="C5" s="220" t="s">
        <v>309</v>
      </c>
      <c r="D5" s="222" t="s">
        <v>0</v>
      </c>
      <c r="E5" s="222"/>
      <c r="F5" s="222"/>
      <c r="G5" s="222"/>
      <c r="H5" s="222"/>
      <c r="I5" s="219"/>
      <c r="J5" s="223" t="s">
        <v>310</v>
      </c>
      <c r="K5" s="222"/>
      <c r="L5" s="222"/>
      <c r="M5" s="222"/>
      <c r="N5" s="222"/>
      <c r="O5" s="222"/>
      <c r="P5" s="219" t="s">
        <v>311</v>
      </c>
    </row>
    <row r="6" spans="1:16" ht="16.5" thickBot="1" x14ac:dyDescent="0.3">
      <c r="A6" s="53" t="s">
        <v>8</v>
      </c>
      <c r="B6" s="54" t="s">
        <v>9</v>
      </c>
      <c r="C6" s="221"/>
      <c r="D6" s="55" t="s">
        <v>10</v>
      </c>
      <c r="E6" s="55" t="s">
        <v>312</v>
      </c>
      <c r="F6" s="55" t="s">
        <v>313</v>
      </c>
      <c r="G6" s="55" t="s">
        <v>6</v>
      </c>
      <c r="H6" s="55" t="s">
        <v>314</v>
      </c>
      <c r="I6" s="54" t="s">
        <v>315</v>
      </c>
      <c r="J6" s="56" t="s">
        <v>316</v>
      </c>
      <c r="K6" s="55" t="s">
        <v>317</v>
      </c>
      <c r="L6" s="55" t="s">
        <v>318</v>
      </c>
      <c r="M6" s="55" t="s">
        <v>317</v>
      </c>
      <c r="N6" s="55" t="s">
        <v>319</v>
      </c>
      <c r="O6" s="55" t="s">
        <v>14</v>
      </c>
      <c r="P6" s="224"/>
    </row>
    <row r="7" spans="1:16" x14ac:dyDescent="0.25">
      <c r="A7" s="57"/>
      <c r="B7" s="58" t="s">
        <v>320</v>
      </c>
      <c r="C7" s="59"/>
      <c r="D7" s="60">
        <f>SUM(D8+D1376)</f>
        <v>2398011840000</v>
      </c>
      <c r="E7" s="60">
        <f>SUM(E8+E1376)</f>
        <v>0</v>
      </c>
      <c r="F7" s="61">
        <f>SUM(D7+E7)</f>
        <v>2398011840000</v>
      </c>
      <c r="G7" s="62">
        <f>IF(OR(F7=0,F$7=0),0,F7/F$7)*100</f>
        <v>100</v>
      </c>
      <c r="H7" s="60">
        <f>SUM(H8+H1376)</f>
        <v>0</v>
      </c>
      <c r="I7" s="63">
        <f>SUM(F7-H7)</f>
        <v>2398011840000</v>
      </c>
      <c r="J7" s="60">
        <f>SUM(J8+J1376)</f>
        <v>354045872252</v>
      </c>
      <c r="K7" s="62">
        <f>IF(OR(J7=0,F7=0),0,J7/F7)*100</f>
        <v>14.764141959032195</v>
      </c>
      <c r="L7" s="61">
        <f>SUM(N7-J7)</f>
        <v>830857046150</v>
      </c>
      <c r="M7" s="62">
        <f>IF(OR(L7=0,F7=0),0,L7/F7)*100</f>
        <v>34.647745782189297</v>
      </c>
      <c r="N7" s="60">
        <f>SUM(N8+N1376)</f>
        <v>1184902918402</v>
      </c>
      <c r="O7" s="62">
        <f>IF(OR(N7=0,F7=0),0,N7/F7)*100</f>
        <v>49.411887741221491</v>
      </c>
      <c r="P7" s="63">
        <f>SUM(F7-N7)</f>
        <v>1213108921598</v>
      </c>
    </row>
    <row r="8" spans="1:16" x14ac:dyDescent="0.25">
      <c r="A8" s="66">
        <v>3</v>
      </c>
      <c r="B8" s="67" t="s">
        <v>321</v>
      </c>
      <c r="C8" s="68"/>
      <c r="D8" s="69">
        <f>SUM(D9+D190+D375+D395)</f>
        <v>2252016540000</v>
      </c>
      <c r="E8" s="69">
        <f>SUM(E9+E190+E375+E395)</f>
        <v>0</v>
      </c>
      <c r="F8" s="70">
        <f t="shared" ref="F8:F71" si="0">SUM(D8+E8)</f>
        <v>2252016540000</v>
      </c>
      <c r="G8" s="20">
        <f t="shared" ref="G8:G71" si="1">IF(OR(F8=0,F$7=0),0,F8/F$7)*100</f>
        <v>93.911819050901769</v>
      </c>
      <c r="H8" s="69">
        <f>SUM(H9+H190+H375+H395)</f>
        <v>0</v>
      </c>
      <c r="I8" s="71">
        <f t="shared" ref="I8:I71" si="2">SUM(F8-H8)</f>
        <v>2252016540000</v>
      </c>
      <c r="J8" s="69">
        <f>SUM(J9+J190+J375+J395)</f>
        <v>354045872252</v>
      </c>
      <c r="K8" s="20">
        <f t="shared" ref="K8:K71" si="3">IF(OR(J8=0,F8=0),0,J8/F8)*100</f>
        <v>15.721282058256996</v>
      </c>
      <c r="L8" s="70">
        <f t="shared" ref="L8:L79" si="4">SUM(N8-J8)</f>
        <v>830857046150</v>
      </c>
      <c r="M8" s="20">
        <f t="shared" ref="M8:M71" si="5">IF(OR(L8=0,F8=0),0,L8/F8)*100</f>
        <v>36.893914027380987</v>
      </c>
      <c r="N8" s="69">
        <f>SUM(N9+N190+N375+N395)</f>
        <v>1184902918402</v>
      </c>
      <c r="O8" s="20">
        <f t="shared" ref="O8:O71" si="6">IF(OR(N8=0,F8=0),0,N8/F8)*100</f>
        <v>52.615196085637983</v>
      </c>
      <c r="P8" s="71">
        <f t="shared" ref="P8:P79" si="7">SUM(F8-N8)</f>
        <v>1067113621598</v>
      </c>
    </row>
    <row r="9" spans="1:16" x14ac:dyDescent="0.25">
      <c r="A9" s="66">
        <v>31</v>
      </c>
      <c r="B9" s="67" t="s">
        <v>322</v>
      </c>
      <c r="C9" s="68"/>
      <c r="D9" s="69">
        <f>SUM(D10+D64+D109+D185+D187+D186)</f>
        <v>938702829000</v>
      </c>
      <c r="E9" s="69">
        <f>SUM(E10+E64+E109+E185+E187+E186)</f>
        <v>0</v>
      </c>
      <c r="F9" s="70">
        <f t="shared" si="0"/>
        <v>938702829000</v>
      </c>
      <c r="G9" s="20">
        <f t="shared" si="1"/>
        <v>39.14504563080056</v>
      </c>
      <c r="H9" s="69">
        <f>SUM(H10+H64+H109+H185+H187+H186)</f>
        <v>0</v>
      </c>
      <c r="I9" s="71">
        <f t="shared" si="2"/>
        <v>938702829000</v>
      </c>
      <c r="J9" s="69">
        <f>SUM(J10+J64+J109+J185+J187+J186)</f>
        <v>190231000946</v>
      </c>
      <c r="K9" s="20">
        <f t="shared" si="3"/>
        <v>20.265306023276082</v>
      </c>
      <c r="L9" s="70">
        <f t="shared" si="4"/>
        <v>161944293393</v>
      </c>
      <c r="M9" s="20">
        <f t="shared" si="5"/>
        <v>17.25192344051197</v>
      </c>
      <c r="N9" s="69">
        <f>SUM(N10+N64+N109+N185+N187+N186)</f>
        <v>352175294339</v>
      </c>
      <c r="O9" s="20">
        <f t="shared" si="6"/>
        <v>37.517229463788055</v>
      </c>
      <c r="P9" s="71">
        <f t="shared" si="7"/>
        <v>586527534661</v>
      </c>
    </row>
    <row r="10" spans="1:16" x14ac:dyDescent="0.25">
      <c r="A10" s="66">
        <v>311</v>
      </c>
      <c r="B10" s="67" t="s">
        <v>323</v>
      </c>
      <c r="C10" s="68"/>
      <c r="D10" s="69">
        <f>SUM(D11+D37+D46)</f>
        <v>268135556000</v>
      </c>
      <c r="E10" s="69">
        <f>SUM(E11+E37+E46)</f>
        <v>-244049738</v>
      </c>
      <c r="F10" s="70">
        <f t="shared" si="0"/>
        <v>267891506262</v>
      </c>
      <c r="G10" s="20">
        <f t="shared" si="1"/>
        <v>11.171400482409629</v>
      </c>
      <c r="H10" s="69">
        <f>SUM(H11+H37+H46)</f>
        <v>0</v>
      </c>
      <c r="I10" s="71">
        <f t="shared" si="2"/>
        <v>267891506262</v>
      </c>
      <c r="J10" s="69">
        <f>SUM(J11+J37+J46)</f>
        <v>47537713133</v>
      </c>
      <c r="K10" s="20">
        <f t="shared" si="3"/>
        <v>17.745136378645668</v>
      </c>
      <c r="L10" s="70">
        <f t="shared" si="4"/>
        <v>19028600309</v>
      </c>
      <c r="M10" s="20">
        <f t="shared" si="5"/>
        <v>7.1030995250703759</v>
      </c>
      <c r="N10" s="69">
        <f>SUM(N11+N37+N46)</f>
        <v>66566313442</v>
      </c>
      <c r="O10" s="20">
        <f t="shared" si="6"/>
        <v>24.848235903716045</v>
      </c>
      <c r="P10" s="71">
        <f t="shared" si="7"/>
        <v>201325192820</v>
      </c>
    </row>
    <row r="11" spans="1:16" x14ac:dyDescent="0.25">
      <c r="A11" s="72">
        <v>31101</v>
      </c>
      <c r="B11" s="31" t="s">
        <v>324</v>
      </c>
      <c r="C11" s="73"/>
      <c r="D11" s="74">
        <f>SUM(D12:D36)-D30</f>
        <v>169230437000</v>
      </c>
      <c r="E11" s="74">
        <f>SUM(E12:E36)-E30</f>
        <v>122343450</v>
      </c>
      <c r="F11" s="75">
        <f t="shared" si="0"/>
        <v>169352780450</v>
      </c>
      <c r="G11" s="25">
        <f t="shared" si="1"/>
        <v>7.0622161919767663</v>
      </c>
      <c r="H11" s="74">
        <f>SUM(H12:H36)-H30</f>
        <v>0</v>
      </c>
      <c r="I11" s="76">
        <f t="shared" si="2"/>
        <v>169352780450</v>
      </c>
      <c r="J11" s="74">
        <f>SUM(J12:J36)-J30</f>
        <v>32278074685</v>
      </c>
      <c r="K11" s="25">
        <f t="shared" si="3"/>
        <v>19.059666218193467</v>
      </c>
      <c r="L11" s="75">
        <f t="shared" si="4"/>
        <v>384629285</v>
      </c>
      <c r="M11" s="25">
        <f t="shared" si="5"/>
        <v>0.22711719522878374</v>
      </c>
      <c r="N11" s="74">
        <f>SUM(N12:N36)-N30</f>
        <v>32662703970</v>
      </c>
      <c r="O11" s="25">
        <f t="shared" si="6"/>
        <v>19.286783413422253</v>
      </c>
      <c r="P11" s="76">
        <f t="shared" si="7"/>
        <v>136690076480</v>
      </c>
    </row>
    <row r="12" spans="1:16" x14ac:dyDescent="0.25">
      <c r="A12" s="72">
        <v>3110101</v>
      </c>
      <c r="B12" s="31" t="s">
        <v>325</v>
      </c>
      <c r="C12" s="73"/>
      <c r="D12" s="64">
        <v>91582773000</v>
      </c>
      <c r="E12" s="64"/>
      <c r="F12" s="75">
        <f t="shared" si="0"/>
        <v>91582773000</v>
      </c>
      <c r="G12" s="25">
        <f t="shared" si="1"/>
        <v>3.8191126279009531</v>
      </c>
      <c r="H12" s="64"/>
      <c r="I12" s="76">
        <f t="shared" si="2"/>
        <v>91582773000</v>
      </c>
      <c r="J12" s="64">
        <v>21368219599</v>
      </c>
      <c r="K12" s="25">
        <f t="shared" si="3"/>
        <v>23.33213867525064</v>
      </c>
      <c r="L12" s="75">
        <f t="shared" si="4"/>
        <v>11831446</v>
      </c>
      <c r="M12" s="25">
        <f t="shared" si="5"/>
        <v>1.2918855383424566E-2</v>
      </c>
      <c r="N12" s="64">
        <v>21380051045</v>
      </c>
      <c r="O12" s="25">
        <f t="shared" si="6"/>
        <v>23.345057530634065</v>
      </c>
      <c r="P12" s="76">
        <f t="shared" si="7"/>
        <v>70202721955</v>
      </c>
    </row>
    <row r="13" spans="1:16" x14ac:dyDescent="0.25">
      <c r="A13" s="72">
        <v>3110104</v>
      </c>
      <c r="B13" s="31" t="s">
        <v>326</v>
      </c>
      <c r="C13" s="73"/>
      <c r="D13" s="64">
        <v>65000000</v>
      </c>
      <c r="E13" s="64"/>
      <c r="F13" s="75">
        <f t="shared" si="0"/>
        <v>65000000</v>
      </c>
      <c r="G13" s="25">
        <f t="shared" si="1"/>
        <v>2.7105787767920278E-3</v>
      </c>
      <c r="H13" s="64"/>
      <c r="I13" s="76">
        <f t="shared" si="2"/>
        <v>65000000</v>
      </c>
      <c r="J13" s="64">
        <v>14642550</v>
      </c>
      <c r="K13" s="25">
        <f t="shared" si="3"/>
        <v>22.527000000000001</v>
      </c>
      <c r="L13" s="75">
        <f t="shared" si="4"/>
        <v>0</v>
      </c>
      <c r="M13" s="25">
        <f t="shared" si="5"/>
        <v>0</v>
      </c>
      <c r="N13" s="64">
        <v>14642550</v>
      </c>
      <c r="O13" s="25">
        <f t="shared" si="6"/>
        <v>22.527000000000001</v>
      </c>
      <c r="P13" s="76">
        <f t="shared" si="7"/>
        <v>50357450</v>
      </c>
    </row>
    <row r="14" spans="1:16" ht="26.25" x14ac:dyDescent="0.25">
      <c r="A14" s="72">
        <v>3110105</v>
      </c>
      <c r="B14" s="31" t="s">
        <v>327</v>
      </c>
      <c r="C14" s="73"/>
      <c r="D14" s="64">
        <v>12847259000</v>
      </c>
      <c r="E14" s="64"/>
      <c r="F14" s="75">
        <f t="shared" si="0"/>
        <v>12847259000</v>
      </c>
      <c r="G14" s="25">
        <f t="shared" si="1"/>
        <v>0.53574627054385182</v>
      </c>
      <c r="H14" s="64"/>
      <c r="I14" s="76">
        <f t="shared" si="2"/>
        <v>12847259000</v>
      </c>
      <c r="J14" s="64">
        <v>2956036382</v>
      </c>
      <c r="K14" s="25">
        <f t="shared" si="3"/>
        <v>23.009082186324726</v>
      </c>
      <c r="L14" s="75">
        <f t="shared" si="4"/>
        <v>142995</v>
      </c>
      <c r="M14" s="25">
        <f t="shared" si="5"/>
        <v>1.1130389758624776E-3</v>
      </c>
      <c r="N14" s="64">
        <v>2956179377</v>
      </c>
      <c r="O14" s="25">
        <f t="shared" si="6"/>
        <v>23.010195225300585</v>
      </c>
      <c r="P14" s="76">
        <f t="shared" si="7"/>
        <v>9891079623</v>
      </c>
    </row>
    <row r="15" spans="1:16" x14ac:dyDescent="0.25">
      <c r="A15" s="72">
        <v>3110106</v>
      </c>
      <c r="B15" s="31" t="s">
        <v>328</v>
      </c>
      <c r="C15" s="73"/>
      <c r="D15" s="64">
        <v>1558040000</v>
      </c>
      <c r="E15" s="64"/>
      <c r="F15" s="75">
        <f t="shared" si="0"/>
        <v>1558040000</v>
      </c>
      <c r="G15" s="25">
        <f t="shared" si="1"/>
        <v>6.4972156267585401E-2</v>
      </c>
      <c r="H15" s="64"/>
      <c r="I15" s="76">
        <f t="shared" si="2"/>
        <v>1558040000</v>
      </c>
      <c r="J15" s="64">
        <v>290741067</v>
      </c>
      <c r="K15" s="25">
        <f t="shared" si="3"/>
        <v>18.660693371158636</v>
      </c>
      <c r="L15" s="75">
        <f t="shared" si="4"/>
        <v>25061</v>
      </c>
      <c r="M15" s="25">
        <f t="shared" si="5"/>
        <v>1.608495288952787E-3</v>
      </c>
      <c r="N15" s="64">
        <v>290766128</v>
      </c>
      <c r="O15" s="25">
        <f t="shared" si="6"/>
        <v>18.662301866447589</v>
      </c>
      <c r="P15" s="76">
        <f t="shared" si="7"/>
        <v>1267273872</v>
      </c>
    </row>
    <row r="16" spans="1:16" x14ac:dyDescent="0.25">
      <c r="A16" s="72">
        <v>3110107</v>
      </c>
      <c r="B16" s="31" t="s">
        <v>329</v>
      </c>
      <c r="C16" s="73"/>
      <c r="D16" s="64">
        <v>8418779000</v>
      </c>
      <c r="E16" s="64"/>
      <c r="F16" s="75">
        <f t="shared" si="0"/>
        <v>8418779000</v>
      </c>
      <c r="G16" s="25">
        <f t="shared" si="1"/>
        <v>0.35107328744465249</v>
      </c>
      <c r="H16" s="64"/>
      <c r="I16" s="76">
        <f t="shared" si="2"/>
        <v>8418779000</v>
      </c>
      <c r="J16" s="64">
        <v>1877962859</v>
      </c>
      <c r="K16" s="25">
        <f t="shared" si="3"/>
        <v>22.306831655754355</v>
      </c>
      <c r="L16" s="75">
        <f t="shared" si="4"/>
        <v>227655</v>
      </c>
      <c r="M16" s="25">
        <f t="shared" si="5"/>
        <v>2.7041332240696661E-3</v>
      </c>
      <c r="N16" s="64">
        <v>1878190514</v>
      </c>
      <c r="O16" s="25">
        <f t="shared" si="6"/>
        <v>22.309535788978426</v>
      </c>
      <c r="P16" s="76">
        <f t="shared" si="7"/>
        <v>6540588486</v>
      </c>
    </row>
    <row r="17" spans="1:16" x14ac:dyDescent="0.25">
      <c r="A17" s="72">
        <v>3110108</v>
      </c>
      <c r="B17" s="31" t="s">
        <v>330</v>
      </c>
      <c r="C17" s="73"/>
      <c r="D17" s="64">
        <v>389224000</v>
      </c>
      <c r="E17" s="64"/>
      <c r="F17" s="75">
        <f t="shared" si="0"/>
        <v>389224000</v>
      </c>
      <c r="G17" s="25">
        <f t="shared" si="1"/>
        <v>1.6231112520278465E-2</v>
      </c>
      <c r="H17" s="64"/>
      <c r="I17" s="76">
        <f t="shared" si="2"/>
        <v>389224000</v>
      </c>
      <c r="J17" s="64">
        <v>63488385</v>
      </c>
      <c r="K17" s="25">
        <f t="shared" si="3"/>
        <v>16.311528836865147</v>
      </c>
      <c r="L17" s="75">
        <f t="shared" si="4"/>
        <v>0</v>
      </c>
      <c r="M17" s="25">
        <f t="shared" si="5"/>
        <v>0</v>
      </c>
      <c r="N17" s="64">
        <v>63488385</v>
      </c>
      <c r="O17" s="25">
        <f t="shared" si="6"/>
        <v>16.311528836865147</v>
      </c>
      <c r="P17" s="76">
        <f t="shared" si="7"/>
        <v>325735615</v>
      </c>
    </row>
    <row r="18" spans="1:16" x14ac:dyDescent="0.25">
      <c r="A18" s="72">
        <v>3110111</v>
      </c>
      <c r="B18" s="31" t="s">
        <v>331</v>
      </c>
      <c r="C18" s="73"/>
      <c r="D18" s="64">
        <v>13324708000</v>
      </c>
      <c r="E18" s="64"/>
      <c r="F18" s="75">
        <f t="shared" si="0"/>
        <v>13324708000</v>
      </c>
      <c r="G18" s="25">
        <f t="shared" si="1"/>
        <v>0.55565647248847616</v>
      </c>
      <c r="H18" s="64"/>
      <c r="I18" s="76">
        <f t="shared" si="2"/>
        <v>13324708000</v>
      </c>
      <c r="J18" s="64">
        <v>49422290</v>
      </c>
      <c r="K18" s="25">
        <f t="shared" si="3"/>
        <v>0.37090711481257227</v>
      </c>
      <c r="L18" s="75">
        <f t="shared" si="4"/>
        <v>5715695</v>
      </c>
      <c r="M18" s="25">
        <f t="shared" si="5"/>
        <v>4.2895461574092283E-2</v>
      </c>
      <c r="N18" s="64">
        <v>55137985</v>
      </c>
      <c r="O18" s="25">
        <f t="shared" si="6"/>
        <v>0.41380257638666451</v>
      </c>
      <c r="P18" s="76">
        <f t="shared" si="7"/>
        <v>13269570015</v>
      </c>
    </row>
    <row r="19" spans="1:16" hidden="1" x14ac:dyDescent="0.25">
      <c r="A19" s="72">
        <v>3110112</v>
      </c>
      <c r="B19" s="31" t="s">
        <v>332</v>
      </c>
      <c r="C19" s="73"/>
      <c r="D19" s="64"/>
      <c r="E19" s="64"/>
      <c r="F19" s="75">
        <f t="shared" si="0"/>
        <v>0</v>
      </c>
      <c r="G19" s="25">
        <f t="shared" si="1"/>
        <v>0</v>
      </c>
      <c r="H19" s="64"/>
      <c r="I19" s="76">
        <f t="shared" si="2"/>
        <v>0</v>
      </c>
      <c r="J19" s="64"/>
      <c r="K19" s="25">
        <f t="shared" si="3"/>
        <v>0</v>
      </c>
      <c r="L19" s="75">
        <f t="shared" si="4"/>
        <v>0</v>
      </c>
      <c r="M19" s="25">
        <f t="shared" si="5"/>
        <v>0</v>
      </c>
      <c r="N19" s="64"/>
      <c r="O19" s="25">
        <f t="shared" si="6"/>
        <v>0</v>
      </c>
      <c r="P19" s="76">
        <f t="shared" si="7"/>
        <v>0</v>
      </c>
    </row>
    <row r="20" spans="1:16" x14ac:dyDescent="0.25">
      <c r="A20" s="72">
        <v>3110113</v>
      </c>
      <c r="B20" s="31" t="s">
        <v>333</v>
      </c>
      <c r="C20" s="73"/>
      <c r="D20" s="64">
        <v>13975260000</v>
      </c>
      <c r="E20" s="64"/>
      <c r="F20" s="75">
        <f t="shared" si="0"/>
        <v>13975260000</v>
      </c>
      <c r="G20" s="25">
        <f t="shared" si="1"/>
        <v>0.58278527932539315</v>
      </c>
      <c r="H20" s="64"/>
      <c r="I20" s="76">
        <f t="shared" si="2"/>
        <v>13975260000</v>
      </c>
      <c r="J20" s="64">
        <v>34108374</v>
      </c>
      <c r="K20" s="25">
        <f t="shared" si="3"/>
        <v>0.24406253622472857</v>
      </c>
      <c r="L20" s="75">
        <f t="shared" si="4"/>
        <v>3092083</v>
      </c>
      <c r="M20" s="25">
        <f t="shared" si="5"/>
        <v>2.2125405895847376E-2</v>
      </c>
      <c r="N20" s="64">
        <v>37200457</v>
      </c>
      <c r="O20" s="25">
        <f t="shared" si="6"/>
        <v>0.26618794212057595</v>
      </c>
      <c r="P20" s="76">
        <f t="shared" si="7"/>
        <v>13938059543</v>
      </c>
    </row>
    <row r="21" spans="1:16" x14ac:dyDescent="0.25">
      <c r="A21" s="72">
        <v>3110114</v>
      </c>
      <c r="B21" s="31" t="s">
        <v>334</v>
      </c>
      <c r="C21" s="73"/>
      <c r="D21" s="64">
        <v>14074821000</v>
      </c>
      <c r="E21" s="64"/>
      <c r="F21" s="75">
        <f t="shared" si="0"/>
        <v>14074821000</v>
      </c>
      <c r="G21" s="25">
        <f t="shared" si="1"/>
        <v>0.58693709368841152</v>
      </c>
      <c r="H21" s="64"/>
      <c r="I21" s="76">
        <f t="shared" si="2"/>
        <v>14074821000</v>
      </c>
      <c r="J21" s="64">
        <v>2448476242</v>
      </c>
      <c r="K21" s="25">
        <f t="shared" si="3"/>
        <v>17.396144803546704</v>
      </c>
      <c r="L21" s="75">
        <f t="shared" si="4"/>
        <v>14809336</v>
      </c>
      <c r="M21" s="25">
        <f t="shared" si="5"/>
        <v>0.10521864540941586</v>
      </c>
      <c r="N21" s="64">
        <v>2463285578</v>
      </c>
      <c r="O21" s="25">
        <f t="shared" si="6"/>
        <v>17.501363448956116</v>
      </c>
      <c r="P21" s="76">
        <f t="shared" si="7"/>
        <v>11611535422</v>
      </c>
    </row>
    <row r="22" spans="1:16" x14ac:dyDescent="0.25">
      <c r="A22" s="72">
        <v>3110115</v>
      </c>
      <c r="B22" s="31" t="s">
        <v>335</v>
      </c>
      <c r="C22" s="73"/>
      <c r="D22" s="64">
        <v>3514257000</v>
      </c>
      <c r="E22" s="64"/>
      <c r="F22" s="75">
        <f t="shared" si="0"/>
        <v>3514257000</v>
      </c>
      <c r="G22" s="25">
        <f t="shared" si="1"/>
        <v>0.14654877600604341</v>
      </c>
      <c r="H22" s="64"/>
      <c r="I22" s="76">
        <f t="shared" si="2"/>
        <v>3514257000</v>
      </c>
      <c r="J22" s="64">
        <v>736156323</v>
      </c>
      <c r="K22" s="25">
        <f t="shared" si="3"/>
        <v>20.947708804449988</v>
      </c>
      <c r="L22" s="75">
        <f t="shared" si="4"/>
        <v>0</v>
      </c>
      <c r="M22" s="25">
        <f t="shared" si="5"/>
        <v>0</v>
      </c>
      <c r="N22" s="64">
        <v>736156323</v>
      </c>
      <c r="O22" s="25">
        <f t="shared" si="6"/>
        <v>20.947708804449988</v>
      </c>
      <c r="P22" s="76">
        <f t="shared" si="7"/>
        <v>2778100677</v>
      </c>
    </row>
    <row r="23" spans="1:16" hidden="1" x14ac:dyDescent="0.25">
      <c r="A23" s="72">
        <v>3110116</v>
      </c>
      <c r="B23" s="31" t="s">
        <v>336</v>
      </c>
      <c r="C23" s="73"/>
      <c r="D23" s="64"/>
      <c r="E23" s="64"/>
      <c r="F23" s="75">
        <f t="shared" si="0"/>
        <v>0</v>
      </c>
      <c r="G23" s="25">
        <f t="shared" si="1"/>
        <v>0</v>
      </c>
      <c r="H23" s="64"/>
      <c r="I23" s="76">
        <f t="shared" si="2"/>
        <v>0</v>
      </c>
      <c r="J23" s="64"/>
      <c r="K23" s="25">
        <f t="shared" si="3"/>
        <v>0</v>
      </c>
      <c r="L23" s="75">
        <f t="shared" si="4"/>
        <v>0</v>
      </c>
      <c r="M23" s="25">
        <f t="shared" si="5"/>
        <v>0</v>
      </c>
      <c r="N23" s="64"/>
      <c r="O23" s="25">
        <f t="shared" si="6"/>
        <v>0</v>
      </c>
      <c r="P23" s="76">
        <f t="shared" si="7"/>
        <v>0</v>
      </c>
    </row>
    <row r="24" spans="1:16" hidden="1" x14ac:dyDescent="0.25">
      <c r="A24" s="72">
        <v>3110117</v>
      </c>
      <c r="B24" s="31" t="s">
        <v>337</v>
      </c>
      <c r="C24" s="73"/>
      <c r="D24" s="64"/>
      <c r="E24" s="64"/>
      <c r="F24" s="75">
        <f t="shared" si="0"/>
        <v>0</v>
      </c>
      <c r="G24" s="25">
        <f t="shared" si="1"/>
        <v>0</v>
      </c>
      <c r="H24" s="64"/>
      <c r="I24" s="76">
        <f t="shared" si="2"/>
        <v>0</v>
      </c>
      <c r="J24" s="64"/>
      <c r="K24" s="25">
        <f t="shared" si="3"/>
        <v>0</v>
      </c>
      <c r="L24" s="75">
        <f t="shared" si="4"/>
        <v>0</v>
      </c>
      <c r="M24" s="25">
        <f t="shared" si="5"/>
        <v>0</v>
      </c>
      <c r="N24" s="64"/>
      <c r="O24" s="25">
        <f t="shared" si="6"/>
        <v>0</v>
      </c>
      <c r="P24" s="76">
        <f t="shared" si="7"/>
        <v>0</v>
      </c>
    </row>
    <row r="25" spans="1:16" hidden="1" x14ac:dyDescent="0.25">
      <c r="A25" s="72">
        <v>3110118</v>
      </c>
      <c r="B25" s="31" t="s">
        <v>338</v>
      </c>
      <c r="C25" s="73"/>
      <c r="D25" s="64"/>
      <c r="E25" s="64"/>
      <c r="F25" s="75">
        <f t="shared" si="0"/>
        <v>0</v>
      </c>
      <c r="G25" s="25">
        <f t="shared" si="1"/>
        <v>0</v>
      </c>
      <c r="H25" s="64"/>
      <c r="I25" s="76">
        <f t="shared" si="2"/>
        <v>0</v>
      </c>
      <c r="J25" s="64"/>
      <c r="K25" s="25">
        <f t="shared" si="3"/>
        <v>0</v>
      </c>
      <c r="L25" s="75">
        <f t="shared" si="4"/>
        <v>0</v>
      </c>
      <c r="M25" s="25">
        <f t="shared" si="5"/>
        <v>0</v>
      </c>
      <c r="N25" s="64"/>
      <c r="O25" s="25">
        <f t="shared" si="6"/>
        <v>0</v>
      </c>
      <c r="P25" s="76">
        <f t="shared" si="7"/>
        <v>0</v>
      </c>
    </row>
    <row r="26" spans="1:16" x14ac:dyDescent="0.25">
      <c r="A26" s="72">
        <v>3110120</v>
      </c>
      <c r="B26" s="31" t="s">
        <v>339</v>
      </c>
      <c r="C26" s="73"/>
      <c r="D26" s="64">
        <v>5716499000</v>
      </c>
      <c r="E26" s="64">
        <v>-485149500</v>
      </c>
      <c r="F26" s="75">
        <f t="shared" si="0"/>
        <v>5231349500</v>
      </c>
      <c r="G26" s="25">
        <f t="shared" si="1"/>
        <v>0.21815361428740901</v>
      </c>
      <c r="H26" s="64"/>
      <c r="I26" s="76">
        <f t="shared" si="2"/>
        <v>5231349500</v>
      </c>
      <c r="J26" s="64">
        <v>1307147567</v>
      </c>
      <c r="K26" s="25">
        <f t="shared" si="3"/>
        <v>24.986813956895826</v>
      </c>
      <c r="L26" s="75">
        <f t="shared" si="4"/>
        <v>48785014</v>
      </c>
      <c r="M26" s="25">
        <f t="shared" si="5"/>
        <v>0.9325512279384125</v>
      </c>
      <c r="N26" s="64">
        <v>1355932581</v>
      </c>
      <c r="O26" s="25">
        <f t="shared" si="6"/>
        <v>25.919365184834238</v>
      </c>
      <c r="P26" s="76">
        <f t="shared" si="7"/>
        <v>3875416919</v>
      </c>
    </row>
    <row r="27" spans="1:16" hidden="1" x14ac:dyDescent="0.25">
      <c r="A27" s="72">
        <v>3110121</v>
      </c>
      <c r="B27" s="31" t="s">
        <v>340</v>
      </c>
      <c r="C27" s="73"/>
      <c r="D27" s="64"/>
      <c r="E27" s="64"/>
      <c r="F27" s="75">
        <f t="shared" si="0"/>
        <v>0</v>
      </c>
      <c r="G27" s="25">
        <f t="shared" si="1"/>
        <v>0</v>
      </c>
      <c r="H27" s="64"/>
      <c r="I27" s="76">
        <f t="shared" si="2"/>
        <v>0</v>
      </c>
      <c r="J27" s="64"/>
      <c r="K27" s="25">
        <f t="shared" si="3"/>
        <v>0</v>
      </c>
      <c r="L27" s="75">
        <f t="shared" si="4"/>
        <v>0</v>
      </c>
      <c r="M27" s="25">
        <f t="shared" si="5"/>
        <v>0</v>
      </c>
      <c r="N27" s="64"/>
      <c r="O27" s="25">
        <f t="shared" si="6"/>
        <v>0</v>
      </c>
      <c r="P27" s="76">
        <f t="shared" si="7"/>
        <v>0</v>
      </c>
    </row>
    <row r="28" spans="1:16" x14ac:dyDescent="0.25">
      <c r="A28" s="72">
        <v>3110123</v>
      </c>
      <c r="B28" s="31" t="s">
        <v>341</v>
      </c>
      <c r="C28" s="73"/>
      <c r="D28" s="64">
        <v>500000000</v>
      </c>
      <c r="E28" s="64"/>
      <c r="F28" s="75">
        <f t="shared" si="0"/>
        <v>500000000</v>
      </c>
      <c r="G28" s="25">
        <f t="shared" si="1"/>
        <v>2.0850605975323292E-2</v>
      </c>
      <c r="H28" s="64"/>
      <c r="I28" s="76">
        <f t="shared" si="2"/>
        <v>500000000</v>
      </c>
      <c r="J28" s="64">
        <v>9601302</v>
      </c>
      <c r="K28" s="25">
        <f t="shared" si="3"/>
        <v>1.9202604000000001</v>
      </c>
      <c r="L28" s="75">
        <f t="shared" si="4"/>
        <v>0</v>
      </c>
      <c r="M28" s="25">
        <f t="shared" si="5"/>
        <v>0</v>
      </c>
      <c r="N28" s="64">
        <v>9601302</v>
      </c>
      <c r="O28" s="25">
        <f t="shared" si="6"/>
        <v>1.9202604000000001</v>
      </c>
      <c r="P28" s="76">
        <f t="shared" si="7"/>
        <v>490398698</v>
      </c>
    </row>
    <row r="29" spans="1:16" hidden="1" x14ac:dyDescent="0.25">
      <c r="A29" s="72">
        <v>3110124</v>
      </c>
      <c r="B29" s="31" t="s">
        <v>342</v>
      </c>
      <c r="C29" s="73"/>
      <c r="D29" s="64"/>
      <c r="E29" s="64"/>
      <c r="F29" s="75">
        <f t="shared" si="0"/>
        <v>0</v>
      </c>
      <c r="G29" s="25">
        <f t="shared" si="1"/>
        <v>0</v>
      </c>
      <c r="H29" s="64"/>
      <c r="I29" s="76">
        <f t="shared" si="2"/>
        <v>0</v>
      </c>
      <c r="J29" s="64"/>
      <c r="K29" s="25">
        <f t="shared" si="3"/>
        <v>0</v>
      </c>
      <c r="L29" s="75">
        <f t="shared" si="4"/>
        <v>0</v>
      </c>
      <c r="M29" s="25">
        <f t="shared" si="5"/>
        <v>0</v>
      </c>
      <c r="N29" s="64"/>
      <c r="O29" s="25">
        <f t="shared" si="6"/>
        <v>0</v>
      </c>
      <c r="P29" s="76">
        <f t="shared" si="7"/>
        <v>0</v>
      </c>
    </row>
    <row r="30" spans="1:16" x14ac:dyDescent="0.25">
      <c r="A30" s="72">
        <v>3110125</v>
      </c>
      <c r="B30" s="31" t="s">
        <v>343</v>
      </c>
      <c r="C30" s="73"/>
      <c r="D30" s="74">
        <f>SUM(D31:D33)</f>
        <v>3263817000</v>
      </c>
      <c r="E30" s="74">
        <f>SUM(E31:E33)</f>
        <v>607492950</v>
      </c>
      <c r="F30" s="75">
        <f t="shared" si="0"/>
        <v>3871309950</v>
      </c>
      <c r="G30" s="25">
        <f t="shared" si="1"/>
        <v>0.16143831675159703</v>
      </c>
      <c r="H30" s="74">
        <f>SUM(H31:H33)</f>
        <v>0</v>
      </c>
      <c r="I30" s="76">
        <f t="shared" si="2"/>
        <v>3871309950</v>
      </c>
      <c r="J30" s="74">
        <f>SUM(J31:J33)</f>
        <v>1122071745</v>
      </c>
      <c r="K30" s="25">
        <f t="shared" si="3"/>
        <v>28.984291092476333</v>
      </c>
      <c r="L30" s="75">
        <f t="shared" si="4"/>
        <v>300000000</v>
      </c>
      <c r="M30" s="25">
        <f t="shared" si="5"/>
        <v>7.7493149315001242</v>
      </c>
      <c r="N30" s="74">
        <f>SUM(N31:N33)</f>
        <v>1422071745</v>
      </c>
      <c r="O30" s="25">
        <f t="shared" si="6"/>
        <v>36.733606023976456</v>
      </c>
      <c r="P30" s="76">
        <f t="shared" si="7"/>
        <v>2449238205</v>
      </c>
    </row>
    <row r="31" spans="1:16" x14ac:dyDescent="0.25">
      <c r="A31" s="72">
        <v>311012501</v>
      </c>
      <c r="B31" s="31" t="s">
        <v>344</v>
      </c>
      <c r="C31" s="73"/>
      <c r="D31" s="64">
        <v>199862000</v>
      </c>
      <c r="E31" s="64">
        <v>607492950</v>
      </c>
      <c r="F31" s="75">
        <f t="shared" si="0"/>
        <v>807354950</v>
      </c>
      <c r="G31" s="25">
        <f t="shared" si="1"/>
        <v>3.3667679889353673E-2</v>
      </c>
      <c r="H31" s="64"/>
      <c r="I31" s="76">
        <f t="shared" si="2"/>
        <v>807354950</v>
      </c>
      <c r="J31" s="64">
        <v>226096175</v>
      </c>
      <c r="K31" s="25">
        <f t="shared" si="3"/>
        <v>28.004556731831521</v>
      </c>
      <c r="L31" s="75">
        <f t="shared" si="4"/>
        <v>300000000</v>
      </c>
      <c r="M31" s="25">
        <f t="shared" si="5"/>
        <v>37.158377489355829</v>
      </c>
      <c r="N31" s="64">
        <v>526096175</v>
      </c>
      <c r="O31" s="25">
        <f t="shared" si="6"/>
        <v>65.162934221187356</v>
      </c>
      <c r="P31" s="76">
        <f t="shared" si="7"/>
        <v>281258775</v>
      </c>
    </row>
    <row r="32" spans="1:16" hidden="1" x14ac:dyDescent="0.25">
      <c r="A32" s="72">
        <v>311012502</v>
      </c>
      <c r="B32" s="31" t="s">
        <v>345</v>
      </c>
      <c r="C32" s="73"/>
      <c r="D32" s="64"/>
      <c r="E32" s="64"/>
      <c r="F32" s="75">
        <f t="shared" si="0"/>
        <v>0</v>
      </c>
      <c r="G32" s="25">
        <f t="shared" si="1"/>
        <v>0</v>
      </c>
      <c r="H32" s="64"/>
      <c r="I32" s="76">
        <f t="shared" si="2"/>
        <v>0</v>
      </c>
      <c r="J32" s="64"/>
      <c r="K32" s="25">
        <f t="shared" si="3"/>
        <v>0</v>
      </c>
      <c r="L32" s="75">
        <f t="shared" si="4"/>
        <v>0</v>
      </c>
      <c r="M32" s="25">
        <f t="shared" si="5"/>
        <v>0</v>
      </c>
      <c r="N32" s="64"/>
      <c r="O32" s="25">
        <f t="shared" si="6"/>
        <v>0</v>
      </c>
      <c r="P32" s="76">
        <f t="shared" si="7"/>
        <v>0</v>
      </c>
    </row>
    <row r="33" spans="1:16" x14ac:dyDescent="0.25">
      <c r="A33" s="72">
        <v>311012503</v>
      </c>
      <c r="B33" s="31" t="s">
        <v>346</v>
      </c>
      <c r="C33" s="73"/>
      <c r="D33" s="64">
        <v>3063955000</v>
      </c>
      <c r="E33" s="64"/>
      <c r="F33" s="75">
        <f t="shared" si="0"/>
        <v>3063955000</v>
      </c>
      <c r="G33" s="25">
        <f t="shared" si="1"/>
        <v>0.12777063686224335</v>
      </c>
      <c r="H33" s="64"/>
      <c r="I33" s="76">
        <f t="shared" si="2"/>
        <v>3063955000</v>
      </c>
      <c r="J33" s="64">
        <v>895975570</v>
      </c>
      <c r="K33" s="25">
        <f t="shared" si="3"/>
        <v>29.242451994236205</v>
      </c>
      <c r="L33" s="75">
        <f t="shared" si="4"/>
        <v>0</v>
      </c>
      <c r="M33" s="25">
        <f t="shared" si="5"/>
        <v>0</v>
      </c>
      <c r="N33" s="64">
        <v>895975570</v>
      </c>
      <c r="O33" s="25">
        <f t="shared" si="6"/>
        <v>29.242451994236205</v>
      </c>
      <c r="P33" s="76">
        <f t="shared" si="7"/>
        <v>2167979430</v>
      </c>
    </row>
    <row r="34" spans="1:16" hidden="1" x14ac:dyDescent="0.25">
      <c r="A34" s="72">
        <v>3110126</v>
      </c>
      <c r="B34" s="31" t="s">
        <v>347</v>
      </c>
      <c r="C34" s="73"/>
      <c r="D34" s="64"/>
      <c r="E34" s="64"/>
      <c r="F34" s="75">
        <f t="shared" si="0"/>
        <v>0</v>
      </c>
      <c r="G34" s="25">
        <f t="shared" si="1"/>
        <v>0</v>
      </c>
      <c r="H34" s="64"/>
      <c r="I34" s="76">
        <f t="shared" si="2"/>
        <v>0</v>
      </c>
      <c r="J34" s="64"/>
      <c r="K34" s="25">
        <f t="shared" si="3"/>
        <v>0</v>
      </c>
      <c r="L34" s="75">
        <f t="shared" si="4"/>
        <v>0</v>
      </c>
      <c r="M34" s="25">
        <f t="shared" si="5"/>
        <v>0</v>
      </c>
      <c r="N34" s="64"/>
      <c r="O34" s="25">
        <f t="shared" si="6"/>
        <v>0</v>
      </c>
      <c r="P34" s="76">
        <f t="shared" si="7"/>
        <v>0</v>
      </c>
    </row>
    <row r="35" spans="1:16" hidden="1" x14ac:dyDescent="0.25">
      <c r="A35" s="72">
        <v>3110127</v>
      </c>
      <c r="B35" s="28" t="s">
        <v>348</v>
      </c>
      <c r="C35" s="73"/>
      <c r="D35" s="64"/>
      <c r="E35" s="64"/>
      <c r="F35" s="75">
        <f t="shared" si="0"/>
        <v>0</v>
      </c>
      <c r="G35" s="25">
        <f t="shared" si="1"/>
        <v>0</v>
      </c>
      <c r="H35" s="64"/>
      <c r="I35" s="76">
        <f t="shared" si="2"/>
        <v>0</v>
      </c>
      <c r="J35" s="64"/>
      <c r="K35" s="25">
        <f t="shared" si="3"/>
        <v>0</v>
      </c>
      <c r="L35" s="75">
        <f t="shared" si="4"/>
        <v>0</v>
      </c>
      <c r="M35" s="25">
        <f t="shared" si="5"/>
        <v>0</v>
      </c>
      <c r="N35" s="64"/>
      <c r="O35" s="25">
        <f t="shared" si="6"/>
        <v>0</v>
      </c>
      <c r="P35" s="76">
        <f t="shared" si="7"/>
        <v>0</v>
      </c>
    </row>
    <row r="36" spans="1:16" ht="26.25" hidden="1" x14ac:dyDescent="0.25">
      <c r="A36" s="72">
        <v>3110128</v>
      </c>
      <c r="B36" s="31" t="s">
        <v>349</v>
      </c>
      <c r="C36" s="73"/>
      <c r="D36" s="64"/>
      <c r="E36" s="64"/>
      <c r="F36" s="75">
        <f t="shared" si="0"/>
        <v>0</v>
      </c>
      <c r="G36" s="25">
        <f t="shared" si="1"/>
        <v>0</v>
      </c>
      <c r="H36" s="64"/>
      <c r="I36" s="76">
        <f t="shared" si="2"/>
        <v>0</v>
      </c>
      <c r="J36" s="64"/>
      <c r="K36" s="25">
        <f t="shared" si="3"/>
        <v>0</v>
      </c>
      <c r="L36" s="75">
        <f t="shared" si="4"/>
        <v>0</v>
      </c>
      <c r="M36" s="25">
        <f t="shared" si="5"/>
        <v>0</v>
      </c>
      <c r="N36" s="64"/>
      <c r="O36" s="25">
        <f t="shared" si="6"/>
        <v>0</v>
      </c>
      <c r="P36" s="76">
        <f t="shared" si="7"/>
        <v>0</v>
      </c>
    </row>
    <row r="37" spans="1:16" x14ac:dyDescent="0.25">
      <c r="A37" s="66">
        <v>31102</v>
      </c>
      <c r="B37" s="67" t="s">
        <v>350</v>
      </c>
      <c r="C37" s="68"/>
      <c r="D37" s="69">
        <f>SUM(D38:D45)-D40</f>
        <v>44109988000</v>
      </c>
      <c r="E37" s="69">
        <f>SUM(E38:E45)-E40</f>
        <v>-366393188</v>
      </c>
      <c r="F37" s="75">
        <f t="shared" si="0"/>
        <v>43743594812</v>
      </c>
      <c r="G37" s="20">
        <f t="shared" si="1"/>
        <v>1.8241609187384162</v>
      </c>
      <c r="H37" s="69">
        <f>SUM(H38:H45)-H40</f>
        <v>0</v>
      </c>
      <c r="I37" s="71">
        <f t="shared" si="2"/>
        <v>43743594812</v>
      </c>
      <c r="J37" s="69">
        <f>SUM(J38:J45)-J40</f>
        <v>3789590611</v>
      </c>
      <c r="K37" s="20">
        <f t="shared" si="3"/>
        <v>8.6631897247740994</v>
      </c>
      <c r="L37" s="70">
        <f t="shared" si="4"/>
        <v>15462623617</v>
      </c>
      <c r="M37" s="20">
        <f t="shared" si="5"/>
        <v>35.348314841189513</v>
      </c>
      <c r="N37" s="69">
        <f>SUM(N38:N45)-N40</f>
        <v>19252214228</v>
      </c>
      <c r="O37" s="20">
        <f t="shared" si="6"/>
        <v>44.011504565963612</v>
      </c>
      <c r="P37" s="71">
        <f t="shared" si="7"/>
        <v>24491380584</v>
      </c>
    </row>
    <row r="38" spans="1:16" hidden="1" x14ac:dyDescent="0.25">
      <c r="A38" s="72">
        <v>3110201</v>
      </c>
      <c r="B38" s="28" t="s">
        <v>351</v>
      </c>
      <c r="C38" s="73"/>
      <c r="D38" s="64"/>
      <c r="E38" s="64"/>
      <c r="F38" s="75">
        <f t="shared" si="0"/>
        <v>0</v>
      </c>
      <c r="G38" s="25">
        <f t="shared" si="1"/>
        <v>0</v>
      </c>
      <c r="H38" s="64"/>
      <c r="I38" s="76">
        <f t="shared" si="2"/>
        <v>0</v>
      </c>
      <c r="J38" s="64"/>
      <c r="K38" s="25">
        <f t="shared" si="3"/>
        <v>0</v>
      </c>
      <c r="L38" s="75">
        <f t="shared" si="4"/>
        <v>0</v>
      </c>
      <c r="M38" s="25">
        <f t="shared" si="5"/>
        <v>0</v>
      </c>
      <c r="N38" s="64"/>
      <c r="O38" s="25">
        <f t="shared" si="6"/>
        <v>0</v>
      </c>
      <c r="P38" s="76">
        <f t="shared" si="7"/>
        <v>0</v>
      </c>
    </row>
    <row r="39" spans="1:16" hidden="1" x14ac:dyDescent="0.25">
      <c r="A39" s="72">
        <v>3110202</v>
      </c>
      <c r="B39" s="28" t="s">
        <v>352</v>
      </c>
      <c r="C39" s="73"/>
      <c r="D39" s="64"/>
      <c r="E39" s="64"/>
      <c r="F39" s="75">
        <f t="shared" si="0"/>
        <v>0</v>
      </c>
      <c r="G39" s="25">
        <f t="shared" si="1"/>
        <v>0</v>
      </c>
      <c r="H39" s="64"/>
      <c r="I39" s="76">
        <f t="shared" si="2"/>
        <v>0</v>
      </c>
      <c r="J39" s="64"/>
      <c r="K39" s="25">
        <f t="shared" si="3"/>
        <v>0</v>
      </c>
      <c r="L39" s="75">
        <f t="shared" si="4"/>
        <v>0</v>
      </c>
      <c r="M39" s="25">
        <f t="shared" si="5"/>
        <v>0</v>
      </c>
      <c r="N39" s="64"/>
      <c r="O39" s="25">
        <f t="shared" si="6"/>
        <v>0</v>
      </c>
      <c r="P39" s="76">
        <f t="shared" si="7"/>
        <v>0</v>
      </c>
    </row>
    <row r="40" spans="1:16" x14ac:dyDescent="0.25">
      <c r="A40" s="72">
        <v>3110203</v>
      </c>
      <c r="B40" s="31" t="s">
        <v>353</v>
      </c>
      <c r="C40" s="73"/>
      <c r="D40" s="74">
        <f>SUM(D41:D42)</f>
        <v>33891517000</v>
      </c>
      <c r="E40" s="74">
        <f>SUM(E41:E42)</f>
        <v>-363180188</v>
      </c>
      <c r="F40" s="75">
        <f t="shared" si="0"/>
        <v>33528336812</v>
      </c>
      <c r="G40" s="25">
        <f t="shared" si="1"/>
        <v>1.3981722797498781</v>
      </c>
      <c r="H40" s="74">
        <f>SUM(H41:H42)</f>
        <v>0</v>
      </c>
      <c r="I40" s="76">
        <f t="shared" si="2"/>
        <v>33528336812</v>
      </c>
      <c r="J40" s="74">
        <f>SUM(J41:J42)</f>
        <v>2902310448</v>
      </c>
      <c r="K40" s="25">
        <f t="shared" si="3"/>
        <v>8.6562911374752272</v>
      </c>
      <c r="L40" s="75">
        <f t="shared" si="4"/>
        <v>14817636182</v>
      </c>
      <c r="M40" s="25">
        <f t="shared" si="5"/>
        <v>44.194366887583506</v>
      </c>
      <c r="N40" s="74">
        <f>SUM(N41:N42)</f>
        <v>17719946630</v>
      </c>
      <c r="O40" s="25">
        <f t="shared" si="6"/>
        <v>52.850658025058742</v>
      </c>
      <c r="P40" s="76">
        <f t="shared" si="7"/>
        <v>15808390182</v>
      </c>
    </row>
    <row r="41" spans="1:16" x14ac:dyDescent="0.25">
      <c r="A41" s="72">
        <v>311020301</v>
      </c>
      <c r="B41" s="28" t="s">
        <v>354</v>
      </c>
      <c r="C41" s="73"/>
      <c r="D41" s="64">
        <v>33891517000</v>
      </c>
      <c r="E41" s="64">
        <v>-363180188</v>
      </c>
      <c r="F41" s="75">
        <f t="shared" si="0"/>
        <v>33528336812</v>
      </c>
      <c r="G41" s="25">
        <f t="shared" si="1"/>
        <v>1.3981722797498781</v>
      </c>
      <c r="H41" s="64"/>
      <c r="I41" s="76">
        <f t="shared" si="2"/>
        <v>33528336812</v>
      </c>
      <c r="J41" s="64">
        <v>2902310448</v>
      </c>
      <c r="K41" s="25">
        <f t="shared" si="3"/>
        <v>8.6562911374752272</v>
      </c>
      <c r="L41" s="75">
        <f t="shared" si="4"/>
        <v>14817636182</v>
      </c>
      <c r="M41" s="25">
        <f t="shared" si="5"/>
        <v>44.194366887583506</v>
      </c>
      <c r="N41" s="64">
        <v>17719946630</v>
      </c>
      <c r="O41" s="25">
        <f t="shared" si="6"/>
        <v>52.850658025058742</v>
      </c>
      <c r="P41" s="76">
        <f t="shared" si="7"/>
        <v>15808390182</v>
      </c>
    </row>
    <row r="42" spans="1:16" hidden="1" x14ac:dyDescent="0.25">
      <c r="A42" s="72">
        <v>311020302</v>
      </c>
      <c r="B42" s="28" t="s">
        <v>355</v>
      </c>
      <c r="C42" s="73"/>
      <c r="D42" s="64"/>
      <c r="E42" s="64"/>
      <c r="F42" s="75">
        <f t="shared" si="0"/>
        <v>0</v>
      </c>
      <c r="G42" s="25">
        <f t="shared" si="1"/>
        <v>0</v>
      </c>
      <c r="H42" s="64"/>
      <c r="I42" s="76">
        <f t="shared" si="2"/>
        <v>0</v>
      </c>
      <c r="J42" s="64"/>
      <c r="K42" s="25">
        <f t="shared" si="3"/>
        <v>0</v>
      </c>
      <c r="L42" s="75">
        <f t="shared" si="4"/>
        <v>0</v>
      </c>
      <c r="M42" s="25">
        <f t="shared" si="5"/>
        <v>0</v>
      </c>
      <c r="N42" s="64"/>
      <c r="O42" s="25">
        <f t="shared" si="6"/>
        <v>0</v>
      </c>
      <c r="P42" s="76">
        <f t="shared" si="7"/>
        <v>0</v>
      </c>
    </row>
    <row r="43" spans="1:16" x14ac:dyDescent="0.25">
      <c r="A43" s="72">
        <v>3110204</v>
      </c>
      <c r="B43" s="31" t="s">
        <v>356</v>
      </c>
      <c r="C43" s="73"/>
      <c r="D43" s="64">
        <v>2191344000</v>
      </c>
      <c r="E43" s="64">
        <v>-3213000</v>
      </c>
      <c r="F43" s="75">
        <f t="shared" si="0"/>
        <v>2188131000</v>
      </c>
      <c r="G43" s="25">
        <f t="shared" si="1"/>
        <v>9.1247714606780259E-2</v>
      </c>
      <c r="H43" s="64"/>
      <c r="I43" s="76">
        <f t="shared" si="2"/>
        <v>2188131000</v>
      </c>
      <c r="J43" s="64">
        <v>192639692</v>
      </c>
      <c r="K43" s="25">
        <f t="shared" si="3"/>
        <v>8.8038463876248727</v>
      </c>
      <c r="L43" s="75">
        <f t="shared" si="4"/>
        <v>644987435</v>
      </c>
      <c r="M43" s="25">
        <f t="shared" si="5"/>
        <v>29.476637139184081</v>
      </c>
      <c r="N43" s="64">
        <v>837627127</v>
      </c>
      <c r="O43" s="25">
        <f t="shared" si="6"/>
        <v>38.280483526808951</v>
      </c>
      <c r="P43" s="76">
        <f t="shared" si="7"/>
        <v>1350503873</v>
      </c>
    </row>
    <row r="44" spans="1:16" hidden="1" x14ac:dyDescent="0.25">
      <c r="A44" s="72">
        <v>3110205</v>
      </c>
      <c r="B44" s="28" t="s">
        <v>357</v>
      </c>
      <c r="C44" s="73"/>
      <c r="D44" s="64"/>
      <c r="E44" s="64"/>
      <c r="F44" s="75">
        <f t="shared" si="0"/>
        <v>0</v>
      </c>
      <c r="G44" s="25">
        <f t="shared" si="1"/>
        <v>0</v>
      </c>
      <c r="H44" s="64"/>
      <c r="I44" s="76">
        <f t="shared" si="2"/>
        <v>0</v>
      </c>
      <c r="J44" s="64"/>
      <c r="K44" s="25">
        <f t="shared" si="3"/>
        <v>0</v>
      </c>
      <c r="L44" s="75">
        <f t="shared" si="4"/>
        <v>0</v>
      </c>
      <c r="M44" s="25">
        <f t="shared" si="5"/>
        <v>0</v>
      </c>
      <c r="N44" s="64"/>
      <c r="O44" s="25">
        <f t="shared" si="6"/>
        <v>0</v>
      </c>
      <c r="P44" s="76">
        <f t="shared" si="7"/>
        <v>0</v>
      </c>
    </row>
    <row r="45" spans="1:16" x14ac:dyDescent="0.25">
      <c r="A45" s="72">
        <v>3110299</v>
      </c>
      <c r="B45" s="28" t="s">
        <v>358</v>
      </c>
      <c r="C45" s="73"/>
      <c r="D45" s="64">
        <v>8027127000</v>
      </c>
      <c r="E45" s="64"/>
      <c r="F45" s="75">
        <f t="shared" si="0"/>
        <v>8027127000</v>
      </c>
      <c r="G45" s="25">
        <f t="shared" si="1"/>
        <v>0.33474092438175784</v>
      </c>
      <c r="H45" s="64"/>
      <c r="I45" s="76">
        <f t="shared" si="2"/>
        <v>8027127000</v>
      </c>
      <c r="J45" s="64">
        <v>694640471</v>
      </c>
      <c r="K45" s="25">
        <f t="shared" si="3"/>
        <v>8.6536624000093685</v>
      </c>
      <c r="L45" s="75">
        <f t="shared" si="4"/>
        <v>0</v>
      </c>
      <c r="M45" s="25">
        <f t="shared" si="5"/>
        <v>0</v>
      </c>
      <c r="N45" s="64">
        <v>694640471</v>
      </c>
      <c r="O45" s="25">
        <f t="shared" si="6"/>
        <v>8.6536624000093685</v>
      </c>
      <c r="P45" s="76">
        <f t="shared" si="7"/>
        <v>7332486529</v>
      </c>
    </row>
    <row r="46" spans="1:16" x14ac:dyDescent="0.25">
      <c r="A46" s="66">
        <v>31103</v>
      </c>
      <c r="B46" s="67" t="s">
        <v>359</v>
      </c>
      <c r="C46" s="68"/>
      <c r="D46" s="69">
        <f>SUM(D47+D53+D63)</f>
        <v>54795131000</v>
      </c>
      <c r="E46" s="69">
        <f>SUM(E47+E53+E63)</f>
        <v>0</v>
      </c>
      <c r="F46" s="75">
        <f t="shared" si="0"/>
        <v>54795131000</v>
      </c>
      <c r="G46" s="20">
        <f t="shared" si="1"/>
        <v>2.2850233716944448</v>
      </c>
      <c r="H46" s="69">
        <f>SUM(H47+H53+H63)</f>
        <v>0</v>
      </c>
      <c r="I46" s="71">
        <f t="shared" si="2"/>
        <v>54795131000</v>
      </c>
      <c r="J46" s="69">
        <f>SUM(J47+J53+J63)</f>
        <v>11470047837</v>
      </c>
      <c r="K46" s="20">
        <f t="shared" si="3"/>
        <v>20.932604097615901</v>
      </c>
      <c r="L46" s="70">
        <f t="shared" si="4"/>
        <v>3181347407</v>
      </c>
      <c r="M46" s="20">
        <f t="shared" si="5"/>
        <v>5.8058943357576789</v>
      </c>
      <c r="N46" s="69">
        <f>SUM(N47+N53+N63)</f>
        <v>14651395244</v>
      </c>
      <c r="O46" s="20">
        <f t="shared" si="6"/>
        <v>26.738498433373582</v>
      </c>
      <c r="P46" s="71">
        <f t="shared" si="7"/>
        <v>40143735756</v>
      </c>
    </row>
    <row r="47" spans="1:16" x14ac:dyDescent="0.25">
      <c r="A47" s="72">
        <v>3110301</v>
      </c>
      <c r="B47" s="31" t="s">
        <v>360</v>
      </c>
      <c r="C47" s="73"/>
      <c r="D47" s="74">
        <f>SUM(D48:D52)</f>
        <v>51651168000</v>
      </c>
      <c r="E47" s="74">
        <f>SUM(E48:E52)</f>
        <v>0</v>
      </c>
      <c r="F47" s="75">
        <f t="shared" si="0"/>
        <v>51651168000</v>
      </c>
      <c r="G47" s="25">
        <f t="shared" si="1"/>
        <v>2.1539163042664544</v>
      </c>
      <c r="H47" s="74">
        <f>SUM(H48:H52)</f>
        <v>0</v>
      </c>
      <c r="I47" s="76">
        <f t="shared" si="2"/>
        <v>51651168000</v>
      </c>
      <c r="J47" s="74">
        <f>SUM(J48:J52)</f>
        <v>11235137618</v>
      </c>
      <c r="K47" s="25">
        <f t="shared" si="3"/>
        <v>21.751952672202883</v>
      </c>
      <c r="L47" s="75">
        <f t="shared" si="4"/>
        <v>3079335733</v>
      </c>
      <c r="M47" s="25">
        <f t="shared" si="5"/>
        <v>5.9617930285719778</v>
      </c>
      <c r="N47" s="74">
        <f>SUM(N48:N52)</f>
        <v>14314473351</v>
      </c>
      <c r="O47" s="25">
        <f t="shared" si="6"/>
        <v>27.713745700774862</v>
      </c>
      <c r="P47" s="76">
        <f t="shared" si="7"/>
        <v>37336694649</v>
      </c>
    </row>
    <row r="48" spans="1:16" x14ac:dyDescent="0.25">
      <c r="A48" s="72">
        <v>311030101</v>
      </c>
      <c r="B48" s="31" t="s">
        <v>361</v>
      </c>
      <c r="C48" s="73"/>
      <c r="D48" s="64">
        <v>5899026000</v>
      </c>
      <c r="E48" s="64"/>
      <c r="F48" s="75">
        <f t="shared" si="0"/>
        <v>5899026000</v>
      </c>
      <c r="G48" s="25">
        <f t="shared" si="1"/>
        <v>0.24599653352837492</v>
      </c>
      <c r="H48" s="64"/>
      <c r="I48" s="76">
        <f t="shared" si="2"/>
        <v>5899026000</v>
      </c>
      <c r="J48" s="64">
        <v>4496172712</v>
      </c>
      <c r="K48" s="25">
        <f t="shared" si="3"/>
        <v>76.218899730226653</v>
      </c>
      <c r="L48" s="75">
        <f t="shared" si="4"/>
        <v>47991232</v>
      </c>
      <c r="M48" s="25">
        <f t="shared" si="5"/>
        <v>0.81354501573649618</v>
      </c>
      <c r="N48" s="64">
        <v>4544163944</v>
      </c>
      <c r="O48" s="25">
        <f t="shared" si="6"/>
        <v>77.032444745963147</v>
      </c>
      <c r="P48" s="76">
        <f t="shared" si="7"/>
        <v>1354862056</v>
      </c>
    </row>
    <row r="49" spans="1:16" x14ac:dyDescent="0.25">
      <c r="A49" s="72">
        <v>311030102</v>
      </c>
      <c r="B49" s="31" t="s">
        <v>362</v>
      </c>
      <c r="C49" s="73"/>
      <c r="D49" s="64">
        <v>14569634000</v>
      </c>
      <c r="E49" s="64"/>
      <c r="F49" s="75">
        <f t="shared" si="0"/>
        <v>14569634000</v>
      </c>
      <c r="G49" s="25">
        <f t="shared" si="1"/>
        <v>0.60757139547734673</v>
      </c>
      <c r="H49" s="64"/>
      <c r="I49" s="76">
        <f t="shared" si="2"/>
        <v>14569634000</v>
      </c>
      <c r="J49" s="64">
        <v>2516482700</v>
      </c>
      <c r="K49" s="25">
        <f t="shared" si="3"/>
        <v>17.272106492174068</v>
      </c>
      <c r="L49" s="75">
        <f t="shared" si="4"/>
        <v>1077975432</v>
      </c>
      <c r="M49" s="25">
        <f t="shared" si="5"/>
        <v>7.3987818225221034</v>
      </c>
      <c r="N49" s="64">
        <v>3594458132</v>
      </c>
      <c r="O49" s="25">
        <f t="shared" si="6"/>
        <v>24.670888314696167</v>
      </c>
      <c r="P49" s="76">
        <f t="shared" si="7"/>
        <v>10975175868</v>
      </c>
    </row>
    <row r="50" spans="1:16" x14ac:dyDescent="0.25">
      <c r="A50" s="72">
        <v>311030103</v>
      </c>
      <c r="B50" s="31" t="s">
        <v>363</v>
      </c>
      <c r="C50" s="73"/>
      <c r="D50" s="64">
        <v>23271645000</v>
      </c>
      <c r="E50" s="64"/>
      <c r="F50" s="75">
        <f t="shared" si="0"/>
        <v>23271645000</v>
      </c>
      <c r="G50" s="25">
        <f t="shared" si="1"/>
        <v>0.97045580058520486</v>
      </c>
      <c r="H50" s="64"/>
      <c r="I50" s="76">
        <f t="shared" si="2"/>
        <v>23271645000</v>
      </c>
      <c r="J50" s="64">
        <v>3285543629</v>
      </c>
      <c r="K50" s="25">
        <f t="shared" si="3"/>
        <v>14.118226833556458</v>
      </c>
      <c r="L50" s="75">
        <f t="shared" si="4"/>
        <v>1471688588</v>
      </c>
      <c r="M50" s="25">
        <f t="shared" si="5"/>
        <v>6.3239559902189972</v>
      </c>
      <c r="N50" s="64">
        <v>4757232217</v>
      </c>
      <c r="O50" s="25">
        <f t="shared" si="6"/>
        <v>20.442182823775457</v>
      </c>
      <c r="P50" s="76">
        <f t="shared" si="7"/>
        <v>18514412783</v>
      </c>
    </row>
    <row r="51" spans="1:16" x14ac:dyDescent="0.25">
      <c r="A51" s="72">
        <v>311030104</v>
      </c>
      <c r="B51" s="31" t="s">
        <v>364</v>
      </c>
      <c r="C51" s="73"/>
      <c r="D51" s="64">
        <v>1189443000</v>
      </c>
      <c r="E51" s="64"/>
      <c r="F51" s="75">
        <f t="shared" si="0"/>
        <v>1189443000</v>
      </c>
      <c r="G51" s="25">
        <f t="shared" si="1"/>
        <v>4.9601214646212921E-2</v>
      </c>
      <c r="H51" s="64"/>
      <c r="I51" s="76">
        <f t="shared" si="2"/>
        <v>1189443000</v>
      </c>
      <c r="J51" s="64">
        <v>164226516</v>
      </c>
      <c r="K51" s="25">
        <f t="shared" si="3"/>
        <v>13.807010171988065</v>
      </c>
      <c r="L51" s="75">
        <f t="shared" si="4"/>
        <v>84092054</v>
      </c>
      <c r="M51" s="25">
        <f t="shared" si="5"/>
        <v>7.0698683333291292</v>
      </c>
      <c r="N51" s="64">
        <v>248318570</v>
      </c>
      <c r="O51" s="25">
        <f t="shared" si="6"/>
        <v>20.876878505317194</v>
      </c>
      <c r="P51" s="76">
        <f t="shared" si="7"/>
        <v>941124430</v>
      </c>
    </row>
    <row r="52" spans="1:16" x14ac:dyDescent="0.25">
      <c r="A52" s="72">
        <v>311030105</v>
      </c>
      <c r="B52" s="31" t="s">
        <v>365</v>
      </c>
      <c r="C52" s="73"/>
      <c r="D52" s="64">
        <v>6721420000</v>
      </c>
      <c r="E52" s="64"/>
      <c r="F52" s="75">
        <f t="shared" si="0"/>
        <v>6721420000</v>
      </c>
      <c r="G52" s="25">
        <f t="shared" si="1"/>
        <v>0.28029136002931498</v>
      </c>
      <c r="H52" s="64"/>
      <c r="I52" s="76">
        <f t="shared" si="2"/>
        <v>6721420000</v>
      </c>
      <c r="J52" s="64">
        <v>772712061</v>
      </c>
      <c r="K52" s="25">
        <f t="shared" si="3"/>
        <v>11.49626211425562</v>
      </c>
      <c r="L52" s="75">
        <f t="shared" si="4"/>
        <v>397588427</v>
      </c>
      <c r="M52" s="25">
        <f t="shared" si="5"/>
        <v>5.9152445019058479</v>
      </c>
      <c r="N52" s="64">
        <v>1170300488</v>
      </c>
      <c r="O52" s="25">
        <f t="shared" si="6"/>
        <v>17.411506616161464</v>
      </c>
      <c r="P52" s="76">
        <f t="shared" si="7"/>
        <v>5551119512</v>
      </c>
    </row>
    <row r="53" spans="1:16" x14ac:dyDescent="0.25">
      <c r="A53" s="72">
        <v>3110302</v>
      </c>
      <c r="B53" s="31" t="s">
        <v>366</v>
      </c>
      <c r="C53" s="73"/>
      <c r="D53" s="74">
        <f>SUM(D54:D62)</f>
        <v>3143963000</v>
      </c>
      <c r="E53" s="74">
        <f>SUM(E54:E62)</f>
        <v>0</v>
      </c>
      <c r="F53" s="75">
        <f t="shared" si="0"/>
        <v>3143963000</v>
      </c>
      <c r="G53" s="25">
        <f t="shared" si="1"/>
        <v>0.13110706742799066</v>
      </c>
      <c r="H53" s="74">
        <f>SUM(H54:H62)</f>
        <v>0</v>
      </c>
      <c r="I53" s="76">
        <f t="shared" si="2"/>
        <v>3143963000</v>
      </c>
      <c r="J53" s="74">
        <f>SUM(J54:J62)</f>
        <v>234910219</v>
      </c>
      <c r="K53" s="25">
        <f t="shared" si="3"/>
        <v>7.4717870089438074</v>
      </c>
      <c r="L53" s="75">
        <f t="shared" si="4"/>
        <v>102011674</v>
      </c>
      <c r="M53" s="25">
        <f t="shared" si="5"/>
        <v>3.2446843044908609</v>
      </c>
      <c r="N53" s="74">
        <f>SUM(N54:N62)</f>
        <v>336921893</v>
      </c>
      <c r="O53" s="25">
        <f t="shared" si="6"/>
        <v>10.716471313434669</v>
      </c>
      <c r="P53" s="76">
        <f t="shared" si="7"/>
        <v>2807041107</v>
      </c>
    </row>
    <row r="54" spans="1:16" hidden="1" x14ac:dyDescent="0.25">
      <c r="A54" s="72">
        <v>311030201</v>
      </c>
      <c r="B54" s="31" t="s">
        <v>367</v>
      </c>
      <c r="C54" s="73"/>
      <c r="D54" s="64"/>
      <c r="E54" s="64"/>
      <c r="F54" s="75">
        <f t="shared" si="0"/>
        <v>0</v>
      </c>
      <c r="G54" s="25">
        <f t="shared" si="1"/>
        <v>0</v>
      </c>
      <c r="H54" s="64"/>
      <c r="I54" s="76">
        <f t="shared" si="2"/>
        <v>0</v>
      </c>
      <c r="J54" s="64"/>
      <c r="K54" s="25">
        <f t="shared" si="3"/>
        <v>0</v>
      </c>
      <c r="L54" s="75">
        <f t="shared" si="4"/>
        <v>0</v>
      </c>
      <c r="M54" s="25">
        <f t="shared" si="5"/>
        <v>0</v>
      </c>
      <c r="N54" s="64"/>
      <c r="O54" s="25">
        <f t="shared" si="6"/>
        <v>0</v>
      </c>
      <c r="P54" s="76">
        <f t="shared" si="7"/>
        <v>0</v>
      </c>
    </row>
    <row r="55" spans="1:16" hidden="1" x14ac:dyDescent="0.25">
      <c r="A55" s="72">
        <v>311030202</v>
      </c>
      <c r="B55" s="31" t="s">
        <v>368</v>
      </c>
      <c r="C55" s="73"/>
      <c r="D55" s="64"/>
      <c r="E55" s="64"/>
      <c r="F55" s="75">
        <f t="shared" si="0"/>
        <v>0</v>
      </c>
      <c r="G55" s="25">
        <f t="shared" si="1"/>
        <v>0</v>
      </c>
      <c r="H55" s="64"/>
      <c r="I55" s="76">
        <f t="shared" si="2"/>
        <v>0</v>
      </c>
      <c r="J55" s="64"/>
      <c r="K55" s="25">
        <f t="shared" si="3"/>
        <v>0</v>
      </c>
      <c r="L55" s="75">
        <f t="shared" si="4"/>
        <v>0</v>
      </c>
      <c r="M55" s="25">
        <f t="shared" si="5"/>
        <v>0</v>
      </c>
      <c r="N55" s="64"/>
      <c r="O55" s="25">
        <f t="shared" si="6"/>
        <v>0</v>
      </c>
      <c r="P55" s="76">
        <f t="shared" si="7"/>
        <v>0</v>
      </c>
    </row>
    <row r="56" spans="1:16" hidden="1" x14ac:dyDescent="0.25">
      <c r="A56" s="72">
        <v>311030203</v>
      </c>
      <c r="B56" s="31" t="s">
        <v>369</v>
      </c>
      <c r="C56" s="73"/>
      <c r="D56" s="64"/>
      <c r="E56" s="64"/>
      <c r="F56" s="75">
        <f t="shared" si="0"/>
        <v>0</v>
      </c>
      <c r="G56" s="25">
        <f t="shared" si="1"/>
        <v>0</v>
      </c>
      <c r="H56" s="64"/>
      <c r="I56" s="76">
        <f t="shared" si="2"/>
        <v>0</v>
      </c>
      <c r="J56" s="64"/>
      <c r="K56" s="25">
        <f t="shared" si="3"/>
        <v>0</v>
      </c>
      <c r="L56" s="75">
        <f t="shared" si="4"/>
        <v>0</v>
      </c>
      <c r="M56" s="25">
        <f t="shared" si="5"/>
        <v>0</v>
      </c>
      <c r="N56" s="64"/>
      <c r="O56" s="25">
        <f t="shared" si="6"/>
        <v>0</v>
      </c>
      <c r="P56" s="76">
        <f t="shared" si="7"/>
        <v>0</v>
      </c>
    </row>
    <row r="57" spans="1:16" hidden="1" x14ac:dyDescent="0.25">
      <c r="A57" s="72">
        <v>311030204</v>
      </c>
      <c r="B57" s="31" t="s">
        <v>370</v>
      </c>
      <c r="C57" s="73"/>
      <c r="D57" s="64"/>
      <c r="E57" s="64"/>
      <c r="F57" s="75">
        <f t="shared" si="0"/>
        <v>0</v>
      </c>
      <c r="G57" s="25">
        <f t="shared" si="1"/>
        <v>0</v>
      </c>
      <c r="H57" s="64"/>
      <c r="I57" s="76">
        <f t="shared" si="2"/>
        <v>0</v>
      </c>
      <c r="J57" s="64"/>
      <c r="K57" s="25">
        <f t="shared" si="3"/>
        <v>0</v>
      </c>
      <c r="L57" s="75">
        <f t="shared" si="4"/>
        <v>0</v>
      </c>
      <c r="M57" s="25">
        <f t="shared" si="5"/>
        <v>0</v>
      </c>
      <c r="N57" s="64"/>
      <c r="O57" s="25">
        <f t="shared" si="6"/>
        <v>0</v>
      </c>
      <c r="P57" s="76">
        <f t="shared" si="7"/>
        <v>0</v>
      </c>
    </row>
    <row r="58" spans="1:16" hidden="1" x14ac:dyDescent="0.25">
      <c r="A58" s="72">
        <v>311030205</v>
      </c>
      <c r="B58" s="28" t="s">
        <v>371</v>
      </c>
      <c r="C58" s="73"/>
      <c r="D58" s="64"/>
      <c r="E58" s="64"/>
      <c r="F58" s="75">
        <f t="shared" si="0"/>
        <v>0</v>
      </c>
      <c r="G58" s="25">
        <f t="shared" si="1"/>
        <v>0</v>
      </c>
      <c r="H58" s="64"/>
      <c r="I58" s="76">
        <f t="shared" si="2"/>
        <v>0</v>
      </c>
      <c r="J58" s="64"/>
      <c r="K58" s="25">
        <f t="shared" si="3"/>
        <v>0</v>
      </c>
      <c r="L58" s="75">
        <f t="shared" si="4"/>
        <v>0</v>
      </c>
      <c r="M58" s="25">
        <f t="shared" si="5"/>
        <v>0</v>
      </c>
      <c r="N58" s="64"/>
      <c r="O58" s="25">
        <f t="shared" si="6"/>
        <v>0</v>
      </c>
      <c r="P58" s="76">
        <f t="shared" si="7"/>
        <v>0</v>
      </c>
    </row>
    <row r="59" spans="1:16" x14ac:dyDescent="0.25">
      <c r="A59" s="72">
        <v>311030206</v>
      </c>
      <c r="B59" s="28" t="s">
        <v>372</v>
      </c>
      <c r="C59" s="73"/>
      <c r="D59" s="64">
        <v>1875519000</v>
      </c>
      <c r="E59" s="64"/>
      <c r="F59" s="75">
        <f t="shared" si="0"/>
        <v>1875519000</v>
      </c>
      <c r="G59" s="25">
        <f t="shared" si="1"/>
        <v>7.8211415336464724E-2</v>
      </c>
      <c r="H59" s="64"/>
      <c r="I59" s="76">
        <f t="shared" si="2"/>
        <v>1875519000</v>
      </c>
      <c r="J59" s="64">
        <v>140995851</v>
      </c>
      <c r="K59" s="25">
        <f t="shared" si="3"/>
        <v>7.5176978212430798</v>
      </c>
      <c r="L59" s="75">
        <f t="shared" si="4"/>
        <v>61207001</v>
      </c>
      <c r="M59" s="25">
        <f t="shared" si="5"/>
        <v>3.2634700581545695</v>
      </c>
      <c r="N59" s="64">
        <v>202202852</v>
      </c>
      <c r="O59" s="25">
        <f t="shared" si="6"/>
        <v>10.78116787939765</v>
      </c>
      <c r="P59" s="76">
        <f t="shared" si="7"/>
        <v>1673316148</v>
      </c>
    </row>
    <row r="60" spans="1:16" x14ac:dyDescent="0.25">
      <c r="A60" s="72">
        <v>311030207</v>
      </c>
      <c r="B60" s="28" t="s">
        <v>373</v>
      </c>
      <c r="C60" s="73"/>
      <c r="D60" s="64">
        <v>1268444000</v>
      </c>
      <c r="E60" s="64"/>
      <c r="F60" s="75">
        <f t="shared" si="0"/>
        <v>1268444000</v>
      </c>
      <c r="G60" s="25">
        <f t="shared" si="1"/>
        <v>5.2895652091525955E-2</v>
      </c>
      <c r="H60" s="64"/>
      <c r="I60" s="76">
        <f t="shared" si="2"/>
        <v>1268444000</v>
      </c>
      <c r="J60" s="64">
        <v>93914368</v>
      </c>
      <c r="K60" s="25">
        <f t="shared" si="3"/>
        <v>7.4039033650677526</v>
      </c>
      <c r="L60" s="75">
        <f t="shared" si="4"/>
        <v>40804673</v>
      </c>
      <c r="M60" s="25">
        <f t="shared" si="5"/>
        <v>3.2169077231631831</v>
      </c>
      <c r="N60" s="64">
        <v>134719041</v>
      </c>
      <c r="O60" s="25">
        <f t="shared" si="6"/>
        <v>10.620811088230935</v>
      </c>
      <c r="P60" s="76">
        <f t="shared" si="7"/>
        <v>1133724959</v>
      </c>
    </row>
    <row r="61" spans="1:16" hidden="1" x14ac:dyDescent="0.25">
      <c r="A61" s="72">
        <v>311030208</v>
      </c>
      <c r="B61" s="28" t="s">
        <v>374</v>
      </c>
      <c r="C61" s="73"/>
      <c r="D61" s="64"/>
      <c r="E61" s="64"/>
      <c r="F61" s="75">
        <f t="shared" si="0"/>
        <v>0</v>
      </c>
      <c r="G61" s="25">
        <f t="shared" si="1"/>
        <v>0</v>
      </c>
      <c r="H61" s="64"/>
      <c r="I61" s="76">
        <f t="shared" si="2"/>
        <v>0</v>
      </c>
      <c r="J61" s="64"/>
      <c r="K61" s="25">
        <f t="shared" si="3"/>
        <v>0</v>
      </c>
      <c r="L61" s="75">
        <f t="shared" si="4"/>
        <v>0</v>
      </c>
      <c r="M61" s="25">
        <f t="shared" si="5"/>
        <v>0</v>
      </c>
      <c r="N61" s="64"/>
      <c r="O61" s="25">
        <f t="shared" si="6"/>
        <v>0</v>
      </c>
      <c r="P61" s="76">
        <f t="shared" si="7"/>
        <v>0</v>
      </c>
    </row>
    <row r="62" spans="1:16" hidden="1" x14ac:dyDescent="0.25">
      <c r="A62" s="72">
        <v>311030209</v>
      </c>
      <c r="B62" s="31" t="s">
        <v>80</v>
      </c>
      <c r="C62" s="73"/>
      <c r="D62" s="64"/>
      <c r="E62" s="64"/>
      <c r="F62" s="75">
        <f t="shared" si="0"/>
        <v>0</v>
      </c>
      <c r="G62" s="25">
        <f t="shared" si="1"/>
        <v>0</v>
      </c>
      <c r="H62" s="64"/>
      <c r="I62" s="76">
        <f t="shared" si="2"/>
        <v>0</v>
      </c>
      <c r="J62" s="64"/>
      <c r="K62" s="25">
        <f t="shared" si="3"/>
        <v>0</v>
      </c>
      <c r="L62" s="75">
        <f t="shared" si="4"/>
        <v>0</v>
      </c>
      <c r="M62" s="25">
        <f t="shared" si="5"/>
        <v>0</v>
      </c>
      <c r="N62" s="64"/>
      <c r="O62" s="25">
        <f t="shared" si="6"/>
        <v>0</v>
      </c>
      <c r="P62" s="76">
        <f t="shared" si="7"/>
        <v>0</v>
      </c>
    </row>
    <row r="63" spans="1:16" hidden="1" x14ac:dyDescent="0.25">
      <c r="A63" s="72">
        <v>3110303</v>
      </c>
      <c r="B63" s="31" t="s">
        <v>375</v>
      </c>
      <c r="C63" s="73"/>
      <c r="D63" s="64"/>
      <c r="E63" s="64"/>
      <c r="F63" s="75">
        <f t="shared" si="0"/>
        <v>0</v>
      </c>
      <c r="G63" s="25">
        <f t="shared" si="1"/>
        <v>0</v>
      </c>
      <c r="H63" s="64"/>
      <c r="I63" s="76">
        <f t="shared" si="2"/>
        <v>0</v>
      </c>
      <c r="J63" s="64"/>
      <c r="K63" s="25">
        <f>IF(OR(J63=0,F63=0),0,J63/F63)*100</f>
        <v>0</v>
      </c>
      <c r="L63" s="75">
        <f>SUM(N63-J63)</f>
        <v>0</v>
      </c>
      <c r="M63" s="25">
        <f>IF(OR(L63=0,F63=0),0,L63/F63)*100</f>
        <v>0</v>
      </c>
      <c r="N63" s="64"/>
      <c r="O63" s="25">
        <f>IF(OR(N63=0,F63=0),0,N63/F63)*100</f>
        <v>0</v>
      </c>
      <c r="P63" s="76">
        <f>SUM(F63-N63)</f>
        <v>0</v>
      </c>
    </row>
    <row r="64" spans="1:16" x14ac:dyDescent="0.25">
      <c r="A64" s="77">
        <v>312</v>
      </c>
      <c r="B64" s="67" t="s">
        <v>376</v>
      </c>
      <c r="C64" s="68"/>
      <c r="D64" s="69">
        <f>SUM(D65+D71+D102)</f>
        <v>342900515000</v>
      </c>
      <c r="E64" s="69">
        <f>SUM(E65+E71+E102)</f>
        <v>3658682312</v>
      </c>
      <c r="F64" s="75">
        <f t="shared" si="0"/>
        <v>346559197312</v>
      </c>
      <c r="G64" s="20">
        <f t="shared" si="1"/>
        <v>14.451938540553661</v>
      </c>
      <c r="H64" s="69">
        <f>SUM(H65+H71+H102)</f>
        <v>0</v>
      </c>
      <c r="I64" s="71">
        <f t="shared" si="2"/>
        <v>346559197312</v>
      </c>
      <c r="J64" s="69">
        <f>SUM(J65+J71+J102)</f>
        <v>59603947113</v>
      </c>
      <c r="K64" s="20">
        <f t="shared" si="3"/>
        <v>17.198778037144347</v>
      </c>
      <c r="L64" s="70">
        <f t="shared" si="4"/>
        <v>86033768237</v>
      </c>
      <c r="M64" s="20">
        <f t="shared" si="5"/>
        <v>24.825129127808314</v>
      </c>
      <c r="N64" s="69">
        <f>SUM(N65+N71+N102)</f>
        <v>145637715350</v>
      </c>
      <c r="O64" s="20">
        <f t="shared" si="6"/>
        <v>42.023907164952661</v>
      </c>
      <c r="P64" s="71">
        <f t="shared" si="7"/>
        <v>200921481962</v>
      </c>
    </row>
    <row r="65" spans="1:16" x14ac:dyDescent="0.25">
      <c r="A65" s="72">
        <v>31201</v>
      </c>
      <c r="B65" s="31" t="s">
        <v>377</v>
      </c>
      <c r="C65" s="73"/>
      <c r="D65" s="74">
        <f>SUM(D66:D70)</f>
        <v>47877467000</v>
      </c>
      <c r="E65" s="74">
        <f>SUM(E66:E70)</f>
        <v>-115039053</v>
      </c>
      <c r="F65" s="75">
        <f t="shared" si="0"/>
        <v>47762427947</v>
      </c>
      <c r="G65" s="25">
        <f t="shared" si="1"/>
        <v>1.9917511310953329</v>
      </c>
      <c r="H65" s="74">
        <f>SUM(H66:H70)</f>
        <v>0</v>
      </c>
      <c r="I65" s="76">
        <f t="shared" si="2"/>
        <v>47762427947</v>
      </c>
      <c r="J65" s="74">
        <f>SUM(J66:J70)</f>
        <v>8442549455</v>
      </c>
      <c r="K65" s="25">
        <f t="shared" si="3"/>
        <v>17.676131256075067</v>
      </c>
      <c r="L65" s="75">
        <f t="shared" si="4"/>
        <v>26827954951</v>
      </c>
      <c r="M65" s="25">
        <f t="shared" si="5"/>
        <v>56.169579529687809</v>
      </c>
      <c r="N65" s="74">
        <f>SUM(N66:N70)</f>
        <v>35270504406</v>
      </c>
      <c r="O65" s="25">
        <f t="shared" si="6"/>
        <v>73.845710785762876</v>
      </c>
      <c r="P65" s="76">
        <f t="shared" si="7"/>
        <v>12491923541</v>
      </c>
    </row>
    <row r="66" spans="1:16" x14ac:dyDescent="0.25">
      <c r="A66" s="72">
        <v>3120101</v>
      </c>
      <c r="B66" s="31" t="s">
        <v>378</v>
      </c>
      <c r="C66" s="73"/>
      <c r="D66" s="64">
        <v>5177601000</v>
      </c>
      <c r="E66" s="64"/>
      <c r="F66" s="75">
        <f t="shared" si="0"/>
        <v>5177601000</v>
      </c>
      <c r="G66" s="25">
        <f t="shared" si="1"/>
        <v>0.21591223669687967</v>
      </c>
      <c r="H66" s="64"/>
      <c r="I66" s="76">
        <f t="shared" si="2"/>
        <v>5177601000</v>
      </c>
      <c r="J66" s="64"/>
      <c r="K66" s="25">
        <f t="shared" si="3"/>
        <v>0</v>
      </c>
      <c r="L66" s="75">
        <f t="shared" si="4"/>
        <v>0</v>
      </c>
      <c r="M66" s="25">
        <f t="shared" si="5"/>
        <v>0</v>
      </c>
      <c r="N66" s="64"/>
      <c r="O66" s="25">
        <f t="shared" si="6"/>
        <v>0</v>
      </c>
      <c r="P66" s="76">
        <f t="shared" si="7"/>
        <v>5177601000</v>
      </c>
    </row>
    <row r="67" spans="1:16" x14ac:dyDescent="0.25">
      <c r="A67" s="72">
        <v>3120102</v>
      </c>
      <c r="B67" s="31" t="s">
        <v>379</v>
      </c>
      <c r="C67" s="73"/>
      <c r="D67" s="64">
        <v>26479160000</v>
      </c>
      <c r="E67" s="64">
        <v>563081341</v>
      </c>
      <c r="F67" s="75">
        <f t="shared" si="0"/>
        <v>27042241341</v>
      </c>
      <c r="G67" s="25">
        <f t="shared" si="1"/>
        <v>1.1276942377815782</v>
      </c>
      <c r="H67" s="64"/>
      <c r="I67" s="76">
        <f t="shared" si="2"/>
        <v>27042241341</v>
      </c>
      <c r="J67" s="64">
        <v>7116004037</v>
      </c>
      <c r="K67" s="25">
        <f t="shared" si="3"/>
        <v>26.314401780783957</v>
      </c>
      <c r="L67" s="75">
        <f t="shared" si="4"/>
        <v>17471204755</v>
      </c>
      <c r="M67" s="25">
        <f t="shared" si="5"/>
        <v>64.607088349999657</v>
      </c>
      <c r="N67" s="64">
        <v>24587208792</v>
      </c>
      <c r="O67" s="25">
        <f t="shared" si="6"/>
        <v>90.92149013078361</v>
      </c>
      <c r="P67" s="76">
        <f t="shared" si="7"/>
        <v>2455032549</v>
      </c>
    </row>
    <row r="68" spans="1:16" x14ac:dyDescent="0.25">
      <c r="A68" s="72">
        <v>3120103</v>
      </c>
      <c r="B68" s="31" t="s">
        <v>380</v>
      </c>
      <c r="C68" s="73"/>
      <c r="D68" s="64">
        <v>5446582000</v>
      </c>
      <c r="E68" s="64"/>
      <c r="F68" s="75">
        <f t="shared" si="0"/>
        <v>5446582000</v>
      </c>
      <c r="G68" s="25">
        <f t="shared" si="1"/>
        <v>0.22712907038857658</v>
      </c>
      <c r="H68" s="64"/>
      <c r="I68" s="76">
        <f t="shared" si="2"/>
        <v>5446582000</v>
      </c>
      <c r="J68" s="64">
        <v>575773251</v>
      </c>
      <c r="K68" s="25">
        <f t="shared" si="3"/>
        <v>10.571276646528043</v>
      </c>
      <c r="L68" s="75">
        <f t="shared" si="4"/>
        <v>4584226749</v>
      </c>
      <c r="M68" s="25">
        <f t="shared" si="5"/>
        <v>84.167038135109323</v>
      </c>
      <c r="N68" s="64">
        <v>5160000000</v>
      </c>
      <c r="O68" s="25">
        <f t="shared" si="6"/>
        <v>94.738314781637371</v>
      </c>
      <c r="P68" s="76">
        <f t="shared" si="7"/>
        <v>286582000</v>
      </c>
    </row>
    <row r="69" spans="1:16" x14ac:dyDescent="0.25">
      <c r="A69" s="72">
        <v>3120104</v>
      </c>
      <c r="B69" s="31" t="s">
        <v>381</v>
      </c>
      <c r="C69" s="73"/>
      <c r="D69" s="64">
        <v>10774124000</v>
      </c>
      <c r="E69" s="64">
        <v>-678120394</v>
      </c>
      <c r="F69" s="75">
        <f t="shared" si="0"/>
        <v>10096003606</v>
      </c>
      <c r="G69" s="25">
        <f t="shared" si="1"/>
        <v>0.42101558622829821</v>
      </c>
      <c r="H69" s="64"/>
      <c r="I69" s="76">
        <f t="shared" si="2"/>
        <v>10096003606</v>
      </c>
      <c r="J69" s="64">
        <v>750772167</v>
      </c>
      <c r="K69" s="25">
        <f t="shared" si="3"/>
        <v>7.4363302183630378</v>
      </c>
      <c r="L69" s="75">
        <f t="shared" si="4"/>
        <v>4772523447</v>
      </c>
      <c r="M69" s="25">
        <f t="shared" si="5"/>
        <v>47.271411869977101</v>
      </c>
      <c r="N69" s="64">
        <v>5523295614</v>
      </c>
      <c r="O69" s="25">
        <f t="shared" si="6"/>
        <v>54.70774208834014</v>
      </c>
      <c r="P69" s="76">
        <f t="shared" si="7"/>
        <v>4572707992</v>
      </c>
    </row>
    <row r="70" spans="1:16" hidden="1" x14ac:dyDescent="0.25">
      <c r="A70" s="72">
        <v>3120105</v>
      </c>
      <c r="B70" s="31" t="s">
        <v>382</v>
      </c>
      <c r="C70" s="73"/>
      <c r="D70" s="64"/>
      <c r="E70" s="64"/>
      <c r="F70" s="75">
        <f t="shared" si="0"/>
        <v>0</v>
      </c>
      <c r="G70" s="25">
        <f t="shared" si="1"/>
        <v>0</v>
      </c>
      <c r="H70" s="64"/>
      <c r="I70" s="76">
        <f t="shared" si="2"/>
        <v>0</v>
      </c>
      <c r="J70" s="64"/>
      <c r="K70" s="25">
        <f t="shared" si="3"/>
        <v>0</v>
      </c>
      <c r="L70" s="75">
        <f t="shared" si="4"/>
        <v>0</v>
      </c>
      <c r="M70" s="25">
        <f t="shared" si="5"/>
        <v>0</v>
      </c>
      <c r="N70" s="64"/>
      <c r="O70" s="25">
        <f t="shared" si="6"/>
        <v>0</v>
      </c>
      <c r="P70" s="76">
        <f t="shared" si="7"/>
        <v>0</v>
      </c>
    </row>
    <row r="71" spans="1:16" x14ac:dyDescent="0.25">
      <c r="A71" s="72">
        <v>31202</v>
      </c>
      <c r="B71" s="31" t="s">
        <v>383</v>
      </c>
      <c r="C71" s="73"/>
      <c r="D71" s="74">
        <f>SUM(D72:D101)-D76-D79-D84-D90-D96</f>
        <v>94624264000</v>
      </c>
      <c r="E71" s="74">
        <f>SUM(E72:E101)-E76-E79-E84-E90-E96</f>
        <v>-1836950652</v>
      </c>
      <c r="F71" s="75">
        <f t="shared" si="0"/>
        <v>92787313348</v>
      </c>
      <c r="G71" s="25">
        <f t="shared" si="1"/>
        <v>3.8693434202560066</v>
      </c>
      <c r="H71" s="74">
        <f>SUM(H72:H101)-H76-H79-H84-H90-H96</f>
        <v>0</v>
      </c>
      <c r="I71" s="76">
        <f t="shared" si="2"/>
        <v>92787313348</v>
      </c>
      <c r="J71" s="74">
        <f>SUM(J72:J101)-J76-J79-J84-J90-J96</f>
        <v>15832751295</v>
      </c>
      <c r="K71" s="25">
        <f t="shared" si="3"/>
        <v>17.063487155425079</v>
      </c>
      <c r="L71" s="75">
        <f t="shared" si="4"/>
        <v>47676562885</v>
      </c>
      <c r="M71" s="25">
        <f t="shared" si="5"/>
        <v>51.382631056670917</v>
      </c>
      <c r="N71" s="74">
        <f>SUM(N72:N101)-N76-N79-N84-N90-N96</f>
        <v>63509314180</v>
      </c>
      <c r="O71" s="25">
        <f t="shared" si="6"/>
        <v>68.446118212095982</v>
      </c>
      <c r="P71" s="76">
        <f t="shared" si="7"/>
        <v>29277999168</v>
      </c>
    </row>
    <row r="72" spans="1:16" x14ac:dyDescent="0.25">
      <c r="A72" s="72">
        <v>3120201</v>
      </c>
      <c r="B72" s="31" t="s">
        <v>384</v>
      </c>
      <c r="C72" s="73"/>
      <c r="D72" s="64">
        <v>6408577000</v>
      </c>
      <c r="E72" s="64">
        <v>255959344</v>
      </c>
      <c r="F72" s="75">
        <f t="shared" ref="F72:F135" si="8">SUM(D72+E72)</f>
        <v>6664536344</v>
      </c>
      <c r="G72" s="25">
        <f t="shared" ref="G72:G135" si="9">IF(OR(F72=0,F$7=0),0,F72/F$7)*100</f>
        <v>0.27791924263393131</v>
      </c>
      <c r="H72" s="64"/>
      <c r="I72" s="76">
        <f t="shared" ref="I72:I135" si="10">SUM(F72-H72)</f>
        <v>6664536344</v>
      </c>
      <c r="J72" s="64">
        <v>909332072</v>
      </c>
      <c r="K72" s="25">
        <f t="shared" ref="K72:K135" si="11">IF(OR(J72=0,F72=0),0,J72/F72)*100</f>
        <v>13.644341107369915</v>
      </c>
      <c r="L72" s="75">
        <f t="shared" si="4"/>
        <v>1771658451</v>
      </c>
      <c r="M72" s="25">
        <f t="shared" ref="M72:M135" si="12">IF(OR(L72=0,F72=0),0,L72/F72)*100</f>
        <v>26.583371438809877</v>
      </c>
      <c r="N72" s="64">
        <v>2680990523</v>
      </c>
      <c r="O72" s="25">
        <f t="shared" ref="O72:O135" si="13">IF(OR(N72=0,F72=0),0,N72/F72)*100</f>
        <v>40.227712546179788</v>
      </c>
      <c r="P72" s="76">
        <f t="shared" si="7"/>
        <v>3983545821</v>
      </c>
    </row>
    <row r="73" spans="1:16" x14ac:dyDescent="0.25">
      <c r="A73" s="72">
        <v>3120202</v>
      </c>
      <c r="B73" s="31" t="s">
        <v>385</v>
      </c>
      <c r="C73" s="73"/>
      <c r="D73" s="64">
        <v>870000000</v>
      </c>
      <c r="E73" s="64"/>
      <c r="F73" s="75">
        <f t="shared" si="8"/>
        <v>870000000</v>
      </c>
      <c r="G73" s="25">
        <f t="shared" si="9"/>
        <v>3.6280054397062528E-2</v>
      </c>
      <c r="H73" s="64"/>
      <c r="I73" s="76">
        <f t="shared" si="10"/>
        <v>870000000</v>
      </c>
      <c r="J73" s="64">
        <v>154565295</v>
      </c>
      <c r="K73" s="25">
        <f t="shared" si="11"/>
        <v>17.766125862068964</v>
      </c>
      <c r="L73" s="75">
        <f t="shared" si="4"/>
        <v>1852008</v>
      </c>
      <c r="M73" s="25">
        <f t="shared" si="12"/>
        <v>0.21287448275862067</v>
      </c>
      <c r="N73" s="64">
        <v>156417303</v>
      </c>
      <c r="O73" s="25">
        <f t="shared" si="13"/>
        <v>17.979000344827586</v>
      </c>
      <c r="P73" s="76">
        <f t="shared" si="7"/>
        <v>713582697</v>
      </c>
    </row>
    <row r="74" spans="1:16" x14ac:dyDescent="0.25">
      <c r="A74" s="72">
        <v>3120203</v>
      </c>
      <c r="B74" s="31" t="s">
        <v>386</v>
      </c>
      <c r="C74" s="73"/>
      <c r="D74" s="64">
        <v>13274981000</v>
      </c>
      <c r="E74" s="64"/>
      <c r="F74" s="75">
        <f t="shared" si="8"/>
        <v>13274981000</v>
      </c>
      <c r="G74" s="25">
        <f t="shared" si="9"/>
        <v>0.5535827963218064</v>
      </c>
      <c r="H74" s="64"/>
      <c r="I74" s="76">
        <f t="shared" si="10"/>
        <v>13274981000</v>
      </c>
      <c r="J74" s="64">
        <v>1439735709</v>
      </c>
      <c r="K74" s="25">
        <f t="shared" si="11"/>
        <v>10.845482257187411</v>
      </c>
      <c r="L74" s="75">
        <f t="shared" si="4"/>
        <v>6907035496</v>
      </c>
      <c r="M74" s="25">
        <f t="shared" si="12"/>
        <v>52.030473685800381</v>
      </c>
      <c r="N74" s="64">
        <v>8346771205</v>
      </c>
      <c r="O74" s="25">
        <f t="shared" si="13"/>
        <v>62.875955942987794</v>
      </c>
      <c r="P74" s="76">
        <f t="shared" si="7"/>
        <v>4928209795</v>
      </c>
    </row>
    <row r="75" spans="1:16" x14ac:dyDescent="0.25">
      <c r="A75" s="72">
        <v>3120204</v>
      </c>
      <c r="B75" s="31" t="s">
        <v>387</v>
      </c>
      <c r="C75" s="73"/>
      <c r="D75" s="64">
        <v>367857000</v>
      </c>
      <c r="E75" s="64">
        <v>18519400</v>
      </c>
      <c r="F75" s="75">
        <f t="shared" si="8"/>
        <v>386376400</v>
      </c>
      <c r="G75" s="25">
        <f t="shared" si="9"/>
        <v>1.6112364149127804E-2</v>
      </c>
      <c r="H75" s="64"/>
      <c r="I75" s="76">
        <f t="shared" si="10"/>
        <v>386376400</v>
      </c>
      <c r="J75" s="64">
        <v>41457570</v>
      </c>
      <c r="K75" s="25">
        <f t="shared" si="11"/>
        <v>10.729840124810936</v>
      </c>
      <c r="L75" s="75">
        <f t="shared" si="4"/>
        <v>27309811</v>
      </c>
      <c r="M75" s="25">
        <f t="shared" si="12"/>
        <v>7.06818817091313</v>
      </c>
      <c r="N75" s="64">
        <v>68767381</v>
      </c>
      <c r="O75" s="25">
        <f t="shared" si="13"/>
        <v>17.798028295724066</v>
      </c>
      <c r="P75" s="76">
        <f t="shared" si="7"/>
        <v>317609019</v>
      </c>
    </row>
    <row r="76" spans="1:16" x14ac:dyDescent="0.25">
      <c r="A76" s="72">
        <v>3120205</v>
      </c>
      <c r="B76" s="31" t="s">
        <v>388</v>
      </c>
      <c r="C76" s="73"/>
      <c r="D76" s="74">
        <f>SUM(D77:D78)</f>
        <v>43027028000</v>
      </c>
      <c r="E76" s="74">
        <f>SUM(E77:E78)</f>
        <v>-1487143477</v>
      </c>
      <c r="F76" s="75">
        <f t="shared" si="8"/>
        <v>41539884523</v>
      </c>
      <c r="G76" s="25">
        <f t="shared" si="9"/>
        <v>1.7322635288990067</v>
      </c>
      <c r="H76" s="74">
        <f>SUM(H77:H78)</f>
        <v>0</v>
      </c>
      <c r="I76" s="76">
        <f t="shared" si="10"/>
        <v>41539884523</v>
      </c>
      <c r="J76" s="74">
        <f>SUM(J77:J78)</f>
        <v>5003712830</v>
      </c>
      <c r="K76" s="25">
        <f t="shared" si="11"/>
        <v>12.045562686216714</v>
      </c>
      <c r="L76" s="75">
        <f t="shared" si="4"/>
        <v>27797275659</v>
      </c>
      <c r="M76" s="25">
        <f t="shared" si="12"/>
        <v>66.917074946631288</v>
      </c>
      <c r="N76" s="74">
        <f>SUM(N77:N78)</f>
        <v>32800988489</v>
      </c>
      <c r="O76" s="25">
        <f t="shared" si="13"/>
        <v>78.962637632848001</v>
      </c>
      <c r="P76" s="76">
        <f t="shared" si="7"/>
        <v>8738896034</v>
      </c>
    </row>
    <row r="77" spans="1:16" x14ac:dyDescent="0.25">
      <c r="A77" s="72">
        <v>312020501</v>
      </c>
      <c r="B77" s="31" t="s">
        <v>389</v>
      </c>
      <c r="C77" s="73"/>
      <c r="D77" s="64">
        <v>43027028000</v>
      </c>
      <c r="E77" s="64">
        <v>-1487143477</v>
      </c>
      <c r="F77" s="75">
        <f t="shared" si="8"/>
        <v>41539884523</v>
      </c>
      <c r="G77" s="25">
        <f t="shared" si="9"/>
        <v>1.7322635288990067</v>
      </c>
      <c r="H77" s="64"/>
      <c r="I77" s="76">
        <f t="shared" si="10"/>
        <v>41539884523</v>
      </c>
      <c r="J77" s="64">
        <v>5003712830</v>
      </c>
      <c r="K77" s="25">
        <f t="shared" si="11"/>
        <v>12.045562686216714</v>
      </c>
      <c r="L77" s="75">
        <f t="shared" si="4"/>
        <v>27797275659</v>
      </c>
      <c r="M77" s="25">
        <f t="shared" si="12"/>
        <v>66.917074946631288</v>
      </c>
      <c r="N77" s="64">
        <v>32800988489</v>
      </c>
      <c r="O77" s="25">
        <f t="shared" si="13"/>
        <v>78.962637632848001</v>
      </c>
      <c r="P77" s="76">
        <f t="shared" si="7"/>
        <v>8738896034</v>
      </c>
    </row>
    <row r="78" spans="1:16" hidden="1" x14ac:dyDescent="0.25">
      <c r="A78" s="72">
        <v>312020502</v>
      </c>
      <c r="B78" s="28" t="s">
        <v>390</v>
      </c>
      <c r="C78" s="73"/>
      <c r="D78" s="64"/>
      <c r="E78" s="64"/>
      <c r="F78" s="75">
        <f t="shared" si="8"/>
        <v>0</v>
      </c>
      <c r="G78" s="25">
        <f t="shared" si="9"/>
        <v>0</v>
      </c>
      <c r="H78" s="64"/>
      <c r="I78" s="76">
        <f t="shared" si="10"/>
        <v>0</v>
      </c>
      <c r="J78" s="64"/>
      <c r="K78" s="25">
        <f t="shared" si="11"/>
        <v>0</v>
      </c>
      <c r="L78" s="75">
        <f t="shared" si="4"/>
        <v>0</v>
      </c>
      <c r="M78" s="25">
        <f t="shared" si="12"/>
        <v>0</v>
      </c>
      <c r="N78" s="64"/>
      <c r="O78" s="25">
        <f t="shared" si="13"/>
        <v>0</v>
      </c>
      <c r="P78" s="76">
        <f t="shared" si="7"/>
        <v>0</v>
      </c>
    </row>
    <row r="79" spans="1:16" x14ac:dyDescent="0.25">
      <c r="A79" s="72">
        <v>3120206</v>
      </c>
      <c r="B79" s="31" t="s">
        <v>391</v>
      </c>
      <c r="C79" s="73"/>
      <c r="D79" s="74">
        <f>SUM(D80:D82)</f>
        <v>12450743000</v>
      </c>
      <c r="E79" s="74">
        <f>SUM(E80:E82)</f>
        <v>-91885892</v>
      </c>
      <c r="F79" s="75">
        <f t="shared" si="8"/>
        <v>12358857108</v>
      </c>
      <c r="G79" s="25">
        <f t="shared" si="9"/>
        <v>0.51537931972846307</v>
      </c>
      <c r="H79" s="74">
        <f>SUM(H80:H82)</f>
        <v>0</v>
      </c>
      <c r="I79" s="76">
        <f t="shared" si="10"/>
        <v>12358857108</v>
      </c>
      <c r="J79" s="74">
        <f>SUM(J80:J82)</f>
        <v>7306623146</v>
      </c>
      <c r="K79" s="25">
        <f t="shared" si="11"/>
        <v>59.120540695226232</v>
      </c>
      <c r="L79" s="75">
        <f t="shared" si="4"/>
        <v>3983726729</v>
      </c>
      <c r="M79" s="25">
        <f t="shared" si="12"/>
        <v>32.233779338878335</v>
      </c>
      <c r="N79" s="74">
        <f>SUM(N80:N82)</f>
        <v>11290349875</v>
      </c>
      <c r="O79" s="25">
        <f t="shared" si="13"/>
        <v>91.35432003410456</v>
      </c>
      <c r="P79" s="76">
        <f t="shared" si="7"/>
        <v>1068507233</v>
      </c>
    </row>
    <row r="80" spans="1:16" x14ac:dyDescent="0.25">
      <c r="A80" s="72">
        <v>312020601</v>
      </c>
      <c r="B80" s="28" t="s">
        <v>392</v>
      </c>
      <c r="C80" s="73"/>
      <c r="D80" s="64">
        <v>12450743000</v>
      </c>
      <c r="E80" s="64">
        <v>-91885892</v>
      </c>
      <c r="F80" s="75">
        <f t="shared" si="8"/>
        <v>12358857108</v>
      </c>
      <c r="G80" s="25">
        <f t="shared" si="9"/>
        <v>0.51537931972846307</v>
      </c>
      <c r="H80" s="64"/>
      <c r="I80" s="76">
        <f t="shared" si="10"/>
        <v>12358857108</v>
      </c>
      <c r="J80" s="64">
        <v>7306623146</v>
      </c>
      <c r="K80" s="25">
        <f t="shared" si="11"/>
        <v>59.120540695226232</v>
      </c>
      <c r="L80" s="75">
        <f t="shared" ref="L80:L143" si="14">SUM(N80-J80)</f>
        <v>3983726729</v>
      </c>
      <c r="M80" s="25">
        <f t="shared" si="12"/>
        <v>32.233779338878335</v>
      </c>
      <c r="N80" s="64">
        <v>11290349875</v>
      </c>
      <c r="O80" s="25">
        <f t="shared" si="13"/>
        <v>91.35432003410456</v>
      </c>
      <c r="P80" s="76">
        <f t="shared" ref="P80:P143" si="15">SUM(F80-N80)</f>
        <v>1068507233</v>
      </c>
    </row>
    <row r="81" spans="1:16" hidden="1" x14ac:dyDescent="0.25">
      <c r="A81" s="72">
        <v>312020602</v>
      </c>
      <c r="B81" s="28" t="s">
        <v>393</v>
      </c>
      <c r="C81" s="73"/>
      <c r="D81" s="64"/>
      <c r="E81" s="64"/>
      <c r="F81" s="75">
        <f t="shared" si="8"/>
        <v>0</v>
      </c>
      <c r="G81" s="25">
        <f t="shared" si="9"/>
        <v>0</v>
      </c>
      <c r="H81" s="64"/>
      <c r="I81" s="76">
        <f t="shared" si="10"/>
        <v>0</v>
      </c>
      <c r="J81" s="64"/>
      <c r="K81" s="25">
        <f t="shared" si="11"/>
        <v>0</v>
      </c>
      <c r="L81" s="75">
        <f t="shared" si="14"/>
        <v>0</v>
      </c>
      <c r="M81" s="25">
        <f t="shared" si="12"/>
        <v>0</v>
      </c>
      <c r="N81" s="64"/>
      <c r="O81" s="25">
        <f t="shared" si="13"/>
        <v>0</v>
      </c>
      <c r="P81" s="76">
        <f t="shared" si="15"/>
        <v>0</v>
      </c>
    </row>
    <row r="82" spans="1:16" hidden="1" x14ac:dyDescent="0.25">
      <c r="A82" s="72">
        <v>312020603</v>
      </c>
      <c r="B82" s="28" t="s">
        <v>394</v>
      </c>
      <c r="C82" s="73"/>
      <c r="D82" s="64"/>
      <c r="E82" s="64"/>
      <c r="F82" s="75">
        <f t="shared" si="8"/>
        <v>0</v>
      </c>
      <c r="G82" s="25">
        <f t="shared" si="9"/>
        <v>0</v>
      </c>
      <c r="H82" s="64"/>
      <c r="I82" s="76">
        <f t="shared" si="10"/>
        <v>0</v>
      </c>
      <c r="J82" s="64"/>
      <c r="K82" s="25">
        <f t="shared" si="11"/>
        <v>0</v>
      </c>
      <c r="L82" s="75">
        <f t="shared" si="14"/>
        <v>0</v>
      </c>
      <c r="M82" s="25">
        <f t="shared" si="12"/>
        <v>0</v>
      </c>
      <c r="N82" s="64"/>
      <c r="O82" s="25">
        <f t="shared" si="13"/>
        <v>0</v>
      </c>
      <c r="P82" s="76">
        <f t="shared" si="15"/>
        <v>0</v>
      </c>
    </row>
    <row r="83" spans="1:16" x14ac:dyDescent="0.25">
      <c r="A83" s="72">
        <v>3120207</v>
      </c>
      <c r="B83" s="28" t="s">
        <v>395</v>
      </c>
      <c r="C83" s="73"/>
      <c r="D83" s="64">
        <v>4100442000</v>
      </c>
      <c r="E83" s="64"/>
      <c r="F83" s="75">
        <f t="shared" si="8"/>
        <v>4100442000</v>
      </c>
      <c r="G83" s="25">
        <f t="shared" si="9"/>
        <v>0.17099340093333318</v>
      </c>
      <c r="H83" s="64"/>
      <c r="I83" s="76">
        <f t="shared" si="10"/>
        <v>4100442000</v>
      </c>
      <c r="J83" s="64">
        <v>106350959</v>
      </c>
      <c r="K83" s="25">
        <f t="shared" si="11"/>
        <v>2.5936462215536764</v>
      </c>
      <c r="L83" s="75">
        <f t="shared" si="14"/>
        <v>3666540823</v>
      </c>
      <c r="M83" s="25">
        <f t="shared" si="12"/>
        <v>89.418185234664946</v>
      </c>
      <c r="N83" s="64">
        <v>3772891782</v>
      </c>
      <c r="O83" s="25">
        <f t="shared" si="13"/>
        <v>92.011831456218616</v>
      </c>
      <c r="P83" s="76">
        <f t="shared" si="15"/>
        <v>327550218</v>
      </c>
    </row>
    <row r="84" spans="1:16" x14ac:dyDescent="0.25">
      <c r="A84" s="72">
        <v>3120208</v>
      </c>
      <c r="B84" s="31" t="s">
        <v>396</v>
      </c>
      <c r="C84" s="73"/>
      <c r="D84" s="74">
        <f>SUM(D85:D89)</f>
        <v>3933109000</v>
      </c>
      <c r="E84" s="74">
        <f>SUM(E85:E89)</f>
        <v>-380000000</v>
      </c>
      <c r="F84" s="75">
        <f t="shared" si="8"/>
        <v>3553109000</v>
      </c>
      <c r="G84" s="25">
        <f t="shared" si="9"/>
        <v>0.14816895149274992</v>
      </c>
      <c r="H84" s="74">
        <f>SUM(H85:H89)</f>
        <v>0</v>
      </c>
      <c r="I84" s="76">
        <f t="shared" si="10"/>
        <v>3553109000</v>
      </c>
      <c r="J84" s="74">
        <f>SUM(J85:J89)</f>
        <v>730856834</v>
      </c>
      <c r="K84" s="25">
        <f t="shared" si="11"/>
        <v>20.569502202155913</v>
      </c>
      <c r="L84" s="75">
        <f t="shared" si="14"/>
        <v>1724755847</v>
      </c>
      <c r="M84" s="25">
        <f t="shared" si="12"/>
        <v>48.542159753612964</v>
      </c>
      <c r="N84" s="74">
        <f>SUM(N85:N89)</f>
        <v>2455612681</v>
      </c>
      <c r="O84" s="25">
        <f t="shared" si="13"/>
        <v>69.111661955768881</v>
      </c>
      <c r="P84" s="76">
        <f t="shared" si="15"/>
        <v>1097496319</v>
      </c>
    </row>
    <row r="85" spans="1:16" hidden="1" x14ac:dyDescent="0.25">
      <c r="A85" s="72">
        <v>312020801</v>
      </c>
      <c r="B85" s="31" t="s">
        <v>397</v>
      </c>
      <c r="C85" s="73"/>
      <c r="D85" s="64"/>
      <c r="E85" s="64"/>
      <c r="F85" s="75">
        <f t="shared" si="8"/>
        <v>0</v>
      </c>
      <c r="G85" s="25">
        <f t="shared" si="9"/>
        <v>0</v>
      </c>
      <c r="H85" s="64"/>
      <c r="I85" s="76">
        <f t="shared" si="10"/>
        <v>0</v>
      </c>
      <c r="J85" s="64"/>
      <c r="K85" s="25">
        <f t="shared" si="11"/>
        <v>0</v>
      </c>
      <c r="L85" s="75">
        <f t="shared" si="14"/>
        <v>0</v>
      </c>
      <c r="M85" s="25">
        <f t="shared" si="12"/>
        <v>0</v>
      </c>
      <c r="N85" s="64"/>
      <c r="O85" s="25">
        <f t="shared" si="13"/>
        <v>0</v>
      </c>
      <c r="P85" s="76">
        <f t="shared" si="15"/>
        <v>0</v>
      </c>
    </row>
    <row r="86" spans="1:16" hidden="1" x14ac:dyDescent="0.25">
      <c r="A86" s="72">
        <v>312020802</v>
      </c>
      <c r="B86" s="31" t="s">
        <v>398</v>
      </c>
      <c r="C86" s="73"/>
      <c r="D86" s="64"/>
      <c r="E86" s="64"/>
      <c r="F86" s="75">
        <f t="shared" si="8"/>
        <v>0</v>
      </c>
      <c r="G86" s="25">
        <f t="shared" si="9"/>
        <v>0</v>
      </c>
      <c r="H86" s="64"/>
      <c r="I86" s="76">
        <f t="shared" si="10"/>
        <v>0</v>
      </c>
      <c r="J86" s="64"/>
      <c r="K86" s="25">
        <f t="shared" si="11"/>
        <v>0</v>
      </c>
      <c r="L86" s="75">
        <f t="shared" si="14"/>
        <v>0</v>
      </c>
      <c r="M86" s="25">
        <f t="shared" si="12"/>
        <v>0</v>
      </c>
      <c r="N86" s="64"/>
      <c r="O86" s="25">
        <f t="shared" si="13"/>
        <v>0</v>
      </c>
      <c r="P86" s="76">
        <f t="shared" si="15"/>
        <v>0</v>
      </c>
    </row>
    <row r="87" spans="1:16" hidden="1" x14ac:dyDescent="0.25">
      <c r="A87" s="72">
        <v>312020803</v>
      </c>
      <c r="B87" s="31" t="s">
        <v>399</v>
      </c>
      <c r="C87" s="73"/>
      <c r="D87" s="64"/>
      <c r="E87" s="64"/>
      <c r="F87" s="75">
        <f t="shared" si="8"/>
        <v>0</v>
      </c>
      <c r="G87" s="25">
        <f t="shared" si="9"/>
        <v>0</v>
      </c>
      <c r="H87" s="64"/>
      <c r="I87" s="76">
        <f t="shared" si="10"/>
        <v>0</v>
      </c>
      <c r="J87" s="64"/>
      <c r="K87" s="25">
        <f t="shared" si="11"/>
        <v>0</v>
      </c>
      <c r="L87" s="75">
        <f t="shared" si="14"/>
        <v>0</v>
      </c>
      <c r="M87" s="25">
        <f t="shared" si="12"/>
        <v>0</v>
      </c>
      <c r="N87" s="64"/>
      <c r="O87" s="25">
        <f t="shared" si="13"/>
        <v>0</v>
      </c>
      <c r="P87" s="76">
        <f t="shared" si="15"/>
        <v>0</v>
      </c>
    </row>
    <row r="88" spans="1:16" x14ac:dyDescent="0.25">
      <c r="A88" s="72">
        <v>312020804</v>
      </c>
      <c r="B88" s="31" t="s">
        <v>400</v>
      </c>
      <c r="C88" s="73"/>
      <c r="D88" s="64">
        <v>3933109000</v>
      </c>
      <c r="E88" s="64">
        <v>-380000000</v>
      </c>
      <c r="F88" s="75">
        <f t="shared" si="8"/>
        <v>3553109000</v>
      </c>
      <c r="G88" s="25">
        <f t="shared" si="9"/>
        <v>0.14816895149274992</v>
      </c>
      <c r="H88" s="64"/>
      <c r="I88" s="76">
        <f t="shared" si="10"/>
        <v>3553109000</v>
      </c>
      <c r="J88" s="64">
        <v>730856834</v>
      </c>
      <c r="K88" s="25">
        <f t="shared" si="11"/>
        <v>20.569502202155913</v>
      </c>
      <c r="L88" s="75">
        <f t="shared" si="14"/>
        <v>1724755847</v>
      </c>
      <c r="M88" s="25">
        <f t="shared" si="12"/>
        <v>48.542159753612964</v>
      </c>
      <c r="N88" s="64">
        <v>2455612681</v>
      </c>
      <c r="O88" s="25">
        <f t="shared" si="13"/>
        <v>69.111661955768881</v>
      </c>
      <c r="P88" s="76">
        <f t="shared" si="15"/>
        <v>1097496319</v>
      </c>
    </row>
    <row r="89" spans="1:16" hidden="1" x14ac:dyDescent="0.25">
      <c r="A89" s="72">
        <v>312020805</v>
      </c>
      <c r="B89" s="31" t="s">
        <v>401</v>
      </c>
      <c r="C89" s="73"/>
      <c r="D89" s="64"/>
      <c r="E89" s="64"/>
      <c r="F89" s="75">
        <f t="shared" si="8"/>
        <v>0</v>
      </c>
      <c r="G89" s="25">
        <f t="shared" si="9"/>
        <v>0</v>
      </c>
      <c r="H89" s="64"/>
      <c r="I89" s="76">
        <f t="shared" si="10"/>
        <v>0</v>
      </c>
      <c r="J89" s="64"/>
      <c r="K89" s="25">
        <f t="shared" si="11"/>
        <v>0</v>
      </c>
      <c r="L89" s="75">
        <f t="shared" si="14"/>
        <v>0</v>
      </c>
      <c r="M89" s="25">
        <f t="shared" si="12"/>
        <v>0</v>
      </c>
      <c r="N89" s="64"/>
      <c r="O89" s="25">
        <f t="shared" si="13"/>
        <v>0</v>
      </c>
      <c r="P89" s="76">
        <f t="shared" si="15"/>
        <v>0</v>
      </c>
    </row>
    <row r="90" spans="1:16" x14ac:dyDescent="0.25">
      <c r="A90" s="72">
        <v>3120209</v>
      </c>
      <c r="B90" s="31" t="s">
        <v>402</v>
      </c>
      <c r="C90" s="73"/>
      <c r="D90" s="74">
        <f>SUM(D91:D92)</f>
        <v>716001000</v>
      </c>
      <c r="E90" s="74">
        <f>SUM(E91:E92)</f>
        <v>0</v>
      </c>
      <c r="F90" s="75">
        <f t="shared" si="8"/>
        <v>716001000</v>
      </c>
      <c r="G90" s="25">
        <f t="shared" si="9"/>
        <v>2.9858109457874905E-2</v>
      </c>
      <c r="H90" s="74">
        <f>SUM(H91:H92)</f>
        <v>0</v>
      </c>
      <c r="I90" s="76">
        <f t="shared" si="10"/>
        <v>716001000</v>
      </c>
      <c r="J90" s="74">
        <f>SUM(J91:J92)</f>
        <v>4570400</v>
      </c>
      <c r="K90" s="25">
        <f t="shared" si="11"/>
        <v>0.63832313083361614</v>
      </c>
      <c r="L90" s="75">
        <f t="shared" si="14"/>
        <v>35661000</v>
      </c>
      <c r="M90" s="25">
        <f t="shared" si="12"/>
        <v>4.980579636061961</v>
      </c>
      <c r="N90" s="74">
        <f>SUM(N91:N92)</f>
        <v>40231400</v>
      </c>
      <c r="O90" s="25">
        <f t="shared" si="13"/>
        <v>5.6189027668955767</v>
      </c>
      <c r="P90" s="76">
        <f t="shared" si="15"/>
        <v>675769600</v>
      </c>
    </row>
    <row r="91" spans="1:16" x14ac:dyDescent="0.25">
      <c r="A91" s="72">
        <v>312020901</v>
      </c>
      <c r="B91" s="28" t="s">
        <v>403</v>
      </c>
      <c r="C91" s="73"/>
      <c r="D91" s="64">
        <v>716001000</v>
      </c>
      <c r="E91" s="64"/>
      <c r="F91" s="75">
        <f t="shared" si="8"/>
        <v>716001000</v>
      </c>
      <c r="G91" s="25">
        <f t="shared" si="9"/>
        <v>2.9858109457874905E-2</v>
      </c>
      <c r="H91" s="64"/>
      <c r="I91" s="76">
        <f t="shared" si="10"/>
        <v>716001000</v>
      </c>
      <c r="J91" s="64">
        <v>4570400</v>
      </c>
      <c r="K91" s="25">
        <f t="shared" si="11"/>
        <v>0.63832313083361614</v>
      </c>
      <c r="L91" s="75">
        <f t="shared" si="14"/>
        <v>35661000</v>
      </c>
      <c r="M91" s="25">
        <f t="shared" si="12"/>
        <v>4.980579636061961</v>
      </c>
      <c r="N91" s="64">
        <v>40231400</v>
      </c>
      <c r="O91" s="25">
        <f t="shared" si="13"/>
        <v>5.6189027668955767</v>
      </c>
      <c r="P91" s="76">
        <f t="shared" si="15"/>
        <v>675769600</v>
      </c>
    </row>
    <row r="92" spans="1:16" hidden="1" x14ac:dyDescent="0.25">
      <c r="A92" s="72">
        <v>312020902</v>
      </c>
      <c r="B92" s="28" t="s">
        <v>404</v>
      </c>
      <c r="C92" s="73"/>
      <c r="D92" s="64"/>
      <c r="E92" s="64"/>
      <c r="F92" s="75">
        <f t="shared" si="8"/>
        <v>0</v>
      </c>
      <c r="G92" s="25">
        <f t="shared" si="9"/>
        <v>0</v>
      </c>
      <c r="H92" s="64"/>
      <c r="I92" s="76">
        <f t="shared" si="10"/>
        <v>0</v>
      </c>
      <c r="J92" s="64"/>
      <c r="K92" s="25">
        <f t="shared" si="11"/>
        <v>0</v>
      </c>
      <c r="L92" s="75">
        <f t="shared" si="14"/>
        <v>0</v>
      </c>
      <c r="M92" s="25">
        <f t="shared" si="12"/>
        <v>0</v>
      </c>
      <c r="N92" s="64"/>
      <c r="O92" s="25">
        <f t="shared" si="13"/>
        <v>0</v>
      </c>
      <c r="P92" s="76">
        <f t="shared" si="15"/>
        <v>0</v>
      </c>
    </row>
    <row r="93" spans="1:16" x14ac:dyDescent="0.25">
      <c r="A93" s="72">
        <v>3120210</v>
      </c>
      <c r="B93" s="31" t="s">
        <v>405</v>
      </c>
      <c r="C93" s="73"/>
      <c r="D93" s="64">
        <v>1572800000</v>
      </c>
      <c r="E93" s="64"/>
      <c r="F93" s="75">
        <f t="shared" si="8"/>
        <v>1572800000</v>
      </c>
      <c r="G93" s="25">
        <f t="shared" si="9"/>
        <v>6.5587666155976942E-2</v>
      </c>
      <c r="H93" s="64"/>
      <c r="I93" s="76">
        <f t="shared" si="10"/>
        <v>1572800000</v>
      </c>
      <c r="J93" s="64"/>
      <c r="K93" s="25">
        <f t="shared" si="11"/>
        <v>0</v>
      </c>
      <c r="L93" s="75">
        <f t="shared" si="14"/>
        <v>0</v>
      </c>
      <c r="M93" s="25">
        <f t="shared" si="12"/>
        <v>0</v>
      </c>
      <c r="N93" s="64"/>
      <c r="O93" s="25">
        <f t="shared" si="13"/>
        <v>0</v>
      </c>
      <c r="P93" s="76">
        <f t="shared" si="15"/>
        <v>1572800000</v>
      </c>
    </row>
    <row r="94" spans="1:16" x14ac:dyDescent="0.25">
      <c r="A94" s="72">
        <v>3120211</v>
      </c>
      <c r="B94" s="31" t="s">
        <v>406</v>
      </c>
      <c r="C94" s="73"/>
      <c r="D94" s="64">
        <v>6078367000</v>
      </c>
      <c r="E94" s="64">
        <v>-152400027</v>
      </c>
      <c r="F94" s="75">
        <f t="shared" si="8"/>
        <v>5925966973</v>
      </c>
      <c r="G94" s="25">
        <f t="shared" si="9"/>
        <v>0.24712000475360457</v>
      </c>
      <c r="H94" s="64"/>
      <c r="I94" s="76">
        <f t="shared" si="10"/>
        <v>5925966973</v>
      </c>
      <c r="J94" s="64">
        <v>85493480</v>
      </c>
      <c r="K94" s="25">
        <f t="shared" si="11"/>
        <v>1.4426924819110023</v>
      </c>
      <c r="L94" s="75">
        <f t="shared" si="14"/>
        <v>1521130061</v>
      </c>
      <c r="M94" s="25">
        <f t="shared" si="12"/>
        <v>25.668891978821364</v>
      </c>
      <c r="N94" s="64">
        <v>1606623541</v>
      </c>
      <c r="O94" s="25">
        <f t="shared" si="13"/>
        <v>27.111584460732363</v>
      </c>
      <c r="P94" s="76">
        <f t="shared" si="15"/>
        <v>4319343432</v>
      </c>
    </row>
    <row r="95" spans="1:16" x14ac:dyDescent="0.25">
      <c r="A95" s="72">
        <v>3120212</v>
      </c>
      <c r="B95" s="31" t="s">
        <v>407</v>
      </c>
      <c r="C95" s="73"/>
      <c r="D95" s="64">
        <v>1764359000</v>
      </c>
      <c r="E95" s="64"/>
      <c r="F95" s="75">
        <f t="shared" si="8"/>
        <v>1764359000</v>
      </c>
      <c r="G95" s="25">
        <f t="shared" si="9"/>
        <v>7.3575908616030847E-2</v>
      </c>
      <c r="H95" s="64"/>
      <c r="I95" s="76">
        <f t="shared" si="10"/>
        <v>1764359000</v>
      </c>
      <c r="J95" s="64"/>
      <c r="K95" s="25">
        <f t="shared" si="11"/>
        <v>0</v>
      </c>
      <c r="L95" s="75">
        <f t="shared" si="14"/>
        <v>239617000</v>
      </c>
      <c r="M95" s="25">
        <f t="shared" si="12"/>
        <v>13.58096623192899</v>
      </c>
      <c r="N95" s="64">
        <v>239617000</v>
      </c>
      <c r="O95" s="25">
        <f t="shared" si="13"/>
        <v>13.58096623192899</v>
      </c>
      <c r="P95" s="76">
        <f t="shared" si="15"/>
        <v>1524742000</v>
      </c>
    </row>
    <row r="96" spans="1:16" x14ac:dyDescent="0.25">
      <c r="A96" s="72">
        <v>3120213</v>
      </c>
      <c r="B96" s="31" t="s">
        <v>408</v>
      </c>
      <c r="C96" s="73"/>
      <c r="D96" s="74">
        <f>SUM(D97:D98)</f>
        <v>60000000</v>
      </c>
      <c r="E96" s="74">
        <f>SUM(E97:E98)</f>
        <v>0</v>
      </c>
      <c r="F96" s="75">
        <f t="shared" si="8"/>
        <v>60000000</v>
      </c>
      <c r="G96" s="25">
        <f t="shared" si="9"/>
        <v>2.5020727170387948E-3</v>
      </c>
      <c r="H96" s="74">
        <f>SUM(H97:H98)</f>
        <v>0</v>
      </c>
      <c r="I96" s="76">
        <f t="shared" si="10"/>
        <v>60000000</v>
      </c>
      <c r="J96" s="74">
        <f>SUM(J97:J98)</f>
        <v>50053000</v>
      </c>
      <c r="K96" s="25">
        <f t="shared" si="11"/>
        <v>83.421666666666667</v>
      </c>
      <c r="L96" s="75">
        <f t="shared" si="14"/>
        <v>0</v>
      </c>
      <c r="M96" s="25">
        <f t="shared" si="12"/>
        <v>0</v>
      </c>
      <c r="N96" s="74">
        <f>SUM(N97:N98)</f>
        <v>50053000</v>
      </c>
      <c r="O96" s="25">
        <f t="shared" si="13"/>
        <v>83.421666666666667</v>
      </c>
      <c r="P96" s="76">
        <f t="shared" si="15"/>
        <v>9947000</v>
      </c>
    </row>
    <row r="97" spans="1:16" hidden="1" x14ac:dyDescent="0.25">
      <c r="A97" s="72">
        <v>312021302</v>
      </c>
      <c r="B97" s="31" t="s">
        <v>409</v>
      </c>
      <c r="C97" s="73"/>
      <c r="D97" s="64"/>
      <c r="E97" s="64"/>
      <c r="F97" s="75">
        <f t="shared" si="8"/>
        <v>0</v>
      </c>
      <c r="G97" s="25">
        <f t="shared" si="9"/>
        <v>0</v>
      </c>
      <c r="H97" s="64"/>
      <c r="I97" s="76">
        <f t="shared" si="10"/>
        <v>0</v>
      </c>
      <c r="J97" s="64"/>
      <c r="K97" s="25">
        <f t="shared" si="11"/>
        <v>0</v>
      </c>
      <c r="L97" s="75">
        <f t="shared" si="14"/>
        <v>0</v>
      </c>
      <c r="M97" s="25">
        <f t="shared" si="12"/>
        <v>0</v>
      </c>
      <c r="N97" s="64"/>
      <c r="O97" s="25">
        <f t="shared" si="13"/>
        <v>0</v>
      </c>
      <c r="P97" s="76">
        <f t="shared" si="15"/>
        <v>0</v>
      </c>
    </row>
    <row r="98" spans="1:16" x14ac:dyDescent="0.25">
      <c r="A98" s="72">
        <v>312021399</v>
      </c>
      <c r="B98" s="28" t="s">
        <v>410</v>
      </c>
      <c r="C98" s="73"/>
      <c r="D98" s="64">
        <v>60000000</v>
      </c>
      <c r="E98" s="64"/>
      <c r="F98" s="75">
        <f t="shared" si="8"/>
        <v>60000000</v>
      </c>
      <c r="G98" s="25">
        <f t="shared" si="9"/>
        <v>2.5020727170387948E-3</v>
      </c>
      <c r="H98" s="64"/>
      <c r="I98" s="76">
        <f t="shared" si="10"/>
        <v>60000000</v>
      </c>
      <c r="J98" s="64">
        <v>50053000</v>
      </c>
      <c r="K98" s="25">
        <f t="shared" si="11"/>
        <v>83.421666666666667</v>
      </c>
      <c r="L98" s="75">
        <f t="shared" si="14"/>
        <v>0</v>
      </c>
      <c r="M98" s="25">
        <f t="shared" si="12"/>
        <v>0</v>
      </c>
      <c r="N98" s="64">
        <v>50053000</v>
      </c>
      <c r="O98" s="25">
        <f t="shared" si="13"/>
        <v>83.421666666666667</v>
      </c>
      <c r="P98" s="76">
        <f t="shared" si="15"/>
        <v>9947000</v>
      </c>
    </row>
    <row r="99" spans="1:16" hidden="1" x14ac:dyDescent="0.25">
      <c r="A99" s="72">
        <v>3120215</v>
      </c>
      <c r="B99" s="28" t="s">
        <v>411</v>
      </c>
      <c r="C99" s="73"/>
      <c r="D99" s="64"/>
      <c r="E99" s="64"/>
      <c r="F99" s="75">
        <f t="shared" si="8"/>
        <v>0</v>
      </c>
      <c r="G99" s="25">
        <f t="shared" si="9"/>
        <v>0</v>
      </c>
      <c r="H99" s="64"/>
      <c r="I99" s="76">
        <f t="shared" si="10"/>
        <v>0</v>
      </c>
      <c r="J99" s="64"/>
      <c r="K99" s="25">
        <f t="shared" si="11"/>
        <v>0</v>
      </c>
      <c r="L99" s="75">
        <f t="shared" si="14"/>
        <v>0</v>
      </c>
      <c r="M99" s="25">
        <f t="shared" si="12"/>
        <v>0</v>
      </c>
      <c r="N99" s="64"/>
      <c r="O99" s="25">
        <f t="shared" si="13"/>
        <v>0</v>
      </c>
      <c r="P99" s="76">
        <f t="shared" si="15"/>
        <v>0</v>
      </c>
    </row>
    <row r="100" spans="1:16" hidden="1" x14ac:dyDescent="0.25">
      <c r="A100" s="72">
        <v>3120217</v>
      </c>
      <c r="B100" s="31" t="s">
        <v>412</v>
      </c>
      <c r="C100" s="73"/>
      <c r="D100" s="64"/>
      <c r="E100" s="64"/>
      <c r="F100" s="75">
        <f t="shared" si="8"/>
        <v>0</v>
      </c>
      <c r="G100" s="25">
        <f t="shared" si="9"/>
        <v>0</v>
      </c>
      <c r="H100" s="64"/>
      <c r="I100" s="76">
        <f t="shared" si="10"/>
        <v>0</v>
      </c>
      <c r="J100" s="64"/>
      <c r="K100" s="25">
        <f t="shared" si="11"/>
        <v>0</v>
      </c>
      <c r="L100" s="75">
        <f t="shared" si="14"/>
        <v>0</v>
      </c>
      <c r="M100" s="25">
        <f t="shared" si="12"/>
        <v>0</v>
      </c>
      <c r="N100" s="64"/>
      <c r="O100" s="25">
        <f t="shared" si="13"/>
        <v>0</v>
      </c>
      <c r="P100" s="76">
        <f t="shared" si="15"/>
        <v>0</v>
      </c>
    </row>
    <row r="101" spans="1:16" hidden="1" x14ac:dyDescent="0.25">
      <c r="A101" s="72">
        <v>3120218</v>
      </c>
      <c r="B101" s="31" t="s">
        <v>413</v>
      </c>
      <c r="C101" s="73"/>
      <c r="D101" s="64"/>
      <c r="E101" s="64"/>
      <c r="F101" s="75">
        <f t="shared" si="8"/>
        <v>0</v>
      </c>
      <c r="G101" s="25">
        <f t="shared" si="9"/>
        <v>0</v>
      </c>
      <c r="H101" s="64"/>
      <c r="I101" s="76">
        <f t="shared" si="10"/>
        <v>0</v>
      </c>
      <c r="J101" s="64"/>
      <c r="K101" s="25">
        <f t="shared" si="11"/>
        <v>0</v>
      </c>
      <c r="L101" s="75">
        <f t="shared" si="14"/>
        <v>0</v>
      </c>
      <c r="M101" s="25">
        <f t="shared" si="12"/>
        <v>0</v>
      </c>
      <c r="N101" s="64"/>
      <c r="O101" s="25">
        <f t="shared" si="13"/>
        <v>0</v>
      </c>
      <c r="P101" s="76">
        <f t="shared" si="15"/>
        <v>0</v>
      </c>
    </row>
    <row r="102" spans="1:16" x14ac:dyDescent="0.25">
      <c r="A102" s="72">
        <v>31203</v>
      </c>
      <c r="B102" s="28" t="s">
        <v>414</v>
      </c>
      <c r="C102" s="73"/>
      <c r="D102" s="64">
        <f>SUM(D104:D108)</f>
        <v>200398784000</v>
      </c>
      <c r="E102" s="64">
        <f>SUM(E104:E108)</f>
        <v>5610672017</v>
      </c>
      <c r="F102" s="75">
        <f t="shared" si="8"/>
        <v>206009456017</v>
      </c>
      <c r="G102" s="25">
        <f t="shared" si="9"/>
        <v>8.5908439892023214</v>
      </c>
      <c r="H102" s="64">
        <f>SUM(H104:H108)</f>
        <v>0</v>
      </c>
      <c r="I102" s="76">
        <f t="shared" si="10"/>
        <v>206009456017</v>
      </c>
      <c r="J102" s="64">
        <f>SUM(J104:J108)</f>
        <v>35328646363</v>
      </c>
      <c r="K102" s="25">
        <f t="shared" si="11"/>
        <v>17.149041139201231</v>
      </c>
      <c r="L102" s="75">
        <f t="shared" si="14"/>
        <v>11529250401</v>
      </c>
      <c r="M102" s="25">
        <f t="shared" si="12"/>
        <v>5.5964666010518469</v>
      </c>
      <c r="N102" s="64">
        <f>SUM(N104:N108)</f>
        <v>46857896764</v>
      </c>
      <c r="O102" s="25">
        <f t="shared" si="13"/>
        <v>22.745507740253078</v>
      </c>
      <c r="P102" s="76">
        <f t="shared" si="15"/>
        <v>159151559253</v>
      </c>
    </row>
    <row r="103" spans="1:16" x14ac:dyDescent="0.25">
      <c r="A103" s="72">
        <v>3120301</v>
      </c>
      <c r="B103" s="28" t="s">
        <v>415</v>
      </c>
      <c r="C103" s="73"/>
      <c r="D103" s="74">
        <f>SUM(D104)</f>
        <v>750000000</v>
      </c>
      <c r="E103" s="74">
        <f>SUM(E104)</f>
        <v>0</v>
      </c>
      <c r="F103" s="75">
        <f t="shared" si="8"/>
        <v>750000000</v>
      </c>
      <c r="G103" s="25">
        <f t="shared" si="9"/>
        <v>3.1275908962984933E-2</v>
      </c>
      <c r="H103" s="74">
        <f>SUM(H104)</f>
        <v>0</v>
      </c>
      <c r="I103" s="76">
        <f t="shared" si="10"/>
        <v>750000000</v>
      </c>
      <c r="J103" s="74">
        <f>SUM(J104)</f>
        <v>78869370</v>
      </c>
      <c r="K103" s="25">
        <f t="shared" si="11"/>
        <v>10.515916000000001</v>
      </c>
      <c r="L103" s="75">
        <f t="shared" si="14"/>
        <v>46689469</v>
      </c>
      <c r="M103" s="25">
        <f t="shared" si="12"/>
        <v>6.2252625333333329</v>
      </c>
      <c r="N103" s="74">
        <f>SUM(N104)</f>
        <v>125558839</v>
      </c>
      <c r="O103" s="25">
        <f t="shared" si="13"/>
        <v>16.741178533333333</v>
      </c>
      <c r="P103" s="76">
        <f t="shared" si="15"/>
        <v>624441161</v>
      </c>
    </row>
    <row r="104" spans="1:16" x14ac:dyDescent="0.25">
      <c r="A104" s="72">
        <v>312030102</v>
      </c>
      <c r="B104" s="31" t="s">
        <v>416</v>
      </c>
      <c r="C104" s="73"/>
      <c r="D104" s="64">
        <v>750000000</v>
      </c>
      <c r="E104" s="64"/>
      <c r="F104" s="75">
        <f t="shared" si="8"/>
        <v>750000000</v>
      </c>
      <c r="G104" s="25">
        <f t="shared" si="9"/>
        <v>3.1275908962984933E-2</v>
      </c>
      <c r="H104" s="64"/>
      <c r="I104" s="76">
        <f t="shared" si="10"/>
        <v>750000000</v>
      </c>
      <c r="J104" s="64">
        <v>78869370</v>
      </c>
      <c r="K104" s="25">
        <f t="shared" si="11"/>
        <v>10.515916000000001</v>
      </c>
      <c r="L104" s="75">
        <f t="shared" si="14"/>
        <v>46689469</v>
      </c>
      <c r="M104" s="25">
        <f t="shared" si="12"/>
        <v>6.2252625333333329</v>
      </c>
      <c r="N104" s="64">
        <v>125558839</v>
      </c>
      <c r="O104" s="25">
        <f t="shared" si="13"/>
        <v>16.741178533333333</v>
      </c>
      <c r="P104" s="76">
        <f t="shared" si="15"/>
        <v>624441161</v>
      </c>
    </row>
    <row r="105" spans="1:16" ht="25.5" x14ac:dyDescent="0.25">
      <c r="A105" s="72">
        <v>3120302</v>
      </c>
      <c r="B105" s="28" t="s">
        <v>417</v>
      </c>
      <c r="C105" s="73"/>
      <c r="D105" s="64">
        <v>189302326000</v>
      </c>
      <c r="E105" s="64">
        <v>4735267903</v>
      </c>
      <c r="F105" s="75">
        <f t="shared" si="8"/>
        <v>194037593903</v>
      </c>
      <c r="G105" s="25">
        <f t="shared" si="9"/>
        <v>8.0916028297424916</v>
      </c>
      <c r="H105" s="64"/>
      <c r="I105" s="76">
        <f t="shared" si="10"/>
        <v>194037593903</v>
      </c>
      <c r="J105" s="64">
        <v>34895391214</v>
      </c>
      <c r="K105" s="25">
        <f t="shared" si="11"/>
        <v>17.983830098122283</v>
      </c>
      <c r="L105" s="75">
        <f t="shared" si="14"/>
        <v>7625719486</v>
      </c>
      <c r="M105" s="25">
        <f t="shared" si="12"/>
        <v>3.9300216687968832</v>
      </c>
      <c r="N105" s="64">
        <v>42521110700</v>
      </c>
      <c r="O105" s="25">
        <f t="shared" si="13"/>
        <v>21.913851766919166</v>
      </c>
      <c r="P105" s="76">
        <f t="shared" si="15"/>
        <v>151516483203</v>
      </c>
    </row>
    <row r="106" spans="1:16" x14ac:dyDescent="0.25">
      <c r="A106" s="72">
        <v>3120303</v>
      </c>
      <c r="B106" s="28" t="s">
        <v>418</v>
      </c>
      <c r="C106" s="73"/>
      <c r="D106" s="64">
        <v>2592173000</v>
      </c>
      <c r="E106" s="64"/>
      <c r="F106" s="75">
        <f t="shared" si="8"/>
        <v>2592173000</v>
      </c>
      <c r="G106" s="25">
        <f t="shared" si="9"/>
        <v>0.10809675568574341</v>
      </c>
      <c r="H106" s="64"/>
      <c r="I106" s="76">
        <f t="shared" si="10"/>
        <v>2592173000</v>
      </c>
      <c r="J106" s="64">
        <v>9860653</v>
      </c>
      <c r="K106" s="25">
        <f t="shared" si="11"/>
        <v>0.38040103804800063</v>
      </c>
      <c r="L106" s="75">
        <f t="shared" si="14"/>
        <v>1983715335</v>
      </c>
      <c r="M106" s="25">
        <f t="shared" si="12"/>
        <v>76.527119717704025</v>
      </c>
      <c r="N106" s="64">
        <v>1993575988</v>
      </c>
      <c r="O106" s="25">
        <f t="shared" si="13"/>
        <v>76.907520755752017</v>
      </c>
      <c r="P106" s="76">
        <f t="shared" si="15"/>
        <v>598597012</v>
      </c>
    </row>
    <row r="107" spans="1:16" hidden="1" x14ac:dyDescent="0.25">
      <c r="A107" s="72">
        <v>3120306</v>
      </c>
      <c r="B107" s="78" t="s">
        <v>419</v>
      </c>
      <c r="C107" s="73"/>
      <c r="D107" s="64"/>
      <c r="E107" s="64"/>
      <c r="F107" s="75">
        <f t="shared" si="8"/>
        <v>0</v>
      </c>
      <c r="G107" s="25">
        <f t="shared" si="9"/>
        <v>0</v>
      </c>
      <c r="H107" s="64"/>
      <c r="I107" s="76">
        <f t="shared" si="10"/>
        <v>0</v>
      </c>
      <c r="J107" s="64"/>
      <c r="K107" s="25">
        <f t="shared" si="11"/>
        <v>0</v>
      </c>
      <c r="L107" s="75">
        <f t="shared" si="14"/>
        <v>0</v>
      </c>
      <c r="M107" s="25">
        <f t="shared" si="12"/>
        <v>0</v>
      </c>
      <c r="N107" s="64"/>
      <c r="O107" s="25">
        <f t="shared" si="13"/>
        <v>0</v>
      </c>
      <c r="P107" s="76">
        <f t="shared" si="15"/>
        <v>0</v>
      </c>
    </row>
    <row r="108" spans="1:16" x14ac:dyDescent="0.25">
      <c r="A108" s="72">
        <v>3120399</v>
      </c>
      <c r="B108" s="28" t="s">
        <v>414</v>
      </c>
      <c r="C108" s="73"/>
      <c r="D108" s="64">
        <v>7754285000</v>
      </c>
      <c r="E108" s="64">
        <v>875404114</v>
      </c>
      <c r="F108" s="75">
        <f t="shared" si="8"/>
        <v>8629689114</v>
      </c>
      <c r="G108" s="25">
        <f t="shared" si="9"/>
        <v>0.3598684948111015</v>
      </c>
      <c r="H108" s="64"/>
      <c r="I108" s="76">
        <f t="shared" si="10"/>
        <v>8629689114</v>
      </c>
      <c r="J108" s="64">
        <v>344525126</v>
      </c>
      <c r="K108" s="25">
        <f t="shared" si="11"/>
        <v>3.9923237262519069</v>
      </c>
      <c r="L108" s="75">
        <f t="shared" si="14"/>
        <v>1873126111</v>
      </c>
      <c r="M108" s="25">
        <f t="shared" si="12"/>
        <v>21.705603600032539</v>
      </c>
      <c r="N108" s="64">
        <v>2217651237</v>
      </c>
      <c r="O108" s="25">
        <f t="shared" si="13"/>
        <v>25.697927326284447</v>
      </c>
      <c r="P108" s="76">
        <f t="shared" si="15"/>
        <v>6412037877</v>
      </c>
    </row>
    <row r="109" spans="1:16" x14ac:dyDescent="0.25">
      <c r="A109" s="66">
        <v>313</v>
      </c>
      <c r="B109" s="26" t="s">
        <v>420</v>
      </c>
      <c r="C109" s="68"/>
      <c r="D109" s="69">
        <f>SUM(D110+D137+D171+D173+D180+D176)</f>
        <v>222516787000</v>
      </c>
      <c r="E109" s="69">
        <f>SUM(E110+E137+E171+E173+E180+E176)</f>
        <v>-503108250</v>
      </c>
      <c r="F109" s="75">
        <f t="shared" si="8"/>
        <v>222013678750</v>
      </c>
      <c r="G109" s="20">
        <f t="shared" si="9"/>
        <v>9.258239473496511</v>
      </c>
      <c r="H109" s="69">
        <f>SUM(H110+H137+H171+H173+H180+H176)</f>
        <v>0</v>
      </c>
      <c r="I109" s="71">
        <f t="shared" si="10"/>
        <v>222013678750</v>
      </c>
      <c r="J109" s="69">
        <f>SUM(J110+J137+J171+J173+J180+J176)</f>
        <v>40144630659</v>
      </c>
      <c r="K109" s="20">
        <f t="shared" si="11"/>
        <v>18.082052819909862</v>
      </c>
      <c r="L109" s="70">
        <f t="shared" si="14"/>
        <v>8857363257</v>
      </c>
      <c r="M109" s="20">
        <f t="shared" si="12"/>
        <v>3.9895574483831213</v>
      </c>
      <c r="N109" s="69">
        <f>SUM(N110+N137+N171+N173+N180+N176)</f>
        <v>49001993916</v>
      </c>
      <c r="O109" s="20">
        <f t="shared" si="13"/>
        <v>22.071610268292986</v>
      </c>
      <c r="P109" s="71">
        <f t="shared" si="15"/>
        <v>173011684834</v>
      </c>
    </row>
    <row r="110" spans="1:16" hidden="1" x14ac:dyDescent="0.25">
      <c r="A110" s="72">
        <v>31301</v>
      </c>
      <c r="B110" s="26" t="s">
        <v>421</v>
      </c>
      <c r="C110" s="73"/>
      <c r="D110" s="69">
        <f>SUM(D111:D136)-D125-D129</f>
        <v>0</v>
      </c>
      <c r="E110" s="69">
        <f>SUM(E111:E136)-E125-E129</f>
        <v>0</v>
      </c>
      <c r="F110" s="75">
        <f t="shared" si="8"/>
        <v>0</v>
      </c>
      <c r="G110" s="20">
        <f t="shared" si="9"/>
        <v>0</v>
      </c>
      <c r="H110" s="69">
        <f>SUM(H111:H136)-H125-H129</f>
        <v>0</v>
      </c>
      <c r="I110" s="71">
        <f t="shared" si="10"/>
        <v>0</v>
      </c>
      <c r="J110" s="69">
        <f>SUM(J111:J136)-J125-J129</f>
        <v>0</v>
      </c>
      <c r="K110" s="20">
        <f t="shared" si="11"/>
        <v>0</v>
      </c>
      <c r="L110" s="70">
        <f t="shared" si="14"/>
        <v>0</v>
      </c>
      <c r="M110" s="20">
        <f t="shared" si="12"/>
        <v>0</v>
      </c>
      <c r="N110" s="69">
        <f>SUM(N111:N136)-N125-N129</f>
        <v>0</v>
      </c>
      <c r="O110" s="20">
        <f t="shared" si="13"/>
        <v>0</v>
      </c>
      <c r="P110" s="71">
        <f t="shared" si="15"/>
        <v>0</v>
      </c>
    </row>
    <row r="111" spans="1:16" hidden="1" x14ac:dyDescent="0.25">
      <c r="A111" s="72">
        <v>3130104</v>
      </c>
      <c r="B111" s="28" t="s">
        <v>422</v>
      </c>
      <c r="C111" s="73"/>
      <c r="D111" s="64"/>
      <c r="E111" s="64"/>
      <c r="F111" s="75">
        <f t="shared" si="8"/>
        <v>0</v>
      </c>
      <c r="G111" s="20">
        <f t="shared" si="9"/>
        <v>0</v>
      </c>
      <c r="H111" s="64"/>
      <c r="I111" s="71">
        <f t="shared" si="10"/>
        <v>0</v>
      </c>
      <c r="J111" s="64"/>
      <c r="K111" s="20">
        <f t="shared" si="11"/>
        <v>0</v>
      </c>
      <c r="L111" s="70">
        <f t="shared" si="14"/>
        <v>0</v>
      </c>
      <c r="M111" s="20">
        <f t="shared" si="12"/>
        <v>0</v>
      </c>
      <c r="N111" s="64"/>
      <c r="O111" s="20">
        <f t="shared" si="13"/>
        <v>0</v>
      </c>
      <c r="P111" s="71">
        <f t="shared" si="15"/>
        <v>0</v>
      </c>
    </row>
    <row r="112" spans="1:16" ht="25.5" hidden="1" x14ac:dyDescent="0.25">
      <c r="A112" s="72">
        <v>3130105</v>
      </c>
      <c r="B112" s="28" t="s">
        <v>423</v>
      </c>
      <c r="C112" s="73"/>
      <c r="D112" s="64"/>
      <c r="E112" s="64"/>
      <c r="F112" s="75">
        <f t="shared" si="8"/>
        <v>0</v>
      </c>
      <c r="G112" s="20">
        <f t="shared" si="9"/>
        <v>0</v>
      </c>
      <c r="H112" s="64"/>
      <c r="I112" s="71">
        <f t="shared" si="10"/>
        <v>0</v>
      </c>
      <c r="J112" s="64"/>
      <c r="K112" s="20">
        <f t="shared" si="11"/>
        <v>0</v>
      </c>
      <c r="L112" s="70">
        <f t="shared" si="14"/>
        <v>0</v>
      </c>
      <c r="M112" s="20">
        <f t="shared" si="12"/>
        <v>0</v>
      </c>
      <c r="N112" s="64"/>
      <c r="O112" s="20">
        <f t="shared" si="13"/>
        <v>0</v>
      </c>
      <c r="P112" s="71">
        <f t="shared" si="15"/>
        <v>0</v>
      </c>
    </row>
    <row r="113" spans="1:16" hidden="1" x14ac:dyDescent="0.25">
      <c r="A113" s="72">
        <v>3130107</v>
      </c>
      <c r="B113" s="28" t="s">
        <v>424</v>
      </c>
      <c r="C113" s="73"/>
      <c r="D113" s="64"/>
      <c r="E113" s="64"/>
      <c r="F113" s="75">
        <f t="shared" si="8"/>
        <v>0</v>
      </c>
      <c r="G113" s="20">
        <f t="shared" si="9"/>
        <v>0</v>
      </c>
      <c r="H113" s="64"/>
      <c r="I113" s="71">
        <f t="shared" si="10"/>
        <v>0</v>
      </c>
      <c r="J113" s="64"/>
      <c r="K113" s="20">
        <f t="shared" si="11"/>
        <v>0</v>
      </c>
      <c r="L113" s="70">
        <f t="shared" si="14"/>
        <v>0</v>
      </c>
      <c r="M113" s="20">
        <f t="shared" si="12"/>
        <v>0</v>
      </c>
      <c r="N113" s="64"/>
      <c r="O113" s="20">
        <f t="shared" si="13"/>
        <v>0</v>
      </c>
      <c r="P113" s="71">
        <f t="shared" si="15"/>
        <v>0</v>
      </c>
    </row>
    <row r="114" spans="1:16" hidden="1" x14ac:dyDescent="0.25">
      <c r="A114" s="72">
        <v>3130109</v>
      </c>
      <c r="B114" s="28" t="s">
        <v>425</v>
      </c>
      <c r="C114" s="73"/>
      <c r="D114" s="64"/>
      <c r="E114" s="64"/>
      <c r="F114" s="75">
        <f t="shared" si="8"/>
        <v>0</v>
      </c>
      <c r="G114" s="20">
        <f t="shared" si="9"/>
        <v>0</v>
      </c>
      <c r="H114" s="64"/>
      <c r="I114" s="71">
        <f t="shared" si="10"/>
        <v>0</v>
      </c>
      <c r="J114" s="64"/>
      <c r="K114" s="20">
        <f t="shared" si="11"/>
        <v>0</v>
      </c>
      <c r="L114" s="70">
        <f t="shared" si="14"/>
        <v>0</v>
      </c>
      <c r="M114" s="20">
        <f t="shared" si="12"/>
        <v>0</v>
      </c>
      <c r="N114" s="64"/>
      <c r="O114" s="20">
        <f t="shared" si="13"/>
        <v>0</v>
      </c>
      <c r="P114" s="71">
        <f t="shared" si="15"/>
        <v>0</v>
      </c>
    </row>
    <row r="115" spans="1:16" ht="25.5" hidden="1" x14ac:dyDescent="0.25">
      <c r="A115" s="72">
        <v>3130111</v>
      </c>
      <c r="B115" s="28" t="s">
        <v>169</v>
      </c>
      <c r="C115" s="73"/>
      <c r="D115" s="64"/>
      <c r="E115" s="64"/>
      <c r="F115" s="75">
        <f t="shared" si="8"/>
        <v>0</v>
      </c>
      <c r="G115" s="20">
        <f t="shared" si="9"/>
        <v>0</v>
      </c>
      <c r="H115" s="64"/>
      <c r="I115" s="71">
        <f t="shared" si="10"/>
        <v>0</v>
      </c>
      <c r="J115" s="64"/>
      <c r="K115" s="20">
        <f t="shared" si="11"/>
        <v>0</v>
      </c>
      <c r="L115" s="70">
        <f t="shared" si="14"/>
        <v>0</v>
      </c>
      <c r="M115" s="20">
        <f t="shared" si="12"/>
        <v>0</v>
      </c>
      <c r="N115" s="64"/>
      <c r="O115" s="20">
        <f t="shared" si="13"/>
        <v>0</v>
      </c>
      <c r="P115" s="71">
        <f t="shared" si="15"/>
        <v>0</v>
      </c>
    </row>
    <row r="116" spans="1:16" ht="25.5" hidden="1" x14ac:dyDescent="0.25">
      <c r="A116" s="72">
        <v>3130114</v>
      </c>
      <c r="B116" s="28" t="s">
        <v>426</v>
      </c>
      <c r="C116" s="73"/>
      <c r="D116" s="64"/>
      <c r="E116" s="64"/>
      <c r="F116" s="75">
        <f t="shared" si="8"/>
        <v>0</v>
      </c>
      <c r="G116" s="20">
        <f t="shared" si="9"/>
        <v>0</v>
      </c>
      <c r="H116" s="64"/>
      <c r="I116" s="71">
        <f t="shared" si="10"/>
        <v>0</v>
      </c>
      <c r="J116" s="64"/>
      <c r="K116" s="20">
        <f t="shared" si="11"/>
        <v>0</v>
      </c>
      <c r="L116" s="70">
        <f t="shared" si="14"/>
        <v>0</v>
      </c>
      <c r="M116" s="20">
        <f t="shared" si="12"/>
        <v>0</v>
      </c>
      <c r="N116" s="64"/>
      <c r="O116" s="20">
        <f t="shared" si="13"/>
        <v>0</v>
      </c>
      <c r="P116" s="71">
        <f t="shared" si="15"/>
        <v>0</v>
      </c>
    </row>
    <row r="117" spans="1:16" hidden="1" x14ac:dyDescent="0.25">
      <c r="A117" s="72">
        <v>3130115</v>
      </c>
      <c r="B117" s="28" t="s">
        <v>427</v>
      </c>
      <c r="C117" s="73"/>
      <c r="D117" s="64"/>
      <c r="E117" s="64"/>
      <c r="F117" s="75">
        <f t="shared" si="8"/>
        <v>0</v>
      </c>
      <c r="G117" s="20">
        <f t="shared" si="9"/>
        <v>0</v>
      </c>
      <c r="H117" s="64"/>
      <c r="I117" s="71">
        <f t="shared" si="10"/>
        <v>0</v>
      </c>
      <c r="J117" s="64"/>
      <c r="K117" s="20">
        <f t="shared" si="11"/>
        <v>0</v>
      </c>
      <c r="L117" s="70">
        <f t="shared" si="14"/>
        <v>0</v>
      </c>
      <c r="M117" s="20">
        <f t="shared" si="12"/>
        <v>0</v>
      </c>
      <c r="N117" s="64"/>
      <c r="O117" s="20">
        <f t="shared" si="13"/>
        <v>0</v>
      </c>
      <c r="P117" s="71">
        <f t="shared" si="15"/>
        <v>0</v>
      </c>
    </row>
    <row r="118" spans="1:16" hidden="1" x14ac:dyDescent="0.25">
      <c r="A118" s="72">
        <v>3130116</v>
      </c>
      <c r="B118" s="28" t="s">
        <v>428</v>
      </c>
      <c r="C118" s="73"/>
      <c r="D118" s="64"/>
      <c r="E118" s="64"/>
      <c r="F118" s="75">
        <f t="shared" si="8"/>
        <v>0</v>
      </c>
      <c r="G118" s="20">
        <f t="shared" si="9"/>
        <v>0</v>
      </c>
      <c r="H118" s="64"/>
      <c r="I118" s="71">
        <f t="shared" si="10"/>
        <v>0</v>
      </c>
      <c r="J118" s="64"/>
      <c r="K118" s="20">
        <f t="shared" si="11"/>
        <v>0</v>
      </c>
      <c r="L118" s="70">
        <f t="shared" si="14"/>
        <v>0</v>
      </c>
      <c r="M118" s="20">
        <f t="shared" si="12"/>
        <v>0</v>
      </c>
      <c r="N118" s="64"/>
      <c r="O118" s="20">
        <f t="shared" si="13"/>
        <v>0</v>
      </c>
      <c r="P118" s="71">
        <f t="shared" si="15"/>
        <v>0</v>
      </c>
    </row>
    <row r="119" spans="1:16" hidden="1" x14ac:dyDescent="0.25">
      <c r="A119" s="72">
        <v>3130117</v>
      </c>
      <c r="B119" s="28" t="s">
        <v>429</v>
      </c>
      <c r="C119" s="73"/>
      <c r="D119" s="64"/>
      <c r="E119" s="64"/>
      <c r="F119" s="75">
        <f t="shared" si="8"/>
        <v>0</v>
      </c>
      <c r="G119" s="20">
        <f t="shared" si="9"/>
        <v>0</v>
      </c>
      <c r="H119" s="64"/>
      <c r="I119" s="71">
        <f t="shared" si="10"/>
        <v>0</v>
      </c>
      <c r="J119" s="64"/>
      <c r="K119" s="20">
        <f t="shared" si="11"/>
        <v>0</v>
      </c>
      <c r="L119" s="70">
        <f t="shared" si="14"/>
        <v>0</v>
      </c>
      <c r="M119" s="20">
        <f t="shared" si="12"/>
        <v>0</v>
      </c>
      <c r="N119" s="64"/>
      <c r="O119" s="20">
        <f t="shared" si="13"/>
        <v>0</v>
      </c>
      <c r="P119" s="71">
        <f t="shared" si="15"/>
        <v>0</v>
      </c>
    </row>
    <row r="120" spans="1:16" hidden="1" x14ac:dyDescent="0.25">
      <c r="A120" s="72">
        <v>3130118</v>
      </c>
      <c r="B120" s="28" t="s">
        <v>430</v>
      </c>
      <c r="C120" s="73"/>
      <c r="D120" s="64"/>
      <c r="E120" s="64"/>
      <c r="F120" s="75">
        <f t="shared" si="8"/>
        <v>0</v>
      </c>
      <c r="G120" s="20">
        <f t="shared" si="9"/>
        <v>0</v>
      </c>
      <c r="H120" s="64"/>
      <c r="I120" s="71">
        <f t="shared" si="10"/>
        <v>0</v>
      </c>
      <c r="J120" s="64"/>
      <c r="K120" s="20">
        <f t="shared" si="11"/>
        <v>0</v>
      </c>
      <c r="L120" s="70">
        <f t="shared" si="14"/>
        <v>0</v>
      </c>
      <c r="M120" s="20">
        <f t="shared" si="12"/>
        <v>0</v>
      </c>
      <c r="N120" s="64"/>
      <c r="O120" s="20">
        <f t="shared" si="13"/>
        <v>0</v>
      </c>
      <c r="P120" s="71">
        <f t="shared" si="15"/>
        <v>0</v>
      </c>
    </row>
    <row r="121" spans="1:16" ht="25.5" hidden="1" x14ac:dyDescent="0.25">
      <c r="A121" s="72">
        <v>3130119</v>
      </c>
      <c r="B121" s="28" t="s">
        <v>431</v>
      </c>
      <c r="C121" s="73"/>
      <c r="D121" s="64"/>
      <c r="E121" s="64"/>
      <c r="F121" s="75">
        <f t="shared" si="8"/>
        <v>0</v>
      </c>
      <c r="G121" s="20">
        <f t="shared" si="9"/>
        <v>0</v>
      </c>
      <c r="H121" s="64"/>
      <c r="I121" s="71">
        <f t="shared" si="10"/>
        <v>0</v>
      </c>
      <c r="J121" s="64"/>
      <c r="K121" s="20">
        <f t="shared" si="11"/>
        <v>0</v>
      </c>
      <c r="L121" s="70">
        <f t="shared" si="14"/>
        <v>0</v>
      </c>
      <c r="M121" s="20">
        <f t="shared" si="12"/>
        <v>0</v>
      </c>
      <c r="N121" s="64"/>
      <c r="O121" s="20">
        <f t="shared" si="13"/>
        <v>0</v>
      </c>
      <c r="P121" s="71">
        <f t="shared" si="15"/>
        <v>0</v>
      </c>
    </row>
    <row r="122" spans="1:16" ht="25.5" hidden="1" x14ac:dyDescent="0.25">
      <c r="A122" s="72">
        <v>3130120</v>
      </c>
      <c r="B122" s="28" t="s">
        <v>432</v>
      </c>
      <c r="C122" s="73"/>
      <c r="D122" s="64"/>
      <c r="E122" s="64"/>
      <c r="F122" s="75">
        <f t="shared" si="8"/>
        <v>0</v>
      </c>
      <c r="G122" s="20">
        <f t="shared" si="9"/>
        <v>0</v>
      </c>
      <c r="H122" s="64"/>
      <c r="I122" s="71">
        <f t="shared" si="10"/>
        <v>0</v>
      </c>
      <c r="J122" s="64"/>
      <c r="K122" s="20">
        <f t="shared" si="11"/>
        <v>0</v>
      </c>
      <c r="L122" s="70">
        <f t="shared" si="14"/>
        <v>0</v>
      </c>
      <c r="M122" s="20">
        <f t="shared" si="12"/>
        <v>0</v>
      </c>
      <c r="N122" s="64"/>
      <c r="O122" s="20">
        <f t="shared" si="13"/>
        <v>0</v>
      </c>
      <c r="P122" s="71">
        <f t="shared" si="15"/>
        <v>0</v>
      </c>
    </row>
    <row r="123" spans="1:16" hidden="1" x14ac:dyDescent="0.25">
      <c r="A123" s="72">
        <v>3130121</v>
      </c>
      <c r="B123" s="28" t="s">
        <v>433</v>
      </c>
      <c r="C123" s="73"/>
      <c r="D123" s="64"/>
      <c r="E123" s="64"/>
      <c r="F123" s="75">
        <f t="shared" si="8"/>
        <v>0</v>
      </c>
      <c r="G123" s="20">
        <f t="shared" si="9"/>
        <v>0</v>
      </c>
      <c r="H123" s="64"/>
      <c r="I123" s="71">
        <f t="shared" si="10"/>
        <v>0</v>
      </c>
      <c r="J123" s="64"/>
      <c r="K123" s="20">
        <f t="shared" si="11"/>
        <v>0</v>
      </c>
      <c r="L123" s="70">
        <f t="shared" si="14"/>
        <v>0</v>
      </c>
      <c r="M123" s="20">
        <f t="shared" si="12"/>
        <v>0</v>
      </c>
      <c r="N123" s="64"/>
      <c r="O123" s="20">
        <f t="shared" si="13"/>
        <v>0</v>
      </c>
      <c r="P123" s="71">
        <f t="shared" si="15"/>
        <v>0</v>
      </c>
    </row>
    <row r="124" spans="1:16" ht="25.5" hidden="1" x14ac:dyDescent="0.25">
      <c r="A124" s="72">
        <v>3130122</v>
      </c>
      <c r="B124" s="28" t="s">
        <v>434</v>
      </c>
      <c r="C124" s="73"/>
      <c r="D124" s="64"/>
      <c r="E124" s="64"/>
      <c r="F124" s="75">
        <f t="shared" si="8"/>
        <v>0</v>
      </c>
      <c r="G124" s="20">
        <f t="shared" si="9"/>
        <v>0</v>
      </c>
      <c r="H124" s="64"/>
      <c r="I124" s="71">
        <f t="shared" si="10"/>
        <v>0</v>
      </c>
      <c r="J124" s="64"/>
      <c r="K124" s="20">
        <f t="shared" si="11"/>
        <v>0</v>
      </c>
      <c r="L124" s="70">
        <f t="shared" si="14"/>
        <v>0</v>
      </c>
      <c r="M124" s="20">
        <f t="shared" si="12"/>
        <v>0</v>
      </c>
      <c r="N124" s="64"/>
      <c r="O124" s="20">
        <f t="shared" si="13"/>
        <v>0</v>
      </c>
      <c r="P124" s="71">
        <f t="shared" si="15"/>
        <v>0</v>
      </c>
    </row>
    <row r="125" spans="1:16" ht="25.5" hidden="1" x14ac:dyDescent="0.25">
      <c r="A125" s="72">
        <v>3130123</v>
      </c>
      <c r="B125" s="28" t="s">
        <v>435</v>
      </c>
      <c r="C125" s="73"/>
      <c r="D125" s="69">
        <f>SUM(D126:D127)</f>
        <v>0</v>
      </c>
      <c r="E125" s="69">
        <f>SUM(E126:E127)</f>
        <v>0</v>
      </c>
      <c r="F125" s="75">
        <f t="shared" si="8"/>
        <v>0</v>
      </c>
      <c r="G125" s="20">
        <f t="shared" si="9"/>
        <v>0</v>
      </c>
      <c r="H125" s="69">
        <f>SUM(H126:H127)</f>
        <v>0</v>
      </c>
      <c r="I125" s="71">
        <f t="shared" si="10"/>
        <v>0</v>
      </c>
      <c r="J125" s="69">
        <f>SUM(J126:J127)</f>
        <v>0</v>
      </c>
      <c r="K125" s="20">
        <f t="shared" si="11"/>
        <v>0</v>
      </c>
      <c r="L125" s="70">
        <f t="shared" si="14"/>
        <v>0</v>
      </c>
      <c r="M125" s="20">
        <f t="shared" si="12"/>
        <v>0</v>
      </c>
      <c r="N125" s="69">
        <f>SUM(N126:N127)</f>
        <v>0</v>
      </c>
      <c r="O125" s="20">
        <f t="shared" si="13"/>
        <v>0</v>
      </c>
      <c r="P125" s="71">
        <f t="shared" si="15"/>
        <v>0</v>
      </c>
    </row>
    <row r="126" spans="1:16" hidden="1" x14ac:dyDescent="0.25">
      <c r="A126" s="72">
        <v>313012301</v>
      </c>
      <c r="B126" s="31" t="s">
        <v>322</v>
      </c>
      <c r="C126" s="73"/>
      <c r="D126" s="64"/>
      <c r="E126" s="64"/>
      <c r="F126" s="75">
        <f t="shared" si="8"/>
        <v>0</v>
      </c>
      <c r="G126" s="20">
        <f t="shared" si="9"/>
        <v>0</v>
      </c>
      <c r="H126" s="64"/>
      <c r="I126" s="71">
        <f t="shared" si="10"/>
        <v>0</v>
      </c>
      <c r="J126" s="64"/>
      <c r="K126" s="20">
        <f t="shared" si="11"/>
        <v>0</v>
      </c>
      <c r="L126" s="70">
        <f t="shared" si="14"/>
        <v>0</v>
      </c>
      <c r="M126" s="20">
        <f t="shared" si="12"/>
        <v>0</v>
      </c>
      <c r="N126" s="64"/>
      <c r="O126" s="20">
        <f t="shared" si="13"/>
        <v>0</v>
      </c>
      <c r="P126" s="71">
        <f t="shared" si="15"/>
        <v>0</v>
      </c>
    </row>
    <row r="127" spans="1:16" hidden="1" x14ac:dyDescent="0.25">
      <c r="A127" s="72">
        <v>313012302</v>
      </c>
      <c r="B127" s="31" t="s">
        <v>436</v>
      </c>
      <c r="C127" s="73"/>
      <c r="D127" s="64"/>
      <c r="E127" s="64"/>
      <c r="F127" s="75">
        <f t="shared" si="8"/>
        <v>0</v>
      </c>
      <c r="G127" s="20">
        <f t="shared" si="9"/>
        <v>0</v>
      </c>
      <c r="H127" s="64"/>
      <c r="I127" s="71">
        <f t="shared" si="10"/>
        <v>0</v>
      </c>
      <c r="J127" s="64"/>
      <c r="K127" s="20">
        <f t="shared" si="11"/>
        <v>0</v>
      </c>
      <c r="L127" s="70">
        <f t="shared" si="14"/>
        <v>0</v>
      </c>
      <c r="M127" s="20">
        <f t="shared" si="12"/>
        <v>0</v>
      </c>
      <c r="N127" s="64"/>
      <c r="O127" s="20">
        <f t="shared" si="13"/>
        <v>0</v>
      </c>
      <c r="P127" s="71">
        <f t="shared" si="15"/>
        <v>0</v>
      </c>
    </row>
    <row r="128" spans="1:16" hidden="1" x14ac:dyDescent="0.25">
      <c r="A128" s="79">
        <v>3130124</v>
      </c>
      <c r="B128" s="28" t="s">
        <v>437</v>
      </c>
      <c r="C128" s="73"/>
      <c r="D128" s="64"/>
      <c r="E128" s="64"/>
      <c r="F128" s="75">
        <f t="shared" si="8"/>
        <v>0</v>
      </c>
      <c r="G128" s="20">
        <f t="shared" si="9"/>
        <v>0</v>
      </c>
      <c r="H128" s="64"/>
      <c r="I128" s="71">
        <f t="shared" si="10"/>
        <v>0</v>
      </c>
      <c r="J128" s="64"/>
      <c r="K128" s="20">
        <f t="shared" si="11"/>
        <v>0</v>
      </c>
      <c r="L128" s="70">
        <f t="shared" si="14"/>
        <v>0</v>
      </c>
      <c r="M128" s="20">
        <f t="shared" si="12"/>
        <v>0</v>
      </c>
      <c r="N128" s="64"/>
      <c r="O128" s="20">
        <f t="shared" si="13"/>
        <v>0</v>
      </c>
      <c r="P128" s="71">
        <f t="shared" si="15"/>
        <v>0</v>
      </c>
    </row>
    <row r="129" spans="1:16" ht="25.5" hidden="1" x14ac:dyDescent="0.25">
      <c r="A129" s="79">
        <v>3130125</v>
      </c>
      <c r="B129" s="28" t="s">
        <v>438</v>
      </c>
      <c r="C129" s="73"/>
      <c r="D129" s="69">
        <f>SUM(D130:D133)</f>
        <v>0</v>
      </c>
      <c r="E129" s="69">
        <f>SUM(E130:E133)</f>
        <v>0</v>
      </c>
      <c r="F129" s="75">
        <f t="shared" si="8"/>
        <v>0</v>
      </c>
      <c r="G129" s="20">
        <f t="shared" si="9"/>
        <v>0</v>
      </c>
      <c r="H129" s="69">
        <f>SUM(H130:H133)</f>
        <v>0</v>
      </c>
      <c r="I129" s="71">
        <f t="shared" si="10"/>
        <v>0</v>
      </c>
      <c r="J129" s="69">
        <f>SUM(J130:J133)</f>
        <v>0</v>
      </c>
      <c r="K129" s="20">
        <f t="shared" si="11"/>
        <v>0</v>
      </c>
      <c r="L129" s="70">
        <f t="shared" si="14"/>
        <v>0</v>
      </c>
      <c r="M129" s="20">
        <f t="shared" si="12"/>
        <v>0</v>
      </c>
      <c r="N129" s="69">
        <f>SUM(N130:N133)</f>
        <v>0</v>
      </c>
      <c r="O129" s="20">
        <f t="shared" si="13"/>
        <v>0</v>
      </c>
      <c r="P129" s="71">
        <f t="shared" si="15"/>
        <v>0</v>
      </c>
    </row>
    <row r="130" spans="1:16" hidden="1" x14ac:dyDescent="0.25">
      <c r="A130" s="72">
        <v>313012503</v>
      </c>
      <c r="B130" s="31" t="s">
        <v>322</v>
      </c>
      <c r="C130" s="73"/>
      <c r="D130" s="64"/>
      <c r="E130" s="64"/>
      <c r="F130" s="75">
        <f t="shared" si="8"/>
        <v>0</v>
      </c>
      <c r="G130" s="20">
        <f t="shared" si="9"/>
        <v>0</v>
      </c>
      <c r="H130" s="64"/>
      <c r="I130" s="71">
        <f t="shared" si="10"/>
        <v>0</v>
      </c>
      <c r="J130" s="64"/>
      <c r="K130" s="20">
        <f t="shared" si="11"/>
        <v>0</v>
      </c>
      <c r="L130" s="70">
        <f t="shared" si="14"/>
        <v>0</v>
      </c>
      <c r="M130" s="20">
        <f t="shared" si="12"/>
        <v>0</v>
      </c>
      <c r="N130" s="64"/>
      <c r="O130" s="20">
        <f t="shared" si="13"/>
        <v>0</v>
      </c>
      <c r="P130" s="71">
        <f t="shared" si="15"/>
        <v>0</v>
      </c>
    </row>
    <row r="131" spans="1:16" hidden="1" x14ac:dyDescent="0.25">
      <c r="A131" s="72">
        <v>313012504</v>
      </c>
      <c r="B131" s="28" t="s">
        <v>439</v>
      </c>
      <c r="C131" s="73"/>
      <c r="D131" s="64"/>
      <c r="E131" s="64"/>
      <c r="F131" s="75">
        <f t="shared" si="8"/>
        <v>0</v>
      </c>
      <c r="G131" s="20">
        <f t="shared" si="9"/>
        <v>0</v>
      </c>
      <c r="H131" s="64"/>
      <c r="I131" s="71">
        <f t="shared" si="10"/>
        <v>0</v>
      </c>
      <c r="J131" s="64"/>
      <c r="K131" s="20">
        <f t="shared" si="11"/>
        <v>0</v>
      </c>
      <c r="L131" s="70">
        <f t="shared" si="14"/>
        <v>0</v>
      </c>
      <c r="M131" s="20">
        <f t="shared" si="12"/>
        <v>0</v>
      </c>
      <c r="N131" s="64"/>
      <c r="O131" s="20">
        <f t="shared" si="13"/>
        <v>0</v>
      </c>
      <c r="P131" s="71">
        <f t="shared" si="15"/>
        <v>0</v>
      </c>
    </row>
    <row r="132" spans="1:16" ht="26.25" hidden="1" x14ac:dyDescent="0.25">
      <c r="A132" s="72">
        <v>313012505</v>
      </c>
      <c r="B132" s="31" t="s">
        <v>440</v>
      </c>
      <c r="C132" s="73"/>
      <c r="D132" s="64"/>
      <c r="E132" s="64"/>
      <c r="F132" s="75">
        <f t="shared" si="8"/>
        <v>0</v>
      </c>
      <c r="G132" s="20">
        <f t="shared" si="9"/>
        <v>0</v>
      </c>
      <c r="H132" s="64"/>
      <c r="I132" s="71">
        <f t="shared" si="10"/>
        <v>0</v>
      </c>
      <c r="J132" s="64"/>
      <c r="K132" s="20">
        <f t="shared" si="11"/>
        <v>0</v>
      </c>
      <c r="L132" s="70">
        <f t="shared" si="14"/>
        <v>0</v>
      </c>
      <c r="M132" s="20">
        <f t="shared" si="12"/>
        <v>0</v>
      </c>
      <c r="N132" s="64"/>
      <c r="O132" s="20">
        <f t="shared" si="13"/>
        <v>0</v>
      </c>
      <c r="P132" s="71">
        <f t="shared" si="15"/>
        <v>0</v>
      </c>
    </row>
    <row r="133" spans="1:16" hidden="1" x14ac:dyDescent="0.25">
      <c r="A133" s="72">
        <v>313012507</v>
      </c>
      <c r="B133" s="28" t="s">
        <v>251</v>
      </c>
      <c r="C133" s="73"/>
      <c r="D133" s="64"/>
      <c r="E133" s="64"/>
      <c r="F133" s="75">
        <f t="shared" si="8"/>
        <v>0</v>
      </c>
      <c r="G133" s="20">
        <f t="shared" si="9"/>
        <v>0</v>
      </c>
      <c r="H133" s="64"/>
      <c r="I133" s="71">
        <f t="shared" si="10"/>
        <v>0</v>
      </c>
      <c r="J133" s="64"/>
      <c r="K133" s="20">
        <f t="shared" si="11"/>
        <v>0</v>
      </c>
      <c r="L133" s="70">
        <f t="shared" si="14"/>
        <v>0</v>
      </c>
      <c r="M133" s="20">
        <f t="shared" si="12"/>
        <v>0</v>
      </c>
      <c r="N133" s="64"/>
      <c r="O133" s="20">
        <f t="shared" si="13"/>
        <v>0</v>
      </c>
      <c r="P133" s="71">
        <f t="shared" si="15"/>
        <v>0</v>
      </c>
    </row>
    <row r="134" spans="1:16" hidden="1" x14ac:dyDescent="0.25">
      <c r="A134" s="72">
        <v>3130126</v>
      </c>
      <c r="B134" s="28" t="s">
        <v>170</v>
      </c>
      <c r="C134" s="73"/>
      <c r="D134" s="64"/>
      <c r="E134" s="64"/>
      <c r="F134" s="75">
        <f t="shared" si="8"/>
        <v>0</v>
      </c>
      <c r="G134" s="20">
        <f t="shared" si="9"/>
        <v>0</v>
      </c>
      <c r="H134" s="64"/>
      <c r="I134" s="71">
        <f t="shared" si="10"/>
        <v>0</v>
      </c>
      <c r="J134" s="64"/>
      <c r="K134" s="20">
        <f t="shared" si="11"/>
        <v>0</v>
      </c>
      <c r="L134" s="70">
        <f t="shared" si="14"/>
        <v>0</v>
      </c>
      <c r="M134" s="20">
        <f t="shared" si="12"/>
        <v>0</v>
      </c>
      <c r="N134" s="64"/>
      <c r="O134" s="20">
        <f t="shared" si="13"/>
        <v>0</v>
      </c>
      <c r="P134" s="71">
        <f t="shared" si="15"/>
        <v>0</v>
      </c>
    </row>
    <row r="135" spans="1:16" hidden="1" x14ac:dyDescent="0.25">
      <c r="A135" s="72">
        <v>3130127</v>
      </c>
      <c r="B135" s="28" t="s">
        <v>441</v>
      </c>
      <c r="C135" s="73"/>
      <c r="D135" s="64"/>
      <c r="E135" s="64"/>
      <c r="F135" s="75">
        <f t="shared" si="8"/>
        <v>0</v>
      </c>
      <c r="G135" s="20">
        <f t="shared" si="9"/>
        <v>0</v>
      </c>
      <c r="H135" s="64"/>
      <c r="I135" s="71">
        <f t="shared" si="10"/>
        <v>0</v>
      </c>
      <c r="J135" s="64"/>
      <c r="K135" s="20">
        <f t="shared" si="11"/>
        <v>0</v>
      </c>
      <c r="L135" s="70">
        <f t="shared" si="14"/>
        <v>0</v>
      </c>
      <c r="M135" s="20">
        <f t="shared" si="12"/>
        <v>0</v>
      </c>
      <c r="N135" s="64"/>
      <c r="O135" s="20">
        <f t="shared" si="13"/>
        <v>0</v>
      </c>
      <c r="P135" s="71">
        <f t="shared" si="15"/>
        <v>0</v>
      </c>
    </row>
    <row r="136" spans="1:16" hidden="1" x14ac:dyDescent="0.25">
      <c r="A136" s="72">
        <v>3130128</v>
      </c>
      <c r="B136" s="28" t="s">
        <v>442</v>
      </c>
      <c r="C136" s="73"/>
      <c r="D136" s="64"/>
      <c r="E136" s="64"/>
      <c r="F136" s="75">
        <f t="shared" ref="F136:F201" si="16">SUM(D136+E136)</f>
        <v>0</v>
      </c>
      <c r="G136" s="20">
        <f t="shared" ref="G136:G202" si="17">IF(OR(F136=0,F$7=0),0,F136/F$7)*100</f>
        <v>0</v>
      </c>
      <c r="H136" s="64"/>
      <c r="I136" s="71">
        <f t="shared" ref="I136:I202" si="18">SUM(F136-H136)</f>
        <v>0</v>
      </c>
      <c r="J136" s="64"/>
      <c r="K136" s="20">
        <f t="shared" ref="K136:K201" si="19">IF(OR(J136=0,F136=0),0,J136/F136)*100</f>
        <v>0</v>
      </c>
      <c r="L136" s="70">
        <f t="shared" si="14"/>
        <v>0</v>
      </c>
      <c r="M136" s="20">
        <f t="shared" ref="M136:M201" si="20">IF(OR(L136=0,F136=0),0,L136/F136)*100</f>
        <v>0</v>
      </c>
      <c r="N136" s="64"/>
      <c r="O136" s="20">
        <f t="shared" ref="O136:O201" si="21">IF(OR(N136=0,F136=0),0,N136/F136)*100</f>
        <v>0</v>
      </c>
      <c r="P136" s="71">
        <f t="shared" si="15"/>
        <v>0</v>
      </c>
    </row>
    <row r="137" spans="1:16" hidden="1" x14ac:dyDescent="0.25">
      <c r="A137" s="72">
        <v>31302</v>
      </c>
      <c r="B137" s="26" t="s">
        <v>443</v>
      </c>
      <c r="C137" s="73"/>
      <c r="D137" s="69">
        <f>SUM(D138:D170)-D147</f>
        <v>0</v>
      </c>
      <c r="E137" s="69">
        <f>SUM(E138:E170)-E147</f>
        <v>0</v>
      </c>
      <c r="F137" s="75">
        <f t="shared" si="16"/>
        <v>0</v>
      </c>
      <c r="G137" s="20">
        <f t="shared" si="17"/>
        <v>0</v>
      </c>
      <c r="H137" s="69">
        <f>SUM(H138:H170)-H147</f>
        <v>0</v>
      </c>
      <c r="I137" s="71">
        <f t="shared" si="18"/>
        <v>0</v>
      </c>
      <c r="J137" s="69">
        <f>SUM(J138:J170)-J147</f>
        <v>0</v>
      </c>
      <c r="K137" s="20">
        <f t="shared" si="19"/>
        <v>0</v>
      </c>
      <c r="L137" s="70">
        <f t="shared" si="14"/>
        <v>0</v>
      </c>
      <c r="M137" s="20">
        <f t="shared" si="20"/>
        <v>0</v>
      </c>
      <c r="N137" s="69">
        <f>SUM(N138:N170)-N147</f>
        <v>0</v>
      </c>
      <c r="O137" s="20">
        <f t="shared" si="21"/>
        <v>0</v>
      </c>
      <c r="P137" s="71">
        <f t="shared" si="15"/>
        <v>0</v>
      </c>
    </row>
    <row r="138" spans="1:16" hidden="1" x14ac:dyDescent="0.25">
      <c r="A138" s="72">
        <v>3130201</v>
      </c>
      <c r="B138" s="28" t="s">
        <v>444</v>
      </c>
      <c r="C138" s="73"/>
      <c r="D138" s="64"/>
      <c r="E138" s="64"/>
      <c r="F138" s="75">
        <f t="shared" si="16"/>
        <v>0</v>
      </c>
      <c r="G138" s="25">
        <f t="shared" si="17"/>
        <v>0</v>
      </c>
      <c r="H138" s="64"/>
      <c r="I138" s="76">
        <f t="shared" si="18"/>
        <v>0</v>
      </c>
      <c r="J138" s="64"/>
      <c r="K138" s="25">
        <f t="shared" si="19"/>
        <v>0</v>
      </c>
      <c r="L138" s="75">
        <f t="shared" si="14"/>
        <v>0</v>
      </c>
      <c r="M138" s="25">
        <f t="shared" si="20"/>
        <v>0</v>
      </c>
      <c r="N138" s="64"/>
      <c r="O138" s="25">
        <f t="shared" si="21"/>
        <v>0</v>
      </c>
      <c r="P138" s="76">
        <f t="shared" si="15"/>
        <v>0</v>
      </c>
    </row>
    <row r="139" spans="1:16" hidden="1" x14ac:dyDescent="0.25">
      <c r="A139" s="72">
        <v>3130202</v>
      </c>
      <c r="B139" s="28" t="s">
        <v>445</v>
      </c>
      <c r="C139" s="73"/>
      <c r="D139" s="64"/>
      <c r="E139" s="64"/>
      <c r="F139" s="75">
        <f t="shared" si="16"/>
        <v>0</v>
      </c>
      <c r="G139" s="25">
        <f t="shared" si="17"/>
        <v>0</v>
      </c>
      <c r="H139" s="64"/>
      <c r="I139" s="76">
        <f t="shared" si="18"/>
        <v>0</v>
      </c>
      <c r="J139" s="64"/>
      <c r="K139" s="25">
        <f t="shared" si="19"/>
        <v>0</v>
      </c>
      <c r="L139" s="75">
        <f t="shared" si="14"/>
        <v>0</v>
      </c>
      <c r="M139" s="25">
        <f t="shared" si="20"/>
        <v>0</v>
      </c>
      <c r="N139" s="64"/>
      <c r="O139" s="25">
        <f t="shared" si="21"/>
        <v>0</v>
      </c>
      <c r="P139" s="76">
        <f t="shared" si="15"/>
        <v>0</v>
      </c>
    </row>
    <row r="140" spans="1:16" hidden="1" x14ac:dyDescent="0.25">
      <c r="A140" s="72">
        <v>3130203</v>
      </c>
      <c r="B140" s="28" t="s">
        <v>446</v>
      </c>
      <c r="C140" s="73"/>
      <c r="D140" s="64"/>
      <c r="E140" s="64"/>
      <c r="F140" s="75">
        <f t="shared" si="16"/>
        <v>0</v>
      </c>
      <c r="G140" s="25">
        <f t="shared" si="17"/>
        <v>0</v>
      </c>
      <c r="H140" s="64"/>
      <c r="I140" s="76">
        <f t="shared" si="18"/>
        <v>0</v>
      </c>
      <c r="J140" s="64"/>
      <c r="K140" s="25">
        <f t="shared" si="19"/>
        <v>0</v>
      </c>
      <c r="L140" s="75">
        <f t="shared" si="14"/>
        <v>0</v>
      </c>
      <c r="M140" s="25">
        <f t="shared" si="20"/>
        <v>0</v>
      </c>
      <c r="N140" s="64"/>
      <c r="O140" s="25">
        <f t="shared" si="21"/>
        <v>0</v>
      </c>
      <c r="P140" s="76">
        <f t="shared" si="15"/>
        <v>0</v>
      </c>
    </row>
    <row r="141" spans="1:16" hidden="1" x14ac:dyDescent="0.25">
      <c r="A141" s="72">
        <v>3130204</v>
      </c>
      <c r="B141" s="28" t="s">
        <v>447</v>
      </c>
      <c r="C141" s="73"/>
      <c r="D141" s="64"/>
      <c r="E141" s="64"/>
      <c r="F141" s="75">
        <f t="shared" si="16"/>
        <v>0</v>
      </c>
      <c r="G141" s="25">
        <f t="shared" si="17"/>
        <v>0</v>
      </c>
      <c r="H141" s="64"/>
      <c r="I141" s="76">
        <f t="shared" si="18"/>
        <v>0</v>
      </c>
      <c r="J141" s="64"/>
      <c r="K141" s="25">
        <f t="shared" si="19"/>
        <v>0</v>
      </c>
      <c r="L141" s="75">
        <f t="shared" si="14"/>
        <v>0</v>
      </c>
      <c r="M141" s="25">
        <f t="shared" si="20"/>
        <v>0</v>
      </c>
      <c r="N141" s="64"/>
      <c r="O141" s="25">
        <f t="shared" si="21"/>
        <v>0</v>
      </c>
      <c r="P141" s="76">
        <f t="shared" si="15"/>
        <v>0</v>
      </c>
    </row>
    <row r="142" spans="1:16" hidden="1" x14ac:dyDescent="0.25">
      <c r="A142" s="72">
        <v>3130206</v>
      </c>
      <c r="B142" s="28" t="s">
        <v>448</v>
      </c>
      <c r="C142" s="73"/>
      <c r="D142" s="64"/>
      <c r="E142" s="64"/>
      <c r="F142" s="75">
        <f t="shared" si="16"/>
        <v>0</v>
      </c>
      <c r="G142" s="25">
        <f t="shared" si="17"/>
        <v>0</v>
      </c>
      <c r="H142" s="64"/>
      <c r="I142" s="76">
        <f t="shared" si="18"/>
        <v>0</v>
      </c>
      <c r="J142" s="64"/>
      <c r="K142" s="25">
        <f t="shared" si="19"/>
        <v>0</v>
      </c>
      <c r="L142" s="75">
        <f t="shared" si="14"/>
        <v>0</v>
      </c>
      <c r="M142" s="25">
        <f t="shared" si="20"/>
        <v>0</v>
      </c>
      <c r="N142" s="64"/>
      <c r="O142" s="25">
        <f t="shared" si="21"/>
        <v>0</v>
      </c>
      <c r="P142" s="76">
        <f t="shared" si="15"/>
        <v>0</v>
      </c>
    </row>
    <row r="143" spans="1:16" hidden="1" x14ac:dyDescent="0.25">
      <c r="A143" s="72">
        <v>3130207</v>
      </c>
      <c r="B143" s="80" t="s">
        <v>449</v>
      </c>
      <c r="C143" s="73"/>
      <c r="D143" s="64"/>
      <c r="E143" s="64"/>
      <c r="F143" s="75">
        <f t="shared" si="16"/>
        <v>0</v>
      </c>
      <c r="G143" s="25">
        <f t="shared" si="17"/>
        <v>0</v>
      </c>
      <c r="H143" s="64"/>
      <c r="I143" s="76">
        <f t="shared" si="18"/>
        <v>0</v>
      </c>
      <c r="J143" s="64"/>
      <c r="K143" s="25">
        <f t="shared" si="19"/>
        <v>0</v>
      </c>
      <c r="L143" s="75">
        <f t="shared" si="14"/>
        <v>0</v>
      </c>
      <c r="M143" s="25">
        <f t="shared" si="20"/>
        <v>0</v>
      </c>
      <c r="N143" s="64"/>
      <c r="O143" s="25">
        <f t="shared" si="21"/>
        <v>0</v>
      </c>
      <c r="P143" s="76">
        <f t="shared" si="15"/>
        <v>0</v>
      </c>
    </row>
    <row r="144" spans="1:16" hidden="1" x14ac:dyDescent="0.25">
      <c r="A144" s="72">
        <v>3130212</v>
      </c>
      <c r="B144" s="28" t="s">
        <v>450</v>
      </c>
      <c r="C144" s="73"/>
      <c r="D144" s="64"/>
      <c r="E144" s="64"/>
      <c r="F144" s="75">
        <f t="shared" si="16"/>
        <v>0</v>
      </c>
      <c r="G144" s="25">
        <f t="shared" si="17"/>
        <v>0</v>
      </c>
      <c r="H144" s="64"/>
      <c r="I144" s="76">
        <f t="shared" si="18"/>
        <v>0</v>
      </c>
      <c r="J144" s="64"/>
      <c r="K144" s="25">
        <f t="shared" si="19"/>
        <v>0</v>
      </c>
      <c r="L144" s="75">
        <f t="shared" ref="L144:L209" si="22">SUM(N144-J144)</f>
        <v>0</v>
      </c>
      <c r="M144" s="25">
        <f t="shared" si="20"/>
        <v>0</v>
      </c>
      <c r="N144" s="64"/>
      <c r="O144" s="25">
        <f t="shared" si="21"/>
        <v>0</v>
      </c>
      <c r="P144" s="76">
        <f t="shared" ref="P144:P209" si="23">SUM(F144-N144)</f>
        <v>0</v>
      </c>
    </row>
    <row r="145" spans="1:16" hidden="1" x14ac:dyDescent="0.25">
      <c r="A145" s="72">
        <v>3130214</v>
      </c>
      <c r="B145" s="28" t="s">
        <v>451</v>
      </c>
      <c r="C145" s="73"/>
      <c r="D145" s="64"/>
      <c r="E145" s="64"/>
      <c r="F145" s="75">
        <f t="shared" si="16"/>
        <v>0</v>
      </c>
      <c r="G145" s="25">
        <f t="shared" si="17"/>
        <v>0</v>
      </c>
      <c r="H145" s="64"/>
      <c r="I145" s="76">
        <f t="shared" si="18"/>
        <v>0</v>
      </c>
      <c r="J145" s="64"/>
      <c r="K145" s="25">
        <f t="shared" si="19"/>
        <v>0</v>
      </c>
      <c r="L145" s="75">
        <f t="shared" si="22"/>
        <v>0</v>
      </c>
      <c r="M145" s="25">
        <f t="shared" si="20"/>
        <v>0</v>
      </c>
      <c r="N145" s="64"/>
      <c r="O145" s="25">
        <f t="shared" si="21"/>
        <v>0</v>
      </c>
      <c r="P145" s="76">
        <f t="shared" si="23"/>
        <v>0</v>
      </c>
    </row>
    <row r="146" spans="1:16" hidden="1" x14ac:dyDescent="0.25">
      <c r="A146" s="72">
        <v>3130215</v>
      </c>
      <c r="B146" s="28" t="s">
        <v>452</v>
      </c>
      <c r="C146" s="73"/>
      <c r="D146" s="64"/>
      <c r="E146" s="64"/>
      <c r="F146" s="75">
        <f t="shared" si="16"/>
        <v>0</v>
      </c>
      <c r="G146" s="25">
        <f t="shared" si="17"/>
        <v>0</v>
      </c>
      <c r="H146" s="64"/>
      <c r="I146" s="76">
        <f t="shared" si="18"/>
        <v>0</v>
      </c>
      <c r="J146" s="64"/>
      <c r="K146" s="25">
        <f t="shared" si="19"/>
        <v>0</v>
      </c>
      <c r="L146" s="75">
        <f t="shared" si="22"/>
        <v>0</v>
      </c>
      <c r="M146" s="25">
        <f t="shared" si="20"/>
        <v>0</v>
      </c>
      <c r="N146" s="64"/>
      <c r="O146" s="25">
        <f t="shared" si="21"/>
        <v>0</v>
      </c>
      <c r="P146" s="76">
        <f t="shared" si="23"/>
        <v>0</v>
      </c>
    </row>
    <row r="147" spans="1:16" hidden="1" x14ac:dyDescent="0.25">
      <c r="A147" s="72">
        <v>3130219</v>
      </c>
      <c r="B147" s="28" t="s">
        <v>453</v>
      </c>
      <c r="C147" s="73"/>
      <c r="D147" s="74">
        <f>SUM(D148:D167)</f>
        <v>0</v>
      </c>
      <c r="E147" s="74">
        <f>SUM(E148:E167)</f>
        <v>0</v>
      </c>
      <c r="F147" s="75">
        <f t="shared" si="16"/>
        <v>0</v>
      </c>
      <c r="G147" s="25">
        <f t="shared" si="17"/>
        <v>0</v>
      </c>
      <c r="H147" s="74">
        <f>SUM(H148:H167)</f>
        <v>0</v>
      </c>
      <c r="I147" s="76">
        <f t="shared" si="18"/>
        <v>0</v>
      </c>
      <c r="J147" s="74">
        <f>SUM(J148:J167)</f>
        <v>0</v>
      </c>
      <c r="K147" s="25">
        <f t="shared" si="19"/>
        <v>0</v>
      </c>
      <c r="L147" s="75">
        <f t="shared" si="22"/>
        <v>0</v>
      </c>
      <c r="M147" s="25">
        <f t="shared" si="20"/>
        <v>0</v>
      </c>
      <c r="N147" s="74">
        <f>SUM(N148:N167)</f>
        <v>0</v>
      </c>
      <c r="O147" s="25">
        <f t="shared" si="21"/>
        <v>0</v>
      </c>
      <c r="P147" s="76">
        <f t="shared" si="23"/>
        <v>0</v>
      </c>
    </row>
    <row r="148" spans="1:16" hidden="1" x14ac:dyDescent="0.25">
      <c r="A148" s="72">
        <v>313021901</v>
      </c>
      <c r="B148" s="28" t="s">
        <v>454</v>
      </c>
      <c r="C148" s="73"/>
      <c r="D148" s="64"/>
      <c r="E148" s="64"/>
      <c r="F148" s="75">
        <f t="shared" si="16"/>
        <v>0</v>
      </c>
      <c r="G148" s="25">
        <f t="shared" si="17"/>
        <v>0</v>
      </c>
      <c r="H148" s="64"/>
      <c r="I148" s="76">
        <f t="shared" si="18"/>
        <v>0</v>
      </c>
      <c r="J148" s="64"/>
      <c r="K148" s="25">
        <f t="shared" si="19"/>
        <v>0</v>
      </c>
      <c r="L148" s="75">
        <f t="shared" si="22"/>
        <v>0</v>
      </c>
      <c r="M148" s="25">
        <f t="shared" si="20"/>
        <v>0</v>
      </c>
      <c r="N148" s="64"/>
      <c r="O148" s="25">
        <f t="shared" si="21"/>
        <v>0</v>
      </c>
      <c r="P148" s="76">
        <f t="shared" si="23"/>
        <v>0</v>
      </c>
    </row>
    <row r="149" spans="1:16" hidden="1" x14ac:dyDescent="0.25">
      <c r="A149" s="72">
        <v>313021902</v>
      </c>
      <c r="B149" s="28" t="s">
        <v>455</v>
      </c>
      <c r="C149" s="73"/>
      <c r="D149" s="64"/>
      <c r="E149" s="64"/>
      <c r="F149" s="75">
        <f t="shared" si="16"/>
        <v>0</v>
      </c>
      <c r="G149" s="25">
        <f t="shared" si="17"/>
        <v>0</v>
      </c>
      <c r="H149" s="64"/>
      <c r="I149" s="76">
        <f t="shared" si="18"/>
        <v>0</v>
      </c>
      <c r="J149" s="64"/>
      <c r="K149" s="25">
        <f t="shared" si="19"/>
        <v>0</v>
      </c>
      <c r="L149" s="75">
        <f t="shared" si="22"/>
        <v>0</v>
      </c>
      <c r="M149" s="25">
        <f t="shared" si="20"/>
        <v>0</v>
      </c>
      <c r="N149" s="64"/>
      <c r="O149" s="25">
        <f t="shared" si="21"/>
        <v>0</v>
      </c>
      <c r="P149" s="76">
        <f t="shared" si="23"/>
        <v>0</v>
      </c>
    </row>
    <row r="150" spans="1:16" hidden="1" x14ac:dyDescent="0.25">
      <c r="A150" s="72">
        <v>313021903</v>
      </c>
      <c r="B150" s="28" t="s">
        <v>456</v>
      </c>
      <c r="C150" s="73"/>
      <c r="D150" s="64"/>
      <c r="E150" s="64"/>
      <c r="F150" s="75">
        <f t="shared" si="16"/>
        <v>0</v>
      </c>
      <c r="G150" s="25">
        <f t="shared" si="17"/>
        <v>0</v>
      </c>
      <c r="H150" s="64"/>
      <c r="I150" s="76">
        <f t="shared" si="18"/>
        <v>0</v>
      </c>
      <c r="J150" s="64"/>
      <c r="K150" s="25">
        <f t="shared" si="19"/>
        <v>0</v>
      </c>
      <c r="L150" s="75">
        <f t="shared" si="22"/>
        <v>0</v>
      </c>
      <c r="M150" s="25">
        <f t="shared" si="20"/>
        <v>0</v>
      </c>
      <c r="N150" s="64"/>
      <c r="O150" s="25">
        <f t="shared" si="21"/>
        <v>0</v>
      </c>
      <c r="P150" s="76">
        <f t="shared" si="23"/>
        <v>0</v>
      </c>
    </row>
    <row r="151" spans="1:16" hidden="1" x14ac:dyDescent="0.25">
      <c r="A151" s="72">
        <v>313021904</v>
      </c>
      <c r="B151" s="28" t="s">
        <v>457</v>
      </c>
      <c r="C151" s="73"/>
      <c r="D151" s="64"/>
      <c r="E151" s="64"/>
      <c r="F151" s="75">
        <f t="shared" si="16"/>
        <v>0</v>
      </c>
      <c r="G151" s="25">
        <f t="shared" si="17"/>
        <v>0</v>
      </c>
      <c r="H151" s="64"/>
      <c r="I151" s="76">
        <f t="shared" si="18"/>
        <v>0</v>
      </c>
      <c r="J151" s="64"/>
      <c r="K151" s="25">
        <f t="shared" si="19"/>
        <v>0</v>
      </c>
      <c r="L151" s="75">
        <f t="shared" si="22"/>
        <v>0</v>
      </c>
      <c r="M151" s="25">
        <f t="shared" si="20"/>
        <v>0</v>
      </c>
      <c r="N151" s="64"/>
      <c r="O151" s="25">
        <f t="shared" si="21"/>
        <v>0</v>
      </c>
      <c r="P151" s="76">
        <f t="shared" si="23"/>
        <v>0</v>
      </c>
    </row>
    <row r="152" spans="1:16" hidden="1" x14ac:dyDescent="0.25">
      <c r="A152" s="72">
        <v>313021905</v>
      </c>
      <c r="B152" s="28" t="s">
        <v>458</v>
      </c>
      <c r="C152" s="73"/>
      <c r="D152" s="64"/>
      <c r="E152" s="64"/>
      <c r="F152" s="75">
        <f t="shared" si="16"/>
        <v>0</v>
      </c>
      <c r="G152" s="25">
        <f t="shared" si="17"/>
        <v>0</v>
      </c>
      <c r="H152" s="64"/>
      <c r="I152" s="76">
        <f t="shared" si="18"/>
        <v>0</v>
      </c>
      <c r="J152" s="64"/>
      <c r="K152" s="25">
        <f t="shared" si="19"/>
        <v>0</v>
      </c>
      <c r="L152" s="75">
        <f t="shared" si="22"/>
        <v>0</v>
      </c>
      <c r="M152" s="25">
        <f t="shared" si="20"/>
        <v>0</v>
      </c>
      <c r="N152" s="64"/>
      <c r="O152" s="25">
        <f t="shared" si="21"/>
        <v>0</v>
      </c>
      <c r="P152" s="76">
        <f t="shared" si="23"/>
        <v>0</v>
      </c>
    </row>
    <row r="153" spans="1:16" hidden="1" x14ac:dyDescent="0.25">
      <c r="A153" s="72">
        <v>313021906</v>
      </c>
      <c r="B153" s="28" t="s">
        <v>459</v>
      </c>
      <c r="C153" s="73"/>
      <c r="D153" s="64"/>
      <c r="E153" s="64"/>
      <c r="F153" s="75">
        <f t="shared" si="16"/>
        <v>0</v>
      </c>
      <c r="G153" s="25">
        <f t="shared" si="17"/>
        <v>0</v>
      </c>
      <c r="H153" s="64"/>
      <c r="I153" s="76">
        <f t="shared" si="18"/>
        <v>0</v>
      </c>
      <c r="J153" s="64"/>
      <c r="K153" s="25">
        <f t="shared" si="19"/>
        <v>0</v>
      </c>
      <c r="L153" s="75">
        <f t="shared" si="22"/>
        <v>0</v>
      </c>
      <c r="M153" s="25">
        <f t="shared" si="20"/>
        <v>0</v>
      </c>
      <c r="N153" s="64"/>
      <c r="O153" s="25">
        <f t="shared" si="21"/>
        <v>0</v>
      </c>
      <c r="P153" s="76">
        <f t="shared" si="23"/>
        <v>0</v>
      </c>
    </row>
    <row r="154" spans="1:16" hidden="1" x14ac:dyDescent="0.25">
      <c r="A154" s="72">
        <v>313021907</v>
      </c>
      <c r="B154" s="28" t="s">
        <v>460</v>
      </c>
      <c r="C154" s="73"/>
      <c r="D154" s="64"/>
      <c r="E154" s="64"/>
      <c r="F154" s="75">
        <f t="shared" si="16"/>
        <v>0</v>
      </c>
      <c r="G154" s="25">
        <f t="shared" si="17"/>
        <v>0</v>
      </c>
      <c r="H154" s="64"/>
      <c r="I154" s="76">
        <f t="shared" si="18"/>
        <v>0</v>
      </c>
      <c r="J154" s="64"/>
      <c r="K154" s="25">
        <f t="shared" si="19"/>
        <v>0</v>
      </c>
      <c r="L154" s="75">
        <f t="shared" si="22"/>
        <v>0</v>
      </c>
      <c r="M154" s="25">
        <f t="shared" si="20"/>
        <v>0</v>
      </c>
      <c r="N154" s="64"/>
      <c r="O154" s="25">
        <f t="shared" si="21"/>
        <v>0</v>
      </c>
      <c r="P154" s="76">
        <f t="shared" si="23"/>
        <v>0</v>
      </c>
    </row>
    <row r="155" spans="1:16" hidden="1" x14ac:dyDescent="0.25">
      <c r="A155" s="72">
        <v>313021908</v>
      </c>
      <c r="B155" s="28" t="s">
        <v>461</v>
      </c>
      <c r="C155" s="73"/>
      <c r="D155" s="64"/>
      <c r="E155" s="64"/>
      <c r="F155" s="75">
        <f t="shared" si="16"/>
        <v>0</v>
      </c>
      <c r="G155" s="25">
        <f t="shared" si="17"/>
        <v>0</v>
      </c>
      <c r="H155" s="64"/>
      <c r="I155" s="76">
        <f t="shared" si="18"/>
        <v>0</v>
      </c>
      <c r="J155" s="64"/>
      <c r="K155" s="25">
        <f t="shared" si="19"/>
        <v>0</v>
      </c>
      <c r="L155" s="75">
        <f t="shared" si="22"/>
        <v>0</v>
      </c>
      <c r="M155" s="25">
        <f t="shared" si="20"/>
        <v>0</v>
      </c>
      <c r="N155" s="64"/>
      <c r="O155" s="25">
        <f t="shared" si="21"/>
        <v>0</v>
      </c>
      <c r="P155" s="76">
        <f t="shared" si="23"/>
        <v>0</v>
      </c>
    </row>
    <row r="156" spans="1:16" hidden="1" x14ac:dyDescent="0.25">
      <c r="A156" s="72">
        <v>313021909</v>
      </c>
      <c r="B156" s="28" t="s">
        <v>462</v>
      </c>
      <c r="C156" s="73"/>
      <c r="D156" s="64"/>
      <c r="E156" s="64"/>
      <c r="F156" s="75">
        <f t="shared" si="16"/>
        <v>0</v>
      </c>
      <c r="G156" s="25">
        <f t="shared" si="17"/>
        <v>0</v>
      </c>
      <c r="H156" s="64"/>
      <c r="I156" s="76">
        <f t="shared" si="18"/>
        <v>0</v>
      </c>
      <c r="J156" s="64"/>
      <c r="K156" s="25">
        <f t="shared" si="19"/>
        <v>0</v>
      </c>
      <c r="L156" s="75">
        <f t="shared" si="22"/>
        <v>0</v>
      </c>
      <c r="M156" s="25">
        <f t="shared" si="20"/>
        <v>0</v>
      </c>
      <c r="N156" s="64"/>
      <c r="O156" s="25">
        <f t="shared" si="21"/>
        <v>0</v>
      </c>
      <c r="P156" s="76">
        <f t="shared" si="23"/>
        <v>0</v>
      </c>
    </row>
    <row r="157" spans="1:16" hidden="1" x14ac:dyDescent="0.25">
      <c r="A157" s="72">
        <v>313021910</v>
      </c>
      <c r="B157" s="28" t="s">
        <v>463</v>
      </c>
      <c r="C157" s="73"/>
      <c r="D157" s="64"/>
      <c r="E157" s="64"/>
      <c r="F157" s="75">
        <f t="shared" si="16"/>
        <v>0</v>
      </c>
      <c r="G157" s="25">
        <f t="shared" si="17"/>
        <v>0</v>
      </c>
      <c r="H157" s="64"/>
      <c r="I157" s="76">
        <f t="shared" si="18"/>
        <v>0</v>
      </c>
      <c r="J157" s="64"/>
      <c r="K157" s="25">
        <f t="shared" si="19"/>
        <v>0</v>
      </c>
      <c r="L157" s="75">
        <f t="shared" si="22"/>
        <v>0</v>
      </c>
      <c r="M157" s="25">
        <f t="shared" si="20"/>
        <v>0</v>
      </c>
      <c r="N157" s="64"/>
      <c r="O157" s="25">
        <f t="shared" si="21"/>
        <v>0</v>
      </c>
      <c r="P157" s="76">
        <f t="shared" si="23"/>
        <v>0</v>
      </c>
    </row>
    <row r="158" spans="1:16" hidden="1" x14ac:dyDescent="0.25">
      <c r="A158" s="72">
        <v>313021911</v>
      </c>
      <c r="B158" s="28" t="s">
        <v>464</v>
      </c>
      <c r="C158" s="73"/>
      <c r="D158" s="64"/>
      <c r="E158" s="64"/>
      <c r="F158" s="75">
        <f t="shared" si="16"/>
        <v>0</v>
      </c>
      <c r="G158" s="25">
        <f t="shared" si="17"/>
        <v>0</v>
      </c>
      <c r="H158" s="64"/>
      <c r="I158" s="76">
        <f t="shared" si="18"/>
        <v>0</v>
      </c>
      <c r="J158" s="64"/>
      <c r="K158" s="25">
        <f t="shared" si="19"/>
        <v>0</v>
      </c>
      <c r="L158" s="75">
        <f t="shared" si="22"/>
        <v>0</v>
      </c>
      <c r="M158" s="25">
        <f t="shared" si="20"/>
        <v>0</v>
      </c>
      <c r="N158" s="64"/>
      <c r="O158" s="25">
        <f t="shared" si="21"/>
        <v>0</v>
      </c>
      <c r="P158" s="76">
        <f t="shared" si="23"/>
        <v>0</v>
      </c>
    </row>
    <row r="159" spans="1:16" hidden="1" x14ac:dyDescent="0.25">
      <c r="A159" s="72">
        <v>313021912</v>
      </c>
      <c r="B159" s="28" t="s">
        <v>465</v>
      </c>
      <c r="C159" s="73"/>
      <c r="D159" s="64"/>
      <c r="E159" s="64"/>
      <c r="F159" s="75">
        <f t="shared" si="16"/>
        <v>0</v>
      </c>
      <c r="G159" s="25">
        <f t="shared" si="17"/>
        <v>0</v>
      </c>
      <c r="H159" s="64"/>
      <c r="I159" s="76">
        <f t="shared" si="18"/>
        <v>0</v>
      </c>
      <c r="J159" s="64"/>
      <c r="K159" s="25">
        <f t="shared" si="19"/>
        <v>0</v>
      </c>
      <c r="L159" s="75">
        <f t="shared" si="22"/>
        <v>0</v>
      </c>
      <c r="M159" s="25">
        <f t="shared" si="20"/>
        <v>0</v>
      </c>
      <c r="N159" s="64"/>
      <c r="O159" s="25">
        <f t="shared" si="21"/>
        <v>0</v>
      </c>
      <c r="P159" s="76">
        <f t="shared" si="23"/>
        <v>0</v>
      </c>
    </row>
    <row r="160" spans="1:16" hidden="1" x14ac:dyDescent="0.25">
      <c r="A160" s="72">
        <v>313021913</v>
      </c>
      <c r="B160" s="28" t="s">
        <v>466</v>
      </c>
      <c r="C160" s="73"/>
      <c r="D160" s="64"/>
      <c r="E160" s="64"/>
      <c r="F160" s="75">
        <f t="shared" si="16"/>
        <v>0</v>
      </c>
      <c r="G160" s="25">
        <f t="shared" si="17"/>
        <v>0</v>
      </c>
      <c r="H160" s="64"/>
      <c r="I160" s="76">
        <f t="shared" si="18"/>
        <v>0</v>
      </c>
      <c r="J160" s="64"/>
      <c r="K160" s="25">
        <f t="shared" si="19"/>
        <v>0</v>
      </c>
      <c r="L160" s="75">
        <f t="shared" si="22"/>
        <v>0</v>
      </c>
      <c r="M160" s="25">
        <f t="shared" si="20"/>
        <v>0</v>
      </c>
      <c r="N160" s="64"/>
      <c r="O160" s="25">
        <f t="shared" si="21"/>
        <v>0</v>
      </c>
      <c r="P160" s="76">
        <f t="shared" si="23"/>
        <v>0</v>
      </c>
    </row>
    <row r="161" spans="1:16" hidden="1" x14ac:dyDescent="0.25">
      <c r="A161" s="72">
        <v>313021914</v>
      </c>
      <c r="B161" s="28" t="s">
        <v>467</v>
      </c>
      <c r="C161" s="73"/>
      <c r="D161" s="64"/>
      <c r="E161" s="64"/>
      <c r="F161" s="75">
        <f t="shared" si="16"/>
        <v>0</v>
      </c>
      <c r="G161" s="25">
        <f t="shared" si="17"/>
        <v>0</v>
      </c>
      <c r="H161" s="64"/>
      <c r="I161" s="76">
        <f t="shared" si="18"/>
        <v>0</v>
      </c>
      <c r="J161" s="64"/>
      <c r="K161" s="25">
        <f t="shared" si="19"/>
        <v>0</v>
      </c>
      <c r="L161" s="75">
        <f t="shared" si="22"/>
        <v>0</v>
      </c>
      <c r="M161" s="25">
        <f t="shared" si="20"/>
        <v>0</v>
      </c>
      <c r="N161" s="64"/>
      <c r="O161" s="25">
        <f t="shared" si="21"/>
        <v>0</v>
      </c>
      <c r="P161" s="76">
        <f t="shared" si="23"/>
        <v>0</v>
      </c>
    </row>
    <row r="162" spans="1:16" hidden="1" x14ac:dyDescent="0.25">
      <c r="A162" s="72">
        <v>313021915</v>
      </c>
      <c r="B162" s="28" t="s">
        <v>468</v>
      </c>
      <c r="C162" s="73"/>
      <c r="D162" s="64"/>
      <c r="E162" s="64"/>
      <c r="F162" s="75">
        <f t="shared" si="16"/>
        <v>0</v>
      </c>
      <c r="G162" s="25">
        <f t="shared" si="17"/>
        <v>0</v>
      </c>
      <c r="H162" s="64"/>
      <c r="I162" s="76">
        <f t="shared" si="18"/>
        <v>0</v>
      </c>
      <c r="J162" s="64"/>
      <c r="K162" s="25">
        <f t="shared" si="19"/>
        <v>0</v>
      </c>
      <c r="L162" s="75">
        <f t="shared" si="22"/>
        <v>0</v>
      </c>
      <c r="M162" s="25">
        <f t="shared" si="20"/>
        <v>0</v>
      </c>
      <c r="N162" s="64"/>
      <c r="O162" s="25">
        <f t="shared" si="21"/>
        <v>0</v>
      </c>
      <c r="P162" s="76">
        <f t="shared" si="23"/>
        <v>0</v>
      </c>
    </row>
    <row r="163" spans="1:16" hidden="1" x14ac:dyDescent="0.25">
      <c r="A163" s="72">
        <v>313021916</v>
      </c>
      <c r="B163" s="28" t="s">
        <v>469</v>
      </c>
      <c r="C163" s="73"/>
      <c r="D163" s="64"/>
      <c r="E163" s="64"/>
      <c r="F163" s="75">
        <f t="shared" si="16"/>
        <v>0</v>
      </c>
      <c r="G163" s="25">
        <f t="shared" si="17"/>
        <v>0</v>
      </c>
      <c r="H163" s="64"/>
      <c r="I163" s="76">
        <f t="shared" si="18"/>
        <v>0</v>
      </c>
      <c r="J163" s="64"/>
      <c r="K163" s="25">
        <f t="shared" si="19"/>
        <v>0</v>
      </c>
      <c r="L163" s="75">
        <f t="shared" si="22"/>
        <v>0</v>
      </c>
      <c r="M163" s="25">
        <f t="shared" si="20"/>
        <v>0</v>
      </c>
      <c r="N163" s="64"/>
      <c r="O163" s="25">
        <f t="shared" si="21"/>
        <v>0</v>
      </c>
      <c r="P163" s="76">
        <f t="shared" si="23"/>
        <v>0</v>
      </c>
    </row>
    <row r="164" spans="1:16" hidden="1" x14ac:dyDescent="0.25">
      <c r="A164" s="72">
        <v>313021917</v>
      </c>
      <c r="B164" s="28" t="s">
        <v>470</v>
      </c>
      <c r="C164" s="73"/>
      <c r="D164" s="64"/>
      <c r="E164" s="64"/>
      <c r="F164" s="75">
        <f t="shared" si="16"/>
        <v>0</v>
      </c>
      <c r="G164" s="25">
        <f t="shared" si="17"/>
        <v>0</v>
      </c>
      <c r="H164" s="64"/>
      <c r="I164" s="76">
        <f t="shared" si="18"/>
        <v>0</v>
      </c>
      <c r="J164" s="64"/>
      <c r="K164" s="25">
        <f t="shared" si="19"/>
        <v>0</v>
      </c>
      <c r="L164" s="75">
        <f t="shared" si="22"/>
        <v>0</v>
      </c>
      <c r="M164" s="25">
        <f t="shared" si="20"/>
        <v>0</v>
      </c>
      <c r="N164" s="64"/>
      <c r="O164" s="25">
        <f t="shared" si="21"/>
        <v>0</v>
      </c>
      <c r="P164" s="76">
        <f t="shared" si="23"/>
        <v>0</v>
      </c>
    </row>
    <row r="165" spans="1:16" hidden="1" x14ac:dyDescent="0.25">
      <c r="A165" s="72">
        <v>313021918</v>
      </c>
      <c r="B165" s="28" t="s">
        <v>471</v>
      </c>
      <c r="C165" s="73"/>
      <c r="D165" s="64"/>
      <c r="E165" s="64"/>
      <c r="F165" s="75">
        <f t="shared" si="16"/>
        <v>0</v>
      </c>
      <c r="G165" s="25">
        <f t="shared" si="17"/>
        <v>0</v>
      </c>
      <c r="H165" s="64"/>
      <c r="I165" s="76">
        <f t="shared" si="18"/>
        <v>0</v>
      </c>
      <c r="J165" s="64"/>
      <c r="K165" s="25">
        <f t="shared" si="19"/>
        <v>0</v>
      </c>
      <c r="L165" s="75">
        <f t="shared" si="22"/>
        <v>0</v>
      </c>
      <c r="M165" s="25">
        <f t="shared" si="20"/>
        <v>0</v>
      </c>
      <c r="N165" s="64"/>
      <c r="O165" s="25">
        <f t="shared" si="21"/>
        <v>0</v>
      </c>
      <c r="P165" s="76">
        <f t="shared" si="23"/>
        <v>0</v>
      </c>
    </row>
    <row r="166" spans="1:16" hidden="1" x14ac:dyDescent="0.25">
      <c r="A166" s="72">
        <v>313021919</v>
      </c>
      <c r="B166" s="28" t="s">
        <v>472</v>
      </c>
      <c r="C166" s="73"/>
      <c r="D166" s="64"/>
      <c r="E166" s="64"/>
      <c r="F166" s="75">
        <f t="shared" si="16"/>
        <v>0</v>
      </c>
      <c r="G166" s="25">
        <f t="shared" si="17"/>
        <v>0</v>
      </c>
      <c r="H166" s="64"/>
      <c r="I166" s="76">
        <f t="shared" si="18"/>
        <v>0</v>
      </c>
      <c r="J166" s="64"/>
      <c r="K166" s="25">
        <f t="shared" si="19"/>
        <v>0</v>
      </c>
      <c r="L166" s="75">
        <f t="shared" si="22"/>
        <v>0</v>
      </c>
      <c r="M166" s="25">
        <f t="shared" si="20"/>
        <v>0</v>
      </c>
      <c r="N166" s="64"/>
      <c r="O166" s="25">
        <f t="shared" si="21"/>
        <v>0</v>
      </c>
      <c r="P166" s="76">
        <f t="shared" si="23"/>
        <v>0</v>
      </c>
    </row>
    <row r="167" spans="1:16" hidden="1" x14ac:dyDescent="0.25">
      <c r="A167" s="72">
        <v>313021920</v>
      </c>
      <c r="B167" s="28" t="s">
        <v>473</v>
      </c>
      <c r="C167" s="73"/>
      <c r="D167" s="64"/>
      <c r="E167" s="64"/>
      <c r="F167" s="75">
        <f t="shared" si="16"/>
        <v>0</v>
      </c>
      <c r="G167" s="25">
        <f t="shared" si="17"/>
        <v>0</v>
      </c>
      <c r="H167" s="64"/>
      <c r="I167" s="76">
        <f t="shared" si="18"/>
        <v>0</v>
      </c>
      <c r="J167" s="64"/>
      <c r="K167" s="25">
        <f t="shared" si="19"/>
        <v>0</v>
      </c>
      <c r="L167" s="75">
        <f t="shared" si="22"/>
        <v>0</v>
      </c>
      <c r="M167" s="25">
        <f t="shared" si="20"/>
        <v>0</v>
      </c>
      <c r="N167" s="64"/>
      <c r="O167" s="25">
        <f t="shared" si="21"/>
        <v>0</v>
      </c>
      <c r="P167" s="76">
        <f t="shared" si="23"/>
        <v>0</v>
      </c>
    </row>
    <row r="168" spans="1:16" hidden="1" x14ac:dyDescent="0.25">
      <c r="A168" s="72">
        <v>3130221</v>
      </c>
      <c r="B168" s="28" t="s">
        <v>474</v>
      </c>
      <c r="C168" s="73"/>
      <c r="D168" s="64"/>
      <c r="E168" s="64"/>
      <c r="F168" s="75">
        <f t="shared" si="16"/>
        <v>0</v>
      </c>
      <c r="G168" s="25">
        <f t="shared" si="17"/>
        <v>0</v>
      </c>
      <c r="H168" s="64"/>
      <c r="I168" s="76">
        <f t="shared" si="18"/>
        <v>0</v>
      </c>
      <c r="J168" s="64"/>
      <c r="K168" s="25">
        <f t="shared" si="19"/>
        <v>0</v>
      </c>
      <c r="L168" s="75">
        <f t="shared" si="22"/>
        <v>0</v>
      </c>
      <c r="M168" s="25">
        <f t="shared" si="20"/>
        <v>0</v>
      </c>
      <c r="N168" s="64"/>
      <c r="O168" s="25">
        <f t="shared" si="21"/>
        <v>0</v>
      </c>
      <c r="P168" s="76">
        <f t="shared" si="23"/>
        <v>0</v>
      </c>
    </row>
    <row r="169" spans="1:16" ht="25.5" hidden="1" x14ac:dyDescent="0.25">
      <c r="A169" s="72">
        <v>3130222</v>
      </c>
      <c r="B169" s="28" t="s">
        <v>475</v>
      </c>
      <c r="C169" s="73"/>
      <c r="D169" s="64"/>
      <c r="E169" s="64"/>
      <c r="F169" s="75">
        <f t="shared" ref="F169" si="24">SUM(D169+E169)</f>
        <v>0</v>
      </c>
      <c r="G169" s="25">
        <f t="shared" si="17"/>
        <v>0</v>
      </c>
      <c r="H169" s="64"/>
      <c r="I169" s="76">
        <f t="shared" si="18"/>
        <v>0</v>
      </c>
      <c r="J169" s="64"/>
      <c r="K169" s="25">
        <f t="shared" si="19"/>
        <v>0</v>
      </c>
      <c r="L169" s="75">
        <f t="shared" ref="L169" si="25">SUM(N169-J169)</f>
        <v>0</v>
      </c>
      <c r="M169" s="25">
        <f t="shared" si="20"/>
        <v>0</v>
      </c>
      <c r="N169" s="64"/>
      <c r="O169" s="25">
        <f t="shared" si="21"/>
        <v>0</v>
      </c>
      <c r="P169" s="76">
        <f t="shared" ref="P169" si="26">SUM(F169-N169)</f>
        <v>0</v>
      </c>
    </row>
    <row r="170" spans="1:16" hidden="1" x14ac:dyDescent="0.25">
      <c r="A170" s="72">
        <v>3130299</v>
      </c>
      <c r="B170" s="28" t="s">
        <v>476</v>
      </c>
      <c r="C170" s="73"/>
      <c r="D170" s="64"/>
      <c r="E170" s="64"/>
      <c r="F170" s="75">
        <f t="shared" si="16"/>
        <v>0</v>
      </c>
      <c r="G170" s="25">
        <f t="shared" si="17"/>
        <v>0</v>
      </c>
      <c r="H170" s="64"/>
      <c r="I170" s="76">
        <f t="shared" si="18"/>
        <v>0</v>
      </c>
      <c r="J170" s="64"/>
      <c r="K170" s="25">
        <f t="shared" si="19"/>
        <v>0</v>
      </c>
      <c r="L170" s="75">
        <f t="shared" si="22"/>
        <v>0</v>
      </c>
      <c r="M170" s="25">
        <f t="shared" si="20"/>
        <v>0</v>
      </c>
      <c r="N170" s="64"/>
      <c r="O170" s="25">
        <f t="shared" si="21"/>
        <v>0</v>
      </c>
      <c r="P170" s="76">
        <f t="shared" si="23"/>
        <v>0</v>
      </c>
    </row>
    <row r="171" spans="1:16" hidden="1" x14ac:dyDescent="0.25">
      <c r="A171" s="72">
        <v>31303</v>
      </c>
      <c r="B171" s="28" t="s">
        <v>477</v>
      </c>
      <c r="C171" s="73"/>
      <c r="D171" s="64">
        <f>SUM(D172)</f>
        <v>0</v>
      </c>
      <c r="E171" s="64">
        <f>SUM(E172)</f>
        <v>0</v>
      </c>
      <c r="F171" s="75">
        <f t="shared" si="16"/>
        <v>0</v>
      </c>
      <c r="G171" s="25">
        <f t="shared" si="17"/>
        <v>0</v>
      </c>
      <c r="H171" s="64">
        <f>SUM(H172)</f>
        <v>0</v>
      </c>
      <c r="I171" s="76">
        <f t="shared" si="18"/>
        <v>0</v>
      </c>
      <c r="J171" s="64">
        <f>SUM(J172)</f>
        <v>0</v>
      </c>
      <c r="K171" s="25">
        <f t="shared" si="19"/>
        <v>0</v>
      </c>
      <c r="L171" s="75">
        <f t="shared" si="22"/>
        <v>0</v>
      </c>
      <c r="M171" s="25">
        <f t="shared" si="20"/>
        <v>0</v>
      </c>
      <c r="N171" s="64">
        <f>SUM(N172)</f>
        <v>0</v>
      </c>
      <c r="O171" s="25">
        <f t="shared" si="21"/>
        <v>0</v>
      </c>
      <c r="P171" s="76">
        <f t="shared" si="23"/>
        <v>0</v>
      </c>
    </row>
    <row r="172" spans="1:16" hidden="1" x14ac:dyDescent="0.25">
      <c r="A172" s="72">
        <v>3130301</v>
      </c>
      <c r="B172" s="28" t="s">
        <v>478</v>
      </c>
      <c r="C172" s="73"/>
      <c r="D172" s="64"/>
      <c r="E172" s="64"/>
      <c r="F172" s="75">
        <f t="shared" si="16"/>
        <v>0</v>
      </c>
      <c r="G172" s="25">
        <f t="shared" si="17"/>
        <v>0</v>
      </c>
      <c r="H172" s="64"/>
      <c r="I172" s="76">
        <f t="shared" si="18"/>
        <v>0</v>
      </c>
      <c r="J172" s="64"/>
      <c r="K172" s="25">
        <f t="shared" si="19"/>
        <v>0</v>
      </c>
      <c r="L172" s="75">
        <f t="shared" si="22"/>
        <v>0</v>
      </c>
      <c r="M172" s="25">
        <f t="shared" si="20"/>
        <v>0</v>
      </c>
      <c r="N172" s="64"/>
      <c r="O172" s="25">
        <f t="shared" si="21"/>
        <v>0</v>
      </c>
      <c r="P172" s="76">
        <f t="shared" si="23"/>
        <v>0</v>
      </c>
    </row>
    <row r="173" spans="1:16" hidden="1" x14ac:dyDescent="0.25">
      <c r="A173" s="72">
        <v>31304</v>
      </c>
      <c r="B173" s="28" t="s">
        <v>479</v>
      </c>
      <c r="C173" s="73"/>
      <c r="D173" s="64">
        <f>SUM(D174)</f>
        <v>0</v>
      </c>
      <c r="E173" s="64">
        <f>SUM(E174)</f>
        <v>0</v>
      </c>
      <c r="F173" s="75">
        <f t="shared" si="16"/>
        <v>0</v>
      </c>
      <c r="G173" s="25">
        <f t="shared" si="17"/>
        <v>0</v>
      </c>
      <c r="H173" s="64">
        <f>SUM(H174)</f>
        <v>0</v>
      </c>
      <c r="I173" s="76">
        <f t="shared" si="18"/>
        <v>0</v>
      </c>
      <c r="J173" s="64">
        <f>SUM(J174)</f>
        <v>0</v>
      </c>
      <c r="K173" s="25">
        <f t="shared" si="19"/>
        <v>0</v>
      </c>
      <c r="L173" s="75">
        <f t="shared" si="22"/>
        <v>0</v>
      </c>
      <c r="M173" s="25">
        <f t="shared" si="20"/>
        <v>0</v>
      </c>
      <c r="N173" s="64">
        <f>SUM(N174)</f>
        <v>0</v>
      </c>
      <c r="O173" s="25">
        <f t="shared" si="21"/>
        <v>0</v>
      </c>
      <c r="P173" s="76">
        <f t="shared" si="23"/>
        <v>0</v>
      </c>
    </row>
    <row r="174" spans="1:16" hidden="1" x14ac:dyDescent="0.25">
      <c r="A174" s="81">
        <v>3130401</v>
      </c>
      <c r="B174" s="28" t="s">
        <v>480</v>
      </c>
      <c r="C174" s="73"/>
      <c r="D174" s="64"/>
      <c r="E174" s="64"/>
      <c r="F174" s="75">
        <f t="shared" si="16"/>
        <v>0</v>
      </c>
      <c r="G174" s="25">
        <f t="shared" si="17"/>
        <v>0</v>
      </c>
      <c r="H174" s="64"/>
      <c r="I174" s="76">
        <f t="shared" si="18"/>
        <v>0</v>
      </c>
      <c r="J174" s="64"/>
      <c r="K174" s="25">
        <f t="shared" si="19"/>
        <v>0</v>
      </c>
      <c r="L174" s="75">
        <f t="shared" si="22"/>
        <v>0</v>
      </c>
      <c r="M174" s="25">
        <f t="shared" si="20"/>
        <v>0</v>
      </c>
      <c r="N174" s="64"/>
      <c r="O174" s="25">
        <f t="shared" si="21"/>
        <v>0</v>
      </c>
      <c r="P174" s="76">
        <f t="shared" si="23"/>
        <v>0</v>
      </c>
    </row>
    <row r="175" spans="1:16" hidden="1" x14ac:dyDescent="0.25">
      <c r="A175" s="72">
        <v>313040101</v>
      </c>
      <c r="B175" s="28" t="s">
        <v>233</v>
      </c>
      <c r="C175" s="73"/>
      <c r="D175" s="64"/>
      <c r="E175" s="64"/>
      <c r="F175" s="75">
        <f t="shared" si="16"/>
        <v>0</v>
      </c>
      <c r="G175" s="25">
        <f t="shared" si="17"/>
        <v>0</v>
      </c>
      <c r="H175" s="64"/>
      <c r="I175" s="76">
        <f t="shared" si="18"/>
        <v>0</v>
      </c>
      <c r="J175" s="64"/>
      <c r="K175" s="25">
        <f t="shared" si="19"/>
        <v>0</v>
      </c>
      <c r="L175" s="75">
        <f t="shared" si="22"/>
        <v>0</v>
      </c>
      <c r="M175" s="25">
        <f t="shared" si="20"/>
        <v>0</v>
      </c>
      <c r="N175" s="64"/>
      <c r="O175" s="25">
        <f t="shared" si="21"/>
        <v>0</v>
      </c>
      <c r="P175" s="76">
        <f t="shared" si="23"/>
        <v>0</v>
      </c>
    </row>
    <row r="176" spans="1:16" x14ac:dyDescent="0.25">
      <c r="A176" s="82">
        <v>31305</v>
      </c>
      <c r="B176" s="28" t="s">
        <v>481</v>
      </c>
      <c r="C176" s="73"/>
      <c r="D176" s="64">
        <f>SUM(D177:D179)</f>
        <v>205996787000</v>
      </c>
      <c r="E176" s="64">
        <f>SUM(E177:E179)</f>
        <v>-503108250</v>
      </c>
      <c r="F176" s="75">
        <f t="shared" si="16"/>
        <v>205493678750</v>
      </c>
      <c r="G176" s="25">
        <f t="shared" si="17"/>
        <v>8.5693354520718295</v>
      </c>
      <c r="H176" s="64">
        <f>SUM(H177:H179)</f>
        <v>0</v>
      </c>
      <c r="I176" s="76">
        <f t="shared" si="18"/>
        <v>205493678750</v>
      </c>
      <c r="J176" s="64">
        <f>SUM(J177:J179)</f>
        <v>39981295125</v>
      </c>
      <c r="K176" s="25">
        <f t="shared" si="19"/>
        <v>19.456216545541793</v>
      </c>
      <c r="L176" s="75">
        <f t="shared" si="22"/>
        <v>8857363257</v>
      </c>
      <c r="M176" s="25">
        <f t="shared" si="20"/>
        <v>4.3102850223318612</v>
      </c>
      <c r="N176" s="64">
        <f>SUM(N177:N179)</f>
        <v>48838658382</v>
      </c>
      <c r="O176" s="25">
        <f t="shared" si="21"/>
        <v>23.766501567873654</v>
      </c>
      <c r="P176" s="76">
        <f t="shared" si="23"/>
        <v>156655020368</v>
      </c>
    </row>
    <row r="177" spans="1:16" x14ac:dyDescent="0.25">
      <c r="A177" s="82">
        <v>3130501</v>
      </c>
      <c r="B177" s="28" t="s">
        <v>482</v>
      </c>
      <c r="C177" s="73"/>
      <c r="D177" s="64">
        <v>158106537000</v>
      </c>
      <c r="E177" s="64">
        <v>-503108250</v>
      </c>
      <c r="F177" s="75">
        <f t="shared" si="16"/>
        <v>157603428750</v>
      </c>
      <c r="G177" s="25">
        <f t="shared" si="17"/>
        <v>6.5722539864523766</v>
      </c>
      <c r="H177" s="64"/>
      <c r="I177" s="76">
        <f t="shared" si="18"/>
        <v>157603428750</v>
      </c>
      <c r="J177" s="64">
        <v>34331999864</v>
      </c>
      <c r="K177" s="25">
        <f t="shared" si="19"/>
        <v>21.78378994435424</v>
      </c>
      <c r="L177" s="75">
        <f t="shared" si="22"/>
        <v>374626404</v>
      </c>
      <c r="M177" s="25">
        <f t="shared" si="20"/>
        <v>0.23770193768706316</v>
      </c>
      <c r="N177" s="64">
        <v>34706626268</v>
      </c>
      <c r="O177" s="25">
        <f t="shared" si="21"/>
        <v>22.021491882041303</v>
      </c>
      <c r="P177" s="76">
        <f t="shared" si="23"/>
        <v>122896802482</v>
      </c>
    </row>
    <row r="178" spans="1:16" x14ac:dyDescent="0.25">
      <c r="A178" s="82">
        <v>3130502</v>
      </c>
      <c r="B178" s="28" t="s">
        <v>483</v>
      </c>
      <c r="C178" s="73"/>
      <c r="D178" s="64">
        <v>13488192000</v>
      </c>
      <c r="E178" s="64"/>
      <c r="F178" s="75">
        <f t="shared" si="16"/>
        <v>13488192000</v>
      </c>
      <c r="G178" s="25">
        <f t="shared" si="17"/>
        <v>0.56247395342301554</v>
      </c>
      <c r="H178" s="64"/>
      <c r="I178" s="76">
        <f t="shared" si="18"/>
        <v>13488192000</v>
      </c>
      <c r="J178" s="64">
        <v>1999917538</v>
      </c>
      <c r="K178" s="25">
        <f t="shared" si="19"/>
        <v>14.827172819010881</v>
      </c>
      <c r="L178" s="75">
        <f t="shared" si="22"/>
        <v>57328489</v>
      </c>
      <c r="M178" s="25">
        <f t="shared" si="20"/>
        <v>0.42502723122565284</v>
      </c>
      <c r="N178" s="64">
        <v>2057246027</v>
      </c>
      <c r="O178" s="25">
        <f t="shared" si="21"/>
        <v>15.252200050236533</v>
      </c>
      <c r="P178" s="76">
        <f t="shared" si="23"/>
        <v>11430945973</v>
      </c>
    </row>
    <row r="179" spans="1:16" x14ac:dyDescent="0.25">
      <c r="A179" s="82">
        <v>3130503</v>
      </c>
      <c r="B179" s="28" t="s">
        <v>484</v>
      </c>
      <c r="C179" s="73"/>
      <c r="D179" s="64">
        <v>34402058000</v>
      </c>
      <c r="E179" s="64"/>
      <c r="F179" s="75">
        <f t="shared" si="16"/>
        <v>34402058000</v>
      </c>
      <c r="G179" s="25">
        <f t="shared" si="17"/>
        <v>1.434607512196437</v>
      </c>
      <c r="H179" s="64"/>
      <c r="I179" s="76">
        <f t="shared" si="18"/>
        <v>34402058000</v>
      </c>
      <c r="J179" s="64">
        <v>3649377723</v>
      </c>
      <c r="K179" s="25">
        <f t="shared" si="19"/>
        <v>10.608021540455516</v>
      </c>
      <c r="L179" s="75">
        <f t="shared" si="22"/>
        <v>8425408364</v>
      </c>
      <c r="M179" s="25">
        <f t="shared" si="20"/>
        <v>24.491000986045659</v>
      </c>
      <c r="N179" s="64">
        <v>12074786087</v>
      </c>
      <c r="O179" s="25">
        <f t="shared" si="21"/>
        <v>35.09902252650118</v>
      </c>
      <c r="P179" s="76">
        <f t="shared" si="23"/>
        <v>22327271913</v>
      </c>
    </row>
    <row r="180" spans="1:16" x14ac:dyDescent="0.25">
      <c r="A180" s="82">
        <v>31306</v>
      </c>
      <c r="B180" s="28" t="s">
        <v>443</v>
      </c>
      <c r="C180" s="73"/>
      <c r="D180" s="64">
        <f>SUM(D181:D184)</f>
        <v>16520000000</v>
      </c>
      <c r="E180" s="64">
        <f>SUM(E181:E184)</f>
        <v>0</v>
      </c>
      <c r="F180" s="75">
        <f t="shared" si="16"/>
        <v>16520000000</v>
      </c>
      <c r="G180" s="25">
        <f t="shared" si="17"/>
        <v>0.68890402142468155</v>
      </c>
      <c r="H180" s="64">
        <f>SUM(H181:H184)</f>
        <v>0</v>
      </c>
      <c r="I180" s="76">
        <f t="shared" si="18"/>
        <v>16520000000</v>
      </c>
      <c r="J180" s="64">
        <f>SUM(J181:J184)</f>
        <v>163335534</v>
      </c>
      <c r="K180" s="25">
        <f t="shared" si="19"/>
        <v>0.98871388619854728</v>
      </c>
      <c r="L180" s="75">
        <f t="shared" si="22"/>
        <v>0</v>
      </c>
      <c r="M180" s="25">
        <f t="shared" si="20"/>
        <v>0</v>
      </c>
      <c r="N180" s="64">
        <f>SUM(N181:N184)</f>
        <v>163335534</v>
      </c>
      <c r="O180" s="25">
        <f t="shared" si="21"/>
        <v>0.98871388619854728</v>
      </c>
      <c r="P180" s="76">
        <f t="shared" si="23"/>
        <v>16356664466</v>
      </c>
    </row>
    <row r="181" spans="1:16" hidden="1" x14ac:dyDescent="0.25">
      <c r="A181" s="82">
        <v>3130601</v>
      </c>
      <c r="B181" s="28" t="s">
        <v>485</v>
      </c>
      <c r="C181" s="73"/>
      <c r="D181" s="64"/>
      <c r="E181" s="64"/>
      <c r="F181" s="75">
        <f t="shared" si="16"/>
        <v>0</v>
      </c>
      <c r="G181" s="25">
        <f t="shared" si="17"/>
        <v>0</v>
      </c>
      <c r="H181" s="64"/>
      <c r="I181" s="76">
        <f t="shared" si="18"/>
        <v>0</v>
      </c>
      <c r="J181" s="64"/>
      <c r="K181" s="25">
        <f t="shared" si="19"/>
        <v>0</v>
      </c>
      <c r="L181" s="75">
        <f t="shared" si="22"/>
        <v>0</v>
      </c>
      <c r="M181" s="25">
        <f t="shared" si="20"/>
        <v>0</v>
      </c>
      <c r="N181" s="64"/>
      <c r="O181" s="25">
        <f t="shared" si="21"/>
        <v>0</v>
      </c>
      <c r="P181" s="76">
        <f t="shared" si="23"/>
        <v>0</v>
      </c>
    </row>
    <row r="182" spans="1:16" x14ac:dyDescent="0.25">
      <c r="A182" s="82">
        <v>3130602</v>
      </c>
      <c r="B182" s="28" t="s">
        <v>486</v>
      </c>
      <c r="C182" s="73"/>
      <c r="D182" s="64">
        <v>520000000</v>
      </c>
      <c r="E182" s="64"/>
      <c r="F182" s="75">
        <f t="shared" si="16"/>
        <v>520000000</v>
      </c>
      <c r="G182" s="25">
        <f t="shared" si="17"/>
        <v>2.1684630214336222E-2</v>
      </c>
      <c r="H182" s="64"/>
      <c r="I182" s="76">
        <f t="shared" si="18"/>
        <v>520000000</v>
      </c>
      <c r="J182" s="64">
        <v>163335534</v>
      </c>
      <c r="K182" s="25">
        <f t="shared" si="19"/>
        <v>31.410679615384616</v>
      </c>
      <c r="L182" s="75">
        <f t="shared" si="22"/>
        <v>0</v>
      </c>
      <c r="M182" s="25">
        <f t="shared" si="20"/>
        <v>0</v>
      </c>
      <c r="N182" s="64">
        <v>163335534</v>
      </c>
      <c r="O182" s="25">
        <f t="shared" si="21"/>
        <v>31.410679615384616</v>
      </c>
      <c r="P182" s="76">
        <f t="shared" si="23"/>
        <v>356664466</v>
      </c>
    </row>
    <row r="183" spans="1:16" x14ac:dyDescent="0.25">
      <c r="A183" s="82">
        <v>3130603</v>
      </c>
      <c r="B183" s="28" t="s">
        <v>487</v>
      </c>
      <c r="C183" s="73"/>
      <c r="D183" s="64">
        <v>16000000000</v>
      </c>
      <c r="E183" s="64"/>
      <c r="F183" s="75">
        <f t="shared" si="16"/>
        <v>16000000000</v>
      </c>
      <c r="G183" s="25">
        <f t="shared" si="17"/>
        <v>0.66721939121034535</v>
      </c>
      <c r="H183" s="64"/>
      <c r="I183" s="76">
        <f t="shared" si="18"/>
        <v>16000000000</v>
      </c>
      <c r="J183" s="64"/>
      <c r="K183" s="25">
        <f t="shared" si="19"/>
        <v>0</v>
      </c>
      <c r="L183" s="75">
        <f t="shared" si="22"/>
        <v>0</v>
      </c>
      <c r="M183" s="25">
        <f t="shared" si="20"/>
        <v>0</v>
      </c>
      <c r="N183" s="64"/>
      <c r="O183" s="25">
        <f t="shared" si="21"/>
        <v>0</v>
      </c>
      <c r="P183" s="76">
        <f t="shared" si="23"/>
        <v>16000000000</v>
      </c>
    </row>
    <row r="184" spans="1:16" hidden="1" x14ac:dyDescent="0.25">
      <c r="A184" s="82">
        <v>3130604</v>
      </c>
      <c r="B184" s="83" t="s">
        <v>488</v>
      </c>
      <c r="C184" s="73"/>
      <c r="D184" s="64"/>
      <c r="E184" s="64"/>
      <c r="F184" s="75">
        <f t="shared" si="16"/>
        <v>0</v>
      </c>
      <c r="G184" s="25">
        <f t="shared" si="17"/>
        <v>0</v>
      </c>
      <c r="H184" s="64"/>
      <c r="I184" s="76">
        <f t="shared" si="18"/>
        <v>0</v>
      </c>
      <c r="J184" s="64"/>
      <c r="K184" s="25">
        <f t="shared" si="19"/>
        <v>0</v>
      </c>
      <c r="L184" s="75">
        <f t="shared" si="22"/>
        <v>0</v>
      </c>
      <c r="M184" s="25">
        <f t="shared" si="20"/>
        <v>0</v>
      </c>
      <c r="N184" s="64"/>
      <c r="O184" s="25">
        <f t="shared" si="21"/>
        <v>0</v>
      </c>
      <c r="P184" s="76">
        <f t="shared" si="23"/>
        <v>0</v>
      </c>
    </row>
    <row r="185" spans="1:16" x14ac:dyDescent="0.25">
      <c r="A185" s="66">
        <v>314</v>
      </c>
      <c r="B185" s="84" t="s">
        <v>489</v>
      </c>
      <c r="C185" s="68"/>
      <c r="D185" s="64">
        <v>105149971000</v>
      </c>
      <c r="E185" s="64">
        <v>-2911524324</v>
      </c>
      <c r="F185" s="75">
        <f t="shared" si="16"/>
        <v>102238446676</v>
      </c>
      <c r="G185" s="20">
        <f t="shared" si="17"/>
        <v>4.2634671343407549</v>
      </c>
      <c r="H185" s="64"/>
      <c r="I185" s="76">
        <f t="shared" si="18"/>
        <v>102238446676</v>
      </c>
      <c r="J185" s="64">
        <v>42944710041</v>
      </c>
      <c r="K185" s="25">
        <f t="shared" si="19"/>
        <v>42.004462545381251</v>
      </c>
      <c r="L185" s="75">
        <f t="shared" si="22"/>
        <v>48024561590</v>
      </c>
      <c r="M185" s="25">
        <f t="shared" si="20"/>
        <v>46.973093930302781</v>
      </c>
      <c r="N185" s="64">
        <v>90969271631</v>
      </c>
      <c r="O185" s="25">
        <f t="shared" si="21"/>
        <v>88.977556475684025</v>
      </c>
      <c r="P185" s="76">
        <f t="shared" si="23"/>
        <v>11269175045</v>
      </c>
    </row>
    <row r="186" spans="1:16" hidden="1" x14ac:dyDescent="0.25">
      <c r="A186" s="72">
        <v>315</v>
      </c>
      <c r="B186" s="28" t="s">
        <v>490</v>
      </c>
      <c r="C186" s="73"/>
      <c r="D186" s="64"/>
      <c r="E186" s="64"/>
      <c r="F186" s="75">
        <f t="shared" si="16"/>
        <v>0</v>
      </c>
      <c r="G186" s="25">
        <f t="shared" si="17"/>
        <v>0</v>
      </c>
      <c r="H186" s="64"/>
      <c r="I186" s="76">
        <f t="shared" si="18"/>
        <v>0</v>
      </c>
      <c r="J186" s="64"/>
      <c r="K186" s="25">
        <f t="shared" si="19"/>
        <v>0</v>
      </c>
      <c r="L186" s="75">
        <f>SUM(N186-J186)</f>
        <v>0</v>
      </c>
      <c r="M186" s="25">
        <f t="shared" si="20"/>
        <v>0</v>
      </c>
      <c r="N186" s="64"/>
      <c r="O186" s="25">
        <f t="shared" si="21"/>
        <v>0</v>
      </c>
      <c r="P186" s="76">
        <f>SUM(F186-N186)</f>
        <v>0</v>
      </c>
    </row>
    <row r="187" spans="1:16" hidden="1" x14ac:dyDescent="0.25">
      <c r="A187" s="72">
        <v>317</v>
      </c>
      <c r="B187" s="28" t="s">
        <v>491</v>
      </c>
      <c r="C187" s="73"/>
      <c r="D187" s="74">
        <f>SUM(D188)</f>
        <v>0</v>
      </c>
      <c r="E187" s="74">
        <f>SUM(E188)</f>
        <v>0</v>
      </c>
      <c r="F187" s="75">
        <f t="shared" si="16"/>
        <v>0</v>
      </c>
      <c r="G187" s="25">
        <f t="shared" si="17"/>
        <v>0</v>
      </c>
      <c r="H187" s="74">
        <f>SUM(H188)</f>
        <v>0</v>
      </c>
      <c r="I187" s="76">
        <f t="shared" si="18"/>
        <v>0</v>
      </c>
      <c r="J187" s="74">
        <f>SUM(J188)</f>
        <v>0</v>
      </c>
      <c r="K187" s="25">
        <f t="shared" si="19"/>
        <v>0</v>
      </c>
      <c r="L187" s="75">
        <f t="shared" si="22"/>
        <v>0</v>
      </c>
      <c r="M187" s="25">
        <f t="shared" si="20"/>
        <v>0</v>
      </c>
      <c r="N187" s="74">
        <f>SUM(N188)</f>
        <v>0</v>
      </c>
      <c r="O187" s="25">
        <f t="shared" si="21"/>
        <v>0</v>
      </c>
      <c r="P187" s="76">
        <f t="shared" si="23"/>
        <v>0</v>
      </c>
    </row>
    <row r="188" spans="1:16" hidden="1" x14ac:dyDescent="0.25">
      <c r="A188" s="72">
        <v>31701</v>
      </c>
      <c r="B188" s="28" t="s">
        <v>492</v>
      </c>
      <c r="C188" s="73"/>
      <c r="D188" s="64"/>
      <c r="E188" s="64"/>
      <c r="F188" s="75">
        <f t="shared" si="16"/>
        <v>0</v>
      </c>
      <c r="G188" s="25">
        <f t="shared" si="17"/>
        <v>0</v>
      </c>
      <c r="H188" s="64"/>
      <c r="I188" s="76">
        <f t="shared" si="18"/>
        <v>0</v>
      </c>
      <c r="J188" s="64"/>
      <c r="K188" s="25">
        <f t="shared" si="19"/>
        <v>0</v>
      </c>
      <c r="L188" s="75">
        <f t="shared" si="22"/>
        <v>0</v>
      </c>
      <c r="M188" s="25">
        <f t="shared" si="20"/>
        <v>0</v>
      </c>
      <c r="N188" s="64"/>
      <c r="O188" s="25">
        <f t="shared" si="21"/>
        <v>0</v>
      </c>
      <c r="P188" s="76">
        <f t="shared" si="23"/>
        <v>0</v>
      </c>
    </row>
    <row r="189" spans="1:16" hidden="1" x14ac:dyDescent="0.25">
      <c r="A189" s="72">
        <v>31702</v>
      </c>
      <c r="B189" s="28" t="s">
        <v>493</v>
      </c>
      <c r="C189" s="85"/>
      <c r="D189" s="64"/>
      <c r="E189" s="64"/>
      <c r="F189" s="75">
        <f>SUM(D189+E189)</f>
        <v>0</v>
      </c>
      <c r="G189" s="25">
        <f t="shared" si="17"/>
        <v>0</v>
      </c>
      <c r="H189" s="64"/>
      <c r="I189" s="76">
        <f t="shared" si="18"/>
        <v>0</v>
      </c>
      <c r="J189" s="64"/>
      <c r="K189" s="25">
        <f t="shared" si="19"/>
        <v>0</v>
      </c>
      <c r="L189" s="75">
        <f>SUM(N189-J189)</f>
        <v>0</v>
      </c>
      <c r="M189" s="25">
        <f t="shared" si="20"/>
        <v>0</v>
      </c>
      <c r="N189" s="64"/>
      <c r="O189" s="25">
        <f t="shared" si="21"/>
        <v>0</v>
      </c>
      <c r="P189" s="76">
        <f>SUM(F189-N189)</f>
        <v>0</v>
      </c>
    </row>
    <row r="190" spans="1:16" s="88" customFormat="1" x14ac:dyDescent="0.25">
      <c r="A190" s="86">
        <v>319</v>
      </c>
      <c r="B190" s="67" t="s">
        <v>494</v>
      </c>
      <c r="C190" s="87"/>
      <c r="D190" s="18">
        <f>SUM(D191+D279+D374)</f>
        <v>349170822000</v>
      </c>
      <c r="E190" s="18">
        <f>SUM(E191+E279+E374)</f>
        <v>0</v>
      </c>
      <c r="F190" s="70">
        <f t="shared" si="16"/>
        <v>349170822000</v>
      </c>
      <c r="G190" s="20">
        <f t="shared" si="17"/>
        <v>14.560846455203491</v>
      </c>
      <c r="H190" s="18">
        <f>SUM(H191+H279+H374)</f>
        <v>0</v>
      </c>
      <c r="I190" s="71">
        <f t="shared" si="18"/>
        <v>349170822000</v>
      </c>
      <c r="J190" s="18">
        <f>SUM(J191+J279+J374)</f>
        <v>82318032071</v>
      </c>
      <c r="K190" s="20">
        <f t="shared" si="19"/>
        <v>23.575289481375965</v>
      </c>
      <c r="L190" s="70">
        <f t="shared" si="22"/>
        <v>212799140038</v>
      </c>
      <c r="M190" s="20">
        <f t="shared" si="20"/>
        <v>60.944135829883287</v>
      </c>
      <c r="N190" s="18">
        <f>SUM(N191+N279+N374)</f>
        <v>295117172109</v>
      </c>
      <c r="O190" s="20">
        <f t="shared" si="21"/>
        <v>84.519425311259255</v>
      </c>
      <c r="P190" s="71">
        <f t="shared" si="23"/>
        <v>54053649891</v>
      </c>
    </row>
    <row r="191" spans="1:16" x14ac:dyDescent="0.25">
      <c r="A191" s="91">
        <v>3191</v>
      </c>
      <c r="B191" s="31" t="s">
        <v>495</v>
      </c>
      <c r="C191" s="92"/>
      <c r="D191" s="23">
        <f>SUM(D192+D234+D240+D247+D249+D255)</f>
        <v>174537867000</v>
      </c>
      <c r="E191" s="23">
        <f>SUM(E192+E234+E240+E247+E249+E255)</f>
        <v>-6533445013</v>
      </c>
      <c r="F191" s="75">
        <f t="shared" si="16"/>
        <v>168004421987</v>
      </c>
      <c r="G191" s="25">
        <f t="shared" si="17"/>
        <v>7.0059880099257548</v>
      </c>
      <c r="H191" s="23">
        <f>SUM(H192+H234+H240+H247+H249+H255)</f>
        <v>0</v>
      </c>
      <c r="I191" s="76">
        <f t="shared" si="18"/>
        <v>168004421987</v>
      </c>
      <c r="J191" s="23">
        <f>SUM(J192+J234+J240+J247+J249+J255)</f>
        <v>42050970896</v>
      </c>
      <c r="K191" s="25">
        <f t="shared" si="19"/>
        <v>25.029681004023725</v>
      </c>
      <c r="L191" s="75">
        <f t="shared" si="22"/>
        <v>90560863539</v>
      </c>
      <c r="M191" s="25">
        <f t="shared" si="20"/>
        <v>53.903857093718344</v>
      </c>
      <c r="N191" s="23">
        <f>SUM(N192+N234+N240+N247+N249+N255)</f>
        <v>132611834435</v>
      </c>
      <c r="O191" s="25">
        <f t="shared" si="21"/>
        <v>78.933538097742073</v>
      </c>
      <c r="P191" s="76">
        <f t="shared" si="23"/>
        <v>35392587552</v>
      </c>
    </row>
    <row r="192" spans="1:16" hidden="1" x14ac:dyDescent="0.25">
      <c r="A192" s="91">
        <v>319101</v>
      </c>
      <c r="B192" s="31" t="s">
        <v>323</v>
      </c>
      <c r="C192" s="92"/>
      <c r="D192" s="23">
        <f>SUM(D193+D216+D218)</f>
        <v>0</v>
      </c>
      <c r="E192" s="23">
        <f>SUM(E193+E216+E218)</f>
        <v>0</v>
      </c>
      <c r="F192" s="75">
        <f t="shared" si="16"/>
        <v>0</v>
      </c>
      <c r="G192" s="25">
        <f t="shared" si="17"/>
        <v>0</v>
      </c>
      <c r="H192" s="23">
        <f>SUM(H193+H216+H218)</f>
        <v>0</v>
      </c>
      <c r="I192" s="76">
        <f t="shared" si="18"/>
        <v>0</v>
      </c>
      <c r="J192" s="23">
        <f>SUM(J193+J216+J218)</f>
        <v>0</v>
      </c>
      <c r="K192" s="25">
        <f t="shared" si="19"/>
        <v>0</v>
      </c>
      <c r="L192" s="75">
        <f t="shared" si="22"/>
        <v>0</v>
      </c>
      <c r="M192" s="25">
        <f t="shared" si="20"/>
        <v>0</v>
      </c>
      <c r="N192" s="23">
        <f>SUM(N193+N216+N218)</f>
        <v>0</v>
      </c>
      <c r="O192" s="25">
        <f t="shared" si="21"/>
        <v>0</v>
      </c>
      <c r="P192" s="76">
        <f t="shared" si="23"/>
        <v>0</v>
      </c>
    </row>
    <row r="193" spans="1:16" hidden="1" x14ac:dyDescent="0.25">
      <c r="A193" s="91">
        <v>31910101</v>
      </c>
      <c r="B193" s="31" t="s">
        <v>324</v>
      </c>
      <c r="C193" s="92"/>
      <c r="D193" s="23">
        <f>SUM(D194:D215)-D211</f>
        <v>0</v>
      </c>
      <c r="E193" s="23">
        <f>SUM(E194:E215)-E211</f>
        <v>0</v>
      </c>
      <c r="F193" s="75">
        <f t="shared" si="16"/>
        <v>0</v>
      </c>
      <c r="G193" s="25">
        <f t="shared" si="17"/>
        <v>0</v>
      </c>
      <c r="H193" s="23">
        <f>SUM(H194:H215)-H211</f>
        <v>0</v>
      </c>
      <c r="I193" s="76">
        <f t="shared" si="18"/>
        <v>0</v>
      </c>
      <c r="J193" s="23">
        <f>SUM(J194:J215)-J211</f>
        <v>0</v>
      </c>
      <c r="K193" s="25">
        <f t="shared" si="19"/>
        <v>0</v>
      </c>
      <c r="L193" s="75">
        <f t="shared" si="22"/>
        <v>0</v>
      </c>
      <c r="M193" s="25">
        <f t="shared" si="20"/>
        <v>0</v>
      </c>
      <c r="N193" s="23">
        <f>SUM(N194:N215)-N211</f>
        <v>0</v>
      </c>
      <c r="O193" s="25">
        <f t="shared" si="21"/>
        <v>0</v>
      </c>
      <c r="P193" s="76">
        <f t="shared" si="23"/>
        <v>0</v>
      </c>
    </row>
    <row r="194" spans="1:16" hidden="1" x14ac:dyDescent="0.25">
      <c r="A194" s="91">
        <v>3191010101</v>
      </c>
      <c r="B194" s="31" t="s">
        <v>325</v>
      </c>
      <c r="C194" s="92"/>
      <c r="D194" s="64"/>
      <c r="E194" s="64"/>
      <c r="F194" s="75">
        <f t="shared" si="16"/>
        <v>0</v>
      </c>
      <c r="G194" s="25">
        <f t="shared" si="17"/>
        <v>0</v>
      </c>
      <c r="H194" s="64"/>
      <c r="I194" s="76">
        <f t="shared" si="18"/>
        <v>0</v>
      </c>
      <c r="J194" s="64"/>
      <c r="K194" s="25">
        <f t="shared" si="19"/>
        <v>0</v>
      </c>
      <c r="L194" s="75">
        <f t="shared" si="22"/>
        <v>0</v>
      </c>
      <c r="M194" s="25">
        <f t="shared" si="20"/>
        <v>0</v>
      </c>
      <c r="N194" s="64"/>
      <c r="O194" s="25">
        <f t="shared" si="21"/>
        <v>0</v>
      </c>
      <c r="P194" s="76">
        <f t="shared" si="23"/>
        <v>0</v>
      </c>
    </row>
    <row r="195" spans="1:16" hidden="1" x14ac:dyDescent="0.25">
      <c r="A195" s="91">
        <v>3191010102</v>
      </c>
      <c r="B195" s="31" t="s">
        <v>326</v>
      </c>
      <c r="C195" s="92"/>
      <c r="D195" s="64"/>
      <c r="E195" s="64"/>
      <c r="F195" s="75">
        <f t="shared" si="16"/>
        <v>0</v>
      </c>
      <c r="G195" s="25">
        <f t="shared" si="17"/>
        <v>0</v>
      </c>
      <c r="H195" s="64"/>
      <c r="I195" s="76">
        <f t="shared" si="18"/>
        <v>0</v>
      </c>
      <c r="J195" s="64"/>
      <c r="K195" s="25">
        <f t="shared" si="19"/>
        <v>0</v>
      </c>
      <c r="L195" s="75">
        <f t="shared" si="22"/>
        <v>0</v>
      </c>
      <c r="M195" s="25">
        <f t="shared" si="20"/>
        <v>0</v>
      </c>
      <c r="N195" s="64"/>
      <c r="O195" s="25">
        <f t="shared" si="21"/>
        <v>0</v>
      </c>
      <c r="P195" s="76">
        <f t="shared" si="23"/>
        <v>0</v>
      </c>
    </row>
    <row r="196" spans="1:16" ht="26.25" hidden="1" x14ac:dyDescent="0.25">
      <c r="A196" s="91">
        <v>3191010103</v>
      </c>
      <c r="B196" s="31" t="s">
        <v>496</v>
      </c>
      <c r="C196" s="92"/>
      <c r="D196" s="64"/>
      <c r="E196" s="64"/>
      <c r="F196" s="75">
        <f t="shared" si="16"/>
        <v>0</v>
      </c>
      <c r="G196" s="25">
        <f t="shared" si="17"/>
        <v>0</v>
      </c>
      <c r="H196" s="64"/>
      <c r="I196" s="76">
        <f t="shared" si="18"/>
        <v>0</v>
      </c>
      <c r="J196" s="64"/>
      <c r="K196" s="25">
        <f t="shared" si="19"/>
        <v>0</v>
      </c>
      <c r="L196" s="75">
        <f t="shared" si="22"/>
        <v>0</v>
      </c>
      <c r="M196" s="25">
        <f t="shared" si="20"/>
        <v>0</v>
      </c>
      <c r="N196" s="64"/>
      <c r="O196" s="25">
        <f t="shared" si="21"/>
        <v>0</v>
      </c>
      <c r="P196" s="76">
        <f t="shared" si="23"/>
        <v>0</v>
      </c>
    </row>
    <row r="197" spans="1:16" hidden="1" x14ac:dyDescent="0.25">
      <c r="A197" s="91">
        <v>3191010104</v>
      </c>
      <c r="B197" s="31" t="s">
        <v>328</v>
      </c>
      <c r="C197" s="92"/>
      <c r="D197" s="64"/>
      <c r="E197" s="64"/>
      <c r="F197" s="75">
        <f t="shared" si="16"/>
        <v>0</v>
      </c>
      <c r="G197" s="25">
        <f t="shared" si="17"/>
        <v>0</v>
      </c>
      <c r="H197" s="64"/>
      <c r="I197" s="76">
        <f t="shared" si="18"/>
        <v>0</v>
      </c>
      <c r="J197" s="64"/>
      <c r="K197" s="25">
        <f t="shared" si="19"/>
        <v>0</v>
      </c>
      <c r="L197" s="75">
        <f t="shared" si="22"/>
        <v>0</v>
      </c>
      <c r="M197" s="25">
        <f t="shared" si="20"/>
        <v>0</v>
      </c>
      <c r="N197" s="64"/>
      <c r="O197" s="25">
        <f t="shared" si="21"/>
        <v>0</v>
      </c>
      <c r="P197" s="76">
        <f t="shared" si="23"/>
        <v>0</v>
      </c>
    </row>
    <row r="198" spans="1:16" hidden="1" x14ac:dyDescent="0.25">
      <c r="A198" s="91">
        <v>3191010105</v>
      </c>
      <c r="B198" s="31" t="s">
        <v>329</v>
      </c>
      <c r="C198" s="92"/>
      <c r="D198" s="64"/>
      <c r="E198" s="64"/>
      <c r="F198" s="75">
        <f t="shared" si="16"/>
        <v>0</v>
      </c>
      <c r="G198" s="25">
        <f t="shared" si="17"/>
        <v>0</v>
      </c>
      <c r="H198" s="64"/>
      <c r="I198" s="76">
        <f t="shared" si="18"/>
        <v>0</v>
      </c>
      <c r="J198" s="64"/>
      <c r="K198" s="25">
        <f t="shared" si="19"/>
        <v>0</v>
      </c>
      <c r="L198" s="75">
        <f t="shared" si="22"/>
        <v>0</v>
      </c>
      <c r="M198" s="25">
        <f t="shared" si="20"/>
        <v>0</v>
      </c>
      <c r="N198" s="64"/>
      <c r="O198" s="25">
        <f t="shared" si="21"/>
        <v>0</v>
      </c>
      <c r="P198" s="76">
        <f t="shared" si="23"/>
        <v>0</v>
      </c>
    </row>
    <row r="199" spans="1:16" hidden="1" x14ac:dyDescent="0.25">
      <c r="A199" s="91">
        <v>3191010106</v>
      </c>
      <c r="B199" s="31" t="s">
        <v>330</v>
      </c>
      <c r="C199" s="92"/>
      <c r="D199" s="64"/>
      <c r="E199" s="64"/>
      <c r="F199" s="75">
        <f t="shared" si="16"/>
        <v>0</v>
      </c>
      <c r="G199" s="25">
        <f t="shared" si="17"/>
        <v>0</v>
      </c>
      <c r="H199" s="64"/>
      <c r="I199" s="76">
        <f t="shared" si="18"/>
        <v>0</v>
      </c>
      <c r="J199" s="64"/>
      <c r="K199" s="25">
        <f t="shared" si="19"/>
        <v>0</v>
      </c>
      <c r="L199" s="75">
        <f t="shared" si="22"/>
        <v>0</v>
      </c>
      <c r="M199" s="25">
        <f t="shared" si="20"/>
        <v>0</v>
      </c>
      <c r="N199" s="64"/>
      <c r="O199" s="25">
        <f t="shared" si="21"/>
        <v>0</v>
      </c>
      <c r="P199" s="76">
        <f t="shared" si="23"/>
        <v>0</v>
      </c>
    </row>
    <row r="200" spans="1:16" hidden="1" x14ac:dyDescent="0.25">
      <c r="A200" s="91">
        <v>3191010107</v>
      </c>
      <c r="B200" s="31" t="s">
        <v>331</v>
      </c>
      <c r="C200" s="92"/>
      <c r="D200" s="64"/>
      <c r="E200" s="64"/>
      <c r="F200" s="75">
        <f t="shared" si="16"/>
        <v>0</v>
      </c>
      <c r="G200" s="25">
        <f t="shared" si="17"/>
        <v>0</v>
      </c>
      <c r="H200" s="64"/>
      <c r="I200" s="76">
        <f t="shared" si="18"/>
        <v>0</v>
      </c>
      <c r="J200" s="64"/>
      <c r="K200" s="25">
        <f t="shared" si="19"/>
        <v>0</v>
      </c>
      <c r="L200" s="75">
        <f t="shared" si="22"/>
        <v>0</v>
      </c>
      <c r="M200" s="25">
        <f t="shared" si="20"/>
        <v>0</v>
      </c>
      <c r="N200" s="64"/>
      <c r="O200" s="25">
        <f t="shared" si="21"/>
        <v>0</v>
      </c>
      <c r="P200" s="76">
        <f t="shared" si="23"/>
        <v>0</v>
      </c>
    </row>
    <row r="201" spans="1:16" hidden="1" x14ac:dyDescent="0.25">
      <c r="A201" s="91">
        <v>3191010108</v>
      </c>
      <c r="B201" s="31" t="s">
        <v>332</v>
      </c>
      <c r="C201" s="92"/>
      <c r="D201" s="64"/>
      <c r="E201" s="64"/>
      <c r="F201" s="75">
        <f t="shared" si="16"/>
        <v>0</v>
      </c>
      <c r="G201" s="25">
        <f t="shared" si="17"/>
        <v>0</v>
      </c>
      <c r="H201" s="64"/>
      <c r="I201" s="76">
        <f t="shared" si="18"/>
        <v>0</v>
      </c>
      <c r="J201" s="64"/>
      <c r="K201" s="25">
        <f t="shared" si="19"/>
        <v>0</v>
      </c>
      <c r="L201" s="75">
        <f t="shared" si="22"/>
        <v>0</v>
      </c>
      <c r="M201" s="25">
        <f t="shared" si="20"/>
        <v>0</v>
      </c>
      <c r="N201" s="64"/>
      <c r="O201" s="25">
        <f t="shared" si="21"/>
        <v>0</v>
      </c>
      <c r="P201" s="76">
        <f t="shared" si="23"/>
        <v>0</v>
      </c>
    </row>
    <row r="202" spans="1:16" hidden="1" x14ac:dyDescent="0.25">
      <c r="A202" s="91">
        <v>3191010109</v>
      </c>
      <c r="B202" s="31" t="s">
        <v>333</v>
      </c>
      <c r="C202" s="92"/>
      <c r="D202" s="64"/>
      <c r="E202" s="64"/>
      <c r="F202" s="75">
        <f t="shared" ref="F202:F266" si="27">SUM(D202+E202)</f>
        <v>0</v>
      </c>
      <c r="G202" s="25">
        <f t="shared" si="17"/>
        <v>0</v>
      </c>
      <c r="H202" s="64"/>
      <c r="I202" s="76">
        <f t="shared" si="18"/>
        <v>0</v>
      </c>
      <c r="J202" s="64"/>
      <c r="K202" s="25">
        <f t="shared" ref="K202:K266" si="28">IF(OR(J202=0,F202=0),0,J202/F202)*100</f>
        <v>0</v>
      </c>
      <c r="L202" s="75">
        <f t="shared" si="22"/>
        <v>0</v>
      </c>
      <c r="M202" s="25">
        <f t="shared" ref="M202:M266" si="29">IF(OR(L202=0,F202=0),0,L202/F202)*100</f>
        <v>0</v>
      </c>
      <c r="N202" s="64"/>
      <c r="O202" s="25">
        <f t="shared" ref="O202:O266" si="30">IF(OR(N202=0,F202=0),0,N202/F202)*100</f>
        <v>0</v>
      </c>
      <c r="P202" s="76">
        <f t="shared" si="23"/>
        <v>0</v>
      </c>
    </row>
    <row r="203" spans="1:16" hidden="1" x14ac:dyDescent="0.25">
      <c r="A203" s="91">
        <v>3191010110</v>
      </c>
      <c r="B203" s="31" t="s">
        <v>334</v>
      </c>
      <c r="C203" s="92"/>
      <c r="D203" s="64"/>
      <c r="E203" s="64"/>
      <c r="F203" s="75">
        <f t="shared" si="27"/>
        <v>0</v>
      </c>
      <c r="G203" s="25">
        <f t="shared" ref="G203:G279" si="31">IF(OR(F203=0,F$7=0),0,F203/F$7)*100</f>
        <v>0</v>
      </c>
      <c r="H203" s="64"/>
      <c r="I203" s="76">
        <f t="shared" ref="I203:I279" si="32">SUM(F203-H203)</f>
        <v>0</v>
      </c>
      <c r="J203" s="64"/>
      <c r="K203" s="25">
        <f t="shared" si="28"/>
        <v>0</v>
      </c>
      <c r="L203" s="75">
        <f t="shared" si="22"/>
        <v>0</v>
      </c>
      <c r="M203" s="25">
        <f t="shared" si="29"/>
        <v>0</v>
      </c>
      <c r="N203" s="64"/>
      <c r="O203" s="25">
        <f t="shared" si="30"/>
        <v>0</v>
      </c>
      <c r="P203" s="76">
        <f t="shared" si="23"/>
        <v>0</v>
      </c>
    </row>
    <row r="204" spans="1:16" hidden="1" x14ac:dyDescent="0.25">
      <c r="A204" s="91">
        <v>3191010111</v>
      </c>
      <c r="B204" s="31" t="s">
        <v>335</v>
      </c>
      <c r="C204" s="92"/>
      <c r="D204" s="64"/>
      <c r="E204" s="64"/>
      <c r="F204" s="75">
        <f t="shared" si="27"/>
        <v>0</v>
      </c>
      <c r="G204" s="25">
        <f t="shared" si="31"/>
        <v>0</v>
      </c>
      <c r="H204" s="64"/>
      <c r="I204" s="76">
        <f t="shared" si="32"/>
        <v>0</v>
      </c>
      <c r="J204" s="64"/>
      <c r="K204" s="25">
        <f t="shared" si="28"/>
        <v>0</v>
      </c>
      <c r="L204" s="75">
        <f t="shared" si="22"/>
        <v>0</v>
      </c>
      <c r="M204" s="25">
        <f t="shared" si="29"/>
        <v>0</v>
      </c>
      <c r="N204" s="64"/>
      <c r="O204" s="25">
        <f t="shared" si="30"/>
        <v>0</v>
      </c>
      <c r="P204" s="76">
        <f t="shared" si="23"/>
        <v>0</v>
      </c>
    </row>
    <row r="205" spans="1:16" hidden="1" x14ac:dyDescent="0.25">
      <c r="A205" s="91">
        <v>3191010112</v>
      </c>
      <c r="B205" s="31" t="s">
        <v>336</v>
      </c>
      <c r="C205" s="92"/>
      <c r="D205" s="64"/>
      <c r="E205" s="64"/>
      <c r="F205" s="75">
        <f t="shared" si="27"/>
        <v>0</v>
      </c>
      <c r="G205" s="25">
        <f t="shared" si="31"/>
        <v>0</v>
      </c>
      <c r="H205" s="64"/>
      <c r="I205" s="76">
        <f t="shared" si="32"/>
        <v>0</v>
      </c>
      <c r="J205" s="64"/>
      <c r="K205" s="25">
        <f t="shared" si="28"/>
        <v>0</v>
      </c>
      <c r="L205" s="75">
        <f t="shared" si="22"/>
        <v>0</v>
      </c>
      <c r="M205" s="25">
        <f t="shared" si="29"/>
        <v>0</v>
      </c>
      <c r="N205" s="64"/>
      <c r="O205" s="25">
        <f t="shared" si="30"/>
        <v>0</v>
      </c>
      <c r="P205" s="76">
        <f t="shared" si="23"/>
        <v>0</v>
      </c>
    </row>
    <row r="206" spans="1:16" hidden="1" x14ac:dyDescent="0.25">
      <c r="A206" s="91">
        <v>3191010114</v>
      </c>
      <c r="B206" s="31" t="s">
        <v>338</v>
      </c>
      <c r="C206" s="92"/>
      <c r="D206" s="64"/>
      <c r="E206" s="64"/>
      <c r="F206" s="75">
        <f t="shared" si="27"/>
        <v>0</v>
      </c>
      <c r="G206" s="25">
        <f t="shared" si="31"/>
        <v>0</v>
      </c>
      <c r="H206" s="64"/>
      <c r="I206" s="76">
        <f t="shared" si="32"/>
        <v>0</v>
      </c>
      <c r="J206" s="64"/>
      <c r="K206" s="25">
        <f t="shared" si="28"/>
        <v>0</v>
      </c>
      <c r="L206" s="75">
        <f t="shared" si="22"/>
        <v>0</v>
      </c>
      <c r="M206" s="25">
        <f t="shared" si="29"/>
        <v>0</v>
      </c>
      <c r="N206" s="64"/>
      <c r="O206" s="25">
        <f t="shared" si="30"/>
        <v>0</v>
      </c>
      <c r="P206" s="76">
        <f t="shared" si="23"/>
        <v>0</v>
      </c>
    </row>
    <row r="207" spans="1:16" hidden="1" x14ac:dyDescent="0.25">
      <c r="A207" s="91">
        <v>3191010115</v>
      </c>
      <c r="B207" s="31" t="s">
        <v>339</v>
      </c>
      <c r="C207" s="92"/>
      <c r="D207" s="64"/>
      <c r="E207" s="64"/>
      <c r="F207" s="75">
        <f t="shared" si="27"/>
        <v>0</v>
      </c>
      <c r="G207" s="25">
        <f t="shared" si="31"/>
        <v>0</v>
      </c>
      <c r="H207" s="64"/>
      <c r="I207" s="76">
        <f t="shared" si="32"/>
        <v>0</v>
      </c>
      <c r="J207" s="64"/>
      <c r="K207" s="25">
        <f t="shared" si="28"/>
        <v>0</v>
      </c>
      <c r="L207" s="75">
        <f t="shared" si="22"/>
        <v>0</v>
      </c>
      <c r="M207" s="25">
        <f t="shared" si="29"/>
        <v>0</v>
      </c>
      <c r="N207" s="64"/>
      <c r="O207" s="25">
        <f t="shared" si="30"/>
        <v>0</v>
      </c>
      <c r="P207" s="76">
        <f t="shared" si="23"/>
        <v>0</v>
      </c>
    </row>
    <row r="208" spans="1:16" hidden="1" x14ac:dyDescent="0.25">
      <c r="A208" s="91">
        <v>3191010116</v>
      </c>
      <c r="B208" s="31" t="s">
        <v>340</v>
      </c>
      <c r="C208" s="92"/>
      <c r="D208" s="64"/>
      <c r="E208" s="64"/>
      <c r="F208" s="75">
        <f t="shared" si="27"/>
        <v>0</v>
      </c>
      <c r="G208" s="25">
        <f t="shared" si="31"/>
        <v>0</v>
      </c>
      <c r="H208" s="64"/>
      <c r="I208" s="76">
        <f t="shared" si="32"/>
        <v>0</v>
      </c>
      <c r="J208" s="64"/>
      <c r="K208" s="25">
        <f t="shared" si="28"/>
        <v>0</v>
      </c>
      <c r="L208" s="75">
        <f t="shared" si="22"/>
        <v>0</v>
      </c>
      <c r="M208" s="25">
        <f t="shared" si="29"/>
        <v>0</v>
      </c>
      <c r="N208" s="64"/>
      <c r="O208" s="25">
        <f t="shared" si="30"/>
        <v>0</v>
      </c>
      <c r="P208" s="76">
        <f t="shared" si="23"/>
        <v>0</v>
      </c>
    </row>
    <row r="209" spans="1:16" hidden="1" x14ac:dyDescent="0.25">
      <c r="A209" s="91">
        <v>3191010117</v>
      </c>
      <c r="B209" s="31" t="s">
        <v>341</v>
      </c>
      <c r="C209" s="92"/>
      <c r="D209" s="64"/>
      <c r="E209" s="64"/>
      <c r="F209" s="75">
        <f t="shared" si="27"/>
        <v>0</v>
      </c>
      <c r="G209" s="25">
        <f t="shared" si="31"/>
        <v>0</v>
      </c>
      <c r="H209" s="64"/>
      <c r="I209" s="76">
        <f t="shared" si="32"/>
        <v>0</v>
      </c>
      <c r="J209" s="64"/>
      <c r="K209" s="25">
        <f t="shared" si="28"/>
        <v>0</v>
      </c>
      <c r="L209" s="75">
        <f t="shared" si="22"/>
        <v>0</v>
      </c>
      <c r="M209" s="25">
        <f t="shared" si="29"/>
        <v>0</v>
      </c>
      <c r="N209" s="64"/>
      <c r="O209" s="25">
        <f t="shared" si="30"/>
        <v>0</v>
      </c>
      <c r="P209" s="76">
        <f t="shared" si="23"/>
        <v>0</v>
      </c>
    </row>
    <row r="210" spans="1:16" hidden="1" x14ac:dyDescent="0.25">
      <c r="A210" s="91">
        <v>3191010118</v>
      </c>
      <c r="B210" s="31" t="s">
        <v>497</v>
      </c>
      <c r="C210" s="92"/>
      <c r="D210" s="64"/>
      <c r="E210" s="64"/>
      <c r="F210" s="75">
        <f t="shared" si="27"/>
        <v>0</v>
      </c>
      <c r="G210" s="25">
        <f t="shared" si="31"/>
        <v>0</v>
      </c>
      <c r="H210" s="64"/>
      <c r="I210" s="76">
        <f t="shared" si="32"/>
        <v>0</v>
      </c>
      <c r="J210" s="64"/>
      <c r="K210" s="25">
        <f t="shared" si="28"/>
        <v>0</v>
      </c>
      <c r="L210" s="75">
        <f t="shared" ref="L210:L286" si="33">SUM(N210-J210)</f>
        <v>0</v>
      </c>
      <c r="M210" s="25">
        <f t="shared" si="29"/>
        <v>0</v>
      </c>
      <c r="N210" s="64"/>
      <c r="O210" s="25">
        <f t="shared" si="30"/>
        <v>0</v>
      </c>
      <c r="P210" s="76">
        <f t="shared" ref="P210:P286" si="34">SUM(F210-N210)</f>
        <v>0</v>
      </c>
    </row>
    <row r="211" spans="1:16" hidden="1" x14ac:dyDescent="0.25">
      <c r="A211" s="91">
        <v>3191010119</v>
      </c>
      <c r="B211" s="31" t="s">
        <v>498</v>
      </c>
      <c r="C211" s="92"/>
      <c r="D211" s="23">
        <f>SUM(D212:D213)</f>
        <v>0</v>
      </c>
      <c r="E211" s="23">
        <f>SUM(E212:E213)</f>
        <v>0</v>
      </c>
      <c r="F211" s="75">
        <f t="shared" si="27"/>
        <v>0</v>
      </c>
      <c r="G211" s="25">
        <f t="shared" si="31"/>
        <v>0</v>
      </c>
      <c r="H211" s="23">
        <f>SUM(H212:H213)</f>
        <v>0</v>
      </c>
      <c r="I211" s="76">
        <f t="shared" si="32"/>
        <v>0</v>
      </c>
      <c r="J211" s="23">
        <f>SUM(J212:J213)</f>
        <v>0</v>
      </c>
      <c r="K211" s="25">
        <f t="shared" si="28"/>
        <v>0</v>
      </c>
      <c r="L211" s="75">
        <f t="shared" si="33"/>
        <v>0</v>
      </c>
      <c r="M211" s="25">
        <f t="shared" si="29"/>
        <v>0</v>
      </c>
      <c r="N211" s="23">
        <f>SUM(N212:N213)</f>
        <v>0</v>
      </c>
      <c r="O211" s="25">
        <f t="shared" si="30"/>
        <v>0</v>
      </c>
      <c r="P211" s="76">
        <f t="shared" si="34"/>
        <v>0</v>
      </c>
    </row>
    <row r="212" spans="1:16" hidden="1" x14ac:dyDescent="0.25">
      <c r="A212" s="91">
        <v>319101011901</v>
      </c>
      <c r="B212" s="31" t="s">
        <v>344</v>
      </c>
      <c r="C212" s="92"/>
      <c r="D212" s="64"/>
      <c r="E212" s="64"/>
      <c r="F212" s="75">
        <f t="shared" si="27"/>
        <v>0</v>
      </c>
      <c r="G212" s="25">
        <f t="shared" si="31"/>
        <v>0</v>
      </c>
      <c r="H212" s="64"/>
      <c r="I212" s="76">
        <f t="shared" si="32"/>
        <v>0</v>
      </c>
      <c r="J212" s="64"/>
      <c r="K212" s="25">
        <f t="shared" si="28"/>
        <v>0</v>
      </c>
      <c r="L212" s="75">
        <f t="shared" si="33"/>
        <v>0</v>
      </c>
      <c r="M212" s="25">
        <f t="shared" si="29"/>
        <v>0</v>
      </c>
      <c r="N212" s="64"/>
      <c r="O212" s="25">
        <f t="shared" si="30"/>
        <v>0</v>
      </c>
      <c r="P212" s="76">
        <f t="shared" si="34"/>
        <v>0</v>
      </c>
    </row>
    <row r="213" spans="1:16" hidden="1" x14ac:dyDescent="0.25">
      <c r="A213" s="91">
        <v>319101011903</v>
      </c>
      <c r="B213" s="31" t="s">
        <v>346</v>
      </c>
      <c r="C213" s="92"/>
      <c r="D213" s="64"/>
      <c r="E213" s="64"/>
      <c r="F213" s="75">
        <f t="shared" si="27"/>
        <v>0</v>
      </c>
      <c r="G213" s="25">
        <f t="shared" si="31"/>
        <v>0</v>
      </c>
      <c r="H213" s="64"/>
      <c r="I213" s="76">
        <f t="shared" si="32"/>
        <v>0</v>
      </c>
      <c r="J213" s="64"/>
      <c r="K213" s="25">
        <f t="shared" si="28"/>
        <v>0</v>
      </c>
      <c r="L213" s="75">
        <f t="shared" si="33"/>
        <v>0</v>
      </c>
      <c r="M213" s="25">
        <f t="shared" si="29"/>
        <v>0</v>
      </c>
      <c r="N213" s="64"/>
      <c r="O213" s="25">
        <f t="shared" si="30"/>
        <v>0</v>
      </c>
      <c r="P213" s="76">
        <f t="shared" si="34"/>
        <v>0</v>
      </c>
    </row>
    <row r="214" spans="1:16" hidden="1" x14ac:dyDescent="0.25">
      <c r="A214" s="91">
        <v>3191010120</v>
      </c>
      <c r="B214" s="31" t="s">
        <v>347</v>
      </c>
      <c r="C214" s="92"/>
      <c r="D214" s="64"/>
      <c r="E214" s="64"/>
      <c r="F214" s="75">
        <f t="shared" si="27"/>
        <v>0</v>
      </c>
      <c r="G214" s="25">
        <f t="shared" si="31"/>
        <v>0</v>
      </c>
      <c r="H214" s="64"/>
      <c r="I214" s="76">
        <f t="shared" si="32"/>
        <v>0</v>
      </c>
      <c r="J214" s="64"/>
      <c r="K214" s="25">
        <f t="shared" si="28"/>
        <v>0</v>
      </c>
      <c r="L214" s="75">
        <f t="shared" si="33"/>
        <v>0</v>
      </c>
      <c r="M214" s="25">
        <f t="shared" si="29"/>
        <v>0</v>
      </c>
      <c r="N214" s="64"/>
      <c r="O214" s="25">
        <f t="shared" si="30"/>
        <v>0</v>
      </c>
      <c r="P214" s="76">
        <f t="shared" si="34"/>
        <v>0</v>
      </c>
    </row>
    <row r="215" spans="1:16" ht="26.25" hidden="1" x14ac:dyDescent="0.25">
      <c r="A215" s="91">
        <v>3191010122</v>
      </c>
      <c r="B215" s="31" t="s">
        <v>349</v>
      </c>
      <c r="C215" s="92"/>
      <c r="D215" s="64"/>
      <c r="E215" s="64"/>
      <c r="F215" s="75">
        <f t="shared" si="27"/>
        <v>0</v>
      </c>
      <c r="G215" s="25">
        <f t="shared" si="31"/>
        <v>0</v>
      </c>
      <c r="H215" s="64"/>
      <c r="I215" s="76">
        <f t="shared" si="32"/>
        <v>0</v>
      </c>
      <c r="J215" s="64"/>
      <c r="K215" s="25">
        <f t="shared" si="28"/>
        <v>0</v>
      </c>
      <c r="L215" s="75">
        <f t="shared" si="33"/>
        <v>0</v>
      </c>
      <c r="M215" s="25">
        <f t="shared" si="29"/>
        <v>0</v>
      </c>
      <c r="N215" s="64"/>
      <c r="O215" s="25">
        <f t="shared" si="30"/>
        <v>0</v>
      </c>
      <c r="P215" s="76">
        <f t="shared" si="34"/>
        <v>0</v>
      </c>
    </row>
    <row r="216" spans="1:16" hidden="1" x14ac:dyDescent="0.25">
      <c r="A216" s="91">
        <v>31910102</v>
      </c>
      <c r="B216" s="31" t="s">
        <v>350</v>
      </c>
      <c r="C216" s="92"/>
      <c r="D216" s="23">
        <f>SUM(D217)</f>
        <v>0</v>
      </c>
      <c r="E216" s="23">
        <f>SUM(E217)</f>
        <v>0</v>
      </c>
      <c r="F216" s="75">
        <f t="shared" si="27"/>
        <v>0</v>
      </c>
      <c r="G216" s="25">
        <f t="shared" si="31"/>
        <v>0</v>
      </c>
      <c r="H216" s="23">
        <f>SUM(H217)</f>
        <v>0</v>
      </c>
      <c r="I216" s="76">
        <f t="shared" si="32"/>
        <v>0</v>
      </c>
      <c r="J216" s="23">
        <f>SUM(J217)</f>
        <v>0</v>
      </c>
      <c r="K216" s="25">
        <f t="shared" si="28"/>
        <v>0</v>
      </c>
      <c r="L216" s="75">
        <f t="shared" si="33"/>
        <v>0</v>
      </c>
      <c r="M216" s="25">
        <f t="shared" si="29"/>
        <v>0</v>
      </c>
      <c r="N216" s="23">
        <f>SUM(N217)</f>
        <v>0</v>
      </c>
      <c r="O216" s="25">
        <f t="shared" si="30"/>
        <v>0</v>
      </c>
      <c r="P216" s="76">
        <f t="shared" si="34"/>
        <v>0</v>
      </c>
    </row>
    <row r="217" spans="1:16" hidden="1" x14ac:dyDescent="0.25">
      <c r="A217" s="91">
        <v>3191010299</v>
      </c>
      <c r="B217" s="31" t="s">
        <v>358</v>
      </c>
      <c r="C217" s="92"/>
      <c r="D217" s="64"/>
      <c r="E217" s="64"/>
      <c r="F217" s="75">
        <f t="shared" si="27"/>
        <v>0</v>
      </c>
      <c r="G217" s="25">
        <f t="shared" si="31"/>
        <v>0</v>
      </c>
      <c r="H217" s="64"/>
      <c r="I217" s="76">
        <f t="shared" si="32"/>
        <v>0</v>
      </c>
      <c r="J217" s="64"/>
      <c r="K217" s="25">
        <f t="shared" si="28"/>
        <v>0</v>
      </c>
      <c r="L217" s="75">
        <f t="shared" si="33"/>
        <v>0</v>
      </c>
      <c r="M217" s="25">
        <f t="shared" si="29"/>
        <v>0</v>
      </c>
      <c r="N217" s="64"/>
      <c r="O217" s="25">
        <f t="shared" si="30"/>
        <v>0</v>
      </c>
      <c r="P217" s="76">
        <f t="shared" si="34"/>
        <v>0</v>
      </c>
    </row>
    <row r="218" spans="1:16" hidden="1" x14ac:dyDescent="0.25">
      <c r="A218" s="91">
        <v>31910103</v>
      </c>
      <c r="B218" s="31" t="s">
        <v>499</v>
      </c>
      <c r="C218" s="92"/>
      <c r="D218" s="23">
        <f>SUM(D219+D225)</f>
        <v>0</v>
      </c>
      <c r="E218" s="23">
        <f>SUM(E219+E225)</f>
        <v>0</v>
      </c>
      <c r="F218" s="75">
        <f t="shared" si="27"/>
        <v>0</v>
      </c>
      <c r="G218" s="25">
        <f t="shared" si="31"/>
        <v>0</v>
      </c>
      <c r="H218" s="23">
        <f>SUM(H219+H225)</f>
        <v>0</v>
      </c>
      <c r="I218" s="76">
        <f t="shared" si="32"/>
        <v>0</v>
      </c>
      <c r="J218" s="23">
        <f>SUM(J219+J225)</f>
        <v>0</v>
      </c>
      <c r="K218" s="25">
        <f t="shared" si="28"/>
        <v>0</v>
      </c>
      <c r="L218" s="75">
        <f t="shared" si="33"/>
        <v>0</v>
      </c>
      <c r="M218" s="25">
        <f t="shared" si="29"/>
        <v>0</v>
      </c>
      <c r="N218" s="23">
        <f>SUM(N219+N225)</f>
        <v>0</v>
      </c>
      <c r="O218" s="25">
        <f t="shared" si="30"/>
        <v>0</v>
      </c>
      <c r="P218" s="76">
        <f t="shared" si="34"/>
        <v>0</v>
      </c>
    </row>
    <row r="219" spans="1:16" hidden="1" x14ac:dyDescent="0.25">
      <c r="A219" s="91">
        <v>3191010301</v>
      </c>
      <c r="B219" s="31" t="s">
        <v>360</v>
      </c>
      <c r="C219" s="92"/>
      <c r="D219" s="23">
        <f>SUM(D220:D224)</f>
        <v>0</v>
      </c>
      <c r="E219" s="23">
        <f>SUM(E220:E224)</f>
        <v>0</v>
      </c>
      <c r="F219" s="75">
        <f t="shared" si="27"/>
        <v>0</v>
      </c>
      <c r="G219" s="25">
        <f t="shared" si="31"/>
        <v>0</v>
      </c>
      <c r="H219" s="23">
        <f>SUM(H220:H224)</f>
        <v>0</v>
      </c>
      <c r="I219" s="76">
        <f t="shared" si="32"/>
        <v>0</v>
      </c>
      <c r="J219" s="23">
        <f>SUM(J220:J224)</f>
        <v>0</v>
      </c>
      <c r="K219" s="25">
        <f t="shared" si="28"/>
        <v>0</v>
      </c>
      <c r="L219" s="75">
        <f t="shared" si="33"/>
        <v>0</v>
      </c>
      <c r="M219" s="25">
        <f t="shared" si="29"/>
        <v>0</v>
      </c>
      <c r="N219" s="23">
        <f>SUM(N220:N224)</f>
        <v>0</v>
      </c>
      <c r="O219" s="25">
        <f t="shared" si="30"/>
        <v>0</v>
      </c>
      <c r="P219" s="76">
        <f t="shared" si="34"/>
        <v>0</v>
      </c>
    </row>
    <row r="220" spans="1:16" hidden="1" x14ac:dyDescent="0.25">
      <c r="A220" s="91">
        <v>319101030101</v>
      </c>
      <c r="B220" s="31" t="s">
        <v>361</v>
      </c>
      <c r="C220" s="92"/>
      <c r="D220" s="64"/>
      <c r="E220" s="64"/>
      <c r="F220" s="75">
        <f t="shared" si="27"/>
        <v>0</v>
      </c>
      <c r="G220" s="25">
        <f t="shared" si="31"/>
        <v>0</v>
      </c>
      <c r="H220" s="64"/>
      <c r="I220" s="76">
        <f t="shared" si="32"/>
        <v>0</v>
      </c>
      <c r="J220" s="64"/>
      <c r="K220" s="25">
        <f t="shared" si="28"/>
        <v>0</v>
      </c>
      <c r="L220" s="75">
        <f t="shared" si="33"/>
        <v>0</v>
      </c>
      <c r="M220" s="25">
        <f t="shared" si="29"/>
        <v>0</v>
      </c>
      <c r="N220" s="64"/>
      <c r="O220" s="25">
        <f t="shared" si="30"/>
        <v>0</v>
      </c>
      <c r="P220" s="76">
        <f t="shared" si="34"/>
        <v>0</v>
      </c>
    </row>
    <row r="221" spans="1:16" hidden="1" x14ac:dyDescent="0.25">
      <c r="A221" s="91">
        <v>319101030102</v>
      </c>
      <c r="B221" s="31" t="s">
        <v>362</v>
      </c>
      <c r="C221" s="92"/>
      <c r="D221" s="64"/>
      <c r="E221" s="64"/>
      <c r="F221" s="75">
        <f t="shared" si="27"/>
        <v>0</v>
      </c>
      <c r="G221" s="25">
        <f t="shared" si="31"/>
        <v>0</v>
      </c>
      <c r="H221" s="64"/>
      <c r="I221" s="76">
        <f t="shared" si="32"/>
        <v>0</v>
      </c>
      <c r="J221" s="64"/>
      <c r="K221" s="25">
        <f t="shared" si="28"/>
        <v>0</v>
      </c>
      <c r="L221" s="75">
        <f t="shared" si="33"/>
        <v>0</v>
      </c>
      <c r="M221" s="25">
        <f t="shared" si="29"/>
        <v>0</v>
      </c>
      <c r="N221" s="64"/>
      <c r="O221" s="25">
        <f t="shared" si="30"/>
        <v>0</v>
      </c>
      <c r="P221" s="76">
        <f t="shared" si="34"/>
        <v>0</v>
      </c>
    </row>
    <row r="222" spans="1:16" hidden="1" x14ac:dyDescent="0.25">
      <c r="A222" s="91">
        <v>319101030103</v>
      </c>
      <c r="B222" s="31" t="s">
        <v>363</v>
      </c>
      <c r="C222" s="92"/>
      <c r="D222" s="64"/>
      <c r="E222" s="64"/>
      <c r="F222" s="75">
        <f t="shared" si="27"/>
        <v>0</v>
      </c>
      <c r="G222" s="25">
        <f t="shared" si="31"/>
        <v>0</v>
      </c>
      <c r="H222" s="64"/>
      <c r="I222" s="76">
        <f t="shared" si="32"/>
        <v>0</v>
      </c>
      <c r="J222" s="64"/>
      <c r="K222" s="25">
        <f t="shared" si="28"/>
        <v>0</v>
      </c>
      <c r="L222" s="75">
        <f t="shared" si="33"/>
        <v>0</v>
      </c>
      <c r="M222" s="25">
        <f t="shared" si="29"/>
        <v>0</v>
      </c>
      <c r="N222" s="64"/>
      <c r="O222" s="25">
        <f t="shared" si="30"/>
        <v>0</v>
      </c>
      <c r="P222" s="76">
        <f t="shared" si="34"/>
        <v>0</v>
      </c>
    </row>
    <row r="223" spans="1:16" hidden="1" x14ac:dyDescent="0.25">
      <c r="A223" s="91">
        <v>319101030104</v>
      </c>
      <c r="B223" s="31" t="s">
        <v>364</v>
      </c>
      <c r="C223" s="92"/>
      <c r="D223" s="64"/>
      <c r="E223" s="64"/>
      <c r="F223" s="75">
        <f t="shared" si="27"/>
        <v>0</v>
      </c>
      <c r="G223" s="25">
        <f t="shared" si="31"/>
        <v>0</v>
      </c>
      <c r="H223" s="64"/>
      <c r="I223" s="76">
        <f t="shared" si="32"/>
        <v>0</v>
      </c>
      <c r="J223" s="64"/>
      <c r="K223" s="25">
        <f t="shared" si="28"/>
        <v>0</v>
      </c>
      <c r="L223" s="75">
        <f t="shared" si="33"/>
        <v>0</v>
      </c>
      <c r="M223" s="25">
        <f t="shared" si="29"/>
        <v>0</v>
      </c>
      <c r="N223" s="64"/>
      <c r="O223" s="25">
        <f t="shared" si="30"/>
        <v>0</v>
      </c>
      <c r="P223" s="76">
        <f t="shared" si="34"/>
        <v>0</v>
      </c>
    </row>
    <row r="224" spans="1:16" hidden="1" x14ac:dyDescent="0.25">
      <c r="A224" s="91">
        <v>319101030105</v>
      </c>
      <c r="B224" s="31" t="s">
        <v>365</v>
      </c>
      <c r="C224" s="92"/>
      <c r="D224" s="64"/>
      <c r="E224" s="64"/>
      <c r="F224" s="75">
        <f t="shared" si="27"/>
        <v>0</v>
      </c>
      <c r="G224" s="25">
        <f t="shared" si="31"/>
        <v>0</v>
      </c>
      <c r="H224" s="64"/>
      <c r="I224" s="76">
        <f t="shared" si="32"/>
        <v>0</v>
      </c>
      <c r="J224" s="64"/>
      <c r="K224" s="25">
        <f t="shared" si="28"/>
        <v>0</v>
      </c>
      <c r="L224" s="75">
        <f t="shared" si="33"/>
        <v>0</v>
      </c>
      <c r="M224" s="25">
        <f t="shared" si="29"/>
        <v>0</v>
      </c>
      <c r="N224" s="64"/>
      <c r="O224" s="25">
        <f t="shared" si="30"/>
        <v>0</v>
      </c>
      <c r="P224" s="76">
        <f t="shared" si="34"/>
        <v>0</v>
      </c>
    </row>
    <row r="225" spans="1:16" hidden="1" x14ac:dyDescent="0.25">
      <c r="A225" s="91">
        <v>3191010302</v>
      </c>
      <c r="B225" s="31" t="s">
        <v>366</v>
      </c>
      <c r="C225" s="92"/>
      <c r="D225" s="23">
        <f>SUM(D226:D233)</f>
        <v>0</v>
      </c>
      <c r="E225" s="23">
        <f>SUM(E226:E233)</f>
        <v>0</v>
      </c>
      <c r="F225" s="75">
        <f t="shared" si="27"/>
        <v>0</v>
      </c>
      <c r="G225" s="25">
        <f t="shared" si="31"/>
        <v>0</v>
      </c>
      <c r="H225" s="23">
        <f>SUM(H226:H233)</f>
        <v>0</v>
      </c>
      <c r="I225" s="76">
        <f t="shared" si="32"/>
        <v>0</v>
      </c>
      <c r="J225" s="23">
        <f>SUM(J226:J233)</f>
        <v>0</v>
      </c>
      <c r="K225" s="25">
        <f t="shared" si="28"/>
        <v>0</v>
      </c>
      <c r="L225" s="75">
        <f t="shared" si="33"/>
        <v>0</v>
      </c>
      <c r="M225" s="25">
        <f t="shared" si="29"/>
        <v>0</v>
      </c>
      <c r="N225" s="23">
        <f>SUM(N226:N233)</f>
        <v>0</v>
      </c>
      <c r="O225" s="25">
        <f t="shared" si="30"/>
        <v>0</v>
      </c>
      <c r="P225" s="76">
        <f t="shared" si="34"/>
        <v>0</v>
      </c>
    </row>
    <row r="226" spans="1:16" hidden="1" x14ac:dyDescent="0.25">
      <c r="A226" s="91">
        <v>319101030201</v>
      </c>
      <c r="B226" s="31" t="s">
        <v>367</v>
      </c>
      <c r="C226" s="92"/>
      <c r="D226" s="64"/>
      <c r="E226" s="64"/>
      <c r="F226" s="75">
        <f t="shared" si="27"/>
        <v>0</v>
      </c>
      <c r="G226" s="25">
        <f t="shared" si="31"/>
        <v>0</v>
      </c>
      <c r="H226" s="64"/>
      <c r="I226" s="76">
        <f t="shared" si="32"/>
        <v>0</v>
      </c>
      <c r="J226" s="64"/>
      <c r="K226" s="25">
        <f t="shared" si="28"/>
        <v>0</v>
      </c>
      <c r="L226" s="75">
        <f t="shared" si="33"/>
        <v>0</v>
      </c>
      <c r="M226" s="25">
        <f t="shared" si="29"/>
        <v>0</v>
      </c>
      <c r="N226" s="64"/>
      <c r="O226" s="25">
        <f t="shared" si="30"/>
        <v>0</v>
      </c>
      <c r="P226" s="76">
        <f t="shared" si="34"/>
        <v>0</v>
      </c>
    </row>
    <row r="227" spans="1:16" hidden="1" x14ac:dyDescent="0.25">
      <c r="A227" s="91">
        <v>319101030202</v>
      </c>
      <c r="B227" s="31" t="s">
        <v>368</v>
      </c>
      <c r="C227" s="92"/>
      <c r="D227" s="64"/>
      <c r="E227" s="64"/>
      <c r="F227" s="75">
        <f t="shared" si="27"/>
        <v>0</v>
      </c>
      <c r="G227" s="25">
        <f t="shared" si="31"/>
        <v>0</v>
      </c>
      <c r="H227" s="64"/>
      <c r="I227" s="76">
        <f t="shared" si="32"/>
        <v>0</v>
      </c>
      <c r="J227" s="64"/>
      <c r="K227" s="25">
        <f t="shared" si="28"/>
        <v>0</v>
      </c>
      <c r="L227" s="75">
        <f t="shared" si="33"/>
        <v>0</v>
      </c>
      <c r="M227" s="25">
        <f t="shared" si="29"/>
        <v>0</v>
      </c>
      <c r="N227" s="64"/>
      <c r="O227" s="25">
        <f t="shared" si="30"/>
        <v>0</v>
      </c>
      <c r="P227" s="76">
        <f t="shared" si="34"/>
        <v>0</v>
      </c>
    </row>
    <row r="228" spans="1:16" hidden="1" x14ac:dyDescent="0.25">
      <c r="A228" s="91">
        <v>319101030203</v>
      </c>
      <c r="B228" s="31" t="s">
        <v>500</v>
      </c>
      <c r="C228" s="92"/>
      <c r="D228" s="64"/>
      <c r="E228" s="64"/>
      <c r="F228" s="75">
        <f t="shared" si="27"/>
        <v>0</v>
      </c>
      <c r="G228" s="25">
        <f t="shared" si="31"/>
        <v>0</v>
      </c>
      <c r="H228" s="64"/>
      <c r="I228" s="76">
        <f t="shared" si="32"/>
        <v>0</v>
      </c>
      <c r="J228" s="64"/>
      <c r="K228" s="25">
        <f t="shared" si="28"/>
        <v>0</v>
      </c>
      <c r="L228" s="75">
        <f t="shared" si="33"/>
        <v>0</v>
      </c>
      <c r="M228" s="25">
        <f t="shared" si="29"/>
        <v>0</v>
      </c>
      <c r="N228" s="64"/>
      <c r="O228" s="25">
        <f t="shared" si="30"/>
        <v>0</v>
      </c>
      <c r="P228" s="76">
        <f t="shared" si="34"/>
        <v>0</v>
      </c>
    </row>
    <row r="229" spans="1:16" hidden="1" x14ac:dyDescent="0.25">
      <c r="A229" s="91">
        <v>319101030204</v>
      </c>
      <c r="B229" s="31" t="s">
        <v>370</v>
      </c>
      <c r="C229" s="92"/>
      <c r="D229" s="64"/>
      <c r="E229" s="64"/>
      <c r="F229" s="75">
        <f t="shared" si="27"/>
        <v>0</v>
      </c>
      <c r="G229" s="25">
        <f t="shared" si="31"/>
        <v>0</v>
      </c>
      <c r="H229" s="64"/>
      <c r="I229" s="76">
        <f t="shared" si="32"/>
        <v>0</v>
      </c>
      <c r="J229" s="64"/>
      <c r="K229" s="25">
        <f t="shared" si="28"/>
        <v>0</v>
      </c>
      <c r="L229" s="75">
        <f t="shared" si="33"/>
        <v>0</v>
      </c>
      <c r="M229" s="25">
        <f t="shared" si="29"/>
        <v>0</v>
      </c>
      <c r="N229" s="64"/>
      <c r="O229" s="25">
        <f t="shared" si="30"/>
        <v>0</v>
      </c>
      <c r="P229" s="76">
        <f t="shared" si="34"/>
        <v>0</v>
      </c>
    </row>
    <row r="230" spans="1:16" hidden="1" x14ac:dyDescent="0.25">
      <c r="A230" s="91">
        <v>319101030206</v>
      </c>
      <c r="B230" s="31" t="s">
        <v>501</v>
      </c>
      <c r="C230" s="92"/>
      <c r="D230" s="64"/>
      <c r="E230" s="64"/>
      <c r="F230" s="75">
        <f t="shared" si="27"/>
        <v>0</v>
      </c>
      <c r="G230" s="25">
        <f t="shared" si="31"/>
        <v>0</v>
      </c>
      <c r="H230" s="64"/>
      <c r="I230" s="76">
        <f t="shared" si="32"/>
        <v>0</v>
      </c>
      <c r="J230" s="64"/>
      <c r="K230" s="25">
        <f t="shared" si="28"/>
        <v>0</v>
      </c>
      <c r="L230" s="75">
        <f t="shared" si="33"/>
        <v>0</v>
      </c>
      <c r="M230" s="25">
        <f t="shared" si="29"/>
        <v>0</v>
      </c>
      <c r="N230" s="64"/>
      <c r="O230" s="25">
        <f t="shared" si="30"/>
        <v>0</v>
      </c>
      <c r="P230" s="76">
        <f t="shared" si="34"/>
        <v>0</v>
      </c>
    </row>
    <row r="231" spans="1:16" hidden="1" x14ac:dyDescent="0.25">
      <c r="A231" s="91">
        <v>319101030207</v>
      </c>
      <c r="B231" s="31" t="s">
        <v>502</v>
      </c>
      <c r="C231" s="92"/>
      <c r="D231" s="64"/>
      <c r="E231" s="64"/>
      <c r="F231" s="75">
        <f t="shared" si="27"/>
        <v>0</v>
      </c>
      <c r="G231" s="25">
        <f t="shared" si="31"/>
        <v>0</v>
      </c>
      <c r="H231" s="64"/>
      <c r="I231" s="76">
        <f t="shared" si="32"/>
        <v>0</v>
      </c>
      <c r="J231" s="64"/>
      <c r="K231" s="25">
        <f t="shared" si="28"/>
        <v>0</v>
      </c>
      <c r="L231" s="75">
        <f t="shared" si="33"/>
        <v>0</v>
      </c>
      <c r="M231" s="25">
        <f t="shared" si="29"/>
        <v>0</v>
      </c>
      <c r="N231" s="64"/>
      <c r="O231" s="25">
        <f t="shared" si="30"/>
        <v>0</v>
      </c>
      <c r="P231" s="76">
        <f t="shared" si="34"/>
        <v>0</v>
      </c>
    </row>
    <row r="232" spans="1:16" hidden="1" x14ac:dyDescent="0.25">
      <c r="A232" s="91">
        <v>319101030208</v>
      </c>
      <c r="B232" s="31" t="s">
        <v>80</v>
      </c>
      <c r="C232" s="92"/>
      <c r="D232" s="64"/>
      <c r="E232" s="64"/>
      <c r="F232" s="75">
        <f t="shared" si="27"/>
        <v>0</v>
      </c>
      <c r="G232" s="25">
        <f t="shared" si="31"/>
        <v>0</v>
      </c>
      <c r="H232" s="64"/>
      <c r="I232" s="76">
        <f t="shared" si="32"/>
        <v>0</v>
      </c>
      <c r="J232" s="64"/>
      <c r="K232" s="25">
        <f t="shared" si="28"/>
        <v>0</v>
      </c>
      <c r="L232" s="75">
        <f t="shared" si="33"/>
        <v>0</v>
      </c>
      <c r="M232" s="25">
        <f t="shared" si="29"/>
        <v>0</v>
      </c>
      <c r="N232" s="64"/>
      <c r="O232" s="25">
        <f t="shared" si="30"/>
        <v>0</v>
      </c>
      <c r="P232" s="76">
        <f t="shared" si="34"/>
        <v>0</v>
      </c>
    </row>
    <row r="233" spans="1:16" hidden="1" x14ac:dyDescent="0.25">
      <c r="A233" s="91">
        <v>319101030299</v>
      </c>
      <c r="B233" s="31" t="s">
        <v>375</v>
      </c>
      <c r="C233" s="92"/>
      <c r="D233" s="64"/>
      <c r="E233" s="64"/>
      <c r="F233" s="75">
        <f t="shared" si="27"/>
        <v>0</v>
      </c>
      <c r="G233" s="25">
        <f t="shared" si="31"/>
        <v>0</v>
      </c>
      <c r="H233" s="64"/>
      <c r="I233" s="76">
        <f t="shared" si="32"/>
        <v>0</v>
      </c>
      <c r="J233" s="64"/>
      <c r="K233" s="25">
        <f t="shared" si="28"/>
        <v>0</v>
      </c>
      <c r="L233" s="75">
        <f t="shared" si="33"/>
        <v>0</v>
      </c>
      <c r="M233" s="25">
        <f t="shared" si="29"/>
        <v>0</v>
      </c>
      <c r="N233" s="64"/>
      <c r="O233" s="25">
        <f t="shared" si="30"/>
        <v>0</v>
      </c>
      <c r="P233" s="76">
        <f t="shared" si="34"/>
        <v>0</v>
      </c>
    </row>
    <row r="234" spans="1:16" hidden="1" x14ac:dyDescent="0.25">
      <c r="A234" s="93">
        <v>319102</v>
      </c>
      <c r="B234" s="31" t="s">
        <v>503</v>
      </c>
      <c r="C234" s="92"/>
      <c r="D234" s="23">
        <f>SUM(D235:D238)</f>
        <v>3722336000</v>
      </c>
      <c r="E234" s="23">
        <f>SUM(E235:E238)</f>
        <v>0</v>
      </c>
      <c r="F234" s="75">
        <f t="shared" si="27"/>
        <v>3722336000</v>
      </c>
      <c r="G234" s="25">
        <f t="shared" si="31"/>
        <v>0.15522592248752201</v>
      </c>
      <c r="H234" s="23">
        <f>SUM(H235:H238)</f>
        <v>0</v>
      </c>
      <c r="I234" s="76">
        <f t="shared" si="32"/>
        <v>3722336000</v>
      </c>
      <c r="J234" s="23">
        <f>SUM(J235:J238)</f>
        <v>101685020</v>
      </c>
      <c r="K234" s="25">
        <f t="shared" si="28"/>
        <v>2.731752856270901</v>
      </c>
      <c r="L234" s="75">
        <f t="shared" si="33"/>
        <v>3620650464</v>
      </c>
      <c r="M234" s="25">
        <f t="shared" si="29"/>
        <v>97.268233281466266</v>
      </c>
      <c r="N234" s="23">
        <f>SUM(N235:N238)</f>
        <v>3722335484</v>
      </c>
      <c r="O234" s="25">
        <f t="shared" si="30"/>
        <v>99.999986137737167</v>
      </c>
      <c r="P234" s="76">
        <f t="shared" si="34"/>
        <v>516</v>
      </c>
    </row>
    <row r="235" spans="1:16" hidden="1" x14ac:dyDescent="0.25">
      <c r="A235" s="93">
        <v>31910201</v>
      </c>
      <c r="B235" s="31" t="s">
        <v>504</v>
      </c>
      <c r="C235" s="92"/>
      <c r="D235" s="64">
        <v>3722336000</v>
      </c>
      <c r="E235" s="64"/>
      <c r="F235" s="75">
        <f t="shared" si="27"/>
        <v>3722336000</v>
      </c>
      <c r="G235" s="25">
        <f t="shared" si="31"/>
        <v>0.15522592248752201</v>
      </c>
      <c r="H235" s="64"/>
      <c r="I235" s="76">
        <f t="shared" si="32"/>
        <v>3722336000</v>
      </c>
      <c r="J235" s="64">
        <v>101685020</v>
      </c>
      <c r="K235" s="25">
        <f t="shared" si="28"/>
        <v>2.731752856270901</v>
      </c>
      <c r="L235" s="75">
        <f t="shared" si="33"/>
        <v>3620650464</v>
      </c>
      <c r="M235" s="25">
        <f t="shared" si="29"/>
        <v>97.268233281466266</v>
      </c>
      <c r="N235" s="64">
        <v>3722335484</v>
      </c>
      <c r="O235" s="25">
        <f t="shared" si="30"/>
        <v>99.999986137737167</v>
      </c>
      <c r="P235" s="76">
        <f t="shared" si="34"/>
        <v>516</v>
      </c>
    </row>
    <row r="236" spans="1:16" hidden="1" x14ac:dyDescent="0.25">
      <c r="A236" s="93">
        <v>31910202</v>
      </c>
      <c r="B236" s="31" t="s">
        <v>505</v>
      </c>
      <c r="C236" s="92"/>
      <c r="D236" s="64"/>
      <c r="E236" s="64"/>
      <c r="F236" s="75">
        <f t="shared" si="27"/>
        <v>0</v>
      </c>
      <c r="G236" s="25">
        <f t="shared" si="31"/>
        <v>0</v>
      </c>
      <c r="H236" s="64"/>
      <c r="I236" s="76">
        <f t="shared" si="32"/>
        <v>0</v>
      </c>
      <c r="J236" s="64"/>
      <c r="K236" s="25">
        <f t="shared" si="28"/>
        <v>0</v>
      </c>
      <c r="L236" s="75">
        <f t="shared" si="33"/>
        <v>0</v>
      </c>
      <c r="M236" s="25">
        <f t="shared" si="29"/>
        <v>0</v>
      </c>
      <c r="N236" s="64"/>
      <c r="O236" s="25">
        <f t="shared" si="30"/>
        <v>0</v>
      </c>
      <c r="P236" s="76">
        <f t="shared" si="34"/>
        <v>0</v>
      </c>
    </row>
    <row r="237" spans="1:16" hidden="1" x14ac:dyDescent="0.25">
      <c r="A237" s="93">
        <v>31910203</v>
      </c>
      <c r="B237" s="31" t="s">
        <v>506</v>
      </c>
      <c r="C237" s="92"/>
      <c r="D237" s="64"/>
      <c r="E237" s="64"/>
      <c r="F237" s="75">
        <f t="shared" si="27"/>
        <v>0</v>
      </c>
      <c r="G237" s="25">
        <f t="shared" si="31"/>
        <v>0</v>
      </c>
      <c r="H237" s="64"/>
      <c r="I237" s="76">
        <f t="shared" si="32"/>
        <v>0</v>
      </c>
      <c r="J237" s="64"/>
      <c r="K237" s="25">
        <f t="shared" si="28"/>
        <v>0</v>
      </c>
      <c r="L237" s="75">
        <f t="shared" si="33"/>
        <v>0</v>
      </c>
      <c r="M237" s="25">
        <f t="shared" si="29"/>
        <v>0</v>
      </c>
      <c r="N237" s="64"/>
      <c r="O237" s="25">
        <f t="shared" si="30"/>
        <v>0</v>
      </c>
      <c r="P237" s="76">
        <f t="shared" si="34"/>
        <v>0</v>
      </c>
    </row>
    <row r="238" spans="1:16" hidden="1" x14ac:dyDescent="0.25">
      <c r="A238" s="93">
        <v>31910204</v>
      </c>
      <c r="B238" s="31" t="s">
        <v>507</v>
      </c>
      <c r="C238" s="92"/>
      <c r="D238" s="64"/>
      <c r="E238" s="64"/>
      <c r="F238" s="75">
        <f t="shared" si="27"/>
        <v>0</v>
      </c>
      <c r="G238" s="25">
        <f t="shared" si="31"/>
        <v>0</v>
      </c>
      <c r="H238" s="64"/>
      <c r="I238" s="76">
        <f t="shared" si="32"/>
        <v>0</v>
      </c>
      <c r="J238" s="64"/>
      <c r="K238" s="25">
        <f t="shared" si="28"/>
        <v>0</v>
      </c>
      <c r="L238" s="75">
        <f t="shared" si="33"/>
        <v>0</v>
      </c>
      <c r="M238" s="25">
        <f t="shared" si="29"/>
        <v>0</v>
      </c>
      <c r="N238" s="64"/>
      <c r="O238" s="25">
        <f t="shared" si="30"/>
        <v>0</v>
      </c>
      <c r="P238" s="76">
        <f t="shared" si="34"/>
        <v>0</v>
      </c>
    </row>
    <row r="239" spans="1:16" x14ac:dyDescent="0.25">
      <c r="A239" s="93">
        <v>31910205</v>
      </c>
      <c r="B239" s="31" t="s">
        <v>1340</v>
      </c>
      <c r="C239" s="92"/>
      <c r="D239" s="64"/>
      <c r="E239" s="64"/>
      <c r="F239" s="75"/>
      <c r="G239" s="25"/>
      <c r="H239" s="64"/>
      <c r="I239" s="76"/>
      <c r="J239" s="64"/>
      <c r="K239" s="25"/>
      <c r="L239" s="75"/>
      <c r="M239" s="25"/>
      <c r="N239" s="64"/>
      <c r="O239" s="25"/>
      <c r="P239" s="76"/>
    </row>
    <row r="240" spans="1:16" hidden="1" x14ac:dyDescent="0.25">
      <c r="A240" s="93">
        <v>319103</v>
      </c>
      <c r="B240" s="31" t="s">
        <v>508</v>
      </c>
      <c r="C240" s="92"/>
      <c r="D240" s="23">
        <f>SUM(D241:D246)</f>
        <v>0</v>
      </c>
      <c r="E240" s="23">
        <f>SUM(E241:E246)</f>
        <v>0</v>
      </c>
      <c r="F240" s="75">
        <f t="shared" si="27"/>
        <v>0</v>
      </c>
      <c r="G240" s="25">
        <f t="shared" si="31"/>
        <v>0</v>
      </c>
      <c r="H240" s="23">
        <f>SUM(H241:H246)</f>
        <v>0</v>
      </c>
      <c r="I240" s="76">
        <f t="shared" si="32"/>
        <v>0</v>
      </c>
      <c r="J240" s="23">
        <f>SUM(J241:J246)</f>
        <v>0</v>
      </c>
      <c r="K240" s="25">
        <f t="shared" si="28"/>
        <v>0</v>
      </c>
      <c r="L240" s="75">
        <f t="shared" si="33"/>
        <v>0</v>
      </c>
      <c r="M240" s="25">
        <f t="shared" si="29"/>
        <v>0</v>
      </c>
      <c r="N240" s="23">
        <f>SUM(N241:N246)</f>
        <v>0</v>
      </c>
      <c r="O240" s="25">
        <f t="shared" si="30"/>
        <v>0</v>
      </c>
      <c r="P240" s="76">
        <f t="shared" si="34"/>
        <v>0</v>
      </c>
    </row>
    <row r="241" spans="1:16" hidden="1" x14ac:dyDescent="0.25">
      <c r="A241" s="91">
        <v>31910301</v>
      </c>
      <c r="B241" s="94" t="s">
        <v>509</v>
      </c>
      <c r="C241" s="92"/>
      <c r="D241" s="64"/>
      <c r="E241" s="64"/>
      <c r="F241" s="75">
        <f t="shared" si="27"/>
        <v>0</v>
      </c>
      <c r="G241" s="25">
        <f t="shared" si="31"/>
        <v>0</v>
      </c>
      <c r="H241" s="64"/>
      <c r="I241" s="76">
        <f t="shared" si="32"/>
        <v>0</v>
      </c>
      <c r="J241" s="64"/>
      <c r="K241" s="25">
        <f t="shared" si="28"/>
        <v>0</v>
      </c>
      <c r="L241" s="75">
        <f t="shared" si="33"/>
        <v>0</v>
      </c>
      <c r="M241" s="25">
        <f t="shared" si="29"/>
        <v>0</v>
      </c>
      <c r="N241" s="64"/>
      <c r="O241" s="25">
        <f t="shared" si="30"/>
        <v>0</v>
      </c>
      <c r="P241" s="76">
        <f t="shared" si="34"/>
        <v>0</v>
      </c>
    </row>
    <row r="242" spans="1:16" hidden="1" x14ac:dyDescent="0.25">
      <c r="A242" s="91">
        <v>31910302</v>
      </c>
      <c r="B242" s="31" t="s">
        <v>510</v>
      </c>
      <c r="C242" s="92"/>
      <c r="D242" s="64"/>
      <c r="E242" s="64"/>
      <c r="F242" s="75">
        <f t="shared" si="27"/>
        <v>0</v>
      </c>
      <c r="G242" s="25">
        <f t="shared" si="31"/>
        <v>0</v>
      </c>
      <c r="H242" s="64"/>
      <c r="I242" s="76">
        <f t="shared" si="32"/>
        <v>0</v>
      </c>
      <c r="J242" s="64"/>
      <c r="K242" s="25">
        <f t="shared" si="28"/>
        <v>0</v>
      </c>
      <c r="L242" s="75">
        <f t="shared" si="33"/>
        <v>0</v>
      </c>
      <c r="M242" s="25">
        <f t="shared" si="29"/>
        <v>0</v>
      </c>
      <c r="N242" s="64"/>
      <c r="O242" s="25">
        <f t="shared" si="30"/>
        <v>0</v>
      </c>
      <c r="P242" s="76">
        <f t="shared" si="34"/>
        <v>0</v>
      </c>
    </row>
    <row r="243" spans="1:16" hidden="1" x14ac:dyDescent="0.25">
      <c r="A243" s="91">
        <v>31910303</v>
      </c>
      <c r="B243" s="31" t="s">
        <v>395</v>
      </c>
      <c r="C243" s="92"/>
      <c r="D243" s="64"/>
      <c r="E243" s="64"/>
      <c r="F243" s="75">
        <f t="shared" si="27"/>
        <v>0</v>
      </c>
      <c r="G243" s="25">
        <f t="shared" si="31"/>
        <v>0</v>
      </c>
      <c r="H243" s="64"/>
      <c r="I243" s="76">
        <f t="shared" si="32"/>
        <v>0</v>
      </c>
      <c r="J243" s="64"/>
      <c r="K243" s="25">
        <f t="shared" si="28"/>
        <v>0</v>
      </c>
      <c r="L243" s="75">
        <f t="shared" si="33"/>
        <v>0</v>
      </c>
      <c r="M243" s="25">
        <f t="shared" si="29"/>
        <v>0</v>
      </c>
      <c r="N243" s="64"/>
      <c r="O243" s="25">
        <f t="shared" si="30"/>
        <v>0</v>
      </c>
      <c r="P243" s="76">
        <f t="shared" si="34"/>
        <v>0</v>
      </c>
    </row>
    <row r="244" spans="1:16" hidden="1" x14ac:dyDescent="0.25">
      <c r="A244" s="91">
        <v>31910304</v>
      </c>
      <c r="B244" s="31" t="s">
        <v>511</v>
      </c>
      <c r="C244" s="92"/>
      <c r="D244" s="64"/>
      <c r="E244" s="64"/>
      <c r="F244" s="75">
        <f t="shared" si="27"/>
        <v>0</v>
      </c>
      <c r="G244" s="25">
        <f t="shared" si="31"/>
        <v>0</v>
      </c>
      <c r="H244" s="64"/>
      <c r="I244" s="76">
        <f t="shared" si="32"/>
        <v>0</v>
      </c>
      <c r="J244" s="64"/>
      <c r="K244" s="25">
        <f t="shared" si="28"/>
        <v>0</v>
      </c>
      <c r="L244" s="75">
        <f t="shared" si="33"/>
        <v>0</v>
      </c>
      <c r="M244" s="25">
        <f t="shared" si="29"/>
        <v>0</v>
      </c>
      <c r="N244" s="64"/>
      <c r="O244" s="25">
        <f t="shared" si="30"/>
        <v>0</v>
      </c>
      <c r="P244" s="76">
        <f t="shared" si="34"/>
        <v>0</v>
      </c>
    </row>
    <row r="245" spans="1:16" hidden="1" x14ac:dyDescent="0.25">
      <c r="A245" s="91">
        <v>31910305</v>
      </c>
      <c r="B245" s="31" t="s">
        <v>512</v>
      </c>
      <c r="C245" s="92"/>
      <c r="D245" s="64"/>
      <c r="E245" s="64"/>
      <c r="F245" s="75">
        <f t="shared" si="27"/>
        <v>0</v>
      </c>
      <c r="G245" s="25">
        <f t="shared" si="31"/>
        <v>0</v>
      </c>
      <c r="H245" s="64"/>
      <c r="I245" s="76">
        <f t="shared" si="32"/>
        <v>0</v>
      </c>
      <c r="J245" s="64"/>
      <c r="K245" s="25">
        <f t="shared" si="28"/>
        <v>0</v>
      </c>
      <c r="L245" s="75">
        <f t="shared" si="33"/>
        <v>0</v>
      </c>
      <c r="M245" s="25">
        <f t="shared" si="29"/>
        <v>0</v>
      </c>
      <c r="N245" s="64"/>
      <c r="O245" s="25">
        <f t="shared" si="30"/>
        <v>0</v>
      </c>
      <c r="P245" s="76">
        <f t="shared" si="34"/>
        <v>0</v>
      </c>
    </row>
    <row r="246" spans="1:16" hidden="1" x14ac:dyDescent="0.25">
      <c r="A246" s="91">
        <v>31910306</v>
      </c>
      <c r="B246" s="31" t="s">
        <v>513</v>
      </c>
      <c r="C246" s="92"/>
      <c r="D246" s="64"/>
      <c r="E246" s="64"/>
      <c r="F246" s="75">
        <f t="shared" si="27"/>
        <v>0</v>
      </c>
      <c r="G246" s="25">
        <f t="shared" si="31"/>
        <v>0</v>
      </c>
      <c r="H246" s="64"/>
      <c r="I246" s="76">
        <f t="shared" si="32"/>
        <v>0</v>
      </c>
      <c r="J246" s="64"/>
      <c r="K246" s="25">
        <f t="shared" si="28"/>
        <v>0</v>
      </c>
      <c r="L246" s="75">
        <f t="shared" si="33"/>
        <v>0</v>
      </c>
      <c r="M246" s="25">
        <f t="shared" si="29"/>
        <v>0</v>
      </c>
      <c r="N246" s="64"/>
      <c r="O246" s="25">
        <f t="shared" si="30"/>
        <v>0</v>
      </c>
      <c r="P246" s="76">
        <f t="shared" si="34"/>
        <v>0</v>
      </c>
    </row>
    <row r="247" spans="1:16" hidden="1" x14ac:dyDescent="0.25">
      <c r="A247" s="91">
        <v>319104</v>
      </c>
      <c r="B247" s="31" t="s">
        <v>514</v>
      </c>
      <c r="C247" s="92"/>
      <c r="D247" s="23">
        <f>SUM(D248)</f>
        <v>0</v>
      </c>
      <c r="E247" s="23">
        <f>SUM(E248)</f>
        <v>0</v>
      </c>
      <c r="F247" s="75">
        <f t="shared" si="27"/>
        <v>0</v>
      </c>
      <c r="G247" s="25">
        <f t="shared" si="31"/>
        <v>0</v>
      </c>
      <c r="H247" s="23">
        <f>SUM(H248)</f>
        <v>0</v>
      </c>
      <c r="I247" s="76">
        <f t="shared" si="32"/>
        <v>0</v>
      </c>
      <c r="J247" s="23">
        <f>SUM(J248)</f>
        <v>0</v>
      </c>
      <c r="K247" s="25">
        <f t="shared" si="28"/>
        <v>0</v>
      </c>
      <c r="L247" s="75">
        <f t="shared" si="33"/>
        <v>0</v>
      </c>
      <c r="M247" s="25">
        <f t="shared" si="29"/>
        <v>0</v>
      </c>
      <c r="N247" s="23">
        <f>SUM(N248)</f>
        <v>0</v>
      </c>
      <c r="O247" s="25">
        <f t="shared" si="30"/>
        <v>0</v>
      </c>
      <c r="P247" s="76">
        <f t="shared" si="34"/>
        <v>0</v>
      </c>
    </row>
    <row r="248" spans="1:16" hidden="1" x14ac:dyDescent="0.25">
      <c r="A248" s="91">
        <v>31910401</v>
      </c>
      <c r="B248" s="31" t="s">
        <v>515</v>
      </c>
      <c r="C248" s="92"/>
      <c r="D248" s="64"/>
      <c r="E248" s="64"/>
      <c r="F248" s="75">
        <f t="shared" si="27"/>
        <v>0</v>
      </c>
      <c r="G248" s="25">
        <f t="shared" si="31"/>
        <v>0</v>
      </c>
      <c r="H248" s="64"/>
      <c r="I248" s="76">
        <f t="shared" si="32"/>
        <v>0</v>
      </c>
      <c r="J248" s="64"/>
      <c r="K248" s="25">
        <f t="shared" si="28"/>
        <v>0</v>
      </c>
      <c r="L248" s="75">
        <f t="shared" si="33"/>
        <v>0</v>
      </c>
      <c r="M248" s="25">
        <f t="shared" si="29"/>
        <v>0</v>
      </c>
      <c r="N248" s="64"/>
      <c r="O248" s="25">
        <f t="shared" si="30"/>
        <v>0</v>
      </c>
      <c r="P248" s="76">
        <f t="shared" si="34"/>
        <v>0</v>
      </c>
    </row>
    <row r="249" spans="1:16" hidden="1" x14ac:dyDescent="0.25">
      <c r="A249" s="38">
        <v>319105</v>
      </c>
      <c r="B249" s="31" t="s">
        <v>516</v>
      </c>
      <c r="C249" s="92"/>
      <c r="D249" s="23">
        <f>SUM(D250:D254)</f>
        <v>121988795000</v>
      </c>
      <c r="E249" s="23">
        <f>SUM(E250:E254)</f>
        <v>3053681110</v>
      </c>
      <c r="F249" s="75">
        <f t="shared" si="27"/>
        <v>125042476110</v>
      </c>
      <c r="G249" s="25">
        <f t="shared" si="31"/>
        <v>5.2144227990967718</v>
      </c>
      <c r="H249" s="23">
        <f>SUM(H250:H254)</f>
        <v>0</v>
      </c>
      <c r="I249" s="76">
        <f t="shared" si="32"/>
        <v>125042476110</v>
      </c>
      <c r="J249" s="23">
        <f>SUM(J250:J254)</f>
        <v>38229880136</v>
      </c>
      <c r="K249" s="25">
        <f t="shared" si="28"/>
        <v>30.573514956924825</v>
      </c>
      <c r="L249" s="75">
        <f t="shared" si="33"/>
        <v>72595144804</v>
      </c>
      <c r="M249" s="25">
        <f t="shared" si="29"/>
        <v>58.05638776709602</v>
      </c>
      <c r="N249" s="23">
        <f>SUM(N250:N254)</f>
        <v>110825024940</v>
      </c>
      <c r="O249" s="25">
        <f t="shared" si="30"/>
        <v>88.629902724020837</v>
      </c>
      <c r="P249" s="76">
        <f t="shared" si="34"/>
        <v>14217451170</v>
      </c>
    </row>
    <row r="250" spans="1:16" hidden="1" x14ac:dyDescent="0.25">
      <c r="A250" s="95">
        <v>31910501</v>
      </c>
      <c r="B250" s="31" t="s">
        <v>517</v>
      </c>
      <c r="C250" s="92"/>
      <c r="D250" s="64">
        <v>11470831000</v>
      </c>
      <c r="E250" s="64">
        <v>7851979517</v>
      </c>
      <c r="F250" s="75">
        <f t="shared" si="27"/>
        <v>19322810517</v>
      </c>
      <c r="G250" s="25">
        <f t="shared" si="31"/>
        <v>0.80578461685159986</v>
      </c>
      <c r="H250" s="64"/>
      <c r="I250" s="76">
        <f t="shared" si="32"/>
        <v>19322810517</v>
      </c>
      <c r="J250" s="64">
        <v>4966750501</v>
      </c>
      <c r="K250" s="25">
        <f t="shared" si="28"/>
        <v>25.704079107075579</v>
      </c>
      <c r="L250" s="75">
        <f t="shared" si="33"/>
        <v>2809883446</v>
      </c>
      <c r="M250" s="25">
        <f t="shared" si="29"/>
        <v>14.541794753552518</v>
      </c>
      <c r="N250" s="64">
        <v>7776633947</v>
      </c>
      <c r="O250" s="25">
        <f t="shared" si="30"/>
        <v>40.245873860628095</v>
      </c>
      <c r="P250" s="76">
        <f t="shared" si="34"/>
        <v>11546176570</v>
      </c>
    </row>
    <row r="251" spans="1:16" hidden="1" x14ac:dyDescent="0.25">
      <c r="A251" s="95">
        <v>31910502</v>
      </c>
      <c r="B251" s="31" t="s">
        <v>518</v>
      </c>
      <c r="C251" s="92"/>
      <c r="D251" s="64"/>
      <c r="E251" s="64">
        <v>6586656815</v>
      </c>
      <c r="F251" s="75">
        <f t="shared" si="27"/>
        <v>6586656815</v>
      </c>
      <c r="G251" s="25">
        <f t="shared" si="31"/>
        <v>0.27467157188848579</v>
      </c>
      <c r="H251" s="64"/>
      <c r="I251" s="76">
        <f t="shared" si="32"/>
        <v>6586656815</v>
      </c>
      <c r="J251" s="64">
        <v>6586656815</v>
      </c>
      <c r="K251" s="25">
        <f t="shared" si="28"/>
        <v>100</v>
      </c>
      <c r="L251" s="75">
        <f t="shared" si="33"/>
        <v>0</v>
      </c>
      <c r="M251" s="25">
        <f t="shared" si="29"/>
        <v>0</v>
      </c>
      <c r="N251" s="64">
        <v>6586656815</v>
      </c>
      <c r="O251" s="25">
        <f t="shared" si="30"/>
        <v>100</v>
      </c>
      <c r="P251" s="76">
        <f t="shared" si="34"/>
        <v>0</v>
      </c>
    </row>
    <row r="252" spans="1:16" hidden="1" x14ac:dyDescent="0.25">
      <c r="A252" s="95">
        <v>31910503</v>
      </c>
      <c r="B252" s="31" t="s">
        <v>519</v>
      </c>
      <c r="C252" s="92"/>
      <c r="D252" s="64">
        <v>110517964000</v>
      </c>
      <c r="E252" s="64">
        <v>-11384955222</v>
      </c>
      <c r="F252" s="75">
        <f t="shared" si="27"/>
        <v>99133008778</v>
      </c>
      <c r="G252" s="25">
        <f t="shared" si="31"/>
        <v>4.1339666103566861</v>
      </c>
      <c r="H252" s="64"/>
      <c r="I252" s="76">
        <f t="shared" si="32"/>
        <v>99133008778</v>
      </c>
      <c r="J252" s="64">
        <v>26676472820</v>
      </c>
      <c r="K252" s="25">
        <f t="shared" si="28"/>
        <v>26.909778235158488</v>
      </c>
      <c r="L252" s="75">
        <f t="shared" si="33"/>
        <v>69785261358</v>
      </c>
      <c r="M252" s="25">
        <f t="shared" si="29"/>
        <v>70.395584899756443</v>
      </c>
      <c r="N252" s="64">
        <v>96461734178</v>
      </c>
      <c r="O252" s="25">
        <f t="shared" si="30"/>
        <v>97.305363134914941</v>
      </c>
      <c r="P252" s="76">
        <f t="shared" si="34"/>
        <v>2671274600</v>
      </c>
    </row>
    <row r="253" spans="1:16" hidden="1" x14ac:dyDescent="0.25">
      <c r="A253" s="95">
        <v>31910504</v>
      </c>
      <c r="B253" s="31" t="s">
        <v>520</v>
      </c>
      <c r="C253" s="92"/>
      <c r="D253" s="64"/>
      <c r="E253" s="64"/>
      <c r="F253" s="75">
        <f t="shared" si="27"/>
        <v>0</v>
      </c>
      <c r="G253" s="25">
        <f t="shared" si="31"/>
        <v>0</v>
      </c>
      <c r="H253" s="64"/>
      <c r="I253" s="76">
        <f t="shared" si="32"/>
        <v>0</v>
      </c>
      <c r="J253" s="64"/>
      <c r="K253" s="25">
        <f t="shared" si="28"/>
        <v>0</v>
      </c>
      <c r="L253" s="75">
        <f t="shared" si="33"/>
        <v>0</v>
      </c>
      <c r="M253" s="25">
        <f t="shared" si="29"/>
        <v>0</v>
      </c>
      <c r="N253" s="64"/>
      <c r="O253" s="25">
        <f t="shared" si="30"/>
        <v>0</v>
      </c>
      <c r="P253" s="76">
        <f t="shared" si="34"/>
        <v>0</v>
      </c>
    </row>
    <row r="254" spans="1:16" hidden="1" x14ac:dyDescent="0.25">
      <c r="A254" s="95">
        <v>31910505</v>
      </c>
      <c r="B254" s="31" t="s">
        <v>521</v>
      </c>
      <c r="C254" s="92"/>
      <c r="D254" s="64"/>
      <c r="E254" s="64"/>
      <c r="F254" s="75">
        <f t="shared" si="27"/>
        <v>0</v>
      </c>
      <c r="G254" s="25">
        <f t="shared" si="31"/>
        <v>0</v>
      </c>
      <c r="H254" s="64"/>
      <c r="I254" s="76">
        <f t="shared" si="32"/>
        <v>0</v>
      </c>
      <c r="J254" s="64"/>
      <c r="K254" s="25">
        <f t="shared" si="28"/>
        <v>0</v>
      </c>
      <c r="L254" s="75">
        <f t="shared" si="33"/>
        <v>0</v>
      </c>
      <c r="M254" s="25">
        <f t="shared" si="29"/>
        <v>0</v>
      </c>
      <c r="N254" s="64"/>
      <c r="O254" s="25">
        <f t="shared" si="30"/>
        <v>0</v>
      </c>
      <c r="P254" s="76">
        <f t="shared" si="34"/>
        <v>0</v>
      </c>
    </row>
    <row r="255" spans="1:16" x14ac:dyDescent="0.25">
      <c r="A255" s="95">
        <v>319106</v>
      </c>
      <c r="B255" s="31" t="s">
        <v>522</v>
      </c>
      <c r="C255" s="92"/>
      <c r="D255" s="23">
        <f>SUM(D256:D278)-D263-D267-D269-D273</f>
        <v>48826736000</v>
      </c>
      <c r="E255" s="23">
        <f>SUM(E256:E278)-E263-E267-E269-E273</f>
        <v>-9587126123</v>
      </c>
      <c r="F255" s="75">
        <f t="shared" si="27"/>
        <v>39239609877</v>
      </c>
      <c r="G255" s="25">
        <f t="shared" si="31"/>
        <v>1.636339288341462</v>
      </c>
      <c r="H255" s="23">
        <f>SUM(H256:H278)-H263-H267-H269-H273</f>
        <v>0</v>
      </c>
      <c r="I255" s="76">
        <f t="shared" si="32"/>
        <v>39239609877</v>
      </c>
      <c r="J255" s="23">
        <f>SUM(J256:J278)-J263-J267-J269-J273</f>
        <v>3719405740</v>
      </c>
      <c r="K255" s="25">
        <f t="shared" si="28"/>
        <v>9.4787021370977023</v>
      </c>
      <c r="L255" s="75">
        <f t="shared" si="33"/>
        <v>14345068271</v>
      </c>
      <c r="M255" s="25">
        <f t="shared" si="29"/>
        <v>36.557622045595956</v>
      </c>
      <c r="N255" s="23">
        <f>SUM(N256:N278)-N263-N267-N269-N273</f>
        <v>18064474011</v>
      </c>
      <c r="O255" s="25">
        <f t="shared" si="30"/>
        <v>46.036324182693654</v>
      </c>
      <c r="P255" s="76">
        <f t="shared" si="34"/>
        <v>21175135866</v>
      </c>
    </row>
    <row r="256" spans="1:16" hidden="1" x14ac:dyDescent="0.25">
      <c r="A256" s="95">
        <v>31910601</v>
      </c>
      <c r="B256" s="31" t="s">
        <v>523</v>
      </c>
      <c r="C256" s="92"/>
      <c r="D256" s="64"/>
      <c r="E256" s="64"/>
      <c r="F256" s="75">
        <f t="shared" si="27"/>
        <v>0</v>
      </c>
      <c r="G256" s="25">
        <f t="shared" si="31"/>
        <v>0</v>
      </c>
      <c r="H256" s="64"/>
      <c r="I256" s="76">
        <f t="shared" si="32"/>
        <v>0</v>
      </c>
      <c r="J256" s="64"/>
      <c r="K256" s="25">
        <f t="shared" si="28"/>
        <v>0</v>
      </c>
      <c r="L256" s="75">
        <f t="shared" si="33"/>
        <v>0</v>
      </c>
      <c r="M256" s="25">
        <f t="shared" si="29"/>
        <v>0</v>
      </c>
      <c r="N256" s="64"/>
      <c r="O256" s="25">
        <f t="shared" si="30"/>
        <v>0</v>
      </c>
      <c r="P256" s="76">
        <f t="shared" si="34"/>
        <v>0</v>
      </c>
    </row>
    <row r="257" spans="1:16" hidden="1" x14ac:dyDescent="0.25">
      <c r="A257" s="95">
        <v>31910602</v>
      </c>
      <c r="B257" s="31" t="s">
        <v>524</v>
      </c>
      <c r="C257" s="92"/>
      <c r="D257" s="64">
        <v>41326736000</v>
      </c>
      <c r="E257" s="64">
        <v>-5057583231</v>
      </c>
      <c r="F257" s="75">
        <f t="shared" si="27"/>
        <v>36269152769</v>
      </c>
      <c r="G257" s="25">
        <f t="shared" si="31"/>
        <v>1.5124676268904493</v>
      </c>
      <c r="H257" s="64"/>
      <c r="I257" s="76">
        <f t="shared" si="32"/>
        <v>36269152769</v>
      </c>
      <c r="J257" s="64">
        <v>3719405740</v>
      </c>
      <c r="K257" s="25">
        <f t="shared" si="28"/>
        <v>10.255011369273156</v>
      </c>
      <c r="L257" s="75">
        <f t="shared" si="33"/>
        <v>14345068271</v>
      </c>
      <c r="M257" s="25">
        <f t="shared" si="29"/>
        <v>39.5517048946923</v>
      </c>
      <c r="N257" s="64">
        <v>18064474011</v>
      </c>
      <c r="O257" s="25">
        <f t="shared" si="30"/>
        <v>49.806716263965455</v>
      </c>
      <c r="P257" s="76">
        <f t="shared" si="34"/>
        <v>18204678758</v>
      </c>
    </row>
    <row r="258" spans="1:16" hidden="1" x14ac:dyDescent="0.25">
      <c r="A258" s="95">
        <v>31910603</v>
      </c>
      <c r="B258" s="31" t="s">
        <v>525</v>
      </c>
      <c r="C258" s="92"/>
      <c r="D258" s="64"/>
      <c r="E258" s="64"/>
      <c r="F258" s="75">
        <f t="shared" si="27"/>
        <v>0</v>
      </c>
      <c r="G258" s="25">
        <f t="shared" si="31"/>
        <v>0</v>
      </c>
      <c r="H258" s="64"/>
      <c r="I258" s="76">
        <f t="shared" si="32"/>
        <v>0</v>
      </c>
      <c r="J258" s="64"/>
      <c r="K258" s="25">
        <f t="shared" si="28"/>
        <v>0</v>
      </c>
      <c r="L258" s="75">
        <f t="shared" si="33"/>
        <v>0</v>
      </c>
      <c r="M258" s="25">
        <f t="shared" si="29"/>
        <v>0</v>
      </c>
      <c r="N258" s="64"/>
      <c r="O258" s="25">
        <f t="shared" si="30"/>
        <v>0</v>
      </c>
      <c r="P258" s="76">
        <f t="shared" si="34"/>
        <v>0</v>
      </c>
    </row>
    <row r="259" spans="1:16" hidden="1" x14ac:dyDescent="0.25">
      <c r="A259" s="95">
        <v>31910604</v>
      </c>
      <c r="B259" s="31" t="s">
        <v>526</v>
      </c>
      <c r="C259" s="92"/>
      <c r="D259" s="64"/>
      <c r="E259" s="64">
        <v>470457108</v>
      </c>
      <c r="F259" s="75">
        <f t="shared" si="27"/>
        <v>470457108</v>
      </c>
      <c r="G259" s="25">
        <f t="shared" si="31"/>
        <v>1.9618631574396229E-2</v>
      </c>
      <c r="H259" s="64"/>
      <c r="I259" s="76">
        <f t="shared" si="32"/>
        <v>470457108</v>
      </c>
      <c r="J259" s="64"/>
      <c r="K259" s="25">
        <f t="shared" si="28"/>
        <v>0</v>
      </c>
      <c r="L259" s="75">
        <f t="shared" si="33"/>
        <v>0</v>
      </c>
      <c r="M259" s="25">
        <f t="shared" si="29"/>
        <v>0</v>
      </c>
      <c r="N259" s="64"/>
      <c r="O259" s="25">
        <f t="shared" si="30"/>
        <v>0</v>
      </c>
      <c r="P259" s="76">
        <f t="shared" si="34"/>
        <v>470457108</v>
      </c>
    </row>
    <row r="260" spans="1:16" hidden="1" x14ac:dyDescent="0.25">
      <c r="A260" s="95">
        <v>31910605</v>
      </c>
      <c r="B260" s="31" t="s">
        <v>527</v>
      </c>
      <c r="C260" s="92"/>
      <c r="D260" s="64">
        <v>7500000000</v>
      </c>
      <c r="E260" s="64">
        <v>-5000000000</v>
      </c>
      <c r="F260" s="75">
        <f t="shared" si="27"/>
        <v>2500000000</v>
      </c>
      <c r="G260" s="25">
        <f t="shared" si="31"/>
        <v>0.10425302987661647</v>
      </c>
      <c r="H260" s="64"/>
      <c r="I260" s="76">
        <f t="shared" si="32"/>
        <v>2500000000</v>
      </c>
      <c r="J260" s="64"/>
      <c r="K260" s="25">
        <f t="shared" si="28"/>
        <v>0</v>
      </c>
      <c r="L260" s="75">
        <f t="shared" si="33"/>
        <v>0</v>
      </c>
      <c r="M260" s="25">
        <f t="shared" si="29"/>
        <v>0</v>
      </c>
      <c r="N260" s="64"/>
      <c r="O260" s="25">
        <f t="shared" si="30"/>
        <v>0</v>
      </c>
      <c r="P260" s="76">
        <f t="shared" si="34"/>
        <v>2500000000</v>
      </c>
    </row>
    <row r="261" spans="1:16" hidden="1" x14ac:dyDescent="0.25">
      <c r="A261" s="95">
        <v>31910606</v>
      </c>
      <c r="B261" s="31" t="s">
        <v>528</v>
      </c>
      <c r="C261" s="92"/>
      <c r="D261" s="64"/>
      <c r="E261" s="64"/>
      <c r="F261" s="75">
        <f t="shared" si="27"/>
        <v>0</v>
      </c>
      <c r="G261" s="25">
        <f t="shared" si="31"/>
        <v>0</v>
      </c>
      <c r="H261" s="64"/>
      <c r="I261" s="76">
        <f t="shared" si="32"/>
        <v>0</v>
      </c>
      <c r="J261" s="64"/>
      <c r="K261" s="25">
        <f t="shared" si="28"/>
        <v>0</v>
      </c>
      <c r="L261" s="75">
        <f t="shared" si="33"/>
        <v>0</v>
      </c>
      <c r="M261" s="25">
        <f t="shared" si="29"/>
        <v>0</v>
      </c>
      <c r="N261" s="64"/>
      <c r="O261" s="25">
        <f t="shared" si="30"/>
        <v>0</v>
      </c>
      <c r="P261" s="76">
        <f t="shared" si="34"/>
        <v>0</v>
      </c>
    </row>
    <row r="262" spans="1:16" hidden="1" x14ac:dyDescent="0.25">
      <c r="A262" s="95">
        <v>31910607</v>
      </c>
      <c r="B262" s="31" t="s">
        <v>529</v>
      </c>
      <c r="C262" s="92"/>
      <c r="D262" s="64"/>
      <c r="E262" s="64"/>
      <c r="F262" s="75">
        <f t="shared" si="27"/>
        <v>0</v>
      </c>
      <c r="G262" s="25">
        <f t="shared" si="31"/>
        <v>0</v>
      </c>
      <c r="H262" s="64"/>
      <c r="I262" s="76">
        <f t="shared" si="32"/>
        <v>0</v>
      </c>
      <c r="J262" s="64"/>
      <c r="K262" s="25">
        <f t="shared" si="28"/>
        <v>0</v>
      </c>
      <c r="L262" s="75">
        <f t="shared" si="33"/>
        <v>0</v>
      </c>
      <c r="M262" s="25">
        <f t="shared" si="29"/>
        <v>0</v>
      </c>
      <c r="N262" s="64"/>
      <c r="O262" s="25">
        <f t="shared" si="30"/>
        <v>0</v>
      </c>
      <c r="P262" s="76">
        <f t="shared" si="34"/>
        <v>0</v>
      </c>
    </row>
    <row r="263" spans="1:16" hidden="1" x14ac:dyDescent="0.25">
      <c r="A263" s="95">
        <v>31910608</v>
      </c>
      <c r="B263" s="31" t="s">
        <v>530</v>
      </c>
      <c r="C263" s="92"/>
      <c r="D263" s="23">
        <f>SUM(D264:D265)</f>
        <v>0</v>
      </c>
      <c r="E263" s="23">
        <f>SUM(E264:E265)</f>
        <v>0</v>
      </c>
      <c r="F263" s="75">
        <f t="shared" si="27"/>
        <v>0</v>
      </c>
      <c r="G263" s="25">
        <f t="shared" si="31"/>
        <v>0</v>
      </c>
      <c r="H263" s="23">
        <f>SUM(H264:H265)</f>
        <v>0</v>
      </c>
      <c r="I263" s="76">
        <f t="shared" si="32"/>
        <v>0</v>
      </c>
      <c r="J263" s="23">
        <f>SUM(J264:J265)</f>
        <v>0</v>
      </c>
      <c r="K263" s="25">
        <f t="shared" si="28"/>
        <v>0</v>
      </c>
      <c r="L263" s="75">
        <f t="shared" si="33"/>
        <v>0</v>
      </c>
      <c r="M263" s="25">
        <f t="shared" si="29"/>
        <v>0</v>
      </c>
      <c r="N263" s="23">
        <f>SUM(N264:N265)</f>
        <v>0</v>
      </c>
      <c r="O263" s="25">
        <f t="shared" si="30"/>
        <v>0</v>
      </c>
      <c r="P263" s="76">
        <f t="shared" si="34"/>
        <v>0</v>
      </c>
    </row>
    <row r="264" spans="1:16" hidden="1" x14ac:dyDescent="0.25">
      <c r="A264" s="95">
        <v>3191060801</v>
      </c>
      <c r="B264" s="31" t="s">
        <v>531</v>
      </c>
      <c r="C264" s="92"/>
      <c r="D264" s="64"/>
      <c r="E264" s="64"/>
      <c r="F264" s="75">
        <f t="shared" si="27"/>
        <v>0</v>
      </c>
      <c r="G264" s="25">
        <f t="shared" si="31"/>
        <v>0</v>
      </c>
      <c r="H264" s="64"/>
      <c r="I264" s="76">
        <f t="shared" si="32"/>
        <v>0</v>
      </c>
      <c r="J264" s="64"/>
      <c r="K264" s="25">
        <f t="shared" si="28"/>
        <v>0</v>
      </c>
      <c r="L264" s="75">
        <f t="shared" si="33"/>
        <v>0</v>
      </c>
      <c r="M264" s="25">
        <f t="shared" si="29"/>
        <v>0</v>
      </c>
      <c r="N264" s="64"/>
      <c r="O264" s="25">
        <f t="shared" si="30"/>
        <v>0</v>
      </c>
      <c r="P264" s="76">
        <f t="shared" si="34"/>
        <v>0</v>
      </c>
    </row>
    <row r="265" spans="1:16" hidden="1" x14ac:dyDescent="0.25">
      <c r="A265" s="95">
        <v>3191060802</v>
      </c>
      <c r="B265" s="31" t="s">
        <v>532</v>
      </c>
      <c r="C265" s="92"/>
      <c r="D265" s="64"/>
      <c r="E265" s="64"/>
      <c r="F265" s="75">
        <f t="shared" si="27"/>
        <v>0</v>
      </c>
      <c r="G265" s="25">
        <f t="shared" si="31"/>
        <v>0</v>
      </c>
      <c r="H265" s="64"/>
      <c r="I265" s="76">
        <f t="shared" si="32"/>
        <v>0</v>
      </c>
      <c r="J265" s="64"/>
      <c r="K265" s="25">
        <f t="shared" si="28"/>
        <v>0</v>
      </c>
      <c r="L265" s="75">
        <f t="shared" si="33"/>
        <v>0</v>
      </c>
      <c r="M265" s="25">
        <f t="shared" si="29"/>
        <v>0</v>
      </c>
      <c r="N265" s="64"/>
      <c r="O265" s="25">
        <f t="shared" si="30"/>
        <v>0</v>
      </c>
      <c r="P265" s="76">
        <f t="shared" si="34"/>
        <v>0</v>
      </c>
    </row>
    <row r="266" spans="1:16" hidden="1" x14ac:dyDescent="0.25">
      <c r="A266" s="95">
        <v>31910609</v>
      </c>
      <c r="B266" s="31" t="s">
        <v>533</v>
      </c>
      <c r="C266" s="92"/>
      <c r="D266" s="64"/>
      <c r="E266" s="64"/>
      <c r="F266" s="75">
        <f t="shared" si="27"/>
        <v>0</v>
      </c>
      <c r="G266" s="25">
        <f t="shared" si="31"/>
        <v>0</v>
      </c>
      <c r="H266" s="64"/>
      <c r="I266" s="76">
        <f t="shared" si="32"/>
        <v>0</v>
      </c>
      <c r="J266" s="64"/>
      <c r="K266" s="25">
        <f t="shared" si="28"/>
        <v>0</v>
      </c>
      <c r="L266" s="75">
        <f t="shared" si="33"/>
        <v>0</v>
      </c>
      <c r="M266" s="25">
        <f t="shared" si="29"/>
        <v>0</v>
      </c>
      <c r="N266" s="64"/>
      <c r="O266" s="25">
        <f t="shared" si="30"/>
        <v>0</v>
      </c>
      <c r="P266" s="76">
        <f t="shared" si="34"/>
        <v>0</v>
      </c>
    </row>
    <row r="267" spans="1:16" hidden="1" x14ac:dyDescent="0.25">
      <c r="A267" s="95">
        <v>31910610</v>
      </c>
      <c r="B267" s="31" t="s">
        <v>1174</v>
      </c>
      <c r="C267" s="92"/>
      <c r="D267" s="64">
        <f>SUM(D268)</f>
        <v>0</v>
      </c>
      <c r="E267" s="64">
        <f>SUM(E268)</f>
        <v>0</v>
      </c>
      <c r="F267" s="75">
        <f t="shared" ref="F267:F278" si="35">SUM(D267+E267)</f>
        <v>0</v>
      </c>
      <c r="G267" s="25">
        <f t="shared" ref="G267:G278" si="36">IF(OR(F267=0,F$7=0),0,F267/F$7)*100</f>
        <v>0</v>
      </c>
      <c r="H267" s="64">
        <f>SUM(H268)</f>
        <v>0</v>
      </c>
      <c r="I267" s="76">
        <f t="shared" ref="I267:I278" si="37">SUM(F267-H267)</f>
        <v>0</v>
      </c>
      <c r="J267" s="64">
        <f>SUM(J268)</f>
        <v>0</v>
      </c>
      <c r="K267" s="25">
        <f t="shared" ref="K267:K278" si="38">IF(OR(J267=0,F267=0),0,J267/F267)*100</f>
        <v>0</v>
      </c>
      <c r="L267" s="75">
        <f t="shared" ref="L267:L278" si="39">SUM(N267-J267)</f>
        <v>0</v>
      </c>
      <c r="M267" s="25">
        <f t="shared" ref="M267:M278" si="40">IF(OR(L267=0,F267=0),0,L267/F267)*100</f>
        <v>0</v>
      </c>
      <c r="N267" s="64">
        <f>SUM(N268)</f>
        <v>0</v>
      </c>
      <c r="O267" s="25">
        <f t="shared" ref="O267:O278" si="41">IF(OR(N267=0,F267=0),0,N267/F267)*100</f>
        <v>0</v>
      </c>
      <c r="P267" s="76">
        <f t="shared" ref="P267:P278" si="42">SUM(F267-N267)</f>
        <v>0</v>
      </c>
    </row>
    <row r="268" spans="1:16" hidden="1" x14ac:dyDescent="0.25">
      <c r="A268" s="95">
        <v>3191061001</v>
      </c>
      <c r="B268" s="116" t="s">
        <v>1170</v>
      </c>
      <c r="C268" s="92"/>
      <c r="D268" s="64"/>
      <c r="E268" s="64"/>
      <c r="F268" s="75">
        <f t="shared" si="35"/>
        <v>0</v>
      </c>
      <c r="G268" s="25">
        <f t="shared" si="36"/>
        <v>0</v>
      </c>
      <c r="H268" s="64"/>
      <c r="I268" s="76">
        <f t="shared" si="37"/>
        <v>0</v>
      </c>
      <c r="J268" s="64"/>
      <c r="K268" s="25">
        <f t="shared" si="38"/>
        <v>0</v>
      </c>
      <c r="L268" s="75">
        <f t="shared" si="39"/>
        <v>0</v>
      </c>
      <c r="M268" s="25">
        <f t="shared" si="40"/>
        <v>0</v>
      </c>
      <c r="N268" s="64"/>
      <c r="O268" s="25">
        <f t="shared" si="41"/>
        <v>0</v>
      </c>
      <c r="P268" s="76">
        <f t="shared" si="42"/>
        <v>0</v>
      </c>
    </row>
    <row r="269" spans="1:16" x14ac:dyDescent="0.25">
      <c r="A269" s="95">
        <v>31910611</v>
      </c>
      <c r="B269" s="116" t="s">
        <v>1175</v>
      </c>
      <c r="C269" s="92"/>
      <c r="D269" s="64">
        <f>SUM(D270:D272)</f>
        <v>0</v>
      </c>
      <c r="E269" s="64">
        <f>SUM(E270:E272)</f>
        <v>0</v>
      </c>
      <c r="F269" s="75">
        <f t="shared" si="35"/>
        <v>0</v>
      </c>
      <c r="G269" s="25">
        <f t="shared" si="36"/>
        <v>0</v>
      </c>
      <c r="H269" s="64">
        <f>SUM(H270:H272)</f>
        <v>0</v>
      </c>
      <c r="I269" s="76">
        <f t="shared" si="37"/>
        <v>0</v>
      </c>
      <c r="J269" s="64">
        <f>SUM(J270:J272)</f>
        <v>0</v>
      </c>
      <c r="K269" s="25">
        <f t="shared" si="38"/>
        <v>0</v>
      </c>
      <c r="L269" s="75">
        <f t="shared" si="39"/>
        <v>0</v>
      </c>
      <c r="M269" s="25">
        <f t="shared" si="40"/>
        <v>0</v>
      </c>
      <c r="N269" s="64">
        <f>SUM(N270:N272)</f>
        <v>0</v>
      </c>
      <c r="O269" s="25">
        <f t="shared" si="41"/>
        <v>0</v>
      </c>
      <c r="P269" s="76">
        <f t="shared" si="42"/>
        <v>0</v>
      </c>
    </row>
    <row r="270" spans="1:16" x14ac:dyDescent="0.25">
      <c r="A270" s="95">
        <v>3191061101</v>
      </c>
      <c r="B270" s="31" t="s">
        <v>543</v>
      </c>
      <c r="C270" s="92"/>
      <c r="D270" s="64"/>
      <c r="E270" s="64"/>
      <c r="F270" s="75">
        <f t="shared" si="35"/>
        <v>0</v>
      </c>
      <c r="G270" s="25">
        <f t="shared" si="36"/>
        <v>0</v>
      </c>
      <c r="H270" s="64"/>
      <c r="I270" s="76">
        <f t="shared" si="37"/>
        <v>0</v>
      </c>
      <c r="J270" s="64"/>
      <c r="K270" s="25">
        <f t="shared" si="38"/>
        <v>0</v>
      </c>
      <c r="L270" s="75">
        <f t="shared" si="39"/>
        <v>0</v>
      </c>
      <c r="M270" s="25">
        <f t="shared" si="40"/>
        <v>0</v>
      </c>
      <c r="N270" s="64"/>
      <c r="O270" s="25">
        <f t="shared" si="41"/>
        <v>0</v>
      </c>
      <c r="P270" s="76">
        <f t="shared" si="42"/>
        <v>0</v>
      </c>
    </row>
    <row r="271" spans="1:16" x14ac:dyDescent="0.25">
      <c r="A271" s="95">
        <v>3191061102</v>
      </c>
      <c r="B271" s="116" t="s">
        <v>1170</v>
      </c>
      <c r="C271" s="92"/>
      <c r="D271" s="64"/>
      <c r="E271" s="64"/>
      <c r="F271" s="75">
        <f t="shared" si="35"/>
        <v>0</v>
      </c>
      <c r="G271" s="25">
        <f t="shared" si="36"/>
        <v>0</v>
      </c>
      <c r="H271" s="64"/>
      <c r="I271" s="76">
        <f t="shared" si="37"/>
        <v>0</v>
      </c>
      <c r="J271" s="64"/>
      <c r="K271" s="25">
        <f t="shared" si="38"/>
        <v>0</v>
      </c>
      <c r="L271" s="75">
        <f t="shared" si="39"/>
        <v>0</v>
      </c>
      <c r="M271" s="25">
        <f t="shared" si="40"/>
        <v>0</v>
      </c>
      <c r="N271" s="64"/>
      <c r="O271" s="25">
        <f t="shared" si="41"/>
        <v>0</v>
      </c>
      <c r="P271" s="76">
        <f t="shared" si="42"/>
        <v>0</v>
      </c>
    </row>
    <row r="272" spans="1:16" x14ac:dyDescent="0.25">
      <c r="A272" s="95">
        <v>3191061103</v>
      </c>
      <c r="B272" s="116" t="s">
        <v>1171</v>
      </c>
      <c r="C272" s="92"/>
      <c r="D272" s="64"/>
      <c r="E272" s="64"/>
      <c r="F272" s="75">
        <f t="shared" si="35"/>
        <v>0</v>
      </c>
      <c r="G272" s="25">
        <f t="shared" si="36"/>
        <v>0</v>
      </c>
      <c r="H272" s="64"/>
      <c r="I272" s="76">
        <f t="shared" si="37"/>
        <v>0</v>
      </c>
      <c r="J272" s="64"/>
      <c r="K272" s="25">
        <f t="shared" si="38"/>
        <v>0</v>
      </c>
      <c r="L272" s="75">
        <f t="shared" si="39"/>
        <v>0</v>
      </c>
      <c r="M272" s="25">
        <f t="shared" si="40"/>
        <v>0</v>
      </c>
      <c r="N272" s="64"/>
      <c r="O272" s="25">
        <f t="shared" si="41"/>
        <v>0</v>
      </c>
      <c r="P272" s="76">
        <f t="shared" si="42"/>
        <v>0</v>
      </c>
    </row>
    <row r="273" spans="1:16" x14ac:dyDescent="0.25">
      <c r="A273" s="95">
        <v>31910612</v>
      </c>
      <c r="B273" s="116" t="s">
        <v>1172</v>
      </c>
      <c r="C273" s="92"/>
      <c r="D273" s="64">
        <f>SUM(D274:D278)</f>
        <v>0</v>
      </c>
      <c r="E273" s="64">
        <f>SUM(E274:E278)</f>
        <v>0</v>
      </c>
      <c r="F273" s="75">
        <f t="shared" si="35"/>
        <v>0</v>
      </c>
      <c r="G273" s="25">
        <f t="shared" si="36"/>
        <v>0</v>
      </c>
      <c r="H273" s="64">
        <f>SUM(H274:H278)</f>
        <v>0</v>
      </c>
      <c r="I273" s="76">
        <f t="shared" si="37"/>
        <v>0</v>
      </c>
      <c r="J273" s="64">
        <f>SUM(J274:J278)</f>
        <v>0</v>
      </c>
      <c r="K273" s="25">
        <f t="shared" si="38"/>
        <v>0</v>
      </c>
      <c r="L273" s="75">
        <f t="shared" si="39"/>
        <v>0</v>
      </c>
      <c r="M273" s="25">
        <f t="shared" si="40"/>
        <v>0</v>
      </c>
      <c r="N273" s="64">
        <f>SUM(N274:N278)</f>
        <v>0</v>
      </c>
      <c r="O273" s="25">
        <f t="shared" si="41"/>
        <v>0</v>
      </c>
      <c r="P273" s="76">
        <f t="shared" si="42"/>
        <v>0</v>
      </c>
    </row>
    <row r="274" spans="1:16" x14ac:dyDescent="0.25">
      <c r="A274" s="95">
        <v>3191061201</v>
      </c>
      <c r="B274" s="31" t="s">
        <v>543</v>
      </c>
      <c r="C274" s="92"/>
      <c r="D274" s="64"/>
      <c r="E274" s="64"/>
      <c r="F274" s="75">
        <f t="shared" si="35"/>
        <v>0</v>
      </c>
      <c r="G274" s="25">
        <f t="shared" si="36"/>
        <v>0</v>
      </c>
      <c r="H274" s="64"/>
      <c r="I274" s="76">
        <f t="shared" si="37"/>
        <v>0</v>
      </c>
      <c r="J274" s="64"/>
      <c r="K274" s="25">
        <f t="shared" si="38"/>
        <v>0</v>
      </c>
      <c r="L274" s="75">
        <f t="shared" si="39"/>
        <v>0</v>
      </c>
      <c r="M274" s="25">
        <f t="shared" si="40"/>
        <v>0</v>
      </c>
      <c r="N274" s="64"/>
      <c r="O274" s="25">
        <f t="shared" si="41"/>
        <v>0</v>
      </c>
      <c r="P274" s="76">
        <f t="shared" si="42"/>
        <v>0</v>
      </c>
    </row>
    <row r="275" spans="1:16" x14ac:dyDescent="0.25">
      <c r="A275" s="95">
        <v>3191061202</v>
      </c>
      <c r="B275" s="116" t="s">
        <v>1173</v>
      </c>
      <c r="C275" s="92"/>
      <c r="D275" s="64"/>
      <c r="E275" s="64"/>
      <c r="F275" s="75">
        <f t="shared" si="35"/>
        <v>0</v>
      </c>
      <c r="G275" s="25">
        <f t="shared" si="36"/>
        <v>0</v>
      </c>
      <c r="H275" s="64"/>
      <c r="I275" s="76">
        <f t="shared" si="37"/>
        <v>0</v>
      </c>
      <c r="J275" s="64"/>
      <c r="K275" s="25">
        <f t="shared" si="38"/>
        <v>0</v>
      </c>
      <c r="L275" s="75">
        <f t="shared" si="39"/>
        <v>0</v>
      </c>
      <c r="M275" s="25">
        <f t="shared" si="40"/>
        <v>0</v>
      </c>
      <c r="N275" s="64"/>
      <c r="O275" s="25">
        <f t="shared" si="41"/>
        <v>0</v>
      </c>
      <c r="P275" s="76">
        <f t="shared" si="42"/>
        <v>0</v>
      </c>
    </row>
    <row r="276" spans="1:16" x14ac:dyDescent="0.25">
      <c r="A276" s="95">
        <v>3191061203</v>
      </c>
      <c r="B276" s="116" t="s">
        <v>1170</v>
      </c>
      <c r="C276" s="92"/>
      <c r="D276" s="64"/>
      <c r="E276" s="64"/>
      <c r="F276" s="75">
        <f t="shared" si="35"/>
        <v>0</v>
      </c>
      <c r="G276" s="25">
        <f t="shared" si="36"/>
        <v>0</v>
      </c>
      <c r="H276" s="64"/>
      <c r="I276" s="76">
        <f t="shared" si="37"/>
        <v>0</v>
      </c>
      <c r="J276" s="64"/>
      <c r="K276" s="25">
        <f t="shared" si="38"/>
        <v>0</v>
      </c>
      <c r="L276" s="75">
        <f t="shared" si="39"/>
        <v>0</v>
      </c>
      <c r="M276" s="25">
        <f t="shared" si="40"/>
        <v>0</v>
      </c>
      <c r="N276" s="64"/>
      <c r="O276" s="25">
        <f t="shared" si="41"/>
        <v>0</v>
      </c>
      <c r="P276" s="76">
        <f t="shared" si="42"/>
        <v>0</v>
      </c>
    </row>
    <row r="277" spans="1:16" x14ac:dyDescent="0.25">
      <c r="A277" s="95">
        <v>3191061204</v>
      </c>
      <c r="B277" s="116" t="s">
        <v>68</v>
      </c>
      <c r="C277" s="92"/>
      <c r="D277" s="64"/>
      <c r="E277" s="64"/>
      <c r="F277" s="75">
        <f t="shared" si="35"/>
        <v>0</v>
      </c>
      <c r="G277" s="25">
        <f t="shared" si="36"/>
        <v>0</v>
      </c>
      <c r="H277" s="64"/>
      <c r="I277" s="76">
        <f t="shared" si="37"/>
        <v>0</v>
      </c>
      <c r="J277" s="64"/>
      <c r="K277" s="25">
        <f t="shared" si="38"/>
        <v>0</v>
      </c>
      <c r="L277" s="75">
        <f t="shared" si="39"/>
        <v>0</v>
      </c>
      <c r="M277" s="25">
        <f t="shared" si="40"/>
        <v>0</v>
      </c>
      <c r="N277" s="64"/>
      <c r="O277" s="25">
        <f t="shared" si="41"/>
        <v>0</v>
      </c>
      <c r="P277" s="76">
        <f t="shared" si="42"/>
        <v>0</v>
      </c>
    </row>
    <row r="278" spans="1:16" x14ac:dyDescent="0.25">
      <c r="A278" s="95">
        <v>3191061205</v>
      </c>
      <c r="B278" s="116" t="s">
        <v>1171</v>
      </c>
      <c r="C278" s="92"/>
      <c r="D278" s="64"/>
      <c r="E278" s="64"/>
      <c r="F278" s="75">
        <f t="shared" si="35"/>
        <v>0</v>
      </c>
      <c r="G278" s="25">
        <f t="shared" si="36"/>
        <v>0</v>
      </c>
      <c r="H278" s="64"/>
      <c r="I278" s="76">
        <f t="shared" si="37"/>
        <v>0</v>
      </c>
      <c r="J278" s="64"/>
      <c r="K278" s="25">
        <f t="shared" si="38"/>
        <v>0</v>
      </c>
      <c r="L278" s="75">
        <f t="shared" si="39"/>
        <v>0</v>
      </c>
      <c r="M278" s="25">
        <f t="shared" si="40"/>
        <v>0</v>
      </c>
      <c r="N278" s="64"/>
      <c r="O278" s="25">
        <f t="shared" si="41"/>
        <v>0</v>
      </c>
      <c r="P278" s="76">
        <f t="shared" si="42"/>
        <v>0</v>
      </c>
    </row>
    <row r="279" spans="1:16" x14ac:dyDescent="0.25">
      <c r="A279" s="95">
        <v>3192</v>
      </c>
      <c r="B279" s="31" t="s">
        <v>534</v>
      </c>
      <c r="C279" s="92"/>
      <c r="D279" s="23">
        <f>SUM(D280)</f>
        <v>106758399000</v>
      </c>
      <c r="E279" s="23">
        <f>SUM(E280)</f>
        <v>-163310159</v>
      </c>
      <c r="F279" s="75">
        <f t="shared" ref="F279:F398" si="43">SUM(D279+E279)</f>
        <v>106595088841</v>
      </c>
      <c r="G279" s="25">
        <f t="shared" si="31"/>
        <v>4.4451443926565437</v>
      </c>
      <c r="H279" s="23">
        <f>SUM(H280)</f>
        <v>0</v>
      </c>
      <c r="I279" s="76">
        <f t="shared" si="32"/>
        <v>106595088841</v>
      </c>
      <c r="J279" s="23">
        <f>SUM(J280)</f>
        <v>13817402594</v>
      </c>
      <c r="K279" s="25">
        <f t="shared" ref="K279:K398" si="44">IF(OR(J279=0,F279=0),0,J279/F279)*100</f>
        <v>12.962513324239916</v>
      </c>
      <c r="L279" s="75">
        <f t="shared" si="33"/>
        <v>85749770030</v>
      </c>
      <c r="M279" s="25">
        <f t="shared" ref="M279:M398" si="45">IF(OR(L279=0,F279=0),0,L279/F279)*100</f>
        <v>80.444390977436669</v>
      </c>
      <c r="N279" s="23">
        <f>SUM(N280)</f>
        <v>99567172624</v>
      </c>
      <c r="O279" s="25">
        <f t="shared" ref="O279:O398" si="46">IF(OR(N279=0,F279=0),0,N279/F279)*100</f>
        <v>93.406904301676576</v>
      </c>
      <c r="P279" s="76">
        <f t="shared" si="34"/>
        <v>7027916217</v>
      </c>
    </row>
    <row r="280" spans="1:16" x14ac:dyDescent="0.25">
      <c r="A280" s="95">
        <v>319201</v>
      </c>
      <c r="B280" s="31" t="s">
        <v>535</v>
      </c>
      <c r="C280" s="92"/>
      <c r="D280" s="23">
        <f>SUM(D281:D286)+SUM(D363:D371)</f>
        <v>106758399000</v>
      </c>
      <c r="E280" s="23">
        <f>SUM(E281:E286)+SUM(E363:E371)</f>
        <v>-163310159</v>
      </c>
      <c r="F280" s="75">
        <f t="shared" si="43"/>
        <v>106595088841</v>
      </c>
      <c r="G280" s="25">
        <f t="shared" ref="G280:G399" si="47">IF(OR(F280=0,F$7=0),0,F280/F$7)*100</f>
        <v>4.4451443926565437</v>
      </c>
      <c r="H280" s="23">
        <f>SUM(H281:H286)+SUM(H363:H371)</f>
        <v>0</v>
      </c>
      <c r="I280" s="76">
        <f t="shared" ref="I280:I399" si="48">SUM(F280-H280)</f>
        <v>106595088841</v>
      </c>
      <c r="J280" s="23">
        <f>SUM(J281:J286)+SUM(J363:J371)</f>
        <v>13817402594</v>
      </c>
      <c r="K280" s="25">
        <f t="shared" si="44"/>
        <v>12.962513324239916</v>
      </c>
      <c r="L280" s="75">
        <f t="shared" si="33"/>
        <v>85749770030</v>
      </c>
      <c r="M280" s="25">
        <f t="shared" si="45"/>
        <v>80.444390977436669</v>
      </c>
      <c r="N280" s="23">
        <f>SUM(N281:N286)+SUM(N363:N371)</f>
        <v>99567172624</v>
      </c>
      <c r="O280" s="25">
        <f t="shared" si="46"/>
        <v>93.406904301676576</v>
      </c>
      <c r="P280" s="76">
        <f t="shared" si="34"/>
        <v>7027916217</v>
      </c>
    </row>
    <row r="281" spans="1:16" x14ac:dyDescent="0.25">
      <c r="A281" s="95">
        <v>31920101</v>
      </c>
      <c r="B281" s="31" t="s">
        <v>536</v>
      </c>
      <c r="C281" s="92"/>
      <c r="D281" s="64">
        <v>49746426000</v>
      </c>
      <c r="E281" s="64"/>
      <c r="F281" s="75">
        <f t="shared" si="43"/>
        <v>49746426000</v>
      </c>
      <c r="G281" s="25">
        <f t="shared" si="47"/>
        <v>2.0744862544131557</v>
      </c>
      <c r="H281" s="64"/>
      <c r="I281" s="76">
        <f t="shared" si="48"/>
        <v>49746426000</v>
      </c>
      <c r="J281" s="64">
        <v>12294542240</v>
      </c>
      <c r="K281" s="25">
        <f t="shared" si="44"/>
        <v>24.714423182883529</v>
      </c>
      <c r="L281" s="75">
        <f t="shared" si="33"/>
        <v>37451882926</v>
      </c>
      <c r="M281" s="25">
        <f t="shared" si="45"/>
        <v>75.285575140614128</v>
      </c>
      <c r="N281" s="64">
        <v>49746425166</v>
      </c>
      <c r="O281" s="25">
        <f t="shared" si="46"/>
        <v>99.99999832349765</v>
      </c>
      <c r="P281" s="76">
        <f t="shared" si="34"/>
        <v>834</v>
      </c>
    </row>
    <row r="282" spans="1:16" x14ac:dyDescent="0.25">
      <c r="A282" s="95">
        <v>31920102</v>
      </c>
      <c r="B282" s="31" t="s">
        <v>537</v>
      </c>
      <c r="C282" s="92"/>
      <c r="D282" s="64">
        <v>16991724000</v>
      </c>
      <c r="E282" s="64">
        <v>-163310159</v>
      </c>
      <c r="F282" s="75">
        <f t="shared" si="43"/>
        <v>16828413841</v>
      </c>
      <c r="G282" s="25">
        <f t="shared" si="47"/>
        <v>0.70176525237673559</v>
      </c>
      <c r="H282" s="64"/>
      <c r="I282" s="76">
        <f t="shared" si="48"/>
        <v>16828413841</v>
      </c>
      <c r="J282" s="64">
        <v>803681501</v>
      </c>
      <c r="K282" s="25">
        <f t="shared" si="44"/>
        <v>4.7757412468782174</v>
      </c>
      <c r="L282" s="75">
        <f t="shared" si="33"/>
        <v>11699572440</v>
      </c>
      <c r="M282" s="25">
        <f t="shared" si="45"/>
        <v>69.522728348263456</v>
      </c>
      <c r="N282" s="64">
        <v>12503253941</v>
      </c>
      <c r="O282" s="25">
        <f t="shared" si="46"/>
        <v>74.298469595141682</v>
      </c>
      <c r="P282" s="76">
        <f t="shared" si="34"/>
        <v>4325159900</v>
      </c>
    </row>
    <row r="283" spans="1:16" x14ac:dyDescent="0.25">
      <c r="A283" s="95">
        <v>31920103</v>
      </c>
      <c r="B283" s="31" t="s">
        <v>538</v>
      </c>
      <c r="C283" s="92"/>
      <c r="D283" s="64">
        <v>37902029000</v>
      </c>
      <c r="E283" s="64"/>
      <c r="F283" s="75">
        <f t="shared" si="43"/>
        <v>37902029000</v>
      </c>
      <c r="G283" s="25">
        <f t="shared" si="47"/>
        <v>1.5805605446885533</v>
      </c>
      <c r="H283" s="64"/>
      <c r="I283" s="76">
        <f t="shared" si="48"/>
        <v>37902029000</v>
      </c>
      <c r="J283" s="64"/>
      <c r="K283" s="25">
        <f t="shared" si="44"/>
        <v>0</v>
      </c>
      <c r="L283" s="75">
        <f t="shared" si="33"/>
        <v>36598314664</v>
      </c>
      <c r="M283" s="25">
        <f t="shared" si="45"/>
        <v>96.560304631712455</v>
      </c>
      <c r="N283" s="64">
        <v>36598314664</v>
      </c>
      <c r="O283" s="25">
        <f t="shared" si="46"/>
        <v>96.560304631712455</v>
      </c>
      <c r="P283" s="76">
        <f t="shared" si="34"/>
        <v>1303714336</v>
      </c>
    </row>
    <row r="284" spans="1:16" x14ac:dyDescent="0.25">
      <c r="A284" s="95">
        <v>31920104</v>
      </c>
      <c r="B284" s="31" t="s">
        <v>539</v>
      </c>
      <c r="C284" s="92"/>
      <c r="D284" s="64">
        <v>2118220000</v>
      </c>
      <c r="E284" s="64"/>
      <c r="F284" s="75">
        <f t="shared" si="43"/>
        <v>2118220000</v>
      </c>
      <c r="G284" s="25">
        <f t="shared" si="47"/>
        <v>8.83323411780986E-2</v>
      </c>
      <c r="H284" s="64"/>
      <c r="I284" s="76">
        <f t="shared" si="48"/>
        <v>2118220000</v>
      </c>
      <c r="J284" s="64">
        <v>719178853</v>
      </c>
      <c r="K284" s="25">
        <f t="shared" si="44"/>
        <v>33.952037701466324</v>
      </c>
      <c r="L284" s="75">
        <f t="shared" si="33"/>
        <v>0</v>
      </c>
      <c r="M284" s="25">
        <f t="shared" si="45"/>
        <v>0</v>
      </c>
      <c r="N284" s="64">
        <v>719178853</v>
      </c>
      <c r="O284" s="25">
        <f t="shared" si="46"/>
        <v>33.952037701466324</v>
      </c>
      <c r="P284" s="76">
        <f t="shared" si="34"/>
        <v>1399041147</v>
      </c>
    </row>
    <row r="285" spans="1:16" hidden="1" x14ac:dyDescent="0.25">
      <c r="A285" s="95">
        <v>31920105</v>
      </c>
      <c r="B285" s="31" t="s">
        <v>540</v>
      </c>
      <c r="C285" s="92"/>
      <c r="D285" s="64"/>
      <c r="E285" s="64"/>
      <c r="F285" s="75">
        <f t="shared" si="43"/>
        <v>0</v>
      </c>
      <c r="G285" s="25">
        <f t="shared" si="47"/>
        <v>0</v>
      </c>
      <c r="H285" s="64"/>
      <c r="I285" s="76">
        <f t="shared" si="48"/>
        <v>0</v>
      </c>
      <c r="J285" s="64"/>
      <c r="K285" s="25">
        <f t="shared" si="44"/>
        <v>0</v>
      </c>
      <c r="L285" s="75">
        <f t="shared" si="33"/>
        <v>0</v>
      </c>
      <c r="M285" s="25">
        <f t="shared" si="45"/>
        <v>0</v>
      </c>
      <c r="N285" s="64"/>
      <c r="O285" s="25">
        <f t="shared" si="46"/>
        <v>0</v>
      </c>
      <c r="P285" s="76">
        <f t="shared" si="34"/>
        <v>0</v>
      </c>
    </row>
    <row r="286" spans="1:16" x14ac:dyDescent="0.25">
      <c r="A286" s="95">
        <v>31920106</v>
      </c>
      <c r="B286" s="31" t="s">
        <v>541</v>
      </c>
      <c r="C286" s="92"/>
      <c r="D286" s="23">
        <f>SUM(D287+D294+D301+D308+D311+D314+D320+D326+D332+D338+D344+D350+D355)</f>
        <v>0</v>
      </c>
      <c r="E286" s="23">
        <f>SUM(E287+E294+E301+E308+E311+E314+E320+E326+E332+E338+E344+E350+E355)</f>
        <v>0</v>
      </c>
      <c r="F286" s="75">
        <f t="shared" si="43"/>
        <v>0</v>
      </c>
      <c r="G286" s="25">
        <f t="shared" si="47"/>
        <v>0</v>
      </c>
      <c r="H286" s="23">
        <f>SUM(H287+H294+H301+H308+H311+H314+H320+H326+H332+H338+H344+H350+H355)</f>
        <v>0</v>
      </c>
      <c r="I286" s="76">
        <f t="shared" si="48"/>
        <v>0</v>
      </c>
      <c r="J286" s="23">
        <f>SUM(J287+J294+J301+J308+J311+J314+J320+J326+J332+J338+J344+J350+J355)</f>
        <v>0</v>
      </c>
      <c r="K286" s="25">
        <f t="shared" si="44"/>
        <v>0</v>
      </c>
      <c r="L286" s="75">
        <f t="shared" si="33"/>
        <v>0</v>
      </c>
      <c r="M286" s="25">
        <f t="shared" si="45"/>
        <v>0</v>
      </c>
      <c r="N286" s="23">
        <f>SUM(N287+N294+N301+N308+N311+N314+N320+N326+N332+N338+N344+N350+N355)</f>
        <v>0</v>
      </c>
      <c r="O286" s="25">
        <f t="shared" si="46"/>
        <v>0</v>
      </c>
      <c r="P286" s="76">
        <f t="shared" si="34"/>
        <v>0</v>
      </c>
    </row>
    <row r="287" spans="1:16" hidden="1" x14ac:dyDescent="0.25">
      <c r="A287" s="95">
        <v>3192010601</v>
      </c>
      <c r="B287" s="31" t="s">
        <v>542</v>
      </c>
      <c r="C287" s="92"/>
      <c r="D287" s="23">
        <f>SUM(D288:D293)</f>
        <v>0</v>
      </c>
      <c r="E287" s="23">
        <f>SUM(E288:E293)</f>
        <v>0</v>
      </c>
      <c r="F287" s="75">
        <f t="shared" si="43"/>
        <v>0</v>
      </c>
      <c r="G287" s="25">
        <f t="shared" si="47"/>
        <v>0</v>
      </c>
      <c r="H287" s="23">
        <f>SUM(H288:H293)</f>
        <v>0</v>
      </c>
      <c r="I287" s="76">
        <f t="shared" si="48"/>
        <v>0</v>
      </c>
      <c r="J287" s="23">
        <f>SUM(J288:J293)</f>
        <v>0</v>
      </c>
      <c r="K287" s="25">
        <f t="shared" si="44"/>
        <v>0</v>
      </c>
      <c r="L287" s="75">
        <f t="shared" ref="L287:L406" si="49">SUM(N287-J287)</f>
        <v>0</v>
      </c>
      <c r="M287" s="25">
        <f t="shared" si="45"/>
        <v>0</v>
      </c>
      <c r="N287" s="23">
        <f>SUM(N288:N293)</f>
        <v>0</v>
      </c>
      <c r="O287" s="25">
        <f t="shared" si="46"/>
        <v>0</v>
      </c>
      <c r="P287" s="76">
        <f t="shared" ref="P287:P406" si="50">SUM(F287-N287)</f>
        <v>0</v>
      </c>
    </row>
    <row r="288" spans="1:16" hidden="1" x14ac:dyDescent="0.25">
      <c r="A288" s="95">
        <v>319201060101</v>
      </c>
      <c r="B288" s="31" t="s">
        <v>543</v>
      </c>
      <c r="C288" s="92"/>
      <c r="D288" s="64"/>
      <c r="E288" s="64"/>
      <c r="F288" s="75">
        <f t="shared" si="43"/>
        <v>0</v>
      </c>
      <c r="G288" s="25">
        <f t="shared" si="47"/>
        <v>0</v>
      </c>
      <c r="H288" s="64"/>
      <c r="I288" s="76">
        <f t="shared" si="48"/>
        <v>0</v>
      </c>
      <c r="J288" s="64"/>
      <c r="K288" s="25">
        <f t="shared" si="44"/>
        <v>0</v>
      </c>
      <c r="L288" s="75">
        <f t="shared" si="49"/>
        <v>0</v>
      </c>
      <c r="M288" s="25">
        <f t="shared" si="45"/>
        <v>0</v>
      </c>
      <c r="N288" s="64"/>
      <c r="O288" s="25">
        <f t="shared" si="46"/>
        <v>0</v>
      </c>
      <c r="P288" s="76">
        <f t="shared" si="50"/>
        <v>0</v>
      </c>
    </row>
    <row r="289" spans="1:16" hidden="1" x14ac:dyDescent="0.25">
      <c r="A289" s="95">
        <v>319201060102</v>
      </c>
      <c r="B289" s="31" t="s">
        <v>380</v>
      </c>
      <c r="C289" s="92"/>
      <c r="D289" s="64"/>
      <c r="E289" s="64"/>
      <c r="F289" s="75">
        <f t="shared" si="43"/>
        <v>0</v>
      </c>
      <c r="G289" s="25">
        <f t="shared" si="47"/>
        <v>0</v>
      </c>
      <c r="H289" s="64"/>
      <c r="I289" s="76">
        <f t="shared" si="48"/>
        <v>0</v>
      </c>
      <c r="J289" s="64"/>
      <c r="K289" s="25">
        <f t="shared" si="44"/>
        <v>0</v>
      </c>
      <c r="L289" s="75">
        <f t="shared" si="49"/>
        <v>0</v>
      </c>
      <c r="M289" s="25">
        <f t="shared" si="45"/>
        <v>0</v>
      </c>
      <c r="N289" s="64"/>
      <c r="O289" s="25">
        <f t="shared" si="46"/>
        <v>0</v>
      </c>
      <c r="P289" s="76">
        <f t="shared" si="50"/>
        <v>0</v>
      </c>
    </row>
    <row r="290" spans="1:16" hidden="1" x14ac:dyDescent="0.25">
      <c r="A290" s="95">
        <v>319201060103</v>
      </c>
      <c r="B290" s="31" t="s">
        <v>544</v>
      </c>
      <c r="C290" s="92"/>
      <c r="D290" s="64"/>
      <c r="E290" s="64"/>
      <c r="F290" s="75">
        <f t="shared" si="43"/>
        <v>0</v>
      </c>
      <c r="G290" s="25">
        <f t="shared" si="47"/>
        <v>0</v>
      </c>
      <c r="H290" s="64"/>
      <c r="I290" s="76">
        <f t="shared" si="48"/>
        <v>0</v>
      </c>
      <c r="J290" s="64"/>
      <c r="K290" s="25">
        <f t="shared" si="44"/>
        <v>0</v>
      </c>
      <c r="L290" s="75">
        <f t="shared" si="49"/>
        <v>0</v>
      </c>
      <c r="M290" s="25">
        <f t="shared" si="45"/>
        <v>0</v>
      </c>
      <c r="N290" s="64"/>
      <c r="O290" s="25">
        <f t="shared" si="46"/>
        <v>0</v>
      </c>
      <c r="P290" s="76">
        <f t="shared" si="50"/>
        <v>0</v>
      </c>
    </row>
    <row r="291" spans="1:16" hidden="1" x14ac:dyDescent="0.25">
      <c r="A291" s="95">
        <v>319201060104</v>
      </c>
      <c r="B291" s="31" t="s">
        <v>68</v>
      </c>
      <c r="C291" s="92"/>
      <c r="D291" s="64"/>
      <c r="E291" s="64"/>
      <c r="F291" s="75">
        <f t="shared" si="43"/>
        <v>0</v>
      </c>
      <c r="G291" s="25">
        <f t="shared" si="47"/>
        <v>0</v>
      </c>
      <c r="H291" s="64"/>
      <c r="I291" s="76">
        <f t="shared" si="48"/>
        <v>0</v>
      </c>
      <c r="J291" s="64"/>
      <c r="K291" s="25">
        <f t="shared" si="44"/>
        <v>0</v>
      </c>
      <c r="L291" s="75">
        <f t="shared" si="49"/>
        <v>0</v>
      </c>
      <c r="M291" s="25">
        <f t="shared" si="45"/>
        <v>0</v>
      </c>
      <c r="N291" s="64"/>
      <c r="O291" s="25">
        <f t="shared" si="46"/>
        <v>0</v>
      </c>
      <c r="P291" s="76">
        <f t="shared" si="50"/>
        <v>0</v>
      </c>
    </row>
    <row r="292" spans="1:16" hidden="1" x14ac:dyDescent="0.25">
      <c r="A292" s="95">
        <v>319201060105</v>
      </c>
      <c r="B292" s="31" t="s">
        <v>414</v>
      </c>
      <c r="C292" s="92"/>
      <c r="D292" s="64"/>
      <c r="E292" s="64"/>
      <c r="F292" s="75">
        <f t="shared" si="43"/>
        <v>0</v>
      </c>
      <c r="G292" s="25">
        <f t="shared" si="47"/>
        <v>0</v>
      </c>
      <c r="H292" s="64"/>
      <c r="I292" s="76">
        <f t="shared" si="48"/>
        <v>0</v>
      </c>
      <c r="J292" s="64"/>
      <c r="K292" s="25">
        <f t="shared" si="44"/>
        <v>0</v>
      </c>
      <c r="L292" s="75">
        <f t="shared" si="49"/>
        <v>0</v>
      </c>
      <c r="M292" s="25">
        <f t="shared" si="45"/>
        <v>0</v>
      </c>
      <c r="N292" s="64"/>
      <c r="O292" s="25">
        <f t="shared" si="46"/>
        <v>0</v>
      </c>
      <c r="P292" s="76">
        <f t="shared" si="50"/>
        <v>0</v>
      </c>
    </row>
    <row r="293" spans="1:16" x14ac:dyDescent="0.25">
      <c r="A293" s="95">
        <v>319201060106</v>
      </c>
      <c r="B293" s="31" t="s">
        <v>1158</v>
      </c>
      <c r="C293" s="92"/>
      <c r="D293" s="64"/>
      <c r="E293" s="64"/>
      <c r="F293" s="75"/>
      <c r="G293" s="25"/>
      <c r="H293" s="64"/>
      <c r="I293" s="76"/>
      <c r="J293" s="64"/>
      <c r="K293" s="25"/>
      <c r="L293" s="75"/>
      <c r="M293" s="25"/>
      <c r="N293" s="64"/>
      <c r="O293" s="25"/>
      <c r="P293" s="76"/>
    </row>
    <row r="294" spans="1:16" hidden="1" x14ac:dyDescent="0.25">
      <c r="A294" s="95">
        <v>3192010602</v>
      </c>
      <c r="B294" s="31" t="s">
        <v>545</v>
      </c>
      <c r="C294" s="92"/>
      <c r="D294" s="23">
        <f>SUM(D295:D300)</f>
        <v>0</v>
      </c>
      <c r="E294" s="23">
        <f>SUM(E295:E300)</f>
        <v>0</v>
      </c>
      <c r="F294" s="75">
        <f t="shared" si="43"/>
        <v>0</v>
      </c>
      <c r="G294" s="25">
        <f t="shared" si="47"/>
        <v>0</v>
      </c>
      <c r="H294" s="23">
        <f>SUM(H295:H300)</f>
        <v>0</v>
      </c>
      <c r="I294" s="76">
        <f t="shared" si="48"/>
        <v>0</v>
      </c>
      <c r="J294" s="23">
        <f>SUM(J295:J300)</f>
        <v>0</v>
      </c>
      <c r="K294" s="25">
        <f t="shared" si="44"/>
        <v>0</v>
      </c>
      <c r="L294" s="75">
        <f t="shared" si="49"/>
        <v>0</v>
      </c>
      <c r="M294" s="25">
        <f t="shared" si="45"/>
        <v>0</v>
      </c>
      <c r="N294" s="23">
        <f>SUM(N295:N300)</f>
        <v>0</v>
      </c>
      <c r="O294" s="25">
        <f t="shared" si="46"/>
        <v>0</v>
      </c>
      <c r="P294" s="76">
        <f t="shared" si="50"/>
        <v>0</v>
      </c>
    </row>
    <row r="295" spans="1:16" hidden="1" x14ac:dyDescent="0.25">
      <c r="A295" s="95">
        <v>319201060201</v>
      </c>
      <c r="B295" s="31" t="s">
        <v>543</v>
      </c>
      <c r="C295" s="92"/>
      <c r="D295" s="64"/>
      <c r="E295" s="64"/>
      <c r="F295" s="75">
        <f t="shared" si="43"/>
        <v>0</v>
      </c>
      <c r="G295" s="25">
        <f t="shared" si="47"/>
        <v>0</v>
      </c>
      <c r="H295" s="64"/>
      <c r="I295" s="76">
        <f t="shared" si="48"/>
        <v>0</v>
      </c>
      <c r="J295" s="64"/>
      <c r="K295" s="25">
        <f t="shared" si="44"/>
        <v>0</v>
      </c>
      <c r="L295" s="75">
        <f t="shared" si="49"/>
        <v>0</v>
      </c>
      <c r="M295" s="25">
        <f t="shared" si="45"/>
        <v>0</v>
      </c>
      <c r="N295" s="64"/>
      <c r="O295" s="25">
        <f t="shared" si="46"/>
        <v>0</v>
      </c>
      <c r="P295" s="76">
        <f t="shared" si="50"/>
        <v>0</v>
      </c>
    </row>
    <row r="296" spans="1:16" hidden="1" x14ac:dyDescent="0.25">
      <c r="A296" s="95">
        <v>319201060202</v>
      </c>
      <c r="B296" s="31" t="s">
        <v>380</v>
      </c>
      <c r="C296" s="92"/>
      <c r="D296" s="64"/>
      <c r="E296" s="64"/>
      <c r="F296" s="75">
        <f t="shared" si="43"/>
        <v>0</v>
      </c>
      <c r="G296" s="25">
        <f t="shared" si="47"/>
        <v>0</v>
      </c>
      <c r="H296" s="64"/>
      <c r="I296" s="76">
        <f t="shared" si="48"/>
        <v>0</v>
      </c>
      <c r="J296" s="64"/>
      <c r="K296" s="25">
        <f t="shared" si="44"/>
        <v>0</v>
      </c>
      <c r="L296" s="75">
        <f t="shared" si="49"/>
        <v>0</v>
      </c>
      <c r="M296" s="25">
        <f t="shared" si="45"/>
        <v>0</v>
      </c>
      <c r="N296" s="64"/>
      <c r="O296" s="25">
        <f t="shared" si="46"/>
        <v>0</v>
      </c>
      <c r="P296" s="76">
        <f t="shared" si="50"/>
        <v>0</v>
      </c>
    </row>
    <row r="297" spans="1:16" hidden="1" x14ac:dyDescent="0.25">
      <c r="A297" s="95">
        <v>319201060203</v>
      </c>
      <c r="B297" s="31" t="s">
        <v>544</v>
      </c>
      <c r="C297" s="92"/>
      <c r="D297" s="64"/>
      <c r="E297" s="64"/>
      <c r="F297" s="75">
        <f t="shared" si="43"/>
        <v>0</v>
      </c>
      <c r="G297" s="25">
        <f t="shared" si="47"/>
        <v>0</v>
      </c>
      <c r="H297" s="64"/>
      <c r="I297" s="76">
        <f t="shared" si="48"/>
        <v>0</v>
      </c>
      <c r="J297" s="64"/>
      <c r="K297" s="25">
        <f t="shared" si="44"/>
        <v>0</v>
      </c>
      <c r="L297" s="75">
        <f t="shared" si="49"/>
        <v>0</v>
      </c>
      <c r="M297" s="25">
        <f t="shared" si="45"/>
        <v>0</v>
      </c>
      <c r="N297" s="64"/>
      <c r="O297" s="25">
        <f t="shared" si="46"/>
        <v>0</v>
      </c>
      <c r="P297" s="76">
        <f t="shared" si="50"/>
        <v>0</v>
      </c>
    </row>
    <row r="298" spans="1:16" hidden="1" x14ac:dyDescent="0.25">
      <c r="A298" s="95">
        <v>319201060204</v>
      </c>
      <c r="B298" s="31" t="s">
        <v>68</v>
      </c>
      <c r="C298" s="92"/>
      <c r="D298" s="64"/>
      <c r="E298" s="64"/>
      <c r="F298" s="75">
        <f t="shared" si="43"/>
        <v>0</v>
      </c>
      <c r="G298" s="25">
        <f t="shared" si="47"/>
        <v>0</v>
      </c>
      <c r="H298" s="64"/>
      <c r="I298" s="76">
        <f t="shared" si="48"/>
        <v>0</v>
      </c>
      <c r="J298" s="64"/>
      <c r="K298" s="25">
        <f t="shared" si="44"/>
        <v>0</v>
      </c>
      <c r="L298" s="75">
        <f t="shared" si="49"/>
        <v>0</v>
      </c>
      <c r="M298" s="25">
        <f t="shared" si="45"/>
        <v>0</v>
      </c>
      <c r="N298" s="64"/>
      <c r="O298" s="25">
        <f t="shared" si="46"/>
        <v>0</v>
      </c>
      <c r="P298" s="76">
        <f t="shared" si="50"/>
        <v>0</v>
      </c>
    </row>
    <row r="299" spans="1:16" hidden="1" x14ac:dyDescent="0.25">
      <c r="A299" s="95">
        <v>319201060205</v>
      </c>
      <c r="B299" s="31" t="s">
        <v>414</v>
      </c>
      <c r="C299" s="92"/>
      <c r="D299" s="64"/>
      <c r="E299" s="64"/>
      <c r="F299" s="75">
        <f t="shared" si="43"/>
        <v>0</v>
      </c>
      <c r="G299" s="25">
        <f t="shared" si="47"/>
        <v>0</v>
      </c>
      <c r="H299" s="64"/>
      <c r="I299" s="76">
        <f t="shared" si="48"/>
        <v>0</v>
      </c>
      <c r="J299" s="64"/>
      <c r="K299" s="25">
        <f t="shared" si="44"/>
        <v>0</v>
      </c>
      <c r="L299" s="75">
        <f t="shared" si="49"/>
        <v>0</v>
      </c>
      <c r="M299" s="25">
        <f t="shared" si="45"/>
        <v>0</v>
      </c>
      <c r="N299" s="64"/>
      <c r="O299" s="25">
        <f t="shared" si="46"/>
        <v>0</v>
      </c>
      <c r="P299" s="76">
        <f t="shared" si="50"/>
        <v>0</v>
      </c>
    </row>
    <row r="300" spans="1:16" x14ac:dyDescent="0.25">
      <c r="A300" s="95">
        <v>319201060206</v>
      </c>
      <c r="B300" s="31" t="s">
        <v>1158</v>
      </c>
      <c r="C300" s="92"/>
      <c r="D300" s="64"/>
      <c r="E300" s="64"/>
      <c r="F300" s="75"/>
      <c r="G300" s="25"/>
      <c r="H300" s="64"/>
      <c r="I300" s="76"/>
      <c r="J300" s="64"/>
      <c r="K300" s="25"/>
      <c r="L300" s="75"/>
      <c r="M300" s="25"/>
      <c r="N300" s="64"/>
      <c r="O300" s="25"/>
      <c r="P300" s="76"/>
    </row>
    <row r="301" spans="1:16" hidden="1" x14ac:dyDescent="0.25">
      <c r="A301" s="95">
        <v>3192010603</v>
      </c>
      <c r="B301" s="31" t="s">
        <v>546</v>
      </c>
      <c r="C301" s="92"/>
      <c r="D301" s="23">
        <f>SUM(D302:D307)</f>
        <v>0</v>
      </c>
      <c r="E301" s="23">
        <f>SUM(E302:E307)</f>
        <v>0</v>
      </c>
      <c r="F301" s="75">
        <f t="shared" si="43"/>
        <v>0</v>
      </c>
      <c r="G301" s="25">
        <f t="shared" si="47"/>
        <v>0</v>
      </c>
      <c r="H301" s="23">
        <f>SUM(H302:H307)</f>
        <v>0</v>
      </c>
      <c r="I301" s="76">
        <f t="shared" si="48"/>
        <v>0</v>
      </c>
      <c r="J301" s="23">
        <f>SUM(J302:J307)</f>
        <v>0</v>
      </c>
      <c r="K301" s="25">
        <f t="shared" si="44"/>
        <v>0</v>
      </c>
      <c r="L301" s="75">
        <f t="shared" si="49"/>
        <v>0</v>
      </c>
      <c r="M301" s="25">
        <f t="shared" si="45"/>
        <v>0</v>
      </c>
      <c r="N301" s="23">
        <f>SUM(N302:N307)</f>
        <v>0</v>
      </c>
      <c r="O301" s="25">
        <f t="shared" si="46"/>
        <v>0</v>
      </c>
      <c r="P301" s="76">
        <f t="shared" si="50"/>
        <v>0</v>
      </c>
    </row>
    <row r="302" spans="1:16" hidden="1" x14ac:dyDescent="0.25">
      <c r="A302" s="95">
        <v>319201060301</v>
      </c>
      <c r="B302" s="31" t="s">
        <v>547</v>
      </c>
      <c r="C302" s="92"/>
      <c r="D302" s="64"/>
      <c r="E302" s="64"/>
      <c r="F302" s="75">
        <f t="shared" si="43"/>
        <v>0</v>
      </c>
      <c r="G302" s="25">
        <f t="shared" si="47"/>
        <v>0</v>
      </c>
      <c r="H302" s="64"/>
      <c r="I302" s="76">
        <f t="shared" si="48"/>
        <v>0</v>
      </c>
      <c r="J302" s="64"/>
      <c r="K302" s="25">
        <f t="shared" si="44"/>
        <v>0</v>
      </c>
      <c r="L302" s="75">
        <f t="shared" si="49"/>
        <v>0</v>
      </c>
      <c r="M302" s="25">
        <f t="shared" si="45"/>
        <v>0</v>
      </c>
      <c r="N302" s="64"/>
      <c r="O302" s="25">
        <f t="shared" si="46"/>
        <v>0</v>
      </c>
      <c r="P302" s="76">
        <f t="shared" si="50"/>
        <v>0</v>
      </c>
    </row>
    <row r="303" spans="1:16" hidden="1" x14ac:dyDescent="0.25">
      <c r="A303" s="95">
        <v>319201060302</v>
      </c>
      <c r="B303" s="31" t="s">
        <v>380</v>
      </c>
      <c r="C303" s="92"/>
      <c r="D303" s="64"/>
      <c r="E303" s="64"/>
      <c r="F303" s="75">
        <f t="shared" si="43"/>
        <v>0</v>
      </c>
      <c r="G303" s="25">
        <f t="shared" si="47"/>
        <v>0</v>
      </c>
      <c r="H303" s="64"/>
      <c r="I303" s="76">
        <f t="shared" si="48"/>
        <v>0</v>
      </c>
      <c r="J303" s="64"/>
      <c r="K303" s="25">
        <f t="shared" si="44"/>
        <v>0</v>
      </c>
      <c r="L303" s="75">
        <f t="shared" si="49"/>
        <v>0</v>
      </c>
      <c r="M303" s="25">
        <f t="shared" si="45"/>
        <v>0</v>
      </c>
      <c r="N303" s="64"/>
      <c r="O303" s="25">
        <f t="shared" si="46"/>
        <v>0</v>
      </c>
      <c r="P303" s="76">
        <f t="shared" si="50"/>
        <v>0</v>
      </c>
    </row>
    <row r="304" spans="1:16" hidden="1" x14ac:dyDescent="0.25">
      <c r="A304" s="95">
        <v>319201060303</v>
      </c>
      <c r="B304" s="31" t="s">
        <v>544</v>
      </c>
      <c r="C304" s="92"/>
      <c r="D304" s="64"/>
      <c r="E304" s="64"/>
      <c r="F304" s="75">
        <f t="shared" si="43"/>
        <v>0</v>
      </c>
      <c r="G304" s="25">
        <f t="shared" si="47"/>
        <v>0</v>
      </c>
      <c r="H304" s="64"/>
      <c r="I304" s="76">
        <f t="shared" si="48"/>
        <v>0</v>
      </c>
      <c r="J304" s="64"/>
      <c r="K304" s="25">
        <f t="shared" si="44"/>
        <v>0</v>
      </c>
      <c r="L304" s="75">
        <f t="shared" si="49"/>
        <v>0</v>
      </c>
      <c r="M304" s="25">
        <f t="shared" si="45"/>
        <v>0</v>
      </c>
      <c r="N304" s="64"/>
      <c r="O304" s="25">
        <f t="shared" si="46"/>
        <v>0</v>
      </c>
      <c r="P304" s="76">
        <f t="shared" si="50"/>
        <v>0</v>
      </c>
    </row>
    <row r="305" spans="1:16" hidden="1" x14ac:dyDescent="0.25">
      <c r="A305" s="95">
        <v>319201060304</v>
      </c>
      <c r="B305" s="31" t="s">
        <v>68</v>
      </c>
      <c r="C305" s="73"/>
      <c r="D305" s="64"/>
      <c r="E305" s="64"/>
      <c r="F305" s="75">
        <f t="shared" si="43"/>
        <v>0</v>
      </c>
      <c r="G305" s="25">
        <f t="shared" si="47"/>
        <v>0</v>
      </c>
      <c r="H305" s="64"/>
      <c r="I305" s="76">
        <f t="shared" si="48"/>
        <v>0</v>
      </c>
      <c r="J305" s="64"/>
      <c r="K305" s="25">
        <f t="shared" si="44"/>
        <v>0</v>
      </c>
      <c r="L305" s="75">
        <f t="shared" si="49"/>
        <v>0</v>
      </c>
      <c r="M305" s="25">
        <f t="shared" si="45"/>
        <v>0</v>
      </c>
      <c r="N305" s="64"/>
      <c r="O305" s="25">
        <f t="shared" si="46"/>
        <v>0</v>
      </c>
      <c r="P305" s="76">
        <f t="shared" si="50"/>
        <v>0</v>
      </c>
    </row>
    <row r="306" spans="1:16" hidden="1" x14ac:dyDescent="0.25">
      <c r="A306" s="95">
        <v>319201060305</v>
      </c>
      <c r="B306" s="31" t="s">
        <v>414</v>
      </c>
      <c r="C306" s="73"/>
      <c r="D306" s="64"/>
      <c r="E306" s="64"/>
      <c r="F306" s="75">
        <f t="shared" si="43"/>
        <v>0</v>
      </c>
      <c r="G306" s="25">
        <f t="shared" si="47"/>
        <v>0</v>
      </c>
      <c r="H306" s="64"/>
      <c r="I306" s="76">
        <f t="shared" si="48"/>
        <v>0</v>
      </c>
      <c r="J306" s="64"/>
      <c r="K306" s="25">
        <f t="shared" si="44"/>
        <v>0</v>
      </c>
      <c r="L306" s="75">
        <f t="shared" si="49"/>
        <v>0</v>
      </c>
      <c r="M306" s="25">
        <f t="shared" si="45"/>
        <v>0</v>
      </c>
      <c r="N306" s="64"/>
      <c r="O306" s="25">
        <f t="shared" si="46"/>
        <v>0</v>
      </c>
      <c r="P306" s="76">
        <f t="shared" si="50"/>
        <v>0</v>
      </c>
    </row>
    <row r="307" spans="1:16" x14ac:dyDescent="0.25">
      <c r="A307" s="95">
        <v>319201060306</v>
      </c>
      <c r="B307" s="31" t="s">
        <v>1158</v>
      </c>
      <c r="C307" s="73"/>
      <c r="D307" s="64"/>
      <c r="E307" s="64"/>
      <c r="F307" s="75"/>
      <c r="G307" s="25"/>
      <c r="H307" s="64"/>
      <c r="I307" s="76"/>
      <c r="J307" s="64"/>
      <c r="K307" s="25"/>
      <c r="L307" s="75"/>
      <c r="M307" s="25"/>
      <c r="N307" s="64"/>
      <c r="O307" s="25"/>
      <c r="P307" s="76"/>
    </row>
    <row r="308" spans="1:16" hidden="1" x14ac:dyDescent="0.25">
      <c r="A308" s="95">
        <v>3192010604</v>
      </c>
      <c r="B308" s="31" t="s">
        <v>1159</v>
      </c>
      <c r="C308" s="73"/>
      <c r="D308" s="23">
        <f>SUM(D309:D310)</f>
        <v>0</v>
      </c>
      <c r="E308" s="23">
        <f>SUM(E309:E310)</f>
        <v>0</v>
      </c>
      <c r="F308" s="75">
        <f t="shared" si="43"/>
        <v>0</v>
      </c>
      <c r="G308" s="25">
        <f t="shared" si="47"/>
        <v>0</v>
      </c>
      <c r="H308" s="23">
        <f>SUM(H309:H310)</f>
        <v>0</v>
      </c>
      <c r="I308" s="76">
        <f t="shared" si="48"/>
        <v>0</v>
      </c>
      <c r="J308" s="23">
        <f>SUM(J309:J310)</f>
        <v>0</v>
      </c>
      <c r="K308" s="25">
        <f t="shared" si="44"/>
        <v>0</v>
      </c>
      <c r="L308" s="75">
        <f t="shared" si="49"/>
        <v>0</v>
      </c>
      <c r="M308" s="25">
        <f t="shared" si="45"/>
        <v>0</v>
      </c>
      <c r="N308" s="23">
        <f>SUM(N309:N310)</f>
        <v>0</v>
      </c>
      <c r="O308" s="25">
        <f t="shared" si="46"/>
        <v>0</v>
      </c>
      <c r="P308" s="76">
        <f t="shared" si="50"/>
        <v>0</v>
      </c>
    </row>
    <row r="309" spans="1:16" hidden="1" x14ac:dyDescent="0.25">
      <c r="A309" s="95">
        <v>319201060401</v>
      </c>
      <c r="B309" s="31" t="s">
        <v>548</v>
      </c>
      <c r="C309" s="73"/>
      <c r="D309" s="64"/>
      <c r="E309" s="64"/>
      <c r="F309" s="75">
        <f t="shared" si="43"/>
        <v>0</v>
      </c>
      <c r="G309" s="25">
        <f t="shared" si="47"/>
        <v>0</v>
      </c>
      <c r="H309" s="64"/>
      <c r="I309" s="76">
        <f t="shared" si="48"/>
        <v>0</v>
      </c>
      <c r="J309" s="64"/>
      <c r="K309" s="25">
        <f t="shared" si="44"/>
        <v>0</v>
      </c>
      <c r="L309" s="75">
        <f t="shared" si="49"/>
        <v>0</v>
      </c>
      <c r="M309" s="25">
        <f t="shared" si="45"/>
        <v>0</v>
      </c>
      <c r="N309" s="64"/>
      <c r="O309" s="25">
        <f t="shared" si="46"/>
        <v>0</v>
      </c>
      <c r="P309" s="76">
        <f t="shared" si="50"/>
        <v>0</v>
      </c>
    </row>
    <row r="310" spans="1:16" hidden="1" x14ac:dyDescent="0.25">
      <c r="A310" s="95">
        <v>319201060402</v>
      </c>
      <c r="B310" s="31" t="s">
        <v>1158</v>
      </c>
      <c r="C310" s="73"/>
      <c r="D310" s="64"/>
      <c r="E310" s="64"/>
      <c r="F310" s="75">
        <f t="shared" si="43"/>
        <v>0</v>
      </c>
      <c r="G310" s="25">
        <f t="shared" si="47"/>
        <v>0</v>
      </c>
      <c r="H310" s="64"/>
      <c r="I310" s="76">
        <f t="shared" si="48"/>
        <v>0</v>
      </c>
      <c r="J310" s="64"/>
      <c r="K310" s="25">
        <f t="shared" si="44"/>
        <v>0</v>
      </c>
      <c r="L310" s="75">
        <f t="shared" si="49"/>
        <v>0</v>
      </c>
      <c r="M310" s="25">
        <f t="shared" si="45"/>
        <v>0</v>
      </c>
      <c r="N310" s="64"/>
      <c r="O310" s="25">
        <f t="shared" si="46"/>
        <v>0</v>
      </c>
      <c r="P310" s="76">
        <f t="shared" si="50"/>
        <v>0</v>
      </c>
    </row>
    <row r="311" spans="1:16" x14ac:dyDescent="0.25">
      <c r="A311" s="95">
        <v>3192010605</v>
      </c>
      <c r="B311" s="31" t="s">
        <v>1160</v>
      </c>
      <c r="C311" s="73"/>
      <c r="D311" s="23">
        <f>SUM(D312:D313)</f>
        <v>0</v>
      </c>
      <c r="E311" s="23">
        <f>SUM(E312:E313)</f>
        <v>0</v>
      </c>
      <c r="F311" s="75">
        <f t="shared" ref="F311:F361" si="51">SUM(D311+E311)</f>
        <v>0</v>
      </c>
      <c r="G311" s="25">
        <f t="shared" ref="G311:G361" si="52">IF(OR(F311=0,F$7=0),0,F311/F$7)*100</f>
        <v>0</v>
      </c>
      <c r="H311" s="23">
        <f>SUM(H312:H313)</f>
        <v>0</v>
      </c>
      <c r="I311" s="76">
        <f t="shared" si="48"/>
        <v>0</v>
      </c>
      <c r="J311" s="23">
        <f>SUM(J312:J313)</f>
        <v>0</v>
      </c>
      <c r="K311" s="25">
        <f t="shared" ref="K311:K361" si="53">IF(OR(J311=0,F311=0),0,J311/F311)*100</f>
        <v>0</v>
      </c>
      <c r="L311" s="75">
        <f t="shared" ref="L311:L361" si="54">SUM(N311-J311)</f>
        <v>0</v>
      </c>
      <c r="M311" s="25">
        <f t="shared" ref="M311:M361" si="55">IF(OR(L311=0,F311=0),0,L311/F311)*100</f>
        <v>0</v>
      </c>
      <c r="N311" s="23">
        <f>SUM(N312:N313)</f>
        <v>0</v>
      </c>
      <c r="O311" s="25">
        <f t="shared" ref="O311:O361" si="56">IF(OR(N311=0,F311=0),0,N311/F311)*100</f>
        <v>0</v>
      </c>
      <c r="P311" s="76">
        <f t="shared" ref="P311:P361" si="57">SUM(F311-N311)</f>
        <v>0</v>
      </c>
    </row>
    <row r="312" spans="1:16" x14ac:dyDescent="0.25">
      <c r="A312" s="95">
        <v>319201060501</v>
      </c>
      <c r="B312" s="31" t="s">
        <v>548</v>
      </c>
      <c r="C312" s="73"/>
      <c r="D312" s="64"/>
      <c r="E312" s="64"/>
      <c r="F312" s="75">
        <f t="shared" si="51"/>
        <v>0</v>
      </c>
      <c r="G312" s="25">
        <f t="shared" si="52"/>
        <v>0</v>
      </c>
      <c r="H312" s="64"/>
      <c r="I312" s="76">
        <f t="shared" si="48"/>
        <v>0</v>
      </c>
      <c r="J312" s="64"/>
      <c r="K312" s="25">
        <f t="shared" si="53"/>
        <v>0</v>
      </c>
      <c r="L312" s="75">
        <f t="shared" si="54"/>
        <v>0</v>
      </c>
      <c r="M312" s="25">
        <f t="shared" si="55"/>
        <v>0</v>
      </c>
      <c r="N312" s="64"/>
      <c r="O312" s="25">
        <f t="shared" si="56"/>
        <v>0</v>
      </c>
      <c r="P312" s="76">
        <f t="shared" si="57"/>
        <v>0</v>
      </c>
    </row>
    <row r="313" spans="1:16" x14ac:dyDescent="0.25">
      <c r="A313" s="95">
        <v>319201060502</v>
      </c>
      <c r="B313" s="31" t="s">
        <v>1158</v>
      </c>
      <c r="C313" s="73"/>
      <c r="D313" s="64"/>
      <c r="E313" s="64"/>
      <c r="F313" s="75">
        <f t="shared" si="51"/>
        <v>0</v>
      </c>
      <c r="G313" s="25">
        <f t="shared" si="52"/>
        <v>0</v>
      </c>
      <c r="H313" s="64"/>
      <c r="I313" s="76">
        <f t="shared" si="48"/>
        <v>0</v>
      </c>
      <c r="J313" s="64"/>
      <c r="K313" s="25">
        <f t="shared" si="53"/>
        <v>0</v>
      </c>
      <c r="L313" s="75">
        <f t="shared" si="54"/>
        <v>0</v>
      </c>
      <c r="M313" s="25">
        <f t="shared" si="55"/>
        <v>0</v>
      </c>
      <c r="N313" s="64"/>
      <c r="O313" s="25">
        <f t="shared" si="56"/>
        <v>0</v>
      </c>
      <c r="P313" s="76">
        <f t="shared" si="57"/>
        <v>0</v>
      </c>
    </row>
    <row r="314" spans="1:16" x14ac:dyDescent="0.25">
      <c r="A314" s="95">
        <v>3192010606</v>
      </c>
      <c r="B314" s="31" t="s">
        <v>1161</v>
      </c>
      <c r="C314" s="73"/>
      <c r="D314" s="23">
        <f>SUM(D315:D319)</f>
        <v>0</v>
      </c>
      <c r="E314" s="23">
        <f>SUM(E315:E319)</f>
        <v>0</v>
      </c>
      <c r="F314" s="75">
        <f t="shared" si="51"/>
        <v>0</v>
      </c>
      <c r="G314" s="25">
        <f t="shared" si="52"/>
        <v>0</v>
      </c>
      <c r="H314" s="23">
        <f>SUM(H315:H319)</f>
        <v>0</v>
      </c>
      <c r="I314" s="76">
        <f t="shared" si="48"/>
        <v>0</v>
      </c>
      <c r="J314" s="23">
        <f>SUM(J315:J319)</f>
        <v>0</v>
      </c>
      <c r="K314" s="25">
        <f t="shared" si="53"/>
        <v>0</v>
      </c>
      <c r="L314" s="75">
        <f t="shared" si="54"/>
        <v>0</v>
      </c>
      <c r="M314" s="25">
        <f t="shared" si="55"/>
        <v>0</v>
      </c>
      <c r="N314" s="23">
        <f>SUM(N315:N319)</f>
        <v>0</v>
      </c>
      <c r="O314" s="25">
        <f t="shared" si="56"/>
        <v>0</v>
      </c>
      <c r="P314" s="76">
        <f t="shared" si="57"/>
        <v>0</v>
      </c>
    </row>
    <row r="315" spans="1:16" x14ac:dyDescent="0.25">
      <c r="A315" s="95">
        <v>319201060601</v>
      </c>
      <c r="B315" s="31" t="s">
        <v>543</v>
      </c>
      <c r="C315" s="73"/>
      <c r="D315" s="64"/>
      <c r="E315" s="64"/>
      <c r="F315" s="75">
        <f t="shared" si="51"/>
        <v>0</v>
      </c>
      <c r="G315" s="25">
        <f t="shared" si="52"/>
        <v>0</v>
      </c>
      <c r="H315" s="64"/>
      <c r="I315" s="76">
        <f t="shared" si="48"/>
        <v>0</v>
      </c>
      <c r="J315" s="64"/>
      <c r="K315" s="25">
        <f t="shared" si="53"/>
        <v>0</v>
      </c>
      <c r="L315" s="75">
        <f t="shared" si="54"/>
        <v>0</v>
      </c>
      <c r="M315" s="25">
        <f t="shared" si="55"/>
        <v>0</v>
      </c>
      <c r="N315" s="64"/>
      <c r="O315" s="25">
        <f t="shared" si="56"/>
        <v>0</v>
      </c>
      <c r="P315" s="76">
        <f t="shared" si="57"/>
        <v>0</v>
      </c>
    </row>
    <row r="316" spans="1:16" x14ac:dyDescent="0.25">
      <c r="A316" s="95">
        <v>319201060602</v>
      </c>
      <c r="B316" s="31" t="s">
        <v>380</v>
      </c>
      <c r="C316" s="73"/>
      <c r="D316" s="64"/>
      <c r="E316" s="64"/>
      <c r="F316" s="75">
        <f t="shared" si="51"/>
        <v>0</v>
      </c>
      <c r="G316" s="25">
        <f t="shared" si="52"/>
        <v>0</v>
      </c>
      <c r="H316" s="64"/>
      <c r="I316" s="76">
        <f t="shared" si="48"/>
        <v>0</v>
      </c>
      <c r="J316" s="64"/>
      <c r="K316" s="25">
        <f t="shared" si="53"/>
        <v>0</v>
      </c>
      <c r="L316" s="75">
        <f t="shared" si="54"/>
        <v>0</v>
      </c>
      <c r="M316" s="25">
        <f t="shared" si="55"/>
        <v>0</v>
      </c>
      <c r="N316" s="64"/>
      <c r="O316" s="25">
        <f t="shared" si="56"/>
        <v>0</v>
      </c>
      <c r="P316" s="76">
        <f t="shared" si="57"/>
        <v>0</v>
      </c>
    </row>
    <row r="317" spans="1:16" x14ac:dyDescent="0.25">
      <c r="A317" s="95">
        <v>319201060603</v>
      </c>
      <c r="B317" s="31" t="s">
        <v>544</v>
      </c>
      <c r="C317" s="73"/>
      <c r="D317" s="64"/>
      <c r="E317" s="64"/>
      <c r="F317" s="75">
        <f t="shared" si="51"/>
        <v>0</v>
      </c>
      <c r="G317" s="25">
        <f t="shared" si="52"/>
        <v>0</v>
      </c>
      <c r="H317" s="64"/>
      <c r="I317" s="76">
        <f t="shared" si="48"/>
        <v>0</v>
      </c>
      <c r="J317" s="64"/>
      <c r="K317" s="25">
        <f t="shared" si="53"/>
        <v>0</v>
      </c>
      <c r="L317" s="75">
        <f t="shared" si="54"/>
        <v>0</v>
      </c>
      <c r="M317" s="25">
        <f t="shared" si="55"/>
        <v>0</v>
      </c>
      <c r="N317" s="64"/>
      <c r="O317" s="25">
        <f t="shared" si="56"/>
        <v>0</v>
      </c>
      <c r="P317" s="76">
        <f t="shared" si="57"/>
        <v>0</v>
      </c>
    </row>
    <row r="318" spans="1:16" x14ac:dyDescent="0.25">
      <c r="A318" s="95">
        <v>319201060604</v>
      </c>
      <c r="B318" s="31" t="s">
        <v>68</v>
      </c>
      <c r="C318" s="73"/>
      <c r="D318" s="64"/>
      <c r="E318" s="64"/>
      <c r="F318" s="75">
        <f t="shared" si="51"/>
        <v>0</v>
      </c>
      <c r="G318" s="25">
        <f t="shared" si="52"/>
        <v>0</v>
      </c>
      <c r="H318" s="64"/>
      <c r="I318" s="76">
        <f t="shared" si="48"/>
        <v>0</v>
      </c>
      <c r="J318" s="64"/>
      <c r="K318" s="25">
        <f t="shared" si="53"/>
        <v>0</v>
      </c>
      <c r="L318" s="75">
        <f t="shared" si="54"/>
        <v>0</v>
      </c>
      <c r="M318" s="25">
        <f t="shared" si="55"/>
        <v>0</v>
      </c>
      <c r="N318" s="64"/>
      <c r="O318" s="25">
        <f t="shared" si="56"/>
        <v>0</v>
      </c>
      <c r="P318" s="76">
        <f t="shared" si="57"/>
        <v>0</v>
      </c>
    </row>
    <row r="319" spans="1:16" x14ac:dyDescent="0.25">
      <c r="A319" s="95">
        <v>319201060605</v>
      </c>
      <c r="B319" s="31" t="s">
        <v>414</v>
      </c>
      <c r="C319" s="73"/>
      <c r="D319" s="64"/>
      <c r="E319" s="64"/>
      <c r="F319" s="75">
        <f t="shared" si="51"/>
        <v>0</v>
      </c>
      <c r="G319" s="25">
        <f t="shared" si="52"/>
        <v>0</v>
      </c>
      <c r="H319" s="64"/>
      <c r="I319" s="76">
        <f t="shared" si="48"/>
        <v>0</v>
      </c>
      <c r="J319" s="64"/>
      <c r="K319" s="25">
        <f t="shared" si="53"/>
        <v>0</v>
      </c>
      <c r="L319" s="75">
        <f t="shared" si="54"/>
        <v>0</v>
      </c>
      <c r="M319" s="25">
        <f t="shared" si="55"/>
        <v>0</v>
      </c>
      <c r="N319" s="64"/>
      <c r="O319" s="25">
        <f t="shared" si="56"/>
        <v>0</v>
      </c>
      <c r="P319" s="76">
        <f t="shared" si="57"/>
        <v>0</v>
      </c>
    </row>
    <row r="320" spans="1:16" x14ac:dyDescent="0.25">
      <c r="A320" s="95">
        <v>3192010607</v>
      </c>
      <c r="B320" s="31" t="s">
        <v>1162</v>
      </c>
      <c r="C320" s="73"/>
      <c r="D320" s="23">
        <f>SUM(D321:D325)</f>
        <v>0</v>
      </c>
      <c r="E320" s="23">
        <f>SUM(E321:E325)</f>
        <v>0</v>
      </c>
      <c r="F320" s="75">
        <f t="shared" si="51"/>
        <v>0</v>
      </c>
      <c r="G320" s="25">
        <f t="shared" si="52"/>
        <v>0</v>
      </c>
      <c r="H320" s="23">
        <f>SUM(H321:H325)</f>
        <v>0</v>
      </c>
      <c r="I320" s="76">
        <f t="shared" si="48"/>
        <v>0</v>
      </c>
      <c r="J320" s="23">
        <f>SUM(J321:J325)</f>
        <v>0</v>
      </c>
      <c r="K320" s="25">
        <f t="shared" si="53"/>
        <v>0</v>
      </c>
      <c r="L320" s="75">
        <f t="shared" si="54"/>
        <v>0</v>
      </c>
      <c r="M320" s="25">
        <f t="shared" si="55"/>
        <v>0</v>
      </c>
      <c r="N320" s="23">
        <f>SUM(N321:N325)</f>
        <v>0</v>
      </c>
      <c r="O320" s="25">
        <f t="shared" si="56"/>
        <v>0</v>
      </c>
      <c r="P320" s="76">
        <f t="shared" si="57"/>
        <v>0</v>
      </c>
    </row>
    <row r="321" spans="1:16" x14ac:dyDescent="0.25">
      <c r="A321" s="95">
        <v>319201060701</v>
      </c>
      <c r="B321" s="31" t="s">
        <v>543</v>
      </c>
      <c r="C321" s="73"/>
      <c r="D321" s="64"/>
      <c r="E321" s="64"/>
      <c r="F321" s="75">
        <f t="shared" si="51"/>
        <v>0</v>
      </c>
      <c r="G321" s="25">
        <f t="shared" si="52"/>
        <v>0</v>
      </c>
      <c r="H321" s="64"/>
      <c r="I321" s="76">
        <f t="shared" si="48"/>
        <v>0</v>
      </c>
      <c r="J321" s="64"/>
      <c r="K321" s="25">
        <f t="shared" si="53"/>
        <v>0</v>
      </c>
      <c r="L321" s="75">
        <f t="shared" si="54"/>
        <v>0</v>
      </c>
      <c r="M321" s="25">
        <f t="shared" si="55"/>
        <v>0</v>
      </c>
      <c r="N321" s="64"/>
      <c r="O321" s="25">
        <f t="shared" si="56"/>
        <v>0</v>
      </c>
      <c r="P321" s="76">
        <f t="shared" si="57"/>
        <v>0</v>
      </c>
    </row>
    <row r="322" spans="1:16" x14ac:dyDescent="0.25">
      <c r="A322" s="95">
        <v>319201060702</v>
      </c>
      <c r="B322" s="31" t="s">
        <v>380</v>
      </c>
      <c r="C322" s="73"/>
      <c r="D322" s="64"/>
      <c r="E322" s="64"/>
      <c r="F322" s="75">
        <f t="shared" si="51"/>
        <v>0</v>
      </c>
      <c r="G322" s="25">
        <f t="shared" si="52"/>
        <v>0</v>
      </c>
      <c r="H322" s="64"/>
      <c r="I322" s="76">
        <f t="shared" si="48"/>
        <v>0</v>
      </c>
      <c r="J322" s="64"/>
      <c r="K322" s="25">
        <f t="shared" si="53"/>
        <v>0</v>
      </c>
      <c r="L322" s="75">
        <f t="shared" si="54"/>
        <v>0</v>
      </c>
      <c r="M322" s="25">
        <f t="shared" si="55"/>
        <v>0</v>
      </c>
      <c r="N322" s="64"/>
      <c r="O322" s="25">
        <f t="shared" si="56"/>
        <v>0</v>
      </c>
      <c r="P322" s="76">
        <f t="shared" si="57"/>
        <v>0</v>
      </c>
    </row>
    <row r="323" spans="1:16" x14ac:dyDescent="0.25">
      <c r="A323" s="95">
        <v>319201060703</v>
      </c>
      <c r="B323" s="31" t="s">
        <v>544</v>
      </c>
      <c r="C323" s="73"/>
      <c r="D323" s="64"/>
      <c r="E323" s="64"/>
      <c r="F323" s="75">
        <f t="shared" si="51"/>
        <v>0</v>
      </c>
      <c r="G323" s="25">
        <f t="shared" si="52"/>
        <v>0</v>
      </c>
      <c r="H323" s="64"/>
      <c r="I323" s="76">
        <f t="shared" si="48"/>
        <v>0</v>
      </c>
      <c r="J323" s="64"/>
      <c r="K323" s="25">
        <f t="shared" si="53"/>
        <v>0</v>
      </c>
      <c r="L323" s="75">
        <f t="shared" si="54"/>
        <v>0</v>
      </c>
      <c r="M323" s="25">
        <f t="shared" si="55"/>
        <v>0</v>
      </c>
      <c r="N323" s="64"/>
      <c r="O323" s="25">
        <f t="shared" si="56"/>
        <v>0</v>
      </c>
      <c r="P323" s="76">
        <f t="shared" si="57"/>
        <v>0</v>
      </c>
    </row>
    <row r="324" spans="1:16" x14ac:dyDescent="0.25">
      <c r="A324" s="95">
        <v>319201060704</v>
      </c>
      <c r="B324" s="31" t="s">
        <v>68</v>
      </c>
      <c r="C324" s="73"/>
      <c r="D324" s="64"/>
      <c r="E324" s="64"/>
      <c r="F324" s="75">
        <f t="shared" si="51"/>
        <v>0</v>
      </c>
      <c r="G324" s="25">
        <f t="shared" si="52"/>
        <v>0</v>
      </c>
      <c r="H324" s="64"/>
      <c r="I324" s="76">
        <f t="shared" si="48"/>
        <v>0</v>
      </c>
      <c r="J324" s="64"/>
      <c r="K324" s="25">
        <f t="shared" si="53"/>
        <v>0</v>
      </c>
      <c r="L324" s="75">
        <f t="shared" si="54"/>
        <v>0</v>
      </c>
      <c r="M324" s="25">
        <f t="shared" si="55"/>
        <v>0</v>
      </c>
      <c r="N324" s="64"/>
      <c r="O324" s="25">
        <f t="shared" si="56"/>
        <v>0</v>
      </c>
      <c r="P324" s="76">
        <f t="shared" si="57"/>
        <v>0</v>
      </c>
    </row>
    <row r="325" spans="1:16" x14ac:dyDescent="0.25">
      <c r="A325" s="95">
        <v>319201060705</v>
      </c>
      <c r="B325" s="31" t="s">
        <v>414</v>
      </c>
      <c r="C325" s="73"/>
      <c r="D325" s="64"/>
      <c r="E325" s="64"/>
      <c r="F325" s="75">
        <f t="shared" si="51"/>
        <v>0</v>
      </c>
      <c r="G325" s="25">
        <f t="shared" si="52"/>
        <v>0</v>
      </c>
      <c r="H325" s="64"/>
      <c r="I325" s="76">
        <f t="shared" si="48"/>
        <v>0</v>
      </c>
      <c r="J325" s="64"/>
      <c r="K325" s="25">
        <f t="shared" si="53"/>
        <v>0</v>
      </c>
      <c r="L325" s="75">
        <f t="shared" si="54"/>
        <v>0</v>
      </c>
      <c r="M325" s="25">
        <f t="shared" si="55"/>
        <v>0</v>
      </c>
      <c r="N325" s="64"/>
      <c r="O325" s="25">
        <f t="shared" si="56"/>
        <v>0</v>
      </c>
      <c r="P325" s="76">
        <f t="shared" si="57"/>
        <v>0</v>
      </c>
    </row>
    <row r="326" spans="1:16" x14ac:dyDescent="0.25">
      <c r="A326" s="95">
        <v>3192010608</v>
      </c>
      <c r="B326" s="95" t="s">
        <v>1163</v>
      </c>
      <c r="C326" s="73"/>
      <c r="D326" s="23">
        <f>SUM(D327:D331)</f>
        <v>0</v>
      </c>
      <c r="E326" s="23">
        <f>SUM(E327:E331)</f>
        <v>0</v>
      </c>
      <c r="F326" s="75">
        <f t="shared" si="51"/>
        <v>0</v>
      </c>
      <c r="G326" s="25">
        <f t="shared" si="52"/>
        <v>0</v>
      </c>
      <c r="H326" s="23">
        <f>SUM(H327:H331)</f>
        <v>0</v>
      </c>
      <c r="I326" s="76">
        <f t="shared" si="48"/>
        <v>0</v>
      </c>
      <c r="J326" s="23">
        <f>SUM(J327:J331)</f>
        <v>0</v>
      </c>
      <c r="K326" s="25">
        <f t="shared" si="53"/>
        <v>0</v>
      </c>
      <c r="L326" s="75">
        <f t="shared" si="54"/>
        <v>0</v>
      </c>
      <c r="M326" s="25">
        <f t="shared" si="55"/>
        <v>0</v>
      </c>
      <c r="N326" s="23">
        <f>SUM(N327:N331)</f>
        <v>0</v>
      </c>
      <c r="O326" s="25">
        <f t="shared" si="56"/>
        <v>0</v>
      </c>
      <c r="P326" s="76">
        <f t="shared" si="57"/>
        <v>0</v>
      </c>
    </row>
    <row r="327" spans="1:16" x14ac:dyDescent="0.25">
      <c r="A327" s="95">
        <v>319201060801</v>
      </c>
      <c r="B327" s="31" t="s">
        <v>547</v>
      </c>
      <c r="C327" s="73"/>
      <c r="D327" s="64"/>
      <c r="E327" s="64"/>
      <c r="F327" s="75">
        <f t="shared" si="51"/>
        <v>0</v>
      </c>
      <c r="G327" s="25">
        <f t="shared" si="52"/>
        <v>0</v>
      </c>
      <c r="H327" s="64"/>
      <c r="I327" s="76">
        <f t="shared" si="48"/>
        <v>0</v>
      </c>
      <c r="J327" s="64"/>
      <c r="K327" s="25">
        <f t="shared" si="53"/>
        <v>0</v>
      </c>
      <c r="L327" s="75">
        <f t="shared" si="54"/>
        <v>0</v>
      </c>
      <c r="M327" s="25">
        <f t="shared" si="55"/>
        <v>0</v>
      </c>
      <c r="N327" s="64"/>
      <c r="O327" s="25">
        <f t="shared" si="56"/>
        <v>0</v>
      </c>
      <c r="P327" s="76">
        <f t="shared" si="57"/>
        <v>0</v>
      </c>
    </row>
    <row r="328" spans="1:16" x14ac:dyDescent="0.25">
      <c r="A328" s="95">
        <v>319201060802</v>
      </c>
      <c r="B328" s="31" t="s">
        <v>380</v>
      </c>
      <c r="C328" s="73"/>
      <c r="D328" s="64"/>
      <c r="E328" s="64"/>
      <c r="F328" s="75">
        <f t="shared" si="51"/>
        <v>0</v>
      </c>
      <c r="G328" s="25">
        <f t="shared" si="52"/>
        <v>0</v>
      </c>
      <c r="H328" s="64"/>
      <c r="I328" s="76">
        <f t="shared" si="48"/>
        <v>0</v>
      </c>
      <c r="J328" s="64"/>
      <c r="K328" s="25">
        <f t="shared" si="53"/>
        <v>0</v>
      </c>
      <c r="L328" s="75">
        <f t="shared" si="54"/>
        <v>0</v>
      </c>
      <c r="M328" s="25">
        <f t="shared" si="55"/>
        <v>0</v>
      </c>
      <c r="N328" s="64"/>
      <c r="O328" s="25">
        <f t="shared" si="56"/>
        <v>0</v>
      </c>
      <c r="P328" s="76">
        <f t="shared" si="57"/>
        <v>0</v>
      </c>
    </row>
    <row r="329" spans="1:16" x14ac:dyDescent="0.25">
      <c r="A329" s="95">
        <v>319201060803</v>
      </c>
      <c r="B329" s="31" t="s">
        <v>544</v>
      </c>
      <c r="C329" s="73"/>
      <c r="D329" s="64"/>
      <c r="E329" s="64"/>
      <c r="F329" s="75">
        <f t="shared" si="51"/>
        <v>0</v>
      </c>
      <c r="G329" s="25">
        <f t="shared" si="52"/>
        <v>0</v>
      </c>
      <c r="H329" s="64"/>
      <c r="I329" s="76">
        <f t="shared" si="48"/>
        <v>0</v>
      </c>
      <c r="J329" s="64"/>
      <c r="K329" s="25">
        <f t="shared" si="53"/>
        <v>0</v>
      </c>
      <c r="L329" s="75">
        <f t="shared" si="54"/>
        <v>0</v>
      </c>
      <c r="M329" s="25">
        <f t="shared" si="55"/>
        <v>0</v>
      </c>
      <c r="N329" s="64"/>
      <c r="O329" s="25">
        <f t="shared" si="56"/>
        <v>0</v>
      </c>
      <c r="P329" s="76">
        <f t="shared" si="57"/>
        <v>0</v>
      </c>
    </row>
    <row r="330" spans="1:16" x14ac:dyDescent="0.25">
      <c r="A330" s="95">
        <v>319201060804</v>
      </c>
      <c r="B330" s="31" t="s">
        <v>68</v>
      </c>
      <c r="C330" s="73"/>
      <c r="D330" s="64"/>
      <c r="E330" s="64"/>
      <c r="F330" s="75">
        <f t="shared" si="51"/>
        <v>0</v>
      </c>
      <c r="G330" s="25">
        <f t="shared" si="52"/>
        <v>0</v>
      </c>
      <c r="H330" s="64"/>
      <c r="I330" s="76">
        <f t="shared" si="48"/>
        <v>0</v>
      </c>
      <c r="J330" s="64"/>
      <c r="K330" s="25">
        <f t="shared" si="53"/>
        <v>0</v>
      </c>
      <c r="L330" s="75">
        <f t="shared" si="54"/>
        <v>0</v>
      </c>
      <c r="M330" s="25">
        <f t="shared" si="55"/>
        <v>0</v>
      </c>
      <c r="N330" s="64"/>
      <c r="O330" s="25">
        <f t="shared" si="56"/>
        <v>0</v>
      </c>
      <c r="P330" s="76">
        <f t="shared" si="57"/>
        <v>0</v>
      </c>
    </row>
    <row r="331" spans="1:16" x14ac:dyDescent="0.25">
      <c r="A331" s="95">
        <v>319201060805</v>
      </c>
      <c r="B331" s="31" t="s">
        <v>414</v>
      </c>
      <c r="C331" s="73"/>
      <c r="D331" s="64"/>
      <c r="E331" s="64"/>
      <c r="F331" s="75">
        <f t="shared" si="51"/>
        <v>0</v>
      </c>
      <c r="G331" s="25">
        <f t="shared" si="52"/>
        <v>0</v>
      </c>
      <c r="H331" s="64"/>
      <c r="I331" s="76">
        <f t="shared" si="48"/>
        <v>0</v>
      </c>
      <c r="J331" s="64"/>
      <c r="K331" s="25">
        <f t="shared" si="53"/>
        <v>0</v>
      </c>
      <c r="L331" s="75">
        <f t="shared" si="54"/>
        <v>0</v>
      </c>
      <c r="M331" s="25">
        <f t="shared" si="55"/>
        <v>0</v>
      </c>
      <c r="N331" s="64"/>
      <c r="O331" s="25">
        <f t="shared" si="56"/>
        <v>0</v>
      </c>
      <c r="P331" s="76">
        <f t="shared" si="57"/>
        <v>0</v>
      </c>
    </row>
    <row r="332" spans="1:16" x14ac:dyDescent="0.25">
      <c r="A332" s="95">
        <v>3192010610</v>
      </c>
      <c r="B332" s="31" t="s">
        <v>1164</v>
      </c>
      <c r="C332" s="73"/>
      <c r="D332" s="23">
        <f>SUM(D333:D337)</f>
        <v>0</v>
      </c>
      <c r="E332" s="23">
        <f>SUM(E333:E337)</f>
        <v>0</v>
      </c>
      <c r="F332" s="75">
        <f t="shared" si="51"/>
        <v>0</v>
      </c>
      <c r="G332" s="25">
        <f t="shared" si="52"/>
        <v>0</v>
      </c>
      <c r="H332" s="23">
        <f>SUM(H333:H337)</f>
        <v>0</v>
      </c>
      <c r="I332" s="76">
        <f t="shared" si="48"/>
        <v>0</v>
      </c>
      <c r="J332" s="23">
        <f>SUM(J333:J337)</f>
        <v>0</v>
      </c>
      <c r="K332" s="25">
        <f t="shared" si="53"/>
        <v>0</v>
      </c>
      <c r="L332" s="75">
        <f t="shared" si="54"/>
        <v>0</v>
      </c>
      <c r="M332" s="25">
        <f t="shared" si="55"/>
        <v>0</v>
      </c>
      <c r="N332" s="23">
        <f>SUM(N333:N337)</f>
        <v>0</v>
      </c>
      <c r="O332" s="25">
        <f t="shared" si="56"/>
        <v>0</v>
      </c>
      <c r="P332" s="76">
        <f t="shared" si="57"/>
        <v>0</v>
      </c>
    </row>
    <row r="333" spans="1:16" x14ac:dyDescent="0.25">
      <c r="A333" s="95">
        <v>319201061001</v>
      </c>
      <c r="B333" s="31" t="s">
        <v>543</v>
      </c>
      <c r="C333" s="73"/>
      <c r="D333" s="64"/>
      <c r="E333" s="64"/>
      <c r="F333" s="75">
        <f t="shared" si="51"/>
        <v>0</v>
      </c>
      <c r="G333" s="25">
        <f t="shared" si="52"/>
        <v>0</v>
      </c>
      <c r="H333" s="64"/>
      <c r="I333" s="76">
        <f t="shared" si="48"/>
        <v>0</v>
      </c>
      <c r="J333" s="64"/>
      <c r="K333" s="25">
        <f t="shared" si="53"/>
        <v>0</v>
      </c>
      <c r="L333" s="75">
        <f t="shared" si="54"/>
        <v>0</v>
      </c>
      <c r="M333" s="25">
        <f t="shared" si="55"/>
        <v>0</v>
      </c>
      <c r="N333" s="64"/>
      <c r="O333" s="25">
        <f t="shared" si="56"/>
        <v>0</v>
      </c>
      <c r="P333" s="76">
        <f t="shared" si="57"/>
        <v>0</v>
      </c>
    </row>
    <row r="334" spans="1:16" x14ac:dyDescent="0.25">
      <c r="A334" s="95">
        <v>319201061002</v>
      </c>
      <c r="B334" s="31" t="s">
        <v>380</v>
      </c>
      <c r="C334" s="73"/>
      <c r="D334" s="64"/>
      <c r="E334" s="64"/>
      <c r="F334" s="75">
        <f t="shared" si="51"/>
        <v>0</v>
      </c>
      <c r="G334" s="25">
        <f t="shared" si="52"/>
        <v>0</v>
      </c>
      <c r="H334" s="64"/>
      <c r="I334" s="76">
        <f t="shared" si="48"/>
        <v>0</v>
      </c>
      <c r="J334" s="64"/>
      <c r="K334" s="25">
        <f t="shared" si="53"/>
        <v>0</v>
      </c>
      <c r="L334" s="75">
        <f t="shared" si="54"/>
        <v>0</v>
      </c>
      <c r="M334" s="25">
        <f t="shared" si="55"/>
        <v>0</v>
      </c>
      <c r="N334" s="64"/>
      <c r="O334" s="25">
        <f t="shared" si="56"/>
        <v>0</v>
      </c>
      <c r="P334" s="76">
        <f t="shared" si="57"/>
        <v>0</v>
      </c>
    </row>
    <row r="335" spans="1:16" x14ac:dyDescent="0.25">
      <c r="A335" s="95">
        <v>319201061003</v>
      </c>
      <c r="B335" s="31" t="s">
        <v>544</v>
      </c>
      <c r="C335" s="73"/>
      <c r="D335" s="64"/>
      <c r="E335" s="64"/>
      <c r="F335" s="75">
        <f t="shared" si="51"/>
        <v>0</v>
      </c>
      <c r="G335" s="25">
        <f t="shared" si="52"/>
        <v>0</v>
      </c>
      <c r="H335" s="64"/>
      <c r="I335" s="76">
        <f t="shared" si="48"/>
        <v>0</v>
      </c>
      <c r="J335" s="64"/>
      <c r="K335" s="25">
        <f t="shared" si="53"/>
        <v>0</v>
      </c>
      <c r="L335" s="75">
        <f t="shared" si="54"/>
        <v>0</v>
      </c>
      <c r="M335" s="25">
        <f t="shared" si="55"/>
        <v>0</v>
      </c>
      <c r="N335" s="64"/>
      <c r="O335" s="25">
        <f t="shared" si="56"/>
        <v>0</v>
      </c>
      <c r="P335" s="76">
        <f t="shared" si="57"/>
        <v>0</v>
      </c>
    </row>
    <row r="336" spans="1:16" x14ac:dyDescent="0.25">
      <c r="A336" s="95">
        <v>319201061004</v>
      </c>
      <c r="B336" s="31" t="s">
        <v>68</v>
      </c>
      <c r="C336" s="73"/>
      <c r="D336" s="64"/>
      <c r="E336" s="64"/>
      <c r="F336" s="75">
        <f t="shared" si="51"/>
        <v>0</v>
      </c>
      <c r="G336" s="25">
        <f t="shared" si="52"/>
        <v>0</v>
      </c>
      <c r="H336" s="64"/>
      <c r="I336" s="76">
        <f t="shared" si="48"/>
        <v>0</v>
      </c>
      <c r="J336" s="64"/>
      <c r="K336" s="25">
        <f t="shared" si="53"/>
        <v>0</v>
      </c>
      <c r="L336" s="75">
        <f t="shared" si="54"/>
        <v>0</v>
      </c>
      <c r="M336" s="25">
        <f t="shared" si="55"/>
        <v>0</v>
      </c>
      <c r="N336" s="64"/>
      <c r="O336" s="25">
        <f t="shared" si="56"/>
        <v>0</v>
      </c>
      <c r="P336" s="76">
        <f t="shared" si="57"/>
        <v>0</v>
      </c>
    </row>
    <row r="337" spans="1:16" x14ac:dyDescent="0.25">
      <c r="A337" s="95">
        <v>319201061005</v>
      </c>
      <c r="B337" s="31" t="s">
        <v>414</v>
      </c>
      <c r="C337" s="73"/>
      <c r="D337" s="64"/>
      <c r="E337" s="64"/>
      <c r="F337" s="75">
        <f t="shared" si="51"/>
        <v>0</v>
      </c>
      <c r="G337" s="25">
        <f t="shared" si="52"/>
        <v>0</v>
      </c>
      <c r="H337" s="64"/>
      <c r="I337" s="76">
        <f t="shared" si="48"/>
        <v>0</v>
      </c>
      <c r="J337" s="64"/>
      <c r="K337" s="25">
        <f t="shared" si="53"/>
        <v>0</v>
      </c>
      <c r="L337" s="75">
        <f t="shared" si="54"/>
        <v>0</v>
      </c>
      <c r="M337" s="25">
        <f t="shared" si="55"/>
        <v>0</v>
      </c>
      <c r="N337" s="64"/>
      <c r="O337" s="25">
        <f t="shared" si="56"/>
        <v>0</v>
      </c>
      <c r="P337" s="76">
        <f t="shared" si="57"/>
        <v>0</v>
      </c>
    </row>
    <row r="338" spans="1:16" x14ac:dyDescent="0.25">
      <c r="A338" s="95">
        <v>3192010611</v>
      </c>
      <c r="B338" s="31" t="s">
        <v>1165</v>
      </c>
      <c r="C338" s="73"/>
      <c r="D338" s="23">
        <f>SUM(D339:D343)</f>
        <v>0</v>
      </c>
      <c r="E338" s="23">
        <f>SUM(E339:E343)</f>
        <v>0</v>
      </c>
      <c r="F338" s="75">
        <f t="shared" si="51"/>
        <v>0</v>
      </c>
      <c r="G338" s="25">
        <f t="shared" si="52"/>
        <v>0</v>
      </c>
      <c r="H338" s="23">
        <f>SUM(H339:H343)</f>
        <v>0</v>
      </c>
      <c r="I338" s="76">
        <f t="shared" si="48"/>
        <v>0</v>
      </c>
      <c r="J338" s="23">
        <f>SUM(J339:J343)</f>
        <v>0</v>
      </c>
      <c r="K338" s="25">
        <f t="shared" si="53"/>
        <v>0</v>
      </c>
      <c r="L338" s="75">
        <f t="shared" si="54"/>
        <v>0</v>
      </c>
      <c r="M338" s="25">
        <f t="shared" si="55"/>
        <v>0</v>
      </c>
      <c r="N338" s="23">
        <f>SUM(N339:N343)</f>
        <v>0</v>
      </c>
      <c r="O338" s="25">
        <f t="shared" si="56"/>
        <v>0</v>
      </c>
      <c r="P338" s="76">
        <f t="shared" si="57"/>
        <v>0</v>
      </c>
    </row>
    <row r="339" spans="1:16" x14ac:dyDescent="0.25">
      <c r="A339" s="95">
        <v>319201061101</v>
      </c>
      <c r="B339" s="31" t="s">
        <v>543</v>
      </c>
      <c r="C339" s="73"/>
      <c r="D339" s="64"/>
      <c r="E339" s="64"/>
      <c r="F339" s="75">
        <f t="shared" si="51"/>
        <v>0</v>
      </c>
      <c r="G339" s="25">
        <f t="shared" si="52"/>
        <v>0</v>
      </c>
      <c r="H339" s="64"/>
      <c r="I339" s="76">
        <f t="shared" si="48"/>
        <v>0</v>
      </c>
      <c r="J339" s="64"/>
      <c r="K339" s="25">
        <f t="shared" si="53"/>
        <v>0</v>
      </c>
      <c r="L339" s="75">
        <f t="shared" si="54"/>
        <v>0</v>
      </c>
      <c r="M339" s="25">
        <f t="shared" si="55"/>
        <v>0</v>
      </c>
      <c r="N339" s="64"/>
      <c r="O339" s="25">
        <f t="shared" si="56"/>
        <v>0</v>
      </c>
      <c r="P339" s="76">
        <f t="shared" si="57"/>
        <v>0</v>
      </c>
    </row>
    <row r="340" spans="1:16" x14ac:dyDescent="0.25">
      <c r="A340" s="95">
        <v>319201061102</v>
      </c>
      <c r="B340" s="31" t="s">
        <v>380</v>
      </c>
      <c r="C340" s="73"/>
      <c r="D340" s="64"/>
      <c r="E340" s="64"/>
      <c r="F340" s="75">
        <f t="shared" si="51"/>
        <v>0</v>
      </c>
      <c r="G340" s="25">
        <f t="shared" si="52"/>
        <v>0</v>
      </c>
      <c r="H340" s="64"/>
      <c r="I340" s="76">
        <f t="shared" si="48"/>
        <v>0</v>
      </c>
      <c r="J340" s="64"/>
      <c r="K340" s="25">
        <f t="shared" si="53"/>
        <v>0</v>
      </c>
      <c r="L340" s="75">
        <f t="shared" si="54"/>
        <v>0</v>
      </c>
      <c r="M340" s="25">
        <f t="shared" si="55"/>
        <v>0</v>
      </c>
      <c r="N340" s="64"/>
      <c r="O340" s="25">
        <f t="shared" si="56"/>
        <v>0</v>
      </c>
      <c r="P340" s="76">
        <f t="shared" si="57"/>
        <v>0</v>
      </c>
    </row>
    <row r="341" spans="1:16" x14ac:dyDescent="0.25">
      <c r="A341" s="95">
        <v>319201061103</v>
      </c>
      <c r="B341" s="31" t="s">
        <v>544</v>
      </c>
      <c r="C341" s="73"/>
      <c r="D341" s="64"/>
      <c r="E341" s="64"/>
      <c r="F341" s="75">
        <f t="shared" si="51"/>
        <v>0</v>
      </c>
      <c r="G341" s="25">
        <f t="shared" si="52"/>
        <v>0</v>
      </c>
      <c r="H341" s="64"/>
      <c r="I341" s="76">
        <f t="shared" si="48"/>
        <v>0</v>
      </c>
      <c r="J341" s="64"/>
      <c r="K341" s="25">
        <f t="shared" si="53"/>
        <v>0</v>
      </c>
      <c r="L341" s="75">
        <f t="shared" si="54"/>
        <v>0</v>
      </c>
      <c r="M341" s="25">
        <f t="shared" si="55"/>
        <v>0</v>
      </c>
      <c r="N341" s="64"/>
      <c r="O341" s="25">
        <f t="shared" si="56"/>
        <v>0</v>
      </c>
      <c r="P341" s="76">
        <f t="shared" si="57"/>
        <v>0</v>
      </c>
    </row>
    <row r="342" spans="1:16" x14ac:dyDescent="0.25">
      <c r="A342" s="95">
        <v>319201061104</v>
      </c>
      <c r="B342" s="31" t="s">
        <v>68</v>
      </c>
      <c r="C342" s="73"/>
      <c r="D342" s="64"/>
      <c r="E342" s="64"/>
      <c r="F342" s="75">
        <f t="shared" si="51"/>
        <v>0</v>
      </c>
      <c r="G342" s="25">
        <f t="shared" si="52"/>
        <v>0</v>
      </c>
      <c r="H342" s="64"/>
      <c r="I342" s="76">
        <f t="shared" si="48"/>
        <v>0</v>
      </c>
      <c r="J342" s="64"/>
      <c r="K342" s="25">
        <f t="shared" si="53"/>
        <v>0</v>
      </c>
      <c r="L342" s="75">
        <f t="shared" si="54"/>
        <v>0</v>
      </c>
      <c r="M342" s="25">
        <f t="shared" si="55"/>
        <v>0</v>
      </c>
      <c r="N342" s="64"/>
      <c r="O342" s="25">
        <f t="shared" si="56"/>
        <v>0</v>
      </c>
      <c r="P342" s="76">
        <f t="shared" si="57"/>
        <v>0</v>
      </c>
    </row>
    <row r="343" spans="1:16" x14ac:dyDescent="0.25">
      <c r="A343" s="95">
        <v>319201061105</v>
      </c>
      <c r="B343" s="31" t="s">
        <v>414</v>
      </c>
      <c r="C343" s="73"/>
      <c r="D343" s="64"/>
      <c r="E343" s="64"/>
      <c r="F343" s="75">
        <f t="shared" si="51"/>
        <v>0</v>
      </c>
      <c r="G343" s="25">
        <f t="shared" si="52"/>
        <v>0</v>
      </c>
      <c r="H343" s="64"/>
      <c r="I343" s="76">
        <f t="shared" si="48"/>
        <v>0</v>
      </c>
      <c r="J343" s="64"/>
      <c r="K343" s="25">
        <f t="shared" si="53"/>
        <v>0</v>
      </c>
      <c r="L343" s="75">
        <f t="shared" si="54"/>
        <v>0</v>
      </c>
      <c r="M343" s="25">
        <f t="shared" si="55"/>
        <v>0</v>
      </c>
      <c r="N343" s="64"/>
      <c r="O343" s="25">
        <f t="shared" si="56"/>
        <v>0</v>
      </c>
      <c r="P343" s="76">
        <f t="shared" si="57"/>
        <v>0</v>
      </c>
    </row>
    <row r="344" spans="1:16" x14ac:dyDescent="0.25">
      <c r="A344" s="95">
        <v>3192010612</v>
      </c>
      <c r="B344" s="31" t="s">
        <v>1166</v>
      </c>
      <c r="C344" s="73"/>
      <c r="D344" s="23">
        <f>SUM(D345:D349)</f>
        <v>0</v>
      </c>
      <c r="E344" s="23">
        <f>SUM(E345:E349)</f>
        <v>0</v>
      </c>
      <c r="F344" s="75">
        <f t="shared" si="51"/>
        <v>0</v>
      </c>
      <c r="G344" s="25">
        <f t="shared" si="52"/>
        <v>0</v>
      </c>
      <c r="H344" s="23">
        <f>SUM(H345:H349)</f>
        <v>0</v>
      </c>
      <c r="I344" s="76">
        <f t="shared" si="48"/>
        <v>0</v>
      </c>
      <c r="J344" s="23">
        <f>SUM(J345:J349)</f>
        <v>0</v>
      </c>
      <c r="K344" s="25">
        <f t="shared" si="53"/>
        <v>0</v>
      </c>
      <c r="L344" s="75">
        <f t="shared" si="54"/>
        <v>0</v>
      </c>
      <c r="M344" s="25">
        <f t="shared" si="55"/>
        <v>0</v>
      </c>
      <c r="N344" s="23">
        <f>SUM(N345:N349)</f>
        <v>0</v>
      </c>
      <c r="O344" s="25">
        <f t="shared" si="56"/>
        <v>0</v>
      </c>
      <c r="P344" s="76">
        <f t="shared" si="57"/>
        <v>0</v>
      </c>
    </row>
    <row r="345" spans="1:16" x14ac:dyDescent="0.25">
      <c r="A345" s="95">
        <v>319201061201</v>
      </c>
      <c r="B345" s="31" t="s">
        <v>547</v>
      </c>
      <c r="C345" s="73"/>
      <c r="D345" s="64"/>
      <c r="E345" s="64"/>
      <c r="F345" s="75">
        <f t="shared" si="51"/>
        <v>0</v>
      </c>
      <c r="G345" s="25">
        <f t="shared" si="52"/>
        <v>0</v>
      </c>
      <c r="H345" s="64"/>
      <c r="I345" s="76">
        <f t="shared" si="48"/>
        <v>0</v>
      </c>
      <c r="J345" s="64"/>
      <c r="K345" s="25">
        <f t="shared" si="53"/>
        <v>0</v>
      </c>
      <c r="L345" s="75">
        <f t="shared" si="54"/>
        <v>0</v>
      </c>
      <c r="M345" s="25">
        <f t="shared" si="55"/>
        <v>0</v>
      </c>
      <c r="N345" s="64"/>
      <c r="O345" s="25">
        <f t="shared" si="56"/>
        <v>0</v>
      </c>
      <c r="P345" s="76">
        <f t="shared" si="57"/>
        <v>0</v>
      </c>
    </row>
    <row r="346" spans="1:16" x14ac:dyDescent="0.25">
      <c r="A346" s="95">
        <v>319201061202</v>
      </c>
      <c r="B346" s="31" t="s">
        <v>380</v>
      </c>
      <c r="C346" s="73"/>
      <c r="D346" s="64"/>
      <c r="E346" s="64"/>
      <c r="F346" s="75">
        <f t="shared" si="51"/>
        <v>0</v>
      </c>
      <c r="G346" s="25">
        <f t="shared" si="52"/>
        <v>0</v>
      </c>
      <c r="H346" s="64"/>
      <c r="I346" s="76">
        <f t="shared" si="48"/>
        <v>0</v>
      </c>
      <c r="J346" s="64"/>
      <c r="K346" s="25">
        <f t="shared" si="53"/>
        <v>0</v>
      </c>
      <c r="L346" s="75">
        <f t="shared" si="54"/>
        <v>0</v>
      </c>
      <c r="M346" s="25">
        <f t="shared" si="55"/>
        <v>0</v>
      </c>
      <c r="N346" s="64"/>
      <c r="O346" s="25">
        <f t="shared" si="56"/>
        <v>0</v>
      </c>
      <c r="P346" s="76">
        <f t="shared" si="57"/>
        <v>0</v>
      </c>
    </row>
    <row r="347" spans="1:16" x14ac:dyDescent="0.25">
      <c r="A347" s="95">
        <v>319201061203</v>
      </c>
      <c r="B347" s="31" t="s">
        <v>544</v>
      </c>
      <c r="C347" s="73"/>
      <c r="D347" s="64"/>
      <c r="E347" s="64"/>
      <c r="F347" s="75">
        <f t="shared" si="51"/>
        <v>0</v>
      </c>
      <c r="G347" s="25">
        <f t="shared" si="52"/>
        <v>0</v>
      </c>
      <c r="H347" s="64"/>
      <c r="I347" s="76">
        <f t="shared" si="48"/>
        <v>0</v>
      </c>
      <c r="J347" s="64"/>
      <c r="K347" s="25">
        <f t="shared" si="53"/>
        <v>0</v>
      </c>
      <c r="L347" s="75">
        <f t="shared" si="54"/>
        <v>0</v>
      </c>
      <c r="M347" s="25">
        <f t="shared" si="55"/>
        <v>0</v>
      </c>
      <c r="N347" s="64"/>
      <c r="O347" s="25">
        <f t="shared" si="56"/>
        <v>0</v>
      </c>
      <c r="P347" s="76">
        <f t="shared" si="57"/>
        <v>0</v>
      </c>
    </row>
    <row r="348" spans="1:16" x14ac:dyDescent="0.25">
      <c r="A348" s="95">
        <v>319201061204</v>
      </c>
      <c r="B348" s="31" t="s">
        <v>68</v>
      </c>
      <c r="C348" s="73"/>
      <c r="D348" s="64"/>
      <c r="E348" s="64"/>
      <c r="F348" s="75">
        <f t="shared" si="51"/>
        <v>0</v>
      </c>
      <c r="G348" s="25">
        <f t="shared" si="52"/>
        <v>0</v>
      </c>
      <c r="H348" s="64"/>
      <c r="I348" s="76">
        <f t="shared" si="48"/>
        <v>0</v>
      </c>
      <c r="J348" s="64"/>
      <c r="K348" s="25">
        <f t="shared" si="53"/>
        <v>0</v>
      </c>
      <c r="L348" s="75">
        <f t="shared" si="54"/>
        <v>0</v>
      </c>
      <c r="M348" s="25">
        <f t="shared" si="55"/>
        <v>0</v>
      </c>
      <c r="N348" s="64"/>
      <c r="O348" s="25">
        <f t="shared" si="56"/>
        <v>0</v>
      </c>
      <c r="P348" s="76">
        <f t="shared" si="57"/>
        <v>0</v>
      </c>
    </row>
    <row r="349" spans="1:16" x14ac:dyDescent="0.25">
      <c r="A349" s="95">
        <v>319201061205</v>
      </c>
      <c r="B349" s="31" t="s">
        <v>414</v>
      </c>
      <c r="C349" s="73"/>
      <c r="D349" s="64"/>
      <c r="E349" s="64"/>
      <c r="F349" s="75">
        <f t="shared" si="51"/>
        <v>0</v>
      </c>
      <c r="G349" s="25">
        <f t="shared" si="52"/>
        <v>0</v>
      </c>
      <c r="H349" s="64"/>
      <c r="I349" s="76">
        <f t="shared" si="48"/>
        <v>0</v>
      </c>
      <c r="J349" s="64"/>
      <c r="K349" s="25">
        <f t="shared" si="53"/>
        <v>0</v>
      </c>
      <c r="L349" s="75">
        <f t="shared" si="54"/>
        <v>0</v>
      </c>
      <c r="M349" s="25">
        <f t="shared" si="55"/>
        <v>0</v>
      </c>
      <c r="N349" s="64"/>
      <c r="O349" s="25">
        <f t="shared" si="56"/>
        <v>0</v>
      </c>
      <c r="P349" s="76">
        <f t="shared" si="57"/>
        <v>0</v>
      </c>
    </row>
    <row r="350" spans="1:16" x14ac:dyDescent="0.25">
      <c r="A350" s="95">
        <v>3192010613</v>
      </c>
      <c r="B350" s="31" t="s">
        <v>1167</v>
      </c>
      <c r="C350" s="73"/>
      <c r="D350" s="23">
        <f>SUM(D351:D354)</f>
        <v>0</v>
      </c>
      <c r="E350" s="23">
        <f>SUM(E351:E354)</f>
        <v>0</v>
      </c>
      <c r="F350" s="75">
        <f t="shared" si="51"/>
        <v>0</v>
      </c>
      <c r="G350" s="25">
        <f t="shared" si="52"/>
        <v>0</v>
      </c>
      <c r="H350" s="23">
        <f>SUM(H351:H354)</f>
        <v>0</v>
      </c>
      <c r="I350" s="76">
        <f t="shared" si="48"/>
        <v>0</v>
      </c>
      <c r="J350" s="23">
        <f>SUM(J351:J354)</f>
        <v>0</v>
      </c>
      <c r="K350" s="25">
        <f t="shared" si="53"/>
        <v>0</v>
      </c>
      <c r="L350" s="75">
        <f t="shared" si="54"/>
        <v>0</v>
      </c>
      <c r="M350" s="25">
        <f t="shared" si="55"/>
        <v>0</v>
      </c>
      <c r="N350" s="23">
        <f>SUM(N351:N354)</f>
        <v>0</v>
      </c>
      <c r="O350" s="25">
        <f t="shared" si="56"/>
        <v>0</v>
      </c>
      <c r="P350" s="76">
        <f t="shared" si="57"/>
        <v>0</v>
      </c>
    </row>
    <row r="351" spans="1:16" x14ac:dyDescent="0.25">
      <c r="A351" s="95">
        <v>319201061301</v>
      </c>
      <c r="B351" s="31" t="s">
        <v>547</v>
      </c>
      <c r="C351" s="73"/>
      <c r="D351" s="64"/>
      <c r="E351" s="64"/>
      <c r="F351" s="75">
        <f t="shared" si="51"/>
        <v>0</v>
      </c>
      <c r="G351" s="25">
        <f t="shared" si="52"/>
        <v>0</v>
      </c>
      <c r="H351" s="64"/>
      <c r="I351" s="76">
        <f t="shared" si="48"/>
        <v>0</v>
      </c>
      <c r="J351" s="64"/>
      <c r="K351" s="25">
        <f t="shared" si="53"/>
        <v>0</v>
      </c>
      <c r="L351" s="75">
        <f t="shared" si="54"/>
        <v>0</v>
      </c>
      <c r="M351" s="25">
        <f t="shared" si="55"/>
        <v>0</v>
      </c>
      <c r="N351" s="64"/>
      <c r="O351" s="25">
        <f t="shared" si="56"/>
        <v>0</v>
      </c>
      <c r="P351" s="76">
        <f t="shared" si="57"/>
        <v>0</v>
      </c>
    </row>
    <row r="352" spans="1:16" x14ac:dyDescent="0.25">
      <c r="A352" s="95">
        <v>319201061302</v>
      </c>
      <c r="B352" s="31" t="s">
        <v>380</v>
      </c>
      <c r="C352" s="73"/>
      <c r="D352" s="64"/>
      <c r="E352" s="64"/>
      <c r="F352" s="75">
        <f t="shared" si="51"/>
        <v>0</v>
      </c>
      <c r="G352" s="25">
        <f t="shared" si="52"/>
        <v>0</v>
      </c>
      <c r="H352" s="64"/>
      <c r="I352" s="76">
        <f t="shared" si="48"/>
        <v>0</v>
      </c>
      <c r="J352" s="64"/>
      <c r="K352" s="25">
        <f t="shared" si="53"/>
        <v>0</v>
      </c>
      <c r="L352" s="75">
        <f t="shared" si="54"/>
        <v>0</v>
      </c>
      <c r="M352" s="25">
        <f t="shared" si="55"/>
        <v>0</v>
      </c>
      <c r="N352" s="64"/>
      <c r="O352" s="25">
        <f t="shared" si="56"/>
        <v>0</v>
      </c>
      <c r="P352" s="76">
        <f t="shared" si="57"/>
        <v>0</v>
      </c>
    </row>
    <row r="353" spans="1:16" x14ac:dyDescent="0.25">
      <c r="A353" s="95">
        <v>319201061303</v>
      </c>
      <c r="B353" s="31" t="s">
        <v>544</v>
      </c>
      <c r="C353" s="73"/>
      <c r="D353" s="64"/>
      <c r="E353" s="64"/>
      <c r="F353" s="75">
        <f t="shared" si="51"/>
        <v>0</v>
      </c>
      <c r="G353" s="25">
        <f t="shared" si="52"/>
        <v>0</v>
      </c>
      <c r="H353" s="64"/>
      <c r="I353" s="76">
        <f t="shared" si="48"/>
        <v>0</v>
      </c>
      <c r="J353" s="64"/>
      <c r="K353" s="25">
        <f t="shared" si="53"/>
        <v>0</v>
      </c>
      <c r="L353" s="75">
        <f t="shared" si="54"/>
        <v>0</v>
      </c>
      <c r="M353" s="25">
        <f t="shared" si="55"/>
        <v>0</v>
      </c>
      <c r="N353" s="64"/>
      <c r="O353" s="25">
        <f t="shared" si="56"/>
        <v>0</v>
      </c>
      <c r="P353" s="76">
        <f t="shared" si="57"/>
        <v>0</v>
      </c>
    </row>
    <row r="354" spans="1:16" x14ac:dyDescent="0.25">
      <c r="A354" s="95">
        <v>319201061304</v>
      </c>
      <c r="B354" s="31" t="s">
        <v>414</v>
      </c>
      <c r="C354" s="73"/>
      <c r="D354" s="64"/>
      <c r="E354" s="64"/>
      <c r="F354" s="75">
        <f t="shared" si="51"/>
        <v>0</v>
      </c>
      <c r="G354" s="25">
        <f t="shared" si="52"/>
        <v>0</v>
      </c>
      <c r="H354" s="64"/>
      <c r="I354" s="76">
        <f t="shared" si="48"/>
        <v>0</v>
      </c>
      <c r="J354" s="64"/>
      <c r="K354" s="25">
        <f t="shared" si="53"/>
        <v>0</v>
      </c>
      <c r="L354" s="75">
        <f t="shared" si="54"/>
        <v>0</v>
      </c>
      <c r="M354" s="25">
        <f t="shared" si="55"/>
        <v>0</v>
      </c>
      <c r="N354" s="64"/>
      <c r="O354" s="25">
        <f t="shared" si="56"/>
        <v>0</v>
      </c>
      <c r="P354" s="76">
        <f t="shared" si="57"/>
        <v>0</v>
      </c>
    </row>
    <row r="355" spans="1:16" x14ac:dyDescent="0.25">
      <c r="A355" s="95">
        <v>3192010614</v>
      </c>
      <c r="B355" s="31" t="s">
        <v>1168</v>
      </c>
      <c r="C355" s="73"/>
      <c r="D355" s="23">
        <f>SUM(D356:D361)</f>
        <v>0</v>
      </c>
      <c r="E355" s="23">
        <f>SUM(E356:E361)</f>
        <v>0</v>
      </c>
      <c r="F355" s="75">
        <f t="shared" si="51"/>
        <v>0</v>
      </c>
      <c r="G355" s="25">
        <f t="shared" si="52"/>
        <v>0</v>
      </c>
      <c r="H355" s="23">
        <f>SUM(H356:H361)</f>
        <v>0</v>
      </c>
      <c r="I355" s="76">
        <f t="shared" si="48"/>
        <v>0</v>
      </c>
      <c r="J355" s="23">
        <f>SUM(J356:J361)</f>
        <v>0</v>
      </c>
      <c r="K355" s="25">
        <f t="shared" si="53"/>
        <v>0</v>
      </c>
      <c r="L355" s="75">
        <f t="shared" si="54"/>
        <v>0</v>
      </c>
      <c r="M355" s="25">
        <f t="shared" si="55"/>
        <v>0</v>
      </c>
      <c r="N355" s="23">
        <f>SUM(N356:N361)</f>
        <v>0</v>
      </c>
      <c r="O355" s="25">
        <f t="shared" si="56"/>
        <v>0</v>
      </c>
      <c r="P355" s="76">
        <f t="shared" si="57"/>
        <v>0</v>
      </c>
    </row>
    <row r="356" spans="1:16" x14ac:dyDescent="0.25">
      <c r="A356" s="95">
        <v>319201061401</v>
      </c>
      <c r="B356" s="31" t="s">
        <v>547</v>
      </c>
      <c r="C356" s="73"/>
      <c r="D356" s="64"/>
      <c r="E356" s="64"/>
      <c r="F356" s="75">
        <f t="shared" si="51"/>
        <v>0</v>
      </c>
      <c r="G356" s="25">
        <f t="shared" si="52"/>
        <v>0</v>
      </c>
      <c r="H356" s="64"/>
      <c r="I356" s="76">
        <f t="shared" si="48"/>
        <v>0</v>
      </c>
      <c r="J356" s="64"/>
      <c r="K356" s="25">
        <f t="shared" si="53"/>
        <v>0</v>
      </c>
      <c r="L356" s="75">
        <f t="shared" si="54"/>
        <v>0</v>
      </c>
      <c r="M356" s="25">
        <f t="shared" si="55"/>
        <v>0</v>
      </c>
      <c r="N356" s="64"/>
      <c r="O356" s="25">
        <f t="shared" si="56"/>
        <v>0</v>
      </c>
      <c r="P356" s="76">
        <f t="shared" si="57"/>
        <v>0</v>
      </c>
    </row>
    <row r="357" spans="1:16" x14ac:dyDescent="0.25">
      <c r="A357" s="95">
        <v>319201061402</v>
      </c>
      <c r="B357" s="31" t="s">
        <v>380</v>
      </c>
      <c r="C357" s="73"/>
      <c r="D357" s="64"/>
      <c r="E357" s="64"/>
      <c r="F357" s="75">
        <f t="shared" si="51"/>
        <v>0</v>
      </c>
      <c r="G357" s="25">
        <f t="shared" si="52"/>
        <v>0</v>
      </c>
      <c r="H357" s="64"/>
      <c r="I357" s="76">
        <f t="shared" si="48"/>
        <v>0</v>
      </c>
      <c r="J357" s="64"/>
      <c r="K357" s="25">
        <f t="shared" si="53"/>
        <v>0</v>
      </c>
      <c r="L357" s="75">
        <f t="shared" si="54"/>
        <v>0</v>
      </c>
      <c r="M357" s="25">
        <f t="shared" si="55"/>
        <v>0</v>
      </c>
      <c r="N357" s="64"/>
      <c r="O357" s="25">
        <f t="shared" si="56"/>
        <v>0</v>
      </c>
      <c r="P357" s="76">
        <f t="shared" si="57"/>
        <v>0</v>
      </c>
    </row>
    <row r="358" spans="1:16" x14ac:dyDescent="0.25">
      <c r="A358" s="95">
        <v>319201061403</v>
      </c>
      <c r="B358" s="31" t="s">
        <v>544</v>
      </c>
      <c r="C358" s="73"/>
      <c r="D358" s="64"/>
      <c r="E358" s="64"/>
      <c r="F358" s="75">
        <f t="shared" si="51"/>
        <v>0</v>
      </c>
      <c r="G358" s="25">
        <f t="shared" si="52"/>
        <v>0</v>
      </c>
      <c r="H358" s="64"/>
      <c r="I358" s="76">
        <f t="shared" si="48"/>
        <v>0</v>
      </c>
      <c r="J358" s="64"/>
      <c r="K358" s="25">
        <f t="shared" si="53"/>
        <v>0</v>
      </c>
      <c r="L358" s="75">
        <f t="shared" si="54"/>
        <v>0</v>
      </c>
      <c r="M358" s="25">
        <f t="shared" si="55"/>
        <v>0</v>
      </c>
      <c r="N358" s="64"/>
      <c r="O358" s="25">
        <f t="shared" si="56"/>
        <v>0</v>
      </c>
      <c r="P358" s="76">
        <f t="shared" si="57"/>
        <v>0</v>
      </c>
    </row>
    <row r="359" spans="1:16" x14ac:dyDescent="0.25">
      <c r="A359" s="95">
        <v>319201061404</v>
      </c>
      <c r="B359" s="31" t="s">
        <v>68</v>
      </c>
      <c r="C359" s="73"/>
      <c r="D359" s="64"/>
      <c r="E359" s="64"/>
      <c r="F359" s="75">
        <f t="shared" si="51"/>
        <v>0</v>
      </c>
      <c r="G359" s="25">
        <f t="shared" si="52"/>
        <v>0</v>
      </c>
      <c r="H359" s="64"/>
      <c r="I359" s="76">
        <f t="shared" si="48"/>
        <v>0</v>
      </c>
      <c r="J359" s="64"/>
      <c r="K359" s="25">
        <f t="shared" si="53"/>
        <v>0</v>
      </c>
      <c r="L359" s="75">
        <f t="shared" si="54"/>
        <v>0</v>
      </c>
      <c r="M359" s="25">
        <f t="shared" si="55"/>
        <v>0</v>
      </c>
      <c r="N359" s="64"/>
      <c r="O359" s="25">
        <f t="shared" si="56"/>
        <v>0</v>
      </c>
      <c r="P359" s="76">
        <f t="shared" si="57"/>
        <v>0</v>
      </c>
    </row>
    <row r="360" spans="1:16" x14ac:dyDescent="0.25">
      <c r="A360" s="95">
        <v>319201061405</v>
      </c>
      <c r="B360" s="31" t="s">
        <v>414</v>
      </c>
      <c r="C360" s="73"/>
      <c r="D360" s="64"/>
      <c r="E360" s="64"/>
      <c r="F360" s="75">
        <f t="shared" si="51"/>
        <v>0</v>
      </c>
      <c r="G360" s="25">
        <f t="shared" si="52"/>
        <v>0</v>
      </c>
      <c r="H360" s="64"/>
      <c r="I360" s="76">
        <f t="shared" si="48"/>
        <v>0</v>
      </c>
      <c r="J360" s="64"/>
      <c r="K360" s="25">
        <f t="shared" si="53"/>
        <v>0</v>
      </c>
      <c r="L360" s="75">
        <f t="shared" si="54"/>
        <v>0</v>
      </c>
      <c r="M360" s="25">
        <f t="shared" si="55"/>
        <v>0</v>
      </c>
      <c r="N360" s="64"/>
      <c r="O360" s="25">
        <f t="shared" si="56"/>
        <v>0</v>
      </c>
      <c r="P360" s="76">
        <f t="shared" si="57"/>
        <v>0</v>
      </c>
    </row>
    <row r="361" spans="1:16" x14ac:dyDescent="0.25">
      <c r="A361" s="95">
        <v>319201061406</v>
      </c>
      <c r="B361" s="31" t="s">
        <v>1158</v>
      </c>
      <c r="C361" s="73"/>
      <c r="D361" s="64"/>
      <c r="E361" s="64"/>
      <c r="F361" s="75">
        <f t="shared" si="51"/>
        <v>0</v>
      </c>
      <c r="G361" s="25">
        <f t="shared" si="52"/>
        <v>0</v>
      </c>
      <c r="H361" s="64"/>
      <c r="I361" s="76">
        <f t="shared" si="48"/>
        <v>0</v>
      </c>
      <c r="J361" s="64"/>
      <c r="K361" s="25">
        <f t="shared" si="53"/>
        <v>0</v>
      </c>
      <c r="L361" s="75">
        <f t="shared" si="54"/>
        <v>0</v>
      </c>
      <c r="M361" s="25">
        <f t="shared" si="55"/>
        <v>0</v>
      </c>
      <c r="N361" s="64"/>
      <c r="O361" s="25">
        <f t="shared" si="56"/>
        <v>0</v>
      </c>
      <c r="P361" s="76">
        <f t="shared" si="57"/>
        <v>0</v>
      </c>
    </row>
    <row r="362" spans="1:16" x14ac:dyDescent="0.25">
      <c r="A362" s="95">
        <v>31920107</v>
      </c>
      <c r="B362" s="31" t="s">
        <v>549</v>
      </c>
      <c r="C362" s="73"/>
      <c r="D362" s="23">
        <f>SUM(D363:D364)</f>
        <v>0</v>
      </c>
      <c r="E362" s="23">
        <f>SUM(E363:E364)</f>
        <v>0</v>
      </c>
      <c r="F362" s="75">
        <f t="shared" si="43"/>
        <v>0</v>
      </c>
      <c r="G362" s="25">
        <f t="shared" si="47"/>
        <v>0</v>
      </c>
      <c r="H362" s="23">
        <f>SUM(H363:H364)</f>
        <v>0</v>
      </c>
      <c r="I362" s="76">
        <f t="shared" si="48"/>
        <v>0</v>
      </c>
      <c r="J362" s="23">
        <f>SUM(J363:J364)</f>
        <v>0</v>
      </c>
      <c r="K362" s="25">
        <f t="shared" si="44"/>
        <v>0</v>
      </c>
      <c r="L362" s="75">
        <f t="shared" si="49"/>
        <v>0</v>
      </c>
      <c r="M362" s="25">
        <f t="shared" si="45"/>
        <v>0</v>
      </c>
      <c r="N362" s="23">
        <f>SUM(N363:N364)</f>
        <v>0</v>
      </c>
      <c r="O362" s="25">
        <f t="shared" si="46"/>
        <v>0</v>
      </c>
      <c r="P362" s="76">
        <f t="shared" si="50"/>
        <v>0</v>
      </c>
    </row>
    <row r="363" spans="1:16" x14ac:dyDescent="0.25">
      <c r="A363" s="95">
        <v>3192010701</v>
      </c>
      <c r="B363" s="31" t="s">
        <v>550</v>
      </c>
      <c r="C363" s="73"/>
      <c r="D363" s="64"/>
      <c r="E363" s="64"/>
      <c r="F363" s="75">
        <f t="shared" si="43"/>
        <v>0</v>
      </c>
      <c r="G363" s="25">
        <f t="shared" si="47"/>
        <v>0</v>
      </c>
      <c r="H363" s="64"/>
      <c r="I363" s="76">
        <f t="shared" si="48"/>
        <v>0</v>
      </c>
      <c r="J363" s="64"/>
      <c r="K363" s="25">
        <f t="shared" si="44"/>
        <v>0</v>
      </c>
      <c r="L363" s="75">
        <f t="shared" si="49"/>
        <v>0</v>
      </c>
      <c r="M363" s="25">
        <f t="shared" si="45"/>
        <v>0</v>
      </c>
      <c r="N363" s="64"/>
      <c r="O363" s="25">
        <f t="shared" si="46"/>
        <v>0</v>
      </c>
      <c r="P363" s="76">
        <f t="shared" si="50"/>
        <v>0</v>
      </c>
    </row>
    <row r="364" spans="1:16" x14ac:dyDescent="0.25">
      <c r="A364" s="95">
        <v>3192010702</v>
      </c>
      <c r="B364" s="31" t="s">
        <v>551</v>
      </c>
      <c r="C364" s="73"/>
      <c r="D364" s="64"/>
      <c r="E364" s="64"/>
      <c r="F364" s="75">
        <f t="shared" si="43"/>
        <v>0</v>
      </c>
      <c r="G364" s="25">
        <f t="shared" si="47"/>
        <v>0</v>
      </c>
      <c r="H364" s="64"/>
      <c r="I364" s="76">
        <f t="shared" si="48"/>
        <v>0</v>
      </c>
      <c r="J364" s="64"/>
      <c r="K364" s="25">
        <f t="shared" si="44"/>
        <v>0</v>
      </c>
      <c r="L364" s="75">
        <f t="shared" si="49"/>
        <v>0</v>
      </c>
      <c r="M364" s="25">
        <f t="shared" si="45"/>
        <v>0</v>
      </c>
      <c r="N364" s="64"/>
      <c r="O364" s="25">
        <f t="shared" si="46"/>
        <v>0</v>
      </c>
      <c r="P364" s="76">
        <f t="shared" si="50"/>
        <v>0</v>
      </c>
    </row>
    <row r="365" spans="1:16" x14ac:dyDescent="0.25">
      <c r="A365" s="95">
        <v>31920108</v>
      </c>
      <c r="B365" s="31" t="s">
        <v>552</v>
      </c>
      <c r="C365" s="73"/>
      <c r="D365" s="64"/>
      <c r="E365" s="64"/>
      <c r="F365" s="75">
        <f t="shared" si="43"/>
        <v>0</v>
      </c>
      <c r="G365" s="25">
        <f t="shared" si="47"/>
        <v>0</v>
      </c>
      <c r="H365" s="64"/>
      <c r="I365" s="76">
        <f t="shared" si="48"/>
        <v>0</v>
      </c>
      <c r="J365" s="64"/>
      <c r="K365" s="25">
        <f t="shared" si="44"/>
        <v>0</v>
      </c>
      <c r="L365" s="75">
        <f t="shared" si="49"/>
        <v>0</v>
      </c>
      <c r="M365" s="25">
        <f t="shared" si="45"/>
        <v>0</v>
      </c>
      <c r="N365" s="64"/>
      <c r="O365" s="25">
        <f t="shared" si="46"/>
        <v>0</v>
      </c>
      <c r="P365" s="76">
        <f t="shared" si="50"/>
        <v>0</v>
      </c>
    </row>
    <row r="366" spans="1:16" x14ac:dyDescent="0.25">
      <c r="A366" s="95">
        <v>31920109</v>
      </c>
      <c r="B366" s="31" t="s">
        <v>553</v>
      </c>
      <c r="C366" s="73"/>
      <c r="D366" s="64"/>
      <c r="E366" s="64"/>
      <c r="F366" s="75">
        <f t="shared" si="43"/>
        <v>0</v>
      </c>
      <c r="G366" s="25">
        <f t="shared" si="47"/>
        <v>0</v>
      </c>
      <c r="H366" s="64"/>
      <c r="I366" s="76">
        <f t="shared" si="48"/>
        <v>0</v>
      </c>
      <c r="J366" s="64"/>
      <c r="K366" s="25">
        <f t="shared" si="44"/>
        <v>0</v>
      </c>
      <c r="L366" s="75">
        <f t="shared" si="49"/>
        <v>0</v>
      </c>
      <c r="M366" s="25">
        <f t="shared" si="45"/>
        <v>0</v>
      </c>
      <c r="N366" s="64"/>
      <c r="O366" s="25">
        <f t="shared" si="46"/>
        <v>0</v>
      </c>
      <c r="P366" s="76">
        <f t="shared" si="50"/>
        <v>0</v>
      </c>
    </row>
    <row r="367" spans="1:16" x14ac:dyDescent="0.25">
      <c r="A367" s="95">
        <v>31920110</v>
      </c>
      <c r="B367" s="31" t="s">
        <v>554</v>
      </c>
      <c r="C367" s="73"/>
      <c r="D367" s="64"/>
      <c r="E367" s="64"/>
      <c r="F367" s="75">
        <f t="shared" si="43"/>
        <v>0</v>
      </c>
      <c r="G367" s="25">
        <f t="shared" si="47"/>
        <v>0</v>
      </c>
      <c r="H367" s="64"/>
      <c r="I367" s="76">
        <f t="shared" si="48"/>
        <v>0</v>
      </c>
      <c r="J367" s="64"/>
      <c r="K367" s="25">
        <f t="shared" si="44"/>
        <v>0</v>
      </c>
      <c r="L367" s="75">
        <f t="shared" si="49"/>
        <v>0</v>
      </c>
      <c r="M367" s="25">
        <f t="shared" si="45"/>
        <v>0</v>
      </c>
      <c r="N367" s="64"/>
      <c r="O367" s="25">
        <f t="shared" si="46"/>
        <v>0</v>
      </c>
      <c r="P367" s="76">
        <f t="shared" si="50"/>
        <v>0</v>
      </c>
    </row>
    <row r="368" spans="1:16" x14ac:dyDescent="0.25">
      <c r="A368" s="95">
        <v>31920111</v>
      </c>
      <c r="B368" s="31" t="s">
        <v>555</v>
      </c>
      <c r="C368" s="73"/>
      <c r="D368" s="64"/>
      <c r="E368" s="64"/>
      <c r="F368" s="75">
        <f t="shared" si="43"/>
        <v>0</v>
      </c>
      <c r="G368" s="25">
        <f t="shared" si="47"/>
        <v>0</v>
      </c>
      <c r="H368" s="64"/>
      <c r="I368" s="76">
        <f t="shared" si="48"/>
        <v>0</v>
      </c>
      <c r="J368" s="64"/>
      <c r="K368" s="25">
        <f t="shared" si="44"/>
        <v>0</v>
      </c>
      <c r="L368" s="75">
        <f t="shared" si="49"/>
        <v>0</v>
      </c>
      <c r="M368" s="25">
        <f t="shared" si="45"/>
        <v>0</v>
      </c>
      <c r="N368" s="64"/>
      <c r="O368" s="25">
        <f t="shared" si="46"/>
        <v>0</v>
      </c>
      <c r="P368" s="76">
        <f t="shared" si="50"/>
        <v>0</v>
      </c>
    </row>
    <row r="369" spans="1:16" x14ac:dyDescent="0.25">
      <c r="A369" s="95">
        <v>31920112</v>
      </c>
      <c r="B369" s="31" t="s">
        <v>556</v>
      </c>
      <c r="C369" s="73"/>
      <c r="D369" s="64"/>
      <c r="E369" s="64"/>
      <c r="F369" s="75">
        <f t="shared" si="43"/>
        <v>0</v>
      </c>
      <c r="G369" s="25">
        <f t="shared" si="47"/>
        <v>0</v>
      </c>
      <c r="H369" s="64"/>
      <c r="I369" s="76">
        <f t="shared" si="48"/>
        <v>0</v>
      </c>
      <c r="J369" s="64"/>
      <c r="K369" s="25">
        <f t="shared" si="44"/>
        <v>0</v>
      </c>
      <c r="L369" s="75">
        <f t="shared" si="49"/>
        <v>0</v>
      </c>
      <c r="M369" s="25">
        <f t="shared" si="45"/>
        <v>0</v>
      </c>
      <c r="N369" s="64"/>
      <c r="O369" s="25">
        <f t="shared" si="46"/>
        <v>0</v>
      </c>
      <c r="P369" s="76">
        <f t="shared" si="50"/>
        <v>0</v>
      </c>
    </row>
    <row r="370" spans="1:16" x14ac:dyDescent="0.25">
      <c r="A370" s="95">
        <v>31920113</v>
      </c>
      <c r="B370" s="31" t="s">
        <v>557</v>
      </c>
      <c r="C370" s="73"/>
      <c r="D370" s="64"/>
      <c r="E370" s="64"/>
      <c r="F370" s="75">
        <f t="shared" si="43"/>
        <v>0</v>
      </c>
      <c r="G370" s="25">
        <f t="shared" si="47"/>
        <v>0</v>
      </c>
      <c r="H370" s="64"/>
      <c r="I370" s="76">
        <f t="shared" si="48"/>
        <v>0</v>
      </c>
      <c r="J370" s="64"/>
      <c r="K370" s="25">
        <f t="shared" si="44"/>
        <v>0</v>
      </c>
      <c r="L370" s="75">
        <f t="shared" si="49"/>
        <v>0</v>
      </c>
      <c r="M370" s="25">
        <f t="shared" si="45"/>
        <v>0</v>
      </c>
      <c r="N370" s="64"/>
      <c r="O370" s="25">
        <f t="shared" si="46"/>
        <v>0</v>
      </c>
      <c r="P370" s="76">
        <f t="shared" si="50"/>
        <v>0</v>
      </c>
    </row>
    <row r="371" spans="1:16" x14ac:dyDescent="0.25">
      <c r="A371" s="95">
        <v>31920114</v>
      </c>
      <c r="B371" s="31" t="s">
        <v>558</v>
      </c>
      <c r="C371" s="73"/>
      <c r="D371" s="23">
        <f>SUM(D372:D373)</f>
        <v>0</v>
      </c>
      <c r="E371" s="23">
        <f>SUM(E372:E373)</f>
        <v>0</v>
      </c>
      <c r="F371" s="75">
        <f t="shared" si="43"/>
        <v>0</v>
      </c>
      <c r="G371" s="25">
        <f t="shared" si="47"/>
        <v>0</v>
      </c>
      <c r="H371" s="23">
        <f>SUM(H372:H373)</f>
        <v>0</v>
      </c>
      <c r="I371" s="76">
        <f t="shared" si="48"/>
        <v>0</v>
      </c>
      <c r="J371" s="23">
        <f>SUM(J372:J373)</f>
        <v>0</v>
      </c>
      <c r="K371" s="25">
        <f t="shared" si="44"/>
        <v>0</v>
      </c>
      <c r="L371" s="75">
        <f t="shared" si="49"/>
        <v>0</v>
      </c>
      <c r="M371" s="25">
        <f t="shared" si="45"/>
        <v>0</v>
      </c>
      <c r="N371" s="23">
        <f>SUM(N372:N373)</f>
        <v>0</v>
      </c>
      <c r="O371" s="25">
        <f t="shared" si="46"/>
        <v>0</v>
      </c>
      <c r="P371" s="76">
        <f t="shared" si="50"/>
        <v>0</v>
      </c>
    </row>
    <row r="372" spans="1:16" x14ac:dyDescent="0.25">
      <c r="A372" s="95">
        <v>3192011401</v>
      </c>
      <c r="B372" s="31" t="s">
        <v>559</v>
      </c>
      <c r="C372" s="73"/>
      <c r="D372" s="64"/>
      <c r="E372" s="64"/>
      <c r="F372" s="75">
        <f t="shared" si="43"/>
        <v>0</v>
      </c>
      <c r="G372" s="25">
        <f t="shared" si="47"/>
        <v>0</v>
      </c>
      <c r="H372" s="64"/>
      <c r="I372" s="76">
        <f t="shared" si="48"/>
        <v>0</v>
      </c>
      <c r="J372" s="64"/>
      <c r="K372" s="25">
        <f t="shared" si="44"/>
        <v>0</v>
      </c>
      <c r="L372" s="75">
        <f t="shared" si="49"/>
        <v>0</v>
      </c>
      <c r="M372" s="25">
        <f t="shared" si="45"/>
        <v>0</v>
      </c>
      <c r="N372" s="64"/>
      <c r="O372" s="25">
        <f t="shared" si="46"/>
        <v>0</v>
      </c>
      <c r="P372" s="76">
        <f t="shared" si="50"/>
        <v>0</v>
      </c>
    </row>
    <row r="373" spans="1:16" x14ac:dyDescent="0.25">
      <c r="A373" s="95">
        <v>3192011403</v>
      </c>
      <c r="B373" s="31" t="s">
        <v>560</v>
      </c>
      <c r="C373" s="73"/>
      <c r="D373" s="64"/>
      <c r="E373" s="64"/>
      <c r="F373" s="75">
        <f t="shared" si="43"/>
        <v>0</v>
      </c>
      <c r="G373" s="25">
        <f t="shared" si="47"/>
        <v>0</v>
      </c>
      <c r="H373" s="64"/>
      <c r="I373" s="76">
        <f t="shared" si="48"/>
        <v>0</v>
      </c>
      <c r="J373" s="64"/>
      <c r="K373" s="25">
        <f t="shared" si="44"/>
        <v>0</v>
      </c>
      <c r="L373" s="75">
        <f t="shared" si="49"/>
        <v>0</v>
      </c>
      <c r="M373" s="25">
        <f t="shared" si="45"/>
        <v>0</v>
      </c>
      <c r="N373" s="64"/>
      <c r="O373" s="25">
        <f t="shared" si="46"/>
        <v>0</v>
      </c>
      <c r="P373" s="76">
        <f t="shared" si="50"/>
        <v>0</v>
      </c>
    </row>
    <row r="374" spans="1:16" x14ac:dyDescent="0.25">
      <c r="A374" s="96">
        <v>3193</v>
      </c>
      <c r="B374" s="67" t="s">
        <v>561</v>
      </c>
      <c r="C374" s="68"/>
      <c r="D374" s="64">
        <v>67874556000</v>
      </c>
      <c r="E374" s="64">
        <v>6696755172</v>
      </c>
      <c r="F374" s="75">
        <f t="shared" si="43"/>
        <v>74571311172</v>
      </c>
      <c r="G374" s="20">
        <f t="shared" si="47"/>
        <v>3.1097140526211913</v>
      </c>
      <c r="H374" s="64"/>
      <c r="I374" s="76">
        <f t="shared" si="48"/>
        <v>74571311172</v>
      </c>
      <c r="J374" s="64">
        <v>26449658581</v>
      </c>
      <c r="K374" s="25">
        <f t="shared" si="44"/>
        <v>35.468946656970282</v>
      </c>
      <c r="L374" s="75">
        <f t="shared" si="49"/>
        <v>36488506469</v>
      </c>
      <c r="M374" s="25">
        <f t="shared" si="45"/>
        <v>48.931024405402553</v>
      </c>
      <c r="N374" s="64">
        <v>62938165050</v>
      </c>
      <c r="O374" s="25">
        <f t="shared" si="46"/>
        <v>84.399971062372842</v>
      </c>
      <c r="P374" s="76">
        <f t="shared" si="50"/>
        <v>11633146122</v>
      </c>
    </row>
    <row r="375" spans="1:16" x14ac:dyDescent="0.25">
      <c r="A375" s="66">
        <v>32</v>
      </c>
      <c r="B375" s="26" t="s">
        <v>562</v>
      </c>
      <c r="C375" s="68"/>
      <c r="D375" s="69">
        <f>SUM(D376+D380+D384+D386+D392)+D393+D394</f>
        <v>53482395000</v>
      </c>
      <c r="E375" s="69">
        <f>SUM(E376+E380+E384+E386+E392)+E393+E394</f>
        <v>0</v>
      </c>
      <c r="F375" s="70">
        <f t="shared" si="43"/>
        <v>53482395000</v>
      </c>
      <c r="G375" s="20">
        <f t="shared" si="47"/>
        <v>2.2302806895232012</v>
      </c>
      <c r="H375" s="69">
        <f>SUM(H376+H380+H384+H386+H392)+H393+H394</f>
        <v>0</v>
      </c>
      <c r="I375" s="71">
        <f t="shared" si="48"/>
        <v>53482395000</v>
      </c>
      <c r="J375" s="69">
        <f>SUM(J376+J380+J384+J386+J392)+J393+J394</f>
        <v>15995714127</v>
      </c>
      <c r="K375" s="20">
        <f t="shared" si="44"/>
        <v>29.908372889807943</v>
      </c>
      <c r="L375" s="70">
        <f t="shared" si="49"/>
        <v>28811745713</v>
      </c>
      <c r="M375" s="20">
        <f t="shared" si="45"/>
        <v>53.871457538504032</v>
      </c>
      <c r="N375" s="69">
        <f>SUM(N376+N380+N384+N386+N392)+N393+N394</f>
        <v>44807459840</v>
      </c>
      <c r="O375" s="20">
        <f t="shared" si="46"/>
        <v>83.779830428311968</v>
      </c>
      <c r="P375" s="71">
        <f t="shared" si="50"/>
        <v>8674935160</v>
      </c>
    </row>
    <row r="376" spans="1:16" x14ac:dyDescent="0.25">
      <c r="A376" s="72">
        <v>321</v>
      </c>
      <c r="B376" s="27" t="s">
        <v>563</v>
      </c>
      <c r="C376" s="73"/>
      <c r="D376" s="74">
        <f>SUM(D377:D379)</f>
        <v>42664076000</v>
      </c>
      <c r="E376" s="74">
        <f>SUM(E377:E379)</f>
        <v>0</v>
      </c>
      <c r="F376" s="75">
        <f t="shared" si="43"/>
        <v>42664076000</v>
      </c>
      <c r="G376" s="25">
        <f t="shared" si="47"/>
        <v>1.7791436759544941</v>
      </c>
      <c r="H376" s="74">
        <f>SUM(H377:H379)</f>
        <v>0</v>
      </c>
      <c r="I376" s="76">
        <f t="shared" si="48"/>
        <v>42664076000</v>
      </c>
      <c r="J376" s="74">
        <f>SUM(J377:J379)</f>
        <v>13871420866</v>
      </c>
      <c r="K376" s="25">
        <f t="shared" si="44"/>
        <v>32.513116810498836</v>
      </c>
      <c r="L376" s="75">
        <f t="shared" si="49"/>
        <v>28778694269</v>
      </c>
      <c r="M376" s="25">
        <f t="shared" si="45"/>
        <v>67.454160425272065</v>
      </c>
      <c r="N376" s="74">
        <f>SUM(N377:N379)</f>
        <v>42650115135</v>
      </c>
      <c r="O376" s="25">
        <f t="shared" si="46"/>
        <v>99.967277235770908</v>
      </c>
      <c r="P376" s="76">
        <f t="shared" si="50"/>
        <v>13960865</v>
      </c>
    </row>
    <row r="377" spans="1:16" x14ac:dyDescent="0.25">
      <c r="A377" s="72">
        <v>32101</v>
      </c>
      <c r="B377" s="28" t="s">
        <v>564</v>
      </c>
      <c r="C377" s="73"/>
      <c r="D377" s="64">
        <v>12932889000</v>
      </c>
      <c r="E377" s="64"/>
      <c r="F377" s="75">
        <f t="shared" si="43"/>
        <v>12932889000</v>
      </c>
      <c r="G377" s="25">
        <f t="shared" si="47"/>
        <v>0.53931714532318575</v>
      </c>
      <c r="H377" s="64"/>
      <c r="I377" s="76">
        <f t="shared" si="48"/>
        <v>12932889000</v>
      </c>
      <c r="J377" s="64">
        <v>4444444444</v>
      </c>
      <c r="K377" s="25">
        <f t="shared" si="44"/>
        <v>34.365441812730317</v>
      </c>
      <c r="L377" s="75">
        <f t="shared" si="49"/>
        <v>8488444444</v>
      </c>
      <c r="M377" s="25">
        <f t="shared" si="45"/>
        <v>65.634557321260544</v>
      </c>
      <c r="N377" s="64">
        <v>12932888888</v>
      </c>
      <c r="O377" s="25">
        <f t="shared" si="46"/>
        <v>99.999999133990869</v>
      </c>
      <c r="P377" s="76">
        <f t="shared" si="50"/>
        <v>112</v>
      </c>
    </row>
    <row r="378" spans="1:16" x14ac:dyDescent="0.25">
      <c r="A378" s="72">
        <v>32102</v>
      </c>
      <c r="B378" s="28" t="s">
        <v>565</v>
      </c>
      <c r="C378" s="73"/>
      <c r="D378" s="64">
        <v>29653309000</v>
      </c>
      <c r="E378" s="64"/>
      <c r="F378" s="75">
        <f t="shared" si="43"/>
        <v>29653309000</v>
      </c>
      <c r="G378" s="25">
        <f t="shared" si="47"/>
        <v>1.2365789236470157</v>
      </c>
      <c r="H378" s="64"/>
      <c r="I378" s="76">
        <f t="shared" si="48"/>
        <v>29653309000</v>
      </c>
      <c r="J378" s="64">
        <v>9426976422</v>
      </c>
      <c r="K378" s="25">
        <f t="shared" si="44"/>
        <v>31.790639021095419</v>
      </c>
      <c r="L378" s="75">
        <f t="shared" si="49"/>
        <v>20226332578</v>
      </c>
      <c r="M378" s="25">
        <f t="shared" si="45"/>
        <v>68.20936097890457</v>
      </c>
      <c r="N378" s="64">
        <v>29653309000</v>
      </c>
      <c r="O378" s="25">
        <f t="shared" si="46"/>
        <v>100</v>
      </c>
      <c r="P378" s="76">
        <f t="shared" si="50"/>
        <v>0</v>
      </c>
    </row>
    <row r="379" spans="1:16" x14ac:dyDescent="0.25">
      <c r="A379" s="72">
        <v>32103</v>
      </c>
      <c r="B379" s="28" t="s">
        <v>566</v>
      </c>
      <c r="C379" s="73"/>
      <c r="D379" s="64">
        <v>77878000</v>
      </c>
      <c r="E379" s="64"/>
      <c r="F379" s="75">
        <f t="shared" si="43"/>
        <v>77878000</v>
      </c>
      <c r="G379" s="25">
        <f t="shared" si="47"/>
        <v>3.2476069842924545E-3</v>
      </c>
      <c r="H379" s="64"/>
      <c r="I379" s="76">
        <f t="shared" si="48"/>
        <v>77878000</v>
      </c>
      <c r="J379" s="64"/>
      <c r="K379" s="25">
        <f t="shared" si="44"/>
        <v>0</v>
      </c>
      <c r="L379" s="75">
        <f t="shared" si="49"/>
        <v>63917247</v>
      </c>
      <c r="M379" s="25">
        <f t="shared" si="45"/>
        <v>82.073559927065403</v>
      </c>
      <c r="N379" s="64">
        <v>63917247</v>
      </c>
      <c r="O379" s="25">
        <f t="shared" si="46"/>
        <v>82.073559927065403</v>
      </c>
      <c r="P379" s="76">
        <f t="shared" si="50"/>
        <v>13960753</v>
      </c>
    </row>
    <row r="380" spans="1:16" hidden="1" x14ac:dyDescent="0.25">
      <c r="A380" s="72">
        <v>322</v>
      </c>
      <c r="B380" s="27" t="s">
        <v>567</v>
      </c>
      <c r="C380" s="73"/>
      <c r="D380" s="74">
        <f>SUM(D381:D383)</f>
        <v>0</v>
      </c>
      <c r="E380" s="74">
        <f>SUM(E381:E383)</f>
        <v>0</v>
      </c>
      <c r="F380" s="75">
        <f t="shared" si="43"/>
        <v>0</v>
      </c>
      <c r="G380" s="25">
        <f t="shared" si="47"/>
        <v>0</v>
      </c>
      <c r="H380" s="74">
        <f>SUM(H381:H383)</f>
        <v>0</v>
      </c>
      <c r="I380" s="76">
        <f t="shared" si="48"/>
        <v>0</v>
      </c>
      <c r="J380" s="74">
        <f>SUM(J381:J383)</f>
        <v>0</v>
      </c>
      <c r="K380" s="25">
        <f t="shared" si="44"/>
        <v>0</v>
      </c>
      <c r="L380" s="75">
        <f t="shared" si="49"/>
        <v>0</v>
      </c>
      <c r="M380" s="25">
        <f t="shared" si="45"/>
        <v>0</v>
      </c>
      <c r="N380" s="74">
        <f>SUM(N381:N383)</f>
        <v>0</v>
      </c>
      <c r="O380" s="25">
        <f t="shared" si="46"/>
        <v>0</v>
      </c>
      <c r="P380" s="76">
        <f t="shared" si="50"/>
        <v>0</v>
      </c>
    </row>
    <row r="381" spans="1:16" hidden="1" x14ac:dyDescent="0.25">
      <c r="A381" s="72">
        <v>32201</v>
      </c>
      <c r="B381" s="28" t="s">
        <v>564</v>
      </c>
      <c r="C381" s="73"/>
      <c r="D381" s="64"/>
      <c r="E381" s="64"/>
      <c r="F381" s="75">
        <f t="shared" si="43"/>
        <v>0</v>
      </c>
      <c r="G381" s="25">
        <f t="shared" si="47"/>
        <v>0</v>
      </c>
      <c r="H381" s="64"/>
      <c r="I381" s="76">
        <f t="shared" si="48"/>
        <v>0</v>
      </c>
      <c r="J381" s="64"/>
      <c r="K381" s="25">
        <f t="shared" si="44"/>
        <v>0</v>
      </c>
      <c r="L381" s="75">
        <f t="shared" si="49"/>
        <v>0</v>
      </c>
      <c r="M381" s="25">
        <f t="shared" si="45"/>
        <v>0</v>
      </c>
      <c r="N381" s="64"/>
      <c r="O381" s="25">
        <f t="shared" si="46"/>
        <v>0</v>
      </c>
      <c r="P381" s="76">
        <f t="shared" si="50"/>
        <v>0</v>
      </c>
    </row>
    <row r="382" spans="1:16" hidden="1" x14ac:dyDescent="0.25">
      <c r="A382" s="72">
        <v>32202</v>
      </c>
      <c r="B382" s="28" t="s">
        <v>565</v>
      </c>
      <c r="C382" s="73"/>
      <c r="D382" s="64"/>
      <c r="E382" s="64"/>
      <c r="F382" s="75">
        <f t="shared" si="43"/>
        <v>0</v>
      </c>
      <c r="G382" s="25">
        <f t="shared" si="47"/>
        <v>0</v>
      </c>
      <c r="H382" s="64"/>
      <c r="I382" s="76">
        <f t="shared" si="48"/>
        <v>0</v>
      </c>
      <c r="J382" s="64"/>
      <c r="K382" s="25">
        <f t="shared" si="44"/>
        <v>0</v>
      </c>
      <c r="L382" s="75">
        <f t="shared" si="49"/>
        <v>0</v>
      </c>
      <c r="M382" s="25">
        <f t="shared" si="45"/>
        <v>0</v>
      </c>
      <c r="N382" s="64"/>
      <c r="O382" s="25">
        <f t="shared" si="46"/>
        <v>0</v>
      </c>
      <c r="P382" s="76">
        <f t="shared" si="50"/>
        <v>0</v>
      </c>
    </row>
    <row r="383" spans="1:16" hidden="1" x14ac:dyDescent="0.25">
      <c r="A383" s="72">
        <v>32203</v>
      </c>
      <c r="B383" s="28" t="s">
        <v>566</v>
      </c>
      <c r="C383" s="73"/>
      <c r="D383" s="64"/>
      <c r="E383" s="64"/>
      <c r="F383" s="75">
        <f t="shared" si="43"/>
        <v>0</v>
      </c>
      <c r="G383" s="25">
        <f t="shared" si="47"/>
        <v>0</v>
      </c>
      <c r="H383" s="64"/>
      <c r="I383" s="76">
        <f t="shared" si="48"/>
        <v>0</v>
      </c>
      <c r="J383" s="64"/>
      <c r="K383" s="25">
        <f t="shared" si="44"/>
        <v>0</v>
      </c>
      <c r="L383" s="75">
        <f t="shared" si="49"/>
        <v>0</v>
      </c>
      <c r="M383" s="25">
        <f t="shared" si="45"/>
        <v>0</v>
      </c>
      <c r="N383" s="64"/>
      <c r="O383" s="25">
        <f t="shared" si="46"/>
        <v>0</v>
      </c>
      <c r="P383" s="76">
        <f t="shared" si="50"/>
        <v>0</v>
      </c>
    </row>
    <row r="384" spans="1:16" x14ac:dyDescent="0.25">
      <c r="A384" s="72">
        <v>323</v>
      </c>
      <c r="B384" s="28" t="s">
        <v>568</v>
      </c>
      <c r="C384" s="73"/>
      <c r="D384" s="64">
        <f>SUM(D385)</f>
        <v>1600000000</v>
      </c>
      <c r="E384" s="64">
        <f>SUM(E385)</f>
        <v>-5154548</v>
      </c>
      <c r="F384" s="75">
        <f t="shared" ref="F384:F385" si="58">SUM(D384+E384)</f>
        <v>1594845452</v>
      </c>
      <c r="G384" s="25">
        <f t="shared" si="47"/>
        <v>6.6506988222376745E-2</v>
      </c>
      <c r="H384" s="64">
        <f>SUM(H385)</f>
        <v>0</v>
      </c>
      <c r="I384" s="76">
        <f t="shared" si="48"/>
        <v>1594845452</v>
      </c>
      <c r="J384" s="64">
        <f>SUM(J385)</f>
        <v>425888000</v>
      </c>
      <c r="K384" s="25">
        <f t="shared" si="44"/>
        <v>26.704029501160718</v>
      </c>
      <c r="L384" s="75">
        <f t="shared" ref="L384:L385" si="59">SUM(N384-J384)</f>
        <v>0</v>
      </c>
      <c r="M384" s="25">
        <f t="shared" si="45"/>
        <v>0</v>
      </c>
      <c r="N384" s="64">
        <f>SUM(N385)</f>
        <v>425888000</v>
      </c>
      <c r="O384" s="25">
        <f t="shared" si="46"/>
        <v>26.704029501160718</v>
      </c>
      <c r="P384" s="76">
        <f t="shared" ref="P384:P385" si="60">SUM(F384-N384)</f>
        <v>1168957452</v>
      </c>
    </row>
    <row r="385" spans="1:16" x14ac:dyDescent="0.25">
      <c r="A385" s="72">
        <v>32301</v>
      </c>
      <c r="B385" s="31" t="s">
        <v>569</v>
      </c>
      <c r="C385" s="73"/>
      <c r="D385" s="64">
        <v>1600000000</v>
      </c>
      <c r="E385" s="64">
        <v>-5154548</v>
      </c>
      <c r="F385" s="75">
        <f t="shared" si="58"/>
        <v>1594845452</v>
      </c>
      <c r="G385" s="25">
        <f t="shared" si="47"/>
        <v>6.6506988222376745E-2</v>
      </c>
      <c r="H385" s="64"/>
      <c r="I385" s="76">
        <f t="shared" si="48"/>
        <v>1594845452</v>
      </c>
      <c r="J385" s="64">
        <v>425888000</v>
      </c>
      <c r="K385" s="25">
        <f t="shared" si="44"/>
        <v>26.704029501160718</v>
      </c>
      <c r="L385" s="75">
        <f t="shared" si="59"/>
        <v>0</v>
      </c>
      <c r="M385" s="25">
        <f t="shared" si="45"/>
        <v>0</v>
      </c>
      <c r="N385" s="64">
        <v>425888000</v>
      </c>
      <c r="O385" s="25">
        <f t="shared" si="46"/>
        <v>26.704029501160718</v>
      </c>
      <c r="P385" s="76">
        <f t="shared" si="60"/>
        <v>1168957452</v>
      </c>
    </row>
    <row r="386" spans="1:16" hidden="1" x14ac:dyDescent="0.25">
      <c r="A386" s="97">
        <v>325</v>
      </c>
      <c r="B386" s="98" t="s">
        <v>570</v>
      </c>
      <c r="C386" s="68"/>
      <c r="D386" s="69">
        <f>SUM(D387+D390)</f>
        <v>0</v>
      </c>
      <c r="E386" s="69">
        <f>SUM(E387+E390)</f>
        <v>0</v>
      </c>
      <c r="F386" s="75">
        <f t="shared" si="43"/>
        <v>0</v>
      </c>
      <c r="G386" s="20">
        <f t="shared" si="47"/>
        <v>0</v>
      </c>
      <c r="H386" s="69">
        <f>SUM(H387+H390)</f>
        <v>0</v>
      </c>
      <c r="I386" s="76">
        <f t="shared" si="48"/>
        <v>0</v>
      </c>
      <c r="J386" s="69">
        <f>SUM(J387+J390)</f>
        <v>0</v>
      </c>
      <c r="K386" s="25">
        <f t="shared" si="44"/>
        <v>0</v>
      </c>
      <c r="L386" s="75">
        <f t="shared" si="49"/>
        <v>0</v>
      </c>
      <c r="M386" s="25">
        <f t="shared" si="45"/>
        <v>0</v>
      </c>
      <c r="N386" s="69">
        <f>SUM(N387+N390)</f>
        <v>0</v>
      </c>
      <c r="O386" s="25">
        <f t="shared" si="46"/>
        <v>0</v>
      </c>
      <c r="P386" s="76">
        <f t="shared" si="50"/>
        <v>0</v>
      </c>
    </row>
    <row r="387" spans="1:16" hidden="1" x14ac:dyDescent="0.25">
      <c r="A387" s="72">
        <v>32501</v>
      </c>
      <c r="B387" s="28" t="s">
        <v>421</v>
      </c>
      <c r="C387" s="73"/>
      <c r="D387" s="74">
        <f>SUM(D388)</f>
        <v>0</v>
      </c>
      <c r="E387" s="74">
        <f>SUM(E388)</f>
        <v>0</v>
      </c>
      <c r="F387" s="75">
        <f t="shared" si="43"/>
        <v>0</v>
      </c>
      <c r="G387" s="25">
        <f t="shared" si="47"/>
        <v>0</v>
      </c>
      <c r="H387" s="74">
        <f>SUM(H388)</f>
        <v>0</v>
      </c>
      <c r="I387" s="76">
        <f t="shared" si="48"/>
        <v>0</v>
      </c>
      <c r="J387" s="74">
        <f>SUM(J388)</f>
        <v>0</v>
      </c>
      <c r="K387" s="25">
        <f t="shared" si="44"/>
        <v>0</v>
      </c>
      <c r="L387" s="75">
        <f t="shared" si="49"/>
        <v>0</v>
      </c>
      <c r="M387" s="25">
        <f t="shared" si="45"/>
        <v>0</v>
      </c>
      <c r="N387" s="74">
        <f>SUM(N388)</f>
        <v>0</v>
      </c>
      <c r="O387" s="25">
        <f t="shared" si="46"/>
        <v>0</v>
      </c>
      <c r="P387" s="76">
        <f t="shared" si="50"/>
        <v>0</v>
      </c>
    </row>
    <row r="388" spans="1:16" hidden="1" x14ac:dyDescent="0.25">
      <c r="A388" s="72">
        <v>3250105</v>
      </c>
      <c r="B388" s="31" t="s">
        <v>571</v>
      </c>
      <c r="C388" s="73"/>
      <c r="D388" s="74">
        <f>SUM(D389)</f>
        <v>0</v>
      </c>
      <c r="E388" s="74">
        <f>SUM(E389)</f>
        <v>0</v>
      </c>
      <c r="F388" s="75">
        <f t="shared" si="43"/>
        <v>0</v>
      </c>
      <c r="G388" s="25">
        <f t="shared" si="47"/>
        <v>0</v>
      </c>
      <c r="H388" s="74">
        <f>SUM(H389)</f>
        <v>0</v>
      </c>
      <c r="I388" s="76">
        <f t="shared" si="48"/>
        <v>0</v>
      </c>
      <c r="J388" s="74">
        <f>SUM(J389)</f>
        <v>0</v>
      </c>
      <c r="K388" s="25">
        <f t="shared" si="44"/>
        <v>0</v>
      </c>
      <c r="L388" s="75">
        <f t="shared" si="49"/>
        <v>0</v>
      </c>
      <c r="M388" s="25">
        <f t="shared" si="45"/>
        <v>0</v>
      </c>
      <c r="N388" s="74">
        <f>SUM(N389)</f>
        <v>0</v>
      </c>
      <c r="O388" s="25">
        <f t="shared" si="46"/>
        <v>0</v>
      </c>
      <c r="P388" s="76">
        <f t="shared" si="50"/>
        <v>0</v>
      </c>
    </row>
    <row r="389" spans="1:16" hidden="1" x14ac:dyDescent="0.25">
      <c r="A389" s="72">
        <v>325010501</v>
      </c>
      <c r="B389" s="31" t="s">
        <v>569</v>
      </c>
      <c r="C389" s="73"/>
      <c r="D389" s="64"/>
      <c r="E389" s="64"/>
      <c r="F389" s="75">
        <f t="shared" si="43"/>
        <v>0</v>
      </c>
      <c r="G389" s="25">
        <f t="shared" si="47"/>
        <v>0</v>
      </c>
      <c r="H389" s="64"/>
      <c r="I389" s="76">
        <f t="shared" si="48"/>
        <v>0</v>
      </c>
      <c r="J389" s="64"/>
      <c r="K389" s="25">
        <f t="shared" si="44"/>
        <v>0</v>
      </c>
      <c r="L389" s="75">
        <f t="shared" si="49"/>
        <v>0</v>
      </c>
      <c r="M389" s="25">
        <f t="shared" si="45"/>
        <v>0</v>
      </c>
      <c r="N389" s="64"/>
      <c r="O389" s="25">
        <f t="shared" si="46"/>
        <v>0</v>
      </c>
      <c r="P389" s="76">
        <f t="shared" si="50"/>
        <v>0</v>
      </c>
    </row>
    <row r="390" spans="1:16" hidden="1" x14ac:dyDescent="0.25">
      <c r="A390" s="72">
        <v>32502</v>
      </c>
      <c r="B390" s="28" t="s">
        <v>443</v>
      </c>
      <c r="C390" s="73"/>
      <c r="D390" s="74">
        <f>SUM(D391)</f>
        <v>0</v>
      </c>
      <c r="E390" s="74">
        <f>SUM(E391)</f>
        <v>0</v>
      </c>
      <c r="F390" s="75">
        <f t="shared" si="43"/>
        <v>0</v>
      </c>
      <c r="G390" s="25">
        <f t="shared" si="47"/>
        <v>0</v>
      </c>
      <c r="H390" s="74">
        <f>SUM(H391)</f>
        <v>0</v>
      </c>
      <c r="I390" s="76">
        <f t="shared" si="48"/>
        <v>0</v>
      </c>
      <c r="J390" s="74">
        <f>SUM(J391)</f>
        <v>0</v>
      </c>
      <c r="K390" s="25">
        <f t="shared" si="44"/>
        <v>0</v>
      </c>
      <c r="L390" s="75">
        <f t="shared" si="49"/>
        <v>0</v>
      </c>
      <c r="M390" s="25">
        <f t="shared" si="45"/>
        <v>0</v>
      </c>
      <c r="N390" s="74">
        <f>SUM(N391)</f>
        <v>0</v>
      </c>
      <c r="O390" s="25">
        <f t="shared" si="46"/>
        <v>0</v>
      </c>
      <c r="P390" s="76">
        <f t="shared" si="50"/>
        <v>0</v>
      </c>
    </row>
    <row r="391" spans="1:16" hidden="1" x14ac:dyDescent="0.25">
      <c r="A391" s="72">
        <v>3250202</v>
      </c>
      <c r="B391" s="31" t="s">
        <v>572</v>
      </c>
      <c r="C391" s="73"/>
      <c r="D391" s="64"/>
      <c r="E391" s="64"/>
      <c r="F391" s="75">
        <f t="shared" si="43"/>
        <v>0</v>
      </c>
      <c r="G391" s="25">
        <f t="shared" si="47"/>
        <v>0</v>
      </c>
      <c r="H391" s="64"/>
      <c r="I391" s="76">
        <f t="shared" si="48"/>
        <v>0</v>
      </c>
      <c r="J391" s="64"/>
      <c r="K391" s="25">
        <f t="shared" si="44"/>
        <v>0</v>
      </c>
      <c r="L391" s="75">
        <f t="shared" si="49"/>
        <v>0</v>
      </c>
      <c r="M391" s="25">
        <f t="shared" si="45"/>
        <v>0</v>
      </c>
      <c r="N391" s="64"/>
      <c r="O391" s="25">
        <f t="shared" si="46"/>
        <v>0</v>
      </c>
      <c r="P391" s="76">
        <f t="shared" si="50"/>
        <v>0</v>
      </c>
    </row>
    <row r="392" spans="1:16" x14ac:dyDescent="0.25">
      <c r="A392" s="72">
        <v>327</v>
      </c>
      <c r="B392" s="31" t="s">
        <v>573</v>
      </c>
      <c r="C392" s="73"/>
      <c r="D392" s="64">
        <v>9189779000</v>
      </c>
      <c r="E392" s="64"/>
      <c r="F392" s="75">
        <f t="shared" si="43"/>
        <v>9189779000</v>
      </c>
      <c r="G392" s="25">
        <f t="shared" si="47"/>
        <v>0.38322492185860096</v>
      </c>
      <c r="H392" s="64"/>
      <c r="I392" s="76">
        <f t="shared" si="48"/>
        <v>9189779000</v>
      </c>
      <c r="J392" s="64">
        <v>1697762157</v>
      </c>
      <c r="K392" s="25">
        <f t="shared" si="44"/>
        <v>18.474461213920378</v>
      </c>
      <c r="L392" s="75">
        <f t="shared" si="49"/>
        <v>0</v>
      </c>
      <c r="M392" s="25">
        <f t="shared" si="45"/>
        <v>0</v>
      </c>
      <c r="N392" s="64">
        <v>1697762157</v>
      </c>
      <c r="O392" s="25">
        <f t="shared" si="46"/>
        <v>18.474461213920378</v>
      </c>
      <c r="P392" s="76">
        <f t="shared" si="50"/>
        <v>7492016843</v>
      </c>
    </row>
    <row r="393" spans="1:16" x14ac:dyDescent="0.25">
      <c r="A393" s="72">
        <v>328</v>
      </c>
      <c r="B393" s="31" t="s">
        <v>489</v>
      </c>
      <c r="C393" s="73"/>
      <c r="D393" s="64">
        <v>28540000</v>
      </c>
      <c r="E393" s="64">
        <v>5154548</v>
      </c>
      <c r="F393" s="75">
        <f t="shared" si="43"/>
        <v>33694548</v>
      </c>
      <c r="G393" s="25">
        <f t="shared" si="47"/>
        <v>1.4051034877292348E-3</v>
      </c>
      <c r="H393" s="64"/>
      <c r="I393" s="76">
        <f t="shared" si="48"/>
        <v>33694548</v>
      </c>
      <c r="J393" s="64">
        <v>643104</v>
      </c>
      <c r="K393" s="25">
        <f t="shared" si="44"/>
        <v>1.9086292536109999</v>
      </c>
      <c r="L393" s="75">
        <f t="shared" si="49"/>
        <v>33051444</v>
      </c>
      <c r="M393" s="25">
        <f t="shared" si="45"/>
        <v>98.091370746388989</v>
      </c>
      <c r="N393" s="64">
        <v>33694548</v>
      </c>
      <c r="O393" s="25">
        <f t="shared" si="46"/>
        <v>100</v>
      </c>
      <c r="P393" s="76">
        <f t="shared" si="50"/>
        <v>0</v>
      </c>
    </row>
    <row r="394" spans="1:16" hidden="1" x14ac:dyDescent="0.25">
      <c r="A394" s="72">
        <v>329</v>
      </c>
      <c r="B394" s="31" t="s">
        <v>526</v>
      </c>
      <c r="C394" s="73"/>
      <c r="D394" s="64"/>
      <c r="E394" s="64"/>
      <c r="F394" s="75">
        <f t="shared" si="43"/>
        <v>0</v>
      </c>
      <c r="G394" s="25">
        <f t="shared" si="47"/>
        <v>0</v>
      </c>
      <c r="H394" s="64"/>
      <c r="I394" s="76">
        <f t="shared" si="48"/>
        <v>0</v>
      </c>
      <c r="J394" s="64"/>
      <c r="K394" s="25">
        <f t="shared" si="44"/>
        <v>0</v>
      </c>
      <c r="L394" s="75">
        <f t="shared" si="49"/>
        <v>0</v>
      </c>
      <c r="M394" s="25">
        <f t="shared" si="45"/>
        <v>0</v>
      </c>
      <c r="N394" s="64"/>
      <c r="O394" s="25">
        <f t="shared" si="46"/>
        <v>0</v>
      </c>
      <c r="P394" s="76">
        <f t="shared" si="50"/>
        <v>0</v>
      </c>
    </row>
    <row r="395" spans="1:16" x14ac:dyDescent="0.25">
      <c r="A395" s="99">
        <v>33</v>
      </c>
      <c r="B395" s="67" t="s">
        <v>574</v>
      </c>
      <c r="C395" s="73"/>
      <c r="D395" s="69">
        <f>SUM(D396+D1260+D1358+D1373+D1375)</f>
        <v>910660494000</v>
      </c>
      <c r="E395" s="69">
        <f>SUM(E396+E1260+E1358+E1373+E1375)</f>
        <v>0</v>
      </c>
      <c r="F395" s="75">
        <f t="shared" si="43"/>
        <v>910660494000</v>
      </c>
      <c r="G395" s="20">
        <f t="shared" si="47"/>
        <v>37.975646275374523</v>
      </c>
      <c r="H395" s="69">
        <f>SUM(H396+H1260+H1358+H1373+H1375)</f>
        <v>0</v>
      </c>
      <c r="I395" s="76">
        <f t="shared" si="48"/>
        <v>910660494000</v>
      </c>
      <c r="J395" s="69">
        <f>SUM(J396+J1260+J1358+J1373+J1375)</f>
        <v>65501125108</v>
      </c>
      <c r="K395" s="25">
        <f t="shared" si="44"/>
        <v>7.1927052441126325</v>
      </c>
      <c r="L395" s="75">
        <f t="shared" si="49"/>
        <v>427301867006</v>
      </c>
      <c r="M395" s="25">
        <f t="shared" si="45"/>
        <v>46.922192169456295</v>
      </c>
      <c r="N395" s="69">
        <f>SUM(N396+N1260+N1358+N1373+N1375)</f>
        <v>492802992114</v>
      </c>
      <c r="O395" s="25">
        <f t="shared" si="46"/>
        <v>54.114897413568933</v>
      </c>
      <c r="P395" s="76">
        <f t="shared" si="50"/>
        <v>417857501886</v>
      </c>
    </row>
    <row r="396" spans="1:16" x14ac:dyDescent="0.25">
      <c r="A396" s="99">
        <v>331</v>
      </c>
      <c r="B396" s="67" t="s">
        <v>575</v>
      </c>
      <c r="C396" s="73"/>
      <c r="D396" s="69">
        <f>SUM(D397)</f>
        <v>343788907000</v>
      </c>
      <c r="E396" s="69">
        <f>SUM(E397)</f>
        <v>-27337104848</v>
      </c>
      <c r="F396" s="75">
        <f t="shared" si="43"/>
        <v>316451802152</v>
      </c>
      <c r="G396" s="20">
        <f t="shared" si="47"/>
        <v>13.196423673704629</v>
      </c>
      <c r="H396" s="69">
        <f>SUM(H397)</f>
        <v>0</v>
      </c>
      <c r="I396" s="76">
        <f t="shared" si="48"/>
        <v>316451802152</v>
      </c>
      <c r="J396" s="69">
        <f>SUM(J397)</f>
        <v>1713093187</v>
      </c>
      <c r="K396" s="25">
        <f t="shared" si="44"/>
        <v>0.54134410843934999</v>
      </c>
      <c r="L396" s="75">
        <f t="shared" si="49"/>
        <v>147313322179</v>
      </c>
      <c r="M396" s="25">
        <f t="shared" si="45"/>
        <v>46.551582635083747</v>
      </c>
      <c r="N396" s="69">
        <f>SUM(N397)</f>
        <v>149026415366</v>
      </c>
      <c r="O396" s="25">
        <f t="shared" si="46"/>
        <v>47.092926743523094</v>
      </c>
      <c r="P396" s="76">
        <f t="shared" si="50"/>
        <v>167425386786</v>
      </c>
    </row>
    <row r="397" spans="1:16" x14ac:dyDescent="0.25">
      <c r="A397" s="99">
        <v>33114</v>
      </c>
      <c r="B397" s="67" t="s">
        <v>576</v>
      </c>
      <c r="C397" s="73"/>
      <c r="D397" s="69">
        <f>SUM(D398+D759+D928)</f>
        <v>343788907000</v>
      </c>
      <c r="E397" s="69">
        <f>SUM(E398+E759+E928)</f>
        <v>-27337104848</v>
      </c>
      <c r="F397" s="75">
        <f t="shared" si="43"/>
        <v>316451802152</v>
      </c>
      <c r="G397" s="20">
        <f t="shared" si="47"/>
        <v>13.196423673704629</v>
      </c>
      <c r="H397" s="69">
        <f>SUM(H398+H759+H928)</f>
        <v>0</v>
      </c>
      <c r="I397" s="76">
        <f t="shared" si="48"/>
        <v>316451802152</v>
      </c>
      <c r="J397" s="69">
        <f>SUM(J398+J759+J928)</f>
        <v>1713093187</v>
      </c>
      <c r="K397" s="25">
        <f t="shared" si="44"/>
        <v>0.54134410843934999</v>
      </c>
      <c r="L397" s="75">
        <f t="shared" si="49"/>
        <v>147313322179</v>
      </c>
      <c r="M397" s="25">
        <f t="shared" si="45"/>
        <v>46.551582635083747</v>
      </c>
      <c r="N397" s="69">
        <f>SUM(N398+N759+N928)</f>
        <v>149026415366</v>
      </c>
      <c r="O397" s="25">
        <f t="shared" si="46"/>
        <v>47.092926743523094</v>
      </c>
      <c r="P397" s="76">
        <f t="shared" si="50"/>
        <v>167425386786</v>
      </c>
    </row>
    <row r="398" spans="1:16" ht="39" x14ac:dyDescent="0.25">
      <c r="A398" s="99">
        <v>3311401</v>
      </c>
      <c r="B398" s="67" t="s">
        <v>577</v>
      </c>
      <c r="C398" s="73"/>
      <c r="D398" s="69">
        <f>SUM(D399+D414+D441+D495+D510+D560+D564+D582+D641+D650+D657+D666+D681+D692+D697+D746)</f>
        <v>171198027000</v>
      </c>
      <c r="E398" s="69">
        <f>SUM(E399+E414+E441+E495+E510+E560+E564+E582+E641+E650+E657+E666+E681+E692+E697+E746)</f>
        <v>-27631808755</v>
      </c>
      <c r="F398" s="75">
        <f t="shared" si="43"/>
        <v>143566218245</v>
      </c>
      <c r="G398" s="20">
        <f t="shared" si="47"/>
        <v>5.9868852959875296</v>
      </c>
      <c r="H398" s="69">
        <f>SUM(H399+H414+H441+H495+H510+H560+H564+H582+H641+H650+H657+H666+H681+H692+H697+H746)</f>
        <v>0</v>
      </c>
      <c r="I398" s="76">
        <f t="shared" si="48"/>
        <v>143566218245</v>
      </c>
      <c r="J398" s="69">
        <f>SUM(J399+J414+J441+J495+J510+J560+J564+J582+J641+J650+J657+J666+J681+J692+J697+J746)</f>
        <v>74869223</v>
      </c>
      <c r="K398" s="25">
        <f t="shared" si="44"/>
        <v>5.214961006511535E-2</v>
      </c>
      <c r="L398" s="75">
        <f t="shared" si="49"/>
        <v>107353485458</v>
      </c>
      <c r="M398" s="25">
        <f t="shared" si="45"/>
        <v>74.776285654329982</v>
      </c>
      <c r="N398" s="69">
        <f>SUM(N399+N414+N441+N495+N510+N560+N564+N582+N641+N650+N657+N666+N681+N692+N697+N746)</f>
        <v>107428354681</v>
      </c>
      <c r="O398" s="25">
        <f t="shared" si="46"/>
        <v>74.828435264395083</v>
      </c>
      <c r="P398" s="76">
        <f t="shared" si="50"/>
        <v>36137863564</v>
      </c>
    </row>
    <row r="399" spans="1:16" ht="26.25" hidden="1" x14ac:dyDescent="0.25">
      <c r="A399" s="100">
        <v>331140101</v>
      </c>
      <c r="B399" s="67" t="s">
        <v>578</v>
      </c>
      <c r="C399" s="73"/>
      <c r="D399" s="69">
        <f>SUM(D400+D404+D406+D410+D412)</f>
        <v>0</v>
      </c>
      <c r="E399" s="69">
        <f>SUM(E400+E404+E406+E410+E412)</f>
        <v>0</v>
      </c>
      <c r="F399" s="75">
        <f t="shared" ref="F399:F462" si="61">SUM(D399+E399)</f>
        <v>0</v>
      </c>
      <c r="G399" s="20">
        <f t="shared" si="47"/>
        <v>0</v>
      </c>
      <c r="H399" s="69">
        <f>SUM(H400+H404+H406+H410+H412)</f>
        <v>0</v>
      </c>
      <c r="I399" s="76">
        <f t="shared" si="48"/>
        <v>0</v>
      </c>
      <c r="J399" s="69">
        <f>SUM(J400+J404+J406+J410+J412)</f>
        <v>0</v>
      </c>
      <c r="K399" s="25">
        <f t="shared" ref="K399:K462" si="62">IF(OR(J399=0,F399=0),0,J399/F399)*100</f>
        <v>0</v>
      </c>
      <c r="L399" s="75">
        <f t="shared" si="49"/>
        <v>0</v>
      </c>
      <c r="M399" s="25">
        <f t="shared" ref="M399:M462" si="63">IF(OR(L399=0,F399=0),0,L399/F399)*100</f>
        <v>0</v>
      </c>
      <c r="N399" s="69">
        <f>SUM(N400+N404+N406+N410+N412)</f>
        <v>0</v>
      </c>
      <c r="O399" s="25">
        <f t="shared" ref="O399:O462" si="64">IF(OR(N399=0,F399=0),0,N399/F399)*100</f>
        <v>0</v>
      </c>
      <c r="P399" s="76">
        <f t="shared" si="50"/>
        <v>0</v>
      </c>
    </row>
    <row r="400" spans="1:16" hidden="1" x14ac:dyDescent="0.25">
      <c r="A400" s="72">
        <v>3311401010735</v>
      </c>
      <c r="B400" s="31" t="s">
        <v>579</v>
      </c>
      <c r="C400" s="73"/>
      <c r="D400" s="74">
        <f>SUM(D401:D403)</f>
        <v>0</v>
      </c>
      <c r="E400" s="74">
        <f>SUM(E401:E403)</f>
        <v>0</v>
      </c>
      <c r="F400" s="75">
        <f t="shared" si="61"/>
        <v>0</v>
      </c>
      <c r="G400" s="25">
        <f t="shared" ref="G400:G463" si="65">IF(OR(F400=0,F$7=0),0,F400/F$7)*100</f>
        <v>0</v>
      </c>
      <c r="H400" s="74">
        <f>SUM(H401:H403)</f>
        <v>0</v>
      </c>
      <c r="I400" s="76">
        <f t="shared" ref="I400:I463" si="66">SUM(F400-H400)</f>
        <v>0</v>
      </c>
      <c r="J400" s="74">
        <f>SUM(J401:J403)</f>
        <v>0</v>
      </c>
      <c r="K400" s="25">
        <f t="shared" si="62"/>
        <v>0</v>
      </c>
      <c r="L400" s="75">
        <f t="shared" si="49"/>
        <v>0</v>
      </c>
      <c r="M400" s="25">
        <f t="shared" si="63"/>
        <v>0</v>
      </c>
      <c r="N400" s="74">
        <f>SUM(N401:N403)</f>
        <v>0</v>
      </c>
      <c r="O400" s="25">
        <f t="shared" si="64"/>
        <v>0</v>
      </c>
      <c r="P400" s="76">
        <f t="shared" si="50"/>
        <v>0</v>
      </c>
    </row>
    <row r="401" spans="1:16" ht="26.25" hidden="1" x14ac:dyDescent="0.25">
      <c r="A401" s="72">
        <v>3311401010735100</v>
      </c>
      <c r="B401" s="31" t="s">
        <v>580</v>
      </c>
      <c r="C401" s="73"/>
      <c r="D401" s="64"/>
      <c r="E401" s="64"/>
      <c r="F401" s="75">
        <f t="shared" si="61"/>
        <v>0</v>
      </c>
      <c r="G401" s="25">
        <f t="shared" si="65"/>
        <v>0</v>
      </c>
      <c r="H401" s="64"/>
      <c r="I401" s="76">
        <f t="shared" si="66"/>
        <v>0</v>
      </c>
      <c r="J401" s="64"/>
      <c r="K401" s="25">
        <f t="shared" si="62"/>
        <v>0</v>
      </c>
      <c r="L401" s="75">
        <f t="shared" si="49"/>
        <v>0</v>
      </c>
      <c r="M401" s="25">
        <f t="shared" si="63"/>
        <v>0</v>
      </c>
      <c r="N401" s="64"/>
      <c r="O401" s="25">
        <f t="shared" si="64"/>
        <v>0</v>
      </c>
      <c r="P401" s="76">
        <f t="shared" si="50"/>
        <v>0</v>
      </c>
    </row>
    <row r="402" spans="1:16" ht="26.25" hidden="1" x14ac:dyDescent="0.25">
      <c r="A402" s="72">
        <v>3311401010735100</v>
      </c>
      <c r="B402" s="31" t="s">
        <v>581</v>
      </c>
      <c r="C402" s="73"/>
      <c r="D402" s="64"/>
      <c r="E402" s="64"/>
      <c r="F402" s="75">
        <f t="shared" si="61"/>
        <v>0</v>
      </c>
      <c r="G402" s="25">
        <f t="shared" si="65"/>
        <v>0</v>
      </c>
      <c r="H402" s="64"/>
      <c r="I402" s="76">
        <f t="shared" si="66"/>
        <v>0</v>
      </c>
      <c r="J402" s="64"/>
      <c r="K402" s="25">
        <f t="shared" si="62"/>
        <v>0</v>
      </c>
      <c r="L402" s="75">
        <f t="shared" si="49"/>
        <v>0</v>
      </c>
      <c r="M402" s="25">
        <f t="shared" si="63"/>
        <v>0</v>
      </c>
      <c r="N402" s="64"/>
      <c r="O402" s="25">
        <f t="shared" si="64"/>
        <v>0</v>
      </c>
      <c r="P402" s="76">
        <f t="shared" si="50"/>
        <v>0</v>
      </c>
    </row>
    <row r="403" spans="1:16" ht="26.25" hidden="1" x14ac:dyDescent="0.25">
      <c r="A403" s="72">
        <v>3311401010735100</v>
      </c>
      <c r="B403" s="31" t="s">
        <v>582</v>
      </c>
      <c r="C403" s="73"/>
      <c r="D403" s="64"/>
      <c r="E403" s="64"/>
      <c r="F403" s="75">
        <f t="shared" si="61"/>
        <v>0</v>
      </c>
      <c r="G403" s="25">
        <f t="shared" si="65"/>
        <v>0</v>
      </c>
      <c r="H403" s="64"/>
      <c r="I403" s="76">
        <f t="shared" si="66"/>
        <v>0</v>
      </c>
      <c r="J403" s="64"/>
      <c r="K403" s="25">
        <f t="shared" si="62"/>
        <v>0</v>
      </c>
      <c r="L403" s="75">
        <f t="shared" si="49"/>
        <v>0</v>
      </c>
      <c r="M403" s="25">
        <f t="shared" si="63"/>
        <v>0</v>
      </c>
      <c r="N403" s="64"/>
      <c r="O403" s="25">
        <f t="shared" si="64"/>
        <v>0</v>
      </c>
      <c r="P403" s="76">
        <f t="shared" si="50"/>
        <v>0</v>
      </c>
    </row>
    <row r="404" spans="1:16" hidden="1" x14ac:dyDescent="0.25">
      <c r="A404" s="72">
        <v>3311401010739</v>
      </c>
      <c r="B404" s="31" t="s">
        <v>583</v>
      </c>
      <c r="C404" s="73"/>
      <c r="D404" s="74">
        <f>SUM(D405)</f>
        <v>0</v>
      </c>
      <c r="E404" s="74">
        <f>SUM(E405)</f>
        <v>0</v>
      </c>
      <c r="F404" s="75">
        <f t="shared" si="61"/>
        <v>0</v>
      </c>
      <c r="G404" s="25">
        <f t="shared" si="65"/>
        <v>0</v>
      </c>
      <c r="H404" s="74">
        <f>SUM(H405)</f>
        <v>0</v>
      </c>
      <c r="I404" s="76">
        <f t="shared" si="66"/>
        <v>0</v>
      </c>
      <c r="J404" s="74">
        <f>SUM(J405)</f>
        <v>0</v>
      </c>
      <c r="K404" s="25">
        <f t="shared" si="62"/>
        <v>0</v>
      </c>
      <c r="L404" s="75">
        <f t="shared" si="49"/>
        <v>0</v>
      </c>
      <c r="M404" s="25">
        <f t="shared" si="63"/>
        <v>0</v>
      </c>
      <c r="N404" s="74">
        <f>SUM(N405)</f>
        <v>0</v>
      </c>
      <c r="O404" s="25">
        <f t="shared" si="64"/>
        <v>0</v>
      </c>
      <c r="P404" s="76">
        <f t="shared" si="50"/>
        <v>0</v>
      </c>
    </row>
    <row r="405" spans="1:16" hidden="1" x14ac:dyDescent="0.25">
      <c r="A405" s="72">
        <v>3311401010739100</v>
      </c>
      <c r="B405" s="31" t="s">
        <v>584</v>
      </c>
      <c r="C405" s="73"/>
      <c r="D405" s="64"/>
      <c r="E405" s="64"/>
      <c r="F405" s="75">
        <f t="shared" si="61"/>
        <v>0</v>
      </c>
      <c r="G405" s="25">
        <f t="shared" si="65"/>
        <v>0</v>
      </c>
      <c r="H405" s="64"/>
      <c r="I405" s="76">
        <f t="shared" si="66"/>
        <v>0</v>
      </c>
      <c r="J405" s="64"/>
      <c r="K405" s="25">
        <f t="shared" si="62"/>
        <v>0</v>
      </c>
      <c r="L405" s="75">
        <f t="shared" si="49"/>
        <v>0</v>
      </c>
      <c r="M405" s="25">
        <f t="shared" si="63"/>
        <v>0</v>
      </c>
      <c r="N405" s="64"/>
      <c r="O405" s="25">
        <f t="shared" si="64"/>
        <v>0</v>
      </c>
      <c r="P405" s="76">
        <f t="shared" si="50"/>
        <v>0</v>
      </c>
    </row>
    <row r="406" spans="1:16" ht="26.25" hidden="1" x14ac:dyDescent="0.25">
      <c r="A406" s="72">
        <v>3311401010901</v>
      </c>
      <c r="B406" s="31" t="s">
        <v>585</v>
      </c>
      <c r="C406" s="73"/>
      <c r="D406" s="74">
        <f>SUM(D407:D409)</f>
        <v>0</v>
      </c>
      <c r="E406" s="74">
        <f>SUM(E407:E409)</f>
        <v>0</v>
      </c>
      <c r="F406" s="75">
        <f t="shared" si="61"/>
        <v>0</v>
      </c>
      <c r="G406" s="25">
        <f t="shared" si="65"/>
        <v>0</v>
      </c>
      <c r="H406" s="74">
        <f>SUM(H407:H409)</f>
        <v>0</v>
      </c>
      <c r="I406" s="76">
        <f t="shared" si="66"/>
        <v>0</v>
      </c>
      <c r="J406" s="74">
        <f>SUM(J407:J409)</f>
        <v>0</v>
      </c>
      <c r="K406" s="25">
        <f t="shared" si="62"/>
        <v>0</v>
      </c>
      <c r="L406" s="75">
        <f t="shared" si="49"/>
        <v>0</v>
      </c>
      <c r="M406" s="25">
        <f t="shared" si="63"/>
        <v>0</v>
      </c>
      <c r="N406" s="74">
        <f>SUM(N407:N409)</f>
        <v>0</v>
      </c>
      <c r="O406" s="25">
        <f t="shared" si="64"/>
        <v>0</v>
      </c>
      <c r="P406" s="76">
        <f t="shared" si="50"/>
        <v>0</v>
      </c>
    </row>
    <row r="407" spans="1:16" ht="26.25" hidden="1" x14ac:dyDescent="0.25">
      <c r="A407" s="72">
        <v>3311401010901100</v>
      </c>
      <c r="B407" s="31" t="s">
        <v>585</v>
      </c>
      <c r="C407" s="73"/>
      <c r="D407" s="64"/>
      <c r="E407" s="64"/>
      <c r="F407" s="75">
        <f t="shared" si="61"/>
        <v>0</v>
      </c>
      <c r="G407" s="25">
        <f t="shared" si="65"/>
        <v>0</v>
      </c>
      <c r="H407" s="64"/>
      <c r="I407" s="76">
        <f t="shared" si="66"/>
        <v>0</v>
      </c>
      <c r="J407" s="64"/>
      <c r="K407" s="25">
        <f t="shared" si="62"/>
        <v>0</v>
      </c>
      <c r="L407" s="75">
        <f t="shared" ref="L407:L470" si="67">SUM(N407-J407)</f>
        <v>0</v>
      </c>
      <c r="M407" s="25">
        <f t="shared" si="63"/>
        <v>0</v>
      </c>
      <c r="N407" s="64"/>
      <c r="O407" s="25">
        <f t="shared" si="64"/>
        <v>0</v>
      </c>
      <c r="P407" s="76">
        <f t="shared" ref="P407:P470" si="68">SUM(F407-N407)</f>
        <v>0</v>
      </c>
    </row>
    <row r="408" spans="1:16" ht="26.25" hidden="1" x14ac:dyDescent="0.25">
      <c r="A408" s="72">
        <v>3311401010901100</v>
      </c>
      <c r="B408" s="31" t="s">
        <v>585</v>
      </c>
      <c r="C408" s="73"/>
      <c r="D408" s="64"/>
      <c r="E408" s="64"/>
      <c r="F408" s="75">
        <f t="shared" si="61"/>
        <v>0</v>
      </c>
      <c r="G408" s="25">
        <f t="shared" si="65"/>
        <v>0</v>
      </c>
      <c r="H408" s="64"/>
      <c r="I408" s="76">
        <f t="shared" si="66"/>
        <v>0</v>
      </c>
      <c r="J408" s="64"/>
      <c r="K408" s="25">
        <f t="shared" si="62"/>
        <v>0</v>
      </c>
      <c r="L408" s="75">
        <f t="shared" si="67"/>
        <v>0</v>
      </c>
      <c r="M408" s="25">
        <f t="shared" si="63"/>
        <v>0</v>
      </c>
      <c r="N408" s="64"/>
      <c r="O408" s="25">
        <f t="shared" si="64"/>
        <v>0</v>
      </c>
      <c r="P408" s="76">
        <f t="shared" si="68"/>
        <v>0</v>
      </c>
    </row>
    <row r="409" spans="1:16" ht="26.25" hidden="1" x14ac:dyDescent="0.25">
      <c r="A409" s="72">
        <v>3311401010901100</v>
      </c>
      <c r="B409" s="31" t="s">
        <v>585</v>
      </c>
      <c r="C409" s="73"/>
      <c r="D409" s="64"/>
      <c r="E409" s="64"/>
      <c r="F409" s="75">
        <f t="shared" si="61"/>
        <v>0</v>
      </c>
      <c r="G409" s="25">
        <f t="shared" si="65"/>
        <v>0</v>
      </c>
      <c r="H409" s="64"/>
      <c r="I409" s="76">
        <f t="shared" si="66"/>
        <v>0</v>
      </c>
      <c r="J409" s="64"/>
      <c r="K409" s="25">
        <f t="shared" si="62"/>
        <v>0</v>
      </c>
      <c r="L409" s="75">
        <f t="shared" si="67"/>
        <v>0</v>
      </c>
      <c r="M409" s="25">
        <f t="shared" si="63"/>
        <v>0</v>
      </c>
      <c r="N409" s="64"/>
      <c r="O409" s="25">
        <f t="shared" si="64"/>
        <v>0</v>
      </c>
      <c r="P409" s="76">
        <f t="shared" si="68"/>
        <v>0</v>
      </c>
    </row>
    <row r="410" spans="1:16" ht="26.25" hidden="1" x14ac:dyDescent="0.25">
      <c r="A410" s="100">
        <v>3311401010914</v>
      </c>
      <c r="B410" s="101" t="s">
        <v>586</v>
      </c>
      <c r="C410" s="73"/>
      <c r="D410" s="74">
        <f>SUM(D411)</f>
        <v>0</v>
      </c>
      <c r="E410" s="74">
        <f>SUM(E411)</f>
        <v>0</v>
      </c>
      <c r="F410" s="75">
        <f t="shared" si="61"/>
        <v>0</v>
      </c>
      <c r="G410" s="25">
        <f t="shared" si="65"/>
        <v>0</v>
      </c>
      <c r="H410" s="74">
        <f>SUM(H411)</f>
        <v>0</v>
      </c>
      <c r="I410" s="76">
        <f t="shared" si="66"/>
        <v>0</v>
      </c>
      <c r="J410" s="74">
        <f>SUM(J411)</f>
        <v>0</v>
      </c>
      <c r="K410" s="25">
        <f t="shared" si="62"/>
        <v>0</v>
      </c>
      <c r="L410" s="75">
        <f t="shared" si="67"/>
        <v>0</v>
      </c>
      <c r="M410" s="25">
        <f t="shared" si="63"/>
        <v>0</v>
      </c>
      <c r="N410" s="74">
        <f>SUM(N411)</f>
        <v>0</v>
      </c>
      <c r="O410" s="25">
        <f t="shared" si="64"/>
        <v>0</v>
      </c>
      <c r="P410" s="76">
        <f t="shared" si="68"/>
        <v>0</v>
      </c>
    </row>
    <row r="411" spans="1:16" ht="26.25" hidden="1" x14ac:dyDescent="0.25">
      <c r="A411" s="100">
        <v>3311401010914100</v>
      </c>
      <c r="B411" s="101" t="s">
        <v>586</v>
      </c>
      <c r="C411" s="73"/>
      <c r="D411" s="64"/>
      <c r="E411" s="64"/>
      <c r="F411" s="75">
        <f t="shared" si="61"/>
        <v>0</v>
      </c>
      <c r="G411" s="25">
        <f t="shared" si="65"/>
        <v>0</v>
      </c>
      <c r="H411" s="64"/>
      <c r="I411" s="76">
        <f t="shared" si="66"/>
        <v>0</v>
      </c>
      <c r="J411" s="64"/>
      <c r="K411" s="25">
        <f t="shared" si="62"/>
        <v>0</v>
      </c>
      <c r="L411" s="75">
        <f t="shared" si="67"/>
        <v>0</v>
      </c>
      <c r="M411" s="25">
        <f t="shared" si="63"/>
        <v>0</v>
      </c>
      <c r="N411" s="64"/>
      <c r="O411" s="25">
        <f t="shared" si="64"/>
        <v>0</v>
      </c>
      <c r="P411" s="76">
        <f t="shared" si="68"/>
        <v>0</v>
      </c>
    </row>
    <row r="412" spans="1:16" hidden="1" x14ac:dyDescent="0.25">
      <c r="A412" s="72">
        <v>3311401010926</v>
      </c>
      <c r="B412" s="31" t="s">
        <v>587</v>
      </c>
      <c r="C412" s="73"/>
      <c r="D412" s="74">
        <f>SUM(D413)</f>
        <v>0</v>
      </c>
      <c r="E412" s="74">
        <f>SUM(E413)</f>
        <v>0</v>
      </c>
      <c r="F412" s="75">
        <f t="shared" si="61"/>
        <v>0</v>
      </c>
      <c r="G412" s="25">
        <f t="shared" si="65"/>
        <v>0</v>
      </c>
      <c r="H412" s="74">
        <f>SUM(H413)</f>
        <v>0</v>
      </c>
      <c r="I412" s="76">
        <f t="shared" si="66"/>
        <v>0</v>
      </c>
      <c r="J412" s="74">
        <f>SUM(J413)</f>
        <v>0</v>
      </c>
      <c r="K412" s="25">
        <f t="shared" si="62"/>
        <v>0</v>
      </c>
      <c r="L412" s="75">
        <f t="shared" si="67"/>
        <v>0</v>
      </c>
      <c r="M412" s="25">
        <f t="shared" si="63"/>
        <v>0</v>
      </c>
      <c r="N412" s="74">
        <f>SUM(N413)</f>
        <v>0</v>
      </c>
      <c r="O412" s="25">
        <f t="shared" si="64"/>
        <v>0</v>
      </c>
      <c r="P412" s="76">
        <f t="shared" si="68"/>
        <v>0</v>
      </c>
    </row>
    <row r="413" spans="1:16" hidden="1" x14ac:dyDescent="0.25">
      <c r="A413" s="72">
        <v>3311401010926100</v>
      </c>
      <c r="B413" s="31" t="s">
        <v>588</v>
      </c>
      <c r="C413" s="73"/>
      <c r="D413" s="64"/>
      <c r="E413" s="64"/>
      <c r="F413" s="75">
        <f t="shared" si="61"/>
        <v>0</v>
      </c>
      <c r="G413" s="25">
        <f t="shared" si="65"/>
        <v>0</v>
      </c>
      <c r="H413" s="64"/>
      <c r="I413" s="76">
        <f t="shared" si="66"/>
        <v>0</v>
      </c>
      <c r="J413" s="64"/>
      <c r="K413" s="25">
        <f t="shared" si="62"/>
        <v>0</v>
      </c>
      <c r="L413" s="75">
        <f t="shared" si="67"/>
        <v>0</v>
      </c>
      <c r="M413" s="25">
        <f t="shared" si="63"/>
        <v>0</v>
      </c>
      <c r="N413" s="64"/>
      <c r="O413" s="25">
        <f t="shared" si="64"/>
        <v>0</v>
      </c>
      <c r="P413" s="76">
        <f t="shared" si="68"/>
        <v>0</v>
      </c>
    </row>
    <row r="414" spans="1:16" ht="26.25" hidden="1" x14ac:dyDescent="0.25">
      <c r="A414" s="100">
        <v>331140102</v>
      </c>
      <c r="B414" s="101" t="s">
        <v>589</v>
      </c>
      <c r="C414" s="73"/>
      <c r="D414" s="74">
        <f>SUM(D415+D417+D419+D421+D423+D425+D427+D429+D431+D433+D435+D437+D439)</f>
        <v>0</v>
      </c>
      <c r="E414" s="74">
        <f>SUM(E415+E417+E419+E421+E423+E425+E427+E429+E431+E433+E435+E437+E439)</f>
        <v>0</v>
      </c>
      <c r="F414" s="75">
        <f t="shared" si="61"/>
        <v>0</v>
      </c>
      <c r="G414" s="25">
        <f t="shared" si="65"/>
        <v>0</v>
      </c>
      <c r="H414" s="74">
        <f>SUM(H415+H417+H419+H421+H423+H425+H427+H429+H431+H433+H435+H437+H439)</f>
        <v>0</v>
      </c>
      <c r="I414" s="76">
        <f t="shared" si="66"/>
        <v>0</v>
      </c>
      <c r="J414" s="74">
        <f>SUM(J415+J417+J419+J421+J423+J425+J427+J429+J431+J433+J435+J437+J439)</f>
        <v>0</v>
      </c>
      <c r="K414" s="25">
        <f t="shared" si="62"/>
        <v>0</v>
      </c>
      <c r="L414" s="75">
        <f t="shared" si="67"/>
        <v>0</v>
      </c>
      <c r="M414" s="25">
        <f t="shared" si="63"/>
        <v>0</v>
      </c>
      <c r="N414" s="74">
        <f>SUM(N415+N417+N419+N421+N423+N425+N427+N429+N431+N433+N435+N437+N439)</f>
        <v>0</v>
      </c>
      <c r="O414" s="25">
        <f t="shared" si="64"/>
        <v>0</v>
      </c>
      <c r="P414" s="76">
        <f t="shared" si="68"/>
        <v>0</v>
      </c>
    </row>
    <row r="415" spans="1:16" hidden="1" x14ac:dyDescent="0.25">
      <c r="A415" s="100">
        <v>3311401020869</v>
      </c>
      <c r="B415" s="101" t="s">
        <v>590</v>
      </c>
      <c r="C415" s="73"/>
      <c r="D415" s="74">
        <f>SUM(D416)</f>
        <v>0</v>
      </c>
      <c r="E415" s="74">
        <f>SUM(E416)</f>
        <v>0</v>
      </c>
      <c r="F415" s="75">
        <f t="shared" si="61"/>
        <v>0</v>
      </c>
      <c r="G415" s="25">
        <f t="shared" si="65"/>
        <v>0</v>
      </c>
      <c r="H415" s="74">
        <f>SUM(H416)</f>
        <v>0</v>
      </c>
      <c r="I415" s="76">
        <f t="shared" si="66"/>
        <v>0</v>
      </c>
      <c r="J415" s="74">
        <f>SUM(J416)</f>
        <v>0</v>
      </c>
      <c r="K415" s="25">
        <f t="shared" si="62"/>
        <v>0</v>
      </c>
      <c r="L415" s="75">
        <f t="shared" si="67"/>
        <v>0</v>
      </c>
      <c r="M415" s="25">
        <f t="shared" si="63"/>
        <v>0</v>
      </c>
      <c r="N415" s="74">
        <f>SUM(N416)</f>
        <v>0</v>
      </c>
      <c r="O415" s="25">
        <f t="shared" si="64"/>
        <v>0</v>
      </c>
      <c r="P415" s="76">
        <f t="shared" si="68"/>
        <v>0</v>
      </c>
    </row>
    <row r="416" spans="1:16" hidden="1" x14ac:dyDescent="0.25">
      <c r="A416" s="100">
        <v>3311401020869100</v>
      </c>
      <c r="B416" s="101" t="s">
        <v>591</v>
      </c>
      <c r="C416" s="73"/>
      <c r="D416" s="64"/>
      <c r="E416" s="64"/>
      <c r="F416" s="75">
        <f t="shared" si="61"/>
        <v>0</v>
      </c>
      <c r="G416" s="25">
        <f t="shared" si="65"/>
        <v>0</v>
      </c>
      <c r="H416" s="64"/>
      <c r="I416" s="76">
        <f t="shared" si="66"/>
        <v>0</v>
      </c>
      <c r="J416" s="64"/>
      <c r="K416" s="25">
        <f t="shared" si="62"/>
        <v>0</v>
      </c>
      <c r="L416" s="75">
        <f t="shared" si="67"/>
        <v>0</v>
      </c>
      <c r="M416" s="25">
        <f t="shared" si="63"/>
        <v>0</v>
      </c>
      <c r="N416" s="64"/>
      <c r="O416" s="25">
        <f t="shared" si="64"/>
        <v>0</v>
      </c>
      <c r="P416" s="76">
        <f t="shared" si="68"/>
        <v>0</v>
      </c>
    </row>
    <row r="417" spans="1:16" hidden="1" x14ac:dyDescent="0.25">
      <c r="A417" s="100">
        <v>3311401020872</v>
      </c>
      <c r="B417" s="101" t="s">
        <v>592</v>
      </c>
      <c r="C417" s="73"/>
      <c r="D417" s="74">
        <f>SUM(D418)</f>
        <v>0</v>
      </c>
      <c r="E417" s="74">
        <f>SUM(E418)</f>
        <v>0</v>
      </c>
      <c r="F417" s="75">
        <f t="shared" si="61"/>
        <v>0</v>
      </c>
      <c r="G417" s="25">
        <f t="shared" si="65"/>
        <v>0</v>
      </c>
      <c r="H417" s="74">
        <f>SUM(H418)</f>
        <v>0</v>
      </c>
      <c r="I417" s="76">
        <f t="shared" si="66"/>
        <v>0</v>
      </c>
      <c r="J417" s="74">
        <f>SUM(J418)</f>
        <v>0</v>
      </c>
      <c r="K417" s="25">
        <f t="shared" si="62"/>
        <v>0</v>
      </c>
      <c r="L417" s="75">
        <f t="shared" si="67"/>
        <v>0</v>
      </c>
      <c r="M417" s="25">
        <f t="shared" si="63"/>
        <v>0</v>
      </c>
      <c r="N417" s="74">
        <f>SUM(N418)</f>
        <v>0</v>
      </c>
      <c r="O417" s="25">
        <f t="shared" si="64"/>
        <v>0</v>
      </c>
      <c r="P417" s="76">
        <f t="shared" si="68"/>
        <v>0</v>
      </c>
    </row>
    <row r="418" spans="1:16" hidden="1" x14ac:dyDescent="0.25">
      <c r="A418" s="100">
        <v>3311401020872100</v>
      </c>
      <c r="B418" s="101" t="s">
        <v>593</v>
      </c>
      <c r="C418" s="73"/>
      <c r="D418" s="64"/>
      <c r="E418" s="64"/>
      <c r="F418" s="75">
        <f t="shared" si="61"/>
        <v>0</v>
      </c>
      <c r="G418" s="25">
        <f t="shared" si="65"/>
        <v>0</v>
      </c>
      <c r="H418" s="64"/>
      <c r="I418" s="76">
        <f t="shared" si="66"/>
        <v>0</v>
      </c>
      <c r="J418" s="64"/>
      <c r="K418" s="25">
        <f t="shared" si="62"/>
        <v>0</v>
      </c>
      <c r="L418" s="75">
        <f t="shared" si="67"/>
        <v>0</v>
      </c>
      <c r="M418" s="25">
        <f t="shared" si="63"/>
        <v>0</v>
      </c>
      <c r="N418" s="64"/>
      <c r="O418" s="25">
        <f t="shared" si="64"/>
        <v>0</v>
      </c>
      <c r="P418" s="76">
        <f t="shared" si="68"/>
        <v>0</v>
      </c>
    </row>
    <row r="419" spans="1:16" hidden="1" x14ac:dyDescent="0.25">
      <c r="A419" s="100">
        <v>3311401020874</v>
      </c>
      <c r="B419" s="101" t="s">
        <v>594</v>
      </c>
      <c r="C419" s="73"/>
      <c r="D419" s="74">
        <f>SUM(D420)</f>
        <v>0</v>
      </c>
      <c r="E419" s="74">
        <f>SUM(E420)</f>
        <v>0</v>
      </c>
      <c r="F419" s="75">
        <f t="shared" si="61"/>
        <v>0</v>
      </c>
      <c r="G419" s="25">
        <f t="shared" si="65"/>
        <v>0</v>
      </c>
      <c r="H419" s="74">
        <f>SUM(H420)</f>
        <v>0</v>
      </c>
      <c r="I419" s="76">
        <f t="shared" si="66"/>
        <v>0</v>
      </c>
      <c r="J419" s="74">
        <f>SUM(J420)</f>
        <v>0</v>
      </c>
      <c r="K419" s="25">
        <f t="shared" si="62"/>
        <v>0</v>
      </c>
      <c r="L419" s="75">
        <f t="shared" si="67"/>
        <v>0</v>
      </c>
      <c r="M419" s="25">
        <f t="shared" si="63"/>
        <v>0</v>
      </c>
      <c r="N419" s="74">
        <f>SUM(N420)</f>
        <v>0</v>
      </c>
      <c r="O419" s="25">
        <f t="shared" si="64"/>
        <v>0</v>
      </c>
      <c r="P419" s="76">
        <f t="shared" si="68"/>
        <v>0</v>
      </c>
    </row>
    <row r="420" spans="1:16" hidden="1" x14ac:dyDescent="0.25">
      <c r="A420" s="100">
        <v>3311401020874100</v>
      </c>
      <c r="B420" s="101" t="s">
        <v>595</v>
      </c>
      <c r="C420" s="73"/>
      <c r="D420" s="64"/>
      <c r="E420" s="64"/>
      <c r="F420" s="75">
        <f t="shared" si="61"/>
        <v>0</v>
      </c>
      <c r="G420" s="25">
        <f t="shared" si="65"/>
        <v>0</v>
      </c>
      <c r="H420" s="64"/>
      <c r="I420" s="76">
        <f t="shared" si="66"/>
        <v>0</v>
      </c>
      <c r="J420" s="64"/>
      <c r="K420" s="25">
        <f t="shared" si="62"/>
        <v>0</v>
      </c>
      <c r="L420" s="75">
        <f t="shared" si="67"/>
        <v>0</v>
      </c>
      <c r="M420" s="25">
        <f t="shared" si="63"/>
        <v>0</v>
      </c>
      <c r="N420" s="64"/>
      <c r="O420" s="25">
        <f t="shared" si="64"/>
        <v>0</v>
      </c>
      <c r="P420" s="76">
        <f t="shared" si="68"/>
        <v>0</v>
      </c>
    </row>
    <row r="421" spans="1:16" hidden="1" x14ac:dyDescent="0.25">
      <c r="A421" s="100">
        <v>3311401020875</v>
      </c>
      <c r="B421" s="31" t="s">
        <v>596</v>
      </c>
      <c r="C421" s="73"/>
      <c r="D421" s="74">
        <f>SUM(D422)</f>
        <v>0</v>
      </c>
      <c r="E421" s="74">
        <f>SUM(E422)</f>
        <v>0</v>
      </c>
      <c r="F421" s="75">
        <f t="shared" si="61"/>
        <v>0</v>
      </c>
      <c r="G421" s="25">
        <f t="shared" si="65"/>
        <v>0</v>
      </c>
      <c r="H421" s="74">
        <f>SUM(H422)</f>
        <v>0</v>
      </c>
      <c r="I421" s="76">
        <f t="shared" si="66"/>
        <v>0</v>
      </c>
      <c r="J421" s="74">
        <f>SUM(J422)</f>
        <v>0</v>
      </c>
      <c r="K421" s="25">
        <f t="shared" si="62"/>
        <v>0</v>
      </c>
      <c r="L421" s="75">
        <f t="shared" si="67"/>
        <v>0</v>
      </c>
      <c r="M421" s="25">
        <f t="shared" si="63"/>
        <v>0</v>
      </c>
      <c r="N421" s="74">
        <f>SUM(N422)</f>
        <v>0</v>
      </c>
      <c r="O421" s="25">
        <f t="shared" si="64"/>
        <v>0</v>
      </c>
      <c r="P421" s="76">
        <f t="shared" si="68"/>
        <v>0</v>
      </c>
    </row>
    <row r="422" spans="1:16" hidden="1" x14ac:dyDescent="0.25">
      <c r="A422" s="100">
        <v>3311401020875100</v>
      </c>
      <c r="B422" s="31" t="s">
        <v>596</v>
      </c>
      <c r="C422" s="73"/>
      <c r="D422" s="64"/>
      <c r="E422" s="64"/>
      <c r="F422" s="75">
        <f t="shared" si="61"/>
        <v>0</v>
      </c>
      <c r="G422" s="25">
        <f t="shared" si="65"/>
        <v>0</v>
      </c>
      <c r="H422" s="64"/>
      <c r="I422" s="76">
        <f t="shared" si="66"/>
        <v>0</v>
      </c>
      <c r="J422" s="64"/>
      <c r="K422" s="25">
        <f t="shared" si="62"/>
        <v>0</v>
      </c>
      <c r="L422" s="75">
        <f t="shared" si="67"/>
        <v>0</v>
      </c>
      <c r="M422" s="25">
        <f t="shared" si="63"/>
        <v>0</v>
      </c>
      <c r="N422" s="64"/>
      <c r="O422" s="25">
        <f t="shared" si="64"/>
        <v>0</v>
      </c>
      <c r="P422" s="76">
        <f t="shared" si="68"/>
        <v>0</v>
      </c>
    </row>
    <row r="423" spans="1:16" hidden="1" x14ac:dyDescent="0.25">
      <c r="A423" s="100">
        <v>3311401020876</v>
      </c>
      <c r="B423" s="101" t="s">
        <v>597</v>
      </c>
      <c r="C423" s="73"/>
      <c r="D423" s="74">
        <f>SUM(D424)</f>
        <v>0</v>
      </c>
      <c r="E423" s="74">
        <f>SUM(E424)</f>
        <v>0</v>
      </c>
      <c r="F423" s="75">
        <f t="shared" si="61"/>
        <v>0</v>
      </c>
      <c r="G423" s="25">
        <f t="shared" si="65"/>
        <v>0</v>
      </c>
      <c r="H423" s="74">
        <f>SUM(H424)</f>
        <v>0</v>
      </c>
      <c r="I423" s="76">
        <f t="shared" si="66"/>
        <v>0</v>
      </c>
      <c r="J423" s="74">
        <f>SUM(J424)</f>
        <v>0</v>
      </c>
      <c r="K423" s="25">
        <f t="shared" si="62"/>
        <v>0</v>
      </c>
      <c r="L423" s="75">
        <f t="shared" si="67"/>
        <v>0</v>
      </c>
      <c r="M423" s="25">
        <f t="shared" si="63"/>
        <v>0</v>
      </c>
      <c r="N423" s="74">
        <f>SUM(N424)</f>
        <v>0</v>
      </c>
      <c r="O423" s="25">
        <f t="shared" si="64"/>
        <v>0</v>
      </c>
      <c r="P423" s="76">
        <f t="shared" si="68"/>
        <v>0</v>
      </c>
    </row>
    <row r="424" spans="1:16" hidden="1" x14ac:dyDescent="0.25">
      <c r="A424" s="100">
        <v>3311401020876100</v>
      </c>
      <c r="B424" s="101" t="s">
        <v>598</v>
      </c>
      <c r="C424" s="73"/>
      <c r="D424" s="64"/>
      <c r="E424" s="64"/>
      <c r="F424" s="75">
        <f t="shared" si="61"/>
        <v>0</v>
      </c>
      <c r="G424" s="25">
        <f t="shared" si="65"/>
        <v>0</v>
      </c>
      <c r="H424" s="64"/>
      <c r="I424" s="76">
        <f t="shared" si="66"/>
        <v>0</v>
      </c>
      <c r="J424" s="64"/>
      <c r="K424" s="25">
        <f t="shared" si="62"/>
        <v>0</v>
      </c>
      <c r="L424" s="75">
        <f t="shared" si="67"/>
        <v>0</v>
      </c>
      <c r="M424" s="25">
        <f t="shared" si="63"/>
        <v>0</v>
      </c>
      <c r="N424" s="64"/>
      <c r="O424" s="25">
        <f t="shared" si="64"/>
        <v>0</v>
      </c>
      <c r="P424" s="76">
        <f t="shared" si="68"/>
        <v>0</v>
      </c>
    </row>
    <row r="425" spans="1:16" hidden="1" x14ac:dyDescent="0.25">
      <c r="A425" s="100">
        <v>3311401020877</v>
      </c>
      <c r="B425" s="101" t="s">
        <v>599</v>
      </c>
      <c r="C425" s="73"/>
      <c r="D425" s="74">
        <f>SUM(D426)</f>
        <v>0</v>
      </c>
      <c r="E425" s="74">
        <f>SUM(E426)</f>
        <v>0</v>
      </c>
      <c r="F425" s="75">
        <f t="shared" si="61"/>
        <v>0</v>
      </c>
      <c r="G425" s="25">
        <f t="shared" si="65"/>
        <v>0</v>
      </c>
      <c r="H425" s="74">
        <f>SUM(H426)</f>
        <v>0</v>
      </c>
      <c r="I425" s="76">
        <f t="shared" si="66"/>
        <v>0</v>
      </c>
      <c r="J425" s="74">
        <f>SUM(J426)</f>
        <v>0</v>
      </c>
      <c r="K425" s="25">
        <f t="shared" si="62"/>
        <v>0</v>
      </c>
      <c r="L425" s="75">
        <f t="shared" si="67"/>
        <v>0</v>
      </c>
      <c r="M425" s="25">
        <f t="shared" si="63"/>
        <v>0</v>
      </c>
      <c r="N425" s="74">
        <f>SUM(N426)</f>
        <v>0</v>
      </c>
      <c r="O425" s="25">
        <f t="shared" si="64"/>
        <v>0</v>
      </c>
      <c r="P425" s="76">
        <f t="shared" si="68"/>
        <v>0</v>
      </c>
    </row>
    <row r="426" spans="1:16" ht="26.25" hidden="1" x14ac:dyDescent="0.25">
      <c r="A426" s="100">
        <v>3311401020877100</v>
      </c>
      <c r="B426" s="101" t="s">
        <v>600</v>
      </c>
      <c r="C426" s="73"/>
      <c r="D426" s="64"/>
      <c r="E426" s="64"/>
      <c r="F426" s="75">
        <f t="shared" si="61"/>
        <v>0</v>
      </c>
      <c r="G426" s="25">
        <f t="shared" si="65"/>
        <v>0</v>
      </c>
      <c r="H426" s="64"/>
      <c r="I426" s="76">
        <f t="shared" si="66"/>
        <v>0</v>
      </c>
      <c r="J426" s="64"/>
      <c r="K426" s="25">
        <f t="shared" si="62"/>
        <v>0</v>
      </c>
      <c r="L426" s="75">
        <f t="shared" si="67"/>
        <v>0</v>
      </c>
      <c r="M426" s="25">
        <f t="shared" si="63"/>
        <v>0</v>
      </c>
      <c r="N426" s="64"/>
      <c r="O426" s="25">
        <f t="shared" si="64"/>
        <v>0</v>
      </c>
      <c r="P426" s="76">
        <f t="shared" si="68"/>
        <v>0</v>
      </c>
    </row>
    <row r="427" spans="1:16" hidden="1" x14ac:dyDescent="0.25">
      <c r="A427" s="100">
        <v>3311401020878</v>
      </c>
      <c r="B427" s="101" t="s">
        <v>601</v>
      </c>
      <c r="C427" s="73"/>
      <c r="D427" s="74">
        <f>SUM(D428)</f>
        <v>0</v>
      </c>
      <c r="E427" s="74">
        <f>SUM(E428)</f>
        <v>0</v>
      </c>
      <c r="F427" s="75">
        <f t="shared" si="61"/>
        <v>0</v>
      </c>
      <c r="G427" s="25">
        <f t="shared" si="65"/>
        <v>0</v>
      </c>
      <c r="H427" s="74">
        <f>SUM(H428)</f>
        <v>0</v>
      </c>
      <c r="I427" s="76">
        <f t="shared" si="66"/>
        <v>0</v>
      </c>
      <c r="J427" s="74">
        <f>SUM(J428)</f>
        <v>0</v>
      </c>
      <c r="K427" s="25">
        <f t="shared" si="62"/>
        <v>0</v>
      </c>
      <c r="L427" s="75">
        <f t="shared" si="67"/>
        <v>0</v>
      </c>
      <c r="M427" s="25">
        <f t="shared" si="63"/>
        <v>0</v>
      </c>
      <c r="N427" s="74">
        <f>SUM(N428)</f>
        <v>0</v>
      </c>
      <c r="O427" s="25">
        <f t="shared" si="64"/>
        <v>0</v>
      </c>
      <c r="P427" s="76">
        <f t="shared" si="68"/>
        <v>0</v>
      </c>
    </row>
    <row r="428" spans="1:16" hidden="1" x14ac:dyDescent="0.25">
      <c r="A428" s="100">
        <v>3311401020878100</v>
      </c>
      <c r="B428" s="101" t="s">
        <v>602</v>
      </c>
      <c r="C428" s="73"/>
      <c r="D428" s="64"/>
      <c r="E428" s="64"/>
      <c r="F428" s="75">
        <f t="shared" si="61"/>
        <v>0</v>
      </c>
      <c r="G428" s="25">
        <f t="shared" si="65"/>
        <v>0</v>
      </c>
      <c r="H428" s="64"/>
      <c r="I428" s="76">
        <f t="shared" si="66"/>
        <v>0</v>
      </c>
      <c r="J428" s="64"/>
      <c r="K428" s="25">
        <f t="shared" si="62"/>
        <v>0</v>
      </c>
      <c r="L428" s="75">
        <f t="shared" si="67"/>
        <v>0</v>
      </c>
      <c r="M428" s="25">
        <f t="shared" si="63"/>
        <v>0</v>
      </c>
      <c r="N428" s="64"/>
      <c r="O428" s="25">
        <f t="shared" si="64"/>
        <v>0</v>
      </c>
      <c r="P428" s="76">
        <f t="shared" si="68"/>
        <v>0</v>
      </c>
    </row>
    <row r="429" spans="1:16" hidden="1" x14ac:dyDescent="0.25">
      <c r="A429" s="100">
        <v>3311401020879</v>
      </c>
      <c r="B429" s="101" t="s">
        <v>603</v>
      </c>
      <c r="C429" s="73"/>
      <c r="D429" s="74">
        <f>SUM(D430)</f>
        <v>0</v>
      </c>
      <c r="E429" s="74">
        <f>SUM(E430)</f>
        <v>0</v>
      </c>
      <c r="F429" s="75">
        <f t="shared" si="61"/>
        <v>0</v>
      </c>
      <c r="G429" s="25">
        <f t="shared" si="65"/>
        <v>0</v>
      </c>
      <c r="H429" s="74">
        <f>SUM(H430)</f>
        <v>0</v>
      </c>
      <c r="I429" s="76">
        <f t="shared" si="66"/>
        <v>0</v>
      </c>
      <c r="J429" s="74">
        <f>SUM(J430)</f>
        <v>0</v>
      </c>
      <c r="K429" s="25">
        <f t="shared" si="62"/>
        <v>0</v>
      </c>
      <c r="L429" s="75">
        <f t="shared" si="67"/>
        <v>0</v>
      </c>
      <c r="M429" s="25">
        <f t="shared" si="63"/>
        <v>0</v>
      </c>
      <c r="N429" s="74">
        <f>SUM(N430)</f>
        <v>0</v>
      </c>
      <c r="O429" s="25">
        <f t="shared" si="64"/>
        <v>0</v>
      </c>
      <c r="P429" s="76">
        <f t="shared" si="68"/>
        <v>0</v>
      </c>
    </row>
    <row r="430" spans="1:16" hidden="1" x14ac:dyDescent="0.25">
      <c r="A430" s="100">
        <v>3311401020879100</v>
      </c>
      <c r="B430" s="101" t="s">
        <v>604</v>
      </c>
      <c r="C430" s="73"/>
      <c r="D430" s="64"/>
      <c r="E430" s="64"/>
      <c r="F430" s="75">
        <f t="shared" si="61"/>
        <v>0</v>
      </c>
      <c r="G430" s="25">
        <f t="shared" si="65"/>
        <v>0</v>
      </c>
      <c r="H430" s="64"/>
      <c r="I430" s="76">
        <f t="shared" si="66"/>
        <v>0</v>
      </c>
      <c r="J430" s="64"/>
      <c r="K430" s="25">
        <f t="shared" si="62"/>
        <v>0</v>
      </c>
      <c r="L430" s="75">
        <f t="shared" si="67"/>
        <v>0</v>
      </c>
      <c r="M430" s="25">
        <f t="shared" si="63"/>
        <v>0</v>
      </c>
      <c r="N430" s="64"/>
      <c r="O430" s="25">
        <f t="shared" si="64"/>
        <v>0</v>
      </c>
      <c r="P430" s="76">
        <f t="shared" si="68"/>
        <v>0</v>
      </c>
    </row>
    <row r="431" spans="1:16" hidden="1" x14ac:dyDescent="0.25">
      <c r="A431" s="100">
        <v>3311401020880</v>
      </c>
      <c r="B431" s="101" t="s">
        <v>605</v>
      </c>
      <c r="C431" s="73"/>
      <c r="D431" s="74">
        <f>SUM(D432)</f>
        <v>0</v>
      </c>
      <c r="E431" s="74">
        <f>SUM(E432)</f>
        <v>0</v>
      </c>
      <c r="F431" s="75">
        <f t="shared" si="61"/>
        <v>0</v>
      </c>
      <c r="G431" s="25">
        <f t="shared" si="65"/>
        <v>0</v>
      </c>
      <c r="H431" s="74">
        <f>SUM(H432)</f>
        <v>0</v>
      </c>
      <c r="I431" s="76">
        <f t="shared" si="66"/>
        <v>0</v>
      </c>
      <c r="J431" s="74">
        <f>SUM(J432)</f>
        <v>0</v>
      </c>
      <c r="K431" s="25">
        <f t="shared" si="62"/>
        <v>0</v>
      </c>
      <c r="L431" s="75">
        <f t="shared" si="67"/>
        <v>0</v>
      </c>
      <c r="M431" s="25">
        <f t="shared" si="63"/>
        <v>0</v>
      </c>
      <c r="N431" s="74">
        <f>SUM(N432)</f>
        <v>0</v>
      </c>
      <c r="O431" s="25">
        <f t="shared" si="64"/>
        <v>0</v>
      </c>
      <c r="P431" s="76">
        <f t="shared" si="68"/>
        <v>0</v>
      </c>
    </row>
    <row r="432" spans="1:16" hidden="1" x14ac:dyDescent="0.25">
      <c r="A432" s="100">
        <v>3311401020880110</v>
      </c>
      <c r="B432" s="101" t="s">
        <v>606</v>
      </c>
      <c r="C432" s="73"/>
      <c r="D432" s="64"/>
      <c r="E432" s="64"/>
      <c r="F432" s="75">
        <f t="shared" si="61"/>
        <v>0</v>
      </c>
      <c r="G432" s="25">
        <f t="shared" si="65"/>
        <v>0</v>
      </c>
      <c r="H432" s="64"/>
      <c r="I432" s="76">
        <f t="shared" si="66"/>
        <v>0</v>
      </c>
      <c r="J432" s="64"/>
      <c r="K432" s="25">
        <f t="shared" si="62"/>
        <v>0</v>
      </c>
      <c r="L432" s="75">
        <f t="shared" si="67"/>
        <v>0</v>
      </c>
      <c r="M432" s="25">
        <f t="shared" si="63"/>
        <v>0</v>
      </c>
      <c r="N432" s="64"/>
      <c r="O432" s="25">
        <f t="shared" si="64"/>
        <v>0</v>
      </c>
      <c r="P432" s="76">
        <f t="shared" si="68"/>
        <v>0</v>
      </c>
    </row>
    <row r="433" spans="1:16" ht="26.25" hidden="1" x14ac:dyDescent="0.25">
      <c r="A433" s="100">
        <v>3311401020881</v>
      </c>
      <c r="B433" s="31" t="s">
        <v>607</v>
      </c>
      <c r="C433" s="73"/>
      <c r="D433" s="74">
        <f>SUM(D434)</f>
        <v>0</v>
      </c>
      <c r="E433" s="74">
        <f>SUM(E434)</f>
        <v>0</v>
      </c>
      <c r="F433" s="75">
        <f t="shared" si="61"/>
        <v>0</v>
      </c>
      <c r="G433" s="25">
        <f t="shared" si="65"/>
        <v>0</v>
      </c>
      <c r="H433" s="74">
        <f>SUM(H434)</f>
        <v>0</v>
      </c>
      <c r="I433" s="76">
        <f t="shared" si="66"/>
        <v>0</v>
      </c>
      <c r="J433" s="74">
        <f>SUM(J434)</f>
        <v>0</v>
      </c>
      <c r="K433" s="25">
        <f t="shared" si="62"/>
        <v>0</v>
      </c>
      <c r="L433" s="75">
        <f t="shared" si="67"/>
        <v>0</v>
      </c>
      <c r="M433" s="25">
        <f t="shared" si="63"/>
        <v>0</v>
      </c>
      <c r="N433" s="74">
        <f>SUM(N434)</f>
        <v>0</v>
      </c>
      <c r="O433" s="25">
        <f t="shared" si="64"/>
        <v>0</v>
      </c>
      <c r="P433" s="76">
        <f t="shared" si="68"/>
        <v>0</v>
      </c>
    </row>
    <row r="434" spans="1:16" ht="26.25" hidden="1" x14ac:dyDescent="0.25">
      <c r="A434" s="100">
        <v>3311401020881110</v>
      </c>
      <c r="B434" s="31" t="s">
        <v>607</v>
      </c>
      <c r="C434" s="73"/>
      <c r="D434" s="64"/>
      <c r="E434" s="64"/>
      <c r="F434" s="75">
        <f t="shared" si="61"/>
        <v>0</v>
      </c>
      <c r="G434" s="25">
        <f t="shared" si="65"/>
        <v>0</v>
      </c>
      <c r="H434" s="64"/>
      <c r="I434" s="76">
        <f t="shared" si="66"/>
        <v>0</v>
      </c>
      <c r="J434" s="64"/>
      <c r="K434" s="25">
        <f t="shared" si="62"/>
        <v>0</v>
      </c>
      <c r="L434" s="75">
        <f t="shared" si="67"/>
        <v>0</v>
      </c>
      <c r="M434" s="25">
        <f t="shared" si="63"/>
        <v>0</v>
      </c>
      <c r="N434" s="64"/>
      <c r="O434" s="25">
        <f t="shared" si="64"/>
        <v>0</v>
      </c>
      <c r="P434" s="76">
        <f t="shared" si="68"/>
        <v>0</v>
      </c>
    </row>
    <row r="435" spans="1:16" ht="26.25" hidden="1" x14ac:dyDescent="0.25">
      <c r="A435" s="100">
        <v>3311401020882</v>
      </c>
      <c r="B435" s="31" t="s">
        <v>608</v>
      </c>
      <c r="C435" s="73"/>
      <c r="D435" s="74">
        <f>SUM(D436)</f>
        <v>0</v>
      </c>
      <c r="E435" s="74">
        <f>SUM(E436)</f>
        <v>0</v>
      </c>
      <c r="F435" s="75">
        <f t="shared" si="61"/>
        <v>0</v>
      </c>
      <c r="G435" s="25">
        <f t="shared" si="65"/>
        <v>0</v>
      </c>
      <c r="H435" s="74">
        <f>SUM(H436)</f>
        <v>0</v>
      </c>
      <c r="I435" s="76">
        <f t="shared" si="66"/>
        <v>0</v>
      </c>
      <c r="J435" s="74">
        <f>SUM(J436)</f>
        <v>0</v>
      </c>
      <c r="K435" s="25">
        <f t="shared" si="62"/>
        <v>0</v>
      </c>
      <c r="L435" s="75">
        <f t="shared" si="67"/>
        <v>0</v>
      </c>
      <c r="M435" s="25">
        <f t="shared" si="63"/>
        <v>0</v>
      </c>
      <c r="N435" s="74">
        <f>SUM(N436)</f>
        <v>0</v>
      </c>
      <c r="O435" s="25">
        <f t="shared" si="64"/>
        <v>0</v>
      </c>
      <c r="P435" s="76">
        <f t="shared" si="68"/>
        <v>0</v>
      </c>
    </row>
    <row r="436" spans="1:16" ht="26.25" hidden="1" x14ac:dyDescent="0.25">
      <c r="A436" s="100">
        <v>3311401020882110</v>
      </c>
      <c r="B436" s="31" t="s">
        <v>608</v>
      </c>
      <c r="C436" s="73"/>
      <c r="D436" s="64"/>
      <c r="E436" s="64"/>
      <c r="F436" s="75">
        <f t="shared" si="61"/>
        <v>0</v>
      </c>
      <c r="G436" s="25">
        <f t="shared" si="65"/>
        <v>0</v>
      </c>
      <c r="H436" s="64"/>
      <c r="I436" s="76">
        <f t="shared" si="66"/>
        <v>0</v>
      </c>
      <c r="J436" s="64"/>
      <c r="K436" s="25">
        <f t="shared" si="62"/>
        <v>0</v>
      </c>
      <c r="L436" s="75">
        <f t="shared" si="67"/>
        <v>0</v>
      </c>
      <c r="M436" s="25">
        <f t="shared" si="63"/>
        <v>0</v>
      </c>
      <c r="N436" s="64"/>
      <c r="O436" s="25">
        <f t="shared" si="64"/>
        <v>0</v>
      </c>
      <c r="P436" s="76">
        <f t="shared" si="68"/>
        <v>0</v>
      </c>
    </row>
    <row r="437" spans="1:16" hidden="1" x14ac:dyDescent="0.25">
      <c r="A437" s="100">
        <v>3311401020883</v>
      </c>
      <c r="B437" s="31" t="s">
        <v>609</v>
      </c>
      <c r="C437" s="73"/>
      <c r="D437" s="74">
        <f>SUM(D438)</f>
        <v>0</v>
      </c>
      <c r="E437" s="74">
        <f>SUM(E438)</f>
        <v>0</v>
      </c>
      <c r="F437" s="75">
        <f t="shared" si="61"/>
        <v>0</v>
      </c>
      <c r="G437" s="25">
        <f t="shared" si="65"/>
        <v>0</v>
      </c>
      <c r="H437" s="74">
        <f>SUM(H438)</f>
        <v>0</v>
      </c>
      <c r="I437" s="76">
        <f t="shared" si="66"/>
        <v>0</v>
      </c>
      <c r="J437" s="74">
        <f>SUM(J438)</f>
        <v>0</v>
      </c>
      <c r="K437" s="25">
        <f t="shared" si="62"/>
        <v>0</v>
      </c>
      <c r="L437" s="75">
        <f t="shared" si="67"/>
        <v>0</v>
      </c>
      <c r="M437" s="25">
        <f t="shared" si="63"/>
        <v>0</v>
      </c>
      <c r="N437" s="74">
        <f>SUM(N438)</f>
        <v>0</v>
      </c>
      <c r="O437" s="25">
        <f t="shared" si="64"/>
        <v>0</v>
      </c>
      <c r="P437" s="76">
        <f t="shared" si="68"/>
        <v>0</v>
      </c>
    </row>
    <row r="438" spans="1:16" hidden="1" x14ac:dyDescent="0.25">
      <c r="A438" s="100">
        <v>3311401020883110</v>
      </c>
      <c r="B438" s="31" t="s">
        <v>609</v>
      </c>
      <c r="C438" s="73"/>
      <c r="D438" s="64"/>
      <c r="E438" s="64"/>
      <c r="F438" s="75">
        <f t="shared" si="61"/>
        <v>0</v>
      </c>
      <c r="G438" s="25">
        <f t="shared" si="65"/>
        <v>0</v>
      </c>
      <c r="H438" s="64"/>
      <c r="I438" s="76">
        <f t="shared" si="66"/>
        <v>0</v>
      </c>
      <c r="J438" s="64"/>
      <c r="K438" s="25">
        <f t="shared" si="62"/>
        <v>0</v>
      </c>
      <c r="L438" s="75">
        <f t="shared" si="67"/>
        <v>0</v>
      </c>
      <c r="M438" s="25">
        <f t="shared" si="63"/>
        <v>0</v>
      </c>
      <c r="N438" s="64"/>
      <c r="O438" s="25">
        <f t="shared" si="64"/>
        <v>0</v>
      </c>
      <c r="P438" s="76">
        <f t="shared" si="68"/>
        <v>0</v>
      </c>
    </row>
    <row r="439" spans="1:16" ht="26.25" hidden="1" x14ac:dyDescent="0.25">
      <c r="A439" s="100">
        <v>3311401020948</v>
      </c>
      <c r="B439" s="101" t="s">
        <v>610</v>
      </c>
      <c r="C439" s="73"/>
      <c r="D439" s="74">
        <f>SUM(D440)</f>
        <v>0</v>
      </c>
      <c r="E439" s="74">
        <f>SUM(E440)</f>
        <v>0</v>
      </c>
      <c r="F439" s="75">
        <f t="shared" si="61"/>
        <v>0</v>
      </c>
      <c r="G439" s="25">
        <f t="shared" si="65"/>
        <v>0</v>
      </c>
      <c r="H439" s="74">
        <f>SUM(H440)</f>
        <v>0</v>
      </c>
      <c r="I439" s="76">
        <f t="shared" si="66"/>
        <v>0</v>
      </c>
      <c r="J439" s="74">
        <f>SUM(J440)</f>
        <v>0</v>
      </c>
      <c r="K439" s="25">
        <f t="shared" si="62"/>
        <v>0</v>
      </c>
      <c r="L439" s="75">
        <f t="shared" si="67"/>
        <v>0</v>
      </c>
      <c r="M439" s="25">
        <f t="shared" si="63"/>
        <v>0</v>
      </c>
      <c r="N439" s="74">
        <f>SUM(N440)</f>
        <v>0</v>
      </c>
      <c r="O439" s="25">
        <f t="shared" si="64"/>
        <v>0</v>
      </c>
      <c r="P439" s="76">
        <f t="shared" si="68"/>
        <v>0</v>
      </c>
    </row>
    <row r="440" spans="1:16" ht="26.25" hidden="1" x14ac:dyDescent="0.25">
      <c r="A440" s="100">
        <v>3311401020948100</v>
      </c>
      <c r="B440" s="101" t="s">
        <v>610</v>
      </c>
      <c r="C440" s="73"/>
      <c r="D440" s="64"/>
      <c r="E440" s="64"/>
      <c r="F440" s="75">
        <f t="shared" si="61"/>
        <v>0</v>
      </c>
      <c r="G440" s="25">
        <f t="shared" si="65"/>
        <v>0</v>
      </c>
      <c r="H440" s="64"/>
      <c r="I440" s="76">
        <f t="shared" si="66"/>
        <v>0</v>
      </c>
      <c r="J440" s="64"/>
      <c r="K440" s="25">
        <f t="shared" si="62"/>
        <v>0</v>
      </c>
      <c r="L440" s="75">
        <f t="shared" si="67"/>
        <v>0</v>
      </c>
      <c r="M440" s="25">
        <f t="shared" si="63"/>
        <v>0</v>
      </c>
      <c r="N440" s="64"/>
      <c r="O440" s="25">
        <f t="shared" si="64"/>
        <v>0</v>
      </c>
      <c r="P440" s="76">
        <f t="shared" si="68"/>
        <v>0</v>
      </c>
    </row>
    <row r="441" spans="1:16" ht="26.25" hidden="1" x14ac:dyDescent="0.25">
      <c r="A441" s="100">
        <v>331140103</v>
      </c>
      <c r="B441" s="101" t="s">
        <v>611</v>
      </c>
      <c r="C441" s="73"/>
      <c r="D441" s="74">
        <f>SUM(D442+D444+D446+D448+D450+D452+D455+D457+D459+D461+D463+D465+D467+D469+D471+D473+D475+D477+D479+D481+D483+D485+D487+D489+D491+D493)</f>
        <v>0</v>
      </c>
      <c r="E441" s="74">
        <f>SUM(E442+E444+E446+E448+E450+E452+E455+E457+E459+E461+E463+E465+E467+E469+E471+E473+E475+E477+E479+E481+E483+E485+E487+E489+E491+E493)</f>
        <v>0</v>
      </c>
      <c r="F441" s="75">
        <f t="shared" si="61"/>
        <v>0</v>
      </c>
      <c r="G441" s="25">
        <f t="shared" si="65"/>
        <v>0</v>
      </c>
      <c r="H441" s="74">
        <f>SUM(H442+H444+H446+H448+H450+H452+H455+H457+H459+H461+H463+H465+H467+H469+H471+H473+H475+H477+H479+H481+H483+H485+H487+H489+H491+H493)</f>
        <v>0</v>
      </c>
      <c r="I441" s="76">
        <f t="shared" si="66"/>
        <v>0</v>
      </c>
      <c r="J441" s="74">
        <f>SUM(J442+J444+J446+J448+J450+J452+J455+J457+J459+J461+J463+J465+J467+J469+J471+J473+J475+J477+J479+J481+J483+J485+J487+J489+J491+J493)</f>
        <v>0</v>
      </c>
      <c r="K441" s="25">
        <f t="shared" si="62"/>
        <v>0</v>
      </c>
      <c r="L441" s="75">
        <f t="shared" si="67"/>
        <v>0</v>
      </c>
      <c r="M441" s="25">
        <f t="shared" si="63"/>
        <v>0</v>
      </c>
      <c r="N441" s="74">
        <f>SUM(N442+N444+N446+N448+N450+N452+N455+N457+N459+N461+N463+N465+N467+N469+N471+N473+N475+N477+N479+N481+N483+N485+N487+N489+N491+N493)</f>
        <v>0</v>
      </c>
      <c r="O441" s="25">
        <f t="shared" si="64"/>
        <v>0</v>
      </c>
      <c r="P441" s="76">
        <f t="shared" si="68"/>
        <v>0</v>
      </c>
    </row>
    <row r="442" spans="1:16" hidden="1" x14ac:dyDescent="0.25">
      <c r="A442" s="72">
        <v>3311401030262</v>
      </c>
      <c r="B442" s="31" t="s">
        <v>612</v>
      </c>
      <c r="C442" s="73"/>
      <c r="D442" s="74">
        <f>SUM(D443)</f>
        <v>0</v>
      </c>
      <c r="E442" s="74">
        <f>SUM(E443)</f>
        <v>0</v>
      </c>
      <c r="F442" s="75">
        <f t="shared" si="61"/>
        <v>0</v>
      </c>
      <c r="G442" s="25">
        <f t="shared" si="65"/>
        <v>0</v>
      </c>
      <c r="H442" s="74">
        <f>SUM(H443)</f>
        <v>0</v>
      </c>
      <c r="I442" s="76">
        <f t="shared" si="66"/>
        <v>0</v>
      </c>
      <c r="J442" s="74">
        <f>SUM(J443)</f>
        <v>0</v>
      </c>
      <c r="K442" s="25">
        <f t="shared" si="62"/>
        <v>0</v>
      </c>
      <c r="L442" s="75">
        <f t="shared" si="67"/>
        <v>0</v>
      </c>
      <c r="M442" s="25">
        <f t="shared" si="63"/>
        <v>0</v>
      </c>
      <c r="N442" s="74">
        <f>SUM(N443)</f>
        <v>0</v>
      </c>
      <c r="O442" s="25">
        <f t="shared" si="64"/>
        <v>0</v>
      </c>
      <c r="P442" s="76">
        <f t="shared" si="68"/>
        <v>0</v>
      </c>
    </row>
    <row r="443" spans="1:16" hidden="1" x14ac:dyDescent="0.25">
      <c r="A443" s="72">
        <v>3311401030262110</v>
      </c>
      <c r="B443" s="31" t="s">
        <v>612</v>
      </c>
      <c r="C443" s="73"/>
      <c r="D443" s="64"/>
      <c r="E443" s="64"/>
      <c r="F443" s="75">
        <f t="shared" si="61"/>
        <v>0</v>
      </c>
      <c r="G443" s="25">
        <f t="shared" si="65"/>
        <v>0</v>
      </c>
      <c r="H443" s="64"/>
      <c r="I443" s="76">
        <f t="shared" si="66"/>
        <v>0</v>
      </c>
      <c r="J443" s="64"/>
      <c r="K443" s="25">
        <f t="shared" si="62"/>
        <v>0</v>
      </c>
      <c r="L443" s="75">
        <f t="shared" si="67"/>
        <v>0</v>
      </c>
      <c r="M443" s="25">
        <f t="shared" si="63"/>
        <v>0</v>
      </c>
      <c r="N443" s="64"/>
      <c r="O443" s="25">
        <f t="shared" si="64"/>
        <v>0</v>
      </c>
      <c r="P443" s="76">
        <f t="shared" si="68"/>
        <v>0</v>
      </c>
    </row>
    <row r="444" spans="1:16" ht="26.25" hidden="1" x14ac:dyDescent="0.25">
      <c r="A444" s="100">
        <v>3311401030379</v>
      </c>
      <c r="B444" s="101" t="s">
        <v>613</v>
      </c>
      <c r="C444" s="73"/>
      <c r="D444" s="74">
        <f>SUM(D445)</f>
        <v>0</v>
      </c>
      <c r="E444" s="74">
        <f>SUM(E445)</f>
        <v>0</v>
      </c>
      <c r="F444" s="75">
        <f t="shared" si="61"/>
        <v>0</v>
      </c>
      <c r="G444" s="25">
        <f t="shared" si="65"/>
        <v>0</v>
      </c>
      <c r="H444" s="74">
        <f>SUM(H445)</f>
        <v>0</v>
      </c>
      <c r="I444" s="76">
        <f t="shared" si="66"/>
        <v>0</v>
      </c>
      <c r="J444" s="74">
        <f>SUM(J445)</f>
        <v>0</v>
      </c>
      <c r="K444" s="25">
        <f t="shared" si="62"/>
        <v>0</v>
      </c>
      <c r="L444" s="75">
        <f t="shared" si="67"/>
        <v>0</v>
      </c>
      <c r="M444" s="25">
        <f t="shared" si="63"/>
        <v>0</v>
      </c>
      <c r="N444" s="74">
        <f>SUM(N445)</f>
        <v>0</v>
      </c>
      <c r="O444" s="25">
        <f t="shared" si="64"/>
        <v>0</v>
      </c>
      <c r="P444" s="76">
        <f t="shared" si="68"/>
        <v>0</v>
      </c>
    </row>
    <row r="445" spans="1:16" ht="26.25" hidden="1" x14ac:dyDescent="0.25">
      <c r="A445" s="100">
        <v>3311401030379110</v>
      </c>
      <c r="B445" s="101" t="s">
        <v>614</v>
      </c>
      <c r="C445" s="73"/>
      <c r="D445" s="64"/>
      <c r="E445" s="64"/>
      <c r="F445" s="75">
        <f t="shared" si="61"/>
        <v>0</v>
      </c>
      <c r="G445" s="25">
        <f t="shared" si="65"/>
        <v>0</v>
      </c>
      <c r="H445" s="64"/>
      <c r="I445" s="76">
        <f t="shared" si="66"/>
        <v>0</v>
      </c>
      <c r="J445" s="64"/>
      <c r="K445" s="25">
        <f t="shared" si="62"/>
        <v>0</v>
      </c>
      <c r="L445" s="75">
        <f t="shared" si="67"/>
        <v>0</v>
      </c>
      <c r="M445" s="25">
        <f t="shared" si="63"/>
        <v>0</v>
      </c>
      <c r="N445" s="64"/>
      <c r="O445" s="25">
        <f t="shared" si="64"/>
        <v>0</v>
      </c>
      <c r="P445" s="76">
        <f t="shared" si="68"/>
        <v>0</v>
      </c>
    </row>
    <row r="446" spans="1:16" ht="26.25" hidden="1" x14ac:dyDescent="0.25">
      <c r="A446" s="100">
        <v>3311401030380</v>
      </c>
      <c r="B446" s="101" t="s">
        <v>615</v>
      </c>
      <c r="C446" s="73"/>
      <c r="D446" s="74">
        <f>SUM(D447)</f>
        <v>0</v>
      </c>
      <c r="E446" s="74">
        <f>SUM(E447)</f>
        <v>0</v>
      </c>
      <c r="F446" s="75">
        <f t="shared" si="61"/>
        <v>0</v>
      </c>
      <c r="G446" s="25">
        <f t="shared" si="65"/>
        <v>0</v>
      </c>
      <c r="H446" s="74">
        <f>SUM(H447)</f>
        <v>0</v>
      </c>
      <c r="I446" s="76">
        <f t="shared" si="66"/>
        <v>0</v>
      </c>
      <c r="J446" s="74">
        <f>SUM(J447)</f>
        <v>0</v>
      </c>
      <c r="K446" s="25">
        <f t="shared" si="62"/>
        <v>0</v>
      </c>
      <c r="L446" s="75">
        <f t="shared" si="67"/>
        <v>0</v>
      </c>
      <c r="M446" s="25">
        <f t="shared" si="63"/>
        <v>0</v>
      </c>
      <c r="N446" s="74">
        <f>SUM(N447)</f>
        <v>0</v>
      </c>
      <c r="O446" s="25">
        <f t="shared" si="64"/>
        <v>0</v>
      </c>
      <c r="P446" s="76">
        <f t="shared" si="68"/>
        <v>0</v>
      </c>
    </row>
    <row r="447" spans="1:16" ht="26.25" hidden="1" x14ac:dyDescent="0.25">
      <c r="A447" s="100">
        <v>3311401030380110</v>
      </c>
      <c r="B447" s="101" t="s">
        <v>616</v>
      </c>
      <c r="C447" s="73"/>
      <c r="D447" s="64"/>
      <c r="E447" s="64"/>
      <c r="F447" s="75">
        <f t="shared" si="61"/>
        <v>0</v>
      </c>
      <c r="G447" s="25">
        <f t="shared" si="65"/>
        <v>0</v>
      </c>
      <c r="H447" s="64"/>
      <c r="I447" s="76">
        <f t="shared" si="66"/>
        <v>0</v>
      </c>
      <c r="J447" s="64"/>
      <c r="K447" s="25">
        <f t="shared" si="62"/>
        <v>0</v>
      </c>
      <c r="L447" s="75">
        <f t="shared" si="67"/>
        <v>0</v>
      </c>
      <c r="M447" s="25">
        <f t="shared" si="63"/>
        <v>0</v>
      </c>
      <c r="N447" s="64"/>
      <c r="O447" s="25">
        <f t="shared" si="64"/>
        <v>0</v>
      </c>
      <c r="P447" s="76">
        <f t="shared" si="68"/>
        <v>0</v>
      </c>
    </row>
    <row r="448" spans="1:16" ht="26.25" hidden="1" x14ac:dyDescent="0.25">
      <c r="A448" s="100">
        <v>3311401030702</v>
      </c>
      <c r="B448" s="31" t="s">
        <v>617</v>
      </c>
      <c r="C448" s="73"/>
      <c r="D448" s="74">
        <f>SUM(D449)</f>
        <v>0</v>
      </c>
      <c r="E448" s="74">
        <f>SUM(E449)</f>
        <v>0</v>
      </c>
      <c r="F448" s="75">
        <f t="shared" si="61"/>
        <v>0</v>
      </c>
      <c r="G448" s="25">
        <f t="shared" si="65"/>
        <v>0</v>
      </c>
      <c r="H448" s="74">
        <f>SUM(H449)</f>
        <v>0</v>
      </c>
      <c r="I448" s="76">
        <f t="shared" si="66"/>
        <v>0</v>
      </c>
      <c r="J448" s="74">
        <f>SUM(J449)</f>
        <v>0</v>
      </c>
      <c r="K448" s="25">
        <f t="shared" si="62"/>
        <v>0</v>
      </c>
      <c r="L448" s="75">
        <f t="shared" si="67"/>
        <v>0</v>
      </c>
      <c r="M448" s="25">
        <f t="shared" si="63"/>
        <v>0</v>
      </c>
      <c r="N448" s="74">
        <f>SUM(N449)</f>
        <v>0</v>
      </c>
      <c r="O448" s="25">
        <f t="shared" si="64"/>
        <v>0</v>
      </c>
      <c r="P448" s="76">
        <f t="shared" si="68"/>
        <v>0</v>
      </c>
    </row>
    <row r="449" spans="1:16" ht="26.25" hidden="1" x14ac:dyDescent="0.25">
      <c r="A449" s="100">
        <v>3311401030702110</v>
      </c>
      <c r="B449" s="31" t="s">
        <v>617</v>
      </c>
      <c r="C449" s="73"/>
      <c r="D449" s="64"/>
      <c r="E449" s="64"/>
      <c r="F449" s="75">
        <f t="shared" si="61"/>
        <v>0</v>
      </c>
      <c r="G449" s="25">
        <f t="shared" si="65"/>
        <v>0</v>
      </c>
      <c r="H449" s="64"/>
      <c r="I449" s="76">
        <f t="shared" si="66"/>
        <v>0</v>
      </c>
      <c r="J449" s="64"/>
      <c r="K449" s="25">
        <f t="shared" si="62"/>
        <v>0</v>
      </c>
      <c r="L449" s="75">
        <f t="shared" si="67"/>
        <v>0</v>
      </c>
      <c r="M449" s="25">
        <f t="shared" si="63"/>
        <v>0</v>
      </c>
      <c r="N449" s="64"/>
      <c r="O449" s="25">
        <f t="shared" si="64"/>
        <v>0</v>
      </c>
      <c r="P449" s="76">
        <f t="shared" si="68"/>
        <v>0</v>
      </c>
    </row>
    <row r="450" spans="1:16" hidden="1" x14ac:dyDescent="0.25">
      <c r="A450" s="72">
        <v>3311401030888</v>
      </c>
      <c r="B450" s="31" t="s">
        <v>618</v>
      </c>
      <c r="C450" s="73"/>
      <c r="D450" s="74">
        <f>SUM(D451)</f>
        <v>0</v>
      </c>
      <c r="E450" s="74">
        <f>SUM(E451)</f>
        <v>0</v>
      </c>
      <c r="F450" s="75">
        <f t="shared" si="61"/>
        <v>0</v>
      </c>
      <c r="G450" s="25">
        <f t="shared" si="65"/>
        <v>0</v>
      </c>
      <c r="H450" s="74">
        <f>SUM(H451)</f>
        <v>0</v>
      </c>
      <c r="I450" s="76">
        <f t="shared" si="66"/>
        <v>0</v>
      </c>
      <c r="J450" s="74">
        <f>SUM(J451)</f>
        <v>0</v>
      </c>
      <c r="K450" s="25">
        <f t="shared" si="62"/>
        <v>0</v>
      </c>
      <c r="L450" s="75">
        <f t="shared" si="67"/>
        <v>0</v>
      </c>
      <c r="M450" s="25">
        <f t="shared" si="63"/>
        <v>0</v>
      </c>
      <c r="N450" s="74">
        <f>SUM(N451)</f>
        <v>0</v>
      </c>
      <c r="O450" s="25">
        <f t="shared" si="64"/>
        <v>0</v>
      </c>
      <c r="P450" s="76">
        <f t="shared" si="68"/>
        <v>0</v>
      </c>
    </row>
    <row r="451" spans="1:16" hidden="1" x14ac:dyDescent="0.25">
      <c r="A451" s="72">
        <v>3311401030888110</v>
      </c>
      <c r="B451" s="31" t="s">
        <v>619</v>
      </c>
      <c r="C451" s="73"/>
      <c r="D451" s="64"/>
      <c r="E451" s="64"/>
      <c r="F451" s="75">
        <f t="shared" si="61"/>
        <v>0</v>
      </c>
      <c r="G451" s="25">
        <f t="shared" si="65"/>
        <v>0</v>
      </c>
      <c r="H451" s="64"/>
      <c r="I451" s="76">
        <f t="shared" si="66"/>
        <v>0</v>
      </c>
      <c r="J451" s="64"/>
      <c r="K451" s="25">
        <f t="shared" si="62"/>
        <v>0</v>
      </c>
      <c r="L451" s="75">
        <f t="shared" si="67"/>
        <v>0</v>
      </c>
      <c r="M451" s="25">
        <f t="shared" si="63"/>
        <v>0</v>
      </c>
      <c r="N451" s="64"/>
      <c r="O451" s="25">
        <f t="shared" si="64"/>
        <v>0</v>
      </c>
      <c r="P451" s="76">
        <f t="shared" si="68"/>
        <v>0</v>
      </c>
    </row>
    <row r="452" spans="1:16" hidden="1" x14ac:dyDescent="0.25">
      <c r="A452" s="72">
        <v>3311401030889</v>
      </c>
      <c r="B452" s="31" t="s">
        <v>620</v>
      </c>
      <c r="C452" s="73"/>
      <c r="D452" s="74">
        <f>SUM(D453:D454)</f>
        <v>0</v>
      </c>
      <c r="E452" s="74">
        <f>SUM(E453:E454)</f>
        <v>0</v>
      </c>
      <c r="F452" s="75">
        <f t="shared" si="61"/>
        <v>0</v>
      </c>
      <c r="G452" s="25">
        <f t="shared" si="65"/>
        <v>0</v>
      </c>
      <c r="H452" s="74">
        <f>SUM(H453:H454)</f>
        <v>0</v>
      </c>
      <c r="I452" s="76">
        <f t="shared" si="66"/>
        <v>0</v>
      </c>
      <c r="J452" s="74">
        <f>SUM(J453:J454)</f>
        <v>0</v>
      </c>
      <c r="K452" s="25">
        <f t="shared" si="62"/>
        <v>0</v>
      </c>
      <c r="L452" s="75">
        <f t="shared" si="67"/>
        <v>0</v>
      </c>
      <c r="M452" s="25">
        <f t="shared" si="63"/>
        <v>0</v>
      </c>
      <c r="N452" s="74">
        <f>SUM(N453:N454)</f>
        <v>0</v>
      </c>
      <c r="O452" s="25">
        <f t="shared" si="64"/>
        <v>0</v>
      </c>
      <c r="P452" s="76">
        <f t="shared" si="68"/>
        <v>0</v>
      </c>
    </row>
    <row r="453" spans="1:16" hidden="1" x14ac:dyDescent="0.25">
      <c r="A453" s="72">
        <v>3311401030889110</v>
      </c>
      <c r="B453" s="31" t="s">
        <v>621</v>
      </c>
      <c r="C453" s="73"/>
      <c r="D453" s="64"/>
      <c r="E453" s="64"/>
      <c r="F453" s="75">
        <f t="shared" si="61"/>
        <v>0</v>
      </c>
      <c r="G453" s="25">
        <f t="shared" si="65"/>
        <v>0</v>
      </c>
      <c r="H453" s="64"/>
      <c r="I453" s="76">
        <f t="shared" si="66"/>
        <v>0</v>
      </c>
      <c r="J453" s="64"/>
      <c r="K453" s="25">
        <f t="shared" si="62"/>
        <v>0</v>
      </c>
      <c r="L453" s="75">
        <f t="shared" si="67"/>
        <v>0</v>
      </c>
      <c r="M453" s="25">
        <f t="shared" si="63"/>
        <v>0</v>
      </c>
      <c r="N453" s="64"/>
      <c r="O453" s="25">
        <f t="shared" si="64"/>
        <v>0</v>
      </c>
      <c r="P453" s="76">
        <f t="shared" si="68"/>
        <v>0</v>
      </c>
    </row>
    <row r="454" spans="1:16" hidden="1" x14ac:dyDescent="0.25">
      <c r="A454" s="72">
        <v>3311401030889110</v>
      </c>
      <c r="B454" s="31" t="s">
        <v>622</v>
      </c>
      <c r="C454" s="73"/>
      <c r="D454" s="64"/>
      <c r="E454" s="64"/>
      <c r="F454" s="75">
        <f t="shared" si="61"/>
        <v>0</v>
      </c>
      <c r="G454" s="25">
        <f t="shared" si="65"/>
        <v>0</v>
      </c>
      <c r="H454" s="64"/>
      <c r="I454" s="76">
        <f t="shared" si="66"/>
        <v>0</v>
      </c>
      <c r="J454" s="64"/>
      <c r="K454" s="25">
        <f t="shared" si="62"/>
        <v>0</v>
      </c>
      <c r="L454" s="75">
        <f t="shared" si="67"/>
        <v>0</v>
      </c>
      <c r="M454" s="25">
        <f t="shared" si="63"/>
        <v>0</v>
      </c>
      <c r="N454" s="64"/>
      <c r="O454" s="25">
        <f t="shared" si="64"/>
        <v>0</v>
      </c>
      <c r="P454" s="76">
        <f t="shared" si="68"/>
        <v>0</v>
      </c>
    </row>
    <row r="455" spans="1:16" hidden="1" x14ac:dyDescent="0.25">
      <c r="A455" s="72">
        <v>3311401030890</v>
      </c>
      <c r="B455" s="31" t="s">
        <v>623</v>
      </c>
      <c r="C455" s="73"/>
      <c r="D455" s="74">
        <f>SUM(D456)</f>
        <v>0</v>
      </c>
      <c r="E455" s="74">
        <f>SUM(E456)</f>
        <v>0</v>
      </c>
      <c r="F455" s="75">
        <f t="shared" si="61"/>
        <v>0</v>
      </c>
      <c r="G455" s="25">
        <f t="shared" si="65"/>
        <v>0</v>
      </c>
      <c r="H455" s="74">
        <f>SUM(H456)</f>
        <v>0</v>
      </c>
      <c r="I455" s="76">
        <f t="shared" si="66"/>
        <v>0</v>
      </c>
      <c r="J455" s="74">
        <f>SUM(J456)</f>
        <v>0</v>
      </c>
      <c r="K455" s="25">
        <f t="shared" si="62"/>
        <v>0</v>
      </c>
      <c r="L455" s="75">
        <f t="shared" si="67"/>
        <v>0</v>
      </c>
      <c r="M455" s="25">
        <f t="shared" si="63"/>
        <v>0</v>
      </c>
      <c r="N455" s="74">
        <f>SUM(N456)</f>
        <v>0</v>
      </c>
      <c r="O455" s="25">
        <f t="shared" si="64"/>
        <v>0</v>
      </c>
      <c r="P455" s="76">
        <f t="shared" si="68"/>
        <v>0</v>
      </c>
    </row>
    <row r="456" spans="1:16" hidden="1" x14ac:dyDescent="0.25">
      <c r="A456" s="72">
        <v>3311401030890110</v>
      </c>
      <c r="B456" s="31" t="s">
        <v>623</v>
      </c>
      <c r="C456" s="73"/>
      <c r="D456" s="64"/>
      <c r="E456" s="64"/>
      <c r="F456" s="75">
        <f t="shared" si="61"/>
        <v>0</v>
      </c>
      <c r="G456" s="25">
        <f t="shared" si="65"/>
        <v>0</v>
      </c>
      <c r="H456" s="64"/>
      <c r="I456" s="76">
        <f t="shared" si="66"/>
        <v>0</v>
      </c>
      <c r="J456" s="64"/>
      <c r="K456" s="25">
        <f t="shared" si="62"/>
        <v>0</v>
      </c>
      <c r="L456" s="75">
        <f t="shared" si="67"/>
        <v>0</v>
      </c>
      <c r="M456" s="25">
        <f t="shared" si="63"/>
        <v>0</v>
      </c>
      <c r="N456" s="64"/>
      <c r="O456" s="25">
        <f t="shared" si="64"/>
        <v>0</v>
      </c>
      <c r="P456" s="76">
        <f t="shared" si="68"/>
        <v>0</v>
      </c>
    </row>
    <row r="457" spans="1:16" ht="26.25" hidden="1" x14ac:dyDescent="0.25">
      <c r="A457" s="72">
        <v>3311401030891</v>
      </c>
      <c r="B457" s="31" t="s">
        <v>624</v>
      </c>
      <c r="C457" s="73"/>
      <c r="D457" s="74">
        <f>SUM(D458)</f>
        <v>0</v>
      </c>
      <c r="E457" s="74">
        <f>SUM(E458)</f>
        <v>0</v>
      </c>
      <c r="F457" s="75">
        <f t="shared" si="61"/>
        <v>0</v>
      </c>
      <c r="G457" s="25">
        <f t="shared" si="65"/>
        <v>0</v>
      </c>
      <c r="H457" s="74">
        <f>SUM(H458)</f>
        <v>0</v>
      </c>
      <c r="I457" s="76">
        <f t="shared" si="66"/>
        <v>0</v>
      </c>
      <c r="J457" s="74">
        <f>SUM(J458)</f>
        <v>0</v>
      </c>
      <c r="K457" s="25">
        <f t="shared" si="62"/>
        <v>0</v>
      </c>
      <c r="L457" s="75">
        <f t="shared" si="67"/>
        <v>0</v>
      </c>
      <c r="M457" s="25">
        <f t="shared" si="63"/>
        <v>0</v>
      </c>
      <c r="N457" s="74">
        <f>SUM(N458)</f>
        <v>0</v>
      </c>
      <c r="O457" s="25">
        <f t="shared" si="64"/>
        <v>0</v>
      </c>
      <c r="P457" s="76">
        <f t="shared" si="68"/>
        <v>0</v>
      </c>
    </row>
    <row r="458" spans="1:16" ht="26.25" hidden="1" x14ac:dyDescent="0.25">
      <c r="A458" s="72">
        <v>3311401030891110</v>
      </c>
      <c r="B458" s="31" t="s">
        <v>624</v>
      </c>
      <c r="C458" s="73"/>
      <c r="D458" s="64"/>
      <c r="E458" s="64"/>
      <c r="F458" s="75">
        <f t="shared" si="61"/>
        <v>0</v>
      </c>
      <c r="G458" s="25">
        <f t="shared" si="65"/>
        <v>0</v>
      </c>
      <c r="H458" s="64"/>
      <c r="I458" s="76">
        <f t="shared" si="66"/>
        <v>0</v>
      </c>
      <c r="J458" s="64"/>
      <c r="K458" s="25">
        <f t="shared" si="62"/>
        <v>0</v>
      </c>
      <c r="L458" s="75">
        <f t="shared" si="67"/>
        <v>0</v>
      </c>
      <c r="M458" s="25">
        <f t="shared" si="63"/>
        <v>0</v>
      </c>
      <c r="N458" s="64"/>
      <c r="O458" s="25">
        <f t="shared" si="64"/>
        <v>0</v>
      </c>
      <c r="P458" s="76">
        <f t="shared" si="68"/>
        <v>0</v>
      </c>
    </row>
    <row r="459" spans="1:16" ht="26.25" hidden="1" x14ac:dyDescent="0.25">
      <c r="A459" s="72">
        <v>3311401030892</v>
      </c>
      <c r="B459" s="31" t="s">
        <v>625</v>
      </c>
      <c r="C459" s="73"/>
      <c r="D459" s="74">
        <f>SUM(D460)</f>
        <v>0</v>
      </c>
      <c r="E459" s="74">
        <f>SUM(E460)</f>
        <v>0</v>
      </c>
      <c r="F459" s="75">
        <f t="shared" si="61"/>
        <v>0</v>
      </c>
      <c r="G459" s="25">
        <f t="shared" si="65"/>
        <v>0</v>
      </c>
      <c r="H459" s="74">
        <f>SUM(H460)</f>
        <v>0</v>
      </c>
      <c r="I459" s="76">
        <f t="shared" si="66"/>
        <v>0</v>
      </c>
      <c r="J459" s="74">
        <f>SUM(J460)</f>
        <v>0</v>
      </c>
      <c r="K459" s="25">
        <f t="shared" si="62"/>
        <v>0</v>
      </c>
      <c r="L459" s="75">
        <f t="shared" si="67"/>
        <v>0</v>
      </c>
      <c r="M459" s="25">
        <f t="shared" si="63"/>
        <v>0</v>
      </c>
      <c r="N459" s="74">
        <f>SUM(N460)</f>
        <v>0</v>
      </c>
      <c r="O459" s="25">
        <f t="shared" si="64"/>
        <v>0</v>
      </c>
      <c r="P459" s="76">
        <f t="shared" si="68"/>
        <v>0</v>
      </c>
    </row>
    <row r="460" spans="1:16" ht="26.25" hidden="1" x14ac:dyDescent="0.25">
      <c r="A460" s="72">
        <v>3311401030892110</v>
      </c>
      <c r="B460" s="31" t="s">
        <v>625</v>
      </c>
      <c r="C460" s="73"/>
      <c r="D460" s="64"/>
      <c r="E460" s="64"/>
      <c r="F460" s="75">
        <f t="shared" si="61"/>
        <v>0</v>
      </c>
      <c r="G460" s="25">
        <f t="shared" si="65"/>
        <v>0</v>
      </c>
      <c r="H460" s="64"/>
      <c r="I460" s="76">
        <f t="shared" si="66"/>
        <v>0</v>
      </c>
      <c r="J460" s="64"/>
      <c r="K460" s="25">
        <f t="shared" si="62"/>
        <v>0</v>
      </c>
      <c r="L460" s="75">
        <f t="shared" si="67"/>
        <v>0</v>
      </c>
      <c r="M460" s="25">
        <f t="shared" si="63"/>
        <v>0</v>
      </c>
      <c r="N460" s="64"/>
      <c r="O460" s="25">
        <f t="shared" si="64"/>
        <v>0</v>
      </c>
      <c r="P460" s="76">
        <f t="shared" si="68"/>
        <v>0</v>
      </c>
    </row>
    <row r="461" spans="1:16" hidden="1" x14ac:dyDescent="0.25">
      <c r="A461" s="72">
        <v>3311401030893</v>
      </c>
      <c r="B461" s="31" t="s">
        <v>626</v>
      </c>
      <c r="C461" s="73"/>
      <c r="D461" s="74">
        <f>SUM(D462)</f>
        <v>0</v>
      </c>
      <c r="E461" s="74">
        <f>SUM(E462)</f>
        <v>0</v>
      </c>
      <c r="F461" s="75">
        <f t="shared" si="61"/>
        <v>0</v>
      </c>
      <c r="G461" s="25">
        <f t="shared" si="65"/>
        <v>0</v>
      </c>
      <c r="H461" s="74">
        <f>SUM(H462)</f>
        <v>0</v>
      </c>
      <c r="I461" s="76">
        <f t="shared" si="66"/>
        <v>0</v>
      </c>
      <c r="J461" s="74">
        <f>SUM(J462)</f>
        <v>0</v>
      </c>
      <c r="K461" s="25">
        <f t="shared" si="62"/>
        <v>0</v>
      </c>
      <c r="L461" s="75">
        <f t="shared" si="67"/>
        <v>0</v>
      </c>
      <c r="M461" s="25">
        <f t="shared" si="63"/>
        <v>0</v>
      </c>
      <c r="N461" s="74">
        <f>SUM(N462)</f>
        <v>0</v>
      </c>
      <c r="O461" s="25">
        <f t="shared" si="64"/>
        <v>0</v>
      </c>
      <c r="P461" s="76">
        <f t="shared" si="68"/>
        <v>0</v>
      </c>
    </row>
    <row r="462" spans="1:16" hidden="1" x14ac:dyDescent="0.25">
      <c r="A462" s="72">
        <v>3311401030893110</v>
      </c>
      <c r="B462" s="31" t="s">
        <v>627</v>
      </c>
      <c r="C462" s="73"/>
      <c r="D462" s="64"/>
      <c r="E462" s="64"/>
      <c r="F462" s="75">
        <f t="shared" si="61"/>
        <v>0</v>
      </c>
      <c r="G462" s="25">
        <f t="shared" si="65"/>
        <v>0</v>
      </c>
      <c r="H462" s="64"/>
      <c r="I462" s="76">
        <f t="shared" si="66"/>
        <v>0</v>
      </c>
      <c r="J462" s="64"/>
      <c r="K462" s="25">
        <f t="shared" si="62"/>
        <v>0</v>
      </c>
      <c r="L462" s="75">
        <f t="shared" si="67"/>
        <v>0</v>
      </c>
      <c r="M462" s="25">
        <f t="shared" si="63"/>
        <v>0</v>
      </c>
      <c r="N462" s="64"/>
      <c r="O462" s="25">
        <f t="shared" si="64"/>
        <v>0</v>
      </c>
      <c r="P462" s="76">
        <f t="shared" si="68"/>
        <v>0</v>
      </c>
    </row>
    <row r="463" spans="1:16" ht="26.25" hidden="1" x14ac:dyDescent="0.25">
      <c r="A463" s="72">
        <v>3311401030894</v>
      </c>
      <c r="B463" s="31" t="s">
        <v>628</v>
      </c>
      <c r="C463" s="73"/>
      <c r="D463" s="74">
        <f>SUM(D464)</f>
        <v>0</v>
      </c>
      <c r="E463" s="74">
        <f>SUM(E464)</f>
        <v>0</v>
      </c>
      <c r="F463" s="75">
        <f t="shared" ref="F463:F528" si="69">SUM(D463+E463)</f>
        <v>0</v>
      </c>
      <c r="G463" s="25">
        <f t="shared" si="65"/>
        <v>0</v>
      </c>
      <c r="H463" s="74">
        <f>SUM(H464)</f>
        <v>0</v>
      </c>
      <c r="I463" s="76">
        <f t="shared" si="66"/>
        <v>0</v>
      </c>
      <c r="J463" s="74">
        <f>SUM(J464)</f>
        <v>0</v>
      </c>
      <c r="K463" s="25">
        <f t="shared" ref="K463:K528" si="70">IF(OR(J463=0,F463=0),0,J463/F463)*100</f>
        <v>0</v>
      </c>
      <c r="L463" s="75">
        <f t="shared" si="67"/>
        <v>0</v>
      </c>
      <c r="M463" s="25">
        <f t="shared" ref="M463:M528" si="71">IF(OR(L463=0,F463=0),0,L463/F463)*100</f>
        <v>0</v>
      </c>
      <c r="N463" s="74">
        <f>SUM(N464)</f>
        <v>0</v>
      </c>
      <c r="O463" s="25">
        <f t="shared" ref="O463:O528" si="72">IF(OR(N463=0,F463=0),0,N463/F463)*100</f>
        <v>0</v>
      </c>
      <c r="P463" s="76">
        <f t="shared" si="68"/>
        <v>0</v>
      </c>
    </row>
    <row r="464" spans="1:16" ht="26.25" hidden="1" x14ac:dyDescent="0.25">
      <c r="A464" s="72">
        <v>3311401030894110</v>
      </c>
      <c r="B464" s="31" t="s">
        <v>628</v>
      </c>
      <c r="C464" s="73"/>
      <c r="D464" s="64"/>
      <c r="E464" s="64"/>
      <c r="F464" s="75">
        <f t="shared" si="69"/>
        <v>0</v>
      </c>
      <c r="G464" s="25">
        <f t="shared" ref="G464:G532" si="73">IF(OR(F464=0,F$7=0),0,F464/F$7)*100</f>
        <v>0</v>
      </c>
      <c r="H464" s="64"/>
      <c r="I464" s="76">
        <f t="shared" ref="I464:I529" si="74">SUM(F464-H464)</f>
        <v>0</v>
      </c>
      <c r="J464" s="64"/>
      <c r="K464" s="25">
        <f t="shared" si="70"/>
        <v>0</v>
      </c>
      <c r="L464" s="75">
        <f t="shared" si="67"/>
        <v>0</v>
      </c>
      <c r="M464" s="25">
        <f t="shared" si="71"/>
        <v>0</v>
      </c>
      <c r="N464" s="64"/>
      <c r="O464" s="25">
        <f t="shared" si="72"/>
        <v>0</v>
      </c>
      <c r="P464" s="76">
        <f t="shared" si="68"/>
        <v>0</v>
      </c>
    </row>
    <row r="465" spans="1:16" hidden="1" x14ac:dyDescent="0.25">
      <c r="A465" s="72">
        <v>3311401030897</v>
      </c>
      <c r="B465" s="31" t="s">
        <v>629</v>
      </c>
      <c r="C465" s="73"/>
      <c r="D465" s="74">
        <f>SUM(D466)</f>
        <v>0</v>
      </c>
      <c r="E465" s="74">
        <f>SUM(E466)</f>
        <v>0</v>
      </c>
      <c r="F465" s="75">
        <f t="shared" si="69"/>
        <v>0</v>
      </c>
      <c r="G465" s="25">
        <f t="shared" si="73"/>
        <v>0</v>
      </c>
      <c r="H465" s="74">
        <f>SUM(H466)</f>
        <v>0</v>
      </c>
      <c r="I465" s="76">
        <f t="shared" si="74"/>
        <v>0</v>
      </c>
      <c r="J465" s="74">
        <f>SUM(J466)</f>
        <v>0</v>
      </c>
      <c r="K465" s="25">
        <f t="shared" si="70"/>
        <v>0</v>
      </c>
      <c r="L465" s="75">
        <f t="shared" si="67"/>
        <v>0</v>
      </c>
      <c r="M465" s="25">
        <f t="shared" si="71"/>
        <v>0</v>
      </c>
      <c r="N465" s="74">
        <f>SUM(N466)</f>
        <v>0</v>
      </c>
      <c r="O465" s="25">
        <f t="shared" si="72"/>
        <v>0</v>
      </c>
      <c r="P465" s="76">
        <f t="shared" si="68"/>
        <v>0</v>
      </c>
    </row>
    <row r="466" spans="1:16" hidden="1" x14ac:dyDescent="0.25">
      <c r="A466" s="72">
        <v>3311401030897110</v>
      </c>
      <c r="B466" s="31" t="s">
        <v>629</v>
      </c>
      <c r="C466" s="73"/>
      <c r="D466" s="64"/>
      <c r="E466" s="64"/>
      <c r="F466" s="75">
        <f t="shared" si="69"/>
        <v>0</v>
      </c>
      <c r="G466" s="25">
        <f t="shared" si="73"/>
        <v>0</v>
      </c>
      <c r="H466" s="64"/>
      <c r="I466" s="76">
        <f t="shared" si="74"/>
        <v>0</v>
      </c>
      <c r="J466" s="64"/>
      <c r="K466" s="25">
        <f t="shared" si="70"/>
        <v>0</v>
      </c>
      <c r="L466" s="75">
        <f t="shared" si="67"/>
        <v>0</v>
      </c>
      <c r="M466" s="25">
        <f t="shared" si="71"/>
        <v>0</v>
      </c>
      <c r="N466" s="64"/>
      <c r="O466" s="25">
        <f t="shared" si="72"/>
        <v>0</v>
      </c>
      <c r="P466" s="76">
        <f t="shared" si="68"/>
        <v>0</v>
      </c>
    </row>
    <row r="467" spans="1:16" hidden="1" x14ac:dyDescent="0.25">
      <c r="A467" s="72">
        <v>3311401030898</v>
      </c>
      <c r="B467" s="31" t="s">
        <v>630</v>
      </c>
      <c r="C467" s="73"/>
      <c r="D467" s="74">
        <f>SUM(D468)</f>
        <v>0</v>
      </c>
      <c r="E467" s="74">
        <f>SUM(E468)</f>
        <v>0</v>
      </c>
      <c r="F467" s="75">
        <f t="shared" si="69"/>
        <v>0</v>
      </c>
      <c r="G467" s="25">
        <f t="shared" si="73"/>
        <v>0</v>
      </c>
      <c r="H467" s="74">
        <f>SUM(H468)</f>
        <v>0</v>
      </c>
      <c r="I467" s="76">
        <f t="shared" si="74"/>
        <v>0</v>
      </c>
      <c r="J467" s="74">
        <f>SUM(J468)</f>
        <v>0</v>
      </c>
      <c r="K467" s="25">
        <f t="shared" si="70"/>
        <v>0</v>
      </c>
      <c r="L467" s="75">
        <f t="shared" si="67"/>
        <v>0</v>
      </c>
      <c r="M467" s="25">
        <f t="shared" si="71"/>
        <v>0</v>
      </c>
      <c r="N467" s="74">
        <f>SUM(N468)</f>
        <v>0</v>
      </c>
      <c r="O467" s="25">
        <f t="shared" si="72"/>
        <v>0</v>
      </c>
      <c r="P467" s="76">
        <f t="shared" si="68"/>
        <v>0</v>
      </c>
    </row>
    <row r="468" spans="1:16" hidden="1" x14ac:dyDescent="0.25">
      <c r="A468" s="72">
        <v>3311401030898110</v>
      </c>
      <c r="B468" s="31" t="s">
        <v>630</v>
      </c>
      <c r="C468" s="73"/>
      <c r="D468" s="64"/>
      <c r="E468" s="64"/>
      <c r="F468" s="75">
        <f t="shared" si="69"/>
        <v>0</v>
      </c>
      <c r="G468" s="25">
        <f t="shared" si="73"/>
        <v>0</v>
      </c>
      <c r="H468" s="64"/>
      <c r="I468" s="76">
        <f t="shared" si="74"/>
        <v>0</v>
      </c>
      <c r="J468" s="64"/>
      <c r="K468" s="25">
        <f t="shared" si="70"/>
        <v>0</v>
      </c>
      <c r="L468" s="75">
        <f t="shared" si="67"/>
        <v>0</v>
      </c>
      <c r="M468" s="25">
        <f t="shared" si="71"/>
        <v>0</v>
      </c>
      <c r="N468" s="64"/>
      <c r="O468" s="25">
        <f t="shared" si="72"/>
        <v>0</v>
      </c>
      <c r="P468" s="76">
        <f t="shared" si="68"/>
        <v>0</v>
      </c>
    </row>
    <row r="469" spans="1:16" hidden="1" x14ac:dyDescent="0.25">
      <c r="A469" s="72">
        <v>3311401030899</v>
      </c>
      <c r="B469" s="31" t="s">
        <v>631</v>
      </c>
      <c r="C469" s="73"/>
      <c r="D469" s="74">
        <f>SUM(D470)</f>
        <v>0</v>
      </c>
      <c r="E469" s="74">
        <f>SUM(E470)</f>
        <v>0</v>
      </c>
      <c r="F469" s="75">
        <f t="shared" si="69"/>
        <v>0</v>
      </c>
      <c r="G469" s="25">
        <f t="shared" si="73"/>
        <v>0</v>
      </c>
      <c r="H469" s="74">
        <f>SUM(H470)</f>
        <v>0</v>
      </c>
      <c r="I469" s="76">
        <f t="shared" si="74"/>
        <v>0</v>
      </c>
      <c r="J469" s="74">
        <f>SUM(J470)</f>
        <v>0</v>
      </c>
      <c r="K469" s="25">
        <f t="shared" si="70"/>
        <v>0</v>
      </c>
      <c r="L469" s="75">
        <f t="shared" si="67"/>
        <v>0</v>
      </c>
      <c r="M469" s="25">
        <f t="shared" si="71"/>
        <v>0</v>
      </c>
      <c r="N469" s="74">
        <f>SUM(N470)</f>
        <v>0</v>
      </c>
      <c r="O469" s="25">
        <f t="shared" si="72"/>
        <v>0</v>
      </c>
      <c r="P469" s="76">
        <f t="shared" si="68"/>
        <v>0</v>
      </c>
    </row>
    <row r="470" spans="1:16" hidden="1" x14ac:dyDescent="0.25">
      <c r="A470" s="72">
        <v>3311401030899110</v>
      </c>
      <c r="B470" s="31" t="s">
        <v>631</v>
      </c>
      <c r="C470" s="73"/>
      <c r="D470" s="64"/>
      <c r="E470" s="64"/>
      <c r="F470" s="75">
        <f t="shared" si="69"/>
        <v>0</v>
      </c>
      <c r="G470" s="25">
        <f t="shared" si="73"/>
        <v>0</v>
      </c>
      <c r="H470" s="64"/>
      <c r="I470" s="76">
        <f t="shared" si="74"/>
        <v>0</v>
      </c>
      <c r="J470" s="64"/>
      <c r="K470" s="25">
        <f t="shared" si="70"/>
        <v>0</v>
      </c>
      <c r="L470" s="75">
        <f t="shared" si="67"/>
        <v>0</v>
      </c>
      <c r="M470" s="25">
        <f t="shared" si="71"/>
        <v>0</v>
      </c>
      <c r="N470" s="64"/>
      <c r="O470" s="25">
        <f t="shared" si="72"/>
        <v>0</v>
      </c>
      <c r="P470" s="76">
        <f t="shared" si="68"/>
        <v>0</v>
      </c>
    </row>
    <row r="471" spans="1:16" hidden="1" x14ac:dyDescent="0.25">
      <c r="A471" s="72">
        <v>3311401030900</v>
      </c>
      <c r="B471" s="31" t="s">
        <v>632</v>
      </c>
      <c r="C471" s="73"/>
      <c r="D471" s="74">
        <f>SUM(D472)</f>
        <v>0</v>
      </c>
      <c r="E471" s="74">
        <f>SUM(E472)</f>
        <v>0</v>
      </c>
      <c r="F471" s="75">
        <f t="shared" si="69"/>
        <v>0</v>
      </c>
      <c r="G471" s="25">
        <f t="shared" si="73"/>
        <v>0</v>
      </c>
      <c r="H471" s="74">
        <f>SUM(H472)</f>
        <v>0</v>
      </c>
      <c r="I471" s="76">
        <f t="shared" si="74"/>
        <v>0</v>
      </c>
      <c r="J471" s="74">
        <f>SUM(J472)</f>
        <v>0</v>
      </c>
      <c r="K471" s="25">
        <f t="shared" si="70"/>
        <v>0</v>
      </c>
      <c r="L471" s="75">
        <f t="shared" ref="L471:L536" si="75">SUM(N471-J471)</f>
        <v>0</v>
      </c>
      <c r="M471" s="25">
        <f t="shared" si="71"/>
        <v>0</v>
      </c>
      <c r="N471" s="74">
        <f>SUM(N472)</f>
        <v>0</v>
      </c>
      <c r="O471" s="25">
        <f t="shared" si="72"/>
        <v>0</v>
      </c>
      <c r="P471" s="76">
        <f t="shared" ref="P471:P535" si="76">SUM(F471-N471)</f>
        <v>0</v>
      </c>
    </row>
    <row r="472" spans="1:16" hidden="1" x14ac:dyDescent="0.25">
      <c r="A472" s="72">
        <v>3311401030900110</v>
      </c>
      <c r="B472" s="31" t="s">
        <v>632</v>
      </c>
      <c r="C472" s="73"/>
      <c r="D472" s="64"/>
      <c r="E472" s="64"/>
      <c r="F472" s="75">
        <f t="shared" si="69"/>
        <v>0</v>
      </c>
      <c r="G472" s="25">
        <f t="shared" si="73"/>
        <v>0</v>
      </c>
      <c r="H472" s="64"/>
      <c r="I472" s="76">
        <f t="shared" si="74"/>
        <v>0</v>
      </c>
      <c r="J472" s="64"/>
      <c r="K472" s="25">
        <f t="shared" si="70"/>
        <v>0</v>
      </c>
      <c r="L472" s="75">
        <f t="shared" si="75"/>
        <v>0</v>
      </c>
      <c r="M472" s="25">
        <f t="shared" si="71"/>
        <v>0</v>
      </c>
      <c r="N472" s="64"/>
      <c r="O472" s="25">
        <f t="shared" si="72"/>
        <v>0</v>
      </c>
      <c r="P472" s="76">
        <f t="shared" si="76"/>
        <v>0</v>
      </c>
    </row>
    <row r="473" spans="1:16" hidden="1" x14ac:dyDescent="0.25">
      <c r="A473" s="72">
        <v>3311401030902</v>
      </c>
      <c r="B473" s="31" t="s">
        <v>633</v>
      </c>
      <c r="C473" s="73"/>
      <c r="D473" s="74">
        <f>SUM(D474)</f>
        <v>0</v>
      </c>
      <c r="E473" s="74">
        <f>SUM(E474)</f>
        <v>0</v>
      </c>
      <c r="F473" s="75">
        <f t="shared" si="69"/>
        <v>0</v>
      </c>
      <c r="G473" s="25">
        <f t="shared" si="73"/>
        <v>0</v>
      </c>
      <c r="H473" s="74">
        <f>SUM(H474)</f>
        <v>0</v>
      </c>
      <c r="I473" s="76">
        <f t="shared" si="74"/>
        <v>0</v>
      </c>
      <c r="J473" s="74">
        <f>SUM(J474)</f>
        <v>0</v>
      </c>
      <c r="K473" s="25">
        <f t="shared" si="70"/>
        <v>0</v>
      </c>
      <c r="L473" s="75">
        <f t="shared" si="75"/>
        <v>0</v>
      </c>
      <c r="M473" s="25">
        <f t="shared" si="71"/>
        <v>0</v>
      </c>
      <c r="N473" s="74">
        <f>SUM(N474)</f>
        <v>0</v>
      </c>
      <c r="O473" s="25">
        <f t="shared" si="72"/>
        <v>0</v>
      </c>
      <c r="P473" s="76">
        <f t="shared" si="76"/>
        <v>0</v>
      </c>
    </row>
    <row r="474" spans="1:16" hidden="1" x14ac:dyDescent="0.25">
      <c r="A474" s="72">
        <v>3311401030902110</v>
      </c>
      <c r="B474" s="31" t="s">
        <v>634</v>
      </c>
      <c r="C474" s="73"/>
      <c r="D474" s="64"/>
      <c r="E474" s="64"/>
      <c r="F474" s="75">
        <f t="shared" si="69"/>
        <v>0</v>
      </c>
      <c r="G474" s="25">
        <f t="shared" si="73"/>
        <v>0</v>
      </c>
      <c r="H474" s="64"/>
      <c r="I474" s="76">
        <f t="shared" si="74"/>
        <v>0</v>
      </c>
      <c r="J474" s="64"/>
      <c r="K474" s="25">
        <f t="shared" si="70"/>
        <v>0</v>
      </c>
      <c r="L474" s="75">
        <f t="shared" si="75"/>
        <v>0</v>
      </c>
      <c r="M474" s="25">
        <f t="shared" si="71"/>
        <v>0</v>
      </c>
      <c r="N474" s="64"/>
      <c r="O474" s="25">
        <f t="shared" si="72"/>
        <v>0</v>
      </c>
      <c r="P474" s="76">
        <f t="shared" si="76"/>
        <v>0</v>
      </c>
    </row>
    <row r="475" spans="1:16" hidden="1" x14ac:dyDescent="0.25">
      <c r="A475" s="72">
        <v>3311401030905</v>
      </c>
      <c r="B475" s="31" t="s">
        <v>635</v>
      </c>
      <c r="C475" s="73"/>
      <c r="D475" s="74">
        <f>SUM(D476)</f>
        <v>0</v>
      </c>
      <c r="E475" s="74">
        <f>SUM(E476)</f>
        <v>0</v>
      </c>
      <c r="F475" s="75">
        <f t="shared" si="69"/>
        <v>0</v>
      </c>
      <c r="G475" s="25">
        <f t="shared" si="73"/>
        <v>0</v>
      </c>
      <c r="H475" s="74">
        <f>SUM(H476)</f>
        <v>0</v>
      </c>
      <c r="I475" s="76">
        <f t="shared" si="74"/>
        <v>0</v>
      </c>
      <c r="J475" s="74">
        <f>SUM(J476)</f>
        <v>0</v>
      </c>
      <c r="K475" s="25">
        <f t="shared" si="70"/>
        <v>0</v>
      </c>
      <c r="L475" s="75">
        <f t="shared" si="75"/>
        <v>0</v>
      </c>
      <c r="M475" s="25">
        <f t="shared" si="71"/>
        <v>0</v>
      </c>
      <c r="N475" s="74">
        <f>SUM(N476)</f>
        <v>0</v>
      </c>
      <c r="O475" s="25">
        <f t="shared" si="72"/>
        <v>0</v>
      </c>
      <c r="P475" s="76">
        <f t="shared" si="76"/>
        <v>0</v>
      </c>
    </row>
    <row r="476" spans="1:16" hidden="1" x14ac:dyDescent="0.25">
      <c r="A476" s="72">
        <v>3311401030905110</v>
      </c>
      <c r="B476" s="31" t="s">
        <v>636</v>
      </c>
      <c r="C476" s="73"/>
      <c r="D476" s="64"/>
      <c r="E476" s="64"/>
      <c r="F476" s="75">
        <f t="shared" si="69"/>
        <v>0</v>
      </c>
      <c r="G476" s="25">
        <f t="shared" si="73"/>
        <v>0</v>
      </c>
      <c r="H476" s="64"/>
      <c r="I476" s="76">
        <f t="shared" si="74"/>
        <v>0</v>
      </c>
      <c r="J476" s="64"/>
      <c r="K476" s="25">
        <f t="shared" si="70"/>
        <v>0</v>
      </c>
      <c r="L476" s="75">
        <f t="shared" si="75"/>
        <v>0</v>
      </c>
      <c r="M476" s="25">
        <f t="shared" si="71"/>
        <v>0</v>
      </c>
      <c r="N476" s="64"/>
      <c r="O476" s="25">
        <f t="shared" si="72"/>
        <v>0</v>
      </c>
      <c r="P476" s="76">
        <f t="shared" si="76"/>
        <v>0</v>
      </c>
    </row>
    <row r="477" spans="1:16" hidden="1" x14ac:dyDescent="0.25">
      <c r="A477" s="100">
        <v>3311401030910</v>
      </c>
      <c r="B477" s="101" t="s">
        <v>637</v>
      </c>
      <c r="C477" s="73"/>
      <c r="D477" s="74">
        <f>SUM(D478)</f>
        <v>0</v>
      </c>
      <c r="E477" s="74">
        <f>SUM(E478)</f>
        <v>0</v>
      </c>
      <c r="F477" s="75">
        <f t="shared" si="69"/>
        <v>0</v>
      </c>
      <c r="G477" s="25">
        <f t="shared" si="73"/>
        <v>0</v>
      </c>
      <c r="H477" s="74">
        <f>SUM(H478)</f>
        <v>0</v>
      </c>
      <c r="I477" s="76">
        <f t="shared" si="74"/>
        <v>0</v>
      </c>
      <c r="J477" s="74">
        <f>SUM(J478)</f>
        <v>0</v>
      </c>
      <c r="K477" s="25">
        <f t="shared" si="70"/>
        <v>0</v>
      </c>
      <c r="L477" s="75">
        <f t="shared" si="75"/>
        <v>0</v>
      </c>
      <c r="M477" s="25">
        <f t="shared" si="71"/>
        <v>0</v>
      </c>
      <c r="N477" s="74">
        <f>SUM(N478)</f>
        <v>0</v>
      </c>
      <c r="O477" s="25">
        <f t="shared" si="72"/>
        <v>0</v>
      </c>
      <c r="P477" s="76">
        <f t="shared" si="76"/>
        <v>0</v>
      </c>
    </row>
    <row r="478" spans="1:16" hidden="1" x14ac:dyDescent="0.25">
      <c r="A478" s="100">
        <v>3311401030910110</v>
      </c>
      <c r="B478" s="101" t="s">
        <v>638</v>
      </c>
      <c r="C478" s="73"/>
      <c r="D478" s="64"/>
      <c r="E478" s="64"/>
      <c r="F478" s="75">
        <f t="shared" si="69"/>
        <v>0</v>
      </c>
      <c r="G478" s="25">
        <f t="shared" si="73"/>
        <v>0</v>
      </c>
      <c r="H478" s="64"/>
      <c r="I478" s="76">
        <f t="shared" si="74"/>
        <v>0</v>
      </c>
      <c r="J478" s="64"/>
      <c r="K478" s="25">
        <f t="shared" si="70"/>
        <v>0</v>
      </c>
      <c r="L478" s="75">
        <f t="shared" si="75"/>
        <v>0</v>
      </c>
      <c r="M478" s="25">
        <f t="shared" si="71"/>
        <v>0</v>
      </c>
      <c r="N478" s="64"/>
      <c r="O478" s="25">
        <f t="shared" si="72"/>
        <v>0</v>
      </c>
      <c r="P478" s="76">
        <f t="shared" si="76"/>
        <v>0</v>
      </c>
    </row>
    <row r="479" spans="1:16" hidden="1" x14ac:dyDescent="0.25">
      <c r="A479" s="100">
        <v>3311401030911</v>
      </c>
      <c r="B479" s="101" t="s">
        <v>639</v>
      </c>
      <c r="C479" s="73"/>
      <c r="D479" s="74">
        <f>SUM(D480)</f>
        <v>0</v>
      </c>
      <c r="E479" s="74">
        <f>SUM(E480)</f>
        <v>0</v>
      </c>
      <c r="F479" s="75">
        <f t="shared" si="69"/>
        <v>0</v>
      </c>
      <c r="G479" s="25">
        <f t="shared" si="73"/>
        <v>0</v>
      </c>
      <c r="H479" s="74">
        <f>SUM(H480)</f>
        <v>0</v>
      </c>
      <c r="I479" s="76">
        <f t="shared" si="74"/>
        <v>0</v>
      </c>
      <c r="J479" s="74">
        <f>SUM(J480)</f>
        <v>0</v>
      </c>
      <c r="K479" s="25">
        <f t="shared" si="70"/>
        <v>0</v>
      </c>
      <c r="L479" s="75">
        <f t="shared" si="75"/>
        <v>0</v>
      </c>
      <c r="M479" s="25">
        <f t="shared" si="71"/>
        <v>0</v>
      </c>
      <c r="N479" s="74">
        <f>SUM(N480)</f>
        <v>0</v>
      </c>
      <c r="O479" s="25">
        <f t="shared" si="72"/>
        <v>0</v>
      </c>
      <c r="P479" s="76">
        <f t="shared" si="76"/>
        <v>0</v>
      </c>
    </row>
    <row r="480" spans="1:16" hidden="1" x14ac:dyDescent="0.25">
      <c r="A480" s="100">
        <v>3311401030911110</v>
      </c>
      <c r="B480" s="101" t="s">
        <v>639</v>
      </c>
      <c r="C480" s="73"/>
      <c r="D480" s="64"/>
      <c r="E480" s="64"/>
      <c r="F480" s="75">
        <f t="shared" si="69"/>
        <v>0</v>
      </c>
      <c r="G480" s="25">
        <f t="shared" si="73"/>
        <v>0</v>
      </c>
      <c r="H480" s="64"/>
      <c r="I480" s="76">
        <f t="shared" si="74"/>
        <v>0</v>
      </c>
      <c r="J480" s="64"/>
      <c r="K480" s="25">
        <f t="shared" si="70"/>
        <v>0</v>
      </c>
      <c r="L480" s="75">
        <f t="shared" si="75"/>
        <v>0</v>
      </c>
      <c r="M480" s="25">
        <f t="shared" si="71"/>
        <v>0</v>
      </c>
      <c r="N480" s="64"/>
      <c r="O480" s="25">
        <f t="shared" si="72"/>
        <v>0</v>
      </c>
      <c r="P480" s="76">
        <f t="shared" si="76"/>
        <v>0</v>
      </c>
    </row>
    <row r="481" spans="1:16" ht="39" hidden="1" x14ac:dyDescent="0.25">
      <c r="A481" s="100">
        <v>3311401030915</v>
      </c>
      <c r="B481" s="101" t="s">
        <v>640</v>
      </c>
      <c r="C481" s="73"/>
      <c r="D481" s="74">
        <f>SUM(D482)</f>
        <v>0</v>
      </c>
      <c r="E481" s="74">
        <f>SUM(E482)</f>
        <v>0</v>
      </c>
      <c r="F481" s="75">
        <f t="shared" si="69"/>
        <v>0</v>
      </c>
      <c r="G481" s="25">
        <f t="shared" si="73"/>
        <v>0</v>
      </c>
      <c r="H481" s="74">
        <f>SUM(H482)</f>
        <v>0</v>
      </c>
      <c r="I481" s="76">
        <f t="shared" si="74"/>
        <v>0</v>
      </c>
      <c r="J481" s="74">
        <f>SUM(J482)</f>
        <v>0</v>
      </c>
      <c r="K481" s="25">
        <f t="shared" si="70"/>
        <v>0</v>
      </c>
      <c r="L481" s="75">
        <f t="shared" si="75"/>
        <v>0</v>
      </c>
      <c r="M481" s="25">
        <f t="shared" si="71"/>
        <v>0</v>
      </c>
      <c r="N481" s="74">
        <f>SUM(N482)</f>
        <v>0</v>
      </c>
      <c r="O481" s="25">
        <f t="shared" si="72"/>
        <v>0</v>
      </c>
      <c r="P481" s="76">
        <f t="shared" si="76"/>
        <v>0</v>
      </c>
    </row>
    <row r="482" spans="1:16" ht="39" hidden="1" x14ac:dyDescent="0.25">
      <c r="A482" s="100">
        <v>3311401030915110</v>
      </c>
      <c r="B482" s="101" t="s">
        <v>640</v>
      </c>
      <c r="C482" s="73"/>
      <c r="D482" s="64"/>
      <c r="E482" s="64"/>
      <c r="F482" s="75">
        <f t="shared" si="69"/>
        <v>0</v>
      </c>
      <c r="G482" s="25">
        <f t="shared" si="73"/>
        <v>0</v>
      </c>
      <c r="H482" s="64"/>
      <c r="I482" s="76">
        <f t="shared" si="74"/>
        <v>0</v>
      </c>
      <c r="J482" s="64"/>
      <c r="K482" s="25">
        <f t="shared" si="70"/>
        <v>0</v>
      </c>
      <c r="L482" s="75">
        <f t="shared" si="75"/>
        <v>0</v>
      </c>
      <c r="M482" s="25">
        <f t="shared" si="71"/>
        <v>0</v>
      </c>
      <c r="N482" s="64"/>
      <c r="O482" s="25">
        <f t="shared" si="72"/>
        <v>0</v>
      </c>
      <c r="P482" s="76">
        <f t="shared" si="76"/>
        <v>0</v>
      </c>
    </row>
    <row r="483" spans="1:16" hidden="1" x14ac:dyDescent="0.25">
      <c r="A483" s="100">
        <v>3311401030919</v>
      </c>
      <c r="B483" s="101" t="s">
        <v>641</v>
      </c>
      <c r="C483" s="73"/>
      <c r="D483" s="74">
        <f>SUM(D484)</f>
        <v>0</v>
      </c>
      <c r="E483" s="74">
        <f>SUM(E484)</f>
        <v>0</v>
      </c>
      <c r="F483" s="75">
        <f t="shared" si="69"/>
        <v>0</v>
      </c>
      <c r="G483" s="25">
        <f t="shared" si="73"/>
        <v>0</v>
      </c>
      <c r="H483" s="74">
        <f>SUM(H484)</f>
        <v>0</v>
      </c>
      <c r="I483" s="76">
        <f t="shared" si="74"/>
        <v>0</v>
      </c>
      <c r="J483" s="74">
        <f>SUM(J484)</f>
        <v>0</v>
      </c>
      <c r="K483" s="25">
        <f t="shared" si="70"/>
        <v>0</v>
      </c>
      <c r="L483" s="75">
        <f t="shared" si="75"/>
        <v>0</v>
      </c>
      <c r="M483" s="25">
        <f t="shared" si="71"/>
        <v>0</v>
      </c>
      <c r="N483" s="74">
        <f>SUM(N484)</f>
        <v>0</v>
      </c>
      <c r="O483" s="25">
        <f t="shared" si="72"/>
        <v>0</v>
      </c>
      <c r="P483" s="76">
        <f t="shared" si="76"/>
        <v>0</v>
      </c>
    </row>
    <row r="484" spans="1:16" hidden="1" x14ac:dyDescent="0.25">
      <c r="A484" s="100">
        <v>3311401030919110</v>
      </c>
      <c r="B484" s="101" t="s">
        <v>641</v>
      </c>
      <c r="C484" s="73"/>
      <c r="D484" s="64"/>
      <c r="E484" s="64"/>
      <c r="F484" s="75">
        <f t="shared" si="69"/>
        <v>0</v>
      </c>
      <c r="G484" s="25">
        <f t="shared" si="73"/>
        <v>0</v>
      </c>
      <c r="H484" s="64"/>
      <c r="I484" s="76">
        <f t="shared" si="74"/>
        <v>0</v>
      </c>
      <c r="J484" s="64"/>
      <c r="K484" s="25">
        <f t="shared" si="70"/>
        <v>0</v>
      </c>
      <c r="L484" s="75">
        <f t="shared" si="75"/>
        <v>0</v>
      </c>
      <c r="M484" s="25">
        <f t="shared" si="71"/>
        <v>0</v>
      </c>
      <c r="N484" s="64"/>
      <c r="O484" s="25">
        <f t="shared" si="72"/>
        <v>0</v>
      </c>
      <c r="P484" s="76">
        <f t="shared" si="76"/>
        <v>0</v>
      </c>
    </row>
    <row r="485" spans="1:16" hidden="1" x14ac:dyDescent="0.25">
      <c r="A485" s="72">
        <v>3311401030925</v>
      </c>
      <c r="B485" s="31" t="s">
        <v>642</v>
      </c>
      <c r="C485" s="73"/>
      <c r="D485" s="74">
        <f>SUM(D486)</f>
        <v>0</v>
      </c>
      <c r="E485" s="74">
        <f>SUM(E486)</f>
        <v>0</v>
      </c>
      <c r="F485" s="75">
        <f t="shared" si="69"/>
        <v>0</v>
      </c>
      <c r="G485" s="25">
        <f t="shared" si="73"/>
        <v>0</v>
      </c>
      <c r="H485" s="74">
        <f>SUM(H486)</f>
        <v>0</v>
      </c>
      <c r="I485" s="76">
        <f t="shared" si="74"/>
        <v>0</v>
      </c>
      <c r="J485" s="74">
        <f>SUM(J486)</f>
        <v>0</v>
      </c>
      <c r="K485" s="25">
        <f t="shared" si="70"/>
        <v>0</v>
      </c>
      <c r="L485" s="75">
        <f t="shared" si="75"/>
        <v>0</v>
      </c>
      <c r="M485" s="25">
        <f t="shared" si="71"/>
        <v>0</v>
      </c>
      <c r="N485" s="74">
        <f>SUM(N486)</f>
        <v>0</v>
      </c>
      <c r="O485" s="25">
        <f t="shared" si="72"/>
        <v>0</v>
      </c>
      <c r="P485" s="76">
        <f t="shared" si="76"/>
        <v>0</v>
      </c>
    </row>
    <row r="486" spans="1:16" hidden="1" x14ac:dyDescent="0.25">
      <c r="A486" s="72">
        <v>3311401030925110</v>
      </c>
      <c r="B486" s="31" t="s">
        <v>643</v>
      </c>
      <c r="C486" s="73"/>
      <c r="D486" s="64"/>
      <c r="E486" s="64"/>
      <c r="F486" s="75">
        <f t="shared" si="69"/>
        <v>0</v>
      </c>
      <c r="G486" s="25">
        <f t="shared" si="73"/>
        <v>0</v>
      </c>
      <c r="H486" s="64"/>
      <c r="I486" s="76">
        <f t="shared" si="74"/>
        <v>0</v>
      </c>
      <c r="J486" s="64"/>
      <c r="K486" s="25">
        <f t="shared" si="70"/>
        <v>0</v>
      </c>
      <c r="L486" s="75">
        <f t="shared" si="75"/>
        <v>0</v>
      </c>
      <c r="M486" s="25">
        <f t="shared" si="71"/>
        <v>0</v>
      </c>
      <c r="N486" s="64"/>
      <c r="O486" s="25">
        <f t="shared" si="72"/>
        <v>0</v>
      </c>
      <c r="P486" s="76">
        <f t="shared" si="76"/>
        <v>0</v>
      </c>
    </row>
    <row r="487" spans="1:16" hidden="1" x14ac:dyDescent="0.25">
      <c r="A487" s="100">
        <v>3311401030928</v>
      </c>
      <c r="B487" s="101" t="s">
        <v>642</v>
      </c>
      <c r="C487" s="73"/>
      <c r="D487" s="74">
        <f>SUM(D488)</f>
        <v>0</v>
      </c>
      <c r="E487" s="74">
        <f>SUM(E488)</f>
        <v>0</v>
      </c>
      <c r="F487" s="75">
        <f t="shared" si="69"/>
        <v>0</v>
      </c>
      <c r="G487" s="25">
        <f t="shared" si="73"/>
        <v>0</v>
      </c>
      <c r="H487" s="74">
        <f>SUM(H488)</f>
        <v>0</v>
      </c>
      <c r="I487" s="76">
        <f t="shared" si="74"/>
        <v>0</v>
      </c>
      <c r="J487" s="74">
        <f>SUM(J488)</f>
        <v>0</v>
      </c>
      <c r="K487" s="25">
        <f t="shared" si="70"/>
        <v>0</v>
      </c>
      <c r="L487" s="75">
        <f t="shared" si="75"/>
        <v>0</v>
      </c>
      <c r="M487" s="25">
        <f t="shared" si="71"/>
        <v>0</v>
      </c>
      <c r="N487" s="74">
        <f>SUM(N488)</f>
        <v>0</v>
      </c>
      <c r="O487" s="25">
        <f t="shared" si="72"/>
        <v>0</v>
      </c>
      <c r="P487" s="76">
        <f t="shared" si="76"/>
        <v>0</v>
      </c>
    </row>
    <row r="488" spans="1:16" hidden="1" x14ac:dyDescent="0.25">
      <c r="A488" s="100">
        <v>3311401030928110</v>
      </c>
      <c r="B488" s="101" t="s">
        <v>643</v>
      </c>
      <c r="C488" s="73"/>
      <c r="D488" s="64"/>
      <c r="E488" s="64"/>
      <c r="F488" s="75">
        <f t="shared" si="69"/>
        <v>0</v>
      </c>
      <c r="G488" s="25">
        <f t="shared" si="73"/>
        <v>0</v>
      </c>
      <c r="H488" s="64"/>
      <c r="I488" s="76">
        <f t="shared" si="74"/>
        <v>0</v>
      </c>
      <c r="J488" s="64"/>
      <c r="K488" s="25">
        <f t="shared" si="70"/>
        <v>0</v>
      </c>
      <c r="L488" s="75">
        <f t="shared" si="75"/>
        <v>0</v>
      </c>
      <c r="M488" s="25">
        <f t="shared" si="71"/>
        <v>0</v>
      </c>
      <c r="N488" s="64"/>
      <c r="O488" s="25">
        <f t="shared" si="72"/>
        <v>0</v>
      </c>
      <c r="P488" s="76">
        <f t="shared" si="76"/>
        <v>0</v>
      </c>
    </row>
    <row r="489" spans="1:16" hidden="1" x14ac:dyDescent="0.25">
      <c r="A489" s="100">
        <v>3311401034149</v>
      </c>
      <c r="B489" s="101" t="s">
        <v>644</v>
      </c>
      <c r="C489" s="73"/>
      <c r="D489" s="74">
        <f>SUM(D490)</f>
        <v>0</v>
      </c>
      <c r="E489" s="74">
        <f>SUM(E490)</f>
        <v>0</v>
      </c>
      <c r="F489" s="75">
        <f t="shared" si="69"/>
        <v>0</v>
      </c>
      <c r="G489" s="25">
        <f t="shared" si="73"/>
        <v>0</v>
      </c>
      <c r="H489" s="74">
        <f>SUM(H490)</f>
        <v>0</v>
      </c>
      <c r="I489" s="76">
        <f t="shared" si="74"/>
        <v>0</v>
      </c>
      <c r="J489" s="74">
        <f>SUM(J490)</f>
        <v>0</v>
      </c>
      <c r="K489" s="25">
        <f t="shared" si="70"/>
        <v>0</v>
      </c>
      <c r="L489" s="75">
        <f t="shared" si="75"/>
        <v>0</v>
      </c>
      <c r="M489" s="25">
        <f t="shared" si="71"/>
        <v>0</v>
      </c>
      <c r="N489" s="74">
        <f>SUM(N490)</f>
        <v>0</v>
      </c>
      <c r="O489" s="25">
        <f t="shared" si="72"/>
        <v>0</v>
      </c>
      <c r="P489" s="76">
        <f t="shared" si="76"/>
        <v>0</v>
      </c>
    </row>
    <row r="490" spans="1:16" hidden="1" x14ac:dyDescent="0.25">
      <c r="A490" s="100">
        <v>3311401034149110</v>
      </c>
      <c r="B490" s="101" t="s">
        <v>645</v>
      </c>
      <c r="C490" s="73"/>
      <c r="D490" s="64"/>
      <c r="E490" s="64"/>
      <c r="F490" s="75">
        <f t="shared" si="69"/>
        <v>0</v>
      </c>
      <c r="G490" s="25">
        <f t="shared" si="73"/>
        <v>0</v>
      </c>
      <c r="H490" s="64"/>
      <c r="I490" s="76">
        <f t="shared" si="74"/>
        <v>0</v>
      </c>
      <c r="J490" s="64"/>
      <c r="K490" s="25">
        <f t="shared" si="70"/>
        <v>0</v>
      </c>
      <c r="L490" s="75">
        <f t="shared" si="75"/>
        <v>0</v>
      </c>
      <c r="M490" s="25">
        <f t="shared" si="71"/>
        <v>0</v>
      </c>
      <c r="N490" s="64"/>
      <c r="O490" s="25">
        <f t="shared" si="72"/>
        <v>0</v>
      </c>
      <c r="P490" s="76">
        <f t="shared" si="76"/>
        <v>0</v>
      </c>
    </row>
    <row r="491" spans="1:16" hidden="1" x14ac:dyDescent="0.25">
      <c r="A491" s="100">
        <v>3311401034150</v>
      </c>
      <c r="B491" s="101" t="s">
        <v>646</v>
      </c>
      <c r="C491" s="73"/>
      <c r="D491" s="74">
        <f>SUM(D492)</f>
        <v>0</v>
      </c>
      <c r="E491" s="74">
        <f>SUM(E492)</f>
        <v>0</v>
      </c>
      <c r="F491" s="75">
        <f t="shared" si="69"/>
        <v>0</v>
      </c>
      <c r="G491" s="25">
        <f t="shared" si="73"/>
        <v>0</v>
      </c>
      <c r="H491" s="74">
        <f>SUM(H492)</f>
        <v>0</v>
      </c>
      <c r="I491" s="76">
        <f t="shared" si="74"/>
        <v>0</v>
      </c>
      <c r="J491" s="74">
        <f>SUM(J492)</f>
        <v>0</v>
      </c>
      <c r="K491" s="25">
        <f t="shared" si="70"/>
        <v>0</v>
      </c>
      <c r="L491" s="75">
        <f t="shared" si="75"/>
        <v>0</v>
      </c>
      <c r="M491" s="25">
        <f t="shared" si="71"/>
        <v>0</v>
      </c>
      <c r="N491" s="74">
        <f>SUM(N492)</f>
        <v>0</v>
      </c>
      <c r="O491" s="25">
        <f t="shared" si="72"/>
        <v>0</v>
      </c>
      <c r="P491" s="76">
        <f t="shared" si="76"/>
        <v>0</v>
      </c>
    </row>
    <row r="492" spans="1:16" hidden="1" x14ac:dyDescent="0.25">
      <c r="A492" s="100">
        <v>3311401034150110</v>
      </c>
      <c r="B492" s="101" t="s">
        <v>647</v>
      </c>
      <c r="C492" s="73"/>
      <c r="D492" s="64"/>
      <c r="E492" s="64"/>
      <c r="F492" s="75">
        <f t="shared" si="69"/>
        <v>0</v>
      </c>
      <c r="G492" s="25">
        <f t="shared" si="73"/>
        <v>0</v>
      </c>
      <c r="H492" s="64"/>
      <c r="I492" s="76">
        <f t="shared" si="74"/>
        <v>0</v>
      </c>
      <c r="J492" s="64"/>
      <c r="K492" s="25">
        <f t="shared" si="70"/>
        <v>0</v>
      </c>
      <c r="L492" s="75">
        <f t="shared" si="75"/>
        <v>0</v>
      </c>
      <c r="M492" s="25">
        <f t="shared" si="71"/>
        <v>0</v>
      </c>
      <c r="N492" s="64"/>
      <c r="O492" s="25">
        <f t="shared" si="72"/>
        <v>0</v>
      </c>
      <c r="P492" s="76">
        <f t="shared" si="76"/>
        <v>0</v>
      </c>
    </row>
    <row r="493" spans="1:16" hidden="1" x14ac:dyDescent="0.25">
      <c r="A493" s="72">
        <v>3311401034248</v>
      </c>
      <c r="B493" s="31" t="s">
        <v>648</v>
      </c>
      <c r="C493" s="73"/>
      <c r="D493" s="74">
        <f>SUM(D494)</f>
        <v>0</v>
      </c>
      <c r="E493" s="74">
        <f>SUM(E494)</f>
        <v>0</v>
      </c>
      <c r="F493" s="75">
        <f t="shared" si="69"/>
        <v>0</v>
      </c>
      <c r="G493" s="25">
        <f t="shared" si="73"/>
        <v>0</v>
      </c>
      <c r="H493" s="74">
        <f>SUM(H494)</f>
        <v>0</v>
      </c>
      <c r="I493" s="76">
        <f t="shared" si="74"/>
        <v>0</v>
      </c>
      <c r="J493" s="74">
        <f>SUM(J494)</f>
        <v>0</v>
      </c>
      <c r="K493" s="25">
        <f t="shared" si="70"/>
        <v>0</v>
      </c>
      <c r="L493" s="75">
        <f t="shared" si="75"/>
        <v>0</v>
      </c>
      <c r="M493" s="25">
        <f t="shared" si="71"/>
        <v>0</v>
      </c>
      <c r="N493" s="74">
        <f>SUM(N494)</f>
        <v>0</v>
      </c>
      <c r="O493" s="25">
        <f t="shared" si="72"/>
        <v>0</v>
      </c>
      <c r="P493" s="76">
        <f t="shared" si="76"/>
        <v>0</v>
      </c>
    </row>
    <row r="494" spans="1:16" hidden="1" x14ac:dyDescent="0.25">
      <c r="A494" s="72">
        <v>3311401034248110</v>
      </c>
      <c r="B494" s="31" t="s">
        <v>649</v>
      </c>
      <c r="C494" s="73"/>
      <c r="D494" s="64"/>
      <c r="E494" s="64"/>
      <c r="F494" s="75">
        <f t="shared" si="69"/>
        <v>0</v>
      </c>
      <c r="G494" s="25">
        <f t="shared" si="73"/>
        <v>0</v>
      </c>
      <c r="H494" s="64"/>
      <c r="I494" s="76">
        <f t="shared" si="74"/>
        <v>0</v>
      </c>
      <c r="J494" s="64"/>
      <c r="K494" s="25">
        <f t="shared" si="70"/>
        <v>0</v>
      </c>
      <c r="L494" s="75">
        <f t="shared" si="75"/>
        <v>0</v>
      </c>
      <c r="M494" s="25">
        <f t="shared" si="71"/>
        <v>0</v>
      </c>
      <c r="N494" s="64"/>
      <c r="O494" s="25">
        <f t="shared" si="72"/>
        <v>0</v>
      </c>
      <c r="P494" s="76">
        <f t="shared" si="76"/>
        <v>0</v>
      </c>
    </row>
    <row r="495" spans="1:16" ht="26.25" hidden="1" x14ac:dyDescent="0.25">
      <c r="A495" s="72">
        <v>331140104</v>
      </c>
      <c r="B495" s="31" t="s">
        <v>650</v>
      </c>
      <c r="C495" s="73"/>
      <c r="D495" s="74">
        <f>SUM(D496+D498+D501+D503+D506+D508)</f>
        <v>0</v>
      </c>
      <c r="E495" s="74">
        <f>SUM(E496+E498+E501+E503+E506+E508)</f>
        <v>0</v>
      </c>
      <c r="F495" s="75">
        <f t="shared" si="69"/>
        <v>0</v>
      </c>
      <c r="G495" s="25">
        <f t="shared" si="73"/>
        <v>0</v>
      </c>
      <c r="H495" s="74">
        <f>SUM(H496+H498+H501+H503+H506+H508)</f>
        <v>0</v>
      </c>
      <c r="I495" s="76">
        <f t="shared" si="74"/>
        <v>0</v>
      </c>
      <c r="J495" s="74">
        <f>SUM(J496+J498+J501+J503+J506+J508)</f>
        <v>0</v>
      </c>
      <c r="K495" s="25">
        <f t="shared" si="70"/>
        <v>0</v>
      </c>
      <c r="L495" s="75">
        <f t="shared" si="75"/>
        <v>0</v>
      </c>
      <c r="M495" s="25">
        <f t="shared" si="71"/>
        <v>0</v>
      </c>
      <c r="N495" s="74">
        <f>SUM(N496+N498+N501+N503+N506+N508)</f>
        <v>0</v>
      </c>
      <c r="O495" s="25">
        <f t="shared" si="72"/>
        <v>0</v>
      </c>
      <c r="P495" s="76">
        <f t="shared" si="76"/>
        <v>0</v>
      </c>
    </row>
    <row r="496" spans="1:16" hidden="1" x14ac:dyDescent="0.25">
      <c r="A496" s="72">
        <v>3311401040931</v>
      </c>
      <c r="B496" s="31" t="s">
        <v>651</v>
      </c>
      <c r="C496" s="73"/>
      <c r="D496" s="74">
        <f>SUM(D497)</f>
        <v>0</v>
      </c>
      <c r="E496" s="74">
        <f>SUM(E497)</f>
        <v>0</v>
      </c>
      <c r="F496" s="75">
        <f t="shared" si="69"/>
        <v>0</v>
      </c>
      <c r="G496" s="25">
        <f t="shared" si="73"/>
        <v>0</v>
      </c>
      <c r="H496" s="74">
        <f>SUM(H497)</f>
        <v>0</v>
      </c>
      <c r="I496" s="76">
        <f t="shared" si="74"/>
        <v>0</v>
      </c>
      <c r="J496" s="74">
        <f>SUM(J497)</f>
        <v>0</v>
      </c>
      <c r="K496" s="25">
        <f t="shared" si="70"/>
        <v>0</v>
      </c>
      <c r="L496" s="75">
        <f t="shared" si="75"/>
        <v>0</v>
      </c>
      <c r="M496" s="25">
        <f t="shared" si="71"/>
        <v>0</v>
      </c>
      <c r="N496" s="74">
        <f>SUM(N497)</f>
        <v>0</v>
      </c>
      <c r="O496" s="25">
        <f t="shared" si="72"/>
        <v>0</v>
      </c>
      <c r="P496" s="76">
        <f t="shared" si="76"/>
        <v>0</v>
      </c>
    </row>
    <row r="497" spans="1:16" hidden="1" x14ac:dyDescent="0.25">
      <c r="A497" s="72">
        <v>3311401040931110</v>
      </c>
      <c r="B497" s="31" t="s">
        <v>652</v>
      </c>
      <c r="C497" s="73"/>
      <c r="D497" s="64"/>
      <c r="E497" s="64"/>
      <c r="F497" s="75">
        <f t="shared" si="69"/>
        <v>0</v>
      </c>
      <c r="G497" s="25">
        <f t="shared" si="73"/>
        <v>0</v>
      </c>
      <c r="H497" s="64"/>
      <c r="I497" s="76">
        <f t="shared" si="74"/>
        <v>0</v>
      </c>
      <c r="J497" s="64"/>
      <c r="K497" s="25">
        <f t="shared" si="70"/>
        <v>0</v>
      </c>
      <c r="L497" s="75">
        <f t="shared" si="75"/>
        <v>0</v>
      </c>
      <c r="M497" s="25">
        <f t="shared" si="71"/>
        <v>0</v>
      </c>
      <c r="N497" s="64"/>
      <c r="O497" s="25">
        <f t="shared" si="72"/>
        <v>0</v>
      </c>
      <c r="P497" s="76">
        <f t="shared" si="76"/>
        <v>0</v>
      </c>
    </row>
    <row r="498" spans="1:16" ht="26.25" hidden="1" x14ac:dyDescent="0.25">
      <c r="A498" s="72">
        <v>3311401040932</v>
      </c>
      <c r="B498" s="31" t="s">
        <v>653</v>
      </c>
      <c r="C498" s="73"/>
      <c r="D498" s="74">
        <f>SUM(D499:D500)</f>
        <v>0</v>
      </c>
      <c r="E498" s="74">
        <f>SUM(E499:E500)</f>
        <v>0</v>
      </c>
      <c r="F498" s="75">
        <f t="shared" si="69"/>
        <v>0</v>
      </c>
      <c r="G498" s="25">
        <f t="shared" si="73"/>
        <v>0</v>
      </c>
      <c r="H498" s="74">
        <f>SUM(H499:H500)</f>
        <v>0</v>
      </c>
      <c r="I498" s="76">
        <f t="shared" si="74"/>
        <v>0</v>
      </c>
      <c r="J498" s="74">
        <f>SUM(J499:J500)</f>
        <v>0</v>
      </c>
      <c r="K498" s="25">
        <f t="shared" si="70"/>
        <v>0</v>
      </c>
      <c r="L498" s="75">
        <f t="shared" si="75"/>
        <v>0</v>
      </c>
      <c r="M498" s="25">
        <f t="shared" si="71"/>
        <v>0</v>
      </c>
      <c r="N498" s="74">
        <f>SUM(N499:N500)</f>
        <v>0</v>
      </c>
      <c r="O498" s="25">
        <f t="shared" si="72"/>
        <v>0</v>
      </c>
      <c r="P498" s="76">
        <f t="shared" si="76"/>
        <v>0</v>
      </c>
    </row>
    <row r="499" spans="1:16" ht="26.25" hidden="1" x14ac:dyDescent="0.25">
      <c r="A499" s="72">
        <v>3311401040932110</v>
      </c>
      <c r="B499" s="31" t="s">
        <v>653</v>
      </c>
      <c r="C499" s="73"/>
      <c r="D499" s="64"/>
      <c r="E499" s="64"/>
      <c r="F499" s="75">
        <f t="shared" si="69"/>
        <v>0</v>
      </c>
      <c r="G499" s="25">
        <f t="shared" si="73"/>
        <v>0</v>
      </c>
      <c r="H499" s="64"/>
      <c r="I499" s="76">
        <f t="shared" si="74"/>
        <v>0</v>
      </c>
      <c r="J499" s="64"/>
      <c r="K499" s="25">
        <f t="shared" si="70"/>
        <v>0</v>
      </c>
      <c r="L499" s="75">
        <f t="shared" si="75"/>
        <v>0</v>
      </c>
      <c r="M499" s="25">
        <f t="shared" si="71"/>
        <v>0</v>
      </c>
      <c r="N499" s="64"/>
      <c r="O499" s="25">
        <f t="shared" si="72"/>
        <v>0</v>
      </c>
      <c r="P499" s="76">
        <f t="shared" si="76"/>
        <v>0</v>
      </c>
    </row>
    <row r="500" spans="1:16" ht="26.25" hidden="1" x14ac:dyDescent="0.25">
      <c r="A500" s="72">
        <v>3311401040932120</v>
      </c>
      <c r="B500" s="31" t="s">
        <v>653</v>
      </c>
      <c r="C500" s="73"/>
      <c r="D500" s="64"/>
      <c r="E500" s="64"/>
      <c r="F500" s="75">
        <f t="shared" si="69"/>
        <v>0</v>
      </c>
      <c r="G500" s="25">
        <f t="shared" si="73"/>
        <v>0</v>
      </c>
      <c r="H500" s="64"/>
      <c r="I500" s="76">
        <f t="shared" si="74"/>
        <v>0</v>
      </c>
      <c r="J500" s="64"/>
      <c r="K500" s="25">
        <f t="shared" si="70"/>
        <v>0</v>
      </c>
      <c r="L500" s="75">
        <f t="shared" si="75"/>
        <v>0</v>
      </c>
      <c r="M500" s="25">
        <f t="shared" si="71"/>
        <v>0</v>
      </c>
      <c r="N500" s="64"/>
      <c r="O500" s="25">
        <f t="shared" si="72"/>
        <v>0</v>
      </c>
      <c r="P500" s="76">
        <f t="shared" si="76"/>
        <v>0</v>
      </c>
    </row>
    <row r="501" spans="1:16" hidden="1" x14ac:dyDescent="0.25">
      <c r="A501" s="72">
        <v>3311401040933</v>
      </c>
      <c r="B501" s="31" t="s">
        <v>654</v>
      </c>
      <c r="C501" s="73"/>
      <c r="D501" s="74">
        <f>SUM(D502)</f>
        <v>0</v>
      </c>
      <c r="E501" s="74">
        <f>SUM(E502)</f>
        <v>0</v>
      </c>
      <c r="F501" s="75">
        <f t="shared" si="69"/>
        <v>0</v>
      </c>
      <c r="G501" s="25">
        <f t="shared" si="73"/>
        <v>0</v>
      </c>
      <c r="H501" s="74">
        <f>SUM(H502)</f>
        <v>0</v>
      </c>
      <c r="I501" s="76">
        <f t="shared" si="74"/>
        <v>0</v>
      </c>
      <c r="J501" s="74">
        <f>SUM(J502)</f>
        <v>0</v>
      </c>
      <c r="K501" s="25">
        <f t="shared" si="70"/>
        <v>0</v>
      </c>
      <c r="L501" s="75">
        <f t="shared" si="75"/>
        <v>0</v>
      </c>
      <c r="M501" s="25">
        <f t="shared" si="71"/>
        <v>0</v>
      </c>
      <c r="N501" s="74">
        <f>SUM(N502)</f>
        <v>0</v>
      </c>
      <c r="O501" s="25">
        <f t="shared" si="72"/>
        <v>0</v>
      </c>
      <c r="P501" s="76">
        <f t="shared" si="76"/>
        <v>0</v>
      </c>
    </row>
    <row r="502" spans="1:16" hidden="1" x14ac:dyDescent="0.25">
      <c r="A502" s="72">
        <v>3311401040933120</v>
      </c>
      <c r="B502" s="31" t="s">
        <v>655</v>
      </c>
      <c r="C502" s="73"/>
      <c r="D502" s="64"/>
      <c r="E502" s="64"/>
      <c r="F502" s="75">
        <f t="shared" si="69"/>
        <v>0</v>
      </c>
      <c r="G502" s="25">
        <f t="shared" si="73"/>
        <v>0</v>
      </c>
      <c r="H502" s="64"/>
      <c r="I502" s="76">
        <f t="shared" si="74"/>
        <v>0</v>
      </c>
      <c r="J502" s="64"/>
      <c r="K502" s="25">
        <f t="shared" si="70"/>
        <v>0</v>
      </c>
      <c r="L502" s="75">
        <f t="shared" si="75"/>
        <v>0</v>
      </c>
      <c r="M502" s="25">
        <f t="shared" si="71"/>
        <v>0</v>
      </c>
      <c r="N502" s="64"/>
      <c r="O502" s="25">
        <f t="shared" si="72"/>
        <v>0</v>
      </c>
      <c r="P502" s="76">
        <f t="shared" si="76"/>
        <v>0</v>
      </c>
    </row>
    <row r="503" spans="1:16" ht="26.25" hidden="1" x14ac:dyDescent="0.25">
      <c r="A503" s="72">
        <v>3311401040934</v>
      </c>
      <c r="B503" s="31" t="s">
        <v>656</v>
      </c>
      <c r="C503" s="73"/>
      <c r="D503" s="74">
        <f>SUM(D504+D505)</f>
        <v>0</v>
      </c>
      <c r="E503" s="74">
        <f>SUM(E504+E505)</f>
        <v>0</v>
      </c>
      <c r="F503" s="75">
        <f t="shared" si="69"/>
        <v>0</v>
      </c>
      <c r="G503" s="25">
        <f t="shared" si="73"/>
        <v>0</v>
      </c>
      <c r="H503" s="74">
        <f>SUM(H504+H505)</f>
        <v>0</v>
      </c>
      <c r="I503" s="76">
        <f t="shared" si="74"/>
        <v>0</v>
      </c>
      <c r="J503" s="74">
        <f>SUM(J504+J505)</f>
        <v>0</v>
      </c>
      <c r="K503" s="25">
        <f t="shared" si="70"/>
        <v>0</v>
      </c>
      <c r="L503" s="75">
        <f t="shared" si="75"/>
        <v>0</v>
      </c>
      <c r="M503" s="25">
        <f t="shared" si="71"/>
        <v>0</v>
      </c>
      <c r="N503" s="74">
        <f>SUM(N504+N505)</f>
        <v>0</v>
      </c>
      <c r="O503" s="25">
        <f t="shared" si="72"/>
        <v>0</v>
      </c>
      <c r="P503" s="76">
        <f t="shared" si="76"/>
        <v>0</v>
      </c>
    </row>
    <row r="504" spans="1:16" ht="26.25" hidden="1" x14ac:dyDescent="0.25">
      <c r="A504" s="72">
        <v>3311401040934110</v>
      </c>
      <c r="B504" s="31" t="s">
        <v>657</v>
      </c>
      <c r="C504" s="73"/>
      <c r="D504" s="64"/>
      <c r="E504" s="64"/>
      <c r="F504" s="75">
        <f t="shared" si="69"/>
        <v>0</v>
      </c>
      <c r="G504" s="25">
        <f t="shared" si="73"/>
        <v>0</v>
      </c>
      <c r="H504" s="64"/>
      <c r="I504" s="76">
        <f t="shared" si="74"/>
        <v>0</v>
      </c>
      <c r="J504" s="64"/>
      <c r="K504" s="25">
        <f t="shared" si="70"/>
        <v>0</v>
      </c>
      <c r="L504" s="75">
        <f>SUM(N504-J504)</f>
        <v>0</v>
      </c>
      <c r="M504" s="25">
        <f t="shared" si="71"/>
        <v>0</v>
      </c>
      <c r="N504" s="64"/>
      <c r="O504" s="25">
        <f t="shared" si="72"/>
        <v>0</v>
      </c>
      <c r="P504" s="76">
        <f>SUM(F504-N504)</f>
        <v>0</v>
      </c>
    </row>
    <row r="505" spans="1:16" ht="26.25" hidden="1" x14ac:dyDescent="0.25">
      <c r="A505" s="72">
        <v>3311401040934110</v>
      </c>
      <c r="B505" s="31" t="s">
        <v>658</v>
      </c>
      <c r="C505" s="73"/>
      <c r="D505" s="64"/>
      <c r="E505" s="64"/>
      <c r="F505" s="75">
        <f t="shared" si="69"/>
        <v>0</v>
      </c>
      <c r="G505" s="25">
        <f t="shared" si="73"/>
        <v>0</v>
      </c>
      <c r="H505" s="64"/>
      <c r="I505" s="76">
        <f t="shared" si="74"/>
        <v>0</v>
      </c>
      <c r="J505" s="64"/>
      <c r="K505" s="25">
        <f t="shared" si="70"/>
        <v>0</v>
      </c>
      <c r="L505" s="75">
        <f t="shared" si="75"/>
        <v>0</v>
      </c>
      <c r="M505" s="25">
        <f t="shared" si="71"/>
        <v>0</v>
      </c>
      <c r="N505" s="64"/>
      <c r="O505" s="25">
        <f t="shared" si="72"/>
        <v>0</v>
      </c>
      <c r="P505" s="76">
        <f t="shared" si="76"/>
        <v>0</v>
      </c>
    </row>
    <row r="506" spans="1:16" ht="39" hidden="1" x14ac:dyDescent="0.25">
      <c r="A506" s="72">
        <v>3311401040966</v>
      </c>
      <c r="B506" s="80" t="s">
        <v>659</v>
      </c>
      <c r="C506" s="73"/>
      <c r="D506" s="74">
        <f>SUM(D507)</f>
        <v>0</v>
      </c>
      <c r="E506" s="74">
        <f>SUM(E507)</f>
        <v>0</v>
      </c>
      <c r="F506" s="75">
        <f t="shared" si="69"/>
        <v>0</v>
      </c>
      <c r="G506" s="25">
        <f t="shared" si="73"/>
        <v>0</v>
      </c>
      <c r="H506" s="74">
        <f>SUM(H507)</f>
        <v>0</v>
      </c>
      <c r="I506" s="76">
        <f t="shared" si="74"/>
        <v>0</v>
      </c>
      <c r="J506" s="74">
        <f>SUM(J507)</f>
        <v>0</v>
      </c>
      <c r="K506" s="25">
        <f t="shared" si="70"/>
        <v>0</v>
      </c>
      <c r="L506" s="75">
        <f t="shared" si="75"/>
        <v>0</v>
      </c>
      <c r="M506" s="25">
        <f t="shared" si="71"/>
        <v>0</v>
      </c>
      <c r="N506" s="74">
        <f>SUM(N507)</f>
        <v>0</v>
      </c>
      <c r="O506" s="25">
        <f t="shared" si="72"/>
        <v>0</v>
      </c>
      <c r="P506" s="76">
        <f t="shared" si="76"/>
        <v>0</v>
      </c>
    </row>
    <row r="507" spans="1:16" ht="39" hidden="1" x14ac:dyDescent="0.25">
      <c r="A507" s="72">
        <v>3311401040966110</v>
      </c>
      <c r="B507" s="80" t="s">
        <v>660</v>
      </c>
      <c r="C507" s="73"/>
      <c r="D507" s="64"/>
      <c r="E507" s="64"/>
      <c r="F507" s="75">
        <f t="shared" si="69"/>
        <v>0</v>
      </c>
      <c r="G507" s="25">
        <f t="shared" si="73"/>
        <v>0</v>
      </c>
      <c r="H507" s="64"/>
      <c r="I507" s="76">
        <f t="shared" si="74"/>
        <v>0</v>
      </c>
      <c r="J507" s="64"/>
      <c r="K507" s="25">
        <f t="shared" si="70"/>
        <v>0</v>
      </c>
      <c r="L507" s="75">
        <f t="shared" si="75"/>
        <v>0</v>
      </c>
      <c r="M507" s="25">
        <f t="shared" si="71"/>
        <v>0</v>
      </c>
      <c r="N507" s="64"/>
      <c r="O507" s="25">
        <f t="shared" si="72"/>
        <v>0</v>
      </c>
      <c r="P507" s="76">
        <f t="shared" si="76"/>
        <v>0</v>
      </c>
    </row>
    <row r="508" spans="1:16" ht="26.25" hidden="1" x14ac:dyDescent="0.25">
      <c r="A508" s="72">
        <v>3311401040973</v>
      </c>
      <c r="B508" s="80" t="s">
        <v>661</v>
      </c>
      <c r="C508" s="73"/>
      <c r="D508" s="74">
        <f>SUM(D509)</f>
        <v>0</v>
      </c>
      <c r="E508" s="74">
        <f>SUM(E509)</f>
        <v>0</v>
      </c>
      <c r="F508" s="75">
        <f>SUM(D508+E508)</f>
        <v>0</v>
      </c>
      <c r="G508" s="25">
        <f>IF(OR(F508=0,F$7=0),0,F508/F$7)*100</f>
        <v>0</v>
      </c>
      <c r="H508" s="74">
        <f>SUM(H509)</f>
        <v>0</v>
      </c>
      <c r="I508" s="76">
        <f>SUM(F508-H508)</f>
        <v>0</v>
      </c>
      <c r="J508" s="74">
        <f>SUM(J509)</f>
        <v>0</v>
      </c>
      <c r="K508" s="25">
        <f>IF(OR(J508=0,F508=0),0,J508/F508)*100</f>
        <v>0</v>
      </c>
      <c r="L508" s="75">
        <f>SUM(N508-J508)</f>
        <v>0</v>
      </c>
      <c r="M508" s="25">
        <f>IF(OR(L508=0,F508=0),0,L508/F508)*100</f>
        <v>0</v>
      </c>
      <c r="N508" s="74">
        <f>SUM(N509)</f>
        <v>0</v>
      </c>
      <c r="O508" s="25">
        <f>IF(OR(N508=0,F508=0),0,N508/F508)*100</f>
        <v>0</v>
      </c>
      <c r="P508" s="76">
        <f>SUM(F508-N508)</f>
        <v>0</v>
      </c>
    </row>
    <row r="509" spans="1:16" ht="26.25" hidden="1" x14ac:dyDescent="0.25">
      <c r="A509" s="72">
        <v>3311401040973110</v>
      </c>
      <c r="B509" s="80" t="s">
        <v>662</v>
      </c>
      <c r="C509" s="73"/>
      <c r="D509" s="64"/>
      <c r="E509" s="64"/>
      <c r="F509" s="75">
        <f>SUM(D509+E509)</f>
        <v>0</v>
      </c>
      <c r="G509" s="25">
        <f>IF(OR(F509=0,F$7=0),0,F509/F$7)*100</f>
        <v>0</v>
      </c>
      <c r="H509" s="64"/>
      <c r="I509" s="76">
        <f>SUM(F509-H509)</f>
        <v>0</v>
      </c>
      <c r="J509" s="64"/>
      <c r="K509" s="25">
        <f>IF(OR(J509=0,F509=0),0,J509/F509)*100</f>
        <v>0</v>
      </c>
      <c r="L509" s="75">
        <f>SUM(N509-J509)</f>
        <v>0</v>
      </c>
      <c r="M509" s="25">
        <f>IF(OR(L509=0,F509=0),0,L509/F509)*100</f>
        <v>0</v>
      </c>
      <c r="N509" s="64"/>
      <c r="O509" s="25">
        <f>IF(OR(N509=0,F509=0),0,N509/F509)*100</f>
        <v>0</v>
      </c>
      <c r="P509" s="76">
        <f>SUM(F509-N509)</f>
        <v>0</v>
      </c>
    </row>
    <row r="510" spans="1:16" ht="39" hidden="1" x14ac:dyDescent="0.25">
      <c r="A510" s="100">
        <v>331140105</v>
      </c>
      <c r="B510" s="101" t="s">
        <v>663</v>
      </c>
      <c r="C510" s="73"/>
      <c r="D510" s="74">
        <f>SUM(D511+D513+D515+D517+D519+D521+D523+D525+D527+D529+D531+D533+D536+D538+D540+D542+D544+D546+D548+D550+D552+D554+D556+D558)</f>
        <v>0</v>
      </c>
      <c r="E510" s="74">
        <f>SUM(E511+E513+E515+E517+E519+E521+E523+E525+E527+E529+E531+E533+E536+E538+E540+E542+E544+E546+E548+E550+E552+E554+E556+E558)</f>
        <v>0</v>
      </c>
      <c r="F510" s="75">
        <f t="shared" si="69"/>
        <v>0</v>
      </c>
      <c r="G510" s="25">
        <f t="shared" si="73"/>
        <v>0</v>
      </c>
      <c r="H510" s="74">
        <f>SUM(H511+H513+H515+H517+H519+H521+H523+H525+H527+H529+H531+H533+H536+H538+H540+H542+H544+H546+H548+H550+H552+H554+H556+H558)</f>
        <v>0</v>
      </c>
      <c r="I510" s="76">
        <f t="shared" si="74"/>
        <v>0</v>
      </c>
      <c r="J510" s="74">
        <f>SUM(J511+J513+J515+J517+J519+J521+J523+J525+J527+J529+J531+J533+J536+J538+J540+J542+J544+J546+J548+J550+J552+J554+J556+J558)</f>
        <v>0</v>
      </c>
      <c r="K510" s="25">
        <f t="shared" si="70"/>
        <v>0</v>
      </c>
      <c r="L510" s="75">
        <f t="shared" si="75"/>
        <v>0</v>
      </c>
      <c r="M510" s="25">
        <f t="shared" si="71"/>
        <v>0</v>
      </c>
      <c r="N510" s="74">
        <f>SUM(N511+N513+N515+N517+N519+N521+N523+N525+N527+N529+N531+N533+N536+N538+N540+N542+N544+N546+N548+N550+N552+N554+N556+N558)</f>
        <v>0</v>
      </c>
      <c r="O510" s="25">
        <f t="shared" si="72"/>
        <v>0</v>
      </c>
      <c r="P510" s="76">
        <f t="shared" si="76"/>
        <v>0</v>
      </c>
    </row>
    <row r="511" spans="1:16" hidden="1" x14ac:dyDescent="0.25">
      <c r="A511" s="100">
        <v>3311401050439</v>
      </c>
      <c r="B511" s="101" t="s">
        <v>664</v>
      </c>
      <c r="C511" s="73"/>
      <c r="D511" s="74">
        <f>SUM(D512)</f>
        <v>0</v>
      </c>
      <c r="E511" s="74">
        <f>SUM(E512)</f>
        <v>0</v>
      </c>
      <c r="F511" s="75">
        <f t="shared" si="69"/>
        <v>0</v>
      </c>
      <c r="G511" s="25">
        <f t="shared" si="73"/>
        <v>0</v>
      </c>
      <c r="H511" s="74">
        <f>SUM(H512)</f>
        <v>0</v>
      </c>
      <c r="I511" s="76">
        <f t="shared" si="74"/>
        <v>0</v>
      </c>
      <c r="J511" s="74">
        <f>SUM(J512)</f>
        <v>0</v>
      </c>
      <c r="K511" s="25">
        <f t="shared" si="70"/>
        <v>0</v>
      </c>
      <c r="L511" s="75">
        <f t="shared" si="75"/>
        <v>0</v>
      </c>
      <c r="M511" s="25">
        <f t="shared" si="71"/>
        <v>0</v>
      </c>
      <c r="N511" s="74">
        <f>SUM(N512)</f>
        <v>0</v>
      </c>
      <c r="O511" s="25">
        <f t="shared" si="72"/>
        <v>0</v>
      </c>
      <c r="P511" s="76">
        <f t="shared" si="76"/>
        <v>0</v>
      </c>
    </row>
    <row r="512" spans="1:16" hidden="1" x14ac:dyDescent="0.25">
      <c r="A512" s="100">
        <v>3311401050439120</v>
      </c>
      <c r="B512" s="101" t="s">
        <v>664</v>
      </c>
      <c r="C512" s="73"/>
      <c r="D512" s="64"/>
      <c r="E512" s="64"/>
      <c r="F512" s="75">
        <f t="shared" si="69"/>
        <v>0</v>
      </c>
      <c r="G512" s="25">
        <f t="shared" si="73"/>
        <v>0</v>
      </c>
      <c r="H512" s="64"/>
      <c r="I512" s="76">
        <f t="shared" si="74"/>
        <v>0</v>
      </c>
      <c r="J512" s="64"/>
      <c r="K512" s="25">
        <f t="shared" si="70"/>
        <v>0</v>
      </c>
      <c r="L512" s="75">
        <f t="shared" si="75"/>
        <v>0</v>
      </c>
      <c r="M512" s="25">
        <f t="shared" si="71"/>
        <v>0</v>
      </c>
      <c r="N512" s="64"/>
      <c r="O512" s="25">
        <f t="shared" si="72"/>
        <v>0</v>
      </c>
      <c r="P512" s="76">
        <f t="shared" si="76"/>
        <v>0</v>
      </c>
    </row>
    <row r="513" spans="1:16" ht="26.25" hidden="1" x14ac:dyDescent="0.25">
      <c r="A513" s="100">
        <v>3311401050640</v>
      </c>
      <c r="B513" s="31" t="s">
        <v>665</v>
      </c>
      <c r="C513" s="73"/>
      <c r="D513" s="74">
        <f>SUM(D514)</f>
        <v>0</v>
      </c>
      <c r="E513" s="74">
        <f>SUM(E514)</f>
        <v>0</v>
      </c>
      <c r="F513" s="75">
        <f t="shared" si="69"/>
        <v>0</v>
      </c>
      <c r="G513" s="25">
        <f t="shared" si="73"/>
        <v>0</v>
      </c>
      <c r="H513" s="74">
        <f>SUM(H514)</f>
        <v>0</v>
      </c>
      <c r="I513" s="76">
        <f t="shared" si="74"/>
        <v>0</v>
      </c>
      <c r="J513" s="74">
        <f>SUM(J514)</f>
        <v>0</v>
      </c>
      <c r="K513" s="25">
        <f t="shared" si="70"/>
        <v>0</v>
      </c>
      <c r="L513" s="75">
        <f t="shared" si="75"/>
        <v>0</v>
      </c>
      <c r="M513" s="25">
        <f t="shared" si="71"/>
        <v>0</v>
      </c>
      <c r="N513" s="74">
        <f>SUM(N514)</f>
        <v>0</v>
      </c>
      <c r="O513" s="25">
        <f t="shared" si="72"/>
        <v>0</v>
      </c>
      <c r="P513" s="76">
        <f t="shared" si="76"/>
        <v>0</v>
      </c>
    </row>
    <row r="514" spans="1:16" ht="26.25" hidden="1" x14ac:dyDescent="0.25">
      <c r="A514" s="100">
        <v>3311401050640120</v>
      </c>
      <c r="B514" s="31" t="s">
        <v>665</v>
      </c>
      <c r="C514" s="73"/>
      <c r="D514" s="64"/>
      <c r="E514" s="64"/>
      <c r="F514" s="75">
        <f t="shared" si="69"/>
        <v>0</v>
      </c>
      <c r="G514" s="25">
        <f t="shared" si="73"/>
        <v>0</v>
      </c>
      <c r="H514" s="64"/>
      <c r="I514" s="76">
        <f t="shared" si="74"/>
        <v>0</v>
      </c>
      <c r="J514" s="64"/>
      <c r="K514" s="25">
        <f t="shared" si="70"/>
        <v>0</v>
      </c>
      <c r="L514" s="75">
        <f t="shared" si="75"/>
        <v>0</v>
      </c>
      <c r="M514" s="25">
        <f t="shared" si="71"/>
        <v>0</v>
      </c>
      <c r="N514" s="64"/>
      <c r="O514" s="25">
        <f t="shared" si="72"/>
        <v>0</v>
      </c>
      <c r="P514" s="76">
        <f t="shared" si="76"/>
        <v>0</v>
      </c>
    </row>
    <row r="515" spans="1:16" ht="51.75" hidden="1" x14ac:dyDescent="0.25">
      <c r="A515" s="72">
        <v>3311401050717</v>
      </c>
      <c r="B515" s="31" t="s">
        <v>666</v>
      </c>
      <c r="C515" s="73"/>
      <c r="D515" s="74">
        <f>SUM(D516)</f>
        <v>0</v>
      </c>
      <c r="E515" s="74">
        <f>SUM(E516)</f>
        <v>0</v>
      </c>
      <c r="F515" s="75">
        <f t="shared" si="69"/>
        <v>0</v>
      </c>
      <c r="G515" s="25">
        <f t="shared" si="73"/>
        <v>0</v>
      </c>
      <c r="H515" s="74">
        <f>SUM(H516)</f>
        <v>0</v>
      </c>
      <c r="I515" s="76">
        <f t="shared" si="74"/>
        <v>0</v>
      </c>
      <c r="J515" s="74">
        <f>SUM(J516)</f>
        <v>0</v>
      </c>
      <c r="K515" s="25">
        <f t="shared" si="70"/>
        <v>0</v>
      </c>
      <c r="L515" s="75">
        <f t="shared" si="75"/>
        <v>0</v>
      </c>
      <c r="M515" s="25">
        <f t="shared" si="71"/>
        <v>0</v>
      </c>
      <c r="N515" s="74">
        <f>SUM(N516)</f>
        <v>0</v>
      </c>
      <c r="O515" s="25">
        <f t="shared" si="72"/>
        <v>0</v>
      </c>
      <c r="P515" s="76">
        <f t="shared" si="76"/>
        <v>0</v>
      </c>
    </row>
    <row r="516" spans="1:16" ht="51.75" hidden="1" x14ac:dyDescent="0.25">
      <c r="A516" s="72">
        <v>3311401050717120</v>
      </c>
      <c r="B516" s="31" t="s">
        <v>666</v>
      </c>
      <c r="C516" s="73"/>
      <c r="D516" s="64"/>
      <c r="E516" s="64"/>
      <c r="F516" s="75">
        <f t="shared" si="69"/>
        <v>0</v>
      </c>
      <c r="G516" s="25">
        <f t="shared" si="73"/>
        <v>0</v>
      </c>
      <c r="H516" s="64"/>
      <c r="I516" s="76">
        <f t="shared" si="74"/>
        <v>0</v>
      </c>
      <c r="J516" s="64"/>
      <c r="K516" s="25">
        <f t="shared" si="70"/>
        <v>0</v>
      </c>
      <c r="L516" s="75">
        <f t="shared" si="75"/>
        <v>0</v>
      </c>
      <c r="M516" s="25">
        <f t="shared" si="71"/>
        <v>0</v>
      </c>
      <c r="N516" s="64"/>
      <c r="O516" s="25">
        <f t="shared" si="72"/>
        <v>0</v>
      </c>
      <c r="P516" s="76">
        <f t="shared" si="76"/>
        <v>0</v>
      </c>
    </row>
    <row r="517" spans="1:16" ht="26.25" hidden="1" x14ac:dyDescent="0.25">
      <c r="A517" s="72">
        <v>3311401050721</v>
      </c>
      <c r="B517" s="31" t="s">
        <v>667</v>
      </c>
      <c r="C517" s="73"/>
      <c r="D517" s="74">
        <f>SUM(D518)</f>
        <v>0</v>
      </c>
      <c r="E517" s="74">
        <f>SUM(E518)</f>
        <v>0</v>
      </c>
      <c r="F517" s="75">
        <f t="shared" si="69"/>
        <v>0</v>
      </c>
      <c r="G517" s="25">
        <f t="shared" si="73"/>
        <v>0</v>
      </c>
      <c r="H517" s="74">
        <f>SUM(H518)</f>
        <v>0</v>
      </c>
      <c r="I517" s="76">
        <f t="shared" si="74"/>
        <v>0</v>
      </c>
      <c r="J517" s="74">
        <f>SUM(J518)</f>
        <v>0</v>
      </c>
      <c r="K517" s="25">
        <f t="shared" si="70"/>
        <v>0</v>
      </c>
      <c r="L517" s="75">
        <f t="shared" si="75"/>
        <v>0</v>
      </c>
      <c r="M517" s="25">
        <f t="shared" si="71"/>
        <v>0</v>
      </c>
      <c r="N517" s="74">
        <f>SUM(N518)</f>
        <v>0</v>
      </c>
      <c r="O517" s="25">
        <f t="shared" si="72"/>
        <v>0</v>
      </c>
      <c r="P517" s="76">
        <f t="shared" si="76"/>
        <v>0</v>
      </c>
    </row>
    <row r="518" spans="1:16" ht="26.25" hidden="1" x14ac:dyDescent="0.25">
      <c r="A518" s="72">
        <v>3311401050721120</v>
      </c>
      <c r="B518" s="31" t="s">
        <v>667</v>
      </c>
      <c r="C518" s="73"/>
      <c r="D518" s="64"/>
      <c r="E518" s="64"/>
      <c r="F518" s="75">
        <f t="shared" si="69"/>
        <v>0</v>
      </c>
      <c r="G518" s="25">
        <f t="shared" si="73"/>
        <v>0</v>
      </c>
      <c r="H518" s="64"/>
      <c r="I518" s="76">
        <f t="shared" si="74"/>
        <v>0</v>
      </c>
      <c r="J518" s="64"/>
      <c r="K518" s="25">
        <f t="shared" si="70"/>
        <v>0</v>
      </c>
      <c r="L518" s="75">
        <f t="shared" si="75"/>
        <v>0</v>
      </c>
      <c r="M518" s="25">
        <f t="shared" si="71"/>
        <v>0</v>
      </c>
      <c r="N518" s="64"/>
      <c r="O518" s="25">
        <f t="shared" si="72"/>
        <v>0</v>
      </c>
      <c r="P518" s="76">
        <f t="shared" si="76"/>
        <v>0</v>
      </c>
    </row>
    <row r="519" spans="1:16" ht="51.75" hidden="1" x14ac:dyDescent="0.25">
      <c r="A519" s="100">
        <v>3311401050722</v>
      </c>
      <c r="B519" s="31" t="s">
        <v>668</v>
      </c>
      <c r="C519" s="73"/>
      <c r="D519" s="74">
        <f>SUM(D520)</f>
        <v>0</v>
      </c>
      <c r="E519" s="74">
        <f>SUM(E520)</f>
        <v>0</v>
      </c>
      <c r="F519" s="75">
        <f t="shared" si="69"/>
        <v>0</v>
      </c>
      <c r="G519" s="25">
        <f t="shared" si="73"/>
        <v>0</v>
      </c>
      <c r="H519" s="74">
        <f>SUM(H520)</f>
        <v>0</v>
      </c>
      <c r="I519" s="76">
        <f t="shared" si="74"/>
        <v>0</v>
      </c>
      <c r="J519" s="74">
        <f>SUM(J520)</f>
        <v>0</v>
      </c>
      <c r="K519" s="25">
        <f t="shared" si="70"/>
        <v>0</v>
      </c>
      <c r="L519" s="75">
        <f t="shared" si="75"/>
        <v>0</v>
      </c>
      <c r="M519" s="25">
        <f t="shared" si="71"/>
        <v>0</v>
      </c>
      <c r="N519" s="74">
        <f>SUM(N520)</f>
        <v>0</v>
      </c>
      <c r="O519" s="25">
        <f t="shared" si="72"/>
        <v>0</v>
      </c>
      <c r="P519" s="76">
        <f t="shared" si="76"/>
        <v>0</v>
      </c>
    </row>
    <row r="520" spans="1:16" ht="51.75" hidden="1" x14ac:dyDescent="0.25">
      <c r="A520" s="100">
        <v>3311401050722120</v>
      </c>
      <c r="B520" s="31" t="s">
        <v>668</v>
      </c>
      <c r="C520" s="73"/>
      <c r="D520" s="64"/>
      <c r="E520" s="64"/>
      <c r="F520" s="75">
        <f t="shared" si="69"/>
        <v>0</v>
      </c>
      <c r="G520" s="25">
        <f t="shared" si="73"/>
        <v>0</v>
      </c>
      <c r="H520" s="64"/>
      <c r="I520" s="76">
        <f t="shared" si="74"/>
        <v>0</v>
      </c>
      <c r="J520" s="64"/>
      <c r="K520" s="25">
        <f t="shared" si="70"/>
        <v>0</v>
      </c>
      <c r="L520" s="75">
        <f t="shared" si="75"/>
        <v>0</v>
      </c>
      <c r="M520" s="25">
        <f t="shared" si="71"/>
        <v>0</v>
      </c>
      <c r="N520" s="64"/>
      <c r="O520" s="25">
        <f t="shared" si="72"/>
        <v>0</v>
      </c>
      <c r="P520" s="76">
        <f t="shared" si="76"/>
        <v>0</v>
      </c>
    </row>
    <row r="521" spans="1:16" ht="39" hidden="1" x14ac:dyDescent="0.25">
      <c r="A521" s="100">
        <v>3311401050724</v>
      </c>
      <c r="B521" s="31" t="s">
        <v>669</v>
      </c>
      <c r="C521" s="73"/>
      <c r="D521" s="74">
        <f>SUM(D522)</f>
        <v>0</v>
      </c>
      <c r="E521" s="74">
        <f>SUM(E522)</f>
        <v>0</v>
      </c>
      <c r="F521" s="75">
        <f t="shared" si="69"/>
        <v>0</v>
      </c>
      <c r="G521" s="25">
        <f t="shared" si="73"/>
        <v>0</v>
      </c>
      <c r="H521" s="74">
        <f>SUM(H522)</f>
        <v>0</v>
      </c>
      <c r="I521" s="76">
        <f t="shared" si="74"/>
        <v>0</v>
      </c>
      <c r="J521" s="74">
        <f>SUM(J522)</f>
        <v>0</v>
      </c>
      <c r="K521" s="25">
        <f t="shared" si="70"/>
        <v>0</v>
      </c>
      <c r="L521" s="75">
        <f t="shared" si="75"/>
        <v>0</v>
      </c>
      <c r="M521" s="25">
        <f t="shared" si="71"/>
        <v>0</v>
      </c>
      <c r="N521" s="74">
        <f>SUM(N522)</f>
        <v>0</v>
      </c>
      <c r="O521" s="25">
        <f t="shared" si="72"/>
        <v>0</v>
      </c>
      <c r="P521" s="76">
        <f t="shared" si="76"/>
        <v>0</v>
      </c>
    </row>
    <row r="522" spans="1:16" ht="39" hidden="1" x14ac:dyDescent="0.25">
      <c r="A522" s="100">
        <v>3311401050724120</v>
      </c>
      <c r="B522" s="31" t="s">
        <v>669</v>
      </c>
      <c r="C522" s="73"/>
      <c r="D522" s="64"/>
      <c r="E522" s="64"/>
      <c r="F522" s="75">
        <f t="shared" si="69"/>
        <v>0</v>
      </c>
      <c r="G522" s="25">
        <f t="shared" si="73"/>
        <v>0</v>
      </c>
      <c r="H522" s="64"/>
      <c r="I522" s="76">
        <f t="shared" si="74"/>
        <v>0</v>
      </c>
      <c r="J522" s="64"/>
      <c r="K522" s="25">
        <f t="shared" si="70"/>
        <v>0</v>
      </c>
      <c r="L522" s="75">
        <f t="shared" si="75"/>
        <v>0</v>
      </c>
      <c r="M522" s="25">
        <f t="shared" si="71"/>
        <v>0</v>
      </c>
      <c r="N522" s="64"/>
      <c r="O522" s="25">
        <f t="shared" si="72"/>
        <v>0</v>
      </c>
      <c r="P522" s="76">
        <f t="shared" si="76"/>
        <v>0</v>
      </c>
    </row>
    <row r="523" spans="1:16" ht="39" hidden="1" x14ac:dyDescent="0.25">
      <c r="A523" s="72">
        <v>3311401050742</v>
      </c>
      <c r="B523" s="31" t="s">
        <v>670</v>
      </c>
      <c r="C523" s="73"/>
      <c r="D523" s="74">
        <f>SUM(D524)</f>
        <v>0</v>
      </c>
      <c r="E523" s="74">
        <f>SUM(E524)</f>
        <v>0</v>
      </c>
      <c r="F523" s="75">
        <f t="shared" si="69"/>
        <v>0</v>
      </c>
      <c r="G523" s="25">
        <f t="shared" si="73"/>
        <v>0</v>
      </c>
      <c r="H523" s="74">
        <f>SUM(H524)</f>
        <v>0</v>
      </c>
      <c r="I523" s="76">
        <f t="shared" si="74"/>
        <v>0</v>
      </c>
      <c r="J523" s="74">
        <f>SUM(J524)</f>
        <v>0</v>
      </c>
      <c r="K523" s="25">
        <f t="shared" si="70"/>
        <v>0</v>
      </c>
      <c r="L523" s="75">
        <f t="shared" si="75"/>
        <v>0</v>
      </c>
      <c r="M523" s="25">
        <f t="shared" si="71"/>
        <v>0</v>
      </c>
      <c r="N523" s="74">
        <f>SUM(N524)</f>
        <v>0</v>
      </c>
      <c r="O523" s="25">
        <f t="shared" si="72"/>
        <v>0</v>
      </c>
      <c r="P523" s="76">
        <f t="shared" si="76"/>
        <v>0</v>
      </c>
    </row>
    <row r="524" spans="1:16" ht="39" hidden="1" x14ac:dyDescent="0.25">
      <c r="A524" s="72">
        <v>3311401050742120</v>
      </c>
      <c r="B524" s="31" t="s">
        <v>670</v>
      </c>
      <c r="C524" s="73"/>
      <c r="D524" s="64"/>
      <c r="E524" s="64"/>
      <c r="F524" s="75">
        <f t="shared" si="69"/>
        <v>0</v>
      </c>
      <c r="G524" s="25">
        <f t="shared" si="73"/>
        <v>0</v>
      </c>
      <c r="H524" s="64"/>
      <c r="I524" s="76">
        <f t="shared" si="74"/>
        <v>0</v>
      </c>
      <c r="J524" s="64"/>
      <c r="K524" s="25">
        <f t="shared" si="70"/>
        <v>0</v>
      </c>
      <c r="L524" s="75">
        <f t="shared" si="75"/>
        <v>0</v>
      </c>
      <c r="M524" s="25">
        <f t="shared" si="71"/>
        <v>0</v>
      </c>
      <c r="N524" s="64"/>
      <c r="O524" s="25">
        <f t="shared" si="72"/>
        <v>0</v>
      </c>
      <c r="P524" s="76">
        <f t="shared" si="76"/>
        <v>0</v>
      </c>
    </row>
    <row r="525" spans="1:16" ht="26.25" hidden="1" x14ac:dyDescent="0.25">
      <c r="A525" s="72">
        <v>3311401050743</v>
      </c>
      <c r="B525" s="31" t="s">
        <v>671</v>
      </c>
      <c r="C525" s="73"/>
      <c r="D525" s="74">
        <f>SUM(D526)</f>
        <v>0</v>
      </c>
      <c r="E525" s="74">
        <f>SUM(E526)</f>
        <v>0</v>
      </c>
      <c r="F525" s="75">
        <f t="shared" si="69"/>
        <v>0</v>
      </c>
      <c r="G525" s="25">
        <f t="shared" si="73"/>
        <v>0</v>
      </c>
      <c r="H525" s="74">
        <f>SUM(H526)</f>
        <v>0</v>
      </c>
      <c r="I525" s="76">
        <f t="shared" si="74"/>
        <v>0</v>
      </c>
      <c r="J525" s="74">
        <f>SUM(J526)</f>
        <v>0</v>
      </c>
      <c r="K525" s="25">
        <f t="shared" si="70"/>
        <v>0</v>
      </c>
      <c r="L525" s="75">
        <f t="shared" si="75"/>
        <v>0</v>
      </c>
      <c r="M525" s="25">
        <f t="shared" si="71"/>
        <v>0</v>
      </c>
      <c r="N525" s="74">
        <f>SUM(N526)</f>
        <v>0</v>
      </c>
      <c r="O525" s="25">
        <f t="shared" si="72"/>
        <v>0</v>
      </c>
      <c r="P525" s="76">
        <f t="shared" si="76"/>
        <v>0</v>
      </c>
    </row>
    <row r="526" spans="1:16" ht="26.25" hidden="1" x14ac:dyDescent="0.25">
      <c r="A526" s="72">
        <v>3311401050743120</v>
      </c>
      <c r="B526" s="31" t="s">
        <v>671</v>
      </c>
      <c r="C526" s="73"/>
      <c r="D526" s="64"/>
      <c r="E526" s="64"/>
      <c r="F526" s="75">
        <f t="shared" si="69"/>
        <v>0</v>
      </c>
      <c r="G526" s="25">
        <f t="shared" si="73"/>
        <v>0</v>
      </c>
      <c r="H526" s="64"/>
      <c r="I526" s="76">
        <f t="shared" si="74"/>
        <v>0</v>
      </c>
      <c r="J526" s="64"/>
      <c r="K526" s="25">
        <f t="shared" si="70"/>
        <v>0</v>
      </c>
      <c r="L526" s="75">
        <f t="shared" si="75"/>
        <v>0</v>
      </c>
      <c r="M526" s="25">
        <f t="shared" si="71"/>
        <v>0</v>
      </c>
      <c r="N526" s="64"/>
      <c r="O526" s="25">
        <f t="shared" si="72"/>
        <v>0</v>
      </c>
      <c r="P526" s="76">
        <f t="shared" si="76"/>
        <v>0</v>
      </c>
    </row>
    <row r="527" spans="1:16" ht="26.25" hidden="1" x14ac:dyDescent="0.25">
      <c r="A527" s="72">
        <v>3311401050749</v>
      </c>
      <c r="B527" s="31" t="s">
        <v>672</v>
      </c>
      <c r="C527" s="73"/>
      <c r="D527" s="74">
        <f>SUM(D528)</f>
        <v>0</v>
      </c>
      <c r="E527" s="74">
        <f>SUM(E528)</f>
        <v>0</v>
      </c>
      <c r="F527" s="75">
        <f t="shared" si="69"/>
        <v>0</v>
      </c>
      <c r="G527" s="25">
        <f t="shared" si="73"/>
        <v>0</v>
      </c>
      <c r="H527" s="74">
        <f>SUM(H528)</f>
        <v>0</v>
      </c>
      <c r="I527" s="76">
        <f t="shared" si="74"/>
        <v>0</v>
      </c>
      <c r="J527" s="74">
        <f>SUM(J528)</f>
        <v>0</v>
      </c>
      <c r="K527" s="25">
        <f t="shared" si="70"/>
        <v>0</v>
      </c>
      <c r="L527" s="75">
        <f t="shared" si="75"/>
        <v>0</v>
      </c>
      <c r="M527" s="25">
        <f t="shared" si="71"/>
        <v>0</v>
      </c>
      <c r="N527" s="74">
        <f>SUM(N528)</f>
        <v>0</v>
      </c>
      <c r="O527" s="25">
        <f t="shared" si="72"/>
        <v>0</v>
      </c>
      <c r="P527" s="76">
        <f t="shared" si="76"/>
        <v>0</v>
      </c>
    </row>
    <row r="528" spans="1:16" ht="26.25" hidden="1" x14ac:dyDescent="0.25">
      <c r="A528" s="72">
        <v>3311401050749120</v>
      </c>
      <c r="B528" s="31" t="s">
        <v>672</v>
      </c>
      <c r="C528" s="73"/>
      <c r="D528" s="64"/>
      <c r="E528" s="64"/>
      <c r="F528" s="75">
        <f t="shared" si="69"/>
        <v>0</v>
      </c>
      <c r="G528" s="25">
        <f t="shared" si="73"/>
        <v>0</v>
      </c>
      <c r="H528" s="64"/>
      <c r="I528" s="76">
        <f t="shared" si="74"/>
        <v>0</v>
      </c>
      <c r="J528" s="64"/>
      <c r="K528" s="25">
        <f t="shared" si="70"/>
        <v>0</v>
      </c>
      <c r="L528" s="75">
        <f t="shared" si="75"/>
        <v>0</v>
      </c>
      <c r="M528" s="25">
        <f t="shared" si="71"/>
        <v>0</v>
      </c>
      <c r="N528" s="64"/>
      <c r="O528" s="25">
        <f t="shared" si="72"/>
        <v>0</v>
      </c>
      <c r="P528" s="76">
        <f t="shared" si="76"/>
        <v>0</v>
      </c>
    </row>
    <row r="529" spans="1:16" ht="26.25" hidden="1" x14ac:dyDescent="0.25">
      <c r="A529" s="72">
        <v>3311401050760</v>
      </c>
      <c r="B529" s="31" t="s">
        <v>673</v>
      </c>
      <c r="C529" s="73"/>
      <c r="D529" s="74">
        <f>SUM(D530)</f>
        <v>0</v>
      </c>
      <c r="E529" s="74">
        <f>SUM(E530)</f>
        <v>0</v>
      </c>
      <c r="F529" s="75">
        <f t="shared" ref="F529:F594" si="77">SUM(D529+E529)</f>
        <v>0</v>
      </c>
      <c r="G529" s="25">
        <f t="shared" si="73"/>
        <v>0</v>
      </c>
      <c r="H529" s="74">
        <f>SUM(H530)</f>
        <v>0</v>
      </c>
      <c r="I529" s="76">
        <f t="shared" si="74"/>
        <v>0</v>
      </c>
      <c r="J529" s="74">
        <f>SUM(J530)</f>
        <v>0</v>
      </c>
      <c r="K529" s="25">
        <f t="shared" ref="K529:K594" si="78">IF(OR(J529=0,F529=0),0,J529/F529)*100</f>
        <v>0</v>
      </c>
      <c r="L529" s="75">
        <f t="shared" si="75"/>
        <v>0</v>
      </c>
      <c r="M529" s="25">
        <f t="shared" ref="M529:M594" si="79">IF(OR(L529=0,F529=0),0,L529/F529)*100</f>
        <v>0</v>
      </c>
      <c r="N529" s="74">
        <f>SUM(N530)</f>
        <v>0</v>
      </c>
      <c r="O529" s="25">
        <f t="shared" ref="O529:O594" si="80">IF(OR(N529=0,F529=0),0,N529/F529)*100</f>
        <v>0</v>
      </c>
      <c r="P529" s="76">
        <f t="shared" si="76"/>
        <v>0</v>
      </c>
    </row>
    <row r="530" spans="1:16" ht="26.25" hidden="1" x14ac:dyDescent="0.25">
      <c r="A530" s="72">
        <v>3311401050760120</v>
      </c>
      <c r="B530" s="31" t="s">
        <v>673</v>
      </c>
      <c r="C530" s="73"/>
      <c r="D530" s="64"/>
      <c r="E530" s="64"/>
      <c r="F530" s="75">
        <f t="shared" si="77"/>
        <v>0</v>
      </c>
      <c r="G530" s="25">
        <f t="shared" si="73"/>
        <v>0</v>
      </c>
      <c r="H530" s="64"/>
      <c r="I530" s="76">
        <f t="shared" ref="I530:I595" si="81">SUM(F530-H530)</f>
        <v>0</v>
      </c>
      <c r="J530" s="64"/>
      <c r="K530" s="25">
        <f t="shared" si="78"/>
        <v>0</v>
      </c>
      <c r="L530" s="75">
        <f t="shared" si="75"/>
        <v>0</v>
      </c>
      <c r="M530" s="25">
        <f t="shared" si="79"/>
        <v>0</v>
      </c>
      <c r="N530" s="64"/>
      <c r="O530" s="25">
        <f t="shared" si="80"/>
        <v>0</v>
      </c>
      <c r="P530" s="76">
        <f t="shared" si="76"/>
        <v>0</v>
      </c>
    </row>
    <row r="531" spans="1:16" hidden="1" x14ac:dyDescent="0.25">
      <c r="A531" s="72">
        <v>3311401050764</v>
      </c>
      <c r="B531" s="31" t="s">
        <v>674</v>
      </c>
      <c r="C531" s="73"/>
      <c r="D531" s="74">
        <f>SUM(D532)</f>
        <v>0</v>
      </c>
      <c r="E531" s="74">
        <f>SUM(E532)</f>
        <v>0</v>
      </c>
      <c r="F531" s="75">
        <f t="shared" si="77"/>
        <v>0</v>
      </c>
      <c r="G531" s="25">
        <f t="shared" si="73"/>
        <v>0</v>
      </c>
      <c r="H531" s="74">
        <f>SUM(H532)</f>
        <v>0</v>
      </c>
      <c r="I531" s="76">
        <f t="shared" si="81"/>
        <v>0</v>
      </c>
      <c r="J531" s="74">
        <f>SUM(J532)</f>
        <v>0</v>
      </c>
      <c r="K531" s="25">
        <f t="shared" si="78"/>
        <v>0</v>
      </c>
      <c r="L531" s="75">
        <f t="shared" si="75"/>
        <v>0</v>
      </c>
      <c r="M531" s="25">
        <f t="shared" si="79"/>
        <v>0</v>
      </c>
      <c r="N531" s="74">
        <f>SUM(N532)</f>
        <v>0</v>
      </c>
      <c r="O531" s="25">
        <f t="shared" si="80"/>
        <v>0</v>
      </c>
      <c r="P531" s="76">
        <f t="shared" si="76"/>
        <v>0</v>
      </c>
    </row>
    <row r="532" spans="1:16" hidden="1" x14ac:dyDescent="0.25">
      <c r="A532" s="72">
        <v>3311401050764120</v>
      </c>
      <c r="B532" s="31" t="s">
        <v>674</v>
      </c>
      <c r="C532" s="73"/>
      <c r="D532" s="64"/>
      <c r="E532" s="64"/>
      <c r="F532" s="75">
        <f t="shared" si="77"/>
        <v>0</v>
      </c>
      <c r="G532" s="25">
        <f t="shared" si="73"/>
        <v>0</v>
      </c>
      <c r="H532" s="64"/>
      <c r="I532" s="76">
        <f t="shared" si="81"/>
        <v>0</v>
      </c>
      <c r="J532" s="64"/>
      <c r="K532" s="25">
        <f t="shared" si="78"/>
        <v>0</v>
      </c>
      <c r="L532" s="75">
        <f t="shared" si="75"/>
        <v>0</v>
      </c>
      <c r="M532" s="25">
        <f t="shared" si="79"/>
        <v>0</v>
      </c>
      <c r="N532" s="64"/>
      <c r="O532" s="25">
        <f t="shared" si="80"/>
        <v>0</v>
      </c>
      <c r="P532" s="76">
        <f t="shared" si="76"/>
        <v>0</v>
      </c>
    </row>
    <row r="533" spans="1:16" ht="26.25" hidden="1" x14ac:dyDescent="0.25">
      <c r="A533" s="100">
        <v>3311401050772</v>
      </c>
      <c r="B533" s="31" t="s">
        <v>675</v>
      </c>
      <c r="C533" s="73"/>
      <c r="D533" s="74">
        <f>SUM(D534:D535)</f>
        <v>0</v>
      </c>
      <c r="E533" s="74">
        <f>SUM(E534:E535)</f>
        <v>0</v>
      </c>
      <c r="F533" s="75">
        <f t="shared" si="77"/>
        <v>0</v>
      </c>
      <c r="G533" s="25">
        <f t="shared" ref="G533:G602" si="82">IF(OR(F533=0,F$7=0),0,F533/F$7)*100</f>
        <v>0</v>
      </c>
      <c r="H533" s="74">
        <f>SUM(H534:H535)</f>
        <v>0</v>
      </c>
      <c r="I533" s="76">
        <f t="shared" si="81"/>
        <v>0</v>
      </c>
      <c r="J533" s="74">
        <f>SUM(J534:J535)</f>
        <v>0</v>
      </c>
      <c r="K533" s="25">
        <f t="shared" si="78"/>
        <v>0</v>
      </c>
      <c r="L533" s="75">
        <f t="shared" si="75"/>
        <v>0</v>
      </c>
      <c r="M533" s="25">
        <f t="shared" si="79"/>
        <v>0</v>
      </c>
      <c r="N533" s="74">
        <f>SUM(N534:N535)</f>
        <v>0</v>
      </c>
      <c r="O533" s="25">
        <f t="shared" si="80"/>
        <v>0</v>
      </c>
      <c r="P533" s="76">
        <f t="shared" si="76"/>
        <v>0</v>
      </c>
    </row>
    <row r="534" spans="1:16" ht="26.25" hidden="1" x14ac:dyDescent="0.25">
      <c r="A534" s="100">
        <v>3311401050772120</v>
      </c>
      <c r="B534" s="31" t="s">
        <v>675</v>
      </c>
      <c r="C534" s="73"/>
      <c r="D534" s="64"/>
      <c r="E534" s="64"/>
      <c r="F534" s="75">
        <f t="shared" si="77"/>
        <v>0</v>
      </c>
      <c r="G534" s="25">
        <f t="shared" si="82"/>
        <v>0</v>
      </c>
      <c r="H534" s="64"/>
      <c r="I534" s="76">
        <f t="shared" si="81"/>
        <v>0</v>
      </c>
      <c r="J534" s="64"/>
      <c r="K534" s="25">
        <f t="shared" si="78"/>
        <v>0</v>
      </c>
      <c r="L534" s="75">
        <f t="shared" si="75"/>
        <v>0</v>
      </c>
      <c r="M534" s="25">
        <f t="shared" si="79"/>
        <v>0</v>
      </c>
      <c r="N534" s="64"/>
      <c r="O534" s="25">
        <f t="shared" si="80"/>
        <v>0</v>
      </c>
      <c r="P534" s="76">
        <f t="shared" si="76"/>
        <v>0</v>
      </c>
    </row>
    <row r="535" spans="1:16" ht="26.25" hidden="1" x14ac:dyDescent="0.25">
      <c r="A535" s="100">
        <v>3311401050772120</v>
      </c>
      <c r="B535" s="31" t="s">
        <v>675</v>
      </c>
      <c r="C535" s="73"/>
      <c r="D535" s="64"/>
      <c r="E535" s="64"/>
      <c r="F535" s="75">
        <f t="shared" si="77"/>
        <v>0</v>
      </c>
      <c r="G535" s="25">
        <f t="shared" si="82"/>
        <v>0</v>
      </c>
      <c r="H535" s="64"/>
      <c r="I535" s="76">
        <f t="shared" si="81"/>
        <v>0</v>
      </c>
      <c r="J535" s="64"/>
      <c r="K535" s="25">
        <f t="shared" si="78"/>
        <v>0</v>
      </c>
      <c r="L535" s="75">
        <f t="shared" si="75"/>
        <v>0</v>
      </c>
      <c r="M535" s="25">
        <f t="shared" si="79"/>
        <v>0</v>
      </c>
      <c r="N535" s="64"/>
      <c r="O535" s="25">
        <f t="shared" si="80"/>
        <v>0</v>
      </c>
      <c r="P535" s="76">
        <f t="shared" si="76"/>
        <v>0</v>
      </c>
    </row>
    <row r="536" spans="1:16" ht="26.25" hidden="1" x14ac:dyDescent="0.25">
      <c r="A536" s="72">
        <v>3311401050779</v>
      </c>
      <c r="B536" s="31" t="s">
        <v>676</v>
      </c>
      <c r="C536" s="73"/>
      <c r="D536" s="74">
        <f>SUM(D537)</f>
        <v>0</v>
      </c>
      <c r="E536" s="74">
        <f>SUM(E537)</f>
        <v>0</v>
      </c>
      <c r="F536" s="75">
        <f t="shared" si="77"/>
        <v>0</v>
      </c>
      <c r="G536" s="25">
        <f t="shared" si="82"/>
        <v>0</v>
      </c>
      <c r="H536" s="74">
        <f>SUM(H537)</f>
        <v>0</v>
      </c>
      <c r="I536" s="76">
        <f t="shared" si="81"/>
        <v>0</v>
      </c>
      <c r="J536" s="74">
        <f>SUM(J537)</f>
        <v>0</v>
      </c>
      <c r="K536" s="25">
        <f t="shared" si="78"/>
        <v>0</v>
      </c>
      <c r="L536" s="75">
        <f t="shared" si="75"/>
        <v>0</v>
      </c>
      <c r="M536" s="25">
        <f t="shared" si="79"/>
        <v>0</v>
      </c>
      <c r="N536" s="74">
        <f>SUM(N537)</f>
        <v>0</v>
      </c>
      <c r="O536" s="25">
        <f t="shared" si="80"/>
        <v>0</v>
      </c>
      <c r="P536" s="76">
        <f t="shared" ref="P536:P601" si="83">SUM(F536-N536)</f>
        <v>0</v>
      </c>
    </row>
    <row r="537" spans="1:16" ht="26.25" hidden="1" x14ac:dyDescent="0.25">
      <c r="A537" s="72">
        <v>3311401050779120</v>
      </c>
      <c r="B537" s="31" t="s">
        <v>676</v>
      </c>
      <c r="C537" s="73"/>
      <c r="D537" s="64"/>
      <c r="E537" s="64"/>
      <c r="F537" s="75">
        <f t="shared" si="77"/>
        <v>0</v>
      </c>
      <c r="G537" s="25">
        <f t="shared" si="82"/>
        <v>0</v>
      </c>
      <c r="H537" s="64"/>
      <c r="I537" s="76">
        <f t="shared" si="81"/>
        <v>0</v>
      </c>
      <c r="J537" s="64"/>
      <c r="K537" s="25">
        <f t="shared" si="78"/>
        <v>0</v>
      </c>
      <c r="L537" s="75">
        <f t="shared" ref="L537:L602" si="84">SUM(N537-J537)</f>
        <v>0</v>
      </c>
      <c r="M537" s="25">
        <f t="shared" si="79"/>
        <v>0</v>
      </c>
      <c r="N537" s="64"/>
      <c r="O537" s="25">
        <f t="shared" si="80"/>
        <v>0</v>
      </c>
      <c r="P537" s="76">
        <f t="shared" si="83"/>
        <v>0</v>
      </c>
    </row>
    <row r="538" spans="1:16" ht="77.25" hidden="1" x14ac:dyDescent="0.25">
      <c r="A538" s="72">
        <v>3311401050797</v>
      </c>
      <c r="B538" s="31" t="s">
        <v>677</v>
      </c>
      <c r="C538" s="73"/>
      <c r="D538" s="74">
        <f>SUM(D539)</f>
        <v>0</v>
      </c>
      <c r="E538" s="74">
        <f>SUM(E539)</f>
        <v>0</v>
      </c>
      <c r="F538" s="75">
        <f t="shared" si="77"/>
        <v>0</v>
      </c>
      <c r="G538" s="25">
        <f t="shared" si="82"/>
        <v>0</v>
      </c>
      <c r="H538" s="74">
        <f>SUM(H539)</f>
        <v>0</v>
      </c>
      <c r="I538" s="76">
        <f t="shared" si="81"/>
        <v>0</v>
      </c>
      <c r="J538" s="74">
        <f>SUM(J539)</f>
        <v>0</v>
      </c>
      <c r="K538" s="25">
        <f t="shared" si="78"/>
        <v>0</v>
      </c>
      <c r="L538" s="75">
        <f t="shared" si="84"/>
        <v>0</v>
      </c>
      <c r="M538" s="25">
        <f t="shared" si="79"/>
        <v>0</v>
      </c>
      <c r="N538" s="74">
        <f>SUM(N539)</f>
        <v>0</v>
      </c>
      <c r="O538" s="25">
        <f t="shared" si="80"/>
        <v>0</v>
      </c>
      <c r="P538" s="76">
        <f t="shared" si="83"/>
        <v>0</v>
      </c>
    </row>
    <row r="539" spans="1:16" ht="77.25" hidden="1" x14ac:dyDescent="0.25">
      <c r="A539" s="72">
        <v>3311401050797120</v>
      </c>
      <c r="B539" s="31" t="s">
        <v>677</v>
      </c>
      <c r="C539" s="73"/>
      <c r="D539" s="64"/>
      <c r="E539" s="64"/>
      <c r="F539" s="75">
        <f t="shared" si="77"/>
        <v>0</v>
      </c>
      <c r="G539" s="25">
        <f t="shared" si="82"/>
        <v>0</v>
      </c>
      <c r="H539" s="64"/>
      <c r="I539" s="76">
        <f t="shared" si="81"/>
        <v>0</v>
      </c>
      <c r="J539" s="64"/>
      <c r="K539" s="25">
        <f t="shared" si="78"/>
        <v>0</v>
      </c>
      <c r="L539" s="75">
        <f t="shared" si="84"/>
        <v>0</v>
      </c>
      <c r="M539" s="25">
        <f t="shared" si="79"/>
        <v>0</v>
      </c>
      <c r="N539" s="64"/>
      <c r="O539" s="25">
        <f t="shared" si="80"/>
        <v>0</v>
      </c>
      <c r="P539" s="76">
        <f t="shared" si="83"/>
        <v>0</v>
      </c>
    </row>
    <row r="540" spans="1:16" ht="51.75" hidden="1" x14ac:dyDescent="0.25">
      <c r="A540" s="72">
        <v>3311401050828</v>
      </c>
      <c r="B540" s="31" t="s">
        <v>678</v>
      </c>
      <c r="C540" s="73"/>
      <c r="D540" s="74">
        <f>SUM(D541)</f>
        <v>0</v>
      </c>
      <c r="E540" s="74">
        <f>SUM(E541)</f>
        <v>0</v>
      </c>
      <c r="F540" s="75">
        <f t="shared" si="77"/>
        <v>0</v>
      </c>
      <c r="G540" s="25">
        <f t="shared" si="82"/>
        <v>0</v>
      </c>
      <c r="H540" s="74">
        <f>SUM(H541)</f>
        <v>0</v>
      </c>
      <c r="I540" s="76">
        <f t="shared" si="81"/>
        <v>0</v>
      </c>
      <c r="J540" s="74">
        <f>SUM(J541)</f>
        <v>0</v>
      </c>
      <c r="K540" s="25">
        <f t="shared" si="78"/>
        <v>0</v>
      </c>
      <c r="L540" s="75">
        <f t="shared" si="84"/>
        <v>0</v>
      </c>
      <c r="M540" s="25">
        <f t="shared" si="79"/>
        <v>0</v>
      </c>
      <c r="N540" s="74">
        <f>SUM(N541)</f>
        <v>0</v>
      </c>
      <c r="O540" s="25">
        <f t="shared" si="80"/>
        <v>0</v>
      </c>
      <c r="P540" s="76">
        <f t="shared" si="83"/>
        <v>0</v>
      </c>
    </row>
    <row r="541" spans="1:16" ht="51.75" hidden="1" x14ac:dyDescent="0.25">
      <c r="A541" s="72">
        <v>3311401050828120</v>
      </c>
      <c r="B541" s="31" t="s">
        <v>678</v>
      </c>
      <c r="C541" s="73"/>
      <c r="D541" s="64"/>
      <c r="E541" s="64"/>
      <c r="F541" s="75">
        <f t="shared" si="77"/>
        <v>0</v>
      </c>
      <c r="G541" s="25">
        <f t="shared" si="82"/>
        <v>0</v>
      </c>
      <c r="H541" s="64"/>
      <c r="I541" s="76">
        <f t="shared" si="81"/>
        <v>0</v>
      </c>
      <c r="J541" s="64"/>
      <c r="K541" s="25">
        <f t="shared" si="78"/>
        <v>0</v>
      </c>
      <c r="L541" s="75">
        <f t="shared" si="84"/>
        <v>0</v>
      </c>
      <c r="M541" s="25">
        <f t="shared" si="79"/>
        <v>0</v>
      </c>
      <c r="N541" s="64"/>
      <c r="O541" s="25">
        <f t="shared" si="80"/>
        <v>0</v>
      </c>
      <c r="P541" s="76">
        <f t="shared" si="83"/>
        <v>0</v>
      </c>
    </row>
    <row r="542" spans="1:16" ht="26.25" hidden="1" x14ac:dyDescent="0.25">
      <c r="A542" s="72">
        <v>3311401050829</v>
      </c>
      <c r="B542" s="31" t="s">
        <v>679</v>
      </c>
      <c r="C542" s="73"/>
      <c r="D542" s="74">
        <f>SUM(D543)</f>
        <v>0</v>
      </c>
      <c r="E542" s="74">
        <f>SUM(E543)</f>
        <v>0</v>
      </c>
      <c r="F542" s="75">
        <f t="shared" si="77"/>
        <v>0</v>
      </c>
      <c r="G542" s="25">
        <f t="shared" si="82"/>
        <v>0</v>
      </c>
      <c r="H542" s="74">
        <f>SUM(H543)</f>
        <v>0</v>
      </c>
      <c r="I542" s="76">
        <f t="shared" si="81"/>
        <v>0</v>
      </c>
      <c r="J542" s="74">
        <f>SUM(J543)</f>
        <v>0</v>
      </c>
      <c r="K542" s="25">
        <f t="shared" si="78"/>
        <v>0</v>
      </c>
      <c r="L542" s="75">
        <f t="shared" si="84"/>
        <v>0</v>
      </c>
      <c r="M542" s="25">
        <f t="shared" si="79"/>
        <v>0</v>
      </c>
      <c r="N542" s="74">
        <f>SUM(N543)</f>
        <v>0</v>
      </c>
      <c r="O542" s="25">
        <f t="shared" si="80"/>
        <v>0</v>
      </c>
      <c r="P542" s="76">
        <f t="shared" si="83"/>
        <v>0</v>
      </c>
    </row>
    <row r="543" spans="1:16" ht="26.25" hidden="1" x14ac:dyDescent="0.25">
      <c r="A543" s="72">
        <v>3311401050829120</v>
      </c>
      <c r="B543" s="31" t="s">
        <v>679</v>
      </c>
      <c r="C543" s="73"/>
      <c r="D543" s="64"/>
      <c r="E543" s="64"/>
      <c r="F543" s="75">
        <f t="shared" si="77"/>
        <v>0</v>
      </c>
      <c r="G543" s="25">
        <f t="shared" si="82"/>
        <v>0</v>
      </c>
      <c r="H543" s="64"/>
      <c r="I543" s="76">
        <f t="shared" si="81"/>
        <v>0</v>
      </c>
      <c r="J543" s="64"/>
      <c r="K543" s="25">
        <f t="shared" si="78"/>
        <v>0</v>
      </c>
      <c r="L543" s="75">
        <f t="shared" si="84"/>
        <v>0</v>
      </c>
      <c r="M543" s="25">
        <f t="shared" si="79"/>
        <v>0</v>
      </c>
      <c r="N543" s="64"/>
      <c r="O543" s="25">
        <f t="shared" si="80"/>
        <v>0</v>
      </c>
      <c r="P543" s="76">
        <f t="shared" si="83"/>
        <v>0</v>
      </c>
    </row>
    <row r="544" spans="1:16" hidden="1" x14ac:dyDescent="0.25">
      <c r="A544" s="100">
        <v>3311401050847</v>
      </c>
      <c r="B544" s="31" t="s">
        <v>680</v>
      </c>
      <c r="C544" s="73"/>
      <c r="D544" s="74">
        <f>SUM(D545)</f>
        <v>0</v>
      </c>
      <c r="E544" s="74">
        <f>SUM(E545)</f>
        <v>0</v>
      </c>
      <c r="F544" s="75">
        <f t="shared" si="77"/>
        <v>0</v>
      </c>
      <c r="G544" s="25">
        <f t="shared" si="82"/>
        <v>0</v>
      </c>
      <c r="H544" s="74">
        <f>SUM(H545)</f>
        <v>0</v>
      </c>
      <c r="I544" s="76">
        <f t="shared" si="81"/>
        <v>0</v>
      </c>
      <c r="J544" s="74">
        <f>SUM(J545)</f>
        <v>0</v>
      </c>
      <c r="K544" s="25">
        <f t="shared" si="78"/>
        <v>0</v>
      </c>
      <c r="L544" s="75">
        <f t="shared" si="84"/>
        <v>0</v>
      </c>
      <c r="M544" s="25">
        <f t="shared" si="79"/>
        <v>0</v>
      </c>
      <c r="N544" s="74">
        <f>SUM(N545)</f>
        <v>0</v>
      </c>
      <c r="O544" s="25">
        <f t="shared" si="80"/>
        <v>0</v>
      </c>
      <c r="P544" s="76">
        <f t="shared" si="83"/>
        <v>0</v>
      </c>
    </row>
    <row r="545" spans="1:16" hidden="1" x14ac:dyDescent="0.25">
      <c r="A545" s="100">
        <v>3311401050847120</v>
      </c>
      <c r="B545" s="31" t="s">
        <v>680</v>
      </c>
      <c r="C545" s="73"/>
      <c r="D545" s="64"/>
      <c r="E545" s="64"/>
      <c r="F545" s="75">
        <f t="shared" si="77"/>
        <v>0</v>
      </c>
      <c r="G545" s="25">
        <f t="shared" si="82"/>
        <v>0</v>
      </c>
      <c r="H545" s="64"/>
      <c r="I545" s="76">
        <f t="shared" si="81"/>
        <v>0</v>
      </c>
      <c r="J545" s="64"/>
      <c r="K545" s="25">
        <f t="shared" si="78"/>
        <v>0</v>
      </c>
      <c r="L545" s="75">
        <f t="shared" si="84"/>
        <v>0</v>
      </c>
      <c r="M545" s="25">
        <f t="shared" si="79"/>
        <v>0</v>
      </c>
      <c r="N545" s="64"/>
      <c r="O545" s="25">
        <f t="shared" si="80"/>
        <v>0</v>
      </c>
      <c r="P545" s="76">
        <f t="shared" si="83"/>
        <v>0</v>
      </c>
    </row>
    <row r="546" spans="1:16" hidden="1" x14ac:dyDescent="0.25">
      <c r="A546" s="100">
        <v>3311401050912</v>
      </c>
      <c r="B546" s="102" t="s">
        <v>681</v>
      </c>
      <c r="C546" s="73"/>
      <c r="D546" s="74">
        <f>SUM(D547)</f>
        <v>0</v>
      </c>
      <c r="E546" s="74">
        <f>SUM(E547)</f>
        <v>0</v>
      </c>
      <c r="F546" s="75">
        <f t="shared" si="77"/>
        <v>0</v>
      </c>
      <c r="G546" s="25">
        <f t="shared" si="82"/>
        <v>0</v>
      </c>
      <c r="H546" s="74">
        <f>SUM(H547)</f>
        <v>0</v>
      </c>
      <c r="I546" s="76">
        <f t="shared" si="81"/>
        <v>0</v>
      </c>
      <c r="J546" s="74">
        <f>SUM(J547)</f>
        <v>0</v>
      </c>
      <c r="K546" s="25">
        <f t="shared" si="78"/>
        <v>0</v>
      </c>
      <c r="L546" s="75">
        <f t="shared" si="84"/>
        <v>0</v>
      </c>
      <c r="M546" s="25">
        <f t="shared" si="79"/>
        <v>0</v>
      </c>
      <c r="N546" s="74">
        <f>SUM(N547)</f>
        <v>0</v>
      </c>
      <c r="O546" s="25">
        <f t="shared" si="80"/>
        <v>0</v>
      </c>
      <c r="P546" s="76">
        <f t="shared" si="83"/>
        <v>0</v>
      </c>
    </row>
    <row r="547" spans="1:16" hidden="1" x14ac:dyDescent="0.25">
      <c r="A547" s="100">
        <v>3311401050912120</v>
      </c>
      <c r="B547" s="102" t="s">
        <v>682</v>
      </c>
      <c r="C547" s="73"/>
      <c r="D547" s="64"/>
      <c r="E547" s="64"/>
      <c r="F547" s="75">
        <f t="shared" si="77"/>
        <v>0</v>
      </c>
      <c r="G547" s="25">
        <f t="shared" si="82"/>
        <v>0</v>
      </c>
      <c r="H547" s="64"/>
      <c r="I547" s="76">
        <f t="shared" si="81"/>
        <v>0</v>
      </c>
      <c r="J547" s="64"/>
      <c r="K547" s="25">
        <f t="shared" si="78"/>
        <v>0</v>
      </c>
      <c r="L547" s="75">
        <f t="shared" si="84"/>
        <v>0</v>
      </c>
      <c r="M547" s="25">
        <f t="shared" si="79"/>
        <v>0</v>
      </c>
      <c r="N547" s="64"/>
      <c r="O547" s="25">
        <f t="shared" si="80"/>
        <v>0</v>
      </c>
      <c r="P547" s="76">
        <f t="shared" si="83"/>
        <v>0</v>
      </c>
    </row>
    <row r="548" spans="1:16" hidden="1" x14ac:dyDescent="0.25">
      <c r="A548" s="100">
        <v>3311401050920</v>
      </c>
      <c r="B548" s="102" t="s">
        <v>683</v>
      </c>
      <c r="C548" s="73"/>
      <c r="D548" s="74">
        <f>SUM(D549)</f>
        <v>0</v>
      </c>
      <c r="E548" s="74">
        <f>SUM(E549)</f>
        <v>0</v>
      </c>
      <c r="F548" s="75">
        <f t="shared" si="77"/>
        <v>0</v>
      </c>
      <c r="G548" s="25">
        <f t="shared" si="82"/>
        <v>0</v>
      </c>
      <c r="H548" s="74">
        <f>SUM(H549)</f>
        <v>0</v>
      </c>
      <c r="I548" s="76">
        <f t="shared" si="81"/>
        <v>0</v>
      </c>
      <c r="J548" s="74">
        <f>SUM(J549)</f>
        <v>0</v>
      </c>
      <c r="K548" s="25">
        <f t="shared" si="78"/>
        <v>0</v>
      </c>
      <c r="L548" s="75">
        <f t="shared" si="84"/>
        <v>0</v>
      </c>
      <c r="M548" s="25">
        <f t="shared" si="79"/>
        <v>0</v>
      </c>
      <c r="N548" s="74">
        <f>SUM(N549)</f>
        <v>0</v>
      </c>
      <c r="O548" s="25">
        <f t="shared" si="80"/>
        <v>0</v>
      </c>
      <c r="P548" s="76">
        <f t="shared" si="83"/>
        <v>0</v>
      </c>
    </row>
    <row r="549" spans="1:16" hidden="1" x14ac:dyDescent="0.25">
      <c r="A549" s="100">
        <v>3311401050920120</v>
      </c>
      <c r="B549" s="102" t="s">
        <v>683</v>
      </c>
      <c r="C549" s="73"/>
      <c r="D549" s="64"/>
      <c r="E549" s="64"/>
      <c r="F549" s="75">
        <f t="shared" si="77"/>
        <v>0</v>
      </c>
      <c r="G549" s="25">
        <f t="shared" si="82"/>
        <v>0</v>
      </c>
      <c r="H549" s="64"/>
      <c r="I549" s="76">
        <f t="shared" si="81"/>
        <v>0</v>
      </c>
      <c r="J549" s="64"/>
      <c r="K549" s="25">
        <f t="shared" si="78"/>
        <v>0</v>
      </c>
      <c r="L549" s="75">
        <f t="shared" si="84"/>
        <v>0</v>
      </c>
      <c r="M549" s="25">
        <f t="shared" si="79"/>
        <v>0</v>
      </c>
      <c r="N549" s="64"/>
      <c r="O549" s="25">
        <f t="shared" si="80"/>
        <v>0</v>
      </c>
      <c r="P549" s="76">
        <f t="shared" si="83"/>
        <v>0</v>
      </c>
    </row>
    <row r="550" spans="1:16" ht="26.25" hidden="1" x14ac:dyDescent="0.25">
      <c r="A550" s="100">
        <v>3311401050959</v>
      </c>
      <c r="B550" s="102" t="s">
        <v>684</v>
      </c>
      <c r="C550" s="73"/>
      <c r="D550" s="74">
        <f>SUM(D551)</f>
        <v>0</v>
      </c>
      <c r="E550" s="74">
        <f>SUM(E551)</f>
        <v>0</v>
      </c>
      <c r="F550" s="75">
        <f t="shared" si="77"/>
        <v>0</v>
      </c>
      <c r="G550" s="25">
        <f t="shared" si="82"/>
        <v>0</v>
      </c>
      <c r="H550" s="74">
        <f>SUM(H551)</f>
        <v>0</v>
      </c>
      <c r="I550" s="76">
        <f t="shared" si="81"/>
        <v>0</v>
      </c>
      <c r="J550" s="74">
        <f>SUM(J551)</f>
        <v>0</v>
      </c>
      <c r="K550" s="25">
        <f t="shared" si="78"/>
        <v>0</v>
      </c>
      <c r="L550" s="75">
        <f t="shared" si="84"/>
        <v>0</v>
      </c>
      <c r="M550" s="25">
        <f t="shared" si="79"/>
        <v>0</v>
      </c>
      <c r="N550" s="74">
        <f>SUM(N551)</f>
        <v>0</v>
      </c>
      <c r="O550" s="25">
        <f t="shared" si="80"/>
        <v>0</v>
      </c>
      <c r="P550" s="76">
        <f t="shared" si="83"/>
        <v>0</v>
      </c>
    </row>
    <row r="551" spans="1:16" ht="26.25" hidden="1" x14ac:dyDescent="0.25">
      <c r="A551" s="100">
        <v>3311401050959</v>
      </c>
      <c r="B551" s="102" t="s">
        <v>684</v>
      </c>
      <c r="C551" s="73"/>
      <c r="D551" s="64"/>
      <c r="E551" s="64"/>
      <c r="F551" s="75">
        <f t="shared" si="77"/>
        <v>0</v>
      </c>
      <c r="G551" s="25">
        <f t="shared" si="82"/>
        <v>0</v>
      </c>
      <c r="H551" s="64"/>
      <c r="I551" s="76">
        <f t="shared" si="81"/>
        <v>0</v>
      </c>
      <c r="J551" s="64"/>
      <c r="K551" s="25">
        <f t="shared" si="78"/>
        <v>0</v>
      </c>
      <c r="L551" s="75">
        <f t="shared" si="84"/>
        <v>0</v>
      </c>
      <c r="M551" s="25">
        <f t="shared" si="79"/>
        <v>0</v>
      </c>
      <c r="N551" s="64"/>
      <c r="O551" s="25">
        <f t="shared" si="80"/>
        <v>0</v>
      </c>
      <c r="P551" s="76">
        <f t="shared" si="83"/>
        <v>0</v>
      </c>
    </row>
    <row r="552" spans="1:16" ht="26.25" hidden="1" x14ac:dyDescent="0.25">
      <c r="A552" s="100">
        <v>3311401050960</v>
      </c>
      <c r="B552" s="80" t="s">
        <v>685</v>
      </c>
      <c r="C552" s="73"/>
      <c r="D552" s="74">
        <f>SUM(D553)</f>
        <v>0</v>
      </c>
      <c r="E552" s="74">
        <f>SUM(E553)</f>
        <v>0</v>
      </c>
      <c r="F552" s="75">
        <f t="shared" si="77"/>
        <v>0</v>
      </c>
      <c r="G552" s="25">
        <f t="shared" si="82"/>
        <v>0</v>
      </c>
      <c r="H552" s="74">
        <f>SUM(H553)</f>
        <v>0</v>
      </c>
      <c r="I552" s="76">
        <f t="shared" si="81"/>
        <v>0</v>
      </c>
      <c r="J552" s="74">
        <f>SUM(J553)</f>
        <v>0</v>
      </c>
      <c r="K552" s="25">
        <f t="shared" si="78"/>
        <v>0</v>
      </c>
      <c r="L552" s="75">
        <f t="shared" si="84"/>
        <v>0</v>
      </c>
      <c r="M552" s="25">
        <f t="shared" si="79"/>
        <v>0</v>
      </c>
      <c r="N552" s="74">
        <f>SUM(N553)</f>
        <v>0</v>
      </c>
      <c r="O552" s="25">
        <f t="shared" si="80"/>
        <v>0</v>
      </c>
      <c r="P552" s="76">
        <f t="shared" si="83"/>
        <v>0</v>
      </c>
    </row>
    <row r="553" spans="1:16" ht="26.25" hidden="1" x14ac:dyDescent="0.25">
      <c r="A553" s="100">
        <v>3311401050960</v>
      </c>
      <c r="B553" s="80" t="s">
        <v>686</v>
      </c>
      <c r="C553" s="73"/>
      <c r="D553" s="64"/>
      <c r="E553" s="64"/>
      <c r="F553" s="75">
        <f t="shared" si="77"/>
        <v>0</v>
      </c>
      <c r="G553" s="25">
        <f t="shared" si="82"/>
        <v>0</v>
      </c>
      <c r="H553" s="64"/>
      <c r="I553" s="76">
        <f t="shared" si="81"/>
        <v>0</v>
      </c>
      <c r="J553" s="64"/>
      <c r="K553" s="25">
        <f t="shared" si="78"/>
        <v>0</v>
      </c>
      <c r="L553" s="75">
        <f t="shared" si="84"/>
        <v>0</v>
      </c>
      <c r="M553" s="25">
        <f t="shared" si="79"/>
        <v>0</v>
      </c>
      <c r="N553" s="64"/>
      <c r="O553" s="25">
        <f t="shared" si="80"/>
        <v>0</v>
      </c>
      <c r="P553" s="76">
        <f t="shared" si="83"/>
        <v>0</v>
      </c>
    </row>
    <row r="554" spans="1:16" ht="39" hidden="1" x14ac:dyDescent="0.25">
      <c r="A554" s="100">
        <v>3311401050972</v>
      </c>
      <c r="B554" s="80" t="s">
        <v>687</v>
      </c>
      <c r="C554" s="73"/>
      <c r="D554" s="74">
        <f>SUM(D555)</f>
        <v>0</v>
      </c>
      <c r="E554" s="74">
        <f>SUM(E555)</f>
        <v>0</v>
      </c>
      <c r="F554" s="75">
        <f>SUM(D554+E554)</f>
        <v>0</v>
      </c>
      <c r="G554" s="25">
        <f>IF(OR(F554=0,F$7=0),0,F554/F$7)*100</f>
        <v>0</v>
      </c>
      <c r="H554" s="74">
        <f>SUM(H555)</f>
        <v>0</v>
      </c>
      <c r="I554" s="76">
        <f>SUM(F554-H554)</f>
        <v>0</v>
      </c>
      <c r="J554" s="74">
        <f>SUM(J555)</f>
        <v>0</v>
      </c>
      <c r="K554" s="25">
        <f>IF(OR(J554=0,F554=0),0,J554/F554)*100</f>
        <v>0</v>
      </c>
      <c r="L554" s="75">
        <f>SUM(N554-J554)</f>
        <v>0</v>
      </c>
      <c r="M554" s="25">
        <f>IF(OR(L554=0,F554=0),0,L554/F554)*100</f>
        <v>0</v>
      </c>
      <c r="N554" s="74">
        <f>SUM(N555)</f>
        <v>0</v>
      </c>
      <c r="O554" s="25">
        <f>IF(OR(N554=0,F554=0),0,N554/F554)*100</f>
        <v>0</v>
      </c>
      <c r="P554" s="76">
        <f>SUM(F554-N554)</f>
        <v>0</v>
      </c>
    </row>
    <row r="555" spans="1:16" ht="39" hidden="1" x14ac:dyDescent="0.25">
      <c r="A555" s="100">
        <v>3311401050972120</v>
      </c>
      <c r="B555" s="80" t="s">
        <v>688</v>
      </c>
      <c r="C555" s="73"/>
      <c r="D555" s="64"/>
      <c r="E555" s="64"/>
      <c r="F555" s="75">
        <f>SUM(D555+E555)</f>
        <v>0</v>
      </c>
      <c r="G555" s="25">
        <f>IF(OR(F555=0,F$7=0),0,F555/F$7)*100</f>
        <v>0</v>
      </c>
      <c r="H555" s="64"/>
      <c r="I555" s="76">
        <f>SUM(F555-H555)</f>
        <v>0</v>
      </c>
      <c r="J555" s="64"/>
      <c r="K555" s="25">
        <f>IF(OR(J555=0,F555=0),0,J555/F555)*100</f>
        <v>0</v>
      </c>
      <c r="L555" s="75">
        <f>SUM(N555-J555)</f>
        <v>0</v>
      </c>
      <c r="M555" s="25">
        <f>IF(OR(L555=0,F555=0),0,L555/F555)*100</f>
        <v>0</v>
      </c>
      <c r="N555" s="64"/>
      <c r="O555" s="25">
        <f>IF(OR(N555=0,F555=0),0,N555/F555)*100</f>
        <v>0</v>
      </c>
      <c r="P555" s="76">
        <f>SUM(F555-N555)</f>
        <v>0</v>
      </c>
    </row>
    <row r="556" spans="1:16" ht="26.25" hidden="1" x14ac:dyDescent="0.25">
      <c r="A556" s="100">
        <v>3311401054006</v>
      </c>
      <c r="B556" s="31" t="s">
        <v>689</v>
      </c>
      <c r="C556" s="73"/>
      <c r="D556" s="74">
        <f>SUM(D557)</f>
        <v>0</v>
      </c>
      <c r="E556" s="74">
        <f>SUM(E557)</f>
        <v>0</v>
      </c>
      <c r="F556" s="75">
        <f t="shared" si="77"/>
        <v>0</v>
      </c>
      <c r="G556" s="25">
        <f t="shared" si="82"/>
        <v>0</v>
      </c>
      <c r="H556" s="74">
        <f>SUM(H557)</f>
        <v>0</v>
      </c>
      <c r="I556" s="76">
        <f t="shared" si="81"/>
        <v>0</v>
      </c>
      <c r="J556" s="74">
        <f>SUM(J557)</f>
        <v>0</v>
      </c>
      <c r="K556" s="25">
        <f t="shared" si="78"/>
        <v>0</v>
      </c>
      <c r="L556" s="75">
        <f t="shared" si="84"/>
        <v>0</v>
      </c>
      <c r="M556" s="25">
        <f t="shared" si="79"/>
        <v>0</v>
      </c>
      <c r="N556" s="74">
        <f>SUM(N557)</f>
        <v>0</v>
      </c>
      <c r="O556" s="25">
        <f t="shared" si="80"/>
        <v>0</v>
      </c>
      <c r="P556" s="76">
        <f t="shared" si="83"/>
        <v>0</v>
      </c>
    </row>
    <row r="557" spans="1:16" ht="26.25" hidden="1" x14ac:dyDescent="0.25">
      <c r="A557" s="100">
        <v>3311401054006120</v>
      </c>
      <c r="B557" s="31" t="s">
        <v>689</v>
      </c>
      <c r="C557" s="73"/>
      <c r="D557" s="64"/>
      <c r="E557" s="64"/>
      <c r="F557" s="75">
        <f t="shared" si="77"/>
        <v>0</v>
      </c>
      <c r="G557" s="25">
        <f t="shared" si="82"/>
        <v>0</v>
      </c>
      <c r="H557" s="64"/>
      <c r="I557" s="76">
        <f t="shared" si="81"/>
        <v>0</v>
      </c>
      <c r="J557" s="64"/>
      <c r="K557" s="25">
        <f t="shared" si="78"/>
        <v>0</v>
      </c>
      <c r="L557" s="75">
        <f t="shared" si="84"/>
        <v>0</v>
      </c>
      <c r="M557" s="25">
        <f t="shared" si="79"/>
        <v>0</v>
      </c>
      <c r="N557" s="64"/>
      <c r="O557" s="25">
        <f t="shared" si="80"/>
        <v>0</v>
      </c>
      <c r="P557" s="76">
        <f t="shared" si="83"/>
        <v>0</v>
      </c>
    </row>
    <row r="558" spans="1:16" ht="26.25" hidden="1" x14ac:dyDescent="0.25">
      <c r="A558" s="100">
        <v>3311401057243</v>
      </c>
      <c r="B558" s="31" t="s">
        <v>690</v>
      </c>
      <c r="C558" s="73"/>
      <c r="D558" s="74">
        <f>SUM(D559)</f>
        <v>0</v>
      </c>
      <c r="E558" s="74">
        <f>SUM(E559)</f>
        <v>0</v>
      </c>
      <c r="F558" s="75">
        <f t="shared" si="77"/>
        <v>0</v>
      </c>
      <c r="G558" s="25">
        <f t="shared" si="82"/>
        <v>0</v>
      </c>
      <c r="H558" s="74">
        <f>SUM(H559)</f>
        <v>0</v>
      </c>
      <c r="I558" s="76">
        <f t="shared" si="81"/>
        <v>0</v>
      </c>
      <c r="J558" s="74">
        <f>SUM(J559)</f>
        <v>0</v>
      </c>
      <c r="K558" s="25">
        <f t="shared" si="78"/>
        <v>0</v>
      </c>
      <c r="L558" s="75">
        <f t="shared" si="84"/>
        <v>0</v>
      </c>
      <c r="M558" s="25">
        <f t="shared" si="79"/>
        <v>0</v>
      </c>
      <c r="N558" s="74">
        <f>SUM(N559)</f>
        <v>0</v>
      </c>
      <c r="O558" s="25">
        <f t="shared" si="80"/>
        <v>0</v>
      </c>
      <c r="P558" s="76">
        <f t="shared" si="83"/>
        <v>0</v>
      </c>
    </row>
    <row r="559" spans="1:16" ht="26.25" hidden="1" x14ac:dyDescent="0.25">
      <c r="A559" s="100">
        <v>3311401057243120</v>
      </c>
      <c r="B559" s="31" t="s">
        <v>690</v>
      </c>
      <c r="C559" s="73"/>
      <c r="D559" s="64"/>
      <c r="E559" s="64"/>
      <c r="F559" s="75">
        <f t="shared" si="77"/>
        <v>0</v>
      </c>
      <c r="G559" s="25">
        <f t="shared" si="82"/>
        <v>0</v>
      </c>
      <c r="H559" s="64"/>
      <c r="I559" s="76">
        <f t="shared" si="81"/>
        <v>0</v>
      </c>
      <c r="J559" s="64"/>
      <c r="K559" s="25">
        <f t="shared" si="78"/>
        <v>0</v>
      </c>
      <c r="L559" s="75">
        <f t="shared" si="84"/>
        <v>0</v>
      </c>
      <c r="M559" s="25">
        <f t="shared" si="79"/>
        <v>0</v>
      </c>
      <c r="N559" s="64"/>
      <c r="O559" s="25">
        <f t="shared" si="80"/>
        <v>0</v>
      </c>
      <c r="P559" s="76">
        <f t="shared" si="83"/>
        <v>0</v>
      </c>
    </row>
    <row r="560" spans="1:16" hidden="1" x14ac:dyDescent="0.25">
      <c r="A560" s="72">
        <v>331140106</v>
      </c>
      <c r="B560" s="31" t="s">
        <v>691</v>
      </c>
      <c r="C560" s="73"/>
      <c r="D560" s="74">
        <f>SUM(D561)</f>
        <v>0</v>
      </c>
      <c r="E560" s="74">
        <f>SUM(E561)</f>
        <v>0</v>
      </c>
      <c r="F560" s="75">
        <f t="shared" si="77"/>
        <v>0</v>
      </c>
      <c r="G560" s="25">
        <f t="shared" si="82"/>
        <v>0</v>
      </c>
      <c r="H560" s="74">
        <f>SUM(H561)</f>
        <v>0</v>
      </c>
      <c r="I560" s="76">
        <f t="shared" si="81"/>
        <v>0</v>
      </c>
      <c r="J560" s="74">
        <f>SUM(J561)</f>
        <v>0</v>
      </c>
      <c r="K560" s="25">
        <f t="shared" si="78"/>
        <v>0</v>
      </c>
      <c r="L560" s="75">
        <f t="shared" si="84"/>
        <v>0</v>
      </c>
      <c r="M560" s="25">
        <f t="shared" si="79"/>
        <v>0</v>
      </c>
      <c r="N560" s="74">
        <f>SUM(N561)</f>
        <v>0</v>
      </c>
      <c r="O560" s="25">
        <f t="shared" si="80"/>
        <v>0</v>
      </c>
      <c r="P560" s="76">
        <f t="shared" si="83"/>
        <v>0</v>
      </c>
    </row>
    <row r="561" spans="1:16" ht="39" hidden="1" x14ac:dyDescent="0.25">
      <c r="A561" s="72">
        <v>3311401060768</v>
      </c>
      <c r="B561" s="31" t="s">
        <v>692</v>
      </c>
      <c r="C561" s="73"/>
      <c r="D561" s="74">
        <f>SUM(D562:D563)</f>
        <v>0</v>
      </c>
      <c r="E561" s="74">
        <f>SUM(E562:E563)</f>
        <v>0</v>
      </c>
      <c r="F561" s="75">
        <f t="shared" si="77"/>
        <v>0</v>
      </c>
      <c r="G561" s="25">
        <f t="shared" si="82"/>
        <v>0</v>
      </c>
      <c r="H561" s="74">
        <f>SUM(H562:H563)</f>
        <v>0</v>
      </c>
      <c r="I561" s="76">
        <f t="shared" si="81"/>
        <v>0</v>
      </c>
      <c r="J561" s="74">
        <f>SUM(J562:J563)</f>
        <v>0</v>
      </c>
      <c r="K561" s="25">
        <f t="shared" si="78"/>
        <v>0</v>
      </c>
      <c r="L561" s="75">
        <f t="shared" si="84"/>
        <v>0</v>
      </c>
      <c r="M561" s="25">
        <f t="shared" si="79"/>
        <v>0</v>
      </c>
      <c r="N561" s="74">
        <f>SUM(N562:N563)</f>
        <v>0</v>
      </c>
      <c r="O561" s="25">
        <f t="shared" si="80"/>
        <v>0</v>
      </c>
      <c r="P561" s="76">
        <f t="shared" si="83"/>
        <v>0</v>
      </c>
    </row>
    <row r="562" spans="1:16" ht="39" hidden="1" x14ac:dyDescent="0.25">
      <c r="A562" s="72">
        <v>3311401060768120</v>
      </c>
      <c r="B562" s="31" t="s">
        <v>692</v>
      </c>
      <c r="C562" s="73"/>
      <c r="D562" s="64"/>
      <c r="E562" s="64"/>
      <c r="F562" s="75">
        <f t="shared" si="77"/>
        <v>0</v>
      </c>
      <c r="G562" s="25">
        <f t="shared" si="82"/>
        <v>0</v>
      </c>
      <c r="H562" s="64"/>
      <c r="I562" s="76">
        <f t="shared" si="81"/>
        <v>0</v>
      </c>
      <c r="J562" s="64"/>
      <c r="K562" s="25">
        <f t="shared" si="78"/>
        <v>0</v>
      </c>
      <c r="L562" s="75">
        <f t="shared" si="84"/>
        <v>0</v>
      </c>
      <c r="M562" s="25">
        <f t="shared" si="79"/>
        <v>0</v>
      </c>
      <c r="N562" s="64"/>
      <c r="O562" s="25">
        <f t="shared" si="80"/>
        <v>0</v>
      </c>
      <c r="P562" s="76">
        <f t="shared" si="83"/>
        <v>0</v>
      </c>
    </row>
    <row r="563" spans="1:16" ht="39" hidden="1" x14ac:dyDescent="0.25">
      <c r="A563" s="72">
        <v>3311401060768130</v>
      </c>
      <c r="B563" s="31" t="s">
        <v>692</v>
      </c>
      <c r="C563" s="73"/>
      <c r="D563" s="64"/>
      <c r="E563" s="64"/>
      <c r="F563" s="75">
        <f t="shared" si="77"/>
        <v>0</v>
      </c>
      <c r="G563" s="25">
        <f t="shared" si="82"/>
        <v>0</v>
      </c>
      <c r="H563" s="64"/>
      <c r="I563" s="76">
        <f t="shared" si="81"/>
        <v>0</v>
      </c>
      <c r="J563" s="64"/>
      <c r="K563" s="25">
        <f t="shared" si="78"/>
        <v>0</v>
      </c>
      <c r="L563" s="75">
        <f t="shared" si="84"/>
        <v>0</v>
      </c>
      <c r="M563" s="25">
        <f t="shared" si="79"/>
        <v>0</v>
      </c>
      <c r="N563" s="64"/>
      <c r="O563" s="25">
        <f t="shared" si="80"/>
        <v>0</v>
      </c>
      <c r="P563" s="76">
        <f t="shared" si="83"/>
        <v>0</v>
      </c>
    </row>
    <row r="564" spans="1:16" ht="26.25" hidden="1" x14ac:dyDescent="0.25">
      <c r="A564" s="72">
        <v>331140107</v>
      </c>
      <c r="B564" s="31" t="s">
        <v>693</v>
      </c>
      <c r="C564" s="73"/>
      <c r="D564" s="74">
        <f>SUM(D565+D567+D570+D572+D574+D576+D578+D580)</f>
        <v>0</v>
      </c>
      <c r="E564" s="74">
        <f>SUM(E565+E567+E570+E572+E574+E576+E578+E580)</f>
        <v>0</v>
      </c>
      <c r="F564" s="75">
        <f t="shared" si="77"/>
        <v>0</v>
      </c>
      <c r="G564" s="25">
        <f t="shared" si="82"/>
        <v>0</v>
      </c>
      <c r="H564" s="74">
        <f>SUM(H565+H567+H570+H572+H574+H576+H578+H580)</f>
        <v>0</v>
      </c>
      <c r="I564" s="76">
        <f t="shared" si="81"/>
        <v>0</v>
      </c>
      <c r="J564" s="74">
        <f>SUM(J565+J567+J570+J572+J574+J576+J578+J580)</f>
        <v>0</v>
      </c>
      <c r="K564" s="25">
        <f t="shared" si="78"/>
        <v>0</v>
      </c>
      <c r="L564" s="75">
        <f t="shared" si="84"/>
        <v>0</v>
      </c>
      <c r="M564" s="25">
        <f t="shared" si="79"/>
        <v>0</v>
      </c>
      <c r="N564" s="74">
        <f>SUM(N565+N567+N570+N572+N574+N576+N578+N580)</f>
        <v>0</v>
      </c>
      <c r="O564" s="25">
        <f t="shared" si="80"/>
        <v>0</v>
      </c>
      <c r="P564" s="76">
        <f t="shared" si="83"/>
        <v>0</v>
      </c>
    </row>
    <row r="565" spans="1:16" ht="26.25" hidden="1" x14ac:dyDescent="0.25">
      <c r="A565" s="72">
        <v>3311401070741</v>
      </c>
      <c r="B565" s="31" t="s">
        <v>694</v>
      </c>
      <c r="C565" s="73"/>
      <c r="D565" s="74">
        <f>SUM(D566)</f>
        <v>0</v>
      </c>
      <c r="E565" s="74">
        <f>SUM(E566)</f>
        <v>0</v>
      </c>
      <c r="F565" s="75">
        <f t="shared" si="77"/>
        <v>0</v>
      </c>
      <c r="G565" s="25">
        <f t="shared" si="82"/>
        <v>0</v>
      </c>
      <c r="H565" s="74">
        <f>SUM(H566)</f>
        <v>0</v>
      </c>
      <c r="I565" s="76">
        <f t="shared" si="81"/>
        <v>0</v>
      </c>
      <c r="J565" s="74">
        <f>SUM(J566)</f>
        <v>0</v>
      </c>
      <c r="K565" s="25">
        <f t="shared" si="78"/>
        <v>0</v>
      </c>
      <c r="L565" s="75">
        <f t="shared" si="84"/>
        <v>0</v>
      </c>
      <c r="M565" s="25">
        <f t="shared" si="79"/>
        <v>0</v>
      </c>
      <c r="N565" s="74">
        <f>SUM(N566)</f>
        <v>0</v>
      </c>
      <c r="O565" s="25">
        <f t="shared" si="80"/>
        <v>0</v>
      </c>
      <c r="P565" s="76">
        <f t="shared" si="83"/>
        <v>0</v>
      </c>
    </row>
    <row r="566" spans="1:16" ht="26.25" hidden="1" x14ac:dyDescent="0.25">
      <c r="A566" s="72">
        <v>3311401070741130</v>
      </c>
      <c r="B566" s="31" t="s">
        <v>694</v>
      </c>
      <c r="C566" s="73"/>
      <c r="D566" s="64"/>
      <c r="E566" s="64"/>
      <c r="F566" s="75">
        <f t="shared" si="77"/>
        <v>0</v>
      </c>
      <c r="G566" s="25">
        <f t="shared" si="82"/>
        <v>0</v>
      </c>
      <c r="H566" s="64"/>
      <c r="I566" s="76">
        <f t="shared" si="81"/>
        <v>0</v>
      </c>
      <c r="J566" s="64"/>
      <c r="K566" s="25">
        <f t="shared" si="78"/>
        <v>0</v>
      </c>
      <c r="L566" s="75">
        <f t="shared" si="84"/>
        <v>0</v>
      </c>
      <c r="M566" s="25">
        <f t="shared" si="79"/>
        <v>0</v>
      </c>
      <c r="N566" s="64"/>
      <c r="O566" s="25">
        <f t="shared" si="80"/>
        <v>0</v>
      </c>
      <c r="P566" s="76">
        <f t="shared" si="83"/>
        <v>0</v>
      </c>
    </row>
    <row r="567" spans="1:16" ht="51.75" hidden="1" x14ac:dyDescent="0.25">
      <c r="A567" s="72">
        <v>3311401070827</v>
      </c>
      <c r="B567" s="31" t="s">
        <v>695</v>
      </c>
      <c r="C567" s="73"/>
      <c r="D567" s="74">
        <f>SUM(D568:D569)</f>
        <v>0</v>
      </c>
      <c r="E567" s="74">
        <f>SUM(E568:E569)</f>
        <v>0</v>
      </c>
      <c r="F567" s="75">
        <f t="shared" si="77"/>
        <v>0</v>
      </c>
      <c r="G567" s="25">
        <f t="shared" si="82"/>
        <v>0</v>
      </c>
      <c r="H567" s="74">
        <f>SUM(H568:H569)</f>
        <v>0</v>
      </c>
      <c r="I567" s="76">
        <f t="shared" si="81"/>
        <v>0</v>
      </c>
      <c r="J567" s="74">
        <f>SUM(J568:J569)</f>
        <v>0</v>
      </c>
      <c r="K567" s="25">
        <f t="shared" si="78"/>
        <v>0</v>
      </c>
      <c r="L567" s="75">
        <f t="shared" si="84"/>
        <v>0</v>
      </c>
      <c r="M567" s="25">
        <f t="shared" si="79"/>
        <v>0</v>
      </c>
      <c r="N567" s="74">
        <f>SUM(N568:N569)</f>
        <v>0</v>
      </c>
      <c r="O567" s="25">
        <f t="shared" si="80"/>
        <v>0</v>
      </c>
      <c r="P567" s="76">
        <f t="shared" si="83"/>
        <v>0</v>
      </c>
    </row>
    <row r="568" spans="1:16" ht="51.75" hidden="1" x14ac:dyDescent="0.25">
      <c r="A568" s="72">
        <v>3311401070827130</v>
      </c>
      <c r="B568" s="31" t="s">
        <v>695</v>
      </c>
      <c r="C568" s="73"/>
      <c r="D568" s="64"/>
      <c r="E568" s="64"/>
      <c r="F568" s="75">
        <f t="shared" si="77"/>
        <v>0</v>
      </c>
      <c r="G568" s="25">
        <f t="shared" si="82"/>
        <v>0</v>
      </c>
      <c r="H568" s="64"/>
      <c r="I568" s="76">
        <f t="shared" si="81"/>
        <v>0</v>
      </c>
      <c r="J568" s="64"/>
      <c r="K568" s="25">
        <f t="shared" si="78"/>
        <v>0</v>
      </c>
      <c r="L568" s="75">
        <f t="shared" si="84"/>
        <v>0</v>
      </c>
      <c r="M568" s="25">
        <f t="shared" si="79"/>
        <v>0</v>
      </c>
      <c r="N568" s="64"/>
      <c r="O568" s="25">
        <f t="shared" si="80"/>
        <v>0</v>
      </c>
      <c r="P568" s="76">
        <f t="shared" si="83"/>
        <v>0</v>
      </c>
    </row>
    <row r="569" spans="1:16" ht="51.75" hidden="1" x14ac:dyDescent="0.25">
      <c r="A569" s="72">
        <v>3311401070827130</v>
      </c>
      <c r="B569" s="31" t="s">
        <v>695</v>
      </c>
      <c r="C569" s="73"/>
      <c r="D569" s="64"/>
      <c r="E569" s="64"/>
      <c r="F569" s="75">
        <f t="shared" si="77"/>
        <v>0</v>
      </c>
      <c r="G569" s="25">
        <f t="shared" si="82"/>
        <v>0</v>
      </c>
      <c r="H569" s="64"/>
      <c r="I569" s="76">
        <f t="shared" si="81"/>
        <v>0</v>
      </c>
      <c r="J569" s="64"/>
      <c r="K569" s="25">
        <f t="shared" si="78"/>
        <v>0</v>
      </c>
      <c r="L569" s="75">
        <f t="shared" si="84"/>
        <v>0</v>
      </c>
      <c r="M569" s="25">
        <f t="shared" si="79"/>
        <v>0</v>
      </c>
      <c r="N569" s="64"/>
      <c r="O569" s="25">
        <f t="shared" si="80"/>
        <v>0</v>
      </c>
      <c r="P569" s="76">
        <f t="shared" si="83"/>
        <v>0</v>
      </c>
    </row>
    <row r="570" spans="1:16" ht="64.5" hidden="1" x14ac:dyDescent="0.25">
      <c r="A570" s="72">
        <v>3311401070832</v>
      </c>
      <c r="B570" s="31" t="s">
        <v>696</v>
      </c>
      <c r="C570" s="73"/>
      <c r="D570" s="74">
        <f>SUM(D571)</f>
        <v>0</v>
      </c>
      <c r="E570" s="74">
        <f>SUM(E571)</f>
        <v>0</v>
      </c>
      <c r="F570" s="75">
        <f t="shared" si="77"/>
        <v>0</v>
      </c>
      <c r="G570" s="25">
        <f t="shared" si="82"/>
        <v>0</v>
      </c>
      <c r="H570" s="74">
        <f>SUM(H571)</f>
        <v>0</v>
      </c>
      <c r="I570" s="76">
        <f t="shared" si="81"/>
        <v>0</v>
      </c>
      <c r="J570" s="74">
        <f>SUM(J571)</f>
        <v>0</v>
      </c>
      <c r="K570" s="25">
        <f t="shared" si="78"/>
        <v>0</v>
      </c>
      <c r="L570" s="75">
        <f t="shared" si="84"/>
        <v>0</v>
      </c>
      <c r="M570" s="25">
        <f t="shared" si="79"/>
        <v>0</v>
      </c>
      <c r="N570" s="74">
        <f>SUM(N571)</f>
        <v>0</v>
      </c>
      <c r="O570" s="25">
        <f t="shared" si="80"/>
        <v>0</v>
      </c>
      <c r="P570" s="76">
        <f t="shared" si="83"/>
        <v>0</v>
      </c>
    </row>
    <row r="571" spans="1:16" ht="64.5" hidden="1" x14ac:dyDescent="0.25">
      <c r="A571" s="72">
        <v>3311401070832130</v>
      </c>
      <c r="B571" s="31" t="s">
        <v>696</v>
      </c>
      <c r="C571" s="73"/>
      <c r="D571" s="64"/>
      <c r="E571" s="64"/>
      <c r="F571" s="75">
        <f t="shared" si="77"/>
        <v>0</v>
      </c>
      <c r="G571" s="25">
        <f t="shared" si="82"/>
        <v>0</v>
      </c>
      <c r="H571" s="64"/>
      <c r="I571" s="76">
        <f t="shared" si="81"/>
        <v>0</v>
      </c>
      <c r="J571" s="64"/>
      <c r="K571" s="25">
        <f t="shared" si="78"/>
        <v>0</v>
      </c>
      <c r="L571" s="75">
        <f t="shared" si="84"/>
        <v>0</v>
      </c>
      <c r="M571" s="25">
        <f t="shared" si="79"/>
        <v>0</v>
      </c>
      <c r="N571" s="64"/>
      <c r="O571" s="25">
        <f t="shared" si="80"/>
        <v>0</v>
      </c>
      <c r="P571" s="76">
        <f t="shared" si="83"/>
        <v>0</v>
      </c>
    </row>
    <row r="572" spans="1:16" ht="39" hidden="1" x14ac:dyDescent="0.25">
      <c r="A572" s="72">
        <v>3311401070833</v>
      </c>
      <c r="B572" s="31" t="s">
        <v>697</v>
      </c>
      <c r="C572" s="73"/>
      <c r="D572" s="74">
        <f>SUM(D573)</f>
        <v>0</v>
      </c>
      <c r="E572" s="74">
        <f>SUM(E573)</f>
        <v>0</v>
      </c>
      <c r="F572" s="75">
        <f t="shared" si="77"/>
        <v>0</v>
      </c>
      <c r="G572" s="25">
        <f t="shared" si="82"/>
        <v>0</v>
      </c>
      <c r="H572" s="74">
        <f>SUM(H573)</f>
        <v>0</v>
      </c>
      <c r="I572" s="76">
        <f t="shared" si="81"/>
        <v>0</v>
      </c>
      <c r="J572" s="74">
        <f>SUM(J573)</f>
        <v>0</v>
      </c>
      <c r="K572" s="25">
        <f t="shared" si="78"/>
        <v>0</v>
      </c>
      <c r="L572" s="75">
        <f t="shared" si="84"/>
        <v>0</v>
      </c>
      <c r="M572" s="25">
        <f t="shared" si="79"/>
        <v>0</v>
      </c>
      <c r="N572" s="74">
        <f>SUM(N573)</f>
        <v>0</v>
      </c>
      <c r="O572" s="25">
        <f t="shared" si="80"/>
        <v>0</v>
      </c>
      <c r="P572" s="76">
        <f t="shared" si="83"/>
        <v>0</v>
      </c>
    </row>
    <row r="573" spans="1:16" ht="39" hidden="1" x14ac:dyDescent="0.25">
      <c r="A573" s="72">
        <v>3311401070833130</v>
      </c>
      <c r="B573" s="31" t="s">
        <v>697</v>
      </c>
      <c r="C573" s="73"/>
      <c r="D573" s="64"/>
      <c r="E573" s="64"/>
      <c r="F573" s="75">
        <f t="shared" si="77"/>
        <v>0</v>
      </c>
      <c r="G573" s="25">
        <f t="shared" si="82"/>
        <v>0</v>
      </c>
      <c r="H573" s="64"/>
      <c r="I573" s="76">
        <f t="shared" si="81"/>
        <v>0</v>
      </c>
      <c r="J573" s="64"/>
      <c r="K573" s="25">
        <f t="shared" si="78"/>
        <v>0</v>
      </c>
      <c r="L573" s="75">
        <f t="shared" si="84"/>
        <v>0</v>
      </c>
      <c r="M573" s="25">
        <f t="shared" si="79"/>
        <v>0</v>
      </c>
      <c r="N573" s="64"/>
      <c r="O573" s="25">
        <f t="shared" si="80"/>
        <v>0</v>
      </c>
      <c r="P573" s="76">
        <f t="shared" si="83"/>
        <v>0</v>
      </c>
    </row>
    <row r="574" spans="1:16" hidden="1" x14ac:dyDescent="0.25">
      <c r="A574" s="72">
        <v>3311401070836</v>
      </c>
      <c r="B574" s="31" t="s">
        <v>698</v>
      </c>
      <c r="C574" s="73"/>
      <c r="D574" s="74">
        <f>SUM(D575)</f>
        <v>0</v>
      </c>
      <c r="E574" s="74">
        <f>SUM(E575)</f>
        <v>0</v>
      </c>
      <c r="F574" s="75">
        <f t="shared" si="77"/>
        <v>0</v>
      </c>
      <c r="G574" s="25">
        <f t="shared" si="82"/>
        <v>0</v>
      </c>
      <c r="H574" s="74">
        <f>SUM(H575)</f>
        <v>0</v>
      </c>
      <c r="I574" s="76">
        <f t="shared" si="81"/>
        <v>0</v>
      </c>
      <c r="J574" s="74">
        <f>SUM(J575)</f>
        <v>0</v>
      </c>
      <c r="K574" s="25">
        <f t="shared" si="78"/>
        <v>0</v>
      </c>
      <c r="L574" s="75">
        <f t="shared" si="84"/>
        <v>0</v>
      </c>
      <c r="M574" s="25">
        <f t="shared" si="79"/>
        <v>0</v>
      </c>
      <c r="N574" s="74">
        <f>SUM(N575)</f>
        <v>0</v>
      </c>
      <c r="O574" s="25">
        <f t="shared" si="80"/>
        <v>0</v>
      </c>
      <c r="P574" s="76">
        <f t="shared" si="83"/>
        <v>0</v>
      </c>
    </row>
    <row r="575" spans="1:16" hidden="1" x14ac:dyDescent="0.25">
      <c r="A575" s="72">
        <v>3311401070836140</v>
      </c>
      <c r="B575" s="31" t="s">
        <v>698</v>
      </c>
      <c r="C575" s="73"/>
      <c r="D575" s="64"/>
      <c r="E575" s="64"/>
      <c r="F575" s="75">
        <f t="shared" si="77"/>
        <v>0</v>
      </c>
      <c r="G575" s="25">
        <f t="shared" si="82"/>
        <v>0</v>
      </c>
      <c r="H575" s="64"/>
      <c r="I575" s="76">
        <f t="shared" si="81"/>
        <v>0</v>
      </c>
      <c r="J575" s="64"/>
      <c r="K575" s="25">
        <f t="shared" si="78"/>
        <v>0</v>
      </c>
      <c r="L575" s="75">
        <f t="shared" si="84"/>
        <v>0</v>
      </c>
      <c r="M575" s="25">
        <f t="shared" si="79"/>
        <v>0</v>
      </c>
      <c r="N575" s="64"/>
      <c r="O575" s="25">
        <f t="shared" si="80"/>
        <v>0</v>
      </c>
      <c r="P575" s="76">
        <f t="shared" si="83"/>
        <v>0</v>
      </c>
    </row>
    <row r="576" spans="1:16" ht="39" hidden="1" x14ac:dyDescent="0.25">
      <c r="A576" s="72">
        <v>3311401070837</v>
      </c>
      <c r="B576" s="31" t="s">
        <v>699</v>
      </c>
      <c r="C576" s="73"/>
      <c r="D576" s="74">
        <f>SUM(D577)</f>
        <v>0</v>
      </c>
      <c r="E576" s="74">
        <f>SUM(E577)</f>
        <v>0</v>
      </c>
      <c r="F576" s="75">
        <f t="shared" si="77"/>
        <v>0</v>
      </c>
      <c r="G576" s="25">
        <f t="shared" si="82"/>
        <v>0</v>
      </c>
      <c r="H576" s="74">
        <f>SUM(H577)</f>
        <v>0</v>
      </c>
      <c r="I576" s="76">
        <f t="shared" si="81"/>
        <v>0</v>
      </c>
      <c r="J576" s="74">
        <f>SUM(J577)</f>
        <v>0</v>
      </c>
      <c r="K576" s="25">
        <f t="shared" si="78"/>
        <v>0</v>
      </c>
      <c r="L576" s="75">
        <f t="shared" si="84"/>
        <v>0</v>
      </c>
      <c r="M576" s="25">
        <f t="shared" si="79"/>
        <v>0</v>
      </c>
      <c r="N576" s="74">
        <f>SUM(N577)</f>
        <v>0</v>
      </c>
      <c r="O576" s="25">
        <f t="shared" si="80"/>
        <v>0</v>
      </c>
      <c r="P576" s="76">
        <f t="shared" si="83"/>
        <v>0</v>
      </c>
    </row>
    <row r="577" spans="1:16" ht="39" hidden="1" x14ac:dyDescent="0.25">
      <c r="A577" s="72">
        <v>3311401070837130</v>
      </c>
      <c r="B577" s="31" t="s">
        <v>699</v>
      </c>
      <c r="C577" s="73"/>
      <c r="D577" s="64"/>
      <c r="E577" s="64"/>
      <c r="F577" s="75">
        <f t="shared" si="77"/>
        <v>0</v>
      </c>
      <c r="G577" s="25">
        <f t="shared" si="82"/>
        <v>0</v>
      </c>
      <c r="H577" s="64"/>
      <c r="I577" s="76">
        <f t="shared" si="81"/>
        <v>0</v>
      </c>
      <c r="J577" s="64"/>
      <c r="K577" s="25">
        <f t="shared" si="78"/>
        <v>0</v>
      </c>
      <c r="L577" s="75">
        <f t="shared" si="84"/>
        <v>0</v>
      </c>
      <c r="M577" s="25">
        <f t="shared" si="79"/>
        <v>0</v>
      </c>
      <c r="N577" s="64"/>
      <c r="O577" s="25">
        <f t="shared" si="80"/>
        <v>0</v>
      </c>
      <c r="P577" s="76">
        <f t="shared" si="83"/>
        <v>0</v>
      </c>
    </row>
    <row r="578" spans="1:16" ht="26.25" hidden="1" x14ac:dyDescent="0.25">
      <c r="A578" s="72">
        <v>3311401070839</v>
      </c>
      <c r="B578" s="31" t="s">
        <v>700</v>
      </c>
      <c r="C578" s="73"/>
      <c r="D578" s="74">
        <f>SUM(D579)</f>
        <v>0</v>
      </c>
      <c r="E578" s="74">
        <f>SUM(E579)</f>
        <v>0</v>
      </c>
      <c r="F578" s="75">
        <f t="shared" si="77"/>
        <v>0</v>
      </c>
      <c r="G578" s="25">
        <f t="shared" si="82"/>
        <v>0</v>
      </c>
      <c r="H578" s="74">
        <f>SUM(H579)</f>
        <v>0</v>
      </c>
      <c r="I578" s="76">
        <f t="shared" si="81"/>
        <v>0</v>
      </c>
      <c r="J578" s="74">
        <f>SUM(J579)</f>
        <v>0</v>
      </c>
      <c r="K578" s="25">
        <f t="shared" si="78"/>
        <v>0</v>
      </c>
      <c r="L578" s="75">
        <f t="shared" si="84"/>
        <v>0</v>
      </c>
      <c r="M578" s="25">
        <f t="shared" si="79"/>
        <v>0</v>
      </c>
      <c r="N578" s="74">
        <f>SUM(N579)</f>
        <v>0</v>
      </c>
      <c r="O578" s="25">
        <f t="shared" si="80"/>
        <v>0</v>
      </c>
      <c r="P578" s="76">
        <f t="shared" si="83"/>
        <v>0</v>
      </c>
    </row>
    <row r="579" spans="1:16" ht="26.25" hidden="1" x14ac:dyDescent="0.25">
      <c r="A579" s="72">
        <v>3311401070839130</v>
      </c>
      <c r="B579" s="31" t="s">
        <v>700</v>
      </c>
      <c r="C579" s="73"/>
      <c r="D579" s="64"/>
      <c r="E579" s="64"/>
      <c r="F579" s="75">
        <f t="shared" si="77"/>
        <v>0</v>
      </c>
      <c r="G579" s="25">
        <f t="shared" si="82"/>
        <v>0</v>
      </c>
      <c r="H579" s="64"/>
      <c r="I579" s="76">
        <f t="shared" si="81"/>
        <v>0</v>
      </c>
      <c r="J579" s="64"/>
      <c r="K579" s="25">
        <f t="shared" si="78"/>
        <v>0</v>
      </c>
      <c r="L579" s="75">
        <f t="shared" si="84"/>
        <v>0</v>
      </c>
      <c r="M579" s="25">
        <f t="shared" si="79"/>
        <v>0</v>
      </c>
      <c r="N579" s="64"/>
      <c r="O579" s="25">
        <f t="shared" si="80"/>
        <v>0</v>
      </c>
      <c r="P579" s="76">
        <f t="shared" si="83"/>
        <v>0</v>
      </c>
    </row>
    <row r="580" spans="1:16" ht="26.25" hidden="1" x14ac:dyDescent="0.25">
      <c r="A580" s="72">
        <v>3311401070869</v>
      </c>
      <c r="B580" s="80" t="s">
        <v>701</v>
      </c>
      <c r="C580" s="73"/>
      <c r="D580" s="74">
        <f>SUM(D581)</f>
        <v>0</v>
      </c>
      <c r="E580" s="74">
        <f>SUM(E581)</f>
        <v>0</v>
      </c>
      <c r="F580" s="75">
        <f t="shared" si="77"/>
        <v>0</v>
      </c>
      <c r="G580" s="25">
        <f t="shared" si="82"/>
        <v>0</v>
      </c>
      <c r="H580" s="74">
        <f>SUM(H581)</f>
        <v>0</v>
      </c>
      <c r="I580" s="76">
        <f t="shared" si="81"/>
        <v>0</v>
      </c>
      <c r="J580" s="74">
        <f>SUM(J581)</f>
        <v>0</v>
      </c>
      <c r="K580" s="25">
        <f t="shared" si="78"/>
        <v>0</v>
      </c>
      <c r="L580" s="75">
        <f t="shared" si="84"/>
        <v>0</v>
      </c>
      <c r="M580" s="25">
        <f t="shared" si="79"/>
        <v>0</v>
      </c>
      <c r="N580" s="74">
        <f>SUM(N581)</f>
        <v>0</v>
      </c>
      <c r="O580" s="25">
        <f t="shared" si="80"/>
        <v>0</v>
      </c>
      <c r="P580" s="76">
        <f t="shared" si="83"/>
        <v>0</v>
      </c>
    </row>
    <row r="581" spans="1:16" ht="26.25" hidden="1" x14ac:dyDescent="0.25">
      <c r="A581" s="72">
        <v>3311401070869130</v>
      </c>
      <c r="B581" s="80" t="s">
        <v>702</v>
      </c>
      <c r="C581" s="73"/>
      <c r="D581" s="64"/>
      <c r="E581" s="64"/>
      <c r="F581" s="75">
        <f t="shared" si="77"/>
        <v>0</v>
      </c>
      <c r="G581" s="25">
        <f t="shared" si="82"/>
        <v>0</v>
      </c>
      <c r="H581" s="64"/>
      <c r="I581" s="76">
        <f t="shared" si="81"/>
        <v>0</v>
      </c>
      <c r="J581" s="64"/>
      <c r="K581" s="25">
        <f t="shared" si="78"/>
        <v>0</v>
      </c>
      <c r="L581" s="75">
        <f t="shared" si="84"/>
        <v>0</v>
      </c>
      <c r="M581" s="25">
        <f t="shared" si="79"/>
        <v>0</v>
      </c>
      <c r="N581" s="64"/>
      <c r="O581" s="25">
        <f t="shared" si="80"/>
        <v>0</v>
      </c>
      <c r="P581" s="76">
        <f t="shared" si="83"/>
        <v>0</v>
      </c>
    </row>
    <row r="582" spans="1:16" hidden="1" x14ac:dyDescent="0.25">
      <c r="A582" s="100">
        <v>331140108</v>
      </c>
      <c r="B582" s="102" t="s">
        <v>703</v>
      </c>
      <c r="C582" s="73"/>
      <c r="D582" s="74">
        <f>SUM(D583+D585+D587+D589+D591+D593+D595+D600+D604+D606+D608+D610+D612+D614+D616+D618+D620+D622+D627+D629+D631+D633+D635+D637+D639)</f>
        <v>0</v>
      </c>
      <c r="E582" s="74">
        <f>SUM(E583+E585+E587+E589+E591+E593+E595+E600+E604+E606+E608+E610+E612+E614+E616+E618+E620+E622+E627+E629+E631+E633+E635+E637+E639)</f>
        <v>0</v>
      </c>
      <c r="F582" s="75">
        <f t="shared" si="77"/>
        <v>0</v>
      </c>
      <c r="G582" s="25">
        <f t="shared" si="82"/>
        <v>0</v>
      </c>
      <c r="H582" s="74">
        <f>SUM(H583+H585+H587+H589+H591+H593+H595+H600+H604+H606+H608+H610+H612+H614+H616+H618+H620+H622+H627+H629+H631+H633+H635+H637+H639)</f>
        <v>0</v>
      </c>
      <c r="I582" s="76">
        <f t="shared" si="81"/>
        <v>0</v>
      </c>
      <c r="J582" s="74">
        <f>SUM(J583+J585+J587+J589+J591+J593+J595+J600+J604+J606+J608+J610+J612+J614+J616+J618+J620+J622+J627+J629+J631+J633+J635+J637+J639)</f>
        <v>0</v>
      </c>
      <c r="K582" s="25">
        <f t="shared" si="78"/>
        <v>0</v>
      </c>
      <c r="L582" s="75">
        <f t="shared" si="84"/>
        <v>0</v>
      </c>
      <c r="M582" s="25">
        <f t="shared" si="79"/>
        <v>0</v>
      </c>
      <c r="N582" s="74">
        <f>SUM(N583+N585+N587+N589+N591+N593+N595+N600+N604+N606+N608+N610+N612+N614+N616+N618+N620+N622+N627+N629+N631+N633+N635+N637+N639)</f>
        <v>0</v>
      </c>
      <c r="O582" s="25">
        <f t="shared" si="80"/>
        <v>0</v>
      </c>
      <c r="P582" s="76">
        <f t="shared" si="83"/>
        <v>0</v>
      </c>
    </row>
    <row r="583" spans="1:16" ht="26.25" hidden="1" x14ac:dyDescent="0.25">
      <c r="A583" s="100">
        <v>3311401080006</v>
      </c>
      <c r="B583" s="31" t="s">
        <v>704</v>
      </c>
      <c r="C583" s="73"/>
      <c r="D583" s="74">
        <f>SUM(D584)</f>
        <v>0</v>
      </c>
      <c r="E583" s="74">
        <f>SUM(E584)</f>
        <v>0</v>
      </c>
      <c r="F583" s="75">
        <f t="shared" si="77"/>
        <v>0</v>
      </c>
      <c r="G583" s="25">
        <f t="shared" si="82"/>
        <v>0</v>
      </c>
      <c r="H583" s="74">
        <f>SUM(H584)</f>
        <v>0</v>
      </c>
      <c r="I583" s="76">
        <f t="shared" si="81"/>
        <v>0</v>
      </c>
      <c r="J583" s="74">
        <f>SUM(J584)</f>
        <v>0</v>
      </c>
      <c r="K583" s="25">
        <f t="shared" si="78"/>
        <v>0</v>
      </c>
      <c r="L583" s="75">
        <f t="shared" si="84"/>
        <v>0</v>
      </c>
      <c r="M583" s="25">
        <f t="shared" si="79"/>
        <v>0</v>
      </c>
      <c r="N583" s="74">
        <f>SUM(N584)</f>
        <v>0</v>
      </c>
      <c r="O583" s="25">
        <f t="shared" si="80"/>
        <v>0</v>
      </c>
      <c r="P583" s="76">
        <f t="shared" si="83"/>
        <v>0</v>
      </c>
    </row>
    <row r="584" spans="1:16" hidden="1" x14ac:dyDescent="0.25">
      <c r="A584" s="100">
        <v>3311401080006140</v>
      </c>
      <c r="B584" s="31" t="s">
        <v>705</v>
      </c>
      <c r="C584" s="73"/>
      <c r="D584" s="64"/>
      <c r="E584" s="64"/>
      <c r="F584" s="75">
        <f t="shared" si="77"/>
        <v>0</v>
      </c>
      <c r="G584" s="25">
        <f t="shared" si="82"/>
        <v>0</v>
      </c>
      <c r="H584" s="64"/>
      <c r="I584" s="76">
        <f t="shared" si="81"/>
        <v>0</v>
      </c>
      <c r="J584" s="64"/>
      <c r="K584" s="25">
        <f t="shared" si="78"/>
        <v>0</v>
      </c>
      <c r="L584" s="75">
        <f t="shared" si="84"/>
        <v>0</v>
      </c>
      <c r="M584" s="25">
        <f t="shared" si="79"/>
        <v>0</v>
      </c>
      <c r="N584" s="64"/>
      <c r="O584" s="25">
        <f t="shared" si="80"/>
        <v>0</v>
      </c>
      <c r="P584" s="76">
        <f t="shared" si="83"/>
        <v>0</v>
      </c>
    </row>
    <row r="585" spans="1:16" ht="26.25" hidden="1" x14ac:dyDescent="0.25">
      <c r="A585" s="100">
        <v>3311401080008</v>
      </c>
      <c r="B585" s="31" t="s">
        <v>706</v>
      </c>
      <c r="C585" s="73"/>
      <c r="D585" s="74">
        <f>SUM(D586)</f>
        <v>0</v>
      </c>
      <c r="E585" s="74">
        <f>SUM(E586)</f>
        <v>0</v>
      </c>
      <c r="F585" s="75">
        <f t="shared" si="77"/>
        <v>0</v>
      </c>
      <c r="G585" s="25">
        <f t="shared" si="82"/>
        <v>0</v>
      </c>
      <c r="H585" s="74">
        <f>SUM(H586)</f>
        <v>0</v>
      </c>
      <c r="I585" s="76">
        <f t="shared" si="81"/>
        <v>0</v>
      </c>
      <c r="J585" s="74">
        <f>SUM(J586)</f>
        <v>0</v>
      </c>
      <c r="K585" s="25">
        <f t="shared" si="78"/>
        <v>0</v>
      </c>
      <c r="L585" s="75">
        <f t="shared" si="84"/>
        <v>0</v>
      </c>
      <c r="M585" s="25">
        <f t="shared" si="79"/>
        <v>0</v>
      </c>
      <c r="N585" s="74">
        <f>SUM(N586)</f>
        <v>0</v>
      </c>
      <c r="O585" s="25">
        <f t="shared" si="80"/>
        <v>0</v>
      </c>
      <c r="P585" s="76">
        <f t="shared" si="83"/>
        <v>0</v>
      </c>
    </row>
    <row r="586" spans="1:16" hidden="1" x14ac:dyDescent="0.25">
      <c r="A586" s="100">
        <v>3311401080008140</v>
      </c>
      <c r="B586" s="31" t="s">
        <v>705</v>
      </c>
      <c r="C586" s="73"/>
      <c r="D586" s="64"/>
      <c r="E586" s="64"/>
      <c r="F586" s="75">
        <f t="shared" si="77"/>
        <v>0</v>
      </c>
      <c r="G586" s="25">
        <f t="shared" si="82"/>
        <v>0</v>
      </c>
      <c r="H586" s="64"/>
      <c r="I586" s="76">
        <f t="shared" si="81"/>
        <v>0</v>
      </c>
      <c r="J586" s="64"/>
      <c r="K586" s="25">
        <f t="shared" si="78"/>
        <v>0</v>
      </c>
      <c r="L586" s="75">
        <f t="shared" si="84"/>
        <v>0</v>
      </c>
      <c r="M586" s="25">
        <f t="shared" si="79"/>
        <v>0</v>
      </c>
      <c r="N586" s="64"/>
      <c r="O586" s="25">
        <f t="shared" si="80"/>
        <v>0</v>
      </c>
      <c r="P586" s="76">
        <f t="shared" si="83"/>
        <v>0</v>
      </c>
    </row>
    <row r="587" spans="1:16" ht="26.25" hidden="1" x14ac:dyDescent="0.25">
      <c r="A587" s="72">
        <v>3311401080209</v>
      </c>
      <c r="B587" s="31" t="s">
        <v>707</v>
      </c>
      <c r="C587" s="73"/>
      <c r="D587" s="74">
        <f>SUM(D588)</f>
        <v>0</v>
      </c>
      <c r="E587" s="74">
        <f>SUM(E588)</f>
        <v>0</v>
      </c>
      <c r="F587" s="75">
        <f t="shared" si="77"/>
        <v>0</v>
      </c>
      <c r="G587" s="25">
        <f t="shared" si="82"/>
        <v>0</v>
      </c>
      <c r="H587" s="74">
        <f>SUM(H588)</f>
        <v>0</v>
      </c>
      <c r="I587" s="76">
        <f t="shared" si="81"/>
        <v>0</v>
      </c>
      <c r="J587" s="74">
        <f>SUM(J588)</f>
        <v>0</v>
      </c>
      <c r="K587" s="25">
        <f t="shared" si="78"/>
        <v>0</v>
      </c>
      <c r="L587" s="75">
        <f t="shared" si="84"/>
        <v>0</v>
      </c>
      <c r="M587" s="25">
        <f t="shared" si="79"/>
        <v>0</v>
      </c>
      <c r="N587" s="74">
        <f>SUM(N588)</f>
        <v>0</v>
      </c>
      <c r="O587" s="25">
        <f t="shared" si="80"/>
        <v>0</v>
      </c>
      <c r="P587" s="76">
        <f t="shared" si="83"/>
        <v>0</v>
      </c>
    </row>
    <row r="588" spans="1:16" ht="26.25" hidden="1" x14ac:dyDescent="0.25">
      <c r="A588" s="72">
        <v>3311401080209140</v>
      </c>
      <c r="B588" s="31" t="s">
        <v>707</v>
      </c>
      <c r="C588" s="73"/>
      <c r="D588" s="64"/>
      <c r="E588" s="64"/>
      <c r="F588" s="75">
        <f t="shared" si="77"/>
        <v>0</v>
      </c>
      <c r="G588" s="25">
        <f t="shared" si="82"/>
        <v>0</v>
      </c>
      <c r="H588" s="64"/>
      <c r="I588" s="76">
        <f t="shared" si="81"/>
        <v>0</v>
      </c>
      <c r="J588" s="64"/>
      <c r="K588" s="25">
        <f t="shared" si="78"/>
        <v>0</v>
      </c>
      <c r="L588" s="75">
        <f t="shared" si="84"/>
        <v>0</v>
      </c>
      <c r="M588" s="25">
        <f t="shared" si="79"/>
        <v>0</v>
      </c>
      <c r="N588" s="64"/>
      <c r="O588" s="25">
        <f t="shared" si="80"/>
        <v>0</v>
      </c>
      <c r="P588" s="76">
        <f t="shared" si="83"/>
        <v>0</v>
      </c>
    </row>
    <row r="589" spans="1:16" ht="26.25" hidden="1" x14ac:dyDescent="0.25">
      <c r="A589" s="100">
        <v>3311401080450</v>
      </c>
      <c r="B589" s="31" t="s">
        <v>708</v>
      </c>
      <c r="C589" s="73"/>
      <c r="D589" s="74">
        <f>SUM(D590)</f>
        <v>0</v>
      </c>
      <c r="E589" s="74">
        <f>SUM(E590)</f>
        <v>0</v>
      </c>
      <c r="F589" s="75">
        <f t="shared" si="77"/>
        <v>0</v>
      </c>
      <c r="G589" s="25">
        <f t="shared" si="82"/>
        <v>0</v>
      </c>
      <c r="H589" s="74">
        <f>SUM(H590)</f>
        <v>0</v>
      </c>
      <c r="I589" s="76">
        <f t="shared" si="81"/>
        <v>0</v>
      </c>
      <c r="J589" s="74">
        <f>SUM(J590)</f>
        <v>0</v>
      </c>
      <c r="K589" s="25">
        <f t="shared" si="78"/>
        <v>0</v>
      </c>
      <c r="L589" s="75">
        <f t="shared" si="84"/>
        <v>0</v>
      </c>
      <c r="M589" s="25">
        <f t="shared" si="79"/>
        <v>0</v>
      </c>
      <c r="N589" s="74">
        <f>SUM(N590)</f>
        <v>0</v>
      </c>
      <c r="O589" s="25">
        <f t="shared" si="80"/>
        <v>0</v>
      </c>
      <c r="P589" s="76">
        <f t="shared" si="83"/>
        <v>0</v>
      </c>
    </row>
    <row r="590" spans="1:16" ht="26.25" hidden="1" x14ac:dyDescent="0.25">
      <c r="A590" s="100">
        <v>3311401080450140</v>
      </c>
      <c r="B590" s="31" t="s">
        <v>708</v>
      </c>
      <c r="C590" s="73"/>
      <c r="D590" s="64"/>
      <c r="E590" s="64"/>
      <c r="F590" s="75">
        <f t="shared" si="77"/>
        <v>0</v>
      </c>
      <c r="G590" s="25">
        <f t="shared" si="82"/>
        <v>0</v>
      </c>
      <c r="H590" s="64"/>
      <c r="I590" s="76">
        <f t="shared" si="81"/>
        <v>0</v>
      </c>
      <c r="J590" s="64"/>
      <c r="K590" s="25">
        <f t="shared" si="78"/>
        <v>0</v>
      </c>
      <c r="L590" s="75">
        <f t="shared" si="84"/>
        <v>0</v>
      </c>
      <c r="M590" s="25">
        <f t="shared" si="79"/>
        <v>0</v>
      </c>
      <c r="N590" s="64"/>
      <c r="O590" s="25">
        <f t="shared" si="80"/>
        <v>0</v>
      </c>
      <c r="P590" s="76">
        <f t="shared" si="83"/>
        <v>0</v>
      </c>
    </row>
    <row r="591" spans="1:16" hidden="1" x14ac:dyDescent="0.25">
      <c r="A591" s="100">
        <v>3311401080477</v>
      </c>
      <c r="B591" s="31" t="s">
        <v>709</v>
      </c>
      <c r="C591" s="73"/>
      <c r="D591" s="74">
        <f>SUM(D592)</f>
        <v>0</v>
      </c>
      <c r="E591" s="74">
        <f>SUM(E592)</f>
        <v>0</v>
      </c>
      <c r="F591" s="75">
        <f t="shared" si="77"/>
        <v>0</v>
      </c>
      <c r="G591" s="25">
        <f t="shared" si="82"/>
        <v>0</v>
      </c>
      <c r="H591" s="74">
        <f>SUM(H592)</f>
        <v>0</v>
      </c>
      <c r="I591" s="76">
        <f t="shared" si="81"/>
        <v>0</v>
      </c>
      <c r="J591" s="74">
        <f>SUM(J592)</f>
        <v>0</v>
      </c>
      <c r="K591" s="25">
        <f t="shared" si="78"/>
        <v>0</v>
      </c>
      <c r="L591" s="75">
        <f t="shared" si="84"/>
        <v>0</v>
      </c>
      <c r="M591" s="25">
        <f t="shared" si="79"/>
        <v>0</v>
      </c>
      <c r="N591" s="74">
        <f>SUM(N592)</f>
        <v>0</v>
      </c>
      <c r="O591" s="25">
        <f t="shared" si="80"/>
        <v>0</v>
      </c>
      <c r="P591" s="76">
        <f t="shared" si="83"/>
        <v>0</v>
      </c>
    </row>
    <row r="592" spans="1:16" hidden="1" x14ac:dyDescent="0.25">
      <c r="A592" s="100">
        <v>3311401080477140</v>
      </c>
      <c r="B592" s="31" t="s">
        <v>709</v>
      </c>
      <c r="C592" s="73"/>
      <c r="D592" s="64"/>
      <c r="E592" s="64"/>
      <c r="F592" s="75">
        <f t="shared" si="77"/>
        <v>0</v>
      </c>
      <c r="G592" s="25">
        <f t="shared" si="82"/>
        <v>0</v>
      </c>
      <c r="H592" s="64"/>
      <c r="I592" s="76">
        <f t="shared" si="81"/>
        <v>0</v>
      </c>
      <c r="J592" s="64"/>
      <c r="K592" s="25">
        <f t="shared" si="78"/>
        <v>0</v>
      </c>
      <c r="L592" s="75">
        <f t="shared" si="84"/>
        <v>0</v>
      </c>
      <c r="M592" s="25">
        <f t="shared" si="79"/>
        <v>0</v>
      </c>
      <c r="N592" s="64"/>
      <c r="O592" s="25">
        <f t="shared" si="80"/>
        <v>0</v>
      </c>
      <c r="P592" s="76">
        <f t="shared" si="83"/>
        <v>0</v>
      </c>
    </row>
    <row r="593" spans="1:16" ht="26.25" hidden="1" x14ac:dyDescent="0.25">
      <c r="A593" s="100">
        <v>3311401080498</v>
      </c>
      <c r="B593" s="31" t="s">
        <v>710</v>
      </c>
      <c r="C593" s="73"/>
      <c r="D593" s="74">
        <f>SUM(D594)</f>
        <v>0</v>
      </c>
      <c r="E593" s="74">
        <f>SUM(E594)</f>
        <v>0</v>
      </c>
      <c r="F593" s="75">
        <f t="shared" si="77"/>
        <v>0</v>
      </c>
      <c r="G593" s="25">
        <f t="shared" si="82"/>
        <v>0</v>
      </c>
      <c r="H593" s="74">
        <f>SUM(H594)</f>
        <v>0</v>
      </c>
      <c r="I593" s="76">
        <f t="shared" si="81"/>
        <v>0</v>
      </c>
      <c r="J593" s="74">
        <f>SUM(J594)</f>
        <v>0</v>
      </c>
      <c r="K593" s="25">
        <f t="shared" si="78"/>
        <v>0</v>
      </c>
      <c r="L593" s="75">
        <f t="shared" si="84"/>
        <v>0</v>
      </c>
      <c r="M593" s="25">
        <f t="shared" si="79"/>
        <v>0</v>
      </c>
      <c r="N593" s="74">
        <f>SUM(N594)</f>
        <v>0</v>
      </c>
      <c r="O593" s="25">
        <f t="shared" si="80"/>
        <v>0</v>
      </c>
      <c r="P593" s="76">
        <f t="shared" si="83"/>
        <v>0</v>
      </c>
    </row>
    <row r="594" spans="1:16" ht="26.25" hidden="1" x14ac:dyDescent="0.25">
      <c r="A594" s="100">
        <v>3311401080498140</v>
      </c>
      <c r="B594" s="31" t="s">
        <v>710</v>
      </c>
      <c r="C594" s="73"/>
      <c r="D594" s="64"/>
      <c r="E594" s="64"/>
      <c r="F594" s="75">
        <f t="shared" si="77"/>
        <v>0</v>
      </c>
      <c r="G594" s="25">
        <f t="shared" si="82"/>
        <v>0</v>
      </c>
      <c r="H594" s="64"/>
      <c r="I594" s="76">
        <f t="shared" si="81"/>
        <v>0</v>
      </c>
      <c r="J594" s="64"/>
      <c r="K594" s="25">
        <f t="shared" si="78"/>
        <v>0</v>
      </c>
      <c r="L594" s="75">
        <f t="shared" si="84"/>
        <v>0</v>
      </c>
      <c r="M594" s="25">
        <f t="shared" si="79"/>
        <v>0</v>
      </c>
      <c r="N594" s="64"/>
      <c r="O594" s="25">
        <f t="shared" si="80"/>
        <v>0</v>
      </c>
      <c r="P594" s="76">
        <f t="shared" si="83"/>
        <v>0</v>
      </c>
    </row>
    <row r="595" spans="1:16" hidden="1" x14ac:dyDescent="0.25">
      <c r="A595" s="100">
        <v>3311401080513</v>
      </c>
      <c r="B595" s="31" t="s">
        <v>711</v>
      </c>
      <c r="C595" s="73"/>
      <c r="D595" s="74">
        <f>SUM(D596:D599)</f>
        <v>0</v>
      </c>
      <c r="E595" s="74">
        <f>SUM(E596:E599)</f>
        <v>0</v>
      </c>
      <c r="F595" s="75">
        <f t="shared" ref="F595:F658" si="85">SUM(D595+E595)</f>
        <v>0</v>
      </c>
      <c r="G595" s="25">
        <f t="shared" si="82"/>
        <v>0</v>
      </c>
      <c r="H595" s="74">
        <f>SUM(H596:H599)</f>
        <v>0</v>
      </c>
      <c r="I595" s="76">
        <f t="shared" si="81"/>
        <v>0</v>
      </c>
      <c r="J595" s="74">
        <f>SUM(J596:J599)</f>
        <v>0</v>
      </c>
      <c r="K595" s="25">
        <f t="shared" ref="K595:K658" si="86">IF(OR(J595=0,F595=0),0,J595/F595)*100</f>
        <v>0</v>
      </c>
      <c r="L595" s="75">
        <f t="shared" si="84"/>
        <v>0</v>
      </c>
      <c r="M595" s="25">
        <f t="shared" ref="M595:M658" si="87">IF(OR(L595=0,F595=0),0,L595/F595)*100</f>
        <v>0</v>
      </c>
      <c r="N595" s="74">
        <f>SUM(N596:N599)</f>
        <v>0</v>
      </c>
      <c r="O595" s="25">
        <f t="shared" ref="O595:O658" si="88">IF(OR(N595=0,F595=0),0,N595/F595)*100</f>
        <v>0</v>
      </c>
      <c r="P595" s="76">
        <f t="shared" si="83"/>
        <v>0</v>
      </c>
    </row>
    <row r="596" spans="1:16" hidden="1" x14ac:dyDescent="0.25">
      <c r="A596" s="100">
        <v>3311401080513140</v>
      </c>
      <c r="B596" s="31" t="s">
        <v>711</v>
      </c>
      <c r="C596" s="73"/>
      <c r="D596" s="64"/>
      <c r="E596" s="64"/>
      <c r="F596" s="75">
        <f t="shared" si="85"/>
        <v>0</v>
      </c>
      <c r="G596" s="25">
        <f t="shared" si="82"/>
        <v>0</v>
      </c>
      <c r="H596" s="64"/>
      <c r="I596" s="76">
        <f t="shared" ref="I596:I659" si="89">SUM(F596-H596)</f>
        <v>0</v>
      </c>
      <c r="J596" s="64"/>
      <c r="K596" s="25">
        <f t="shared" si="86"/>
        <v>0</v>
      </c>
      <c r="L596" s="75">
        <f t="shared" si="84"/>
        <v>0</v>
      </c>
      <c r="M596" s="25">
        <f t="shared" si="87"/>
        <v>0</v>
      </c>
      <c r="N596" s="64"/>
      <c r="O596" s="25">
        <f t="shared" si="88"/>
        <v>0</v>
      </c>
      <c r="P596" s="76">
        <f t="shared" si="83"/>
        <v>0</v>
      </c>
    </row>
    <row r="597" spans="1:16" hidden="1" x14ac:dyDescent="0.25">
      <c r="A597" s="100">
        <v>3311401080513140</v>
      </c>
      <c r="B597" s="31" t="s">
        <v>711</v>
      </c>
      <c r="C597" s="73"/>
      <c r="D597" s="64"/>
      <c r="E597" s="64"/>
      <c r="F597" s="75">
        <f t="shared" si="85"/>
        <v>0</v>
      </c>
      <c r="G597" s="25">
        <f t="shared" si="82"/>
        <v>0</v>
      </c>
      <c r="H597" s="64"/>
      <c r="I597" s="76">
        <f t="shared" si="89"/>
        <v>0</v>
      </c>
      <c r="J597" s="64"/>
      <c r="K597" s="25">
        <f t="shared" si="86"/>
        <v>0</v>
      </c>
      <c r="L597" s="75">
        <f t="shared" si="84"/>
        <v>0</v>
      </c>
      <c r="M597" s="25">
        <f t="shared" si="87"/>
        <v>0</v>
      </c>
      <c r="N597" s="64"/>
      <c r="O597" s="25">
        <f t="shared" si="88"/>
        <v>0</v>
      </c>
      <c r="P597" s="76">
        <f t="shared" si="83"/>
        <v>0</v>
      </c>
    </row>
    <row r="598" spans="1:16" hidden="1" x14ac:dyDescent="0.25">
      <c r="A598" s="100">
        <v>3311401080513140</v>
      </c>
      <c r="B598" s="31" t="s">
        <v>711</v>
      </c>
      <c r="C598" s="73"/>
      <c r="D598" s="64"/>
      <c r="E598" s="64"/>
      <c r="F598" s="75">
        <f t="shared" si="85"/>
        <v>0</v>
      </c>
      <c r="G598" s="25">
        <f t="shared" si="82"/>
        <v>0</v>
      </c>
      <c r="H598" s="64"/>
      <c r="I598" s="76">
        <f t="shared" si="89"/>
        <v>0</v>
      </c>
      <c r="J598" s="64"/>
      <c r="K598" s="25">
        <f t="shared" si="86"/>
        <v>0</v>
      </c>
      <c r="L598" s="75">
        <f t="shared" si="84"/>
        <v>0</v>
      </c>
      <c r="M598" s="25">
        <f t="shared" si="87"/>
        <v>0</v>
      </c>
      <c r="N598" s="64"/>
      <c r="O598" s="25">
        <f t="shared" si="88"/>
        <v>0</v>
      </c>
      <c r="P598" s="76">
        <f t="shared" si="83"/>
        <v>0</v>
      </c>
    </row>
    <row r="599" spans="1:16" hidden="1" x14ac:dyDescent="0.25">
      <c r="A599" s="100">
        <v>3311401080513140</v>
      </c>
      <c r="B599" s="31" t="s">
        <v>711</v>
      </c>
      <c r="C599" s="73"/>
      <c r="D599" s="64"/>
      <c r="E599" s="64"/>
      <c r="F599" s="75">
        <f t="shared" si="85"/>
        <v>0</v>
      </c>
      <c r="G599" s="25">
        <f t="shared" si="82"/>
        <v>0</v>
      </c>
      <c r="H599" s="64"/>
      <c r="I599" s="76">
        <f t="shared" si="89"/>
        <v>0</v>
      </c>
      <c r="J599" s="64"/>
      <c r="K599" s="25">
        <f t="shared" si="86"/>
        <v>0</v>
      </c>
      <c r="L599" s="75">
        <f t="shared" si="84"/>
        <v>0</v>
      </c>
      <c r="M599" s="25">
        <f t="shared" si="87"/>
        <v>0</v>
      </c>
      <c r="N599" s="64"/>
      <c r="O599" s="25">
        <f t="shared" si="88"/>
        <v>0</v>
      </c>
      <c r="P599" s="76">
        <f t="shared" si="83"/>
        <v>0</v>
      </c>
    </row>
    <row r="600" spans="1:16" hidden="1" x14ac:dyDescent="0.25">
      <c r="A600" s="100">
        <v>3311401080656</v>
      </c>
      <c r="B600" s="31" t="s">
        <v>712</v>
      </c>
      <c r="C600" s="73"/>
      <c r="D600" s="74">
        <f>SUM(D601:D603)</f>
        <v>0</v>
      </c>
      <c r="E600" s="74">
        <f>SUM(E601:E603)</f>
        <v>0</v>
      </c>
      <c r="F600" s="75">
        <f t="shared" si="85"/>
        <v>0</v>
      </c>
      <c r="G600" s="25">
        <f t="shared" si="82"/>
        <v>0</v>
      </c>
      <c r="H600" s="74">
        <f>SUM(H601:H603)</f>
        <v>0</v>
      </c>
      <c r="I600" s="76">
        <f t="shared" si="89"/>
        <v>0</v>
      </c>
      <c r="J600" s="74">
        <f>SUM(J601:J603)</f>
        <v>0</v>
      </c>
      <c r="K600" s="25">
        <f t="shared" si="86"/>
        <v>0</v>
      </c>
      <c r="L600" s="75">
        <f t="shared" si="84"/>
        <v>0</v>
      </c>
      <c r="M600" s="25">
        <f t="shared" si="87"/>
        <v>0</v>
      </c>
      <c r="N600" s="74">
        <f>SUM(N601:N603)</f>
        <v>0</v>
      </c>
      <c r="O600" s="25">
        <f t="shared" si="88"/>
        <v>0</v>
      </c>
      <c r="P600" s="76">
        <f t="shared" si="83"/>
        <v>0</v>
      </c>
    </row>
    <row r="601" spans="1:16" hidden="1" x14ac:dyDescent="0.25">
      <c r="A601" s="100">
        <v>3311401080656140</v>
      </c>
      <c r="B601" s="31" t="s">
        <v>712</v>
      </c>
      <c r="C601" s="73"/>
      <c r="D601" s="64"/>
      <c r="E601" s="64"/>
      <c r="F601" s="75">
        <f t="shared" si="85"/>
        <v>0</v>
      </c>
      <c r="G601" s="25">
        <f t="shared" si="82"/>
        <v>0</v>
      </c>
      <c r="H601" s="64"/>
      <c r="I601" s="76">
        <f t="shared" si="89"/>
        <v>0</v>
      </c>
      <c r="J601" s="64"/>
      <c r="K601" s="25">
        <f t="shared" si="86"/>
        <v>0</v>
      </c>
      <c r="L601" s="75">
        <f t="shared" si="84"/>
        <v>0</v>
      </c>
      <c r="M601" s="25">
        <f t="shared" si="87"/>
        <v>0</v>
      </c>
      <c r="N601" s="64"/>
      <c r="O601" s="25">
        <f t="shared" si="88"/>
        <v>0</v>
      </c>
      <c r="P601" s="76">
        <f t="shared" si="83"/>
        <v>0</v>
      </c>
    </row>
    <row r="602" spans="1:16" hidden="1" x14ac:dyDescent="0.25">
      <c r="A602" s="100">
        <v>3311401080656140</v>
      </c>
      <c r="B602" s="31" t="s">
        <v>712</v>
      </c>
      <c r="C602" s="73"/>
      <c r="D602" s="64"/>
      <c r="E602" s="64"/>
      <c r="F602" s="75">
        <f t="shared" si="85"/>
        <v>0</v>
      </c>
      <c r="G602" s="25">
        <f t="shared" si="82"/>
        <v>0</v>
      </c>
      <c r="H602" s="64"/>
      <c r="I602" s="76">
        <f t="shared" si="89"/>
        <v>0</v>
      </c>
      <c r="J602" s="64"/>
      <c r="K602" s="25">
        <f t="shared" si="86"/>
        <v>0</v>
      </c>
      <c r="L602" s="75">
        <f t="shared" si="84"/>
        <v>0</v>
      </c>
      <c r="M602" s="25">
        <f t="shared" si="87"/>
        <v>0</v>
      </c>
      <c r="N602" s="64"/>
      <c r="O602" s="25">
        <f t="shared" si="88"/>
        <v>0</v>
      </c>
      <c r="P602" s="76">
        <f t="shared" ref="P602:P665" si="90">SUM(F602-N602)</f>
        <v>0</v>
      </c>
    </row>
    <row r="603" spans="1:16" hidden="1" x14ac:dyDescent="0.25">
      <c r="A603" s="100">
        <v>3311401080656140</v>
      </c>
      <c r="B603" s="31" t="s">
        <v>712</v>
      </c>
      <c r="C603" s="73"/>
      <c r="D603" s="64"/>
      <c r="E603" s="64"/>
      <c r="F603" s="75">
        <f t="shared" si="85"/>
        <v>0</v>
      </c>
      <c r="G603" s="25">
        <f t="shared" ref="G603:G670" si="91">IF(OR(F603=0,F$7=0),0,F603/F$7)*100</f>
        <v>0</v>
      </c>
      <c r="H603" s="64"/>
      <c r="I603" s="76">
        <f t="shared" si="89"/>
        <v>0</v>
      </c>
      <c r="J603" s="64"/>
      <c r="K603" s="25">
        <f t="shared" si="86"/>
        <v>0</v>
      </c>
      <c r="L603" s="75">
        <f t="shared" ref="L603:L666" si="92">SUM(N603-J603)</f>
        <v>0</v>
      </c>
      <c r="M603" s="25">
        <f t="shared" si="87"/>
        <v>0</v>
      </c>
      <c r="N603" s="64"/>
      <c r="O603" s="25">
        <f t="shared" si="88"/>
        <v>0</v>
      </c>
      <c r="P603" s="76">
        <f t="shared" si="90"/>
        <v>0</v>
      </c>
    </row>
    <row r="604" spans="1:16" ht="26.25" hidden="1" x14ac:dyDescent="0.25">
      <c r="A604" s="100">
        <v>3311401080708</v>
      </c>
      <c r="B604" s="31" t="s">
        <v>713</v>
      </c>
      <c r="C604" s="73"/>
      <c r="D604" s="74">
        <f>SUM(D605)</f>
        <v>0</v>
      </c>
      <c r="E604" s="74">
        <f>SUM(E605)</f>
        <v>0</v>
      </c>
      <c r="F604" s="75">
        <f t="shared" si="85"/>
        <v>0</v>
      </c>
      <c r="G604" s="25">
        <f t="shared" si="91"/>
        <v>0</v>
      </c>
      <c r="H604" s="74">
        <f>SUM(H605)</f>
        <v>0</v>
      </c>
      <c r="I604" s="76">
        <f t="shared" si="89"/>
        <v>0</v>
      </c>
      <c r="J604" s="74">
        <f>SUM(J605)</f>
        <v>0</v>
      </c>
      <c r="K604" s="25">
        <f t="shared" si="86"/>
        <v>0</v>
      </c>
      <c r="L604" s="75">
        <f t="shared" si="92"/>
        <v>0</v>
      </c>
      <c r="M604" s="25">
        <f t="shared" si="87"/>
        <v>0</v>
      </c>
      <c r="N604" s="74">
        <f>SUM(N605)</f>
        <v>0</v>
      </c>
      <c r="O604" s="25">
        <f t="shared" si="88"/>
        <v>0</v>
      </c>
      <c r="P604" s="76">
        <f t="shared" si="90"/>
        <v>0</v>
      </c>
    </row>
    <row r="605" spans="1:16" ht="26.25" hidden="1" x14ac:dyDescent="0.25">
      <c r="A605" s="100">
        <v>3311401080708140</v>
      </c>
      <c r="B605" s="31" t="s">
        <v>713</v>
      </c>
      <c r="C605" s="73"/>
      <c r="D605" s="64"/>
      <c r="E605" s="64"/>
      <c r="F605" s="75">
        <f t="shared" si="85"/>
        <v>0</v>
      </c>
      <c r="G605" s="25">
        <f t="shared" si="91"/>
        <v>0</v>
      </c>
      <c r="H605" s="64"/>
      <c r="I605" s="76">
        <f t="shared" si="89"/>
        <v>0</v>
      </c>
      <c r="J605" s="64"/>
      <c r="K605" s="25">
        <f t="shared" si="86"/>
        <v>0</v>
      </c>
      <c r="L605" s="75">
        <f t="shared" si="92"/>
        <v>0</v>
      </c>
      <c r="M605" s="25">
        <f t="shared" si="87"/>
        <v>0</v>
      </c>
      <c r="N605" s="64"/>
      <c r="O605" s="25">
        <f t="shared" si="88"/>
        <v>0</v>
      </c>
      <c r="P605" s="76">
        <f t="shared" si="90"/>
        <v>0</v>
      </c>
    </row>
    <row r="606" spans="1:16" ht="26.25" hidden="1" x14ac:dyDescent="0.25">
      <c r="A606" s="100">
        <v>3311401080746</v>
      </c>
      <c r="B606" s="31" t="s">
        <v>714</v>
      </c>
      <c r="C606" s="73"/>
      <c r="D606" s="74">
        <f>SUM(D607)</f>
        <v>0</v>
      </c>
      <c r="E606" s="74">
        <f>SUM(E607)</f>
        <v>0</v>
      </c>
      <c r="F606" s="75">
        <f t="shared" si="85"/>
        <v>0</v>
      </c>
      <c r="G606" s="25">
        <f t="shared" si="91"/>
        <v>0</v>
      </c>
      <c r="H606" s="74">
        <f>SUM(H607)</f>
        <v>0</v>
      </c>
      <c r="I606" s="76">
        <f t="shared" si="89"/>
        <v>0</v>
      </c>
      <c r="J606" s="74">
        <f>SUM(J607)</f>
        <v>0</v>
      </c>
      <c r="K606" s="25">
        <f t="shared" si="86"/>
        <v>0</v>
      </c>
      <c r="L606" s="75">
        <f t="shared" si="92"/>
        <v>0</v>
      </c>
      <c r="M606" s="25">
        <f t="shared" si="87"/>
        <v>0</v>
      </c>
      <c r="N606" s="74">
        <f>SUM(N607)</f>
        <v>0</v>
      </c>
      <c r="O606" s="25">
        <f t="shared" si="88"/>
        <v>0</v>
      </c>
      <c r="P606" s="76">
        <f t="shared" si="90"/>
        <v>0</v>
      </c>
    </row>
    <row r="607" spans="1:16" ht="26.25" hidden="1" x14ac:dyDescent="0.25">
      <c r="A607" s="100">
        <v>3311401080746140</v>
      </c>
      <c r="B607" s="31" t="s">
        <v>714</v>
      </c>
      <c r="C607" s="73"/>
      <c r="D607" s="64"/>
      <c r="E607" s="64"/>
      <c r="F607" s="75">
        <f t="shared" si="85"/>
        <v>0</v>
      </c>
      <c r="G607" s="25">
        <f t="shared" si="91"/>
        <v>0</v>
      </c>
      <c r="H607" s="64"/>
      <c r="I607" s="76">
        <f t="shared" si="89"/>
        <v>0</v>
      </c>
      <c r="J607" s="64"/>
      <c r="K607" s="25">
        <f t="shared" si="86"/>
        <v>0</v>
      </c>
      <c r="L607" s="75">
        <f t="shared" si="92"/>
        <v>0</v>
      </c>
      <c r="M607" s="25">
        <f t="shared" si="87"/>
        <v>0</v>
      </c>
      <c r="N607" s="64"/>
      <c r="O607" s="25">
        <f t="shared" si="88"/>
        <v>0</v>
      </c>
      <c r="P607" s="76">
        <f t="shared" si="90"/>
        <v>0</v>
      </c>
    </row>
    <row r="608" spans="1:16" hidden="1" x14ac:dyDescent="0.25">
      <c r="A608" s="72">
        <v>3311401080763</v>
      </c>
      <c r="B608" s="31" t="s">
        <v>715</v>
      </c>
      <c r="C608" s="73"/>
      <c r="D608" s="74">
        <f>SUM(D609)</f>
        <v>0</v>
      </c>
      <c r="E608" s="74">
        <f>SUM(E609)</f>
        <v>0</v>
      </c>
      <c r="F608" s="75">
        <f t="shared" si="85"/>
        <v>0</v>
      </c>
      <c r="G608" s="25">
        <f t="shared" si="91"/>
        <v>0</v>
      </c>
      <c r="H608" s="74">
        <f>SUM(H609)</f>
        <v>0</v>
      </c>
      <c r="I608" s="76">
        <f t="shared" si="89"/>
        <v>0</v>
      </c>
      <c r="J608" s="74">
        <f>SUM(J609)</f>
        <v>0</v>
      </c>
      <c r="K608" s="25">
        <f t="shared" si="86"/>
        <v>0</v>
      </c>
      <c r="L608" s="75">
        <f t="shared" si="92"/>
        <v>0</v>
      </c>
      <c r="M608" s="25">
        <f t="shared" si="87"/>
        <v>0</v>
      </c>
      <c r="N608" s="74">
        <f>SUM(N609)</f>
        <v>0</v>
      </c>
      <c r="O608" s="25">
        <f t="shared" si="88"/>
        <v>0</v>
      </c>
      <c r="P608" s="76">
        <f t="shared" si="90"/>
        <v>0</v>
      </c>
    </row>
    <row r="609" spans="1:16" hidden="1" x14ac:dyDescent="0.25">
      <c r="A609" s="72">
        <v>3311401080763140</v>
      </c>
      <c r="B609" s="31" t="s">
        <v>715</v>
      </c>
      <c r="C609" s="73"/>
      <c r="D609" s="64"/>
      <c r="E609" s="64"/>
      <c r="F609" s="75">
        <f t="shared" si="85"/>
        <v>0</v>
      </c>
      <c r="G609" s="25">
        <f t="shared" si="91"/>
        <v>0</v>
      </c>
      <c r="H609" s="64"/>
      <c r="I609" s="76">
        <f t="shared" si="89"/>
        <v>0</v>
      </c>
      <c r="J609" s="64"/>
      <c r="K609" s="25">
        <f t="shared" si="86"/>
        <v>0</v>
      </c>
      <c r="L609" s="75">
        <f t="shared" si="92"/>
        <v>0</v>
      </c>
      <c r="M609" s="25">
        <f t="shared" si="87"/>
        <v>0</v>
      </c>
      <c r="N609" s="64"/>
      <c r="O609" s="25">
        <f t="shared" si="88"/>
        <v>0</v>
      </c>
      <c r="P609" s="76">
        <f t="shared" si="90"/>
        <v>0</v>
      </c>
    </row>
    <row r="610" spans="1:16" ht="26.25" hidden="1" x14ac:dyDescent="0.25">
      <c r="A610" s="72">
        <v>3311401080767</v>
      </c>
      <c r="B610" s="31" t="s">
        <v>716</v>
      </c>
      <c r="C610" s="73"/>
      <c r="D610" s="74">
        <f>SUM(D611)</f>
        <v>0</v>
      </c>
      <c r="E610" s="74">
        <f>SUM(E611)</f>
        <v>0</v>
      </c>
      <c r="F610" s="75">
        <f t="shared" si="85"/>
        <v>0</v>
      </c>
      <c r="G610" s="25">
        <f t="shared" si="91"/>
        <v>0</v>
      </c>
      <c r="H610" s="74">
        <f>SUM(H611)</f>
        <v>0</v>
      </c>
      <c r="I610" s="76">
        <f t="shared" si="89"/>
        <v>0</v>
      </c>
      <c r="J610" s="74">
        <f>SUM(J611)</f>
        <v>0</v>
      </c>
      <c r="K610" s="25">
        <f t="shared" si="86"/>
        <v>0</v>
      </c>
      <c r="L610" s="75">
        <f t="shared" si="92"/>
        <v>0</v>
      </c>
      <c r="M610" s="25">
        <f t="shared" si="87"/>
        <v>0</v>
      </c>
      <c r="N610" s="74">
        <f>SUM(N611)</f>
        <v>0</v>
      </c>
      <c r="O610" s="25">
        <f t="shared" si="88"/>
        <v>0</v>
      </c>
      <c r="P610" s="76">
        <f t="shared" si="90"/>
        <v>0</v>
      </c>
    </row>
    <row r="611" spans="1:16" ht="26.25" hidden="1" x14ac:dyDescent="0.25">
      <c r="A611" s="72">
        <v>3311401080767140</v>
      </c>
      <c r="B611" s="31" t="s">
        <v>716</v>
      </c>
      <c r="C611" s="73"/>
      <c r="D611" s="64"/>
      <c r="E611" s="64"/>
      <c r="F611" s="75">
        <f t="shared" si="85"/>
        <v>0</v>
      </c>
      <c r="G611" s="25">
        <f t="shared" si="91"/>
        <v>0</v>
      </c>
      <c r="H611" s="64"/>
      <c r="I611" s="76">
        <f t="shared" si="89"/>
        <v>0</v>
      </c>
      <c r="J611" s="64"/>
      <c r="K611" s="25">
        <f t="shared" si="86"/>
        <v>0</v>
      </c>
      <c r="L611" s="75">
        <f t="shared" si="92"/>
        <v>0</v>
      </c>
      <c r="M611" s="25">
        <f t="shared" si="87"/>
        <v>0</v>
      </c>
      <c r="N611" s="64"/>
      <c r="O611" s="25">
        <f t="shared" si="88"/>
        <v>0</v>
      </c>
      <c r="P611" s="76">
        <f t="shared" si="90"/>
        <v>0</v>
      </c>
    </row>
    <row r="612" spans="1:16" ht="26.25" hidden="1" x14ac:dyDescent="0.25">
      <c r="A612" s="72">
        <v>3311401080771</v>
      </c>
      <c r="B612" s="31" t="s">
        <v>717</v>
      </c>
      <c r="C612" s="73"/>
      <c r="D612" s="74">
        <f>SUM(D613)</f>
        <v>0</v>
      </c>
      <c r="E612" s="74">
        <f>SUM(E613)</f>
        <v>0</v>
      </c>
      <c r="F612" s="75">
        <f t="shared" si="85"/>
        <v>0</v>
      </c>
      <c r="G612" s="25">
        <f t="shared" si="91"/>
        <v>0</v>
      </c>
      <c r="H612" s="74">
        <f>SUM(H613)</f>
        <v>0</v>
      </c>
      <c r="I612" s="76">
        <f t="shared" si="89"/>
        <v>0</v>
      </c>
      <c r="J612" s="74">
        <f>SUM(J613)</f>
        <v>0</v>
      </c>
      <c r="K612" s="25">
        <f t="shared" si="86"/>
        <v>0</v>
      </c>
      <c r="L612" s="75">
        <f t="shared" si="92"/>
        <v>0</v>
      </c>
      <c r="M612" s="25">
        <f t="shared" si="87"/>
        <v>0</v>
      </c>
      <c r="N612" s="74">
        <f>SUM(N613)</f>
        <v>0</v>
      </c>
      <c r="O612" s="25">
        <f t="shared" si="88"/>
        <v>0</v>
      </c>
      <c r="P612" s="76">
        <f t="shared" si="90"/>
        <v>0</v>
      </c>
    </row>
    <row r="613" spans="1:16" ht="26.25" hidden="1" x14ac:dyDescent="0.25">
      <c r="A613" s="72">
        <v>3311401080771140</v>
      </c>
      <c r="B613" s="31" t="s">
        <v>717</v>
      </c>
      <c r="C613" s="73"/>
      <c r="D613" s="64"/>
      <c r="E613" s="64"/>
      <c r="F613" s="75">
        <f t="shared" si="85"/>
        <v>0</v>
      </c>
      <c r="G613" s="25">
        <f t="shared" si="91"/>
        <v>0</v>
      </c>
      <c r="H613" s="64"/>
      <c r="I613" s="76">
        <f t="shared" si="89"/>
        <v>0</v>
      </c>
      <c r="J613" s="64"/>
      <c r="K613" s="25">
        <f t="shared" si="86"/>
        <v>0</v>
      </c>
      <c r="L613" s="75">
        <f t="shared" si="92"/>
        <v>0</v>
      </c>
      <c r="M613" s="25">
        <f t="shared" si="87"/>
        <v>0</v>
      </c>
      <c r="N613" s="64"/>
      <c r="O613" s="25">
        <f t="shared" si="88"/>
        <v>0</v>
      </c>
      <c r="P613" s="76">
        <f t="shared" si="90"/>
        <v>0</v>
      </c>
    </row>
    <row r="614" spans="1:16" ht="26.25" hidden="1" x14ac:dyDescent="0.25">
      <c r="A614" s="72">
        <v>3311401080773</v>
      </c>
      <c r="B614" s="31" t="s">
        <v>718</v>
      </c>
      <c r="C614" s="73"/>
      <c r="D614" s="74">
        <f>SUM(D615)</f>
        <v>0</v>
      </c>
      <c r="E614" s="74">
        <f>SUM(E615)</f>
        <v>0</v>
      </c>
      <c r="F614" s="75">
        <f t="shared" si="85"/>
        <v>0</v>
      </c>
      <c r="G614" s="25">
        <f t="shared" si="91"/>
        <v>0</v>
      </c>
      <c r="H614" s="74">
        <f>SUM(H615)</f>
        <v>0</v>
      </c>
      <c r="I614" s="76">
        <f t="shared" si="89"/>
        <v>0</v>
      </c>
      <c r="J614" s="74">
        <f>SUM(J615)</f>
        <v>0</v>
      </c>
      <c r="K614" s="25">
        <f t="shared" si="86"/>
        <v>0</v>
      </c>
      <c r="L614" s="75">
        <f t="shared" si="92"/>
        <v>0</v>
      </c>
      <c r="M614" s="25">
        <f t="shared" si="87"/>
        <v>0</v>
      </c>
      <c r="N614" s="74">
        <f>SUM(N615)</f>
        <v>0</v>
      </c>
      <c r="O614" s="25">
        <f t="shared" si="88"/>
        <v>0</v>
      </c>
      <c r="P614" s="76">
        <f t="shared" si="90"/>
        <v>0</v>
      </c>
    </row>
    <row r="615" spans="1:16" ht="26.25" hidden="1" x14ac:dyDescent="0.25">
      <c r="A615" s="72">
        <v>3311401080773140</v>
      </c>
      <c r="B615" s="31" t="s">
        <v>718</v>
      </c>
      <c r="C615" s="73"/>
      <c r="D615" s="64"/>
      <c r="E615" s="64"/>
      <c r="F615" s="75">
        <f t="shared" si="85"/>
        <v>0</v>
      </c>
      <c r="G615" s="25">
        <f t="shared" si="91"/>
        <v>0</v>
      </c>
      <c r="H615" s="64"/>
      <c r="I615" s="76">
        <f t="shared" si="89"/>
        <v>0</v>
      </c>
      <c r="J615" s="64"/>
      <c r="K615" s="25">
        <f t="shared" si="86"/>
        <v>0</v>
      </c>
      <c r="L615" s="75">
        <f t="shared" si="92"/>
        <v>0</v>
      </c>
      <c r="M615" s="25">
        <f t="shared" si="87"/>
        <v>0</v>
      </c>
      <c r="N615" s="64"/>
      <c r="O615" s="25">
        <f t="shared" si="88"/>
        <v>0</v>
      </c>
      <c r="P615" s="76">
        <f t="shared" si="90"/>
        <v>0</v>
      </c>
    </row>
    <row r="616" spans="1:16" ht="26.25" hidden="1" x14ac:dyDescent="0.25">
      <c r="A616" s="72">
        <v>3311401080782</v>
      </c>
      <c r="B616" s="31" t="s">
        <v>719</v>
      </c>
      <c r="C616" s="73"/>
      <c r="D616" s="74">
        <f>SUM(D617)</f>
        <v>0</v>
      </c>
      <c r="E616" s="74">
        <f>SUM(E617)</f>
        <v>0</v>
      </c>
      <c r="F616" s="75">
        <f t="shared" si="85"/>
        <v>0</v>
      </c>
      <c r="G616" s="25">
        <f t="shared" si="91"/>
        <v>0</v>
      </c>
      <c r="H616" s="74">
        <f>SUM(H617)</f>
        <v>0</v>
      </c>
      <c r="I616" s="76">
        <f t="shared" si="89"/>
        <v>0</v>
      </c>
      <c r="J616" s="74">
        <f>SUM(J617)</f>
        <v>0</v>
      </c>
      <c r="K616" s="25">
        <f t="shared" si="86"/>
        <v>0</v>
      </c>
      <c r="L616" s="75">
        <f t="shared" si="92"/>
        <v>0</v>
      </c>
      <c r="M616" s="25">
        <f t="shared" si="87"/>
        <v>0</v>
      </c>
      <c r="N616" s="74">
        <f>SUM(N617)</f>
        <v>0</v>
      </c>
      <c r="O616" s="25">
        <f t="shared" si="88"/>
        <v>0</v>
      </c>
      <c r="P616" s="76">
        <f t="shared" si="90"/>
        <v>0</v>
      </c>
    </row>
    <row r="617" spans="1:16" ht="26.25" hidden="1" x14ac:dyDescent="0.25">
      <c r="A617" s="72">
        <v>3311401080782140</v>
      </c>
      <c r="B617" s="31" t="s">
        <v>719</v>
      </c>
      <c r="C617" s="73"/>
      <c r="D617" s="64"/>
      <c r="E617" s="64"/>
      <c r="F617" s="75">
        <f t="shared" si="85"/>
        <v>0</v>
      </c>
      <c r="G617" s="25">
        <f t="shared" si="91"/>
        <v>0</v>
      </c>
      <c r="H617" s="64"/>
      <c r="I617" s="76">
        <f t="shared" si="89"/>
        <v>0</v>
      </c>
      <c r="J617" s="64"/>
      <c r="K617" s="25">
        <f t="shared" si="86"/>
        <v>0</v>
      </c>
      <c r="L617" s="75">
        <f t="shared" si="92"/>
        <v>0</v>
      </c>
      <c r="M617" s="25">
        <f t="shared" si="87"/>
        <v>0</v>
      </c>
      <c r="N617" s="64"/>
      <c r="O617" s="25">
        <f t="shared" si="88"/>
        <v>0</v>
      </c>
      <c r="P617" s="76">
        <f t="shared" si="90"/>
        <v>0</v>
      </c>
    </row>
    <row r="618" spans="1:16" ht="39" hidden="1" x14ac:dyDescent="0.25">
      <c r="A618" s="100">
        <v>3311401080783</v>
      </c>
      <c r="B618" s="31" t="s">
        <v>720</v>
      </c>
      <c r="C618" s="73"/>
      <c r="D618" s="74">
        <f>SUM(D619)</f>
        <v>0</v>
      </c>
      <c r="E618" s="74">
        <f>SUM(E619)</f>
        <v>0</v>
      </c>
      <c r="F618" s="75">
        <f t="shared" si="85"/>
        <v>0</v>
      </c>
      <c r="G618" s="25">
        <f t="shared" si="91"/>
        <v>0</v>
      </c>
      <c r="H618" s="74">
        <f>SUM(H619)</f>
        <v>0</v>
      </c>
      <c r="I618" s="76">
        <f t="shared" si="89"/>
        <v>0</v>
      </c>
      <c r="J618" s="74">
        <f>SUM(J619)</f>
        <v>0</v>
      </c>
      <c r="K618" s="25">
        <f t="shared" si="86"/>
        <v>0</v>
      </c>
      <c r="L618" s="75">
        <f t="shared" si="92"/>
        <v>0</v>
      </c>
      <c r="M618" s="25">
        <f t="shared" si="87"/>
        <v>0</v>
      </c>
      <c r="N618" s="74">
        <f>SUM(N619)</f>
        <v>0</v>
      </c>
      <c r="O618" s="25">
        <f t="shared" si="88"/>
        <v>0</v>
      </c>
      <c r="P618" s="76">
        <f t="shared" si="90"/>
        <v>0</v>
      </c>
    </row>
    <row r="619" spans="1:16" ht="39" hidden="1" x14ac:dyDescent="0.25">
      <c r="A619" s="100">
        <v>3311401080783140</v>
      </c>
      <c r="B619" s="31" t="s">
        <v>720</v>
      </c>
      <c r="C619" s="73"/>
      <c r="D619" s="64"/>
      <c r="E619" s="64"/>
      <c r="F619" s="75">
        <f t="shared" si="85"/>
        <v>0</v>
      </c>
      <c r="G619" s="25">
        <f t="shared" si="91"/>
        <v>0</v>
      </c>
      <c r="H619" s="64"/>
      <c r="I619" s="76">
        <f t="shared" si="89"/>
        <v>0</v>
      </c>
      <c r="J619" s="64"/>
      <c r="K619" s="25">
        <f t="shared" si="86"/>
        <v>0</v>
      </c>
      <c r="L619" s="75">
        <f t="shared" si="92"/>
        <v>0</v>
      </c>
      <c r="M619" s="25">
        <f t="shared" si="87"/>
        <v>0</v>
      </c>
      <c r="N619" s="64"/>
      <c r="O619" s="25">
        <f t="shared" si="88"/>
        <v>0</v>
      </c>
      <c r="P619" s="76">
        <f t="shared" si="90"/>
        <v>0</v>
      </c>
    </row>
    <row r="620" spans="1:16" ht="26.25" hidden="1" x14ac:dyDescent="0.25">
      <c r="A620" s="100">
        <v>3311401080792</v>
      </c>
      <c r="B620" s="31" t="s">
        <v>721</v>
      </c>
      <c r="C620" s="73"/>
      <c r="D620" s="74">
        <f>SUM(D621)</f>
        <v>0</v>
      </c>
      <c r="E620" s="74">
        <f>SUM(E621)</f>
        <v>0</v>
      </c>
      <c r="F620" s="75">
        <f t="shared" si="85"/>
        <v>0</v>
      </c>
      <c r="G620" s="25">
        <f t="shared" si="91"/>
        <v>0</v>
      </c>
      <c r="H620" s="74">
        <f>SUM(H621)</f>
        <v>0</v>
      </c>
      <c r="I620" s="76">
        <f t="shared" si="89"/>
        <v>0</v>
      </c>
      <c r="J620" s="74">
        <f>SUM(J621)</f>
        <v>0</v>
      </c>
      <c r="K620" s="25">
        <f t="shared" si="86"/>
        <v>0</v>
      </c>
      <c r="L620" s="75">
        <f t="shared" si="92"/>
        <v>0</v>
      </c>
      <c r="M620" s="25">
        <f t="shared" si="87"/>
        <v>0</v>
      </c>
      <c r="N620" s="74">
        <f>SUM(N621)</f>
        <v>0</v>
      </c>
      <c r="O620" s="25">
        <f t="shared" si="88"/>
        <v>0</v>
      </c>
      <c r="P620" s="76">
        <f t="shared" si="90"/>
        <v>0</v>
      </c>
    </row>
    <row r="621" spans="1:16" ht="26.25" hidden="1" x14ac:dyDescent="0.25">
      <c r="A621" s="100">
        <v>3311401080792140</v>
      </c>
      <c r="B621" s="31" t="s">
        <v>721</v>
      </c>
      <c r="C621" s="73"/>
      <c r="D621" s="64"/>
      <c r="E621" s="64"/>
      <c r="F621" s="75">
        <f t="shared" si="85"/>
        <v>0</v>
      </c>
      <c r="G621" s="25">
        <f t="shared" si="91"/>
        <v>0</v>
      </c>
      <c r="H621" s="64"/>
      <c r="I621" s="76">
        <f t="shared" si="89"/>
        <v>0</v>
      </c>
      <c r="J621" s="64"/>
      <c r="K621" s="25">
        <f t="shared" si="86"/>
        <v>0</v>
      </c>
      <c r="L621" s="75">
        <f t="shared" si="92"/>
        <v>0</v>
      </c>
      <c r="M621" s="25">
        <f t="shared" si="87"/>
        <v>0</v>
      </c>
      <c r="N621" s="64"/>
      <c r="O621" s="25">
        <f t="shared" si="88"/>
        <v>0</v>
      </c>
      <c r="P621" s="76">
        <f t="shared" si="90"/>
        <v>0</v>
      </c>
    </row>
    <row r="622" spans="1:16" ht="26.25" hidden="1" x14ac:dyDescent="0.25">
      <c r="A622" s="100">
        <v>3311401080795</v>
      </c>
      <c r="B622" s="31" t="s">
        <v>722</v>
      </c>
      <c r="C622" s="73"/>
      <c r="D622" s="74">
        <f>SUM(D623:D626)</f>
        <v>0</v>
      </c>
      <c r="E622" s="74">
        <f>SUM(E623:E626)</f>
        <v>0</v>
      </c>
      <c r="F622" s="75">
        <f t="shared" si="85"/>
        <v>0</v>
      </c>
      <c r="G622" s="25">
        <f t="shared" si="91"/>
        <v>0</v>
      </c>
      <c r="H622" s="74">
        <f>SUM(H623:H626)</f>
        <v>0</v>
      </c>
      <c r="I622" s="76">
        <f t="shared" si="89"/>
        <v>0</v>
      </c>
      <c r="J622" s="74">
        <f>SUM(J623:J626)</f>
        <v>0</v>
      </c>
      <c r="K622" s="25">
        <f t="shared" si="86"/>
        <v>0</v>
      </c>
      <c r="L622" s="75">
        <f t="shared" si="92"/>
        <v>0</v>
      </c>
      <c r="M622" s="25">
        <f t="shared" si="87"/>
        <v>0</v>
      </c>
      <c r="N622" s="74">
        <f>SUM(N623:N626)</f>
        <v>0</v>
      </c>
      <c r="O622" s="25">
        <f t="shared" si="88"/>
        <v>0</v>
      </c>
      <c r="P622" s="76">
        <f t="shared" si="90"/>
        <v>0</v>
      </c>
    </row>
    <row r="623" spans="1:16" ht="26.25" hidden="1" x14ac:dyDescent="0.25">
      <c r="A623" s="100">
        <v>3311401080795140</v>
      </c>
      <c r="B623" s="31" t="s">
        <v>722</v>
      </c>
      <c r="C623" s="73"/>
      <c r="D623" s="64"/>
      <c r="E623" s="64"/>
      <c r="F623" s="75">
        <f t="shared" si="85"/>
        <v>0</v>
      </c>
      <c r="G623" s="25">
        <f t="shared" si="91"/>
        <v>0</v>
      </c>
      <c r="H623" s="64"/>
      <c r="I623" s="76">
        <f t="shared" si="89"/>
        <v>0</v>
      </c>
      <c r="J623" s="64"/>
      <c r="K623" s="25">
        <f t="shared" si="86"/>
        <v>0</v>
      </c>
      <c r="L623" s="75">
        <f t="shared" si="92"/>
        <v>0</v>
      </c>
      <c r="M623" s="25">
        <f t="shared" si="87"/>
        <v>0</v>
      </c>
      <c r="N623" s="64"/>
      <c r="O623" s="25">
        <f t="shared" si="88"/>
        <v>0</v>
      </c>
      <c r="P623" s="76">
        <f t="shared" si="90"/>
        <v>0</v>
      </c>
    </row>
    <row r="624" spans="1:16" ht="26.25" hidden="1" x14ac:dyDescent="0.25">
      <c r="A624" s="100">
        <v>3311401080795140</v>
      </c>
      <c r="B624" s="31" t="s">
        <v>722</v>
      </c>
      <c r="C624" s="73"/>
      <c r="D624" s="64"/>
      <c r="E624" s="64"/>
      <c r="F624" s="75">
        <f t="shared" si="85"/>
        <v>0</v>
      </c>
      <c r="G624" s="25">
        <f t="shared" si="91"/>
        <v>0</v>
      </c>
      <c r="H624" s="64"/>
      <c r="I624" s="76">
        <f t="shared" si="89"/>
        <v>0</v>
      </c>
      <c r="J624" s="64"/>
      <c r="K624" s="25">
        <f t="shared" si="86"/>
        <v>0</v>
      </c>
      <c r="L624" s="75">
        <f t="shared" si="92"/>
        <v>0</v>
      </c>
      <c r="M624" s="25">
        <f t="shared" si="87"/>
        <v>0</v>
      </c>
      <c r="N624" s="64"/>
      <c r="O624" s="25">
        <f t="shared" si="88"/>
        <v>0</v>
      </c>
      <c r="P624" s="76">
        <f t="shared" si="90"/>
        <v>0</v>
      </c>
    </row>
    <row r="625" spans="1:16" ht="26.25" hidden="1" x14ac:dyDescent="0.25">
      <c r="A625" s="100">
        <v>3311401080795140</v>
      </c>
      <c r="B625" s="31" t="s">
        <v>722</v>
      </c>
      <c r="C625" s="73"/>
      <c r="D625" s="64"/>
      <c r="E625" s="64"/>
      <c r="F625" s="75">
        <f t="shared" si="85"/>
        <v>0</v>
      </c>
      <c r="G625" s="25">
        <f t="shared" si="91"/>
        <v>0</v>
      </c>
      <c r="H625" s="64"/>
      <c r="I625" s="76">
        <f t="shared" si="89"/>
        <v>0</v>
      </c>
      <c r="J625" s="64"/>
      <c r="K625" s="25">
        <f t="shared" si="86"/>
        <v>0</v>
      </c>
      <c r="L625" s="75">
        <f t="shared" si="92"/>
        <v>0</v>
      </c>
      <c r="M625" s="25">
        <f t="shared" si="87"/>
        <v>0</v>
      </c>
      <c r="N625" s="64"/>
      <c r="O625" s="25">
        <f t="shared" si="88"/>
        <v>0</v>
      </c>
      <c r="P625" s="76">
        <f t="shared" si="90"/>
        <v>0</v>
      </c>
    </row>
    <row r="626" spans="1:16" ht="26.25" hidden="1" x14ac:dyDescent="0.25">
      <c r="A626" s="100">
        <v>3311401080795140</v>
      </c>
      <c r="B626" s="31" t="s">
        <v>722</v>
      </c>
      <c r="C626" s="73"/>
      <c r="D626" s="64"/>
      <c r="E626" s="64"/>
      <c r="F626" s="75">
        <f t="shared" si="85"/>
        <v>0</v>
      </c>
      <c r="G626" s="25">
        <f t="shared" si="91"/>
        <v>0</v>
      </c>
      <c r="H626" s="64"/>
      <c r="I626" s="76">
        <f t="shared" si="89"/>
        <v>0</v>
      </c>
      <c r="J626" s="64"/>
      <c r="K626" s="25">
        <f t="shared" si="86"/>
        <v>0</v>
      </c>
      <c r="L626" s="75">
        <f t="shared" si="92"/>
        <v>0</v>
      </c>
      <c r="M626" s="25">
        <f t="shared" si="87"/>
        <v>0</v>
      </c>
      <c r="N626" s="64"/>
      <c r="O626" s="25">
        <f t="shared" si="88"/>
        <v>0</v>
      </c>
      <c r="P626" s="76">
        <f t="shared" si="90"/>
        <v>0</v>
      </c>
    </row>
    <row r="627" spans="1:16" hidden="1" x14ac:dyDescent="0.25">
      <c r="A627" s="100">
        <v>3311401080814</v>
      </c>
      <c r="B627" s="31" t="s">
        <v>723</v>
      </c>
      <c r="C627" s="73"/>
      <c r="D627" s="74">
        <f>SUM(D628)</f>
        <v>0</v>
      </c>
      <c r="E627" s="74">
        <f>SUM(E628)</f>
        <v>0</v>
      </c>
      <c r="F627" s="75">
        <f t="shared" si="85"/>
        <v>0</v>
      </c>
      <c r="G627" s="25">
        <f t="shared" si="91"/>
        <v>0</v>
      </c>
      <c r="H627" s="74">
        <f>SUM(H628)</f>
        <v>0</v>
      </c>
      <c r="I627" s="76">
        <f t="shared" si="89"/>
        <v>0</v>
      </c>
      <c r="J627" s="74">
        <f>SUM(J628)</f>
        <v>0</v>
      </c>
      <c r="K627" s="25">
        <f t="shared" si="86"/>
        <v>0</v>
      </c>
      <c r="L627" s="75">
        <f t="shared" si="92"/>
        <v>0</v>
      </c>
      <c r="M627" s="25">
        <f t="shared" si="87"/>
        <v>0</v>
      </c>
      <c r="N627" s="74">
        <f>SUM(N628)</f>
        <v>0</v>
      </c>
      <c r="O627" s="25">
        <f t="shared" si="88"/>
        <v>0</v>
      </c>
      <c r="P627" s="76">
        <f t="shared" si="90"/>
        <v>0</v>
      </c>
    </row>
    <row r="628" spans="1:16" hidden="1" x14ac:dyDescent="0.25">
      <c r="A628" s="100">
        <v>3311401080814140</v>
      </c>
      <c r="B628" s="31" t="s">
        <v>723</v>
      </c>
      <c r="C628" s="73"/>
      <c r="D628" s="64"/>
      <c r="E628" s="64"/>
      <c r="F628" s="75">
        <f t="shared" si="85"/>
        <v>0</v>
      </c>
      <c r="G628" s="25">
        <f t="shared" si="91"/>
        <v>0</v>
      </c>
      <c r="H628" s="64"/>
      <c r="I628" s="76">
        <f t="shared" si="89"/>
        <v>0</v>
      </c>
      <c r="J628" s="64"/>
      <c r="K628" s="25">
        <f t="shared" si="86"/>
        <v>0</v>
      </c>
      <c r="L628" s="75">
        <f t="shared" si="92"/>
        <v>0</v>
      </c>
      <c r="M628" s="25">
        <f t="shared" si="87"/>
        <v>0</v>
      </c>
      <c r="N628" s="64"/>
      <c r="O628" s="25">
        <f t="shared" si="88"/>
        <v>0</v>
      </c>
      <c r="P628" s="76">
        <f t="shared" si="90"/>
        <v>0</v>
      </c>
    </row>
    <row r="629" spans="1:16" hidden="1" x14ac:dyDescent="0.25">
      <c r="A629" s="100">
        <v>3311401080816</v>
      </c>
      <c r="B629" s="31" t="s">
        <v>724</v>
      </c>
      <c r="C629" s="73"/>
      <c r="D629" s="74">
        <f>SUM(D630)</f>
        <v>0</v>
      </c>
      <c r="E629" s="74">
        <f>SUM(E630)</f>
        <v>0</v>
      </c>
      <c r="F629" s="75">
        <f t="shared" si="85"/>
        <v>0</v>
      </c>
      <c r="G629" s="25">
        <f t="shared" si="91"/>
        <v>0</v>
      </c>
      <c r="H629" s="74">
        <f>SUM(H630)</f>
        <v>0</v>
      </c>
      <c r="I629" s="76">
        <f t="shared" si="89"/>
        <v>0</v>
      </c>
      <c r="J629" s="74">
        <f>SUM(J630)</f>
        <v>0</v>
      </c>
      <c r="K629" s="25">
        <f t="shared" si="86"/>
        <v>0</v>
      </c>
      <c r="L629" s="75">
        <f t="shared" si="92"/>
        <v>0</v>
      </c>
      <c r="M629" s="25">
        <f t="shared" si="87"/>
        <v>0</v>
      </c>
      <c r="N629" s="74">
        <f>SUM(N630)</f>
        <v>0</v>
      </c>
      <c r="O629" s="25">
        <f t="shared" si="88"/>
        <v>0</v>
      </c>
      <c r="P629" s="76">
        <f t="shared" si="90"/>
        <v>0</v>
      </c>
    </row>
    <row r="630" spans="1:16" hidden="1" x14ac:dyDescent="0.25">
      <c r="A630" s="100">
        <v>3311401080816140</v>
      </c>
      <c r="B630" s="31" t="s">
        <v>724</v>
      </c>
      <c r="C630" s="73"/>
      <c r="D630" s="64"/>
      <c r="E630" s="64"/>
      <c r="F630" s="75">
        <f t="shared" si="85"/>
        <v>0</v>
      </c>
      <c r="G630" s="25">
        <f t="shared" si="91"/>
        <v>0</v>
      </c>
      <c r="H630" s="64"/>
      <c r="I630" s="76">
        <f t="shared" si="89"/>
        <v>0</v>
      </c>
      <c r="J630" s="64"/>
      <c r="K630" s="25">
        <f t="shared" si="86"/>
        <v>0</v>
      </c>
      <c r="L630" s="75">
        <f t="shared" si="92"/>
        <v>0</v>
      </c>
      <c r="M630" s="25">
        <f t="shared" si="87"/>
        <v>0</v>
      </c>
      <c r="N630" s="64"/>
      <c r="O630" s="25">
        <f t="shared" si="88"/>
        <v>0</v>
      </c>
      <c r="P630" s="76">
        <f t="shared" si="90"/>
        <v>0</v>
      </c>
    </row>
    <row r="631" spans="1:16" ht="26.25" hidden="1" x14ac:dyDescent="0.25">
      <c r="A631" s="100">
        <v>3311401080842</v>
      </c>
      <c r="B631" s="31" t="s">
        <v>725</v>
      </c>
      <c r="C631" s="73"/>
      <c r="D631" s="74">
        <f>SUM(D632)</f>
        <v>0</v>
      </c>
      <c r="E631" s="74">
        <f>SUM(E632)</f>
        <v>0</v>
      </c>
      <c r="F631" s="75">
        <f t="shared" si="85"/>
        <v>0</v>
      </c>
      <c r="G631" s="25">
        <f t="shared" si="91"/>
        <v>0</v>
      </c>
      <c r="H631" s="74">
        <f>SUM(H632)</f>
        <v>0</v>
      </c>
      <c r="I631" s="76">
        <f t="shared" si="89"/>
        <v>0</v>
      </c>
      <c r="J631" s="74">
        <f>SUM(J632)</f>
        <v>0</v>
      </c>
      <c r="K631" s="25">
        <f t="shared" si="86"/>
        <v>0</v>
      </c>
      <c r="L631" s="75">
        <f t="shared" si="92"/>
        <v>0</v>
      </c>
      <c r="M631" s="25">
        <f t="shared" si="87"/>
        <v>0</v>
      </c>
      <c r="N631" s="74">
        <f>SUM(N632)</f>
        <v>0</v>
      </c>
      <c r="O631" s="25">
        <f t="shared" si="88"/>
        <v>0</v>
      </c>
      <c r="P631" s="76">
        <f t="shared" si="90"/>
        <v>0</v>
      </c>
    </row>
    <row r="632" spans="1:16" ht="26.25" hidden="1" x14ac:dyDescent="0.25">
      <c r="A632" s="100">
        <v>3311401080842140</v>
      </c>
      <c r="B632" s="31" t="s">
        <v>725</v>
      </c>
      <c r="C632" s="73"/>
      <c r="D632" s="64"/>
      <c r="E632" s="64"/>
      <c r="F632" s="75">
        <f t="shared" si="85"/>
        <v>0</v>
      </c>
      <c r="G632" s="25">
        <f t="shared" si="91"/>
        <v>0</v>
      </c>
      <c r="H632" s="64"/>
      <c r="I632" s="76">
        <f t="shared" si="89"/>
        <v>0</v>
      </c>
      <c r="J632" s="64"/>
      <c r="K632" s="25">
        <f t="shared" si="86"/>
        <v>0</v>
      </c>
      <c r="L632" s="75">
        <f t="shared" si="92"/>
        <v>0</v>
      </c>
      <c r="M632" s="25">
        <f t="shared" si="87"/>
        <v>0</v>
      </c>
      <c r="N632" s="64"/>
      <c r="O632" s="25">
        <f t="shared" si="88"/>
        <v>0</v>
      </c>
      <c r="P632" s="76">
        <f t="shared" si="90"/>
        <v>0</v>
      </c>
    </row>
    <row r="633" spans="1:16" hidden="1" x14ac:dyDescent="0.25">
      <c r="A633" s="100">
        <v>3311401080846</v>
      </c>
      <c r="B633" s="31" t="s">
        <v>726</v>
      </c>
      <c r="C633" s="73"/>
      <c r="D633" s="74">
        <f>SUM(D634)</f>
        <v>0</v>
      </c>
      <c r="E633" s="74">
        <f>SUM(E634)</f>
        <v>0</v>
      </c>
      <c r="F633" s="75">
        <f t="shared" si="85"/>
        <v>0</v>
      </c>
      <c r="G633" s="25">
        <f t="shared" si="91"/>
        <v>0</v>
      </c>
      <c r="H633" s="74">
        <f>SUM(H634)</f>
        <v>0</v>
      </c>
      <c r="I633" s="76">
        <f t="shared" si="89"/>
        <v>0</v>
      </c>
      <c r="J633" s="74">
        <f>SUM(J634)</f>
        <v>0</v>
      </c>
      <c r="K633" s="25">
        <f t="shared" si="86"/>
        <v>0</v>
      </c>
      <c r="L633" s="75">
        <f t="shared" si="92"/>
        <v>0</v>
      </c>
      <c r="M633" s="25">
        <f t="shared" si="87"/>
        <v>0</v>
      </c>
      <c r="N633" s="74">
        <f>SUM(N634)</f>
        <v>0</v>
      </c>
      <c r="O633" s="25">
        <f t="shared" si="88"/>
        <v>0</v>
      </c>
      <c r="P633" s="76">
        <f t="shared" si="90"/>
        <v>0</v>
      </c>
    </row>
    <row r="634" spans="1:16" hidden="1" x14ac:dyDescent="0.25">
      <c r="A634" s="100">
        <v>3311401080846140</v>
      </c>
      <c r="B634" s="31" t="s">
        <v>726</v>
      </c>
      <c r="C634" s="73"/>
      <c r="D634" s="64"/>
      <c r="E634" s="64"/>
      <c r="F634" s="75">
        <f t="shared" si="85"/>
        <v>0</v>
      </c>
      <c r="G634" s="25">
        <f t="shared" si="91"/>
        <v>0</v>
      </c>
      <c r="H634" s="64"/>
      <c r="I634" s="76">
        <f t="shared" si="89"/>
        <v>0</v>
      </c>
      <c r="J634" s="64"/>
      <c r="K634" s="25">
        <f t="shared" si="86"/>
        <v>0</v>
      </c>
      <c r="L634" s="75">
        <f t="shared" si="92"/>
        <v>0</v>
      </c>
      <c r="M634" s="25">
        <f t="shared" si="87"/>
        <v>0</v>
      </c>
      <c r="N634" s="64"/>
      <c r="O634" s="25">
        <f t="shared" si="88"/>
        <v>0</v>
      </c>
      <c r="P634" s="76">
        <f t="shared" si="90"/>
        <v>0</v>
      </c>
    </row>
    <row r="635" spans="1:16" hidden="1" x14ac:dyDescent="0.25">
      <c r="A635" s="100">
        <v>3311401080862</v>
      </c>
      <c r="B635" s="31" t="s">
        <v>727</v>
      </c>
      <c r="C635" s="73"/>
      <c r="D635" s="74">
        <f>SUM(D636)</f>
        <v>0</v>
      </c>
      <c r="E635" s="74">
        <f>SUM(E636)</f>
        <v>0</v>
      </c>
      <c r="F635" s="75">
        <f t="shared" si="85"/>
        <v>0</v>
      </c>
      <c r="G635" s="25">
        <f t="shared" si="91"/>
        <v>0</v>
      </c>
      <c r="H635" s="74">
        <f>SUM(H636)</f>
        <v>0</v>
      </c>
      <c r="I635" s="76">
        <f t="shared" si="89"/>
        <v>0</v>
      </c>
      <c r="J635" s="74">
        <f>SUM(J636)</f>
        <v>0</v>
      </c>
      <c r="K635" s="25">
        <f t="shared" si="86"/>
        <v>0</v>
      </c>
      <c r="L635" s="75">
        <f t="shared" si="92"/>
        <v>0</v>
      </c>
      <c r="M635" s="25">
        <f t="shared" si="87"/>
        <v>0</v>
      </c>
      <c r="N635" s="74">
        <f>SUM(N636)</f>
        <v>0</v>
      </c>
      <c r="O635" s="25">
        <f t="shared" si="88"/>
        <v>0</v>
      </c>
      <c r="P635" s="76">
        <f t="shared" si="90"/>
        <v>0</v>
      </c>
    </row>
    <row r="636" spans="1:16" hidden="1" x14ac:dyDescent="0.25">
      <c r="A636" s="100">
        <v>3311401080862140</v>
      </c>
      <c r="B636" s="31" t="s">
        <v>727</v>
      </c>
      <c r="C636" s="73"/>
      <c r="D636" s="64"/>
      <c r="E636" s="64"/>
      <c r="F636" s="75">
        <f t="shared" si="85"/>
        <v>0</v>
      </c>
      <c r="G636" s="25">
        <f t="shared" si="91"/>
        <v>0</v>
      </c>
      <c r="H636" s="64"/>
      <c r="I636" s="76">
        <f t="shared" si="89"/>
        <v>0</v>
      </c>
      <c r="J636" s="64"/>
      <c r="K636" s="25">
        <f t="shared" si="86"/>
        <v>0</v>
      </c>
      <c r="L636" s="75">
        <f t="shared" si="92"/>
        <v>0</v>
      </c>
      <c r="M636" s="25">
        <f t="shared" si="87"/>
        <v>0</v>
      </c>
      <c r="N636" s="64"/>
      <c r="O636" s="25">
        <f t="shared" si="88"/>
        <v>0</v>
      </c>
      <c r="P636" s="76">
        <f t="shared" si="90"/>
        <v>0</v>
      </c>
    </row>
    <row r="637" spans="1:16" hidden="1" x14ac:dyDescent="0.25">
      <c r="A637" s="100">
        <v>3311401080867</v>
      </c>
      <c r="B637" s="31" t="s">
        <v>728</v>
      </c>
      <c r="C637" s="73"/>
      <c r="D637" s="74">
        <f>SUM(D638)</f>
        <v>0</v>
      </c>
      <c r="E637" s="74">
        <f>SUM(E638)</f>
        <v>0</v>
      </c>
      <c r="F637" s="75">
        <f t="shared" si="85"/>
        <v>0</v>
      </c>
      <c r="G637" s="25">
        <f t="shared" si="91"/>
        <v>0</v>
      </c>
      <c r="H637" s="74">
        <f>SUM(H638)</f>
        <v>0</v>
      </c>
      <c r="I637" s="76">
        <f t="shared" si="89"/>
        <v>0</v>
      </c>
      <c r="J637" s="74">
        <f>SUM(J638)</f>
        <v>0</v>
      </c>
      <c r="K637" s="25">
        <f t="shared" si="86"/>
        <v>0</v>
      </c>
      <c r="L637" s="75">
        <f t="shared" si="92"/>
        <v>0</v>
      </c>
      <c r="M637" s="25">
        <f t="shared" si="87"/>
        <v>0</v>
      </c>
      <c r="N637" s="74">
        <f>SUM(N638)</f>
        <v>0</v>
      </c>
      <c r="O637" s="25">
        <f t="shared" si="88"/>
        <v>0</v>
      </c>
      <c r="P637" s="76">
        <f t="shared" si="90"/>
        <v>0</v>
      </c>
    </row>
    <row r="638" spans="1:16" hidden="1" x14ac:dyDescent="0.25">
      <c r="A638" s="100">
        <v>3311401080867140</v>
      </c>
      <c r="B638" s="31" t="s">
        <v>728</v>
      </c>
      <c r="C638" s="73"/>
      <c r="D638" s="64"/>
      <c r="E638" s="64"/>
      <c r="F638" s="75">
        <f t="shared" si="85"/>
        <v>0</v>
      </c>
      <c r="G638" s="25">
        <f t="shared" si="91"/>
        <v>0</v>
      </c>
      <c r="H638" s="64"/>
      <c r="I638" s="76">
        <f t="shared" si="89"/>
        <v>0</v>
      </c>
      <c r="J638" s="64"/>
      <c r="K638" s="25">
        <f t="shared" si="86"/>
        <v>0</v>
      </c>
      <c r="L638" s="75">
        <f t="shared" si="92"/>
        <v>0</v>
      </c>
      <c r="M638" s="25">
        <f t="shared" si="87"/>
        <v>0</v>
      </c>
      <c r="N638" s="64"/>
      <c r="O638" s="25">
        <f t="shared" si="88"/>
        <v>0</v>
      </c>
      <c r="P638" s="76">
        <f t="shared" si="90"/>
        <v>0</v>
      </c>
    </row>
    <row r="639" spans="1:16" hidden="1" x14ac:dyDescent="0.25">
      <c r="A639" s="72">
        <v>3311401080922</v>
      </c>
      <c r="B639" s="31" t="s">
        <v>729</v>
      </c>
      <c r="C639" s="73"/>
      <c r="D639" s="74">
        <f>SUM(D640)</f>
        <v>0</v>
      </c>
      <c r="E639" s="74">
        <f>SUM(E640)</f>
        <v>0</v>
      </c>
      <c r="F639" s="75">
        <f t="shared" si="85"/>
        <v>0</v>
      </c>
      <c r="G639" s="25">
        <f t="shared" si="91"/>
        <v>0</v>
      </c>
      <c r="H639" s="74">
        <f>SUM(H640)</f>
        <v>0</v>
      </c>
      <c r="I639" s="76">
        <f t="shared" si="89"/>
        <v>0</v>
      </c>
      <c r="J639" s="74">
        <f>SUM(J640)</f>
        <v>0</v>
      </c>
      <c r="K639" s="25">
        <f t="shared" si="86"/>
        <v>0</v>
      </c>
      <c r="L639" s="75">
        <f t="shared" si="92"/>
        <v>0</v>
      </c>
      <c r="M639" s="25">
        <f t="shared" si="87"/>
        <v>0</v>
      </c>
      <c r="N639" s="74">
        <f>SUM(N640)</f>
        <v>0</v>
      </c>
      <c r="O639" s="25">
        <f t="shared" si="88"/>
        <v>0</v>
      </c>
      <c r="P639" s="76">
        <f t="shared" si="90"/>
        <v>0</v>
      </c>
    </row>
    <row r="640" spans="1:16" hidden="1" x14ac:dyDescent="0.25">
      <c r="A640" s="72">
        <v>3311401080922140</v>
      </c>
      <c r="B640" s="31" t="s">
        <v>730</v>
      </c>
      <c r="C640" s="73"/>
      <c r="D640" s="64"/>
      <c r="E640" s="64"/>
      <c r="F640" s="75">
        <f t="shared" si="85"/>
        <v>0</v>
      </c>
      <c r="G640" s="25">
        <f t="shared" si="91"/>
        <v>0</v>
      </c>
      <c r="H640" s="64"/>
      <c r="I640" s="76">
        <f t="shared" si="89"/>
        <v>0</v>
      </c>
      <c r="J640" s="64"/>
      <c r="K640" s="25">
        <f t="shared" si="86"/>
        <v>0</v>
      </c>
      <c r="L640" s="75">
        <f t="shared" si="92"/>
        <v>0</v>
      </c>
      <c r="M640" s="25">
        <f t="shared" si="87"/>
        <v>0</v>
      </c>
      <c r="N640" s="64"/>
      <c r="O640" s="25">
        <f t="shared" si="88"/>
        <v>0</v>
      </c>
      <c r="P640" s="76">
        <f t="shared" si="90"/>
        <v>0</v>
      </c>
    </row>
    <row r="641" spans="1:16" hidden="1" x14ac:dyDescent="0.25">
      <c r="A641" s="100">
        <v>331140109</v>
      </c>
      <c r="B641" s="31" t="s">
        <v>731</v>
      </c>
      <c r="C641" s="73"/>
      <c r="D641" s="74">
        <f>SUM(D642+D644+D646+D648)</f>
        <v>0</v>
      </c>
      <c r="E641" s="74">
        <f>SUM(E642+E644+E646+E648)</f>
        <v>0</v>
      </c>
      <c r="F641" s="75">
        <f t="shared" si="85"/>
        <v>0</v>
      </c>
      <c r="G641" s="25">
        <f t="shared" si="91"/>
        <v>0</v>
      </c>
      <c r="H641" s="74">
        <f>SUM(H642+H644+H646+H648)</f>
        <v>0</v>
      </c>
      <c r="I641" s="76">
        <f t="shared" si="89"/>
        <v>0</v>
      </c>
      <c r="J641" s="74">
        <f>SUM(J642+J644+J646+J648)</f>
        <v>0</v>
      </c>
      <c r="K641" s="25">
        <f t="shared" si="86"/>
        <v>0</v>
      </c>
      <c r="L641" s="75">
        <f t="shared" si="92"/>
        <v>0</v>
      </c>
      <c r="M641" s="25">
        <f t="shared" si="87"/>
        <v>0</v>
      </c>
      <c r="N641" s="74">
        <f>SUM(N642+N644+N646+N648)</f>
        <v>0</v>
      </c>
      <c r="O641" s="25">
        <f t="shared" si="88"/>
        <v>0</v>
      </c>
      <c r="P641" s="76">
        <f t="shared" si="90"/>
        <v>0</v>
      </c>
    </row>
    <row r="642" spans="1:16" ht="26.25" hidden="1" x14ac:dyDescent="0.25">
      <c r="A642" s="100">
        <v>3311401090431</v>
      </c>
      <c r="B642" s="31" t="s">
        <v>732</v>
      </c>
      <c r="C642" s="73"/>
      <c r="D642" s="74">
        <f>SUM(D643)</f>
        <v>0</v>
      </c>
      <c r="E642" s="74">
        <f>SUM(E643)</f>
        <v>0</v>
      </c>
      <c r="F642" s="75">
        <f t="shared" si="85"/>
        <v>0</v>
      </c>
      <c r="G642" s="25">
        <f t="shared" si="91"/>
        <v>0</v>
      </c>
      <c r="H642" s="74">
        <f>SUM(H643)</f>
        <v>0</v>
      </c>
      <c r="I642" s="76">
        <f t="shared" si="89"/>
        <v>0</v>
      </c>
      <c r="J642" s="74">
        <f>SUM(J643)</f>
        <v>0</v>
      </c>
      <c r="K642" s="25">
        <f t="shared" si="86"/>
        <v>0</v>
      </c>
      <c r="L642" s="75">
        <f t="shared" si="92"/>
        <v>0</v>
      </c>
      <c r="M642" s="25">
        <f t="shared" si="87"/>
        <v>0</v>
      </c>
      <c r="N642" s="74">
        <f>SUM(N643)</f>
        <v>0</v>
      </c>
      <c r="O642" s="25">
        <f t="shared" si="88"/>
        <v>0</v>
      </c>
      <c r="P642" s="76">
        <f t="shared" si="90"/>
        <v>0</v>
      </c>
    </row>
    <row r="643" spans="1:16" ht="26.25" hidden="1" x14ac:dyDescent="0.25">
      <c r="A643" s="100">
        <v>3311401090431150</v>
      </c>
      <c r="B643" s="31" t="s">
        <v>732</v>
      </c>
      <c r="C643" s="73"/>
      <c r="D643" s="64"/>
      <c r="E643" s="64"/>
      <c r="F643" s="75">
        <f t="shared" si="85"/>
        <v>0</v>
      </c>
      <c r="G643" s="25">
        <f t="shared" si="91"/>
        <v>0</v>
      </c>
      <c r="H643" s="64"/>
      <c r="I643" s="76">
        <f t="shared" si="89"/>
        <v>0</v>
      </c>
      <c r="J643" s="64"/>
      <c r="K643" s="25">
        <f t="shared" si="86"/>
        <v>0</v>
      </c>
      <c r="L643" s="75">
        <f t="shared" si="92"/>
        <v>0</v>
      </c>
      <c r="M643" s="25">
        <f t="shared" si="87"/>
        <v>0</v>
      </c>
      <c r="N643" s="64"/>
      <c r="O643" s="25">
        <f t="shared" si="88"/>
        <v>0</v>
      </c>
      <c r="P643" s="76">
        <f t="shared" si="90"/>
        <v>0</v>
      </c>
    </row>
    <row r="644" spans="1:16" ht="39" hidden="1" x14ac:dyDescent="0.25">
      <c r="A644" s="72">
        <v>3311401090730</v>
      </c>
      <c r="B644" s="31" t="s">
        <v>733</v>
      </c>
      <c r="C644" s="73"/>
      <c r="D644" s="74">
        <f>SUM(D645)</f>
        <v>0</v>
      </c>
      <c r="E644" s="74">
        <f>SUM(E645)</f>
        <v>0</v>
      </c>
      <c r="F644" s="75">
        <f t="shared" si="85"/>
        <v>0</v>
      </c>
      <c r="G644" s="25">
        <f t="shared" si="91"/>
        <v>0</v>
      </c>
      <c r="H644" s="74">
        <f>SUM(H645)</f>
        <v>0</v>
      </c>
      <c r="I644" s="76">
        <f t="shared" si="89"/>
        <v>0</v>
      </c>
      <c r="J644" s="74">
        <f>SUM(J645)</f>
        <v>0</v>
      </c>
      <c r="K644" s="25">
        <f t="shared" si="86"/>
        <v>0</v>
      </c>
      <c r="L644" s="75">
        <f t="shared" si="92"/>
        <v>0</v>
      </c>
      <c r="M644" s="25">
        <f t="shared" si="87"/>
        <v>0</v>
      </c>
      <c r="N644" s="74">
        <f>SUM(N645)</f>
        <v>0</v>
      </c>
      <c r="O644" s="25">
        <f t="shared" si="88"/>
        <v>0</v>
      </c>
      <c r="P644" s="76">
        <f t="shared" si="90"/>
        <v>0</v>
      </c>
    </row>
    <row r="645" spans="1:16" ht="39" hidden="1" x14ac:dyDescent="0.25">
      <c r="A645" s="72">
        <v>3311401090730150</v>
      </c>
      <c r="B645" s="31" t="s">
        <v>733</v>
      </c>
      <c r="C645" s="73"/>
      <c r="D645" s="64"/>
      <c r="E645" s="64"/>
      <c r="F645" s="75">
        <f t="shared" si="85"/>
        <v>0</v>
      </c>
      <c r="G645" s="25">
        <f t="shared" si="91"/>
        <v>0</v>
      </c>
      <c r="H645" s="64"/>
      <c r="I645" s="76">
        <f t="shared" si="89"/>
        <v>0</v>
      </c>
      <c r="J645" s="64"/>
      <c r="K645" s="25">
        <f t="shared" si="86"/>
        <v>0</v>
      </c>
      <c r="L645" s="75">
        <f t="shared" si="92"/>
        <v>0</v>
      </c>
      <c r="M645" s="25">
        <f t="shared" si="87"/>
        <v>0</v>
      </c>
      <c r="N645" s="64"/>
      <c r="O645" s="25">
        <f t="shared" si="88"/>
        <v>0</v>
      </c>
      <c r="P645" s="76">
        <f t="shared" si="90"/>
        <v>0</v>
      </c>
    </row>
    <row r="646" spans="1:16" ht="26.25" hidden="1" x14ac:dyDescent="0.25">
      <c r="A646" s="72">
        <v>3311401090736</v>
      </c>
      <c r="B646" s="31" t="s">
        <v>734</v>
      </c>
      <c r="C646" s="73"/>
      <c r="D646" s="74">
        <f>SUM(D647)</f>
        <v>0</v>
      </c>
      <c r="E646" s="74">
        <f>SUM(E647)</f>
        <v>0</v>
      </c>
      <c r="F646" s="75">
        <f t="shared" si="85"/>
        <v>0</v>
      </c>
      <c r="G646" s="25">
        <f t="shared" si="91"/>
        <v>0</v>
      </c>
      <c r="H646" s="74">
        <f>SUM(H647)</f>
        <v>0</v>
      </c>
      <c r="I646" s="76">
        <f t="shared" si="89"/>
        <v>0</v>
      </c>
      <c r="J646" s="74">
        <f>SUM(J647)</f>
        <v>0</v>
      </c>
      <c r="K646" s="25">
        <f t="shared" si="86"/>
        <v>0</v>
      </c>
      <c r="L646" s="75">
        <f t="shared" si="92"/>
        <v>0</v>
      </c>
      <c r="M646" s="25">
        <f t="shared" si="87"/>
        <v>0</v>
      </c>
      <c r="N646" s="74">
        <f>SUM(N647)</f>
        <v>0</v>
      </c>
      <c r="O646" s="25">
        <f t="shared" si="88"/>
        <v>0</v>
      </c>
      <c r="P646" s="76">
        <f t="shared" si="90"/>
        <v>0</v>
      </c>
    </row>
    <row r="647" spans="1:16" ht="26.25" hidden="1" x14ac:dyDescent="0.25">
      <c r="A647" s="72">
        <v>3311401090736150</v>
      </c>
      <c r="B647" s="31" t="s">
        <v>734</v>
      </c>
      <c r="C647" s="73"/>
      <c r="D647" s="64"/>
      <c r="E647" s="64"/>
      <c r="F647" s="75">
        <f t="shared" si="85"/>
        <v>0</v>
      </c>
      <c r="G647" s="25">
        <f t="shared" si="91"/>
        <v>0</v>
      </c>
      <c r="H647" s="64"/>
      <c r="I647" s="76">
        <f t="shared" si="89"/>
        <v>0</v>
      </c>
      <c r="J647" s="64"/>
      <c r="K647" s="25">
        <f t="shared" si="86"/>
        <v>0</v>
      </c>
      <c r="L647" s="75">
        <f t="shared" si="92"/>
        <v>0</v>
      </c>
      <c r="M647" s="25">
        <f t="shared" si="87"/>
        <v>0</v>
      </c>
      <c r="N647" s="64"/>
      <c r="O647" s="25">
        <f t="shared" si="88"/>
        <v>0</v>
      </c>
      <c r="P647" s="76">
        <f t="shared" si="90"/>
        <v>0</v>
      </c>
    </row>
    <row r="648" spans="1:16" hidden="1" x14ac:dyDescent="0.25">
      <c r="A648" s="72">
        <v>3311401090754</v>
      </c>
      <c r="B648" s="80" t="s">
        <v>735</v>
      </c>
      <c r="C648" s="73"/>
      <c r="D648" s="74">
        <f>SUM(D649)</f>
        <v>0</v>
      </c>
      <c r="E648" s="74">
        <f>SUM(E649)</f>
        <v>0</v>
      </c>
      <c r="F648" s="75">
        <f t="shared" si="85"/>
        <v>0</v>
      </c>
      <c r="G648" s="25">
        <f t="shared" si="91"/>
        <v>0</v>
      </c>
      <c r="H648" s="74">
        <f>SUM(H649)</f>
        <v>0</v>
      </c>
      <c r="I648" s="76">
        <f t="shared" si="89"/>
        <v>0</v>
      </c>
      <c r="J648" s="74">
        <f>SUM(J649)</f>
        <v>0</v>
      </c>
      <c r="K648" s="25">
        <f t="shared" si="86"/>
        <v>0</v>
      </c>
      <c r="L648" s="75">
        <f t="shared" si="92"/>
        <v>0</v>
      </c>
      <c r="M648" s="25">
        <f t="shared" si="87"/>
        <v>0</v>
      </c>
      <c r="N648" s="74">
        <f>SUM(N649)</f>
        <v>0</v>
      </c>
      <c r="O648" s="25">
        <f t="shared" si="88"/>
        <v>0</v>
      </c>
      <c r="P648" s="76">
        <f t="shared" si="90"/>
        <v>0</v>
      </c>
    </row>
    <row r="649" spans="1:16" hidden="1" x14ac:dyDescent="0.25">
      <c r="A649" s="72">
        <v>3311401090754150</v>
      </c>
      <c r="B649" s="80" t="s">
        <v>736</v>
      </c>
      <c r="C649" s="73"/>
      <c r="D649" s="64"/>
      <c r="E649" s="64"/>
      <c r="F649" s="75">
        <f t="shared" si="85"/>
        <v>0</v>
      </c>
      <c r="G649" s="25">
        <f t="shared" si="91"/>
        <v>0</v>
      </c>
      <c r="H649" s="64"/>
      <c r="I649" s="76">
        <f t="shared" si="89"/>
        <v>0</v>
      </c>
      <c r="J649" s="64"/>
      <c r="K649" s="25">
        <f t="shared" si="86"/>
        <v>0</v>
      </c>
      <c r="L649" s="75">
        <f t="shared" si="92"/>
        <v>0</v>
      </c>
      <c r="M649" s="25">
        <f t="shared" si="87"/>
        <v>0</v>
      </c>
      <c r="N649" s="64"/>
      <c r="O649" s="25">
        <f t="shared" si="88"/>
        <v>0</v>
      </c>
      <c r="P649" s="76">
        <f t="shared" si="90"/>
        <v>0</v>
      </c>
    </row>
    <row r="650" spans="1:16" hidden="1" x14ac:dyDescent="0.25">
      <c r="A650" s="72">
        <v>331140110</v>
      </c>
      <c r="B650" s="31" t="s">
        <v>737</v>
      </c>
      <c r="C650" s="73"/>
      <c r="D650" s="74">
        <f>SUM(D651+D653+D655)</f>
        <v>0</v>
      </c>
      <c r="E650" s="74">
        <f>SUM(E651+E653+E655)</f>
        <v>0</v>
      </c>
      <c r="F650" s="75">
        <f t="shared" si="85"/>
        <v>0</v>
      </c>
      <c r="G650" s="25">
        <f t="shared" si="91"/>
        <v>0</v>
      </c>
      <c r="H650" s="74">
        <f>SUM(H651+H653+H655)</f>
        <v>0</v>
      </c>
      <c r="I650" s="76">
        <f t="shared" si="89"/>
        <v>0</v>
      </c>
      <c r="J650" s="74">
        <f>SUM(J651+J653+J655)</f>
        <v>0</v>
      </c>
      <c r="K650" s="25">
        <f t="shared" si="86"/>
        <v>0</v>
      </c>
      <c r="L650" s="75">
        <f t="shared" si="92"/>
        <v>0</v>
      </c>
      <c r="M650" s="25">
        <f t="shared" si="87"/>
        <v>0</v>
      </c>
      <c r="N650" s="74">
        <f>SUM(N651+N653+N655)</f>
        <v>0</v>
      </c>
      <c r="O650" s="25">
        <f t="shared" si="88"/>
        <v>0</v>
      </c>
      <c r="P650" s="76">
        <f t="shared" si="90"/>
        <v>0</v>
      </c>
    </row>
    <row r="651" spans="1:16" ht="26.25" hidden="1" x14ac:dyDescent="0.25">
      <c r="A651" s="72">
        <v>3311401100709</v>
      </c>
      <c r="B651" s="31" t="s">
        <v>738</v>
      </c>
      <c r="C651" s="73"/>
      <c r="D651" s="74">
        <f>SUM(D652)</f>
        <v>0</v>
      </c>
      <c r="E651" s="74">
        <f>SUM(E652)</f>
        <v>0</v>
      </c>
      <c r="F651" s="75">
        <f t="shared" si="85"/>
        <v>0</v>
      </c>
      <c r="G651" s="25">
        <f t="shared" si="91"/>
        <v>0</v>
      </c>
      <c r="H651" s="74">
        <f>SUM(H652)</f>
        <v>0</v>
      </c>
      <c r="I651" s="76">
        <f t="shared" si="89"/>
        <v>0</v>
      </c>
      <c r="J651" s="74">
        <f>SUM(J652)</f>
        <v>0</v>
      </c>
      <c r="K651" s="25">
        <f t="shared" si="86"/>
        <v>0</v>
      </c>
      <c r="L651" s="75">
        <f t="shared" si="92"/>
        <v>0</v>
      </c>
      <c r="M651" s="25">
        <f t="shared" si="87"/>
        <v>0</v>
      </c>
      <c r="N651" s="74">
        <f>SUM(N652)</f>
        <v>0</v>
      </c>
      <c r="O651" s="25">
        <f t="shared" si="88"/>
        <v>0</v>
      </c>
      <c r="P651" s="76">
        <f t="shared" si="90"/>
        <v>0</v>
      </c>
    </row>
    <row r="652" spans="1:16" ht="26.25" hidden="1" x14ac:dyDescent="0.25">
      <c r="A652" s="72">
        <v>3311401100709150</v>
      </c>
      <c r="B652" s="31" t="s">
        <v>738</v>
      </c>
      <c r="C652" s="73"/>
      <c r="D652" s="64"/>
      <c r="E652" s="64"/>
      <c r="F652" s="75">
        <f t="shared" si="85"/>
        <v>0</v>
      </c>
      <c r="G652" s="25">
        <f t="shared" si="91"/>
        <v>0</v>
      </c>
      <c r="H652" s="64"/>
      <c r="I652" s="76">
        <f t="shared" si="89"/>
        <v>0</v>
      </c>
      <c r="J652" s="64"/>
      <c r="K652" s="25">
        <f t="shared" si="86"/>
        <v>0</v>
      </c>
      <c r="L652" s="75">
        <f t="shared" si="92"/>
        <v>0</v>
      </c>
      <c r="M652" s="25">
        <f t="shared" si="87"/>
        <v>0</v>
      </c>
      <c r="N652" s="64"/>
      <c r="O652" s="25">
        <f t="shared" si="88"/>
        <v>0</v>
      </c>
      <c r="P652" s="76">
        <f t="shared" si="90"/>
        <v>0</v>
      </c>
    </row>
    <row r="653" spans="1:16" hidden="1" x14ac:dyDescent="0.25">
      <c r="A653" s="72">
        <v>3311401100801</v>
      </c>
      <c r="B653" s="31" t="s">
        <v>739</v>
      </c>
      <c r="C653" s="73"/>
      <c r="D653" s="74">
        <f>SUM(D654)</f>
        <v>0</v>
      </c>
      <c r="E653" s="74">
        <f>SUM(E654)</f>
        <v>0</v>
      </c>
      <c r="F653" s="75">
        <f t="shared" si="85"/>
        <v>0</v>
      </c>
      <c r="G653" s="25">
        <f t="shared" si="91"/>
        <v>0</v>
      </c>
      <c r="H653" s="74">
        <f>SUM(H654)</f>
        <v>0</v>
      </c>
      <c r="I653" s="76">
        <f t="shared" si="89"/>
        <v>0</v>
      </c>
      <c r="J653" s="74">
        <f>SUM(J654)</f>
        <v>0</v>
      </c>
      <c r="K653" s="25">
        <f t="shared" si="86"/>
        <v>0</v>
      </c>
      <c r="L653" s="75">
        <f t="shared" si="92"/>
        <v>0</v>
      </c>
      <c r="M653" s="25">
        <f t="shared" si="87"/>
        <v>0</v>
      </c>
      <c r="N653" s="74">
        <f>SUM(N654)</f>
        <v>0</v>
      </c>
      <c r="O653" s="25">
        <f t="shared" si="88"/>
        <v>0</v>
      </c>
      <c r="P653" s="76">
        <f t="shared" si="90"/>
        <v>0</v>
      </c>
    </row>
    <row r="654" spans="1:16" hidden="1" x14ac:dyDescent="0.25">
      <c r="A654" s="72">
        <v>3311401100801150</v>
      </c>
      <c r="B654" s="31" t="s">
        <v>739</v>
      </c>
      <c r="C654" s="73"/>
      <c r="D654" s="64"/>
      <c r="E654" s="64"/>
      <c r="F654" s="75">
        <f t="shared" si="85"/>
        <v>0</v>
      </c>
      <c r="G654" s="25">
        <f t="shared" si="91"/>
        <v>0</v>
      </c>
      <c r="H654" s="64"/>
      <c r="I654" s="76">
        <f t="shared" si="89"/>
        <v>0</v>
      </c>
      <c r="J654" s="64"/>
      <c r="K654" s="25">
        <f t="shared" si="86"/>
        <v>0</v>
      </c>
      <c r="L654" s="75">
        <f t="shared" si="92"/>
        <v>0</v>
      </c>
      <c r="M654" s="25">
        <f t="shared" si="87"/>
        <v>0</v>
      </c>
      <c r="N654" s="64"/>
      <c r="O654" s="25">
        <f t="shared" si="88"/>
        <v>0</v>
      </c>
      <c r="P654" s="76">
        <f t="shared" si="90"/>
        <v>0</v>
      </c>
    </row>
    <row r="655" spans="1:16" ht="26.25" hidden="1" x14ac:dyDescent="0.25">
      <c r="A655" s="72">
        <v>3311401100962</v>
      </c>
      <c r="B655" s="80" t="s">
        <v>740</v>
      </c>
      <c r="C655" s="73"/>
      <c r="D655" s="74">
        <f>SUM(D656)</f>
        <v>0</v>
      </c>
      <c r="E655" s="74">
        <f>SUM(E656)</f>
        <v>0</v>
      </c>
      <c r="F655" s="75">
        <f t="shared" si="85"/>
        <v>0</v>
      </c>
      <c r="G655" s="25">
        <f t="shared" si="91"/>
        <v>0</v>
      </c>
      <c r="H655" s="74">
        <f>SUM(H656)</f>
        <v>0</v>
      </c>
      <c r="I655" s="76">
        <f t="shared" si="89"/>
        <v>0</v>
      </c>
      <c r="J655" s="74">
        <f>SUM(J656)</f>
        <v>0</v>
      </c>
      <c r="K655" s="25">
        <f t="shared" si="86"/>
        <v>0</v>
      </c>
      <c r="L655" s="75">
        <f t="shared" si="92"/>
        <v>0</v>
      </c>
      <c r="M655" s="25">
        <f t="shared" si="87"/>
        <v>0</v>
      </c>
      <c r="N655" s="74">
        <f>SUM(N656)</f>
        <v>0</v>
      </c>
      <c r="O655" s="25">
        <f t="shared" si="88"/>
        <v>0</v>
      </c>
      <c r="P655" s="76">
        <f t="shared" si="90"/>
        <v>0</v>
      </c>
    </row>
    <row r="656" spans="1:16" ht="26.25" hidden="1" x14ac:dyDescent="0.25">
      <c r="A656" s="72">
        <v>3311401100962150</v>
      </c>
      <c r="B656" s="80" t="s">
        <v>741</v>
      </c>
      <c r="C656" s="73"/>
      <c r="D656" s="64"/>
      <c r="E656" s="64"/>
      <c r="F656" s="75">
        <f t="shared" si="85"/>
        <v>0</v>
      </c>
      <c r="G656" s="25">
        <f t="shared" si="91"/>
        <v>0</v>
      </c>
      <c r="H656" s="64"/>
      <c r="I656" s="76">
        <f t="shared" si="89"/>
        <v>0</v>
      </c>
      <c r="J656" s="64"/>
      <c r="K656" s="25">
        <f t="shared" si="86"/>
        <v>0</v>
      </c>
      <c r="L656" s="75">
        <f t="shared" si="92"/>
        <v>0</v>
      </c>
      <c r="M656" s="25">
        <f t="shared" si="87"/>
        <v>0</v>
      </c>
      <c r="N656" s="64"/>
      <c r="O656" s="25">
        <f t="shared" si="88"/>
        <v>0</v>
      </c>
      <c r="P656" s="76">
        <f t="shared" si="90"/>
        <v>0</v>
      </c>
    </row>
    <row r="657" spans="1:16" ht="26.25" hidden="1" x14ac:dyDescent="0.25">
      <c r="A657" s="100">
        <v>331140111</v>
      </c>
      <c r="B657" s="101" t="s">
        <v>742</v>
      </c>
      <c r="C657" s="73"/>
      <c r="D657" s="74">
        <f>SUM(D658+D660+D662+D664)</f>
        <v>0</v>
      </c>
      <c r="E657" s="74">
        <f>SUM(E658+E660+E662+E664)</f>
        <v>0</v>
      </c>
      <c r="F657" s="75">
        <f t="shared" si="85"/>
        <v>0</v>
      </c>
      <c r="G657" s="25">
        <f t="shared" si="91"/>
        <v>0</v>
      </c>
      <c r="H657" s="74">
        <f>SUM(H658+H660+H662+H664)</f>
        <v>0</v>
      </c>
      <c r="I657" s="76">
        <f t="shared" si="89"/>
        <v>0</v>
      </c>
      <c r="J657" s="74">
        <f>SUM(J658+J660+J662+J664)</f>
        <v>0</v>
      </c>
      <c r="K657" s="25">
        <f t="shared" si="86"/>
        <v>0</v>
      </c>
      <c r="L657" s="75">
        <f t="shared" si="92"/>
        <v>0</v>
      </c>
      <c r="M657" s="25">
        <f t="shared" si="87"/>
        <v>0</v>
      </c>
      <c r="N657" s="74">
        <f>SUM(N658+N660+N662+N664)</f>
        <v>0</v>
      </c>
      <c r="O657" s="25">
        <f t="shared" si="88"/>
        <v>0</v>
      </c>
      <c r="P657" s="76">
        <f t="shared" si="90"/>
        <v>0</v>
      </c>
    </row>
    <row r="658" spans="1:16" hidden="1" x14ac:dyDescent="0.25">
      <c r="A658" s="100">
        <v>3311401110378</v>
      </c>
      <c r="B658" s="101" t="s">
        <v>743</v>
      </c>
      <c r="C658" s="73"/>
      <c r="D658" s="74">
        <f>SUM(D659)</f>
        <v>0</v>
      </c>
      <c r="E658" s="74">
        <f>SUM(E659)</f>
        <v>0</v>
      </c>
      <c r="F658" s="75">
        <f t="shared" si="85"/>
        <v>0</v>
      </c>
      <c r="G658" s="25">
        <f t="shared" si="91"/>
        <v>0</v>
      </c>
      <c r="H658" s="74">
        <f>SUM(H659)</f>
        <v>0</v>
      </c>
      <c r="I658" s="76">
        <f t="shared" si="89"/>
        <v>0</v>
      </c>
      <c r="J658" s="74">
        <f>SUM(J659)</f>
        <v>0</v>
      </c>
      <c r="K658" s="25">
        <f t="shared" si="86"/>
        <v>0</v>
      </c>
      <c r="L658" s="75">
        <f t="shared" si="92"/>
        <v>0</v>
      </c>
      <c r="M658" s="25">
        <f t="shared" si="87"/>
        <v>0</v>
      </c>
      <c r="N658" s="74">
        <f>SUM(N659)</f>
        <v>0</v>
      </c>
      <c r="O658" s="25">
        <f t="shared" si="88"/>
        <v>0</v>
      </c>
      <c r="P658" s="76">
        <f t="shared" si="90"/>
        <v>0</v>
      </c>
    </row>
    <row r="659" spans="1:16" ht="26.25" hidden="1" x14ac:dyDescent="0.25">
      <c r="A659" s="100">
        <v>3311401110378150</v>
      </c>
      <c r="B659" s="101" t="s">
        <v>744</v>
      </c>
      <c r="C659" s="73"/>
      <c r="D659" s="64"/>
      <c r="E659" s="64"/>
      <c r="F659" s="75">
        <f t="shared" ref="F659:F722" si="93">SUM(D659+E659)</f>
        <v>0</v>
      </c>
      <c r="G659" s="25">
        <f t="shared" si="91"/>
        <v>0</v>
      </c>
      <c r="H659" s="64"/>
      <c r="I659" s="76">
        <f t="shared" si="89"/>
        <v>0</v>
      </c>
      <c r="J659" s="64"/>
      <c r="K659" s="25">
        <f t="shared" ref="K659:K722" si="94">IF(OR(J659=0,F659=0),0,J659/F659)*100</f>
        <v>0</v>
      </c>
      <c r="L659" s="75">
        <f t="shared" si="92"/>
        <v>0</v>
      </c>
      <c r="M659" s="25">
        <f t="shared" ref="M659:M722" si="95">IF(OR(L659=0,F659=0),0,L659/F659)*100</f>
        <v>0</v>
      </c>
      <c r="N659" s="64"/>
      <c r="O659" s="25">
        <f t="shared" ref="O659:O722" si="96">IF(OR(N659=0,F659=0),0,N659/F659)*100</f>
        <v>0</v>
      </c>
      <c r="P659" s="76">
        <f t="shared" si="90"/>
        <v>0</v>
      </c>
    </row>
    <row r="660" spans="1:16" hidden="1" x14ac:dyDescent="0.25">
      <c r="A660" s="100">
        <v>3311401110389</v>
      </c>
      <c r="B660" s="101" t="s">
        <v>745</v>
      </c>
      <c r="C660" s="73"/>
      <c r="D660" s="74">
        <f>SUM(D661)</f>
        <v>0</v>
      </c>
      <c r="E660" s="74">
        <f>SUM(E661)</f>
        <v>0</v>
      </c>
      <c r="F660" s="75">
        <f t="shared" si="93"/>
        <v>0</v>
      </c>
      <c r="G660" s="25">
        <f t="shared" si="91"/>
        <v>0</v>
      </c>
      <c r="H660" s="74">
        <f>SUM(H661)</f>
        <v>0</v>
      </c>
      <c r="I660" s="76">
        <f t="shared" ref="I660:I723" si="97">SUM(F660-H660)</f>
        <v>0</v>
      </c>
      <c r="J660" s="74">
        <f>SUM(J661)</f>
        <v>0</v>
      </c>
      <c r="K660" s="25">
        <f t="shared" si="94"/>
        <v>0</v>
      </c>
      <c r="L660" s="75">
        <f t="shared" si="92"/>
        <v>0</v>
      </c>
      <c r="M660" s="25">
        <f t="shared" si="95"/>
        <v>0</v>
      </c>
      <c r="N660" s="74">
        <f>SUM(N661)</f>
        <v>0</v>
      </c>
      <c r="O660" s="25">
        <f t="shared" si="96"/>
        <v>0</v>
      </c>
      <c r="P660" s="76">
        <f t="shared" si="90"/>
        <v>0</v>
      </c>
    </row>
    <row r="661" spans="1:16" ht="26.25" hidden="1" x14ac:dyDescent="0.25">
      <c r="A661" s="100">
        <v>3311401110389150</v>
      </c>
      <c r="B661" s="101" t="s">
        <v>746</v>
      </c>
      <c r="C661" s="73"/>
      <c r="D661" s="64"/>
      <c r="E661" s="64"/>
      <c r="F661" s="75">
        <f t="shared" si="93"/>
        <v>0</v>
      </c>
      <c r="G661" s="25">
        <f t="shared" si="91"/>
        <v>0</v>
      </c>
      <c r="H661" s="64"/>
      <c r="I661" s="76">
        <f t="shared" si="97"/>
        <v>0</v>
      </c>
      <c r="J661" s="64"/>
      <c r="K661" s="25">
        <f t="shared" si="94"/>
        <v>0</v>
      </c>
      <c r="L661" s="75">
        <f t="shared" si="92"/>
        <v>0</v>
      </c>
      <c r="M661" s="25">
        <f t="shared" si="95"/>
        <v>0</v>
      </c>
      <c r="N661" s="64"/>
      <c r="O661" s="25">
        <f t="shared" si="96"/>
        <v>0</v>
      </c>
      <c r="P661" s="76">
        <f t="shared" si="90"/>
        <v>0</v>
      </c>
    </row>
    <row r="662" spans="1:16" ht="26.25" hidden="1" x14ac:dyDescent="0.25">
      <c r="A662" s="72">
        <v>3311401110748</v>
      </c>
      <c r="B662" s="31" t="s">
        <v>747</v>
      </c>
      <c r="C662" s="73"/>
      <c r="D662" s="74">
        <f>SUM(D663)</f>
        <v>0</v>
      </c>
      <c r="E662" s="74">
        <f>SUM(E663)</f>
        <v>0</v>
      </c>
      <c r="F662" s="75">
        <f t="shared" si="93"/>
        <v>0</v>
      </c>
      <c r="G662" s="25">
        <f t="shared" si="91"/>
        <v>0</v>
      </c>
      <c r="H662" s="74">
        <f>SUM(H663)</f>
        <v>0</v>
      </c>
      <c r="I662" s="76">
        <f t="shared" si="97"/>
        <v>0</v>
      </c>
      <c r="J662" s="74">
        <f>SUM(J663)</f>
        <v>0</v>
      </c>
      <c r="K662" s="25">
        <f t="shared" si="94"/>
        <v>0</v>
      </c>
      <c r="L662" s="75">
        <f t="shared" si="92"/>
        <v>0</v>
      </c>
      <c r="M662" s="25">
        <f t="shared" si="95"/>
        <v>0</v>
      </c>
      <c r="N662" s="74">
        <f>SUM(N663)</f>
        <v>0</v>
      </c>
      <c r="O662" s="25">
        <f t="shared" si="96"/>
        <v>0</v>
      </c>
      <c r="P662" s="76">
        <f t="shared" si="90"/>
        <v>0</v>
      </c>
    </row>
    <row r="663" spans="1:16" ht="26.25" hidden="1" x14ac:dyDescent="0.25">
      <c r="A663" s="72">
        <v>3311401110748150</v>
      </c>
      <c r="B663" s="31" t="s">
        <v>747</v>
      </c>
      <c r="C663" s="73"/>
      <c r="D663" s="64"/>
      <c r="E663" s="64"/>
      <c r="F663" s="75">
        <f t="shared" si="93"/>
        <v>0</v>
      </c>
      <c r="G663" s="25">
        <f t="shared" si="91"/>
        <v>0</v>
      </c>
      <c r="H663" s="64"/>
      <c r="I663" s="76">
        <f t="shared" si="97"/>
        <v>0</v>
      </c>
      <c r="J663" s="64"/>
      <c r="K663" s="25">
        <f t="shared" si="94"/>
        <v>0</v>
      </c>
      <c r="L663" s="75">
        <f t="shared" si="92"/>
        <v>0</v>
      </c>
      <c r="M663" s="25">
        <f t="shared" si="95"/>
        <v>0</v>
      </c>
      <c r="N663" s="64"/>
      <c r="O663" s="25">
        <f t="shared" si="96"/>
        <v>0</v>
      </c>
      <c r="P663" s="76">
        <f t="shared" si="90"/>
        <v>0</v>
      </c>
    </row>
    <row r="664" spans="1:16" ht="39" hidden="1" x14ac:dyDescent="0.25">
      <c r="A664" s="72">
        <v>3311401110798</v>
      </c>
      <c r="B664" s="31" t="s">
        <v>748</v>
      </c>
      <c r="C664" s="73"/>
      <c r="D664" s="74">
        <f>SUM(D665)</f>
        <v>0</v>
      </c>
      <c r="E664" s="74">
        <f>SUM(E665)</f>
        <v>0</v>
      </c>
      <c r="F664" s="75">
        <f t="shared" si="93"/>
        <v>0</v>
      </c>
      <c r="G664" s="25">
        <f t="shared" si="91"/>
        <v>0</v>
      </c>
      <c r="H664" s="74">
        <f>SUM(H665)</f>
        <v>0</v>
      </c>
      <c r="I664" s="76">
        <f t="shared" si="97"/>
        <v>0</v>
      </c>
      <c r="J664" s="74">
        <f>SUM(J665)</f>
        <v>0</v>
      </c>
      <c r="K664" s="25">
        <f t="shared" si="94"/>
        <v>0</v>
      </c>
      <c r="L664" s="75">
        <f t="shared" si="92"/>
        <v>0</v>
      </c>
      <c r="M664" s="25">
        <f t="shared" si="95"/>
        <v>0</v>
      </c>
      <c r="N664" s="74">
        <f>SUM(N665)</f>
        <v>0</v>
      </c>
      <c r="O664" s="25">
        <f t="shared" si="96"/>
        <v>0</v>
      </c>
      <c r="P664" s="76">
        <f t="shared" si="90"/>
        <v>0</v>
      </c>
    </row>
    <row r="665" spans="1:16" ht="39" hidden="1" x14ac:dyDescent="0.25">
      <c r="A665" s="72">
        <v>3311401110798150</v>
      </c>
      <c r="B665" s="31" t="s">
        <v>748</v>
      </c>
      <c r="C665" s="73"/>
      <c r="D665" s="64"/>
      <c r="E665" s="64"/>
      <c r="F665" s="75">
        <f t="shared" si="93"/>
        <v>0</v>
      </c>
      <c r="G665" s="25">
        <f t="shared" si="91"/>
        <v>0</v>
      </c>
      <c r="H665" s="64"/>
      <c r="I665" s="76">
        <f t="shared" si="97"/>
        <v>0</v>
      </c>
      <c r="J665" s="64"/>
      <c r="K665" s="25">
        <f t="shared" si="94"/>
        <v>0</v>
      </c>
      <c r="L665" s="75">
        <f t="shared" si="92"/>
        <v>0</v>
      </c>
      <c r="M665" s="25">
        <f t="shared" si="95"/>
        <v>0</v>
      </c>
      <c r="N665" s="64"/>
      <c r="O665" s="25">
        <f t="shared" si="96"/>
        <v>0</v>
      </c>
      <c r="P665" s="76">
        <f t="shared" si="90"/>
        <v>0</v>
      </c>
    </row>
    <row r="666" spans="1:16" ht="26.25" hidden="1" x14ac:dyDescent="0.25">
      <c r="A666" s="100">
        <v>331140112</v>
      </c>
      <c r="B666" s="31" t="s">
        <v>749</v>
      </c>
      <c r="C666" s="73"/>
      <c r="D666" s="74">
        <f>SUM(D667+D669+D671+D673+D675+D677+D679)</f>
        <v>0</v>
      </c>
      <c r="E666" s="74">
        <f>SUM(E667+E669+E671+E673+E675+E677+E679)</f>
        <v>0</v>
      </c>
      <c r="F666" s="75">
        <f t="shared" si="93"/>
        <v>0</v>
      </c>
      <c r="G666" s="25">
        <f t="shared" si="91"/>
        <v>0</v>
      </c>
      <c r="H666" s="74">
        <f>SUM(H667+H669+H671+H673+H675+H677+H679)</f>
        <v>0</v>
      </c>
      <c r="I666" s="76">
        <f t="shared" si="97"/>
        <v>0</v>
      </c>
      <c r="J666" s="74">
        <f>SUM(J667+J669+J671+J673+J675+J677+J679)</f>
        <v>0</v>
      </c>
      <c r="K666" s="25">
        <f t="shared" si="94"/>
        <v>0</v>
      </c>
      <c r="L666" s="75">
        <f t="shared" si="92"/>
        <v>0</v>
      </c>
      <c r="M666" s="25">
        <f t="shared" si="95"/>
        <v>0</v>
      </c>
      <c r="N666" s="74">
        <f>SUM(N667+N669+N671+N673+N675+N677+N679)</f>
        <v>0</v>
      </c>
      <c r="O666" s="25">
        <f t="shared" si="96"/>
        <v>0</v>
      </c>
      <c r="P666" s="76">
        <f t="shared" ref="P666:P729" si="98">SUM(F666-N666)</f>
        <v>0</v>
      </c>
    </row>
    <row r="667" spans="1:16" ht="26.25" hidden="1" x14ac:dyDescent="0.25">
      <c r="A667" s="72">
        <v>3311401120689</v>
      </c>
      <c r="B667" s="31" t="s">
        <v>750</v>
      </c>
      <c r="C667" s="73"/>
      <c r="D667" s="74">
        <f>SUM(D668)</f>
        <v>0</v>
      </c>
      <c r="E667" s="74">
        <f>SUM(E668)</f>
        <v>0</v>
      </c>
      <c r="F667" s="75">
        <f t="shared" si="93"/>
        <v>0</v>
      </c>
      <c r="G667" s="25">
        <f t="shared" si="91"/>
        <v>0</v>
      </c>
      <c r="H667" s="74">
        <f>SUM(H668)</f>
        <v>0</v>
      </c>
      <c r="I667" s="76">
        <f t="shared" si="97"/>
        <v>0</v>
      </c>
      <c r="J667" s="74">
        <f>SUM(J668)</f>
        <v>0</v>
      </c>
      <c r="K667" s="25">
        <f t="shared" si="94"/>
        <v>0</v>
      </c>
      <c r="L667" s="75">
        <f t="shared" ref="L667:L730" si="99">SUM(N667-J667)</f>
        <v>0</v>
      </c>
      <c r="M667" s="25">
        <f t="shared" si="95"/>
        <v>0</v>
      </c>
      <c r="N667" s="74">
        <f>SUM(N668)</f>
        <v>0</v>
      </c>
      <c r="O667" s="25">
        <f t="shared" si="96"/>
        <v>0</v>
      </c>
      <c r="P667" s="76">
        <f t="shared" si="98"/>
        <v>0</v>
      </c>
    </row>
    <row r="668" spans="1:16" ht="26.25" hidden="1" x14ac:dyDescent="0.25">
      <c r="A668" s="72">
        <v>3311401120689160</v>
      </c>
      <c r="B668" s="31" t="s">
        <v>750</v>
      </c>
      <c r="C668" s="73"/>
      <c r="D668" s="64"/>
      <c r="E668" s="64"/>
      <c r="F668" s="75">
        <f t="shared" si="93"/>
        <v>0</v>
      </c>
      <c r="G668" s="25">
        <f t="shared" si="91"/>
        <v>0</v>
      </c>
      <c r="H668" s="64"/>
      <c r="I668" s="76">
        <f t="shared" si="97"/>
        <v>0</v>
      </c>
      <c r="J668" s="64"/>
      <c r="K668" s="25">
        <f t="shared" si="94"/>
        <v>0</v>
      </c>
      <c r="L668" s="75">
        <f t="shared" si="99"/>
        <v>0</v>
      </c>
      <c r="M668" s="25">
        <f t="shared" si="95"/>
        <v>0</v>
      </c>
      <c r="N668" s="64"/>
      <c r="O668" s="25">
        <f t="shared" si="96"/>
        <v>0</v>
      </c>
      <c r="P668" s="76">
        <f t="shared" si="98"/>
        <v>0</v>
      </c>
    </row>
    <row r="669" spans="1:16" hidden="1" x14ac:dyDescent="0.25">
      <c r="A669" s="72">
        <v>3311401120715</v>
      </c>
      <c r="B669" s="31" t="s">
        <v>751</v>
      </c>
      <c r="C669" s="73"/>
      <c r="D669" s="74">
        <f>SUM(D670)</f>
        <v>0</v>
      </c>
      <c r="E669" s="74">
        <f>SUM(E670)</f>
        <v>0</v>
      </c>
      <c r="F669" s="75">
        <f t="shared" si="93"/>
        <v>0</v>
      </c>
      <c r="G669" s="25">
        <f t="shared" si="91"/>
        <v>0</v>
      </c>
      <c r="H669" s="74">
        <f>SUM(H670)</f>
        <v>0</v>
      </c>
      <c r="I669" s="76">
        <f t="shared" si="97"/>
        <v>0</v>
      </c>
      <c r="J669" s="74">
        <f>SUM(J670)</f>
        <v>0</v>
      </c>
      <c r="K669" s="25">
        <f t="shared" si="94"/>
        <v>0</v>
      </c>
      <c r="L669" s="75">
        <f t="shared" si="99"/>
        <v>0</v>
      </c>
      <c r="M669" s="25">
        <f t="shared" si="95"/>
        <v>0</v>
      </c>
      <c r="N669" s="74">
        <f>SUM(N670)</f>
        <v>0</v>
      </c>
      <c r="O669" s="25">
        <f t="shared" si="96"/>
        <v>0</v>
      </c>
      <c r="P669" s="76">
        <f t="shared" si="98"/>
        <v>0</v>
      </c>
    </row>
    <row r="670" spans="1:16" hidden="1" x14ac:dyDescent="0.25">
      <c r="A670" s="72">
        <v>3311401120715160</v>
      </c>
      <c r="B670" s="31" t="s">
        <v>751</v>
      </c>
      <c r="C670" s="73"/>
      <c r="D670" s="64"/>
      <c r="E670" s="64"/>
      <c r="F670" s="75">
        <f t="shared" si="93"/>
        <v>0</v>
      </c>
      <c r="G670" s="25">
        <f t="shared" si="91"/>
        <v>0</v>
      </c>
      <c r="H670" s="64"/>
      <c r="I670" s="76">
        <f t="shared" si="97"/>
        <v>0</v>
      </c>
      <c r="J670" s="64"/>
      <c r="K670" s="25">
        <f t="shared" si="94"/>
        <v>0</v>
      </c>
      <c r="L670" s="75">
        <f t="shared" si="99"/>
        <v>0</v>
      </c>
      <c r="M670" s="25">
        <f t="shared" si="95"/>
        <v>0</v>
      </c>
      <c r="N670" s="64"/>
      <c r="O670" s="25">
        <f t="shared" si="96"/>
        <v>0</v>
      </c>
      <c r="P670" s="76">
        <f t="shared" si="98"/>
        <v>0</v>
      </c>
    </row>
    <row r="671" spans="1:16" hidden="1" x14ac:dyDescent="0.25">
      <c r="A671" s="72">
        <v>3311401120716</v>
      </c>
      <c r="B671" s="31" t="s">
        <v>752</v>
      </c>
      <c r="C671" s="73"/>
      <c r="D671" s="74">
        <f>SUM(D672)</f>
        <v>0</v>
      </c>
      <c r="E671" s="74">
        <f>SUM(E672)</f>
        <v>0</v>
      </c>
      <c r="F671" s="75">
        <f t="shared" si="93"/>
        <v>0</v>
      </c>
      <c r="G671" s="25">
        <f t="shared" ref="G671:G736" si="100">IF(OR(F671=0,F$7=0),0,F671/F$7)*100</f>
        <v>0</v>
      </c>
      <c r="H671" s="74">
        <f>SUM(H672)</f>
        <v>0</v>
      </c>
      <c r="I671" s="76">
        <f t="shared" si="97"/>
        <v>0</v>
      </c>
      <c r="J671" s="74">
        <f>SUM(J672)</f>
        <v>0</v>
      </c>
      <c r="K671" s="25">
        <f t="shared" si="94"/>
        <v>0</v>
      </c>
      <c r="L671" s="75">
        <f t="shared" si="99"/>
        <v>0</v>
      </c>
      <c r="M671" s="25">
        <f t="shared" si="95"/>
        <v>0</v>
      </c>
      <c r="N671" s="74">
        <f>SUM(N672)</f>
        <v>0</v>
      </c>
      <c r="O671" s="25">
        <f t="shared" si="96"/>
        <v>0</v>
      </c>
      <c r="P671" s="76">
        <f t="shared" si="98"/>
        <v>0</v>
      </c>
    </row>
    <row r="672" spans="1:16" hidden="1" x14ac:dyDescent="0.25">
      <c r="A672" s="72">
        <v>3311401120716150</v>
      </c>
      <c r="B672" s="31" t="s">
        <v>752</v>
      </c>
      <c r="C672" s="73"/>
      <c r="D672" s="64"/>
      <c r="E672" s="64"/>
      <c r="F672" s="75">
        <f t="shared" si="93"/>
        <v>0</v>
      </c>
      <c r="G672" s="25">
        <f t="shared" si="100"/>
        <v>0</v>
      </c>
      <c r="H672" s="64"/>
      <c r="I672" s="76">
        <f t="shared" si="97"/>
        <v>0</v>
      </c>
      <c r="J672" s="64"/>
      <c r="K672" s="25">
        <f t="shared" si="94"/>
        <v>0</v>
      </c>
      <c r="L672" s="75">
        <f t="shared" si="99"/>
        <v>0</v>
      </c>
      <c r="M672" s="25">
        <f t="shared" si="95"/>
        <v>0</v>
      </c>
      <c r="N672" s="64"/>
      <c r="O672" s="25">
        <f t="shared" si="96"/>
        <v>0</v>
      </c>
      <c r="P672" s="76">
        <f t="shared" si="98"/>
        <v>0</v>
      </c>
    </row>
    <row r="673" spans="1:16" ht="26.25" hidden="1" x14ac:dyDescent="0.25">
      <c r="A673" s="100">
        <v>3311401120725</v>
      </c>
      <c r="B673" s="31" t="s">
        <v>753</v>
      </c>
      <c r="C673" s="73"/>
      <c r="D673" s="74">
        <f>SUM(D674)</f>
        <v>0</v>
      </c>
      <c r="E673" s="74">
        <f>SUM(E674)</f>
        <v>0</v>
      </c>
      <c r="F673" s="75">
        <f t="shared" si="93"/>
        <v>0</v>
      </c>
      <c r="G673" s="25">
        <f t="shared" si="100"/>
        <v>0</v>
      </c>
      <c r="H673" s="74">
        <f>SUM(H674)</f>
        <v>0</v>
      </c>
      <c r="I673" s="76">
        <f t="shared" si="97"/>
        <v>0</v>
      </c>
      <c r="J673" s="74">
        <f>SUM(J674)</f>
        <v>0</v>
      </c>
      <c r="K673" s="25">
        <f t="shared" si="94"/>
        <v>0</v>
      </c>
      <c r="L673" s="75">
        <f t="shared" si="99"/>
        <v>0</v>
      </c>
      <c r="M673" s="25">
        <f t="shared" si="95"/>
        <v>0</v>
      </c>
      <c r="N673" s="74">
        <f>SUM(N674)</f>
        <v>0</v>
      </c>
      <c r="O673" s="25">
        <f t="shared" si="96"/>
        <v>0</v>
      </c>
      <c r="P673" s="76">
        <f t="shared" si="98"/>
        <v>0</v>
      </c>
    </row>
    <row r="674" spans="1:16" ht="26.25" hidden="1" x14ac:dyDescent="0.25">
      <c r="A674" s="100">
        <v>3311401120725160</v>
      </c>
      <c r="B674" s="31" t="s">
        <v>753</v>
      </c>
      <c r="C674" s="73"/>
      <c r="D674" s="64"/>
      <c r="E674" s="64"/>
      <c r="F674" s="75">
        <f t="shared" si="93"/>
        <v>0</v>
      </c>
      <c r="G674" s="25">
        <f t="shared" si="100"/>
        <v>0</v>
      </c>
      <c r="H674" s="64"/>
      <c r="I674" s="76">
        <f t="shared" si="97"/>
        <v>0</v>
      </c>
      <c r="J674" s="64"/>
      <c r="K674" s="25">
        <f t="shared" si="94"/>
        <v>0</v>
      </c>
      <c r="L674" s="75">
        <f t="shared" si="99"/>
        <v>0</v>
      </c>
      <c r="M674" s="25">
        <f t="shared" si="95"/>
        <v>0</v>
      </c>
      <c r="N674" s="64"/>
      <c r="O674" s="25">
        <f t="shared" si="96"/>
        <v>0</v>
      </c>
      <c r="P674" s="76">
        <f t="shared" si="98"/>
        <v>0</v>
      </c>
    </row>
    <row r="675" spans="1:16" hidden="1" x14ac:dyDescent="0.25">
      <c r="A675" s="100">
        <v>3311401120731</v>
      </c>
      <c r="B675" s="31" t="s">
        <v>754</v>
      </c>
      <c r="C675" s="73"/>
      <c r="D675" s="74">
        <f>SUM(D676)</f>
        <v>0</v>
      </c>
      <c r="E675" s="74">
        <f>SUM(E676)</f>
        <v>0</v>
      </c>
      <c r="F675" s="75">
        <f t="shared" si="93"/>
        <v>0</v>
      </c>
      <c r="G675" s="25">
        <f t="shared" si="100"/>
        <v>0</v>
      </c>
      <c r="H675" s="74">
        <f>SUM(H676)</f>
        <v>0</v>
      </c>
      <c r="I675" s="76">
        <f t="shared" si="97"/>
        <v>0</v>
      </c>
      <c r="J675" s="74">
        <f>SUM(J676)</f>
        <v>0</v>
      </c>
      <c r="K675" s="25">
        <f t="shared" si="94"/>
        <v>0</v>
      </c>
      <c r="L675" s="75">
        <f t="shared" si="99"/>
        <v>0</v>
      </c>
      <c r="M675" s="25">
        <f t="shared" si="95"/>
        <v>0</v>
      </c>
      <c r="N675" s="74">
        <f>SUM(N676)</f>
        <v>0</v>
      </c>
      <c r="O675" s="25">
        <f t="shared" si="96"/>
        <v>0</v>
      </c>
      <c r="P675" s="76">
        <f t="shared" si="98"/>
        <v>0</v>
      </c>
    </row>
    <row r="676" spans="1:16" hidden="1" x14ac:dyDescent="0.25">
      <c r="A676" s="100">
        <v>3311401120731160</v>
      </c>
      <c r="B676" s="31" t="s">
        <v>754</v>
      </c>
      <c r="C676" s="73"/>
      <c r="D676" s="64"/>
      <c r="E676" s="64"/>
      <c r="F676" s="75">
        <f t="shared" si="93"/>
        <v>0</v>
      </c>
      <c r="G676" s="25">
        <f t="shared" si="100"/>
        <v>0</v>
      </c>
      <c r="H676" s="64"/>
      <c r="I676" s="76">
        <f t="shared" si="97"/>
        <v>0</v>
      </c>
      <c r="J676" s="64"/>
      <c r="K676" s="25">
        <f t="shared" si="94"/>
        <v>0</v>
      </c>
      <c r="L676" s="75">
        <f t="shared" si="99"/>
        <v>0</v>
      </c>
      <c r="M676" s="25">
        <f t="shared" si="95"/>
        <v>0</v>
      </c>
      <c r="N676" s="64"/>
      <c r="O676" s="25">
        <f t="shared" si="96"/>
        <v>0</v>
      </c>
      <c r="P676" s="76">
        <f t="shared" si="98"/>
        <v>0</v>
      </c>
    </row>
    <row r="677" spans="1:16" hidden="1" x14ac:dyDescent="0.25">
      <c r="A677" s="100">
        <v>3311401120740</v>
      </c>
      <c r="B677" s="31" t="s">
        <v>755</v>
      </c>
      <c r="C677" s="73"/>
      <c r="D677" s="74">
        <f>SUM(D678)</f>
        <v>0</v>
      </c>
      <c r="E677" s="74">
        <f>SUM(E678)</f>
        <v>0</v>
      </c>
      <c r="F677" s="75">
        <f t="shared" si="93"/>
        <v>0</v>
      </c>
      <c r="G677" s="25">
        <f t="shared" si="100"/>
        <v>0</v>
      </c>
      <c r="H677" s="74">
        <f>SUM(H678)</f>
        <v>0</v>
      </c>
      <c r="I677" s="76">
        <f t="shared" si="97"/>
        <v>0</v>
      </c>
      <c r="J677" s="74">
        <f>SUM(J678)</f>
        <v>0</v>
      </c>
      <c r="K677" s="25">
        <f t="shared" si="94"/>
        <v>0</v>
      </c>
      <c r="L677" s="75">
        <f t="shared" si="99"/>
        <v>0</v>
      </c>
      <c r="M677" s="25">
        <f t="shared" si="95"/>
        <v>0</v>
      </c>
      <c r="N677" s="74">
        <f>SUM(N678)</f>
        <v>0</v>
      </c>
      <c r="O677" s="25">
        <f t="shared" si="96"/>
        <v>0</v>
      </c>
      <c r="P677" s="76">
        <f t="shared" si="98"/>
        <v>0</v>
      </c>
    </row>
    <row r="678" spans="1:16" hidden="1" x14ac:dyDescent="0.25">
      <c r="A678" s="100">
        <v>3311401120740160</v>
      </c>
      <c r="B678" s="31" t="s">
        <v>755</v>
      </c>
      <c r="C678" s="73"/>
      <c r="D678" s="64"/>
      <c r="E678" s="64"/>
      <c r="F678" s="75">
        <f t="shared" si="93"/>
        <v>0</v>
      </c>
      <c r="G678" s="25">
        <f t="shared" si="100"/>
        <v>0</v>
      </c>
      <c r="H678" s="64"/>
      <c r="I678" s="76">
        <f t="shared" si="97"/>
        <v>0</v>
      </c>
      <c r="J678" s="64"/>
      <c r="K678" s="25">
        <f t="shared" si="94"/>
        <v>0</v>
      </c>
      <c r="L678" s="75">
        <f t="shared" si="99"/>
        <v>0</v>
      </c>
      <c r="M678" s="25">
        <f t="shared" si="95"/>
        <v>0</v>
      </c>
      <c r="N678" s="64"/>
      <c r="O678" s="25">
        <f t="shared" si="96"/>
        <v>0</v>
      </c>
      <c r="P678" s="76">
        <f t="shared" si="98"/>
        <v>0</v>
      </c>
    </row>
    <row r="679" spans="1:16" ht="26.25" hidden="1" x14ac:dyDescent="0.25">
      <c r="A679" s="72">
        <v>3311401120752</v>
      </c>
      <c r="B679" s="31" t="s">
        <v>756</v>
      </c>
      <c r="C679" s="73"/>
      <c r="D679" s="74">
        <f>SUM(D680)</f>
        <v>0</v>
      </c>
      <c r="E679" s="74">
        <f>SUM(E680)</f>
        <v>0</v>
      </c>
      <c r="F679" s="75">
        <f t="shared" si="93"/>
        <v>0</v>
      </c>
      <c r="G679" s="25">
        <f t="shared" si="100"/>
        <v>0</v>
      </c>
      <c r="H679" s="74">
        <f>SUM(H680)</f>
        <v>0</v>
      </c>
      <c r="I679" s="76">
        <f t="shared" si="97"/>
        <v>0</v>
      </c>
      <c r="J679" s="74">
        <f>SUM(J680)</f>
        <v>0</v>
      </c>
      <c r="K679" s="25">
        <f t="shared" si="94"/>
        <v>0</v>
      </c>
      <c r="L679" s="75">
        <f t="shared" si="99"/>
        <v>0</v>
      </c>
      <c r="M679" s="25">
        <f t="shared" si="95"/>
        <v>0</v>
      </c>
      <c r="N679" s="74">
        <f>SUM(N680)</f>
        <v>0</v>
      </c>
      <c r="O679" s="25">
        <f t="shared" si="96"/>
        <v>0</v>
      </c>
      <c r="P679" s="76">
        <f t="shared" si="98"/>
        <v>0</v>
      </c>
    </row>
    <row r="680" spans="1:16" ht="26.25" hidden="1" x14ac:dyDescent="0.25">
      <c r="A680" s="72">
        <v>3311401120752160</v>
      </c>
      <c r="B680" s="31" t="s">
        <v>756</v>
      </c>
      <c r="C680" s="73"/>
      <c r="D680" s="64"/>
      <c r="E680" s="64"/>
      <c r="F680" s="75">
        <f t="shared" si="93"/>
        <v>0</v>
      </c>
      <c r="G680" s="25">
        <f t="shared" si="100"/>
        <v>0</v>
      </c>
      <c r="H680" s="64"/>
      <c r="I680" s="76">
        <f t="shared" si="97"/>
        <v>0</v>
      </c>
      <c r="J680" s="64"/>
      <c r="K680" s="25">
        <f t="shared" si="94"/>
        <v>0</v>
      </c>
      <c r="L680" s="75">
        <f t="shared" si="99"/>
        <v>0</v>
      </c>
      <c r="M680" s="25">
        <f t="shared" si="95"/>
        <v>0</v>
      </c>
      <c r="N680" s="64"/>
      <c r="O680" s="25">
        <f t="shared" si="96"/>
        <v>0</v>
      </c>
      <c r="P680" s="76">
        <f t="shared" si="98"/>
        <v>0</v>
      </c>
    </row>
    <row r="681" spans="1:16" hidden="1" x14ac:dyDescent="0.25">
      <c r="A681" s="100">
        <v>331140113</v>
      </c>
      <c r="B681" s="31" t="s">
        <v>757</v>
      </c>
      <c r="C681" s="73"/>
      <c r="D681" s="74">
        <f>SUM(D682+D684+D686+D688+D690)</f>
        <v>0</v>
      </c>
      <c r="E681" s="74">
        <f>SUM(E682+E684+E686+E688+E690)</f>
        <v>0</v>
      </c>
      <c r="F681" s="75">
        <f t="shared" si="93"/>
        <v>0</v>
      </c>
      <c r="G681" s="25">
        <f t="shared" si="100"/>
        <v>0</v>
      </c>
      <c r="H681" s="74">
        <f>SUM(H682+H684+H686+H688+H690)</f>
        <v>0</v>
      </c>
      <c r="I681" s="76">
        <f t="shared" si="97"/>
        <v>0</v>
      </c>
      <c r="J681" s="74">
        <f>SUM(J682+J684+J686+J688+J690)</f>
        <v>0</v>
      </c>
      <c r="K681" s="25">
        <f t="shared" si="94"/>
        <v>0</v>
      </c>
      <c r="L681" s="75">
        <f t="shared" si="99"/>
        <v>0</v>
      </c>
      <c r="M681" s="25">
        <f t="shared" si="95"/>
        <v>0</v>
      </c>
      <c r="N681" s="74">
        <f>SUM(N682+N684+N686+N688+N690)</f>
        <v>0</v>
      </c>
      <c r="O681" s="25">
        <f t="shared" si="96"/>
        <v>0</v>
      </c>
      <c r="P681" s="76">
        <f t="shared" si="98"/>
        <v>0</v>
      </c>
    </row>
    <row r="682" spans="1:16" hidden="1" x14ac:dyDescent="0.25">
      <c r="A682" s="100">
        <v>3311401130414</v>
      </c>
      <c r="B682" s="31" t="s">
        <v>758</v>
      </c>
      <c r="C682" s="73"/>
      <c r="D682" s="74">
        <f>SUM(D683)</f>
        <v>0</v>
      </c>
      <c r="E682" s="74">
        <f>SUM(E683)</f>
        <v>0</v>
      </c>
      <c r="F682" s="75">
        <f t="shared" si="93"/>
        <v>0</v>
      </c>
      <c r="G682" s="25">
        <f t="shared" si="100"/>
        <v>0</v>
      </c>
      <c r="H682" s="74">
        <f>SUM(H683)</f>
        <v>0</v>
      </c>
      <c r="I682" s="76">
        <f t="shared" si="97"/>
        <v>0</v>
      </c>
      <c r="J682" s="74">
        <f>SUM(J683)</f>
        <v>0</v>
      </c>
      <c r="K682" s="25">
        <f t="shared" si="94"/>
        <v>0</v>
      </c>
      <c r="L682" s="75">
        <f t="shared" si="99"/>
        <v>0</v>
      </c>
      <c r="M682" s="25">
        <f t="shared" si="95"/>
        <v>0</v>
      </c>
      <c r="N682" s="74">
        <f>SUM(N683)</f>
        <v>0</v>
      </c>
      <c r="O682" s="25">
        <f t="shared" si="96"/>
        <v>0</v>
      </c>
      <c r="P682" s="76">
        <f t="shared" si="98"/>
        <v>0</v>
      </c>
    </row>
    <row r="683" spans="1:16" hidden="1" x14ac:dyDescent="0.25">
      <c r="A683" s="100">
        <v>3311401130414160</v>
      </c>
      <c r="B683" s="31" t="s">
        <v>758</v>
      </c>
      <c r="C683" s="73"/>
      <c r="D683" s="64"/>
      <c r="E683" s="64"/>
      <c r="F683" s="75">
        <f t="shared" si="93"/>
        <v>0</v>
      </c>
      <c r="G683" s="25">
        <f t="shared" si="100"/>
        <v>0</v>
      </c>
      <c r="H683" s="64"/>
      <c r="I683" s="76">
        <f t="shared" si="97"/>
        <v>0</v>
      </c>
      <c r="J683" s="64"/>
      <c r="K683" s="25">
        <f t="shared" si="94"/>
        <v>0</v>
      </c>
      <c r="L683" s="75">
        <f t="shared" si="99"/>
        <v>0</v>
      </c>
      <c r="M683" s="25">
        <f t="shared" si="95"/>
        <v>0</v>
      </c>
      <c r="N683" s="64"/>
      <c r="O683" s="25">
        <f t="shared" si="96"/>
        <v>0</v>
      </c>
      <c r="P683" s="76">
        <f t="shared" si="98"/>
        <v>0</v>
      </c>
    </row>
    <row r="684" spans="1:16" ht="26.25" hidden="1" x14ac:dyDescent="0.25">
      <c r="A684" s="100">
        <v>3311401130604</v>
      </c>
      <c r="B684" s="31" t="s">
        <v>759</v>
      </c>
      <c r="C684" s="73"/>
      <c r="D684" s="74">
        <f>SUM(D685)</f>
        <v>0</v>
      </c>
      <c r="E684" s="74">
        <f>SUM(E685)</f>
        <v>0</v>
      </c>
      <c r="F684" s="75">
        <f t="shared" si="93"/>
        <v>0</v>
      </c>
      <c r="G684" s="25">
        <f t="shared" si="100"/>
        <v>0</v>
      </c>
      <c r="H684" s="74">
        <f>SUM(H685)</f>
        <v>0</v>
      </c>
      <c r="I684" s="76">
        <f t="shared" si="97"/>
        <v>0</v>
      </c>
      <c r="J684" s="74">
        <f>SUM(J685)</f>
        <v>0</v>
      </c>
      <c r="K684" s="25">
        <f t="shared" si="94"/>
        <v>0</v>
      </c>
      <c r="L684" s="75">
        <f t="shared" si="99"/>
        <v>0</v>
      </c>
      <c r="M684" s="25">
        <f t="shared" si="95"/>
        <v>0</v>
      </c>
      <c r="N684" s="74">
        <f>SUM(N685)</f>
        <v>0</v>
      </c>
      <c r="O684" s="25">
        <f t="shared" si="96"/>
        <v>0</v>
      </c>
      <c r="P684" s="76">
        <f t="shared" si="98"/>
        <v>0</v>
      </c>
    </row>
    <row r="685" spans="1:16" ht="26.25" hidden="1" x14ac:dyDescent="0.25">
      <c r="A685" s="100">
        <v>3311401130604160</v>
      </c>
      <c r="B685" s="31" t="s">
        <v>759</v>
      </c>
      <c r="C685" s="73"/>
      <c r="D685" s="64"/>
      <c r="E685" s="64"/>
      <c r="F685" s="75">
        <f t="shared" si="93"/>
        <v>0</v>
      </c>
      <c r="G685" s="25">
        <f t="shared" si="100"/>
        <v>0</v>
      </c>
      <c r="H685" s="64"/>
      <c r="I685" s="76">
        <f t="shared" si="97"/>
        <v>0</v>
      </c>
      <c r="J685" s="64"/>
      <c r="K685" s="25">
        <f t="shared" si="94"/>
        <v>0</v>
      </c>
      <c r="L685" s="75">
        <f t="shared" si="99"/>
        <v>0</v>
      </c>
      <c r="M685" s="25">
        <f t="shared" si="95"/>
        <v>0</v>
      </c>
      <c r="N685" s="64"/>
      <c r="O685" s="25">
        <f t="shared" si="96"/>
        <v>0</v>
      </c>
      <c r="P685" s="76">
        <f t="shared" si="98"/>
        <v>0</v>
      </c>
    </row>
    <row r="686" spans="1:16" ht="26.25" hidden="1" x14ac:dyDescent="0.25">
      <c r="A686" s="72">
        <v>3311401130686</v>
      </c>
      <c r="B686" s="31" t="s">
        <v>760</v>
      </c>
      <c r="C686" s="73"/>
      <c r="D686" s="74">
        <f>SUM(D687)</f>
        <v>0</v>
      </c>
      <c r="E686" s="74">
        <f>SUM(E687)</f>
        <v>0</v>
      </c>
      <c r="F686" s="75">
        <f t="shared" si="93"/>
        <v>0</v>
      </c>
      <c r="G686" s="25">
        <f t="shared" si="100"/>
        <v>0</v>
      </c>
      <c r="H686" s="74">
        <f>SUM(H687)</f>
        <v>0</v>
      </c>
      <c r="I686" s="76">
        <f t="shared" si="97"/>
        <v>0</v>
      </c>
      <c r="J686" s="74">
        <f>SUM(J687)</f>
        <v>0</v>
      </c>
      <c r="K686" s="25">
        <f t="shared" si="94"/>
        <v>0</v>
      </c>
      <c r="L686" s="75">
        <f t="shared" si="99"/>
        <v>0</v>
      </c>
      <c r="M686" s="25">
        <f t="shared" si="95"/>
        <v>0</v>
      </c>
      <c r="N686" s="74">
        <f>SUM(N687)</f>
        <v>0</v>
      </c>
      <c r="O686" s="25">
        <f t="shared" si="96"/>
        <v>0</v>
      </c>
      <c r="P686" s="76">
        <f t="shared" si="98"/>
        <v>0</v>
      </c>
    </row>
    <row r="687" spans="1:16" ht="26.25" hidden="1" x14ac:dyDescent="0.25">
      <c r="A687" s="72">
        <v>3311401130686160</v>
      </c>
      <c r="B687" s="31" t="s">
        <v>760</v>
      </c>
      <c r="C687" s="73"/>
      <c r="D687" s="64"/>
      <c r="E687" s="64"/>
      <c r="F687" s="75">
        <f t="shared" si="93"/>
        <v>0</v>
      </c>
      <c r="G687" s="25">
        <f t="shared" si="100"/>
        <v>0</v>
      </c>
      <c r="H687" s="64"/>
      <c r="I687" s="76">
        <f t="shared" si="97"/>
        <v>0</v>
      </c>
      <c r="J687" s="64"/>
      <c r="K687" s="25">
        <f t="shared" si="94"/>
        <v>0</v>
      </c>
      <c r="L687" s="75">
        <f t="shared" si="99"/>
        <v>0</v>
      </c>
      <c r="M687" s="25">
        <f t="shared" si="95"/>
        <v>0</v>
      </c>
      <c r="N687" s="64"/>
      <c r="O687" s="25">
        <f t="shared" si="96"/>
        <v>0</v>
      </c>
      <c r="P687" s="76">
        <f t="shared" si="98"/>
        <v>0</v>
      </c>
    </row>
    <row r="688" spans="1:16" ht="26.25" hidden="1" x14ac:dyDescent="0.25">
      <c r="A688" s="100">
        <v>3311401130884</v>
      </c>
      <c r="B688" s="31" t="s">
        <v>761</v>
      </c>
      <c r="C688" s="73"/>
      <c r="D688" s="74">
        <f>SUM(D689)</f>
        <v>0</v>
      </c>
      <c r="E688" s="74">
        <f>SUM(E689)</f>
        <v>0</v>
      </c>
      <c r="F688" s="75">
        <f t="shared" si="93"/>
        <v>0</v>
      </c>
      <c r="G688" s="25">
        <f t="shared" si="100"/>
        <v>0</v>
      </c>
      <c r="H688" s="74">
        <f>SUM(H689)</f>
        <v>0</v>
      </c>
      <c r="I688" s="76">
        <f t="shared" si="97"/>
        <v>0</v>
      </c>
      <c r="J688" s="74">
        <f>SUM(J689)</f>
        <v>0</v>
      </c>
      <c r="K688" s="25">
        <f t="shared" si="94"/>
        <v>0</v>
      </c>
      <c r="L688" s="75">
        <f t="shared" si="99"/>
        <v>0</v>
      </c>
      <c r="M688" s="25">
        <f t="shared" si="95"/>
        <v>0</v>
      </c>
      <c r="N688" s="74">
        <f>SUM(N689)</f>
        <v>0</v>
      </c>
      <c r="O688" s="25">
        <f t="shared" si="96"/>
        <v>0</v>
      </c>
      <c r="P688" s="76">
        <f t="shared" si="98"/>
        <v>0</v>
      </c>
    </row>
    <row r="689" spans="1:16" ht="26.25" hidden="1" x14ac:dyDescent="0.25">
      <c r="A689" s="100">
        <v>3311401130884160</v>
      </c>
      <c r="B689" s="31" t="s">
        <v>761</v>
      </c>
      <c r="C689" s="73"/>
      <c r="D689" s="64"/>
      <c r="E689" s="64"/>
      <c r="F689" s="75">
        <f t="shared" si="93"/>
        <v>0</v>
      </c>
      <c r="G689" s="25">
        <f t="shared" si="100"/>
        <v>0</v>
      </c>
      <c r="H689" s="64"/>
      <c r="I689" s="76">
        <f t="shared" si="97"/>
        <v>0</v>
      </c>
      <c r="J689" s="64"/>
      <c r="K689" s="25">
        <f t="shared" si="94"/>
        <v>0</v>
      </c>
      <c r="L689" s="75">
        <f t="shared" si="99"/>
        <v>0</v>
      </c>
      <c r="M689" s="25">
        <f t="shared" si="95"/>
        <v>0</v>
      </c>
      <c r="N689" s="64"/>
      <c r="O689" s="25">
        <f t="shared" si="96"/>
        <v>0</v>
      </c>
      <c r="P689" s="76">
        <f t="shared" si="98"/>
        <v>0</v>
      </c>
    </row>
    <row r="690" spans="1:16" ht="26.25" hidden="1" x14ac:dyDescent="0.25">
      <c r="A690" s="100">
        <v>3311401130968</v>
      </c>
      <c r="B690" s="80" t="s">
        <v>761</v>
      </c>
      <c r="C690" s="73"/>
      <c r="D690" s="74">
        <f>SUM(D691)</f>
        <v>0</v>
      </c>
      <c r="E690" s="74">
        <f>SUM(E691)</f>
        <v>0</v>
      </c>
      <c r="F690" s="75">
        <f t="shared" si="93"/>
        <v>0</v>
      </c>
      <c r="G690" s="25">
        <f t="shared" si="100"/>
        <v>0</v>
      </c>
      <c r="H690" s="74">
        <f>SUM(H691)</f>
        <v>0</v>
      </c>
      <c r="I690" s="76">
        <f t="shared" si="97"/>
        <v>0</v>
      </c>
      <c r="J690" s="74">
        <f>SUM(J691)</f>
        <v>0</v>
      </c>
      <c r="K690" s="25">
        <f t="shared" si="94"/>
        <v>0</v>
      </c>
      <c r="L690" s="75">
        <f t="shared" si="99"/>
        <v>0</v>
      </c>
      <c r="M690" s="25">
        <f t="shared" si="95"/>
        <v>0</v>
      </c>
      <c r="N690" s="74">
        <f>SUM(N691)</f>
        <v>0</v>
      </c>
      <c r="O690" s="25">
        <f t="shared" si="96"/>
        <v>0</v>
      </c>
      <c r="P690" s="76">
        <f t="shared" si="98"/>
        <v>0</v>
      </c>
    </row>
    <row r="691" spans="1:16" ht="26.25" hidden="1" x14ac:dyDescent="0.25">
      <c r="A691" s="100">
        <v>3311401130968160</v>
      </c>
      <c r="B691" s="80" t="s">
        <v>762</v>
      </c>
      <c r="C691" s="73"/>
      <c r="D691" s="64"/>
      <c r="E691" s="64"/>
      <c r="F691" s="75">
        <f t="shared" si="93"/>
        <v>0</v>
      </c>
      <c r="G691" s="25">
        <f t="shared" si="100"/>
        <v>0</v>
      </c>
      <c r="H691" s="64"/>
      <c r="I691" s="76">
        <f t="shared" si="97"/>
        <v>0</v>
      </c>
      <c r="J691" s="64"/>
      <c r="K691" s="25">
        <f t="shared" si="94"/>
        <v>0</v>
      </c>
      <c r="L691" s="75">
        <f t="shared" si="99"/>
        <v>0</v>
      </c>
      <c r="M691" s="25">
        <f t="shared" si="95"/>
        <v>0</v>
      </c>
      <c r="N691" s="64"/>
      <c r="O691" s="25">
        <f t="shared" si="96"/>
        <v>0</v>
      </c>
      <c r="P691" s="76">
        <f t="shared" si="98"/>
        <v>0</v>
      </c>
    </row>
    <row r="692" spans="1:16" ht="26.25" hidden="1" x14ac:dyDescent="0.25">
      <c r="A692" s="100">
        <v>331140114</v>
      </c>
      <c r="B692" s="31" t="s">
        <v>763</v>
      </c>
      <c r="C692" s="73"/>
      <c r="D692" s="74">
        <f>SUM(D693+D695)</f>
        <v>0</v>
      </c>
      <c r="E692" s="74">
        <f>SUM(E693+E695)</f>
        <v>0</v>
      </c>
      <c r="F692" s="75">
        <f t="shared" si="93"/>
        <v>0</v>
      </c>
      <c r="G692" s="25">
        <f t="shared" si="100"/>
        <v>0</v>
      </c>
      <c r="H692" s="74">
        <f>SUM(H693+H695)</f>
        <v>0</v>
      </c>
      <c r="I692" s="76">
        <f t="shared" si="97"/>
        <v>0</v>
      </c>
      <c r="J692" s="74">
        <f>SUM(J693+J695)</f>
        <v>0</v>
      </c>
      <c r="K692" s="25">
        <f t="shared" si="94"/>
        <v>0</v>
      </c>
      <c r="L692" s="75">
        <f t="shared" si="99"/>
        <v>0</v>
      </c>
      <c r="M692" s="25">
        <f t="shared" si="95"/>
        <v>0</v>
      </c>
      <c r="N692" s="74">
        <f>SUM(N693+N695)</f>
        <v>0</v>
      </c>
      <c r="O692" s="25">
        <f t="shared" si="96"/>
        <v>0</v>
      </c>
      <c r="P692" s="76">
        <f t="shared" si="98"/>
        <v>0</v>
      </c>
    </row>
    <row r="693" spans="1:16" ht="26.25" hidden="1" x14ac:dyDescent="0.25">
      <c r="A693" s="100">
        <v>3311401140582</v>
      </c>
      <c r="B693" s="31" t="s">
        <v>764</v>
      </c>
      <c r="C693" s="73"/>
      <c r="D693" s="74">
        <f>SUM(D694)</f>
        <v>0</v>
      </c>
      <c r="E693" s="74">
        <f>SUM(E694)</f>
        <v>0</v>
      </c>
      <c r="F693" s="75">
        <f t="shared" si="93"/>
        <v>0</v>
      </c>
      <c r="G693" s="25">
        <f t="shared" si="100"/>
        <v>0</v>
      </c>
      <c r="H693" s="74">
        <f>SUM(H694)</f>
        <v>0</v>
      </c>
      <c r="I693" s="76">
        <f t="shared" si="97"/>
        <v>0</v>
      </c>
      <c r="J693" s="74">
        <f>SUM(J694)</f>
        <v>0</v>
      </c>
      <c r="K693" s="25">
        <f t="shared" si="94"/>
        <v>0</v>
      </c>
      <c r="L693" s="75">
        <f t="shared" si="99"/>
        <v>0</v>
      </c>
      <c r="M693" s="25">
        <f t="shared" si="95"/>
        <v>0</v>
      </c>
      <c r="N693" s="74">
        <f>SUM(N694)</f>
        <v>0</v>
      </c>
      <c r="O693" s="25">
        <f t="shared" si="96"/>
        <v>0</v>
      </c>
      <c r="P693" s="76">
        <f t="shared" si="98"/>
        <v>0</v>
      </c>
    </row>
    <row r="694" spans="1:16" ht="26.25" hidden="1" x14ac:dyDescent="0.25">
      <c r="A694" s="100">
        <v>3311401140582170</v>
      </c>
      <c r="B694" s="31" t="s">
        <v>764</v>
      </c>
      <c r="C694" s="73"/>
      <c r="D694" s="64"/>
      <c r="E694" s="64"/>
      <c r="F694" s="75">
        <f t="shared" si="93"/>
        <v>0</v>
      </c>
      <c r="G694" s="25">
        <f t="shared" si="100"/>
        <v>0</v>
      </c>
      <c r="H694" s="64"/>
      <c r="I694" s="76">
        <f t="shared" si="97"/>
        <v>0</v>
      </c>
      <c r="J694" s="64"/>
      <c r="K694" s="25">
        <f t="shared" si="94"/>
        <v>0</v>
      </c>
      <c r="L694" s="75">
        <f t="shared" si="99"/>
        <v>0</v>
      </c>
      <c r="M694" s="25">
        <f t="shared" si="95"/>
        <v>0</v>
      </c>
      <c r="N694" s="64"/>
      <c r="O694" s="25">
        <f t="shared" si="96"/>
        <v>0</v>
      </c>
      <c r="P694" s="76">
        <f t="shared" si="98"/>
        <v>0</v>
      </c>
    </row>
    <row r="695" spans="1:16" hidden="1" x14ac:dyDescent="0.25">
      <c r="A695" s="100">
        <v>3311401140583</v>
      </c>
      <c r="B695" s="31" t="s">
        <v>765</v>
      </c>
      <c r="C695" s="73"/>
      <c r="D695" s="74">
        <f>SUM(D696)</f>
        <v>0</v>
      </c>
      <c r="E695" s="74">
        <f>SUM(E696)</f>
        <v>0</v>
      </c>
      <c r="F695" s="75">
        <f t="shared" si="93"/>
        <v>0</v>
      </c>
      <c r="G695" s="25">
        <f t="shared" si="100"/>
        <v>0</v>
      </c>
      <c r="H695" s="74">
        <f>SUM(H696)</f>
        <v>0</v>
      </c>
      <c r="I695" s="76">
        <f t="shared" si="97"/>
        <v>0</v>
      </c>
      <c r="J695" s="74">
        <f>SUM(J696)</f>
        <v>0</v>
      </c>
      <c r="K695" s="25">
        <f t="shared" si="94"/>
        <v>0</v>
      </c>
      <c r="L695" s="75">
        <f t="shared" si="99"/>
        <v>0</v>
      </c>
      <c r="M695" s="25">
        <f t="shared" si="95"/>
        <v>0</v>
      </c>
      <c r="N695" s="74">
        <f>SUM(N696)</f>
        <v>0</v>
      </c>
      <c r="O695" s="25">
        <f t="shared" si="96"/>
        <v>0</v>
      </c>
      <c r="P695" s="76">
        <f t="shared" si="98"/>
        <v>0</v>
      </c>
    </row>
    <row r="696" spans="1:16" hidden="1" x14ac:dyDescent="0.25">
      <c r="A696" s="100">
        <v>3311401140583170</v>
      </c>
      <c r="B696" s="31" t="s">
        <v>765</v>
      </c>
      <c r="C696" s="73"/>
      <c r="D696" s="64"/>
      <c r="E696" s="64"/>
      <c r="F696" s="75">
        <f t="shared" si="93"/>
        <v>0</v>
      </c>
      <c r="G696" s="25">
        <f t="shared" si="100"/>
        <v>0</v>
      </c>
      <c r="H696" s="64"/>
      <c r="I696" s="76">
        <f t="shared" si="97"/>
        <v>0</v>
      </c>
      <c r="J696" s="64"/>
      <c r="K696" s="25">
        <f t="shared" si="94"/>
        <v>0</v>
      </c>
      <c r="L696" s="75">
        <f t="shared" si="99"/>
        <v>0</v>
      </c>
      <c r="M696" s="25">
        <f t="shared" si="95"/>
        <v>0</v>
      </c>
      <c r="N696" s="64"/>
      <c r="O696" s="25">
        <f t="shared" si="96"/>
        <v>0</v>
      </c>
      <c r="P696" s="76">
        <f t="shared" si="98"/>
        <v>0</v>
      </c>
    </row>
    <row r="697" spans="1:16" x14ac:dyDescent="0.25">
      <c r="A697" s="100">
        <v>331140115</v>
      </c>
      <c r="B697" s="31" t="s">
        <v>766</v>
      </c>
      <c r="C697" s="73"/>
      <c r="D697" s="74">
        <f>SUM(D698+D700+D702+D704+D706+D708+D710+D712+D714+D716+D725+D727+D729+D731+D733+D735+D737+D739+D742+D744)</f>
        <v>171198027000</v>
      </c>
      <c r="E697" s="74">
        <f>SUM(E698+E700+E702+E704+E706+E708+E710+E712+E714+E716+E725+E727+E729+E731+E733+E735+E737+E739+E742+E744)</f>
        <v>-27631808755</v>
      </c>
      <c r="F697" s="75">
        <f t="shared" si="93"/>
        <v>143566218245</v>
      </c>
      <c r="G697" s="25">
        <f t="shared" si="100"/>
        <v>5.9868852959875296</v>
      </c>
      <c r="H697" s="74">
        <f>SUM(H698+H700+H702+H704+H706+H708+H710+H712+H714+H716+H725+H727+H729+H731+H733+H735+H737+H739+H742+H744)</f>
        <v>0</v>
      </c>
      <c r="I697" s="76">
        <f t="shared" si="97"/>
        <v>143566218245</v>
      </c>
      <c r="J697" s="74">
        <f>SUM(J698+J700+J702+J704+J706+J708+J710+J712+J714+J716+J725+J727+J729+J731+J733+J735+J737+J739+J742+J744)</f>
        <v>74869223</v>
      </c>
      <c r="K697" s="25">
        <f t="shared" si="94"/>
        <v>5.214961006511535E-2</v>
      </c>
      <c r="L697" s="75">
        <f t="shared" si="99"/>
        <v>107353485458</v>
      </c>
      <c r="M697" s="25">
        <f t="shared" si="95"/>
        <v>74.776285654329982</v>
      </c>
      <c r="N697" s="74">
        <f>SUM(N698+N700+N702+N704+N706+N708+N710+N712+N714+N716+N725+N727+N729+N731+N733+N735+N737+N739+N742+N744)</f>
        <v>107428354681</v>
      </c>
      <c r="O697" s="25">
        <f t="shared" si="96"/>
        <v>74.828435264395083</v>
      </c>
      <c r="P697" s="76">
        <f t="shared" si="98"/>
        <v>36137863564</v>
      </c>
    </row>
    <row r="698" spans="1:16" ht="39" x14ac:dyDescent="0.25">
      <c r="A698" s="100">
        <v>3311401150005</v>
      </c>
      <c r="B698" s="31" t="s">
        <v>767</v>
      </c>
      <c r="C698" s="73"/>
      <c r="D698" s="74">
        <f>SUM(D699)</f>
        <v>12931223000</v>
      </c>
      <c r="E698" s="74">
        <f>SUM(E699)</f>
        <v>-5813644041</v>
      </c>
      <c r="F698" s="75">
        <f t="shared" si="93"/>
        <v>7117578959</v>
      </c>
      <c r="G698" s="25">
        <f t="shared" si="100"/>
        <v>0.29681166874472142</v>
      </c>
      <c r="H698" s="74">
        <f>SUM(H699)</f>
        <v>0</v>
      </c>
      <c r="I698" s="76">
        <f t="shared" si="97"/>
        <v>7117578959</v>
      </c>
      <c r="J698" s="74">
        <f>SUM(J699)</f>
        <v>3889323</v>
      </c>
      <c r="K698" s="25">
        <f t="shared" si="94"/>
        <v>5.4643903810607519E-2</v>
      </c>
      <c r="L698" s="75">
        <f t="shared" si="99"/>
        <v>6564432197</v>
      </c>
      <c r="M698" s="25">
        <f t="shared" si="95"/>
        <v>92.228442210668277</v>
      </c>
      <c r="N698" s="74">
        <f>SUM(N699)</f>
        <v>6568321520</v>
      </c>
      <c r="O698" s="25">
        <f t="shared" si="96"/>
        <v>92.283086114478891</v>
      </c>
      <c r="P698" s="76">
        <f t="shared" si="98"/>
        <v>549257439</v>
      </c>
    </row>
    <row r="699" spans="1:16" x14ac:dyDescent="0.25">
      <c r="A699" s="100">
        <v>3311401150005170</v>
      </c>
      <c r="B699" s="31" t="s">
        <v>768</v>
      </c>
      <c r="C699" s="73"/>
      <c r="D699" s="64">
        <v>12931223000</v>
      </c>
      <c r="E699" s="64">
        <v>-5813644041</v>
      </c>
      <c r="F699" s="75">
        <f t="shared" si="93"/>
        <v>7117578959</v>
      </c>
      <c r="G699" s="25">
        <f t="shared" si="100"/>
        <v>0.29681166874472142</v>
      </c>
      <c r="H699" s="64"/>
      <c r="I699" s="76">
        <f t="shared" si="97"/>
        <v>7117578959</v>
      </c>
      <c r="J699" s="64">
        <v>3889323</v>
      </c>
      <c r="K699" s="25">
        <f t="shared" si="94"/>
        <v>5.4643903810607519E-2</v>
      </c>
      <c r="L699" s="75">
        <f t="shared" si="99"/>
        <v>6564432197</v>
      </c>
      <c r="M699" s="25">
        <f t="shared" si="95"/>
        <v>92.228442210668277</v>
      </c>
      <c r="N699" s="64">
        <v>6568321520</v>
      </c>
      <c r="O699" s="25">
        <f t="shared" si="96"/>
        <v>92.283086114478891</v>
      </c>
      <c r="P699" s="76">
        <f t="shared" si="98"/>
        <v>549257439</v>
      </c>
    </row>
    <row r="700" spans="1:16" ht="26.25" hidden="1" x14ac:dyDescent="0.25">
      <c r="A700" s="100">
        <v>3311401150025</v>
      </c>
      <c r="B700" s="31" t="s">
        <v>769</v>
      </c>
      <c r="C700" s="73"/>
      <c r="D700" s="74">
        <f>SUM(D701)</f>
        <v>0</v>
      </c>
      <c r="E700" s="74">
        <f>SUM(E701)</f>
        <v>0</v>
      </c>
      <c r="F700" s="75">
        <f t="shared" si="93"/>
        <v>0</v>
      </c>
      <c r="G700" s="25">
        <f t="shared" si="100"/>
        <v>0</v>
      </c>
      <c r="H700" s="74">
        <f>SUM(H701)</f>
        <v>0</v>
      </c>
      <c r="I700" s="76">
        <f t="shared" si="97"/>
        <v>0</v>
      </c>
      <c r="J700" s="74">
        <f>SUM(J701)</f>
        <v>0</v>
      </c>
      <c r="K700" s="25">
        <f t="shared" si="94"/>
        <v>0</v>
      </c>
      <c r="L700" s="75">
        <f t="shared" si="99"/>
        <v>0</v>
      </c>
      <c r="M700" s="25">
        <f t="shared" si="95"/>
        <v>0</v>
      </c>
      <c r="N700" s="74">
        <f>SUM(N701)</f>
        <v>0</v>
      </c>
      <c r="O700" s="25">
        <f t="shared" si="96"/>
        <v>0</v>
      </c>
      <c r="P700" s="76">
        <f t="shared" si="98"/>
        <v>0</v>
      </c>
    </row>
    <row r="701" spans="1:16" hidden="1" x14ac:dyDescent="0.25">
      <c r="A701" s="100">
        <v>3311401150025</v>
      </c>
      <c r="B701" s="31" t="s">
        <v>770</v>
      </c>
      <c r="C701" s="73"/>
      <c r="D701" s="64"/>
      <c r="E701" s="64"/>
      <c r="F701" s="75">
        <f t="shared" si="93"/>
        <v>0</v>
      </c>
      <c r="G701" s="25">
        <f t="shared" si="100"/>
        <v>0</v>
      </c>
      <c r="H701" s="64"/>
      <c r="I701" s="76">
        <f t="shared" si="97"/>
        <v>0</v>
      </c>
      <c r="J701" s="64"/>
      <c r="K701" s="25">
        <f t="shared" si="94"/>
        <v>0</v>
      </c>
      <c r="L701" s="75">
        <f t="shared" si="99"/>
        <v>0</v>
      </c>
      <c r="M701" s="25">
        <f t="shared" si="95"/>
        <v>0</v>
      </c>
      <c r="N701" s="64"/>
      <c r="O701" s="25">
        <f t="shared" si="96"/>
        <v>0</v>
      </c>
      <c r="P701" s="76">
        <f t="shared" si="98"/>
        <v>0</v>
      </c>
    </row>
    <row r="702" spans="1:16" ht="39" x14ac:dyDescent="0.25">
      <c r="A702" s="100">
        <v>3311401150031</v>
      </c>
      <c r="B702" s="31" t="s">
        <v>771</v>
      </c>
      <c r="C702" s="73"/>
      <c r="D702" s="74">
        <f>SUM(D703)</f>
        <v>51561285000</v>
      </c>
      <c r="E702" s="74">
        <f>SUM(E703)</f>
        <v>-11198951433</v>
      </c>
      <c r="F702" s="75">
        <f t="shared" si="93"/>
        <v>40362333567</v>
      </c>
      <c r="G702" s="25">
        <f t="shared" si="100"/>
        <v>1.6831582269001641</v>
      </c>
      <c r="H702" s="74">
        <f>SUM(H703)</f>
        <v>0</v>
      </c>
      <c r="I702" s="76">
        <f t="shared" si="97"/>
        <v>40362333567</v>
      </c>
      <c r="J702" s="74">
        <f>SUM(J703)</f>
        <v>0</v>
      </c>
      <c r="K702" s="25">
        <f t="shared" si="94"/>
        <v>0</v>
      </c>
      <c r="L702" s="75">
        <f t="shared" si="99"/>
        <v>39830432253</v>
      </c>
      <c r="M702" s="25">
        <f t="shared" si="95"/>
        <v>98.682183939843156</v>
      </c>
      <c r="N702" s="74">
        <f>SUM(N703)</f>
        <v>39830432253</v>
      </c>
      <c r="O702" s="25">
        <f t="shared" si="96"/>
        <v>98.682183939843156</v>
      </c>
      <c r="P702" s="76">
        <f t="shared" si="98"/>
        <v>531901314</v>
      </c>
    </row>
    <row r="703" spans="1:16" x14ac:dyDescent="0.25">
      <c r="A703" s="100">
        <v>3311401150031</v>
      </c>
      <c r="B703" s="31" t="s">
        <v>768</v>
      </c>
      <c r="C703" s="73"/>
      <c r="D703" s="64">
        <v>51561285000</v>
      </c>
      <c r="E703" s="64">
        <v>-11198951433</v>
      </c>
      <c r="F703" s="75">
        <f t="shared" si="93"/>
        <v>40362333567</v>
      </c>
      <c r="G703" s="25">
        <f t="shared" si="100"/>
        <v>1.6831582269001641</v>
      </c>
      <c r="H703" s="64"/>
      <c r="I703" s="76">
        <f t="shared" si="97"/>
        <v>40362333567</v>
      </c>
      <c r="J703" s="64"/>
      <c r="K703" s="25">
        <f t="shared" si="94"/>
        <v>0</v>
      </c>
      <c r="L703" s="75">
        <f t="shared" si="99"/>
        <v>39830432253</v>
      </c>
      <c r="M703" s="25">
        <f t="shared" si="95"/>
        <v>98.682183939843156</v>
      </c>
      <c r="N703" s="64">
        <v>39830432253</v>
      </c>
      <c r="O703" s="25">
        <f t="shared" si="96"/>
        <v>98.682183939843156</v>
      </c>
      <c r="P703" s="76">
        <f t="shared" si="98"/>
        <v>531901314</v>
      </c>
    </row>
    <row r="704" spans="1:16" ht="26.25" x14ac:dyDescent="0.25">
      <c r="A704" s="100">
        <v>3311401150051</v>
      </c>
      <c r="B704" s="31" t="s">
        <v>772</v>
      </c>
      <c r="C704" s="73"/>
      <c r="D704" s="74">
        <f>SUM(D705)</f>
        <v>25003300000</v>
      </c>
      <c r="E704" s="74">
        <f>SUM(E705)</f>
        <v>-18219692</v>
      </c>
      <c r="F704" s="75">
        <f t="shared" si="93"/>
        <v>24985080308</v>
      </c>
      <c r="G704" s="25">
        <f t="shared" si="100"/>
        <v>1.0419081295278343</v>
      </c>
      <c r="H704" s="74">
        <f>SUM(H705)</f>
        <v>0</v>
      </c>
      <c r="I704" s="76">
        <f t="shared" si="97"/>
        <v>24985080308</v>
      </c>
      <c r="J704" s="74">
        <f>SUM(J705)</f>
        <v>0</v>
      </c>
      <c r="K704" s="25">
        <f t="shared" si="94"/>
        <v>0</v>
      </c>
      <c r="L704" s="75">
        <f t="shared" si="99"/>
        <v>24723289250</v>
      </c>
      <c r="M704" s="25">
        <f t="shared" si="95"/>
        <v>98.95221046011136</v>
      </c>
      <c r="N704" s="74">
        <f>SUM(N705)</f>
        <v>24723289250</v>
      </c>
      <c r="O704" s="25">
        <f t="shared" si="96"/>
        <v>98.95221046011136</v>
      </c>
      <c r="P704" s="76">
        <f t="shared" si="98"/>
        <v>261791058</v>
      </c>
    </row>
    <row r="705" spans="1:16" x14ac:dyDescent="0.25">
      <c r="A705" s="100">
        <v>3311401150051</v>
      </c>
      <c r="B705" s="31" t="s">
        <v>768</v>
      </c>
      <c r="C705" s="73"/>
      <c r="D705" s="64">
        <v>25003300000</v>
      </c>
      <c r="E705" s="64">
        <v>-18219692</v>
      </c>
      <c r="F705" s="75">
        <f t="shared" si="93"/>
        <v>24985080308</v>
      </c>
      <c r="G705" s="25">
        <f t="shared" si="100"/>
        <v>1.0419081295278343</v>
      </c>
      <c r="H705" s="64"/>
      <c r="I705" s="76">
        <f t="shared" si="97"/>
        <v>24985080308</v>
      </c>
      <c r="J705" s="64"/>
      <c r="K705" s="25">
        <f t="shared" si="94"/>
        <v>0</v>
      </c>
      <c r="L705" s="75">
        <f t="shared" si="99"/>
        <v>24723289250</v>
      </c>
      <c r="M705" s="25">
        <f t="shared" si="95"/>
        <v>98.95221046011136</v>
      </c>
      <c r="N705" s="64">
        <v>24723289250</v>
      </c>
      <c r="O705" s="25">
        <f t="shared" si="96"/>
        <v>98.95221046011136</v>
      </c>
      <c r="P705" s="76">
        <f t="shared" si="98"/>
        <v>261791058</v>
      </c>
    </row>
    <row r="706" spans="1:16" ht="39" x14ac:dyDescent="0.25">
      <c r="A706" s="100">
        <v>3311401150052</v>
      </c>
      <c r="B706" s="31" t="s">
        <v>773</v>
      </c>
      <c r="C706" s="73"/>
      <c r="D706" s="74">
        <f>SUM(D707)</f>
        <v>12864446000</v>
      </c>
      <c r="E706" s="74">
        <f>SUM(E707)</f>
        <v>-8571673701</v>
      </c>
      <c r="F706" s="75">
        <f t="shared" si="93"/>
        <v>4292772299</v>
      </c>
      <c r="G706" s="25">
        <f t="shared" si="100"/>
        <v>0.1790138074964634</v>
      </c>
      <c r="H706" s="74">
        <f>SUM(H707)</f>
        <v>0</v>
      </c>
      <c r="I706" s="76">
        <f t="shared" si="97"/>
        <v>4292772299</v>
      </c>
      <c r="J706" s="74">
        <f>SUM(J707)</f>
        <v>0</v>
      </c>
      <c r="K706" s="25">
        <f t="shared" si="94"/>
        <v>0</v>
      </c>
      <c r="L706" s="75">
        <f t="shared" si="99"/>
        <v>4292772299</v>
      </c>
      <c r="M706" s="25">
        <f t="shared" si="95"/>
        <v>100</v>
      </c>
      <c r="N706" s="74">
        <f>SUM(N707)</f>
        <v>4292772299</v>
      </c>
      <c r="O706" s="25">
        <f t="shared" si="96"/>
        <v>100</v>
      </c>
      <c r="P706" s="76">
        <f t="shared" si="98"/>
        <v>0</v>
      </c>
    </row>
    <row r="707" spans="1:16" x14ac:dyDescent="0.25">
      <c r="A707" s="100">
        <v>3311401150052</v>
      </c>
      <c r="B707" s="31" t="s">
        <v>768</v>
      </c>
      <c r="C707" s="73"/>
      <c r="D707" s="64">
        <v>12864446000</v>
      </c>
      <c r="E707" s="64">
        <v>-8571673701</v>
      </c>
      <c r="F707" s="75">
        <f t="shared" si="93"/>
        <v>4292772299</v>
      </c>
      <c r="G707" s="25">
        <f t="shared" si="100"/>
        <v>0.1790138074964634</v>
      </c>
      <c r="H707" s="64"/>
      <c r="I707" s="76">
        <f t="shared" si="97"/>
        <v>4292772299</v>
      </c>
      <c r="J707" s="64"/>
      <c r="K707" s="25">
        <f t="shared" si="94"/>
        <v>0</v>
      </c>
      <c r="L707" s="75">
        <f t="shared" si="99"/>
        <v>4292772299</v>
      </c>
      <c r="M707" s="25">
        <f t="shared" si="95"/>
        <v>100</v>
      </c>
      <c r="N707" s="64">
        <v>4292772299</v>
      </c>
      <c r="O707" s="25">
        <f t="shared" si="96"/>
        <v>100</v>
      </c>
      <c r="P707" s="76">
        <f t="shared" si="98"/>
        <v>0</v>
      </c>
    </row>
    <row r="708" spans="1:16" ht="26.25" x14ac:dyDescent="0.25">
      <c r="A708" s="100">
        <v>3311401150053</v>
      </c>
      <c r="B708" s="31" t="s">
        <v>774</v>
      </c>
      <c r="C708" s="73"/>
      <c r="D708" s="74">
        <f>SUM(D709)</f>
        <v>54710638000</v>
      </c>
      <c r="E708" s="74">
        <f>SUM(E709)</f>
        <v>-2133671357</v>
      </c>
      <c r="F708" s="75">
        <f t="shared" si="93"/>
        <v>52576966643</v>
      </c>
      <c r="G708" s="25">
        <f t="shared" si="100"/>
        <v>2.1925232297018185</v>
      </c>
      <c r="H708" s="74">
        <f>SUM(H709)</f>
        <v>0</v>
      </c>
      <c r="I708" s="76">
        <f t="shared" si="97"/>
        <v>52576966643</v>
      </c>
      <c r="J708" s="74">
        <f>SUM(J709)</f>
        <v>70979900</v>
      </c>
      <c r="K708" s="25">
        <f t="shared" si="94"/>
        <v>0.1350018925244523</v>
      </c>
      <c r="L708" s="75">
        <f t="shared" si="99"/>
        <v>17986868743</v>
      </c>
      <c r="M708" s="25">
        <f t="shared" si="95"/>
        <v>34.210548632696252</v>
      </c>
      <c r="N708" s="74">
        <f>SUM(N709)</f>
        <v>18057848643</v>
      </c>
      <c r="O708" s="25">
        <f t="shared" si="96"/>
        <v>34.345550525220702</v>
      </c>
      <c r="P708" s="76">
        <f t="shared" si="98"/>
        <v>34519118000</v>
      </c>
    </row>
    <row r="709" spans="1:16" x14ac:dyDescent="0.25">
      <c r="A709" s="100">
        <v>3311401150053</v>
      </c>
      <c r="B709" s="31" t="s">
        <v>768</v>
      </c>
      <c r="C709" s="73"/>
      <c r="D709" s="64">
        <v>54710638000</v>
      </c>
      <c r="E709" s="64">
        <v>-2133671357</v>
      </c>
      <c r="F709" s="75">
        <f t="shared" si="93"/>
        <v>52576966643</v>
      </c>
      <c r="G709" s="25">
        <f t="shared" si="100"/>
        <v>2.1925232297018185</v>
      </c>
      <c r="H709" s="64"/>
      <c r="I709" s="76">
        <f t="shared" si="97"/>
        <v>52576966643</v>
      </c>
      <c r="J709" s="64">
        <v>70979900</v>
      </c>
      <c r="K709" s="25">
        <f t="shared" si="94"/>
        <v>0.1350018925244523</v>
      </c>
      <c r="L709" s="75">
        <f t="shared" si="99"/>
        <v>17986868743</v>
      </c>
      <c r="M709" s="25">
        <f t="shared" si="95"/>
        <v>34.210548632696252</v>
      </c>
      <c r="N709" s="64">
        <v>18057848643</v>
      </c>
      <c r="O709" s="25">
        <f t="shared" si="96"/>
        <v>34.345550525220702</v>
      </c>
      <c r="P709" s="76">
        <f t="shared" si="98"/>
        <v>34519118000</v>
      </c>
    </row>
    <row r="710" spans="1:16" ht="26.25" x14ac:dyDescent="0.25">
      <c r="A710" s="100">
        <v>3311401150052</v>
      </c>
      <c r="B710" s="31" t="s">
        <v>775</v>
      </c>
      <c r="C710" s="73"/>
      <c r="D710" s="74">
        <f>SUM(D711)</f>
        <v>11280045000</v>
      </c>
      <c r="E710" s="74">
        <f>SUM(E711)</f>
        <v>23555184</v>
      </c>
      <c r="F710" s="75">
        <f t="shared" si="93"/>
        <v>11303600184</v>
      </c>
      <c r="G710" s="25">
        <f t="shared" si="100"/>
        <v>0.47137382707835174</v>
      </c>
      <c r="H710" s="74">
        <f>SUM(H711)</f>
        <v>0</v>
      </c>
      <c r="I710" s="76">
        <f t="shared" si="97"/>
        <v>11303600184</v>
      </c>
      <c r="J710" s="74">
        <f>SUM(J711)</f>
        <v>0</v>
      </c>
      <c r="K710" s="25">
        <f t="shared" si="94"/>
        <v>0</v>
      </c>
      <c r="L710" s="75">
        <f t="shared" si="99"/>
        <v>11027804431</v>
      </c>
      <c r="M710" s="25">
        <f t="shared" si="95"/>
        <v>97.560106970251979</v>
      </c>
      <c r="N710" s="74">
        <f>SUM(N711)</f>
        <v>11027804431</v>
      </c>
      <c r="O710" s="25">
        <f t="shared" si="96"/>
        <v>97.560106970251979</v>
      </c>
      <c r="P710" s="76">
        <f t="shared" si="98"/>
        <v>275795753</v>
      </c>
    </row>
    <row r="711" spans="1:16" x14ac:dyDescent="0.25">
      <c r="A711" s="100">
        <v>3311401150052</v>
      </c>
      <c r="B711" s="31" t="s">
        <v>768</v>
      </c>
      <c r="C711" s="73"/>
      <c r="D711" s="64">
        <v>11280045000</v>
      </c>
      <c r="E711" s="64">
        <v>23555184</v>
      </c>
      <c r="F711" s="75">
        <f t="shared" si="93"/>
        <v>11303600184</v>
      </c>
      <c r="G711" s="25">
        <f t="shared" si="100"/>
        <v>0.47137382707835174</v>
      </c>
      <c r="H711" s="64"/>
      <c r="I711" s="76">
        <f t="shared" si="97"/>
        <v>11303600184</v>
      </c>
      <c r="J711" s="64"/>
      <c r="K711" s="25">
        <f t="shared" si="94"/>
        <v>0</v>
      </c>
      <c r="L711" s="75">
        <f t="shared" si="99"/>
        <v>11027804431</v>
      </c>
      <c r="M711" s="25">
        <f t="shared" si="95"/>
        <v>97.560106970251979</v>
      </c>
      <c r="N711" s="64">
        <v>11027804431</v>
      </c>
      <c r="O711" s="25">
        <f t="shared" si="96"/>
        <v>97.560106970251979</v>
      </c>
      <c r="P711" s="76">
        <f t="shared" si="98"/>
        <v>275795753</v>
      </c>
    </row>
    <row r="712" spans="1:16" ht="26.25" x14ac:dyDescent="0.25">
      <c r="A712" s="100">
        <v>3311401150021</v>
      </c>
      <c r="B712" s="31" t="s">
        <v>774</v>
      </c>
      <c r="C712" s="73"/>
      <c r="D712" s="74">
        <f>SUM(D713)</f>
        <v>2847090000</v>
      </c>
      <c r="E712" s="74">
        <f>SUM(E713)</f>
        <v>80796285</v>
      </c>
      <c r="F712" s="75">
        <f t="shared" si="93"/>
        <v>2927886285</v>
      </c>
      <c r="G712" s="25">
        <f t="shared" si="100"/>
        <v>0.12209640653817622</v>
      </c>
      <c r="H712" s="74">
        <f>SUM(H713)</f>
        <v>0</v>
      </c>
      <c r="I712" s="76">
        <f t="shared" si="97"/>
        <v>2927886285</v>
      </c>
      <c r="J712" s="74">
        <f>SUM(J713)</f>
        <v>0</v>
      </c>
      <c r="K712" s="25">
        <f t="shared" si="94"/>
        <v>0</v>
      </c>
      <c r="L712" s="75">
        <f t="shared" si="99"/>
        <v>2927886285</v>
      </c>
      <c r="M712" s="25">
        <f t="shared" si="95"/>
        <v>100</v>
      </c>
      <c r="N712" s="74">
        <f>SUM(N713)</f>
        <v>2927886285</v>
      </c>
      <c r="O712" s="25">
        <f t="shared" si="96"/>
        <v>100</v>
      </c>
      <c r="P712" s="76">
        <f t="shared" si="98"/>
        <v>0</v>
      </c>
    </row>
    <row r="713" spans="1:16" x14ac:dyDescent="0.25">
      <c r="A713" s="100">
        <v>3311401150021</v>
      </c>
      <c r="B713" s="31" t="s">
        <v>768</v>
      </c>
      <c r="C713" s="73"/>
      <c r="D713" s="64">
        <v>2847090000</v>
      </c>
      <c r="E713" s="64">
        <v>80796285</v>
      </c>
      <c r="F713" s="75">
        <f t="shared" si="93"/>
        <v>2927886285</v>
      </c>
      <c r="G713" s="25">
        <f t="shared" si="100"/>
        <v>0.12209640653817622</v>
      </c>
      <c r="H713" s="64"/>
      <c r="I713" s="76">
        <f t="shared" si="97"/>
        <v>2927886285</v>
      </c>
      <c r="J713" s="64"/>
      <c r="K713" s="25">
        <f t="shared" si="94"/>
        <v>0</v>
      </c>
      <c r="L713" s="75">
        <f t="shared" si="99"/>
        <v>2927886285</v>
      </c>
      <c r="M713" s="25">
        <f t="shared" si="95"/>
        <v>100</v>
      </c>
      <c r="N713" s="64">
        <v>2927886285</v>
      </c>
      <c r="O713" s="25">
        <f t="shared" si="96"/>
        <v>100</v>
      </c>
      <c r="P713" s="76">
        <f t="shared" si="98"/>
        <v>0</v>
      </c>
    </row>
    <row r="714" spans="1:16" ht="26.25" hidden="1" x14ac:dyDescent="0.25">
      <c r="A714" s="100">
        <v>3311401150022</v>
      </c>
      <c r="B714" s="31" t="s">
        <v>775</v>
      </c>
      <c r="C714" s="73"/>
      <c r="D714" s="74">
        <f>SUM(D715)</f>
        <v>0</v>
      </c>
      <c r="E714" s="74">
        <f>SUM(E715)</f>
        <v>0</v>
      </c>
      <c r="F714" s="75">
        <f t="shared" si="93"/>
        <v>0</v>
      </c>
      <c r="G714" s="25">
        <f t="shared" si="100"/>
        <v>0</v>
      </c>
      <c r="H714" s="74">
        <f>SUM(H715)</f>
        <v>0</v>
      </c>
      <c r="I714" s="76">
        <f t="shared" si="97"/>
        <v>0</v>
      </c>
      <c r="J714" s="74">
        <f>SUM(J715)</f>
        <v>0</v>
      </c>
      <c r="K714" s="25">
        <f t="shared" si="94"/>
        <v>0</v>
      </c>
      <c r="L714" s="75">
        <f t="shared" si="99"/>
        <v>0</v>
      </c>
      <c r="M714" s="25">
        <f t="shared" si="95"/>
        <v>0</v>
      </c>
      <c r="N714" s="74">
        <f>SUM(N715)</f>
        <v>0</v>
      </c>
      <c r="O714" s="25">
        <f t="shared" si="96"/>
        <v>0</v>
      </c>
      <c r="P714" s="76">
        <f t="shared" si="98"/>
        <v>0</v>
      </c>
    </row>
    <row r="715" spans="1:16" hidden="1" x14ac:dyDescent="0.25">
      <c r="A715" s="100">
        <v>3311401150022</v>
      </c>
      <c r="B715" s="31" t="s">
        <v>768</v>
      </c>
      <c r="C715" s="73"/>
      <c r="D715" s="64"/>
      <c r="E715" s="64"/>
      <c r="F715" s="75">
        <f t="shared" si="93"/>
        <v>0</v>
      </c>
      <c r="G715" s="25">
        <f t="shared" si="100"/>
        <v>0</v>
      </c>
      <c r="H715" s="64"/>
      <c r="I715" s="76">
        <f t="shared" si="97"/>
        <v>0</v>
      </c>
      <c r="J715" s="64"/>
      <c r="K715" s="25">
        <f t="shared" si="94"/>
        <v>0</v>
      </c>
      <c r="L715" s="75">
        <f t="shared" si="99"/>
        <v>0</v>
      </c>
      <c r="M715" s="25">
        <f t="shared" si="95"/>
        <v>0</v>
      </c>
      <c r="N715" s="64"/>
      <c r="O715" s="25">
        <f t="shared" si="96"/>
        <v>0</v>
      </c>
      <c r="P715" s="76">
        <f t="shared" si="98"/>
        <v>0</v>
      </c>
    </row>
    <row r="716" spans="1:16" hidden="1" x14ac:dyDescent="0.25">
      <c r="A716" s="100">
        <v>33114011557</v>
      </c>
      <c r="B716" s="31" t="s">
        <v>254</v>
      </c>
      <c r="C716" s="73"/>
      <c r="D716" s="74">
        <f>SUM(D717+D719+D721+D723)</f>
        <v>0</v>
      </c>
      <c r="E716" s="74">
        <f>SUM(E717+E719+E721+E723)</f>
        <v>0</v>
      </c>
      <c r="F716" s="75">
        <f t="shared" si="93"/>
        <v>0</v>
      </c>
      <c r="G716" s="25">
        <f t="shared" si="100"/>
        <v>0</v>
      </c>
      <c r="H716" s="74">
        <f>SUM(H717+H719+H721+H723)</f>
        <v>0</v>
      </c>
      <c r="I716" s="76">
        <f t="shared" si="97"/>
        <v>0</v>
      </c>
      <c r="J716" s="74">
        <f>SUM(J717+J719+J721+J723)</f>
        <v>0</v>
      </c>
      <c r="K716" s="25">
        <f t="shared" si="94"/>
        <v>0</v>
      </c>
      <c r="L716" s="75">
        <f t="shared" si="99"/>
        <v>0</v>
      </c>
      <c r="M716" s="25">
        <f t="shared" si="95"/>
        <v>0</v>
      </c>
      <c r="N716" s="74">
        <f>SUM(N717+N719+N721+N723)</f>
        <v>0</v>
      </c>
      <c r="O716" s="25">
        <f t="shared" si="96"/>
        <v>0</v>
      </c>
      <c r="P716" s="76">
        <f t="shared" si="98"/>
        <v>0</v>
      </c>
    </row>
    <row r="717" spans="1:16" hidden="1" x14ac:dyDescent="0.25">
      <c r="A717" s="100">
        <v>3311401155716</v>
      </c>
      <c r="B717" s="31" t="s">
        <v>776</v>
      </c>
      <c r="C717" s="73"/>
      <c r="D717" s="64">
        <f>SUM(D718)</f>
        <v>0</v>
      </c>
      <c r="E717" s="64">
        <f>SUM(E718)</f>
        <v>0</v>
      </c>
      <c r="F717" s="75">
        <f t="shared" si="93"/>
        <v>0</v>
      </c>
      <c r="G717" s="25">
        <f t="shared" si="100"/>
        <v>0</v>
      </c>
      <c r="H717" s="64">
        <f>SUM(H718)</f>
        <v>0</v>
      </c>
      <c r="I717" s="76">
        <f t="shared" si="97"/>
        <v>0</v>
      </c>
      <c r="J717" s="64">
        <f>SUM(J718)</f>
        <v>0</v>
      </c>
      <c r="K717" s="25">
        <f t="shared" si="94"/>
        <v>0</v>
      </c>
      <c r="L717" s="75">
        <f t="shared" si="99"/>
        <v>0</v>
      </c>
      <c r="M717" s="25">
        <f t="shared" si="95"/>
        <v>0</v>
      </c>
      <c r="N717" s="64">
        <f>SUM(N718)</f>
        <v>0</v>
      </c>
      <c r="O717" s="25">
        <f t="shared" si="96"/>
        <v>0</v>
      </c>
      <c r="P717" s="76">
        <f t="shared" si="98"/>
        <v>0</v>
      </c>
    </row>
    <row r="718" spans="1:16" ht="26.25" hidden="1" x14ac:dyDescent="0.25">
      <c r="A718" s="100">
        <v>3311401155716</v>
      </c>
      <c r="B718" s="31" t="s">
        <v>777</v>
      </c>
      <c r="C718" s="73"/>
      <c r="D718" s="64"/>
      <c r="E718" s="64"/>
      <c r="F718" s="75">
        <f t="shared" si="93"/>
        <v>0</v>
      </c>
      <c r="G718" s="25">
        <f t="shared" si="100"/>
        <v>0</v>
      </c>
      <c r="H718" s="64"/>
      <c r="I718" s="76">
        <f t="shared" si="97"/>
        <v>0</v>
      </c>
      <c r="J718" s="64"/>
      <c r="K718" s="25">
        <f t="shared" si="94"/>
        <v>0</v>
      </c>
      <c r="L718" s="75">
        <f t="shared" si="99"/>
        <v>0</v>
      </c>
      <c r="M718" s="25">
        <f t="shared" si="95"/>
        <v>0</v>
      </c>
      <c r="N718" s="64"/>
      <c r="O718" s="25">
        <f t="shared" si="96"/>
        <v>0</v>
      </c>
      <c r="P718" s="76">
        <f t="shared" si="98"/>
        <v>0</v>
      </c>
    </row>
    <row r="719" spans="1:16" hidden="1" x14ac:dyDescent="0.25">
      <c r="A719" s="100">
        <v>3311401155717</v>
      </c>
      <c r="B719" s="31" t="s">
        <v>778</v>
      </c>
      <c r="C719" s="73"/>
      <c r="D719" s="74">
        <f>SUM(D720)</f>
        <v>0</v>
      </c>
      <c r="E719" s="74">
        <f>SUM(E720)</f>
        <v>0</v>
      </c>
      <c r="F719" s="75">
        <f t="shared" si="93"/>
        <v>0</v>
      </c>
      <c r="G719" s="25">
        <f t="shared" si="100"/>
        <v>0</v>
      </c>
      <c r="H719" s="74">
        <f>SUM(H720)</f>
        <v>0</v>
      </c>
      <c r="I719" s="76">
        <f t="shared" si="97"/>
        <v>0</v>
      </c>
      <c r="J719" s="74">
        <f>SUM(J720)</f>
        <v>0</v>
      </c>
      <c r="K719" s="25">
        <f t="shared" si="94"/>
        <v>0</v>
      </c>
      <c r="L719" s="75">
        <f t="shared" si="99"/>
        <v>0</v>
      </c>
      <c r="M719" s="25">
        <f t="shared" si="95"/>
        <v>0</v>
      </c>
      <c r="N719" s="74">
        <f>SUM(N720)</f>
        <v>0</v>
      </c>
      <c r="O719" s="25">
        <f t="shared" si="96"/>
        <v>0</v>
      </c>
      <c r="P719" s="76">
        <f t="shared" si="98"/>
        <v>0</v>
      </c>
    </row>
    <row r="720" spans="1:16" ht="26.25" hidden="1" x14ac:dyDescent="0.25">
      <c r="A720" s="100">
        <v>3311401155717</v>
      </c>
      <c r="B720" s="31" t="s">
        <v>777</v>
      </c>
      <c r="C720" s="73"/>
      <c r="D720" s="64"/>
      <c r="E720" s="64"/>
      <c r="F720" s="75">
        <f t="shared" si="93"/>
        <v>0</v>
      </c>
      <c r="G720" s="25">
        <f t="shared" si="100"/>
        <v>0</v>
      </c>
      <c r="H720" s="64"/>
      <c r="I720" s="76">
        <f t="shared" si="97"/>
        <v>0</v>
      </c>
      <c r="J720" s="64"/>
      <c r="K720" s="25">
        <f t="shared" si="94"/>
        <v>0</v>
      </c>
      <c r="L720" s="75">
        <f t="shared" si="99"/>
        <v>0</v>
      </c>
      <c r="M720" s="25">
        <f t="shared" si="95"/>
        <v>0</v>
      </c>
      <c r="N720" s="64"/>
      <c r="O720" s="25">
        <f t="shared" si="96"/>
        <v>0</v>
      </c>
      <c r="P720" s="76">
        <f t="shared" si="98"/>
        <v>0</v>
      </c>
    </row>
    <row r="721" spans="1:16" hidden="1" x14ac:dyDescent="0.25">
      <c r="A721" s="100">
        <v>3311401155718</v>
      </c>
      <c r="B721" s="31" t="s">
        <v>779</v>
      </c>
      <c r="C721" s="73"/>
      <c r="D721" s="74">
        <f>SUM(D722)</f>
        <v>0</v>
      </c>
      <c r="E721" s="74">
        <f>SUM(E722)</f>
        <v>0</v>
      </c>
      <c r="F721" s="75">
        <f t="shared" si="93"/>
        <v>0</v>
      </c>
      <c r="G721" s="25">
        <f t="shared" si="100"/>
        <v>0</v>
      </c>
      <c r="H721" s="74">
        <f>SUM(H722)</f>
        <v>0</v>
      </c>
      <c r="I721" s="76">
        <f t="shared" si="97"/>
        <v>0</v>
      </c>
      <c r="J721" s="74">
        <f>SUM(J722)</f>
        <v>0</v>
      </c>
      <c r="K721" s="25">
        <f t="shared" si="94"/>
        <v>0</v>
      </c>
      <c r="L721" s="75">
        <f t="shared" si="99"/>
        <v>0</v>
      </c>
      <c r="M721" s="25">
        <f t="shared" si="95"/>
        <v>0</v>
      </c>
      <c r="N721" s="74">
        <f>SUM(N722)</f>
        <v>0</v>
      </c>
      <c r="O721" s="25">
        <f t="shared" si="96"/>
        <v>0</v>
      </c>
      <c r="P721" s="76">
        <f t="shared" si="98"/>
        <v>0</v>
      </c>
    </row>
    <row r="722" spans="1:16" ht="26.25" hidden="1" x14ac:dyDescent="0.25">
      <c r="A722" s="100">
        <v>3311401155718</v>
      </c>
      <c r="B722" s="31" t="s">
        <v>777</v>
      </c>
      <c r="C722" s="73"/>
      <c r="D722" s="64"/>
      <c r="E722" s="64"/>
      <c r="F722" s="75">
        <f t="shared" si="93"/>
        <v>0</v>
      </c>
      <c r="G722" s="25">
        <f t="shared" si="100"/>
        <v>0</v>
      </c>
      <c r="H722" s="64"/>
      <c r="I722" s="76">
        <f t="shared" si="97"/>
        <v>0</v>
      </c>
      <c r="J722" s="64"/>
      <c r="K722" s="25">
        <f t="shared" si="94"/>
        <v>0</v>
      </c>
      <c r="L722" s="75">
        <f t="shared" si="99"/>
        <v>0</v>
      </c>
      <c r="M722" s="25">
        <f t="shared" si="95"/>
        <v>0</v>
      </c>
      <c r="N722" s="64"/>
      <c r="O722" s="25">
        <f t="shared" si="96"/>
        <v>0</v>
      </c>
      <c r="P722" s="76">
        <f t="shared" si="98"/>
        <v>0</v>
      </c>
    </row>
    <row r="723" spans="1:16" ht="26.25" hidden="1" x14ac:dyDescent="0.25">
      <c r="A723" s="100">
        <v>3311401157334</v>
      </c>
      <c r="B723" s="31" t="s">
        <v>780</v>
      </c>
      <c r="C723" s="73"/>
      <c r="D723" s="74">
        <f>SUM(D724)</f>
        <v>0</v>
      </c>
      <c r="E723" s="74">
        <f>SUM(E724)</f>
        <v>0</v>
      </c>
      <c r="F723" s="75">
        <f t="shared" ref="F723:F786" si="101">SUM(D723+E723)</f>
        <v>0</v>
      </c>
      <c r="G723" s="25">
        <f t="shared" si="100"/>
        <v>0</v>
      </c>
      <c r="H723" s="74">
        <f>SUM(H724)</f>
        <v>0</v>
      </c>
      <c r="I723" s="76">
        <f t="shared" si="97"/>
        <v>0</v>
      </c>
      <c r="J723" s="74">
        <f>SUM(J724)</f>
        <v>0</v>
      </c>
      <c r="K723" s="25">
        <f t="shared" ref="K723:K786" si="102">IF(OR(J723=0,F723=0),0,J723/F723)*100</f>
        <v>0</v>
      </c>
      <c r="L723" s="75">
        <f t="shared" si="99"/>
        <v>0</v>
      </c>
      <c r="M723" s="25">
        <f t="shared" ref="M723:M786" si="103">IF(OR(L723=0,F723=0),0,L723/F723)*100</f>
        <v>0</v>
      </c>
      <c r="N723" s="74">
        <f>SUM(N724)</f>
        <v>0</v>
      </c>
      <c r="O723" s="25">
        <f t="shared" ref="O723:O786" si="104">IF(OR(N723=0,F723=0),0,N723/F723)*100</f>
        <v>0</v>
      </c>
      <c r="P723" s="76">
        <f t="shared" si="98"/>
        <v>0</v>
      </c>
    </row>
    <row r="724" spans="1:16" hidden="1" x14ac:dyDescent="0.25">
      <c r="A724" s="100">
        <v>3311401157334</v>
      </c>
      <c r="B724" s="31" t="s">
        <v>768</v>
      </c>
      <c r="C724" s="73"/>
      <c r="D724" s="64"/>
      <c r="E724" s="64"/>
      <c r="F724" s="75">
        <f t="shared" si="101"/>
        <v>0</v>
      </c>
      <c r="G724" s="25">
        <f t="shared" si="100"/>
        <v>0</v>
      </c>
      <c r="H724" s="64"/>
      <c r="I724" s="76">
        <f t="shared" ref="I724:I787" si="105">SUM(F724-H724)</f>
        <v>0</v>
      </c>
      <c r="J724" s="64"/>
      <c r="K724" s="25">
        <f t="shared" si="102"/>
        <v>0</v>
      </c>
      <c r="L724" s="75">
        <f t="shared" si="99"/>
        <v>0</v>
      </c>
      <c r="M724" s="25">
        <f t="shared" si="103"/>
        <v>0</v>
      </c>
      <c r="N724" s="64"/>
      <c r="O724" s="25">
        <f t="shared" si="104"/>
        <v>0</v>
      </c>
      <c r="P724" s="76">
        <f t="shared" si="98"/>
        <v>0</v>
      </c>
    </row>
    <row r="725" spans="1:16" hidden="1" x14ac:dyDescent="0.25">
      <c r="A725" s="100">
        <v>3311401150208</v>
      </c>
      <c r="B725" s="101" t="s">
        <v>781</v>
      </c>
      <c r="C725" s="73"/>
      <c r="D725" s="74">
        <f>SUM(D726)</f>
        <v>0</v>
      </c>
      <c r="E725" s="74">
        <f>SUM(E726)</f>
        <v>0</v>
      </c>
      <c r="F725" s="75">
        <f t="shared" si="101"/>
        <v>0</v>
      </c>
      <c r="G725" s="25">
        <f t="shared" si="100"/>
        <v>0</v>
      </c>
      <c r="H725" s="74">
        <f>SUM(H726)</f>
        <v>0</v>
      </c>
      <c r="I725" s="76">
        <f t="shared" si="105"/>
        <v>0</v>
      </c>
      <c r="J725" s="74">
        <f>SUM(J726)</f>
        <v>0</v>
      </c>
      <c r="K725" s="25">
        <f t="shared" si="102"/>
        <v>0</v>
      </c>
      <c r="L725" s="75">
        <f t="shared" si="99"/>
        <v>0</v>
      </c>
      <c r="M725" s="25">
        <f t="shared" si="103"/>
        <v>0</v>
      </c>
      <c r="N725" s="74">
        <f>SUM(N726)</f>
        <v>0</v>
      </c>
      <c r="O725" s="25">
        <f t="shared" si="104"/>
        <v>0</v>
      </c>
      <c r="P725" s="76">
        <f t="shared" si="98"/>
        <v>0</v>
      </c>
    </row>
    <row r="726" spans="1:16" hidden="1" x14ac:dyDescent="0.25">
      <c r="A726" s="100">
        <v>3311401150208170</v>
      </c>
      <c r="B726" s="101" t="s">
        <v>782</v>
      </c>
      <c r="C726" s="73"/>
      <c r="D726" s="64"/>
      <c r="E726" s="64"/>
      <c r="F726" s="75">
        <f t="shared" si="101"/>
        <v>0</v>
      </c>
      <c r="G726" s="25">
        <f t="shared" si="100"/>
        <v>0</v>
      </c>
      <c r="H726" s="64"/>
      <c r="I726" s="76">
        <f t="shared" si="105"/>
        <v>0</v>
      </c>
      <c r="J726" s="64"/>
      <c r="K726" s="25">
        <f t="shared" si="102"/>
        <v>0</v>
      </c>
      <c r="L726" s="75">
        <f t="shared" si="99"/>
        <v>0</v>
      </c>
      <c r="M726" s="25">
        <f t="shared" si="103"/>
        <v>0</v>
      </c>
      <c r="N726" s="64"/>
      <c r="O726" s="25">
        <f t="shared" si="104"/>
        <v>0</v>
      </c>
      <c r="P726" s="76">
        <f t="shared" si="98"/>
        <v>0</v>
      </c>
    </row>
    <row r="727" spans="1:16" hidden="1" x14ac:dyDescent="0.25">
      <c r="A727" s="72">
        <v>3311401150435</v>
      </c>
      <c r="B727" s="31" t="s">
        <v>783</v>
      </c>
      <c r="C727" s="73"/>
      <c r="D727" s="74">
        <f>SUM(D728)</f>
        <v>0</v>
      </c>
      <c r="E727" s="74">
        <f>SUM(E728)</f>
        <v>0</v>
      </c>
      <c r="F727" s="75">
        <f t="shared" si="101"/>
        <v>0</v>
      </c>
      <c r="G727" s="25">
        <f t="shared" si="100"/>
        <v>0</v>
      </c>
      <c r="H727" s="74">
        <f>SUM(H728)</f>
        <v>0</v>
      </c>
      <c r="I727" s="76">
        <f t="shared" si="105"/>
        <v>0</v>
      </c>
      <c r="J727" s="74">
        <f>SUM(J728)</f>
        <v>0</v>
      </c>
      <c r="K727" s="25">
        <f t="shared" si="102"/>
        <v>0</v>
      </c>
      <c r="L727" s="75">
        <f t="shared" si="99"/>
        <v>0</v>
      </c>
      <c r="M727" s="25">
        <f t="shared" si="103"/>
        <v>0</v>
      </c>
      <c r="N727" s="74">
        <f>SUM(N728)</f>
        <v>0</v>
      </c>
      <c r="O727" s="25">
        <f t="shared" si="104"/>
        <v>0</v>
      </c>
      <c r="P727" s="76">
        <f t="shared" si="98"/>
        <v>0</v>
      </c>
    </row>
    <row r="728" spans="1:16" ht="26.25" hidden="1" x14ac:dyDescent="0.25">
      <c r="A728" s="72">
        <v>3311401150435170</v>
      </c>
      <c r="B728" s="31" t="s">
        <v>784</v>
      </c>
      <c r="C728" s="73"/>
      <c r="D728" s="64"/>
      <c r="E728" s="64"/>
      <c r="F728" s="75">
        <f t="shared" si="101"/>
        <v>0</v>
      </c>
      <c r="G728" s="25">
        <f t="shared" si="100"/>
        <v>0</v>
      </c>
      <c r="H728" s="64"/>
      <c r="I728" s="76">
        <f t="shared" si="105"/>
        <v>0</v>
      </c>
      <c r="J728" s="64"/>
      <c r="K728" s="25">
        <f t="shared" si="102"/>
        <v>0</v>
      </c>
      <c r="L728" s="75">
        <f t="shared" si="99"/>
        <v>0</v>
      </c>
      <c r="M728" s="25">
        <f t="shared" si="103"/>
        <v>0</v>
      </c>
      <c r="N728" s="64"/>
      <c r="O728" s="25">
        <f t="shared" si="104"/>
        <v>0</v>
      </c>
      <c r="P728" s="76">
        <f t="shared" si="98"/>
        <v>0</v>
      </c>
    </row>
    <row r="729" spans="1:16" hidden="1" x14ac:dyDescent="0.25">
      <c r="A729" s="100">
        <v>3311401150471</v>
      </c>
      <c r="B729" s="101" t="s">
        <v>785</v>
      </c>
      <c r="C729" s="73"/>
      <c r="D729" s="74">
        <f>SUM(D730)</f>
        <v>0</v>
      </c>
      <c r="E729" s="74">
        <f>SUM(E730)</f>
        <v>0</v>
      </c>
      <c r="F729" s="75">
        <f t="shared" si="101"/>
        <v>0</v>
      </c>
      <c r="G729" s="25">
        <f t="shared" si="100"/>
        <v>0</v>
      </c>
      <c r="H729" s="74">
        <f>SUM(H730)</f>
        <v>0</v>
      </c>
      <c r="I729" s="76">
        <f t="shared" si="105"/>
        <v>0</v>
      </c>
      <c r="J729" s="74">
        <f>SUM(J730)</f>
        <v>0</v>
      </c>
      <c r="K729" s="25">
        <f t="shared" si="102"/>
        <v>0</v>
      </c>
      <c r="L729" s="75">
        <f t="shared" si="99"/>
        <v>0</v>
      </c>
      <c r="M729" s="25">
        <f t="shared" si="103"/>
        <v>0</v>
      </c>
      <c r="N729" s="74">
        <f>SUM(N730)</f>
        <v>0</v>
      </c>
      <c r="O729" s="25">
        <f t="shared" si="104"/>
        <v>0</v>
      </c>
      <c r="P729" s="76">
        <f t="shared" si="98"/>
        <v>0</v>
      </c>
    </row>
    <row r="730" spans="1:16" hidden="1" x14ac:dyDescent="0.25">
      <c r="A730" s="100">
        <v>3311401150471170</v>
      </c>
      <c r="B730" s="101" t="s">
        <v>786</v>
      </c>
      <c r="C730" s="73"/>
      <c r="D730" s="64"/>
      <c r="E730" s="64"/>
      <c r="F730" s="75">
        <f t="shared" si="101"/>
        <v>0</v>
      </c>
      <c r="G730" s="25">
        <f t="shared" si="100"/>
        <v>0</v>
      </c>
      <c r="H730" s="64"/>
      <c r="I730" s="76">
        <f t="shared" si="105"/>
        <v>0</v>
      </c>
      <c r="J730" s="64"/>
      <c r="K730" s="25">
        <f t="shared" si="102"/>
        <v>0</v>
      </c>
      <c r="L730" s="75">
        <f t="shared" si="99"/>
        <v>0</v>
      </c>
      <c r="M730" s="25">
        <f t="shared" si="103"/>
        <v>0</v>
      </c>
      <c r="N730" s="64"/>
      <c r="O730" s="25">
        <f t="shared" si="104"/>
        <v>0</v>
      </c>
      <c r="P730" s="76">
        <f t="shared" ref="P730:P793" si="106">SUM(F730-N730)</f>
        <v>0</v>
      </c>
    </row>
    <row r="731" spans="1:16" ht="26.25" hidden="1" x14ac:dyDescent="0.25">
      <c r="A731" s="72">
        <v>3311401150487</v>
      </c>
      <c r="B731" s="31" t="s">
        <v>787</v>
      </c>
      <c r="C731" s="73"/>
      <c r="D731" s="74">
        <f>SUM(D732)</f>
        <v>0</v>
      </c>
      <c r="E731" s="74">
        <f>SUM(E732)</f>
        <v>0</v>
      </c>
      <c r="F731" s="75">
        <f t="shared" si="101"/>
        <v>0</v>
      </c>
      <c r="G731" s="25">
        <f t="shared" si="100"/>
        <v>0</v>
      </c>
      <c r="H731" s="74">
        <f>SUM(H732)</f>
        <v>0</v>
      </c>
      <c r="I731" s="76">
        <f t="shared" si="105"/>
        <v>0</v>
      </c>
      <c r="J731" s="74">
        <f>SUM(J732)</f>
        <v>0</v>
      </c>
      <c r="K731" s="25">
        <f t="shared" si="102"/>
        <v>0</v>
      </c>
      <c r="L731" s="75">
        <f t="shared" ref="L731:L794" si="107">SUM(N731-J731)</f>
        <v>0</v>
      </c>
      <c r="M731" s="25">
        <f t="shared" si="103"/>
        <v>0</v>
      </c>
      <c r="N731" s="74">
        <f>SUM(N732)</f>
        <v>0</v>
      </c>
      <c r="O731" s="25">
        <f t="shared" si="104"/>
        <v>0</v>
      </c>
      <c r="P731" s="76">
        <f t="shared" si="106"/>
        <v>0</v>
      </c>
    </row>
    <row r="732" spans="1:16" ht="26.25" hidden="1" x14ac:dyDescent="0.25">
      <c r="A732" s="72">
        <v>3311401150487170</v>
      </c>
      <c r="B732" s="31" t="s">
        <v>787</v>
      </c>
      <c r="C732" s="73"/>
      <c r="D732" s="64"/>
      <c r="E732" s="64"/>
      <c r="F732" s="75">
        <f t="shared" si="101"/>
        <v>0</v>
      </c>
      <c r="G732" s="25">
        <f t="shared" si="100"/>
        <v>0</v>
      </c>
      <c r="H732" s="64"/>
      <c r="I732" s="76">
        <f t="shared" si="105"/>
        <v>0</v>
      </c>
      <c r="J732" s="64"/>
      <c r="K732" s="25">
        <f t="shared" si="102"/>
        <v>0</v>
      </c>
      <c r="L732" s="75">
        <f t="shared" si="107"/>
        <v>0</v>
      </c>
      <c r="M732" s="25">
        <f t="shared" si="103"/>
        <v>0</v>
      </c>
      <c r="N732" s="64"/>
      <c r="O732" s="25">
        <f t="shared" si="104"/>
        <v>0</v>
      </c>
      <c r="P732" s="76">
        <f t="shared" si="106"/>
        <v>0</v>
      </c>
    </row>
    <row r="733" spans="1:16" ht="39" hidden="1" x14ac:dyDescent="0.25">
      <c r="A733" s="72">
        <v>3311401150488</v>
      </c>
      <c r="B733" s="31" t="s">
        <v>788</v>
      </c>
      <c r="C733" s="73"/>
      <c r="D733" s="74">
        <f>SUM(D734)</f>
        <v>0</v>
      </c>
      <c r="E733" s="74">
        <f>SUM(E734)</f>
        <v>0</v>
      </c>
      <c r="F733" s="75">
        <f t="shared" si="101"/>
        <v>0</v>
      </c>
      <c r="G733" s="25">
        <f t="shared" si="100"/>
        <v>0</v>
      </c>
      <c r="H733" s="74">
        <f>SUM(H734)</f>
        <v>0</v>
      </c>
      <c r="I733" s="76">
        <f t="shared" si="105"/>
        <v>0</v>
      </c>
      <c r="J733" s="74">
        <f>SUM(J734)</f>
        <v>0</v>
      </c>
      <c r="K733" s="25">
        <f t="shared" si="102"/>
        <v>0</v>
      </c>
      <c r="L733" s="75">
        <f t="shared" si="107"/>
        <v>0</v>
      </c>
      <c r="M733" s="25">
        <f t="shared" si="103"/>
        <v>0</v>
      </c>
      <c r="N733" s="74">
        <f>SUM(N734)</f>
        <v>0</v>
      </c>
      <c r="O733" s="25">
        <f t="shared" si="104"/>
        <v>0</v>
      </c>
      <c r="P733" s="76">
        <f t="shared" si="106"/>
        <v>0</v>
      </c>
    </row>
    <row r="734" spans="1:16" ht="39" hidden="1" x14ac:dyDescent="0.25">
      <c r="A734" s="72">
        <v>3311401150488170</v>
      </c>
      <c r="B734" s="31" t="s">
        <v>788</v>
      </c>
      <c r="C734" s="73"/>
      <c r="D734" s="64"/>
      <c r="E734" s="64"/>
      <c r="F734" s="75">
        <f t="shared" si="101"/>
        <v>0</v>
      </c>
      <c r="G734" s="25">
        <f t="shared" si="100"/>
        <v>0</v>
      </c>
      <c r="H734" s="64"/>
      <c r="I734" s="76">
        <f t="shared" si="105"/>
        <v>0</v>
      </c>
      <c r="J734" s="64"/>
      <c r="K734" s="25">
        <f t="shared" si="102"/>
        <v>0</v>
      </c>
      <c r="L734" s="75">
        <f t="shared" si="107"/>
        <v>0</v>
      </c>
      <c r="M734" s="25">
        <f t="shared" si="103"/>
        <v>0</v>
      </c>
      <c r="N734" s="64"/>
      <c r="O734" s="25">
        <f t="shared" si="104"/>
        <v>0</v>
      </c>
      <c r="P734" s="76">
        <f t="shared" si="106"/>
        <v>0</v>
      </c>
    </row>
    <row r="735" spans="1:16" ht="26.25" hidden="1" x14ac:dyDescent="0.25">
      <c r="A735" s="100">
        <v>3311401150691</v>
      </c>
      <c r="B735" s="101" t="s">
        <v>789</v>
      </c>
      <c r="C735" s="73"/>
      <c r="D735" s="74">
        <f>SUM(D736)</f>
        <v>0</v>
      </c>
      <c r="E735" s="74">
        <f>SUM(E736)</f>
        <v>0</v>
      </c>
      <c r="F735" s="75">
        <f t="shared" si="101"/>
        <v>0</v>
      </c>
      <c r="G735" s="25">
        <f t="shared" si="100"/>
        <v>0</v>
      </c>
      <c r="H735" s="74">
        <f>SUM(H736)</f>
        <v>0</v>
      </c>
      <c r="I735" s="76">
        <f t="shared" si="105"/>
        <v>0</v>
      </c>
      <c r="J735" s="74">
        <f>SUM(J736)</f>
        <v>0</v>
      </c>
      <c r="K735" s="25">
        <f t="shared" si="102"/>
        <v>0</v>
      </c>
      <c r="L735" s="75">
        <f t="shared" si="107"/>
        <v>0</v>
      </c>
      <c r="M735" s="25">
        <f t="shared" si="103"/>
        <v>0</v>
      </c>
      <c r="N735" s="74">
        <f>SUM(N736)</f>
        <v>0</v>
      </c>
      <c r="O735" s="25">
        <f t="shared" si="104"/>
        <v>0</v>
      </c>
      <c r="P735" s="76">
        <f t="shared" si="106"/>
        <v>0</v>
      </c>
    </row>
    <row r="736" spans="1:16" ht="26.25" hidden="1" x14ac:dyDescent="0.25">
      <c r="A736" s="100">
        <v>3311401150691170</v>
      </c>
      <c r="B736" s="101" t="s">
        <v>790</v>
      </c>
      <c r="C736" s="73"/>
      <c r="D736" s="64"/>
      <c r="E736" s="64"/>
      <c r="F736" s="75">
        <f t="shared" si="101"/>
        <v>0</v>
      </c>
      <c r="G736" s="25">
        <f t="shared" si="100"/>
        <v>0</v>
      </c>
      <c r="H736" s="64"/>
      <c r="I736" s="76">
        <f t="shared" si="105"/>
        <v>0</v>
      </c>
      <c r="J736" s="64"/>
      <c r="K736" s="25">
        <f t="shared" si="102"/>
        <v>0</v>
      </c>
      <c r="L736" s="75">
        <f t="shared" si="107"/>
        <v>0</v>
      </c>
      <c r="M736" s="25">
        <f t="shared" si="103"/>
        <v>0</v>
      </c>
      <c r="N736" s="64"/>
      <c r="O736" s="25">
        <f t="shared" si="104"/>
        <v>0</v>
      </c>
      <c r="P736" s="76">
        <f t="shared" si="106"/>
        <v>0</v>
      </c>
    </row>
    <row r="737" spans="1:16" ht="26.25" hidden="1" x14ac:dyDescent="0.25">
      <c r="A737" s="72">
        <v>3311401150796</v>
      </c>
      <c r="B737" s="31" t="s">
        <v>791</v>
      </c>
      <c r="C737" s="73"/>
      <c r="D737" s="74">
        <f>SUM(D738)</f>
        <v>0</v>
      </c>
      <c r="E737" s="74">
        <f>SUM(E738)</f>
        <v>0</v>
      </c>
      <c r="F737" s="75">
        <f t="shared" si="101"/>
        <v>0</v>
      </c>
      <c r="G737" s="25">
        <f t="shared" ref="G737:G801" si="108">IF(OR(F737=0,F$7=0),0,F737/F$7)*100</f>
        <v>0</v>
      </c>
      <c r="H737" s="74">
        <f>SUM(H738)</f>
        <v>0</v>
      </c>
      <c r="I737" s="76">
        <f t="shared" si="105"/>
        <v>0</v>
      </c>
      <c r="J737" s="74">
        <f>SUM(J738)</f>
        <v>0</v>
      </c>
      <c r="K737" s="25">
        <f t="shared" si="102"/>
        <v>0</v>
      </c>
      <c r="L737" s="75">
        <f t="shared" si="107"/>
        <v>0</v>
      </c>
      <c r="M737" s="25">
        <f t="shared" si="103"/>
        <v>0</v>
      </c>
      <c r="N737" s="74">
        <f>SUM(N738)</f>
        <v>0</v>
      </c>
      <c r="O737" s="25">
        <f t="shared" si="104"/>
        <v>0</v>
      </c>
      <c r="P737" s="76">
        <f t="shared" si="106"/>
        <v>0</v>
      </c>
    </row>
    <row r="738" spans="1:16" ht="26.25" hidden="1" x14ac:dyDescent="0.25">
      <c r="A738" s="72">
        <v>3311401150796170</v>
      </c>
      <c r="B738" s="31" t="s">
        <v>791</v>
      </c>
      <c r="C738" s="73"/>
      <c r="D738" s="64"/>
      <c r="E738" s="64"/>
      <c r="F738" s="75">
        <f t="shared" si="101"/>
        <v>0</v>
      </c>
      <c r="G738" s="25">
        <f t="shared" si="108"/>
        <v>0</v>
      </c>
      <c r="H738" s="64"/>
      <c r="I738" s="76">
        <f t="shared" si="105"/>
        <v>0</v>
      </c>
      <c r="J738" s="64"/>
      <c r="K738" s="25">
        <f t="shared" si="102"/>
        <v>0</v>
      </c>
      <c r="L738" s="75">
        <f t="shared" si="107"/>
        <v>0</v>
      </c>
      <c r="M738" s="25">
        <f t="shared" si="103"/>
        <v>0</v>
      </c>
      <c r="N738" s="64"/>
      <c r="O738" s="25">
        <f t="shared" si="104"/>
        <v>0</v>
      </c>
      <c r="P738" s="76">
        <f t="shared" si="106"/>
        <v>0</v>
      </c>
    </row>
    <row r="739" spans="1:16" ht="39" hidden="1" x14ac:dyDescent="0.25">
      <c r="A739" s="72">
        <v>3311401150802</v>
      </c>
      <c r="B739" s="31" t="s">
        <v>792</v>
      </c>
      <c r="C739" s="73"/>
      <c r="D739" s="74">
        <f>SUM(D740:D741)</f>
        <v>0</v>
      </c>
      <c r="E739" s="74">
        <f>SUM(E740:E741)</f>
        <v>0</v>
      </c>
      <c r="F739" s="75">
        <f t="shared" si="101"/>
        <v>0</v>
      </c>
      <c r="G739" s="25">
        <f t="shared" si="108"/>
        <v>0</v>
      </c>
      <c r="H739" s="74">
        <f>SUM(H740:H741)</f>
        <v>0</v>
      </c>
      <c r="I739" s="76">
        <f t="shared" si="105"/>
        <v>0</v>
      </c>
      <c r="J739" s="74">
        <f>SUM(J740:J741)</f>
        <v>0</v>
      </c>
      <c r="K739" s="25">
        <f t="shared" si="102"/>
        <v>0</v>
      </c>
      <c r="L739" s="75">
        <f t="shared" si="107"/>
        <v>0</v>
      </c>
      <c r="M739" s="25">
        <f t="shared" si="103"/>
        <v>0</v>
      </c>
      <c r="N739" s="74">
        <f>SUM(N740:N741)</f>
        <v>0</v>
      </c>
      <c r="O739" s="25">
        <f t="shared" si="104"/>
        <v>0</v>
      </c>
      <c r="P739" s="76">
        <f t="shared" si="106"/>
        <v>0</v>
      </c>
    </row>
    <row r="740" spans="1:16" ht="39" hidden="1" x14ac:dyDescent="0.25">
      <c r="A740" s="72">
        <v>3311401150802170</v>
      </c>
      <c r="B740" s="31" t="s">
        <v>792</v>
      </c>
      <c r="C740" s="73"/>
      <c r="D740" s="64"/>
      <c r="E740" s="64"/>
      <c r="F740" s="75">
        <f t="shared" si="101"/>
        <v>0</v>
      </c>
      <c r="G740" s="25">
        <f t="shared" si="108"/>
        <v>0</v>
      </c>
      <c r="H740" s="64"/>
      <c r="I740" s="76">
        <f t="shared" si="105"/>
        <v>0</v>
      </c>
      <c r="J740" s="64"/>
      <c r="K740" s="25">
        <f t="shared" si="102"/>
        <v>0</v>
      </c>
      <c r="L740" s="75">
        <f t="shared" si="107"/>
        <v>0</v>
      </c>
      <c r="M740" s="25">
        <f t="shared" si="103"/>
        <v>0</v>
      </c>
      <c r="N740" s="64"/>
      <c r="O740" s="25">
        <f t="shared" si="104"/>
        <v>0</v>
      </c>
      <c r="P740" s="76">
        <f t="shared" si="106"/>
        <v>0</v>
      </c>
    </row>
    <row r="741" spans="1:16" ht="39" hidden="1" x14ac:dyDescent="0.25">
      <c r="A741" s="72">
        <v>3311401150802170</v>
      </c>
      <c r="B741" s="31" t="s">
        <v>792</v>
      </c>
      <c r="C741" s="73"/>
      <c r="D741" s="64"/>
      <c r="E741" s="64"/>
      <c r="F741" s="75">
        <f t="shared" si="101"/>
        <v>0</v>
      </c>
      <c r="G741" s="25">
        <f t="shared" si="108"/>
        <v>0</v>
      </c>
      <c r="H741" s="64"/>
      <c r="I741" s="76">
        <f t="shared" si="105"/>
        <v>0</v>
      </c>
      <c r="J741" s="64"/>
      <c r="K741" s="25">
        <f t="shared" si="102"/>
        <v>0</v>
      </c>
      <c r="L741" s="75">
        <f t="shared" si="107"/>
        <v>0</v>
      </c>
      <c r="M741" s="25">
        <f t="shared" si="103"/>
        <v>0</v>
      </c>
      <c r="N741" s="64"/>
      <c r="O741" s="25">
        <f t="shared" si="104"/>
        <v>0</v>
      </c>
      <c r="P741" s="76">
        <f t="shared" si="106"/>
        <v>0</v>
      </c>
    </row>
    <row r="742" spans="1:16" ht="26.25" hidden="1" x14ac:dyDescent="0.25">
      <c r="A742" s="72">
        <v>3311401150808</v>
      </c>
      <c r="B742" s="31" t="s">
        <v>793</v>
      </c>
      <c r="C742" s="73"/>
      <c r="D742" s="74">
        <f>SUM(D743)</f>
        <v>0</v>
      </c>
      <c r="E742" s="74">
        <f>SUM(E743)</f>
        <v>0</v>
      </c>
      <c r="F742" s="75">
        <f t="shared" si="101"/>
        <v>0</v>
      </c>
      <c r="G742" s="25">
        <f t="shared" si="108"/>
        <v>0</v>
      </c>
      <c r="H742" s="74">
        <f>SUM(H743)</f>
        <v>0</v>
      </c>
      <c r="I742" s="76">
        <f t="shared" si="105"/>
        <v>0</v>
      </c>
      <c r="J742" s="74">
        <f>SUM(J743)</f>
        <v>0</v>
      </c>
      <c r="K742" s="25">
        <f t="shared" si="102"/>
        <v>0</v>
      </c>
      <c r="L742" s="75">
        <f t="shared" si="107"/>
        <v>0</v>
      </c>
      <c r="M742" s="25">
        <f t="shared" si="103"/>
        <v>0</v>
      </c>
      <c r="N742" s="74">
        <f>SUM(N743)</f>
        <v>0</v>
      </c>
      <c r="O742" s="25">
        <f t="shared" si="104"/>
        <v>0</v>
      </c>
      <c r="P742" s="76">
        <f t="shared" si="106"/>
        <v>0</v>
      </c>
    </row>
    <row r="743" spans="1:16" ht="26.25" hidden="1" x14ac:dyDescent="0.25">
      <c r="A743" s="72">
        <v>3311401150808170</v>
      </c>
      <c r="B743" s="31" t="s">
        <v>793</v>
      </c>
      <c r="C743" s="73"/>
      <c r="D743" s="64"/>
      <c r="E743" s="64"/>
      <c r="F743" s="75">
        <f t="shared" si="101"/>
        <v>0</v>
      </c>
      <c r="G743" s="25">
        <f t="shared" si="108"/>
        <v>0</v>
      </c>
      <c r="H743" s="64"/>
      <c r="I743" s="76">
        <f t="shared" si="105"/>
        <v>0</v>
      </c>
      <c r="J743" s="64"/>
      <c r="K743" s="25">
        <f t="shared" si="102"/>
        <v>0</v>
      </c>
      <c r="L743" s="75">
        <f t="shared" si="107"/>
        <v>0</v>
      </c>
      <c r="M743" s="25">
        <f t="shared" si="103"/>
        <v>0</v>
      </c>
      <c r="N743" s="64"/>
      <c r="O743" s="25">
        <f t="shared" si="104"/>
        <v>0</v>
      </c>
      <c r="P743" s="76">
        <f t="shared" si="106"/>
        <v>0</v>
      </c>
    </row>
    <row r="744" spans="1:16" ht="26.25" hidden="1" x14ac:dyDescent="0.25">
      <c r="A744" s="100">
        <v>3311401157328</v>
      </c>
      <c r="B744" s="101" t="s">
        <v>794</v>
      </c>
      <c r="C744" s="73"/>
      <c r="D744" s="74">
        <f>SUM(D745)</f>
        <v>0</v>
      </c>
      <c r="E744" s="74">
        <f>SUM(E745)</f>
        <v>0</v>
      </c>
      <c r="F744" s="75">
        <f t="shared" si="101"/>
        <v>0</v>
      </c>
      <c r="G744" s="25">
        <f t="shared" si="108"/>
        <v>0</v>
      </c>
      <c r="H744" s="74">
        <f>SUM(H745)</f>
        <v>0</v>
      </c>
      <c r="I744" s="76">
        <f t="shared" si="105"/>
        <v>0</v>
      </c>
      <c r="J744" s="74">
        <f>SUM(J745)</f>
        <v>0</v>
      </c>
      <c r="K744" s="25">
        <f t="shared" si="102"/>
        <v>0</v>
      </c>
      <c r="L744" s="75">
        <f t="shared" si="107"/>
        <v>0</v>
      </c>
      <c r="M744" s="25">
        <f t="shared" si="103"/>
        <v>0</v>
      </c>
      <c r="N744" s="74">
        <f>SUM(N745)</f>
        <v>0</v>
      </c>
      <c r="O744" s="25">
        <f t="shared" si="104"/>
        <v>0</v>
      </c>
      <c r="P744" s="76">
        <f t="shared" si="106"/>
        <v>0</v>
      </c>
    </row>
    <row r="745" spans="1:16" ht="26.25" hidden="1" x14ac:dyDescent="0.25">
      <c r="A745" s="100">
        <v>3311401157328170</v>
      </c>
      <c r="B745" s="101" t="s">
        <v>795</v>
      </c>
      <c r="C745" s="73"/>
      <c r="D745" s="64"/>
      <c r="E745" s="64"/>
      <c r="F745" s="75">
        <f t="shared" si="101"/>
        <v>0</v>
      </c>
      <c r="G745" s="25">
        <f t="shared" si="108"/>
        <v>0</v>
      </c>
      <c r="H745" s="64"/>
      <c r="I745" s="76">
        <f t="shared" si="105"/>
        <v>0</v>
      </c>
      <c r="J745" s="64"/>
      <c r="K745" s="25">
        <f t="shared" si="102"/>
        <v>0</v>
      </c>
      <c r="L745" s="75">
        <f t="shared" si="107"/>
        <v>0</v>
      </c>
      <c r="M745" s="25">
        <f t="shared" si="103"/>
        <v>0</v>
      </c>
      <c r="N745" s="64"/>
      <c r="O745" s="25">
        <f t="shared" si="104"/>
        <v>0</v>
      </c>
      <c r="P745" s="76">
        <f t="shared" si="106"/>
        <v>0</v>
      </c>
    </row>
    <row r="746" spans="1:16" hidden="1" x14ac:dyDescent="0.25">
      <c r="A746" s="100">
        <v>331140116</v>
      </c>
      <c r="B746" s="31" t="s">
        <v>796</v>
      </c>
      <c r="C746" s="73"/>
      <c r="D746" s="74">
        <f>SUM(D747+D749+D751+D753+D755+D757)</f>
        <v>0</v>
      </c>
      <c r="E746" s="74">
        <f>SUM(E747+E749+E751+E753+E755+E757)</f>
        <v>0</v>
      </c>
      <c r="F746" s="75">
        <f t="shared" si="101"/>
        <v>0</v>
      </c>
      <c r="G746" s="25">
        <f t="shared" si="108"/>
        <v>0</v>
      </c>
      <c r="H746" s="74">
        <f>SUM(H747+H749+H751+H753+H755+H757)</f>
        <v>0</v>
      </c>
      <c r="I746" s="76">
        <f t="shared" si="105"/>
        <v>0</v>
      </c>
      <c r="J746" s="74">
        <f>SUM(J747+J749+J751+J753+J755+J757)</f>
        <v>0</v>
      </c>
      <c r="K746" s="25">
        <f t="shared" si="102"/>
        <v>0</v>
      </c>
      <c r="L746" s="75">
        <f t="shared" si="107"/>
        <v>0</v>
      </c>
      <c r="M746" s="25">
        <f t="shared" si="103"/>
        <v>0</v>
      </c>
      <c r="N746" s="74">
        <f>SUM(N747+N749+N751+N753+N755+N757)</f>
        <v>0</v>
      </c>
      <c r="O746" s="25">
        <f t="shared" si="104"/>
        <v>0</v>
      </c>
      <c r="P746" s="76">
        <f t="shared" si="106"/>
        <v>0</v>
      </c>
    </row>
    <row r="747" spans="1:16" hidden="1" x14ac:dyDescent="0.25">
      <c r="A747" s="100">
        <v>3311401160045</v>
      </c>
      <c r="B747" s="31" t="s">
        <v>796</v>
      </c>
      <c r="C747" s="73"/>
      <c r="D747" s="74">
        <f>SUM(D748)</f>
        <v>0</v>
      </c>
      <c r="E747" s="74">
        <f>SUM(E748)</f>
        <v>0</v>
      </c>
      <c r="F747" s="75">
        <f t="shared" si="101"/>
        <v>0</v>
      </c>
      <c r="G747" s="25">
        <f t="shared" si="108"/>
        <v>0</v>
      </c>
      <c r="H747" s="74">
        <f>SUM(H748)</f>
        <v>0</v>
      </c>
      <c r="I747" s="76">
        <f t="shared" si="105"/>
        <v>0</v>
      </c>
      <c r="J747" s="74">
        <f>SUM(J748)</f>
        <v>0</v>
      </c>
      <c r="K747" s="25">
        <f t="shared" si="102"/>
        <v>0</v>
      </c>
      <c r="L747" s="75">
        <f t="shared" si="107"/>
        <v>0</v>
      </c>
      <c r="M747" s="25">
        <f t="shared" si="103"/>
        <v>0</v>
      </c>
      <c r="N747" s="74">
        <f>SUM(N748)</f>
        <v>0</v>
      </c>
      <c r="O747" s="25">
        <f t="shared" si="104"/>
        <v>0</v>
      </c>
      <c r="P747" s="76">
        <f t="shared" si="106"/>
        <v>0</v>
      </c>
    </row>
    <row r="748" spans="1:16" hidden="1" x14ac:dyDescent="0.25">
      <c r="A748" s="100">
        <v>3311401160045</v>
      </c>
      <c r="B748" s="31" t="s">
        <v>797</v>
      </c>
      <c r="C748" s="73"/>
      <c r="D748" s="64"/>
      <c r="E748" s="64"/>
      <c r="F748" s="75">
        <f t="shared" si="101"/>
        <v>0</v>
      </c>
      <c r="G748" s="25">
        <f t="shared" si="108"/>
        <v>0</v>
      </c>
      <c r="H748" s="64"/>
      <c r="I748" s="76">
        <f t="shared" si="105"/>
        <v>0</v>
      </c>
      <c r="J748" s="64"/>
      <c r="K748" s="25">
        <f t="shared" si="102"/>
        <v>0</v>
      </c>
      <c r="L748" s="75">
        <f t="shared" si="107"/>
        <v>0</v>
      </c>
      <c r="M748" s="25">
        <f t="shared" si="103"/>
        <v>0</v>
      </c>
      <c r="N748" s="64"/>
      <c r="O748" s="25">
        <f t="shared" si="104"/>
        <v>0</v>
      </c>
      <c r="P748" s="76">
        <f t="shared" si="106"/>
        <v>0</v>
      </c>
    </row>
    <row r="749" spans="1:16" ht="26.25" hidden="1" x14ac:dyDescent="0.25">
      <c r="A749" s="100">
        <v>3311401160070</v>
      </c>
      <c r="B749" s="31" t="s">
        <v>798</v>
      </c>
      <c r="C749" s="73"/>
      <c r="D749" s="64">
        <f>SUM(D750)</f>
        <v>0</v>
      </c>
      <c r="E749" s="64">
        <f>SUM(E750)</f>
        <v>0</v>
      </c>
      <c r="F749" s="75">
        <f t="shared" si="101"/>
        <v>0</v>
      </c>
      <c r="G749" s="25">
        <f t="shared" si="108"/>
        <v>0</v>
      </c>
      <c r="H749" s="64">
        <f>SUM(H750)</f>
        <v>0</v>
      </c>
      <c r="I749" s="76">
        <f t="shared" si="105"/>
        <v>0</v>
      </c>
      <c r="J749" s="64">
        <f>SUM(J750)</f>
        <v>0</v>
      </c>
      <c r="K749" s="25">
        <f t="shared" si="102"/>
        <v>0</v>
      </c>
      <c r="L749" s="75">
        <f t="shared" si="107"/>
        <v>0</v>
      </c>
      <c r="M749" s="25">
        <f t="shared" si="103"/>
        <v>0</v>
      </c>
      <c r="N749" s="64">
        <f>SUM(N750)</f>
        <v>0</v>
      </c>
      <c r="O749" s="25">
        <f t="shared" si="104"/>
        <v>0</v>
      </c>
      <c r="P749" s="76">
        <f t="shared" si="106"/>
        <v>0</v>
      </c>
    </row>
    <row r="750" spans="1:16" hidden="1" x14ac:dyDescent="0.25">
      <c r="A750" s="100">
        <v>3311401160070170</v>
      </c>
      <c r="B750" s="31" t="s">
        <v>799</v>
      </c>
      <c r="C750" s="73"/>
      <c r="D750" s="64"/>
      <c r="E750" s="64"/>
      <c r="F750" s="75">
        <f t="shared" si="101"/>
        <v>0</v>
      </c>
      <c r="G750" s="25">
        <f t="shared" si="108"/>
        <v>0</v>
      </c>
      <c r="H750" s="64"/>
      <c r="I750" s="76">
        <f t="shared" si="105"/>
        <v>0</v>
      </c>
      <c r="J750" s="64"/>
      <c r="K750" s="25">
        <f t="shared" si="102"/>
        <v>0</v>
      </c>
      <c r="L750" s="75">
        <f t="shared" si="107"/>
        <v>0</v>
      </c>
      <c r="M750" s="25">
        <f t="shared" si="103"/>
        <v>0</v>
      </c>
      <c r="N750" s="64"/>
      <c r="O750" s="25">
        <f t="shared" si="104"/>
        <v>0</v>
      </c>
      <c r="P750" s="76">
        <f t="shared" si="106"/>
        <v>0</v>
      </c>
    </row>
    <row r="751" spans="1:16" ht="26.25" hidden="1" x14ac:dyDescent="0.25">
      <c r="A751" s="100">
        <v>3311401160440</v>
      </c>
      <c r="B751" s="31" t="s">
        <v>800</v>
      </c>
      <c r="C751" s="73"/>
      <c r="D751" s="74">
        <f>SUM(D752)</f>
        <v>0</v>
      </c>
      <c r="E751" s="74">
        <f>SUM(E752)</f>
        <v>0</v>
      </c>
      <c r="F751" s="75">
        <f t="shared" si="101"/>
        <v>0</v>
      </c>
      <c r="G751" s="25">
        <f t="shared" si="108"/>
        <v>0</v>
      </c>
      <c r="H751" s="74">
        <f>SUM(H752)</f>
        <v>0</v>
      </c>
      <c r="I751" s="76">
        <f t="shared" si="105"/>
        <v>0</v>
      </c>
      <c r="J751" s="74">
        <f>SUM(J752)</f>
        <v>0</v>
      </c>
      <c r="K751" s="25">
        <f t="shared" si="102"/>
        <v>0</v>
      </c>
      <c r="L751" s="75">
        <f t="shared" si="107"/>
        <v>0</v>
      </c>
      <c r="M751" s="25">
        <f t="shared" si="103"/>
        <v>0</v>
      </c>
      <c r="N751" s="74">
        <f>SUM(N752)</f>
        <v>0</v>
      </c>
      <c r="O751" s="25">
        <f t="shared" si="104"/>
        <v>0</v>
      </c>
      <c r="P751" s="76">
        <f t="shared" si="106"/>
        <v>0</v>
      </c>
    </row>
    <row r="752" spans="1:16" ht="26.25" hidden="1" x14ac:dyDescent="0.25">
      <c r="A752" s="100">
        <v>3311401160440170</v>
      </c>
      <c r="B752" s="31" t="s">
        <v>800</v>
      </c>
      <c r="C752" s="73"/>
      <c r="D752" s="64"/>
      <c r="E752" s="64"/>
      <c r="F752" s="75">
        <f t="shared" si="101"/>
        <v>0</v>
      </c>
      <c r="G752" s="25">
        <f t="shared" si="108"/>
        <v>0</v>
      </c>
      <c r="H752" s="64"/>
      <c r="I752" s="76">
        <f t="shared" si="105"/>
        <v>0</v>
      </c>
      <c r="J752" s="64"/>
      <c r="K752" s="25">
        <f t="shared" si="102"/>
        <v>0</v>
      </c>
      <c r="L752" s="75">
        <f t="shared" si="107"/>
        <v>0</v>
      </c>
      <c r="M752" s="25">
        <f t="shared" si="103"/>
        <v>0</v>
      </c>
      <c r="N752" s="64"/>
      <c r="O752" s="25">
        <f t="shared" si="104"/>
        <v>0</v>
      </c>
      <c r="P752" s="76">
        <f t="shared" si="106"/>
        <v>0</v>
      </c>
    </row>
    <row r="753" spans="1:16" hidden="1" x14ac:dyDescent="0.25">
      <c r="A753" s="100">
        <v>3311401160787</v>
      </c>
      <c r="B753" s="31" t="s">
        <v>801</v>
      </c>
      <c r="C753" s="73"/>
      <c r="D753" s="74">
        <f>SUM(D754)</f>
        <v>0</v>
      </c>
      <c r="E753" s="74">
        <f>SUM(E754)</f>
        <v>0</v>
      </c>
      <c r="F753" s="75">
        <f t="shared" si="101"/>
        <v>0</v>
      </c>
      <c r="G753" s="25">
        <f t="shared" si="108"/>
        <v>0</v>
      </c>
      <c r="H753" s="74">
        <f>SUM(H754)</f>
        <v>0</v>
      </c>
      <c r="I753" s="76">
        <f t="shared" si="105"/>
        <v>0</v>
      </c>
      <c r="J753" s="74">
        <f>SUM(J754)</f>
        <v>0</v>
      </c>
      <c r="K753" s="25">
        <f t="shared" si="102"/>
        <v>0</v>
      </c>
      <c r="L753" s="75">
        <f t="shared" si="107"/>
        <v>0</v>
      </c>
      <c r="M753" s="25">
        <f t="shared" si="103"/>
        <v>0</v>
      </c>
      <c r="N753" s="74">
        <f>SUM(N754)</f>
        <v>0</v>
      </c>
      <c r="O753" s="25">
        <f t="shared" si="104"/>
        <v>0</v>
      </c>
      <c r="P753" s="76">
        <f t="shared" si="106"/>
        <v>0</v>
      </c>
    </row>
    <row r="754" spans="1:16" hidden="1" x14ac:dyDescent="0.25">
      <c r="A754" s="100">
        <v>3311401160787170</v>
      </c>
      <c r="B754" s="31" t="s">
        <v>801</v>
      </c>
      <c r="C754" s="73"/>
      <c r="D754" s="64"/>
      <c r="E754" s="64"/>
      <c r="F754" s="75">
        <f t="shared" si="101"/>
        <v>0</v>
      </c>
      <c r="G754" s="25">
        <f t="shared" si="108"/>
        <v>0</v>
      </c>
      <c r="H754" s="64"/>
      <c r="I754" s="76">
        <f t="shared" si="105"/>
        <v>0</v>
      </c>
      <c r="J754" s="64"/>
      <c r="K754" s="25">
        <f t="shared" si="102"/>
        <v>0</v>
      </c>
      <c r="L754" s="75">
        <f t="shared" si="107"/>
        <v>0</v>
      </c>
      <c r="M754" s="25">
        <f t="shared" si="103"/>
        <v>0</v>
      </c>
      <c r="N754" s="64"/>
      <c r="O754" s="25">
        <f t="shared" si="104"/>
        <v>0</v>
      </c>
      <c r="P754" s="76">
        <f t="shared" si="106"/>
        <v>0</v>
      </c>
    </row>
    <row r="755" spans="1:16" hidden="1" x14ac:dyDescent="0.25">
      <c r="A755" s="72">
        <v>3311401160804</v>
      </c>
      <c r="B755" s="31" t="s">
        <v>802</v>
      </c>
      <c r="C755" s="73"/>
      <c r="D755" s="74">
        <f>SUM(D756)</f>
        <v>0</v>
      </c>
      <c r="E755" s="74">
        <f>SUM(E756)</f>
        <v>0</v>
      </c>
      <c r="F755" s="75">
        <f t="shared" si="101"/>
        <v>0</v>
      </c>
      <c r="G755" s="25">
        <f t="shared" si="108"/>
        <v>0</v>
      </c>
      <c r="H755" s="74">
        <f>SUM(H756)</f>
        <v>0</v>
      </c>
      <c r="I755" s="76">
        <f t="shared" si="105"/>
        <v>0</v>
      </c>
      <c r="J755" s="74">
        <f>SUM(J756)</f>
        <v>0</v>
      </c>
      <c r="K755" s="25">
        <f t="shared" si="102"/>
        <v>0</v>
      </c>
      <c r="L755" s="75">
        <f t="shared" si="107"/>
        <v>0</v>
      </c>
      <c r="M755" s="25">
        <f t="shared" si="103"/>
        <v>0</v>
      </c>
      <c r="N755" s="74">
        <f>SUM(N756)</f>
        <v>0</v>
      </c>
      <c r="O755" s="25">
        <f t="shared" si="104"/>
        <v>0</v>
      </c>
      <c r="P755" s="76">
        <f t="shared" si="106"/>
        <v>0</v>
      </c>
    </row>
    <row r="756" spans="1:16" hidden="1" x14ac:dyDescent="0.25">
      <c r="A756" s="72">
        <v>3311401160804170</v>
      </c>
      <c r="B756" s="31" t="s">
        <v>802</v>
      </c>
      <c r="C756" s="73"/>
      <c r="D756" s="64"/>
      <c r="E756" s="64"/>
      <c r="F756" s="75">
        <f t="shared" si="101"/>
        <v>0</v>
      </c>
      <c r="G756" s="25">
        <f t="shared" si="108"/>
        <v>0</v>
      </c>
      <c r="H756" s="64"/>
      <c r="I756" s="76">
        <f t="shared" si="105"/>
        <v>0</v>
      </c>
      <c r="J756" s="64"/>
      <c r="K756" s="25">
        <f t="shared" si="102"/>
        <v>0</v>
      </c>
      <c r="L756" s="75">
        <f t="shared" si="107"/>
        <v>0</v>
      </c>
      <c r="M756" s="25">
        <f t="shared" si="103"/>
        <v>0</v>
      </c>
      <c r="N756" s="64"/>
      <c r="O756" s="25">
        <f t="shared" si="104"/>
        <v>0</v>
      </c>
      <c r="P756" s="76">
        <f t="shared" si="106"/>
        <v>0</v>
      </c>
    </row>
    <row r="757" spans="1:16" ht="26.25" hidden="1" x14ac:dyDescent="0.25">
      <c r="A757" s="72">
        <v>3311401160805</v>
      </c>
      <c r="B757" s="31" t="s">
        <v>803</v>
      </c>
      <c r="C757" s="73"/>
      <c r="D757" s="74">
        <f>SUM(D758)</f>
        <v>0</v>
      </c>
      <c r="E757" s="74">
        <f>SUM(E758)</f>
        <v>0</v>
      </c>
      <c r="F757" s="75">
        <f t="shared" si="101"/>
        <v>0</v>
      </c>
      <c r="G757" s="25">
        <f t="shared" si="108"/>
        <v>0</v>
      </c>
      <c r="H757" s="74">
        <f>SUM(H758)</f>
        <v>0</v>
      </c>
      <c r="I757" s="76">
        <f t="shared" si="105"/>
        <v>0</v>
      </c>
      <c r="J757" s="74">
        <f>SUM(J758)</f>
        <v>0</v>
      </c>
      <c r="K757" s="25">
        <f t="shared" si="102"/>
        <v>0</v>
      </c>
      <c r="L757" s="75">
        <f t="shared" si="107"/>
        <v>0</v>
      </c>
      <c r="M757" s="25">
        <f t="shared" si="103"/>
        <v>0</v>
      </c>
      <c r="N757" s="74">
        <f>SUM(N758)</f>
        <v>0</v>
      </c>
      <c r="O757" s="25">
        <f t="shared" si="104"/>
        <v>0</v>
      </c>
      <c r="P757" s="76">
        <f t="shared" si="106"/>
        <v>0</v>
      </c>
    </row>
    <row r="758" spans="1:16" ht="26.25" hidden="1" x14ac:dyDescent="0.25">
      <c r="A758" s="72">
        <v>3311401160805170</v>
      </c>
      <c r="B758" s="31" t="s">
        <v>803</v>
      </c>
      <c r="C758" s="73"/>
      <c r="D758" s="64"/>
      <c r="E758" s="64"/>
      <c r="F758" s="75">
        <f t="shared" si="101"/>
        <v>0</v>
      </c>
      <c r="G758" s="25">
        <f t="shared" si="108"/>
        <v>0</v>
      </c>
      <c r="H758" s="64"/>
      <c r="I758" s="76">
        <f t="shared" si="105"/>
        <v>0</v>
      </c>
      <c r="J758" s="64"/>
      <c r="K758" s="25">
        <f t="shared" si="102"/>
        <v>0</v>
      </c>
      <c r="L758" s="75">
        <f t="shared" si="107"/>
        <v>0</v>
      </c>
      <c r="M758" s="25">
        <f t="shared" si="103"/>
        <v>0</v>
      </c>
      <c r="N758" s="64"/>
      <c r="O758" s="25">
        <f t="shared" si="104"/>
        <v>0</v>
      </c>
      <c r="P758" s="76">
        <f t="shared" si="106"/>
        <v>0</v>
      </c>
    </row>
    <row r="759" spans="1:16" ht="26.25" x14ac:dyDescent="0.25">
      <c r="A759" s="99">
        <v>3311402</v>
      </c>
      <c r="B759" s="67" t="s">
        <v>804</v>
      </c>
      <c r="C759" s="68"/>
      <c r="D759" s="69">
        <f>SUM(D760+D785+D797+D866+D903+D915+D924)</f>
        <v>160663955000</v>
      </c>
      <c r="E759" s="69">
        <f>SUM(E760+E785+E797+E866+E903+E915+E924)</f>
        <v>-2607433137</v>
      </c>
      <c r="F759" s="75">
        <f t="shared" si="101"/>
        <v>158056521863</v>
      </c>
      <c r="G759" s="20">
        <f t="shared" si="108"/>
        <v>6.5911485183909688</v>
      </c>
      <c r="H759" s="69">
        <f>SUM(H760+H785+H797+H866+H903+H915+H924)</f>
        <v>0</v>
      </c>
      <c r="I759" s="76">
        <f t="shared" si="105"/>
        <v>158056521863</v>
      </c>
      <c r="J759" s="69">
        <f>SUM(J760+J785+J797+J866+J903+J915+J924)</f>
        <v>351461396</v>
      </c>
      <c r="K759" s="25">
        <f t="shared" si="102"/>
        <v>0.22236437437528783</v>
      </c>
      <c r="L759" s="75">
        <f t="shared" si="107"/>
        <v>37333364552</v>
      </c>
      <c r="M759" s="25">
        <f t="shared" si="103"/>
        <v>23.620261987265391</v>
      </c>
      <c r="N759" s="69">
        <f>SUM(N760+N785+N797+N866+N903+N915+N924)</f>
        <v>37684825948</v>
      </c>
      <c r="O759" s="25">
        <f t="shared" si="104"/>
        <v>23.842626361640679</v>
      </c>
      <c r="P759" s="76">
        <f t="shared" si="106"/>
        <v>120371695915</v>
      </c>
    </row>
    <row r="760" spans="1:16" ht="39" x14ac:dyDescent="0.25">
      <c r="A760" s="72">
        <v>331140217</v>
      </c>
      <c r="B760" s="31" t="s">
        <v>805</v>
      </c>
      <c r="C760" s="73"/>
      <c r="D760" s="74">
        <f>SUM(D761+D763+D765+D767+D769+D771+D774+D779+D781+D783)</f>
        <v>130006400000</v>
      </c>
      <c r="E760" s="74">
        <f>SUM(E761+E763+E765+E767+E769+E771+E774+E779+E781+E783)</f>
        <v>-2228309115</v>
      </c>
      <c r="F760" s="75">
        <f t="shared" si="101"/>
        <v>127778090885</v>
      </c>
      <c r="G760" s="25">
        <f t="shared" si="108"/>
        <v>5.3285012506443667</v>
      </c>
      <c r="H760" s="74">
        <f>SUM(H761+H763+H765+H767+H769+H771+H774+H779+H781+H783)</f>
        <v>0</v>
      </c>
      <c r="I760" s="76">
        <f t="shared" si="105"/>
        <v>127778090885</v>
      </c>
      <c r="J760" s="74">
        <f>SUM(J761+J763+J765+J767+J769+J771+J774+J779+J781+J783)</f>
        <v>0</v>
      </c>
      <c r="K760" s="25">
        <f t="shared" si="102"/>
        <v>0</v>
      </c>
      <c r="L760" s="75">
        <f t="shared" si="107"/>
        <v>11260811320</v>
      </c>
      <c r="M760" s="25">
        <f t="shared" si="103"/>
        <v>8.8127872642382066</v>
      </c>
      <c r="N760" s="74">
        <f>SUM(N761+N763+N765+N767+N769+N771+N774+N779+N781+N783)</f>
        <v>11260811320</v>
      </c>
      <c r="O760" s="25">
        <f t="shared" si="104"/>
        <v>8.8127872642382066</v>
      </c>
      <c r="P760" s="76">
        <f t="shared" si="106"/>
        <v>116517279565</v>
      </c>
    </row>
    <row r="761" spans="1:16" x14ac:dyDescent="0.25">
      <c r="A761" s="72">
        <v>3311402170054</v>
      </c>
      <c r="B761" s="31" t="s">
        <v>806</v>
      </c>
      <c r="C761" s="73"/>
      <c r="D761" s="74">
        <f>SUM(D762)</f>
        <v>115406400000</v>
      </c>
      <c r="E761" s="74">
        <f>SUM(E762)</f>
        <v>0</v>
      </c>
      <c r="F761" s="75">
        <f t="shared" si="101"/>
        <v>115406400000</v>
      </c>
      <c r="G761" s="25">
        <f t="shared" si="108"/>
        <v>4.8125867468610997</v>
      </c>
      <c r="H761" s="74">
        <f>SUM(H762)</f>
        <v>0</v>
      </c>
      <c r="I761" s="76">
        <f t="shared" si="105"/>
        <v>115406400000</v>
      </c>
      <c r="J761" s="74">
        <f>SUM(J762)</f>
        <v>0</v>
      </c>
      <c r="K761" s="25">
        <f t="shared" si="102"/>
        <v>0</v>
      </c>
      <c r="L761" s="75">
        <f t="shared" si="107"/>
        <v>0</v>
      </c>
      <c r="M761" s="25">
        <f t="shared" si="103"/>
        <v>0</v>
      </c>
      <c r="N761" s="74">
        <f>SUM(N762)</f>
        <v>0</v>
      </c>
      <c r="O761" s="25">
        <f t="shared" si="104"/>
        <v>0</v>
      </c>
      <c r="P761" s="76">
        <f t="shared" si="106"/>
        <v>115406400000</v>
      </c>
    </row>
    <row r="762" spans="1:16" ht="26.25" x14ac:dyDescent="0.25">
      <c r="A762" s="72">
        <v>3311402170054</v>
      </c>
      <c r="B762" s="31" t="s">
        <v>807</v>
      </c>
      <c r="C762" s="73"/>
      <c r="D762" s="64">
        <v>115406400000</v>
      </c>
      <c r="E762" s="64"/>
      <c r="F762" s="75">
        <f t="shared" si="101"/>
        <v>115406400000</v>
      </c>
      <c r="G762" s="25">
        <f t="shared" si="108"/>
        <v>4.8125867468610997</v>
      </c>
      <c r="H762" s="64"/>
      <c r="I762" s="76">
        <f t="shared" si="105"/>
        <v>115406400000</v>
      </c>
      <c r="J762" s="64"/>
      <c r="K762" s="25">
        <f t="shared" si="102"/>
        <v>0</v>
      </c>
      <c r="L762" s="75">
        <f t="shared" si="107"/>
        <v>0</v>
      </c>
      <c r="M762" s="25">
        <f t="shared" si="103"/>
        <v>0</v>
      </c>
      <c r="N762" s="64"/>
      <c r="O762" s="25">
        <f t="shared" si="104"/>
        <v>0</v>
      </c>
      <c r="P762" s="76">
        <f t="shared" si="106"/>
        <v>115406400000</v>
      </c>
    </row>
    <row r="763" spans="1:16" ht="51.75" hidden="1" x14ac:dyDescent="0.25">
      <c r="A763" s="72">
        <v>3311402170131</v>
      </c>
      <c r="B763" s="31" t="s">
        <v>808</v>
      </c>
      <c r="C763" s="73"/>
      <c r="D763" s="74">
        <f>SUM(D764)</f>
        <v>0</v>
      </c>
      <c r="E763" s="74">
        <f>SUM(E764)</f>
        <v>0</v>
      </c>
      <c r="F763" s="75">
        <f t="shared" si="101"/>
        <v>0</v>
      </c>
      <c r="G763" s="25">
        <f t="shared" si="108"/>
        <v>0</v>
      </c>
      <c r="H763" s="74">
        <f>SUM(H764)</f>
        <v>0</v>
      </c>
      <c r="I763" s="76">
        <f t="shared" si="105"/>
        <v>0</v>
      </c>
      <c r="J763" s="74">
        <f>SUM(J764)</f>
        <v>0</v>
      </c>
      <c r="K763" s="25">
        <f t="shared" si="102"/>
        <v>0</v>
      </c>
      <c r="L763" s="75">
        <f t="shared" si="107"/>
        <v>0</v>
      </c>
      <c r="M763" s="25">
        <f t="shared" si="103"/>
        <v>0</v>
      </c>
      <c r="N763" s="74">
        <f>SUM(N764)</f>
        <v>0</v>
      </c>
      <c r="O763" s="25">
        <f t="shared" si="104"/>
        <v>0</v>
      </c>
      <c r="P763" s="76">
        <f t="shared" si="106"/>
        <v>0</v>
      </c>
    </row>
    <row r="764" spans="1:16" ht="51.75" hidden="1" x14ac:dyDescent="0.25">
      <c r="A764" s="72">
        <v>3311402170131180</v>
      </c>
      <c r="B764" s="31" t="s">
        <v>808</v>
      </c>
      <c r="C764" s="73"/>
      <c r="D764" s="64"/>
      <c r="E764" s="64"/>
      <c r="F764" s="75">
        <f t="shared" si="101"/>
        <v>0</v>
      </c>
      <c r="G764" s="25">
        <f t="shared" si="108"/>
        <v>0</v>
      </c>
      <c r="H764" s="64"/>
      <c r="I764" s="76">
        <f t="shared" si="105"/>
        <v>0</v>
      </c>
      <c r="J764" s="64"/>
      <c r="K764" s="25">
        <f t="shared" si="102"/>
        <v>0</v>
      </c>
      <c r="L764" s="75">
        <f t="shared" si="107"/>
        <v>0</v>
      </c>
      <c r="M764" s="25">
        <f t="shared" si="103"/>
        <v>0</v>
      </c>
      <c r="N764" s="64"/>
      <c r="O764" s="25">
        <f t="shared" si="104"/>
        <v>0</v>
      </c>
      <c r="P764" s="76">
        <f t="shared" si="106"/>
        <v>0</v>
      </c>
    </row>
    <row r="765" spans="1:16" ht="26.25" hidden="1" x14ac:dyDescent="0.25">
      <c r="A765" s="72">
        <v>3311402170417</v>
      </c>
      <c r="B765" s="31" t="s">
        <v>809</v>
      </c>
      <c r="C765" s="73"/>
      <c r="D765" s="74">
        <f>SUM(D766)</f>
        <v>0</v>
      </c>
      <c r="E765" s="74">
        <f>SUM(E766)</f>
        <v>0</v>
      </c>
      <c r="F765" s="75">
        <f t="shared" si="101"/>
        <v>0</v>
      </c>
      <c r="G765" s="25">
        <f t="shared" si="108"/>
        <v>0</v>
      </c>
      <c r="H765" s="74">
        <f>SUM(H766)</f>
        <v>0</v>
      </c>
      <c r="I765" s="76">
        <f t="shared" si="105"/>
        <v>0</v>
      </c>
      <c r="J765" s="74">
        <f>SUM(J766)</f>
        <v>0</v>
      </c>
      <c r="K765" s="25">
        <f t="shared" si="102"/>
        <v>0</v>
      </c>
      <c r="L765" s="75">
        <f t="shared" si="107"/>
        <v>0</v>
      </c>
      <c r="M765" s="25">
        <f t="shared" si="103"/>
        <v>0</v>
      </c>
      <c r="N765" s="74">
        <f>SUM(N766)</f>
        <v>0</v>
      </c>
      <c r="O765" s="25">
        <f t="shared" si="104"/>
        <v>0</v>
      </c>
      <c r="P765" s="76">
        <f t="shared" si="106"/>
        <v>0</v>
      </c>
    </row>
    <row r="766" spans="1:16" ht="26.25" hidden="1" x14ac:dyDescent="0.25">
      <c r="A766" s="72">
        <v>3311402170417180</v>
      </c>
      <c r="B766" s="31" t="s">
        <v>809</v>
      </c>
      <c r="C766" s="73"/>
      <c r="D766" s="64"/>
      <c r="E766" s="64"/>
      <c r="F766" s="75">
        <f t="shared" si="101"/>
        <v>0</v>
      </c>
      <c r="G766" s="25">
        <f t="shared" si="108"/>
        <v>0</v>
      </c>
      <c r="H766" s="64"/>
      <c r="I766" s="76">
        <f t="shared" si="105"/>
        <v>0</v>
      </c>
      <c r="J766" s="64"/>
      <c r="K766" s="25">
        <f t="shared" si="102"/>
        <v>0</v>
      </c>
      <c r="L766" s="75">
        <f t="shared" si="107"/>
        <v>0</v>
      </c>
      <c r="M766" s="25">
        <f t="shared" si="103"/>
        <v>0</v>
      </c>
      <c r="N766" s="64"/>
      <c r="O766" s="25">
        <f t="shared" si="104"/>
        <v>0</v>
      </c>
      <c r="P766" s="76">
        <f t="shared" si="106"/>
        <v>0</v>
      </c>
    </row>
    <row r="767" spans="1:16" ht="26.25" x14ac:dyDescent="0.25">
      <c r="A767" s="72">
        <v>3311402170734</v>
      </c>
      <c r="B767" s="31" t="s">
        <v>810</v>
      </c>
      <c r="C767" s="73"/>
      <c r="D767" s="74">
        <f>SUM(D768)</f>
        <v>14600000000</v>
      </c>
      <c r="E767" s="74">
        <f>SUM(E768)</f>
        <v>-2228309115</v>
      </c>
      <c r="F767" s="75">
        <f t="shared" si="101"/>
        <v>12371690885</v>
      </c>
      <c r="G767" s="25">
        <f t="shared" si="108"/>
        <v>0.51591450378326742</v>
      </c>
      <c r="H767" s="74">
        <f>SUM(H768)</f>
        <v>0</v>
      </c>
      <c r="I767" s="76">
        <f t="shared" si="105"/>
        <v>12371690885</v>
      </c>
      <c r="J767" s="74">
        <f>SUM(J768)</f>
        <v>0</v>
      </c>
      <c r="K767" s="25">
        <f t="shared" si="102"/>
        <v>0</v>
      </c>
      <c r="L767" s="75">
        <f t="shared" si="107"/>
        <v>11260811320</v>
      </c>
      <c r="M767" s="25">
        <f t="shared" si="103"/>
        <v>91.020794365733138</v>
      </c>
      <c r="N767" s="74">
        <f>SUM(N768)</f>
        <v>11260811320</v>
      </c>
      <c r="O767" s="25">
        <f t="shared" si="104"/>
        <v>91.020794365733138</v>
      </c>
      <c r="P767" s="76">
        <f t="shared" si="106"/>
        <v>1110879565</v>
      </c>
    </row>
    <row r="768" spans="1:16" ht="26.25" x14ac:dyDescent="0.25">
      <c r="A768" s="72">
        <v>3311402170734</v>
      </c>
      <c r="B768" s="31" t="s">
        <v>811</v>
      </c>
      <c r="C768" s="73"/>
      <c r="D768" s="64">
        <v>14600000000</v>
      </c>
      <c r="E768" s="64">
        <v>-2228309115</v>
      </c>
      <c r="F768" s="75">
        <f t="shared" si="101"/>
        <v>12371690885</v>
      </c>
      <c r="G768" s="25">
        <f t="shared" si="108"/>
        <v>0.51591450378326742</v>
      </c>
      <c r="H768" s="64"/>
      <c r="I768" s="76">
        <f t="shared" si="105"/>
        <v>12371690885</v>
      </c>
      <c r="J768" s="64"/>
      <c r="K768" s="25">
        <f t="shared" si="102"/>
        <v>0</v>
      </c>
      <c r="L768" s="75">
        <f t="shared" si="107"/>
        <v>11260811320</v>
      </c>
      <c r="M768" s="25">
        <f t="shared" si="103"/>
        <v>91.020794365733138</v>
      </c>
      <c r="N768" s="64">
        <v>11260811320</v>
      </c>
      <c r="O768" s="25">
        <f t="shared" si="104"/>
        <v>91.020794365733138</v>
      </c>
      <c r="P768" s="76">
        <f t="shared" si="106"/>
        <v>1110879565</v>
      </c>
    </row>
    <row r="769" spans="1:16" ht="26.25" hidden="1" x14ac:dyDescent="0.25">
      <c r="A769" s="72">
        <v>3311402170807</v>
      </c>
      <c r="B769" s="31" t="s">
        <v>812</v>
      </c>
      <c r="C769" s="73"/>
      <c r="D769" s="74">
        <f>SUM(D770)</f>
        <v>0</v>
      </c>
      <c r="E769" s="74">
        <f>SUM(E770)</f>
        <v>0</v>
      </c>
      <c r="F769" s="75">
        <f t="shared" si="101"/>
        <v>0</v>
      </c>
      <c r="G769" s="25">
        <f t="shared" si="108"/>
        <v>0</v>
      </c>
      <c r="H769" s="74">
        <f>SUM(H770)</f>
        <v>0</v>
      </c>
      <c r="I769" s="76">
        <f t="shared" si="105"/>
        <v>0</v>
      </c>
      <c r="J769" s="74">
        <f>SUM(J770)</f>
        <v>0</v>
      </c>
      <c r="K769" s="25">
        <f t="shared" si="102"/>
        <v>0</v>
      </c>
      <c r="L769" s="75">
        <f t="shared" si="107"/>
        <v>0</v>
      </c>
      <c r="M769" s="25">
        <f t="shared" si="103"/>
        <v>0</v>
      </c>
      <c r="N769" s="74">
        <f>SUM(N770)</f>
        <v>0</v>
      </c>
      <c r="O769" s="25">
        <f t="shared" si="104"/>
        <v>0</v>
      </c>
      <c r="P769" s="76">
        <f t="shared" si="106"/>
        <v>0</v>
      </c>
    </row>
    <row r="770" spans="1:16" ht="26.25" hidden="1" x14ac:dyDescent="0.25">
      <c r="A770" s="72">
        <v>3311402170807180</v>
      </c>
      <c r="B770" s="31" t="s">
        <v>812</v>
      </c>
      <c r="C770" s="73"/>
      <c r="D770" s="64"/>
      <c r="E770" s="64"/>
      <c r="F770" s="75">
        <f t="shared" si="101"/>
        <v>0</v>
      </c>
      <c r="G770" s="25">
        <f t="shared" si="108"/>
        <v>0</v>
      </c>
      <c r="H770" s="64"/>
      <c r="I770" s="76">
        <f t="shared" si="105"/>
        <v>0</v>
      </c>
      <c r="J770" s="64"/>
      <c r="K770" s="25">
        <f t="shared" si="102"/>
        <v>0</v>
      </c>
      <c r="L770" s="75">
        <f t="shared" si="107"/>
        <v>0</v>
      </c>
      <c r="M770" s="25">
        <f t="shared" si="103"/>
        <v>0</v>
      </c>
      <c r="N770" s="64"/>
      <c r="O770" s="25">
        <f t="shared" si="104"/>
        <v>0</v>
      </c>
      <c r="P770" s="76">
        <f t="shared" si="106"/>
        <v>0</v>
      </c>
    </row>
    <row r="771" spans="1:16" ht="26.25" hidden="1" x14ac:dyDescent="0.25">
      <c r="A771" s="72">
        <v>3311402170820</v>
      </c>
      <c r="B771" s="31" t="s">
        <v>813</v>
      </c>
      <c r="C771" s="73"/>
      <c r="D771" s="74">
        <f>SUM(D772:D773)</f>
        <v>0</v>
      </c>
      <c r="E771" s="74">
        <f>SUM(E772:E773)</f>
        <v>0</v>
      </c>
      <c r="F771" s="75">
        <f t="shared" si="101"/>
        <v>0</v>
      </c>
      <c r="G771" s="25">
        <f t="shared" si="108"/>
        <v>0</v>
      </c>
      <c r="H771" s="74">
        <f>SUM(H772:H773)</f>
        <v>0</v>
      </c>
      <c r="I771" s="76">
        <f t="shared" si="105"/>
        <v>0</v>
      </c>
      <c r="J771" s="74">
        <f>SUM(J772:J773)</f>
        <v>0</v>
      </c>
      <c r="K771" s="25">
        <f t="shared" si="102"/>
        <v>0</v>
      </c>
      <c r="L771" s="75">
        <f t="shared" si="107"/>
        <v>0</v>
      </c>
      <c r="M771" s="25">
        <f t="shared" si="103"/>
        <v>0</v>
      </c>
      <c r="N771" s="74">
        <f>SUM(N772:N773)</f>
        <v>0</v>
      </c>
      <c r="O771" s="25">
        <f t="shared" si="104"/>
        <v>0</v>
      </c>
      <c r="P771" s="76">
        <f t="shared" si="106"/>
        <v>0</v>
      </c>
    </row>
    <row r="772" spans="1:16" ht="26.25" hidden="1" x14ac:dyDescent="0.25">
      <c r="A772" s="72">
        <v>3311402170820170</v>
      </c>
      <c r="B772" s="31" t="s">
        <v>813</v>
      </c>
      <c r="C772" s="73"/>
      <c r="D772" s="64"/>
      <c r="E772" s="64"/>
      <c r="F772" s="75">
        <f t="shared" si="101"/>
        <v>0</v>
      </c>
      <c r="G772" s="25">
        <f t="shared" si="108"/>
        <v>0</v>
      </c>
      <c r="H772" s="64"/>
      <c r="I772" s="76">
        <f t="shared" si="105"/>
        <v>0</v>
      </c>
      <c r="J772" s="64"/>
      <c r="K772" s="25">
        <f t="shared" si="102"/>
        <v>0</v>
      </c>
      <c r="L772" s="75">
        <f t="shared" si="107"/>
        <v>0</v>
      </c>
      <c r="M772" s="25">
        <f t="shared" si="103"/>
        <v>0</v>
      </c>
      <c r="N772" s="64"/>
      <c r="O772" s="25">
        <f t="shared" si="104"/>
        <v>0</v>
      </c>
      <c r="P772" s="76">
        <f t="shared" si="106"/>
        <v>0</v>
      </c>
    </row>
    <row r="773" spans="1:16" ht="26.25" hidden="1" x14ac:dyDescent="0.25">
      <c r="A773" s="72">
        <v>3311402170820180</v>
      </c>
      <c r="B773" s="31" t="s">
        <v>813</v>
      </c>
      <c r="C773" s="73"/>
      <c r="D773" s="64"/>
      <c r="E773" s="64"/>
      <c r="F773" s="75">
        <f t="shared" si="101"/>
        <v>0</v>
      </c>
      <c r="G773" s="25">
        <f t="shared" si="108"/>
        <v>0</v>
      </c>
      <c r="H773" s="64"/>
      <c r="I773" s="76">
        <f t="shared" si="105"/>
        <v>0</v>
      </c>
      <c r="J773" s="64"/>
      <c r="K773" s="25">
        <f t="shared" si="102"/>
        <v>0</v>
      </c>
      <c r="L773" s="75">
        <f t="shared" si="107"/>
        <v>0</v>
      </c>
      <c r="M773" s="25">
        <f t="shared" si="103"/>
        <v>0</v>
      </c>
      <c r="N773" s="64"/>
      <c r="O773" s="25">
        <f t="shared" si="104"/>
        <v>0</v>
      </c>
      <c r="P773" s="76">
        <f t="shared" si="106"/>
        <v>0</v>
      </c>
    </row>
    <row r="774" spans="1:16" ht="51.75" hidden="1" x14ac:dyDescent="0.25">
      <c r="A774" s="72">
        <v>3311402170821</v>
      </c>
      <c r="B774" s="31" t="s">
        <v>814</v>
      </c>
      <c r="C774" s="73"/>
      <c r="D774" s="74">
        <f>SUM(D775:D778)</f>
        <v>0</v>
      </c>
      <c r="E774" s="74">
        <f>SUM(E775:E778)</f>
        <v>0</v>
      </c>
      <c r="F774" s="75">
        <f t="shared" si="101"/>
        <v>0</v>
      </c>
      <c r="G774" s="25">
        <f t="shared" si="108"/>
        <v>0</v>
      </c>
      <c r="H774" s="74">
        <f>SUM(H775:H778)</f>
        <v>0</v>
      </c>
      <c r="I774" s="76">
        <f t="shared" si="105"/>
        <v>0</v>
      </c>
      <c r="J774" s="74">
        <f>SUM(J775:J778)</f>
        <v>0</v>
      </c>
      <c r="K774" s="25">
        <f t="shared" si="102"/>
        <v>0</v>
      </c>
      <c r="L774" s="75">
        <f t="shared" si="107"/>
        <v>0</v>
      </c>
      <c r="M774" s="25">
        <f t="shared" si="103"/>
        <v>0</v>
      </c>
      <c r="N774" s="74">
        <f>SUM(N775:N778)</f>
        <v>0</v>
      </c>
      <c r="O774" s="25">
        <f t="shared" si="104"/>
        <v>0</v>
      </c>
      <c r="P774" s="76">
        <f t="shared" si="106"/>
        <v>0</v>
      </c>
    </row>
    <row r="775" spans="1:16" ht="51.75" hidden="1" x14ac:dyDescent="0.25">
      <c r="A775" s="72">
        <v>3311402170821170</v>
      </c>
      <c r="B775" s="31" t="s">
        <v>814</v>
      </c>
      <c r="C775" s="73"/>
      <c r="D775" s="64"/>
      <c r="E775" s="64"/>
      <c r="F775" s="75">
        <f t="shared" si="101"/>
        <v>0</v>
      </c>
      <c r="G775" s="25">
        <f t="shared" si="108"/>
        <v>0</v>
      </c>
      <c r="H775" s="64"/>
      <c r="I775" s="76">
        <f t="shared" si="105"/>
        <v>0</v>
      </c>
      <c r="J775" s="64"/>
      <c r="K775" s="25">
        <f t="shared" si="102"/>
        <v>0</v>
      </c>
      <c r="L775" s="75">
        <f t="shared" si="107"/>
        <v>0</v>
      </c>
      <c r="M775" s="25">
        <f t="shared" si="103"/>
        <v>0</v>
      </c>
      <c r="N775" s="64"/>
      <c r="O775" s="25">
        <f t="shared" si="104"/>
        <v>0</v>
      </c>
      <c r="P775" s="76">
        <f t="shared" si="106"/>
        <v>0</v>
      </c>
    </row>
    <row r="776" spans="1:16" ht="51.75" hidden="1" x14ac:dyDescent="0.25">
      <c r="A776" s="72">
        <v>3311402170821180</v>
      </c>
      <c r="B776" s="31" t="s">
        <v>814</v>
      </c>
      <c r="C776" s="73"/>
      <c r="D776" s="64"/>
      <c r="E776" s="64"/>
      <c r="F776" s="75">
        <f t="shared" si="101"/>
        <v>0</v>
      </c>
      <c r="G776" s="25">
        <f t="shared" si="108"/>
        <v>0</v>
      </c>
      <c r="H776" s="64"/>
      <c r="I776" s="76">
        <f t="shared" si="105"/>
        <v>0</v>
      </c>
      <c r="J776" s="64"/>
      <c r="K776" s="25">
        <f t="shared" si="102"/>
        <v>0</v>
      </c>
      <c r="L776" s="75">
        <f t="shared" si="107"/>
        <v>0</v>
      </c>
      <c r="M776" s="25">
        <f t="shared" si="103"/>
        <v>0</v>
      </c>
      <c r="N776" s="64"/>
      <c r="O776" s="25">
        <f t="shared" si="104"/>
        <v>0</v>
      </c>
      <c r="P776" s="76">
        <f t="shared" si="106"/>
        <v>0</v>
      </c>
    </row>
    <row r="777" spans="1:16" ht="51.75" hidden="1" x14ac:dyDescent="0.25">
      <c r="A777" s="72">
        <v>3311402170821180</v>
      </c>
      <c r="B777" s="31" t="s">
        <v>814</v>
      </c>
      <c r="C777" s="73"/>
      <c r="D777" s="64"/>
      <c r="E777" s="64"/>
      <c r="F777" s="75">
        <f t="shared" si="101"/>
        <v>0</v>
      </c>
      <c r="G777" s="25">
        <f t="shared" si="108"/>
        <v>0</v>
      </c>
      <c r="H777" s="64"/>
      <c r="I777" s="76">
        <f t="shared" si="105"/>
        <v>0</v>
      </c>
      <c r="J777" s="64"/>
      <c r="K777" s="25">
        <f t="shared" si="102"/>
        <v>0</v>
      </c>
      <c r="L777" s="75">
        <f t="shared" si="107"/>
        <v>0</v>
      </c>
      <c r="M777" s="25">
        <f t="shared" si="103"/>
        <v>0</v>
      </c>
      <c r="N777" s="64"/>
      <c r="O777" s="25">
        <f t="shared" si="104"/>
        <v>0</v>
      </c>
      <c r="P777" s="76">
        <f t="shared" si="106"/>
        <v>0</v>
      </c>
    </row>
    <row r="778" spans="1:16" ht="51.75" hidden="1" x14ac:dyDescent="0.25">
      <c r="A778" s="72">
        <v>3311402170821180</v>
      </c>
      <c r="B778" s="31" t="s">
        <v>814</v>
      </c>
      <c r="C778" s="73"/>
      <c r="D778" s="64"/>
      <c r="E778" s="64"/>
      <c r="F778" s="75">
        <f t="shared" si="101"/>
        <v>0</v>
      </c>
      <c r="G778" s="25">
        <f t="shared" si="108"/>
        <v>0</v>
      </c>
      <c r="H778" s="64"/>
      <c r="I778" s="76">
        <f t="shared" si="105"/>
        <v>0</v>
      </c>
      <c r="J778" s="64"/>
      <c r="K778" s="25">
        <f t="shared" si="102"/>
        <v>0</v>
      </c>
      <c r="L778" s="75">
        <f t="shared" si="107"/>
        <v>0</v>
      </c>
      <c r="M778" s="25">
        <f t="shared" si="103"/>
        <v>0</v>
      </c>
      <c r="N778" s="64"/>
      <c r="O778" s="25">
        <f t="shared" si="104"/>
        <v>0</v>
      </c>
      <c r="P778" s="76">
        <f t="shared" si="106"/>
        <v>0</v>
      </c>
    </row>
    <row r="779" spans="1:16" ht="26.25" hidden="1" x14ac:dyDescent="0.25">
      <c r="A779" s="100">
        <v>3311402170863</v>
      </c>
      <c r="B779" s="31" t="s">
        <v>815</v>
      </c>
      <c r="C779" s="73"/>
      <c r="D779" s="74">
        <f>SUM(D780)</f>
        <v>0</v>
      </c>
      <c r="E779" s="74">
        <f>SUM(E780)</f>
        <v>0</v>
      </c>
      <c r="F779" s="75">
        <f t="shared" si="101"/>
        <v>0</v>
      </c>
      <c r="G779" s="25">
        <f t="shared" si="108"/>
        <v>0</v>
      </c>
      <c r="H779" s="74">
        <f>SUM(H780)</f>
        <v>0</v>
      </c>
      <c r="I779" s="76">
        <f t="shared" si="105"/>
        <v>0</v>
      </c>
      <c r="J779" s="74">
        <f>SUM(J780)</f>
        <v>0</v>
      </c>
      <c r="K779" s="25">
        <f t="shared" si="102"/>
        <v>0</v>
      </c>
      <c r="L779" s="75">
        <f t="shared" si="107"/>
        <v>0</v>
      </c>
      <c r="M779" s="25">
        <f t="shared" si="103"/>
        <v>0</v>
      </c>
      <c r="N779" s="74">
        <f>SUM(N780)</f>
        <v>0</v>
      </c>
      <c r="O779" s="25">
        <f t="shared" si="104"/>
        <v>0</v>
      </c>
      <c r="P779" s="76">
        <f t="shared" si="106"/>
        <v>0</v>
      </c>
    </row>
    <row r="780" spans="1:16" ht="26.25" hidden="1" x14ac:dyDescent="0.25">
      <c r="A780" s="100">
        <v>3311402170863180</v>
      </c>
      <c r="B780" s="31" t="s">
        <v>815</v>
      </c>
      <c r="C780" s="73"/>
      <c r="D780" s="64"/>
      <c r="E780" s="64"/>
      <c r="F780" s="75">
        <f t="shared" si="101"/>
        <v>0</v>
      </c>
      <c r="G780" s="25">
        <f t="shared" si="108"/>
        <v>0</v>
      </c>
      <c r="H780" s="64"/>
      <c r="I780" s="76">
        <f t="shared" si="105"/>
        <v>0</v>
      </c>
      <c r="J780" s="64"/>
      <c r="K780" s="25">
        <f t="shared" si="102"/>
        <v>0</v>
      </c>
      <c r="L780" s="75">
        <f t="shared" si="107"/>
        <v>0</v>
      </c>
      <c r="M780" s="25">
        <f t="shared" si="103"/>
        <v>0</v>
      </c>
      <c r="N780" s="64"/>
      <c r="O780" s="25">
        <f t="shared" si="104"/>
        <v>0</v>
      </c>
      <c r="P780" s="76">
        <f t="shared" si="106"/>
        <v>0</v>
      </c>
    </row>
    <row r="781" spans="1:16" ht="39" hidden="1" x14ac:dyDescent="0.25">
      <c r="A781" s="100">
        <v>3311402170864</v>
      </c>
      <c r="B781" s="31" t="s">
        <v>816</v>
      </c>
      <c r="C781" s="73"/>
      <c r="D781" s="74">
        <f>SUM(D782)</f>
        <v>0</v>
      </c>
      <c r="E781" s="74">
        <f>SUM(E782)</f>
        <v>0</v>
      </c>
      <c r="F781" s="75">
        <f t="shared" si="101"/>
        <v>0</v>
      </c>
      <c r="G781" s="25">
        <f t="shared" si="108"/>
        <v>0</v>
      </c>
      <c r="H781" s="74">
        <f>SUM(H782)</f>
        <v>0</v>
      </c>
      <c r="I781" s="76">
        <f t="shared" si="105"/>
        <v>0</v>
      </c>
      <c r="J781" s="74">
        <f>SUM(J782)</f>
        <v>0</v>
      </c>
      <c r="K781" s="25">
        <f t="shared" si="102"/>
        <v>0</v>
      </c>
      <c r="L781" s="75">
        <f t="shared" si="107"/>
        <v>0</v>
      </c>
      <c r="M781" s="25">
        <f t="shared" si="103"/>
        <v>0</v>
      </c>
      <c r="N781" s="74">
        <f>SUM(N782)</f>
        <v>0</v>
      </c>
      <c r="O781" s="25">
        <f t="shared" si="104"/>
        <v>0</v>
      </c>
      <c r="P781" s="76">
        <f t="shared" si="106"/>
        <v>0</v>
      </c>
    </row>
    <row r="782" spans="1:16" ht="39" hidden="1" x14ac:dyDescent="0.25">
      <c r="A782" s="100">
        <v>3311402170864180</v>
      </c>
      <c r="B782" s="31" t="s">
        <v>816</v>
      </c>
      <c r="C782" s="73"/>
      <c r="D782" s="64"/>
      <c r="E782" s="64"/>
      <c r="F782" s="75">
        <f t="shared" si="101"/>
        <v>0</v>
      </c>
      <c r="G782" s="25">
        <f t="shared" si="108"/>
        <v>0</v>
      </c>
      <c r="H782" s="64"/>
      <c r="I782" s="76">
        <f t="shared" si="105"/>
        <v>0</v>
      </c>
      <c r="J782" s="64"/>
      <c r="K782" s="25">
        <f t="shared" si="102"/>
        <v>0</v>
      </c>
      <c r="L782" s="75">
        <f t="shared" si="107"/>
        <v>0</v>
      </c>
      <c r="M782" s="25">
        <f t="shared" si="103"/>
        <v>0</v>
      </c>
      <c r="N782" s="64"/>
      <c r="O782" s="25">
        <f t="shared" si="104"/>
        <v>0</v>
      </c>
      <c r="P782" s="76">
        <f t="shared" si="106"/>
        <v>0</v>
      </c>
    </row>
    <row r="783" spans="1:16" ht="39" hidden="1" x14ac:dyDescent="0.25">
      <c r="A783" s="100">
        <v>3311402170865</v>
      </c>
      <c r="B783" s="31" t="s">
        <v>817</v>
      </c>
      <c r="C783" s="73"/>
      <c r="D783" s="74">
        <f>SUM(D784)</f>
        <v>0</v>
      </c>
      <c r="E783" s="74">
        <f>SUM(E784)</f>
        <v>0</v>
      </c>
      <c r="F783" s="75">
        <f t="shared" si="101"/>
        <v>0</v>
      </c>
      <c r="G783" s="25">
        <f t="shared" si="108"/>
        <v>0</v>
      </c>
      <c r="H783" s="74">
        <f>SUM(H784)</f>
        <v>0</v>
      </c>
      <c r="I783" s="76">
        <f t="shared" si="105"/>
        <v>0</v>
      </c>
      <c r="J783" s="74">
        <f>SUM(J784)</f>
        <v>0</v>
      </c>
      <c r="K783" s="25">
        <f t="shared" si="102"/>
        <v>0</v>
      </c>
      <c r="L783" s="75">
        <f t="shared" si="107"/>
        <v>0</v>
      </c>
      <c r="M783" s="25">
        <f t="shared" si="103"/>
        <v>0</v>
      </c>
      <c r="N783" s="74">
        <f>SUM(N784)</f>
        <v>0</v>
      </c>
      <c r="O783" s="25">
        <f t="shared" si="104"/>
        <v>0</v>
      </c>
      <c r="P783" s="76">
        <f t="shared" si="106"/>
        <v>0</v>
      </c>
    </row>
    <row r="784" spans="1:16" ht="39" hidden="1" x14ac:dyDescent="0.25">
      <c r="A784" s="100">
        <v>3311402170865180</v>
      </c>
      <c r="B784" s="31" t="s">
        <v>817</v>
      </c>
      <c r="C784" s="73"/>
      <c r="D784" s="64"/>
      <c r="E784" s="64"/>
      <c r="F784" s="75">
        <f t="shared" si="101"/>
        <v>0</v>
      </c>
      <c r="G784" s="25">
        <f t="shared" si="108"/>
        <v>0</v>
      </c>
      <c r="H784" s="64"/>
      <c r="I784" s="76">
        <f t="shared" si="105"/>
        <v>0</v>
      </c>
      <c r="J784" s="64"/>
      <c r="K784" s="25">
        <f t="shared" si="102"/>
        <v>0</v>
      </c>
      <c r="L784" s="75">
        <f t="shared" si="107"/>
        <v>0</v>
      </c>
      <c r="M784" s="25">
        <f t="shared" si="103"/>
        <v>0</v>
      </c>
      <c r="N784" s="64"/>
      <c r="O784" s="25">
        <f t="shared" si="104"/>
        <v>0</v>
      </c>
      <c r="P784" s="76">
        <f t="shared" si="106"/>
        <v>0</v>
      </c>
    </row>
    <row r="785" spans="1:16" ht="26.25" x14ac:dyDescent="0.25">
      <c r="A785" s="72">
        <v>331140218</v>
      </c>
      <c r="B785" s="31" t="s">
        <v>818</v>
      </c>
      <c r="C785" s="73"/>
      <c r="D785" s="74">
        <f>SUM(D786+D788+D790+D792+D794)</f>
        <v>7446001000</v>
      </c>
      <c r="E785" s="74">
        <f>SUM(E786+E788+E790+E792+E794)</f>
        <v>-262211878</v>
      </c>
      <c r="F785" s="75">
        <f t="shared" si="101"/>
        <v>7183789122</v>
      </c>
      <c r="G785" s="25">
        <f t="shared" si="108"/>
        <v>0.29957271278527131</v>
      </c>
      <c r="H785" s="74">
        <f>SUM(H786+H788+H790+H792+H794)</f>
        <v>0</v>
      </c>
      <c r="I785" s="76">
        <f t="shared" si="105"/>
        <v>7183789122</v>
      </c>
      <c r="J785" s="74">
        <f>SUM(J786+J788+J790+J792+J794)</f>
        <v>51222807</v>
      </c>
      <c r="K785" s="25">
        <f t="shared" si="102"/>
        <v>0.713033277148026</v>
      </c>
      <c r="L785" s="75">
        <f t="shared" si="107"/>
        <v>3542566315</v>
      </c>
      <c r="M785" s="25">
        <f t="shared" si="103"/>
        <v>49.313339448551815</v>
      </c>
      <c r="N785" s="74">
        <f>SUM(N786+N788+N790+N792+N794)</f>
        <v>3593789122</v>
      </c>
      <c r="O785" s="25">
        <f t="shared" si="104"/>
        <v>50.026372725699844</v>
      </c>
      <c r="P785" s="76">
        <f t="shared" si="106"/>
        <v>3590000000</v>
      </c>
    </row>
    <row r="786" spans="1:16" ht="26.25" x14ac:dyDescent="0.25">
      <c r="A786" s="72">
        <v>3311402180069</v>
      </c>
      <c r="B786" s="31" t="s">
        <v>819</v>
      </c>
      <c r="C786" s="73"/>
      <c r="D786" s="74">
        <f>SUM(D787)</f>
        <v>5646000000</v>
      </c>
      <c r="E786" s="74">
        <f>SUM(E787)</f>
        <v>-262210878</v>
      </c>
      <c r="F786" s="75">
        <f t="shared" si="101"/>
        <v>5383789122</v>
      </c>
      <c r="G786" s="25">
        <f t="shared" si="108"/>
        <v>0.22451053127410747</v>
      </c>
      <c r="H786" s="74">
        <f>SUM(H787)</f>
        <v>0</v>
      </c>
      <c r="I786" s="76">
        <f t="shared" si="105"/>
        <v>5383789122</v>
      </c>
      <c r="J786" s="74">
        <f>SUM(J787)</f>
        <v>0</v>
      </c>
      <c r="K786" s="25">
        <f t="shared" si="102"/>
        <v>0</v>
      </c>
      <c r="L786" s="75">
        <f t="shared" si="107"/>
        <v>2593789122</v>
      </c>
      <c r="M786" s="25">
        <f t="shared" si="103"/>
        <v>48.177762226995341</v>
      </c>
      <c r="N786" s="74">
        <f>SUM(N787)</f>
        <v>2593789122</v>
      </c>
      <c r="O786" s="25">
        <f t="shared" si="104"/>
        <v>48.177762226995341</v>
      </c>
      <c r="P786" s="76">
        <f t="shared" si="106"/>
        <v>2790000000</v>
      </c>
    </row>
    <row r="787" spans="1:16" ht="26.25" x14ac:dyDescent="0.25">
      <c r="A787" s="72">
        <v>3311402180069</v>
      </c>
      <c r="B787" s="31" t="s">
        <v>820</v>
      </c>
      <c r="C787" s="73"/>
      <c r="D787" s="64">
        <v>5646000000</v>
      </c>
      <c r="E787" s="64">
        <v>-262210878</v>
      </c>
      <c r="F787" s="75">
        <f t="shared" ref="F787:F852" si="109">SUM(D787+E787)</f>
        <v>5383789122</v>
      </c>
      <c r="G787" s="25">
        <f t="shared" si="108"/>
        <v>0.22451053127410747</v>
      </c>
      <c r="H787" s="64"/>
      <c r="I787" s="76">
        <f t="shared" si="105"/>
        <v>5383789122</v>
      </c>
      <c r="J787" s="64"/>
      <c r="K787" s="25">
        <f t="shared" ref="K787:K852" si="110">IF(OR(J787=0,F787=0),0,J787/F787)*100</f>
        <v>0</v>
      </c>
      <c r="L787" s="75">
        <f t="shared" si="107"/>
        <v>2593789122</v>
      </c>
      <c r="M787" s="25">
        <f t="shared" ref="M787:M852" si="111">IF(OR(L787=0,F787=0),0,L787/F787)*100</f>
        <v>48.177762226995341</v>
      </c>
      <c r="N787" s="64">
        <v>2593789122</v>
      </c>
      <c r="O787" s="25">
        <f t="shared" ref="O787:O852" si="112">IF(OR(N787=0,F787=0),0,N787/F787)*100</f>
        <v>48.177762226995341</v>
      </c>
      <c r="P787" s="76">
        <f t="shared" si="106"/>
        <v>2790000000</v>
      </c>
    </row>
    <row r="788" spans="1:16" ht="26.25" x14ac:dyDescent="0.25">
      <c r="A788" s="72">
        <v>3311402180075</v>
      </c>
      <c r="B788" s="31" t="s">
        <v>821</v>
      </c>
      <c r="C788" s="73"/>
      <c r="D788" s="74">
        <f>SUM(D789)</f>
        <v>1800001000</v>
      </c>
      <c r="E788" s="74">
        <f>SUM(E789)</f>
        <v>-1000</v>
      </c>
      <c r="F788" s="75">
        <f t="shared" si="109"/>
        <v>1800000000</v>
      </c>
      <c r="G788" s="25">
        <f t="shared" si="108"/>
        <v>7.5062181511163853E-2</v>
      </c>
      <c r="H788" s="74">
        <f>SUM(H789)</f>
        <v>0</v>
      </c>
      <c r="I788" s="76">
        <f t="shared" ref="I788:I853" si="113">SUM(F788-H788)</f>
        <v>1800000000</v>
      </c>
      <c r="J788" s="74">
        <f>SUM(J789)</f>
        <v>51222807</v>
      </c>
      <c r="K788" s="25">
        <f t="shared" si="110"/>
        <v>2.8457115000000002</v>
      </c>
      <c r="L788" s="75">
        <f t="shared" si="107"/>
        <v>948777193</v>
      </c>
      <c r="M788" s="25">
        <f t="shared" si="111"/>
        <v>52.709844055555557</v>
      </c>
      <c r="N788" s="74">
        <f>SUM(N789)</f>
        <v>1000000000</v>
      </c>
      <c r="O788" s="25">
        <f t="shared" si="112"/>
        <v>55.555555555555557</v>
      </c>
      <c r="P788" s="76">
        <f t="shared" si="106"/>
        <v>800000000</v>
      </c>
    </row>
    <row r="789" spans="1:16" x14ac:dyDescent="0.25">
      <c r="A789" s="72">
        <v>3311402180075</v>
      </c>
      <c r="B789" s="31" t="s">
        <v>822</v>
      </c>
      <c r="C789" s="73"/>
      <c r="D789" s="64">
        <v>1800001000</v>
      </c>
      <c r="E789" s="64">
        <v>-1000</v>
      </c>
      <c r="F789" s="75">
        <f t="shared" si="109"/>
        <v>1800000000</v>
      </c>
      <c r="G789" s="25">
        <f t="shared" si="108"/>
        <v>7.5062181511163853E-2</v>
      </c>
      <c r="H789" s="64"/>
      <c r="I789" s="76">
        <f t="shared" si="113"/>
        <v>1800000000</v>
      </c>
      <c r="J789" s="64">
        <v>51222807</v>
      </c>
      <c r="K789" s="25">
        <f t="shared" si="110"/>
        <v>2.8457115000000002</v>
      </c>
      <c r="L789" s="75">
        <f t="shared" si="107"/>
        <v>948777193</v>
      </c>
      <c r="M789" s="25">
        <f t="shared" si="111"/>
        <v>52.709844055555557</v>
      </c>
      <c r="N789" s="64">
        <v>1000000000</v>
      </c>
      <c r="O789" s="25">
        <f t="shared" si="112"/>
        <v>55.555555555555557</v>
      </c>
      <c r="P789" s="76">
        <f t="shared" si="106"/>
        <v>800000000</v>
      </c>
    </row>
    <row r="790" spans="1:16" ht="51.75" hidden="1" x14ac:dyDescent="0.25">
      <c r="A790" s="72">
        <v>3311402180803</v>
      </c>
      <c r="B790" s="31" t="s">
        <v>823</v>
      </c>
      <c r="C790" s="73"/>
      <c r="D790" s="74">
        <f>SUM(D791)</f>
        <v>0</v>
      </c>
      <c r="E790" s="74">
        <f>SUM(E791)</f>
        <v>0</v>
      </c>
      <c r="F790" s="75">
        <f t="shared" si="109"/>
        <v>0</v>
      </c>
      <c r="G790" s="25">
        <f t="shared" si="108"/>
        <v>0</v>
      </c>
      <c r="H790" s="74">
        <f>SUM(H791)</f>
        <v>0</v>
      </c>
      <c r="I790" s="76">
        <f t="shared" si="113"/>
        <v>0</v>
      </c>
      <c r="J790" s="74">
        <f>SUM(J791)</f>
        <v>0</v>
      </c>
      <c r="K790" s="25">
        <f t="shared" si="110"/>
        <v>0</v>
      </c>
      <c r="L790" s="75">
        <f t="shared" si="107"/>
        <v>0</v>
      </c>
      <c r="M790" s="25">
        <f t="shared" si="111"/>
        <v>0</v>
      </c>
      <c r="N790" s="74">
        <f>SUM(N791)</f>
        <v>0</v>
      </c>
      <c r="O790" s="25">
        <f t="shared" si="112"/>
        <v>0</v>
      </c>
      <c r="P790" s="76">
        <f t="shared" si="106"/>
        <v>0</v>
      </c>
    </row>
    <row r="791" spans="1:16" ht="51.75" hidden="1" x14ac:dyDescent="0.25">
      <c r="A791" s="72">
        <v>3311402180803180</v>
      </c>
      <c r="B791" s="31" t="s">
        <v>823</v>
      </c>
      <c r="C791" s="73"/>
      <c r="D791" s="64"/>
      <c r="E791" s="64"/>
      <c r="F791" s="75">
        <f t="shared" si="109"/>
        <v>0</v>
      </c>
      <c r="G791" s="25">
        <f t="shared" si="108"/>
        <v>0</v>
      </c>
      <c r="H791" s="64"/>
      <c r="I791" s="76">
        <f t="shared" si="113"/>
        <v>0</v>
      </c>
      <c r="J791" s="64"/>
      <c r="K791" s="25">
        <f t="shared" si="110"/>
        <v>0</v>
      </c>
      <c r="L791" s="75">
        <f t="shared" si="107"/>
        <v>0</v>
      </c>
      <c r="M791" s="25">
        <f t="shared" si="111"/>
        <v>0</v>
      </c>
      <c r="N791" s="64"/>
      <c r="O791" s="25">
        <f t="shared" si="112"/>
        <v>0</v>
      </c>
      <c r="P791" s="76">
        <f t="shared" si="106"/>
        <v>0</v>
      </c>
    </row>
    <row r="792" spans="1:16" ht="26.25" hidden="1" x14ac:dyDescent="0.25">
      <c r="A792" s="72">
        <v>3311402180806</v>
      </c>
      <c r="B792" s="31" t="s">
        <v>824</v>
      </c>
      <c r="C792" s="73"/>
      <c r="D792" s="74">
        <f>SUM(D793)</f>
        <v>0</v>
      </c>
      <c r="E792" s="74">
        <f>SUM(E793)</f>
        <v>0</v>
      </c>
      <c r="F792" s="75">
        <f t="shared" si="109"/>
        <v>0</v>
      </c>
      <c r="G792" s="25">
        <f t="shared" si="108"/>
        <v>0</v>
      </c>
      <c r="H792" s="74">
        <f>SUM(H793)</f>
        <v>0</v>
      </c>
      <c r="I792" s="76">
        <f t="shared" si="113"/>
        <v>0</v>
      </c>
      <c r="J792" s="74">
        <f>SUM(J793)</f>
        <v>0</v>
      </c>
      <c r="K792" s="25">
        <f t="shared" si="110"/>
        <v>0</v>
      </c>
      <c r="L792" s="75">
        <f t="shared" si="107"/>
        <v>0</v>
      </c>
      <c r="M792" s="25">
        <f t="shared" si="111"/>
        <v>0</v>
      </c>
      <c r="N792" s="74">
        <f>SUM(N793)</f>
        <v>0</v>
      </c>
      <c r="O792" s="25">
        <f t="shared" si="112"/>
        <v>0</v>
      </c>
      <c r="P792" s="76">
        <f t="shared" si="106"/>
        <v>0</v>
      </c>
    </row>
    <row r="793" spans="1:16" ht="26.25" hidden="1" x14ac:dyDescent="0.25">
      <c r="A793" s="72">
        <v>3311402180806180</v>
      </c>
      <c r="B793" s="31" t="s">
        <v>824</v>
      </c>
      <c r="C793" s="73"/>
      <c r="D793" s="64"/>
      <c r="E793" s="64"/>
      <c r="F793" s="75">
        <f t="shared" si="109"/>
        <v>0</v>
      </c>
      <c r="G793" s="25">
        <f t="shared" si="108"/>
        <v>0</v>
      </c>
      <c r="H793" s="64"/>
      <c r="I793" s="76">
        <f t="shared" si="113"/>
        <v>0</v>
      </c>
      <c r="J793" s="64"/>
      <c r="K793" s="25">
        <f t="shared" si="110"/>
        <v>0</v>
      </c>
      <c r="L793" s="75">
        <f t="shared" si="107"/>
        <v>0</v>
      </c>
      <c r="M793" s="25">
        <f t="shared" si="111"/>
        <v>0</v>
      </c>
      <c r="N793" s="64"/>
      <c r="O793" s="25">
        <f t="shared" si="112"/>
        <v>0</v>
      </c>
      <c r="P793" s="76">
        <f t="shared" si="106"/>
        <v>0</v>
      </c>
    </row>
    <row r="794" spans="1:16" ht="39" hidden="1" x14ac:dyDescent="0.25">
      <c r="A794" s="72">
        <v>3311402180811</v>
      </c>
      <c r="B794" s="31" t="s">
        <v>825</v>
      </c>
      <c r="C794" s="73"/>
      <c r="D794" s="74">
        <f>SUM(D795:D796)</f>
        <v>0</v>
      </c>
      <c r="E794" s="74">
        <f>SUM(E795:E796)</f>
        <v>0</v>
      </c>
      <c r="F794" s="75">
        <f t="shared" si="109"/>
        <v>0</v>
      </c>
      <c r="G794" s="25">
        <f t="shared" si="108"/>
        <v>0</v>
      </c>
      <c r="H794" s="74">
        <f>SUM(H795:H796)</f>
        <v>0</v>
      </c>
      <c r="I794" s="76">
        <f t="shared" si="113"/>
        <v>0</v>
      </c>
      <c r="J794" s="74">
        <f>SUM(J795:J796)</f>
        <v>0</v>
      </c>
      <c r="K794" s="25">
        <f t="shared" si="110"/>
        <v>0</v>
      </c>
      <c r="L794" s="75">
        <f t="shared" si="107"/>
        <v>0</v>
      </c>
      <c r="M794" s="25">
        <f t="shared" si="111"/>
        <v>0</v>
      </c>
      <c r="N794" s="74">
        <f>SUM(N795:N796)</f>
        <v>0</v>
      </c>
      <c r="O794" s="25">
        <f t="shared" si="112"/>
        <v>0</v>
      </c>
      <c r="P794" s="76">
        <f t="shared" ref="P794:P859" si="114">SUM(F794-N794)</f>
        <v>0</v>
      </c>
    </row>
    <row r="795" spans="1:16" ht="39" hidden="1" x14ac:dyDescent="0.25">
      <c r="A795" s="72">
        <v>3311402180811180</v>
      </c>
      <c r="B795" s="31" t="s">
        <v>825</v>
      </c>
      <c r="C795" s="73"/>
      <c r="D795" s="64"/>
      <c r="E795" s="64"/>
      <c r="F795" s="75">
        <f t="shared" si="109"/>
        <v>0</v>
      </c>
      <c r="G795" s="25">
        <f t="shared" si="108"/>
        <v>0</v>
      </c>
      <c r="H795" s="64"/>
      <c r="I795" s="76">
        <f t="shared" si="113"/>
        <v>0</v>
      </c>
      <c r="J795" s="64"/>
      <c r="K795" s="25">
        <f t="shared" si="110"/>
        <v>0</v>
      </c>
      <c r="L795" s="75">
        <f t="shared" ref="L795:L860" si="115">SUM(N795-J795)</f>
        <v>0</v>
      </c>
      <c r="M795" s="25">
        <f t="shared" si="111"/>
        <v>0</v>
      </c>
      <c r="N795" s="64"/>
      <c r="O795" s="25">
        <f t="shared" si="112"/>
        <v>0</v>
      </c>
      <c r="P795" s="76">
        <f t="shared" si="114"/>
        <v>0</v>
      </c>
    </row>
    <row r="796" spans="1:16" ht="39" hidden="1" x14ac:dyDescent="0.25">
      <c r="A796" s="72">
        <v>3311402180811180</v>
      </c>
      <c r="B796" s="31" t="s">
        <v>825</v>
      </c>
      <c r="C796" s="73"/>
      <c r="D796" s="64"/>
      <c r="E796" s="64"/>
      <c r="F796" s="75">
        <f t="shared" si="109"/>
        <v>0</v>
      </c>
      <c r="G796" s="25">
        <f t="shared" si="108"/>
        <v>0</v>
      </c>
      <c r="H796" s="64"/>
      <c r="I796" s="76">
        <f t="shared" si="113"/>
        <v>0</v>
      </c>
      <c r="J796" s="64"/>
      <c r="K796" s="25">
        <f t="shared" si="110"/>
        <v>0</v>
      </c>
      <c r="L796" s="75">
        <f t="shared" si="115"/>
        <v>0</v>
      </c>
      <c r="M796" s="25">
        <f t="shared" si="111"/>
        <v>0</v>
      </c>
      <c r="N796" s="64"/>
      <c r="O796" s="25">
        <f t="shared" si="112"/>
        <v>0</v>
      </c>
      <c r="P796" s="76">
        <f t="shared" si="114"/>
        <v>0</v>
      </c>
    </row>
    <row r="797" spans="1:16" hidden="1" x14ac:dyDescent="0.25">
      <c r="A797" s="72">
        <v>331140219</v>
      </c>
      <c r="B797" s="31" t="s">
        <v>826</v>
      </c>
      <c r="C797" s="73"/>
      <c r="D797" s="74">
        <f>SUM(D798+D800+D801+D808+D810+D812+D817+D819+D821+D824+D826+D828+D830+D832+D834+D836+D838+D839+D849+D851+D854+D856+D858+D860+D862+D864)</f>
        <v>0</v>
      </c>
      <c r="E797" s="74">
        <f>SUM(E798+E800+E801+E808+E810+E812+E817+E819+E821+E824+E826+E828+E830+E832+E834+E836+E838+E839+E849+E851+E854+E856+E858+E860+E862+E864)</f>
        <v>0</v>
      </c>
      <c r="F797" s="75">
        <f t="shared" si="109"/>
        <v>0</v>
      </c>
      <c r="G797" s="25">
        <f t="shared" si="108"/>
        <v>0</v>
      </c>
      <c r="H797" s="74">
        <f>SUM(H798+H800+H801+H808+H810+H812+H817+H819+H821+H824+H826+H828+H830+H832+H834+H836+H838+H839+H849+H851+H854+H856+H858+H860+H862+H864)</f>
        <v>0</v>
      </c>
      <c r="I797" s="76">
        <f t="shared" si="113"/>
        <v>0</v>
      </c>
      <c r="J797" s="74">
        <f>SUM(J798+J800+J801+J808+J810+J812+J817+J819+J821+J824+J826+J828+J830+J832+J834+J836+J838+J839+J849+J851+J854+J856+J858+J860+J862+J864)</f>
        <v>0</v>
      </c>
      <c r="K797" s="25">
        <f t="shared" si="110"/>
        <v>0</v>
      </c>
      <c r="L797" s="75">
        <f t="shared" si="115"/>
        <v>0</v>
      </c>
      <c r="M797" s="25">
        <f t="shared" si="111"/>
        <v>0</v>
      </c>
      <c r="N797" s="74">
        <f>SUM(N798+N800+N801+N808+N810+N812+N817+N819+N821+N824+N826+N828+N830+N832+N834+N836+N838+N839+N849+N851+N854+N856+N858+N860+N862+N864)</f>
        <v>0</v>
      </c>
      <c r="O797" s="25">
        <f t="shared" si="112"/>
        <v>0</v>
      </c>
      <c r="P797" s="76">
        <f t="shared" si="114"/>
        <v>0</v>
      </c>
    </row>
    <row r="798" spans="1:16" ht="39" hidden="1" x14ac:dyDescent="0.25">
      <c r="A798" s="72">
        <v>3311402190068</v>
      </c>
      <c r="B798" s="31" t="s">
        <v>827</v>
      </c>
      <c r="C798" s="73"/>
      <c r="D798" s="64">
        <f>SUM(D799)</f>
        <v>0</v>
      </c>
      <c r="E798" s="64">
        <f>SUM(E799)</f>
        <v>0</v>
      </c>
      <c r="F798" s="75">
        <f t="shared" si="109"/>
        <v>0</v>
      </c>
      <c r="G798" s="25">
        <f t="shared" si="108"/>
        <v>0</v>
      </c>
      <c r="H798" s="64">
        <f>SUM(H799)</f>
        <v>0</v>
      </c>
      <c r="I798" s="76">
        <f t="shared" si="113"/>
        <v>0</v>
      </c>
      <c r="J798" s="64">
        <f>SUM(J799)</f>
        <v>0</v>
      </c>
      <c r="K798" s="25">
        <f t="shared" si="110"/>
        <v>0</v>
      </c>
      <c r="L798" s="75">
        <f t="shared" si="115"/>
        <v>0</v>
      </c>
      <c r="M798" s="25">
        <f t="shared" si="111"/>
        <v>0</v>
      </c>
      <c r="N798" s="64">
        <f>SUM(N799)</f>
        <v>0</v>
      </c>
      <c r="O798" s="25">
        <f t="shared" si="112"/>
        <v>0</v>
      </c>
      <c r="P798" s="76">
        <f t="shared" si="114"/>
        <v>0</v>
      </c>
    </row>
    <row r="799" spans="1:16" ht="26.25" hidden="1" x14ac:dyDescent="0.25">
      <c r="A799" s="72">
        <v>3311402190068190</v>
      </c>
      <c r="B799" s="31" t="s">
        <v>828</v>
      </c>
      <c r="C799" s="73"/>
      <c r="D799" s="64"/>
      <c r="E799" s="64"/>
      <c r="F799" s="75">
        <f t="shared" si="109"/>
        <v>0</v>
      </c>
      <c r="G799" s="25">
        <f t="shared" si="108"/>
        <v>0</v>
      </c>
      <c r="H799" s="64"/>
      <c r="I799" s="76">
        <f t="shared" si="113"/>
        <v>0</v>
      </c>
      <c r="J799" s="64"/>
      <c r="K799" s="25">
        <f t="shared" si="110"/>
        <v>0</v>
      </c>
      <c r="L799" s="75">
        <f t="shared" si="115"/>
        <v>0</v>
      </c>
      <c r="M799" s="25">
        <f t="shared" si="111"/>
        <v>0</v>
      </c>
      <c r="N799" s="64"/>
      <c r="O799" s="25">
        <f t="shared" si="112"/>
        <v>0</v>
      </c>
      <c r="P799" s="76">
        <f t="shared" si="114"/>
        <v>0</v>
      </c>
    </row>
    <row r="800" spans="1:16" ht="26.25" x14ac:dyDescent="0.25">
      <c r="A800" s="72">
        <v>3311402190078</v>
      </c>
      <c r="B800" s="31" t="s">
        <v>1157</v>
      </c>
      <c r="C800" s="73"/>
      <c r="D800" s="64"/>
      <c r="E800" s="64"/>
      <c r="F800" s="75">
        <f t="shared" ref="F800" si="116">SUM(D800+E800)</f>
        <v>0</v>
      </c>
      <c r="G800" s="25">
        <f t="shared" ref="G800" si="117">IF(OR(F800=0,F$7=0),0,F800/F$7)*100</f>
        <v>0</v>
      </c>
      <c r="H800" s="64"/>
      <c r="I800" s="76">
        <f t="shared" si="113"/>
        <v>0</v>
      </c>
      <c r="J800" s="64"/>
      <c r="K800" s="25">
        <f t="shared" ref="K800" si="118">IF(OR(J800=0,F800=0),0,J800/F800)*100</f>
        <v>0</v>
      </c>
      <c r="L800" s="75">
        <f t="shared" ref="L800" si="119">SUM(N800-J800)</f>
        <v>0</v>
      </c>
      <c r="M800" s="25">
        <f t="shared" ref="M800" si="120">IF(OR(L800=0,F800=0),0,L800/F800)*100</f>
        <v>0</v>
      </c>
      <c r="N800" s="64"/>
      <c r="O800" s="25">
        <f t="shared" ref="O800" si="121">IF(OR(N800=0,F800=0),0,N800/F800)*100</f>
        <v>0</v>
      </c>
      <c r="P800" s="76">
        <f t="shared" ref="P800" si="122">SUM(F800-N800)</f>
        <v>0</v>
      </c>
    </row>
    <row r="801" spans="1:16" ht="26.25" hidden="1" x14ac:dyDescent="0.25">
      <c r="A801" s="72">
        <v>3311402190339</v>
      </c>
      <c r="B801" s="31" t="s">
        <v>829</v>
      </c>
      <c r="C801" s="73"/>
      <c r="D801" s="74">
        <f>SUM(D802:D807)</f>
        <v>0</v>
      </c>
      <c r="E801" s="74">
        <f>SUM(E802:E807)</f>
        <v>0</v>
      </c>
      <c r="F801" s="75">
        <f t="shared" si="109"/>
        <v>0</v>
      </c>
      <c r="G801" s="25">
        <f t="shared" si="108"/>
        <v>0</v>
      </c>
      <c r="H801" s="74">
        <f>SUM(H802:H807)</f>
        <v>0</v>
      </c>
      <c r="I801" s="76">
        <f t="shared" si="113"/>
        <v>0</v>
      </c>
      <c r="J801" s="74">
        <f>SUM(J802:J807)</f>
        <v>0</v>
      </c>
      <c r="K801" s="25">
        <f t="shared" si="110"/>
        <v>0</v>
      </c>
      <c r="L801" s="75">
        <f t="shared" si="115"/>
        <v>0</v>
      </c>
      <c r="M801" s="25">
        <f t="shared" si="111"/>
        <v>0</v>
      </c>
      <c r="N801" s="74">
        <f>SUM(N802:N807)</f>
        <v>0</v>
      </c>
      <c r="O801" s="25">
        <f t="shared" si="112"/>
        <v>0</v>
      </c>
      <c r="P801" s="76">
        <f t="shared" si="114"/>
        <v>0</v>
      </c>
    </row>
    <row r="802" spans="1:16" ht="26.25" hidden="1" x14ac:dyDescent="0.25">
      <c r="A802" s="72">
        <v>3311402190339180</v>
      </c>
      <c r="B802" s="31" t="s">
        <v>829</v>
      </c>
      <c r="C802" s="73"/>
      <c r="D802" s="64"/>
      <c r="E802" s="64"/>
      <c r="F802" s="75">
        <f t="shared" si="109"/>
        <v>0</v>
      </c>
      <c r="G802" s="25">
        <f t="shared" ref="G802:G885" si="123">IF(OR(F802=0,F$7=0),0,F802/F$7)*100</f>
        <v>0</v>
      </c>
      <c r="H802" s="64"/>
      <c r="I802" s="76">
        <f t="shared" si="113"/>
        <v>0</v>
      </c>
      <c r="J802" s="64"/>
      <c r="K802" s="25">
        <f t="shared" si="110"/>
        <v>0</v>
      </c>
      <c r="L802" s="75">
        <f t="shared" si="115"/>
        <v>0</v>
      </c>
      <c r="M802" s="25">
        <f t="shared" si="111"/>
        <v>0</v>
      </c>
      <c r="N802" s="64"/>
      <c r="O802" s="25">
        <f t="shared" si="112"/>
        <v>0</v>
      </c>
      <c r="P802" s="76">
        <f t="shared" si="114"/>
        <v>0</v>
      </c>
    </row>
    <row r="803" spans="1:16" ht="26.25" hidden="1" x14ac:dyDescent="0.25">
      <c r="A803" s="72">
        <v>3311402190339180</v>
      </c>
      <c r="B803" s="31" t="s">
        <v>829</v>
      </c>
      <c r="C803" s="73"/>
      <c r="D803" s="64"/>
      <c r="E803" s="64"/>
      <c r="F803" s="75">
        <f t="shared" si="109"/>
        <v>0</v>
      </c>
      <c r="G803" s="25">
        <f t="shared" si="123"/>
        <v>0</v>
      </c>
      <c r="H803" s="64"/>
      <c r="I803" s="76">
        <f t="shared" si="113"/>
        <v>0</v>
      </c>
      <c r="J803" s="64"/>
      <c r="K803" s="25">
        <f t="shared" si="110"/>
        <v>0</v>
      </c>
      <c r="L803" s="75">
        <f t="shared" si="115"/>
        <v>0</v>
      </c>
      <c r="M803" s="25">
        <f t="shared" si="111"/>
        <v>0</v>
      </c>
      <c r="N803" s="64"/>
      <c r="O803" s="25">
        <f t="shared" si="112"/>
        <v>0</v>
      </c>
      <c r="P803" s="76">
        <f t="shared" si="114"/>
        <v>0</v>
      </c>
    </row>
    <row r="804" spans="1:16" ht="26.25" hidden="1" x14ac:dyDescent="0.25">
      <c r="A804" s="72">
        <v>3311402190339190</v>
      </c>
      <c r="B804" s="31" t="s">
        <v>829</v>
      </c>
      <c r="C804" s="73"/>
      <c r="D804" s="64"/>
      <c r="E804" s="64"/>
      <c r="F804" s="75">
        <f t="shared" si="109"/>
        <v>0</v>
      </c>
      <c r="G804" s="25">
        <f t="shared" si="123"/>
        <v>0</v>
      </c>
      <c r="H804" s="64"/>
      <c r="I804" s="76">
        <f t="shared" si="113"/>
        <v>0</v>
      </c>
      <c r="J804" s="64"/>
      <c r="K804" s="25">
        <f t="shared" si="110"/>
        <v>0</v>
      </c>
      <c r="L804" s="75">
        <f t="shared" si="115"/>
        <v>0</v>
      </c>
      <c r="M804" s="25">
        <f t="shared" si="111"/>
        <v>0</v>
      </c>
      <c r="N804" s="64"/>
      <c r="O804" s="25">
        <f t="shared" si="112"/>
        <v>0</v>
      </c>
      <c r="P804" s="76">
        <f t="shared" si="114"/>
        <v>0</v>
      </c>
    </row>
    <row r="805" spans="1:16" ht="26.25" hidden="1" x14ac:dyDescent="0.25">
      <c r="A805" s="72">
        <v>3311402190339190</v>
      </c>
      <c r="B805" s="31" t="s">
        <v>829</v>
      </c>
      <c r="C805" s="73"/>
      <c r="D805" s="64"/>
      <c r="E805" s="64"/>
      <c r="F805" s="75">
        <f t="shared" si="109"/>
        <v>0</v>
      </c>
      <c r="G805" s="25">
        <f t="shared" si="123"/>
        <v>0</v>
      </c>
      <c r="H805" s="64"/>
      <c r="I805" s="76">
        <f t="shared" si="113"/>
        <v>0</v>
      </c>
      <c r="J805" s="64"/>
      <c r="K805" s="25">
        <f t="shared" si="110"/>
        <v>0</v>
      </c>
      <c r="L805" s="75">
        <f t="shared" si="115"/>
        <v>0</v>
      </c>
      <c r="M805" s="25">
        <f t="shared" si="111"/>
        <v>0</v>
      </c>
      <c r="N805" s="64"/>
      <c r="O805" s="25">
        <f t="shared" si="112"/>
        <v>0</v>
      </c>
      <c r="P805" s="76">
        <f t="shared" si="114"/>
        <v>0</v>
      </c>
    </row>
    <row r="806" spans="1:16" ht="26.25" hidden="1" x14ac:dyDescent="0.25">
      <c r="A806" s="72">
        <v>3311402190339190</v>
      </c>
      <c r="B806" s="31" t="s">
        <v>829</v>
      </c>
      <c r="C806" s="73"/>
      <c r="D806" s="64"/>
      <c r="E806" s="64"/>
      <c r="F806" s="75">
        <f t="shared" si="109"/>
        <v>0</v>
      </c>
      <c r="G806" s="25">
        <f t="shared" si="123"/>
        <v>0</v>
      </c>
      <c r="H806" s="64"/>
      <c r="I806" s="76">
        <f t="shared" si="113"/>
        <v>0</v>
      </c>
      <c r="J806" s="64"/>
      <c r="K806" s="25">
        <f t="shared" si="110"/>
        <v>0</v>
      </c>
      <c r="L806" s="75">
        <f t="shared" si="115"/>
        <v>0</v>
      </c>
      <c r="M806" s="25">
        <f t="shared" si="111"/>
        <v>0</v>
      </c>
      <c r="N806" s="64"/>
      <c r="O806" s="25">
        <f t="shared" si="112"/>
        <v>0</v>
      </c>
      <c r="P806" s="76">
        <f t="shared" si="114"/>
        <v>0</v>
      </c>
    </row>
    <row r="807" spans="1:16" ht="26.25" hidden="1" x14ac:dyDescent="0.25">
      <c r="A807" s="72">
        <v>3311402190339190</v>
      </c>
      <c r="B807" s="31" t="s">
        <v>829</v>
      </c>
      <c r="C807" s="73"/>
      <c r="D807" s="64"/>
      <c r="E807" s="64"/>
      <c r="F807" s="75">
        <f t="shared" si="109"/>
        <v>0</v>
      </c>
      <c r="G807" s="25">
        <f t="shared" si="123"/>
        <v>0</v>
      </c>
      <c r="H807" s="64"/>
      <c r="I807" s="76">
        <f t="shared" si="113"/>
        <v>0</v>
      </c>
      <c r="J807" s="64"/>
      <c r="K807" s="25">
        <f t="shared" si="110"/>
        <v>0</v>
      </c>
      <c r="L807" s="75">
        <f t="shared" si="115"/>
        <v>0</v>
      </c>
      <c r="M807" s="25">
        <f t="shared" si="111"/>
        <v>0</v>
      </c>
      <c r="N807" s="64"/>
      <c r="O807" s="25">
        <f t="shared" si="112"/>
        <v>0</v>
      </c>
      <c r="P807" s="76">
        <f t="shared" si="114"/>
        <v>0</v>
      </c>
    </row>
    <row r="808" spans="1:16" hidden="1" x14ac:dyDescent="0.25">
      <c r="A808" s="72">
        <v>3311402190348</v>
      </c>
      <c r="B808" s="31" t="s">
        <v>830</v>
      </c>
      <c r="C808" s="73"/>
      <c r="D808" s="74">
        <f>SUM(D809)</f>
        <v>0</v>
      </c>
      <c r="E808" s="74">
        <f>SUM(E809)</f>
        <v>0</v>
      </c>
      <c r="F808" s="75">
        <f t="shared" si="109"/>
        <v>0</v>
      </c>
      <c r="G808" s="25">
        <f t="shared" si="123"/>
        <v>0</v>
      </c>
      <c r="H808" s="74">
        <f>SUM(H809)</f>
        <v>0</v>
      </c>
      <c r="I808" s="76">
        <f t="shared" si="113"/>
        <v>0</v>
      </c>
      <c r="J808" s="74">
        <f>SUM(J809)</f>
        <v>0</v>
      </c>
      <c r="K808" s="25">
        <f t="shared" si="110"/>
        <v>0</v>
      </c>
      <c r="L808" s="75">
        <f t="shared" si="115"/>
        <v>0</v>
      </c>
      <c r="M808" s="25">
        <f t="shared" si="111"/>
        <v>0</v>
      </c>
      <c r="N808" s="74">
        <f>SUM(N809)</f>
        <v>0</v>
      </c>
      <c r="O808" s="25">
        <f t="shared" si="112"/>
        <v>0</v>
      </c>
      <c r="P808" s="76">
        <f t="shared" si="114"/>
        <v>0</v>
      </c>
    </row>
    <row r="809" spans="1:16" hidden="1" x14ac:dyDescent="0.25">
      <c r="A809" s="72">
        <v>3311402190348190</v>
      </c>
      <c r="B809" s="31" t="s">
        <v>830</v>
      </c>
      <c r="C809" s="73"/>
      <c r="D809" s="64"/>
      <c r="E809" s="64"/>
      <c r="F809" s="75">
        <f t="shared" si="109"/>
        <v>0</v>
      </c>
      <c r="G809" s="25">
        <f t="shared" si="123"/>
        <v>0</v>
      </c>
      <c r="H809" s="64"/>
      <c r="I809" s="76">
        <f t="shared" si="113"/>
        <v>0</v>
      </c>
      <c r="J809" s="64"/>
      <c r="K809" s="25">
        <f t="shared" si="110"/>
        <v>0</v>
      </c>
      <c r="L809" s="75">
        <f t="shared" si="115"/>
        <v>0</v>
      </c>
      <c r="M809" s="25">
        <f t="shared" si="111"/>
        <v>0</v>
      </c>
      <c r="N809" s="64"/>
      <c r="O809" s="25">
        <f t="shared" si="112"/>
        <v>0</v>
      </c>
      <c r="P809" s="76">
        <f t="shared" si="114"/>
        <v>0</v>
      </c>
    </row>
    <row r="810" spans="1:16" ht="26.25" hidden="1" x14ac:dyDescent="0.25">
      <c r="A810" s="100">
        <v>3311402190408</v>
      </c>
      <c r="B810" s="31" t="s">
        <v>831</v>
      </c>
      <c r="C810" s="73"/>
      <c r="D810" s="74">
        <f>SUM(D811)</f>
        <v>0</v>
      </c>
      <c r="E810" s="74">
        <f>SUM(E811)</f>
        <v>0</v>
      </c>
      <c r="F810" s="75">
        <f t="shared" si="109"/>
        <v>0</v>
      </c>
      <c r="G810" s="25">
        <f t="shared" si="123"/>
        <v>0</v>
      </c>
      <c r="H810" s="74">
        <f>SUM(H811)</f>
        <v>0</v>
      </c>
      <c r="I810" s="76">
        <f t="shared" si="113"/>
        <v>0</v>
      </c>
      <c r="J810" s="74">
        <f>SUM(J811)</f>
        <v>0</v>
      </c>
      <c r="K810" s="25">
        <f t="shared" si="110"/>
        <v>0</v>
      </c>
      <c r="L810" s="75">
        <f t="shared" si="115"/>
        <v>0</v>
      </c>
      <c r="M810" s="25">
        <f t="shared" si="111"/>
        <v>0</v>
      </c>
      <c r="N810" s="74">
        <f>SUM(N811)</f>
        <v>0</v>
      </c>
      <c r="O810" s="25">
        <f t="shared" si="112"/>
        <v>0</v>
      </c>
      <c r="P810" s="76">
        <f t="shared" si="114"/>
        <v>0</v>
      </c>
    </row>
    <row r="811" spans="1:16" ht="26.25" hidden="1" x14ac:dyDescent="0.25">
      <c r="A811" s="100">
        <v>3311402190408190</v>
      </c>
      <c r="B811" s="31" t="s">
        <v>831</v>
      </c>
      <c r="C811" s="73"/>
      <c r="D811" s="64"/>
      <c r="E811" s="64"/>
      <c r="F811" s="75">
        <f t="shared" si="109"/>
        <v>0</v>
      </c>
      <c r="G811" s="25">
        <f t="shared" si="123"/>
        <v>0</v>
      </c>
      <c r="H811" s="64"/>
      <c r="I811" s="76">
        <f t="shared" si="113"/>
        <v>0</v>
      </c>
      <c r="J811" s="64"/>
      <c r="K811" s="25">
        <f t="shared" si="110"/>
        <v>0</v>
      </c>
      <c r="L811" s="75">
        <f t="shared" si="115"/>
        <v>0</v>
      </c>
      <c r="M811" s="25">
        <f t="shared" si="111"/>
        <v>0</v>
      </c>
      <c r="N811" s="64"/>
      <c r="O811" s="25">
        <f t="shared" si="112"/>
        <v>0</v>
      </c>
      <c r="P811" s="76">
        <f t="shared" si="114"/>
        <v>0</v>
      </c>
    </row>
    <row r="812" spans="1:16" ht="26.25" hidden="1" x14ac:dyDescent="0.25">
      <c r="A812" s="100">
        <v>3311402190543</v>
      </c>
      <c r="B812" s="31" t="s">
        <v>832</v>
      </c>
      <c r="C812" s="73"/>
      <c r="D812" s="74">
        <f>SUM(D813:D816)</f>
        <v>0</v>
      </c>
      <c r="E812" s="74">
        <f>SUM(E813:E816)</f>
        <v>0</v>
      </c>
      <c r="F812" s="75">
        <f t="shared" si="109"/>
        <v>0</v>
      </c>
      <c r="G812" s="25">
        <f t="shared" si="123"/>
        <v>0</v>
      </c>
      <c r="H812" s="74">
        <f>SUM(H813:H816)</f>
        <v>0</v>
      </c>
      <c r="I812" s="76">
        <f t="shared" si="113"/>
        <v>0</v>
      </c>
      <c r="J812" s="74">
        <f>SUM(J813:J816)</f>
        <v>0</v>
      </c>
      <c r="K812" s="25">
        <f t="shared" si="110"/>
        <v>0</v>
      </c>
      <c r="L812" s="75">
        <f t="shared" si="115"/>
        <v>0</v>
      </c>
      <c r="M812" s="25">
        <f t="shared" si="111"/>
        <v>0</v>
      </c>
      <c r="N812" s="74">
        <f>SUM(N813:N816)</f>
        <v>0</v>
      </c>
      <c r="O812" s="25">
        <f t="shared" si="112"/>
        <v>0</v>
      </c>
      <c r="P812" s="76">
        <f t="shared" si="114"/>
        <v>0</v>
      </c>
    </row>
    <row r="813" spans="1:16" ht="26.25" hidden="1" x14ac:dyDescent="0.25">
      <c r="A813" s="100">
        <v>3311402190543180</v>
      </c>
      <c r="B813" s="31" t="s">
        <v>832</v>
      </c>
      <c r="C813" s="73"/>
      <c r="D813" s="64"/>
      <c r="E813" s="64"/>
      <c r="F813" s="75">
        <f t="shared" si="109"/>
        <v>0</v>
      </c>
      <c r="G813" s="25">
        <f t="shared" si="123"/>
        <v>0</v>
      </c>
      <c r="H813" s="64"/>
      <c r="I813" s="76">
        <f t="shared" si="113"/>
        <v>0</v>
      </c>
      <c r="J813" s="64"/>
      <c r="K813" s="25">
        <f t="shared" si="110"/>
        <v>0</v>
      </c>
      <c r="L813" s="75">
        <f t="shared" si="115"/>
        <v>0</v>
      </c>
      <c r="M813" s="25">
        <f t="shared" si="111"/>
        <v>0</v>
      </c>
      <c r="N813" s="64"/>
      <c r="O813" s="25">
        <f t="shared" si="112"/>
        <v>0</v>
      </c>
      <c r="P813" s="76">
        <f t="shared" si="114"/>
        <v>0</v>
      </c>
    </row>
    <row r="814" spans="1:16" ht="26.25" hidden="1" x14ac:dyDescent="0.25">
      <c r="A814" s="100">
        <v>3311402190543180</v>
      </c>
      <c r="B814" s="31" t="s">
        <v>832</v>
      </c>
      <c r="C814" s="73"/>
      <c r="D814" s="64"/>
      <c r="E814" s="64"/>
      <c r="F814" s="75">
        <f t="shared" si="109"/>
        <v>0</v>
      </c>
      <c r="G814" s="25">
        <f t="shared" si="123"/>
        <v>0</v>
      </c>
      <c r="H814" s="64"/>
      <c r="I814" s="76">
        <f t="shared" si="113"/>
        <v>0</v>
      </c>
      <c r="J814" s="64"/>
      <c r="K814" s="25">
        <f t="shared" si="110"/>
        <v>0</v>
      </c>
      <c r="L814" s="75">
        <f t="shared" si="115"/>
        <v>0</v>
      </c>
      <c r="M814" s="25">
        <f t="shared" si="111"/>
        <v>0</v>
      </c>
      <c r="N814" s="64"/>
      <c r="O814" s="25">
        <f t="shared" si="112"/>
        <v>0</v>
      </c>
      <c r="P814" s="76">
        <f t="shared" si="114"/>
        <v>0</v>
      </c>
    </row>
    <row r="815" spans="1:16" ht="26.25" hidden="1" x14ac:dyDescent="0.25">
      <c r="A815" s="100">
        <v>3311402190543180</v>
      </c>
      <c r="B815" s="31" t="s">
        <v>832</v>
      </c>
      <c r="C815" s="73"/>
      <c r="D815" s="64"/>
      <c r="E815" s="64"/>
      <c r="F815" s="75">
        <f t="shared" si="109"/>
        <v>0</v>
      </c>
      <c r="G815" s="25">
        <f t="shared" si="123"/>
        <v>0</v>
      </c>
      <c r="H815" s="64"/>
      <c r="I815" s="76">
        <f t="shared" si="113"/>
        <v>0</v>
      </c>
      <c r="J815" s="64"/>
      <c r="K815" s="25">
        <f t="shared" si="110"/>
        <v>0</v>
      </c>
      <c r="L815" s="75">
        <f t="shared" si="115"/>
        <v>0</v>
      </c>
      <c r="M815" s="25">
        <f t="shared" si="111"/>
        <v>0</v>
      </c>
      <c r="N815" s="64"/>
      <c r="O815" s="25">
        <f t="shared" si="112"/>
        <v>0</v>
      </c>
      <c r="P815" s="76">
        <f t="shared" si="114"/>
        <v>0</v>
      </c>
    </row>
    <row r="816" spans="1:16" ht="26.25" hidden="1" x14ac:dyDescent="0.25">
      <c r="A816" s="100">
        <v>3311402190543190</v>
      </c>
      <c r="B816" s="31" t="s">
        <v>832</v>
      </c>
      <c r="C816" s="73"/>
      <c r="D816" s="64"/>
      <c r="E816" s="64"/>
      <c r="F816" s="75">
        <f t="shared" si="109"/>
        <v>0</v>
      </c>
      <c r="G816" s="25">
        <f t="shared" si="123"/>
        <v>0</v>
      </c>
      <c r="H816" s="64"/>
      <c r="I816" s="76">
        <f t="shared" si="113"/>
        <v>0</v>
      </c>
      <c r="J816" s="64"/>
      <c r="K816" s="25">
        <f t="shared" si="110"/>
        <v>0</v>
      </c>
      <c r="L816" s="75">
        <f t="shared" si="115"/>
        <v>0</v>
      </c>
      <c r="M816" s="25">
        <f t="shared" si="111"/>
        <v>0</v>
      </c>
      <c r="N816" s="64"/>
      <c r="O816" s="25">
        <f t="shared" si="112"/>
        <v>0</v>
      </c>
      <c r="P816" s="76">
        <f t="shared" si="114"/>
        <v>0</v>
      </c>
    </row>
    <row r="817" spans="1:16" hidden="1" x14ac:dyDescent="0.25">
      <c r="A817" s="72">
        <v>3311402190585</v>
      </c>
      <c r="B817" s="31" t="s">
        <v>833</v>
      </c>
      <c r="C817" s="73"/>
      <c r="D817" s="74">
        <f>SUM(D818)</f>
        <v>0</v>
      </c>
      <c r="E817" s="74">
        <f>SUM(E818)</f>
        <v>0</v>
      </c>
      <c r="F817" s="75">
        <f t="shared" si="109"/>
        <v>0</v>
      </c>
      <c r="G817" s="25">
        <f t="shared" si="123"/>
        <v>0</v>
      </c>
      <c r="H817" s="74">
        <f>SUM(H818)</f>
        <v>0</v>
      </c>
      <c r="I817" s="76">
        <f t="shared" si="113"/>
        <v>0</v>
      </c>
      <c r="J817" s="74">
        <f>SUM(J818)</f>
        <v>0</v>
      </c>
      <c r="K817" s="25">
        <f t="shared" si="110"/>
        <v>0</v>
      </c>
      <c r="L817" s="75">
        <f t="shared" si="115"/>
        <v>0</v>
      </c>
      <c r="M817" s="25">
        <f t="shared" si="111"/>
        <v>0</v>
      </c>
      <c r="N817" s="74">
        <f>SUM(N818)</f>
        <v>0</v>
      </c>
      <c r="O817" s="25">
        <f t="shared" si="112"/>
        <v>0</v>
      </c>
      <c r="P817" s="76">
        <f t="shared" si="114"/>
        <v>0</v>
      </c>
    </row>
    <row r="818" spans="1:16" hidden="1" x14ac:dyDescent="0.25">
      <c r="A818" s="72">
        <v>3311402190585190</v>
      </c>
      <c r="B818" s="31" t="s">
        <v>833</v>
      </c>
      <c r="C818" s="73"/>
      <c r="D818" s="64"/>
      <c r="E818" s="64"/>
      <c r="F818" s="75">
        <f t="shared" si="109"/>
        <v>0</v>
      </c>
      <c r="G818" s="25">
        <f t="shared" si="123"/>
        <v>0</v>
      </c>
      <c r="H818" s="64"/>
      <c r="I818" s="76">
        <f t="shared" si="113"/>
        <v>0</v>
      </c>
      <c r="J818" s="64"/>
      <c r="K818" s="25">
        <f t="shared" si="110"/>
        <v>0</v>
      </c>
      <c r="L818" s="75">
        <f t="shared" si="115"/>
        <v>0</v>
      </c>
      <c r="M818" s="25">
        <f t="shared" si="111"/>
        <v>0</v>
      </c>
      <c r="N818" s="64"/>
      <c r="O818" s="25">
        <f t="shared" si="112"/>
        <v>0</v>
      </c>
      <c r="P818" s="76">
        <f t="shared" si="114"/>
        <v>0</v>
      </c>
    </row>
    <row r="819" spans="1:16" ht="26.25" hidden="1" x14ac:dyDescent="0.25">
      <c r="A819" s="72">
        <v>3311402190809</v>
      </c>
      <c r="B819" s="80" t="s">
        <v>834</v>
      </c>
      <c r="C819" s="73"/>
      <c r="D819" s="74">
        <f>SUM(D820)</f>
        <v>0</v>
      </c>
      <c r="E819" s="74">
        <f>SUM(E820)</f>
        <v>0</v>
      </c>
      <c r="F819" s="75">
        <f t="shared" si="109"/>
        <v>0</v>
      </c>
      <c r="G819" s="25">
        <f t="shared" si="123"/>
        <v>0</v>
      </c>
      <c r="H819" s="74">
        <f>SUM(H820)</f>
        <v>0</v>
      </c>
      <c r="I819" s="76">
        <f t="shared" si="113"/>
        <v>0</v>
      </c>
      <c r="J819" s="74">
        <f>SUM(J820)</f>
        <v>0</v>
      </c>
      <c r="K819" s="25">
        <f t="shared" si="110"/>
        <v>0</v>
      </c>
      <c r="L819" s="75">
        <f t="shared" si="115"/>
        <v>0</v>
      </c>
      <c r="M819" s="25">
        <f t="shared" si="111"/>
        <v>0</v>
      </c>
      <c r="N819" s="74">
        <f>SUM(N820)</f>
        <v>0</v>
      </c>
      <c r="O819" s="25">
        <f t="shared" si="112"/>
        <v>0</v>
      </c>
      <c r="P819" s="76">
        <f t="shared" si="114"/>
        <v>0</v>
      </c>
    </row>
    <row r="820" spans="1:16" ht="26.25" hidden="1" x14ac:dyDescent="0.25">
      <c r="A820" s="72">
        <v>3311402190809190</v>
      </c>
      <c r="B820" s="80" t="s">
        <v>835</v>
      </c>
      <c r="C820" s="73"/>
      <c r="D820" s="64"/>
      <c r="E820" s="64"/>
      <c r="F820" s="75">
        <f t="shared" si="109"/>
        <v>0</v>
      </c>
      <c r="G820" s="25">
        <f t="shared" si="123"/>
        <v>0</v>
      </c>
      <c r="H820" s="64"/>
      <c r="I820" s="76">
        <f t="shared" si="113"/>
        <v>0</v>
      </c>
      <c r="J820" s="64"/>
      <c r="K820" s="25">
        <f t="shared" si="110"/>
        <v>0</v>
      </c>
      <c r="L820" s="75">
        <f t="shared" si="115"/>
        <v>0</v>
      </c>
      <c r="M820" s="25">
        <f t="shared" si="111"/>
        <v>0</v>
      </c>
      <c r="N820" s="64"/>
      <c r="O820" s="25">
        <f t="shared" si="112"/>
        <v>0</v>
      </c>
      <c r="P820" s="76">
        <f t="shared" si="114"/>
        <v>0</v>
      </c>
    </row>
    <row r="821" spans="1:16" ht="26.25" hidden="1" x14ac:dyDescent="0.25">
      <c r="A821" s="72">
        <v>3311402190810</v>
      </c>
      <c r="B821" s="80" t="s">
        <v>836</v>
      </c>
      <c r="C821" s="73"/>
      <c r="D821" s="74">
        <f>SUM(D822+D823)</f>
        <v>0</v>
      </c>
      <c r="E821" s="74">
        <f>SUM(E822+E823)</f>
        <v>0</v>
      </c>
      <c r="F821" s="75">
        <f t="shared" si="109"/>
        <v>0</v>
      </c>
      <c r="G821" s="25">
        <f t="shared" si="123"/>
        <v>0</v>
      </c>
      <c r="H821" s="74">
        <f>SUM(H822+H823)</f>
        <v>0</v>
      </c>
      <c r="I821" s="76">
        <f t="shared" si="113"/>
        <v>0</v>
      </c>
      <c r="J821" s="74">
        <f>SUM(J822+J823)</f>
        <v>0</v>
      </c>
      <c r="K821" s="25">
        <f t="shared" si="110"/>
        <v>0</v>
      </c>
      <c r="L821" s="75">
        <f t="shared" si="115"/>
        <v>0</v>
      </c>
      <c r="M821" s="25">
        <f t="shared" si="111"/>
        <v>0</v>
      </c>
      <c r="N821" s="74">
        <f>SUM(N822+N823)</f>
        <v>0</v>
      </c>
      <c r="O821" s="25">
        <f t="shared" si="112"/>
        <v>0</v>
      </c>
      <c r="P821" s="76">
        <f t="shared" si="114"/>
        <v>0</v>
      </c>
    </row>
    <row r="822" spans="1:16" ht="26.25" hidden="1" x14ac:dyDescent="0.25">
      <c r="A822" s="72">
        <v>3311402190810190</v>
      </c>
      <c r="B822" s="80" t="s">
        <v>837</v>
      </c>
      <c r="C822" s="73"/>
      <c r="D822" s="64"/>
      <c r="E822" s="64"/>
      <c r="F822" s="75">
        <f t="shared" si="109"/>
        <v>0</v>
      </c>
      <c r="G822" s="25">
        <f t="shared" si="123"/>
        <v>0</v>
      </c>
      <c r="H822" s="64"/>
      <c r="I822" s="76">
        <f t="shared" si="113"/>
        <v>0</v>
      </c>
      <c r="J822" s="64"/>
      <c r="K822" s="25">
        <f t="shared" si="110"/>
        <v>0</v>
      </c>
      <c r="L822" s="75">
        <f t="shared" si="115"/>
        <v>0</v>
      </c>
      <c r="M822" s="25">
        <f t="shared" si="111"/>
        <v>0</v>
      </c>
      <c r="N822" s="64"/>
      <c r="O822" s="25">
        <f t="shared" si="112"/>
        <v>0</v>
      </c>
      <c r="P822" s="76">
        <f t="shared" si="114"/>
        <v>0</v>
      </c>
    </row>
    <row r="823" spans="1:16" ht="26.25" hidden="1" x14ac:dyDescent="0.25">
      <c r="A823" s="72">
        <v>3311402190810190</v>
      </c>
      <c r="B823" s="80" t="s">
        <v>838</v>
      </c>
      <c r="C823" s="73"/>
      <c r="D823" s="64"/>
      <c r="E823" s="64"/>
      <c r="F823" s="75">
        <f t="shared" si="109"/>
        <v>0</v>
      </c>
      <c r="G823" s="25">
        <f t="shared" si="123"/>
        <v>0</v>
      </c>
      <c r="H823" s="64"/>
      <c r="I823" s="76">
        <f t="shared" si="113"/>
        <v>0</v>
      </c>
      <c r="J823" s="64"/>
      <c r="K823" s="25">
        <f t="shared" si="110"/>
        <v>0</v>
      </c>
      <c r="L823" s="75">
        <f t="shared" si="115"/>
        <v>0</v>
      </c>
      <c r="M823" s="25">
        <f t="shared" si="111"/>
        <v>0</v>
      </c>
      <c r="N823" s="64"/>
      <c r="O823" s="25">
        <f t="shared" si="112"/>
        <v>0</v>
      </c>
      <c r="P823" s="76">
        <f t="shared" si="114"/>
        <v>0</v>
      </c>
    </row>
    <row r="824" spans="1:16" hidden="1" x14ac:dyDescent="0.25">
      <c r="A824" s="72">
        <v>3311402190845</v>
      </c>
      <c r="B824" s="80" t="s">
        <v>839</v>
      </c>
      <c r="C824" s="73"/>
      <c r="D824" s="74">
        <f>SUM(D825)</f>
        <v>0</v>
      </c>
      <c r="E824" s="74">
        <f>SUM(E825)</f>
        <v>0</v>
      </c>
      <c r="F824" s="75">
        <f t="shared" si="109"/>
        <v>0</v>
      </c>
      <c r="G824" s="25">
        <f t="shared" si="123"/>
        <v>0</v>
      </c>
      <c r="H824" s="74">
        <f>SUM(H825)</f>
        <v>0</v>
      </c>
      <c r="I824" s="76">
        <f t="shared" si="113"/>
        <v>0</v>
      </c>
      <c r="J824" s="74">
        <f>SUM(J825)</f>
        <v>0</v>
      </c>
      <c r="K824" s="25">
        <f t="shared" si="110"/>
        <v>0</v>
      </c>
      <c r="L824" s="75">
        <f t="shared" si="115"/>
        <v>0</v>
      </c>
      <c r="M824" s="25">
        <f t="shared" si="111"/>
        <v>0</v>
      </c>
      <c r="N824" s="74">
        <f>SUM(N825)</f>
        <v>0</v>
      </c>
      <c r="O824" s="25">
        <f t="shared" si="112"/>
        <v>0</v>
      </c>
      <c r="P824" s="76">
        <f t="shared" si="114"/>
        <v>0</v>
      </c>
    </row>
    <row r="825" spans="1:16" hidden="1" x14ac:dyDescent="0.25">
      <c r="A825" s="72">
        <v>3311402190845190</v>
      </c>
      <c r="B825" s="80" t="s">
        <v>840</v>
      </c>
      <c r="C825" s="73"/>
      <c r="D825" s="64"/>
      <c r="E825" s="64"/>
      <c r="F825" s="75">
        <f t="shared" si="109"/>
        <v>0</v>
      </c>
      <c r="G825" s="25">
        <f t="shared" si="123"/>
        <v>0</v>
      </c>
      <c r="H825" s="64"/>
      <c r="I825" s="76">
        <f t="shared" si="113"/>
        <v>0</v>
      </c>
      <c r="J825" s="64"/>
      <c r="K825" s="25">
        <f t="shared" si="110"/>
        <v>0</v>
      </c>
      <c r="L825" s="75">
        <f t="shared" si="115"/>
        <v>0</v>
      </c>
      <c r="M825" s="25">
        <f t="shared" si="111"/>
        <v>0</v>
      </c>
      <c r="N825" s="64"/>
      <c r="O825" s="25">
        <f t="shared" si="112"/>
        <v>0</v>
      </c>
      <c r="P825" s="76">
        <f t="shared" si="114"/>
        <v>0</v>
      </c>
    </row>
    <row r="826" spans="1:16" ht="26.25" hidden="1" x14ac:dyDescent="0.25">
      <c r="A826" s="72">
        <v>3311402190967</v>
      </c>
      <c r="B826" s="80" t="s">
        <v>841</v>
      </c>
      <c r="C826" s="73"/>
      <c r="D826" s="74">
        <f>SUM(D827)</f>
        <v>0</v>
      </c>
      <c r="E826" s="74">
        <f>SUM(E827)</f>
        <v>0</v>
      </c>
      <c r="F826" s="75">
        <f t="shared" si="109"/>
        <v>0</v>
      </c>
      <c r="G826" s="25">
        <f t="shared" si="123"/>
        <v>0</v>
      </c>
      <c r="H826" s="74">
        <f>SUM(H827)</f>
        <v>0</v>
      </c>
      <c r="I826" s="76">
        <f t="shared" si="113"/>
        <v>0</v>
      </c>
      <c r="J826" s="74">
        <f>SUM(J827)</f>
        <v>0</v>
      </c>
      <c r="K826" s="25">
        <f t="shared" si="110"/>
        <v>0</v>
      </c>
      <c r="L826" s="75">
        <f t="shared" si="115"/>
        <v>0</v>
      </c>
      <c r="M826" s="25">
        <f t="shared" si="111"/>
        <v>0</v>
      </c>
      <c r="N826" s="74">
        <f>SUM(N827)</f>
        <v>0</v>
      </c>
      <c r="O826" s="25">
        <f t="shared" si="112"/>
        <v>0</v>
      </c>
      <c r="P826" s="76">
        <f t="shared" si="114"/>
        <v>0</v>
      </c>
    </row>
    <row r="827" spans="1:16" ht="26.25" hidden="1" x14ac:dyDescent="0.25">
      <c r="A827" s="72">
        <v>3311402190967190</v>
      </c>
      <c r="B827" s="80" t="s">
        <v>842</v>
      </c>
      <c r="C827" s="73"/>
      <c r="D827" s="64"/>
      <c r="E827" s="64"/>
      <c r="F827" s="75">
        <f t="shared" si="109"/>
        <v>0</v>
      </c>
      <c r="G827" s="25">
        <f t="shared" si="123"/>
        <v>0</v>
      </c>
      <c r="H827" s="64"/>
      <c r="I827" s="76">
        <f t="shared" si="113"/>
        <v>0</v>
      </c>
      <c r="J827" s="64"/>
      <c r="K827" s="25">
        <f t="shared" si="110"/>
        <v>0</v>
      </c>
      <c r="L827" s="75">
        <f t="shared" si="115"/>
        <v>0</v>
      </c>
      <c r="M827" s="25">
        <f t="shared" si="111"/>
        <v>0</v>
      </c>
      <c r="N827" s="64"/>
      <c r="O827" s="25">
        <f t="shared" si="112"/>
        <v>0</v>
      </c>
      <c r="P827" s="76">
        <f t="shared" si="114"/>
        <v>0</v>
      </c>
    </row>
    <row r="828" spans="1:16" ht="26.25" hidden="1" x14ac:dyDescent="0.25">
      <c r="A828" s="72">
        <v>3311402191165</v>
      </c>
      <c r="B828" s="80" t="s">
        <v>843</v>
      </c>
      <c r="C828" s="73"/>
      <c r="D828" s="74">
        <f>SUM(D829)</f>
        <v>0</v>
      </c>
      <c r="E828" s="74">
        <f>SUM(E829)</f>
        <v>0</v>
      </c>
      <c r="F828" s="75">
        <f t="shared" si="109"/>
        <v>0</v>
      </c>
      <c r="G828" s="25">
        <f t="shared" si="123"/>
        <v>0</v>
      </c>
      <c r="H828" s="74">
        <f>SUM(H829)</f>
        <v>0</v>
      </c>
      <c r="I828" s="76">
        <f t="shared" si="113"/>
        <v>0</v>
      </c>
      <c r="J828" s="74">
        <f>SUM(J829)</f>
        <v>0</v>
      </c>
      <c r="K828" s="25">
        <f t="shared" si="110"/>
        <v>0</v>
      </c>
      <c r="L828" s="75">
        <f t="shared" si="115"/>
        <v>0</v>
      </c>
      <c r="M828" s="25">
        <f t="shared" si="111"/>
        <v>0</v>
      </c>
      <c r="N828" s="74">
        <f>SUM(N829)</f>
        <v>0</v>
      </c>
      <c r="O828" s="25">
        <f t="shared" si="112"/>
        <v>0</v>
      </c>
      <c r="P828" s="76">
        <f t="shared" si="114"/>
        <v>0</v>
      </c>
    </row>
    <row r="829" spans="1:16" ht="26.25" hidden="1" x14ac:dyDescent="0.25">
      <c r="A829" s="72">
        <v>3311402191165190</v>
      </c>
      <c r="B829" s="80" t="s">
        <v>844</v>
      </c>
      <c r="C829" s="73"/>
      <c r="D829" s="64"/>
      <c r="E829" s="64"/>
      <c r="F829" s="75">
        <f t="shared" si="109"/>
        <v>0</v>
      </c>
      <c r="G829" s="25">
        <f t="shared" si="123"/>
        <v>0</v>
      </c>
      <c r="H829" s="64"/>
      <c r="I829" s="76">
        <f t="shared" si="113"/>
        <v>0</v>
      </c>
      <c r="J829" s="64"/>
      <c r="K829" s="25">
        <f t="shared" si="110"/>
        <v>0</v>
      </c>
      <c r="L829" s="75">
        <f t="shared" si="115"/>
        <v>0</v>
      </c>
      <c r="M829" s="25">
        <f t="shared" si="111"/>
        <v>0</v>
      </c>
      <c r="N829" s="64"/>
      <c r="O829" s="25">
        <f t="shared" si="112"/>
        <v>0</v>
      </c>
      <c r="P829" s="76">
        <f t="shared" si="114"/>
        <v>0</v>
      </c>
    </row>
    <row r="830" spans="1:16" ht="26.25" hidden="1" x14ac:dyDescent="0.25">
      <c r="A830" s="72">
        <v>3311402196219</v>
      </c>
      <c r="B830" s="80" t="s">
        <v>845</v>
      </c>
      <c r="C830" s="73"/>
      <c r="D830" s="74">
        <f>SUM(D831)</f>
        <v>0</v>
      </c>
      <c r="E830" s="74">
        <f>SUM(E831)</f>
        <v>0</v>
      </c>
      <c r="F830" s="75">
        <f t="shared" si="109"/>
        <v>0</v>
      </c>
      <c r="G830" s="25">
        <f t="shared" si="123"/>
        <v>0</v>
      </c>
      <c r="H830" s="74">
        <f>SUM(H831)</f>
        <v>0</v>
      </c>
      <c r="I830" s="76">
        <f t="shared" si="113"/>
        <v>0</v>
      </c>
      <c r="J830" s="74">
        <f>SUM(J831)</f>
        <v>0</v>
      </c>
      <c r="K830" s="25">
        <f t="shared" si="110"/>
        <v>0</v>
      </c>
      <c r="L830" s="75">
        <f t="shared" si="115"/>
        <v>0</v>
      </c>
      <c r="M830" s="25">
        <f t="shared" si="111"/>
        <v>0</v>
      </c>
      <c r="N830" s="74">
        <f>SUM(N831)</f>
        <v>0</v>
      </c>
      <c r="O830" s="25">
        <f t="shared" si="112"/>
        <v>0</v>
      </c>
      <c r="P830" s="76">
        <f t="shared" si="114"/>
        <v>0</v>
      </c>
    </row>
    <row r="831" spans="1:16" ht="26.25" hidden="1" x14ac:dyDescent="0.25">
      <c r="A831" s="72">
        <v>3311402196219190</v>
      </c>
      <c r="B831" s="80" t="s">
        <v>846</v>
      </c>
      <c r="C831" s="73"/>
      <c r="D831" s="64"/>
      <c r="E831" s="64"/>
      <c r="F831" s="75">
        <f t="shared" si="109"/>
        <v>0</v>
      </c>
      <c r="G831" s="25">
        <f t="shared" si="123"/>
        <v>0</v>
      </c>
      <c r="H831" s="64"/>
      <c r="I831" s="76">
        <f t="shared" si="113"/>
        <v>0</v>
      </c>
      <c r="J831" s="64"/>
      <c r="K831" s="25">
        <f t="shared" si="110"/>
        <v>0</v>
      </c>
      <c r="L831" s="75">
        <f t="shared" si="115"/>
        <v>0</v>
      </c>
      <c r="M831" s="25">
        <f t="shared" si="111"/>
        <v>0</v>
      </c>
      <c r="N831" s="64"/>
      <c r="O831" s="25">
        <f t="shared" si="112"/>
        <v>0</v>
      </c>
      <c r="P831" s="76">
        <f t="shared" si="114"/>
        <v>0</v>
      </c>
    </row>
    <row r="832" spans="1:16" ht="26.25" hidden="1" x14ac:dyDescent="0.25">
      <c r="A832" s="72">
        <v>3311402197132</v>
      </c>
      <c r="B832" s="80" t="s">
        <v>847</v>
      </c>
      <c r="C832" s="73"/>
      <c r="D832" s="74">
        <f>SUM(D833)</f>
        <v>0</v>
      </c>
      <c r="E832" s="74">
        <f>SUM(E833)</f>
        <v>0</v>
      </c>
      <c r="F832" s="75">
        <f t="shared" si="109"/>
        <v>0</v>
      </c>
      <c r="G832" s="25">
        <f t="shared" si="123"/>
        <v>0</v>
      </c>
      <c r="H832" s="74">
        <f>SUM(H833)</f>
        <v>0</v>
      </c>
      <c r="I832" s="76">
        <f t="shared" si="113"/>
        <v>0</v>
      </c>
      <c r="J832" s="74">
        <f>SUM(J833)</f>
        <v>0</v>
      </c>
      <c r="K832" s="25">
        <f t="shared" si="110"/>
        <v>0</v>
      </c>
      <c r="L832" s="75">
        <f t="shared" si="115"/>
        <v>0</v>
      </c>
      <c r="M832" s="25">
        <f t="shared" si="111"/>
        <v>0</v>
      </c>
      <c r="N832" s="74">
        <f>SUM(N833)</f>
        <v>0</v>
      </c>
      <c r="O832" s="25">
        <f t="shared" si="112"/>
        <v>0</v>
      </c>
      <c r="P832" s="76">
        <f t="shared" si="114"/>
        <v>0</v>
      </c>
    </row>
    <row r="833" spans="1:16" ht="26.25" hidden="1" x14ac:dyDescent="0.25">
      <c r="A833" s="72">
        <v>3311402197132190</v>
      </c>
      <c r="B833" s="80" t="s">
        <v>848</v>
      </c>
      <c r="C833" s="73"/>
      <c r="D833" s="64"/>
      <c r="E833" s="64"/>
      <c r="F833" s="75">
        <f t="shared" si="109"/>
        <v>0</v>
      </c>
      <c r="G833" s="25">
        <f t="shared" si="123"/>
        <v>0</v>
      </c>
      <c r="H833" s="64"/>
      <c r="I833" s="76">
        <f t="shared" si="113"/>
        <v>0</v>
      </c>
      <c r="J833" s="64"/>
      <c r="K833" s="25">
        <f t="shared" si="110"/>
        <v>0</v>
      </c>
      <c r="L833" s="75">
        <f t="shared" si="115"/>
        <v>0</v>
      </c>
      <c r="M833" s="25">
        <f t="shared" si="111"/>
        <v>0</v>
      </c>
      <c r="N833" s="64"/>
      <c r="O833" s="25">
        <f t="shared" si="112"/>
        <v>0</v>
      </c>
      <c r="P833" s="76">
        <f t="shared" si="114"/>
        <v>0</v>
      </c>
    </row>
    <row r="834" spans="1:16" ht="39" hidden="1" x14ac:dyDescent="0.25">
      <c r="A834" s="72">
        <v>3311402197253</v>
      </c>
      <c r="B834" s="80" t="s">
        <v>849</v>
      </c>
      <c r="C834" s="73"/>
      <c r="D834" s="74">
        <f>SUM(D835)</f>
        <v>0</v>
      </c>
      <c r="E834" s="74">
        <f>SUM(E835)</f>
        <v>0</v>
      </c>
      <c r="F834" s="75">
        <f t="shared" si="109"/>
        <v>0</v>
      </c>
      <c r="G834" s="25">
        <f t="shared" si="123"/>
        <v>0</v>
      </c>
      <c r="H834" s="74">
        <f>SUM(H835)</f>
        <v>0</v>
      </c>
      <c r="I834" s="76">
        <f t="shared" si="113"/>
        <v>0</v>
      </c>
      <c r="J834" s="74">
        <f>SUM(J835)</f>
        <v>0</v>
      </c>
      <c r="K834" s="25">
        <f t="shared" si="110"/>
        <v>0</v>
      </c>
      <c r="L834" s="75">
        <f t="shared" si="115"/>
        <v>0</v>
      </c>
      <c r="M834" s="25">
        <f t="shared" si="111"/>
        <v>0</v>
      </c>
      <c r="N834" s="74">
        <f>SUM(N835)</f>
        <v>0</v>
      </c>
      <c r="O834" s="25">
        <f t="shared" si="112"/>
        <v>0</v>
      </c>
      <c r="P834" s="76">
        <f t="shared" si="114"/>
        <v>0</v>
      </c>
    </row>
    <row r="835" spans="1:16" ht="39" hidden="1" x14ac:dyDescent="0.25">
      <c r="A835" s="72">
        <v>3311402197253190</v>
      </c>
      <c r="B835" s="80" t="s">
        <v>850</v>
      </c>
      <c r="C835" s="73"/>
      <c r="D835" s="64"/>
      <c r="E835" s="64"/>
      <c r="F835" s="75">
        <f t="shared" si="109"/>
        <v>0</v>
      </c>
      <c r="G835" s="25">
        <f t="shared" si="123"/>
        <v>0</v>
      </c>
      <c r="H835" s="64"/>
      <c r="I835" s="76">
        <f t="shared" si="113"/>
        <v>0</v>
      </c>
      <c r="J835" s="64"/>
      <c r="K835" s="25">
        <f t="shared" si="110"/>
        <v>0</v>
      </c>
      <c r="L835" s="75">
        <f t="shared" si="115"/>
        <v>0</v>
      </c>
      <c r="M835" s="25">
        <f t="shared" si="111"/>
        <v>0</v>
      </c>
      <c r="N835" s="64"/>
      <c r="O835" s="25">
        <f t="shared" si="112"/>
        <v>0</v>
      </c>
      <c r="P835" s="76">
        <f t="shared" si="114"/>
        <v>0</v>
      </c>
    </row>
    <row r="836" spans="1:16" ht="26.25" hidden="1" x14ac:dyDescent="0.25">
      <c r="A836" s="72">
        <v>3311402197254</v>
      </c>
      <c r="B836" s="80" t="s">
        <v>851</v>
      </c>
      <c r="C836" s="73"/>
      <c r="D836" s="74">
        <f>SUM(D837)</f>
        <v>0</v>
      </c>
      <c r="E836" s="74">
        <f>SUM(E837)</f>
        <v>0</v>
      </c>
      <c r="F836" s="75">
        <f t="shared" si="109"/>
        <v>0</v>
      </c>
      <c r="G836" s="25">
        <f t="shared" si="123"/>
        <v>0</v>
      </c>
      <c r="H836" s="74">
        <f>SUM(H837)</f>
        <v>0</v>
      </c>
      <c r="I836" s="76">
        <f t="shared" si="113"/>
        <v>0</v>
      </c>
      <c r="J836" s="74">
        <f>SUM(J837)</f>
        <v>0</v>
      </c>
      <c r="K836" s="25">
        <f t="shared" si="110"/>
        <v>0</v>
      </c>
      <c r="L836" s="75">
        <f t="shared" si="115"/>
        <v>0</v>
      </c>
      <c r="M836" s="25">
        <f t="shared" si="111"/>
        <v>0</v>
      </c>
      <c r="N836" s="74">
        <f>SUM(N837)</f>
        <v>0</v>
      </c>
      <c r="O836" s="25">
        <f t="shared" si="112"/>
        <v>0</v>
      </c>
      <c r="P836" s="76">
        <f t="shared" si="114"/>
        <v>0</v>
      </c>
    </row>
    <row r="837" spans="1:16" ht="26.25" hidden="1" x14ac:dyDescent="0.25">
      <c r="A837" s="72">
        <v>3311402197254190</v>
      </c>
      <c r="B837" s="80" t="s">
        <v>852</v>
      </c>
      <c r="C837" s="73"/>
      <c r="D837" s="64"/>
      <c r="E837" s="64"/>
      <c r="F837" s="75">
        <f t="shared" si="109"/>
        <v>0</v>
      </c>
      <c r="G837" s="25">
        <f t="shared" si="123"/>
        <v>0</v>
      </c>
      <c r="H837" s="64"/>
      <c r="I837" s="76">
        <f t="shared" si="113"/>
        <v>0</v>
      </c>
      <c r="J837" s="64"/>
      <c r="K837" s="25">
        <f t="shared" si="110"/>
        <v>0</v>
      </c>
      <c r="L837" s="75">
        <f t="shared" si="115"/>
        <v>0</v>
      </c>
      <c r="M837" s="25">
        <f t="shared" si="111"/>
        <v>0</v>
      </c>
      <c r="N837" s="64"/>
      <c r="O837" s="25">
        <f t="shared" si="112"/>
        <v>0</v>
      </c>
      <c r="P837" s="76">
        <f t="shared" si="114"/>
        <v>0</v>
      </c>
    </row>
    <row r="838" spans="1:16" ht="26.25" hidden="1" x14ac:dyDescent="0.25">
      <c r="A838" s="72">
        <v>3311402197223</v>
      </c>
      <c r="B838" s="31" t="s">
        <v>853</v>
      </c>
      <c r="C838" s="73"/>
      <c r="D838" s="64"/>
      <c r="E838" s="64"/>
      <c r="F838" s="75">
        <f t="shared" si="109"/>
        <v>0</v>
      </c>
      <c r="G838" s="25">
        <f t="shared" si="123"/>
        <v>0</v>
      </c>
      <c r="H838" s="64"/>
      <c r="I838" s="76">
        <f t="shared" si="113"/>
        <v>0</v>
      </c>
      <c r="J838" s="64"/>
      <c r="K838" s="25">
        <f t="shared" si="110"/>
        <v>0</v>
      </c>
      <c r="L838" s="75">
        <f t="shared" si="115"/>
        <v>0</v>
      </c>
      <c r="M838" s="25">
        <f t="shared" si="111"/>
        <v>0</v>
      </c>
      <c r="N838" s="64"/>
      <c r="O838" s="25">
        <f t="shared" si="112"/>
        <v>0</v>
      </c>
      <c r="P838" s="76">
        <f t="shared" si="114"/>
        <v>0</v>
      </c>
    </row>
    <row r="839" spans="1:16" hidden="1" x14ac:dyDescent="0.25">
      <c r="A839" s="72">
        <v>3311402197251</v>
      </c>
      <c r="B839" s="31" t="s">
        <v>854</v>
      </c>
      <c r="C839" s="73"/>
      <c r="D839" s="74">
        <f>SUM(D840:D848)</f>
        <v>0</v>
      </c>
      <c r="E839" s="74">
        <f>SUM(E840:E848)</f>
        <v>0</v>
      </c>
      <c r="F839" s="75">
        <f t="shared" si="109"/>
        <v>0</v>
      </c>
      <c r="G839" s="25">
        <f t="shared" si="123"/>
        <v>0</v>
      </c>
      <c r="H839" s="74">
        <f>SUM(H840:H848)</f>
        <v>0</v>
      </c>
      <c r="I839" s="76">
        <f t="shared" si="113"/>
        <v>0</v>
      </c>
      <c r="J839" s="74">
        <f>SUM(J840:J848)</f>
        <v>0</v>
      </c>
      <c r="K839" s="25">
        <f t="shared" si="110"/>
        <v>0</v>
      </c>
      <c r="L839" s="75">
        <f t="shared" si="115"/>
        <v>0</v>
      </c>
      <c r="M839" s="25">
        <f t="shared" si="111"/>
        <v>0</v>
      </c>
      <c r="N839" s="74">
        <f>SUM(N840:N848)</f>
        <v>0</v>
      </c>
      <c r="O839" s="25">
        <f t="shared" si="112"/>
        <v>0</v>
      </c>
      <c r="P839" s="76">
        <f t="shared" si="114"/>
        <v>0</v>
      </c>
    </row>
    <row r="840" spans="1:16" ht="26.25" hidden="1" x14ac:dyDescent="0.25">
      <c r="A840" s="72">
        <v>331140219725101</v>
      </c>
      <c r="B840" s="31" t="s">
        <v>855</v>
      </c>
      <c r="C840" s="73"/>
      <c r="D840" s="64"/>
      <c r="E840" s="64"/>
      <c r="F840" s="75">
        <f t="shared" si="109"/>
        <v>0</v>
      </c>
      <c r="G840" s="25">
        <f t="shared" si="123"/>
        <v>0</v>
      </c>
      <c r="H840" s="64"/>
      <c r="I840" s="76">
        <f t="shared" si="113"/>
        <v>0</v>
      </c>
      <c r="J840" s="64"/>
      <c r="K840" s="25">
        <f t="shared" si="110"/>
        <v>0</v>
      </c>
      <c r="L840" s="75">
        <f t="shared" si="115"/>
        <v>0</v>
      </c>
      <c r="M840" s="25">
        <f t="shared" si="111"/>
        <v>0</v>
      </c>
      <c r="N840" s="64"/>
      <c r="O840" s="25">
        <f t="shared" si="112"/>
        <v>0</v>
      </c>
      <c r="P840" s="76">
        <f t="shared" si="114"/>
        <v>0</v>
      </c>
    </row>
    <row r="841" spans="1:16" ht="26.25" hidden="1" x14ac:dyDescent="0.25">
      <c r="A841" s="72">
        <v>331140219725102</v>
      </c>
      <c r="B841" s="31" t="s">
        <v>856</v>
      </c>
      <c r="C841" s="73"/>
      <c r="D841" s="64"/>
      <c r="E841" s="64"/>
      <c r="F841" s="75">
        <f t="shared" si="109"/>
        <v>0</v>
      </c>
      <c r="G841" s="25">
        <f t="shared" si="123"/>
        <v>0</v>
      </c>
      <c r="H841" s="64"/>
      <c r="I841" s="76">
        <f t="shared" si="113"/>
        <v>0</v>
      </c>
      <c r="J841" s="64"/>
      <c r="K841" s="25">
        <f t="shared" si="110"/>
        <v>0</v>
      </c>
      <c r="L841" s="75">
        <f t="shared" si="115"/>
        <v>0</v>
      </c>
      <c r="M841" s="25">
        <f t="shared" si="111"/>
        <v>0</v>
      </c>
      <c r="N841" s="64"/>
      <c r="O841" s="25">
        <f t="shared" si="112"/>
        <v>0</v>
      </c>
      <c r="P841" s="76">
        <f t="shared" si="114"/>
        <v>0</v>
      </c>
    </row>
    <row r="842" spans="1:16" ht="26.25" hidden="1" x14ac:dyDescent="0.25">
      <c r="A842" s="72">
        <v>331140219725103</v>
      </c>
      <c r="B842" s="31" t="s">
        <v>857</v>
      </c>
      <c r="C842" s="73"/>
      <c r="D842" s="64"/>
      <c r="E842" s="64"/>
      <c r="F842" s="75">
        <f t="shared" si="109"/>
        <v>0</v>
      </c>
      <c r="G842" s="25">
        <f t="shared" si="123"/>
        <v>0</v>
      </c>
      <c r="H842" s="64"/>
      <c r="I842" s="76">
        <f t="shared" si="113"/>
        <v>0</v>
      </c>
      <c r="J842" s="64"/>
      <c r="K842" s="25">
        <f t="shared" si="110"/>
        <v>0</v>
      </c>
      <c r="L842" s="75">
        <f t="shared" si="115"/>
        <v>0</v>
      </c>
      <c r="M842" s="25">
        <f t="shared" si="111"/>
        <v>0</v>
      </c>
      <c r="N842" s="64"/>
      <c r="O842" s="25">
        <f t="shared" si="112"/>
        <v>0</v>
      </c>
      <c r="P842" s="76">
        <f t="shared" si="114"/>
        <v>0</v>
      </c>
    </row>
    <row r="843" spans="1:16" ht="26.25" hidden="1" x14ac:dyDescent="0.25">
      <c r="A843" s="72">
        <v>331140219725104</v>
      </c>
      <c r="B843" s="31" t="s">
        <v>858</v>
      </c>
      <c r="C843" s="73"/>
      <c r="D843" s="64"/>
      <c r="E843" s="64"/>
      <c r="F843" s="75">
        <f t="shared" si="109"/>
        <v>0</v>
      </c>
      <c r="G843" s="25">
        <f t="shared" si="123"/>
        <v>0</v>
      </c>
      <c r="H843" s="64"/>
      <c r="I843" s="76">
        <f t="shared" si="113"/>
        <v>0</v>
      </c>
      <c r="J843" s="64"/>
      <c r="K843" s="25">
        <f t="shared" si="110"/>
        <v>0</v>
      </c>
      <c r="L843" s="75">
        <f t="shared" si="115"/>
        <v>0</v>
      </c>
      <c r="M843" s="25">
        <f t="shared" si="111"/>
        <v>0</v>
      </c>
      <c r="N843" s="64"/>
      <c r="O843" s="25">
        <f t="shared" si="112"/>
        <v>0</v>
      </c>
      <c r="P843" s="76">
        <f t="shared" si="114"/>
        <v>0</v>
      </c>
    </row>
    <row r="844" spans="1:16" ht="26.25" hidden="1" x14ac:dyDescent="0.25">
      <c r="A844" s="72">
        <v>331140219725105</v>
      </c>
      <c r="B844" s="31" t="s">
        <v>859</v>
      </c>
      <c r="C844" s="73"/>
      <c r="D844" s="64"/>
      <c r="E844" s="64"/>
      <c r="F844" s="75">
        <f t="shared" si="109"/>
        <v>0</v>
      </c>
      <c r="G844" s="25">
        <f t="shared" si="123"/>
        <v>0</v>
      </c>
      <c r="H844" s="64"/>
      <c r="I844" s="76">
        <f t="shared" si="113"/>
        <v>0</v>
      </c>
      <c r="J844" s="64"/>
      <c r="K844" s="25">
        <f t="shared" si="110"/>
        <v>0</v>
      </c>
      <c r="L844" s="75">
        <f t="shared" si="115"/>
        <v>0</v>
      </c>
      <c r="M844" s="25">
        <f t="shared" si="111"/>
        <v>0</v>
      </c>
      <c r="N844" s="64"/>
      <c r="O844" s="25">
        <f t="shared" si="112"/>
        <v>0</v>
      </c>
      <c r="P844" s="76">
        <f t="shared" si="114"/>
        <v>0</v>
      </c>
    </row>
    <row r="845" spans="1:16" ht="26.25" hidden="1" x14ac:dyDescent="0.25">
      <c r="A845" s="72">
        <v>331140219725106</v>
      </c>
      <c r="B845" s="31" t="s">
        <v>860</v>
      </c>
      <c r="C845" s="73"/>
      <c r="D845" s="64"/>
      <c r="E845" s="64"/>
      <c r="F845" s="75">
        <f t="shared" si="109"/>
        <v>0</v>
      </c>
      <c r="G845" s="25">
        <f t="shared" si="123"/>
        <v>0</v>
      </c>
      <c r="H845" s="64"/>
      <c r="I845" s="76">
        <f t="shared" si="113"/>
        <v>0</v>
      </c>
      <c r="J845" s="64"/>
      <c r="K845" s="25">
        <f t="shared" si="110"/>
        <v>0</v>
      </c>
      <c r="L845" s="75">
        <f t="shared" si="115"/>
        <v>0</v>
      </c>
      <c r="M845" s="25">
        <f t="shared" si="111"/>
        <v>0</v>
      </c>
      <c r="N845" s="64"/>
      <c r="O845" s="25">
        <f t="shared" si="112"/>
        <v>0</v>
      </c>
      <c r="P845" s="76">
        <f t="shared" si="114"/>
        <v>0</v>
      </c>
    </row>
    <row r="846" spans="1:16" ht="26.25" hidden="1" x14ac:dyDescent="0.25">
      <c r="A846" s="72">
        <v>331140219725107</v>
      </c>
      <c r="B846" s="31" t="s">
        <v>861</v>
      </c>
      <c r="C846" s="73"/>
      <c r="D846" s="64"/>
      <c r="E846" s="64"/>
      <c r="F846" s="75">
        <f t="shared" si="109"/>
        <v>0</v>
      </c>
      <c r="G846" s="25">
        <f t="shared" si="123"/>
        <v>0</v>
      </c>
      <c r="H846" s="64"/>
      <c r="I846" s="76">
        <f t="shared" si="113"/>
        <v>0</v>
      </c>
      <c r="J846" s="64"/>
      <c r="K846" s="25">
        <f t="shared" si="110"/>
        <v>0</v>
      </c>
      <c r="L846" s="75">
        <f t="shared" si="115"/>
        <v>0</v>
      </c>
      <c r="M846" s="25">
        <f t="shared" si="111"/>
        <v>0</v>
      </c>
      <c r="N846" s="64"/>
      <c r="O846" s="25">
        <f t="shared" si="112"/>
        <v>0</v>
      </c>
      <c r="P846" s="76">
        <f t="shared" si="114"/>
        <v>0</v>
      </c>
    </row>
    <row r="847" spans="1:16" ht="26.25" hidden="1" x14ac:dyDescent="0.25">
      <c r="A847" s="72">
        <v>331140219725108</v>
      </c>
      <c r="B847" s="31" t="s">
        <v>862</v>
      </c>
      <c r="C847" s="73"/>
      <c r="D847" s="64"/>
      <c r="E847" s="64"/>
      <c r="F847" s="75">
        <f t="shared" si="109"/>
        <v>0</v>
      </c>
      <c r="G847" s="25">
        <f t="shared" si="123"/>
        <v>0</v>
      </c>
      <c r="H847" s="64"/>
      <c r="I847" s="76">
        <f t="shared" si="113"/>
        <v>0</v>
      </c>
      <c r="J847" s="64"/>
      <c r="K847" s="25">
        <f t="shared" si="110"/>
        <v>0</v>
      </c>
      <c r="L847" s="75">
        <f t="shared" si="115"/>
        <v>0</v>
      </c>
      <c r="M847" s="25">
        <f t="shared" si="111"/>
        <v>0</v>
      </c>
      <c r="N847" s="64"/>
      <c r="O847" s="25">
        <f t="shared" si="112"/>
        <v>0</v>
      </c>
      <c r="P847" s="76">
        <f t="shared" si="114"/>
        <v>0</v>
      </c>
    </row>
    <row r="848" spans="1:16" ht="26.25" x14ac:dyDescent="0.25">
      <c r="A848" s="72">
        <v>331140219725109</v>
      </c>
      <c r="B848" s="31" t="s">
        <v>1155</v>
      </c>
      <c r="C848" s="73"/>
      <c r="D848" s="64"/>
      <c r="E848" s="64"/>
      <c r="F848" s="75">
        <f t="shared" ref="F848" si="124">SUM(D848+E848)</f>
        <v>0</v>
      </c>
      <c r="G848" s="25">
        <f t="shared" ref="G848" si="125">IF(OR(F848=0,F$7=0),0,F848/F$7)*100</f>
        <v>0</v>
      </c>
      <c r="H848" s="64"/>
      <c r="I848" s="76">
        <f t="shared" si="113"/>
        <v>0</v>
      </c>
      <c r="J848" s="64"/>
      <c r="K848" s="25">
        <f t="shared" ref="K848" si="126">IF(OR(J848=0,F848=0),0,J848/F848)*100</f>
        <v>0</v>
      </c>
      <c r="L848" s="75">
        <f t="shared" ref="L848" si="127">SUM(N848-J848)</f>
        <v>0</v>
      </c>
      <c r="M848" s="25">
        <f t="shared" ref="M848" si="128">IF(OR(L848=0,F848=0),0,L848/F848)*100</f>
        <v>0</v>
      </c>
      <c r="N848" s="64"/>
      <c r="O848" s="25">
        <f t="shared" ref="O848" si="129">IF(OR(N848=0,F848=0),0,N848/F848)*100</f>
        <v>0</v>
      </c>
      <c r="P848" s="76">
        <f t="shared" ref="P848" si="130">SUM(F848-N848)</f>
        <v>0</v>
      </c>
    </row>
    <row r="849" spans="1:16" ht="26.25" hidden="1" x14ac:dyDescent="0.25">
      <c r="A849" s="100">
        <v>3311402190809</v>
      </c>
      <c r="B849" s="31" t="s">
        <v>834</v>
      </c>
      <c r="C849" s="73"/>
      <c r="D849" s="74">
        <f>SUM(D850)</f>
        <v>0</v>
      </c>
      <c r="E849" s="74">
        <f>SUM(E850)</f>
        <v>0</v>
      </c>
      <c r="F849" s="75">
        <f t="shared" si="109"/>
        <v>0</v>
      </c>
      <c r="G849" s="25">
        <f t="shared" si="123"/>
        <v>0</v>
      </c>
      <c r="H849" s="74">
        <f>SUM(H850)</f>
        <v>0</v>
      </c>
      <c r="I849" s="76">
        <f t="shared" si="113"/>
        <v>0</v>
      </c>
      <c r="J849" s="74">
        <f>SUM(J850)</f>
        <v>0</v>
      </c>
      <c r="K849" s="25">
        <f t="shared" si="110"/>
        <v>0</v>
      </c>
      <c r="L849" s="75">
        <f t="shared" si="115"/>
        <v>0</v>
      </c>
      <c r="M849" s="25">
        <f t="shared" si="111"/>
        <v>0</v>
      </c>
      <c r="N849" s="74">
        <f>SUM(N850)</f>
        <v>0</v>
      </c>
      <c r="O849" s="25">
        <f t="shared" si="112"/>
        <v>0</v>
      </c>
      <c r="P849" s="76">
        <f t="shared" si="114"/>
        <v>0</v>
      </c>
    </row>
    <row r="850" spans="1:16" ht="26.25" hidden="1" x14ac:dyDescent="0.25">
      <c r="A850" s="100">
        <v>3311402190809190</v>
      </c>
      <c r="B850" s="31" t="s">
        <v>834</v>
      </c>
      <c r="C850" s="73"/>
      <c r="D850" s="64"/>
      <c r="E850" s="64"/>
      <c r="F850" s="75">
        <f t="shared" si="109"/>
        <v>0</v>
      </c>
      <c r="G850" s="25">
        <f t="shared" si="123"/>
        <v>0</v>
      </c>
      <c r="H850" s="64"/>
      <c r="I850" s="76">
        <f t="shared" si="113"/>
        <v>0</v>
      </c>
      <c r="J850" s="64"/>
      <c r="K850" s="25">
        <f t="shared" si="110"/>
        <v>0</v>
      </c>
      <c r="L850" s="75">
        <f t="shared" si="115"/>
        <v>0</v>
      </c>
      <c r="M850" s="25">
        <f t="shared" si="111"/>
        <v>0</v>
      </c>
      <c r="N850" s="64"/>
      <c r="O850" s="25">
        <f t="shared" si="112"/>
        <v>0</v>
      </c>
      <c r="P850" s="76">
        <f t="shared" si="114"/>
        <v>0</v>
      </c>
    </row>
    <row r="851" spans="1:16" ht="26.25" hidden="1" x14ac:dyDescent="0.25">
      <c r="A851" s="100">
        <v>3311402190810</v>
      </c>
      <c r="B851" s="31" t="s">
        <v>863</v>
      </c>
      <c r="C851" s="73"/>
      <c r="D851" s="74">
        <f>SUM(D852:D853)</f>
        <v>0</v>
      </c>
      <c r="E851" s="74">
        <f>SUM(E852:E853)</f>
        <v>0</v>
      </c>
      <c r="F851" s="75">
        <f t="shared" si="109"/>
        <v>0</v>
      </c>
      <c r="G851" s="25">
        <f t="shared" si="123"/>
        <v>0</v>
      </c>
      <c r="H851" s="74">
        <f>SUM(H852:H853)</f>
        <v>0</v>
      </c>
      <c r="I851" s="76">
        <f t="shared" si="113"/>
        <v>0</v>
      </c>
      <c r="J851" s="74">
        <f>SUM(J852:J853)</f>
        <v>0</v>
      </c>
      <c r="K851" s="25">
        <f t="shared" si="110"/>
        <v>0</v>
      </c>
      <c r="L851" s="75">
        <f t="shared" si="115"/>
        <v>0</v>
      </c>
      <c r="M851" s="25">
        <f t="shared" si="111"/>
        <v>0</v>
      </c>
      <c r="N851" s="74">
        <f>SUM(N852:N853)</f>
        <v>0</v>
      </c>
      <c r="O851" s="25">
        <f t="shared" si="112"/>
        <v>0</v>
      </c>
      <c r="P851" s="76">
        <f t="shared" si="114"/>
        <v>0</v>
      </c>
    </row>
    <row r="852" spans="1:16" ht="26.25" hidden="1" x14ac:dyDescent="0.25">
      <c r="A852" s="100">
        <v>3311402190810190</v>
      </c>
      <c r="B852" s="31" t="s">
        <v>863</v>
      </c>
      <c r="C852" s="73"/>
      <c r="D852" s="64"/>
      <c r="E852" s="64"/>
      <c r="F852" s="75">
        <f t="shared" si="109"/>
        <v>0</v>
      </c>
      <c r="G852" s="25">
        <f t="shared" si="123"/>
        <v>0</v>
      </c>
      <c r="H852" s="64"/>
      <c r="I852" s="76">
        <f t="shared" si="113"/>
        <v>0</v>
      </c>
      <c r="J852" s="64"/>
      <c r="K852" s="25">
        <f t="shared" si="110"/>
        <v>0</v>
      </c>
      <c r="L852" s="75">
        <f t="shared" si="115"/>
        <v>0</v>
      </c>
      <c r="M852" s="25">
        <f t="shared" si="111"/>
        <v>0</v>
      </c>
      <c r="N852" s="64"/>
      <c r="O852" s="25">
        <f t="shared" si="112"/>
        <v>0</v>
      </c>
      <c r="P852" s="76">
        <f t="shared" si="114"/>
        <v>0</v>
      </c>
    </row>
    <row r="853" spans="1:16" ht="26.25" hidden="1" x14ac:dyDescent="0.25">
      <c r="A853" s="100">
        <v>3311402190810190</v>
      </c>
      <c r="B853" s="31" t="s">
        <v>863</v>
      </c>
      <c r="C853" s="73"/>
      <c r="D853" s="64"/>
      <c r="E853" s="64"/>
      <c r="F853" s="75">
        <f t="shared" ref="F853:F916" si="131">SUM(D853+E853)</f>
        <v>0</v>
      </c>
      <c r="G853" s="25">
        <f t="shared" si="123"/>
        <v>0</v>
      </c>
      <c r="H853" s="64"/>
      <c r="I853" s="76">
        <f t="shared" si="113"/>
        <v>0</v>
      </c>
      <c r="J853" s="64"/>
      <c r="K853" s="25">
        <f t="shared" ref="K853:K916" si="132">IF(OR(J853=0,F853=0),0,J853/F853)*100</f>
        <v>0</v>
      </c>
      <c r="L853" s="75">
        <f t="shared" si="115"/>
        <v>0</v>
      </c>
      <c r="M853" s="25">
        <f t="shared" ref="M853:M916" si="133">IF(OR(L853=0,F853=0),0,L853/F853)*100</f>
        <v>0</v>
      </c>
      <c r="N853" s="64"/>
      <c r="O853" s="25">
        <f t="shared" ref="O853:O916" si="134">IF(OR(N853=0,F853=0),0,N853/F853)*100</f>
        <v>0</v>
      </c>
      <c r="P853" s="76">
        <f t="shared" si="114"/>
        <v>0</v>
      </c>
    </row>
    <row r="854" spans="1:16" hidden="1" x14ac:dyDescent="0.25">
      <c r="A854" s="100">
        <v>3311402190845</v>
      </c>
      <c r="B854" s="31" t="s">
        <v>864</v>
      </c>
      <c r="C854" s="73"/>
      <c r="D854" s="74">
        <f>SUM(D855)</f>
        <v>0</v>
      </c>
      <c r="E854" s="74">
        <f>SUM(E855)</f>
        <v>0</v>
      </c>
      <c r="F854" s="75">
        <f t="shared" si="131"/>
        <v>0</v>
      </c>
      <c r="G854" s="25">
        <f t="shared" si="123"/>
        <v>0</v>
      </c>
      <c r="H854" s="74">
        <f>SUM(H855)</f>
        <v>0</v>
      </c>
      <c r="I854" s="76">
        <f t="shared" ref="I854:I917" si="135">SUM(F854-H854)</f>
        <v>0</v>
      </c>
      <c r="J854" s="74">
        <f>SUM(J855)</f>
        <v>0</v>
      </c>
      <c r="K854" s="25">
        <f t="shared" si="132"/>
        <v>0</v>
      </c>
      <c r="L854" s="75">
        <f t="shared" si="115"/>
        <v>0</v>
      </c>
      <c r="M854" s="25">
        <f t="shared" si="133"/>
        <v>0</v>
      </c>
      <c r="N854" s="74">
        <f>SUM(N855)</f>
        <v>0</v>
      </c>
      <c r="O854" s="25">
        <f t="shared" si="134"/>
        <v>0</v>
      </c>
      <c r="P854" s="76">
        <f t="shared" si="114"/>
        <v>0</v>
      </c>
    </row>
    <row r="855" spans="1:16" hidden="1" x14ac:dyDescent="0.25">
      <c r="A855" s="100">
        <v>3311402190845190</v>
      </c>
      <c r="B855" s="31" t="s">
        <v>864</v>
      </c>
      <c r="C855" s="73"/>
      <c r="D855" s="64"/>
      <c r="E855" s="64"/>
      <c r="F855" s="75">
        <f t="shared" si="131"/>
        <v>0</v>
      </c>
      <c r="G855" s="25">
        <f t="shared" si="123"/>
        <v>0</v>
      </c>
      <c r="H855" s="64"/>
      <c r="I855" s="76">
        <f t="shared" si="135"/>
        <v>0</v>
      </c>
      <c r="J855" s="64"/>
      <c r="K855" s="25">
        <f t="shared" si="132"/>
        <v>0</v>
      </c>
      <c r="L855" s="75">
        <f t="shared" si="115"/>
        <v>0</v>
      </c>
      <c r="M855" s="25">
        <f t="shared" si="133"/>
        <v>0</v>
      </c>
      <c r="N855" s="64"/>
      <c r="O855" s="25">
        <f t="shared" si="134"/>
        <v>0</v>
      </c>
      <c r="P855" s="76">
        <f t="shared" si="114"/>
        <v>0</v>
      </c>
    </row>
    <row r="856" spans="1:16" ht="26.25" hidden="1" x14ac:dyDescent="0.25">
      <c r="A856" s="72">
        <v>3311402191165</v>
      </c>
      <c r="B856" s="31" t="s">
        <v>865</v>
      </c>
      <c r="C856" s="73"/>
      <c r="D856" s="74">
        <f>SUM(D857)</f>
        <v>0</v>
      </c>
      <c r="E856" s="74">
        <f>SUM(E857)</f>
        <v>0</v>
      </c>
      <c r="F856" s="75">
        <f t="shared" si="131"/>
        <v>0</v>
      </c>
      <c r="G856" s="25">
        <f t="shared" si="123"/>
        <v>0</v>
      </c>
      <c r="H856" s="74">
        <f>SUM(H857)</f>
        <v>0</v>
      </c>
      <c r="I856" s="76">
        <f t="shared" si="135"/>
        <v>0</v>
      </c>
      <c r="J856" s="74">
        <f>SUM(J857)</f>
        <v>0</v>
      </c>
      <c r="K856" s="25">
        <f t="shared" si="132"/>
        <v>0</v>
      </c>
      <c r="L856" s="75">
        <f t="shared" si="115"/>
        <v>0</v>
      </c>
      <c r="M856" s="25">
        <f t="shared" si="133"/>
        <v>0</v>
      </c>
      <c r="N856" s="74">
        <f>SUM(N857)</f>
        <v>0</v>
      </c>
      <c r="O856" s="25">
        <f t="shared" si="134"/>
        <v>0</v>
      </c>
      <c r="P856" s="76">
        <f t="shared" si="114"/>
        <v>0</v>
      </c>
    </row>
    <row r="857" spans="1:16" ht="26.25" hidden="1" x14ac:dyDescent="0.25">
      <c r="A857" s="72">
        <v>3311402191165190</v>
      </c>
      <c r="B857" s="31" t="s">
        <v>865</v>
      </c>
      <c r="C857" s="73"/>
      <c r="D857" s="64"/>
      <c r="E857" s="64"/>
      <c r="F857" s="75">
        <f t="shared" si="131"/>
        <v>0</v>
      </c>
      <c r="G857" s="25">
        <f t="shared" si="123"/>
        <v>0</v>
      </c>
      <c r="H857" s="64"/>
      <c r="I857" s="76">
        <f t="shared" si="135"/>
        <v>0</v>
      </c>
      <c r="J857" s="64"/>
      <c r="K857" s="25">
        <f t="shared" si="132"/>
        <v>0</v>
      </c>
      <c r="L857" s="75">
        <f t="shared" si="115"/>
        <v>0</v>
      </c>
      <c r="M857" s="25">
        <f t="shared" si="133"/>
        <v>0</v>
      </c>
      <c r="N857" s="64"/>
      <c r="O857" s="25">
        <f t="shared" si="134"/>
        <v>0</v>
      </c>
      <c r="P857" s="76">
        <f t="shared" si="114"/>
        <v>0</v>
      </c>
    </row>
    <row r="858" spans="1:16" ht="26.25" hidden="1" x14ac:dyDescent="0.25">
      <c r="A858" s="72">
        <v>3311402196219</v>
      </c>
      <c r="B858" s="31" t="s">
        <v>845</v>
      </c>
      <c r="C858" s="73"/>
      <c r="D858" s="74">
        <f>SUM(D859)</f>
        <v>0</v>
      </c>
      <c r="E858" s="74">
        <f>SUM(E859)</f>
        <v>0</v>
      </c>
      <c r="F858" s="75">
        <f t="shared" si="131"/>
        <v>0</v>
      </c>
      <c r="G858" s="25">
        <f t="shared" si="123"/>
        <v>0</v>
      </c>
      <c r="H858" s="74">
        <f>SUM(H859)</f>
        <v>0</v>
      </c>
      <c r="I858" s="76">
        <f t="shared" si="135"/>
        <v>0</v>
      </c>
      <c r="J858" s="74">
        <f>SUM(J859)</f>
        <v>0</v>
      </c>
      <c r="K858" s="25">
        <f t="shared" si="132"/>
        <v>0</v>
      </c>
      <c r="L858" s="75">
        <f t="shared" si="115"/>
        <v>0</v>
      </c>
      <c r="M858" s="25">
        <f t="shared" si="133"/>
        <v>0</v>
      </c>
      <c r="N858" s="74">
        <f>SUM(N859)</f>
        <v>0</v>
      </c>
      <c r="O858" s="25">
        <f t="shared" si="134"/>
        <v>0</v>
      </c>
      <c r="P858" s="76">
        <f t="shared" si="114"/>
        <v>0</v>
      </c>
    </row>
    <row r="859" spans="1:16" ht="26.25" hidden="1" x14ac:dyDescent="0.25">
      <c r="A859" s="72">
        <v>3311402196219190</v>
      </c>
      <c r="B859" s="31" t="s">
        <v>845</v>
      </c>
      <c r="C859" s="73"/>
      <c r="D859" s="64"/>
      <c r="E859" s="64"/>
      <c r="F859" s="75">
        <f t="shared" si="131"/>
        <v>0</v>
      </c>
      <c r="G859" s="25">
        <f t="shared" si="123"/>
        <v>0</v>
      </c>
      <c r="H859" s="64"/>
      <c r="I859" s="76">
        <f t="shared" si="135"/>
        <v>0</v>
      </c>
      <c r="J859" s="64"/>
      <c r="K859" s="25">
        <f t="shared" si="132"/>
        <v>0</v>
      </c>
      <c r="L859" s="75">
        <f t="shared" si="115"/>
        <v>0</v>
      </c>
      <c r="M859" s="25">
        <f t="shared" si="133"/>
        <v>0</v>
      </c>
      <c r="N859" s="64"/>
      <c r="O859" s="25">
        <f t="shared" si="134"/>
        <v>0</v>
      </c>
      <c r="P859" s="76">
        <f t="shared" si="114"/>
        <v>0</v>
      </c>
    </row>
    <row r="860" spans="1:16" ht="26.25" hidden="1" x14ac:dyDescent="0.25">
      <c r="A860" s="72">
        <v>3311402197132</v>
      </c>
      <c r="B860" s="31" t="s">
        <v>847</v>
      </c>
      <c r="C860" s="73"/>
      <c r="D860" s="74">
        <f>SUM(D861)</f>
        <v>0</v>
      </c>
      <c r="E860" s="74">
        <f>SUM(E861)</f>
        <v>0</v>
      </c>
      <c r="F860" s="75">
        <f t="shared" si="131"/>
        <v>0</v>
      </c>
      <c r="G860" s="25">
        <f t="shared" si="123"/>
        <v>0</v>
      </c>
      <c r="H860" s="74">
        <f>SUM(H861)</f>
        <v>0</v>
      </c>
      <c r="I860" s="76">
        <f t="shared" si="135"/>
        <v>0</v>
      </c>
      <c r="J860" s="74">
        <f>SUM(J861)</f>
        <v>0</v>
      </c>
      <c r="K860" s="25">
        <f t="shared" si="132"/>
        <v>0</v>
      </c>
      <c r="L860" s="75">
        <f t="shared" si="115"/>
        <v>0</v>
      </c>
      <c r="M860" s="25">
        <f t="shared" si="133"/>
        <v>0</v>
      </c>
      <c r="N860" s="74">
        <f>SUM(N861)</f>
        <v>0</v>
      </c>
      <c r="O860" s="25">
        <f t="shared" si="134"/>
        <v>0</v>
      </c>
      <c r="P860" s="76">
        <f t="shared" ref="P860:P923" si="136">SUM(F860-N860)</f>
        <v>0</v>
      </c>
    </row>
    <row r="861" spans="1:16" ht="26.25" hidden="1" x14ac:dyDescent="0.25">
      <c r="A861" s="72">
        <v>3311402197132190</v>
      </c>
      <c r="B861" s="31" t="s">
        <v>847</v>
      </c>
      <c r="C861" s="73"/>
      <c r="D861" s="64"/>
      <c r="E861" s="64"/>
      <c r="F861" s="75">
        <f t="shared" si="131"/>
        <v>0</v>
      </c>
      <c r="G861" s="25">
        <f t="shared" si="123"/>
        <v>0</v>
      </c>
      <c r="H861" s="64"/>
      <c r="I861" s="76">
        <f t="shared" si="135"/>
        <v>0</v>
      </c>
      <c r="J861" s="64"/>
      <c r="K861" s="25">
        <f t="shared" si="132"/>
        <v>0</v>
      </c>
      <c r="L861" s="75">
        <f t="shared" ref="L861:L924" si="137">SUM(N861-J861)</f>
        <v>0</v>
      </c>
      <c r="M861" s="25">
        <f t="shared" si="133"/>
        <v>0</v>
      </c>
      <c r="N861" s="64"/>
      <c r="O861" s="25">
        <f t="shared" si="134"/>
        <v>0</v>
      </c>
      <c r="P861" s="76">
        <f t="shared" si="136"/>
        <v>0</v>
      </c>
    </row>
    <row r="862" spans="1:16" ht="39" hidden="1" x14ac:dyDescent="0.25">
      <c r="A862" s="72">
        <v>3311402197253</v>
      </c>
      <c r="B862" s="31" t="s">
        <v>866</v>
      </c>
      <c r="C862" s="73"/>
      <c r="D862" s="74">
        <f>SUM(D863)</f>
        <v>0</v>
      </c>
      <c r="E862" s="74">
        <f>SUM(E863)</f>
        <v>0</v>
      </c>
      <c r="F862" s="75">
        <f t="shared" si="131"/>
        <v>0</v>
      </c>
      <c r="G862" s="25">
        <f t="shared" si="123"/>
        <v>0</v>
      </c>
      <c r="H862" s="74">
        <f>SUM(H863)</f>
        <v>0</v>
      </c>
      <c r="I862" s="76">
        <f t="shared" si="135"/>
        <v>0</v>
      </c>
      <c r="J862" s="74">
        <f>SUM(J863)</f>
        <v>0</v>
      </c>
      <c r="K862" s="25">
        <f t="shared" si="132"/>
        <v>0</v>
      </c>
      <c r="L862" s="75">
        <f t="shared" si="137"/>
        <v>0</v>
      </c>
      <c r="M862" s="25">
        <f t="shared" si="133"/>
        <v>0</v>
      </c>
      <c r="N862" s="74">
        <f>SUM(N863)</f>
        <v>0</v>
      </c>
      <c r="O862" s="25">
        <f t="shared" si="134"/>
        <v>0</v>
      </c>
      <c r="P862" s="76">
        <f t="shared" si="136"/>
        <v>0</v>
      </c>
    </row>
    <row r="863" spans="1:16" ht="39" hidden="1" x14ac:dyDescent="0.25">
      <c r="A863" s="72">
        <v>3311402197253190</v>
      </c>
      <c r="B863" s="31" t="s">
        <v>866</v>
      </c>
      <c r="C863" s="73"/>
      <c r="D863" s="64"/>
      <c r="E863" s="64"/>
      <c r="F863" s="75">
        <f t="shared" si="131"/>
        <v>0</v>
      </c>
      <c r="G863" s="25">
        <f t="shared" si="123"/>
        <v>0</v>
      </c>
      <c r="H863" s="64"/>
      <c r="I863" s="76">
        <f t="shared" si="135"/>
        <v>0</v>
      </c>
      <c r="J863" s="64"/>
      <c r="K863" s="25">
        <f t="shared" si="132"/>
        <v>0</v>
      </c>
      <c r="L863" s="75">
        <f t="shared" si="137"/>
        <v>0</v>
      </c>
      <c r="M863" s="25">
        <f t="shared" si="133"/>
        <v>0</v>
      </c>
      <c r="N863" s="64"/>
      <c r="O863" s="25">
        <f t="shared" si="134"/>
        <v>0</v>
      </c>
      <c r="P863" s="76">
        <f t="shared" si="136"/>
        <v>0</v>
      </c>
    </row>
    <row r="864" spans="1:16" ht="26.25" hidden="1" x14ac:dyDescent="0.25">
      <c r="A864" s="72">
        <v>3311402197254</v>
      </c>
      <c r="B864" s="31" t="s">
        <v>851</v>
      </c>
      <c r="C864" s="73"/>
      <c r="D864" s="74">
        <f>SUM(D865)</f>
        <v>0</v>
      </c>
      <c r="E864" s="74">
        <f>SUM(E865)</f>
        <v>0</v>
      </c>
      <c r="F864" s="75">
        <f t="shared" si="131"/>
        <v>0</v>
      </c>
      <c r="G864" s="25">
        <f t="shared" si="123"/>
        <v>0</v>
      </c>
      <c r="H864" s="74">
        <f>SUM(H865)</f>
        <v>0</v>
      </c>
      <c r="I864" s="76">
        <f t="shared" si="135"/>
        <v>0</v>
      </c>
      <c r="J864" s="74">
        <f>SUM(J865)</f>
        <v>0</v>
      </c>
      <c r="K864" s="25">
        <f t="shared" si="132"/>
        <v>0</v>
      </c>
      <c r="L864" s="75">
        <f t="shared" si="137"/>
        <v>0</v>
      </c>
      <c r="M864" s="25">
        <f t="shared" si="133"/>
        <v>0</v>
      </c>
      <c r="N864" s="74">
        <f>SUM(N865)</f>
        <v>0</v>
      </c>
      <c r="O864" s="25">
        <f t="shared" si="134"/>
        <v>0</v>
      </c>
      <c r="P864" s="76">
        <f t="shared" si="136"/>
        <v>0</v>
      </c>
    </row>
    <row r="865" spans="1:16" ht="26.25" hidden="1" x14ac:dyDescent="0.25">
      <c r="A865" s="72">
        <v>3311402197254190</v>
      </c>
      <c r="B865" s="31" t="s">
        <v>851</v>
      </c>
      <c r="C865" s="73"/>
      <c r="D865" s="64"/>
      <c r="E865" s="64"/>
      <c r="F865" s="75">
        <f t="shared" si="131"/>
        <v>0</v>
      </c>
      <c r="G865" s="25">
        <f t="shared" si="123"/>
        <v>0</v>
      </c>
      <c r="H865" s="64"/>
      <c r="I865" s="76">
        <f t="shared" si="135"/>
        <v>0</v>
      </c>
      <c r="J865" s="64"/>
      <c r="K865" s="25">
        <f t="shared" si="132"/>
        <v>0</v>
      </c>
      <c r="L865" s="75">
        <f t="shared" si="137"/>
        <v>0</v>
      </c>
      <c r="M865" s="25">
        <f t="shared" si="133"/>
        <v>0</v>
      </c>
      <c r="N865" s="64"/>
      <c r="O865" s="25">
        <f t="shared" si="134"/>
        <v>0</v>
      </c>
      <c r="P865" s="76">
        <f t="shared" si="136"/>
        <v>0</v>
      </c>
    </row>
    <row r="866" spans="1:16" x14ac:dyDescent="0.25">
      <c r="A866" s="100">
        <v>331140220</v>
      </c>
      <c r="B866" s="31" t="s">
        <v>867</v>
      </c>
      <c r="C866" s="73"/>
      <c r="D866" s="74">
        <f>SUM(D867+D869+D871+D873+D875+D877+D880+D883+D885+D887+D889+D891+D893+D895+D897+D899+D901)</f>
        <v>23211554000</v>
      </c>
      <c r="E866" s="74">
        <f>SUM(E867+E869+E871+E873+E875+E877+E880+E883+E885+E887+E889+E891+E893+E895+E897+E899+E901)</f>
        <v>-116912144</v>
      </c>
      <c r="F866" s="75">
        <f t="shared" si="131"/>
        <v>23094641856</v>
      </c>
      <c r="G866" s="25">
        <f t="shared" si="123"/>
        <v>0.96307455496132988</v>
      </c>
      <c r="H866" s="74">
        <f>SUM(H867+H869+H871+H873+H875+H877+H880+H883+H885+H887+H889+H891+H893+H895+H897+H899+H901)</f>
        <v>0</v>
      </c>
      <c r="I866" s="76">
        <f t="shared" si="135"/>
        <v>23094641856</v>
      </c>
      <c r="J866" s="74">
        <f>SUM(J867+J869+J871+J873+J875+J877+J880+J883+J885+J887+J889+J891+J893+J895+J897+J899+J901)</f>
        <v>300238589</v>
      </c>
      <c r="K866" s="25">
        <f t="shared" si="132"/>
        <v>1.3000357003674334</v>
      </c>
      <c r="L866" s="75">
        <f t="shared" si="137"/>
        <v>22529986917</v>
      </c>
      <c r="M866" s="25">
        <f t="shared" si="133"/>
        <v>97.555039205540652</v>
      </c>
      <c r="N866" s="74">
        <f>SUM(N867+N869+N871+N873+N875+N877+N880+N883+N885+N887+N889+N891+N893+N895+N897+N899+N901)</f>
        <v>22830225506</v>
      </c>
      <c r="O866" s="25">
        <f t="shared" si="134"/>
        <v>98.855074905908083</v>
      </c>
      <c r="P866" s="76">
        <f t="shared" si="136"/>
        <v>264416350</v>
      </c>
    </row>
    <row r="867" spans="1:16" ht="26.25" x14ac:dyDescent="0.25">
      <c r="A867" s="100">
        <v>3311402200067</v>
      </c>
      <c r="B867" s="31" t="s">
        <v>868</v>
      </c>
      <c r="C867" s="73"/>
      <c r="D867" s="74">
        <f>SUM(D868)</f>
        <v>23211554000</v>
      </c>
      <c r="E867" s="74">
        <f>SUM(E868)</f>
        <v>-116912144</v>
      </c>
      <c r="F867" s="75">
        <f t="shared" si="131"/>
        <v>23094641856</v>
      </c>
      <c r="G867" s="25">
        <f t="shared" si="123"/>
        <v>0.96307455496132988</v>
      </c>
      <c r="H867" s="74">
        <f>SUM(H868)</f>
        <v>0</v>
      </c>
      <c r="I867" s="76">
        <f t="shared" si="135"/>
        <v>23094641856</v>
      </c>
      <c r="J867" s="74">
        <f>SUM(J868)</f>
        <v>300238589</v>
      </c>
      <c r="K867" s="25">
        <f t="shared" si="132"/>
        <v>1.3000357003674334</v>
      </c>
      <c r="L867" s="75">
        <f t="shared" si="137"/>
        <v>22529986917</v>
      </c>
      <c r="M867" s="25">
        <f t="shared" si="133"/>
        <v>97.555039205540652</v>
      </c>
      <c r="N867" s="74">
        <f>SUM(N868)</f>
        <v>22830225506</v>
      </c>
      <c r="O867" s="25">
        <f t="shared" si="134"/>
        <v>98.855074905908083</v>
      </c>
      <c r="P867" s="76">
        <f t="shared" si="136"/>
        <v>264416350</v>
      </c>
    </row>
    <row r="868" spans="1:16" ht="26.25" x14ac:dyDescent="0.25">
      <c r="A868" s="100">
        <v>3311402200067</v>
      </c>
      <c r="B868" s="31" t="s">
        <v>869</v>
      </c>
      <c r="C868" s="73"/>
      <c r="D868" s="64">
        <v>23211554000</v>
      </c>
      <c r="E868" s="64">
        <v>-116912144</v>
      </c>
      <c r="F868" s="75">
        <f t="shared" si="131"/>
        <v>23094641856</v>
      </c>
      <c r="G868" s="25">
        <f t="shared" si="123"/>
        <v>0.96307455496132988</v>
      </c>
      <c r="H868" s="64"/>
      <c r="I868" s="76">
        <f t="shared" si="135"/>
        <v>23094641856</v>
      </c>
      <c r="J868" s="64">
        <v>300238589</v>
      </c>
      <c r="K868" s="25">
        <f t="shared" si="132"/>
        <v>1.3000357003674334</v>
      </c>
      <c r="L868" s="75">
        <f t="shared" si="137"/>
        <v>22529986917</v>
      </c>
      <c r="M868" s="25">
        <f t="shared" si="133"/>
        <v>97.555039205540652</v>
      </c>
      <c r="N868" s="64">
        <v>22830225506</v>
      </c>
      <c r="O868" s="25">
        <f t="shared" si="134"/>
        <v>98.855074905908083</v>
      </c>
      <c r="P868" s="76">
        <f t="shared" si="136"/>
        <v>264416350</v>
      </c>
    </row>
    <row r="869" spans="1:16" ht="26.25" hidden="1" x14ac:dyDescent="0.25">
      <c r="A869" s="100">
        <v>3311402203075</v>
      </c>
      <c r="B869" s="101" t="s">
        <v>870</v>
      </c>
      <c r="C869" s="73"/>
      <c r="D869" s="74">
        <f>SUM(D870)</f>
        <v>0</v>
      </c>
      <c r="E869" s="74">
        <f>SUM(E870)</f>
        <v>0</v>
      </c>
      <c r="F869" s="75">
        <f t="shared" si="131"/>
        <v>0</v>
      </c>
      <c r="G869" s="25">
        <f t="shared" si="123"/>
        <v>0</v>
      </c>
      <c r="H869" s="74">
        <f>SUM(H870)</f>
        <v>0</v>
      </c>
      <c r="I869" s="76">
        <f t="shared" si="135"/>
        <v>0</v>
      </c>
      <c r="J869" s="74">
        <f>SUM(J870)</f>
        <v>0</v>
      </c>
      <c r="K869" s="25">
        <f t="shared" si="132"/>
        <v>0</v>
      </c>
      <c r="L869" s="75">
        <f t="shared" si="137"/>
        <v>0</v>
      </c>
      <c r="M869" s="25">
        <f t="shared" si="133"/>
        <v>0</v>
      </c>
      <c r="N869" s="74">
        <f>SUM(N870)</f>
        <v>0</v>
      </c>
      <c r="O869" s="25">
        <f t="shared" si="134"/>
        <v>0</v>
      </c>
      <c r="P869" s="76">
        <f t="shared" si="136"/>
        <v>0</v>
      </c>
    </row>
    <row r="870" spans="1:16" ht="26.25" hidden="1" x14ac:dyDescent="0.25">
      <c r="A870" s="100">
        <v>3311402203075200</v>
      </c>
      <c r="B870" s="101" t="s">
        <v>871</v>
      </c>
      <c r="C870" s="73"/>
      <c r="D870" s="64"/>
      <c r="E870" s="64"/>
      <c r="F870" s="75">
        <f t="shared" si="131"/>
        <v>0</v>
      </c>
      <c r="G870" s="25">
        <f t="shared" si="123"/>
        <v>0</v>
      </c>
      <c r="H870" s="64"/>
      <c r="I870" s="76">
        <f t="shared" si="135"/>
        <v>0</v>
      </c>
      <c r="J870" s="64"/>
      <c r="K870" s="25">
        <f t="shared" si="132"/>
        <v>0</v>
      </c>
      <c r="L870" s="75">
        <f t="shared" si="137"/>
        <v>0</v>
      </c>
      <c r="M870" s="25">
        <f t="shared" si="133"/>
        <v>0</v>
      </c>
      <c r="N870" s="64"/>
      <c r="O870" s="25">
        <f t="shared" si="134"/>
        <v>0</v>
      </c>
      <c r="P870" s="76">
        <f t="shared" si="136"/>
        <v>0</v>
      </c>
    </row>
    <row r="871" spans="1:16" hidden="1" x14ac:dyDescent="0.25">
      <c r="A871" s="72">
        <v>3311402200412</v>
      </c>
      <c r="B871" s="31" t="s">
        <v>872</v>
      </c>
      <c r="C871" s="73"/>
      <c r="D871" s="74">
        <f>SUM(D872)</f>
        <v>0</v>
      </c>
      <c r="E871" s="74">
        <f>SUM(E872)</f>
        <v>0</v>
      </c>
      <c r="F871" s="75">
        <f t="shared" si="131"/>
        <v>0</v>
      </c>
      <c r="G871" s="25">
        <f t="shared" si="123"/>
        <v>0</v>
      </c>
      <c r="H871" s="74">
        <f>SUM(H872)</f>
        <v>0</v>
      </c>
      <c r="I871" s="76">
        <f t="shared" si="135"/>
        <v>0</v>
      </c>
      <c r="J871" s="74">
        <f>SUM(J872)</f>
        <v>0</v>
      </c>
      <c r="K871" s="25">
        <f t="shared" si="132"/>
        <v>0</v>
      </c>
      <c r="L871" s="75">
        <f t="shared" si="137"/>
        <v>0</v>
      </c>
      <c r="M871" s="25">
        <f t="shared" si="133"/>
        <v>0</v>
      </c>
      <c r="N871" s="74">
        <f>SUM(N872)</f>
        <v>0</v>
      </c>
      <c r="O871" s="25">
        <f t="shared" si="134"/>
        <v>0</v>
      </c>
      <c r="P871" s="76">
        <f t="shared" si="136"/>
        <v>0</v>
      </c>
    </row>
    <row r="872" spans="1:16" hidden="1" x14ac:dyDescent="0.25">
      <c r="A872" s="72">
        <v>3311402200412200</v>
      </c>
      <c r="B872" s="31" t="s">
        <v>873</v>
      </c>
      <c r="C872" s="73"/>
      <c r="D872" s="64"/>
      <c r="E872" s="64"/>
      <c r="F872" s="75">
        <f t="shared" si="131"/>
        <v>0</v>
      </c>
      <c r="G872" s="25">
        <f t="shared" si="123"/>
        <v>0</v>
      </c>
      <c r="H872" s="64"/>
      <c r="I872" s="76">
        <f t="shared" si="135"/>
        <v>0</v>
      </c>
      <c r="J872" s="64"/>
      <c r="K872" s="25">
        <f t="shared" si="132"/>
        <v>0</v>
      </c>
      <c r="L872" s="75">
        <f t="shared" si="137"/>
        <v>0</v>
      </c>
      <c r="M872" s="25">
        <f t="shared" si="133"/>
        <v>0</v>
      </c>
      <c r="N872" s="64"/>
      <c r="O872" s="25">
        <f t="shared" si="134"/>
        <v>0</v>
      </c>
      <c r="P872" s="76">
        <f t="shared" si="136"/>
        <v>0</v>
      </c>
    </row>
    <row r="873" spans="1:16" hidden="1" x14ac:dyDescent="0.25">
      <c r="A873" s="100">
        <v>3311402200680</v>
      </c>
      <c r="B873" s="101" t="s">
        <v>874</v>
      </c>
      <c r="C873" s="73"/>
      <c r="D873" s="74">
        <f>SUM(D874)</f>
        <v>0</v>
      </c>
      <c r="E873" s="74">
        <f>SUM(E874)</f>
        <v>0</v>
      </c>
      <c r="F873" s="75">
        <f t="shared" si="131"/>
        <v>0</v>
      </c>
      <c r="G873" s="25">
        <f t="shared" si="123"/>
        <v>0</v>
      </c>
      <c r="H873" s="74">
        <f>SUM(H874)</f>
        <v>0</v>
      </c>
      <c r="I873" s="76">
        <f t="shared" si="135"/>
        <v>0</v>
      </c>
      <c r="J873" s="74">
        <f>SUM(J874)</f>
        <v>0</v>
      </c>
      <c r="K873" s="25">
        <f t="shared" si="132"/>
        <v>0</v>
      </c>
      <c r="L873" s="75">
        <f t="shared" si="137"/>
        <v>0</v>
      </c>
      <c r="M873" s="25">
        <f t="shared" si="133"/>
        <v>0</v>
      </c>
      <c r="N873" s="74">
        <f>SUM(N874)</f>
        <v>0</v>
      </c>
      <c r="O873" s="25">
        <f t="shared" si="134"/>
        <v>0</v>
      </c>
      <c r="P873" s="76">
        <f t="shared" si="136"/>
        <v>0</v>
      </c>
    </row>
    <row r="874" spans="1:16" hidden="1" x14ac:dyDescent="0.25">
      <c r="A874" s="100">
        <v>3311402200680190</v>
      </c>
      <c r="B874" s="101" t="s">
        <v>874</v>
      </c>
      <c r="C874" s="73"/>
      <c r="D874" s="64"/>
      <c r="E874" s="64"/>
      <c r="F874" s="75">
        <f t="shared" si="131"/>
        <v>0</v>
      </c>
      <c r="G874" s="25">
        <f t="shared" si="123"/>
        <v>0</v>
      </c>
      <c r="H874" s="64"/>
      <c r="I874" s="76">
        <f t="shared" si="135"/>
        <v>0</v>
      </c>
      <c r="J874" s="64"/>
      <c r="K874" s="25">
        <f t="shared" si="132"/>
        <v>0</v>
      </c>
      <c r="L874" s="75">
        <f t="shared" si="137"/>
        <v>0</v>
      </c>
      <c r="M874" s="25">
        <f t="shared" si="133"/>
        <v>0</v>
      </c>
      <c r="N874" s="64"/>
      <c r="O874" s="25">
        <f t="shared" si="134"/>
        <v>0</v>
      </c>
      <c r="P874" s="76">
        <f t="shared" si="136"/>
        <v>0</v>
      </c>
    </row>
    <row r="875" spans="1:16" ht="26.25" hidden="1" x14ac:dyDescent="0.25">
      <c r="A875" s="100">
        <v>3311402200729</v>
      </c>
      <c r="B875" s="31" t="s">
        <v>875</v>
      </c>
      <c r="C875" s="73"/>
      <c r="D875" s="74">
        <f>SUM(D876)</f>
        <v>0</v>
      </c>
      <c r="E875" s="74">
        <f>SUM(E876)</f>
        <v>0</v>
      </c>
      <c r="F875" s="75">
        <f t="shared" si="131"/>
        <v>0</v>
      </c>
      <c r="G875" s="25">
        <f t="shared" si="123"/>
        <v>0</v>
      </c>
      <c r="H875" s="74">
        <f>SUM(H876)</f>
        <v>0</v>
      </c>
      <c r="I875" s="76">
        <f t="shared" si="135"/>
        <v>0</v>
      </c>
      <c r="J875" s="74">
        <f>SUM(J876)</f>
        <v>0</v>
      </c>
      <c r="K875" s="25">
        <f t="shared" si="132"/>
        <v>0</v>
      </c>
      <c r="L875" s="75">
        <f t="shared" si="137"/>
        <v>0</v>
      </c>
      <c r="M875" s="25">
        <f t="shared" si="133"/>
        <v>0</v>
      </c>
      <c r="N875" s="74">
        <f>SUM(N876)</f>
        <v>0</v>
      </c>
      <c r="O875" s="25">
        <f t="shared" si="134"/>
        <v>0</v>
      </c>
      <c r="P875" s="76">
        <f t="shared" si="136"/>
        <v>0</v>
      </c>
    </row>
    <row r="876" spans="1:16" ht="26.25" hidden="1" x14ac:dyDescent="0.25">
      <c r="A876" s="100">
        <v>3311402200729190</v>
      </c>
      <c r="B876" s="31" t="s">
        <v>875</v>
      </c>
      <c r="C876" s="73"/>
      <c r="D876" s="64"/>
      <c r="E876" s="64"/>
      <c r="F876" s="75">
        <f t="shared" si="131"/>
        <v>0</v>
      </c>
      <c r="G876" s="25">
        <f t="shared" si="123"/>
        <v>0</v>
      </c>
      <c r="H876" s="64"/>
      <c r="I876" s="76">
        <f t="shared" si="135"/>
        <v>0</v>
      </c>
      <c r="J876" s="64"/>
      <c r="K876" s="25">
        <f t="shared" si="132"/>
        <v>0</v>
      </c>
      <c r="L876" s="75">
        <f t="shared" si="137"/>
        <v>0</v>
      </c>
      <c r="M876" s="25">
        <f t="shared" si="133"/>
        <v>0</v>
      </c>
      <c r="N876" s="64"/>
      <c r="O876" s="25">
        <f t="shared" si="134"/>
        <v>0</v>
      </c>
      <c r="P876" s="76">
        <f t="shared" si="136"/>
        <v>0</v>
      </c>
    </row>
    <row r="877" spans="1:16" ht="26.25" hidden="1" x14ac:dyDescent="0.25">
      <c r="A877" s="72">
        <v>3311402200738</v>
      </c>
      <c r="B877" s="31" t="s">
        <v>876</v>
      </c>
      <c r="C877" s="73"/>
      <c r="D877" s="74">
        <f>SUM(D878:D879)</f>
        <v>0</v>
      </c>
      <c r="E877" s="74">
        <f>SUM(E878:E879)</f>
        <v>0</v>
      </c>
      <c r="F877" s="75">
        <f t="shared" si="131"/>
        <v>0</v>
      </c>
      <c r="G877" s="25">
        <f t="shared" si="123"/>
        <v>0</v>
      </c>
      <c r="H877" s="74">
        <f>SUM(H878:H879)</f>
        <v>0</v>
      </c>
      <c r="I877" s="76">
        <f t="shared" si="135"/>
        <v>0</v>
      </c>
      <c r="J877" s="74">
        <f>SUM(J878:J879)</f>
        <v>0</v>
      </c>
      <c r="K877" s="25">
        <f t="shared" si="132"/>
        <v>0</v>
      </c>
      <c r="L877" s="75">
        <f t="shared" si="137"/>
        <v>0</v>
      </c>
      <c r="M877" s="25">
        <f t="shared" si="133"/>
        <v>0</v>
      </c>
      <c r="N877" s="74">
        <f>SUM(N878:N879)</f>
        <v>0</v>
      </c>
      <c r="O877" s="25">
        <f t="shared" si="134"/>
        <v>0</v>
      </c>
      <c r="P877" s="76">
        <f t="shared" si="136"/>
        <v>0</v>
      </c>
    </row>
    <row r="878" spans="1:16" ht="26.25" hidden="1" x14ac:dyDescent="0.25">
      <c r="A878" s="72">
        <v>3311402200738200</v>
      </c>
      <c r="B878" s="31" t="s">
        <v>876</v>
      </c>
      <c r="C878" s="73"/>
      <c r="D878" s="64"/>
      <c r="E878" s="64"/>
      <c r="F878" s="75">
        <f t="shared" si="131"/>
        <v>0</v>
      </c>
      <c r="G878" s="25">
        <f t="shared" si="123"/>
        <v>0</v>
      </c>
      <c r="H878" s="64"/>
      <c r="I878" s="76">
        <f t="shared" si="135"/>
        <v>0</v>
      </c>
      <c r="J878" s="64"/>
      <c r="K878" s="25">
        <f t="shared" si="132"/>
        <v>0</v>
      </c>
      <c r="L878" s="75">
        <f t="shared" si="137"/>
        <v>0</v>
      </c>
      <c r="M878" s="25">
        <f t="shared" si="133"/>
        <v>0</v>
      </c>
      <c r="N878" s="64"/>
      <c r="O878" s="25">
        <f t="shared" si="134"/>
        <v>0</v>
      </c>
      <c r="P878" s="76">
        <f t="shared" si="136"/>
        <v>0</v>
      </c>
    </row>
    <row r="879" spans="1:16" ht="26.25" hidden="1" x14ac:dyDescent="0.25">
      <c r="A879" s="72">
        <v>3311402200738200</v>
      </c>
      <c r="B879" s="31" t="s">
        <v>876</v>
      </c>
      <c r="C879" s="73"/>
      <c r="D879" s="64"/>
      <c r="E879" s="64"/>
      <c r="F879" s="75">
        <f t="shared" si="131"/>
        <v>0</v>
      </c>
      <c r="G879" s="25">
        <f t="shared" si="123"/>
        <v>0</v>
      </c>
      <c r="H879" s="64"/>
      <c r="I879" s="76">
        <f t="shared" si="135"/>
        <v>0</v>
      </c>
      <c r="J879" s="64"/>
      <c r="K879" s="25">
        <f t="shared" si="132"/>
        <v>0</v>
      </c>
      <c r="L879" s="75">
        <f>SUM(N879-J879)</f>
        <v>0</v>
      </c>
      <c r="M879" s="25">
        <f t="shared" si="133"/>
        <v>0</v>
      </c>
      <c r="N879" s="64"/>
      <c r="O879" s="25">
        <f t="shared" si="134"/>
        <v>0</v>
      </c>
      <c r="P879" s="76">
        <f>SUM(F879-N879)</f>
        <v>0</v>
      </c>
    </row>
    <row r="880" spans="1:16" ht="39" hidden="1" x14ac:dyDescent="0.25">
      <c r="A880" s="100">
        <v>3311402200762</v>
      </c>
      <c r="B880" s="31" t="s">
        <v>877</v>
      </c>
      <c r="C880" s="73"/>
      <c r="D880" s="74">
        <f>SUM(D881:D882)</f>
        <v>0</v>
      </c>
      <c r="E880" s="74">
        <f>SUM(E881:E882)</f>
        <v>0</v>
      </c>
      <c r="F880" s="75">
        <f t="shared" si="131"/>
        <v>0</v>
      </c>
      <c r="G880" s="25">
        <f t="shared" si="123"/>
        <v>0</v>
      </c>
      <c r="H880" s="74">
        <f>SUM(H881:H882)</f>
        <v>0</v>
      </c>
      <c r="I880" s="76">
        <f t="shared" si="135"/>
        <v>0</v>
      </c>
      <c r="J880" s="74">
        <f>SUM(J881:J882)</f>
        <v>0</v>
      </c>
      <c r="K880" s="25">
        <f t="shared" si="132"/>
        <v>0</v>
      </c>
      <c r="L880" s="75">
        <f t="shared" si="137"/>
        <v>0</v>
      </c>
      <c r="M880" s="25">
        <f t="shared" si="133"/>
        <v>0</v>
      </c>
      <c r="N880" s="74">
        <f>SUM(N881:N882)</f>
        <v>0</v>
      </c>
      <c r="O880" s="25">
        <f t="shared" si="134"/>
        <v>0</v>
      </c>
      <c r="P880" s="76">
        <f t="shared" si="136"/>
        <v>0</v>
      </c>
    </row>
    <row r="881" spans="1:16" ht="39" hidden="1" x14ac:dyDescent="0.25">
      <c r="A881" s="100">
        <v>3311402200762190</v>
      </c>
      <c r="B881" s="31" t="s">
        <v>877</v>
      </c>
      <c r="C881" s="73"/>
      <c r="D881" s="64"/>
      <c r="E881" s="64"/>
      <c r="F881" s="75">
        <f t="shared" si="131"/>
        <v>0</v>
      </c>
      <c r="G881" s="25">
        <f t="shared" si="123"/>
        <v>0</v>
      </c>
      <c r="H881" s="64"/>
      <c r="I881" s="76">
        <f t="shared" si="135"/>
        <v>0</v>
      </c>
      <c r="J881" s="64"/>
      <c r="K881" s="25">
        <f t="shared" si="132"/>
        <v>0</v>
      </c>
      <c r="L881" s="75">
        <f>SUM(N881-J881)</f>
        <v>0</v>
      </c>
      <c r="M881" s="25">
        <f t="shared" si="133"/>
        <v>0</v>
      </c>
      <c r="N881" s="64"/>
      <c r="O881" s="25">
        <f t="shared" si="134"/>
        <v>0</v>
      </c>
      <c r="P881" s="76">
        <f>SUM(F881-N881)</f>
        <v>0</v>
      </c>
    </row>
    <row r="882" spans="1:16" ht="39" hidden="1" x14ac:dyDescent="0.25">
      <c r="A882" s="100">
        <v>3311402200762200</v>
      </c>
      <c r="B882" s="31" t="s">
        <v>877</v>
      </c>
      <c r="C882" s="73"/>
      <c r="D882" s="64"/>
      <c r="E882" s="64"/>
      <c r="F882" s="75">
        <f t="shared" si="131"/>
        <v>0</v>
      </c>
      <c r="G882" s="25">
        <f t="shared" si="123"/>
        <v>0</v>
      </c>
      <c r="H882" s="64"/>
      <c r="I882" s="76">
        <f t="shared" si="135"/>
        <v>0</v>
      </c>
      <c r="J882" s="64"/>
      <c r="K882" s="25">
        <f t="shared" si="132"/>
        <v>0</v>
      </c>
      <c r="L882" s="75">
        <f t="shared" si="137"/>
        <v>0</v>
      </c>
      <c r="M882" s="25">
        <f t="shared" si="133"/>
        <v>0</v>
      </c>
      <c r="N882" s="64"/>
      <c r="O882" s="25">
        <f t="shared" si="134"/>
        <v>0</v>
      </c>
      <c r="P882" s="76">
        <f t="shared" si="136"/>
        <v>0</v>
      </c>
    </row>
    <row r="883" spans="1:16" ht="39" hidden="1" x14ac:dyDescent="0.25">
      <c r="A883" s="100">
        <v>3311402200780</v>
      </c>
      <c r="B883" s="31" t="s">
        <v>878</v>
      </c>
      <c r="C883" s="73"/>
      <c r="D883" s="74">
        <f>SUM(D884)</f>
        <v>0</v>
      </c>
      <c r="E883" s="74">
        <f>SUM(E884)</f>
        <v>0</v>
      </c>
      <c r="F883" s="75">
        <f t="shared" si="131"/>
        <v>0</v>
      </c>
      <c r="G883" s="25">
        <f t="shared" si="123"/>
        <v>0</v>
      </c>
      <c r="H883" s="74">
        <f>SUM(H884)</f>
        <v>0</v>
      </c>
      <c r="I883" s="76">
        <f t="shared" si="135"/>
        <v>0</v>
      </c>
      <c r="J883" s="74">
        <f>SUM(J884)</f>
        <v>0</v>
      </c>
      <c r="K883" s="25">
        <f t="shared" si="132"/>
        <v>0</v>
      </c>
      <c r="L883" s="75">
        <f t="shared" si="137"/>
        <v>0</v>
      </c>
      <c r="M883" s="25">
        <f t="shared" si="133"/>
        <v>0</v>
      </c>
      <c r="N883" s="74">
        <f>SUM(N884)</f>
        <v>0</v>
      </c>
      <c r="O883" s="25">
        <f t="shared" si="134"/>
        <v>0</v>
      </c>
      <c r="P883" s="76">
        <f t="shared" si="136"/>
        <v>0</v>
      </c>
    </row>
    <row r="884" spans="1:16" ht="39" hidden="1" x14ac:dyDescent="0.25">
      <c r="A884" s="100">
        <v>3311402200780190</v>
      </c>
      <c r="B884" s="31" t="s">
        <v>878</v>
      </c>
      <c r="C884" s="73"/>
      <c r="D884" s="64"/>
      <c r="E884" s="64"/>
      <c r="F884" s="75">
        <f t="shared" si="131"/>
        <v>0</v>
      </c>
      <c r="G884" s="25">
        <f t="shared" si="123"/>
        <v>0</v>
      </c>
      <c r="H884" s="64"/>
      <c r="I884" s="76">
        <f t="shared" si="135"/>
        <v>0</v>
      </c>
      <c r="J884" s="64"/>
      <c r="K884" s="25">
        <f t="shared" si="132"/>
        <v>0</v>
      </c>
      <c r="L884" s="75">
        <f t="shared" si="137"/>
        <v>0</v>
      </c>
      <c r="M884" s="25">
        <f t="shared" si="133"/>
        <v>0</v>
      </c>
      <c r="N884" s="64"/>
      <c r="O884" s="25">
        <f t="shared" si="134"/>
        <v>0</v>
      </c>
      <c r="P884" s="76">
        <f t="shared" si="136"/>
        <v>0</v>
      </c>
    </row>
    <row r="885" spans="1:16" ht="39" hidden="1" x14ac:dyDescent="0.25">
      <c r="A885" s="100">
        <v>3311402200785</v>
      </c>
      <c r="B885" s="31" t="s">
        <v>879</v>
      </c>
      <c r="C885" s="73"/>
      <c r="D885" s="74">
        <f>SUM(D886)</f>
        <v>0</v>
      </c>
      <c r="E885" s="74">
        <f>SUM(E886)</f>
        <v>0</v>
      </c>
      <c r="F885" s="75">
        <f t="shared" si="131"/>
        <v>0</v>
      </c>
      <c r="G885" s="25">
        <f t="shared" si="123"/>
        <v>0</v>
      </c>
      <c r="H885" s="74">
        <f>SUM(H886)</f>
        <v>0</v>
      </c>
      <c r="I885" s="76">
        <f t="shared" si="135"/>
        <v>0</v>
      </c>
      <c r="J885" s="74">
        <f>SUM(J886)</f>
        <v>0</v>
      </c>
      <c r="K885" s="25">
        <f t="shared" si="132"/>
        <v>0</v>
      </c>
      <c r="L885" s="75">
        <f t="shared" si="137"/>
        <v>0</v>
      </c>
      <c r="M885" s="25">
        <f t="shared" si="133"/>
        <v>0</v>
      </c>
      <c r="N885" s="74">
        <f>SUM(N886)</f>
        <v>0</v>
      </c>
      <c r="O885" s="25">
        <f t="shared" si="134"/>
        <v>0</v>
      </c>
      <c r="P885" s="76">
        <f t="shared" si="136"/>
        <v>0</v>
      </c>
    </row>
    <row r="886" spans="1:16" ht="39" hidden="1" x14ac:dyDescent="0.25">
      <c r="A886" s="100">
        <v>3311402200785200</v>
      </c>
      <c r="B886" s="31" t="s">
        <v>879</v>
      </c>
      <c r="C886" s="73"/>
      <c r="D886" s="64"/>
      <c r="E886" s="64"/>
      <c r="F886" s="75">
        <f t="shared" si="131"/>
        <v>0</v>
      </c>
      <c r="G886" s="25">
        <f t="shared" ref="G886:G954" si="138">IF(OR(F886=0,F$7=0),0,F886/F$7)*100</f>
        <v>0</v>
      </c>
      <c r="H886" s="64"/>
      <c r="I886" s="76">
        <f t="shared" si="135"/>
        <v>0</v>
      </c>
      <c r="J886" s="64"/>
      <c r="K886" s="25">
        <f t="shared" si="132"/>
        <v>0</v>
      </c>
      <c r="L886" s="75">
        <f t="shared" si="137"/>
        <v>0</v>
      </c>
      <c r="M886" s="25">
        <f t="shared" si="133"/>
        <v>0</v>
      </c>
      <c r="N886" s="64"/>
      <c r="O886" s="25">
        <f t="shared" si="134"/>
        <v>0</v>
      </c>
      <c r="P886" s="76">
        <f t="shared" si="136"/>
        <v>0</v>
      </c>
    </row>
    <row r="887" spans="1:16" ht="26.25" hidden="1" x14ac:dyDescent="0.25">
      <c r="A887" s="100">
        <v>3311402200788</v>
      </c>
      <c r="B887" s="31" t="s">
        <v>880</v>
      </c>
      <c r="C887" s="73"/>
      <c r="D887" s="74">
        <f>SUM(D888)</f>
        <v>0</v>
      </c>
      <c r="E887" s="74">
        <f>SUM(E888)</f>
        <v>0</v>
      </c>
      <c r="F887" s="75">
        <f t="shared" si="131"/>
        <v>0</v>
      </c>
      <c r="G887" s="25">
        <f t="shared" si="138"/>
        <v>0</v>
      </c>
      <c r="H887" s="74">
        <f>SUM(H888)</f>
        <v>0</v>
      </c>
      <c r="I887" s="76">
        <f t="shared" si="135"/>
        <v>0</v>
      </c>
      <c r="J887" s="74">
        <f>SUM(J888)</f>
        <v>0</v>
      </c>
      <c r="K887" s="25">
        <f t="shared" si="132"/>
        <v>0</v>
      </c>
      <c r="L887" s="75">
        <f t="shared" si="137"/>
        <v>0</v>
      </c>
      <c r="M887" s="25">
        <f t="shared" si="133"/>
        <v>0</v>
      </c>
      <c r="N887" s="74">
        <f>SUM(N888)</f>
        <v>0</v>
      </c>
      <c r="O887" s="25">
        <f t="shared" si="134"/>
        <v>0</v>
      </c>
      <c r="P887" s="76">
        <f t="shared" si="136"/>
        <v>0</v>
      </c>
    </row>
    <row r="888" spans="1:16" ht="26.25" hidden="1" x14ac:dyDescent="0.25">
      <c r="A888" s="100">
        <v>3311402200788200</v>
      </c>
      <c r="B888" s="31" t="s">
        <v>880</v>
      </c>
      <c r="C888" s="73"/>
      <c r="D888" s="64"/>
      <c r="E888" s="64"/>
      <c r="F888" s="75">
        <f t="shared" si="131"/>
        <v>0</v>
      </c>
      <c r="G888" s="25">
        <f t="shared" si="138"/>
        <v>0</v>
      </c>
      <c r="H888" s="64"/>
      <c r="I888" s="76">
        <f t="shared" si="135"/>
        <v>0</v>
      </c>
      <c r="J888" s="64"/>
      <c r="K888" s="25">
        <f t="shared" si="132"/>
        <v>0</v>
      </c>
      <c r="L888" s="75">
        <f t="shared" si="137"/>
        <v>0</v>
      </c>
      <c r="M888" s="25">
        <f t="shared" si="133"/>
        <v>0</v>
      </c>
      <c r="N888" s="64"/>
      <c r="O888" s="25">
        <f t="shared" si="134"/>
        <v>0</v>
      </c>
      <c r="P888" s="76">
        <f t="shared" si="136"/>
        <v>0</v>
      </c>
    </row>
    <row r="889" spans="1:16" ht="51.75" hidden="1" x14ac:dyDescent="0.25">
      <c r="A889" s="100">
        <v>3311402200789</v>
      </c>
      <c r="B889" s="31" t="s">
        <v>881</v>
      </c>
      <c r="C889" s="73"/>
      <c r="D889" s="74">
        <f>SUM(D890)</f>
        <v>0</v>
      </c>
      <c r="E889" s="74">
        <f>SUM(E890)</f>
        <v>0</v>
      </c>
      <c r="F889" s="75">
        <f t="shared" si="131"/>
        <v>0</v>
      </c>
      <c r="G889" s="25">
        <f t="shared" si="138"/>
        <v>0</v>
      </c>
      <c r="H889" s="74">
        <f>SUM(H890)</f>
        <v>0</v>
      </c>
      <c r="I889" s="76">
        <f t="shared" si="135"/>
        <v>0</v>
      </c>
      <c r="J889" s="74">
        <f>SUM(J890)</f>
        <v>0</v>
      </c>
      <c r="K889" s="25">
        <f t="shared" si="132"/>
        <v>0</v>
      </c>
      <c r="L889" s="75">
        <f t="shared" si="137"/>
        <v>0</v>
      </c>
      <c r="M889" s="25">
        <f t="shared" si="133"/>
        <v>0</v>
      </c>
      <c r="N889" s="74">
        <f>SUM(N890)</f>
        <v>0</v>
      </c>
      <c r="O889" s="25">
        <f t="shared" si="134"/>
        <v>0</v>
      </c>
      <c r="P889" s="76">
        <f t="shared" si="136"/>
        <v>0</v>
      </c>
    </row>
    <row r="890" spans="1:16" ht="51.75" hidden="1" x14ac:dyDescent="0.25">
      <c r="A890" s="100">
        <v>3311402200789200</v>
      </c>
      <c r="B890" s="31" t="s">
        <v>881</v>
      </c>
      <c r="C890" s="73"/>
      <c r="D890" s="64"/>
      <c r="E890" s="64"/>
      <c r="F890" s="75">
        <f t="shared" si="131"/>
        <v>0</v>
      </c>
      <c r="G890" s="25">
        <f t="shared" si="138"/>
        <v>0</v>
      </c>
      <c r="H890" s="64"/>
      <c r="I890" s="76">
        <f t="shared" si="135"/>
        <v>0</v>
      </c>
      <c r="J890" s="64"/>
      <c r="K890" s="25">
        <f t="shared" si="132"/>
        <v>0</v>
      </c>
      <c r="L890" s="75">
        <f t="shared" si="137"/>
        <v>0</v>
      </c>
      <c r="M890" s="25">
        <f t="shared" si="133"/>
        <v>0</v>
      </c>
      <c r="N890" s="64"/>
      <c r="O890" s="25">
        <f t="shared" si="134"/>
        <v>0</v>
      </c>
      <c r="P890" s="76">
        <f t="shared" si="136"/>
        <v>0</v>
      </c>
    </row>
    <row r="891" spans="1:16" ht="39" hidden="1" x14ac:dyDescent="0.25">
      <c r="A891" s="100">
        <v>3311402200790</v>
      </c>
      <c r="B891" s="31" t="s">
        <v>882</v>
      </c>
      <c r="C891" s="73"/>
      <c r="D891" s="74">
        <f>SUM(D892)</f>
        <v>0</v>
      </c>
      <c r="E891" s="74">
        <f>SUM(E892)</f>
        <v>0</v>
      </c>
      <c r="F891" s="75">
        <f t="shared" si="131"/>
        <v>0</v>
      </c>
      <c r="G891" s="25">
        <f t="shared" si="138"/>
        <v>0</v>
      </c>
      <c r="H891" s="74">
        <f>SUM(H892)</f>
        <v>0</v>
      </c>
      <c r="I891" s="76">
        <f t="shared" si="135"/>
        <v>0</v>
      </c>
      <c r="J891" s="74">
        <f>SUM(J892)</f>
        <v>0</v>
      </c>
      <c r="K891" s="25">
        <f t="shared" si="132"/>
        <v>0</v>
      </c>
      <c r="L891" s="75">
        <f t="shared" si="137"/>
        <v>0</v>
      </c>
      <c r="M891" s="25">
        <f t="shared" si="133"/>
        <v>0</v>
      </c>
      <c r="N891" s="74">
        <f>SUM(N892)</f>
        <v>0</v>
      </c>
      <c r="O891" s="25">
        <f t="shared" si="134"/>
        <v>0</v>
      </c>
      <c r="P891" s="76">
        <f t="shared" si="136"/>
        <v>0</v>
      </c>
    </row>
    <row r="892" spans="1:16" ht="39" hidden="1" x14ac:dyDescent="0.25">
      <c r="A892" s="100">
        <v>3311402200790200</v>
      </c>
      <c r="B892" s="31" t="s">
        <v>882</v>
      </c>
      <c r="C892" s="73"/>
      <c r="D892" s="64"/>
      <c r="E892" s="64"/>
      <c r="F892" s="75">
        <f t="shared" si="131"/>
        <v>0</v>
      </c>
      <c r="G892" s="25">
        <f t="shared" si="138"/>
        <v>0</v>
      </c>
      <c r="H892" s="64"/>
      <c r="I892" s="76">
        <f t="shared" si="135"/>
        <v>0</v>
      </c>
      <c r="J892" s="64"/>
      <c r="K892" s="25">
        <f t="shared" si="132"/>
        <v>0</v>
      </c>
      <c r="L892" s="75">
        <f t="shared" si="137"/>
        <v>0</v>
      </c>
      <c r="M892" s="25">
        <f t="shared" si="133"/>
        <v>0</v>
      </c>
      <c r="N892" s="64"/>
      <c r="O892" s="25">
        <f t="shared" si="134"/>
        <v>0</v>
      </c>
      <c r="P892" s="76">
        <f t="shared" si="136"/>
        <v>0</v>
      </c>
    </row>
    <row r="893" spans="1:16" hidden="1" x14ac:dyDescent="0.25">
      <c r="A893" s="100">
        <v>3311402200793</v>
      </c>
      <c r="B893" s="31" t="s">
        <v>883</v>
      </c>
      <c r="C893" s="73"/>
      <c r="D893" s="74">
        <f>SUM(D894)</f>
        <v>0</v>
      </c>
      <c r="E893" s="74">
        <f>SUM(E894)</f>
        <v>0</v>
      </c>
      <c r="F893" s="75">
        <f t="shared" si="131"/>
        <v>0</v>
      </c>
      <c r="G893" s="25">
        <f t="shared" si="138"/>
        <v>0</v>
      </c>
      <c r="H893" s="74">
        <f>SUM(H894)</f>
        <v>0</v>
      </c>
      <c r="I893" s="76">
        <f t="shared" si="135"/>
        <v>0</v>
      </c>
      <c r="J893" s="74">
        <f>SUM(J894)</f>
        <v>0</v>
      </c>
      <c r="K893" s="25">
        <f t="shared" si="132"/>
        <v>0</v>
      </c>
      <c r="L893" s="75">
        <f t="shared" si="137"/>
        <v>0</v>
      </c>
      <c r="M893" s="25">
        <f t="shared" si="133"/>
        <v>0</v>
      </c>
      <c r="N893" s="74">
        <f>SUM(N894)</f>
        <v>0</v>
      </c>
      <c r="O893" s="25">
        <f t="shared" si="134"/>
        <v>0</v>
      </c>
      <c r="P893" s="76">
        <f t="shared" si="136"/>
        <v>0</v>
      </c>
    </row>
    <row r="894" spans="1:16" hidden="1" x14ac:dyDescent="0.25">
      <c r="A894" s="100">
        <v>3311402200793200</v>
      </c>
      <c r="B894" s="31" t="s">
        <v>883</v>
      </c>
      <c r="C894" s="73"/>
      <c r="D894" s="64"/>
      <c r="E894" s="64"/>
      <c r="F894" s="75">
        <f t="shared" si="131"/>
        <v>0</v>
      </c>
      <c r="G894" s="25">
        <f t="shared" si="138"/>
        <v>0</v>
      </c>
      <c r="H894" s="64"/>
      <c r="I894" s="76">
        <f t="shared" si="135"/>
        <v>0</v>
      </c>
      <c r="J894" s="64"/>
      <c r="K894" s="25">
        <f t="shared" si="132"/>
        <v>0</v>
      </c>
      <c r="L894" s="75">
        <f t="shared" si="137"/>
        <v>0</v>
      </c>
      <c r="M894" s="25">
        <f t="shared" si="133"/>
        <v>0</v>
      </c>
      <c r="N894" s="64"/>
      <c r="O894" s="25">
        <f t="shared" si="134"/>
        <v>0</v>
      </c>
      <c r="P894" s="76">
        <f t="shared" si="136"/>
        <v>0</v>
      </c>
    </row>
    <row r="895" spans="1:16" ht="39" hidden="1" x14ac:dyDescent="0.25">
      <c r="A895" s="100">
        <v>3311402200812</v>
      </c>
      <c r="B895" s="31" t="s">
        <v>884</v>
      </c>
      <c r="C895" s="73"/>
      <c r="D895" s="74">
        <f>SUM(D896)</f>
        <v>0</v>
      </c>
      <c r="E895" s="74">
        <f>SUM(E896)</f>
        <v>0</v>
      </c>
      <c r="F895" s="75">
        <f t="shared" si="131"/>
        <v>0</v>
      </c>
      <c r="G895" s="25">
        <f t="shared" si="138"/>
        <v>0</v>
      </c>
      <c r="H895" s="74">
        <f>SUM(H896)</f>
        <v>0</v>
      </c>
      <c r="I895" s="76">
        <f t="shared" si="135"/>
        <v>0</v>
      </c>
      <c r="J895" s="74">
        <f>SUM(J896)</f>
        <v>0</v>
      </c>
      <c r="K895" s="25">
        <f t="shared" si="132"/>
        <v>0</v>
      </c>
      <c r="L895" s="75">
        <f t="shared" si="137"/>
        <v>0</v>
      </c>
      <c r="M895" s="25">
        <f t="shared" si="133"/>
        <v>0</v>
      </c>
      <c r="N895" s="74">
        <f>SUM(N896)</f>
        <v>0</v>
      </c>
      <c r="O895" s="25">
        <f t="shared" si="134"/>
        <v>0</v>
      </c>
      <c r="P895" s="76">
        <f t="shared" si="136"/>
        <v>0</v>
      </c>
    </row>
    <row r="896" spans="1:16" ht="39" hidden="1" x14ac:dyDescent="0.25">
      <c r="A896" s="100">
        <v>3311402200812190</v>
      </c>
      <c r="B896" s="31" t="s">
        <v>884</v>
      </c>
      <c r="C896" s="73"/>
      <c r="D896" s="64"/>
      <c r="E896" s="64"/>
      <c r="F896" s="75">
        <f t="shared" si="131"/>
        <v>0</v>
      </c>
      <c r="G896" s="25">
        <f t="shared" si="138"/>
        <v>0</v>
      </c>
      <c r="H896" s="64"/>
      <c r="I896" s="76">
        <f t="shared" si="135"/>
        <v>0</v>
      </c>
      <c r="J896" s="64"/>
      <c r="K896" s="25">
        <f t="shared" si="132"/>
        <v>0</v>
      </c>
      <c r="L896" s="75">
        <f t="shared" si="137"/>
        <v>0</v>
      </c>
      <c r="M896" s="25">
        <f t="shared" si="133"/>
        <v>0</v>
      </c>
      <c r="N896" s="64"/>
      <c r="O896" s="25">
        <f t="shared" si="134"/>
        <v>0</v>
      </c>
      <c r="P896" s="76">
        <f t="shared" si="136"/>
        <v>0</v>
      </c>
    </row>
    <row r="897" spans="1:16" hidden="1" x14ac:dyDescent="0.25">
      <c r="A897" s="100">
        <v>3311402200970</v>
      </c>
      <c r="B897" s="80" t="s">
        <v>885</v>
      </c>
      <c r="C897" s="73"/>
      <c r="D897" s="74">
        <f>SUM(D898)</f>
        <v>0</v>
      </c>
      <c r="E897" s="74">
        <f>SUM(E898)</f>
        <v>0</v>
      </c>
      <c r="F897" s="75">
        <f t="shared" si="131"/>
        <v>0</v>
      </c>
      <c r="G897" s="25">
        <f t="shared" si="138"/>
        <v>0</v>
      </c>
      <c r="H897" s="74">
        <f>SUM(H898)</f>
        <v>0</v>
      </c>
      <c r="I897" s="76">
        <f t="shared" si="135"/>
        <v>0</v>
      </c>
      <c r="J897" s="74">
        <f>SUM(J898)</f>
        <v>0</v>
      </c>
      <c r="K897" s="25">
        <f t="shared" si="132"/>
        <v>0</v>
      </c>
      <c r="L897" s="75">
        <f t="shared" si="137"/>
        <v>0</v>
      </c>
      <c r="M897" s="25">
        <f t="shared" si="133"/>
        <v>0</v>
      </c>
      <c r="N897" s="74">
        <f>SUM(N898)</f>
        <v>0</v>
      </c>
      <c r="O897" s="25">
        <f t="shared" si="134"/>
        <v>0</v>
      </c>
      <c r="P897" s="76">
        <f t="shared" si="136"/>
        <v>0</v>
      </c>
    </row>
    <row r="898" spans="1:16" ht="26.25" hidden="1" x14ac:dyDescent="0.25">
      <c r="A898" s="100">
        <v>3311402200970190</v>
      </c>
      <c r="B898" s="80" t="s">
        <v>886</v>
      </c>
      <c r="C898" s="73"/>
      <c r="D898" s="64"/>
      <c r="E898" s="64"/>
      <c r="F898" s="75">
        <f t="shared" si="131"/>
        <v>0</v>
      </c>
      <c r="G898" s="25">
        <f t="shared" si="138"/>
        <v>0</v>
      </c>
      <c r="H898" s="64"/>
      <c r="I898" s="76">
        <f t="shared" si="135"/>
        <v>0</v>
      </c>
      <c r="J898" s="64"/>
      <c r="K898" s="25">
        <f t="shared" si="132"/>
        <v>0</v>
      </c>
      <c r="L898" s="75">
        <f t="shared" si="137"/>
        <v>0</v>
      </c>
      <c r="M898" s="25">
        <f t="shared" si="133"/>
        <v>0</v>
      </c>
      <c r="N898" s="64"/>
      <c r="O898" s="25">
        <f t="shared" si="134"/>
        <v>0</v>
      </c>
      <c r="P898" s="76">
        <f t="shared" si="136"/>
        <v>0</v>
      </c>
    </row>
    <row r="899" spans="1:16" ht="26.25" hidden="1" x14ac:dyDescent="0.25">
      <c r="A899" s="100">
        <v>3311402203075</v>
      </c>
      <c r="B899" s="31" t="s">
        <v>870</v>
      </c>
      <c r="C899" s="73"/>
      <c r="D899" s="74">
        <f>SUM(D900)</f>
        <v>0</v>
      </c>
      <c r="E899" s="74">
        <f>SUM(E900)</f>
        <v>0</v>
      </c>
      <c r="F899" s="75">
        <f t="shared" si="131"/>
        <v>0</v>
      </c>
      <c r="G899" s="25">
        <f t="shared" si="138"/>
        <v>0</v>
      </c>
      <c r="H899" s="74">
        <f>SUM(H900)</f>
        <v>0</v>
      </c>
      <c r="I899" s="76">
        <f t="shared" si="135"/>
        <v>0</v>
      </c>
      <c r="J899" s="74">
        <f>SUM(J900)</f>
        <v>0</v>
      </c>
      <c r="K899" s="25">
        <f t="shared" si="132"/>
        <v>0</v>
      </c>
      <c r="L899" s="75">
        <f t="shared" si="137"/>
        <v>0</v>
      </c>
      <c r="M899" s="25">
        <f t="shared" si="133"/>
        <v>0</v>
      </c>
      <c r="N899" s="74">
        <f>SUM(N900)</f>
        <v>0</v>
      </c>
      <c r="O899" s="25">
        <f t="shared" si="134"/>
        <v>0</v>
      </c>
      <c r="P899" s="76">
        <f t="shared" si="136"/>
        <v>0</v>
      </c>
    </row>
    <row r="900" spans="1:16" ht="26.25" hidden="1" x14ac:dyDescent="0.25">
      <c r="A900" s="100">
        <v>3.31140220030752E+16</v>
      </c>
      <c r="B900" s="31" t="s">
        <v>870</v>
      </c>
      <c r="C900" s="73"/>
      <c r="D900" s="64"/>
      <c r="E900" s="64"/>
      <c r="F900" s="75">
        <f t="shared" si="131"/>
        <v>0</v>
      </c>
      <c r="G900" s="25">
        <f t="shared" si="138"/>
        <v>0</v>
      </c>
      <c r="H900" s="64"/>
      <c r="I900" s="76">
        <f t="shared" si="135"/>
        <v>0</v>
      </c>
      <c r="J900" s="64"/>
      <c r="K900" s="25">
        <f t="shared" si="132"/>
        <v>0</v>
      </c>
      <c r="L900" s="75">
        <f t="shared" si="137"/>
        <v>0</v>
      </c>
      <c r="M900" s="25">
        <f t="shared" si="133"/>
        <v>0</v>
      </c>
      <c r="N900" s="64"/>
      <c r="O900" s="25">
        <f t="shared" si="134"/>
        <v>0</v>
      </c>
      <c r="P900" s="76">
        <f t="shared" si="136"/>
        <v>0</v>
      </c>
    </row>
    <row r="901" spans="1:16" hidden="1" x14ac:dyDescent="0.25">
      <c r="A901" s="100">
        <v>3311402207240</v>
      </c>
      <c r="B901" s="31" t="s">
        <v>887</v>
      </c>
      <c r="C901" s="73"/>
      <c r="D901" s="74">
        <f>SUM(D902)</f>
        <v>0</v>
      </c>
      <c r="E901" s="74">
        <f>SUM(E902)</f>
        <v>0</v>
      </c>
      <c r="F901" s="75">
        <f t="shared" si="131"/>
        <v>0</v>
      </c>
      <c r="G901" s="25">
        <f t="shared" si="138"/>
        <v>0</v>
      </c>
      <c r="H901" s="74">
        <f>SUM(H902)</f>
        <v>0</v>
      </c>
      <c r="I901" s="76">
        <f t="shared" si="135"/>
        <v>0</v>
      </c>
      <c r="J901" s="74">
        <f>SUM(J902)</f>
        <v>0</v>
      </c>
      <c r="K901" s="25">
        <f t="shared" si="132"/>
        <v>0</v>
      </c>
      <c r="L901" s="75">
        <f t="shared" si="137"/>
        <v>0</v>
      </c>
      <c r="M901" s="25">
        <f t="shared" si="133"/>
        <v>0</v>
      </c>
      <c r="N901" s="74">
        <f>SUM(N902)</f>
        <v>0</v>
      </c>
      <c r="O901" s="25">
        <f t="shared" si="134"/>
        <v>0</v>
      </c>
      <c r="P901" s="76">
        <f t="shared" si="136"/>
        <v>0</v>
      </c>
    </row>
    <row r="902" spans="1:16" hidden="1" x14ac:dyDescent="0.25">
      <c r="A902" s="100">
        <v>3311402207240200</v>
      </c>
      <c r="B902" s="31" t="s">
        <v>887</v>
      </c>
      <c r="C902" s="73"/>
      <c r="D902" s="64"/>
      <c r="E902" s="64"/>
      <c r="F902" s="75">
        <f t="shared" si="131"/>
        <v>0</v>
      </c>
      <c r="G902" s="25">
        <f t="shared" si="138"/>
        <v>0</v>
      </c>
      <c r="H902" s="64"/>
      <c r="I902" s="76">
        <f t="shared" si="135"/>
        <v>0</v>
      </c>
      <c r="J902" s="64"/>
      <c r="K902" s="25">
        <f t="shared" si="132"/>
        <v>0</v>
      </c>
      <c r="L902" s="75">
        <f t="shared" si="137"/>
        <v>0</v>
      </c>
      <c r="M902" s="25">
        <f t="shared" si="133"/>
        <v>0</v>
      </c>
      <c r="N902" s="64"/>
      <c r="O902" s="25">
        <f t="shared" si="134"/>
        <v>0</v>
      </c>
      <c r="P902" s="76">
        <f t="shared" si="136"/>
        <v>0</v>
      </c>
    </row>
    <row r="903" spans="1:16" hidden="1" x14ac:dyDescent="0.25">
      <c r="A903" s="100">
        <v>331140221</v>
      </c>
      <c r="B903" s="101" t="s">
        <v>888</v>
      </c>
      <c r="C903" s="73"/>
      <c r="D903" s="74">
        <f>SUM(D904+D911)</f>
        <v>0</v>
      </c>
      <c r="E903" s="74">
        <f>SUM(E904+E911)</f>
        <v>0</v>
      </c>
      <c r="F903" s="75">
        <f t="shared" si="131"/>
        <v>0</v>
      </c>
      <c r="G903" s="25">
        <f t="shared" si="138"/>
        <v>0</v>
      </c>
      <c r="H903" s="74">
        <f>SUM(H904+H911)</f>
        <v>0</v>
      </c>
      <c r="I903" s="76">
        <f t="shared" si="135"/>
        <v>0</v>
      </c>
      <c r="J903" s="74">
        <f>SUM(J904+J911)</f>
        <v>0</v>
      </c>
      <c r="K903" s="25">
        <f t="shared" si="132"/>
        <v>0</v>
      </c>
      <c r="L903" s="75">
        <f t="shared" si="137"/>
        <v>0</v>
      </c>
      <c r="M903" s="25">
        <f t="shared" si="133"/>
        <v>0</v>
      </c>
      <c r="N903" s="74">
        <f>SUM(N904+N911)</f>
        <v>0</v>
      </c>
      <c r="O903" s="25">
        <f t="shared" si="134"/>
        <v>0</v>
      </c>
      <c r="P903" s="76">
        <f t="shared" si="136"/>
        <v>0</v>
      </c>
    </row>
    <row r="904" spans="1:16" ht="26.25" hidden="1" x14ac:dyDescent="0.25">
      <c r="A904" s="100">
        <v>3311402210584</v>
      </c>
      <c r="B904" s="31" t="s">
        <v>889</v>
      </c>
      <c r="C904" s="73"/>
      <c r="D904" s="74">
        <f>SUM(D905:D910)</f>
        <v>0</v>
      </c>
      <c r="E904" s="74">
        <f>SUM(E905:E910)</f>
        <v>0</v>
      </c>
      <c r="F904" s="75">
        <f t="shared" si="131"/>
        <v>0</v>
      </c>
      <c r="G904" s="25">
        <f t="shared" si="138"/>
        <v>0</v>
      </c>
      <c r="H904" s="74">
        <f>SUM(H905:H910)</f>
        <v>0</v>
      </c>
      <c r="I904" s="76">
        <f t="shared" si="135"/>
        <v>0</v>
      </c>
      <c r="J904" s="74">
        <f>SUM(J905:J910)</f>
        <v>0</v>
      </c>
      <c r="K904" s="25">
        <f t="shared" si="132"/>
        <v>0</v>
      </c>
      <c r="L904" s="75">
        <f t="shared" si="137"/>
        <v>0</v>
      </c>
      <c r="M904" s="25">
        <f t="shared" si="133"/>
        <v>0</v>
      </c>
      <c r="N904" s="74">
        <f>SUM(N905:N910)</f>
        <v>0</v>
      </c>
      <c r="O904" s="25">
        <f t="shared" si="134"/>
        <v>0</v>
      </c>
      <c r="P904" s="76">
        <f t="shared" si="136"/>
        <v>0</v>
      </c>
    </row>
    <row r="905" spans="1:16" ht="26.25" hidden="1" x14ac:dyDescent="0.25">
      <c r="A905" s="100">
        <v>3311402210584200</v>
      </c>
      <c r="B905" s="31" t="s">
        <v>889</v>
      </c>
      <c r="C905" s="73"/>
      <c r="D905" s="64"/>
      <c r="E905" s="64"/>
      <c r="F905" s="75">
        <f t="shared" si="131"/>
        <v>0</v>
      </c>
      <c r="G905" s="25">
        <f t="shared" si="138"/>
        <v>0</v>
      </c>
      <c r="H905" s="64"/>
      <c r="I905" s="76">
        <f t="shared" si="135"/>
        <v>0</v>
      </c>
      <c r="J905" s="64"/>
      <c r="K905" s="25">
        <f t="shared" si="132"/>
        <v>0</v>
      </c>
      <c r="L905" s="75">
        <f t="shared" si="137"/>
        <v>0</v>
      </c>
      <c r="M905" s="25">
        <f t="shared" si="133"/>
        <v>0</v>
      </c>
      <c r="N905" s="64"/>
      <c r="O905" s="25">
        <f t="shared" si="134"/>
        <v>0</v>
      </c>
      <c r="P905" s="76">
        <f t="shared" si="136"/>
        <v>0</v>
      </c>
    </row>
    <row r="906" spans="1:16" ht="26.25" hidden="1" x14ac:dyDescent="0.25">
      <c r="A906" s="100">
        <v>3311402210584200</v>
      </c>
      <c r="B906" s="31" t="s">
        <v>889</v>
      </c>
      <c r="C906" s="73"/>
      <c r="D906" s="64"/>
      <c r="E906" s="64"/>
      <c r="F906" s="75">
        <f t="shared" si="131"/>
        <v>0</v>
      </c>
      <c r="G906" s="25">
        <f t="shared" si="138"/>
        <v>0</v>
      </c>
      <c r="H906" s="64"/>
      <c r="I906" s="76">
        <f t="shared" si="135"/>
        <v>0</v>
      </c>
      <c r="J906" s="64"/>
      <c r="K906" s="25">
        <f t="shared" si="132"/>
        <v>0</v>
      </c>
      <c r="L906" s="75">
        <f t="shared" si="137"/>
        <v>0</v>
      </c>
      <c r="M906" s="25">
        <f t="shared" si="133"/>
        <v>0</v>
      </c>
      <c r="N906" s="64"/>
      <c r="O906" s="25">
        <f t="shared" si="134"/>
        <v>0</v>
      </c>
      <c r="P906" s="76">
        <f t="shared" si="136"/>
        <v>0</v>
      </c>
    </row>
    <row r="907" spans="1:16" ht="26.25" hidden="1" x14ac:dyDescent="0.25">
      <c r="A907" s="100">
        <v>3311402210584200</v>
      </c>
      <c r="B907" s="31" t="s">
        <v>889</v>
      </c>
      <c r="C907" s="73"/>
      <c r="D907" s="64"/>
      <c r="E907" s="64"/>
      <c r="F907" s="75">
        <f t="shared" si="131"/>
        <v>0</v>
      </c>
      <c r="G907" s="25">
        <f t="shared" si="138"/>
        <v>0</v>
      </c>
      <c r="H907" s="64"/>
      <c r="I907" s="76">
        <f t="shared" si="135"/>
        <v>0</v>
      </c>
      <c r="J907" s="64"/>
      <c r="K907" s="25">
        <f t="shared" si="132"/>
        <v>0</v>
      </c>
      <c r="L907" s="75">
        <f t="shared" si="137"/>
        <v>0</v>
      </c>
      <c r="M907" s="25">
        <f t="shared" si="133"/>
        <v>0</v>
      </c>
      <c r="N907" s="64"/>
      <c r="O907" s="25">
        <f t="shared" si="134"/>
        <v>0</v>
      </c>
      <c r="P907" s="76">
        <f t="shared" si="136"/>
        <v>0</v>
      </c>
    </row>
    <row r="908" spans="1:16" ht="26.25" hidden="1" x14ac:dyDescent="0.25">
      <c r="A908" s="100">
        <v>3311402210584200</v>
      </c>
      <c r="B908" s="31" t="s">
        <v>889</v>
      </c>
      <c r="C908" s="73"/>
      <c r="D908" s="64"/>
      <c r="E908" s="64"/>
      <c r="F908" s="75">
        <f t="shared" si="131"/>
        <v>0</v>
      </c>
      <c r="G908" s="25">
        <f t="shared" si="138"/>
        <v>0</v>
      </c>
      <c r="H908" s="64"/>
      <c r="I908" s="76">
        <f t="shared" si="135"/>
        <v>0</v>
      </c>
      <c r="J908" s="64"/>
      <c r="K908" s="25">
        <f t="shared" si="132"/>
        <v>0</v>
      </c>
      <c r="L908" s="75">
        <f t="shared" si="137"/>
        <v>0</v>
      </c>
      <c r="M908" s="25">
        <f t="shared" si="133"/>
        <v>0</v>
      </c>
      <c r="N908" s="64"/>
      <c r="O908" s="25">
        <f t="shared" si="134"/>
        <v>0</v>
      </c>
      <c r="P908" s="76">
        <f t="shared" si="136"/>
        <v>0</v>
      </c>
    </row>
    <row r="909" spans="1:16" ht="26.25" hidden="1" x14ac:dyDescent="0.25">
      <c r="A909" s="100">
        <v>3311402210584200</v>
      </c>
      <c r="B909" s="31" t="s">
        <v>889</v>
      </c>
      <c r="C909" s="73"/>
      <c r="D909" s="64"/>
      <c r="E909" s="64"/>
      <c r="F909" s="75">
        <f t="shared" si="131"/>
        <v>0</v>
      </c>
      <c r="G909" s="25">
        <f t="shared" si="138"/>
        <v>0</v>
      </c>
      <c r="H909" s="64"/>
      <c r="I909" s="76">
        <f t="shared" si="135"/>
        <v>0</v>
      </c>
      <c r="J909" s="64"/>
      <c r="K909" s="25">
        <f t="shared" si="132"/>
        <v>0</v>
      </c>
      <c r="L909" s="75">
        <f t="shared" si="137"/>
        <v>0</v>
      </c>
      <c r="M909" s="25">
        <f t="shared" si="133"/>
        <v>0</v>
      </c>
      <c r="N909" s="64"/>
      <c r="O909" s="25">
        <f t="shared" si="134"/>
        <v>0</v>
      </c>
      <c r="P909" s="76">
        <f t="shared" si="136"/>
        <v>0</v>
      </c>
    </row>
    <row r="910" spans="1:16" ht="26.25" hidden="1" x14ac:dyDescent="0.25">
      <c r="A910" s="100">
        <v>3311402210584200</v>
      </c>
      <c r="B910" s="31" t="s">
        <v>889</v>
      </c>
      <c r="C910" s="73"/>
      <c r="D910" s="64"/>
      <c r="E910" s="64"/>
      <c r="F910" s="75">
        <f t="shared" si="131"/>
        <v>0</v>
      </c>
      <c r="G910" s="25">
        <f t="shared" si="138"/>
        <v>0</v>
      </c>
      <c r="H910" s="64"/>
      <c r="I910" s="76">
        <f t="shared" si="135"/>
        <v>0</v>
      </c>
      <c r="J910" s="64"/>
      <c r="K910" s="25">
        <f t="shared" si="132"/>
        <v>0</v>
      </c>
      <c r="L910" s="75">
        <f t="shared" si="137"/>
        <v>0</v>
      </c>
      <c r="M910" s="25">
        <f t="shared" si="133"/>
        <v>0</v>
      </c>
      <c r="N910" s="64"/>
      <c r="O910" s="25">
        <f t="shared" si="134"/>
        <v>0</v>
      </c>
      <c r="P910" s="76">
        <f t="shared" si="136"/>
        <v>0</v>
      </c>
    </row>
    <row r="911" spans="1:16" ht="26.25" hidden="1" x14ac:dyDescent="0.25">
      <c r="A911" s="72">
        <v>3311402210826</v>
      </c>
      <c r="B911" s="31" t="s">
        <v>890</v>
      </c>
      <c r="C911" s="73"/>
      <c r="D911" s="74">
        <f>SUM(D912:D914)</f>
        <v>0</v>
      </c>
      <c r="E911" s="74">
        <f>SUM(E912:E914)</f>
        <v>0</v>
      </c>
      <c r="F911" s="75">
        <f t="shared" si="131"/>
        <v>0</v>
      </c>
      <c r="G911" s="25">
        <f t="shared" si="138"/>
        <v>0</v>
      </c>
      <c r="H911" s="74">
        <f>SUM(H912:H914)</f>
        <v>0</v>
      </c>
      <c r="I911" s="76">
        <f t="shared" si="135"/>
        <v>0</v>
      </c>
      <c r="J911" s="74">
        <f>SUM(J912:J914)</f>
        <v>0</v>
      </c>
      <c r="K911" s="25">
        <f t="shared" si="132"/>
        <v>0</v>
      </c>
      <c r="L911" s="75">
        <f t="shared" si="137"/>
        <v>0</v>
      </c>
      <c r="M911" s="25">
        <f t="shared" si="133"/>
        <v>0</v>
      </c>
      <c r="N911" s="74">
        <f>SUM(N912:N914)</f>
        <v>0</v>
      </c>
      <c r="O911" s="25">
        <f t="shared" si="134"/>
        <v>0</v>
      </c>
      <c r="P911" s="76">
        <f t="shared" si="136"/>
        <v>0</v>
      </c>
    </row>
    <row r="912" spans="1:16" ht="26.25" hidden="1" x14ac:dyDescent="0.25">
      <c r="A912" s="72">
        <v>3311402210826200</v>
      </c>
      <c r="B912" s="31" t="s">
        <v>890</v>
      </c>
      <c r="C912" s="73"/>
      <c r="D912" s="64"/>
      <c r="E912" s="64"/>
      <c r="F912" s="75">
        <f t="shared" si="131"/>
        <v>0</v>
      </c>
      <c r="G912" s="25">
        <f t="shared" si="138"/>
        <v>0</v>
      </c>
      <c r="H912" s="64"/>
      <c r="I912" s="76">
        <f t="shared" si="135"/>
        <v>0</v>
      </c>
      <c r="J912" s="64"/>
      <c r="K912" s="25">
        <f t="shared" si="132"/>
        <v>0</v>
      </c>
      <c r="L912" s="75">
        <f t="shared" si="137"/>
        <v>0</v>
      </c>
      <c r="M912" s="25">
        <f t="shared" si="133"/>
        <v>0</v>
      </c>
      <c r="N912" s="64"/>
      <c r="O912" s="25">
        <f t="shared" si="134"/>
        <v>0</v>
      </c>
      <c r="P912" s="76">
        <f t="shared" si="136"/>
        <v>0</v>
      </c>
    </row>
    <row r="913" spans="1:16" ht="26.25" hidden="1" x14ac:dyDescent="0.25">
      <c r="A913" s="72">
        <v>3311402210826200</v>
      </c>
      <c r="B913" s="31" t="s">
        <v>890</v>
      </c>
      <c r="C913" s="73"/>
      <c r="D913" s="64"/>
      <c r="E913" s="64"/>
      <c r="F913" s="75">
        <f t="shared" si="131"/>
        <v>0</v>
      </c>
      <c r="G913" s="25">
        <f t="shared" si="138"/>
        <v>0</v>
      </c>
      <c r="H913" s="64"/>
      <c r="I913" s="76">
        <f t="shared" si="135"/>
        <v>0</v>
      </c>
      <c r="J913" s="64"/>
      <c r="K913" s="25">
        <f t="shared" si="132"/>
        <v>0</v>
      </c>
      <c r="L913" s="75">
        <f t="shared" si="137"/>
        <v>0</v>
      </c>
      <c r="M913" s="25">
        <f t="shared" si="133"/>
        <v>0</v>
      </c>
      <c r="N913" s="64"/>
      <c r="O913" s="25">
        <f t="shared" si="134"/>
        <v>0</v>
      </c>
      <c r="P913" s="76">
        <f t="shared" si="136"/>
        <v>0</v>
      </c>
    </row>
    <row r="914" spans="1:16" ht="26.25" hidden="1" x14ac:dyDescent="0.25">
      <c r="A914" s="72">
        <v>3311402210826200</v>
      </c>
      <c r="B914" s="31" t="s">
        <v>890</v>
      </c>
      <c r="C914" s="73"/>
      <c r="D914" s="64"/>
      <c r="E914" s="64"/>
      <c r="F914" s="75">
        <f t="shared" si="131"/>
        <v>0</v>
      </c>
      <c r="G914" s="25">
        <f t="shared" si="138"/>
        <v>0</v>
      </c>
      <c r="H914" s="64"/>
      <c r="I914" s="76">
        <f t="shared" si="135"/>
        <v>0</v>
      </c>
      <c r="J914" s="64"/>
      <c r="K914" s="25">
        <f t="shared" si="132"/>
        <v>0</v>
      </c>
      <c r="L914" s="75">
        <f t="shared" si="137"/>
        <v>0</v>
      </c>
      <c r="M914" s="25">
        <f t="shared" si="133"/>
        <v>0</v>
      </c>
      <c r="N914" s="64"/>
      <c r="O914" s="25">
        <f t="shared" si="134"/>
        <v>0</v>
      </c>
      <c r="P914" s="76">
        <f t="shared" si="136"/>
        <v>0</v>
      </c>
    </row>
    <row r="915" spans="1:16" hidden="1" x14ac:dyDescent="0.25">
      <c r="A915" s="100">
        <v>331140222</v>
      </c>
      <c r="B915" s="31" t="s">
        <v>891</v>
      </c>
      <c r="C915" s="73"/>
      <c r="D915" s="74">
        <f>SUM(D916+D918+D920+D923)</f>
        <v>0</v>
      </c>
      <c r="E915" s="74">
        <f>SUM(E916+E918+E920+E923)</f>
        <v>0</v>
      </c>
      <c r="F915" s="75">
        <f t="shared" si="131"/>
        <v>0</v>
      </c>
      <c r="G915" s="25">
        <f t="shared" si="138"/>
        <v>0</v>
      </c>
      <c r="H915" s="74">
        <f>SUM(H916+H918+H920+H923)</f>
        <v>0</v>
      </c>
      <c r="I915" s="76">
        <f t="shared" si="135"/>
        <v>0</v>
      </c>
      <c r="J915" s="74">
        <f>SUM(J916+J918+J920+J923)</f>
        <v>0</v>
      </c>
      <c r="K915" s="25">
        <f t="shared" si="132"/>
        <v>0</v>
      </c>
      <c r="L915" s="75">
        <f t="shared" si="137"/>
        <v>0</v>
      </c>
      <c r="M915" s="25">
        <f t="shared" si="133"/>
        <v>0</v>
      </c>
      <c r="N915" s="74">
        <f>SUM(N916+N918+N920+N923)</f>
        <v>0</v>
      </c>
      <c r="O915" s="25">
        <f t="shared" si="134"/>
        <v>0</v>
      </c>
      <c r="P915" s="76">
        <f t="shared" si="136"/>
        <v>0</v>
      </c>
    </row>
    <row r="916" spans="1:16" ht="26.25" hidden="1" x14ac:dyDescent="0.25">
      <c r="A916" s="72">
        <v>3311402220574</v>
      </c>
      <c r="B916" s="31" t="s">
        <v>892</v>
      </c>
      <c r="C916" s="73"/>
      <c r="D916" s="74">
        <f>SUM(D917)</f>
        <v>0</v>
      </c>
      <c r="E916" s="74">
        <f>SUM(E917)</f>
        <v>0</v>
      </c>
      <c r="F916" s="75">
        <f t="shared" si="131"/>
        <v>0</v>
      </c>
      <c r="G916" s="25">
        <f t="shared" si="138"/>
        <v>0</v>
      </c>
      <c r="H916" s="74">
        <f>SUM(H917)</f>
        <v>0</v>
      </c>
      <c r="I916" s="76">
        <f t="shared" si="135"/>
        <v>0</v>
      </c>
      <c r="J916" s="74">
        <f>SUM(J917)</f>
        <v>0</v>
      </c>
      <c r="K916" s="25">
        <f t="shared" si="132"/>
        <v>0</v>
      </c>
      <c r="L916" s="75">
        <f t="shared" si="137"/>
        <v>0</v>
      </c>
      <c r="M916" s="25">
        <f t="shared" si="133"/>
        <v>0</v>
      </c>
      <c r="N916" s="74">
        <f>SUM(N917)</f>
        <v>0</v>
      </c>
      <c r="O916" s="25">
        <f t="shared" si="134"/>
        <v>0</v>
      </c>
      <c r="P916" s="76">
        <f t="shared" si="136"/>
        <v>0</v>
      </c>
    </row>
    <row r="917" spans="1:16" ht="26.25" hidden="1" x14ac:dyDescent="0.25">
      <c r="A917" s="72">
        <v>3311402220574210</v>
      </c>
      <c r="B917" s="31" t="s">
        <v>892</v>
      </c>
      <c r="C917" s="73"/>
      <c r="D917" s="64"/>
      <c r="E917" s="64"/>
      <c r="F917" s="75">
        <f t="shared" ref="F917:F980" si="139">SUM(D917+E917)</f>
        <v>0</v>
      </c>
      <c r="G917" s="25">
        <f t="shared" si="138"/>
        <v>0</v>
      </c>
      <c r="H917" s="64"/>
      <c r="I917" s="76">
        <f t="shared" si="135"/>
        <v>0</v>
      </c>
      <c r="J917" s="64"/>
      <c r="K917" s="25">
        <f t="shared" ref="K917:K980" si="140">IF(OR(J917=0,F917=0),0,J917/F917)*100</f>
        <v>0</v>
      </c>
      <c r="L917" s="75">
        <f t="shared" si="137"/>
        <v>0</v>
      </c>
      <c r="M917" s="25">
        <f t="shared" ref="M917:M980" si="141">IF(OR(L917=0,F917=0),0,L917/F917)*100</f>
        <v>0</v>
      </c>
      <c r="N917" s="64"/>
      <c r="O917" s="25">
        <f t="shared" ref="O917:O980" si="142">IF(OR(N917=0,F917=0),0,N917/F917)*100</f>
        <v>0</v>
      </c>
      <c r="P917" s="76">
        <f t="shared" si="136"/>
        <v>0</v>
      </c>
    </row>
    <row r="918" spans="1:16" ht="26.25" hidden="1" x14ac:dyDescent="0.25">
      <c r="A918" s="72">
        <v>3311402220819</v>
      </c>
      <c r="B918" s="31" t="s">
        <v>893</v>
      </c>
      <c r="C918" s="73"/>
      <c r="D918" s="74">
        <f>SUM(D919)</f>
        <v>0</v>
      </c>
      <c r="E918" s="74">
        <f>SUM(E919)</f>
        <v>0</v>
      </c>
      <c r="F918" s="75">
        <f t="shared" si="139"/>
        <v>0</v>
      </c>
      <c r="G918" s="25">
        <f t="shared" si="138"/>
        <v>0</v>
      </c>
      <c r="H918" s="74">
        <f>SUM(H919)</f>
        <v>0</v>
      </c>
      <c r="I918" s="76">
        <f t="shared" ref="I918:I981" si="143">SUM(F918-H918)</f>
        <v>0</v>
      </c>
      <c r="J918" s="74">
        <f>SUM(J919)</f>
        <v>0</v>
      </c>
      <c r="K918" s="25">
        <f t="shared" si="140"/>
        <v>0</v>
      </c>
      <c r="L918" s="75">
        <f t="shared" si="137"/>
        <v>0</v>
      </c>
      <c r="M918" s="25">
        <f t="shared" si="141"/>
        <v>0</v>
      </c>
      <c r="N918" s="74">
        <f>SUM(N919)</f>
        <v>0</v>
      </c>
      <c r="O918" s="25">
        <f t="shared" si="142"/>
        <v>0</v>
      </c>
      <c r="P918" s="76">
        <f t="shared" si="136"/>
        <v>0</v>
      </c>
    </row>
    <row r="919" spans="1:16" ht="26.25" hidden="1" x14ac:dyDescent="0.25">
      <c r="A919" s="72">
        <v>3311402220819210</v>
      </c>
      <c r="B919" s="31" t="s">
        <v>893</v>
      </c>
      <c r="C919" s="73"/>
      <c r="D919" s="64"/>
      <c r="E919" s="64"/>
      <c r="F919" s="75">
        <f t="shared" si="139"/>
        <v>0</v>
      </c>
      <c r="G919" s="25">
        <f t="shared" si="138"/>
        <v>0</v>
      </c>
      <c r="H919" s="64"/>
      <c r="I919" s="76">
        <f t="shared" si="143"/>
        <v>0</v>
      </c>
      <c r="J919" s="64"/>
      <c r="K919" s="25">
        <f t="shared" si="140"/>
        <v>0</v>
      </c>
      <c r="L919" s="75">
        <f t="shared" si="137"/>
        <v>0</v>
      </c>
      <c r="M919" s="25">
        <f t="shared" si="141"/>
        <v>0</v>
      </c>
      <c r="N919" s="64"/>
      <c r="O919" s="25">
        <f t="shared" si="142"/>
        <v>0</v>
      </c>
      <c r="P919" s="76">
        <f t="shared" si="136"/>
        <v>0</v>
      </c>
    </row>
    <row r="920" spans="1:16" hidden="1" x14ac:dyDescent="0.25">
      <c r="A920" s="100">
        <v>3311402220885</v>
      </c>
      <c r="B920" s="101" t="s">
        <v>894</v>
      </c>
      <c r="C920" s="73"/>
      <c r="D920" s="74">
        <f>SUM(D921)</f>
        <v>0</v>
      </c>
      <c r="E920" s="74">
        <f>SUM(E921)</f>
        <v>0</v>
      </c>
      <c r="F920" s="75">
        <f t="shared" si="139"/>
        <v>0</v>
      </c>
      <c r="G920" s="25">
        <f t="shared" si="138"/>
        <v>0</v>
      </c>
      <c r="H920" s="74">
        <f>SUM(H921)</f>
        <v>0</v>
      </c>
      <c r="I920" s="76">
        <f t="shared" si="143"/>
        <v>0</v>
      </c>
      <c r="J920" s="74">
        <f>SUM(J921)</f>
        <v>0</v>
      </c>
      <c r="K920" s="25">
        <f t="shared" si="140"/>
        <v>0</v>
      </c>
      <c r="L920" s="75">
        <f t="shared" si="137"/>
        <v>0</v>
      </c>
      <c r="M920" s="25">
        <f t="shared" si="141"/>
        <v>0</v>
      </c>
      <c r="N920" s="74">
        <f>SUM(N921)</f>
        <v>0</v>
      </c>
      <c r="O920" s="25">
        <f t="shared" si="142"/>
        <v>0</v>
      </c>
      <c r="P920" s="76">
        <f t="shared" si="136"/>
        <v>0</v>
      </c>
    </row>
    <row r="921" spans="1:16" hidden="1" x14ac:dyDescent="0.25">
      <c r="A921" s="100">
        <v>3311402220885200</v>
      </c>
      <c r="B921" s="101" t="s">
        <v>895</v>
      </c>
      <c r="C921" s="73"/>
      <c r="D921" s="64"/>
      <c r="E921" s="64"/>
      <c r="F921" s="75">
        <f t="shared" si="139"/>
        <v>0</v>
      </c>
      <c r="G921" s="25">
        <f t="shared" si="138"/>
        <v>0</v>
      </c>
      <c r="H921" s="64"/>
      <c r="I921" s="76">
        <f t="shared" si="143"/>
        <v>0</v>
      </c>
      <c r="J921" s="64"/>
      <c r="K921" s="25">
        <f t="shared" si="140"/>
        <v>0</v>
      </c>
      <c r="L921" s="75">
        <f t="shared" si="137"/>
        <v>0</v>
      </c>
      <c r="M921" s="25">
        <f t="shared" si="141"/>
        <v>0</v>
      </c>
      <c r="N921" s="64"/>
      <c r="O921" s="25">
        <f t="shared" si="142"/>
        <v>0</v>
      </c>
      <c r="P921" s="76">
        <f t="shared" si="136"/>
        <v>0</v>
      </c>
    </row>
    <row r="922" spans="1:16" hidden="1" x14ac:dyDescent="0.25">
      <c r="A922" s="100">
        <v>3311402220961</v>
      </c>
      <c r="B922" s="101" t="s">
        <v>894</v>
      </c>
      <c r="C922" s="73"/>
      <c r="D922" s="74">
        <f>SUM(D923)</f>
        <v>0</v>
      </c>
      <c r="E922" s="74">
        <f>SUM(E923)</f>
        <v>0</v>
      </c>
      <c r="F922" s="75">
        <f t="shared" si="139"/>
        <v>0</v>
      </c>
      <c r="G922" s="25">
        <f t="shared" si="138"/>
        <v>0</v>
      </c>
      <c r="H922" s="74">
        <f>SUM(H923)</f>
        <v>0</v>
      </c>
      <c r="I922" s="76">
        <f t="shared" si="143"/>
        <v>0</v>
      </c>
      <c r="J922" s="74">
        <f>SUM(J923)</f>
        <v>0</v>
      </c>
      <c r="K922" s="25">
        <f t="shared" si="140"/>
        <v>0</v>
      </c>
      <c r="L922" s="75">
        <f t="shared" si="137"/>
        <v>0</v>
      </c>
      <c r="M922" s="25">
        <f t="shared" si="141"/>
        <v>0</v>
      </c>
      <c r="N922" s="74">
        <f>SUM(N923)</f>
        <v>0</v>
      </c>
      <c r="O922" s="25">
        <f t="shared" si="142"/>
        <v>0</v>
      </c>
      <c r="P922" s="76">
        <f t="shared" si="136"/>
        <v>0</v>
      </c>
    </row>
    <row r="923" spans="1:16" hidden="1" x14ac:dyDescent="0.25">
      <c r="A923" s="100">
        <v>3311402220961210</v>
      </c>
      <c r="B923" s="101" t="s">
        <v>895</v>
      </c>
      <c r="C923" s="73"/>
      <c r="D923" s="64"/>
      <c r="E923" s="64"/>
      <c r="F923" s="75">
        <f t="shared" si="139"/>
        <v>0</v>
      </c>
      <c r="G923" s="25">
        <f t="shared" si="138"/>
        <v>0</v>
      </c>
      <c r="H923" s="64"/>
      <c r="I923" s="76">
        <f t="shared" si="143"/>
        <v>0</v>
      </c>
      <c r="J923" s="64"/>
      <c r="K923" s="25">
        <f t="shared" si="140"/>
        <v>0</v>
      </c>
      <c r="L923" s="75">
        <f t="shared" si="137"/>
        <v>0</v>
      </c>
      <c r="M923" s="25">
        <f t="shared" si="141"/>
        <v>0</v>
      </c>
      <c r="N923" s="64"/>
      <c r="O923" s="25">
        <f t="shared" si="142"/>
        <v>0</v>
      </c>
      <c r="P923" s="76">
        <f t="shared" si="136"/>
        <v>0</v>
      </c>
    </row>
    <row r="924" spans="1:16" hidden="1" x14ac:dyDescent="0.25">
      <c r="A924" s="72">
        <v>331140223</v>
      </c>
      <c r="B924" s="31" t="s">
        <v>896</v>
      </c>
      <c r="C924" s="73"/>
      <c r="D924" s="74">
        <f>SUM(D925)</f>
        <v>0</v>
      </c>
      <c r="E924" s="74">
        <f>SUM(E925)</f>
        <v>0</v>
      </c>
      <c r="F924" s="75">
        <f t="shared" si="139"/>
        <v>0</v>
      </c>
      <c r="G924" s="25">
        <f t="shared" si="138"/>
        <v>0</v>
      </c>
      <c r="H924" s="74">
        <f>SUM(H925)</f>
        <v>0</v>
      </c>
      <c r="I924" s="76">
        <f t="shared" si="143"/>
        <v>0</v>
      </c>
      <c r="J924" s="74">
        <f>SUM(J925)</f>
        <v>0</v>
      </c>
      <c r="K924" s="25">
        <f t="shared" si="140"/>
        <v>0</v>
      </c>
      <c r="L924" s="75">
        <f t="shared" si="137"/>
        <v>0</v>
      </c>
      <c r="M924" s="25">
        <f t="shared" si="141"/>
        <v>0</v>
      </c>
      <c r="N924" s="74">
        <f>SUM(N925)</f>
        <v>0</v>
      </c>
      <c r="O924" s="25">
        <f t="shared" si="142"/>
        <v>0</v>
      </c>
      <c r="P924" s="76">
        <f t="shared" ref="P924:P987" si="144">SUM(F924-N924)</f>
        <v>0</v>
      </c>
    </row>
    <row r="925" spans="1:16" ht="26.25" hidden="1" x14ac:dyDescent="0.25">
      <c r="A925" s="72">
        <v>3311402230799</v>
      </c>
      <c r="B925" s="31" t="s">
        <v>897</v>
      </c>
      <c r="C925" s="73"/>
      <c r="D925" s="74">
        <f>SUM(D926:D927)</f>
        <v>0</v>
      </c>
      <c r="E925" s="74">
        <f>SUM(E926:E927)</f>
        <v>0</v>
      </c>
      <c r="F925" s="75">
        <f t="shared" si="139"/>
        <v>0</v>
      </c>
      <c r="G925" s="25">
        <f t="shared" si="138"/>
        <v>0</v>
      </c>
      <c r="H925" s="74">
        <f>SUM(H926:H927)</f>
        <v>0</v>
      </c>
      <c r="I925" s="76">
        <f t="shared" si="143"/>
        <v>0</v>
      </c>
      <c r="J925" s="74">
        <f>SUM(J926:J927)</f>
        <v>0</v>
      </c>
      <c r="K925" s="25">
        <f t="shared" si="140"/>
        <v>0</v>
      </c>
      <c r="L925" s="75">
        <f t="shared" ref="L925:L988" si="145">SUM(N925-J925)</f>
        <v>0</v>
      </c>
      <c r="M925" s="25">
        <f t="shared" si="141"/>
        <v>0</v>
      </c>
      <c r="N925" s="74">
        <f>SUM(N926:N927)</f>
        <v>0</v>
      </c>
      <c r="O925" s="25">
        <f t="shared" si="142"/>
        <v>0</v>
      </c>
      <c r="P925" s="76">
        <f t="shared" si="144"/>
        <v>0</v>
      </c>
    </row>
    <row r="926" spans="1:16" ht="26.25" hidden="1" x14ac:dyDescent="0.25">
      <c r="A926" s="72">
        <v>3311402230799210</v>
      </c>
      <c r="B926" s="31" t="s">
        <v>897</v>
      </c>
      <c r="C926" s="73"/>
      <c r="D926" s="64"/>
      <c r="E926" s="64"/>
      <c r="F926" s="75">
        <f t="shared" si="139"/>
        <v>0</v>
      </c>
      <c r="G926" s="25">
        <f t="shared" si="138"/>
        <v>0</v>
      </c>
      <c r="H926" s="64"/>
      <c r="I926" s="76">
        <f t="shared" si="143"/>
        <v>0</v>
      </c>
      <c r="J926" s="64"/>
      <c r="K926" s="25">
        <f t="shared" si="140"/>
        <v>0</v>
      </c>
      <c r="L926" s="75">
        <f t="shared" si="145"/>
        <v>0</v>
      </c>
      <c r="M926" s="25">
        <f t="shared" si="141"/>
        <v>0</v>
      </c>
      <c r="N926" s="64"/>
      <c r="O926" s="25">
        <f t="shared" si="142"/>
        <v>0</v>
      </c>
      <c r="P926" s="76">
        <f t="shared" si="144"/>
        <v>0</v>
      </c>
    </row>
    <row r="927" spans="1:16" ht="26.25" hidden="1" x14ac:dyDescent="0.25">
      <c r="A927" s="72">
        <v>3311402230799210</v>
      </c>
      <c r="B927" s="31" t="s">
        <v>897</v>
      </c>
      <c r="C927" s="73"/>
      <c r="D927" s="64"/>
      <c r="E927" s="64"/>
      <c r="F927" s="75">
        <f t="shared" si="139"/>
        <v>0</v>
      </c>
      <c r="G927" s="25">
        <f t="shared" si="138"/>
        <v>0</v>
      </c>
      <c r="H927" s="64"/>
      <c r="I927" s="76">
        <f t="shared" si="143"/>
        <v>0</v>
      </c>
      <c r="J927" s="64"/>
      <c r="K927" s="25">
        <f t="shared" si="140"/>
        <v>0</v>
      </c>
      <c r="L927" s="75">
        <f>SUM(N927-J927)</f>
        <v>0</v>
      </c>
      <c r="M927" s="25">
        <f t="shared" si="141"/>
        <v>0</v>
      </c>
      <c r="N927" s="64"/>
      <c r="O927" s="25">
        <f t="shared" si="142"/>
        <v>0</v>
      </c>
      <c r="P927" s="76">
        <f>SUM(F927-N927)</f>
        <v>0</v>
      </c>
    </row>
    <row r="928" spans="1:16" x14ac:dyDescent="0.25">
      <c r="A928" s="99">
        <v>3311403</v>
      </c>
      <c r="B928" s="67" t="s">
        <v>898</v>
      </c>
      <c r="C928" s="68"/>
      <c r="D928" s="69">
        <f>SUM(D929+D963+D971+D1043+D1053+D1066+D1072+D1077+D1234+D1257)</f>
        <v>11926925000</v>
      </c>
      <c r="E928" s="69">
        <f>SUM(E929+E963+E971+E1043+E1053+E1066+E1072+E1077+E1234+E1257)</f>
        <v>2902137044</v>
      </c>
      <c r="F928" s="75">
        <f t="shared" si="139"/>
        <v>14829062044</v>
      </c>
      <c r="G928" s="20">
        <f t="shared" si="138"/>
        <v>0.61838985932613244</v>
      </c>
      <c r="H928" s="69">
        <f>SUM(H929+H963+H971+H1043+H1053+H1066+H1072+H1077+H1234+H1257)</f>
        <v>0</v>
      </c>
      <c r="I928" s="76">
        <f t="shared" si="143"/>
        <v>14829062044</v>
      </c>
      <c r="J928" s="69">
        <f>SUM(J929+J963+J971+J1043+J1053+J1066+J1072+J1077+J1234+J1257)</f>
        <v>1286762568</v>
      </c>
      <c r="K928" s="25">
        <f t="shared" si="140"/>
        <v>8.677302476596207</v>
      </c>
      <c r="L928" s="75">
        <f t="shared" si="145"/>
        <v>2626472169</v>
      </c>
      <c r="M928" s="25">
        <f t="shared" si="141"/>
        <v>17.711654056115435</v>
      </c>
      <c r="N928" s="69">
        <f>SUM(N929+N963+N971+N1043+N1053+N1066+N1072+N1077+N1234+N1257)</f>
        <v>3913234737</v>
      </c>
      <c r="O928" s="25">
        <f t="shared" si="142"/>
        <v>26.388956532711639</v>
      </c>
      <c r="P928" s="76">
        <f t="shared" si="144"/>
        <v>10915827307</v>
      </c>
    </row>
    <row r="929" spans="1:16" hidden="1" x14ac:dyDescent="0.25">
      <c r="A929" s="100">
        <v>331140324</v>
      </c>
      <c r="B929" s="101" t="s">
        <v>899</v>
      </c>
      <c r="C929" s="73"/>
      <c r="D929" s="74">
        <f>SUM(D930+D932+D934+D936+D938+D940+D942+D944+D946+D948+D950+D952+D955+D957+D959)</f>
        <v>0</v>
      </c>
      <c r="E929" s="74">
        <f>SUM(E930+E932+E934+E936+E938+E940+E942+E944+E946+E948+E950+E952+E955+E957+E959)</f>
        <v>0</v>
      </c>
      <c r="F929" s="75">
        <f t="shared" si="139"/>
        <v>0</v>
      </c>
      <c r="G929" s="25">
        <f t="shared" si="138"/>
        <v>0</v>
      </c>
      <c r="H929" s="74">
        <f>SUM(H930+H932+H934+H936+H938+H940+H942+H944+H946+H948+H950+H952+H955+H957+H959)</f>
        <v>0</v>
      </c>
      <c r="I929" s="76">
        <f t="shared" si="143"/>
        <v>0</v>
      </c>
      <c r="J929" s="74">
        <f>SUM(J930+J932+J934+J936+J938+J940+J942+J944+J946+J948+J950+J952+J955+J957+J959)</f>
        <v>0</v>
      </c>
      <c r="K929" s="25">
        <f t="shared" si="140"/>
        <v>0</v>
      </c>
      <c r="L929" s="75">
        <f t="shared" si="145"/>
        <v>0</v>
      </c>
      <c r="M929" s="25">
        <f t="shared" si="141"/>
        <v>0</v>
      </c>
      <c r="N929" s="74">
        <f>SUM(N930+N932+N934+N936+N938+N940+N942+N944+N946+N948+N950+N952+N955+N957+N959)</f>
        <v>0</v>
      </c>
      <c r="O929" s="25">
        <f t="shared" si="142"/>
        <v>0</v>
      </c>
      <c r="P929" s="76">
        <f t="shared" si="144"/>
        <v>0</v>
      </c>
    </row>
    <row r="930" spans="1:16" hidden="1" x14ac:dyDescent="0.25">
      <c r="A930" s="100">
        <v>3311403240071</v>
      </c>
      <c r="B930" s="31" t="s">
        <v>900</v>
      </c>
      <c r="C930" s="73"/>
      <c r="D930" s="74">
        <f>SUM(D931)</f>
        <v>0</v>
      </c>
      <c r="E930" s="74">
        <f>SUM(E931)</f>
        <v>0</v>
      </c>
      <c r="F930" s="75">
        <f t="shared" si="139"/>
        <v>0</v>
      </c>
      <c r="G930" s="25">
        <f t="shared" si="138"/>
        <v>0</v>
      </c>
      <c r="H930" s="74">
        <f>SUM(H931)</f>
        <v>0</v>
      </c>
      <c r="I930" s="76">
        <f t="shared" si="143"/>
        <v>0</v>
      </c>
      <c r="J930" s="74">
        <f>SUM(J931)</f>
        <v>0</v>
      </c>
      <c r="K930" s="25">
        <f t="shared" si="140"/>
        <v>0</v>
      </c>
      <c r="L930" s="75">
        <f t="shared" si="145"/>
        <v>0</v>
      </c>
      <c r="M930" s="25">
        <f t="shared" si="141"/>
        <v>0</v>
      </c>
      <c r="N930" s="74">
        <f>SUM(N931)</f>
        <v>0</v>
      </c>
      <c r="O930" s="25">
        <f t="shared" si="142"/>
        <v>0</v>
      </c>
      <c r="P930" s="76">
        <f t="shared" si="144"/>
        <v>0</v>
      </c>
    </row>
    <row r="931" spans="1:16" hidden="1" x14ac:dyDescent="0.25">
      <c r="A931" s="100">
        <v>3311403240071</v>
      </c>
      <c r="B931" s="31" t="s">
        <v>900</v>
      </c>
      <c r="C931" s="73"/>
      <c r="D931" s="64"/>
      <c r="E931" s="64"/>
      <c r="F931" s="75">
        <f t="shared" si="139"/>
        <v>0</v>
      </c>
      <c r="G931" s="25">
        <f t="shared" si="138"/>
        <v>0</v>
      </c>
      <c r="H931" s="64"/>
      <c r="I931" s="76">
        <f t="shared" si="143"/>
        <v>0</v>
      </c>
      <c r="J931" s="64"/>
      <c r="K931" s="25">
        <f t="shared" si="140"/>
        <v>0</v>
      </c>
      <c r="L931" s="75">
        <f t="shared" si="145"/>
        <v>0</v>
      </c>
      <c r="M931" s="25">
        <f t="shared" si="141"/>
        <v>0</v>
      </c>
      <c r="N931" s="64"/>
      <c r="O931" s="25">
        <f t="shared" si="142"/>
        <v>0</v>
      </c>
      <c r="P931" s="76">
        <f t="shared" si="144"/>
        <v>0</v>
      </c>
    </row>
    <row r="932" spans="1:16" hidden="1" x14ac:dyDescent="0.25">
      <c r="A932" s="72">
        <v>3311403240304</v>
      </c>
      <c r="B932" s="31" t="s">
        <v>901</v>
      </c>
      <c r="C932" s="73"/>
      <c r="D932" s="74">
        <f>SUM(D933)</f>
        <v>0</v>
      </c>
      <c r="E932" s="74">
        <f>SUM(E933)</f>
        <v>0</v>
      </c>
      <c r="F932" s="75">
        <f t="shared" si="139"/>
        <v>0</v>
      </c>
      <c r="G932" s="25">
        <f t="shared" si="138"/>
        <v>0</v>
      </c>
      <c r="H932" s="74">
        <f>SUM(H933)</f>
        <v>0</v>
      </c>
      <c r="I932" s="76">
        <f t="shared" si="143"/>
        <v>0</v>
      </c>
      <c r="J932" s="74">
        <f>SUM(J933)</f>
        <v>0</v>
      </c>
      <c r="K932" s="25">
        <f t="shared" si="140"/>
        <v>0</v>
      </c>
      <c r="L932" s="75">
        <f t="shared" si="145"/>
        <v>0</v>
      </c>
      <c r="M932" s="25">
        <f t="shared" si="141"/>
        <v>0</v>
      </c>
      <c r="N932" s="74">
        <f>SUM(N933)</f>
        <v>0</v>
      </c>
      <c r="O932" s="25">
        <f t="shared" si="142"/>
        <v>0</v>
      </c>
      <c r="P932" s="76">
        <f t="shared" si="144"/>
        <v>0</v>
      </c>
    </row>
    <row r="933" spans="1:16" hidden="1" x14ac:dyDescent="0.25">
      <c r="A933" s="72">
        <v>3311403240304210</v>
      </c>
      <c r="B933" s="31" t="s">
        <v>901</v>
      </c>
      <c r="C933" s="73"/>
      <c r="D933" s="64"/>
      <c r="E933" s="64"/>
      <c r="F933" s="75">
        <f t="shared" si="139"/>
        <v>0</v>
      </c>
      <c r="G933" s="25">
        <f t="shared" si="138"/>
        <v>0</v>
      </c>
      <c r="H933" s="64"/>
      <c r="I933" s="76">
        <f t="shared" si="143"/>
        <v>0</v>
      </c>
      <c r="J933" s="64"/>
      <c r="K933" s="25">
        <f t="shared" si="140"/>
        <v>0</v>
      </c>
      <c r="L933" s="75">
        <f t="shared" si="145"/>
        <v>0</v>
      </c>
      <c r="M933" s="25">
        <f t="shared" si="141"/>
        <v>0</v>
      </c>
      <c r="N933" s="64"/>
      <c r="O933" s="25">
        <f t="shared" si="142"/>
        <v>0</v>
      </c>
      <c r="P933" s="76">
        <f t="shared" si="144"/>
        <v>0</v>
      </c>
    </row>
    <row r="934" spans="1:16" ht="26.25" hidden="1" x14ac:dyDescent="0.25">
      <c r="A934" s="72">
        <v>3311403240377</v>
      </c>
      <c r="B934" s="31" t="s">
        <v>902</v>
      </c>
      <c r="C934" s="73"/>
      <c r="D934" s="74">
        <f>SUM(D935)</f>
        <v>0</v>
      </c>
      <c r="E934" s="74">
        <f>SUM(E935)</f>
        <v>0</v>
      </c>
      <c r="F934" s="75">
        <f t="shared" si="139"/>
        <v>0</v>
      </c>
      <c r="G934" s="25">
        <f t="shared" si="138"/>
        <v>0</v>
      </c>
      <c r="H934" s="74">
        <f>SUM(H935)</f>
        <v>0</v>
      </c>
      <c r="I934" s="76">
        <f t="shared" si="143"/>
        <v>0</v>
      </c>
      <c r="J934" s="74">
        <f>SUM(J935)</f>
        <v>0</v>
      </c>
      <c r="K934" s="25">
        <f t="shared" si="140"/>
        <v>0</v>
      </c>
      <c r="L934" s="75">
        <f t="shared" si="145"/>
        <v>0</v>
      </c>
      <c r="M934" s="25">
        <f t="shared" si="141"/>
        <v>0</v>
      </c>
      <c r="N934" s="74">
        <f>SUM(N935)</f>
        <v>0</v>
      </c>
      <c r="O934" s="25">
        <f t="shared" si="142"/>
        <v>0</v>
      </c>
      <c r="P934" s="76">
        <f t="shared" si="144"/>
        <v>0</v>
      </c>
    </row>
    <row r="935" spans="1:16" ht="26.25" hidden="1" x14ac:dyDescent="0.25">
      <c r="A935" s="72">
        <v>3311403240377210</v>
      </c>
      <c r="B935" s="31" t="s">
        <v>902</v>
      </c>
      <c r="C935" s="73"/>
      <c r="D935" s="64"/>
      <c r="E935" s="64"/>
      <c r="F935" s="75">
        <f t="shared" si="139"/>
        <v>0</v>
      </c>
      <c r="G935" s="25">
        <f t="shared" si="138"/>
        <v>0</v>
      </c>
      <c r="H935" s="64"/>
      <c r="I935" s="76">
        <f t="shared" si="143"/>
        <v>0</v>
      </c>
      <c r="J935" s="64"/>
      <c r="K935" s="25">
        <f t="shared" si="140"/>
        <v>0</v>
      </c>
      <c r="L935" s="75">
        <f t="shared" si="145"/>
        <v>0</v>
      </c>
      <c r="M935" s="25">
        <f t="shared" si="141"/>
        <v>0</v>
      </c>
      <c r="N935" s="64"/>
      <c r="O935" s="25">
        <f t="shared" si="142"/>
        <v>0</v>
      </c>
      <c r="P935" s="76">
        <f t="shared" si="144"/>
        <v>0</v>
      </c>
    </row>
    <row r="936" spans="1:16" hidden="1" x14ac:dyDescent="0.25">
      <c r="A936" s="100">
        <v>3311403240446</v>
      </c>
      <c r="B936" s="31" t="s">
        <v>903</v>
      </c>
      <c r="C936" s="73"/>
      <c r="D936" s="74">
        <f>SUM(D937)</f>
        <v>0</v>
      </c>
      <c r="E936" s="74">
        <f>SUM(E937)</f>
        <v>0</v>
      </c>
      <c r="F936" s="75">
        <f t="shared" si="139"/>
        <v>0</v>
      </c>
      <c r="G936" s="25">
        <f t="shared" si="138"/>
        <v>0</v>
      </c>
      <c r="H936" s="74">
        <f>SUM(H937)</f>
        <v>0</v>
      </c>
      <c r="I936" s="76">
        <f t="shared" si="143"/>
        <v>0</v>
      </c>
      <c r="J936" s="74">
        <f>SUM(J937)</f>
        <v>0</v>
      </c>
      <c r="K936" s="25">
        <f t="shared" si="140"/>
        <v>0</v>
      </c>
      <c r="L936" s="75">
        <f t="shared" si="145"/>
        <v>0</v>
      </c>
      <c r="M936" s="25">
        <f t="shared" si="141"/>
        <v>0</v>
      </c>
      <c r="N936" s="74">
        <f>SUM(N937)</f>
        <v>0</v>
      </c>
      <c r="O936" s="25">
        <f t="shared" si="142"/>
        <v>0</v>
      </c>
      <c r="P936" s="76">
        <f t="shared" si="144"/>
        <v>0</v>
      </c>
    </row>
    <row r="937" spans="1:16" hidden="1" x14ac:dyDescent="0.25">
      <c r="A937" s="100">
        <v>3311403240446210</v>
      </c>
      <c r="B937" s="31" t="s">
        <v>903</v>
      </c>
      <c r="C937" s="73"/>
      <c r="D937" s="64"/>
      <c r="E937" s="64"/>
      <c r="F937" s="75">
        <f t="shared" si="139"/>
        <v>0</v>
      </c>
      <c r="G937" s="25">
        <f t="shared" si="138"/>
        <v>0</v>
      </c>
      <c r="H937" s="64"/>
      <c r="I937" s="76">
        <f t="shared" si="143"/>
        <v>0</v>
      </c>
      <c r="J937" s="64"/>
      <c r="K937" s="25">
        <f t="shared" si="140"/>
        <v>0</v>
      </c>
      <c r="L937" s="75">
        <f t="shared" si="145"/>
        <v>0</v>
      </c>
      <c r="M937" s="25">
        <f t="shared" si="141"/>
        <v>0</v>
      </c>
      <c r="N937" s="64"/>
      <c r="O937" s="25">
        <f t="shared" si="142"/>
        <v>0</v>
      </c>
      <c r="P937" s="76">
        <f t="shared" si="144"/>
        <v>0</v>
      </c>
    </row>
    <row r="938" spans="1:16" ht="26.25" hidden="1" x14ac:dyDescent="0.25">
      <c r="A938" s="72">
        <v>3311403240720</v>
      </c>
      <c r="B938" s="31" t="s">
        <v>904</v>
      </c>
      <c r="C938" s="73"/>
      <c r="D938" s="74">
        <f>SUM(D939)</f>
        <v>0</v>
      </c>
      <c r="E938" s="74">
        <f>SUM(E939)</f>
        <v>0</v>
      </c>
      <c r="F938" s="75">
        <f t="shared" si="139"/>
        <v>0</v>
      </c>
      <c r="G938" s="25">
        <f t="shared" si="138"/>
        <v>0</v>
      </c>
      <c r="H938" s="74">
        <f>SUM(H939)</f>
        <v>0</v>
      </c>
      <c r="I938" s="76">
        <f t="shared" si="143"/>
        <v>0</v>
      </c>
      <c r="J938" s="74">
        <f>SUM(J939)</f>
        <v>0</v>
      </c>
      <c r="K938" s="25">
        <f t="shared" si="140"/>
        <v>0</v>
      </c>
      <c r="L938" s="75">
        <f t="shared" si="145"/>
        <v>0</v>
      </c>
      <c r="M938" s="25">
        <f t="shared" si="141"/>
        <v>0</v>
      </c>
      <c r="N938" s="74">
        <f>SUM(N939)</f>
        <v>0</v>
      </c>
      <c r="O938" s="25">
        <f t="shared" si="142"/>
        <v>0</v>
      </c>
      <c r="P938" s="76">
        <f t="shared" si="144"/>
        <v>0</v>
      </c>
    </row>
    <row r="939" spans="1:16" ht="26.25" hidden="1" x14ac:dyDescent="0.25">
      <c r="A939" s="72">
        <v>3311403240720210</v>
      </c>
      <c r="B939" s="31" t="s">
        <v>904</v>
      </c>
      <c r="C939" s="73"/>
      <c r="D939" s="64"/>
      <c r="E939" s="64"/>
      <c r="F939" s="75">
        <f t="shared" si="139"/>
        <v>0</v>
      </c>
      <c r="G939" s="25">
        <f t="shared" si="138"/>
        <v>0</v>
      </c>
      <c r="H939" s="64"/>
      <c r="I939" s="76">
        <f t="shared" si="143"/>
        <v>0</v>
      </c>
      <c r="J939" s="64"/>
      <c r="K939" s="25">
        <f t="shared" si="140"/>
        <v>0</v>
      </c>
      <c r="L939" s="75">
        <f t="shared" si="145"/>
        <v>0</v>
      </c>
      <c r="M939" s="25">
        <f t="shared" si="141"/>
        <v>0</v>
      </c>
      <c r="N939" s="64"/>
      <c r="O939" s="25">
        <f t="shared" si="142"/>
        <v>0</v>
      </c>
      <c r="P939" s="76">
        <f t="shared" si="144"/>
        <v>0</v>
      </c>
    </row>
    <row r="940" spans="1:16" ht="26.25" hidden="1" x14ac:dyDescent="0.25">
      <c r="A940" s="72">
        <v>3311403240751</v>
      </c>
      <c r="B940" s="31" t="s">
        <v>905</v>
      </c>
      <c r="C940" s="73"/>
      <c r="D940" s="74">
        <f>SUM(D941)</f>
        <v>0</v>
      </c>
      <c r="E940" s="74">
        <f>SUM(E941)</f>
        <v>0</v>
      </c>
      <c r="F940" s="75">
        <f t="shared" si="139"/>
        <v>0</v>
      </c>
      <c r="G940" s="25">
        <f t="shared" si="138"/>
        <v>0</v>
      </c>
      <c r="H940" s="74">
        <f>SUM(H941)</f>
        <v>0</v>
      </c>
      <c r="I940" s="76">
        <f t="shared" si="143"/>
        <v>0</v>
      </c>
      <c r="J940" s="74">
        <f>SUM(J941)</f>
        <v>0</v>
      </c>
      <c r="K940" s="25">
        <f t="shared" si="140"/>
        <v>0</v>
      </c>
      <c r="L940" s="75">
        <f t="shared" si="145"/>
        <v>0</v>
      </c>
      <c r="M940" s="25">
        <f t="shared" si="141"/>
        <v>0</v>
      </c>
      <c r="N940" s="74">
        <f>SUM(N941)</f>
        <v>0</v>
      </c>
      <c r="O940" s="25">
        <f t="shared" si="142"/>
        <v>0</v>
      </c>
      <c r="P940" s="76">
        <f t="shared" si="144"/>
        <v>0</v>
      </c>
    </row>
    <row r="941" spans="1:16" ht="26.25" hidden="1" x14ac:dyDescent="0.25">
      <c r="A941" s="72">
        <v>3311403240751210</v>
      </c>
      <c r="B941" s="31" t="s">
        <v>905</v>
      </c>
      <c r="C941" s="73"/>
      <c r="D941" s="64"/>
      <c r="E941" s="64"/>
      <c r="F941" s="75">
        <f t="shared" si="139"/>
        <v>0</v>
      </c>
      <c r="G941" s="25">
        <f t="shared" si="138"/>
        <v>0</v>
      </c>
      <c r="H941" s="64"/>
      <c r="I941" s="76">
        <f t="shared" si="143"/>
        <v>0</v>
      </c>
      <c r="J941" s="64"/>
      <c r="K941" s="25">
        <f t="shared" si="140"/>
        <v>0</v>
      </c>
      <c r="L941" s="75">
        <f t="shared" si="145"/>
        <v>0</v>
      </c>
      <c r="M941" s="25">
        <f t="shared" si="141"/>
        <v>0</v>
      </c>
      <c r="N941" s="64"/>
      <c r="O941" s="25">
        <f t="shared" si="142"/>
        <v>0</v>
      </c>
      <c r="P941" s="76">
        <f t="shared" si="144"/>
        <v>0</v>
      </c>
    </row>
    <row r="942" spans="1:16" hidden="1" x14ac:dyDescent="0.25">
      <c r="A942" s="72">
        <v>3311403240755</v>
      </c>
      <c r="B942" s="31" t="s">
        <v>906</v>
      </c>
      <c r="C942" s="73"/>
      <c r="D942" s="74">
        <f>SUM(D943)</f>
        <v>0</v>
      </c>
      <c r="E942" s="74">
        <f>SUM(E943)</f>
        <v>0</v>
      </c>
      <c r="F942" s="75">
        <f t="shared" si="139"/>
        <v>0</v>
      </c>
      <c r="G942" s="25">
        <f t="shared" si="138"/>
        <v>0</v>
      </c>
      <c r="H942" s="74">
        <f>SUM(H943)</f>
        <v>0</v>
      </c>
      <c r="I942" s="76">
        <f t="shared" si="143"/>
        <v>0</v>
      </c>
      <c r="J942" s="74">
        <f>SUM(J943)</f>
        <v>0</v>
      </c>
      <c r="K942" s="25">
        <f t="shared" si="140"/>
        <v>0</v>
      </c>
      <c r="L942" s="75">
        <f t="shared" si="145"/>
        <v>0</v>
      </c>
      <c r="M942" s="25">
        <f t="shared" si="141"/>
        <v>0</v>
      </c>
      <c r="N942" s="74">
        <f>SUM(N943)</f>
        <v>0</v>
      </c>
      <c r="O942" s="25">
        <f t="shared" si="142"/>
        <v>0</v>
      </c>
      <c r="P942" s="76">
        <f t="shared" si="144"/>
        <v>0</v>
      </c>
    </row>
    <row r="943" spans="1:16" hidden="1" x14ac:dyDescent="0.25">
      <c r="A943" s="72">
        <v>3311403240755210</v>
      </c>
      <c r="B943" s="31" t="s">
        <v>907</v>
      </c>
      <c r="C943" s="73"/>
      <c r="D943" s="64"/>
      <c r="E943" s="64"/>
      <c r="F943" s="75">
        <f t="shared" si="139"/>
        <v>0</v>
      </c>
      <c r="G943" s="25">
        <f t="shared" si="138"/>
        <v>0</v>
      </c>
      <c r="H943" s="64"/>
      <c r="I943" s="76">
        <f t="shared" si="143"/>
        <v>0</v>
      </c>
      <c r="J943" s="64"/>
      <c r="K943" s="25">
        <f t="shared" si="140"/>
        <v>0</v>
      </c>
      <c r="L943" s="75">
        <f t="shared" si="145"/>
        <v>0</v>
      </c>
      <c r="M943" s="25">
        <f t="shared" si="141"/>
        <v>0</v>
      </c>
      <c r="N943" s="64"/>
      <c r="O943" s="25">
        <f t="shared" si="142"/>
        <v>0</v>
      </c>
      <c r="P943" s="76">
        <f t="shared" si="144"/>
        <v>0</v>
      </c>
    </row>
    <row r="944" spans="1:16" hidden="1" x14ac:dyDescent="0.25">
      <c r="A944" s="100">
        <v>3311403240770</v>
      </c>
      <c r="B944" s="31" t="s">
        <v>908</v>
      </c>
      <c r="C944" s="73"/>
      <c r="D944" s="74">
        <f>SUM(D945)</f>
        <v>0</v>
      </c>
      <c r="E944" s="74">
        <f>SUM(E945)</f>
        <v>0</v>
      </c>
      <c r="F944" s="75">
        <f t="shared" si="139"/>
        <v>0</v>
      </c>
      <c r="G944" s="25">
        <f t="shared" si="138"/>
        <v>0</v>
      </c>
      <c r="H944" s="74">
        <f>SUM(H945)</f>
        <v>0</v>
      </c>
      <c r="I944" s="76">
        <f t="shared" si="143"/>
        <v>0</v>
      </c>
      <c r="J944" s="74">
        <f>SUM(J945)</f>
        <v>0</v>
      </c>
      <c r="K944" s="25">
        <f t="shared" si="140"/>
        <v>0</v>
      </c>
      <c r="L944" s="75">
        <f t="shared" si="145"/>
        <v>0</v>
      </c>
      <c r="M944" s="25">
        <f t="shared" si="141"/>
        <v>0</v>
      </c>
      <c r="N944" s="74">
        <f>SUM(N945)</f>
        <v>0</v>
      </c>
      <c r="O944" s="25">
        <f t="shared" si="142"/>
        <v>0</v>
      </c>
      <c r="P944" s="76">
        <f t="shared" si="144"/>
        <v>0</v>
      </c>
    </row>
    <row r="945" spans="1:16" hidden="1" x14ac:dyDescent="0.25">
      <c r="A945" s="100">
        <v>3311403240770210</v>
      </c>
      <c r="B945" s="31" t="s">
        <v>908</v>
      </c>
      <c r="C945" s="73"/>
      <c r="D945" s="64"/>
      <c r="E945" s="64"/>
      <c r="F945" s="75">
        <f t="shared" si="139"/>
        <v>0</v>
      </c>
      <c r="G945" s="25">
        <f t="shared" si="138"/>
        <v>0</v>
      </c>
      <c r="H945" s="64"/>
      <c r="I945" s="76">
        <f t="shared" si="143"/>
        <v>0</v>
      </c>
      <c r="J945" s="64"/>
      <c r="K945" s="25">
        <f t="shared" si="140"/>
        <v>0</v>
      </c>
      <c r="L945" s="75">
        <f t="shared" si="145"/>
        <v>0</v>
      </c>
      <c r="M945" s="25">
        <f t="shared" si="141"/>
        <v>0</v>
      </c>
      <c r="N945" s="64"/>
      <c r="O945" s="25">
        <f t="shared" si="142"/>
        <v>0</v>
      </c>
      <c r="P945" s="76">
        <f t="shared" si="144"/>
        <v>0</v>
      </c>
    </row>
    <row r="946" spans="1:16" ht="26.25" hidden="1" x14ac:dyDescent="0.25">
      <c r="A946" s="100">
        <v>3311403240775</v>
      </c>
      <c r="B946" s="80" t="s">
        <v>909</v>
      </c>
      <c r="C946" s="73"/>
      <c r="D946" s="74">
        <f>SUM(D947)</f>
        <v>0</v>
      </c>
      <c r="E946" s="74">
        <f>SUM(E947)</f>
        <v>0</v>
      </c>
      <c r="F946" s="75">
        <f t="shared" si="139"/>
        <v>0</v>
      </c>
      <c r="G946" s="25">
        <f t="shared" si="138"/>
        <v>0</v>
      </c>
      <c r="H946" s="74">
        <f>SUM(H947)</f>
        <v>0</v>
      </c>
      <c r="I946" s="76">
        <f t="shared" si="143"/>
        <v>0</v>
      </c>
      <c r="J946" s="74">
        <f>SUM(J947)</f>
        <v>0</v>
      </c>
      <c r="K946" s="25">
        <f t="shared" si="140"/>
        <v>0</v>
      </c>
      <c r="L946" s="75">
        <f t="shared" si="145"/>
        <v>0</v>
      </c>
      <c r="M946" s="25">
        <f t="shared" si="141"/>
        <v>0</v>
      </c>
      <c r="N946" s="74">
        <f>SUM(N947)</f>
        <v>0</v>
      </c>
      <c r="O946" s="25">
        <f t="shared" si="142"/>
        <v>0</v>
      </c>
      <c r="P946" s="76">
        <f t="shared" si="144"/>
        <v>0</v>
      </c>
    </row>
    <row r="947" spans="1:16" ht="26.25" hidden="1" x14ac:dyDescent="0.25">
      <c r="A947" s="100">
        <v>3311403240775210</v>
      </c>
      <c r="B947" s="80" t="s">
        <v>910</v>
      </c>
      <c r="C947" s="73"/>
      <c r="D947" s="64"/>
      <c r="E947" s="64"/>
      <c r="F947" s="75">
        <f t="shared" si="139"/>
        <v>0</v>
      </c>
      <c r="G947" s="25">
        <f t="shared" si="138"/>
        <v>0</v>
      </c>
      <c r="H947" s="64"/>
      <c r="I947" s="76">
        <f t="shared" si="143"/>
        <v>0</v>
      </c>
      <c r="J947" s="64"/>
      <c r="K947" s="25">
        <f t="shared" si="140"/>
        <v>0</v>
      </c>
      <c r="L947" s="75">
        <f t="shared" si="145"/>
        <v>0</v>
      </c>
      <c r="M947" s="25">
        <f t="shared" si="141"/>
        <v>0</v>
      </c>
      <c r="N947" s="64"/>
      <c r="O947" s="25">
        <f t="shared" si="142"/>
        <v>0</v>
      </c>
      <c r="P947" s="76">
        <f t="shared" si="144"/>
        <v>0</v>
      </c>
    </row>
    <row r="948" spans="1:16" ht="26.25" hidden="1" x14ac:dyDescent="0.25">
      <c r="A948" s="72">
        <v>3311403240778</v>
      </c>
      <c r="B948" s="31" t="s">
        <v>911</v>
      </c>
      <c r="C948" s="73"/>
      <c r="D948" s="74">
        <f>SUM(D949)</f>
        <v>0</v>
      </c>
      <c r="E948" s="74">
        <f>SUM(E949)</f>
        <v>0</v>
      </c>
      <c r="F948" s="75">
        <f t="shared" si="139"/>
        <v>0</v>
      </c>
      <c r="G948" s="25">
        <f t="shared" si="138"/>
        <v>0</v>
      </c>
      <c r="H948" s="74">
        <f>SUM(H949)</f>
        <v>0</v>
      </c>
      <c r="I948" s="76">
        <f t="shared" si="143"/>
        <v>0</v>
      </c>
      <c r="J948" s="74">
        <f>SUM(J949)</f>
        <v>0</v>
      </c>
      <c r="K948" s="25">
        <f t="shared" si="140"/>
        <v>0</v>
      </c>
      <c r="L948" s="75">
        <f t="shared" si="145"/>
        <v>0</v>
      </c>
      <c r="M948" s="25">
        <f t="shared" si="141"/>
        <v>0</v>
      </c>
      <c r="N948" s="74">
        <f>SUM(N949)</f>
        <v>0</v>
      </c>
      <c r="O948" s="25">
        <f t="shared" si="142"/>
        <v>0</v>
      </c>
      <c r="P948" s="76">
        <f t="shared" si="144"/>
        <v>0</v>
      </c>
    </row>
    <row r="949" spans="1:16" ht="26.25" hidden="1" x14ac:dyDescent="0.25">
      <c r="A949" s="72">
        <v>3311403240778210</v>
      </c>
      <c r="B949" s="31" t="s">
        <v>911</v>
      </c>
      <c r="C949" s="73"/>
      <c r="D949" s="64"/>
      <c r="E949" s="64"/>
      <c r="F949" s="75">
        <f t="shared" si="139"/>
        <v>0</v>
      </c>
      <c r="G949" s="25">
        <f t="shared" si="138"/>
        <v>0</v>
      </c>
      <c r="H949" s="64"/>
      <c r="I949" s="76">
        <f t="shared" si="143"/>
        <v>0</v>
      </c>
      <c r="J949" s="64"/>
      <c r="K949" s="25">
        <f t="shared" si="140"/>
        <v>0</v>
      </c>
      <c r="L949" s="75">
        <f t="shared" si="145"/>
        <v>0</v>
      </c>
      <c r="M949" s="25">
        <f t="shared" si="141"/>
        <v>0</v>
      </c>
      <c r="N949" s="64"/>
      <c r="O949" s="25">
        <f t="shared" si="142"/>
        <v>0</v>
      </c>
      <c r="P949" s="76">
        <f t="shared" si="144"/>
        <v>0</v>
      </c>
    </row>
    <row r="950" spans="1:16" ht="26.25" hidden="1" x14ac:dyDescent="0.25">
      <c r="A950" s="72">
        <v>3311403240786</v>
      </c>
      <c r="B950" s="31" t="s">
        <v>912</v>
      </c>
      <c r="C950" s="73"/>
      <c r="D950" s="74">
        <f>SUM(D951)</f>
        <v>0</v>
      </c>
      <c r="E950" s="74">
        <f>SUM(E951)</f>
        <v>0</v>
      </c>
      <c r="F950" s="75">
        <f t="shared" si="139"/>
        <v>0</v>
      </c>
      <c r="G950" s="25">
        <f t="shared" si="138"/>
        <v>0</v>
      </c>
      <c r="H950" s="74">
        <f>SUM(H951)</f>
        <v>0</v>
      </c>
      <c r="I950" s="76">
        <f t="shared" si="143"/>
        <v>0</v>
      </c>
      <c r="J950" s="74">
        <f>SUM(J951)</f>
        <v>0</v>
      </c>
      <c r="K950" s="25">
        <f t="shared" si="140"/>
        <v>0</v>
      </c>
      <c r="L950" s="75">
        <f t="shared" si="145"/>
        <v>0</v>
      </c>
      <c r="M950" s="25">
        <f t="shared" si="141"/>
        <v>0</v>
      </c>
      <c r="N950" s="74">
        <f>SUM(N951)</f>
        <v>0</v>
      </c>
      <c r="O950" s="25">
        <f t="shared" si="142"/>
        <v>0</v>
      </c>
      <c r="P950" s="76">
        <f t="shared" si="144"/>
        <v>0</v>
      </c>
    </row>
    <row r="951" spans="1:16" ht="26.25" hidden="1" x14ac:dyDescent="0.25">
      <c r="A951" s="72">
        <v>3311403240786210</v>
      </c>
      <c r="B951" s="31" t="s">
        <v>912</v>
      </c>
      <c r="C951" s="73"/>
      <c r="D951" s="64"/>
      <c r="E951" s="64"/>
      <c r="F951" s="75">
        <f t="shared" si="139"/>
        <v>0</v>
      </c>
      <c r="G951" s="25">
        <f t="shared" si="138"/>
        <v>0</v>
      </c>
      <c r="H951" s="64"/>
      <c r="I951" s="76">
        <f t="shared" si="143"/>
        <v>0</v>
      </c>
      <c r="J951" s="64"/>
      <c r="K951" s="25">
        <f t="shared" si="140"/>
        <v>0</v>
      </c>
      <c r="L951" s="75">
        <f t="shared" si="145"/>
        <v>0</v>
      </c>
      <c r="M951" s="25">
        <f t="shared" si="141"/>
        <v>0</v>
      </c>
      <c r="N951" s="64"/>
      <c r="O951" s="25">
        <f t="shared" si="142"/>
        <v>0</v>
      </c>
      <c r="P951" s="76">
        <f t="shared" si="144"/>
        <v>0</v>
      </c>
    </row>
    <row r="952" spans="1:16" ht="51.75" hidden="1" x14ac:dyDescent="0.25">
      <c r="A952" s="72">
        <v>3311403240817</v>
      </c>
      <c r="B952" s="31" t="s">
        <v>913</v>
      </c>
      <c r="C952" s="73"/>
      <c r="D952" s="74">
        <f>SUM(D953:D954)</f>
        <v>0</v>
      </c>
      <c r="E952" s="74">
        <f>SUM(E953:E954)</f>
        <v>0</v>
      </c>
      <c r="F952" s="75">
        <f t="shared" si="139"/>
        <v>0</v>
      </c>
      <c r="G952" s="25">
        <f t="shared" si="138"/>
        <v>0</v>
      </c>
      <c r="H952" s="74">
        <f>SUM(H953:H954)</f>
        <v>0</v>
      </c>
      <c r="I952" s="76">
        <f t="shared" si="143"/>
        <v>0</v>
      </c>
      <c r="J952" s="74">
        <f>SUM(J953:J954)</f>
        <v>0</v>
      </c>
      <c r="K952" s="25">
        <f t="shared" si="140"/>
        <v>0</v>
      </c>
      <c r="L952" s="75">
        <f t="shared" si="145"/>
        <v>0</v>
      </c>
      <c r="M952" s="25">
        <f t="shared" si="141"/>
        <v>0</v>
      </c>
      <c r="N952" s="74">
        <f>SUM(N953:N954)</f>
        <v>0</v>
      </c>
      <c r="O952" s="25">
        <f t="shared" si="142"/>
        <v>0</v>
      </c>
      <c r="P952" s="76">
        <f t="shared" si="144"/>
        <v>0</v>
      </c>
    </row>
    <row r="953" spans="1:16" ht="51.75" hidden="1" x14ac:dyDescent="0.25">
      <c r="A953" s="72">
        <v>3311403240817210</v>
      </c>
      <c r="B953" s="31" t="s">
        <v>913</v>
      </c>
      <c r="C953" s="73"/>
      <c r="D953" s="64"/>
      <c r="E953" s="64"/>
      <c r="F953" s="75">
        <f t="shared" si="139"/>
        <v>0</v>
      </c>
      <c r="G953" s="25">
        <f t="shared" si="138"/>
        <v>0</v>
      </c>
      <c r="H953" s="64"/>
      <c r="I953" s="76">
        <f t="shared" si="143"/>
        <v>0</v>
      </c>
      <c r="J953" s="64"/>
      <c r="K953" s="25">
        <f t="shared" si="140"/>
        <v>0</v>
      </c>
      <c r="L953" s="75">
        <f t="shared" si="145"/>
        <v>0</v>
      </c>
      <c r="M953" s="25">
        <f t="shared" si="141"/>
        <v>0</v>
      </c>
      <c r="N953" s="64"/>
      <c r="O953" s="25">
        <f t="shared" si="142"/>
        <v>0</v>
      </c>
      <c r="P953" s="76">
        <f t="shared" si="144"/>
        <v>0</v>
      </c>
    </row>
    <row r="954" spans="1:16" ht="51.75" hidden="1" x14ac:dyDescent="0.25">
      <c r="A954" s="72">
        <v>3311403240817210</v>
      </c>
      <c r="B954" s="31" t="s">
        <v>913</v>
      </c>
      <c r="C954" s="73"/>
      <c r="D954" s="64"/>
      <c r="E954" s="64"/>
      <c r="F954" s="75">
        <f t="shared" si="139"/>
        <v>0</v>
      </c>
      <c r="G954" s="25">
        <f t="shared" si="138"/>
        <v>0</v>
      </c>
      <c r="H954" s="64"/>
      <c r="I954" s="76">
        <f t="shared" si="143"/>
        <v>0</v>
      </c>
      <c r="J954" s="64"/>
      <c r="K954" s="25">
        <f t="shared" si="140"/>
        <v>0</v>
      </c>
      <c r="L954" s="75">
        <f t="shared" si="145"/>
        <v>0</v>
      </c>
      <c r="M954" s="25">
        <f t="shared" si="141"/>
        <v>0</v>
      </c>
      <c r="N954" s="64"/>
      <c r="O954" s="25">
        <f t="shared" si="142"/>
        <v>0</v>
      </c>
      <c r="P954" s="76">
        <f t="shared" si="144"/>
        <v>0</v>
      </c>
    </row>
    <row r="955" spans="1:16" hidden="1" x14ac:dyDescent="0.25">
      <c r="A955" s="100">
        <v>3311403240853</v>
      </c>
      <c r="B955" s="31" t="s">
        <v>914</v>
      </c>
      <c r="C955" s="73"/>
      <c r="D955" s="74">
        <f>SUM(D956)</f>
        <v>0</v>
      </c>
      <c r="E955" s="74">
        <f>SUM(E956)</f>
        <v>0</v>
      </c>
      <c r="F955" s="75">
        <f t="shared" si="139"/>
        <v>0</v>
      </c>
      <c r="G955" s="25">
        <f t="shared" ref="G955:G1020" si="146">IF(OR(F955=0,F$7=0),0,F955/F$7)*100</f>
        <v>0</v>
      </c>
      <c r="H955" s="74">
        <f>SUM(H956)</f>
        <v>0</v>
      </c>
      <c r="I955" s="76">
        <f t="shared" si="143"/>
        <v>0</v>
      </c>
      <c r="J955" s="74">
        <f>SUM(J956)</f>
        <v>0</v>
      </c>
      <c r="K955" s="25">
        <f t="shared" si="140"/>
        <v>0</v>
      </c>
      <c r="L955" s="75">
        <f t="shared" si="145"/>
        <v>0</v>
      </c>
      <c r="M955" s="25">
        <f t="shared" si="141"/>
        <v>0</v>
      </c>
      <c r="N955" s="74">
        <f>SUM(N956)</f>
        <v>0</v>
      </c>
      <c r="O955" s="25">
        <f t="shared" si="142"/>
        <v>0</v>
      </c>
      <c r="P955" s="76">
        <f t="shared" si="144"/>
        <v>0</v>
      </c>
    </row>
    <row r="956" spans="1:16" hidden="1" x14ac:dyDescent="0.25">
      <c r="A956" s="100">
        <v>3311403240853210</v>
      </c>
      <c r="B956" s="31" t="s">
        <v>914</v>
      </c>
      <c r="C956" s="73"/>
      <c r="D956" s="64"/>
      <c r="E956" s="64"/>
      <c r="F956" s="75">
        <f t="shared" si="139"/>
        <v>0</v>
      </c>
      <c r="G956" s="25">
        <f t="shared" si="146"/>
        <v>0</v>
      </c>
      <c r="H956" s="64"/>
      <c r="I956" s="76">
        <f t="shared" si="143"/>
        <v>0</v>
      </c>
      <c r="J956" s="64"/>
      <c r="K956" s="25">
        <f t="shared" si="140"/>
        <v>0</v>
      </c>
      <c r="L956" s="75">
        <f t="shared" si="145"/>
        <v>0</v>
      </c>
      <c r="M956" s="25">
        <f t="shared" si="141"/>
        <v>0</v>
      </c>
      <c r="N956" s="64"/>
      <c r="O956" s="25">
        <f t="shared" si="142"/>
        <v>0</v>
      </c>
      <c r="P956" s="76">
        <f t="shared" si="144"/>
        <v>0</v>
      </c>
    </row>
    <row r="957" spans="1:16" hidden="1" x14ac:dyDescent="0.25">
      <c r="A957" s="100">
        <v>3311403240857</v>
      </c>
      <c r="B957" s="31" t="s">
        <v>915</v>
      </c>
      <c r="C957" s="73"/>
      <c r="D957" s="74">
        <f>SUM(D958)</f>
        <v>0</v>
      </c>
      <c r="E957" s="74">
        <f>SUM(E958)</f>
        <v>0</v>
      </c>
      <c r="F957" s="75">
        <f t="shared" si="139"/>
        <v>0</v>
      </c>
      <c r="G957" s="25">
        <f t="shared" si="146"/>
        <v>0</v>
      </c>
      <c r="H957" s="74">
        <f>SUM(H958)</f>
        <v>0</v>
      </c>
      <c r="I957" s="76">
        <f t="shared" si="143"/>
        <v>0</v>
      </c>
      <c r="J957" s="74">
        <f>SUM(J958)</f>
        <v>0</v>
      </c>
      <c r="K957" s="25">
        <f t="shared" si="140"/>
        <v>0</v>
      </c>
      <c r="L957" s="75">
        <f t="shared" si="145"/>
        <v>0</v>
      </c>
      <c r="M957" s="25">
        <f t="shared" si="141"/>
        <v>0</v>
      </c>
      <c r="N957" s="74">
        <f>SUM(N958)</f>
        <v>0</v>
      </c>
      <c r="O957" s="25">
        <f t="shared" si="142"/>
        <v>0</v>
      </c>
      <c r="P957" s="76">
        <f t="shared" si="144"/>
        <v>0</v>
      </c>
    </row>
    <row r="958" spans="1:16" hidden="1" x14ac:dyDescent="0.25">
      <c r="A958" s="100">
        <v>3311403240857210</v>
      </c>
      <c r="B958" s="31" t="s">
        <v>915</v>
      </c>
      <c r="C958" s="73"/>
      <c r="D958" s="64"/>
      <c r="E958" s="64"/>
      <c r="F958" s="75">
        <f t="shared" si="139"/>
        <v>0</v>
      </c>
      <c r="G958" s="25">
        <f t="shared" si="146"/>
        <v>0</v>
      </c>
      <c r="H958" s="64"/>
      <c r="I958" s="76">
        <f t="shared" si="143"/>
        <v>0</v>
      </c>
      <c r="J958" s="64"/>
      <c r="K958" s="25">
        <f t="shared" si="140"/>
        <v>0</v>
      </c>
      <c r="L958" s="75">
        <f t="shared" si="145"/>
        <v>0</v>
      </c>
      <c r="M958" s="25">
        <f t="shared" si="141"/>
        <v>0</v>
      </c>
      <c r="N958" s="64"/>
      <c r="O958" s="25">
        <f t="shared" si="142"/>
        <v>0</v>
      </c>
      <c r="P958" s="76">
        <f t="shared" si="144"/>
        <v>0</v>
      </c>
    </row>
    <row r="959" spans="1:16" ht="39" hidden="1" x14ac:dyDescent="0.25">
      <c r="A959" s="100">
        <v>3311403240870</v>
      </c>
      <c r="B959" s="31" t="s">
        <v>916</v>
      </c>
      <c r="C959" s="73"/>
      <c r="D959" s="74">
        <f>SUM(D960:D962)</f>
        <v>0</v>
      </c>
      <c r="E959" s="74">
        <f>SUM(E960:E962)</f>
        <v>0</v>
      </c>
      <c r="F959" s="75">
        <f t="shared" si="139"/>
        <v>0</v>
      </c>
      <c r="G959" s="25">
        <f t="shared" si="146"/>
        <v>0</v>
      </c>
      <c r="H959" s="74">
        <f>SUM(H960:H962)</f>
        <v>0</v>
      </c>
      <c r="I959" s="76">
        <f t="shared" si="143"/>
        <v>0</v>
      </c>
      <c r="J959" s="74">
        <f>SUM(J960:J962)</f>
        <v>0</v>
      </c>
      <c r="K959" s="25">
        <f t="shared" si="140"/>
        <v>0</v>
      </c>
      <c r="L959" s="75">
        <f t="shared" si="145"/>
        <v>0</v>
      </c>
      <c r="M959" s="25">
        <f t="shared" si="141"/>
        <v>0</v>
      </c>
      <c r="N959" s="74">
        <f>SUM(N960:N962)</f>
        <v>0</v>
      </c>
      <c r="O959" s="25">
        <f t="shared" si="142"/>
        <v>0</v>
      </c>
      <c r="P959" s="76">
        <f t="shared" si="144"/>
        <v>0</v>
      </c>
    </row>
    <row r="960" spans="1:16" ht="39" hidden="1" x14ac:dyDescent="0.25">
      <c r="A960" s="100">
        <v>3311403240870210</v>
      </c>
      <c r="B960" s="31" t="s">
        <v>916</v>
      </c>
      <c r="C960" s="73"/>
      <c r="D960" s="64"/>
      <c r="E960" s="64"/>
      <c r="F960" s="75">
        <f t="shared" si="139"/>
        <v>0</v>
      </c>
      <c r="G960" s="25">
        <f t="shared" si="146"/>
        <v>0</v>
      </c>
      <c r="H960" s="64"/>
      <c r="I960" s="76">
        <f t="shared" si="143"/>
        <v>0</v>
      </c>
      <c r="J960" s="64"/>
      <c r="K960" s="25">
        <f t="shared" si="140"/>
        <v>0</v>
      </c>
      <c r="L960" s="75">
        <f t="shared" si="145"/>
        <v>0</v>
      </c>
      <c r="M960" s="25">
        <f t="shared" si="141"/>
        <v>0</v>
      </c>
      <c r="N960" s="64"/>
      <c r="O960" s="25">
        <f t="shared" si="142"/>
        <v>0</v>
      </c>
      <c r="P960" s="76">
        <f t="shared" si="144"/>
        <v>0</v>
      </c>
    </row>
    <row r="961" spans="1:16" ht="39" hidden="1" x14ac:dyDescent="0.25">
      <c r="A961" s="100">
        <v>3311403240870210</v>
      </c>
      <c r="B961" s="31" t="s">
        <v>916</v>
      </c>
      <c r="C961" s="73"/>
      <c r="D961" s="64"/>
      <c r="E961" s="64"/>
      <c r="F961" s="75">
        <f t="shared" si="139"/>
        <v>0</v>
      </c>
      <c r="G961" s="25">
        <f t="shared" si="146"/>
        <v>0</v>
      </c>
      <c r="H961" s="64"/>
      <c r="I961" s="76">
        <f t="shared" si="143"/>
        <v>0</v>
      </c>
      <c r="J961" s="64"/>
      <c r="K961" s="25">
        <f t="shared" si="140"/>
        <v>0</v>
      </c>
      <c r="L961" s="75">
        <f t="shared" si="145"/>
        <v>0</v>
      </c>
      <c r="M961" s="25">
        <f t="shared" si="141"/>
        <v>0</v>
      </c>
      <c r="N961" s="64"/>
      <c r="O961" s="25">
        <f t="shared" si="142"/>
        <v>0</v>
      </c>
      <c r="P961" s="76">
        <f t="shared" si="144"/>
        <v>0</v>
      </c>
    </row>
    <row r="962" spans="1:16" ht="39" hidden="1" x14ac:dyDescent="0.25">
      <c r="A962" s="100">
        <v>3311403240870210</v>
      </c>
      <c r="B962" s="31" t="s">
        <v>916</v>
      </c>
      <c r="C962" s="73"/>
      <c r="D962" s="64"/>
      <c r="E962" s="64"/>
      <c r="F962" s="75">
        <f t="shared" si="139"/>
        <v>0</v>
      </c>
      <c r="G962" s="25">
        <f t="shared" si="146"/>
        <v>0</v>
      </c>
      <c r="H962" s="64"/>
      <c r="I962" s="76">
        <f t="shared" si="143"/>
        <v>0</v>
      </c>
      <c r="J962" s="64"/>
      <c r="K962" s="25">
        <f t="shared" si="140"/>
        <v>0</v>
      </c>
      <c r="L962" s="75">
        <f t="shared" si="145"/>
        <v>0</v>
      </c>
      <c r="M962" s="25">
        <f t="shared" si="141"/>
        <v>0</v>
      </c>
      <c r="N962" s="64"/>
      <c r="O962" s="25">
        <f t="shared" si="142"/>
        <v>0</v>
      </c>
      <c r="P962" s="76">
        <f t="shared" si="144"/>
        <v>0</v>
      </c>
    </row>
    <row r="963" spans="1:16" ht="39" hidden="1" x14ac:dyDescent="0.25">
      <c r="A963" s="72">
        <v>331140325</v>
      </c>
      <c r="B963" s="31" t="s">
        <v>917</v>
      </c>
      <c r="C963" s="73"/>
      <c r="D963" s="74">
        <f>SUM(D964+D966+D968)</f>
        <v>0</v>
      </c>
      <c r="E963" s="74">
        <f>SUM(E964+E966+E968)</f>
        <v>0</v>
      </c>
      <c r="F963" s="75">
        <f t="shared" si="139"/>
        <v>0</v>
      </c>
      <c r="G963" s="25">
        <f t="shared" si="146"/>
        <v>0</v>
      </c>
      <c r="H963" s="74">
        <f>SUM(H964+H966+H968)</f>
        <v>0</v>
      </c>
      <c r="I963" s="76">
        <f t="shared" si="143"/>
        <v>0</v>
      </c>
      <c r="J963" s="74">
        <f>SUM(J964+J966+J968)</f>
        <v>0</v>
      </c>
      <c r="K963" s="25">
        <f t="shared" si="140"/>
        <v>0</v>
      </c>
      <c r="L963" s="75">
        <f t="shared" si="145"/>
        <v>0</v>
      </c>
      <c r="M963" s="25">
        <f t="shared" si="141"/>
        <v>0</v>
      </c>
      <c r="N963" s="74">
        <f>SUM(N964+N966+N968)</f>
        <v>0</v>
      </c>
      <c r="O963" s="25">
        <f t="shared" si="142"/>
        <v>0</v>
      </c>
      <c r="P963" s="76">
        <f t="shared" si="144"/>
        <v>0</v>
      </c>
    </row>
    <row r="964" spans="1:16" hidden="1" x14ac:dyDescent="0.25">
      <c r="A964" s="72">
        <v>3311403250711</v>
      </c>
      <c r="B964" s="31" t="s">
        <v>918</v>
      </c>
      <c r="C964" s="73"/>
      <c r="D964" s="74">
        <f>SUM(D965)</f>
        <v>0</v>
      </c>
      <c r="E964" s="74">
        <f>SUM(E965)</f>
        <v>0</v>
      </c>
      <c r="F964" s="75">
        <f t="shared" si="139"/>
        <v>0</v>
      </c>
      <c r="G964" s="25">
        <f t="shared" si="146"/>
        <v>0</v>
      </c>
      <c r="H964" s="74">
        <f>SUM(H965)</f>
        <v>0</v>
      </c>
      <c r="I964" s="76">
        <f t="shared" si="143"/>
        <v>0</v>
      </c>
      <c r="J964" s="74">
        <f>SUM(J965)</f>
        <v>0</v>
      </c>
      <c r="K964" s="25">
        <f t="shared" si="140"/>
        <v>0</v>
      </c>
      <c r="L964" s="75">
        <f t="shared" si="145"/>
        <v>0</v>
      </c>
      <c r="M964" s="25">
        <f t="shared" si="141"/>
        <v>0</v>
      </c>
      <c r="N964" s="74">
        <f>SUM(N965)</f>
        <v>0</v>
      </c>
      <c r="O964" s="25">
        <f t="shared" si="142"/>
        <v>0</v>
      </c>
      <c r="P964" s="76">
        <f t="shared" si="144"/>
        <v>0</v>
      </c>
    </row>
    <row r="965" spans="1:16" hidden="1" x14ac:dyDescent="0.25">
      <c r="A965" s="72">
        <v>3311403250711220</v>
      </c>
      <c r="B965" s="31" t="s">
        <v>918</v>
      </c>
      <c r="C965" s="73"/>
      <c r="D965" s="64"/>
      <c r="E965" s="64"/>
      <c r="F965" s="75">
        <f t="shared" si="139"/>
        <v>0</v>
      </c>
      <c r="G965" s="25">
        <f t="shared" si="146"/>
        <v>0</v>
      </c>
      <c r="H965" s="64"/>
      <c r="I965" s="76">
        <f t="shared" si="143"/>
        <v>0</v>
      </c>
      <c r="J965" s="64"/>
      <c r="K965" s="25">
        <f t="shared" si="140"/>
        <v>0</v>
      </c>
      <c r="L965" s="75">
        <f t="shared" si="145"/>
        <v>0</v>
      </c>
      <c r="M965" s="25">
        <f t="shared" si="141"/>
        <v>0</v>
      </c>
      <c r="N965" s="64"/>
      <c r="O965" s="25">
        <f t="shared" si="142"/>
        <v>0</v>
      </c>
      <c r="P965" s="76">
        <f t="shared" si="144"/>
        <v>0</v>
      </c>
    </row>
    <row r="966" spans="1:16" ht="26.25" hidden="1" x14ac:dyDescent="0.25">
      <c r="A966" s="72">
        <v>3311403250753</v>
      </c>
      <c r="B966" s="31" t="s">
        <v>919</v>
      </c>
      <c r="C966" s="73"/>
      <c r="D966" s="74">
        <f>SUM(D967)</f>
        <v>0</v>
      </c>
      <c r="E966" s="74">
        <f>SUM(E967)</f>
        <v>0</v>
      </c>
      <c r="F966" s="75">
        <f t="shared" si="139"/>
        <v>0</v>
      </c>
      <c r="G966" s="25">
        <f t="shared" si="146"/>
        <v>0</v>
      </c>
      <c r="H966" s="74">
        <f>SUM(H967)</f>
        <v>0</v>
      </c>
      <c r="I966" s="76">
        <f t="shared" si="143"/>
        <v>0</v>
      </c>
      <c r="J966" s="74">
        <f>SUM(J967)</f>
        <v>0</v>
      </c>
      <c r="K966" s="25">
        <f t="shared" si="140"/>
        <v>0</v>
      </c>
      <c r="L966" s="75">
        <f t="shared" si="145"/>
        <v>0</v>
      </c>
      <c r="M966" s="25">
        <f t="shared" si="141"/>
        <v>0</v>
      </c>
      <c r="N966" s="74">
        <f>SUM(N967)</f>
        <v>0</v>
      </c>
      <c r="O966" s="25">
        <f t="shared" si="142"/>
        <v>0</v>
      </c>
      <c r="P966" s="76">
        <f t="shared" si="144"/>
        <v>0</v>
      </c>
    </row>
    <row r="967" spans="1:16" ht="26.25" hidden="1" x14ac:dyDescent="0.25">
      <c r="A967" s="72">
        <v>3311403250753220</v>
      </c>
      <c r="B967" s="31" t="s">
        <v>919</v>
      </c>
      <c r="C967" s="73"/>
      <c r="D967" s="64"/>
      <c r="E967" s="64"/>
      <c r="F967" s="75">
        <f t="shared" si="139"/>
        <v>0</v>
      </c>
      <c r="G967" s="25">
        <f t="shared" si="146"/>
        <v>0</v>
      </c>
      <c r="H967" s="64"/>
      <c r="I967" s="76">
        <f t="shared" si="143"/>
        <v>0</v>
      </c>
      <c r="J967" s="64"/>
      <c r="K967" s="25">
        <f t="shared" si="140"/>
        <v>0</v>
      </c>
      <c r="L967" s="75">
        <f t="shared" si="145"/>
        <v>0</v>
      </c>
      <c r="M967" s="25">
        <f t="shared" si="141"/>
        <v>0</v>
      </c>
      <c r="N967" s="64"/>
      <c r="O967" s="25">
        <f t="shared" si="142"/>
        <v>0</v>
      </c>
      <c r="P967" s="76">
        <f t="shared" si="144"/>
        <v>0</v>
      </c>
    </row>
    <row r="968" spans="1:16" ht="26.25" hidden="1" x14ac:dyDescent="0.25">
      <c r="A968" s="72">
        <v>3311403250823</v>
      </c>
      <c r="B968" s="31" t="s">
        <v>920</v>
      </c>
      <c r="C968" s="73"/>
      <c r="D968" s="74">
        <f>SUM(D969:D970)</f>
        <v>0</v>
      </c>
      <c r="E968" s="74">
        <f>SUM(E969:E970)</f>
        <v>0</v>
      </c>
      <c r="F968" s="75">
        <f t="shared" si="139"/>
        <v>0</v>
      </c>
      <c r="G968" s="25">
        <f t="shared" si="146"/>
        <v>0</v>
      </c>
      <c r="H968" s="74">
        <f>SUM(H969:H970)</f>
        <v>0</v>
      </c>
      <c r="I968" s="76">
        <f t="shared" si="143"/>
        <v>0</v>
      </c>
      <c r="J968" s="74">
        <f>SUM(J969:J970)</f>
        <v>0</v>
      </c>
      <c r="K968" s="25">
        <f t="shared" si="140"/>
        <v>0</v>
      </c>
      <c r="L968" s="75">
        <f t="shared" si="145"/>
        <v>0</v>
      </c>
      <c r="M968" s="25">
        <f t="shared" si="141"/>
        <v>0</v>
      </c>
      <c r="N968" s="74">
        <f>SUM(N969:N970)</f>
        <v>0</v>
      </c>
      <c r="O968" s="25">
        <f t="shared" si="142"/>
        <v>0</v>
      </c>
      <c r="P968" s="76">
        <f t="shared" si="144"/>
        <v>0</v>
      </c>
    </row>
    <row r="969" spans="1:16" ht="26.25" hidden="1" x14ac:dyDescent="0.25">
      <c r="A969" s="72">
        <v>3311403250823220</v>
      </c>
      <c r="B969" s="31" t="s">
        <v>920</v>
      </c>
      <c r="C969" s="73"/>
      <c r="D969" s="64"/>
      <c r="E969" s="64"/>
      <c r="F969" s="75">
        <f t="shared" si="139"/>
        <v>0</v>
      </c>
      <c r="G969" s="25">
        <f t="shared" si="146"/>
        <v>0</v>
      </c>
      <c r="H969" s="64"/>
      <c r="I969" s="76">
        <f t="shared" si="143"/>
        <v>0</v>
      </c>
      <c r="J969" s="64"/>
      <c r="K969" s="25">
        <f t="shared" si="140"/>
        <v>0</v>
      </c>
      <c r="L969" s="75">
        <f t="shared" si="145"/>
        <v>0</v>
      </c>
      <c r="M969" s="25">
        <f t="shared" si="141"/>
        <v>0</v>
      </c>
      <c r="N969" s="64"/>
      <c r="O969" s="25">
        <f t="shared" si="142"/>
        <v>0</v>
      </c>
      <c r="P969" s="76">
        <f t="shared" si="144"/>
        <v>0</v>
      </c>
    </row>
    <row r="970" spans="1:16" ht="26.25" hidden="1" x14ac:dyDescent="0.25">
      <c r="A970" s="72">
        <v>3311403250823220</v>
      </c>
      <c r="B970" s="31" t="s">
        <v>920</v>
      </c>
      <c r="C970" s="73"/>
      <c r="D970" s="64"/>
      <c r="E970" s="64"/>
      <c r="F970" s="75">
        <f t="shared" si="139"/>
        <v>0</v>
      </c>
      <c r="G970" s="25">
        <f t="shared" si="146"/>
        <v>0</v>
      </c>
      <c r="H970" s="64"/>
      <c r="I970" s="76">
        <f t="shared" si="143"/>
        <v>0</v>
      </c>
      <c r="J970" s="64"/>
      <c r="K970" s="25">
        <f t="shared" si="140"/>
        <v>0</v>
      </c>
      <c r="L970" s="75">
        <f t="shared" si="145"/>
        <v>0</v>
      </c>
      <c r="M970" s="25">
        <f t="shared" si="141"/>
        <v>0</v>
      </c>
      <c r="N970" s="64"/>
      <c r="O970" s="25">
        <f t="shared" si="142"/>
        <v>0</v>
      </c>
      <c r="P970" s="76">
        <f t="shared" si="144"/>
        <v>0</v>
      </c>
    </row>
    <row r="971" spans="1:16" ht="26.25" hidden="1" x14ac:dyDescent="0.25">
      <c r="A971" s="72">
        <v>331140326</v>
      </c>
      <c r="B971" s="31" t="s">
        <v>921</v>
      </c>
      <c r="C971" s="73"/>
      <c r="D971" s="74">
        <f>SUM(D972+D974+D977+D979+D981+D983+D985+D987+D989+D991+D993+D995+D997+D999+D1001+D1003+D1005+D1007+D1009+D1011+D1013+D1015+D1017+D1019+D1021+D1023+D1025+D1027+D1031+D1034+D1037+D1039+D1041)</f>
        <v>0</v>
      </c>
      <c r="E971" s="74">
        <f>SUM(E972+E974+E977+E979+E981+E983+E985+E987+E989+E991+E993+E995+E997+E999+E1001+E1003+E1005+E1007+E1009+E1011+E1013+E1015+E1017+E1019+E1021+E1023+E1025+E1027+E1031+E1034+E1037+E1039+E1041)</f>
        <v>0</v>
      </c>
      <c r="F971" s="75">
        <f t="shared" si="139"/>
        <v>0</v>
      </c>
      <c r="G971" s="25">
        <f t="shared" si="146"/>
        <v>0</v>
      </c>
      <c r="H971" s="74">
        <f>SUM(H972+H974+H977+H979+H981+H983+H985+H987+H989+H991+H993+H995+H997+H999+H1001+H1003+H1005+H1007+H1009+H1011+H1013+H1015+H1017+H1019+H1021+H1023+H1025+H1027+H1031+H1034+H1037+H1039+H1041)</f>
        <v>0</v>
      </c>
      <c r="I971" s="76">
        <f t="shared" si="143"/>
        <v>0</v>
      </c>
      <c r="J971" s="74">
        <f>SUM(J972+J974+J977+J979+J981+J983+J985+J987+J989+J991+J993+J995+J997+J999+J1001+J1003+J1005+J1007+J1009+J1011+J1013+J1015+J1017+J1019+J1021+J1023+J1025+J1027+J1031+J1034+J1037+J1039+J1041)</f>
        <v>0</v>
      </c>
      <c r="K971" s="25">
        <f t="shared" si="140"/>
        <v>0</v>
      </c>
      <c r="L971" s="75">
        <f t="shared" si="145"/>
        <v>0</v>
      </c>
      <c r="M971" s="25">
        <f t="shared" si="141"/>
        <v>0</v>
      </c>
      <c r="N971" s="74">
        <f>SUM(N972+N974+N977+N979+N981+N983+N985+N987+N989+N991+N993+N995+N997+N999+N1001+N1003+N1005+N1007+N1009+N1011+N1013+N1015+N1017+N1019+N1021+N1023+N1025+N1027+N1031+N1034+N1037+N1039+N1041)</f>
        <v>0</v>
      </c>
      <c r="O971" s="25">
        <f t="shared" si="142"/>
        <v>0</v>
      </c>
      <c r="P971" s="76">
        <f t="shared" si="144"/>
        <v>0</v>
      </c>
    </row>
    <row r="972" spans="1:16" hidden="1" x14ac:dyDescent="0.25">
      <c r="A972" s="72">
        <v>3311403260076</v>
      </c>
      <c r="B972" s="31" t="s">
        <v>922</v>
      </c>
      <c r="C972" s="73"/>
      <c r="D972" s="74">
        <f>SUM(D973)</f>
        <v>0</v>
      </c>
      <c r="E972" s="74">
        <f>SUM(E973)</f>
        <v>0</v>
      </c>
      <c r="F972" s="75">
        <f t="shared" si="139"/>
        <v>0</v>
      </c>
      <c r="G972" s="25">
        <f t="shared" si="146"/>
        <v>0</v>
      </c>
      <c r="H972" s="74">
        <f>SUM(H973)</f>
        <v>0</v>
      </c>
      <c r="I972" s="76">
        <f t="shared" si="143"/>
        <v>0</v>
      </c>
      <c r="J972" s="74">
        <f>SUM(J973)</f>
        <v>0</v>
      </c>
      <c r="K972" s="25">
        <f t="shared" si="140"/>
        <v>0</v>
      </c>
      <c r="L972" s="75">
        <f t="shared" si="145"/>
        <v>0</v>
      </c>
      <c r="M972" s="25">
        <f t="shared" si="141"/>
        <v>0</v>
      </c>
      <c r="N972" s="74">
        <f>SUM(N973)</f>
        <v>0</v>
      </c>
      <c r="O972" s="25">
        <f t="shared" si="142"/>
        <v>0</v>
      </c>
      <c r="P972" s="76">
        <f t="shared" si="144"/>
        <v>0</v>
      </c>
    </row>
    <row r="973" spans="1:16" hidden="1" x14ac:dyDescent="0.25">
      <c r="A973" s="72">
        <v>3311403260076</v>
      </c>
      <c r="B973" s="31" t="s">
        <v>922</v>
      </c>
      <c r="C973" s="73"/>
      <c r="D973" s="64"/>
      <c r="E973" s="64"/>
      <c r="F973" s="75">
        <f t="shared" si="139"/>
        <v>0</v>
      </c>
      <c r="G973" s="25">
        <f t="shared" si="146"/>
        <v>0</v>
      </c>
      <c r="H973" s="64"/>
      <c r="I973" s="76">
        <f t="shared" si="143"/>
        <v>0</v>
      </c>
      <c r="J973" s="64"/>
      <c r="K973" s="25">
        <f t="shared" si="140"/>
        <v>0</v>
      </c>
      <c r="L973" s="75">
        <f t="shared" si="145"/>
        <v>0</v>
      </c>
      <c r="M973" s="25">
        <f t="shared" si="141"/>
        <v>0</v>
      </c>
      <c r="N973" s="64"/>
      <c r="O973" s="25">
        <f t="shared" si="142"/>
        <v>0</v>
      </c>
      <c r="P973" s="76">
        <f t="shared" si="144"/>
        <v>0</v>
      </c>
    </row>
    <row r="974" spans="1:16" hidden="1" x14ac:dyDescent="0.25">
      <c r="A974" s="100">
        <v>3311403260226</v>
      </c>
      <c r="B974" s="101" t="s">
        <v>923</v>
      </c>
      <c r="C974" s="73"/>
      <c r="D974" s="74">
        <f>SUM(D975:D976)</f>
        <v>0</v>
      </c>
      <c r="E974" s="74">
        <f>SUM(E975:E976)</f>
        <v>0</v>
      </c>
      <c r="F974" s="75">
        <f t="shared" si="139"/>
        <v>0</v>
      </c>
      <c r="G974" s="25">
        <f t="shared" si="146"/>
        <v>0</v>
      </c>
      <c r="H974" s="74">
        <f>SUM(H975:H976)</f>
        <v>0</v>
      </c>
      <c r="I974" s="76">
        <f t="shared" si="143"/>
        <v>0</v>
      </c>
      <c r="J974" s="74">
        <f>SUM(J975:J976)</f>
        <v>0</v>
      </c>
      <c r="K974" s="25">
        <f t="shared" si="140"/>
        <v>0</v>
      </c>
      <c r="L974" s="75">
        <f t="shared" si="145"/>
        <v>0</v>
      </c>
      <c r="M974" s="25">
        <f t="shared" si="141"/>
        <v>0</v>
      </c>
      <c r="N974" s="74">
        <f>SUM(N975:N976)</f>
        <v>0</v>
      </c>
      <c r="O974" s="25">
        <f t="shared" si="142"/>
        <v>0</v>
      </c>
      <c r="P974" s="76">
        <f t="shared" si="144"/>
        <v>0</v>
      </c>
    </row>
    <row r="975" spans="1:16" hidden="1" x14ac:dyDescent="0.25">
      <c r="A975" s="100">
        <v>3311403260226220</v>
      </c>
      <c r="B975" s="101" t="s">
        <v>924</v>
      </c>
      <c r="C975" s="73"/>
      <c r="D975" s="64"/>
      <c r="E975" s="64"/>
      <c r="F975" s="75">
        <f t="shared" si="139"/>
        <v>0</v>
      </c>
      <c r="G975" s="25">
        <f t="shared" si="146"/>
        <v>0</v>
      </c>
      <c r="H975" s="64"/>
      <c r="I975" s="76">
        <f t="shared" si="143"/>
        <v>0</v>
      </c>
      <c r="J975" s="64"/>
      <c r="K975" s="25">
        <f t="shared" si="140"/>
        <v>0</v>
      </c>
      <c r="L975" s="75">
        <f t="shared" si="145"/>
        <v>0</v>
      </c>
      <c r="M975" s="25">
        <f t="shared" si="141"/>
        <v>0</v>
      </c>
      <c r="N975" s="64"/>
      <c r="O975" s="25">
        <f t="shared" si="142"/>
        <v>0</v>
      </c>
      <c r="P975" s="76">
        <f t="shared" si="144"/>
        <v>0</v>
      </c>
    </row>
    <row r="976" spans="1:16" hidden="1" x14ac:dyDescent="0.25">
      <c r="A976" s="100">
        <v>3311403260226220</v>
      </c>
      <c r="B976" s="101" t="s">
        <v>924</v>
      </c>
      <c r="C976" s="73"/>
      <c r="D976" s="64"/>
      <c r="E976" s="64"/>
      <c r="F976" s="75">
        <f t="shared" si="139"/>
        <v>0</v>
      </c>
      <c r="G976" s="25">
        <f t="shared" si="146"/>
        <v>0</v>
      </c>
      <c r="H976" s="64"/>
      <c r="I976" s="76">
        <f t="shared" si="143"/>
        <v>0</v>
      </c>
      <c r="J976" s="64"/>
      <c r="K976" s="25">
        <f t="shared" si="140"/>
        <v>0</v>
      </c>
      <c r="L976" s="75">
        <f>SUM(N976-J976)</f>
        <v>0</v>
      </c>
      <c r="M976" s="25">
        <f t="shared" si="141"/>
        <v>0</v>
      </c>
      <c r="N976" s="64"/>
      <c r="O976" s="25">
        <f t="shared" si="142"/>
        <v>0</v>
      </c>
      <c r="P976" s="76">
        <f>SUM(F976-N976)</f>
        <v>0</v>
      </c>
    </row>
    <row r="977" spans="1:16" hidden="1" x14ac:dyDescent="0.25">
      <c r="A977" s="100">
        <v>3311403260364</v>
      </c>
      <c r="B977" s="101" t="s">
        <v>925</v>
      </c>
      <c r="C977" s="73"/>
      <c r="D977" s="74">
        <f>SUM(D978)</f>
        <v>0</v>
      </c>
      <c r="E977" s="74">
        <f>SUM(E978)</f>
        <v>0</v>
      </c>
      <c r="F977" s="75">
        <f t="shared" si="139"/>
        <v>0</v>
      </c>
      <c r="G977" s="25">
        <f t="shared" si="146"/>
        <v>0</v>
      </c>
      <c r="H977" s="74">
        <f>SUM(H978)</f>
        <v>0</v>
      </c>
      <c r="I977" s="76">
        <f t="shared" si="143"/>
        <v>0</v>
      </c>
      <c r="J977" s="74">
        <f>SUM(J978)</f>
        <v>0</v>
      </c>
      <c r="K977" s="25">
        <f t="shared" si="140"/>
        <v>0</v>
      </c>
      <c r="L977" s="75">
        <f t="shared" si="145"/>
        <v>0</v>
      </c>
      <c r="M977" s="25">
        <f t="shared" si="141"/>
        <v>0</v>
      </c>
      <c r="N977" s="74">
        <f>SUM(N978)</f>
        <v>0</v>
      </c>
      <c r="O977" s="25">
        <f t="shared" si="142"/>
        <v>0</v>
      </c>
      <c r="P977" s="76">
        <f t="shared" si="144"/>
        <v>0</v>
      </c>
    </row>
    <row r="978" spans="1:16" hidden="1" x14ac:dyDescent="0.25">
      <c r="A978" s="100">
        <v>3311403260364220</v>
      </c>
      <c r="B978" s="101" t="s">
        <v>926</v>
      </c>
      <c r="C978" s="73"/>
      <c r="D978" s="64"/>
      <c r="E978" s="64"/>
      <c r="F978" s="75">
        <f t="shared" si="139"/>
        <v>0</v>
      </c>
      <c r="G978" s="25">
        <f t="shared" si="146"/>
        <v>0</v>
      </c>
      <c r="H978" s="64"/>
      <c r="I978" s="76">
        <f t="shared" si="143"/>
        <v>0</v>
      </c>
      <c r="J978" s="64"/>
      <c r="K978" s="25">
        <f t="shared" si="140"/>
        <v>0</v>
      </c>
      <c r="L978" s="75">
        <f t="shared" si="145"/>
        <v>0</v>
      </c>
      <c r="M978" s="25">
        <f t="shared" si="141"/>
        <v>0</v>
      </c>
      <c r="N978" s="64"/>
      <c r="O978" s="25">
        <f t="shared" si="142"/>
        <v>0</v>
      </c>
      <c r="P978" s="76">
        <f t="shared" si="144"/>
        <v>0</v>
      </c>
    </row>
    <row r="979" spans="1:16" hidden="1" x14ac:dyDescent="0.25">
      <c r="A979" s="72">
        <v>3311403260687</v>
      </c>
      <c r="B979" s="31" t="s">
        <v>927</v>
      </c>
      <c r="C979" s="73"/>
      <c r="D979" s="74">
        <f>SUM(D980)</f>
        <v>0</v>
      </c>
      <c r="E979" s="74">
        <f>SUM(E980)</f>
        <v>0</v>
      </c>
      <c r="F979" s="75">
        <f t="shared" si="139"/>
        <v>0</v>
      </c>
      <c r="G979" s="25">
        <f t="shared" si="146"/>
        <v>0</v>
      </c>
      <c r="H979" s="74">
        <f>SUM(H980)</f>
        <v>0</v>
      </c>
      <c r="I979" s="76">
        <f t="shared" si="143"/>
        <v>0</v>
      </c>
      <c r="J979" s="74">
        <f>SUM(J980)</f>
        <v>0</v>
      </c>
      <c r="K979" s="25">
        <f t="shared" si="140"/>
        <v>0</v>
      </c>
      <c r="L979" s="75">
        <f t="shared" si="145"/>
        <v>0</v>
      </c>
      <c r="M979" s="25">
        <f t="shared" si="141"/>
        <v>0</v>
      </c>
      <c r="N979" s="74">
        <f>SUM(N980)</f>
        <v>0</v>
      </c>
      <c r="O979" s="25">
        <f t="shared" si="142"/>
        <v>0</v>
      </c>
      <c r="P979" s="76">
        <f t="shared" si="144"/>
        <v>0</v>
      </c>
    </row>
    <row r="980" spans="1:16" hidden="1" x14ac:dyDescent="0.25">
      <c r="A980" s="72">
        <v>3311403260687220</v>
      </c>
      <c r="B980" s="31" t="s">
        <v>928</v>
      </c>
      <c r="C980" s="73"/>
      <c r="D980" s="64"/>
      <c r="E980" s="64"/>
      <c r="F980" s="75">
        <f t="shared" si="139"/>
        <v>0</v>
      </c>
      <c r="G980" s="25">
        <f t="shared" si="146"/>
        <v>0</v>
      </c>
      <c r="H980" s="64"/>
      <c r="I980" s="76">
        <f t="shared" si="143"/>
        <v>0</v>
      </c>
      <c r="J980" s="64"/>
      <c r="K980" s="25">
        <f t="shared" si="140"/>
        <v>0</v>
      </c>
      <c r="L980" s="75">
        <f t="shared" si="145"/>
        <v>0</v>
      </c>
      <c r="M980" s="25">
        <f t="shared" si="141"/>
        <v>0</v>
      </c>
      <c r="N980" s="64"/>
      <c r="O980" s="25">
        <f t="shared" si="142"/>
        <v>0</v>
      </c>
      <c r="P980" s="76">
        <f t="shared" si="144"/>
        <v>0</v>
      </c>
    </row>
    <row r="981" spans="1:16" ht="26.25" hidden="1" x14ac:dyDescent="0.25">
      <c r="A981" s="72">
        <v>3311403260695</v>
      </c>
      <c r="B981" s="31" t="s">
        <v>929</v>
      </c>
      <c r="C981" s="73"/>
      <c r="D981" s="74">
        <f>SUM(D982)</f>
        <v>0</v>
      </c>
      <c r="E981" s="74">
        <f>SUM(E982)</f>
        <v>0</v>
      </c>
      <c r="F981" s="75">
        <f t="shared" ref="F981:F1046" si="147">SUM(D981+E981)</f>
        <v>0</v>
      </c>
      <c r="G981" s="25">
        <f t="shared" si="146"/>
        <v>0</v>
      </c>
      <c r="H981" s="74">
        <f>SUM(H982)</f>
        <v>0</v>
      </c>
      <c r="I981" s="76">
        <f t="shared" si="143"/>
        <v>0</v>
      </c>
      <c r="J981" s="74">
        <f>SUM(J982)</f>
        <v>0</v>
      </c>
      <c r="K981" s="25">
        <f t="shared" ref="K981:K1046" si="148">IF(OR(J981=0,F981=0),0,J981/F981)*100</f>
        <v>0</v>
      </c>
      <c r="L981" s="75">
        <f t="shared" si="145"/>
        <v>0</v>
      </c>
      <c r="M981" s="25">
        <f t="shared" ref="M981:M1046" si="149">IF(OR(L981=0,F981=0),0,L981/F981)*100</f>
        <v>0</v>
      </c>
      <c r="N981" s="74">
        <f>SUM(N982)</f>
        <v>0</v>
      </c>
      <c r="O981" s="25">
        <f t="shared" ref="O981:O1046" si="150">IF(OR(N981=0,F981=0),0,N981/F981)*100</f>
        <v>0</v>
      </c>
      <c r="P981" s="76">
        <f t="shared" si="144"/>
        <v>0</v>
      </c>
    </row>
    <row r="982" spans="1:16" ht="26.25" hidden="1" x14ac:dyDescent="0.25">
      <c r="A982" s="72">
        <v>3311403260695220</v>
      </c>
      <c r="B982" s="31" t="s">
        <v>929</v>
      </c>
      <c r="C982" s="73"/>
      <c r="D982" s="64"/>
      <c r="E982" s="64"/>
      <c r="F982" s="75">
        <f t="shared" si="147"/>
        <v>0</v>
      </c>
      <c r="G982" s="25">
        <f t="shared" si="146"/>
        <v>0</v>
      </c>
      <c r="H982" s="64"/>
      <c r="I982" s="76">
        <f t="shared" ref="I982:I1047" si="151">SUM(F982-H982)</f>
        <v>0</v>
      </c>
      <c r="J982" s="64"/>
      <c r="K982" s="25">
        <f t="shared" si="148"/>
        <v>0</v>
      </c>
      <c r="L982" s="75">
        <f t="shared" si="145"/>
        <v>0</v>
      </c>
      <c r="M982" s="25">
        <f t="shared" si="149"/>
        <v>0</v>
      </c>
      <c r="N982" s="64"/>
      <c r="O982" s="25">
        <f t="shared" si="150"/>
        <v>0</v>
      </c>
      <c r="P982" s="76">
        <f t="shared" si="144"/>
        <v>0</v>
      </c>
    </row>
    <row r="983" spans="1:16" hidden="1" x14ac:dyDescent="0.25">
      <c r="A983" s="72">
        <v>3311403260696</v>
      </c>
      <c r="B983" s="31" t="s">
        <v>930</v>
      </c>
      <c r="C983" s="73"/>
      <c r="D983" s="74">
        <f>SUM(D984)</f>
        <v>0</v>
      </c>
      <c r="E983" s="74">
        <f>SUM(E984)</f>
        <v>0</v>
      </c>
      <c r="F983" s="75">
        <f t="shared" si="147"/>
        <v>0</v>
      </c>
      <c r="G983" s="25">
        <f t="shared" si="146"/>
        <v>0</v>
      </c>
      <c r="H983" s="74">
        <f>SUM(H984)</f>
        <v>0</v>
      </c>
      <c r="I983" s="76">
        <f t="shared" si="151"/>
        <v>0</v>
      </c>
      <c r="J983" s="74">
        <f>SUM(J984)</f>
        <v>0</v>
      </c>
      <c r="K983" s="25">
        <f t="shared" si="148"/>
        <v>0</v>
      </c>
      <c r="L983" s="75">
        <f t="shared" si="145"/>
        <v>0</v>
      </c>
      <c r="M983" s="25">
        <f t="shared" si="149"/>
        <v>0</v>
      </c>
      <c r="N983" s="74">
        <f>SUM(N984)</f>
        <v>0</v>
      </c>
      <c r="O983" s="25">
        <f t="shared" si="150"/>
        <v>0</v>
      </c>
      <c r="P983" s="76">
        <f t="shared" si="144"/>
        <v>0</v>
      </c>
    </row>
    <row r="984" spans="1:16" hidden="1" x14ac:dyDescent="0.25">
      <c r="A984" s="72">
        <v>3311403260696220</v>
      </c>
      <c r="B984" s="31" t="s">
        <v>930</v>
      </c>
      <c r="C984" s="73"/>
      <c r="D984" s="64"/>
      <c r="E984" s="64"/>
      <c r="F984" s="75">
        <f t="shared" si="147"/>
        <v>0</v>
      </c>
      <c r="G984" s="25">
        <f t="shared" si="146"/>
        <v>0</v>
      </c>
      <c r="H984" s="64"/>
      <c r="I984" s="76">
        <f t="shared" si="151"/>
        <v>0</v>
      </c>
      <c r="J984" s="64"/>
      <c r="K984" s="25">
        <f t="shared" si="148"/>
        <v>0</v>
      </c>
      <c r="L984" s="75">
        <f t="shared" si="145"/>
        <v>0</v>
      </c>
      <c r="M984" s="25">
        <f t="shared" si="149"/>
        <v>0</v>
      </c>
      <c r="N984" s="64"/>
      <c r="O984" s="25">
        <f t="shared" si="150"/>
        <v>0</v>
      </c>
      <c r="P984" s="76">
        <f t="shared" si="144"/>
        <v>0</v>
      </c>
    </row>
    <row r="985" spans="1:16" hidden="1" x14ac:dyDescent="0.25">
      <c r="A985" s="72">
        <v>3311403260697</v>
      </c>
      <c r="B985" s="31" t="s">
        <v>931</v>
      </c>
      <c r="C985" s="73"/>
      <c r="D985" s="74">
        <f>SUM(D986)</f>
        <v>0</v>
      </c>
      <c r="E985" s="74">
        <f>SUM(E986)</f>
        <v>0</v>
      </c>
      <c r="F985" s="75">
        <f t="shared" si="147"/>
        <v>0</v>
      </c>
      <c r="G985" s="25">
        <f t="shared" si="146"/>
        <v>0</v>
      </c>
      <c r="H985" s="74">
        <f>SUM(H986)</f>
        <v>0</v>
      </c>
      <c r="I985" s="76">
        <f t="shared" si="151"/>
        <v>0</v>
      </c>
      <c r="J985" s="74">
        <f>SUM(J986)</f>
        <v>0</v>
      </c>
      <c r="K985" s="25">
        <f t="shared" si="148"/>
        <v>0</v>
      </c>
      <c r="L985" s="75">
        <f t="shared" si="145"/>
        <v>0</v>
      </c>
      <c r="M985" s="25">
        <f t="shared" si="149"/>
        <v>0</v>
      </c>
      <c r="N985" s="74">
        <f>SUM(N986)</f>
        <v>0</v>
      </c>
      <c r="O985" s="25">
        <f t="shared" si="150"/>
        <v>0</v>
      </c>
      <c r="P985" s="76">
        <f t="shared" si="144"/>
        <v>0</v>
      </c>
    </row>
    <row r="986" spans="1:16" hidden="1" x14ac:dyDescent="0.25">
      <c r="A986" s="72">
        <v>3311403260697220</v>
      </c>
      <c r="B986" s="31" t="s">
        <v>932</v>
      </c>
      <c r="C986" s="73"/>
      <c r="D986" s="64"/>
      <c r="E986" s="64"/>
      <c r="F986" s="75">
        <f t="shared" si="147"/>
        <v>0</v>
      </c>
      <c r="G986" s="25">
        <f t="shared" si="146"/>
        <v>0</v>
      </c>
      <c r="H986" s="64"/>
      <c r="I986" s="76">
        <f t="shared" si="151"/>
        <v>0</v>
      </c>
      <c r="J986" s="64"/>
      <c r="K986" s="25">
        <f t="shared" si="148"/>
        <v>0</v>
      </c>
      <c r="L986" s="75">
        <f t="shared" si="145"/>
        <v>0</v>
      </c>
      <c r="M986" s="25">
        <f t="shared" si="149"/>
        <v>0</v>
      </c>
      <c r="N986" s="64"/>
      <c r="O986" s="25">
        <f t="shared" si="150"/>
        <v>0</v>
      </c>
      <c r="P986" s="76">
        <f t="shared" si="144"/>
        <v>0</v>
      </c>
    </row>
    <row r="987" spans="1:16" ht="51.75" hidden="1" x14ac:dyDescent="0.25">
      <c r="A987" s="72">
        <v>3311403260723</v>
      </c>
      <c r="B987" s="31" t="s">
        <v>933</v>
      </c>
      <c r="C987" s="73"/>
      <c r="D987" s="74">
        <f>SUM(D988)</f>
        <v>0</v>
      </c>
      <c r="E987" s="74">
        <f>SUM(E988)</f>
        <v>0</v>
      </c>
      <c r="F987" s="75">
        <f t="shared" si="147"/>
        <v>0</v>
      </c>
      <c r="G987" s="25">
        <f t="shared" si="146"/>
        <v>0</v>
      </c>
      <c r="H987" s="74">
        <f>SUM(H988)</f>
        <v>0</v>
      </c>
      <c r="I987" s="76">
        <f t="shared" si="151"/>
        <v>0</v>
      </c>
      <c r="J987" s="74">
        <f>SUM(J988)</f>
        <v>0</v>
      </c>
      <c r="K987" s="25">
        <f t="shared" si="148"/>
        <v>0</v>
      </c>
      <c r="L987" s="75">
        <f t="shared" si="145"/>
        <v>0</v>
      </c>
      <c r="M987" s="25">
        <f t="shared" si="149"/>
        <v>0</v>
      </c>
      <c r="N987" s="74">
        <f>SUM(N988)</f>
        <v>0</v>
      </c>
      <c r="O987" s="25">
        <f t="shared" si="150"/>
        <v>0</v>
      </c>
      <c r="P987" s="76">
        <f t="shared" si="144"/>
        <v>0</v>
      </c>
    </row>
    <row r="988" spans="1:16" ht="51.75" hidden="1" x14ac:dyDescent="0.25">
      <c r="A988" s="72">
        <v>3311403260723220</v>
      </c>
      <c r="B988" s="31" t="s">
        <v>933</v>
      </c>
      <c r="C988" s="73"/>
      <c r="D988" s="64"/>
      <c r="E988" s="64"/>
      <c r="F988" s="75">
        <f t="shared" si="147"/>
        <v>0</v>
      </c>
      <c r="G988" s="25">
        <f t="shared" si="146"/>
        <v>0</v>
      </c>
      <c r="H988" s="64"/>
      <c r="I988" s="76">
        <f t="shared" si="151"/>
        <v>0</v>
      </c>
      <c r="J988" s="64"/>
      <c r="K988" s="25">
        <f t="shared" si="148"/>
        <v>0</v>
      </c>
      <c r="L988" s="75">
        <f t="shared" si="145"/>
        <v>0</v>
      </c>
      <c r="M988" s="25">
        <f t="shared" si="149"/>
        <v>0</v>
      </c>
      <c r="N988" s="64"/>
      <c r="O988" s="25">
        <f t="shared" si="150"/>
        <v>0</v>
      </c>
      <c r="P988" s="76">
        <f t="shared" ref="P988:P1053" si="152">SUM(F988-N988)</f>
        <v>0</v>
      </c>
    </row>
    <row r="989" spans="1:16" ht="26.25" hidden="1" x14ac:dyDescent="0.25">
      <c r="A989" s="72">
        <v>3311403260732</v>
      </c>
      <c r="B989" s="31" t="s">
        <v>934</v>
      </c>
      <c r="C989" s="73"/>
      <c r="D989" s="74">
        <f>SUM(D990)</f>
        <v>0</v>
      </c>
      <c r="E989" s="74">
        <f>SUM(E990)</f>
        <v>0</v>
      </c>
      <c r="F989" s="75">
        <f t="shared" si="147"/>
        <v>0</v>
      </c>
      <c r="G989" s="25">
        <f t="shared" si="146"/>
        <v>0</v>
      </c>
      <c r="H989" s="74">
        <f>SUM(H990)</f>
        <v>0</v>
      </c>
      <c r="I989" s="76">
        <f t="shared" si="151"/>
        <v>0</v>
      </c>
      <c r="J989" s="74">
        <f>SUM(J990)</f>
        <v>0</v>
      </c>
      <c r="K989" s="25">
        <f t="shared" si="148"/>
        <v>0</v>
      </c>
      <c r="L989" s="75">
        <f t="shared" ref="L989:L1054" si="153">SUM(N989-J989)</f>
        <v>0</v>
      </c>
      <c r="M989" s="25">
        <f t="shared" si="149"/>
        <v>0</v>
      </c>
      <c r="N989" s="74">
        <f>SUM(N990)</f>
        <v>0</v>
      </c>
      <c r="O989" s="25">
        <f t="shared" si="150"/>
        <v>0</v>
      </c>
      <c r="P989" s="76">
        <f t="shared" si="152"/>
        <v>0</v>
      </c>
    </row>
    <row r="990" spans="1:16" ht="26.25" hidden="1" x14ac:dyDescent="0.25">
      <c r="A990" s="72">
        <v>3311403260732220</v>
      </c>
      <c r="B990" s="31" t="s">
        <v>934</v>
      </c>
      <c r="C990" s="73"/>
      <c r="D990" s="64"/>
      <c r="E990" s="64"/>
      <c r="F990" s="75">
        <f t="shared" si="147"/>
        <v>0</v>
      </c>
      <c r="G990" s="25">
        <f t="shared" si="146"/>
        <v>0</v>
      </c>
      <c r="H990" s="64"/>
      <c r="I990" s="76">
        <f t="shared" si="151"/>
        <v>0</v>
      </c>
      <c r="J990" s="64"/>
      <c r="K990" s="25">
        <f t="shared" si="148"/>
        <v>0</v>
      </c>
      <c r="L990" s="75">
        <f t="shared" si="153"/>
        <v>0</v>
      </c>
      <c r="M990" s="25">
        <f t="shared" si="149"/>
        <v>0</v>
      </c>
      <c r="N990" s="64"/>
      <c r="O990" s="25">
        <f t="shared" si="150"/>
        <v>0</v>
      </c>
      <c r="P990" s="76">
        <f t="shared" si="152"/>
        <v>0</v>
      </c>
    </row>
    <row r="991" spans="1:16" ht="26.25" hidden="1" x14ac:dyDescent="0.25">
      <c r="A991" s="72">
        <v>3311403260737</v>
      </c>
      <c r="B991" s="31" t="s">
        <v>935</v>
      </c>
      <c r="C991" s="73"/>
      <c r="D991" s="74">
        <f>SUM(D992)</f>
        <v>0</v>
      </c>
      <c r="E991" s="74">
        <f>SUM(E992)</f>
        <v>0</v>
      </c>
      <c r="F991" s="75">
        <f t="shared" si="147"/>
        <v>0</v>
      </c>
      <c r="G991" s="25">
        <f t="shared" si="146"/>
        <v>0</v>
      </c>
      <c r="H991" s="74">
        <f>SUM(H992)</f>
        <v>0</v>
      </c>
      <c r="I991" s="76">
        <f t="shared" si="151"/>
        <v>0</v>
      </c>
      <c r="J991" s="74">
        <f>SUM(J992)</f>
        <v>0</v>
      </c>
      <c r="K991" s="25">
        <f t="shared" si="148"/>
        <v>0</v>
      </c>
      <c r="L991" s="75">
        <f t="shared" si="153"/>
        <v>0</v>
      </c>
      <c r="M991" s="25">
        <f t="shared" si="149"/>
        <v>0</v>
      </c>
      <c r="N991" s="74">
        <f>SUM(N992)</f>
        <v>0</v>
      </c>
      <c r="O991" s="25">
        <f t="shared" si="150"/>
        <v>0</v>
      </c>
      <c r="P991" s="76">
        <f t="shared" si="152"/>
        <v>0</v>
      </c>
    </row>
    <row r="992" spans="1:16" ht="26.25" hidden="1" x14ac:dyDescent="0.25">
      <c r="A992" s="72">
        <v>3311403260737220</v>
      </c>
      <c r="B992" s="31" t="s">
        <v>935</v>
      </c>
      <c r="C992" s="73"/>
      <c r="D992" s="64"/>
      <c r="E992" s="64"/>
      <c r="F992" s="75">
        <f t="shared" si="147"/>
        <v>0</v>
      </c>
      <c r="G992" s="25">
        <f t="shared" si="146"/>
        <v>0</v>
      </c>
      <c r="H992" s="64"/>
      <c r="I992" s="76">
        <f t="shared" si="151"/>
        <v>0</v>
      </c>
      <c r="J992" s="64"/>
      <c r="K992" s="25">
        <f t="shared" si="148"/>
        <v>0</v>
      </c>
      <c r="L992" s="75">
        <f t="shared" si="153"/>
        <v>0</v>
      </c>
      <c r="M992" s="25">
        <f t="shared" si="149"/>
        <v>0</v>
      </c>
      <c r="N992" s="64"/>
      <c r="O992" s="25">
        <f t="shared" si="150"/>
        <v>0</v>
      </c>
      <c r="P992" s="76">
        <f t="shared" si="152"/>
        <v>0</v>
      </c>
    </row>
    <row r="993" spans="1:16" ht="26.25" hidden="1" x14ac:dyDescent="0.25">
      <c r="A993" s="72">
        <v>3311403260745</v>
      </c>
      <c r="B993" s="31" t="s">
        <v>936</v>
      </c>
      <c r="C993" s="73"/>
      <c r="D993" s="74">
        <f>SUM(D994)</f>
        <v>0</v>
      </c>
      <c r="E993" s="74">
        <f>SUM(E994)</f>
        <v>0</v>
      </c>
      <c r="F993" s="75">
        <f t="shared" si="147"/>
        <v>0</v>
      </c>
      <c r="G993" s="25">
        <f t="shared" si="146"/>
        <v>0</v>
      </c>
      <c r="H993" s="74">
        <f>SUM(H994)</f>
        <v>0</v>
      </c>
      <c r="I993" s="76">
        <f t="shared" si="151"/>
        <v>0</v>
      </c>
      <c r="J993" s="74">
        <f>SUM(J994)</f>
        <v>0</v>
      </c>
      <c r="K993" s="25">
        <f t="shared" si="148"/>
        <v>0</v>
      </c>
      <c r="L993" s="75">
        <f t="shared" si="153"/>
        <v>0</v>
      </c>
      <c r="M993" s="25">
        <f t="shared" si="149"/>
        <v>0</v>
      </c>
      <c r="N993" s="74">
        <f>SUM(N994)</f>
        <v>0</v>
      </c>
      <c r="O993" s="25">
        <f t="shared" si="150"/>
        <v>0</v>
      </c>
      <c r="P993" s="76">
        <f t="shared" si="152"/>
        <v>0</v>
      </c>
    </row>
    <row r="994" spans="1:16" ht="26.25" hidden="1" x14ac:dyDescent="0.25">
      <c r="A994" s="72">
        <v>3311403260745220</v>
      </c>
      <c r="B994" s="31" t="s">
        <v>936</v>
      </c>
      <c r="C994" s="73"/>
      <c r="D994" s="64"/>
      <c r="E994" s="64"/>
      <c r="F994" s="75">
        <f t="shared" si="147"/>
        <v>0</v>
      </c>
      <c r="G994" s="25">
        <f t="shared" si="146"/>
        <v>0</v>
      </c>
      <c r="H994" s="64"/>
      <c r="I994" s="76">
        <f t="shared" si="151"/>
        <v>0</v>
      </c>
      <c r="J994" s="64"/>
      <c r="K994" s="25">
        <f t="shared" si="148"/>
        <v>0</v>
      </c>
      <c r="L994" s="75">
        <f t="shared" si="153"/>
        <v>0</v>
      </c>
      <c r="M994" s="25">
        <f t="shared" si="149"/>
        <v>0</v>
      </c>
      <c r="N994" s="64"/>
      <c r="O994" s="25">
        <f t="shared" si="150"/>
        <v>0</v>
      </c>
      <c r="P994" s="76">
        <f t="shared" si="152"/>
        <v>0</v>
      </c>
    </row>
    <row r="995" spans="1:16" ht="26.25" hidden="1" x14ac:dyDescent="0.25">
      <c r="A995" s="100">
        <v>3311403260776</v>
      </c>
      <c r="B995" s="31" t="s">
        <v>937</v>
      </c>
      <c r="C995" s="73"/>
      <c r="D995" s="74">
        <f>SUM(D996)</f>
        <v>0</v>
      </c>
      <c r="E995" s="74">
        <f>SUM(E996)</f>
        <v>0</v>
      </c>
      <c r="F995" s="75">
        <f t="shared" si="147"/>
        <v>0</v>
      </c>
      <c r="G995" s="25">
        <f t="shared" si="146"/>
        <v>0</v>
      </c>
      <c r="H995" s="74">
        <f>SUM(H996)</f>
        <v>0</v>
      </c>
      <c r="I995" s="76">
        <f t="shared" si="151"/>
        <v>0</v>
      </c>
      <c r="J995" s="74">
        <f>SUM(J996)</f>
        <v>0</v>
      </c>
      <c r="K995" s="25">
        <f t="shared" si="148"/>
        <v>0</v>
      </c>
      <c r="L995" s="75">
        <f t="shared" si="153"/>
        <v>0</v>
      </c>
      <c r="M995" s="25">
        <f t="shared" si="149"/>
        <v>0</v>
      </c>
      <c r="N995" s="74">
        <f>SUM(N996)</f>
        <v>0</v>
      </c>
      <c r="O995" s="25">
        <f t="shared" si="150"/>
        <v>0</v>
      </c>
      <c r="P995" s="76">
        <f t="shared" si="152"/>
        <v>0</v>
      </c>
    </row>
    <row r="996" spans="1:16" ht="26.25" hidden="1" x14ac:dyDescent="0.25">
      <c r="A996" s="100">
        <v>3311403260776220</v>
      </c>
      <c r="B996" s="31" t="s">
        <v>937</v>
      </c>
      <c r="C996" s="73"/>
      <c r="D996" s="64"/>
      <c r="E996" s="64"/>
      <c r="F996" s="75">
        <f t="shared" si="147"/>
        <v>0</v>
      </c>
      <c r="G996" s="25">
        <f t="shared" si="146"/>
        <v>0</v>
      </c>
      <c r="H996" s="64"/>
      <c r="I996" s="76">
        <f t="shared" si="151"/>
        <v>0</v>
      </c>
      <c r="J996" s="64"/>
      <c r="K996" s="25">
        <f t="shared" si="148"/>
        <v>0</v>
      </c>
      <c r="L996" s="75">
        <f t="shared" si="153"/>
        <v>0</v>
      </c>
      <c r="M996" s="25">
        <f t="shared" si="149"/>
        <v>0</v>
      </c>
      <c r="N996" s="64"/>
      <c r="O996" s="25">
        <f t="shared" si="150"/>
        <v>0</v>
      </c>
      <c r="P996" s="76">
        <f t="shared" si="152"/>
        <v>0</v>
      </c>
    </row>
    <row r="997" spans="1:16" hidden="1" x14ac:dyDescent="0.25">
      <c r="A997" s="72">
        <v>3311403260935</v>
      </c>
      <c r="B997" s="31" t="s">
        <v>938</v>
      </c>
      <c r="C997" s="73"/>
      <c r="D997" s="74">
        <f>SUM(D998)</f>
        <v>0</v>
      </c>
      <c r="E997" s="74">
        <f>SUM(E998)</f>
        <v>0</v>
      </c>
      <c r="F997" s="75">
        <f t="shared" si="147"/>
        <v>0</v>
      </c>
      <c r="G997" s="25">
        <f t="shared" si="146"/>
        <v>0</v>
      </c>
      <c r="H997" s="74">
        <f>SUM(H998)</f>
        <v>0</v>
      </c>
      <c r="I997" s="76">
        <f t="shared" si="151"/>
        <v>0</v>
      </c>
      <c r="J997" s="74">
        <f>SUM(J998)</f>
        <v>0</v>
      </c>
      <c r="K997" s="25">
        <f t="shared" si="148"/>
        <v>0</v>
      </c>
      <c r="L997" s="75">
        <f t="shared" si="153"/>
        <v>0</v>
      </c>
      <c r="M997" s="25">
        <f t="shared" si="149"/>
        <v>0</v>
      </c>
      <c r="N997" s="74">
        <f>SUM(N998)</f>
        <v>0</v>
      </c>
      <c r="O997" s="25">
        <f t="shared" si="150"/>
        <v>0</v>
      </c>
      <c r="P997" s="76">
        <f t="shared" si="152"/>
        <v>0</v>
      </c>
    </row>
    <row r="998" spans="1:16" hidden="1" x14ac:dyDescent="0.25">
      <c r="A998" s="72">
        <v>3311403260935220</v>
      </c>
      <c r="B998" s="31" t="s">
        <v>939</v>
      </c>
      <c r="C998" s="73"/>
      <c r="D998" s="64"/>
      <c r="E998" s="64"/>
      <c r="F998" s="75">
        <f t="shared" si="147"/>
        <v>0</v>
      </c>
      <c r="G998" s="25">
        <f t="shared" si="146"/>
        <v>0</v>
      </c>
      <c r="H998" s="64"/>
      <c r="I998" s="76">
        <f t="shared" si="151"/>
        <v>0</v>
      </c>
      <c r="J998" s="64"/>
      <c r="K998" s="25">
        <f t="shared" si="148"/>
        <v>0</v>
      </c>
      <c r="L998" s="75">
        <f t="shared" si="153"/>
        <v>0</v>
      </c>
      <c r="M998" s="25">
        <f t="shared" si="149"/>
        <v>0</v>
      </c>
      <c r="N998" s="64"/>
      <c r="O998" s="25">
        <f t="shared" si="150"/>
        <v>0</v>
      </c>
      <c r="P998" s="76">
        <f t="shared" si="152"/>
        <v>0</v>
      </c>
    </row>
    <row r="999" spans="1:16" hidden="1" x14ac:dyDescent="0.25">
      <c r="A999" s="100">
        <v>3311403260937</v>
      </c>
      <c r="B999" s="101" t="s">
        <v>940</v>
      </c>
      <c r="C999" s="73"/>
      <c r="D999" s="74">
        <f>SUM(D1000)</f>
        <v>0</v>
      </c>
      <c r="E999" s="74">
        <f>SUM(E1000)</f>
        <v>0</v>
      </c>
      <c r="F999" s="75">
        <f t="shared" si="147"/>
        <v>0</v>
      </c>
      <c r="G999" s="25">
        <f t="shared" si="146"/>
        <v>0</v>
      </c>
      <c r="H999" s="74">
        <f>SUM(H1000)</f>
        <v>0</v>
      </c>
      <c r="I999" s="76">
        <f t="shared" si="151"/>
        <v>0</v>
      </c>
      <c r="J999" s="74">
        <f>SUM(J1000)</f>
        <v>0</v>
      </c>
      <c r="K999" s="25">
        <f t="shared" si="148"/>
        <v>0</v>
      </c>
      <c r="L999" s="75">
        <f t="shared" si="153"/>
        <v>0</v>
      </c>
      <c r="M999" s="25">
        <f t="shared" si="149"/>
        <v>0</v>
      </c>
      <c r="N999" s="74">
        <f>SUM(N1000)</f>
        <v>0</v>
      </c>
      <c r="O999" s="25">
        <f t="shared" si="150"/>
        <v>0</v>
      </c>
      <c r="P999" s="76">
        <f t="shared" si="152"/>
        <v>0</v>
      </c>
    </row>
    <row r="1000" spans="1:16" hidden="1" x14ac:dyDescent="0.25">
      <c r="A1000" s="100">
        <v>3311403260937220</v>
      </c>
      <c r="B1000" s="101" t="s">
        <v>941</v>
      </c>
      <c r="C1000" s="73"/>
      <c r="D1000" s="64"/>
      <c r="E1000" s="64"/>
      <c r="F1000" s="75">
        <f t="shared" si="147"/>
        <v>0</v>
      </c>
      <c r="G1000" s="25">
        <f t="shared" si="146"/>
        <v>0</v>
      </c>
      <c r="H1000" s="64"/>
      <c r="I1000" s="76">
        <f t="shared" si="151"/>
        <v>0</v>
      </c>
      <c r="J1000" s="64"/>
      <c r="K1000" s="25">
        <f t="shared" si="148"/>
        <v>0</v>
      </c>
      <c r="L1000" s="75">
        <f t="shared" si="153"/>
        <v>0</v>
      </c>
      <c r="M1000" s="25">
        <f t="shared" si="149"/>
        <v>0</v>
      </c>
      <c r="N1000" s="64"/>
      <c r="O1000" s="25">
        <f t="shared" si="150"/>
        <v>0</v>
      </c>
      <c r="P1000" s="76">
        <f t="shared" si="152"/>
        <v>0</v>
      </c>
    </row>
    <row r="1001" spans="1:16" hidden="1" x14ac:dyDescent="0.25">
      <c r="A1001" s="72">
        <v>3311403260939</v>
      </c>
      <c r="B1001" s="31" t="s">
        <v>942</v>
      </c>
      <c r="C1001" s="73"/>
      <c r="D1001" s="74">
        <f>SUM(D1002)</f>
        <v>0</v>
      </c>
      <c r="E1001" s="74">
        <f>SUM(E1002)</f>
        <v>0</v>
      </c>
      <c r="F1001" s="75">
        <f t="shared" si="147"/>
        <v>0</v>
      </c>
      <c r="G1001" s="25">
        <f t="shared" si="146"/>
        <v>0</v>
      </c>
      <c r="H1001" s="74">
        <f>SUM(H1002)</f>
        <v>0</v>
      </c>
      <c r="I1001" s="76">
        <f t="shared" si="151"/>
        <v>0</v>
      </c>
      <c r="J1001" s="74">
        <f>SUM(J1002)</f>
        <v>0</v>
      </c>
      <c r="K1001" s="25">
        <f t="shared" si="148"/>
        <v>0</v>
      </c>
      <c r="L1001" s="75">
        <f t="shared" si="153"/>
        <v>0</v>
      </c>
      <c r="M1001" s="25">
        <f t="shared" si="149"/>
        <v>0</v>
      </c>
      <c r="N1001" s="74">
        <f>SUM(N1002)</f>
        <v>0</v>
      </c>
      <c r="O1001" s="25">
        <f t="shared" si="150"/>
        <v>0</v>
      </c>
      <c r="P1001" s="76">
        <f t="shared" si="152"/>
        <v>0</v>
      </c>
    </row>
    <row r="1002" spans="1:16" hidden="1" x14ac:dyDescent="0.25">
      <c r="A1002" s="72">
        <v>3311403260939220</v>
      </c>
      <c r="B1002" s="31" t="s">
        <v>943</v>
      </c>
      <c r="C1002" s="73"/>
      <c r="D1002" s="64"/>
      <c r="E1002" s="64"/>
      <c r="F1002" s="75">
        <f t="shared" si="147"/>
        <v>0</v>
      </c>
      <c r="G1002" s="25">
        <f t="shared" si="146"/>
        <v>0</v>
      </c>
      <c r="H1002" s="64"/>
      <c r="I1002" s="76">
        <f t="shared" si="151"/>
        <v>0</v>
      </c>
      <c r="J1002" s="64"/>
      <c r="K1002" s="25">
        <f t="shared" si="148"/>
        <v>0</v>
      </c>
      <c r="L1002" s="75">
        <f t="shared" si="153"/>
        <v>0</v>
      </c>
      <c r="M1002" s="25">
        <f t="shared" si="149"/>
        <v>0</v>
      </c>
      <c r="N1002" s="64"/>
      <c r="O1002" s="25">
        <f t="shared" si="150"/>
        <v>0</v>
      </c>
      <c r="P1002" s="76">
        <f t="shared" si="152"/>
        <v>0</v>
      </c>
    </row>
    <row r="1003" spans="1:16" hidden="1" x14ac:dyDescent="0.25">
      <c r="A1003" s="72">
        <v>3311403260941</v>
      </c>
      <c r="B1003" s="31" t="s">
        <v>944</v>
      </c>
      <c r="C1003" s="73"/>
      <c r="D1003" s="74">
        <f>SUM(D1004)</f>
        <v>0</v>
      </c>
      <c r="E1003" s="74">
        <f>SUM(E1004)</f>
        <v>0</v>
      </c>
      <c r="F1003" s="75">
        <f t="shared" si="147"/>
        <v>0</v>
      </c>
      <c r="G1003" s="25">
        <f t="shared" si="146"/>
        <v>0</v>
      </c>
      <c r="H1003" s="74">
        <f>SUM(H1004)</f>
        <v>0</v>
      </c>
      <c r="I1003" s="76">
        <f t="shared" si="151"/>
        <v>0</v>
      </c>
      <c r="J1003" s="74">
        <f>SUM(J1004)</f>
        <v>0</v>
      </c>
      <c r="K1003" s="25">
        <f t="shared" si="148"/>
        <v>0</v>
      </c>
      <c r="L1003" s="75">
        <f t="shared" si="153"/>
        <v>0</v>
      </c>
      <c r="M1003" s="25">
        <f t="shared" si="149"/>
        <v>0</v>
      </c>
      <c r="N1003" s="74">
        <f>SUM(N1004)</f>
        <v>0</v>
      </c>
      <c r="O1003" s="25">
        <f t="shared" si="150"/>
        <v>0</v>
      </c>
      <c r="P1003" s="76">
        <f t="shared" si="152"/>
        <v>0</v>
      </c>
    </row>
    <row r="1004" spans="1:16" hidden="1" x14ac:dyDescent="0.25">
      <c r="A1004" s="72">
        <v>3311403260941220</v>
      </c>
      <c r="B1004" s="31" t="s">
        <v>945</v>
      </c>
      <c r="C1004" s="73"/>
      <c r="D1004" s="64"/>
      <c r="E1004" s="64"/>
      <c r="F1004" s="75">
        <f t="shared" si="147"/>
        <v>0</v>
      </c>
      <c r="G1004" s="25">
        <f t="shared" si="146"/>
        <v>0</v>
      </c>
      <c r="H1004" s="64"/>
      <c r="I1004" s="76">
        <f t="shared" si="151"/>
        <v>0</v>
      </c>
      <c r="J1004" s="64"/>
      <c r="K1004" s="25">
        <f t="shared" si="148"/>
        <v>0</v>
      </c>
      <c r="L1004" s="75">
        <f t="shared" si="153"/>
        <v>0</v>
      </c>
      <c r="M1004" s="25">
        <f t="shared" si="149"/>
        <v>0</v>
      </c>
      <c r="N1004" s="64"/>
      <c r="O1004" s="25">
        <f t="shared" si="150"/>
        <v>0</v>
      </c>
      <c r="P1004" s="76">
        <f t="shared" si="152"/>
        <v>0</v>
      </c>
    </row>
    <row r="1005" spans="1:16" hidden="1" x14ac:dyDescent="0.25">
      <c r="A1005" s="100">
        <v>3311403260942</v>
      </c>
      <c r="B1005" s="101" t="s">
        <v>946</v>
      </c>
      <c r="C1005" s="73"/>
      <c r="D1005" s="74">
        <f>SUM(D1006)</f>
        <v>0</v>
      </c>
      <c r="E1005" s="74">
        <f>SUM(E1006)</f>
        <v>0</v>
      </c>
      <c r="F1005" s="75">
        <f t="shared" si="147"/>
        <v>0</v>
      </c>
      <c r="G1005" s="25">
        <f t="shared" si="146"/>
        <v>0</v>
      </c>
      <c r="H1005" s="74">
        <f>SUM(H1006)</f>
        <v>0</v>
      </c>
      <c r="I1005" s="76">
        <f t="shared" si="151"/>
        <v>0</v>
      </c>
      <c r="J1005" s="74">
        <f>SUM(J1006)</f>
        <v>0</v>
      </c>
      <c r="K1005" s="25">
        <f t="shared" si="148"/>
        <v>0</v>
      </c>
      <c r="L1005" s="75">
        <f t="shared" si="153"/>
        <v>0</v>
      </c>
      <c r="M1005" s="25">
        <f t="shared" si="149"/>
        <v>0</v>
      </c>
      <c r="N1005" s="74">
        <f>SUM(N1006)</f>
        <v>0</v>
      </c>
      <c r="O1005" s="25">
        <f t="shared" si="150"/>
        <v>0</v>
      </c>
      <c r="P1005" s="76">
        <f t="shared" si="152"/>
        <v>0</v>
      </c>
    </row>
    <row r="1006" spans="1:16" hidden="1" x14ac:dyDescent="0.25">
      <c r="A1006" s="100">
        <v>3311403260942220</v>
      </c>
      <c r="B1006" s="101" t="s">
        <v>947</v>
      </c>
      <c r="C1006" s="73"/>
      <c r="D1006" s="64"/>
      <c r="E1006" s="64"/>
      <c r="F1006" s="75">
        <f t="shared" si="147"/>
        <v>0</v>
      </c>
      <c r="G1006" s="25">
        <f t="shared" si="146"/>
        <v>0</v>
      </c>
      <c r="H1006" s="64"/>
      <c r="I1006" s="76">
        <f t="shared" si="151"/>
        <v>0</v>
      </c>
      <c r="J1006" s="64"/>
      <c r="K1006" s="25">
        <f t="shared" si="148"/>
        <v>0</v>
      </c>
      <c r="L1006" s="75">
        <f t="shared" si="153"/>
        <v>0</v>
      </c>
      <c r="M1006" s="25">
        <f t="shared" si="149"/>
        <v>0</v>
      </c>
      <c r="N1006" s="64"/>
      <c r="O1006" s="25">
        <f t="shared" si="150"/>
        <v>0</v>
      </c>
      <c r="P1006" s="76">
        <f t="shared" si="152"/>
        <v>0</v>
      </c>
    </row>
    <row r="1007" spans="1:16" ht="39" hidden="1" x14ac:dyDescent="0.25">
      <c r="A1007" s="100">
        <v>3311403260943</v>
      </c>
      <c r="B1007" s="101" t="s">
        <v>948</v>
      </c>
      <c r="C1007" s="73"/>
      <c r="D1007" s="74">
        <f>SUM(D1008)</f>
        <v>0</v>
      </c>
      <c r="E1007" s="74">
        <f>SUM(E1008)</f>
        <v>0</v>
      </c>
      <c r="F1007" s="75">
        <f t="shared" si="147"/>
        <v>0</v>
      </c>
      <c r="G1007" s="25">
        <f t="shared" si="146"/>
        <v>0</v>
      </c>
      <c r="H1007" s="74">
        <f>SUM(H1008)</f>
        <v>0</v>
      </c>
      <c r="I1007" s="76">
        <f t="shared" si="151"/>
        <v>0</v>
      </c>
      <c r="J1007" s="74">
        <f>SUM(J1008)</f>
        <v>0</v>
      </c>
      <c r="K1007" s="25">
        <f t="shared" si="148"/>
        <v>0</v>
      </c>
      <c r="L1007" s="75">
        <f t="shared" si="153"/>
        <v>0</v>
      </c>
      <c r="M1007" s="25">
        <f t="shared" si="149"/>
        <v>0</v>
      </c>
      <c r="N1007" s="74">
        <f>SUM(N1008)</f>
        <v>0</v>
      </c>
      <c r="O1007" s="25">
        <f t="shared" si="150"/>
        <v>0</v>
      </c>
      <c r="P1007" s="76">
        <f t="shared" si="152"/>
        <v>0</v>
      </c>
    </row>
    <row r="1008" spans="1:16" ht="39" hidden="1" x14ac:dyDescent="0.25">
      <c r="A1008" s="100">
        <v>3311403260943220</v>
      </c>
      <c r="B1008" s="101" t="s">
        <v>949</v>
      </c>
      <c r="C1008" s="73"/>
      <c r="D1008" s="64"/>
      <c r="E1008" s="64"/>
      <c r="F1008" s="75">
        <f t="shared" si="147"/>
        <v>0</v>
      </c>
      <c r="G1008" s="25">
        <f t="shared" si="146"/>
        <v>0</v>
      </c>
      <c r="H1008" s="64"/>
      <c r="I1008" s="76">
        <f t="shared" si="151"/>
        <v>0</v>
      </c>
      <c r="J1008" s="64"/>
      <c r="K1008" s="25">
        <f t="shared" si="148"/>
        <v>0</v>
      </c>
      <c r="L1008" s="75">
        <f t="shared" si="153"/>
        <v>0</v>
      </c>
      <c r="M1008" s="25">
        <f t="shared" si="149"/>
        <v>0</v>
      </c>
      <c r="N1008" s="64"/>
      <c r="O1008" s="25">
        <f t="shared" si="150"/>
        <v>0</v>
      </c>
      <c r="P1008" s="76">
        <f t="shared" si="152"/>
        <v>0</v>
      </c>
    </row>
    <row r="1009" spans="1:16" ht="26.25" hidden="1" x14ac:dyDescent="0.25">
      <c r="A1009" s="100">
        <v>3311403260944</v>
      </c>
      <c r="B1009" s="101" t="s">
        <v>950</v>
      </c>
      <c r="C1009" s="73"/>
      <c r="D1009" s="74">
        <f>SUM(D1010)</f>
        <v>0</v>
      </c>
      <c r="E1009" s="74">
        <f>SUM(E1010)</f>
        <v>0</v>
      </c>
      <c r="F1009" s="75">
        <f t="shared" si="147"/>
        <v>0</v>
      </c>
      <c r="G1009" s="25">
        <f t="shared" si="146"/>
        <v>0</v>
      </c>
      <c r="H1009" s="74">
        <f>SUM(H1010)</f>
        <v>0</v>
      </c>
      <c r="I1009" s="76">
        <f t="shared" si="151"/>
        <v>0</v>
      </c>
      <c r="J1009" s="74">
        <f>SUM(J1010)</f>
        <v>0</v>
      </c>
      <c r="K1009" s="25">
        <f t="shared" si="148"/>
        <v>0</v>
      </c>
      <c r="L1009" s="75">
        <f t="shared" si="153"/>
        <v>0</v>
      </c>
      <c r="M1009" s="25">
        <f t="shared" si="149"/>
        <v>0</v>
      </c>
      <c r="N1009" s="74">
        <f>SUM(N1010)</f>
        <v>0</v>
      </c>
      <c r="O1009" s="25">
        <f t="shared" si="150"/>
        <v>0</v>
      </c>
      <c r="P1009" s="76">
        <f t="shared" si="152"/>
        <v>0</v>
      </c>
    </row>
    <row r="1010" spans="1:16" ht="26.25" hidden="1" x14ac:dyDescent="0.25">
      <c r="A1010" s="100">
        <v>3311403260944220</v>
      </c>
      <c r="B1010" s="101" t="s">
        <v>951</v>
      </c>
      <c r="C1010" s="73"/>
      <c r="D1010" s="64"/>
      <c r="E1010" s="64"/>
      <c r="F1010" s="75">
        <f t="shared" si="147"/>
        <v>0</v>
      </c>
      <c r="G1010" s="25">
        <f t="shared" si="146"/>
        <v>0</v>
      </c>
      <c r="H1010" s="64"/>
      <c r="I1010" s="76">
        <f t="shared" si="151"/>
        <v>0</v>
      </c>
      <c r="J1010" s="64"/>
      <c r="K1010" s="25">
        <f t="shared" si="148"/>
        <v>0</v>
      </c>
      <c r="L1010" s="75">
        <f t="shared" si="153"/>
        <v>0</v>
      </c>
      <c r="M1010" s="25">
        <f t="shared" si="149"/>
        <v>0</v>
      </c>
      <c r="N1010" s="64"/>
      <c r="O1010" s="25">
        <f t="shared" si="150"/>
        <v>0</v>
      </c>
      <c r="P1010" s="76">
        <f t="shared" si="152"/>
        <v>0</v>
      </c>
    </row>
    <row r="1011" spans="1:16" hidden="1" x14ac:dyDescent="0.25">
      <c r="A1011" s="72">
        <v>3311403260945</v>
      </c>
      <c r="B1011" s="31" t="s">
        <v>952</v>
      </c>
      <c r="C1011" s="73"/>
      <c r="D1011" s="74">
        <f>SUM(D1012)</f>
        <v>0</v>
      </c>
      <c r="E1011" s="74">
        <f>SUM(E1012)</f>
        <v>0</v>
      </c>
      <c r="F1011" s="75">
        <f t="shared" si="147"/>
        <v>0</v>
      </c>
      <c r="G1011" s="25">
        <f t="shared" si="146"/>
        <v>0</v>
      </c>
      <c r="H1011" s="74">
        <f>SUM(H1012)</f>
        <v>0</v>
      </c>
      <c r="I1011" s="76">
        <f t="shared" si="151"/>
        <v>0</v>
      </c>
      <c r="J1011" s="74">
        <f>SUM(J1012)</f>
        <v>0</v>
      </c>
      <c r="K1011" s="25">
        <f t="shared" si="148"/>
        <v>0</v>
      </c>
      <c r="L1011" s="75">
        <f t="shared" si="153"/>
        <v>0</v>
      </c>
      <c r="M1011" s="25">
        <f t="shared" si="149"/>
        <v>0</v>
      </c>
      <c r="N1011" s="74">
        <f>SUM(N1012)</f>
        <v>0</v>
      </c>
      <c r="O1011" s="25">
        <f t="shared" si="150"/>
        <v>0</v>
      </c>
      <c r="P1011" s="76">
        <f t="shared" si="152"/>
        <v>0</v>
      </c>
    </row>
    <row r="1012" spans="1:16" hidden="1" x14ac:dyDescent="0.25">
      <c r="A1012" s="72">
        <v>3311403260945220</v>
      </c>
      <c r="B1012" s="31" t="s">
        <v>953</v>
      </c>
      <c r="C1012" s="73"/>
      <c r="D1012" s="64"/>
      <c r="E1012" s="64"/>
      <c r="F1012" s="75">
        <f t="shared" si="147"/>
        <v>0</v>
      </c>
      <c r="G1012" s="25">
        <f t="shared" si="146"/>
        <v>0</v>
      </c>
      <c r="H1012" s="64"/>
      <c r="I1012" s="76">
        <f t="shared" si="151"/>
        <v>0</v>
      </c>
      <c r="J1012" s="64"/>
      <c r="K1012" s="25">
        <f t="shared" si="148"/>
        <v>0</v>
      </c>
      <c r="L1012" s="75">
        <f t="shared" si="153"/>
        <v>0</v>
      </c>
      <c r="M1012" s="25">
        <f t="shared" si="149"/>
        <v>0</v>
      </c>
      <c r="N1012" s="64"/>
      <c r="O1012" s="25">
        <f t="shared" si="150"/>
        <v>0</v>
      </c>
      <c r="P1012" s="76">
        <f t="shared" si="152"/>
        <v>0</v>
      </c>
    </row>
    <row r="1013" spans="1:16" ht="26.25" hidden="1" x14ac:dyDescent="0.25">
      <c r="A1013" s="100">
        <v>3311403260946</v>
      </c>
      <c r="B1013" s="101" t="s">
        <v>954</v>
      </c>
      <c r="C1013" s="73"/>
      <c r="D1013" s="74">
        <f>SUM(D1014)</f>
        <v>0</v>
      </c>
      <c r="E1013" s="74">
        <f>SUM(E1014)</f>
        <v>0</v>
      </c>
      <c r="F1013" s="75">
        <f t="shared" si="147"/>
        <v>0</v>
      </c>
      <c r="G1013" s="25">
        <f t="shared" si="146"/>
        <v>0</v>
      </c>
      <c r="H1013" s="74">
        <f>SUM(H1014)</f>
        <v>0</v>
      </c>
      <c r="I1013" s="76">
        <f t="shared" si="151"/>
        <v>0</v>
      </c>
      <c r="J1013" s="74">
        <f>SUM(J1014)</f>
        <v>0</v>
      </c>
      <c r="K1013" s="25">
        <f t="shared" si="148"/>
        <v>0</v>
      </c>
      <c r="L1013" s="75">
        <f t="shared" si="153"/>
        <v>0</v>
      </c>
      <c r="M1013" s="25">
        <f t="shared" si="149"/>
        <v>0</v>
      </c>
      <c r="N1013" s="74">
        <f>SUM(N1014)</f>
        <v>0</v>
      </c>
      <c r="O1013" s="25">
        <f t="shared" si="150"/>
        <v>0</v>
      </c>
      <c r="P1013" s="76">
        <f t="shared" si="152"/>
        <v>0</v>
      </c>
    </row>
    <row r="1014" spans="1:16" ht="26.25" hidden="1" x14ac:dyDescent="0.25">
      <c r="A1014" s="100">
        <v>3311403260946220</v>
      </c>
      <c r="B1014" s="101" t="s">
        <v>955</v>
      </c>
      <c r="C1014" s="73"/>
      <c r="D1014" s="64"/>
      <c r="E1014" s="64"/>
      <c r="F1014" s="75">
        <f t="shared" si="147"/>
        <v>0</v>
      </c>
      <c r="G1014" s="25">
        <f t="shared" si="146"/>
        <v>0</v>
      </c>
      <c r="H1014" s="64"/>
      <c r="I1014" s="76">
        <f t="shared" si="151"/>
        <v>0</v>
      </c>
      <c r="J1014" s="64"/>
      <c r="K1014" s="25">
        <f t="shared" si="148"/>
        <v>0</v>
      </c>
      <c r="L1014" s="75">
        <f t="shared" si="153"/>
        <v>0</v>
      </c>
      <c r="M1014" s="25">
        <f t="shared" si="149"/>
        <v>0</v>
      </c>
      <c r="N1014" s="64"/>
      <c r="O1014" s="25">
        <f t="shared" si="150"/>
        <v>0</v>
      </c>
      <c r="P1014" s="76">
        <f t="shared" si="152"/>
        <v>0</v>
      </c>
    </row>
    <row r="1015" spans="1:16" hidden="1" x14ac:dyDescent="0.25">
      <c r="A1015" s="100">
        <v>3311403260947</v>
      </c>
      <c r="B1015" s="101" t="s">
        <v>956</v>
      </c>
      <c r="C1015" s="73"/>
      <c r="D1015" s="74">
        <f>SUM(D1016)</f>
        <v>0</v>
      </c>
      <c r="E1015" s="74">
        <f>SUM(E1016)</f>
        <v>0</v>
      </c>
      <c r="F1015" s="75">
        <f t="shared" si="147"/>
        <v>0</v>
      </c>
      <c r="G1015" s="25">
        <f t="shared" si="146"/>
        <v>0</v>
      </c>
      <c r="H1015" s="74">
        <f>SUM(H1016)</f>
        <v>0</v>
      </c>
      <c r="I1015" s="76">
        <f t="shared" si="151"/>
        <v>0</v>
      </c>
      <c r="J1015" s="74">
        <f>SUM(J1016)</f>
        <v>0</v>
      </c>
      <c r="K1015" s="25">
        <f t="shared" si="148"/>
        <v>0</v>
      </c>
      <c r="L1015" s="75">
        <f t="shared" si="153"/>
        <v>0</v>
      </c>
      <c r="M1015" s="25">
        <f t="shared" si="149"/>
        <v>0</v>
      </c>
      <c r="N1015" s="74">
        <f>SUM(N1016)</f>
        <v>0</v>
      </c>
      <c r="O1015" s="25">
        <f t="shared" si="150"/>
        <v>0</v>
      </c>
      <c r="P1015" s="76">
        <f t="shared" si="152"/>
        <v>0</v>
      </c>
    </row>
    <row r="1016" spans="1:16" hidden="1" x14ac:dyDescent="0.25">
      <c r="A1016" s="100">
        <v>3311403260947220</v>
      </c>
      <c r="B1016" s="101" t="s">
        <v>957</v>
      </c>
      <c r="C1016" s="73"/>
      <c r="D1016" s="64"/>
      <c r="E1016" s="64"/>
      <c r="F1016" s="75">
        <f t="shared" si="147"/>
        <v>0</v>
      </c>
      <c r="G1016" s="25">
        <f t="shared" si="146"/>
        <v>0</v>
      </c>
      <c r="H1016" s="64"/>
      <c r="I1016" s="76">
        <f t="shared" si="151"/>
        <v>0</v>
      </c>
      <c r="J1016" s="64"/>
      <c r="K1016" s="25">
        <f t="shared" si="148"/>
        <v>0</v>
      </c>
      <c r="L1016" s="75">
        <f t="shared" si="153"/>
        <v>0</v>
      </c>
      <c r="M1016" s="25">
        <f t="shared" si="149"/>
        <v>0</v>
      </c>
      <c r="N1016" s="64"/>
      <c r="O1016" s="25">
        <f t="shared" si="150"/>
        <v>0</v>
      </c>
      <c r="P1016" s="76">
        <f t="shared" si="152"/>
        <v>0</v>
      </c>
    </row>
    <row r="1017" spans="1:16" hidden="1" x14ac:dyDescent="0.25">
      <c r="A1017" s="100">
        <v>3311403260949</v>
      </c>
      <c r="B1017" s="101" t="s">
        <v>958</v>
      </c>
      <c r="C1017" s="73"/>
      <c r="D1017" s="74">
        <f>SUM(D1018)</f>
        <v>0</v>
      </c>
      <c r="E1017" s="74">
        <f>SUM(E1018)</f>
        <v>0</v>
      </c>
      <c r="F1017" s="75">
        <f t="shared" si="147"/>
        <v>0</v>
      </c>
      <c r="G1017" s="25">
        <f t="shared" si="146"/>
        <v>0</v>
      </c>
      <c r="H1017" s="74">
        <f>SUM(H1018)</f>
        <v>0</v>
      </c>
      <c r="I1017" s="76">
        <f t="shared" si="151"/>
        <v>0</v>
      </c>
      <c r="J1017" s="74">
        <f>SUM(J1018)</f>
        <v>0</v>
      </c>
      <c r="K1017" s="25">
        <f t="shared" si="148"/>
        <v>0</v>
      </c>
      <c r="L1017" s="75">
        <f t="shared" si="153"/>
        <v>0</v>
      </c>
      <c r="M1017" s="25">
        <f t="shared" si="149"/>
        <v>0</v>
      </c>
      <c r="N1017" s="74">
        <f>SUM(N1018)</f>
        <v>0</v>
      </c>
      <c r="O1017" s="25">
        <f t="shared" si="150"/>
        <v>0</v>
      </c>
      <c r="P1017" s="76">
        <f t="shared" si="152"/>
        <v>0</v>
      </c>
    </row>
    <row r="1018" spans="1:16" hidden="1" x14ac:dyDescent="0.25">
      <c r="A1018" s="100">
        <v>3311403260949220</v>
      </c>
      <c r="B1018" s="101" t="s">
        <v>959</v>
      </c>
      <c r="C1018" s="73"/>
      <c r="D1018" s="64"/>
      <c r="E1018" s="64"/>
      <c r="F1018" s="75">
        <f t="shared" si="147"/>
        <v>0</v>
      </c>
      <c r="G1018" s="25">
        <f t="shared" si="146"/>
        <v>0</v>
      </c>
      <c r="H1018" s="64"/>
      <c r="I1018" s="76">
        <f t="shared" si="151"/>
        <v>0</v>
      </c>
      <c r="J1018" s="64"/>
      <c r="K1018" s="25">
        <f t="shared" si="148"/>
        <v>0</v>
      </c>
      <c r="L1018" s="75">
        <f t="shared" si="153"/>
        <v>0</v>
      </c>
      <c r="M1018" s="25">
        <f t="shared" si="149"/>
        <v>0</v>
      </c>
      <c r="N1018" s="64"/>
      <c r="O1018" s="25">
        <f t="shared" si="150"/>
        <v>0</v>
      </c>
      <c r="P1018" s="76">
        <f t="shared" si="152"/>
        <v>0</v>
      </c>
    </row>
    <row r="1019" spans="1:16" hidden="1" x14ac:dyDescent="0.25">
      <c r="A1019" s="72">
        <v>3311403260951</v>
      </c>
      <c r="B1019" s="31" t="s">
        <v>960</v>
      </c>
      <c r="C1019" s="73"/>
      <c r="D1019" s="74">
        <f>SUM(D1020)</f>
        <v>0</v>
      </c>
      <c r="E1019" s="74">
        <f>SUM(E1020)</f>
        <v>0</v>
      </c>
      <c r="F1019" s="75">
        <f t="shared" si="147"/>
        <v>0</v>
      </c>
      <c r="G1019" s="25">
        <f t="shared" si="146"/>
        <v>0</v>
      </c>
      <c r="H1019" s="74">
        <f>SUM(H1020)</f>
        <v>0</v>
      </c>
      <c r="I1019" s="76">
        <f t="shared" si="151"/>
        <v>0</v>
      </c>
      <c r="J1019" s="74">
        <f>SUM(J1020)</f>
        <v>0</v>
      </c>
      <c r="K1019" s="25">
        <f t="shared" si="148"/>
        <v>0</v>
      </c>
      <c r="L1019" s="75">
        <f t="shared" si="153"/>
        <v>0</v>
      </c>
      <c r="M1019" s="25">
        <f t="shared" si="149"/>
        <v>0</v>
      </c>
      <c r="N1019" s="74">
        <f>SUM(N1020)</f>
        <v>0</v>
      </c>
      <c r="O1019" s="25">
        <f t="shared" si="150"/>
        <v>0</v>
      </c>
      <c r="P1019" s="76">
        <f t="shared" si="152"/>
        <v>0</v>
      </c>
    </row>
    <row r="1020" spans="1:16" hidden="1" x14ac:dyDescent="0.25">
      <c r="A1020" s="72">
        <v>3311403260951220</v>
      </c>
      <c r="B1020" s="31" t="s">
        <v>953</v>
      </c>
      <c r="C1020" s="73"/>
      <c r="D1020" s="64"/>
      <c r="E1020" s="64"/>
      <c r="F1020" s="75">
        <f t="shared" si="147"/>
        <v>0</v>
      </c>
      <c r="G1020" s="25">
        <f t="shared" si="146"/>
        <v>0</v>
      </c>
      <c r="H1020" s="64"/>
      <c r="I1020" s="76">
        <f t="shared" si="151"/>
        <v>0</v>
      </c>
      <c r="J1020" s="64"/>
      <c r="K1020" s="25">
        <f t="shared" si="148"/>
        <v>0</v>
      </c>
      <c r="L1020" s="75">
        <f t="shared" si="153"/>
        <v>0</v>
      </c>
      <c r="M1020" s="25">
        <f t="shared" si="149"/>
        <v>0</v>
      </c>
      <c r="N1020" s="64"/>
      <c r="O1020" s="25">
        <f t="shared" si="150"/>
        <v>0</v>
      </c>
      <c r="P1020" s="76">
        <f t="shared" si="152"/>
        <v>0</v>
      </c>
    </row>
    <row r="1021" spans="1:16" hidden="1" x14ac:dyDescent="0.25">
      <c r="A1021" s="100">
        <v>3311403260952</v>
      </c>
      <c r="B1021" s="101" t="s">
        <v>961</v>
      </c>
      <c r="C1021" s="73"/>
      <c r="D1021" s="74">
        <f>SUM(D1022)</f>
        <v>0</v>
      </c>
      <c r="E1021" s="74">
        <f>SUM(E1022)</f>
        <v>0</v>
      </c>
      <c r="F1021" s="75">
        <f t="shared" si="147"/>
        <v>0</v>
      </c>
      <c r="G1021" s="25">
        <f t="shared" ref="G1021:G1097" si="154">IF(OR(F1021=0,F$7=0),0,F1021/F$7)*100</f>
        <v>0</v>
      </c>
      <c r="H1021" s="74">
        <f>SUM(H1022)</f>
        <v>0</v>
      </c>
      <c r="I1021" s="76">
        <f t="shared" si="151"/>
        <v>0</v>
      </c>
      <c r="J1021" s="74">
        <f>SUM(J1022)</f>
        <v>0</v>
      </c>
      <c r="K1021" s="25">
        <f t="shared" si="148"/>
        <v>0</v>
      </c>
      <c r="L1021" s="75">
        <f t="shared" si="153"/>
        <v>0</v>
      </c>
      <c r="M1021" s="25">
        <f t="shared" si="149"/>
        <v>0</v>
      </c>
      <c r="N1021" s="74">
        <f>SUM(N1022)</f>
        <v>0</v>
      </c>
      <c r="O1021" s="25">
        <f t="shared" si="150"/>
        <v>0</v>
      </c>
      <c r="P1021" s="76">
        <f t="shared" si="152"/>
        <v>0</v>
      </c>
    </row>
    <row r="1022" spans="1:16" hidden="1" x14ac:dyDescent="0.25">
      <c r="A1022" s="100">
        <v>3311403260952220</v>
      </c>
      <c r="B1022" s="101" t="s">
        <v>962</v>
      </c>
      <c r="C1022" s="73"/>
      <c r="D1022" s="64"/>
      <c r="E1022" s="64"/>
      <c r="F1022" s="75">
        <f t="shared" si="147"/>
        <v>0</v>
      </c>
      <c r="G1022" s="25">
        <f t="shared" si="154"/>
        <v>0</v>
      </c>
      <c r="H1022" s="64"/>
      <c r="I1022" s="76">
        <f t="shared" si="151"/>
        <v>0</v>
      </c>
      <c r="J1022" s="64"/>
      <c r="K1022" s="25">
        <f t="shared" si="148"/>
        <v>0</v>
      </c>
      <c r="L1022" s="75">
        <f t="shared" si="153"/>
        <v>0</v>
      </c>
      <c r="M1022" s="25">
        <f t="shared" si="149"/>
        <v>0</v>
      </c>
      <c r="N1022" s="64"/>
      <c r="O1022" s="25">
        <f t="shared" si="150"/>
        <v>0</v>
      </c>
      <c r="P1022" s="76">
        <f t="shared" si="152"/>
        <v>0</v>
      </c>
    </row>
    <row r="1023" spans="1:16" ht="26.25" hidden="1" x14ac:dyDescent="0.25">
      <c r="A1023" s="72">
        <v>3311403260953</v>
      </c>
      <c r="B1023" s="31" t="s">
        <v>963</v>
      </c>
      <c r="C1023" s="73"/>
      <c r="D1023" s="74">
        <f>SUM(D1024)</f>
        <v>0</v>
      </c>
      <c r="E1023" s="74">
        <f>SUM(E1024)</f>
        <v>0</v>
      </c>
      <c r="F1023" s="75">
        <f t="shared" si="147"/>
        <v>0</v>
      </c>
      <c r="G1023" s="25">
        <f t="shared" si="154"/>
        <v>0</v>
      </c>
      <c r="H1023" s="74">
        <f>SUM(H1024)</f>
        <v>0</v>
      </c>
      <c r="I1023" s="76">
        <f t="shared" si="151"/>
        <v>0</v>
      </c>
      <c r="J1023" s="74">
        <f>SUM(J1024)</f>
        <v>0</v>
      </c>
      <c r="K1023" s="25">
        <f t="shared" si="148"/>
        <v>0</v>
      </c>
      <c r="L1023" s="75">
        <f t="shared" si="153"/>
        <v>0</v>
      </c>
      <c r="M1023" s="25">
        <f t="shared" si="149"/>
        <v>0</v>
      </c>
      <c r="N1023" s="74">
        <f>SUM(N1024)</f>
        <v>0</v>
      </c>
      <c r="O1023" s="25">
        <f t="shared" si="150"/>
        <v>0</v>
      </c>
      <c r="P1023" s="76">
        <f t="shared" si="152"/>
        <v>0</v>
      </c>
    </row>
    <row r="1024" spans="1:16" ht="26.25" hidden="1" x14ac:dyDescent="0.25">
      <c r="A1024" s="72">
        <v>3311403260953220</v>
      </c>
      <c r="B1024" s="31" t="s">
        <v>964</v>
      </c>
      <c r="C1024" s="73"/>
      <c r="D1024" s="64"/>
      <c r="E1024" s="64"/>
      <c r="F1024" s="75">
        <f t="shared" si="147"/>
        <v>0</v>
      </c>
      <c r="G1024" s="25">
        <f t="shared" si="154"/>
        <v>0</v>
      </c>
      <c r="H1024" s="64"/>
      <c r="I1024" s="76">
        <f t="shared" si="151"/>
        <v>0</v>
      </c>
      <c r="J1024" s="64"/>
      <c r="K1024" s="25">
        <f t="shared" si="148"/>
        <v>0</v>
      </c>
      <c r="L1024" s="75">
        <f t="shared" si="153"/>
        <v>0</v>
      </c>
      <c r="M1024" s="25">
        <f t="shared" si="149"/>
        <v>0</v>
      </c>
      <c r="N1024" s="64"/>
      <c r="O1024" s="25">
        <f t="shared" si="150"/>
        <v>0</v>
      </c>
      <c r="P1024" s="76">
        <f t="shared" si="152"/>
        <v>0</v>
      </c>
    </row>
    <row r="1025" spans="1:16" hidden="1" x14ac:dyDescent="0.25">
      <c r="A1025" s="100">
        <v>3311403260955</v>
      </c>
      <c r="B1025" s="102" t="s">
        <v>965</v>
      </c>
      <c r="C1025" s="73"/>
      <c r="D1025" s="74">
        <f>SUM(D1026)</f>
        <v>0</v>
      </c>
      <c r="E1025" s="74">
        <f>SUM(E1026)</f>
        <v>0</v>
      </c>
      <c r="F1025" s="75">
        <f t="shared" si="147"/>
        <v>0</v>
      </c>
      <c r="G1025" s="25">
        <f t="shared" si="154"/>
        <v>0</v>
      </c>
      <c r="H1025" s="74">
        <f>SUM(H1026)</f>
        <v>0</v>
      </c>
      <c r="I1025" s="76">
        <f t="shared" si="151"/>
        <v>0</v>
      </c>
      <c r="J1025" s="74">
        <f>SUM(J1026)</f>
        <v>0</v>
      </c>
      <c r="K1025" s="25">
        <f t="shared" si="148"/>
        <v>0</v>
      </c>
      <c r="L1025" s="75">
        <f t="shared" si="153"/>
        <v>0</v>
      </c>
      <c r="M1025" s="25">
        <f t="shared" si="149"/>
        <v>0</v>
      </c>
      <c r="N1025" s="74">
        <f>SUM(N1026)</f>
        <v>0</v>
      </c>
      <c r="O1025" s="25">
        <f t="shared" si="150"/>
        <v>0</v>
      </c>
      <c r="P1025" s="76">
        <f t="shared" si="152"/>
        <v>0</v>
      </c>
    </row>
    <row r="1026" spans="1:16" hidden="1" x14ac:dyDescent="0.25">
      <c r="A1026" s="100">
        <v>3311403260955220</v>
      </c>
      <c r="B1026" s="102" t="s">
        <v>966</v>
      </c>
      <c r="C1026" s="73"/>
      <c r="D1026" s="64"/>
      <c r="E1026" s="64"/>
      <c r="F1026" s="75">
        <f t="shared" si="147"/>
        <v>0</v>
      </c>
      <c r="G1026" s="25">
        <f t="shared" si="154"/>
        <v>0</v>
      </c>
      <c r="H1026" s="64"/>
      <c r="I1026" s="76">
        <f t="shared" si="151"/>
        <v>0</v>
      </c>
      <c r="J1026" s="64"/>
      <c r="K1026" s="25">
        <f t="shared" si="148"/>
        <v>0</v>
      </c>
      <c r="L1026" s="75">
        <f t="shared" si="153"/>
        <v>0</v>
      </c>
      <c r="M1026" s="25">
        <f t="shared" si="149"/>
        <v>0</v>
      </c>
      <c r="N1026" s="64"/>
      <c r="O1026" s="25">
        <f t="shared" si="150"/>
        <v>0</v>
      </c>
      <c r="P1026" s="76">
        <f t="shared" si="152"/>
        <v>0</v>
      </c>
    </row>
    <row r="1027" spans="1:16" hidden="1" x14ac:dyDescent="0.25">
      <c r="A1027" s="72">
        <v>3311403260956</v>
      </c>
      <c r="B1027" s="31" t="s">
        <v>967</v>
      </c>
      <c r="C1027" s="73"/>
      <c r="D1027" s="74">
        <f>SUM(D1028:D1030)</f>
        <v>0</v>
      </c>
      <c r="E1027" s="74">
        <f>SUM(E1028:E1030)</f>
        <v>0</v>
      </c>
      <c r="F1027" s="75">
        <f t="shared" si="147"/>
        <v>0</v>
      </c>
      <c r="G1027" s="25">
        <f t="shared" si="154"/>
        <v>0</v>
      </c>
      <c r="H1027" s="74">
        <f>SUM(H1028:H1030)</f>
        <v>0</v>
      </c>
      <c r="I1027" s="76">
        <f t="shared" si="151"/>
        <v>0</v>
      </c>
      <c r="J1027" s="74">
        <f>SUM(J1028:J1030)</f>
        <v>0</v>
      </c>
      <c r="K1027" s="25">
        <f t="shared" si="148"/>
        <v>0</v>
      </c>
      <c r="L1027" s="75">
        <f t="shared" si="153"/>
        <v>0</v>
      </c>
      <c r="M1027" s="25">
        <f t="shared" si="149"/>
        <v>0</v>
      </c>
      <c r="N1027" s="74">
        <f>SUM(N1028:N1030)</f>
        <v>0</v>
      </c>
      <c r="O1027" s="25">
        <f t="shared" si="150"/>
        <v>0</v>
      </c>
      <c r="P1027" s="76">
        <f t="shared" si="152"/>
        <v>0</v>
      </c>
    </row>
    <row r="1028" spans="1:16" hidden="1" x14ac:dyDescent="0.25">
      <c r="A1028" s="72">
        <v>3311403260956220</v>
      </c>
      <c r="B1028" s="31" t="s">
        <v>968</v>
      </c>
      <c r="C1028" s="73"/>
      <c r="D1028" s="64"/>
      <c r="E1028" s="64"/>
      <c r="F1028" s="75">
        <f t="shared" si="147"/>
        <v>0</v>
      </c>
      <c r="G1028" s="25">
        <f t="shared" si="154"/>
        <v>0</v>
      </c>
      <c r="H1028" s="64"/>
      <c r="I1028" s="76">
        <f t="shared" si="151"/>
        <v>0</v>
      </c>
      <c r="J1028" s="64"/>
      <c r="K1028" s="25">
        <f t="shared" si="148"/>
        <v>0</v>
      </c>
      <c r="L1028" s="75">
        <f t="shared" si="153"/>
        <v>0</v>
      </c>
      <c r="M1028" s="25">
        <f t="shared" si="149"/>
        <v>0</v>
      </c>
      <c r="N1028" s="64"/>
      <c r="O1028" s="25">
        <f t="shared" si="150"/>
        <v>0</v>
      </c>
      <c r="P1028" s="76">
        <f t="shared" si="152"/>
        <v>0</v>
      </c>
    </row>
    <row r="1029" spans="1:16" hidden="1" x14ac:dyDescent="0.25">
      <c r="A1029" s="72">
        <v>3311403260956220</v>
      </c>
      <c r="B1029" s="31" t="s">
        <v>969</v>
      </c>
      <c r="C1029" s="73"/>
      <c r="D1029" s="64"/>
      <c r="E1029" s="64"/>
      <c r="F1029" s="75">
        <f t="shared" si="147"/>
        <v>0</v>
      </c>
      <c r="G1029" s="25">
        <f t="shared" si="154"/>
        <v>0</v>
      </c>
      <c r="H1029" s="64"/>
      <c r="I1029" s="76">
        <f t="shared" si="151"/>
        <v>0</v>
      </c>
      <c r="J1029" s="64"/>
      <c r="K1029" s="25">
        <f t="shared" si="148"/>
        <v>0</v>
      </c>
      <c r="L1029" s="75">
        <f t="shared" si="153"/>
        <v>0</v>
      </c>
      <c r="M1029" s="25">
        <f t="shared" si="149"/>
        <v>0</v>
      </c>
      <c r="N1029" s="64"/>
      <c r="O1029" s="25">
        <f t="shared" si="150"/>
        <v>0</v>
      </c>
      <c r="P1029" s="76">
        <f t="shared" si="152"/>
        <v>0</v>
      </c>
    </row>
    <row r="1030" spans="1:16" hidden="1" x14ac:dyDescent="0.25">
      <c r="A1030" s="72">
        <v>3311403260956220</v>
      </c>
      <c r="B1030" s="31" t="s">
        <v>970</v>
      </c>
      <c r="C1030" s="73"/>
      <c r="D1030" s="64"/>
      <c r="E1030" s="64"/>
      <c r="F1030" s="75">
        <f t="shared" si="147"/>
        <v>0</v>
      </c>
      <c r="G1030" s="25">
        <f t="shared" si="154"/>
        <v>0</v>
      </c>
      <c r="H1030" s="64"/>
      <c r="I1030" s="76">
        <f t="shared" si="151"/>
        <v>0</v>
      </c>
      <c r="J1030" s="64"/>
      <c r="K1030" s="25">
        <f t="shared" si="148"/>
        <v>0</v>
      </c>
      <c r="L1030" s="75">
        <f t="shared" si="153"/>
        <v>0</v>
      </c>
      <c r="M1030" s="25">
        <f t="shared" si="149"/>
        <v>0</v>
      </c>
      <c r="N1030" s="64"/>
      <c r="O1030" s="25">
        <f t="shared" si="150"/>
        <v>0</v>
      </c>
      <c r="P1030" s="76">
        <f t="shared" si="152"/>
        <v>0</v>
      </c>
    </row>
    <row r="1031" spans="1:16" hidden="1" x14ac:dyDescent="0.25">
      <c r="A1031" s="100">
        <v>3311403260958</v>
      </c>
      <c r="B1031" s="101" t="s">
        <v>971</v>
      </c>
      <c r="C1031" s="73"/>
      <c r="D1031" s="74">
        <f>SUM(D1032:D1033)</f>
        <v>0</v>
      </c>
      <c r="E1031" s="74">
        <f>SUM(E1032:E1033)</f>
        <v>0</v>
      </c>
      <c r="F1031" s="75">
        <f t="shared" si="147"/>
        <v>0</v>
      </c>
      <c r="G1031" s="25">
        <f t="shared" si="154"/>
        <v>0</v>
      </c>
      <c r="H1031" s="74">
        <f>SUM(H1032:H1033)</f>
        <v>0</v>
      </c>
      <c r="I1031" s="76">
        <f t="shared" si="151"/>
        <v>0</v>
      </c>
      <c r="J1031" s="74">
        <f>SUM(J1032:J1033)</f>
        <v>0</v>
      </c>
      <c r="K1031" s="25">
        <f t="shared" si="148"/>
        <v>0</v>
      </c>
      <c r="L1031" s="75">
        <f t="shared" si="153"/>
        <v>0</v>
      </c>
      <c r="M1031" s="25">
        <f t="shared" si="149"/>
        <v>0</v>
      </c>
      <c r="N1031" s="74">
        <f>SUM(N1032:N1033)</f>
        <v>0</v>
      </c>
      <c r="O1031" s="25">
        <f t="shared" si="150"/>
        <v>0</v>
      </c>
      <c r="P1031" s="76">
        <f t="shared" si="152"/>
        <v>0</v>
      </c>
    </row>
    <row r="1032" spans="1:16" hidden="1" x14ac:dyDescent="0.25">
      <c r="A1032" s="100">
        <v>3311403260958220</v>
      </c>
      <c r="B1032" s="101" t="s">
        <v>972</v>
      </c>
      <c r="C1032" s="73"/>
      <c r="D1032" s="64"/>
      <c r="E1032" s="64"/>
      <c r="F1032" s="75">
        <f t="shared" si="147"/>
        <v>0</v>
      </c>
      <c r="G1032" s="25">
        <f t="shared" si="154"/>
        <v>0</v>
      </c>
      <c r="H1032" s="64"/>
      <c r="I1032" s="76">
        <f t="shared" si="151"/>
        <v>0</v>
      </c>
      <c r="J1032" s="64"/>
      <c r="K1032" s="25">
        <f t="shared" si="148"/>
        <v>0</v>
      </c>
      <c r="L1032" s="75">
        <f t="shared" si="153"/>
        <v>0</v>
      </c>
      <c r="M1032" s="25">
        <f t="shared" si="149"/>
        <v>0</v>
      </c>
      <c r="N1032" s="64"/>
      <c r="O1032" s="25">
        <f t="shared" si="150"/>
        <v>0</v>
      </c>
      <c r="P1032" s="76">
        <f t="shared" si="152"/>
        <v>0</v>
      </c>
    </row>
    <row r="1033" spans="1:16" hidden="1" x14ac:dyDescent="0.25">
      <c r="A1033" s="100">
        <v>3311403260958220</v>
      </c>
      <c r="B1033" s="101" t="s">
        <v>973</v>
      </c>
      <c r="C1033" s="73"/>
      <c r="D1033" s="64"/>
      <c r="E1033" s="64"/>
      <c r="F1033" s="75">
        <f t="shared" si="147"/>
        <v>0</v>
      </c>
      <c r="G1033" s="25">
        <f t="shared" si="154"/>
        <v>0</v>
      </c>
      <c r="H1033" s="64"/>
      <c r="I1033" s="76">
        <f t="shared" si="151"/>
        <v>0</v>
      </c>
      <c r="J1033" s="64"/>
      <c r="K1033" s="25">
        <f t="shared" si="148"/>
        <v>0</v>
      </c>
      <c r="L1033" s="75">
        <f t="shared" si="153"/>
        <v>0</v>
      </c>
      <c r="M1033" s="25">
        <f t="shared" si="149"/>
        <v>0</v>
      </c>
      <c r="N1033" s="64"/>
      <c r="O1033" s="25">
        <f t="shared" si="150"/>
        <v>0</v>
      </c>
      <c r="P1033" s="76">
        <f t="shared" si="152"/>
        <v>0</v>
      </c>
    </row>
    <row r="1034" spans="1:16" ht="26.25" hidden="1" x14ac:dyDescent="0.25">
      <c r="A1034" s="100">
        <v>3311403260963</v>
      </c>
      <c r="B1034" s="80" t="s">
        <v>974</v>
      </c>
      <c r="C1034" s="73"/>
      <c r="D1034" s="74">
        <f>SUM(D1035:D1036)</f>
        <v>0</v>
      </c>
      <c r="E1034" s="74">
        <f>SUM(E1035:E1036)</f>
        <v>0</v>
      </c>
      <c r="F1034" s="75">
        <f t="shared" si="147"/>
        <v>0</v>
      </c>
      <c r="G1034" s="25">
        <f t="shared" si="154"/>
        <v>0</v>
      </c>
      <c r="H1034" s="74">
        <f>SUM(H1035:H1036)</f>
        <v>0</v>
      </c>
      <c r="I1034" s="76">
        <f t="shared" si="151"/>
        <v>0</v>
      </c>
      <c r="J1034" s="74">
        <f>SUM(J1035:J1036)</f>
        <v>0</v>
      </c>
      <c r="K1034" s="25">
        <f t="shared" si="148"/>
        <v>0</v>
      </c>
      <c r="L1034" s="75">
        <f t="shared" si="153"/>
        <v>0</v>
      </c>
      <c r="M1034" s="25">
        <f t="shared" si="149"/>
        <v>0</v>
      </c>
      <c r="N1034" s="74">
        <f>SUM(N1035:N1036)</f>
        <v>0</v>
      </c>
      <c r="O1034" s="25">
        <f t="shared" si="150"/>
        <v>0</v>
      </c>
      <c r="P1034" s="76">
        <f t="shared" si="152"/>
        <v>0</v>
      </c>
    </row>
    <row r="1035" spans="1:16" ht="26.25" hidden="1" x14ac:dyDescent="0.25">
      <c r="A1035" s="100">
        <v>3311403260963</v>
      </c>
      <c r="B1035" s="80" t="s">
        <v>975</v>
      </c>
      <c r="C1035" s="73"/>
      <c r="D1035" s="64"/>
      <c r="E1035" s="64"/>
      <c r="F1035" s="75">
        <f t="shared" si="147"/>
        <v>0</v>
      </c>
      <c r="G1035" s="25">
        <f t="shared" si="154"/>
        <v>0</v>
      </c>
      <c r="H1035" s="64"/>
      <c r="I1035" s="76">
        <f t="shared" si="151"/>
        <v>0</v>
      </c>
      <c r="J1035" s="64"/>
      <c r="K1035" s="25">
        <f t="shared" si="148"/>
        <v>0</v>
      </c>
      <c r="L1035" s="75">
        <f t="shared" si="153"/>
        <v>0</v>
      </c>
      <c r="M1035" s="25">
        <f t="shared" si="149"/>
        <v>0</v>
      </c>
      <c r="N1035" s="64"/>
      <c r="O1035" s="25">
        <f t="shared" si="150"/>
        <v>0</v>
      </c>
      <c r="P1035" s="76">
        <f t="shared" si="152"/>
        <v>0</v>
      </c>
    </row>
    <row r="1036" spans="1:16" ht="26.25" hidden="1" x14ac:dyDescent="0.25">
      <c r="A1036" s="100">
        <v>3311403260963</v>
      </c>
      <c r="B1036" s="80" t="s">
        <v>976</v>
      </c>
      <c r="C1036" s="73"/>
      <c r="D1036" s="64"/>
      <c r="E1036" s="64"/>
      <c r="F1036" s="75">
        <f t="shared" si="147"/>
        <v>0</v>
      </c>
      <c r="G1036" s="25">
        <f t="shared" si="154"/>
        <v>0</v>
      </c>
      <c r="H1036" s="64"/>
      <c r="I1036" s="76">
        <f t="shared" si="151"/>
        <v>0</v>
      </c>
      <c r="J1036" s="64"/>
      <c r="K1036" s="25">
        <f t="shared" si="148"/>
        <v>0</v>
      </c>
      <c r="L1036" s="75">
        <f t="shared" si="153"/>
        <v>0</v>
      </c>
      <c r="M1036" s="25">
        <f t="shared" si="149"/>
        <v>0</v>
      </c>
      <c r="N1036" s="64"/>
      <c r="O1036" s="25">
        <f t="shared" si="150"/>
        <v>0</v>
      </c>
      <c r="P1036" s="76">
        <f t="shared" si="152"/>
        <v>0</v>
      </c>
    </row>
    <row r="1037" spans="1:16" ht="26.25" hidden="1" x14ac:dyDescent="0.25">
      <c r="A1037" s="100">
        <v>3311403260964</v>
      </c>
      <c r="B1037" s="80" t="s">
        <v>977</v>
      </c>
      <c r="C1037" s="73"/>
      <c r="D1037" s="74">
        <f>SUM(D1038)</f>
        <v>0</v>
      </c>
      <c r="E1037" s="74">
        <f>SUM(E1038)</f>
        <v>0</v>
      </c>
      <c r="F1037" s="75">
        <f t="shared" si="147"/>
        <v>0</v>
      </c>
      <c r="G1037" s="25">
        <f t="shared" si="154"/>
        <v>0</v>
      </c>
      <c r="H1037" s="74">
        <f>SUM(H1038)</f>
        <v>0</v>
      </c>
      <c r="I1037" s="76">
        <f t="shared" si="151"/>
        <v>0</v>
      </c>
      <c r="J1037" s="74">
        <f>SUM(J1038)</f>
        <v>0</v>
      </c>
      <c r="K1037" s="25">
        <f t="shared" si="148"/>
        <v>0</v>
      </c>
      <c r="L1037" s="75">
        <f t="shared" si="153"/>
        <v>0</v>
      </c>
      <c r="M1037" s="25">
        <f t="shared" si="149"/>
        <v>0</v>
      </c>
      <c r="N1037" s="74">
        <f>SUM(N1038)</f>
        <v>0</v>
      </c>
      <c r="O1037" s="25">
        <f t="shared" si="150"/>
        <v>0</v>
      </c>
      <c r="P1037" s="76">
        <f t="shared" si="152"/>
        <v>0</v>
      </c>
    </row>
    <row r="1038" spans="1:16" ht="26.25" hidden="1" x14ac:dyDescent="0.25">
      <c r="A1038" s="100">
        <v>3311403260964</v>
      </c>
      <c r="B1038" s="80" t="s">
        <v>978</v>
      </c>
      <c r="C1038" s="73"/>
      <c r="D1038" s="64"/>
      <c r="E1038" s="64"/>
      <c r="F1038" s="75">
        <f t="shared" si="147"/>
        <v>0</v>
      </c>
      <c r="G1038" s="25">
        <f t="shared" si="154"/>
        <v>0</v>
      </c>
      <c r="H1038" s="64"/>
      <c r="I1038" s="76">
        <f t="shared" si="151"/>
        <v>0</v>
      </c>
      <c r="J1038" s="64"/>
      <c r="K1038" s="25">
        <f t="shared" si="148"/>
        <v>0</v>
      </c>
      <c r="L1038" s="75">
        <f t="shared" si="153"/>
        <v>0</v>
      </c>
      <c r="M1038" s="25">
        <f t="shared" si="149"/>
        <v>0</v>
      </c>
      <c r="N1038" s="64"/>
      <c r="O1038" s="25">
        <f t="shared" si="150"/>
        <v>0</v>
      </c>
      <c r="P1038" s="76">
        <f t="shared" si="152"/>
        <v>0</v>
      </c>
    </row>
    <row r="1039" spans="1:16" hidden="1" x14ac:dyDescent="0.25">
      <c r="A1039" s="100">
        <v>3311403260965</v>
      </c>
      <c r="B1039" s="80" t="s">
        <v>979</v>
      </c>
      <c r="C1039" s="73"/>
      <c r="D1039" s="74">
        <f>SUM(D1040)</f>
        <v>0</v>
      </c>
      <c r="E1039" s="74">
        <f>SUM(E1040)</f>
        <v>0</v>
      </c>
      <c r="F1039" s="75">
        <f t="shared" si="147"/>
        <v>0</v>
      </c>
      <c r="G1039" s="25">
        <f t="shared" si="154"/>
        <v>0</v>
      </c>
      <c r="H1039" s="74">
        <f>SUM(H1040)</f>
        <v>0</v>
      </c>
      <c r="I1039" s="76">
        <f t="shared" si="151"/>
        <v>0</v>
      </c>
      <c r="J1039" s="74">
        <f>SUM(J1040)</f>
        <v>0</v>
      </c>
      <c r="K1039" s="25">
        <f t="shared" si="148"/>
        <v>0</v>
      </c>
      <c r="L1039" s="75">
        <f t="shared" si="153"/>
        <v>0</v>
      </c>
      <c r="M1039" s="25">
        <f t="shared" si="149"/>
        <v>0</v>
      </c>
      <c r="N1039" s="74">
        <f>SUM(N1040)</f>
        <v>0</v>
      </c>
      <c r="O1039" s="25">
        <f t="shared" si="150"/>
        <v>0</v>
      </c>
      <c r="P1039" s="76">
        <f t="shared" si="152"/>
        <v>0</v>
      </c>
    </row>
    <row r="1040" spans="1:16" hidden="1" x14ac:dyDescent="0.25">
      <c r="A1040" s="100">
        <v>3311403260965</v>
      </c>
      <c r="B1040" s="80" t="s">
        <v>980</v>
      </c>
      <c r="C1040" s="73"/>
      <c r="D1040" s="64"/>
      <c r="E1040" s="64"/>
      <c r="F1040" s="75">
        <f t="shared" si="147"/>
        <v>0</v>
      </c>
      <c r="G1040" s="25">
        <f t="shared" si="154"/>
        <v>0</v>
      </c>
      <c r="H1040" s="64"/>
      <c r="I1040" s="76">
        <f t="shared" si="151"/>
        <v>0</v>
      </c>
      <c r="J1040" s="64"/>
      <c r="K1040" s="25">
        <f t="shared" si="148"/>
        <v>0</v>
      </c>
      <c r="L1040" s="75">
        <f t="shared" si="153"/>
        <v>0</v>
      </c>
      <c r="M1040" s="25">
        <f t="shared" si="149"/>
        <v>0</v>
      </c>
      <c r="N1040" s="64"/>
      <c r="O1040" s="25">
        <f t="shared" si="150"/>
        <v>0</v>
      </c>
      <c r="P1040" s="76">
        <f t="shared" si="152"/>
        <v>0</v>
      </c>
    </row>
    <row r="1041" spans="1:16" hidden="1" x14ac:dyDescent="0.25">
      <c r="A1041" s="100">
        <v>3311403260974</v>
      </c>
      <c r="B1041" s="80" t="s">
        <v>981</v>
      </c>
      <c r="C1041" s="73"/>
      <c r="D1041" s="74">
        <f>SUM(D1042)</f>
        <v>0</v>
      </c>
      <c r="E1041" s="74">
        <f>SUM(E1042)</f>
        <v>0</v>
      </c>
      <c r="F1041" s="75">
        <f>SUM(D1041+E1041)</f>
        <v>0</v>
      </c>
      <c r="G1041" s="25">
        <f>IF(OR(F1041=0,F$7=0),0,F1041/F$7)*100</f>
        <v>0</v>
      </c>
      <c r="H1041" s="74">
        <f>SUM(H1042)</f>
        <v>0</v>
      </c>
      <c r="I1041" s="76">
        <f>SUM(F1041-H1041)</f>
        <v>0</v>
      </c>
      <c r="J1041" s="74">
        <f>SUM(J1042)</f>
        <v>0</v>
      </c>
      <c r="K1041" s="25">
        <f>IF(OR(J1041=0,F1041=0),0,J1041/F1041)*100</f>
        <v>0</v>
      </c>
      <c r="L1041" s="75">
        <f>SUM(N1041-J1041)</f>
        <v>0</v>
      </c>
      <c r="M1041" s="25">
        <f>IF(OR(L1041=0,F1041=0),0,L1041/F1041)*100</f>
        <v>0</v>
      </c>
      <c r="N1041" s="74">
        <f>SUM(N1042)</f>
        <v>0</v>
      </c>
      <c r="O1041" s="25">
        <f>IF(OR(N1041=0,F1041=0),0,N1041/F1041)*100</f>
        <v>0</v>
      </c>
      <c r="P1041" s="76">
        <f>SUM(F1041-N1041)</f>
        <v>0</v>
      </c>
    </row>
    <row r="1042" spans="1:16" hidden="1" x14ac:dyDescent="0.25">
      <c r="A1042" s="100">
        <v>3311403260974220</v>
      </c>
      <c r="B1042" s="80" t="s">
        <v>982</v>
      </c>
      <c r="C1042" s="73"/>
      <c r="D1042" s="64"/>
      <c r="E1042" s="64"/>
      <c r="F1042" s="75">
        <f>SUM(D1042+E1042)</f>
        <v>0</v>
      </c>
      <c r="G1042" s="25">
        <f>IF(OR(F1042=0,F$7=0),0,F1042/F$7)*100</f>
        <v>0</v>
      </c>
      <c r="H1042" s="64"/>
      <c r="I1042" s="76">
        <f>SUM(F1042-H1042)</f>
        <v>0</v>
      </c>
      <c r="J1042" s="64"/>
      <c r="K1042" s="25">
        <f>IF(OR(J1042=0,F1042=0),0,J1042/F1042)*100</f>
        <v>0</v>
      </c>
      <c r="L1042" s="75">
        <f>SUM(N1042-J1042)</f>
        <v>0</v>
      </c>
      <c r="M1042" s="25">
        <f>IF(OR(L1042=0,F1042=0),0,L1042/F1042)*100</f>
        <v>0</v>
      </c>
      <c r="N1042" s="64"/>
      <c r="O1042" s="25">
        <f>IF(OR(N1042=0,F1042=0),0,N1042/F1042)*100</f>
        <v>0</v>
      </c>
      <c r="P1042" s="76">
        <f>SUM(F1042-N1042)</f>
        <v>0</v>
      </c>
    </row>
    <row r="1043" spans="1:16" hidden="1" x14ac:dyDescent="0.25">
      <c r="A1043" s="100">
        <v>331140327</v>
      </c>
      <c r="B1043" s="31" t="s">
        <v>983</v>
      </c>
      <c r="C1043" s="73"/>
      <c r="D1043" s="74">
        <f>SUM(D1044+D1046+D1049+D1051)</f>
        <v>0</v>
      </c>
      <c r="E1043" s="74">
        <f>SUM(E1044+E1046+E1049+E1051)</f>
        <v>0</v>
      </c>
      <c r="F1043" s="75">
        <f t="shared" si="147"/>
        <v>0</v>
      </c>
      <c r="G1043" s="25">
        <f t="shared" si="154"/>
        <v>0</v>
      </c>
      <c r="H1043" s="74">
        <f>SUM(H1044+H1046+H1049+H1051)</f>
        <v>0</v>
      </c>
      <c r="I1043" s="76">
        <f t="shared" si="151"/>
        <v>0</v>
      </c>
      <c r="J1043" s="74">
        <f>SUM(J1044+J1046+J1049+J1051)</f>
        <v>0</v>
      </c>
      <c r="K1043" s="25">
        <f t="shared" si="148"/>
        <v>0</v>
      </c>
      <c r="L1043" s="75">
        <f t="shared" si="153"/>
        <v>0</v>
      </c>
      <c r="M1043" s="25">
        <f t="shared" si="149"/>
        <v>0</v>
      </c>
      <c r="N1043" s="74">
        <f>SUM(N1044+N1046+N1049+N1051)</f>
        <v>0</v>
      </c>
      <c r="O1043" s="25">
        <f t="shared" si="150"/>
        <v>0</v>
      </c>
      <c r="P1043" s="76">
        <f t="shared" si="152"/>
        <v>0</v>
      </c>
    </row>
    <row r="1044" spans="1:16" ht="39" hidden="1" x14ac:dyDescent="0.25">
      <c r="A1044" s="100">
        <v>3311403270685</v>
      </c>
      <c r="B1044" s="31" t="s">
        <v>984</v>
      </c>
      <c r="C1044" s="73"/>
      <c r="D1044" s="74">
        <f>SUM(D1045)</f>
        <v>0</v>
      </c>
      <c r="E1044" s="74">
        <f>SUM(E1045)</f>
        <v>0</v>
      </c>
      <c r="F1044" s="75">
        <f t="shared" si="147"/>
        <v>0</v>
      </c>
      <c r="G1044" s="25">
        <f t="shared" si="154"/>
        <v>0</v>
      </c>
      <c r="H1044" s="74">
        <f>SUM(H1045)</f>
        <v>0</v>
      </c>
      <c r="I1044" s="76">
        <f t="shared" si="151"/>
        <v>0</v>
      </c>
      <c r="J1044" s="74">
        <f>SUM(J1045)</f>
        <v>0</v>
      </c>
      <c r="K1044" s="25">
        <f t="shared" si="148"/>
        <v>0</v>
      </c>
      <c r="L1044" s="75">
        <f t="shared" si="153"/>
        <v>0</v>
      </c>
      <c r="M1044" s="25">
        <f t="shared" si="149"/>
        <v>0</v>
      </c>
      <c r="N1044" s="74">
        <f>SUM(N1045)</f>
        <v>0</v>
      </c>
      <c r="O1044" s="25">
        <f t="shared" si="150"/>
        <v>0</v>
      </c>
      <c r="P1044" s="76">
        <f t="shared" si="152"/>
        <v>0</v>
      </c>
    </row>
    <row r="1045" spans="1:16" ht="39" hidden="1" x14ac:dyDescent="0.25">
      <c r="A1045" s="100">
        <v>3311403270685220</v>
      </c>
      <c r="B1045" s="31" t="s">
        <v>984</v>
      </c>
      <c r="C1045" s="73"/>
      <c r="D1045" s="64"/>
      <c r="E1045" s="64"/>
      <c r="F1045" s="75">
        <f t="shared" si="147"/>
        <v>0</v>
      </c>
      <c r="G1045" s="25">
        <f t="shared" si="154"/>
        <v>0</v>
      </c>
      <c r="H1045" s="64"/>
      <c r="I1045" s="76">
        <f t="shared" si="151"/>
        <v>0</v>
      </c>
      <c r="J1045" s="64"/>
      <c r="K1045" s="25">
        <f t="shared" si="148"/>
        <v>0</v>
      </c>
      <c r="L1045" s="75">
        <f t="shared" si="153"/>
        <v>0</v>
      </c>
      <c r="M1045" s="25">
        <f t="shared" si="149"/>
        <v>0</v>
      </c>
      <c r="N1045" s="64"/>
      <c r="O1045" s="25">
        <f t="shared" si="150"/>
        <v>0</v>
      </c>
      <c r="P1045" s="76">
        <f t="shared" si="152"/>
        <v>0</v>
      </c>
    </row>
    <row r="1046" spans="1:16" ht="26.25" hidden="1" x14ac:dyDescent="0.25">
      <c r="A1046" s="72">
        <v>3311403270830</v>
      </c>
      <c r="B1046" s="31" t="s">
        <v>985</v>
      </c>
      <c r="C1046" s="73"/>
      <c r="D1046" s="74">
        <f>SUM(D1047:D1048)</f>
        <v>0</v>
      </c>
      <c r="E1046" s="74">
        <f>SUM(E1047:E1048)</f>
        <v>0</v>
      </c>
      <c r="F1046" s="75">
        <f t="shared" si="147"/>
        <v>0</v>
      </c>
      <c r="G1046" s="25">
        <f t="shared" si="154"/>
        <v>0</v>
      </c>
      <c r="H1046" s="74">
        <f>SUM(H1047:H1048)</f>
        <v>0</v>
      </c>
      <c r="I1046" s="76">
        <f t="shared" si="151"/>
        <v>0</v>
      </c>
      <c r="J1046" s="74">
        <f>SUM(J1047:J1048)</f>
        <v>0</v>
      </c>
      <c r="K1046" s="25">
        <f t="shared" si="148"/>
        <v>0</v>
      </c>
      <c r="L1046" s="75">
        <f t="shared" si="153"/>
        <v>0</v>
      </c>
      <c r="M1046" s="25">
        <f t="shared" si="149"/>
        <v>0</v>
      </c>
      <c r="N1046" s="74">
        <f>SUM(N1047:N1048)</f>
        <v>0</v>
      </c>
      <c r="O1046" s="25">
        <f t="shared" si="150"/>
        <v>0</v>
      </c>
      <c r="P1046" s="76">
        <f t="shared" si="152"/>
        <v>0</v>
      </c>
    </row>
    <row r="1047" spans="1:16" ht="26.25" hidden="1" x14ac:dyDescent="0.25">
      <c r="A1047" s="72">
        <v>3311403270830220</v>
      </c>
      <c r="B1047" s="31" t="s">
        <v>985</v>
      </c>
      <c r="C1047" s="73"/>
      <c r="D1047" s="64"/>
      <c r="E1047" s="64"/>
      <c r="F1047" s="75">
        <f t="shared" ref="F1047:F1112" si="155">SUM(D1047+E1047)</f>
        <v>0</v>
      </c>
      <c r="G1047" s="25">
        <f t="shared" si="154"/>
        <v>0</v>
      </c>
      <c r="H1047" s="64"/>
      <c r="I1047" s="76">
        <f t="shared" si="151"/>
        <v>0</v>
      </c>
      <c r="J1047" s="64"/>
      <c r="K1047" s="25">
        <f t="shared" ref="K1047:K1112" si="156">IF(OR(J1047=0,F1047=0),0,J1047/F1047)*100</f>
        <v>0</v>
      </c>
      <c r="L1047" s="75">
        <f t="shared" si="153"/>
        <v>0</v>
      </c>
      <c r="M1047" s="25">
        <f t="shared" ref="M1047:M1112" si="157">IF(OR(L1047=0,F1047=0),0,L1047/F1047)*100</f>
        <v>0</v>
      </c>
      <c r="N1047" s="64"/>
      <c r="O1047" s="25">
        <f t="shared" ref="O1047:O1112" si="158">IF(OR(N1047=0,F1047=0),0,N1047/F1047)*100</f>
        <v>0</v>
      </c>
      <c r="P1047" s="76">
        <f t="shared" si="152"/>
        <v>0</v>
      </c>
    </row>
    <row r="1048" spans="1:16" ht="26.25" hidden="1" x14ac:dyDescent="0.25">
      <c r="A1048" s="72">
        <v>3311403270830220</v>
      </c>
      <c r="B1048" s="31" t="s">
        <v>985</v>
      </c>
      <c r="C1048" s="73"/>
      <c r="D1048" s="64"/>
      <c r="E1048" s="64"/>
      <c r="F1048" s="75">
        <f t="shared" si="155"/>
        <v>0</v>
      </c>
      <c r="G1048" s="25">
        <f t="shared" si="154"/>
        <v>0</v>
      </c>
      <c r="H1048" s="64"/>
      <c r="I1048" s="76">
        <f t="shared" ref="I1048:I1113" si="159">SUM(F1048-H1048)</f>
        <v>0</v>
      </c>
      <c r="J1048" s="64"/>
      <c r="K1048" s="25">
        <f t="shared" si="156"/>
        <v>0</v>
      </c>
      <c r="L1048" s="75">
        <f t="shared" si="153"/>
        <v>0</v>
      </c>
      <c r="M1048" s="25">
        <f t="shared" si="157"/>
        <v>0</v>
      </c>
      <c r="N1048" s="64"/>
      <c r="O1048" s="25">
        <f t="shared" si="158"/>
        <v>0</v>
      </c>
      <c r="P1048" s="76">
        <f t="shared" si="152"/>
        <v>0</v>
      </c>
    </row>
    <row r="1049" spans="1:16" ht="39" hidden="1" x14ac:dyDescent="0.25">
      <c r="A1049" s="72">
        <v>3311403270838</v>
      </c>
      <c r="B1049" s="31" t="s">
        <v>986</v>
      </c>
      <c r="C1049" s="73"/>
      <c r="D1049" s="74">
        <f>SUM(D1050)</f>
        <v>0</v>
      </c>
      <c r="E1049" s="74">
        <f>SUM(E1050)</f>
        <v>0</v>
      </c>
      <c r="F1049" s="75">
        <f t="shared" si="155"/>
        <v>0</v>
      </c>
      <c r="G1049" s="25">
        <f t="shared" si="154"/>
        <v>0</v>
      </c>
      <c r="H1049" s="74">
        <f>SUM(H1050)</f>
        <v>0</v>
      </c>
      <c r="I1049" s="76">
        <f t="shared" si="159"/>
        <v>0</v>
      </c>
      <c r="J1049" s="74">
        <f>SUM(J1050)</f>
        <v>0</v>
      </c>
      <c r="K1049" s="25">
        <f t="shared" si="156"/>
        <v>0</v>
      </c>
      <c r="L1049" s="75">
        <f t="shared" si="153"/>
        <v>0</v>
      </c>
      <c r="M1049" s="25">
        <f t="shared" si="157"/>
        <v>0</v>
      </c>
      <c r="N1049" s="74">
        <f>SUM(N1050)</f>
        <v>0</v>
      </c>
      <c r="O1049" s="25">
        <f t="shared" si="158"/>
        <v>0</v>
      </c>
      <c r="P1049" s="76">
        <f t="shared" si="152"/>
        <v>0</v>
      </c>
    </row>
    <row r="1050" spans="1:16" ht="39" hidden="1" x14ac:dyDescent="0.25">
      <c r="A1050" s="72">
        <v>3311403270838220</v>
      </c>
      <c r="B1050" s="31" t="s">
        <v>986</v>
      </c>
      <c r="C1050" s="73"/>
      <c r="D1050" s="64"/>
      <c r="E1050" s="64"/>
      <c r="F1050" s="75">
        <f t="shared" si="155"/>
        <v>0</v>
      </c>
      <c r="G1050" s="25">
        <f t="shared" si="154"/>
        <v>0</v>
      </c>
      <c r="H1050" s="64"/>
      <c r="I1050" s="76">
        <f t="shared" si="159"/>
        <v>0</v>
      </c>
      <c r="J1050" s="64"/>
      <c r="K1050" s="25">
        <f t="shared" si="156"/>
        <v>0</v>
      </c>
      <c r="L1050" s="75">
        <f t="shared" si="153"/>
        <v>0</v>
      </c>
      <c r="M1050" s="25">
        <f t="shared" si="157"/>
        <v>0</v>
      </c>
      <c r="N1050" s="64"/>
      <c r="O1050" s="25">
        <f t="shared" si="158"/>
        <v>0</v>
      </c>
      <c r="P1050" s="76">
        <f t="shared" si="152"/>
        <v>0</v>
      </c>
    </row>
    <row r="1051" spans="1:16" ht="26.25" hidden="1" x14ac:dyDescent="0.25">
      <c r="A1051" s="72">
        <v>3311403270840</v>
      </c>
      <c r="B1051" s="31" t="s">
        <v>987</v>
      </c>
      <c r="C1051" s="73"/>
      <c r="D1051" s="74">
        <f>SUM(D1052)</f>
        <v>0</v>
      </c>
      <c r="E1051" s="74">
        <f>SUM(E1052)</f>
        <v>0</v>
      </c>
      <c r="F1051" s="75">
        <f t="shared" si="155"/>
        <v>0</v>
      </c>
      <c r="G1051" s="25">
        <f t="shared" si="154"/>
        <v>0</v>
      </c>
      <c r="H1051" s="74">
        <f>SUM(H1052)</f>
        <v>0</v>
      </c>
      <c r="I1051" s="76">
        <f t="shared" si="159"/>
        <v>0</v>
      </c>
      <c r="J1051" s="74">
        <f>SUM(J1052)</f>
        <v>0</v>
      </c>
      <c r="K1051" s="25">
        <f t="shared" si="156"/>
        <v>0</v>
      </c>
      <c r="L1051" s="75">
        <f t="shared" si="153"/>
        <v>0</v>
      </c>
      <c r="M1051" s="25">
        <f t="shared" si="157"/>
        <v>0</v>
      </c>
      <c r="N1051" s="74">
        <f>SUM(N1052)</f>
        <v>0</v>
      </c>
      <c r="O1051" s="25">
        <f t="shared" si="158"/>
        <v>0</v>
      </c>
      <c r="P1051" s="76">
        <f t="shared" si="152"/>
        <v>0</v>
      </c>
    </row>
    <row r="1052" spans="1:16" ht="26.25" hidden="1" x14ac:dyDescent="0.25">
      <c r="A1052" s="72">
        <v>3311403270840220</v>
      </c>
      <c r="B1052" s="31" t="s">
        <v>987</v>
      </c>
      <c r="C1052" s="73"/>
      <c r="D1052" s="64"/>
      <c r="E1052" s="64"/>
      <c r="F1052" s="75">
        <f t="shared" si="155"/>
        <v>0</v>
      </c>
      <c r="G1052" s="25">
        <f t="shared" si="154"/>
        <v>0</v>
      </c>
      <c r="H1052" s="64"/>
      <c r="I1052" s="76">
        <f t="shared" si="159"/>
        <v>0</v>
      </c>
      <c r="J1052" s="64"/>
      <c r="K1052" s="25">
        <f t="shared" si="156"/>
        <v>0</v>
      </c>
      <c r="L1052" s="75">
        <f t="shared" si="153"/>
        <v>0</v>
      </c>
      <c r="M1052" s="25">
        <f t="shared" si="157"/>
        <v>0</v>
      </c>
      <c r="N1052" s="64"/>
      <c r="O1052" s="25">
        <f t="shared" si="158"/>
        <v>0</v>
      </c>
      <c r="P1052" s="76">
        <f t="shared" si="152"/>
        <v>0</v>
      </c>
    </row>
    <row r="1053" spans="1:16" hidden="1" x14ac:dyDescent="0.25">
      <c r="A1053" s="100">
        <v>331140328</v>
      </c>
      <c r="B1053" s="31" t="s">
        <v>988</v>
      </c>
      <c r="C1053" s="73"/>
      <c r="D1053" s="74">
        <f>SUM(D1054+D1056+D1058+D1060+D1062+D1064)</f>
        <v>0</v>
      </c>
      <c r="E1053" s="74">
        <f>SUM(E1054+E1056+E1058+E1060+E1062+E1064)</f>
        <v>0</v>
      </c>
      <c r="F1053" s="75">
        <f t="shared" si="155"/>
        <v>0</v>
      </c>
      <c r="G1053" s="25">
        <f t="shared" si="154"/>
        <v>0</v>
      </c>
      <c r="H1053" s="74">
        <f>SUM(H1054+H1056+H1058+H1060+H1062+H1064)</f>
        <v>0</v>
      </c>
      <c r="I1053" s="76">
        <f t="shared" si="159"/>
        <v>0</v>
      </c>
      <c r="J1053" s="74">
        <f>SUM(J1054+J1056+J1058+J1060+J1062+J1064)</f>
        <v>0</v>
      </c>
      <c r="K1053" s="25">
        <f t="shared" si="156"/>
        <v>0</v>
      </c>
      <c r="L1053" s="75">
        <f t="shared" si="153"/>
        <v>0</v>
      </c>
      <c r="M1053" s="25">
        <f t="shared" si="157"/>
        <v>0</v>
      </c>
      <c r="N1053" s="74">
        <f>SUM(N1054+N1056+N1058+N1060+N1062+N1064)</f>
        <v>0</v>
      </c>
      <c r="O1053" s="25">
        <f t="shared" si="158"/>
        <v>0</v>
      </c>
      <c r="P1053" s="76">
        <f t="shared" si="152"/>
        <v>0</v>
      </c>
    </row>
    <row r="1054" spans="1:16" ht="26.25" hidden="1" x14ac:dyDescent="0.25">
      <c r="A1054" s="100">
        <v>3311403280383</v>
      </c>
      <c r="B1054" s="31" t="s">
        <v>989</v>
      </c>
      <c r="C1054" s="73"/>
      <c r="D1054" s="74">
        <f>SUM(D1055)</f>
        <v>0</v>
      </c>
      <c r="E1054" s="74">
        <f>SUM(E1055)</f>
        <v>0</v>
      </c>
      <c r="F1054" s="75">
        <f t="shared" si="155"/>
        <v>0</v>
      </c>
      <c r="G1054" s="25">
        <f t="shared" si="154"/>
        <v>0</v>
      </c>
      <c r="H1054" s="74">
        <f>SUM(H1055)</f>
        <v>0</v>
      </c>
      <c r="I1054" s="76">
        <f t="shared" si="159"/>
        <v>0</v>
      </c>
      <c r="J1054" s="74">
        <f>SUM(J1055)</f>
        <v>0</v>
      </c>
      <c r="K1054" s="25">
        <f t="shared" si="156"/>
        <v>0</v>
      </c>
      <c r="L1054" s="75">
        <f t="shared" si="153"/>
        <v>0</v>
      </c>
      <c r="M1054" s="25">
        <f t="shared" si="157"/>
        <v>0</v>
      </c>
      <c r="N1054" s="74">
        <f>SUM(N1055)</f>
        <v>0</v>
      </c>
      <c r="O1054" s="25">
        <f t="shared" si="158"/>
        <v>0</v>
      </c>
      <c r="P1054" s="76">
        <f t="shared" ref="P1054:P1119" si="160">SUM(F1054-N1054)</f>
        <v>0</v>
      </c>
    </row>
    <row r="1055" spans="1:16" ht="26.25" hidden="1" x14ac:dyDescent="0.25">
      <c r="A1055" s="100">
        <v>3311403280383220</v>
      </c>
      <c r="B1055" s="31" t="s">
        <v>989</v>
      </c>
      <c r="C1055" s="73"/>
      <c r="D1055" s="64"/>
      <c r="E1055" s="64"/>
      <c r="F1055" s="75">
        <f t="shared" si="155"/>
        <v>0</v>
      </c>
      <c r="G1055" s="25">
        <f t="shared" si="154"/>
        <v>0</v>
      </c>
      <c r="H1055" s="64"/>
      <c r="I1055" s="76">
        <f t="shared" si="159"/>
        <v>0</v>
      </c>
      <c r="J1055" s="64"/>
      <c r="K1055" s="25">
        <f t="shared" si="156"/>
        <v>0</v>
      </c>
      <c r="L1055" s="75">
        <f t="shared" ref="L1055:L1120" si="161">SUM(N1055-J1055)</f>
        <v>0</v>
      </c>
      <c r="M1055" s="25">
        <f t="shared" si="157"/>
        <v>0</v>
      </c>
      <c r="N1055" s="64"/>
      <c r="O1055" s="25">
        <f t="shared" si="158"/>
        <v>0</v>
      </c>
      <c r="P1055" s="76">
        <f t="shared" si="160"/>
        <v>0</v>
      </c>
    </row>
    <row r="1056" spans="1:16" ht="26.25" hidden="1" x14ac:dyDescent="0.25">
      <c r="A1056" s="100">
        <v>3311403280681</v>
      </c>
      <c r="B1056" s="31" t="s">
        <v>990</v>
      </c>
      <c r="C1056" s="73"/>
      <c r="D1056" s="74">
        <f>SUM(D1057)</f>
        <v>0</v>
      </c>
      <c r="E1056" s="74">
        <f>SUM(E1057)</f>
        <v>0</v>
      </c>
      <c r="F1056" s="75">
        <f t="shared" si="155"/>
        <v>0</v>
      </c>
      <c r="G1056" s="25">
        <f t="shared" si="154"/>
        <v>0</v>
      </c>
      <c r="H1056" s="74">
        <f>SUM(H1057)</f>
        <v>0</v>
      </c>
      <c r="I1056" s="76">
        <f t="shared" si="159"/>
        <v>0</v>
      </c>
      <c r="J1056" s="74">
        <f>SUM(J1057)</f>
        <v>0</v>
      </c>
      <c r="K1056" s="25">
        <f t="shared" si="156"/>
        <v>0</v>
      </c>
      <c r="L1056" s="75">
        <f t="shared" si="161"/>
        <v>0</v>
      </c>
      <c r="M1056" s="25">
        <f t="shared" si="157"/>
        <v>0</v>
      </c>
      <c r="N1056" s="74">
        <f>SUM(N1057)</f>
        <v>0</v>
      </c>
      <c r="O1056" s="25">
        <f t="shared" si="158"/>
        <v>0</v>
      </c>
      <c r="P1056" s="76">
        <f t="shared" si="160"/>
        <v>0</v>
      </c>
    </row>
    <row r="1057" spans="1:16" ht="26.25" hidden="1" x14ac:dyDescent="0.25">
      <c r="A1057" s="100">
        <v>3311403280681220</v>
      </c>
      <c r="B1057" s="31" t="s">
        <v>990</v>
      </c>
      <c r="C1057" s="73"/>
      <c r="D1057" s="64"/>
      <c r="E1057" s="64"/>
      <c r="F1057" s="75">
        <f t="shared" si="155"/>
        <v>0</v>
      </c>
      <c r="G1057" s="25">
        <f t="shared" si="154"/>
        <v>0</v>
      </c>
      <c r="H1057" s="64"/>
      <c r="I1057" s="76">
        <f t="shared" si="159"/>
        <v>0</v>
      </c>
      <c r="J1057" s="64"/>
      <c r="K1057" s="25">
        <f t="shared" si="156"/>
        <v>0</v>
      </c>
      <c r="L1057" s="75">
        <f t="shared" si="161"/>
        <v>0</v>
      </c>
      <c r="M1057" s="25">
        <f t="shared" si="157"/>
        <v>0</v>
      </c>
      <c r="N1057" s="64"/>
      <c r="O1057" s="25">
        <f t="shared" si="158"/>
        <v>0</v>
      </c>
      <c r="P1057" s="76">
        <f t="shared" si="160"/>
        <v>0</v>
      </c>
    </row>
    <row r="1058" spans="1:16" ht="39" hidden="1" x14ac:dyDescent="0.25">
      <c r="A1058" s="100">
        <v>3311403280682</v>
      </c>
      <c r="B1058" s="31" t="s">
        <v>991</v>
      </c>
      <c r="C1058" s="73"/>
      <c r="D1058" s="74">
        <f>SUM(D1059)</f>
        <v>0</v>
      </c>
      <c r="E1058" s="74">
        <f>SUM(E1059)</f>
        <v>0</v>
      </c>
      <c r="F1058" s="75">
        <f t="shared" si="155"/>
        <v>0</v>
      </c>
      <c r="G1058" s="25">
        <f t="shared" si="154"/>
        <v>0</v>
      </c>
      <c r="H1058" s="74">
        <f>SUM(H1059)</f>
        <v>0</v>
      </c>
      <c r="I1058" s="76">
        <f t="shared" si="159"/>
        <v>0</v>
      </c>
      <c r="J1058" s="74">
        <f>SUM(J1059)</f>
        <v>0</v>
      </c>
      <c r="K1058" s="25">
        <f t="shared" si="156"/>
        <v>0</v>
      </c>
      <c r="L1058" s="75">
        <f t="shared" si="161"/>
        <v>0</v>
      </c>
      <c r="M1058" s="25">
        <f t="shared" si="157"/>
        <v>0</v>
      </c>
      <c r="N1058" s="74">
        <f>SUM(N1059)</f>
        <v>0</v>
      </c>
      <c r="O1058" s="25">
        <f t="shared" si="158"/>
        <v>0</v>
      </c>
      <c r="P1058" s="76">
        <f t="shared" si="160"/>
        <v>0</v>
      </c>
    </row>
    <row r="1059" spans="1:16" ht="39" hidden="1" x14ac:dyDescent="0.25">
      <c r="A1059" s="100">
        <v>3311403280682220</v>
      </c>
      <c r="B1059" s="31" t="s">
        <v>991</v>
      </c>
      <c r="C1059" s="73"/>
      <c r="D1059" s="64"/>
      <c r="E1059" s="64"/>
      <c r="F1059" s="75">
        <f t="shared" si="155"/>
        <v>0</v>
      </c>
      <c r="G1059" s="25">
        <f t="shared" si="154"/>
        <v>0</v>
      </c>
      <c r="H1059" s="64"/>
      <c r="I1059" s="76">
        <f t="shared" si="159"/>
        <v>0</v>
      </c>
      <c r="J1059" s="64"/>
      <c r="K1059" s="25">
        <f t="shared" si="156"/>
        <v>0</v>
      </c>
      <c r="L1059" s="75">
        <f t="shared" si="161"/>
        <v>0</v>
      </c>
      <c r="M1059" s="25">
        <f t="shared" si="157"/>
        <v>0</v>
      </c>
      <c r="N1059" s="64"/>
      <c r="O1059" s="25">
        <f t="shared" si="158"/>
        <v>0</v>
      </c>
      <c r="P1059" s="76">
        <f t="shared" si="160"/>
        <v>0</v>
      </c>
    </row>
    <row r="1060" spans="1:16" ht="26.25" hidden="1" x14ac:dyDescent="0.25">
      <c r="A1060" s="100">
        <v>3311403280683</v>
      </c>
      <c r="B1060" s="31" t="s">
        <v>992</v>
      </c>
      <c r="C1060" s="73"/>
      <c r="D1060" s="74">
        <f>SUM(D1061)</f>
        <v>0</v>
      </c>
      <c r="E1060" s="74">
        <f>SUM(E1061)</f>
        <v>0</v>
      </c>
      <c r="F1060" s="75">
        <f t="shared" si="155"/>
        <v>0</v>
      </c>
      <c r="G1060" s="25">
        <f t="shared" si="154"/>
        <v>0</v>
      </c>
      <c r="H1060" s="74">
        <f>SUM(H1061)</f>
        <v>0</v>
      </c>
      <c r="I1060" s="76">
        <f t="shared" si="159"/>
        <v>0</v>
      </c>
      <c r="J1060" s="74">
        <f>SUM(J1061)</f>
        <v>0</v>
      </c>
      <c r="K1060" s="25">
        <f t="shared" si="156"/>
        <v>0</v>
      </c>
      <c r="L1060" s="75">
        <f t="shared" si="161"/>
        <v>0</v>
      </c>
      <c r="M1060" s="25">
        <f t="shared" si="157"/>
        <v>0</v>
      </c>
      <c r="N1060" s="74">
        <f>SUM(N1061)</f>
        <v>0</v>
      </c>
      <c r="O1060" s="25">
        <f t="shared" si="158"/>
        <v>0</v>
      </c>
      <c r="P1060" s="76">
        <f t="shared" si="160"/>
        <v>0</v>
      </c>
    </row>
    <row r="1061" spans="1:16" ht="26.25" hidden="1" x14ac:dyDescent="0.25">
      <c r="A1061" s="100">
        <v>3311403280683220</v>
      </c>
      <c r="B1061" s="31" t="s">
        <v>992</v>
      </c>
      <c r="C1061" s="73"/>
      <c r="D1061" s="64"/>
      <c r="E1061" s="64"/>
      <c r="F1061" s="75">
        <f t="shared" si="155"/>
        <v>0</v>
      </c>
      <c r="G1061" s="25">
        <f t="shared" si="154"/>
        <v>0</v>
      </c>
      <c r="H1061" s="64"/>
      <c r="I1061" s="76">
        <f t="shared" si="159"/>
        <v>0</v>
      </c>
      <c r="J1061" s="64"/>
      <c r="K1061" s="25">
        <f t="shared" si="156"/>
        <v>0</v>
      </c>
      <c r="L1061" s="75">
        <f t="shared" si="161"/>
        <v>0</v>
      </c>
      <c r="M1061" s="25">
        <f t="shared" si="157"/>
        <v>0</v>
      </c>
      <c r="N1061" s="64"/>
      <c r="O1061" s="25">
        <f t="shared" si="158"/>
        <v>0</v>
      </c>
      <c r="P1061" s="76">
        <f t="shared" si="160"/>
        <v>0</v>
      </c>
    </row>
    <row r="1062" spans="1:16" ht="26.25" hidden="1" x14ac:dyDescent="0.25">
      <c r="A1062" s="72">
        <v>3311403280824</v>
      </c>
      <c r="B1062" s="31" t="s">
        <v>993</v>
      </c>
      <c r="C1062" s="73"/>
      <c r="D1062" s="74">
        <f>SUM(D1063)</f>
        <v>0</v>
      </c>
      <c r="E1062" s="74">
        <f>SUM(E1063)</f>
        <v>0</v>
      </c>
      <c r="F1062" s="75">
        <f t="shared" si="155"/>
        <v>0</v>
      </c>
      <c r="G1062" s="25">
        <f t="shared" si="154"/>
        <v>0</v>
      </c>
      <c r="H1062" s="74">
        <f>SUM(H1063)</f>
        <v>0</v>
      </c>
      <c r="I1062" s="76">
        <f t="shared" si="159"/>
        <v>0</v>
      </c>
      <c r="J1062" s="74">
        <f>SUM(J1063)</f>
        <v>0</v>
      </c>
      <c r="K1062" s="25">
        <f t="shared" si="156"/>
        <v>0</v>
      </c>
      <c r="L1062" s="75">
        <f t="shared" si="161"/>
        <v>0</v>
      </c>
      <c r="M1062" s="25">
        <f t="shared" si="157"/>
        <v>0</v>
      </c>
      <c r="N1062" s="74">
        <f>SUM(N1063)</f>
        <v>0</v>
      </c>
      <c r="O1062" s="25">
        <f t="shared" si="158"/>
        <v>0</v>
      </c>
      <c r="P1062" s="76">
        <f t="shared" si="160"/>
        <v>0</v>
      </c>
    </row>
    <row r="1063" spans="1:16" ht="26.25" hidden="1" x14ac:dyDescent="0.25">
      <c r="A1063" s="72">
        <v>3311403280824220</v>
      </c>
      <c r="B1063" s="31" t="s">
        <v>993</v>
      </c>
      <c r="C1063" s="73"/>
      <c r="D1063" s="64"/>
      <c r="E1063" s="64"/>
      <c r="F1063" s="75">
        <f t="shared" si="155"/>
        <v>0</v>
      </c>
      <c r="G1063" s="25">
        <f t="shared" si="154"/>
        <v>0</v>
      </c>
      <c r="H1063" s="64"/>
      <c r="I1063" s="76">
        <f t="shared" si="159"/>
        <v>0</v>
      </c>
      <c r="J1063" s="64"/>
      <c r="K1063" s="25">
        <f t="shared" si="156"/>
        <v>0</v>
      </c>
      <c r="L1063" s="75">
        <f t="shared" si="161"/>
        <v>0</v>
      </c>
      <c r="M1063" s="25">
        <f t="shared" si="157"/>
        <v>0</v>
      </c>
      <c r="N1063" s="64"/>
      <c r="O1063" s="25">
        <f t="shared" si="158"/>
        <v>0</v>
      </c>
      <c r="P1063" s="76">
        <f t="shared" si="160"/>
        <v>0</v>
      </c>
    </row>
    <row r="1064" spans="1:16" ht="26.25" hidden="1" x14ac:dyDescent="0.25">
      <c r="A1064" s="72">
        <v>3311403280834</v>
      </c>
      <c r="B1064" s="80" t="s">
        <v>994</v>
      </c>
      <c r="C1064" s="73"/>
      <c r="D1064" s="74">
        <f>SUM(D1065)</f>
        <v>0</v>
      </c>
      <c r="E1064" s="74">
        <f>SUM(E1065)</f>
        <v>0</v>
      </c>
      <c r="F1064" s="75">
        <f t="shared" si="155"/>
        <v>0</v>
      </c>
      <c r="G1064" s="25">
        <f t="shared" si="154"/>
        <v>0</v>
      </c>
      <c r="H1064" s="74">
        <f>SUM(H1065)</f>
        <v>0</v>
      </c>
      <c r="I1064" s="76">
        <f t="shared" si="159"/>
        <v>0</v>
      </c>
      <c r="J1064" s="74">
        <f>SUM(J1065)</f>
        <v>0</v>
      </c>
      <c r="K1064" s="25">
        <f t="shared" si="156"/>
        <v>0</v>
      </c>
      <c r="L1064" s="75">
        <f t="shared" si="161"/>
        <v>0</v>
      </c>
      <c r="M1064" s="25">
        <f t="shared" si="157"/>
        <v>0</v>
      </c>
      <c r="N1064" s="74">
        <f>SUM(N1065)</f>
        <v>0</v>
      </c>
      <c r="O1064" s="25">
        <f t="shared" si="158"/>
        <v>0</v>
      </c>
      <c r="P1064" s="76">
        <f t="shared" si="160"/>
        <v>0</v>
      </c>
    </row>
    <row r="1065" spans="1:16" ht="39" hidden="1" x14ac:dyDescent="0.25">
      <c r="A1065" s="72">
        <v>3311403280834220</v>
      </c>
      <c r="B1065" s="80" t="s">
        <v>995</v>
      </c>
      <c r="C1065" s="73"/>
      <c r="D1065" s="64"/>
      <c r="E1065" s="64"/>
      <c r="F1065" s="75">
        <f t="shared" si="155"/>
        <v>0</v>
      </c>
      <c r="G1065" s="25">
        <f t="shared" si="154"/>
        <v>0</v>
      </c>
      <c r="H1065" s="64"/>
      <c r="I1065" s="76">
        <f t="shared" si="159"/>
        <v>0</v>
      </c>
      <c r="J1065" s="64"/>
      <c r="K1065" s="25">
        <f t="shared" si="156"/>
        <v>0</v>
      </c>
      <c r="L1065" s="75">
        <f t="shared" si="161"/>
        <v>0</v>
      </c>
      <c r="M1065" s="25">
        <f t="shared" si="157"/>
        <v>0</v>
      </c>
      <c r="N1065" s="64"/>
      <c r="O1065" s="25">
        <f t="shared" si="158"/>
        <v>0</v>
      </c>
      <c r="P1065" s="76">
        <f t="shared" si="160"/>
        <v>0</v>
      </c>
    </row>
    <row r="1066" spans="1:16" hidden="1" x14ac:dyDescent="0.25">
      <c r="A1066" s="72">
        <v>331140329</v>
      </c>
      <c r="B1066" s="31" t="s">
        <v>996</v>
      </c>
      <c r="C1066" s="73"/>
      <c r="D1066" s="74">
        <f>SUM(D1067+D1069)</f>
        <v>0</v>
      </c>
      <c r="E1066" s="74">
        <f>SUM(E1067+E1069)</f>
        <v>0</v>
      </c>
      <c r="F1066" s="75">
        <f t="shared" si="155"/>
        <v>0</v>
      </c>
      <c r="G1066" s="25">
        <f t="shared" si="154"/>
        <v>0</v>
      </c>
      <c r="H1066" s="74">
        <f>SUM(H1067+H1069)</f>
        <v>0</v>
      </c>
      <c r="I1066" s="76">
        <f t="shared" si="159"/>
        <v>0</v>
      </c>
      <c r="J1066" s="74">
        <f>SUM(J1067+J1069)</f>
        <v>0</v>
      </c>
      <c r="K1066" s="25">
        <f t="shared" si="156"/>
        <v>0</v>
      </c>
      <c r="L1066" s="75">
        <f t="shared" si="161"/>
        <v>0</v>
      </c>
      <c r="M1066" s="25">
        <f t="shared" si="157"/>
        <v>0</v>
      </c>
      <c r="N1066" s="74">
        <f>SUM(N1067+N1069)</f>
        <v>0</v>
      </c>
      <c r="O1066" s="25">
        <f t="shared" si="158"/>
        <v>0</v>
      </c>
      <c r="P1066" s="76">
        <f t="shared" si="160"/>
        <v>0</v>
      </c>
    </row>
    <row r="1067" spans="1:16" ht="26.25" hidden="1" x14ac:dyDescent="0.25">
      <c r="A1067" s="72">
        <v>3311403290601</v>
      </c>
      <c r="B1067" s="31" t="s">
        <v>997</v>
      </c>
      <c r="C1067" s="73"/>
      <c r="D1067" s="74">
        <f>SUM(D1068)</f>
        <v>0</v>
      </c>
      <c r="E1067" s="74">
        <f>SUM(E1068)</f>
        <v>0</v>
      </c>
      <c r="F1067" s="75">
        <f t="shared" si="155"/>
        <v>0</v>
      </c>
      <c r="G1067" s="25">
        <f t="shared" si="154"/>
        <v>0</v>
      </c>
      <c r="H1067" s="74">
        <f>SUM(H1068)</f>
        <v>0</v>
      </c>
      <c r="I1067" s="76">
        <f t="shared" si="159"/>
        <v>0</v>
      </c>
      <c r="J1067" s="74">
        <f>SUM(J1068)</f>
        <v>0</v>
      </c>
      <c r="K1067" s="25">
        <f t="shared" si="156"/>
        <v>0</v>
      </c>
      <c r="L1067" s="75">
        <f t="shared" si="161"/>
        <v>0</v>
      </c>
      <c r="M1067" s="25">
        <f t="shared" si="157"/>
        <v>0</v>
      </c>
      <c r="N1067" s="74">
        <f>SUM(N1068)</f>
        <v>0</v>
      </c>
      <c r="O1067" s="25">
        <f t="shared" si="158"/>
        <v>0</v>
      </c>
      <c r="P1067" s="76">
        <f t="shared" si="160"/>
        <v>0</v>
      </c>
    </row>
    <row r="1068" spans="1:16" ht="26.25" hidden="1" x14ac:dyDescent="0.25">
      <c r="A1068" s="72">
        <v>3311403290601230</v>
      </c>
      <c r="B1068" s="31" t="s">
        <v>997</v>
      </c>
      <c r="C1068" s="73"/>
      <c r="D1068" s="64"/>
      <c r="E1068" s="64"/>
      <c r="F1068" s="75">
        <f t="shared" si="155"/>
        <v>0</v>
      </c>
      <c r="G1068" s="25">
        <f t="shared" si="154"/>
        <v>0</v>
      </c>
      <c r="H1068" s="64"/>
      <c r="I1068" s="76">
        <f t="shared" si="159"/>
        <v>0</v>
      </c>
      <c r="J1068" s="64"/>
      <c r="K1068" s="25">
        <f t="shared" si="156"/>
        <v>0</v>
      </c>
      <c r="L1068" s="75">
        <f t="shared" si="161"/>
        <v>0</v>
      </c>
      <c r="M1068" s="25">
        <f t="shared" si="157"/>
        <v>0</v>
      </c>
      <c r="N1068" s="64"/>
      <c r="O1068" s="25">
        <f t="shared" si="158"/>
        <v>0</v>
      </c>
      <c r="P1068" s="76">
        <f t="shared" si="160"/>
        <v>0</v>
      </c>
    </row>
    <row r="1069" spans="1:16" ht="39" hidden="1" x14ac:dyDescent="0.25">
      <c r="A1069" s="72">
        <v>3311403290815</v>
      </c>
      <c r="B1069" s="31" t="s">
        <v>998</v>
      </c>
      <c r="C1069" s="73"/>
      <c r="D1069" s="74">
        <f>SUM(D1070:D1071)</f>
        <v>0</v>
      </c>
      <c r="E1069" s="74">
        <f>SUM(E1070:E1071)</f>
        <v>0</v>
      </c>
      <c r="F1069" s="75">
        <f t="shared" si="155"/>
        <v>0</v>
      </c>
      <c r="G1069" s="25">
        <f t="shared" si="154"/>
        <v>0</v>
      </c>
      <c r="H1069" s="74">
        <f>SUM(H1070:H1071)</f>
        <v>0</v>
      </c>
      <c r="I1069" s="76">
        <f t="shared" si="159"/>
        <v>0</v>
      </c>
      <c r="J1069" s="74">
        <f>SUM(J1070:J1071)</f>
        <v>0</v>
      </c>
      <c r="K1069" s="25">
        <f t="shared" si="156"/>
        <v>0</v>
      </c>
      <c r="L1069" s="75">
        <f t="shared" si="161"/>
        <v>0</v>
      </c>
      <c r="M1069" s="25">
        <f t="shared" si="157"/>
        <v>0</v>
      </c>
      <c r="N1069" s="74">
        <f>SUM(N1070:N1071)</f>
        <v>0</v>
      </c>
      <c r="O1069" s="25">
        <f t="shared" si="158"/>
        <v>0</v>
      </c>
      <c r="P1069" s="76">
        <f t="shared" si="160"/>
        <v>0</v>
      </c>
    </row>
    <row r="1070" spans="1:16" ht="39" hidden="1" x14ac:dyDescent="0.25">
      <c r="A1070" s="72">
        <v>3311403290815230</v>
      </c>
      <c r="B1070" s="31" t="s">
        <v>998</v>
      </c>
      <c r="C1070" s="73"/>
      <c r="D1070" s="64"/>
      <c r="E1070" s="64"/>
      <c r="F1070" s="75">
        <f t="shared" si="155"/>
        <v>0</v>
      </c>
      <c r="G1070" s="25">
        <f t="shared" si="154"/>
        <v>0</v>
      </c>
      <c r="H1070" s="64"/>
      <c r="I1070" s="76">
        <f t="shared" si="159"/>
        <v>0</v>
      </c>
      <c r="J1070" s="64"/>
      <c r="K1070" s="25">
        <f t="shared" si="156"/>
        <v>0</v>
      </c>
      <c r="L1070" s="75">
        <f t="shared" si="161"/>
        <v>0</v>
      </c>
      <c r="M1070" s="25">
        <f t="shared" si="157"/>
        <v>0</v>
      </c>
      <c r="N1070" s="64"/>
      <c r="O1070" s="25">
        <f t="shared" si="158"/>
        <v>0</v>
      </c>
      <c r="P1070" s="76">
        <f t="shared" si="160"/>
        <v>0</v>
      </c>
    </row>
    <row r="1071" spans="1:16" ht="39" hidden="1" x14ac:dyDescent="0.25">
      <c r="A1071" s="72">
        <v>3311403290815230</v>
      </c>
      <c r="B1071" s="31" t="s">
        <v>998</v>
      </c>
      <c r="C1071" s="73"/>
      <c r="D1071" s="64"/>
      <c r="E1071" s="64"/>
      <c r="F1071" s="75">
        <f t="shared" si="155"/>
        <v>0</v>
      </c>
      <c r="G1071" s="25">
        <f t="shared" si="154"/>
        <v>0</v>
      </c>
      <c r="H1071" s="64"/>
      <c r="I1071" s="76">
        <f t="shared" si="159"/>
        <v>0</v>
      </c>
      <c r="J1071" s="64"/>
      <c r="K1071" s="25">
        <f t="shared" si="156"/>
        <v>0</v>
      </c>
      <c r="L1071" s="75">
        <f t="shared" si="161"/>
        <v>0</v>
      </c>
      <c r="M1071" s="25">
        <f t="shared" si="157"/>
        <v>0</v>
      </c>
      <c r="N1071" s="64"/>
      <c r="O1071" s="25">
        <f t="shared" si="158"/>
        <v>0</v>
      </c>
      <c r="P1071" s="76">
        <f t="shared" si="160"/>
        <v>0</v>
      </c>
    </row>
    <row r="1072" spans="1:16" ht="26.25" hidden="1" x14ac:dyDescent="0.25">
      <c r="A1072" s="100">
        <v>331140330</v>
      </c>
      <c r="B1072" s="31" t="s">
        <v>999</v>
      </c>
      <c r="C1072" s="73"/>
      <c r="D1072" s="74">
        <f>SUM(D1073+D1075)</f>
        <v>0</v>
      </c>
      <c r="E1072" s="74">
        <f>SUM(E1073+E1075)</f>
        <v>0</v>
      </c>
      <c r="F1072" s="75">
        <f t="shared" si="155"/>
        <v>0</v>
      </c>
      <c r="G1072" s="25">
        <f t="shared" si="154"/>
        <v>0</v>
      </c>
      <c r="H1072" s="74">
        <f>SUM(H1073+H1075)</f>
        <v>0</v>
      </c>
      <c r="I1072" s="76">
        <f t="shared" si="159"/>
        <v>0</v>
      </c>
      <c r="J1072" s="74">
        <f>SUM(J1073+J1075)</f>
        <v>0</v>
      </c>
      <c r="K1072" s="25">
        <f t="shared" si="156"/>
        <v>0</v>
      </c>
      <c r="L1072" s="75">
        <f t="shared" si="161"/>
        <v>0</v>
      </c>
      <c r="M1072" s="25">
        <f t="shared" si="157"/>
        <v>0</v>
      </c>
      <c r="N1072" s="74">
        <f>SUM(N1073+N1075)</f>
        <v>0</v>
      </c>
      <c r="O1072" s="25">
        <f t="shared" si="158"/>
        <v>0</v>
      </c>
      <c r="P1072" s="76">
        <f t="shared" si="160"/>
        <v>0</v>
      </c>
    </row>
    <row r="1073" spans="1:16" ht="26.25" hidden="1" x14ac:dyDescent="0.25">
      <c r="A1073" s="100">
        <v>3311403300886</v>
      </c>
      <c r="B1073" s="31" t="s">
        <v>1000</v>
      </c>
      <c r="C1073" s="73"/>
      <c r="D1073" s="74">
        <f>SUM(D1074)</f>
        <v>0</v>
      </c>
      <c r="E1073" s="74">
        <f>SUM(E1074)</f>
        <v>0</v>
      </c>
      <c r="F1073" s="75">
        <f t="shared" si="155"/>
        <v>0</v>
      </c>
      <c r="G1073" s="25">
        <f t="shared" si="154"/>
        <v>0</v>
      </c>
      <c r="H1073" s="74">
        <f>SUM(H1074)</f>
        <v>0</v>
      </c>
      <c r="I1073" s="76">
        <f t="shared" si="159"/>
        <v>0</v>
      </c>
      <c r="J1073" s="74">
        <f>SUM(J1074)</f>
        <v>0</v>
      </c>
      <c r="K1073" s="25">
        <f t="shared" si="156"/>
        <v>0</v>
      </c>
      <c r="L1073" s="75">
        <f t="shared" si="161"/>
        <v>0</v>
      </c>
      <c r="M1073" s="25">
        <f t="shared" si="157"/>
        <v>0</v>
      </c>
      <c r="N1073" s="74">
        <f>SUM(N1074)</f>
        <v>0</v>
      </c>
      <c r="O1073" s="25">
        <f t="shared" si="158"/>
        <v>0</v>
      </c>
      <c r="P1073" s="76">
        <f t="shared" si="160"/>
        <v>0</v>
      </c>
    </row>
    <row r="1074" spans="1:16" ht="26.25" hidden="1" x14ac:dyDescent="0.25">
      <c r="A1074" s="100">
        <v>3311403300886230</v>
      </c>
      <c r="B1074" s="31" t="s">
        <v>1000</v>
      </c>
      <c r="C1074" s="73"/>
      <c r="D1074" s="64"/>
      <c r="E1074" s="64"/>
      <c r="F1074" s="75">
        <f t="shared" si="155"/>
        <v>0</v>
      </c>
      <c r="G1074" s="25">
        <f t="shared" si="154"/>
        <v>0</v>
      </c>
      <c r="H1074" s="64"/>
      <c r="I1074" s="76">
        <f t="shared" si="159"/>
        <v>0</v>
      </c>
      <c r="J1074" s="64"/>
      <c r="K1074" s="25">
        <f t="shared" si="156"/>
        <v>0</v>
      </c>
      <c r="L1074" s="75">
        <f t="shared" si="161"/>
        <v>0</v>
      </c>
      <c r="M1074" s="25">
        <f t="shared" si="157"/>
        <v>0</v>
      </c>
      <c r="N1074" s="64"/>
      <c r="O1074" s="25">
        <f t="shared" si="158"/>
        <v>0</v>
      </c>
      <c r="P1074" s="76">
        <f t="shared" si="160"/>
        <v>0</v>
      </c>
    </row>
    <row r="1075" spans="1:16" hidden="1" x14ac:dyDescent="0.25">
      <c r="A1075" s="100">
        <v>3311403300887</v>
      </c>
      <c r="B1075" s="31" t="s">
        <v>1001</v>
      </c>
      <c r="C1075" s="73"/>
      <c r="D1075" s="74">
        <f>SUM(D1076)</f>
        <v>0</v>
      </c>
      <c r="E1075" s="74">
        <f>SUM(E1076)</f>
        <v>0</v>
      </c>
      <c r="F1075" s="75">
        <f t="shared" si="155"/>
        <v>0</v>
      </c>
      <c r="G1075" s="25">
        <f t="shared" si="154"/>
        <v>0</v>
      </c>
      <c r="H1075" s="74">
        <f>SUM(H1076)</f>
        <v>0</v>
      </c>
      <c r="I1075" s="76">
        <f t="shared" si="159"/>
        <v>0</v>
      </c>
      <c r="J1075" s="74">
        <f>SUM(J1076)</f>
        <v>0</v>
      </c>
      <c r="K1075" s="25">
        <f t="shared" si="156"/>
        <v>0</v>
      </c>
      <c r="L1075" s="75">
        <f t="shared" si="161"/>
        <v>0</v>
      </c>
      <c r="M1075" s="25">
        <f t="shared" si="157"/>
        <v>0</v>
      </c>
      <c r="N1075" s="74">
        <f>SUM(N1076)</f>
        <v>0</v>
      </c>
      <c r="O1075" s="25">
        <f t="shared" si="158"/>
        <v>0</v>
      </c>
      <c r="P1075" s="76">
        <f t="shared" si="160"/>
        <v>0</v>
      </c>
    </row>
    <row r="1076" spans="1:16" hidden="1" x14ac:dyDescent="0.25">
      <c r="A1076" s="100">
        <v>3311403300887230</v>
      </c>
      <c r="B1076" s="31" t="s">
        <v>1001</v>
      </c>
      <c r="C1076" s="73"/>
      <c r="D1076" s="64"/>
      <c r="E1076" s="64"/>
      <c r="F1076" s="75">
        <f t="shared" si="155"/>
        <v>0</v>
      </c>
      <c r="G1076" s="25">
        <f t="shared" si="154"/>
        <v>0</v>
      </c>
      <c r="H1076" s="64"/>
      <c r="I1076" s="76">
        <f t="shared" si="159"/>
        <v>0</v>
      </c>
      <c r="J1076" s="64"/>
      <c r="K1076" s="25">
        <f t="shared" si="156"/>
        <v>0</v>
      </c>
      <c r="L1076" s="75">
        <f t="shared" si="161"/>
        <v>0</v>
      </c>
      <c r="M1076" s="25">
        <f t="shared" si="157"/>
        <v>0</v>
      </c>
      <c r="N1076" s="64"/>
      <c r="O1076" s="25">
        <f t="shared" si="158"/>
        <v>0</v>
      </c>
      <c r="P1076" s="76">
        <f t="shared" si="160"/>
        <v>0</v>
      </c>
    </row>
    <row r="1077" spans="1:16" ht="26.25" x14ac:dyDescent="0.25">
      <c r="A1077" s="100">
        <v>331140331</v>
      </c>
      <c r="B1077" s="31" t="s">
        <v>1002</v>
      </c>
      <c r="C1077" s="73"/>
      <c r="D1077" s="74">
        <f>SUM(D1078+D1080+D1082+D1089+D1091+D1093+D1095+D1097+D1102+D1104+D1107+D1109+D1111+D1113+D1115+D1117+D1119+D1121+D1123+D1125+D1127+D1129+D1131+D1133+D1135+D1137+D1139+D1141+D1143+D1145+D1147+D1149+D1151+D1153+D1155+D1157+D1159+D1161+D1163+D1165+D1167+D1169+D1171+D1173+D1175+D1177+D1179+D1181+D1183+D1185+D1187+D1189+D1191+D1195+D1197+D1199+D1202+D1204+D1206+D1208+D1210+D1212+D1214+D1216+D1220+D1222+D1224+D1226+D1228+D1230+D1232)</f>
        <v>11926925000</v>
      </c>
      <c r="E1077" s="74">
        <f>SUM(E1078+E1080+E1082+E1089+E1091+E1093+E1095+E1097+E1102+E1104+E1107+E1109+E1111+E1113+E1115+E1117+E1119+E1121+E1123+E1125+E1127+E1129+E1131+E1133+E1135+E1137+E1139+E1141+E1143+E1145+E1147+E1149+E1151+E1153+E1155+E1157+E1159+E1161+E1163+E1165+E1167+E1169+E1171+E1173+E1175+E1177+E1179+E1181+E1183+E1185+E1187+E1189+E1191+E1195+E1197+E1199+E1202+E1204+E1206+E1208+E1210+E1212+E1214+E1216+E1220+E1222+E1224+E1226+E1228+E1230+E1232)</f>
        <v>2902137044</v>
      </c>
      <c r="F1077" s="75">
        <f t="shared" si="155"/>
        <v>14829062044</v>
      </c>
      <c r="G1077" s="25">
        <f t="shared" si="154"/>
        <v>0.61838985932613244</v>
      </c>
      <c r="H1077" s="74">
        <f>SUM(H1078+H1080+H1082+H1089+H1091+H1093+H1095+H1097+H1102+H1104+H1107+H1109+H1111+H1113+H1115+H1117+H1119+H1121+H1123+H1125+H1127+H1129+H1131+H1133+H1135+H1137+H1139+H1141+H1143+H1145+H1147+H1149+H1151+H1153+H1155+H1157+H1159+H1161+H1163+H1165+H1167+H1169+H1171+H1173+H1175+H1177+H1179+H1181+H1183+H1185+H1187+H1189+H1191+H1195+H1197+H1199+H1202+H1204+H1206+H1208+H1210+H1212+H1214+H1216+H1220+H1222+H1224+H1226+H1228+H1230+H1232)</f>
        <v>0</v>
      </c>
      <c r="I1077" s="76">
        <f t="shared" si="159"/>
        <v>14829062044</v>
      </c>
      <c r="J1077" s="74">
        <f>SUM(J1078+J1080+J1082+J1089+J1091+J1093+J1095+J1097+J1102+J1104+J1107+J1109+J1111+J1113+J1115+J1117+J1119+J1121+J1123+J1125+J1127+J1129+J1131+J1133+J1135+J1137+J1139+J1141+J1143+J1145+J1147+J1149+J1151+J1153+J1155+J1157+J1159+J1161+J1163+J1165+J1167+J1169+J1171+J1173+J1175+J1177+J1179+J1181+J1183+J1185+J1187+J1189+J1191+J1195+J1197+J1199+J1202+J1204+J1206+J1208+J1210+J1212+J1214+J1216+J1220+J1222+J1224+J1226+J1228+J1230+J1232)</f>
        <v>1286762568</v>
      </c>
      <c r="K1077" s="25">
        <f t="shared" si="156"/>
        <v>8.677302476596207</v>
      </c>
      <c r="L1077" s="75">
        <f t="shared" si="161"/>
        <v>2626472169</v>
      </c>
      <c r="M1077" s="25">
        <f t="shared" si="157"/>
        <v>17.711654056115435</v>
      </c>
      <c r="N1077" s="74">
        <f>SUM(N1078+N1080+N1082+N1089+N1091+N1093+N1095+N1097+N1102+N1104+N1107+N1109+N1111+N1113+N1115+N1117+N1119+N1121+N1123+N1125+N1127+N1129+N1131+N1133+N1135+N1137+N1139+N1141+N1143+N1145+N1147+N1149+N1151+N1153+N1155+N1157+N1159+N1161+N1163+N1165+N1167+N1169+N1171+N1173+N1175+N1177+N1179+N1181+N1183+N1185+N1187+N1189+N1191+N1195+N1197+N1199+N1202+N1204+N1206+N1208+N1210+N1212+N1214+N1216+N1220+N1222+N1224+N1226+N1228+N1230+N1232)</f>
        <v>3913234737</v>
      </c>
      <c r="O1077" s="25">
        <f t="shared" si="158"/>
        <v>26.388956532711639</v>
      </c>
      <c r="P1077" s="76">
        <f t="shared" si="160"/>
        <v>10915827307</v>
      </c>
    </row>
    <row r="1078" spans="1:16" hidden="1" x14ac:dyDescent="0.25">
      <c r="A1078" s="103">
        <v>3311403310009</v>
      </c>
      <c r="B1078" s="104" t="s">
        <v>1003</v>
      </c>
      <c r="C1078" s="73"/>
      <c r="D1078" s="74">
        <f>SUM(D1079)</f>
        <v>0</v>
      </c>
      <c r="E1078" s="74">
        <f>SUM(E1079)</f>
        <v>0</v>
      </c>
      <c r="F1078" s="75">
        <f t="shared" si="155"/>
        <v>0</v>
      </c>
      <c r="G1078" s="25">
        <f t="shared" si="154"/>
        <v>0</v>
      </c>
      <c r="H1078" s="74">
        <f>SUM(H1079)</f>
        <v>0</v>
      </c>
      <c r="I1078" s="76">
        <f>SUM(F1078-H1078)</f>
        <v>0</v>
      </c>
      <c r="J1078" s="74">
        <f>SUM(J1079)</f>
        <v>0</v>
      </c>
      <c r="K1078" s="25">
        <f t="shared" si="156"/>
        <v>0</v>
      </c>
      <c r="L1078" s="75">
        <f>SUM(N1078-J1078)</f>
        <v>0</v>
      </c>
      <c r="M1078" s="25">
        <f t="shared" si="157"/>
        <v>0</v>
      </c>
      <c r="N1078" s="74">
        <f>SUM(N1079)</f>
        <v>0</v>
      </c>
      <c r="O1078" s="25">
        <f t="shared" si="158"/>
        <v>0</v>
      </c>
      <c r="P1078" s="76">
        <f>SUM(F1078-N1078)</f>
        <v>0</v>
      </c>
    </row>
    <row r="1079" spans="1:16" hidden="1" x14ac:dyDescent="0.25">
      <c r="A1079" s="103">
        <v>3311403310009230</v>
      </c>
      <c r="B1079" s="104" t="s">
        <v>1004</v>
      </c>
      <c r="C1079" s="73"/>
      <c r="D1079" s="64"/>
      <c r="E1079" s="64"/>
      <c r="F1079" s="75">
        <f t="shared" si="155"/>
        <v>0</v>
      </c>
      <c r="G1079" s="25">
        <f t="shared" si="154"/>
        <v>0</v>
      </c>
      <c r="H1079" s="64"/>
      <c r="I1079" s="76">
        <f>SUM(F1079-H1079)</f>
        <v>0</v>
      </c>
      <c r="J1079" s="64"/>
      <c r="K1079" s="25">
        <f t="shared" si="156"/>
        <v>0</v>
      </c>
      <c r="L1079" s="75">
        <f>SUM(N1079-J1079)</f>
        <v>0</v>
      </c>
      <c r="M1079" s="25">
        <f t="shared" si="157"/>
        <v>0</v>
      </c>
      <c r="N1079" s="64"/>
      <c r="O1079" s="25">
        <f t="shared" si="158"/>
        <v>0</v>
      </c>
      <c r="P1079" s="76">
        <f>SUM(F1079-N1079)</f>
        <v>0</v>
      </c>
    </row>
    <row r="1080" spans="1:16" hidden="1" x14ac:dyDescent="0.25">
      <c r="A1080" s="100">
        <v>3311403310011</v>
      </c>
      <c r="B1080" s="31" t="s">
        <v>1005</v>
      </c>
      <c r="C1080" s="73"/>
      <c r="D1080" s="74">
        <f>SUM(D1081)</f>
        <v>0</v>
      </c>
      <c r="E1080" s="74">
        <f>SUM(E1081)</f>
        <v>0</v>
      </c>
      <c r="F1080" s="75">
        <f t="shared" si="155"/>
        <v>0</v>
      </c>
      <c r="G1080" s="25">
        <f t="shared" si="154"/>
        <v>0</v>
      </c>
      <c r="H1080" s="74">
        <f>SUM(H1081)</f>
        <v>0</v>
      </c>
      <c r="I1080" s="76">
        <f t="shared" si="159"/>
        <v>0</v>
      </c>
      <c r="J1080" s="74">
        <f>SUM(J1081)</f>
        <v>0</v>
      </c>
      <c r="K1080" s="25">
        <f t="shared" si="156"/>
        <v>0</v>
      </c>
      <c r="L1080" s="75">
        <f t="shared" si="161"/>
        <v>0</v>
      </c>
      <c r="M1080" s="25">
        <f t="shared" si="157"/>
        <v>0</v>
      </c>
      <c r="N1080" s="74">
        <f>SUM(N1081)</f>
        <v>0</v>
      </c>
      <c r="O1080" s="25">
        <f t="shared" si="158"/>
        <v>0</v>
      </c>
      <c r="P1080" s="76">
        <f t="shared" si="160"/>
        <v>0</v>
      </c>
    </row>
    <row r="1081" spans="1:16" ht="26.25" hidden="1" x14ac:dyDescent="0.25">
      <c r="A1081" s="100">
        <v>3311403310011</v>
      </c>
      <c r="B1081" s="31" t="s">
        <v>1006</v>
      </c>
      <c r="C1081" s="73"/>
      <c r="D1081" s="64"/>
      <c r="E1081" s="64"/>
      <c r="F1081" s="75">
        <f t="shared" si="155"/>
        <v>0</v>
      </c>
      <c r="G1081" s="25">
        <f t="shared" si="154"/>
        <v>0</v>
      </c>
      <c r="H1081" s="64"/>
      <c r="I1081" s="76">
        <f t="shared" si="159"/>
        <v>0</v>
      </c>
      <c r="J1081" s="64"/>
      <c r="K1081" s="25">
        <f t="shared" si="156"/>
        <v>0</v>
      </c>
      <c r="L1081" s="75">
        <f t="shared" si="161"/>
        <v>0</v>
      </c>
      <c r="M1081" s="25">
        <f t="shared" si="157"/>
        <v>0</v>
      </c>
      <c r="N1081" s="64"/>
      <c r="O1081" s="25">
        <f t="shared" si="158"/>
        <v>0</v>
      </c>
      <c r="P1081" s="76">
        <f t="shared" si="160"/>
        <v>0</v>
      </c>
    </row>
    <row r="1082" spans="1:16" hidden="1" x14ac:dyDescent="0.25">
      <c r="A1082" s="100">
        <v>3311403310014</v>
      </c>
      <c r="B1082" s="31" t="s">
        <v>1007</v>
      </c>
      <c r="C1082" s="73"/>
      <c r="D1082" s="74">
        <f>SUM(D1083:D1088)</f>
        <v>0</v>
      </c>
      <c r="E1082" s="74">
        <f>SUM(E1083:E1088)</f>
        <v>0</v>
      </c>
      <c r="F1082" s="75">
        <f t="shared" si="155"/>
        <v>0</v>
      </c>
      <c r="G1082" s="25">
        <f t="shared" si="154"/>
        <v>0</v>
      </c>
      <c r="H1082" s="74">
        <f>SUM(H1083:H1088)</f>
        <v>0</v>
      </c>
      <c r="I1082" s="76">
        <f t="shared" si="159"/>
        <v>0</v>
      </c>
      <c r="J1082" s="74">
        <f>SUM(J1083:J1088)</f>
        <v>0</v>
      </c>
      <c r="K1082" s="25">
        <f t="shared" si="156"/>
        <v>0</v>
      </c>
      <c r="L1082" s="75">
        <f t="shared" si="161"/>
        <v>0</v>
      </c>
      <c r="M1082" s="25">
        <f t="shared" si="157"/>
        <v>0</v>
      </c>
      <c r="N1082" s="74">
        <f>SUM(N1083:N1088)</f>
        <v>0</v>
      </c>
      <c r="O1082" s="25">
        <f t="shared" si="158"/>
        <v>0</v>
      </c>
      <c r="P1082" s="76">
        <f t="shared" si="160"/>
        <v>0</v>
      </c>
    </row>
    <row r="1083" spans="1:16" hidden="1" x14ac:dyDescent="0.25">
      <c r="A1083" s="100">
        <v>331140331001412</v>
      </c>
      <c r="B1083" s="31" t="s">
        <v>1008</v>
      </c>
      <c r="C1083" s="73"/>
      <c r="D1083" s="64"/>
      <c r="E1083" s="64"/>
      <c r="F1083" s="75">
        <f t="shared" si="155"/>
        <v>0</v>
      </c>
      <c r="G1083" s="25">
        <f t="shared" si="154"/>
        <v>0</v>
      </c>
      <c r="H1083" s="64"/>
      <c r="I1083" s="76">
        <f t="shared" si="159"/>
        <v>0</v>
      </c>
      <c r="J1083" s="64"/>
      <c r="K1083" s="25">
        <f t="shared" si="156"/>
        <v>0</v>
      </c>
      <c r="L1083" s="75">
        <f t="shared" si="161"/>
        <v>0</v>
      </c>
      <c r="M1083" s="25">
        <f t="shared" si="157"/>
        <v>0</v>
      </c>
      <c r="N1083" s="64"/>
      <c r="O1083" s="25">
        <f t="shared" si="158"/>
        <v>0</v>
      </c>
      <c r="P1083" s="76">
        <f t="shared" si="160"/>
        <v>0</v>
      </c>
    </row>
    <row r="1084" spans="1:16" ht="26.25" hidden="1" x14ac:dyDescent="0.25">
      <c r="A1084" s="100">
        <v>331140331001412</v>
      </c>
      <c r="B1084" s="31" t="s">
        <v>1009</v>
      </c>
      <c r="C1084" s="73"/>
      <c r="D1084" s="64"/>
      <c r="E1084" s="64"/>
      <c r="F1084" s="75">
        <f t="shared" si="155"/>
        <v>0</v>
      </c>
      <c r="G1084" s="25">
        <f t="shared" si="154"/>
        <v>0</v>
      </c>
      <c r="H1084" s="64"/>
      <c r="I1084" s="76">
        <f t="shared" si="159"/>
        <v>0</v>
      </c>
      <c r="J1084" s="64"/>
      <c r="K1084" s="25">
        <f t="shared" si="156"/>
        <v>0</v>
      </c>
      <c r="L1084" s="75">
        <f t="shared" si="161"/>
        <v>0</v>
      </c>
      <c r="M1084" s="25">
        <f t="shared" si="157"/>
        <v>0</v>
      </c>
      <c r="N1084" s="64"/>
      <c r="O1084" s="25">
        <f t="shared" si="158"/>
        <v>0</v>
      </c>
      <c r="P1084" s="76">
        <f t="shared" si="160"/>
        <v>0</v>
      </c>
    </row>
    <row r="1085" spans="1:16" hidden="1" x14ac:dyDescent="0.25">
      <c r="A1085" s="100">
        <v>331140331001422</v>
      </c>
      <c r="B1085" s="31" t="s">
        <v>1010</v>
      </c>
      <c r="C1085" s="73"/>
      <c r="D1085" s="64"/>
      <c r="E1085" s="64"/>
      <c r="F1085" s="75">
        <f t="shared" si="155"/>
        <v>0</v>
      </c>
      <c r="G1085" s="25">
        <f t="shared" si="154"/>
        <v>0</v>
      </c>
      <c r="H1085" s="64"/>
      <c r="I1085" s="76">
        <f t="shared" si="159"/>
        <v>0</v>
      </c>
      <c r="J1085" s="64"/>
      <c r="K1085" s="25">
        <f t="shared" si="156"/>
        <v>0</v>
      </c>
      <c r="L1085" s="75">
        <f t="shared" si="161"/>
        <v>0</v>
      </c>
      <c r="M1085" s="25">
        <f t="shared" si="157"/>
        <v>0</v>
      </c>
      <c r="N1085" s="64"/>
      <c r="O1085" s="25">
        <f t="shared" si="158"/>
        <v>0</v>
      </c>
      <c r="P1085" s="76">
        <f t="shared" si="160"/>
        <v>0</v>
      </c>
    </row>
    <row r="1086" spans="1:16" ht="26.25" hidden="1" x14ac:dyDescent="0.25">
      <c r="A1086" s="100">
        <v>331140331001422</v>
      </c>
      <c r="B1086" s="31" t="s">
        <v>1009</v>
      </c>
      <c r="C1086" s="73"/>
      <c r="D1086" s="64"/>
      <c r="E1086" s="64"/>
      <c r="F1086" s="75">
        <f t="shared" si="155"/>
        <v>0</v>
      </c>
      <c r="G1086" s="25">
        <f t="shared" si="154"/>
        <v>0</v>
      </c>
      <c r="H1086" s="64"/>
      <c r="I1086" s="76">
        <f t="shared" si="159"/>
        <v>0</v>
      </c>
      <c r="J1086" s="64"/>
      <c r="K1086" s="25">
        <f t="shared" si="156"/>
        <v>0</v>
      </c>
      <c r="L1086" s="75">
        <f t="shared" si="161"/>
        <v>0</v>
      </c>
      <c r="M1086" s="25">
        <f t="shared" si="157"/>
        <v>0</v>
      </c>
      <c r="N1086" s="64"/>
      <c r="O1086" s="25">
        <f t="shared" si="158"/>
        <v>0</v>
      </c>
      <c r="P1086" s="76">
        <f t="shared" si="160"/>
        <v>0</v>
      </c>
    </row>
    <row r="1087" spans="1:16" hidden="1" x14ac:dyDescent="0.25">
      <c r="A1087" s="100">
        <v>331140331001432</v>
      </c>
      <c r="B1087" s="31" t="s">
        <v>1011</v>
      </c>
      <c r="C1087" s="73"/>
      <c r="D1087" s="64"/>
      <c r="E1087" s="64"/>
      <c r="F1087" s="75">
        <f t="shared" si="155"/>
        <v>0</v>
      </c>
      <c r="G1087" s="25">
        <f t="shared" si="154"/>
        <v>0</v>
      </c>
      <c r="H1087" s="64"/>
      <c r="I1087" s="76">
        <f t="shared" si="159"/>
        <v>0</v>
      </c>
      <c r="J1087" s="64"/>
      <c r="K1087" s="25">
        <f t="shared" si="156"/>
        <v>0</v>
      </c>
      <c r="L1087" s="75">
        <f t="shared" si="161"/>
        <v>0</v>
      </c>
      <c r="M1087" s="25">
        <f t="shared" si="157"/>
        <v>0</v>
      </c>
      <c r="N1087" s="64"/>
      <c r="O1087" s="25">
        <f t="shared" si="158"/>
        <v>0</v>
      </c>
      <c r="P1087" s="76">
        <f t="shared" si="160"/>
        <v>0</v>
      </c>
    </row>
    <row r="1088" spans="1:16" ht="26.25" hidden="1" x14ac:dyDescent="0.25">
      <c r="A1088" s="100">
        <v>331140331001432</v>
      </c>
      <c r="B1088" s="31" t="s">
        <v>1012</v>
      </c>
      <c r="C1088" s="73"/>
      <c r="D1088" s="64"/>
      <c r="E1088" s="64"/>
      <c r="F1088" s="75">
        <f t="shared" si="155"/>
        <v>0</v>
      </c>
      <c r="G1088" s="25">
        <f t="shared" si="154"/>
        <v>0</v>
      </c>
      <c r="H1088" s="64"/>
      <c r="I1088" s="76">
        <f t="shared" si="159"/>
        <v>0</v>
      </c>
      <c r="J1088" s="64"/>
      <c r="K1088" s="25">
        <f t="shared" si="156"/>
        <v>0</v>
      </c>
      <c r="L1088" s="75">
        <f t="shared" si="161"/>
        <v>0</v>
      </c>
      <c r="M1088" s="25">
        <f t="shared" si="157"/>
        <v>0</v>
      </c>
      <c r="N1088" s="64"/>
      <c r="O1088" s="25">
        <f t="shared" si="158"/>
        <v>0</v>
      </c>
      <c r="P1088" s="76">
        <f t="shared" si="160"/>
        <v>0</v>
      </c>
    </row>
    <row r="1089" spans="1:16" hidden="1" x14ac:dyDescent="0.25">
      <c r="A1089" s="100">
        <v>3311403310034</v>
      </c>
      <c r="B1089" s="31" t="s">
        <v>1013</v>
      </c>
      <c r="C1089" s="73"/>
      <c r="D1089" s="74">
        <f>SUM(D1090)</f>
        <v>0</v>
      </c>
      <c r="E1089" s="74">
        <f>SUM(E1090)</f>
        <v>0</v>
      </c>
      <c r="F1089" s="75">
        <f t="shared" si="155"/>
        <v>0</v>
      </c>
      <c r="G1089" s="25">
        <f t="shared" si="154"/>
        <v>0</v>
      </c>
      <c r="H1089" s="74">
        <f>SUM(H1090)</f>
        <v>0</v>
      </c>
      <c r="I1089" s="76">
        <f t="shared" si="159"/>
        <v>0</v>
      </c>
      <c r="J1089" s="74">
        <f>SUM(J1090)</f>
        <v>0</v>
      </c>
      <c r="K1089" s="25">
        <f t="shared" si="156"/>
        <v>0</v>
      </c>
      <c r="L1089" s="75">
        <f t="shared" si="161"/>
        <v>0</v>
      </c>
      <c r="M1089" s="25">
        <f t="shared" si="157"/>
        <v>0</v>
      </c>
      <c r="N1089" s="74">
        <f>SUM(N1090)</f>
        <v>0</v>
      </c>
      <c r="O1089" s="25">
        <f t="shared" si="158"/>
        <v>0</v>
      </c>
      <c r="P1089" s="76">
        <f t="shared" si="160"/>
        <v>0</v>
      </c>
    </row>
    <row r="1090" spans="1:16" hidden="1" x14ac:dyDescent="0.25">
      <c r="A1090" s="100">
        <v>3311403310034</v>
      </c>
      <c r="B1090" s="31" t="s">
        <v>1013</v>
      </c>
      <c r="C1090" s="73"/>
      <c r="D1090" s="64"/>
      <c r="E1090" s="64"/>
      <c r="F1090" s="75">
        <f t="shared" si="155"/>
        <v>0</v>
      </c>
      <c r="G1090" s="25">
        <f t="shared" si="154"/>
        <v>0</v>
      </c>
      <c r="H1090" s="64"/>
      <c r="I1090" s="76">
        <f t="shared" si="159"/>
        <v>0</v>
      </c>
      <c r="J1090" s="64"/>
      <c r="K1090" s="25">
        <f t="shared" si="156"/>
        <v>0</v>
      </c>
      <c r="L1090" s="75">
        <f t="shared" si="161"/>
        <v>0</v>
      </c>
      <c r="M1090" s="25">
        <f t="shared" si="157"/>
        <v>0</v>
      </c>
      <c r="N1090" s="64"/>
      <c r="O1090" s="25">
        <f t="shared" si="158"/>
        <v>0</v>
      </c>
      <c r="P1090" s="76">
        <f t="shared" si="160"/>
        <v>0</v>
      </c>
    </row>
    <row r="1091" spans="1:16" ht="26.25" x14ac:dyDescent="0.25">
      <c r="A1091" s="100">
        <v>3311403310055</v>
      </c>
      <c r="B1091" s="31" t="s">
        <v>1014</v>
      </c>
      <c r="C1091" s="73"/>
      <c r="D1091" s="74">
        <f>SUM(D1092)</f>
        <v>11926925000</v>
      </c>
      <c r="E1091" s="74">
        <f>SUM(E1092)</f>
        <v>2902137044</v>
      </c>
      <c r="F1091" s="75">
        <f t="shared" si="155"/>
        <v>14829062044</v>
      </c>
      <c r="G1091" s="25">
        <f t="shared" si="154"/>
        <v>0.61838985932613244</v>
      </c>
      <c r="H1091" s="74">
        <f>SUM(H1092)</f>
        <v>0</v>
      </c>
      <c r="I1091" s="76">
        <f t="shared" si="159"/>
        <v>14829062044</v>
      </c>
      <c r="J1091" s="74">
        <f>SUM(J1092)</f>
        <v>1286762568</v>
      </c>
      <c r="K1091" s="25">
        <f t="shared" si="156"/>
        <v>8.677302476596207</v>
      </c>
      <c r="L1091" s="75">
        <f t="shared" si="161"/>
        <v>2626472169</v>
      </c>
      <c r="M1091" s="25">
        <f t="shared" si="157"/>
        <v>17.711654056115435</v>
      </c>
      <c r="N1091" s="74">
        <f>SUM(N1092)</f>
        <v>3913234737</v>
      </c>
      <c r="O1091" s="25">
        <f t="shared" si="158"/>
        <v>26.388956532711639</v>
      </c>
      <c r="P1091" s="76">
        <f t="shared" si="160"/>
        <v>10915827307</v>
      </c>
    </row>
    <row r="1092" spans="1:16" ht="26.25" x14ac:dyDescent="0.25">
      <c r="A1092" s="100">
        <v>3311403310055</v>
      </c>
      <c r="B1092" s="31" t="s">
        <v>1015</v>
      </c>
      <c r="C1092" s="73"/>
      <c r="D1092" s="64">
        <v>11926925000</v>
      </c>
      <c r="E1092" s="64">
        <v>2902137044</v>
      </c>
      <c r="F1092" s="75">
        <f t="shared" si="155"/>
        <v>14829062044</v>
      </c>
      <c r="G1092" s="25">
        <f t="shared" si="154"/>
        <v>0.61838985932613244</v>
      </c>
      <c r="H1092" s="64"/>
      <c r="I1092" s="76">
        <f t="shared" si="159"/>
        <v>14829062044</v>
      </c>
      <c r="J1092" s="64">
        <v>1286762568</v>
      </c>
      <c r="K1092" s="25">
        <f t="shared" si="156"/>
        <v>8.677302476596207</v>
      </c>
      <c r="L1092" s="75">
        <f t="shared" si="161"/>
        <v>2626472169</v>
      </c>
      <c r="M1092" s="25">
        <f t="shared" si="157"/>
        <v>17.711654056115435</v>
      </c>
      <c r="N1092" s="64">
        <v>3913234737</v>
      </c>
      <c r="O1092" s="25">
        <f t="shared" si="158"/>
        <v>26.388956532711639</v>
      </c>
      <c r="P1092" s="76">
        <f t="shared" si="160"/>
        <v>10915827307</v>
      </c>
    </row>
    <row r="1093" spans="1:16" hidden="1" x14ac:dyDescent="0.25">
      <c r="A1093" s="100">
        <v>3311403310074</v>
      </c>
      <c r="B1093" s="31" t="s">
        <v>1016</v>
      </c>
      <c r="C1093" s="73"/>
      <c r="D1093" s="74">
        <f>SUM(D1094)</f>
        <v>0</v>
      </c>
      <c r="E1093" s="74">
        <f>SUM(E1094)</f>
        <v>0</v>
      </c>
      <c r="F1093" s="75">
        <f t="shared" si="155"/>
        <v>0</v>
      </c>
      <c r="G1093" s="25">
        <f t="shared" si="154"/>
        <v>0</v>
      </c>
      <c r="H1093" s="74">
        <f>SUM(H1094)</f>
        <v>0</v>
      </c>
      <c r="I1093" s="76">
        <f t="shared" si="159"/>
        <v>0</v>
      </c>
      <c r="J1093" s="74">
        <f>SUM(J1094)</f>
        <v>0</v>
      </c>
      <c r="K1093" s="25">
        <f t="shared" si="156"/>
        <v>0</v>
      </c>
      <c r="L1093" s="75">
        <f t="shared" si="161"/>
        <v>0</v>
      </c>
      <c r="M1093" s="25">
        <f t="shared" si="157"/>
        <v>0</v>
      </c>
      <c r="N1093" s="74">
        <f>SUM(N1094)</f>
        <v>0</v>
      </c>
      <c r="O1093" s="25">
        <f t="shared" si="158"/>
        <v>0</v>
      </c>
      <c r="P1093" s="76">
        <f t="shared" si="160"/>
        <v>0</v>
      </c>
    </row>
    <row r="1094" spans="1:16" hidden="1" x14ac:dyDescent="0.25">
      <c r="A1094" s="100">
        <v>3311403310074</v>
      </c>
      <c r="B1094" s="31" t="s">
        <v>1016</v>
      </c>
      <c r="C1094" s="73"/>
      <c r="D1094" s="64"/>
      <c r="E1094" s="64"/>
      <c r="F1094" s="75">
        <f t="shared" si="155"/>
        <v>0</v>
      </c>
      <c r="G1094" s="25">
        <f t="shared" si="154"/>
        <v>0</v>
      </c>
      <c r="H1094" s="64"/>
      <c r="I1094" s="76">
        <f t="shared" si="159"/>
        <v>0</v>
      </c>
      <c r="J1094" s="64"/>
      <c r="K1094" s="25">
        <f t="shared" si="156"/>
        <v>0</v>
      </c>
      <c r="L1094" s="75">
        <f t="shared" si="161"/>
        <v>0</v>
      </c>
      <c r="M1094" s="25">
        <f t="shared" si="157"/>
        <v>0</v>
      </c>
      <c r="N1094" s="64"/>
      <c r="O1094" s="25">
        <f t="shared" si="158"/>
        <v>0</v>
      </c>
      <c r="P1094" s="76">
        <f t="shared" si="160"/>
        <v>0</v>
      </c>
    </row>
    <row r="1095" spans="1:16" ht="26.25" hidden="1" x14ac:dyDescent="0.25">
      <c r="A1095" s="100">
        <v>3311403310143</v>
      </c>
      <c r="B1095" s="31" t="s">
        <v>1017</v>
      </c>
      <c r="C1095" s="73"/>
      <c r="D1095" s="74">
        <f>SUM(D1096)</f>
        <v>0</v>
      </c>
      <c r="E1095" s="74">
        <f>SUM(E1096)</f>
        <v>0</v>
      </c>
      <c r="F1095" s="75">
        <f t="shared" si="155"/>
        <v>0</v>
      </c>
      <c r="G1095" s="25">
        <f t="shared" si="154"/>
        <v>0</v>
      </c>
      <c r="H1095" s="74">
        <f>SUM(H1096)</f>
        <v>0</v>
      </c>
      <c r="I1095" s="76">
        <f t="shared" si="159"/>
        <v>0</v>
      </c>
      <c r="J1095" s="74">
        <f>SUM(J1096)</f>
        <v>0</v>
      </c>
      <c r="K1095" s="25">
        <f t="shared" si="156"/>
        <v>0</v>
      </c>
      <c r="L1095" s="75">
        <f t="shared" si="161"/>
        <v>0</v>
      </c>
      <c r="M1095" s="25">
        <f t="shared" si="157"/>
        <v>0</v>
      </c>
      <c r="N1095" s="74">
        <f>SUM(N1096)</f>
        <v>0</v>
      </c>
      <c r="O1095" s="25">
        <f t="shared" si="158"/>
        <v>0</v>
      </c>
      <c r="P1095" s="76">
        <f t="shared" si="160"/>
        <v>0</v>
      </c>
    </row>
    <row r="1096" spans="1:16" ht="26.25" hidden="1" x14ac:dyDescent="0.25">
      <c r="A1096" s="100">
        <v>3311403310143240</v>
      </c>
      <c r="B1096" s="31" t="s">
        <v>1017</v>
      </c>
      <c r="C1096" s="73"/>
      <c r="D1096" s="64"/>
      <c r="E1096" s="64"/>
      <c r="F1096" s="75">
        <f t="shared" si="155"/>
        <v>0</v>
      </c>
      <c r="G1096" s="25">
        <f t="shared" si="154"/>
        <v>0</v>
      </c>
      <c r="H1096" s="64"/>
      <c r="I1096" s="76">
        <f t="shared" si="159"/>
        <v>0</v>
      </c>
      <c r="J1096" s="64"/>
      <c r="K1096" s="25">
        <f t="shared" si="156"/>
        <v>0</v>
      </c>
      <c r="L1096" s="75">
        <f t="shared" si="161"/>
        <v>0</v>
      </c>
      <c r="M1096" s="25">
        <f t="shared" si="157"/>
        <v>0</v>
      </c>
      <c r="N1096" s="64"/>
      <c r="O1096" s="25">
        <f t="shared" si="158"/>
        <v>0</v>
      </c>
      <c r="P1096" s="76">
        <f t="shared" si="160"/>
        <v>0</v>
      </c>
    </row>
    <row r="1097" spans="1:16" ht="26.25" hidden="1" x14ac:dyDescent="0.25">
      <c r="A1097" s="100">
        <v>3311403310232</v>
      </c>
      <c r="B1097" s="31" t="s">
        <v>1018</v>
      </c>
      <c r="C1097" s="73"/>
      <c r="D1097" s="74">
        <f>SUM(D1098:D1101)</f>
        <v>0</v>
      </c>
      <c r="E1097" s="74">
        <f>SUM(E1098:E1101)</f>
        <v>0</v>
      </c>
      <c r="F1097" s="75">
        <f t="shared" si="155"/>
        <v>0</v>
      </c>
      <c r="G1097" s="25">
        <f t="shared" si="154"/>
        <v>0</v>
      </c>
      <c r="H1097" s="74">
        <f>SUM(H1098:H1101)</f>
        <v>0</v>
      </c>
      <c r="I1097" s="76">
        <f t="shared" si="159"/>
        <v>0</v>
      </c>
      <c r="J1097" s="74">
        <f>SUM(J1098:J1101)</f>
        <v>0</v>
      </c>
      <c r="K1097" s="25">
        <f t="shared" si="156"/>
        <v>0</v>
      </c>
      <c r="L1097" s="75">
        <f t="shared" si="161"/>
        <v>0</v>
      </c>
      <c r="M1097" s="25">
        <f t="shared" si="157"/>
        <v>0</v>
      </c>
      <c r="N1097" s="74">
        <f>SUM(N1098:N1101)</f>
        <v>0</v>
      </c>
      <c r="O1097" s="25">
        <f t="shared" si="158"/>
        <v>0</v>
      </c>
      <c r="P1097" s="76">
        <f t="shared" si="160"/>
        <v>0</v>
      </c>
    </row>
    <row r="1098" spans="1:16" ht="26.25" hidden="1" x14ac:dyDescent="0.25">
      <c r="A1098" s="100">
        <v>3311403310232230</v>
      </c>
      <c r="B1098" s="31" t="s">
        <v>1018</v>
      </c>
      <c r="C1098" s="73"/>
      <c r="D1098" s="64"/>
      <c r="E1098" s="64"/>
      <c r="F1098" s="75">
        <f t="shared" si="155"/>
        <v>0</v>
      </c>
      <c r="G1098" s="25">
        <f t="shared" ref="G1098:G1161" si="162">IF(OR(F1098=0,F$7=0),0,F1098/F$7)*100</f>
        <v>0</v>
      </c>
      <c r="H1098" s="64"/>
      <c r="I1098" s="76">
        <f t="shared" si="159"/>
        <v>0</v>
      </c>
      <c r="J1098" s="64"/>
      <c r="K1098" s="25">
        <f t="shared" si="156"/>
        <v>0</v>
      </c>
      <c r="L1098" s="75">
        <f t="shared" si="161"/>
        <v>0</v>
      </c>
      <c r="M1098" s="25">
        <f t="shared" si="157"/>
        <v>0</v>
      </c>
      <c r="N1098" s="64"/>
      <c r="O1098" s="25">
        <f t="shared" si="158"/>
        <v>0</v>
      </c>
      <c r="P1098" s="76">
        <f t="shared" si="160"/>
        <v>0</v>
      </c>
    </row>
    <row r="1099" spans="1:16" ht="26.25" hidden="1" x14ac:dyDescent="0.25">
      <c r="A1099" s="100">
        <v>3311403310232230</v>
      </c>
      <c r="B1099" s="31" t="s">
        <v>1018</v>
      </c>
      <c r="C1099" s="73"/>
      <c r="D1099" s="64"/>
      <c r="E1099" s="64"/>
      <c r="F1099" s="75">
        <f t="shared" si="155"/>
        <v>0</v>
      </c>
      <c r="G1099" s="25">
        <f t="shared" si="162"/>
        <v>0</v>
      </c>
      <c r="H1099" s="64"/>
      <c r="I1099" s="76">
        <f t="shared" si="159"/>
        <v>0</v>
      </c>
      <c r="J1099" s="64"/>
      <c r="K1099" s="25">
        <f t="shared" si="156"/>
        <v>0</v>
      </c>
      <c r="L1099" s="75">
        <f t="shared" si="161"/>
        <v>0</v>
      </c>
      <c r="M1099" s="25">
        <f t="shared" si="157"/>
        <v>0</v>
      </c>
      <c r="N1099" s="64"/>
      <c r="O1099" s="25">
        <f t="shared" si="158"/>
        <v>0</v>
      </c>
      <c r="P1099" s="76">
        <f t="shared" si="160"/>
        <v>0</v>
      </c>
    </row>
    <row r="1100" spans="1:16" ht="26.25" hidden="1" x14ac:dyDescent="0.25">
      <c r="A1100" s="100">
        <v>3311403310232230</v>
      </c>
      <c r="B1100" s="31" t="s">
        <v>1018</v>
      </c>
      <c r="C1100" s="73"/>
      <c r="D1100" s="64"/>
      <c r="E1100" s="64"/>
      <c r="F1100" s="75">
        <f t="shared" si="155"/>
        <v>0</v>
      </c>
      <c r="G1100" s="25">
        <f t="shared" si="162"/>
        <v>0</v>
      </c>
      <c r="H1100" s="64"/>
      <c r="I1100" s="76">
        <f t="shared" si="159"/>
        <v>0</v>
      </c>
      <c r="J1100" s="64"/>
      <c r="K1100" s="25">
        <f t="shared" si="156"/>
        <v>0</v>
      </c>
      <c r="L1100" s="75">
        <f t="shared" si="161"/>
        <v>0</v>
      </c>
      <c r="M1100" s="25">
        <f t="shared" si="157"/>
        <v>0</v>
      </c>
      <c r="N1100" s="64"/>
      <c r="O1100" s="25">
        <f t="shared" si="158"/>
        <v>0</v>
      </c>
      <c r="P1100" s="76">
        <f t="shared" si="160"/>
        <v>0</v>
      </c>
    </row>
    <row r="1101" spans="1:16" ht="26.25" hidden="1" x14ac:dyDescent="0.25">
      <c r="A1101" s="100">
        <v>3311403310232230</v>
      </c>
      <c r="B1101" s="31" t="s">
        <v>1018</v>
      </c>
      <c r="C1101" s="73"/>
      <c r="D1101" s="64"/>
      <c r="E1101" s="64"/>
      <c r="F1101" s="75">
        <f t="shared" si="155"/>
        <v>0</v>
      </c>
      <c r="G1101" s="25">
        <f t="shared" si="162"/>
        <v>0</v>
      </c>
      <c r="H1101" s="64"/>
      <c r="I1101" s="76">
        <f t="shared" si="159"/>
        <v>0</v>
      </c>
      <c r="J1101" s="64"/>
      <c r="K1101" s="25">
        <f t="shared" si="156"/>
        <v>0</v>
      </c>
      <c r="L1101" s="75">
        <f t="shared" si="161"/>
        <v>0</v>
      </c>
      <c r="M1101" s="25">
        <f t="shared" si="157"/>
        <v>0</v>
      </c>
      <c r="N1101" s="64"/>
      <c r="O1101" s="25">
        <f t="shared" si="158"/>
        <v>0</v>
      </c>
      <c r="P1101" s="76">
        <f t="shared" si="160"/>
        <v>0</v>
      </c>
    </row>
    <row r="1102" spans="1:16" ht="39" hidden="1" x14ac:dyDescent="0.25">
      <c r="A1102" s="72">
        <v>3311403310272</v>
      </c>
      <c r="B1102" s="31" t="s">
        <v>1019</v>
      </c>
      <c r="C1102" s="73"/>
      <c r="D1102" s="74">
        <f>SUM(D1103)</f>
        <v>0</v>
      </c>
      <c r="E1102" s="74">
        <f>SUM(E1103)</f>
        <v>0</v>
      </c>
      <c r="F1102" s="75">
        <f t="shared" si="155"/>
        <v>0</v>
      </c>
      <c r="G1102" s="25">
        <f t="shared" si="162"/>
        <v>0</v>
      </c>
      <c r="H1102" s="74">
        <f>SUM(H1103)</f>
        <v>0</v>
      </c>
      <c r="I1102" s="76">
        <f t="shared" si="159"/>
        <v>0</v>
      </c>
      <c r="J1102" s="74">
        <f>SUM(J1103)</f>
        <v>0</v>
      </c>
      <c r="K1102" s="25">
        <f t="shared" si="156"/>
        <v>0</v>
      </c>
      <c r="L1102" s="75">
        <f t="shared" si="161"/>
        <v>0</v>
      </c>
      <c r="M1102" s="25">
        <f t="shared" si="157"/>
        <v>0</v>
      </c>
      <c r="N1102" s="74">
        <f>SUM(N1103)</f>
        <v>0</v>
      </c>
      <c r="O1102" s="25">
        <f t="shared" si="158"/>
        <v>0</v>
      </c>
      <c r="P1102" s="76">
        <f t="shared" si="160"/>
        <v>0</v>
      </c>
    </row>
    <row r="1103" spans="1:16" ht="39" hidden="1" x14ac:dyDescent="0.25">
      <c r="A1103" s="72">
        <v>3311403310272230</v>
      </c>
      <c r="B1103" s="31" t="s">
        <v>1019</v>
      </c>
      <c r="C1103" s="73"/>
      <c r="D1103" s="64"/>
      <c r="E1103" s="64"/>
      <c r="F1103" s="75">
        <f t="shared" si="155"/>
        <v>0</v>
      </c>
      <c r="G1103" s="25">
        <f t="shared" si="162"/>
        <v>0</v>
      </c>
      <c r="H1103" s="64"/>
      <c r="I1103" s="76">
        <f t="shared" si="159"/>
        <v>0</v>
      </c>
      <c r="J1103" s="64"/>
      <c r="K1103" s="25">
        <f t="shared" si="156"/>
        <v>0</v>
      </c>
      <c r="L1103" s="75">
        <f t="shared" si="161"/>
        <v>0</v>
      </c>
      <c r="M1103" s="25">
        <f t="shared" si="157"/>
        <v>0</v>
      </c>
      <c r="N1103" s="64"/>
      <c r="O1103" s="25">
        <f t="shared" si="158"/>
        <v>0</v>
      </c>
      <c r="P1103" s="76">
        <f t="shared" si="160"/>
        <v>0</v>
      </c>
    </row>
    <row r="1104" spans="1:16" hidden="1" x14ac:dyDescent="0.25">
      <c r="A1104" s="72">
        <v>3311403310311</v>
      </c>
      <c r="B1104" s="31" t="s">
        <v>654</v>
      </c>
      <c r="C1104" s="73"/>
      <c r="D1104" s="74">
        <f>SUM(D1105:D1106)</f>
        <v>0</v>
      </c>
      <c r="E1104" s="74">
        <f>SUM(E1105:E1106)</f>
        <v>0</v>
      </c>
      <c r="F1104" s="75">
        <f t="shared" si="155"/>
        <v>0</v>
      </c>
      <c r="G1104" s="25">
        <f t="shared" si="162"/>
        <v>0</v>
      </c>
      <c r="H1104" s="74">
        <f>SUM(H1105:H1106)</f>
        <v>0</v>
      </c>
      <c r="I1104" s="76">
        <f t="shared" si="159"/>
        <v>0</v>
      </c>
      <c r="J1104" s="74">
        <f>SUM(J1105:J1106)</f>
        <v>0</v>
      </c>
      <c r="K1104" s="25">
        <f t="shared" si="156"/>
        <v>0</v>
      </c>
      <c r="L1104" s="75">
        <f t="shared" si="161"/>
        <v>0</v>
      </c>
      <c r="M1104" s="25">
        <f t="shared" si="157"/>
        <v>0</v>
      </c>
      <c r="N1104" s="74">
        <f>SUM(N1105:N1106)</f>
        <v>0</v>
      </c>
      <c r="O1104" s="25">
        <f t="shared" si="158"/>
        <v>0</v>
      </c>
      <c r="P1104" s="76">
        <f t="shared" si="160"/>
        <v>0</v>
      </c>
    </row>
    <row r="1105" spans="1:16" hidden="1" x14ac:dyDescent="0.25">
      <c r="A1105" s="72">
        <v>3311403310311230</v>
      </c>
      <c r="B1105" s="31" t="s">
        <v>654</v>
      </c>
      <c r="C1105" s="73"/>
      <c r="D1105" s="64"/>
      <c r="E1105" s="64"/>
      <c r="F1105" s="75">
        <f t="shared" si="155"/>
        <v>0</v>
      </c>
      <c r="G1105" s="25">
        <f t="shared" si="162"/>
        <v>0</v>
      </c>
      <c r="H1105" s="64"/>
      <c r="I1105" s="76">
        <f t="shared" si="159"/>
        <v>0</v>
      </c>
      <c r="J1105" s="64"/>
      <c r="K1105" s="25">
        <f t="shared" si="156"/>
        <v>0</v>
      </c>
      <c r="L1105" s="75">
        <f t="shared" si="161"/>
        <v>0</v>
      </c>
      <c r="M1105" s="25">
        <f t="shared" si="157"/>
        <v>0</v>
      </c>
      <c r="N1105" s="64"/>
      <c r="O1105" s="25">
        <f t="shared" si="158"/>
        <v>0</v>
      </c>
      <c r="P1105" s="76">
        <f t="shared" si="160"/>
        <v>0</v>
      </c>
    </row>
    <row r="1106" spans="1:16" hidden="1" x14ac:dyDescent="0.25">
      <c r="A1106" s="72">
        <v>3311403310311230</v>
      </c>
      <c r="B1106" s="31" t="s">
        <v>654</v>
      </c>
      <c r="C1106" s="73"/>
      <c r="D1106" s="64"/>
      <c r="E1106" s="64"/>
      <c r="F1106" s="75">
        <f t="shared" si="155"/>
        <v>0</v>
      </c>
      <c r="G1106" s="25">
        <f t="shared" si="162"/>
        <v>0</v>
      </c>
      <c r="H1106" s="64"/>
      <c r="I1106" s="76">
        <f t="shared" si="159"/>
        <v>0</v>
      </c>
      <c r="J1106" s="64"/>
      <c r="K1106" s="25">
        <f t="shared" si="156"/>
        <v>0</v>
      </c>
      <c r="L1106" s="75">
        <f t="shared" si="161"/>
        <v>0</v>
      </c>
      <c r="M1106" s="25">
        <f t="shared" si="157"/>
        <v>0</v>
      </c>
      <c r="N1106" s="64"/>
      <c r="O1106" s="25">
        <f t="shared" si="158"/>
        <v>0</v>
      </c>
      <c r="P1106" s="76">
        <f t="shared" si="160"/>
        <v>0</v>
      </c>
    </row>
    <row r="1107" spans="1:16" ht="26.25" hidden="1" x14ac:dyDescent="0.25">
      <c r="A1107" s="72">
        <v>3311403310326</v>
      </c>
      <c r="B1107" s="31" t="s">
        <v>1020</v>
      </c>
      <c r="C1107" s="73"/>
      <c r="D1107" s="74">
        <f>SUM(D1108)</f>
        <v>0</v>
      </c>
      <c r="E1107" s="74">
        <f>SUM(E1108)</f>
        <v>0</v>
      </c>
      <c r="F1107" s="75">
        <f t="shared" si="155"/>
        <v>0</v>
      </c>
      <c r="G1107" s="25">
        <f t="shared" si="162"/>
        <v>0</v>
      </c>
      <c r="H1107" s="74">
        <f>SUM(H1108)</f>
        <v>0</v>
      </c>
      <c r="I1107" s="76">
        <f t="shared" si="159"/>
        <v>0</v>
      </c>
      <c r="J1107" s="74">
        <f>SUM(J1108)</f>
        <v>0</v>
      </c>
      <c r="K1107" s="25">
        <f t="shared" si="156"/>
        <v>0</v>
      </c>
      <c r="L1107" s="75">
        <f t="shared" si="161"/>
        <v>0</v>
      </c>
      <c r="M1107" s="25">
        <f t="shared" si="157"/>
        <v>0</v>
      </c>
      <c r="N1107" s="74">
        <f>SUM(N1108)</f>
        <v>0</v>
      </c>
      <c r="O1107" s="25">
        <f t="shared" si="158"/>
        <v>0</v>
      </c>
      <c r="P1107" s="76">
        <f t="shared" si="160"/>
        <v>0</v>
      </c>
    </row>
    <row r="1108" spans="1:16" ht="26.25" hidden="1" x14ac:dyDescent="0.25">
      <c r="A1108" s="72">
        <v>3311403310326230</v>
      </c>
      <c r="B1108" s="31" t="s">
        <v>1020</v>
      </c>
      <c r="C1108" s="73"/>
      <c r="D1108" s="64"/>
      <c r="E1108" s="64"/>
      <c r="F1108" s="75">
        <f t="shared" si="155"/>
        <v>0</v>
      </c>
      <c r="G1108" s="25">
        <f t="shared" si="162"/>
        <v>0</v>
      </c>
      <c r="H1108" s="64"/>
      <c r="I1108" s="76">
        <f t="shared" si="159"/>
        <v>0</v>
      </c>
      <c r="J1108" s="64"/>
      <c r="K1108" s="25">
        <f t="shared" si="156"/>
        <v>0</v>
      </c>
      <c r="L1108" s="75">
        <f t="shared" si="161"/>
        <v>0</v>
      </c>
      <c r="M1108" s="25">
        <f t="shared" si="157"/>
        <v>0</v>
      </c>
      <c r="N1108" s="64"/>
      <c r="O1108" s="25">
        <f t="shared" si="158"/>
        <v>0</v>
      </c>
      <c r="P1108" s="76">
        <f t="shared" si="160"/>
        <v>0</v>
      </c>
    </row>
    <row r="1109" spans="1:16" ht="26.25" hidden="1" x14ac:dyDescent="0.25">
      <c r="A1109" s="100">
        <v>3311403310353</v>
      </c>
      <c r="B1109" s="31" t="s">
        <v>1021</v>
      </c>
      <c r="C1109" s="73"/>
      <c r="D1109" s="74">
        <f>SUM(D1110)</f>
        <v>0</v>
      </c>
      <c r="E1109" s="74">
        <f>SUM(E1110)</f>
        <v>0</v>
      </c>
      <c r="F1109" s="75">
        <f t="shared" si="155"/>
        <v>0</v>
      </c>
      <c r="G1109" s="25">
        <f t="shared" si="162"/>
        <v>0</v>
      </c>
      <c r="H1109" s="74">
        <f>SUM(H1110)</f>
        <v>0</v>
      </c>
      <c r="I1109" s="76">
        <f t="shared" si="159"/>
        <v>0</v>
      </c>
      <c r="J1109" s="74">
        <f>SUM(J1110)</f>
        <v>0</v>
      </c>
      <c r="K1109" s="25">
        <f t="shared" si="156"/>
        <v>0</v>
      </c>
      <c r="L1109" s="75">
        <f t="shared" si="161"/>
        <v>0</v>
      </c>
      <c r="M1109" s="25">
        <f t="shared" si="157"/>
        <v>0</v>
      </c>
      <c r="N1109" s="74">
        <f>SUM(N1110)</f>
        <v>0</v>
      </c>
      <c r="O1109" s="25">
        <f t="shared" si="158"/>
        <v>0</v>
      </c>
      <c r="P1109" s="76">
        <f t="shared" si="160"/>
        <v>0</v>
      </c>
    </row>
    <row r="1110" spans="1:16" ht="26.25" hidden="1" x14ac:dyDescent="0.25">
      <c r="A1110" s="100">
        <v>3311403310353230</v>
      </c>
      <c r="B1110" s="31" t="s">
        <v>1021</v>
      </c>
      <c r="C1110" s="73"/>
      <c r="D1110" s="64"/>
      <c r="E1110" s="64"/>
      <c r="F1110" s="75">
        <f t="shared" si="155"/>
        <v>0</v>
      </c>
      <c r="G1110" s="25">
        <f t="shared" si="162"/>
        <v>0</v>
      </c>
      <c r="H1110" s="64"/>
      <c r="I1110" s="76">
        <f t="shared" si="159"/>
        <v>0</v>
      </c>
      <c r="J1110" s="64"/>
      <c r="K1110" s="25">
        <f t="shared" si="156"/>
        <v>0</v>
      </c>
      <c r="L1110" s="75">
        <f t="shared" si="161"/>
        <v>0</v>
      </c>
      <c r="M1110" s="25">
        <f t="shared" si="157"/>
        <v>0</v>
      </c>
      <c r="N1110" s="64"/>
      <c r="O1110" s="25">
        <f t="shared" si="158"/>
        <v>0</v>
      </c>
      <c r="P1110" s="76">
        <f t="shared" si="160"/>
        <v>0</v>
      </c>
    </row>
    <row r="1111" spans="1:16" hidden="1" x14ac:dyDescent="0.25">
      <c r="A1111" s="100">
        <v>3311403310358</v>
      </c>
      <c r="B1111" s="31" t="s">
        <v>1022</v>
      </c>
      <c r="C1111" s="73"/>
      <c r="D1111" s="74">
        <f>SUM(D1112)</f>
        <v>0</v>
      </c>
      <c r="E1111" s="74">
        <f>SUM(E1112)</f>
        <v>0</v>
      </c>
      <c r="F1111" s="75">
        <f t="shared" si="155"/>
        <v>0</v>
      </c>
      <c r="G1111" s="25">
        <f t="shared" si="162"/>
        <v>0</v>
      </c>
      <c r="H1111" s="74">
        <f>SUM(H1112)</f>
        <v>0</v>
      </c>
      <c r="I1111" s="76">
        <f t="shared" si="159"/>
        <v>0</v>
      </c>
      <c r="J1111" s="74">
        <f>SUM(J1112)</f>
        <v>0</v>
      </c>
      <c r="K1111" s="25">
        <f t="shared" si="156"/>
        <v>0</v>
      </c>
      <c r="L1111" s="75">
        <f t="shared" si="161"/>
        <v>0</v>
      </c>
      <c r="M1111" s="25">
        <f t="shared" si="157"/>
        <v>0</v>
      </c>
      <c r="N1111" s="74">
        <f>SUM(N1112)</f>
        <v>0</v>
      </c>
      <c r="O1111" s="25">
        <f t="shared" si="158"/>
        <v>0</v>
      </c>
      <c r="P1111" s="76">
        <f t="shared" si="160"/>
        <v>0</v>
      </c>
    </row>
    <row r="1112" spans="1:16" hidden="1" x14ac:dyDescent="0.25">
      <c r="A1112" s="100">
        <v>3311403310358240</v>
      </c>
      <c r="B1112" s="31" t="s">
        <v>1022</v>
      </c>
      <c r="C1112" s="73"/>
      <c r="D1112" s="64"/>
      <c r="E1112" s="64"/>
      <c r="F1112" s="75">
        <f t="shared" si="155"/>
        <v>0</v>
      </c>
      <c r="G1112" s="25">
        <f t="shared" si="162"/>
        <v>0</v>
      </c>
      <c r="H1112" s="64"/>
      <c r="I1112" s="76">
        <f t="shared" si="159"/>
        <v>0</v>
      </c>
      <c r="J1112" s="64"/>
      <c r="K1112" s="25">
        <f t="shared" si="156"/>
        <v>0</v>
      </c>
      <c r="L1112" s="75">
        <f t="shared" si="161"/>
        <v>0</v>
      </c>
      <c r="M1112" s="25">
        <f t="shared" si="157"/>
        <v>0</v>
      </c>
      <c r="N1112" s="64"/>
      <c r="O1112" s="25">
        <f t="shared" si="158"/>
        <v>0</v>
      </c>
      <c r="P1112" s="76">
        <f t="shared" si="160"/>
        <v>0</v>
      </c>
    </row>
    <row r="1113" spans="1:16" hidden="1" x14ac:dyDescent="0.25">
      <c r="A1113" s="100">
        <v>3311403310398</v>
      </c>
      <c r="B1113" s="101" t="s">
        <v>1007</v>
      </c>
      <c r="C1113" s="73"/>
      <c r="D1113" s="74">
        <f>SUM(D1114)</f>
        <v>0</v>
      </c>
      <c r="E1113" s="74">
        <f>SUM(E1114)</f>
        <v>0</v>
      </c>
      <c r="F1113" s="75">
        <f t="shared" ref="F1113:F1176" si="163">SUM(D1113+E1113)</f>
        <v>0</v>
      </c>
      <c r="G1113" s="25">
        <f t="shared" si="162"/>
        <v>0</v>
      </c>
      <c r="H1113" s="74">
        <f>SUM(H1114)</f>
        <v>0</v>
      </c>
      <c r="I1113" s="76">
        <f t="shared" si="159"/>
        <v>0</v>
      </c>
      <c r="J1113" s="74">
        <f>SUM(J1114)</f>
        <v>0</v>
      </c>
      <c r="K1113" s="25">
        <f t="shared" ref="K1113:K1176" si="164">IF(OR(J1113=0,F1113=0),0,J1113/F1113)*100</f>
        <v>0</v>
      </c>
      <c r="L1113" s="75">
        <f t="shared" si="161"/>
        <v>0</v>
      </c>
      <c r="M1113" s="25">
        <f t="shared" ref="M1113:M1176" si="165">IF(OR(L1113=0,F1113=0),0,L1113/F1113)*100</f>
        <v>0</v>
      </c>
      <c r="N1113" s="74">
        <f>SUM(N1114)</f>
        <v>0</v>
      </c>
      <c r="O1113" s="25">
        <f t="shared" ref="O1113:O1176" si="166">IF(OR(N1113=0,F1113=0),0,N1113/F1113)*100</f>
        <v>0</v>
      </c>
      <c r="P1113" s="76">
        <f t="shared" si="160"/>
        <v>0</v>
      </c>
    </row>
    <row r="1114" spans="1:16" hidden="1" x14ac:dyDescent="0.25">
      <c r="A1114" s="100">
        <v>3311403310398230</v>
      </c>
      <c r="B1114" s="101" t="s">
        <v>1023</v>
      </c>
      <c r="C1114" s="73"/>
      <c r="D1114" s="64"/>
      <c r="E1114" s="64"/>
      <c r="F1114" s="75">
        <f t="shared" si="163"/>
        <v>0</v>
      </c>
      <c r="G1114" s="25">
        <f t="shared" si="162"/>
        <v>0</v>
      </c>
      <c r="H1114" s="64"/>
      <c r="I1114" s="76">
        <f t="shared" ref="I1114:I1177" si="167">SUM(F1114-H1114)</f>
        <v>0</v>
      </c>
      <c r="J1114" s="64"/>
      <c r="K1114" s="25">
        <f t="shared" si="164"/>
        <v>0</v>
      </c>
      <c r="L1114" s="75">
        <f t="shared" si="161"/>
        <v>0</v>
      </c>
      <c r="M1114" s="25">
        <f t="shared" si="165"/>
        <v>0</v>
      </c>
      <c r="N1114" s="64"/>
      <c r="O1114" s="25">
        <f t="shared" si="166"/>
        <v>0</v>
      </c>
      <c r="P1114" s="76">
        <f t="shared" si="160"/>
        <v>0</v>
      </c>
    </row>
    <row r="1115" spans="1:16" ht="26.25" hidden="1" x14ac:dyDescent="0.25">
      <c r="A1115" s="100">
        <v>3311403310404</v>
      </c>
      <c r="B1115" s="101" t="s">
        <v>1024</v>
      </c>
      <c r="C1115" s="73"/>
      <c r="D1115" s="74">
        <f>SUM(D1116)</f>
        <v>0</v>
      </c>
      <c r="E1115" s="74">
        <f>SUM(E1116)</f>
        <v>0</v>
      </c>
      <c r="F1115" s="75">
        <f t="shared" si="163"/>
        <v>0</v>
      </c>
      <c r="G1115" s="25">
        <f t="shared" si="162"/>
        <v>0</v>
      </c>
      <c r="H1115" s="74">
        <f>SUM(H1116)</f>
        <v>0</v>
      </c>
      <c r="I1115" s="76">
        <f t="shared" si="167"/>
        <v>0</v>
      </c>
      <c r="J1115" s="74">
        <f>SUM(J1116)</f>
        <v>0</v>
      </c>
      <c r="K1115" s="25">
        <f t="shared" si="164"/>
        <v>0</v>
      </c>
      <c r="L1115" s="75">
        <f t="shared" si="161"/>
        <v>0</v>
      </c>
      <c r="M1115" s="25">
        <f t="shared" si="165"/>
        <v>0</v>
      </c>
      <c r="N1115" s="74">
        <f>SUM(N1116)</f>
        <v>0</v>
      </c>
      <c r="O1115" s="25">
        <f t="shared" si="166"/>
        <v>0</v>
      </c>
      <c r="P1115" s="76">
        <f t="shared" si="160"/>
        <v>0</v>
      </c>
    </row>
    <row r="1116" spans="1:16" ht="26.25" hidden="1" x14ac:dyDescent="0.25">
      <c r="A1116" s="100">
        <v>3311403310404230</v>
      </c>
      <c r="B1116" s="101" t="s">
        <v>1025</v>
      </c>
      <c r="C1116" s="73"/>
      <c r="D1116" s="64"/>
      <c r="E1116" s="64"/>
      <c r="F1116" s="75">
        <f t="shared" si="163"/>
        <v>0</v>
      </c>
      <c r="G1116" s="25">
        <f t="shared" si="162"/>
        <v>0</v>
      </c>
      <c r="H1116" s="64"/>
      <c r="I1116" s="76">
        <f t="shared" si="167"/>
        <v>0</v>
      </c>
      <c r="J1116" s="64"/>
      <c r="K1116" s="25">
        <f t="shared" si="164"/>
        <v>0</v>
      </c>
      <c r="L1116" s="75">
        <f t="shared" si="161"/>
        <v>0</v>
      </c>
      <c r="M1116" s="25">
        <f t="shared" si="165"/>
        <v>0</v>
      </c>
      <c r="N1116" s="64"/>
      <c r="O1116" s="25">
        <f t="shared" si="166"/>
        <v>0</v>
      </c>
      <c r="P1116" s="76">
        <f t="shared" si="160"/>
        <v>0</v>
      </c>
    </row>
    <row r="1117" spans="1:16" hidden="1" x14ac:dyDescent="0.25">
      <c r="A1117" s="72">
        <v>3311403310418</v>
      </c>
      <c r="B1117" s="31" t="s">
        <v>1026</v>
      </c>
      <c r="C1117" s="73"/>
      <c r="D1117" s="74">
        <f>SUM(D1118)</f>
        <v>0</v>
      </c>
      <c r="E1117" s="74">
        <f>SUM(E1118)</f>
        <v>0</v>
      </c>
      <c r="F1117" s="75">
        <f t="shared" si="163"/>
        <v>0</v>
      </c>
      <c r="G1117" s="25">
        <f t="shared" si="162"/>
        <v>0</v>
      </c>
      <c r="H1117" s="74">
        <f>SUM(H1118)</f>
        <v>0</v>
      </c>
      <c r="I1117" s="76">
        <f t="shared" si="167"/>
        <v>0</v>
      </c>
      <c r="J1117" s="74">
        <f>SUM(J1118)</f>
        <v>0</v>
      </c>
      <c r="K1117" s="25">
        <f t="shared" si="164"/>
        <v>0</v>
      </c>
      <c r="L1117" s="75">
        <f t="shared" si="161"/>
        <v>0</v>
      </c>
      <c r="M1117" s="25">
        <f t="shared" si="165"/>
        <v>0</v>
      </c>
      <c r="N1117" s="74">
        <f>SUM(N1118)</f>
        <v>0</v>
      </c>
      <c r="O1117" s="25">
        <f t="shared" si="166"/>
        <v>0</v>
      </c>
      <c r="P1117" s="76">
        <f t="shared" si="160"/>
        <v>0</v>
      </c>
    </row>
    <row r="1118" spans="1:16" hidden="1" x14ac:dyDescent="0.25">
      <c r="A1118" s="72">
        <v>3311403310418230</v>
      </c>
      <c r="B1118" s="31" t="s">
        <v>1026</v>
      </c>
      <c r="C1118" s="73"/>
      <c r="D1118" s="64"/>
      <c r="E1118" s="64"/>
      <c r="F1118" s="75">
        <f t="shared" si="163"/>
        <v>0</v>
      </c>
      <c r="G1118" s="25">
        <f t="shared" si="162"/>
        <v>0</v>
      </c>
      <c r="H1118" s="64"/>
      <c r="I1118" s="76">
        <f t="shared" si="167"/>
        <v>0</v>
      </c>
      <c r="J1118" s="64"/>
      <c r="K1118" s="25">
        <f t="shared" si="164"/>
        <v>0</v>
      </c>
      <c r="L1118" s="75">
        <f t="shared" si="161"/>
        <v>0</v>
      </c>
      <c r="M1118" s="25">
        <f t="shared" si="165"/>
        <v>0</v>
      </c>
      <c r="N1118" s="64"/>
      <c r="O1118" s="25">
        <f t="shared" si="166"/>
        <v>0</v>
      </c>
      <c r="P1118" s="76">
        <f t="shared" si="160"/>
        <v>0</v>
      </c>
    </row>
    <row r="1119" spans="1:16" hidden="1" x14ac:dyDescent="0.25">
      <c r="A1119" s="72">
        <v>3311403310429</v>
      </c>
      <c r="B1119" s="31" t="s">
        <v>1013</v>
      </c>
      <c r="C1119" s="73"/>
      <c r="D1119" s="74">
        <f>SUM(D1120)</f>
        <v>0</v>
      </c>
      <c r="E1119" s="74">
        <f>SUM(E1120)</f>
        <v>0</v>
      </c>
      <c r="F1119" s="75">
        <f t="shared" si="163"/>
        <v>0</v>
      </c>
      <c r="G1119" s="25">
        <f t="shared" si="162"/>
        <v>0</v>
      </c>
      <c r="H1119" s="74">
        <f>SUM(H1120)</f>
        <v>0</v>
      </c>
      <c r="I1119" s="76">
        <f t="shared" si="167"/>
        <v>0</v>
      </c>
      <c r="J1119" s="74">
        <f>SUM(J1120)</f>
        <v>0</v>
      </c>
      <c r="K1119" s="25">
        <f t="shared" si="164"/>
        <v>0</v>
      </c>
      <c r="L1119" s="75">
        <f t="shared" si="161"/>
        <v>0</v>
      </c>
      <c r="M1119" s="25">
        <f t="shared" si="165"/>
        <v>0</v>
      </c>
      <c r="N1119" s="74">
        <f>SUM(N1120)</f>
        <v>0</v>
      </c>
      <c r="O1119" s="25">
        <f t="shared" si="166"/>
        <v>0</v>
      </c>
      <c r="P1119" s="76">
        <f t="shared" si="160"/>
        <v>0</v>
      </c>
    </row>
    <row r="1120" spans="1:16" hidden="1" x14ac:dyDescent="0.25">
      <c r="A1120" s="72">
        <v>3311403310429230</v>
      </c>
      <c r="B1120" s="31" t="s">
        <v>1027</v>
      </c>
      <c r="C1120" s="73"/>
      <c r="D1120" s="64"/>
      <c r="E1120" s="64"/>
      <c r="F1120" s="75">
        <f t="shared" si="163"/>
        <v>0</v>
      </c>
      <c r="G1120" s="25">
        <f t="shared" si="162"/>
        <v>0</v>
      </c>
      <c r="H1120" s="64"/>
      <c r="I1120" s="76">
        <f t="shared" si="167"/>
        <v>0</v>
      </c>
      <c r="J1120" s="64"/>
      <c r="K1120" s="25">
        <f t="shared" si="164"/>
        <v>0</v>
      </c>
      <c r="L1120" s="75">
        <f t="shared" si="161"/>
        <v>0</v>
      </c>
      <c r="M1120" s="25">
        <f t="shared" si="165"/>
        <v>0</v>
      </c>
      <c r="N1120" s="64"/>
      <c r="O1120" s="25">
        <f t="shared" si="166"/>
        <v>0</v>
      </c>
      <c r="P1120" s="76">
        <f t="shared" ref="P1120:P1183" si="168">SUM(F1120-N1120)</f>
        <v>0</v>
      </c>
    </row>
    <row r="1121" spans="1:16" hidden="1" x14ac:dyDescent="0.25">
      <c r="A1121" s="100">
        <v>3311403310475</v>
      </c>
      <c r="B1121" s="101" t="s">
        <v>1013</v>
      </c>
      <c r="C1121" s="73"/>
      <c r="D1121" s="74">
        <f>SUM(D1122)</f>
        <v>0</v>
      </c>
      <c r="E1121" s="74">
        <f>SUM(E1122)</f>
        <v>0</v>
      </c>
      <c r="F1121" s="75">
        <f t="shared" si="163"/>
        <v>0</v>
      </c>
      <c r="G1121" s="25">
        <f t="shared" si="162"/>
        <v>0</v>
      </c>
      <c r="H1121" s="74">
        <f>SUM(H1122)</f>
        <v>0</v>
      </c>
      <c r="I1121" s="76">
        <f t="shared" si="167"/>
        <v>0</v>
      </c>
      <c r="J1121" s="74">
        <f>SUM(J1122)</f>
        <v>0</v>
      </c>
      <c r="K1121" s="25">
        <f t="shared" si="164"/>
        <v>0</v>
      </c>
      <c r="L1121" s="75">
        <f t="shared" ref="L1121:L1184" si="169">SUM(N1121-J1121)</f>
        <v>0</v>
      </c>
      <c r="M1121" s="25">
        <f t="shared" si="165"/>
        <v>0</v>
      </c>
      <c r="N1121" s="74">
        <f>SUM(N1122)</f>
        <v>0</v>
      </c>
      <c r="O1121" s="25">
        <f t="shared" si="166"/>
        <v>0</v>
      </c>
      <c r="P1121" s="76">
        <f t="shared" si="168"/>
        <v>0</v>
      </c>
    </row>
    <row r="1122" spans="1:16" hidden="1" x14ac:dyDescent="0.25">
      <c r="A1122" s="100">
        <v>3311403310475230</v>
      </c>
      <c r="B1122" s="101" t="s">
        <v>1027</v>
      </c>
      <c r="C1122" s="73"/>
      <c r="D1122" s="64"/>
      <c r="E1122" s="64"/>
      <c r="F1122" s="75">
        <f t="shared" si="163"/>
        <v>0</v>
      </c>
      <c r="G1122" s="25">
        <f t="shared" si="162"/>
        <v>0</v>
      </c>
      <c r="H1122" s="64"/>
      <c r="I1122" s="76">
        <f t="shared" si="167"/>
        <v>0</v>
      </c>
      <c r="J1122" s="64"/>
      <c r="K1122" s="25">
        <f t="shared" si="164"/>
        <v>0</v>
      </c>
      <c r="L1122" s="75">
        <f t="shared" si="169"/>
        <v>0</v>
      </c>
      <c r="M1122" s="25">
        <f t="shared" si="165"/>
        <v>0</v>
      </c>
      <c r="N1122" s="64"/>
      <c r="O1122" s="25">
        <f t="shared" si="166"/>
        <v>0</v>
      </c>
      <c r="P1122" s="76">
        <f t="shared" si="168"/>
        <v>0</v>
      </c>
    </row>
    <row r="1123" spans="1:16" hidden="1" x14ac:dyDescent="0.25">
      <c r="A1123" s="72">
        <v>3311403310483</v>
      </c>
      <c r="B1123" s="31" t="s">
        <v>1028</v>
      </c>
      <c r="C1123" s="73"/>
      <c r="D1123" s="74">
        <f>SUM(D1124)</f>
        <v>0</v>
      </c>
      <c r="E1123" s="74">
        <f>SUM(E1124)</f>
        <v>0</v>
      </c>
      <c r="F1123" s="75">
        <f t="shared" si="163"/>
        <v>0</v>
      </c>
      <c r="G1123" s="25">
        <f t="shared" si="162"/>
        <v>0</v>
      </c>
      <c r="H1123" s="74">
        <f>SUM(H1124)</f>
        <v>0</v>
      </c>
      <c r="I1123" s="76">
        <f t="shared" si="167"/>
        <v>0</v>
      </c>
      <c r="J1123" s="74">
        <f>SUM(J1124)</f>
        <v>0</v>
      </c>
      <c r="K1123" s="25">
        <f t="shared" si="164"/>
        <v>0</v>
      </c>
      <c r="L1123" s="75">
        <f t="shared" si="169"/>
        <v>0</v>
      </c>
      <c r="M1123" s="25">
        <f t="shared" si="165"/>
        <v>0</v>
      </c>
      <c r="N1123" s="74">
        <f>SUM(N1124)</f>
        <v>0</v>
      </c>
      <c r="O1123" s="25">
        <f t="shared" si="166"/>
        <v>0</v>
      </c>
      <c r="P1123" s="76">
        <f t="shared" si="168"/>
        <v>0</v>
      </c>
    </row>
    <row r="1124" spans="1:16" hidden="1" x14ac:dyDescent="0.25">
      <c r="A1124" s="72">
        <v>3311403310483230</v>
      </c>
      <c r="B1124" s="31" t="s">
        <v>1028</v>
      </c>
      <c r="C1124" s="73"/>
      <c r="D1124" s="64"/>
      <c r="E1124" s="64"/>
      <c r="F1124" s="75">
        <f t="shared" si="163"/>
        <v>0</v>
      </c>
      <c r="G1124" s="25">
        <f t="shared" si="162"/>
        <v>0</v>
      </c>
      <c r="H1124" s="64"/>
      <c r="I1124" s="76">
        <f t="shared" si="167"/>
        <v>0</v>
      </c>
      <c r="J1124" s="64"/>
      <c r="K1124" s="25">
        <f t="shared" si="164"/>
        <v>0</v>
      </c>
      <c r="L1124" s="75">
        <f t="shared" si="169"/>
        <v>0</v>
      </c>
      <c r="M1124" s="25">
        <f t="shared" si="165"/>
        <v>0</v>
      </c>
      <c r="N1124" s="64"/>
      <c r="O1124" s="25">
        <f t="shared" si="166"/>
        <v>0</v>
      </c>
      <c r="P1124" s="76">
        <f t="shared" si="168"/>
        <v>0</v>
      </c>
    </row>
    <row r="1125" spans="1:16" ht="26.25" hidden="1" x14ac:dyDescent="0.25">
      <c r="A1125" s="72">
        <v>3311403310484</v>
      </c>
      <c r="B1125" s="31" t="s">
        <v>1029</v>
      </c>
      <c r="C1125" s="73"/>
      <c r="D1125" s="74">
        <f>SUM(D1126)</f>
        <v>0</v>
      </c>
      <c r="E1125" s="74">
        <f>SUM(E1126)</f>
        <v>0</v>
      </c>
      <c r="F1125" s="75">
        <f t="shared" si="163"/>
        <v>0</v>
      </c>
      <c r="G1125" s="25">
        <f t="shared" si="162"/>
        <v>0</v>
      </c>
      <c r="H1125" s="74">
        <f>SUM(H1126)</f>
        <v>0</v>
      </c>
      <c r="I1125" s="76">
        <f t="shared" si="167"/>
        <v>0</v>
      </c>
      <c r="J1125" s="74">
        <f>SUM(J1126)</f>
        <v>0</v>
      </c>
      <c r="K1125" s="25">
        <f t="shared" si="164"/>
        <v>0</v>
      </c>
      <c r="L1125" s="75">
        <f t="shared" si="169"/>
        <v>0</v>
      </c>
      <c r="M1125" s="25">
        <f t="shared" si="165"/>
        <v>0</v>
      </c>
      <c r="N1125" s="74">
        <f>SUM(N1126)</f>
        <v>0</v>
      </c>
      <c r="O1125" s="25">
        <f t="shared" si="166"/>
        <v>0</v>
      </c>
      <c r="P1125" s="76">
        <f t="shared" si="168"/>
        <v>0</v>
      </c>
    </row>
    <row r="1126" spans="1:16" ht="26.25" hidden="1" x14ac:dyDescent="0.25">
      <c r="A1126" s="72">
        <v>3311403310484230</v>
      </c>
      <c r="B1126" s="31" t="s">
        <v>1029</v>
      </c>
      <c r="C1126" s="73"/>
      <c r="D1126" s="64"/>
      <c r="E1126" s="64"/>
      <c r="F1126" s="75">
        <f t="shared" si="163"/>
        <v>0</v>
      </c>
      <c r="G1126" s="25">
        <f t="shared" si="162"/>
        <v>0</v>
      </c>
      <c r="H1126" s="64"/>
      <c r="I1126" s="76">
        <f t="shared" si="167"/>
        <v>0</v>
      </c>
      <c r="J1126" s="64"/>
      <c r="K1126" s="25">
        <f t="shared" si="164"/>
        <v>0</v>
      </c>
      <c r="L1126" s="75">
        <f t="shared" si="169"/>
        <v>0</v>
      </c>
      <c r="M1126" s="25">
        <f t="shared" si="165"/>
        <v>0</v>
      </c>
      <c r="N1126" s="64"/>
      <c r="O1126" s="25">
        <f t="shared" si="166"/>
        <v>0</v>
      </c>
      <c r="P1126" s="76">
        <f t="shared" si="168"/>
        <v>0</v>
      </c>
    </row>
    <row r="1127" spans="1:16" ht="26.25" hidden="1" x14ac:dyDescent="0.25">
      <c r="A1127" s="72">
        <v>3311403310491</v>
      </c>
      <c r="B1127" s="31" t="s">
        <v>1030</v>
      </c>
      <c r="C1127" s="73"/>
      <c r="D1127" s="74">
        <f>SUM(D1128)</f>
        <v>0</v>
      </c>
      <c r="E1127" s="74">
        <f>SUM(E1128)</f>
        <v>0</v>
      </c>
      <c r="F1127" s="75">
        <f t="shared" si="163"/>
        <v>0</v>
      </c>
      <c r="G1127" s="25">
        <f t="shared" si="162"/>
        <v>0</v>
      </c>
      <c r="H1127" s="74">
        <f>SUM(H1128)</f>
        <v>0</v>
      </c>
      <c r="I1127" s="76">
        <f t="shared" si="167"/>
        <v>0</v>
      </c>
      <c r="J1127" s="74">
        <f>SUM(J1128)</f>
        <v>0</v>
      </c>
      <c r="K1127" s="25">
        <f t="shared" si="164"/>
        <v>0</v>
      </c>
      <c r="L1127" s="75">
        <f t="shared" si="169"/>
        <v>0</v>
      </c>
      <c r="M1127" s="25">
        <f t="shared" si="165"/>
        <v>0</v>
      </c>
      <c r="N1127" s="74">
        <f>SUM(N1128)</f>
        <v>0</v>
      </c>
      <c r="O1127" s="25">
        <f t="shared" si="166"/>
        <v>0</v>
      </c>
      <c r="P1127" s="76">
        <f t="shared" si="168"/>
        <v>0</v>
      </c>
    </row>
    <row r="1128" spans="1:16" ht="26.25" hidden="1" x14ac:dyDescent="0.25">
      <c r="A1128" s="72">
        <v>3311403310491230</v>
      </c>
      <c r="B1128" s="31" t="s">
        <v>1030</v>
      </c>
      <c r="C1128" s="73"/>
      <c r="D1128" s="64"/>
      <c r="E1128" s="64"/>
      <c r="F1128" s="75">
        <f t="shared" si="163"/>
        <v>0</v>
      </c>
      <c r="G1128" s="25">
        <f t="shared" si="162"/>
        <v>0</v>
      </c>
      <c r="H1128" s="64"/>
      <c r="I1128" s="76">
        <f t="shared" si="167"/>
        <v>0</v>
      </c>
      <c r="J1128" s="64"/>
      <c r="K1128" s="25">
        <f t="shared" si="164"/>
        <v>0</v>
      </c>
      <c r="L1128" s="75">
        <f t="shared" si="169"/>
        <v>0</v>
      </c>
      <c r="M1128" s="25">
        <f t="shared" si="165"/>
        <v>0</v>
      </c>
      <c r="N1128" s="64"/>
      <c r="O1128" s="25">
        <f t="shared" si="166"/>
        <v>0</v>
      </c>
      <c r="P1128" s="76">
        <f t="shared" si="168"/>
        <v>0</v>
      </c>
    </row>
    <row r="1129" spans="1:16" hidden="1" x14ac:dyDescent="0.25">
      <c r="A1129" s="100">
        <v>3311403310518</v>
      </c>
      <c r="B1129" s="101" t="s">
        <v>1013</v>
      </c>
      <c r="C1129" s="73"/>
      <c r="D1129" s="74">
        <f>SUM(D1130)</f>
        <v>0</v>
      </c>
      <c r="E1129" s="74">
        <f>SUM(E1130)</f>
        <v>0</v>
      </c>
      <c r="F1129" s="75">
        <f t="shared" si="163"/>
        <v>0</v>
      </c>
      <c r="G1129" s="25">
        <f t="shared" si="162"/>
        <v>0</v>
      </c>
      <c r="H1129" s="74">
        <f>SUM(H1130)</f>
        <v>0</v>
      </c>
      <c r="I1129" s="76">
        <f t="shared" si="167"/>
        <v>0</v>
      </c>
      <c r="J1129" s="74">
        <f>SUM(J1130)</f>
        <v>0</v>
      </c>
      <c r="K1129" s="25">
        <f t="shared" si="164"/>
        <v>0</v>
      </c>
      <c r="L1129" s="75">
        <f t="shared" si="169"/>
        <v>0</v>
      </c>
      <c r="M1129" s="25">
        <f t="shared" si="165"/>
        <v>0</v>
      </c>
      <c r="N1129" s="74">
        <f>SUM(N1130)</f>
        <v>0</v>
      </c>
      <c r="O1129" s="25">
        <f t="shared" si="166"/>
        <v>0</v>
      </c>
      <c r="P1129" s="76">
        <f t="shared" si="168"/>
        <v>0</v>
      </c>
    </row>
    <row r="1130" spans="1:16" hidden="1" x14ac:dyDescent="0.25">
      <c r="A1130" s="100">
        <v>3311403310518230</v>
      </c>
      <c r="B1130" s="101" t="s">
        <v>1027</v>
      </c>
      <c r="C1130" s="73"/>
      <c r="D1130" s="64"/>
      <c r="E1130" s="64"/>
      <c r="F1130" s="75">
        <f t="shared" si="163"/>
        <v>0</v>
      </c>
      <c r="G1130" s="25">
        <f t="shared" si="162"/>
        <v>0</v>
      </c>
      <c r="H1130" s="64"/>
      <c r="I1130" s="76">
        <f t="shared" si="167"/>
        <v>0</v>
      </c>
      <c r="J1130" s="64"/>
      <c r="K1130" s="25">
        <f t="shared" si="164"/>
        <v>0</v>
      </c>
      <c r="L1130" s="75">
        <f t="shared" si="169"/>
        <v>0</v>
      </c>
      <c r="M1130" s="25">
        <f t="shared" si="165"/>
        <v>0</v>
      </c>
      <c r="N1130" s="64"/>
      <c r="O1130" s="25">
        <f t="shared" si="166"/>
        <v>0</v>
      </c>
      <c r="P1130" s="76">
        <f t="shared" si="168"/>
        <v>0</v>
      </c>
    </row>
    <row r="1131" spans="1:16" ht="26.25" hidden="1" x14ac:dyDescent="0.25">
      <c r="A1131" s="72">
        <v>3311403310535</v>
      </c>
      <c r="B1131" s="31" t="s">
        <v>1031</v>
      </c>
      <c r="C1131" s="73"/>
      <c r="D1131" s="74">
        <f>SUM(D1132)</f>
        <v>0</v>
      </c>
      <c r="E1131" s="74">
        <f>SUM(E1132)</f>
        <v>0</v>
      </c>
      <c r="F1131" s="75">
        <f t="shared" si="163"/>
        <v>0</v>
      </c>
      <c r="G1131" s="25">
        <f t="shared" si="162"/>
        <v>0</v>
      </c>
      <c r="H1131" s="74">
        <f>SUM(H1132)</f>
        <v>0</v>
      </c>
      <c r="I1131" s="76">
        <f t="shared" si="167"/>
        <v>0</v>
      </c>
      <c r="J1131" s="74">
        <f>SUM(J1132)</f>
        <v>0</v>
      </c>
      <c r="K1131" s="25">
        <f t="shared" si="164"/>
        <v>0</v>
      </c>
      <c r="L1131" s="75">
        <f t="shared" si="169"/>
        <v>0</v>
      </c>
      <c r="M1131" s="25">
        <f t="shared" si="165"/>
        <v>0</v>
      </c>
      <c r="N1131" s="74">
        <f>SUM(N1132)</f>
        <v>0</v>
      </c>
      <c r="O1131" s="25">
        <f t="shared" si="166"/>
        <v>0</v>
      </c>
      <c r="P1131" s="76">
        <f t="shared" si="168"/>
        <v>0</v>
      </c>
    </row>
    <row r="1132" spans="1:16" ht="26.25" hidden="1" x14ac:dyDescent="0.25">
      <c r="A1132" s="72">
        <v>3311403310535240</v>
      </c>
      <c r="B1132" s="31" t="s">
        <v>1031</v>
      </c>
      <c r="C1132" s="73"/>
      <c r="D1132" s="64"/>
      <c r="E1132" s="64"/>
      <c r="F1132" s="75">
        <f t="shared" si="163"/>
        <v>0</v>
      </c>
      <c r="G1132" s="25">
        <f t="shared" si="162"/>
        <v>0</v>
      </c>
      <c r="H1132" s="64"/>
      <c r="I1132" s="76">
        <f t="shared" si="167"/>
        <v>0</v>
      </c>
      <c r="J1132" s="64"/>
      <c r="K1132" s="25">
        <f t="shared" si="164"/>
        <v>0</v>
      </c>
      <c r="L1132" s="75">
        <f t="shared" si="169"/>
        <v>0</v>
      </c>
      <c r="M1132" s="25">
        <f t="shared" si="165"/>
        <v>0</v>
      </c>
      <c r="N1132" s="64"/>
      <c r="O1132" s="25">
        <f t="shared" si="166"/>
        <v>0</v>
      </c>
      <c r="P1132" s="76">
        <f t="shared" si="168"/>
        <v>0</v>
      </c>
    </row>
    <row r="1133" spans="1:16" hidden="1" x14ac:dyDescent="0.25">
      <c r="A1133" s="100">
        <v>3311403310581</v>
      </c>
      <c r="B1133" s="31" t="s">
        <v>1032</v>
      </c>
      <c r="C1133" s="73"/>
      <c r="D1133" s="74">
        <f>SUM(D1134)</f>
        <v>0</v>
      </c>
      <c r="E1133" s="74">
        <f>SUM(E1134)</f>
        <v>0</v>
      </c>
      <c r="F1133" s="75">
        <f t="shared" si="163"/>
        <v>0</v>
      </c>
      <c r="G1133" s="25">
        <f t="shared" si="162"/>
        <v>0</v>
      </c>
      <c r="H1133" s="74">
        <f>SUM(H1134)</f>
        <v>0</v>
      </c>
      <c r="I1133" s="76">
        <f t="shared" si="167"/>
        <v>0</v>
      </c>
      <c r="J1133" s="74">
        <f>SUM(J1134)</f>
        <v>0</v>
      </c>
      <c r="K1133" s="25">
        <f t="shared" si="164"/>
        <v>0</v>
      </c>
      <c r="L1133" s="75">
        <f t="shared" si="169"/>
        <v>0</v>
      </c>
      <c r="M1133" s="25">
        <f t="shared" si="165"/>
        <v>0</v>
      </c>
      <c r="N1133" s="74">
        <f>SUM(N1134)</f>
        <v>0</v>
      </c>
      <c r="O1133" s="25">
        <f t="shared" si="166"/>
        <v>0</v>
      </c>
      <c r="P1133" s="76">
        <f t="shared" si="168"/>
        <v>0</v>
      </c>
    </row>
    <row r="1134" spans="1:16" hidden="1" x14ac:dyDescent="0.25">
      <c r="A1134" s="100">
        <v>3311403310581230</v>
      </c>
      <c r="B1134" s="31" t="s">
        <v>1032</v>
      </c>
      <c r="C1134" s="73"/>
      <c r="D1134" s="64"/>
      <c r="E1134" s="64"/>
      <c r="F1134" s="75">
        <f t="shared" si="163"/>
        <v>0</v>
      </c>
      <c r="G1134" s="25">
        <f t="shared" si="162"/>
        <v>0</v>
      </c>
      <c r="H1134" s="64"/>
      <c r="I1134" s="76">
        <f t="shared" si="167"/>
        <v>0</v>
      </c>
      <c r="J1134" s="64"/>
      <c r="K1134" s="25">
        <f t="shared" si="164"/>
        <v>0</v>
      </c>
      <c r="L1134" s="75">
        <f t="shared" si="169"/>
        <v>0</v>
      </c>
      <c r="M1134" s="25">
        <f t="shared" si="165"/>
        <v>0</v>
      </c>
      <c r="N1134" s="64"/>
      <c r="O1134" s="25">
        <f t="shared" si="166"/>
        <v>0</v>
      </c>
      <c r="P1134" s="76">
        <f t="shared" si="168"/>
        <v>0</v>
      </c>
    </row>
    <row r="1135" spans="1:16" ht="26.25" hidden="1" x14ac:dyDescent="0.25">
      <c r="A1135" s="100">
        <v>3311403310586</v>
      </c>
      <c r="B1135" s="31" t="s">
        <v>1033</v>
      </c>
      <c r="C1135" s="73"/>
      <c r="D1135" s="74">
        <f>SUM(D1136)</f>
        <v>0</v>
      </c>
      <c r="E1135" s="74">
        <f>SUM(E1136)</f>
        <v>0</v>
      </c>
      <c r="F1135" s="75">
        <f t="shared" si="163"/>
        <v>0</v>
      </c>
      <c r="G1135" s="25">
        <f t="shared" si="162"/>
        <v>0</v>
      </c>
      <c r="H1135" s="74">
        <f>SUM(H1136)</f>
        <v>0</v>
      </c>
      <c r="I1135" s="76">
        <f t="shared" si="167"/>
        <v>0</v>
      </c>
      <c r="J1135" s="74">
        <f>SUM(J1136)</f>
        <v>0</v>
      </c>
      <c r="K1135" s="25">
        <f t="shared" si="164"/>
        <v>0</v>
      </c>
      <c r="L1135" s="75">
        <f t="shared" si="169"/>
        <v>0</v>
      </c>
      <c r="M1135" s="25">
        <f t="shared" si="165"/>
        <v>0</v>
      </c>
      <c r="N1135" s="74">
        <f>SUM(N1136)</f>
        <v>0</v>
      </c>
      <c r="O1135" s="25">
        <f t="shared" si="166"/>
        <v>0</v>
      </c>
      <c r="P1135" s="76">
        <f t="shared" si="168"/>
        <v>0</v>
      </c>
    </row>
    <row r="1136" spans="1:16" ht="26.25" hidden="1" x14ac:dyDescent="0.25">
      <c r="A1136" s="100">
        <v>3311403310586230</v>
      </c>
      <c r="B1136" s="31" t="s">
        <v>1033</v>
      </c>
      <c r="C1136" s="73"/>
      <c r="D1136" s="64"/>
      <c r="E1136" s="64"/>
      <c r="F1136" s="75">
        <f t="shared" si="163"/>
        <v>0</v>
      </c>
      <c r="G1136" s="25">
        <f t="shared" si="162"/>
        <v>0</v>
      </c>
      <c r="H1136" s="64"/>
      <c r="I1136" s="76">
        <f t="shared" si="167"/>
        <v>0</v>
      </c>
      <c r="J1136" s="64"/>
      <c r="K1136" s="25">
        <f t="shared" si="164"/>
        <v>0</v>
      </c>
      <c r="L1136" s="75">
        <f t="shared" si="169"/>
        <v>0</v>
      </c>
      <c r="M1136" s="25">
        <f t="shared" si="165"/>
        <v>0</v>
      </c>
      <c r="N1136" s="64"/>
      <c r="O1136" s="25">
        <f t="shared" si="166"/>
        <v>0</v>
      </c>
      <c r="P1136" s="76">
        <f t="shared" si="168"/>
        <v>0</v>
      </c>
    </row>
    <row r="1137" spans="1:16" hidden="1" x14ac:dyDescent="0.25">
      <c r="A1137" s="100">
        <v>3311403310611</v>
      </c>
      <c r="B1137" s="31" t="s">
        <v>1013</v>
      </c>
      <c r="C1137" s="73"/>
      <c r="D1137" s="74">
        <f>SUM(D1138)</f>
        <v>0</v>
      </c>
      <c r="E1137" s="74">
        <f>SUM(E1138)</f>
        <v>0</v>
      </c>
      <c r="F1137" s="75">
        <f t="shared" si="163"/>
        <v>0</v>
      </c>
      <c r="G1137" s="25">
        <f t="shared" si="162"/>
        <v>0</v>
      </c>
      <c r="H1137" s="74">
        <f>SUM(H1138)</f>
        <v>0</v>
      </c>
      <c r="I1137" s="76">
        <f t="shared" si="167"/>
        <v>0</v>
      </c>
      <c r="J1137" s="74">
        <f>SUM(J1138)</f>
        <v>0</v>
      </c>
      <c r="K1137" s="25">
        <f t="shared" si="164"/>
        <v>0</v>
      </c>
      <c r="L1137" s="75">
        <f t="shared" si="169"/>
        <v>0</v>
      </c>
      <c r="M1137" s="25">
        <f t="shared" si="165"/>
        <v>0</v>
      </c>
      <c r="N1137" s="74">
        <f>SUM(N1138)</f>
        <v>0</v>
      </c>
      <c r="O1137" s="25">
        <f t="shared" si="166"/>
        <v>0</v>
      </c>
      <c r="P1137" s="76">
        <f t="shared" si="168"/>
        <v>0</v>
      </c>
    </row>
    <row r="1138" spans="1:16" hidden="1" x14ac:dyDescent="0.25">
      <c r="A1138" s="100">
        <v>3311403310611230</v>
      </c>
      <c r="B1138" s="31" t="s">
        <v>1013</v>
      </c>
      <c r="C1138" s="73"/>
      <c r="D1138" s="64"/>
      <c r="E1138" s="64"/>
      <c r="F1138" s="75">
        <f t="shared" si="163"/>
        <v>0</v>
      </c>
      <c r="G1138" s="25">
        <f t="shared" si="162"/>
        <v>0</v>
      </c>
      <c r="H1138" s="64"/>
      <c r="I1138" s="76">
        <f t="shared" si="167"/>
        <v>0</v>
      </c>
      <c r="J1138" s="64"/>
      <c r="K1138" s="25">
        <f t="shared" si="164"/>
        <v>0</v>
      </c>
      <c r="L1138" s="75">
        <f t="shared" si="169"/>
        <v>0</v>
      </c>
      <c r="M1138" s="25">
        <f t="shared" si="165"/>
        <v>0</v>
      </c>
      <c r="N1138" s="64"/>
      <c r="O1138" s="25">
        <f t="shared" si="166"/>
        <v>0</v>
      </c>
      <c r="P1138" s="76">
        <f t="shared" si="168"/>
        <v>0</v>
      </c>
    </row>
    <row r="1139" spans="1:16" ht="26.25" hidden="1" x14ac:dyDescent="0.25">
      <c r="A1139" s="72">
        <v>3311403310655</v>
      </c>
      <c r="B1139" s="31" t="s">
        <v>1034</v>
      </c>
      <c r="C1139" s="73"/>
      <c r="D1139" s="74">
        <f>SUM(D1140)</f>
        <v>0</v>
      </c>
      <c r="E1139" s="74">
        <f>SUM(E1140)</f>
        <v>0</v>
      </c>
      <c r="F1139" s="75">
        <f t="shared" si="163"/>
        <v>0</v>
      </c>
      <c r="G1139" s="25">
        <f t="shared" si="162"/>
        <v>0</v>
      </c>
      <c r="H1139" s="74">
        <f>SUM(H1140)</f>
        <v>0</v>
      </c>
      <c r="I1139" s="76">
        <f t="shared" si="167"/>
        <v>0</v>
      </c>
      <c r="J1139" s="74">
        <f>SUM(J1140)</f>
        <v>0</v>
      </c>
      <c r="K1139" s="25">
        <f t="shared" si="164"/>
        <v>0</v>
      </c>
      <c r="L1139" s="75">
        <f t="shared" si="169"/>
        <v>0</v>
      </c>
      <c r="M1139" s="25">
        <f t="shared" si="165"/>
        <v>0</v>
      </c>
      <c r="N1139" s="74">
        <f>SUM(N1140)</f>
        <v>0</v>
      </c>
      <c r="O1139" s="25">
        <f t="shared" si="166"/>
        <v>0</v>
      </c>
      <c r="P1139" s="76">
        <f t="shared" si="168"/>
        <v>0</v>
      </c>
    </row>
    <row r="1140" spans="1:16" ht="26.25" hidden="1" x14ac:dyDescent="0.25">
      <c r="A1140" s="72">
        <v>3311403310655230</v>
      </c>
      <c r="B1140" s="31" t="s">
        <v>1034</v>
      </c>
      <c r="C1140" s="73"/>
      <c r="D1140" s="64"/>
      <c r="E1140" s="64"/>
      <c r="F1140" s="75">
        <f t="shared" si="163"/>
        <v>0</v>
      </c>
      <c r="G1140" s="25">
        <f t="shared" si="162"/>
        <v>0</v>
      </c>
      <c r="H1140" s="64"/>
      <c r="I1140" s="76">
        <f t="shared" si="167"/>
        <v>0</v>
      </c>
      <c r="J1140" s="64"/>
      <c r="K1140" s="25">
        <f t="shared" si="164"/>
        <v>0</v>
      </c>
      <c r="L1140" s="75">
        <f t="shared" si="169"/>
        <v>0</v>
      </c>
      <c r="M1140" s="25">
        <f t="shared" si="165"/>
        <v>0</v>
      </c>
      <c r="N1140" s="64"/>
      <c r="O1140" s="25">
        <f t="shared" si="166"/>
        <v>0</v>
      </c>
      <c r="P1140" s="76">
        <f t="shared" si="168"/>
        <v>0</v>
      </c>
    </row>
    <row r="1141" spans="1:16" hidden="1" x14ac:dyDescent="0.25">
      <c r="A1141" s="100">
        <v>3311403310684</v>
      </c>
      <c r="B1141" s="31" t="s">
        <v>1035</v>
      </c>
      <c r="C1141" s="73"/>
      <c r="D1141" s="74">
        <f>SUM(D1142)</f>
        <v>0</v>
      </c>
      <c r="E1141" s="74">
        <f>SUM(E1142)</f>
        <v>0</v>
      </c>
      <c r="F1141" s="75">
        <f t="shared" si="163"/>
        <v>0</v>
      </c>
      <c r="G1141" s="25">
        <f t="shared" si="162"/>
        <v>0</v>
      </c>
      <c r="H1141" s="74">
        <f>SUM(H1142)</f>
        <v>0</v>
      </c>
      <c r="I1141" s="76">
        <f t="shared" si="167"/>
        <v>0</v>
      </c>
      <c r="J1141" s="74">
        <f>SUM(J1142)</f>
        <v>0</v>
      </c>
      <c r="K1141" s="25">
        <f t="shared" si="164"/>
        <v>0</v>
      </c>
      <c r="L1141" s="75">
        <f t="shared" si="169"/>
        <v>0</v>
      </c>
      <c r="M1141" s="25">
        <f t="shared" si="165"/>
        <v>0</v>
      </c>
      <c r="N1141" s="74">
        <f>SUM(N1142)</f>
        <v>0</v>
      </c>
      <c r="O1141" s="25">
        <f t="shared" si="166"/>
        <v>0</v>
      </c>
      <c r="P1141" s="76">
        <f t="shared" si="168"/>
        <v>0</v>
      </c>
    </row>
    <row r="1142" spans="1:16" hidden="1" x14ac:dyDescent="0.25">
      <c r="A1142" s="100">
        <v>3311403310684</v>
      </c>
      <c r="B1142" s="31" t="s">
        <v>1035</v>
      </c>
      <c r="C1142" s="73"/>
      <c r="D1142" s="64"/>
      <c r="E1142" s="64"/>
      <c r="F1142" s="75">
        <f t="shared" si="163"/>
        <v>0</v>
      </c>
      <c r="G1142" s="25">
        <f t="shared" si="162"/>
        <v>0</v>
      </c>
      <c r="H1142" s="64"/>
      <c r="I1142" s="76">
        <f t="shared" si="167"/>
        <v>0</v>
      </c>
      <c r="J1142" s="64"/>
      <c r="K1142" s="25">
        <f t="shared" si="164"/>
        <v>0</v>
      </c>
      <c r="L1142" s="75">
        <f t="shared" si="169"/>
        <v>0</v>
      </c>
      <c r="M1142" s="25">
        <f t="shared" si="165"/>
        <v>0</v>
      </c>
      <c r="N1142" s="64"/>
      <c r="O1142" s="25">
        <f t="shared" si="166"/>
        <v>0</v>
      </c>
      <c r="P1142" s="76">
        <f t="shared" si="168"/>
        <v>0</v>
      </c>
    </row>
    <row r="1143" spans="1:16" ht="26.25" hidden="1" x14ac:dyDescent="0.25">
      <c r="A1143" s="72">
        <v>3311403310688</v>
      </c>
      <c r="B1143" s="31" t="s">
        <v>1036</v>
      </c>
      <c r="C1143" s="73"/>
      <c r="D1143" s="74">
        <f>SUM(D1144)</f>
        <v>0</v>
      </c>
      <c r="E1143" s="74">
        <f>SUM(E1144)</f>
        <v>0</v>
      </c>
      <c r="F1143" s="75">
        <f t="shared" si="163"/>
        <v>0</v>
      </c>
      <c r="G1143" s="25">
        <f t="shared" si="162"/>
        <v>0</v>
      </c>
      <c r="H1143" s="74">
        <f>SUM(H1144)</f>
        <v>0</v>
      </c>
      <c r="I1143" s="76">
        <f t="shared" si="167"/>
        <v>0</v>
      </c>
      <c r="J1143" s="74">
        <f>SUM(J1144)</f>
        <v>0</v>
      </c>
      <c r="K1143" s="25">
        <f t="shared" si="164"/>
        <v>0</v>
      </c>
      <c r="L1143" s="75">
        <f t="shared" si="169"/>
        <v>0</v>
      </c>
      <c r="M1143" s="25">
        <f t="shared" si="165"/>
        <v>0</v>
      </c>
      <c r="N1143" s="74">
        <f>SUM(N1144)</f>
        <v>0</v>
      </c>
      <c r="O1143" s="25">
        <f t="shared" si="166"/>
        <v>0</v>
      </c>
      <c r="P1143" s="76">
        <f t="shared" si="168"/>
        <v>0</v>
      </c>
    </row>
    <row r="1144" spans="1:16" ht="26.25" hidden="1" x14ac:dyDescent="0.25">
      <c r="A1144" s="72">
        <v>3311403310688230</v>
      </c>
      <c r="B1144" s="31" t="s">
        <v>1036</v>
      </c>
      <c r="C1144" s="73"/>
      <c r="D1144" s="64"/>
      <c r="E1144" s="64"/>
      <c r="F1144" s="75">
        <f t="shared" si="163"/>
        <v>0</v>
      </c>
      <c r="G1144" s="25">
        <f t="shared" si="162"/>
        <v>0</v>
      </c>
      <c r="H1144" s="64"/>
      <c r="I1144" s="76">
        <f t="shared" si="167"/>
        <v>0</v>
      </c>
      <c r="J1144" s="64"/>
      <c r="K1144" s="25">
        <f t="shared" si="164"/>
        <v>0</v>
      </c>
      <c r="L1144" s="75">
        <f t="shared" si="169"/>
        <v>0</v>
      </c>
      <c r="M1144" s="25">
        <f t="shared" si="165"/>
        <v>0</v>
      </c>
      <c r="N1144" s="64"/>
      <c r="O1144" s="25">
        <f t="shared" si="166"/>
        <v>0</v>
      </c>
      <c r="P1144" s="76">
        <f t="shared" si="168"/>
        <v>0</v>
      </c>
    </row>
    <row r="1145" spans="1:16" ht="39" hidden="1" x14ac:dyDescent="0.25">
      <c r="A1145" s="72">
        <v>3311403310692</v>
      </c>
      <c r="B1145" s="31" t="s">
        <v>1037</v>
      </c>
      <c r="C1145" s="73"/>
      <c r="D1145" s="74">
        <f>SUM(D1146)</f>
        <v>0</v>
      </c>
      <c r="E1145" s="74">
        <f>SUM(E1146)</f>
        <v>0</v>
      </c>
      <c r="F1145" s="75">
        <f t="shared" si="163"/>
        <v>0</v>
      </c>
      <c r="G1145" s="25">
        <f t="shared" si="162"/>
        <v>0</v>
      </c>
      <c r="H1145" s="74">
        <f>SUM(H1146)</f>
        <v>0</v>
      </c>
      <c r="I1145" s="76">
        <f t="shared" si="167"/>
        <v>0</v>
      </c>
      <c r="J1145" s="74">
        <f>SUM(J1146)</f>
        <v>0</v>
      </c>
      <c r="K1145" s="25">
        <f t="shared" si="164"/>
        <v>0</v>
      </c>
      <c r="L1145" s="75">
        <f t="shared" si="169"/>
        <v>0</v>
      </c>
      <c r="M1145" s="25">
        <f t="shared" si="165"/>
        <v>0</v>
      </c>
      <c r="N1145" s="74">
        <f>SUM(N1146)</f>
        <v>0</v>
      </c>
      <c r="O1145" s="25">
        <f t="shared" si="166"/>
        <v>0</v>
      </c>
      <c r="P1145" s="76">
        <f t="shared" si="168"/>
        <v>0</v>
      </c>
    </row>
    <row r="1146" spans="1:16" ht="39" hidden="1" x14ac:dyDescent="0.25">
      <c r="A1146" s="72">
        <v>3311403310692230</v>
      </c>
      <c r="B1146" s="31" t="s">
        <v>1037</v>
      </c>
      <c r="C1146" s="73"/>
      <c r="D1146" s="64"/>
      <c r="E1146" s="64"/>
      <c r="F1146" s="75">
        <f t="shared" si="163"/>
        <v>0</v>
      </c>
      <c r="G1146" s="25">
        <f t="shared" si="162"/>
        <v>0</v>
      </c>
      <c r="H1146" s="64"/>
      <c r="I1146" s="76">
        <f t="shared" si="167"/>
        <v>0</v>
      </c>
      <c r="J1146" s="64"/>
      <c r="K1146" s="25">
        <f t="shared" si="164"/>
        <v>0</v>
      </c>
      <c r="L1146" s="75">
        <f t="shared" si="169"/>
        <v>0</v>
      </c>
      <c r="M1146" s="25">
        <f t="shared" si="165"/>
        <v>0</v>
      </c>
      <c r="N1146" s="64"/>
      <c r="O1146" s="25">
        <f t="shared" si="166"/>
        <v>0</v>
      </c>
      <c r="P1146" s="76">
        <f t="shared" si="168"/>
        <v>0</v>
      </c>
    </row>
    <row r="1147" spans="1:16" ht="26.25" hidden="1" x14ac:dyDescent="0.25">
      <c r="A1147" s="72">
        <v>3311403310693</v>
      </c>
      <c r="B1147" s="31" t="s">
        <v>1038</v>
      </c>
      <c r="C1147" s="73"/>
      <c r="D1147" s="74">
        <f>SUM(D1148)</f>
        <v>0</v>
      </c>
      <c r="E1147" s="74">
        <f>SUM(E1148)</f>
        <v>0</v>
      </c>
      <c r="F1147" s="75">
        <f t="shared" si="163"/>
        <v>0</v>
      </c>
      <c r="G1147" s="25">
        <f t="shared" si="162"/>
        <v>0</v>
      </c>
      <c r="H1147" s="74">
        <f>SUM(H1148)</f>
        <v>0</v>
      </c>
      <c r="I1147" s="76">
        <f t="shared" si="167"/>
        <v>0</v>
      </c>
      <c r="J1147" s="74">
        <f>SUM(J1148)</f>
        <v>0</v>
      </c>
      <c r="K1147" s="25">
        <f t="shared" si="164"/>
        <v>0</v>
      </c>
      <c r="L1147" s="75">
        <f t="shared" si="169"/>
        <v>0</v>
      </c>
      <c r="M1147" s="25">
        <f t="shared" si="165"/>
        <v>0</v>
      </c>
      <c r="N1147" s="74">
        <f>SUM(N1148)</f>
        <v>0</v>
      </c>
      <c r="O1147" s="25">
        <f t="shared" si="166"/>
        <v>0</v>
      </c>
      <c r="P1147" s="76">
        <f t="shared" si="168"/>
        <v>0</v>
      </c>
    </row>
    <row r="1148" spans="1:16" ht="26.25" hidden="1" x14ac:dyDescent="0.25">
      <c r="A1148" s="72">
        <v>3311403310693230</v>
      </c>
      <c r="B1148" s="31" t="s">
        <v>1038</v>
      </c>
      <c r="C1148" s="73"/>
      <c r="D1148" s="64"/>
      <c r="E1148" s="64"/>
      <c r="F1148" s="75">
        <f t="shared" si="163"/>
        <v>0</v>
      </c>
      <c r="G1148" s="25">
        <f t="shared" si="162"/>
        <v>0</v>
      </c>
      <c r="H1148" s="64"/>
      <c r="I1148" s="76">
        <f t="shared" si="167"/>
        <v>0</v>
      </c>
      <c r="J1148" s="64"/>
      <c r="K1148" s="25">
        <f t="shared" si="164"/>
        <v>0</v>
      </c>
      <c r="L1148" s="75">
        <f t="shared" si="169"/>
        <v>0</v>
      </c>
      <c r="M1148" s="25">
        <f t="shared" si="165"/>
        <v>0</v>
      </c>
      <c r="N1148" s="64"/>
      <c r="O1148" s="25">
        <f t="shared" si="166"/>
        <v>0</v>
      </c>
      <c r="P1148" s="76">
        <f t="shared" si="168"/>
        <v>0</v>
      </c>
    </row>
    <row r="1149" spans="1:16" hidden="1" x14ac:dyDescent="0.25">
      <c r="A1149" s="72">
        <v>3311403310698</v>
      </c>
      <c r="B1149" s="31" t="s">
        <v>1039</v>
      </c>
      <c r="C1149" s="73"/>
      <c r="D1149" s="74">
        <f>SUM(D1150)</f>
        <v>0</v>
      </c>
      <c r="E1149" s="74">
        <f>SUM(E1150)</f>
        <v>0</v>
      </c>
      <c r="F1149" s="75">
        <f t="shared" si="163"/>
        <v>0</v>
      </c>
      <c r="G1149" s="25">
        <f t="shared" si="162"/>
        <v>0</v>
      </c>
      <c r="H1149" s="74">
        <f>SUM(H1150)</f>
        <v>0</v>
      </c>
      <c r="I1149" s="76">
        <f t="shared" si="167"/>
        <v>0</v>
      </c>
      <c r="J1149" s="74">
        <f>SUM(J1150)</f>
        <v>0</v>
      </c>
      <c r="K1149" s="25">
        <f t="shared" si="164"/>
        <v>0</v>
      </c>
      <c r="L1149" s="75">
        <f t="shared" si="169"/>
        <v>0</v>
      </c>
      <c r="M1149" s="25">
        <f t="shared" si="165"/>
        <v>0</v>
      </c>
      <c r="N1149" s="74">
        <f>SUM(N1150)</f>
        <v>0</v>
      </c>
      <c r="O1149" s="25">
        <f t="shared" si="166"/>
        <v>0</v>
      </c>
      <c r="P1149" s="76">
        <f t="shared" si="168"/>
        <v>0</v>
      </c>
    </row>
    <row r="1150" spans="1:16" hidden="1" x14ac:dyDescent="0.25">
      <c r="A1150" s="72">
        <v>3311403310698230</v>
      </c>
      <c r="B1150" s="31" t="s">
        <v>1039</v>
      </c>
      <c r="C1150" s="73"/>
      <c r="D1150" s="64"/>
      <c r="E1150" s="64"/>
      <c r="F1150" s="75">
        <f t="shared" si="163"/>
        <v>0</v>
      </c>
      <c r="G1150" s="25">
        <f t="shared" si="162"/>
        <v>0</v>
      </c>
      <c r="H1150" s="64"/>
      <c r="I1150" s="76">
        <f t="shared" si="167"/>
        <v>0</v>
      </c>
      <c r="J1150" s="64"/>
      <c r="K1150" s="25">
        <f t="shared" si="164"/>
        <v>0</v>
      </c>
      <c r="L1150" s="75">
        <f t="shared" si="169"/>
        <v>0</v>
      </c>
      <c r="M1150" s="25">
        <f t="shared" si="165"/>
        <v>0</v>
      </c>
      <c r="N1150" s="64"/>
      <c r="O1150" s="25">
        <f t="shared" si="166"/>
        <v>0</v>
      </c>
      <c r="P1150" s="76">
        <f t="shared" si="168"/>
        <v>0</v>
      </c>
    </row>
    <row r="1151" spans="1:16" ht="26.25" hidden="1" x14ac:dyDescent="0.25">
      <c r="A1151" s="72">
        <v>3311403310699</v>
      </c>
      <c r="B1151" s="31" t="s">
        <v>1040</v>
      </c>
      <c r="C1151" s="73"/>
      <c r="D1151" s="74">
        <f>SUM(D1152)</f>
        <v>0</v>
      </c>
      <c r="E1151" s="74">
        <f>SUM(E1152)</f>
        <v>0</v>
      </c>
      <c r="F1151" s="75">
        <f t="shared" si="163"/>
        <v>0</v>
      </c>
      <c r="G1151" s="25">
        <f t="shared" si="162"/>
        <v>0</v>
      </c>
      <c r="H1151" s="74">
        <f>SUM(H1152)</f>
        <v>0</v>
      </c>
      <c r="I1151" s="76">
        <f t="shared" si="167"/>
        <v>0</v>
      </c>
      <c r="J1151" s="74">
        <f>SUM(J1152)</f>
        <v>0</v>
      </c>
      <c r="K1151" s="25">
        <f t="shared" si="164"/>
        <v>0</v>
      </c>
      <c r="L1151" s="75">
        <f t="shared" si="169"/>
        <v>0</v>
      </c>
      <c r="M1151" s="25">
        <f t="shared" si="165"/>
        <v>0</v>
      </c>
      <c r="N1151" s="74">
        <f>SUM(N1152)</f>
        <v>0</v>
      </c>
      <c r="O1151" s="25">
        <f t="shared" si="166"/>
        <v>0</v>
      </c>
      <c r="P1151" s="76">
        <f t="shared" si="168"/>
        <v>0</v>
      </c>
    </row>
    <row r="1152" spans="1:16" ht="26.25" hidden="1" x14ac:dyDescent="0.25">
      <c r="A1152" s="72">
        <v>3311403310699230</v>
      </c>
      <c r="B1152" s="31" t="s">
        <v>1040</v>
      </c>
      <c r="C1152" s="73"/>
      <c r="D1152" s="64"/>
      <c r="E1152" s="64"/>
      <c r="F1152" s="75">
        <f t="shared" si="163"/>
        <v>0</v>
      </c>
      <c r="G1152" s="25">
        <f t="shared" si="162"/>
        <v>0</v>
      </c>
      <c r="H1152" s="64"/>
      <c r="I1152" s="76">
        <f t="shared" si="167"/>
        <v>0</v>
      </c>
      <c r="J1152" s="64"/>
      <c r="K1152" s="25">
        <f t="shared" si="164"/>
        <v>0</v>
      </c>
      <c r="L1152" s="75">
        <f t="shared" si="169"/>
        <v>0</v>
      </c>
      <c r="M1152" s="25">
        <f t="shared" si="165"/>
        <v>0</v>
      </c>
      <c r="N1152" s="64"/>
      <c r="O1152" s="25">
        <f t="shared" si="166"/>
        <v>0</v>
      </c>
      <c r="P1152" s="76">
        <f t="shared" si="168"/>
        <v>0</v>
      </c>
    </row>
    <row r="1153" spans="1:16" hidden="1" x14ac:dyDescent="0.25">
      <c r="A1153" s="72">
        <v>3311403310700</v>
      </c>
      <c r="B1153" s="31" t="s">
        <v>1041</v>
      </c>
      <c r="C1153" s="73"/>
      <c r="D1153" s="74">
        <f>SUM(D1154)</f>
        <v>0</v>
      </c>
      <c r="E1153" s="74">
        <f>SUM(E1154)</f>
        <v>0</v>
      </c>
      <c r="F1153" s="75">
        <f t="shared" si="163"/>
        <v>0</v>
      </c>
      <c r="G1153" s="25">
        <f t="shared" si="162"/>
        <v>0</v>
      </c>
      <c r="H1153" s="74">
        <f>SUM(H1154)</f>
        <v>0</v>
      </c>
      <c r="I1153" s="76">
        <f t="shared" si="167"/>
        <v>0</v>
      </c>
      <c r="J1153" s="74">
        <f>SUM(J1154)</f>
        <v>0</v>
      </c>
      <c r="K1153" s="25">
        <f t="shared" si="164"/>
        <v>0</v>
      </c>
      <c r="L1153" s="75">
        <f t="shared" si="169"/>
        <v>0</v>
      </c>
      <c r="M1153" s="25">
        <f t="shared" si="165"/>
        <v>0</v>
      </c>
      <c r="N1153" s="74">
        <f>SUM(N1154)</f>
        <v>0</v>
      </c>
      <c r="O1153" s="25">
        <f t="shared" si="166"/>
        <v>0</v>
      </c>
      <c r="P1153" s="76">
        <f t="shared" si="168"/>
        <v>0</v>
      </c>
    </row>
    <row r="1154" spans="1:16" hidden="1" x14ac:dyDescent="0.25">
      <c r="A1154" s="72">
        <v>3311403310700230</v>
      </c>
      <c r="B1154" s="31" t="s">
        <v>1042</v>
      </c>
      <c r="C1154" s="73"/>
      <c r="D1154" s="64"/>
      <c r="E1154" s="64"/>
      <c r="F1154" s="75">
        <f t="shared" si="163"/>
        <v>0</v>
      </c>
      <c r="G1154" s="25">
        <f t="shared" si="162"/>
        <v>0</v>
      </c>
      <c r="H1154" s="64"/>
      <c r="I1154" s="76">
        <f t="shared" si="167"/>
        <v>0</v>
      </c>
      <c r="J1154" s="64"/>
      <c r="K1154" s="25">
        <f t="shared" si="164"/>
        <v>0</v>
      </c>
      <c r="L1154" s="75">
        <f t="shared" si="169"/>
        <v>0</v>
      </c>
      <c r="M1154" s="25">
        <f t="shared" si="165"/>
        <v>0</v>
      </c>
      <c r="N1154" s="64"/>
      <c r="O1154" s="25">
        <f t="shared" si="166"/>
        <v>0</v>
      </c>
      <c r="P1154" s="76">
        <f t="shared" si="168"/>
        <v>0</v>
      </c>
    </row>
    <row r="1155" spans="1:16" hidden="1" x14ac:dyDescent="0.25">
      <c r="A1155" s="72">
        <v>3311403310701</v>
      </c>
      <c r="B1155" s="31" t="s">
        <v>1043</v>
      </c>
      <c r="C1155" s="73"/>
      <c r="D1155" s="74">
        <f>SUM(D1156)</f>
        <v>0</v>
      </c>
      <c r="E1155" s="74">
        <f>SUM(E1156)</f>
        <v>0</v>
      </c>
      <c r="F1155" s="75">
        <f t="shared" si="163"/>
        <v>0</v>
      </c>
      <c r="G1155" s="25">
        <f t="shared" si="162"/>
        <v>0</v>
      </c>
      <c r="H1155" s="74">
        <f>SUM(H1156)</f>
        <v>0</v>
      </c>
      <c r="I1155" s="76">
        <f t="shared" si="167"/>
        <v>0</v>
      </c>
      <c r="J1155" s="74">
        <f>SUM(J1156)</f>
        <v>0</v>
      </c>
      <c r="K1155" s="25">
        <f t="shared" si="164"/>
        <v>0</v>
      </c>
      <c r="L1155" s="75">
        <f t="shared" si="169"/>
        <v>0</v>
      </c>
      <c r="M1155" s="25">
        <f t="shared" si="165"/>
        <v>0</v>
      </c>
      <c r="N1155" s="74">
        <f>SUM(N1156)</f>
        <v>0</v>
      </c>
      <c r="O1155" s="25">
        <f t="shared" si="166"/>
        <v>0</v>
      </c>
      <c r="P1155" s="76">
        <f t="shared" si="168"/>
        <v>0</v>
      </c>
    </row>
    <row r="1156" spans="1:16" hidden="1" x14ac:dyDescent="0.25">
      <c r="A1156" s="72">
        <v>3311403310701230</v>
      </c>
      <c r="B1156" s="31" t="s">
        <v>1043</v>
      </c>
      <c r="C1156" s="73"/>
      <c r="D1156" s="64"/>
      <c r="E1156" s="64"/>
      <c r="F1156" s="75">
        <f t="shared" si="163"/>
        <v>0</v>
      </c>
      <c r="G1156" s="25">
        <f t="shared" si="162"/>
        <v>0</v>
      </c>
      <c r="H1156" s="64"/>
      <c r="I1156" s="76">
        <f t="shared" si="167"/>
        <v>0</v>
      </c>
      <c r="J1156" s="64"/>
      <c r="K1156" s="25">
        <f t="shared" si="164"/>
        <v>0</v>
      </c>
      <c r="L1156" s="75">
        <f t="shared" si="169"/>
        <v>0</v>
      </c>
      <c r="M1156" s="25">
        <f t="shared" si="165"/>
        <v>0</v>
      </c>
      <c r="N1156" s="64"/>
      <c r="O1156" s="25">
        <f t="shared" si="166"/>
        <v>0</v>
      </c>
      <c r="P1156" s="76">
        <f t="shared" si="168"/>
        <v>0</v>
      </c>
    </row>
    <row r="1157" spans="1:16" hidden="1" x14ac:dyDescent="0.25">
      <c r="A1157" s="72">
        <v>3311403310703</v>
      </c>
      <c r="B1157" s="31" t="s">
        <v>1044</v>
      </c>
      <c r="C1157" s="73"/>
      <c r="D1157" s="74">
        <f>SUM(D1158)</f>
        <v>0</v>
      </c>
      <c r="E1157" s="74">
        <f>SUM(E1158)</f>
        <v>0</v>
      </c>
      <c r="F1157" s="75">
        <f t="shared" si="163"/>
        <v>0</v>
      </c>
      <c r="G1157" s="25">
        <f t="shared" si="162"/>
        <v>0</v>
      </c>
      <c r="H1157" s="74">
        <f>SUM(H1158)</f>
        <v>0</v>
      </c>
      <c r="I1157" s="76">
        <f t="shared" si="167"/>
        <v>0</v>
      </c>
      <c r="J1157" s="74">
        <f>SUM(J1158)</f>
        <v>0</v>
      </c>
      <c r="K1157" s="25">
        <f t="shared" si="164"/>
        <v>0</v>
      </c>
      <c r="L1157" s="75">
        <f t="shared" si="169"/>
        <v>0</v>
      </c>
      <c r="M1157" s="25">
        <f t="shared" si="165"/>
        <v>0</v>
      </c>
      <c r="N1157" s="74">
        <f>SUM(N1158)</f>
        <v>0</v>
      </c>
      <c r="O1157" s="25">
        <f t="shared" si="166"/>
        <v>0</v>
      </c>
      <c r="P1157" s="76">
        <f t="shared" si="168"/>
        <v>0</v>
      </c>
    </row>
    <row r="1158" spans="1:16" hidden="1" x14ac:dyDescent="0.25">
      <c r="A1158" s="72">
        <v>3311403310703230</v>
      </c>
      <c r="B1158" s="31" t="s">
        <v>1044</v>
      </c>
      <c r="C1158" s="73"/>
      <c r="D1158" s="64"/>
      <c r="E1158" s="64"/>
      <c r="F1158" s="75">
        <f t="shared" si="163"/>
        <v>0</v>
      </c>
      <c r="G1158" s="25">
        <f t="shared" si="162"/>
        <v>0</v>
      </c>
      <c r="H1158" s="64"/>
      <c r="I1158" s="76">
        <f t="shared" si="167"/>
        <v>0</v>
      </c>
      <c r="J1158" s="64"/>
      <c r="K1158" s="25">
        <f t="shared" si="164"/>
        <v>0</v>
      </c>
      <c r="L1158" s="75">
        <f t="shared" si="169"/>
        <v>0</v>
      </c>
      <c r="M1158" s="25">
        <f t="shared" si="165"/>
        <v>0</v>
      </c>
      <c r="N1158" s="64"/>
      <c r="O1158" s="25">
        <f t="shared" si="166"/>
        <v>0</v>
      </c>
      <c r="P1158" s="76">
        <f t="shared" si="168"/>
        <v>0</v>
      </c>
    </row>
    <row r="1159" spans="1:16" ht="26.25" hidden="1" x14ac:dyDescent="0.25">
      <c r="A1159" s="72">
        <v>3311403310704</v>
      </c>
      <c r="B1159" s="31" t="s">
        <v>1045</v>
      </c>
      <c r="C1159" s="73"/>
      <c r="D1159" s="74">
        <f>SUM(D1160)</f>
        <v>0</v>
      </c>
      <c r="E1159" s="74">
        <f>SUM(E1160)</f>
        <v>0</v>
      </c>
      <c r="F1159" s="75">
        <f t="shared" si="163"/>
        <v>0</v>
      </c>
      <c r="G1159" s="25">
        <f t="shared" si="162"/>
        <v>0</v>
      </c>
      <c r="H1159" s="74">
        <f>SUM(H1160)</f>
        <v>0</v>
      </c>
      <c r="I1159" s="76">
        <f t="shared" si="167"/>
        <v>0</v>
      </c>
      <c r="J1159" s="74">
        <f>SUM(J1160)</f>
        <v>0</v>
      </c>
      <c r="K1159" s="25">
        <f t="shared" si="164"/>
        <v>0</v>
      </c>
      <c r="L1159" s="75">
        <f t="shared" si="169"/>
        <v>0</v>
      </c>
      <c r="M1159" s="25">
        <f t="shared" si="165"/>
        <v>0</v>
      </c>
      <c r="N1159" s="74">
        <f>SUM(N1160)</f>
        <v>0</v>
      </c>
      <c r="O1159" s="25">
        <f t="shared" si="166"/>
        <v>0</v>
      </c>
      <c r="P1159" s="76">
        <f t="shared" si="168"/>
        <v>0</v>
      </c>
    </row>
    <row r="1160" spans="1:16" ht="26.25" hidden="1" x14ac:dyDescent="0.25">
      <c r="A1160" s="72">
        <v>3311403310704230</v>
      </c>
      <c r="B1160" s="31" t="s">
        <v>1045</v>
      </c>
      <c r="C1160" s="73"/>
      <c r="D1160" s="64"/>
      <c r="E1160" s="64"/>
      <c r="F1160" s="75">
        <f t="shared" si="163"/>
        <v>0</v>
      </c>
      <c r="G1160" s="25">
        <f t="shared" si="162"/>
        <v>0</v>
      </c>
      <c r="H1160" s="64"/>
      <c r="I1160" s="76">
        <f t="shared" si="167"/>
        <v>0</v>
      </c>
      <c r="J1160" s="64"/>
      <c r="K1160" s="25">
        <f t="shared" si="164"/>
        <v>0</v>
      </c>
      <c r="L1160" s="75">
        <f t="shared" si="169"/>
        <v>0</v>
      </c>
      <c r="M1160" s="25">
        <f t="shared" si="165"/>
        <v>0</v>
      </c>
      <c r="N1160" s="64"/>
      <c r="O1160" s="25">
        <f t="shared" si="166"/>
        <v>0</v>
      </c>
      <c r="P1160" s="76">
        <f t="shared" si="168"/>
        <v>0</v>
      </c>
    </row>
    <row r="1161" spans="1:16" hidden="1" x14ac:dyDescent="0.25">
      <c r="A1161" s="100">
        <v>3311403310710</v>
      </c>
      <c r="B1161" s="31" t="s">
        <v>1046</v>
      </c>
      <c r="C1161" s="73"/>
      <c r="D1161" s="74">
        <f>SUM(D1162)</f>
        <v>0</v>
      </c>
      <c r="E1161" s="74">
        <f>SUM(E1162)</f>
        <v>0</v>
      </c>
      <c r="F1161" s="75">
        <f t="shared" si="163"/>
        <v>0</v>
      </c>
      <c r="G1161" s="25">
        <f t="shared" si="162"/>
        <v>0</v>
      </c>
      <c r="H1161" s="74">
        <f>SUM(H1162)</f>
        <v>0</v>
      </c>
      <c r="I1161" s="76">
        <f t="shared" si="167"/>
        <v>0</v>
      </c>
      <c r="J1161" s="74">
        <f>SUM(J1162)</f>
        <v>0</v>
      </c>
      <c r="K1161" s="25">
        <f t="shared" si="164"/>
        <v>0</v>
      </c>
      <c r="L1161" s="75">
        <f t="shared" si="169"/>
        <v>0</v>
      </c>
      <c r="M1161" s="25">
        <f t="shared" si="165"/>
        <v>0</v>
      </c>
      <c r="N1161" s="74">
        <f>SUM(N1162)</f>
        <v>0</v>
      </c>
      <c r="O1161" s="25">
        <f t="shared" si="166"/>
        <v>0</v>
      </c>
      <c r="P1161" s="76">
        <f t="shared" si="168"/>
        <v>0</v>
      </c>
    </row>
    <row r="1162" spans="1:16" hidden="1" x14ac:dyDescent="0.25">
      <c r="A1162" s="100">
        <v>3311403310710230</v>
      </c>
      <c r="B1162" s="31" t="s">
        <v>1046</v>
      </c>
      <c r="C1162" s="73"/>
      <c r="D1162" s="64"/>
      <c r="E1162" s="64"/>
      <c r="F1162" s="75">
        <f t="shared" si="163"/>
        <v>0</v>
      </c>
      <c r="G1162" s="25">
        <f t="shared" ref="G1162:G1225" si="170">IF(OR(F1162=0,F$7=0),0,F1162/F$7)*100</f>
        <v>0</v>
      </c>
      <c r="H1162" s="64"/>
      <c r="I1162" s="76">
        <f t="shared" si="167"/>
        <v>0</v>
      </c>
      <c r="J1162" s="64"/>
      <c r="K1162" s="25">
        <f t="shared" si="164"/>
        <v>0</v>
      </c>
      <c r="L1162" s="75">
        <f t="shared" si="169"/>
        <v>0</v>
      </c>
      <c r="M1162" s="25">
        <f t="shared" si="165"/>
        <v>0</v>
      </c>
      <c r="N1162" s="64"/>
      <c r="O1162" s="25">
        <f t="shared" si="166"/>
        <v>0</v>
      </c>
      <c r="P1162" s="76">
        <f t="shared" si="168"/>
        <v>0</v>
      </c>
    </row>
    <row r="1163" spans="1:16" ht="26.25" hidden="1" x14ac:dyDescent="0.25">
      <c r="A1163" s="100">
        <v>3311403310712</v>
      </c>
      <c r="B1163" s="31" t="s">
        <v>1047</v>
      </c>
      <c r="C1163" s="73"/>
      <c r="D1163" s="74">
        <f>SUM(D1164)</f>
        <v>0</v>
      </c>
      <c r="E1163" s="74">
        <f>SUM(E1164)</f>
        <v>0</v>
      </c>
      <c r="F1163" s="75">
        <f t="shared" si="163"/>
        <v>0</v>
      </c>
      <c r="G1163" s="25">
        <f t="shared" si="170"/>
        <v>0</v>
      </c>
      <c r="H1163" s="74">
        <f>SUM(H1164)</f>
        <v>0</v>
      </c>
      <c r="I1163" s="76">
        <f t="shared" si="167"/>
        <v>0</v>
      </c>
      <c r="J1163" s="74">
        <f>SUM(J1164)</f>
        <v>0</v>
      </c>
      <c r="K1163" s="25">
        <f t="shared" si="164"/>
        <v>0</v>
      </c>
      <c r="L1163" s="75">
        <f t="shared" si="169"/>
        <v>0</v>
      </c>
      <c r="M1163" s="25">
        <f t="shared" si="165"/>
        <v>0</v>
      </c>
      <c r="N1163" s="74">
        <f>SUM(N1164)</f>
        <v>0</v>
      </c>
      <c r="O1163" s="25">
        <f t="shared" si="166"/>
        <v>0</v>
      </c>
      <c r="P1163" s="76">
        <f t="shared" si="168"/>
        <v>0</v>
      </c>
    </row>
    <row r="1164" spans="1:16" ht="26.25" hidden="1" x14ac:dyDescent="0.25">
      <c r="A1164" s="100">
        <v>3311403310712230</v>
      </c>
      <c r="B1164" s="31" t="s">
        <v>1047</v>
      </c>
      <c r="C1164" s="73"/>
      <c r="D1164" s="64"/>
      <c r="E1164" s="64"/>
      <c r="F1164" s="75">
        <f t="shared" si="163"/>
        <v>0</v>
      </c>
      <c r="G1164" s="25">
        <f t="shared" si="170"/>
        <v>0</v>
      </c>
      <c r="H1164" s="64"/>
      <c r="I1164" s="76">
        <f t="shared" si="167"/>
        <v>0</v>
      </c>
      <c r="J1164" s="64"/>
      <c r="K1164" s="25">
        <f t="shared" si="164"/>
        <v>0</v>
      </c>
      <c r="L1164" s="75">
        <f t="shared" si="169"/>
        <v>0</v>
      </c>
      <c r="M1164" s="25">
        <f t="shared" si="165"/>
        <v>0</v>
      </c>
      <c r="N1164" s="64"/>
      <c r="O1164" s="25">
        <f t="shared" si="166"/>
        <v>0</v>
      </c>
      <c r="P1164" s="76">
        <f t="shared" si="168"/>
        <v>0</v>
      </c>
    </row>
    <row r="1165" spans="1:16" ht="26.25" hidden="1" x14ac:dyDescent="0.25">
      <c r="A1165" s="72">
        <v>3311403310714</v>
      </c>
      <c r="B1165" s="31" t="s">
        <v>1048</v>
      </c>
      <c r="C1165" s="73"/>
      <c r="D1165" s="74">
        <f>SUM(D1166)</f>
        <v>0</v>
      </c>
      <c r="E1165" s="74">
        <f>SUM(E1166)</f>
        <v>0</v>
      </c>
      <c r="F1165" s="75">
        <f t="shared" si="163"/>
        <v>0</v>
      </c>
      <c r="G1165" s="25">
        <f t="shared" si="170"/>
        <v>0</v>
      </c>
      <c r="H1165" s="74">
        <f>SUM(H1166)</f>
        <v>0</v>
      </c>
      <c r="I1165" s="76">
        <f t="shared" si="167"/>
        <v>0</v>
      </c>
      <c r="J1165" s="74">
        <f>SUM(J1166)</f>
        <v>0</v>
      </c>
      <c r="K1165" s="25">
        <f t="shared" si="164"/>
        <v>0</v>
      </c>
      <c r="L1165" s="75">
        <f t="shared" si="169"/>
        <v>0</v>
      </c>
      <c r="M1165" s="25">
        <f t="shared" si="165"/>
        <v>0</v>
      </c>
      <c r="N1165" s="74">
        <f>SUM(N1166)</f>
        <v>0</v>
      </c>
      <c r="O1165" s="25">
        <f t="shared" si="166"/>
        <v>0</v>
      </c>
      <c r="P1165" s="76">
        <f t="shared" si="168"/>
        <v>0</v>
      </c>
    </row>
    <row r="1166" spans="1:16" ht="26.25" hidden="1" x14ac:dyDescent="0.25">
      <c r="A1166" s="72">
        <v>3311403310714230</v>
      </c>
      <c r="B1166" s="31" t="s">
        <v>1048</v>
      </c>
      <c r="C1166" s="73"/>
      <c r="D1166" s="64"/>
      <c r="E1166" s="64"/>
      <c r="F1166" s="75">
        <f t="shared" si="163"/>
        <v>0</v>
      </c>
      <c r="G1166" s="25">
        <f t="shared" si="170"/>
        <v>0</v>
      </c>
      <c r="H1166" s="64"/>
      <c r="I1166" s="76">
        <f t="shared" si="167"/>
        <v>0</v>
      </c>
      <c r="J1166" s="64"/>
      <c r="K1166" s="25">
        <f t="shared" si="164"/>
        <v>0</v>
      </c>
      <c r="L1166" s="75">
        <f t="shared" si="169"/>
        <v>0</v>
      </c>
      <c r="M1166" s="25">
        <f t="shared" si="165"/>
        <v>0</v>
      </c>
      <c r="N1166" s="64"/>
      <c r="O1166" s="25">
        <f t="shared" si="166"/>
        <v>0</v>
      </c>
      <c r="P1166" s="76">
        <f t="shared" si="168"/>
        <v>0</v>
      </c>
    </row>
    <row r="1167" spans="1:16" ht="26.25" hidden="1" x14ac:dyDescent="0.25">
      <c r="A1167" s="72">
        <v>3311403310728</v>
      </c>
      <c r="B1167" s="31" t="s">
        <v>1049</v>
      </c>
      <c r="C1167" s="73"/>
      <c r="D1167" s="74">
        <f>SUM(D1168)</f>
        <v>0</v>
      </c>
      <c r="E1167" s="74">
        <f>SUM(E1168)</f>
        <v>0</v>
      </c>
      <c r="F1167" s="75">
        <f t="shared" si="163"/>
        <v>0</v>
      </c>
      <c r="G1167" s="25">
        <f t="shared" si="170"/>
        <v>0</v>
      </c>
      <c r="H1167" s="74">
        <f>SUM(H1168)</f>
        <v>0</v>
      </c>
      <c r="I1167" s="76">
        <f t="shared" si="167"/>
        <v>0</v>
      </c>
      <c r="J1167" s="74">
        <f>SUM(J1168)</f>
        <v>0</v>
      </c>
      <c r="K1167" s="25">
        <f t="shared" si="164"/>
        <v>0</v>
      </c>
      <c r="L1167" s="75">
        <f t="shared" si="169"/>
        <v>0</v>
      </c>
      <c r="M1167" s="25">
        <f t="shared" si="165"/>
        <v>0</v>
      </c>
      <c r="N1167" s="74">
        <f>SUM(N1168)</f>
        <v>0</v>
      </c>
      <c r="O1167" s="25">
        <f t="shared" si="166"/>
        <v>0</v>
      </c>
      <c r="P1167" s="76">
        <f t="shared" si="168"/>
        <v>0</v>
      </c>
    </row>
    <row r="1168" spans="1:16" ht="26.25" hidden="1" x14ac:dyDescent="0.25">
      <c r="A1168" s="72">
        <v>3311403310728230</v>
      </c>
      <c r="B1168" s="31" t="s">
        <v>1049</v>
      </c>
      <c r="C1168" s="73"/>
      <c r="D1168" s="64"/>
      <c r="E1168" s="64"/>
      <c r="F1168" s="75">
        <f t="shared" si="163"/>
        <v>0</v>
      </c>
      <c r="G1168" s="25">
        <f t="shared" si="170"/>
        <v>0</v>
      </c>
      <c r="H1168" s="64"/>
      <c r="I1168" s="76">
        <f t="shared" si="167"/>
        <v>0</v>
      </c>
      <c r="J1168" s="64"/>
      <c r="K1168" s="25">
        <f t="shared" si="164"/>
        <v>0</v>
      </c>
      <c r="L1168" s="75">
        <f t="shared" si="169"/>
        <v>0</v>
      </c>
      <c r="M1168" s="25">
        <f t="shared" si="165"/>
        <v>0</v>
      </c>
      <c r="N1168" s="64"/>
      <c r="O1168" s="25">
        <f t="shared" si="166"/>
        <v>0</v>
      </c>
      <c r="P1168" s="76">
        <f t="shared" si="168"/>
        <v>0</v>
      </c>
    </row>
    <row r="1169" spans="1:16" ht="26.25" hidden="1" x14ac:dyDescent="0.25">
      <c r="A1169" s="100">
        <v>3311403310733</v>
      </c>
      <c r="B1169" s="31" t="s">
        <v>1050</v>
      </c>
      <c r="C1169" s="73"/>
      <c r="D1169" s="74">
        <f>SUM(D1170)</f>
        <v>0</v>
      </c>
      <c r="E1169" s="74">
        <f>SUM(E1170)</f>
        <v>0</v>
      </c>
      <c r="F1169" s="75">
        <f t="shared" si="163"/>
        <v>0</v>
      </c>
      <c r="G1169" s="25">
        <f t="shared" si="170"/>
        <v>0</v>
      </c>
      <c r="H1169" s="74">
        <f>SUM(H1170)</f>
        <v>0</v>
      </c>
      <c r="I1169" s="76">
        <f t="shared" si="167"/>
        <v>0</v>
      </c>
      <c r="J1169" s="74">
        <f>SUM(J1170)</f>
        <v>0</v>
      </c>
      <c r="K1169" s="25">
        <f t="shared" si="164"/>
        <v>0</v>
      </c>
      <c r="L1169" s="75">
        <f t="shared" si="169"/>
        <v>0</v>
      </c>
      <c r="M1169" s="25">
        <f t="shared" si="165"/>
        <v>0</v>
      </c>
      <c r="N1169" s="74">
        <f>SUM(N1170)</f>
        <v>0</v>
      </c>
      <c r="O1169" s="25">
        <f t="shared" si="166"/>
        <v>0</v>
      </c>
      <c r="P1169" s="76">
        <f t="shared" si="168"/>
        <v>0</v>
      </c>
    </row>
    <row r="1170" spans="1:16" ht="26.25" hidden="1" x14ac:dyDescent="0.25">
      <c r="A1170" s="100">
        <v>3311403310733230</v>
      </c>
      <c r="B1170" s="31" t="s">
        <v>1050</v>
      </c>
      <c r="C1170" s="73"/>
      <c r="D1170" s="64"/>
      <c r="E1170" s="64"/>
      <c r="F1170" s="75">
        <f t="shared" si="163"/>
        <v>0</v>
      </c>
      <c r="G1170" s="25">
        <f t="shared" si="170"/>
        <v>0</v>
      </c>
      <c r="H1170" s="64"/>
      <c r="I1170" s="76">
        <f t="shared" si="167"/>
        <v>0</v>
      </c>
      <c r="J1170" s="64"/>
      <c r="K1170" s="25">
        <f t="shared" si="164"/>
        <v>0</v>
      </c>
      <c r="L1170" s="75">
        <f t="shared" si="169"/>
        <v>0</v>
      </c>
      <c r="M1170" s="25">
        <f t="shared" si="165"/>
        <v>0</v>
      </c>
      <c r="N1170" s="64"/>
      <c r="O1170" s="25">
        <f t="shared" si="166"/>
        <v>0</v>
      </c>
      <c r="P1170" s="76">
        <f t="shared" si="168"/>
        <v>0</v>
      </c>
    </row>
    <row r="1171" spans="1:16" ht="26.25" hidden="1" x14ac:dyDescent="0.25">
      <c r="A1171" s="72">
        <v>3311403310744</v>
      </c>
      <c r="B1171" s="31" t="s">
        <v>1051</v>
      </c>
      <c r="C1171" s="73"/>
      <c r="D1171" s="74">
        <f>SUM(D1172)</f>
        <v>0</v>
      </c>
      <c r="E1171" s="74">
        <f>SUM(E1172)</f>
        <v>0</v>
      </c>
      <c r="F1171" s="75">
        <f t="shared" si="163"/>
        <v>0</v>
      </c>
      <c r="G1171" s="25">
        <f t="shared" si="170"/>
        <v>0</v>
      </c>
      <c r="H1171" s="74">
        <f>SUM(H1172)</f>
        <v>0</v>
      </c>
      <c r="I1171" s="76">
        <f t="shared" si="167"/>
        <v>0</v>
      </c>
      <c r="J1171" s="74">
        <f>SUM(J1172)</f>
        <v>0</v>
      </c>
      <c r="K1171" s="25">
        <f t="shared" si="164"/>
        <v>0</v>
      </c>
      <c r="L1171" s="75">
        <f t="shared" si="169"/>
        <v>0</v>
      </c>
      <c r="M1171" s="25">
        <f t="shared" si="165"/>
        <v>0</v>
      </c>
      <c r="N1171" s="74">
        <f>SUM(N1172)</f>
        <v>0</v>
      </c>
      <c r="O1171" s="25">
        <f t="shared" si="166"/>
        <v>0</v>
      </c>
      <c r="P1171" s="76">
        <f t="shared" si="168"/>
        <v>0</v>
      </c>
    </row>
    <row r="1172" spans="1:16" ht="26.25" hidden="1" x14ac:dyDescent="0.25">
      <c r="A1172" s="72">
        <v>3311403310744230</v>
      </c>
      <c r="B1172" s="31" t="s">
        <v>1051</v>
      </c>
      <c r="C1172" s="73"/>
      <c r="D1172" s="64"/>
      <c r="E1172" s="64"/>
      <c r="F1172" s="75">
        <f t="shared" si="163"/>
        <v>0</v>
      </c>
      <c r="G1172" s="25">
        <f t="shared" si="170"/>
        <v>0</v>
      </c>
      <c r="H1172" s="64"/>
      <c r="I1172" s="76">
        <f t="shared" si="167"/>
        <v>0</v>
      </c>
      <c r="J1172" s="64"/>
      <c r="K1172" s="25">
        <f t="shared" si="164"/>
        <v>0</v>
      </c>
      <c r="L1172" s="75">
        <f t="shared" si="169"/>
        <v>0</v>
      </c>
      <c r="M1172" s="25">
        <f t="shared" si="165"/>
        <v>0</v>
      </c>
      <c r="N1172" s="64"/>
      <c r="O1172" s="25">
        <f t="shared" si="166"/>
        <v>0</v>
      </c>
      <c r="P1172" s="76">
        <f t="shared" si="168"/>
        <v>0</v>
      </c>
    </row>
    <row r="1173" spans="1:16" ht="26.25" hidden="1" x14ac:dyDescent="0.25">
      <c r="A1173" s="72">
        <v>3311403310750</v>
      </c>
      <c r="B1173" s="31" t="s">
        <v>1052</v>
      </c>
      <c r="C1173" s="73"/>
      <c r="D1173" s="74">
        <f>SUM(D1174)</f>
        <v>0</v>
      </c>
      <c r="E1173" s="74">
        <f>SUM(E1174)</f>
        <v>0</v>
      </c>
      <c r="F1173" s="75">
        <f t="shared" si="163"/>
        <v>0</v>
      </c>
      <c r="G1173" s="25">
        <f t="shared" si="170"/>
        <v>0</v>
      </c>
      <c r="H1173" s="74">
        <f>SUM(H1174)</f>
        <v>0</v>
      </c>
      <c r="I1173" s="76">
        <f t="shared" si="167"/>
        <v>0</v>
      </c>
      <c r="J1173" s="74">
        <f>SUM(J1174)</f>
        <v>0</v>
      </c>
      <c r="K1173" s="25">
        <f t="shared" si="164"/>
        <v>0</v>
      </c>
      <c r="L1173" s="75">
        <f t="shared" si="169"/>
        <v>0</v>
      </c>
      <c r="M1173" s="25">
        <f t="shared" si="165"/>
        <v>0</v>
      </c>
      <c r="N1173" s="74">
        <f>SUM(N1174)</f>
        <v>0</v>
      </c>
      <c r="O1173" s="25">
        <f t="shared" si="166"/>
        <v>0</v>
      </c>
      <c r="P1173" s="76">
        <f t="shared" si="168"/>
        <v>0</v>
      </c>
    </row>
    <row r="1174" spans="1:16" ht="26.25" hidden="1" x14ac:dyDescent="0.25">
      <c r="A1174" s="72">
        <v>3311403310750230</v>
      </c>
      <c r="B1174" s="31" t="s">
        <v>1052</v>
      </c>
      <c r="C1174" s="73"/>
      <c r="D1174" s="64"/>
      <c r="E1174" s="64"/>
      <c r="F1174" s="75">
        <f t="shared" si="163"/>
        <v>0</v>
      </c>
      <c r="G1174" s="25">
        <f t="shared" si="170"/>
        <v>0</v>
      </c>
      <c r="H1174" s="64"/>
      <c r="I1174" s="76">
        <f t="shared" si="167"/>
        <v>0</v>
      </c>
      <c r="J1174" s="64"/>
      <c r="K1174" s="25">
        <f t="shared" si="164"/>
        <v>0</v>
      </c>
      <c r="L1174" s="75">
        <f t="shared" si="169"/>
        <v>0</v>
      </c>
      <c r="M1174" s="25">
        <f t="shared" si="165"/>
        <v>0</v>
      </c>
      <c r="N1174" s="64"/>
      <c r="O1174" s="25">
        <f t="shared" si="166"/>
        <v>0</v>
      </c>
      <c r="P1174" s="76">
        <f t="shared" si="168"/>
        <v>0</v>
      </c>
    </row>
    <row r="1175" spans="1:16" ht="26.25" hidden="1" x14ac:dyDescent="0.25">
      <c r="A1175" s="72">
        <v>3311403310758</v>
      </c>
      <c r="B1175" s="31" t="s">
        <v>1053</v>
      </c>
      <c r="C1175" s="73"/>
      <c r="D1175" s="74">
        <f>SUM(D1176)</f>
        <v>0</v>
      </c>
      <c r="E1175" s="74">
        <f>SUM(E1176)</f>
        <v>0</v>
      </c>
      <c r="F1175" s="75">
        <f t="shared" si="163"/>
        <v>0</v>
      </c>
      <c r="G1175" s="25">
        <f t="shared" si="170"/>
        <v>0</v>
      </c>
      <c r="H1175" s="74">
        <f>SUM(H1176)</f>
        <v>0</v>
      </c>
      <c r="I1175" s="76">
        <f t="shared" si="167"/>
        <v>0</v>
      </c>
      <c r="J1175" s="74">
        <f>SUM(J1176)</f>
        <v>0</v>
      </c>
      <c r="K1175" s="25">
        <f t="shared" si="164"/>
        <v>0</v>
      </c>
      <c r="L1175" s="75">
        <f t="shared" si="169"/>
        <v>0</v>
      </c>
      <c r="M1175" s="25">
        <f t="shared" si="165"/>
        <v>0</v>
      </c>
      <c r="N1175" s="74">
        <f>SUM(N1176)</f>
        <v>0</v>
      </c>
      <c r="O1175" s="25">
        <f t="shared" si="166"/>
        <v>0</v>
      </c>
      <c r="P1175" s="76">
        <f t="shared" si="168"/>
        <v>0</v>
      </c>
    </row>
    <row r="1176" spans="1:16" ht="26.25" hidden="1" x14ac:dyDescent="0.25">
      <c r="A1176" s="72">
        <v>3311403310758230</v>
      </c>
      <c r="B1176" s="31" t="s">
        <v>1053</v>
      </c>
      <c r="C1176" s="73"/>
      <c r="D1176" s="64"/>
      <c r="E1176" s="64"/>
      <c r="F1176" s="75">
        <f t="shared" si="163"/>
        <v>0</v>
      </c>
      <c r="G1176" s="25">
        <f t="shared" si="170"/>
        <v>0</v>
      </c>
      <c r="H1176" s="64"/>
      <c r="I1176" s="76">
        <f t="shared" si="167"/>
        <v>0</v>
      </c>
      <c r="J1176" s="64"/>
      <c r="K1176" s="25">
        <f t="shared" si="164"/>
        <v>0</v>
      </c>
      <c r="L1176" s="75">
        <f t="shared" si="169"/>
        <v>0</v>
      </c>
      <c r="M1176" s="25">
        <f t="shared" si="165"/>
        <v>0</v>
      </c>
      <c r="N1176" s="64"/>
      <c r="O1176" s="25">
        <f t="shared" si="166"/>
        <v>0</v>
      </c>
      <c r="P1176" s="76">
        <f t="shared" si="168"/>
        <v>0</v>
      </c>
    </row>
    <row r="1177" spans="1:16" hidden="1" x14ac:dyDescent="0.25">
      <c r="A1177" s="72">
        <v>3311403310761</v>
      </c>
      <c r="B1177" s="31" t="s">
        <v>1054</v>
      </c>
      <c r="C1177" s="73"/>
      <c r="D1177" s="74">
        <f>SUM(D1178)</f>
        <v>0</v>
      </c>
      <c r="E1177" s="74">
        <f>SUM(E1178)</f>
        <v>0</v>
      </c>
      <c r="F1177" s="75">
        <f t="shared" ref="F1177:F1240" si="171">SUM(D1177+E1177)</f>
        <v>0</v>
      </c>
      <c r="G1177" s="25">
        <f t="shared" si="170"/>
        <v>0</v>
      </c>
      <c r="H1177" s="74">
        <f>SUM(H1178)</f>
        <v>0</v>
      </c>
      <c r="I1177" s="76">
        <f t="shared" si="167"/>
        <v>0</v>
      </c>
      <c r="J1177" s="74">
        <f>SUM(J1178)</f>
        <v>0</v>
      </c>
      <c r="K1177" s="25">
        <f t="shared" ref="K1177:K1240" si="172">IF(OR(J1177=0,F1177=0),0,J1177/F1177)*100</f>
        <v>0</v>
      </c>
      <c r="L1177" s="75">
        <f t="shared" si="169"/>
        <v>0</v>
      </c>
      <c r="M1177" s="25">
        <f t="shared" ref="M1177:M1240" si="173">IF(OR(L1177=0,F1177=0),0,L1177/F1177)*100</f>
        <v>0</v>
      </c>
      <c r="N1177" s="74">
        <f>SUM(N1178)</f>
        <v>0</v>
      </c>
      <c r="O1177" s="25">
        <f t="shared" ref="O1177:O1240" si="174">IF(OR(N1177=0,F1177=0),0,N1177/F1177)*100</f>
        <v>0</v>
      </c>
      <c r="P1177" s="76">
        <f t="shared" si="168"/>
        <v>0</v>
      </c>
    </row>
    <row r="1178" spans="1:16" hidden="1" x14ac:dyDescent="0.25">
      <c r="A1178" s="72">
        <v>3311403310761230</v>
      </c>
      <c r="B1178" s="31" t="s">
        <v>1054</v>
      </c>
      <c r="C1178" s="73"/>
      <c r="D1178" s="64"/>
      <c r="E1178" s="64"/>
      <c r="F1178" s="75">
        <f t="shared" si="171"/>
        <v>0</v>
      </c>
      <c r="G1178" s="25">
        <f t="shared" si="170"/>
        <v>0</v>
      </c>
      <c r="H1178" s="64"/>
      <c r="I1178" s="76">
        <f t="shared" ref="I1178:I1241" si="175">SUM(F1178-H1178)</f>
        <v>0</v>
      </c>
      <c r="J1178" s="64"/>
      <c r="K1178" s="25">
        <f t="shared" si="172"/>
        <v>0</v>
      </c>
      <c r="L1178" s="75">
        <f t="shared" si="169"/>
        <v>0</v>
      </c>
      <c r="M1178" s="25">
        <f t="shared" si="173"/>
        <v>0</v>
      </c>
      <c r="N1178" s="64"/>
      <c r="O1178" s="25">
        <f t="shared" si="174"/>
        <v>0</v>
      </c>
      <c r="P1178" s="76">
        <f t="shared" si="168"/>
        <v>0</v>
      </c>
    </row>
    <row r="1179" spans="1:16" hidden="1" x14ac:dyDescent="0.25">
      <c r="A1179" s="72">
        <v>3311403310765</v>
      </c>
      <c r="B1179" s="31" t="s">
        <v>1055</v>
      </c>
      <c r="C1179" s="73"/>
      <c r="D1179" s="74">
        <f>SUM(D1180)</f>
        <v>0</v>
      </c>
      <c r="E1179" s="74">
        <f>SUM(E1180)</f>
        <v>0</v>
      </c>
      <c r="F1179" s="75">
        <f t="shared" si="171"/>
        <v>0</v>
      </c>
      <c r="G1179" s="25">
        <f t="shared" si="170"/>
        <v>0</v>
      </c>
      <c r="H1179" s="74">
        <f>SUM(H1180)</f>
        <v>0</v>
      </c>
      <c r="I1179" s="76">
        <f t="shared" si="175"/>
        <v>0</v>
      </c>
      <c r="J1179" s="74">
        <f>SUM(J1180)</f>
        <v>0</v>
      </c>
      <c r="K1179" s="25">
        <f t="shared" si="172"/>
        <v>0</v>
      </c>
      <c r="L1179" s="75">
        <f t="shared" si="169"/>
        <v>0</v>
      </c>
      <c r="M1179" s="25">
        <f t="shared" si="173"/>
        <v>0</v>
      </c>
      <c r="N1179" s="74">
        <f>SUM(N1180)</f>
        <v>0</v>
      </c>
      <c r="O1179" s="25">
        <f t="shared" si="174"/>
        <v>0</v>
      </c>
      <c r="P1179" s="76">
        <f t="shared" si="168"/>
        <v>0</v>
      </c>
    </row>
    <row r="1180" spans="1:16" hidden="1" x14ac:dyDescent="0.25">
      <c r="A1180" s="72">
        <v>3311403310765230</v>
      </c>
      <c r="B1180" s="31" t="s">
        <v>1055</v>
      </c>
      <c r="C1180" s="73"/>
      <c r="D1180" s="64"/>
      <c r="E1180" s="64"/>
      <c r="F1180" s="75">
        <f t="shared" si="171"/>
        <v>0</v>
      </c>
      <c r="G1180" s="25">
        <f t="shared" si="170"/>
        <v>0</v>
      </c>
      <c r="H1180" s="64"/>
      <c r="I1180" s="76">
        <f t="shared" si="175"/>
        <v>0</v>
      </c>
      <c r="J1180" s="64"/>
      <c r="K1180" s="25">
        <f t="shared" si="172"/>
        <v>0</v>
      </c>
      <c r="L1180" s="75">
        <f t="shared" si="169"/>
        <v>0</v>
      </c>
      <c r="M1180" s="25">
        <f t="shared" si="173"/>
        <v>0</v>
      </c>
      <c r="N1180" s="64"/>
      <c r="O1180" s="25">
        <f t="shared" si="174"/>
        <v>0</v>
      </c>
      <c r="P1180" s="76">
        <f t="shared" si="168"/>
        <v>0</v>
      </c>
    </row>
    <row r="1181" spans="1:16" ht="26.25" hidden="1" x14ac:dyDescent="0.25">
      <c r="A1181" s="100">
        <v>3311403310784</v>
      </c>
      <c r="B1181" s="31" t="s">
        <v>1056</v>
      </c>
      <c r="C1181" s="73"/>
      <c r="D1181" s="74">
        <f>SUM(D1182)</f>
        <v>0</v>
      </c>
      <c r="E1181" s="74">
        <f>SUM(E1182)</f>
        <v>0</v>
      </c>
      <c r="F1181" s="75">
        <f t="shared" si="171"/>
        <v>0</v>
      </c>
      <c r="G1181" s="25">
        <f t="shared" si="170"/>
        <v>0</v>
      </c>
      <c r="H1181" s="74">
        <f>SUM(H1182)</f>
        <v>0</v>
      </c>
      <c r="I1181" s="76">
        <f t="shared" si="175"/>
        <v>0</v>
      </c>
      <c r="J1181" s="74">
        <f>SUM(J1182)</f>
        <v>0</v>
      </c>
      <c r="K1181" s="25">
        <f t="shared" si="172"/>
        <v>0</v>
      </c>
      <c r="L1181" s="75">
        <f t="shared" si="169"/>
        <v>0</v>
      </c>
      <c r="M1181" s="25">
        <f t="shared" si="173"/>
        <v>0</v>
      </c>
      <c r="N1181" s="74">
        <f>SUM(N1182)</f>
        <v>0</v>
      </c>
      <c r="O1181" s="25">
        <f t="shared" si="174"/>
        <v>0</v>
      </c>
      <c r="P1181" s="76">
        <f t="shared" si="168"/>
        <v>0</v>
      </c>
    </row>
    <row r="1182" spans="1:16" ht="26.25" hidden="1" x14ac:dyDescent="0.25">
      <c r="A1182" s="100">
        <v>3311403310784230</v>
      </c>
      <c r="B1182" s="31" t="s">
        <v>1056</v>
      </c>
      <c r="C1182" s="73"/>
      <c r="D1182" s="64"/>
      <c r="E1182" s="64"/>
      <c r="F1182" s="75">
        <f t="shared" si="171"/>
        <v>0</v>
      </c>
      <c r="G1182" s="25">
        <f t="shared" si="170"/>
        <v>0</v>
      </c>
      <c r="H1182" s="64"/>
      <c r="I1182" s="76">
        <f t="shared" si="175"/>
        <v>0</v>
      </c>
      <c r="J1182" s="64"/>
      <c r="K1182" s="25">
        <f t="shared" si="172"/>
        <v>0</v>
      </c>
      <c r="L1182" s="75">
        <f t="shared" si="169"/>
        <v>0</v>
      </c>
      <c r="M1182" s="25">
        <f t="shared" si="173"/>
        <v>0</v>
      </c>
      <c r="N1182" s="64"/>
      <c r="O1182" s="25">
        <f t="shared" si="174"/>
        <v>0</v>
      </c>
      <c r="P1182" s="76">
        <f t="shared" si="168"/>
        <v>0</v>
      </c>
    </row>
    <row r="1183" spans="1:16" ht="26.25" hidden="1" x14ac:dyDescent="0.25">
      <c r="A1183" s="72">
        <v>3311403310791</v>
      </c>
      <c r="B1183" s="31" t="s">
        <v>1057</v>
      </c>
      <c r="C1183" s="73"/>
      <c r="D1183" s="74">
        <f>SUM(D1184)</f>
        <v>0</v>
      </c>
      <c r="E1183" s="74">
        <f>SUM(E1184)</f>
        <v>0</v>
      </c>
      <c r="F1183" s="75">
        <f t="shared" si="171"/>
        <v>0</v>
      </c>
      <c r="G1183" s="25">
        <f t="shared" si="170"/>
        <v>0</v>
      </c>
      <c r="H1183" s="74">
        <f>SUM(H1184)</f>
        <v>0</v>
      </c>
      <c r="I1183" s="76">
        <f t="shared" si="175"/>
        <v>0</v>
      </c>
      <c r="J1183" s="74">
        <f>SUM(J1184)</f>
        <v>0</v>
      </c>
      <c r="K1183" s="25">
        <f t="shared" si="172"/>
        <v>0</v>
      </c>
      <c r="L1183" s="75">
        <f t="shared" si="169"/>
        <v>0</v>
      </c>
      <c r="M1183" s="25">
        <f t="shared" si="173"/>
        <v>0</v>
      </c>
      <c r="N1183" s="74">
        <f>SUM(N1184)</f>
        <v>0</v>
      </c>
      <c r="O1183" s="25">
        <f t="shared" si="174"/>
        <v>0</v>
      </c>
      <c r="P1183" s="76">
        <f t="shared" si="168"/>
        <v>0</v>
      </c>
    </row>
    <row r="1184" spans="1:16" ht="26.25" hidden="1" x14ac:dyDescent="0.25">
      <c r="A1184" s="72">
        <v>3311403310791230</v>
      </c>
      <c r="B1184" s="31" t="s">
        <v>1057</v>
      </c>
      <c r="C1184" s="73"/>
      <c r="D1184" s="64"/>
      <c r="E1184" s="64"/>
      <c r="F1184" s="75">
        <f t="shared" si="171"/>
        <v>0</v>
      </c>
      <c r="G1184" s="25">
        <f t="shared" si="170"/>
        <v>0</v>
      </c>
      <c r="H1184" s="64"/>
      <c r="I1184" s="76">
        <f t="shared" si="175"/>
        <v>0</v>
      </c>
      <c r="J1184" s="64"/>
      <c r="K1184" s="25">
        <f t="shared" si="172"/>
        <v>0</v>
      </c>
      <c r="L1184" s="75">
        <f t="shared" si="169"/>
        <v>0</v>
      </c>
      <c r="M1184" s="25">
        <f t="shared" si="173"/>
        <v>0</v>
      </c>
      <c r="N1184" s="64"/>
      <c r="O1184" s="25">
        <f t="shared" si="174"/>
        <v>0</v>
      </c>
      <c r="P1184" s="76">
        <f t="shared" ref="P1184:P1247" si="176">SUM(F1184-N1184)</f>
        <v>0</v>
      </c>
    </row>
    <row r="1185" spans="1:16" ht="26.25" hidden="1" x14ac:dyDescent="0.25">
      <c r="A1185" s="100">
        <v>3311403310794</v>
      </c>
      <c r="B1185" s="31" t="s">
        <v>1058</v>
      </c>
      <c r="C1185" s="73"/>
      <c r="D1185" s="74">
        <f>SUM(D1186)</f>
        <v>0</v>
      </c>
      <c r="E1185" s="74">
        <f>SUM(E1186)</f>
        <v>0</v>
      </c>
      <c r="F1185" s="75">
        <f t="shared" si="171"/>
        <v>0</v>
      </c>
      <c r="G1185" s="25">
        <f t="shared" si="170"/>
        <v>0</v>
      </c>
      <c r="H1185" s="74">
        <f>SUM(H1186)</f>
        <v>0</v>
      </c>
      <c r="I1185" s="76">
        <f t="shared" si="175"/>
        <v>0</v>
      </c>
      <c r="J1185" s="74">
        <f>SUM(J1186)</f>
        <v>0</v>
      </c>
      <c r="K1185" s="25">
        <f t="shared" si="172"/>
        <v>0</v>
      </c>
      <c r="L1185" s="75">
        <f t="shared" ref="L1185:L1248" si="177">SUM(N1185-J1185)</f>
        <v>0</v>
      </c>
      <c r="M1185" s="25">
        <f t="shared" si="173"/>
        <v>0</v>
      </c>
      <c r="N1185" s="74">
        <f>SUM(N1186)</f>
        <v>0</v>
      </c>
      <c r="O1185" s="25">
        <f t="shared" si="174"/>
        <v>0</v>
      </c>
      <c r="P1185" s="76">
        <f t="shared" si="176"/>
        <v>0</v>
      </c>
    </row>
    <row r="1186" spans="1:16" ht="26.25" hidden="1" x14ac:dyDescent="0.25">
      <c r="A1186" s="100">
        <v>3311403310794230</v>
      </c>
      <c r="B1186" s="31" t="s">
        <v>1058</v>
      </c>
      <c r="C1186" s="73"/>
      <c r="D1186" s="64"/>
      <c r="E1186" s="64"/>
      <c r="F1186" s="75">
        <f t="shared" si="171"/>
        <v>0</v>
      </c>
      <c r="G1186" s="25">
        <f t="shared" si="170"/>
        <v>0</v>
      </c>
      <c r="H1186" s="64"/>
      <c r="I1186" s="76">
        <f t="shared" si="175"/>
        <v>0</v>
      </c>
      <c r="J1186" s="64"/>
      <c r="K1186" s="25">
        <f t="shared" si="172"/>
        <v>0</v>
      </c>
      <c r="L1186" s="75">
        <f t="shared" si="177"/>
        <v>0</v>
      </c>
      <c r="M1186" s="25">
        <f t="shared" si="173"/>
        <v>0</v>
      </c>
      <c r="N1186" s="64"/>
      <c r="O1186" s="25">
        <f t="shared" si="174"/>
        <v>0</v>
      </c>
      <c r="P1186" s="76">
        <f t="shared" si="176"/>
        <v>0</v>
      </c>
    </row>
    <row r="1187" spans="1:16" ht="26.25" hidden="1" x14ac:dyDescent="0.25">
      <c r="A1187" s="72">
        <v>3311403310800</v>
      </c>
      <c r="B1187" s="31" t="s">
        <v>1059</v>
      </c>
      <c r="C1187" s="73"/>
      <c r="D1187" s="74">
        <f>SUM(D1188)</f>
        <v>0</v>
      </c>
      <c r="E1187" s="74">
        <f>SUM(E1188)</f>
        <v>0</v>
      </c>
      <c r="F1187" s="75">
        <f t="shared" si="171"/>
        <v>0</v>
      </c>
      <c r="G1187" s="25">
        <f t="shared" si="170"/>
        <v>0</v>
      </c>
      <c r="H1187" s="74">
        <f>SUM(H1188)</f>
        <v>0</v>
      </c>
      <c r="I1187" s="76">
        <f t="shared" si="175"/>
        <v>0</v>
      </c>
      <c r="J1187" s="74">
        <f>SUM(J1188)</f>
        <v>0</v>
      </c>
      <c r="K1187" s="25">
        <f t="shared" si="172"/>
        <v>0</v>
      </c>
      <c r="L1187" s="75">
        <f t="shared" si="177"/>
        <v>0</v>
      </c>
      <c r="M1187" s="25">
        <f t="shared" si="173"/>
        <v>0</v>
      </c>
      <c r="N1187" s="74">
        <f>SUM(N1188)</f>
        <v>0</v>
      </c>
      <c r="O1187" s="25">
        <f t="shared" si="174"/>
        <v>0</v>
      </c>
      <c r="P1187" s="76">
        <f t="shared" si="176"/>
        <v>0</v>
      </c>
    </row>
    <row r="1188" spans="1:16" ht="26.25" hidden="1" x14ac:dyDescent="0.25">
      <c r="A1188" s="72">
        <v>3311403310800230</v>
      </c>
      <c r="B1188" s="31" t="s">
        <v>1059</v>
      </c>
      <c r="C1188" s="73"/>
      <c r="D1188" s="64"/>
      <c r="E1188" s="64"/>
      <c r="F1188" s="75">
        <f t="shared" si="171"/>
        <v>0</v>
      </c>
      <c r="G1188" s="25">
        <f t="shared" si="170"/>
        <v>0</v>
      </c>
      <c r="H1188" s="64"/>
      <c r="I1188" s="76">
        <f t="shared" si="175"/>
        <v>0</v>
      </c>
      <c r="J1188" s="64"/>
      <c r="K1188" s="25">
        <f t="shared" si="172"/>
        <v>0</v>
      </c>
      <c r="L1188" s="75">
        <f t="shared" si="177"/>
        <v>0</v>
      </c>
      <c r="M1188" s="25">
        <f t="shared" si="173"/>
        <v>0</v>
      </c>
      <c r="N1188" s="64"/>
      <c r="O1188" s="25">
        <f t="shared" si="174"/>
        <v>0</v>
      </c>
      <c r="P1188" s="76">
        <f t="shared" si="176"/>
        <v>0</v>
      </c>
    </row>
    <row r="1189" spans="1:16" hidden="1" x14ac:dyDescent="0.25">
      <c r="A1189" s="100">
        <v>3311403310818</v>
      </c>
      <c r="B1189" s="101" t="s">
        <v>1013</v>
      </c>
      <c r="C1189" s="73"/>
      <c r="D1189" s="74">
        <f>SUM(D1190)</f>
        <v>0</v>
      </c>
      <c r="E1189" s="74">
        <f>SUM(E1190)</f>
        <v>0</v>
      </c>
      <c r="F1189" s="75">
        <f t="shared" si="171"/>
        <v>0</v>
      </c>
      <c r="G1189" s="25">
        <f t="shared" si="170"/>
        <v>0</v>
      </c>
      <c r="H1189" s="74">
        <f>SUM(H1190)</f>
        <v>0</v>
      </c>
      <c r="I1189" s="76">
        <f t="shared" si="175"/>
        <v>0</v>
      </c>
      <c r="J1189" s="74">
        <f>SUM(J1190)</f>
        <v>0</v>
      </c>
      <c r="K1189" s="25">
        <f t="shared" si="172"/>
        <v>0</v>
      </c>
      <c r="L1189" s="75">
        <f t="shared" si="177"/>
        <v>0</v>
      </c>
      <c r="M1189" s="25">
        <f t="shared" si="173"/>
        <v>0</v>
      </c>
      <c r="N1189" s="74">
        <f>SUM(N1190)</f>
        <v>0</v>
      </c>
      <c r="O1189" s="25">
        <f t="shared" si="174"/>
        <v>0</v>
      </c>
      <c r="P1189" s="76">
        <f t="shared" si="176"/>
        <v>0</v>
      </c>
    </row>
    <row r="1190" spans="1:16" hidden="1" x14ac:dyDescent="0.25">
      <c r="A1190" s="100">
        <v>3311403310818230</v>
      </c>
      <c r="B1190" s="101" t="s">
        <v>1060</v>
      </c>
      <c r="C1190" s="73"/>
      <c r="D1190" s="64"/>
      <c r="E1190" s="64"/>
      <c r="F1190" s="75">
        <f t="shared" si="171"/>
        <v>0</v>
      </c>
      <c r="G1190" s="25">
        <f t="shared" si="170"/>
        <v>0</v>
      </c>
      <c r="H1190" s="64"/>
      <c r="I1190" s="76">
        <f t="shared" si="175"/>
        <v>0</v>
      </c>
      <c r="J1190" s="64"/>
      <c r="K1190" s="25">
        <f t="shared" si="172"/>
        <v>0</v>
      </c>
      <c r="L1190" s="75">
        <f t="shared" si="177"/>
        <v>0</v>
      </c>
      <c r="M1190" s="25">
        <f t="shared" si="173"/>
        <v>0</v>
      </c>
      <c r="N1190" s="64"/>
      <c r="O1190" s="25">
        <f t="shared" si="174"/>
        <v>0</v>
      </c>
      <c r="P1190" s="76">
        <f t="shared" si="176"/>
        <v>0</v>
      </c>
    </row>
    <row r="1191" spans="1:16" ht="26.25" hidden="1" x14ac:dyDescent="0.25">
      <c r="A1191" s="72">
        <v>3311403310822</v>
      </c>
      <c r="B1191" s="31" t="s">
        <v>1061</v>
      </c>
      <c r="C1191" s="73"/>
      <c r="D1191" s="74">
        <f>SUM(D1192:D1194)</f>
        <v>0</v>
      </c>
      <c r="E1191" s="74">
        <f>SUM(E1192:E1194)</f>
        <v>0</v>
      </c>
      <c r="F1191" s="75">
        <f t="shared" si="171"/>
        <v>0</v>
      </c>
      <c r="G1191" s="25">
        <f t="shared" si="170"/>
        <v>0</v>
      </c>
      <c r="H1191" s="74">
        <f>SUM(H1192:H1194)</f>
        <v>0</v>
      </c>
      <c r="I1191" s="76">
        <f t="shared" si="175"/>
        <v>0</v>
      </c>
      <c r="J1191" s="74">
        <f>SUM(J1192:J1194)</f>
        <v>0</v>
      </c>
      <c r="K1191" s="25">
        <f t="shared" si="172"/>
        <v>0</v>
      </c>
      <c r="L1191" s="75">
        <f t="shared" si="177"/>
        <v>0</v>
      </c>
      <c r="M1191" s="25">
        <f t="shared" si="173"/>
        <v>0</v>
      </c>
      <c r="N1191" s="74">
        <f>SUM(N1192:N1194)</f>
        <v>0</v>
      </c>
      <c r="O1191" s="25">
        <f t="shared" si="174"/>
        <v>0</v>
      </c>
      <c r="P1191" s="76">
        <f t="shared" si="176"/>
        <v>0</v>
      </c>
    </row>
    <row r="1192" spans="1:16" ht="26.25" hidden="1" x14ac:dyDescent="0.25">
      <c r="A1192" s="72">
        <v>3311403310822230</v>
      </c>
      <c r="B1192" s="31" t="s">
        <v>1061</v>
      </c>
      <c r="C1192" s="73"/>
      <c r="D1192" s="64"/>
      <c r="E1192" s="64"/>
      <c r="F1192" s="75">
        <f t="shared" si="171"/>
        <v>0</v>
      </c>
      <c r="G1192" s="25">
        <f t="shared" si="170"/>
        <v>0</v>
      </c>
      <c r="H1192" s="64"/>
      <c r="I1192" s="76">
        <f t="shared" si="175"/>
        <v>0</v>
      </c>
      <c r="J1192" s="64"/>
      <c r="K1192" s="25">
        <f t="shared" si="172"/>
        <v>0</v>
      </c>
      <c r="L1192" s="75">
        <f t="shared" si="177"/>
        <v>0</v>
      </c>
      <c r="M1192" s="25">
        <f t="shared" si="173"/>
        <v>0</v>
      </c>
      <c r="N1192" s="64"/>
      <c r="O1192" s="25">
        <f t="shared" si="174"/>
        <v>0</v>
      </c>
      <c r="P1192" s="76">
        <f t="shared" si="176"/>
        <v>0</v>
      </c>
    </row>
    <row r="1193" spans="1:16" ht="26.25" hidden="1" x14ac:dyDescent="0.25">
      <c r="A1193" s="72">
        <v>3311403310822230</v>
      </c>
      <c r="B1193" s="31" t="s">
        <v>1061</v>
      </c>
      <c r="C1193" s="73"/>
      <c r="D1193" s="64"/>
      <c r="E1193" s="64"/>
      <c r="F1193" s="75">
        <f t="shared" si="171"/>
        <v>0</v>
      </c>
      <c r="G1193" s="25">
        <f t="shared" si="170"/>
        <v>0</v>
      </c>
      <c r="H1193" s="64"/>
      <c r="I1193" s="76">
        <f t="shared" si="175"/>
        <v>0</v>
      </c>
      <c r="J1193" s="64"/>
      <c r="K1193" s="25">
        <f t="shared" si="172"/>
        <v>0</v>
      </c>
      <c r="L1193" s="75">
        <f t="shared" si="177"/>
        <v>0</v>
      </c>
      <c r="M1193" s="25">
        <f t="shared" si="173"/>
        <v>0</v>
      </c>
      <c r="N1193" s="64"/>
      <c r="O1193" s="25">
        <f t="shared" si="174"/>
        <v>0</v>
      </c>
      <c r="P1193" s="76">
        <f t="shared" si="176"/>
        <v>0</v>
      </c>
    </row>
    <row r="1194" spans="1:16" ht="26.25" hidden="1" x14ac:dyDescent="0.25">
      <c r="A1194" s="72">
        <v>3311403310822230</v>
      </c>
      <c r="B1194" s="31" t="s">
        <v>1061</v>
      </c>
      <c r="C1194" s="73"/>
      <c r="D1194" s="64"/>
      <c r="E1194" s="64"/>
      <c r="F1194" s="75">
        <f t="shared" si="171"/>
        <v>0</v>
      </c>
      <c r="G1194" s="25">
        <f t="shared" si="170"/>
        <v>0</v>
      </c>
      <c r="H1194" s="64"/>
      <c r="I1194" s="76">
        <f t="shared" si="175"/>
        <v>0</v>
      </c>
      <c r="J1194" s="64"/>
      <c r="K1194" s="25">
        <f t="shared" si="172"/>
        <v>0</v>
      </c>
      <c r="L1194" s="75">
        <f t="shared" si="177"/>
        <v>0</v>
      </c>
      <c r="M1194" s="25">
        <f t="shared" si="173"/>
        <v>0</v>
      </c>
      <c r="N1194" s="64"/>
      <c r="O1194" s="25">
        <f t="shared" si="174"/>
        <v>0</v>
      </c>
      <c r="P1194" s="76">
        <f t="shared" si="176"/>
        <v>0</v>
      </c>
    </row>
    <row r="1195" spans="1:16" ht="26.25" hidden="1" x14ac:dyDescent="0.25">
      <c r="A1195" s="72">
        <v>3311403310825</v>
      </c>
      <c r="B1195" s="31" t="s">
        <v>1062</v>
      </c>
      <c r="C1195" s="73"/>
      <c r="D1195" s="74">
        <f>SUM(D1196)</f>
        <v>0</v>
      </c>
      <c r="E1195" s="74">
        <f>SUM(E1196)</f>
        <v>0</v>
      </c>
      <c r="F1195" s="75">
        <f t="shared" si="171"/>
        <v>0</v>
      </c>
      <c r="G1195" s="25">
        <f t="shared" si="170"/>
        <v>0</v>
      </c>
      <c r="H1195" s="74">
        <f>SUM(H1196)</f>
        <v>0</v>
      </c>
      <c r="I1195" s="76">
        <f t="shared" si="175"/>
        <v>0</v>
      </c>
      <c r="J1195" s="74">
        <f>SUM(J1196)</f>
        <v>0</v>
      </c>
      <c r="K1195" s="25">
        <f t="shared" si="172"/>
        <v>0</v>
      </c>
      <c r="L1195" s="75">
        <f t="shared" si="177"/>
        <v>0</v>
      </c>
      <c r="M1195" s="25">
        <f t="shared" si="173"/>
        <v>0</v>
      </c>
      <c r="N1195" s="74">
        <f>SUM(N1196)</f>
        <v>0</v>
      </c>
      <c r="O1195" s="25">
        <f t="shared" si="174"/>
        <v>0</v>
      </c>
      <c r="P1195" s="76">
        <f t="shared" si="176"/>
        <v>0</v>
      </c>
    </row>
    <row r="1196" spans="1:16" ht="26.25" hidden="1" x14ac:dyDescent="0.25">
      <c r="A1196" s="72">
        <v>3311403310825230</v>
      </c>
      <c r="B1196" s="31" t="s">
        <v>1062</v>
      </c>
      <c r="C1196" s="73"/>
      <c r="D1196" s="64"/>
      <c r="E1196" s="64"/>
      <c r="F1196" s="75">
        <f t="shared" si="171"/>
        <v>0</v>
      </c>
      <c r="G1196" s="25">
        <f t="shared" si="170"/>
        <v>0</v>
      </c>
      <c r="H1196" s="64"/>
      <c r="I1196" s="76">
        <f t="shared" si="175"/>
        <v>0</v>
      </c>
      <c r="J1196" s="64"/>
      <c r="K1196" s="25">
        <f t="shared" si="172"/>
        <v>0</v>
      </c>
      <c r="L1196" s="75">
        <f t="shared" si="177"/>
        <v>0</v>
      </c>
      <c r="M1196" s="25">
        <f t="shared" si="173"/>
        <v>0</v>
      </c>
      <c r="N1196" s="64"/>
      <c r="O1196" s="25">
        <f t="shared" si="174"/>
        <v>0</v>
      </c>
      <c r="P1196" s="76">
        <f t="shared" si="176"/>
        <v>0</v>
      </c>
    </row>
    <row r="1197" spans="1:16" ht="64.5" hidden="1" x14ac:dyDescent="0.25">
      <c r="A1197" s="72">
        <v>3311403310835</v>
      </c>
      <c r="B1197" s="31" t="s">
        <v>1063</v>
      </c>
      <c r="C1197" s="73"/>
      <c r="D1197" s="74">
        <f>SUM(D1198)</f>
        <v>0</v>
      </c>
      <c r="E1197" s="74">
        <f>SUM(E1198)</f>
        <v>0</v>
      </c>
      <c r="F1197" s="75">
        <f t="shared" si="171"/>
        <v>0</v>
      </c>
      <c r="G1197" s="25">
        <f t="shared" si="170"/>
        <v>0</v>
      </c>
      <c r="H1197" s="74">
        <f>SUM(H1198)</f>
        <v>0</v>
      </c>
      <c r="I1197" s="76">
        <f t="shared" si="175"/>
        <v>0</v>
      </c>
      <c r="J1197" s="74">
        <f>SUM(J1198)</f>
        <v>0</v>
      </c>
      <c r="K1197" s="25">
        <f t="shared" si="172"/>
        <v>0</v>
      </c>
      <c r="L1197" s="75">
        <f t="shared" si="177"/>
        <v>0</v>
      </c>
      <c r="M1197" s="25">
        <f t="shared" si="173"/>
        <v>0</v>
      </c>
      <c r="N1197" s="74">
        <f>SUM(N1198)</f>
        <v>0</v>
      </c>
      <c r="O1197" s="25">
        <f t="shared" si="174"/>
        <v>0</v>
      </c>
      <c r="P1197" s="76">
        <f t="shared" si="176"/>
        <v>0</v>
      </c>
    </row>
    <row r="1198" spans="1:16" ht="64.5" hidden="1" x14ac:dyDescent="0.25">
      <c r="A1198" s="72">
        <v>3311403310835230</v>
      </c>
      <c r="B1198" s="31" t="s">
        <v>1063</v>
      </c>
      <c r="C1198" s="73"/>
      <c r="D1198" s="64"/>
      <c r="E1198" s="64"/>
      <c r="F1198" s="75">
        <f t="shared" si="171"/>
        <v>0</v>
      </c>
      <c r="G1198" s="25">
        <f t="shared" si="170"/>
        <v>0</v>
      </c>
      <c r="H1198" s="64"/>
      <c r="I1198" s="76">
        <f t="shared" si="175"/>
        <v>0</v>
      </c>
      <c r="J1198" s="64"/>
      <c r="K1198" s="25">
        <f t="shared" si="172"/>
        <v>0</v>
      </c>
      <c r="L1198" s="75">
        <f t="shared" si="177"/>
        <v>0</v>
      </c>
      <c r="M1198" s="25">
        <f t="shared" si="173"/>
        <v>0</v>
      </c>
      <c r="N1198" s="64"/>
      <c r="O1198" s="25">
        <f t="shared" si="174"/>
        <v>0</v>
      </c>
      <c r="P1198" s="76">
        <f t="shared" si="176"/>
        <v>0</v>
      </c>
    </row>
    <row r="1199" spans="1:16" ht="26.25" hidden="1" x14ac:dyDescent="0.25">
      <c r="A1199" s="72">
        <v>3311403310844</v>
      </c>
      <c r="B1199" s="31" t="s">
        <v>1064</v>
      </c>
      <c r="C1199" s="73"/>
      <c r="D1199" s="74">
        <f>SUM(D1200:D1201)</f>
        <v>0</v>
      </c>
      <c r="E1199" s="74">
        <f>SUM(E1200:E1201)</f>
        <v>0</v>
      </c>
      <c r="F1199" s="75">
        <f t="shared" si="171"/>
        <v>0</v>
      </c>
      <c r="G1199" s="25">
        <f t="shared" si="170"/>
        <v>0</v>
      </c>
      <c r="H1199" s="74">
        <f>SUM(H1200:H1201)</f>
        <v>0</v>
      </c>
      <c r="I1199" s="76">
        <f t="shared" si="175"/>
        <v>0</v>
      </c>
      <c r="J1199" s="74">
        <f>SUM(J1200:J1201)</f>
        <v>0</v>
      </c>
      <c r="K1199" s="25">
        <f t="shared" si="172"/>
        <v>0</v>
      </c>
      <c r="L1199" s="75">
        <f t="shared" si="177"/>
        <v>0</v>
      </c>
      <c r="M1199" s="25">
        <f t="shared" si="173"/>
        <v>0</v>
      </c>
      <c r="N1199" s="74">
        <f>SUM(N1200:N1201)</f>
        <v>0</v>
      </c>
      <c r="O1199" s="25">
        <f t="shared" si="174"/>
        <v>0</v>
      </c>
      <c r="P1199" s="76">
        <f t="shared" si="176"/>
        <v>0</v>
      </c>
    </row>
    <row r="1200" spans="1:16" ht="26.25" hidden="1" x14ac:dyDescent="0.25">
      <c r="A1200" s="72">
        <v>3311403310844230</v>
      </c>
      <c r="B1200" s="31" t="s">
        <v>1064</v>
      </c>
      <c r="C1200" s="73"/>
      <c r="D1200" s="64"/>
      <c r="E1200" s="64"/>
      <c r="F1200" s="75">
        <f t="shared" si="171"/>
        <v>0</v>
      </c>
      <c r="G1200" s="25">
        <f t="shared" si="170"/>
        <v>0</v>
      </c>
      <c r="H1200" s="64"/>
      <c r="I1200" s="76">
        <f t="shared" si="175"/>
        <v>0</v>
      </c>
      <c r="J1200" s="64"/>
      <c r="K1200" s="25">
        <f t="shared" si="172"/>
        <v>0</v>
      </c>
      <c r="L1200" s="75">
        <f t="shared" si="177"/>
        <v>0</v>
      </c>
      <c r="M1200" s="25">
        <f t="shared" si="173"/>
        <v>0</v>
      </c>
      <c r="N1200" s="64"/>
      <c r="O1200" s="25">
        <f t="shared" si="174"/>
        <v>0</v>
      </c>
      <c r="P1200" s="76">
        <f t="shared" si="176"/>
        <v>0</v>
      </c>
    </row>
    <row r="1201" spans="1:16" ht="26.25" hidden="1" x14ac:dyDescent="0.25">
      <c r="A1201" s="72">
        <v>3311403310844230</v>
      </c>
      <c r="B1201" s="31" t="s">
        <v>1064</v>
      </c>
      <c r="C1201" s="73"/>
      <c r="D1201" s="64"/>
      <c r="E1201" s="64"/>
      <c r="F1201" s="75">
        <f t="shared" si="171"/>
        <v>0</v>
      </c>
      <c r="G1201" s="25">
        <f t="shared" si="170"/>
        <v>0</v>
      </c>
      <c r="H1201" s="64"/>
      <c r="I1201" s="76">
        <f t="shared" si="175"/>
        <v>0</v>
      </c>
      <c r="J1201" s="64"/>
      <c r="K1201" s="25">
        <f t="shared" si="172"/>
        <v>0</v>
      </c>
      <c r="L1201" s="75">
        <f t="shared" si="177"/>
        <v>0</v>
      </c>
      <c r="M1201" s="25">
        <f t="shared" si="173"/>
        <v>0</v>
      </c>
      <c r="N1201" s="64"/>
      <c r="O1201" s="25">
        <f t="shared" si="174"/>
        <v>0</v>
      </c>
      <c r="P1201" s="76">
        <f t="shared" si="176"/>
        <v>0</v>
      </c>
    </row>
    <row r="1202" spans="1:16" hidden="1" x14ac:dyDescent="0.25">
      <c r="A1202" s="100">
        <v>3311403310866</v>
      </c>
      <c r="B1202" s="31" t="s">
        <v>1065</v>
      </c>
      <c r="C1202" s="73"/>
      <c r="D1202" s="74">
        <f>SUM(D1203)</f>
        <v>0</v>
      </c>
      <c r="E1202" s="74">
        <f>SUM(E1203)</f>
        <v>0</v>
      </c>
      <c r="F1202" s="75">
        <f t="shared" si="171"/>
        <v>0</v>
      </c>
      <c r="G1202" s="25">
        <f t="shared" si="170"/>
        <v>0</v>
      </c>
      <c r="H1202" s="74">
        <f>SUM(H1203)</f>
        <v>0</v>
      </c>
      <c r="I1202" s="76">
        <f t="shared" si="175"/>
        <v>0</v>
      </c>
      <c r="J1202" s="74">
        <f>SUM(J1203)</f>
        <v>0</v>
      </c>
      <c r="K1202" s="25">
        <f t="shared" si="172"/>
        <v>0</v>
      </c>
      <c r="L1202" s="75">
        <f t="shared" si="177"/>
        <v>0</v>
      </c>
      <c r="M1202" s="25">
        <f t="shared" si="173"/>
        <v>0</v>
      </c>
      <c r="N1202" s="74">
        <f>SUM(N1203)</f>
        <v>0</v>
      </c>
      <c r="O1202" s="25">
        <f t="shared" si="174"/>
        <v>0</v>
      </c>
      <c r="P1202" s="76">
        <f t="shared" si="176"/>
        <v>0</v>
      </c>
    </row>
    <row r="1203" spans="1:16" hidden="1" x14ac:dyDescent="0.25">
      <c r="A1203" s="100">
        <v>3311403310866230</v>
      </c>
      <c r="B1203" s="31" t="s">
        <v>1065</v>
      </c>
      <c r="C1203" s="73"/>
      <c r="D1203" s="64"/>
      <c r="E1203" s="64"/>
      <c r="F1203" s="75">
        <f t="shared" si="171"/>
        <v>0</v>
      </c>
      <c r="G1203" s="25">
        <f t="shared" si="170"/>
        <v>0</v>
      </c>
      <c r="H1203" s="64"/>
      <c r="I1203" s="76">
        <f t="shared" si="175"/>
        <v>0</v>
      </c>
      <c r="J1203" s="64"/>
      <c r="K1203" s="25">
        <f t="shared" si="172"/>
        <v>0</v>
      </c>
      <c r="L1203" s="75">
        <f t="shared" si="177"/>
        <v>0</v>
      </c>
      <c r="M1203" s="25">
        <f t="shared" si="173"/>
        <v>0</v>
      </c>
      <c r="N1203" s="64"/>
      <c r="O1203" s="25">
        <f t="shared" si="174"/>
        <v>0</v>
      </c>
      <c r="P1203" s="76">
        <f t="shared" si="176"/>
        <v>0</v>
      </c>
    </row>
    <row r="1204" spans="1:16" hidden="1" x14ac:dyDescent="0.25">
      <c r="A1204" s="100">
        <v>3311403310873</v>
      </c>
      <c r="B1204" s="31" t="s">
        <v>1066</v>
      </c>
      <c r="C1204" s="73"/>
      <c r="D1204" s="74">
        <f>SUM(D1205)</f>
        <v>0</v>
      </c>
      <c r="E1204" s="74">
        <f>SUM(E1205)</f>
        <v>0</v>
      </c>
      <c r="F1204" s="75">
        <f t="shared" si="171"/>
        <v>0</v>
      </c>
      <c r="G1204" s="25">
        <f t="shared" si="170"/>
        <v>0</v>
      </c>
      <c r="H1204" s="74">
        <f>SUM(H1205)</f>
        <v>0</v>
      </c>
      <c r="I1204" s="76">
        <f t="shared" si="175"/>
        <v>0</v>
      </c>
      <c r="J1204" s="74">
        <f>SUM(J1205)</f>
        <v>0</v>
      </c>
      <c r="K1204" s="25">
        <f t="shared" si="172"/>
        <v>0</v>
      </c>
      <c r="L1204" s="75">
        <f t="shared" si="177"/>
        <v>0</v>
      </c>
      <c r="M1204" s="25">
        <f t="shared" si="173"/>
        <v>0</v>
      </c>
      <c r="N1204" s="74">
        <f>SUM(N1205)</f>
        <v>0</v>
      </c>
      <c r="O1204" s="25">
        <f t="shared" si="174"/>
        <v>0</v>
      </c>
      <c r="P1204" s="76">
        <f t="shared" si="176"/>
        <v>0</v>
      </c>
    </row>
    <row r="1205" spans="1:16" hidden="1" x14ac:dyDescent="0.25">
      <c r="A1205" s="100">
        <v>3311403310873230</v>
      </c>
      <c r="B1205" s="31" t="s">
        <v>1066</v>
      </c>
      <c r="C1205" s="73"/>
      <c r="D1205" s="64"/>
      <c r="E1205" s="64"/>
      <c r="F1205" s="75">
        <f t="shared" si="171"/>
        <v>0</v>
      </c>
      <c r="G1205" s="25">
        <f t="shared" si="170"/>
        <v>0</v>
      </c>
      <c r="H1205" s="64"/>
      <c r="I1205" s="76">
        <f t="shared" si="175"/>
        <v>0</v>
      </c>
      <c r="J1205" s="64"/>
      <c r="K1205" s="25">
        <f t="shared" si="172"/>
        <v>0</v>
      </c>
      <c r="L1205" s="75">
        <f t="shared" si="177"/>
        <v>0</v>
      </c>
      <c r="M1205" s="25">
        <f t="shared" si="173"/>
        <v>0</v>
      </c>
      <c r="N1205" s="64"/>
      <c r="O1205" s="25">
        <f t="shared" si="174"/>
        <v>0</v>
      </c>
      <c r="P1205" s="76">
        <f t="shared" si="176"/>
        <v>0</v>
      </c>
    </row>
    <row r="1206" spans="1:16" ht="26.25" hidden="1" x14ac:dyDescent="0.25">
      <c r="A1206" s="100">
        <v>3311403310906</v>
      </c>
      <c r="B1206" s="31" t="s">
        <v>1067</v>
      </c>
      <c r="C1206" s="73"/>
      <c r="D1206" s="74">
        <f>SUM(D1207)</f>
        <v>0</v>
      </c>
      <c r="E1206" s="74">
        <f>SUM(E1207)</f>
        <v>0</v>
      </c>
      <c r="F1206" s="75">
        <f t="shared" si="171"/>
        <v>0</v>
      </c>
      <c r="G1206" s="25">
        <f t="shared" si="170"/>
        <v>0</v>
      </c>
      <c r="H1206" s="74">
        <f>SUM(H1207)</f>
        <v>0</v>
      </c>
      <c r="I1206" s="76">
        <f t="shared" si="175"/>
        <v>0</v>
      </c>
      <c r="J1206" s="74">
        <f>SUM(J1207)</f>
        <v>0</v>
      </c>
      <c r="K1206" s="25">
        <f t="shared" si="172"/>
        <v>0</v>
      </c>
      <c r="L1206" s="75">
        <f t="shared" si="177"/>
        <v>0</v>
      </c>
      <c r="M1206" s="25">
        <f t="shared" si="173"/>
        <v>0</v>
      </c>
      <c r="N1206" s="74">
        <f>SUM(N1207)</f>
        <v>0</v>
      </c>
      <c r="O1206" s="25">
        <f t="shared" si="174"/>
        <v>0</v>
      </c>
      <c r="P1206" s="76">
        <f t="shared" si="176"/>
        <v>0</v>
      </c>
    </row>
    <row r="1207" spans="1:16" ht="26.25" hidden="1" x14ac:dyDescent="0.25">
      <c r="A1207" s="100">
        <v>3311403310906230</v>
      </c>
      <c r="B1207" s="31" t="s">
        <v>1067</v>
      </c>
      <c r="C1207" s="73"/>
      <c r="D1207" s="64"/>
      <c r="E1207" s="64"/>
      <c r="F1207" s="75">
        <f t="shared" si="171"/>
        <v>0</v>
      </c>
      <c r="G1207" s="25">
        <f t="shared" si="170"/>
        <v>0</v>
      </c>
      <c r="H1207" s="64"/>
      <c r="I1207" s="76">
        <f t="shared" si="175"/>
        <v>0</v>
      </c>
      <c r="J1207" s="64"/>
      <c r="K1207" s="25">
        <f t="shared" si="172"/>
        <v>0</v>
      </c>
      <c r="L1207" s="75">
        <f t="shared" si="177"/>
        <v>0</v>
      </c>
      <c r="M1207" s="25">
        <f t="shared" si="173"/>
        <v>0</v>
      </c>
      <c r="N1207" s="64"/>
      <c r="O1207" s="25">
        <f t="shared" si="174"/>
        <v>0</v>
      </c>
      <c r="P1207" s="76">
        <f t="shared" si="176"/>
        <v>0</v>
      </c>
    </row>
    <row r="1208" spans="1:16" hidden="1" x14ac:dyDescent="0.25">
      <c r="A1208" s="100">
        <v>3311403310907</v>
      </c>
      <c r="B1208" s="31" t="s">
        <v>1013</v>
      </c>
      <c r="C1208" s="73"/>
      <c r="D1208" s="74">
        <f>SUM(D1209)</f>
        <v>0</v>
      </c>
      <c r="E1208" s="74">
        <f>SUM(E1209)</f>
        <v>0</v>
      </c>
      <c r="F1208" s="75">
        <f t="shared" si="171"/>
        <v>0</v>
      </c>
      <c r="G1208" s="25">
        <f t="shared" si="170"/>
        <v>0</v>
      </c>
      <c r="H1208" s="74">
        <f>SUM(H1209)</f>
        <v>0</v>
      </c>
      <c r="I1208" s="76">
        <f t="shared" si="175"/>
        <v>0</v>
      </c>
      <c r="J1208" s="74">
        <f>SUM(J1209)</f>
        <v>0</v>
      </c>
      <c r="K1208" s="25">
        <f t="shared" si="172"/>
        <v>0</v>
      </c>
      <c r="L1208" s="75">
        <f t="shared" si="177"/>
        <v>0</v>
      </c>
      <c r="M1208" s="25">
        <f t="shared" si="173"/>
        <v>0</v>
      </c>
      <c r="N1208" s="74">
        <f>SUM(N1209)</f>
        <v>0</v>
      </c>
      <c r="O1208" s="25">
        <f t="shared" si="174"/>
        <v>0</v>
      </c>
      <c r="P1208" s="76">
        <f t="shared" si="176"/>
        <v>0</v>
      </c>
    </row>
    <row r="1209" spans="1:16" hidden="1" x14ac:dyDescent="0.25">
      <c r="A1209" s="100">
        <v>3311403310907230</v>
      </c>
      <c r="B1209" s="31" t="s">
        <v>1013</v>
      </c>
      <c r="C1209" s="73"/>
      <c r="D1209" s="64"/>
      <c r="E1209" s="64"/>
      <c r="F1209" s="75">
        <f t="shared" si="171"/>
        <v>0</v>
      </c>
      <c r="G1209" s="25">
        <f t="shared" si="170"/>
        <v>0</v>
      </c>
      <c r="H1209" s="64"/>
      <c r="I1209" s="76">
        <f t="shared" si="175"/>
        <v>0</v>
      </c>
      <c r="J1209" s="64"/>
      <c r="K1209" s="25">
        <f t="shared" si="172"/>
        <v>0</v>
      </c>
      <c r="L1209" s="75">
        <f t="shared" si="177"/>
        <v>0</v>
      </c>
      <c r="M1209" s="25">
        <f t="shared" si="173"/>
        <v>0</v>
      </c>
      <c r="N1209" s="64"/>
      <c r="O1209" s="25">
        <f t="shared" si="174"/>
        <v>0</v>
      </c>
      <c r="P1209" s="76">
        <f t="shared" si="176"/>
        <v>0</v>
      </c>
    </row>
    <row r="1210" spans="1:16" ht="26.25" hidden="1" x14ac:dyDescent="0.25">
      <c r="A1210" s="72">
        <v>3311403310908</v>
      </c>
      <c r="B1210" s="31" t="s">
        <v>1068</v>
      </c>
      <c r="C1210" s="73"/>
      <c r="D1210" s="74">
        <f>SUM(D1211)</f>
        <v>0</v>
      </c>
      <c r="E1210" s="74">
        <f>SUM(E1211)</f>
        <v>0</v>
      </c>
      <c r="F1210" s="75">
        <f t="shared" si="171"/>
        <v>0</v>
      </c>
      <c r="G1210" s="25">
        <f t="shared" si="170"/>
        <v>0</v>
      </c>
      <c r="H1210" s="74">
        <f>SUM(H1211)</f>
        <v>0</v>
      </c>
      <c r="I1210" s="76">
        <f t="shared" si="175"/>
        <v>0</v>
      </c>
      <c r="J1210" s="74">
        <f>SUM(J1211)</f>
        <v>0</v>
      </c>
      <c r="K1210" s="25">
        <f t="shared" si="172"/>
        <v>0</v>
      </c>
      <c r="L1210" s="75">
        <f t="shared" si="177"/>
        <v>0</v>
      </c>
      <c r="M1210" s="25">
        <f t="shared" si="173"/>
        <v>0</v>
      </c>
      <c r="N1210" s="74">
        <f>SUM(N1211)</f>
        <v>0</v>
      </c>
      <c r="O1210" s="25">
        <f t="shared" si="174"/>
        <v>0</v>
      </c>
      <c r="P1210" s="76">
        <f t="shared" si="176"/>
        <v>0</v>
      </c>
    </row>
    <row r="1211" spans="1:16" ht="26.25" hidden="1" x14ac:dyDescent="0.25">
      <c r="A1211" s="72">
        <v>3311403310908230</v>
      </c>
      <c r="B1211" s="31" t="s">
        <v>1068</v>
      </c>
      <c r="C1211" s="73"/>
      <c r="D1211" s="64"/>
      <c r="E1211" s="64"/>
      <c r="F1211" s="75">
        <f t="shared" si="171"/>
        <v>0</v>
      </c>
      <c r="G1211" s="25">
        <f t="shared" si="170"/>
        <v>0</v>
      </c>
      <c r="H1211" s="64"/>
      <c r="I1211" s="76">
        <f t="shared" si="175"/>
        <v>0</v>
      </c>
      <c r="J1211" s="64"/>
      <c r="K1211" s="25">
        <f t="shared" si="172"/>
        <v>0</v>
      </c>
      <c r="L1211" s="75">
        <f t="shared" si="177"/>
        <v>0</v>
      </c>
      <c r="M1211" s="25">
        <f t="shared" si="173"/>
        <v>0</v>
      </c>
      <c r="N1211" s="64"/>
      <c r="O1211" s="25">
        <f t="shared" si="174"/>
        <v>0</v>
      </c>
      <c r="P1211" s="76">
        <f t="shared" si="176"/>
        <v>0</v>
      </c>
    </row>
    <row r="1212" spans="1:16" hidden="1" x14ac:dyDescent="0.25">
      <c r="A1212" s="72">
        <v>3311403311122</v>
      </c>
      <c r="B1212" s="31" t="s">
        <v>1069</v>
      </c>
      <c r="C1212" s="73"/>
      <c r="D1212" s="74">
        <f>SUM(D1213)</f>
        <v>0</v>
      </c>
      <c r="E1212" s="74">
        <f>SUM(E1213)</f>
        <v>0</v>
      </c>
      <c r="F1212" s="75">
        <f t="shared" si="171"/>
        <v>0</v>
      </c>
      <c r="G1212" s="25">
        <f t="shared" si="170"/>
        <v>0</v>
      </c>
      <c r="H1212" s="74">
        <f>SUM(H1213)</f>
        <v>0</v>
      </c>
      <c r="I1212" s="76">
        <f t="shared" si="175"/>
        <v>0</v>
      </c>
      <c r="J1212" s="74">
        <f>SUM(J1213)</f>
        <v>0</v>
      </c>
      <c r="K1212" s="25">
        <f t="shared" si="172"/>
        <v>0</v>
      </c>
      <c r="L1212" s="75">
        <f t="shared" si="177"/>
        <v>0</v>
      </c>
      <c r="M1212" s="25">
        <f t="shared" si="173"/>
        <v>0</v>
      </c>
      <c r="N1212" s="74">
        <f>SUM(N1213)</f>
        <v>0</v>
      </c>
      <c r="O1212" s="25">
        <f t="shared" si="174"/>
        <v>0</v>
      </c>
      <c r="P1212" s="76">
        <f t="shared" si="176"/>
        <v>0</v>
      </c>
    </row>
    <row r="1213" spans="1:16" hidden="1" x14ac:dyDescent="0.25">
      <c r="A1213" s="72">
        <v>3311403311122230</v>
      </c>
      <c r="B1213" s="31" t="s">
        <v>1069</v>
      </c>
      <c r="C1213" s="73"/>
      <c r="D1213" s="64"/>
      <c r="E1213" s="64"/>
      <c r="F1213" s="75">
        <f t="shared" si="171"/>
        <v>0</v>
      </c>
      <c r="G1213" s="25">
        <f t="shared" si="170"/>
        <v>0</v>
      </c>
      <c r="H1213" s="64"/>
      <c r="I1213" s="76">
        <f t="shared" si="175"/>
        <v>0</v>
      </c>
      <c r="J1213" s="64"/>
      <c r="K1213" s="25">
        <f t="shared" si="172"/>
        <v>0</v>
      </c>
      <c r="L1213" s="75">
        <f t="shared" si="177"/>
        <v>0</v>
      </c>
      <c r="M1213" s="25">
        <f t="shared" si="173"/>
        <v>0</v>
      </c>
      <c r="N1213" s="64"/>
      <c r="O1213" s="25">
        <f t="shared" si="174"/>
        <v>0</v>
      </c>
      <c r="P1213" s="76">
        <f t="shared" si="176"/>
        <v>0</v>
      </c>
    </row>
    <row r="1214" spans="1:16" ht="39" hidden="1" x14ac:dyDescent="0.25">
      <c r="A1214" s="72">
        <v>3311403316036</v>
      </c>
      <c r="B1214" s="31" t="s">
        <v>1070</v>
      </c>
      <c r="C1214" s="73"/>
      <c r="D1214" s="74">
        <f>SUM(D1215)</f>
        <v>0</v>
      </c>
      <c r="E1214" s="74">
        <f>SUM(E1215)</f>
        <v>0</v>
      </c>
      <c r="F1214" s="75">
        <f t="shared" si="171"/>
        <v>0</v>
      </c>
      <c r="G1214" s="25">
        <f t="shared" si="170"/>
        <v>0</v>
      </c>
      <c r="H1214" s="74">
        <f>SUM(H1215)</f>
        <v>0</v>
      </c>
      <c r="I1214" s="76">
        <f t="shared" si="175"/>
        <v>0</v>
      </c>
      <c r="J1214" s="74">
        <f>SUM(J1215)</f>
        <v>0</v>
      </c>
      <c r="K1214" s="25">
        <f t="shared" si="172"/>
        <v>0</v>
      </c>
      <c r="L1214" s="75">
        <f t="shared" si="177"/>
        <v>0</v>
      </c>
      <c r="M1214" s="25">
        <f t="shared" si="173"/>
        <v>0</v>
      </c>
      <c r="N1214" s="74">
        <f>SUM(N1215)</f>
        <v>0</v>
      </c>
      <c r="O1214" s="25">
        <f t="shared" si="174"/>
        <v>0</v>
      </c>
      <c r="P1214" s="76">
        <f t="shared" si="176"/>
        <v>0</v>
      </c>
    </row>
    <row r="1215" spans="1:16" ht="39" hidden="1" x14ac:dyDescent="0.25">
      <c r="A1215" s="72">
        <v>3311403316036230</v>
      </c>
      <c r="B1215" s="31" t="s">
        <v>1070</v>
      </c>
      <c r="C1215" s="73"/>
      <c r="D1215" s="64"/>
      <c r="E1215" s="64"/>
      <c r="F1215" s="75">
        <f t="shared" si="171"/>
        <v>0</v>
      </c>
      <c r="G1215" s="25">
        <f t="shared" si="170"/>
        <v>0</v>
      </c>
      <c r="H1215" s="64"/>
      <c r="I1215" s="76">
        <f t="shared" si="175"/>
        <v>0</v>
      </c>
      <c r="J1215" s="64"/>
      <c r="K1215" s="25">
        <f t="shared" si="172"/>
        <v>0</v>
      </c>
      <c r="L1215" s="75">
        <f t="shared" si="177"/>
        <v>0</v>
      </c>
      <c r="M1215" s="25">
        <f t="shared" si="173"/>
        <v>0</v>
      </c>
      <c r="N1215" s="64"/>
      <c r="O1215" s="25">
        <f t="shared" si="174"/>
        <v>0</v>
      </c>
      <c r="P1215" s="76">
        <f t="shared" si="176"/>
        <v>0</v>
      </c>
    </row>
    <row r="1216" spans="1:16" hidden="1" x14ac:dyDescent="0.25">
      <c r="A1216" s="72">
        <v>3311403316094</v>
      </c>
      <c r="B1216" s="31" t="s">
        <v>1013</v>
      </c>
      <c r="C1216" s="73"/>
      <c r="D1216" s="74">
        <f>SUM(D1217:D1219)</f>
        <v>0</v>
      </c>
      <c r="E1216" s="74">
        <f>SUM(E1217:E1219)</f>
        <v>0</v>
      </c>
      <c r="F1216" s="75">
        <f t="shared" si="171"/>
        <v>0</v>
      </c>
      <c r="G1216" s="25">
        <f t="shared" si="170"/>
        <v>0</v>
      </c>
      <c r="H1216" s="74">
        <f>SUM(H1217:H1219)</f>
        <v>0</v>
      </c>
      <c r="I1216" s="76">
        <f t="shared" si="175"/>
        <v>0</v>
      </c>
      <c r="J1216" s="74">
        <f>SUM(J1217:J1219)</f>
        <v>0</v>
      </c>
      <c r="K1216" s="25">
        <f t="shared" si="172"/>
        <v>0</v>
      </c>
      <c r="L1216" s="75">
        <f t="shared" si="177"/>
        <v>0</v>
      </c>
      <c r="M1216" s="25">
        <f t="shared" si="173"/>
        <v>0</v>
      </c>
      <c r="N1216" s="74">
        <f>SUM(N1217:N1219)</f>
        <v>0</v>
      </c>
      <c r="O1216" s="25">
        <f t="shared" si="174"/>
        <v>0</v>
      </c>
      <c r="P1216" s="76">
        <f t="shared" si="176"/>
        <v>0</v>
      </c>
    </row>
    <row r="1217" spans="1:16" hidden="1" x14ac:dyDescent="0.25">
      <c r="A1217" s="72">
        <v>3311403316094230</v>
      </c>
      <c r="B1217" s="31" t="s">
        <v>1027</v>
      </c>
      <c r="C1217" s="73"/>
      <c r="D1217" s="64"/>
      <c r="E1217" s="64"/>
      <c r="F1217" s="75">
        <f t="shared" si="171"/>
        <v>0</v>
      </c>
      <c r="G1217" s="25">
        <f t="shared" si="170"/>
        <v>0</v>
      </c>
      <c r="H1217" s="64"/>
      <c r="I1217" s="76">
        <f t="shared" si="175"/>
        <v>0</v>
      </c>
      <c r="J1217" s="64"/>
      <c r="K1217" s="25">
        <f t="shared" si="172"/>
        <v>0</v>
      </c>
      <c r="L1217" s="75">
        <f t="shared" si="177"/>
        <v>0</v>
      </c>
      <c r="M1217" s="25">
        <f t="shared" si="173"/>
        <v>0</v>
      </c>
      <c r="N1217" s="64"/>
      <c r="O1217" s="25">
        <f t="shared" si="174"/>
        <v>0</v>
      </c>
      <c r="P1217" s="76">
        <f t="shared" si="176"/>
        <v>0</v>
      </c>
    </row>
    <row r="1218" spans="1:16" hidden="1" x14ac:dyDescent="0.25">
      <c r="A1218" s="72">
        <v>3311403316094230</v>
      </c>
      <c r="B1218" s="31" t="s">
        <v>1071</v>
      </c>
      <c r="C1218" s="73"/>
      <c r="D1218" s="64"/>
      <c r="E1218" s="64"/>
      <c r="F1218" s="75">
        <f t="shared" si="171"/>
        <v>0</v>
      </c>
      <c r="G1218" s="25">
        <f t="shared" si="170"/>
        <v>0</v>
      </c>
      <c r="H1218" s="64"/>
      <c r="I1218" s="76">
        <f t="shared" si="175"/>
        <v>0</v>
      </c>
      <c r="J1218" s="64"/>
      <c r="K1218" s="25">
        <f t="shared" si="172"/>
        <v>0</v>
      </c>
      <c r="L1218" s="75">
        <f t="shared" si="177"/>
        <v>0</v>
      </c>
      <c r="M1218" s="25">
        <f t="shared" si="173"/>
        <v>0</v>
      </c>
      <c r="N1218" s="64"/>
      <c r="O1218" s="25">
        <f t="shared" si="174"/>
        <v>0</v>
      </c>
      <c r="P1218" s="76">
        <f t="shared" si="176"/>
        <v>0</v>
      </c>
    </row>
    <row r="1219" spans="1:16" hidden="1" x14ac:dyDescent="0.25">
      <c r="A1219" s="72">
        <v>3311403316094230</v>
      </c>
      <c r="B1219" s="31" t="s">
        <v>1072</v>
      </c>
      <c r="C1219" s="73"/>
      <c r="D1219" s="64"/>
      <c r="E1219" s="64"/>
      <c r="F1219" s="75">
        <f t="shared" si="171"/>
        <v>0</v>
      </c>
      <c r="G1219" s="25">
        <f t="shared" si="170"/>
        <v>0</v>
      </c>
      <c r="H1219" s="64"/>
      <c r="I1219" s="76">
        <f t="shared" si="175"/>
        <v>0</v>
      </c>
      <c r="J1219" s="64"/>
      <c r="K1219" s="25">
        <f t="shared" si="172"/>
        <v>0</v>
      </c>
      <c r="L1219" s="75">
        <f t="shared" si="177"/>
        <v>0</v>
      </c>
      <c r="M1219" s="25">
        <f t="shared" si="173"/>
        <v>0</v>
      </c>
      <c r="N1219" s="64"/>
      <c r="O1219" s="25">
        <f t="shared" si="174"/>
        <v>0</v>
      </c>
      <c r="P1219" s="76">
        <f t="shared" si="176"/>
        <v>0</v>
      </c>
    </row>
    <row r="1220" spans="1:16" ht="26.25" hidden="1" x14ac:dyDescent="0.25">
      <c r="A1220" s="100">
        <v>3311403317032</v>
      </c>
      <c r="B1220" s="31" t="s">
        <v>1073</v>
      </c>
      <c r="C1220" s="73"/>
      <c r="D1220" s="74">
        <f>SUM(D1221)</f>
        <v>0</v>
      </c>
      <c r="E1220" s="74">
        <f>SUM(E1221)</f>
        <v>0</v>
      </c>
      <c r="F1220" s="75">
        <f t="shared" si="171"/>
        <v>0</v>
      </c>
      <c r="G1220" s="25">
        <f t="shared" si="170"/>
        <v>0</v>
      </c>
      <c r="H1220" s="74">
        <f>SUM(H1221)</f>
        <v>0</v>
      </c>
      <c r="I1220" s="76">
        <f t="shared" si="175"/>
        <v>0</v>
      </c>
      <c r="J1220" s="74">
        <f>SUM(J1221)</f>
        <v>0</v>
      </c>
      <c r="K1220" s="25">
        <f t="shared" si="172"/>
        <v>0</v>
      </c>
      <c r="L1220" s="75">
        <f t="shared" si="177"/>
        <v>0</v>
      </c>
      <c r="M1220" s="25">
        <f t="shared" si="173"/>
        <v>0</v>
      </c>
      <c r="N1220" s="74">
        <f>SUM(N1221)</f>
        <v>0</v>
      </c>
      <c r="O1220" s="25">
        <f t="shared" si="174"/>
        <v>0</v>
      </c>
      <c r="P1220" s="76">
        <f t="shared" si="176"/>
        <v>0</v>
      </c>
    </row>
    <row r="1221" spans="1:16" ht="26.25" hidden="1" x14ac:dyDescent="0.25">
      <c r="A1221" s="100">
        <v>3311403317032230</v>
      </c>
      <c r="B1221" s="31" t="s">
        <v>1073</v>
      </c>
      <c r="C1221" s="73"/>
      <c r="D1221" s="64"/>
      <c r="E1221" s="64"/>
      <c r="F1221" s="75">
        <f t="shared" si="171"/>
        <v>0</v>
      </c>
      <c r="G1221" s="25">
        <f t="shared" si="170"/>
        <v>0</v>
      </c>
      <c r="H1221" s="64"/>
      <c r="I1221" s="76">
        <f t="shared" si="175"/>
        <v>0</v>
      </c>
      <c r="J1221" s="64"/>
      <c r="K1221" s="25">
        <f t="shared" si="172"/>
        <v>0</v>
      </c>
      <c r="L1221" s="75">
        <f t="shared" si="177"/>
        <v>0</v>
      </c>
      <c r="M1221" s="25">
        <f t="shared" si="173"/>
        <v>0</v>
      </c>
      <c r="N1221" s="64"/>
      <c r="O1221" s="25">
        <f t="shared" si="174"/>
        <v>0</v>
      </c>
      <c r="P1221" s="76">
        <f t="shared" si="176"/>
        <v>0</v>
      </c>
    </row>
    <row r="1222" spans="1:16" hidden="1" x14ac:dyDescent="0.25">
      <c r="A1222" s="72">
        <v>3311403317096</v>
      </c>
      <c r="B1222" s="31" t="s">
        <v>1074</v>
      </c>
      <c r="C1222" s="73"/>
      <c r="D1222" s="74">
        <f>SUM(D1223)</f>
        <v>0</v>
      </c>
      <c r="E1222" s="74">
        <f>SUM(E1223)</f>
        <v>0</v>
      </c>
      <c r="F1222" s="75">
        <f t="shared" si="171"/>
        <v>0</v>
      </c>
      <c r="G1222" s="25">
        <f t="shared" si="170"/>
        <v>0</v>
      </c>
      <c r="H1222" s="74">
        <f>SUM(H1223)</f>
        <v>0</v>
      </c>
      <c r="I1222" s="76">
        <f t="shared" si="175"/>
        <v>0</v>
      </c>
      <c r="J1222" s="74">
        <f>SUM(J1223)</f>
        <v>0</v>
      </c>
      <c r="K1222" s="25">
        <f t="shared" si="172"/>
        <v>0</v>
      </c>
      <c r="L1222" s="75">
        <f t="shared" si="177"/>
        <v>0</v>
      </c>
      <c r="M1222" s="25">
        <f t="shared" si="173"/>
        <v>0</v>
      </c>
      <c r="N1222" s="74">
        <f>SUM(N1223)</f>
        <v>0</v>
      </c>
      <c r="O1222" s="25">
        <f t="shared" si="174"/>
        <v>0</v>
      </c>
      <c r="P1222" s="76">
        <f t="shared" si="176"/>
        <v>0</v>
      </c>
    </row>
    <row r="1223" spans="1:16" hidden="1" x14ac:dyDescent="0.25">
      <c r="A1223" s="72">
        <v>3311403317096230</v>
      </c>
      <c r="B1223" s="31" t="s">
        <v>1074</v>
      </c>
      <c r="C1223" s="73"/>
      <c r="D1223" s="64"/>
      <c r="E1223" s="64"/>
      <c r="F1223" s="75">
        <f t="shared" si="171"/>
        <v>0</v>
      </c>
      <c r="G1223" s="25">
        <f t="shared" si="170"/>
        <v>0</v>
      </c>
      <c r="H1223" s="64"/>
      <c r="I1223" s="76">
        <f t="shared" si="175"/>
        <v>0</v>
      </c>
      <c r="J1223" s="64"/>
      <c r="K1223" s="25">
        <f t="shared" si="172"/>
        <v>0</v>
      </c>
      <c r="L1223" s="75">
        <f t="shared" si="177"/>
        <v>0</v>
      </c>
      <c r="M1223" s="25">
        <f t="shared" si="173"/>
        <v>0</v>
      </c>
      <c r="N1223" s="64"/>
      <c r="O1223" s="25">
        <f t="shared" si="174"/>
        <v>0</v>
      </c>
      <c r="P1223" s="76">
        <f t="shared" si="176"/>
        <v>0</v>
      </c>
    </row>
    <row r="1224" spans="1:16" hidden="1" x14ac:dyDescent="0.25">
      <c r="A1224" s="72">
        <v>3311403317219</v>
      </c>
      <c r="B1224" s="31" t="s">
        <v>1075</v>
      </c>
      <c r="C1224" s="73"/>
      <c r="D1224" s="74">
        <f>SUM(D1225)</f>
        <v>0</v>
      </c>
      <c r="E1224" s="74">
        <f>SUM(E1225)</f>
        <v>0</v>
      </c>
      <c r="F1224" s="75">
        <f t="shared" si="171"/>
        <v>0</v>
      </c>
      <c r="G1224" s="25">
        <f t="shared" si="170"/>
        <v>0</v>
      </c>
      <c r="H1224" s="74">
        <f>SUM(H1225)</f>
        <v>0</v>
      </c>
      <c r="I1224" s="76">
        <f t="shared" si="175"/>
        <v>0</v>
      </c>
      <c r="J1224" s="74">
        <f>SUM(J1225)</f>
        <v>0</v>
      </c>
      <c r="K1224" s="25">
        <f t="shared" si="172"/>
        <v>0</v>
      </c>
      <c r="L1224" s="75">
        <f t="shared" si="177"/>
        <v>0</v>
      </c>
      <c r="M1224" s="25">
        <f t="shared" si="173"/>
        <v>0</v>
      </c>
      <c r="N1224" s="74">
        <f>SUM(N1225)</f>
        <v>0</v>
      </c>
      <c r="O1224" s="25">
        <f t="shared" si="174"/>
        <v>0</v>
      </c>
      <c r="P1224" s="76">
        <f t="shared" si="176"/>
        <v>0</v>
      </c>
    </row>
    <row r="1225" spans="1:16" hidden="1" x14ac:dyDescent="0.25">
      <c r="A1225" s="72">
        <v>3311403317219230</v>
      </c>
      <c r="B1225" s="31" t="s">
        <v>1076</v>
      </c>
      <c r="C1225" s="73"/>
      <c r="D1225" s="64"/>
      <c r="E1225" s="64"/>
      <c r="F1225" s="75">
        <f t="shared" si="171"/>
        <v>0</v>
      </c>
      <c r="G1225" s="25">
        <f t="shared" si="170"/>
        <v>0</v>
      </c>
      <c r="H1225" s="64"/>
      <c r="I1225" s="76">
        <f t="shared" si="175"/>
        <v>0</v>
      </c>
      <c r="J1225" s="64"/>
      <c r="K1225" s="25">
        <f t="shared" si="172"/>
        <v>0</v>
      </c>
      <c r="L1225" s="75">
        <f t="shared" si="177"/>
        <v>0</v>
      </c>
      <c r="M1225" s="25">
        <f t="shared" si="173"/>
        <v>0</v>
      </c>
      <c r="N1225" s="64"/>
      <c r="O1225" s="25">
        <f t="shared" si="174"/>
        <v>0</v>
      </c>
      <c r="P1225" s="76">
        <f t="shared" si="176"/>
        <v>0</v>
      </c>
    </row>
    <row r="1226" spans="1:16" hidden="1" x14ac:dyDescent="0.25">
      <c r="A1226" s="72">
        <v>3311403317225</v>
      </c>
      <c r="B1226" s="31" t="s">
        <v>1013</v>
      </c>
      <c r="C1226" s="73"/>
      <c r="D1226" s="74">
        <f>SUM(D1227)</f>
        <v>0</v>
      </c>
      <c r="E1226" s="74">
        <f>SUM(E1227)</f>
        <v>0</v>
      </c>
      <c r="F1226" s="75">
        <f t="shared" si="171"/>
        <v>0</v>
      </c>
      <c r="G1226" s="25">
        <f t="shared" ref="G1226:G1290" si="178">IF(OR(F1226=0,F$7=0),0,F1226/F$7)*100</f>
        <v>0</v>
      </c>
      <c r="H1226" s="74">
        <f>SUM(H1227)</f>
        <v>0</v>
      </c>
      <c r="I1226" s="76">
        <f t="shared" si="175"/>
        <v>0</v>
      </c>
      <c r="J1226" s="74">
        <f>SUM(J1227)</f>
        <v>0</v>
      </c>
      <c r="K1226" s="25">
        <f t="shared" si="172"/>
        <v>0</v>
      </c>
      <c r="L1226" s="75">
        <f t="shared" si="177"/>
        <v>0</v>
      </c>
      <c r="M1226" s="25">
        <f t="shared" si="173"/>
        <v>0</v>
      </c>
      <c r="N1226" s="74">
        <f>SUM(N1227)</f>
        <v>0</v>
      </c>
      <c r="O1226" s="25">
        <f t="shared" si="174"/>
        <v>0</v>
      </c>
      <c r="P1226" s="76">
        <f t="shared" si="176"/>
        <v>0</v>
      </c>
    </row>
    <row r="1227" spans="1:16" hidden="1" x14ac:dyDescent="0.25">
      <c r="A1227" s="72">
        <v>3311403317225</v>
      </c>
      <c r="B1227" s="31" t="s">
        <v>1013</v>
      </c>
      <c r="C1227" s="73"/>
      <c r="D1227" s="64"/>
      <c r="E1227" s="64"/>
      <c r="F1227" s="75">
        <f t="shared" si="171"/>
        <v>0</v>
      </c>
      <c r="G1227" s="25">
        <f t="shared" si="178"/>
        <v>0</v>
      </c>
      <c r="H1227" s="64"/>
      <c r="I1227" s="76">
        <f t="shared" si="175"/>
        <v>0</v>
      </c>
      <c r="J1227" s="64"/>
      <c r="K1227" s="25">
        <f t="shared" si="172"/>
        <v>0</v>
      </c>
      <c r="L1227" s="75">
        <f t="shared" si="177"/>
        <v>0</v>
      </c>
      <c r="M1227" s="25">
        <f t="shared" si="173"/>
        <v>0</v>
      </c>
      <c r="N1227" s="64"/>
      <c r="O1227" s="25">
        <f t="shared" si="174"/>
        <v>0</v>
      </c>
      <c r="P1227" s="76">
        <f t="shared" si="176"/>
        <v>0</v>
      </c>
    </row>
    <row r="1228" spans="1:16" ht="26.25" hidden="1" x14ac:dyDescent="0.25">
      <c r="A1228" s="72">
        <v>3311403317377</v>
      </c>
      <c r="B1228" s="31" t="s">
        <v>1077</v>
      </c>
      <c r="C1228" s="73"/>
      <c r="D1228" s="74">
        <f>SUM(D1229)</f>
        <v>0</v>
      </c>
      <c r="E1228" s="74">
        <f>SUM(E1229)</f>
        <v>0</v>
      </c>
      <c r="F1228" s="75">
        <f t="shared" si="171"/>
        <v>0</v>
      </c>
      <c r="G1228" s="25">
        <f t="shared" si="178"/>
        <v>0</v>
      </c>
      <c r="H1228" s="74">
        <f>SUM(H1229)</f>
        <v>0</v>
      </c>
      <c r="I1228" s="76">
        <f t="shared" si="175"/>
        <v>0</v>
      </c>
      <c r="J1228" s="74">
        <f>SUM(J1229)</f>
        <v>0</v>
      </c>
      <c r="K1228" s="25">
        <f t="shared" si="172"/>
        <v>0</v>
      </c>
      <c r="L1228" s="75">
        <f t="shared" si="177"/>
        <v>0</v>
      </c>
      <c r="M1228" s="25">
        <f t="shared" si="173"/>
        <v>0</v>
      </c>
      <c r="N1228" s="74">
        <f>SUM(N1229)</f>
        <v>0</v>
      </c>
      <c r="O1228" s="25">
        <f t="shared" si="174"/>
        <v>0</v>
      </c>
      <c r="P1228" s="76">
        <f t="shared" si="176"/>
        <v>0</v>
      </c>
    </row>
    <row r="1229" spans="1:16" ht="26.25" hidden="1" x14ac:dyDescent="0.25">
      <c r="A1229" s="72">
        <v>3311403317377230</v>
      </c>
      <c r="B1229" s="31" t="s">
        <v>1077</v>
      </c>
      <c r="C1229" s="73"/>
      <c r="D1229" s="64"/>
      <c r="E1229" s="64"/>
      <c r="F1229" s="75">
        <f t="shared" si="171"/>
        <v>0</v>
      </c>
      <c r="G1229" s="25">
        <f t="shared" si="178"/>
        <v>0</v>
      </c>
      <c r="H1229" s="64"/>
      <c r="I1229" s="76">
        <f t="shared" si="175"/>
        <v>0</v>
      </c>
      <c r="J1229" s="64"/>
      <c r="K1229" s="25">
        <f t="shared" si="172"/>
        <v>0</v>
      </c>
      <c r="L1229" s="75">
        <f t="shared" si="177"/>
        <v>0</v>
      </c>
      <c r="M1229" s="25">
        <f t="shared" si="173"/>
        <v>0</v>
      </c>
      <c r="N1229" s="64"/>
      <c r="O1229" s="25">
        <f t="shared" si="174"/>
        <v>0</v>
      </c>
      <c r="P1229" s="76">
        <f t="shared" si="176"/>
        <v>0</v>
      </c>
    </row>
    <row r="1230" spans="1:16" ht="26.25" hidden="1" x14ac:dyDescent="0.25">
      <c r="A1230" s="72">
        <v>3311403317379</v>
      </c>
      <c r="B1230" s="31" t="s">
        <v>1078</v>
      </c>
      <c r="C1230" s="73"/>
      <c r="D1230" s="74">
        <f>SUM(D1231)</f>
        <v>0</v>
      </c>
      <c r="E1230" s="74">
        <f>SUM(E1231)</f>
        <v>0</v>
      </c>
      <c r="F1230" s="75">
        <f t="shared" si="171"/>
        <v>0</v>
      </c>
      <c r="G1230" s="25">
        <f t="shared" si="178"/>
        <v>0</v>
      </c>
      <c r="H1230" s="74">
        <f>SUM(H1231)</f>
        <v>0</v>
      </c>
      <c r="I1230" s="76">
        <f t="shared" si="175"/>
        <v>0</v>
      </c>
      <c r="J1230" s="74">
        <f>SUM(J1231)</f>
        <v>0</v>
      </c>
      <c r="K1230" s="25">
        <f t="shared" si="172"/>
        <v>0</v>
      </c>
      <c r="L1230" s="75">
        <f t="shared" si="177"/>
        <v>0</v>
      </c>
      <c r="M1230" s="25">
        <f t="shared" si="173"/>
        <v>0</v>
      </c>
      <c r="N1230" s="74">
        <f>SUM(N1231)</f>
        <v>0</v>
      </c>
      <c r="O1230" s="25">
        <f t="shared" si="174"/>
        <v>0</v>
      </c>
      <c r="P1230" s="76">
        <f t="shared" si="176"/>
        <v>0</v>
      </c>
    </row>
    <row r="1231" spans="1:16" ht="26.25" hidden="1" x14ac:dyDescent="0.25">
      <c r="A1231" s="72">
        <v>3311403317379230</v>
      </c>
      <c r="B1231" s="31" t="s">
        <v>1078</v>
      </c>
      <c r="C1231" s="73"/>
      <c r="D1231" s="64"/>
      <c r="E1231" s="64"/>
      <c r="F1231" s="75">
        <f t="shared" si="171"/>
        <v>0</v>
      </c>
      <c r="G1231" s="25">
        <f t="shared" si="178"/>
        <v>0</v>
      </c>
      <c r="H1231" s="64"/>
      <c r="I1231" s="76">
        <f t="shared" si="175"/>
        <v>0</v>
      </c>
      <c r="J1231" s="64"/>
      <c r="K1231" s="25">
        <f t="shared" si="172"/>
        <v>0</v>
      </c>
      <c r="L1231" s="75">
        <f t="shared" si="177"/>
        <v>0</v>
      </c>
      <c r="M1231" s="25">
        <f t="shared" si="173"/>
        <v>0</v>
      </c>
      <c r="N1231" s="64"/>
      <c r="O1231" s="25">
        <f t="shared" si="174"/>
        <v>0</v>
      </c>
      <c r="P1231" s="76">
        <f t="shared" si="176"/>
        <v>0</v>
      </c>
    </row>
    <row r="1232" spans="1:16" ht="64.5" hidden="1" x14ac:dyDescent="0.25">
      <c r="A1232" s="72">
        <v>3311403317379</v>
      </c>
      <c r="B1232" s="31" t="s">
        <v>1063</v>
      </c>
      <c r="C1232" s="73"/>
      <c r="D1232" s="74">
        <f>SUM(D1233)</f>
        <v>0</v>
      </c>
      <c r="E1232" s="74">
        <f>SUM(E1233)</f>
        <v>0</v>
      </c>
      <c r="F1232" s="75">
        <f t="shared" si="171"/>
        <v>0</v>
      </c>
      <c r="G1232" s="25">
        <f t="shared" si="178"/>
        <v>0</v>
      </c>
      <c r="H1232" s="74">
        <f>SUM(H1233)</f>
        <v>0</v>
      </c>
      <c r="I1232" s="76">
        <f t="shared" si="175"/>
        <v>0</v>
      </c>
      <c r="J1232" s="74">
        <f>SUM(J1233)</f>
        <v>0</v>
      </c>
      <c r="K1232" s="25">
        <f t="shared" si="172"/>
        <v>0</v>
      </c>
      <c r="L1232" s="75">
        <f t="shared" si="177"/>
        <v>0</v>
      </c>
      <c r="M1232" s="25">
        <f t="shared" si="173"/>
        <v>0</v>
      </c>
      <c r="N1232" s="74">
        <f>SUM(N1233)</f>
        <v>0</v>
      </c>
      <c r="O1232" s="25">
        <f t="shared" si="174"/>
        <v>0</v>
      </c>
      <c r="P1232" s="76">
        <f t="shared" si="176"/>
        <v>0</v>
      </c>
    </row>
    <row r="1233" spans="1:16" hidden="1" x14ac:dyDescent="0.25">
      <c r="A1233" s="72">
        <v>3311403317379230</v>
      </c>
      <c r="B1233" s="31" t="s">
        <v>1079</v>
      </c>
      <c r="C1233" s="73"/>
      <c r="D1233" s="64"/>
      <c r="E1233" s="64"/>
      <c r="F1233" s="75">
        <f t="shared" si="171"/>
        <v>0</v>
      </c>
      <c r="G1233" s="25">
        <f t="shared" si="178"/>
        <v>0</v>
      </c>
      <c r="H1233" s="64"/>
      <c r="I1233" s="76">
        <f t="shared" si="175"/>
        <v>0</v>
      </c>
      <c r="J1233" s="64"/>
      <c r="K1233" s="25">
        <f t="shared" si="172"/>
        <v>0</v>
      </c>
      <c r="L1233" s="75">
        <f t="shared" si="177"/>
        <v>0</v>
      </c>
      <c r="M1233" s="25">
        <f t="shared" si="173"/>
        <v>0</v>
      </c>
      <c r="N1233" s="64"/>
      <c r="O1233" s="25">
        <f t="shared" si="174"/>
        <v>0</v>
      </c>
      <c r="P1233" s="76">
        <f t="shared" si="176"/>
        <v>0</v>
      </c>
    </row>
    <row r="1234" spans="1:16" ht="26.25" hidden="1" x14ac:dyDescent="0.25">
      <c r="A1234" s="100">
        <v>331140332</v>
      </c>
      <c r="B1234" s="31" t="s">
        <v>1080</v>
      </c>
      <c r="C1234" s="73"/>
      <c r="D1234" s="74">
        <f>SUM(D1235+D1237+D1239+D1241+D1243+D1245+D1250+D1253+D1255)</f>
        <v>0</v>
      </c>
      <c r="E1234" s="74">
        <f>SUM(E1235+E1237+E1239+E1241+E1243+E1245+E1250+E1253+E1255)</f>
        <v>0</v>
      </c>
      <c r="F1234" s="75">
        <f t="shared" si="171"/>
        <v>0</v>
      </c>
      <c r="G1234" s="25">
        <f t="shared" si="178"/>
        <v>0</v>
      </c>
      <c r="H1234" s="74">
        <f>SUM(H1235+H1237+H1239+H1241+H1243+H1245+H1250+H1253+H1255)</f>
        <v>0</v>
      </c>
      <c r="I1234" s="76">
        <f t="shared" si="175"/>
        <v>0</v>
      </c>
      <c r="J1234" s="74">
        <f>SUM(J1235+J1237+J1239+J1241+J1243+J1245+J1250+J1253+J1255)</f>
        <v>0</v>
      </c>
      <c r="K1234" s="25">
        <f t="shared" si="172"/>
        <v>0</v>
      </c>
      <c r="L1234" s="75">
        <f t="shared" si="177"/>
        <v>0</v>
      </c>
      <c r="M1234" s="25">
        <f t="shared" si="173"/>
        <v>0</v>
      </c>
      <c r="N1234" s="74">
        <f>SUM(N1235+N1237+N1239+N1241+N1243+N1245+N1250+N1253+N1255)</f>
        <v>0</v>
      </c>
      <c r="O1234" s="25">
        <f t="shared" si="174"/>
        <v>0</v>
      </c>
      <c r="P1234" s="76">
        <f t="shared" si="176"/>
        <v>0</v>
      </c>
    </row>
    <row r="1235" spans="1:16" hidden="1" x14ac:dyDescent="0.25">
      <c r="A1235" s="100">
        <v>3311403320188</v>
      </c>
      <c r="B1235" s="31" t="s">
        <v>1081</v>
      </c>
      <c r="C1235" s="73"/>
      <c r="D1235" s="74">
        <f>SUM(D1236)</f>
        <v>0</v>
      </c>
      <c r="E1235" s="74">
        <f>SUM(E1236)</f>
        <v>0</v>
      </c>
      <c r="F1235" s="75">
        <f t="shared" si="171"/>
        <v>0</v>
      </c>
      <c r="G1235" s="25">
        <f t="shared" si="178"/>
        <v>0</v>
      </c>
      <c r="H1235" s="74">
        <f>SUM(H1236)</f>
        <v>0</v>
      </c>
      <c r="I1235" s="76">
        <f t="shared" si="175"/>
        <v>0</v>
      </c>
      <c r="J1235" s="74">
        <f>SUM(J1236)</f>
        <v>0</v>
      </c>
      <c r="K1235" s="25">
        <f t="shared" si="172"/>
        <v>0</v>
      </c>
      <c r="L1235" s="75">
        <f t="shared" si="177"/>
        <v>0</v>
      </c>
      <c r="M1235" s="25">
        <f t="shared" si="173"/>
        <v>0</v>
      </c>
      <c r="N1235" s="74">
        <f>SUM(N1236)</f>
        <v>0</v>
      </c>
      <c r="O1235" s="25">
        <f t="shared" si="174"/>
        <v>0</v>
      </c>
      <c r="P1235" s="76">
        <f t="shared" si="176"/>
        <v>0</v>
      </c>
    </row>
    <row r="1236" spans="1:16" hidden="1" x14ac:dyDescent="0.25">
      <c r="A1236" s="100">
        <v>3311403320188240</v>
      </c>
      <c r="B1236" s="101" t="s">
        <v>1082</v>
      </c>
      <c r="C1236" s="73"/>
      <c r="D1236" s="64"/>
      <c r="E1236" s="64"/>
      <c r="F1236" s="75">
        <f t="shared" si="171"/>
        <v>0</v>
      </c>
      <c r="G1236" s="25">
        <f t="shared" si="178"/>
        <v>0</v>
      </c>
      <c r="H1236" s="64"/>
      <c r="I1236" s="76">
        <f t="shared" si="175"/>
        <v>0</v>
      </c>
      <c r="J1236" s="64"/>
      <c r="K1236" s="25">
        <f t="shared" si="172"/>
        <v>0</v>
      </c>
      <c r="L1236" s="75">
        <f t="shared" si="177"/>
        <v>0</v>
      </c>
      <c r="M1236" s="25">
        <f t="shared" si="173"/>
        <v>0</v>
      </c>
      <c r="N1236" s="64"/>
      <c r="O1236" s="25">
        <f t="shared" si="174"/>
        <v>0</v>
      </c>
      <c r="P1236" s="76">
        <f t="shared" si="176"/>
        <v>0</v>
      </c>
    </row>
    <row r="1237" spans="1:16" hidden="1" x14ac:dyDescent="0.25">
      <c r="A1237" s="72">
        <v>3311403320690</v>
      </c>
      <c r="B1237" s="31" t="s">
        <v>1083</v>
      </c>
      <c r="C1237" s="73"/>
      <c r="D1237" s="74">
        <f>SUM(D1238)</f>
        <v>0</v>
      </c>
      <c r="E1237" s="74">
        <f>SUM(E1238)</f>
        <v>0</v>
      </c>
      <c r="F1237" s="75">
        <f t="shared" si="171"/>
        <v>0</v>
      </c>
      <c r="G1237" s="25">
        <f t="shared" si="178"/>
        <v>0</v>
      </c>
      <c r="H1237" s="74">
        <f>SUM(H1238)</f>
        <v>0</v>
      </c>
      <c r="I1237" s="76">
        <f t="shared" si="175"/>
        <v>0</v>
      </c>
      <c r="J1237" s="74">
        <f>SUM(J1238)</f>
        <v>0</v>
      </c>
      <c r="K1237" s="25">
        <f t="shared" si="172"/>
        <v>0</v>
      </c>
      <c r="L1237" s="75">
        <f t="shared" si="177"/>
        <v>0</v>
      </c>
      <c r="M1237" s="25">
        <f t="shared" si="173"/>
        <v>0</v>
      </c>
      <c r="N1237" s="74">
        <f>SUM(N1238)</f>
        <v>0</v>
      </c>
      <c r="O1237" s="25">
        <f t="shared" si="174"/>
        <v>0</v>
      </c>
      <c r="P1237" s="76">
        <f t="shared" si="176"/>
        <v>0</v>
      </c>
    </row>
    <row r="1238" spans="1:16" hidden="1" x14ac:dyDescent="0.25">
      <c r="A1238" s="72">
        <v>3311403320690240</v>
      </c>
      <c r="B1238" s="31" t="s">
        <v>1083</v>
      </c>
      <c r="C1238" s="73"/>
      <c r="D1238" s="64"/>
      <c r="E1238" s="64"/>
      <c r="F1238" s="75">
        <f t="shared" si="171"/>
        <v>0</v>
      </c>
      <c r="G1238" s="25">
        <f t="shared" si="178"/>
        <v>0</v>
      </c>
      <c r="H1238" s="64"/>
      <c r="I1238" s="76">
        <f t="shared" si="175"/>
        <v>0</v>
      </c>
      <c r="J1238" s="64"/>
      <c r="K1238" s="25">
        <f t="shared" si="172"/>
        <v>0</v>
      </c>
      <c r="L1238" s="75">
        <f t="shared" si="177"/>
        <v>0</v>
      </c>
      <c r="M1238" s="25">
        <f t="shared" si="173"/>
        <v>0</v>
      </c>
      <c r="N1238" s="64"/>
      <c r="O1238" s="25">
        <f t="shared" si="174"/>
        <v>0</v>
      </c>
      <c r="P1238" s="76">
        <f t="shared" si="176"/>
        <v>0</v>
      </c>
    </row>
    <row r="1239" spans="1:16" hidden="1" x14ac:dyDescent="0.25">
      <c r="A1239" s="72">
        <v>3311403320705</v>
      </c>
      <c r="B1239" s="31" t="s">
        <v>1084</v>
      </c>
      <c r="C1239" s="73"/>
      <c r="D1239" s="74">
        <f>SUM(D1240)</f>
        <v>0</v>
      </c>
      <c r="E1239" s="74">
        <f>SUM(E1240)</f>
        <v>0</v>
      </c>
      <c r="F1239" s="75">
        <f t="shared" si="171"/>
        <v>0</v>
      </c>
      <c r="G1239" s="25">
        <f t="shared" si="178"/>
        <v>0</v>
      </c>
      <c r="H1239" s="74">
        <f>SUM(H1240)</f>
        <v>0</v>
      </c>
      <c r="I1239" s="76">
        <f t="shared" si="175"/>
        <v>0</v>
      </c>
      <c r="J1239" s="74">
        <f>SUM(J1240)</f>
        <v>0</v>
      </c>
      <c r="K1239" s="25">
        <f t="shared" si="172"/>
        <v>0</v>
      </c>
      <c r="L1239" s="75">
        <f t="shared" si="177"/>
        <v>0</v>
      </c>
      <c r="M1239" s="25">
        <f t="shared" si="173"/>
        <v>0</v>
      </c>
      <c r="N1239" s="74">
        <f>SUM(N1240)</f>
        <v>0</v>
      </c>
      <c r="O1239" s="25">
        <f t="shared" si="174"/>
        <v>0</v>
      </c>
      <c r="P1239" s="76">
        <f t="shared" si="176"/>
        <v>0</v>
      </c>
    </row>
    <row r="1240" spans="1:16" hidden="1" x14ac:dyDescent="0.25">
      <c r="A1240" s="72">
        <v>3311403320705240</v>
      </c>
      <c r="B1240" s="31" t="s">
        <v>1084</v>
      </c>
      <c r="C1240" s="73"/>
      <c r="D1240" s="64"/>
      <c r="E1240" s="64"/>
      <c r="F1240" s="75">
        <f t="shared" si="171"/>
        <v>0</v>
      </c>
      <c r="G1240" s="25">
        <f t="shared" si="178"/>
        <v>0</v>
      </c>
      <c r="H1240" s="64"/>
      <c r="I1240" s="76">
        <f t="shared" si="175"/>
        <v>0</v>
      </c>
      <c r="J1240" s="64"/>
      <c r="K1240" s="25">
        <f t="shared" si="172"/>
        <v>0</v>
      </c>
      <c r="L1240" s="75">
        <f t="shared" si="177"/>
        <v>0</v>
      </c>
      <c r="M1240" s="25">
        <f t="shared" si="173"/>
        <v>0</v>
      </c>
      <c r="N1240" s="64"/>
      <c r="O1240" s="25">
        <f t="shared" si="174"/>
        <v>0</v>
      </c>
      <c r="P1240" s="76">
        <f t="shared" si="176"/>
        <v>0</v>
      </c>
    </row>
    <row r="1241" spans="1:16" hidden="1" x14ac:dyDescent="0.25">
      <c r="A1241" s="72">
        <v>3311403320734</v>
      </c>
      <c r="B1241" s="31" t="s">
        <v>1085</v>
      </c>
      <c r="C1241" s="73"/>
      <c r="D1241" s="74">
        <f>SUM(D1242)</f>
        <v>0</v>
      </c>
      <c r="E1241" s="74">
        <f>SUM(E1242)</f>
        <v>0</v>
      </c>
      <c r="F1241" s="75">
        <f t="shared" ref="F1241:F1310" si="179">SUM(D1241+E1241)</f>
        <v>0</v>
      </c>
      <c r="G1241" s="25">
        <f t="shared" si="178"/>
        <v>0</v>
      </c>
      <c r="H1241" s="74">
        <f>SUM(H1242)</f>
        <v>0</v>
      </c>
      <c r="I1241" s="76">
        <f t="shared" si="175"/>
        <v>0</v>
      </c>
      <c r="J1241" s="74">
        <f>SUM(J1242)</f>
        <v>0</v>
      </c>
      <c r="K1241" s="25">
        <f t="shared" ref="K1241:K1310" si="180">IF(OR(J1241=0,F1241=0),0,J1241/F1241)*100</f>
        <v>0</v>
      </c>
      <c r="L1241" s="75">
        <f t="shared" si="177"/>
        <v>0</v>
      </c>
      <c r="M1241" s="25">
        <f t="shared" ref="M1241:M1310" si="181">IF(OR(L1241=0,F1241=0),0,L1241/F1241)*100</f>
        <v>0</v>
      </c>
      <c r="N1241" s="74">
        <f>SUM(N1242)</f>
        <v>0</v>
      </c>
      <c r="O1241" s="25">
        <f t="shared" ref="O1241:O1310" si="182">IF(OR(N1241=0,F1241=0),0,N1241/F1241)*100</f>
        <v>0</v>
      </c>
      <c r="P1241" s="76">
        <f t="shared" si="176"/>
        <v>0</v>
      </c>
    </row>
    <row r="1242" spans="1:16" hidden="1" x14ac:dyDescent="0.25">
      <c r="A1242" s="72">
        <v>3311403320734240</v>
      </c>
      <c r="B1242" s="31" t="s">
        <v>1085</v>
      </c>
      <c r="C1242" s="73"/>
      <c r="D1242" s="64"/>
      <c r="E1242" s="64"/>
      <c r="F1242" s="75">
        <f t="shared" si="179"/>
        <v>0</v>
      </c>
      <c r="G1242" s="25">
        <f t="shared" si="178"/>
        <v>0</v>
      </c>
      <c r="H1242" s="64"/>
      <c r="I1242" s="76">
        <f t="shared" ref="I1242:I1311" si="183">SUM(F1242-H1242)</f>
        <v>0</v>
      </c>
      <c r="J1242" s="64"/>
      <c r="K1242" s="25">
        <f t="shared" si="180"/>
        <v>0</v>
      </c>
      <c r="L1242" s="75">
        <f t="shared" si="177"/>
        <v>0</v>
      </c>
      <c r="M1242" s="25">
        <f t="shared" si="181"/>
        <v>0</v>
      </c>
      <c r="N1242" s="64"/>
      <c r="O1242" s="25">
        <f t="shared" si="182"/>
        <v>0</v>
      </c>
      <c r="P1242" s="76">
        <f t="shared" si="176"/>
        <v>0</v>
      </c>
    </row>
    <row r="1243" spans="1:16" ht="26.25" hidden="1" x14ac:dyDescent="0.25">
      <c r="A1243" s="72">
        <v>3311403320759</v>
      </c>
      <c r="B1243" s="31" t="s">
        <v>1086</v>
      </c>
      <c r="C1243" s="73"/>
      <c r="D1243" s="74">
        <f>SUM(D1244)</f>
        <v>0</v>
      </c>
      <c r="E1243" s="74">
        <f>SUM(E1244)</f>
        <v>0</v>
      </c>
      <c r="F1243" s="75">
        <f t="shared" si="179"/>
        <v>0</v>
      </c>
      <c r="G1243" s="25">
        <f t="shared" si="178"/>
        <v>0</v>
      </c>
      <c r="H1243" s="74">
        <f>SUM(H1244)</f>
        <v>0</v>
      </c>
      <c r="I1243" s="76">
        <f t="shared" si="183"/>
        <v>0</v>
      </c>
      <c r="J1243" s="74">
        <f>SUM(J1244)</f>
        <v>0</v>
      </c>
      <c r="K1243" s="25">
        <f t="shared" si="180"/>
        <v>0</v>
      </c>
      <c r="L1243" s="75">
        <f t="shared" si="177"/>
        <v>0</v>
      </c>
      <c r="M1243" s="25">
        <f t="shared" si="181"/>
        <v>0</v>
      </c>
      <c r="N1243" s="74">
        <f>SUM(N1244)</f>
        <v>0</v>
      </c>
      <c r="O1243" s="25">
        <f t="shared" si="182"/>
        <v>0</v>
      </c>
      <c r="P1243" s="76">
        <f t="shared" si="176"/>
        <v>0</v>
      </c>
    </row>
    <row r="1244" spans="1:16" ht="26.25" hidden="1" x14ac:dyDescent="0.25">
      <c r="A1244" s="72">
        <v>3311403320759240</v>
      </c>
      <c r="B1244" s="31" t="s">
        <v>1086</v>
      </c>
      <c r="C1244" s="73"/>
      <c r="D1244" s="64"/>
      <c r="E1244" s="64"/>
      <c r="F1244" s="75">
        <f t="shared" si="179"/>
        <v>0</v>
      </c>
      <c r="G1244" s="25">
        <f t="shared" si="178"/>
        <v>0</v>
      </c>
      <c r="H1244" s="64"/>
      <c r="I1244" s="76">
        <f t="shared" si="183"/>
        <v>0</v>
      </c>
      <c r="J1244" s="64"/>
      <c r="K1244" s="25">
        <f t="shared" si="180"/>
        <v>0</v>
      </c>
      <c r="L1244" s="75">
        <f t="shared" si="177"/>
        <v>0</v>
      </c>
      <c r="M1244" s="25">
        <f t="shared" si="181"/>
        <v>0</v>
      </c>
      <c r="N1244" s="64"/>
      <c r="O1244" s="25">
        <f t="shared" si="182"/>
        <v>0</v>
      </c>
      <c r="P1244" s="76">
        <f t="shared" si="176"/>
        <v>0</v>
      </c>
    </row>
    <row r="1245" spans="1:16" ht="39" hidden="1" x14ac:dyDescent="0.25">
      <c r="A1245" s="72">
        <v>3311403320766</v>
      </c>
      <c r="B1245" s="31" t="s">
        <v>1087</v>
      </c>
      <c r="C1245" s="73"/>
      <c r="D1245" s="74">
        <f>SUM(D1246:D1249)</f>
        <v>0</v>
      </c>
      <c r="E1245" s="74">
        <f>SUM(E1246:E1249)</f>
        <v>0</v>
      </c>
      <c r="F1245" s="75">
        <f t="shared" si="179"/>
        <v>0</v>
      </c>
      <c r="G1245" s="25">
        <f t="shared" si="178"/>
        <v>0</v>
      </c>
      <c r="H1245" s="74">
        <f>SUM(H1246:H1249)</f>
        <v>0</v>
      </c>
      <c r="I1245" s="76">
        <f t="shared" si="183"/>
        <v>0</v>
      </c>
      <c r="J1245" s="74">
        <f>SUM(J1246:J1249)</f>
        <v>0</v>
      </c>
      <c r="K1245" s="25">
        <f t="shared" si="180"/>
        <v>0</v>
      </c>
      <c r="L1245" s="75">
        <f t="shared" si="177"/>
        <v>0</v>
      </c>
      <c r="M1245" s="25">
        <f t="shared" si="181"/>
        <v>0</v>
      </c>
      <c r="N1245" s="74">
        <f>SUM(N1246:N1249)</f>
        <v>0</v>
      </c>
      <c r="O1245" s="25">
        <f t="shared" si="182"/>
        <v>0</v>
      </c>
      <c r="P1245" s="76">
        <f t="shared" si="176"/>
        <v>0</v>
      </c>
    </row>
    <row r="1246" spans="1:16" ht="39" hidden="1" x14ac:dyDescent="0.25">
      <c r="A1246" s="72">
        <v>3311403320766240</v>
      </c>
      <c r="B1246" s="31" t="s">
        <v>1087</v>
      </c>
      <c r="C1246" s="73"/>
      <c r="D1246" s="64"/>
      <c r="E1246" s="64"/>
      <c r="F1246" s="75">
        <f t="shared" si="179"/>
        <v>0</v>
      </c>
      <c r="G1246" s="25">
        <f t="shared" si="178"/>
        <v>0</v>
      </c>
      <c r="H1246" s="64"/>
      <c r="I1246" s="76">
        <f t="shared" si="183"/>
        <v>0</v>
      </c>
      <c r="J1246" s="64"/>
      <c r="K1246" s="25">
        <f t="shared" si="180"/>
        <v>0</v>
      </c>
      <c r="L1246" s="75">
        <f t="shared" si="177"/>
        <v>0</v>
      </c>
      <c r="M1246" s="25">
        <f t="shared" si="181"/>
        <v>0</v>
      </c>
      <c r="N1246" s="64"/>
      <c r="O1246" s="25">
        <f t="shared" si="182"/>
        <v>0</v>
      </c>
      <c r="P1246" s="76">
        <f t="shared" si="176"/>
        <v>0</v>
      </c>
    </row>
    <row r="1247" spans="1:16" ht="39" hidden="1" x14ac:dyDescent="0.25">
      <c r="A1247" s="72">
        <v>3311403320766240</v>
      </c>
      <c r="B1247" s="31" t="s">
        <v>1087</v>
      </c>
      <c r="C1247" s="73"/>
      <c r="D1247" s="64"/>
      <c r="E1247" s="64"/>
      <c r="F1247" s="75">
        <f t="shared" si="179"/>
        <v>0</v>
      </c>
      <c r="G1247" s="25">
        <f t="shared" si="178"/>
        <v>0</v>
      </c>
      <c r="H1247" s="64"/>
      <c r="I1247" s="76">
        <f t="shared" si="183"/>
        <v>0</v>
      </c>
      <c r="J1247" s="64"/>
      <c r="K1247" s="25">
        <f t="shared" si="180"/>
        <v>0</v>
      </c>
      <c r="L1247" s="75">
        <f t="shared" si="177"/>
        <v>0</v>
      </c>
      <c r="M1247" s="25">
        <f t="shared" si="181"/>
        <v>0</v>
      </c>
      <c r="N1247" s="64"/>
      <c r="O1247" s="25">
        <f t="shared" si="182"/>
        <v>0</v>
      </c>
      <c r="P1247" s="76">
        <f t="shared" si="176"/>
        <v>0</v>
      </c>
    </row>
    <row r="1248" spans="1:16" ht="39" hidden="1" x14ac:dyDescent="0.25">
      <c r="A1248" s="72">
        <v>3311403320766240</v>
      </c>
      <c r="B1248" s="31" t="s">
        <v>1087</v>
      </c>
      <c r="C1248" s="73"/>
      <c r="D1248" s="64"/>
      <c r="E1248" s="64"/>
      <c r="F1248" s="75">
        <f t="shared" si="179"/>
        <v>0</v>
      </c>
      <c r="G1248" s="25">
        <f t="shared" si="178"/>
        <v>0</v>
      </c>
      <c r="H1248" s="64"/>
      <c r="I1248" s="76">
        <f t="shared" si="183"/>
        <v>0</v>
      </c>
      <c r="J1248" s="64"/>
      <c r="K1248" s="25">
        <f t="shared" si="180"/>
        <v>0</v>
      </c>
      <c r="L1248" s="75">
        <f t="shared" si="177"/>
        <v>0</v>
      </c>
      <c r="M1248" s="25">
        <f t="shared" si="181"/>
        <v>0</v>
      </c>
      <c r="N1248" s="64"/>
      <c r="O1248" s="25">
        <f t="shared" si="182"/>
        <v>0</v>
      </c>
      <c r="P1248" s="76">
        <f t="shared" ref="P1248:P1317" si="184">SUM(F1248-N1248)</f>
        <v>0</v>
      </c>
    </row>
    <row r="1249" spans="1:16" ht="39" hidden="1" x14ac:dyDescent="0.25">
      <c r="A1249" s="72">
        <v>3311403320766240</v>
      </c>
      <c r="B1249" s="31" t="s">
        <v>1087</v>
      </c>
      <c r="C1249" s="73"/>
      <c r="D1249" s="64"/>
      <c r="E1249" s="64"/>
      <c r="F1249" s="75">
        <f t="shared" si="179"/>
        <v>0</v>
      </c>
      <c r="G1249" s="25">
        <f t="shared" si="178"/>
        <v>0</v>
      </c>
      <c r="H1249" s="64"/>
      <c r="I1249" s="76">
        <f t="shared" si="183"/>
        <v>0</v>
      </c>
      <c r="J1249" s="64"/>
      <c r="K1249" s="25">
        <f t="shared" si="180"/>
        <v>0</v>
      </c>
      <c r="L1249" s="75">
        <f t="shared" ref="L1249:L1318" si="185">SUM(N1249-J1249)</f>
        <v>0</v>
      </c>
      <c r="M1249" s="25">
        <f t="shared" si="181"/>
        <v>0</v>
      </c>
      <c r="N1249" s="64"/>
      <c r="O1249" s="25">
        <f t="shared" si="182"/>
        <v>0</v>
      </c>
      <c r="P1249" s="76">
        <f t="shared" si="184"/>
        <v>0</v>
      </c>
    </row>
    <row r="1250" spans="1:16" ht="26.25" hidden="1" x14ac:dyDescent="0.25">
      <c r="A1250" s="72">
        <v>3311403320831</v>
      </c>
      <c r="B1250" s="31" t="s">
        <v>1088</v>
      </c>
      <c r="C1250" s="73"/>
      <c r="D1250" s="74">
        <f>SUM(D1251:D1252)</f>
        <v>0</v>
      </c>
      <c r="E1250" s="74">
        <f>SUM(E1251:E1252)</f>
        <v>0</v>
      </c>
      <c r="F1250" s="75">
        <f t="shared" si="179"/>
        <v>0</v>
      </c>
      <c r="G1250" s="25">
        <f t="shared" si="178"/>
        <v>0</v>
      </c>
      <c r="H1250" s="74">
        <f>SUM(H1251:H1252)</f>
        <v>0</v>
      </c>
      <c r="I1250" s="76">
        <f t="shared" si="183"/>
        <v>0</v>
      </c>
      <c r="J1250" s="74">
        <f>SUM(J1251:J1252)</f>
        <v>0</v>
      </c>
      <c r="K1250" s="25">
        <f t="shared" si="180"/>
        <v>0</v>
      </c>
      <c r="L1250" s="75">
        <f t="shared" si="185"/>
        <v>0</v>
      </c>
      <c r="M1250" s="25">
        <f t="shared" si="181"/>
        <v>0</v>
      </c>
      <c r="N1250" s="74">
        <f>SUM(N1251:N1252)</f>
        <v>0</v>
      </c>
      <c r="O1250" s="25">
        <f t="shared" si="182"/>
        <v>0</v>
      </c>
      <c r="P1250" s="76">
        <f t="shared" si="184"/>
        <v>0</v>
      </c>
    </row>
    <row r="1251" spans="1:16" ht="26.25" hidden="1" x14ac:dyDescent="0.25">
      <c r="A1251" s="72">
        <v>3311403320831240</v>
      </c>
      <c r="B1251" s="31" t="s">
        <v>1088</v>
      </c>
      <c r="C1251" s="73"/>
      <c r="D1251" s="64"/>
      <c r="E1251" s="64"/>
      <c r="F1251" s="75">
        <f t="shared" si="179"/>
        <v>0</v>
      </c>
      <c r="G1251" s="25">
        <f t="shared" si="178"/>
        <v>0</v>
      </c>
      <c r="H1251" s="64"/>
      <c r="I1251" s="76">
        <f t="shared" si="183"/>
        <v>0</v>
      </c>
      <c r="J1251" s="64"/>
      <c r="K1251" s="25">
        <f t="shared" si="180"/>
        <v>0</v>
      </c>
      <c r="L1251" s="75">
        <f t="shared" si="185"/>
        <v>0</v>
      </c>
      <c r="M1251" s="25">
        <f t="shared" si="181"/>
        <v>0</v>
      </c>
      <c r="N1251" s="64"/>
      <c r="O1251" s="25">
        <f t="shared" si="182"/>
        <v>0</v>
      </c>
      <c r="P1251" s="76">
        <f t="shared" si="184"/>
        <v>0</v>
      </c>
    </row>
    <row r="1252" spans="1:16" ht="26.25" hidden="1" x14ac:dyDescent="0.25">
      <c r="A1252" s="72">
        <v>3311403320831240</v>
      </c>
      <c r="B1252" s="31" t="s">
        <v>1088</v>
      </c>
      <c r="C1252" s="73"/>
      <c r="D1252" s="64"/>
      <c r="E1252" s="64"/>
      <c r="F1252" s="75">
        <f t="shared" si="179"/>
        <v>0</v>
      </c>
      <c r="G1252" s="25">
        <f t="shared" si="178"/>
        <v>0</v>
      </c>
      <c r="H1252" s="64"/>
      <c r="I1252" s="76">
        <f t="shared" si="183"/>
        <v>0</v>
      </c>
      <c r="J1252" s="64"/>
      <c r="K1252" s="25">
        <f t="shared" si="180"/>
        <v>0</v>
      </c>
      <c r="L1252" s="75">
        <f t="shared" si="185"/>
        <v>0</v>
      </c>
      <c r="M1252" s="25">
        <f t="shared" si="181"/>
        <v>0</v>
      </c>
      <c r="N1252" s="64"/>
      <c r="O1252" s="25">
        <f t="shared" si="182"/>
        <v>0</v>
      </c>
      <c r="P1252" s="76">
        <f t="shared" si="184"/>
        <v>0</v>
      </c>
    </row>
    <row r="1253" spans="1:16" hidden="1" x14ac:dyDescent="0.25">
      <c r="A1253" s="100">
        <v>3311403320954</v>
      </c>
      <c r="B1253" s="101" t="s">
        <v>1089</v>
      </c>
      <c r="C1253" s="73"/>
      <c r="D1253" s="74">
        <f>SUM(D1254)</f>
        <v>0</v>
      </c>
      <c r="E1253" s="74">
        <f>SUM(E1254)</f>
        <v>0</v>
      </c>
      <c r="F1253" s="75">
        <f t="shared" si="179"/>
        <v>0</v>
      </c>
      <c r="G1253" s="25">
        <f t="shared" si="178"/>
        <v>0</v>
      </c>
      <c r="H1253" s="74">
        <f>SUM(H1254)</f>
        <v>0</v>
      </c>
      <c r="I1253" s="76">
        <f t="shared" si="183"/>
        <v>0</v>
      </c>
      <c r="J1253" s="74">
        <f>SUM(J1254)</f>
        <v>0</v>
      </c>
      <c r="K1253" s="25">
        <f t="shared" si="180"/>
        <v>0</v>
      </c>
      <c r="L1253" s="75">
        <f t="shared" si="185"/>
        <v>0</v>
      </c>
      <c r="M1253" s="25">
        <f t="shared" si="181"/>
        <v>0</v>
      </c>
      <c r="N1253" s="74">
        <f>SUM(N1254)</f>
        <v>0</v>
      </c>
      <c r="O1253" s="25">
        <f t="shared" si="182"/>
        <v>0</v>
      </c>
      <c r="P1253" s="76">
        <f t="shared" si="184"/>
        <v>0</v>
      </c>
    </row>
    <row r="1254" spans="1:16" hidden="1" x14ac:dyDescent="0.25">
      <c r="A1254" s="100">
        <v>3311403320954240</v>
      </c>
      <c r="B1254" s="101" t="s">
        <v>1090</v>
      </c>
      <c r="C1254" s="73"/>
      <c r="D1254" s="64"/>
      <c r="E1254" s="64"/>
      <c r="F1254" s="75">
        <f t="shared" si="179"/>
        <v>0</v>
      </c>
      <c r="G1254" s="25">
        <f t="shared" si="178"/>
        <v>0</v>
      </c>
      <c r="H1254" s="64"/>
      <c r="I1254" s="76">
        <f t="shared" si="183"/>
        <v>0</v>
      </c>
      <c r="J1254" s="64"/>
      <c r="K1254" s="25">
        <f t="shared" si="180"/>
        <v>0</v>
      </c>
      <c r="L1254" s="75">
        <f t="shared" si="185"/>
        <v>0</v>
      </c>
      <c r="M1254" s="25">
        <f t="shared" si="181"/>
        <v>0</v>
      </c>
      <c r="N1254" s="64"/>
      <c r="O1254" s="25">
        <f t="shared" si="182"/>
        <v>0</v>
      </c>
      <c r="P1254" s="76">
        <f t="shared" si="184"/>
        <v>0</v>
      </c>
    </row>
    <row r="1255" spans="1:16" hidden="1" x14ac:dyDescent="0.25">
      <c r="A1255" s="72">
        <v>3311403320957</v>
      </c>
      <c r="B1255" s="31" t="s">
        <v>1091</v>
      </c>
      <c r="C1255" s="73"/>
      <c r="D1255" s="74">
        <f>SUM(D1256)</f>
        <v>0</v>
      </c>
      <c r="E1255" s="74">
        <f>SUM(E1256)</f>
        <v>0</v>
      </c>
      <c r="F1255" s="75">
        <f t="shared" si="179"/>
        <v>0</v>
      </c>
      <c r="G1255" s="25">
        <f t="shared" si="178"/>
        <v>0</v>
      </c>
      <c r="H1255" s="74">
        <f>SUM(H1256)</f>
        <v>0</v>
      </c>
      <c r="I1255" s="76">
        <f t="shared" si="183"/>
        <v>0</v>
      </c>
      <c r="J1255" s="74">
        <f>SUM(J1256)</f>
        <v>0</v>
      </c>
      <c r="K1255" s="25">
        <f t="shared" si="180"/>
        <v>0</v>
      </c>
      <c r="L1255" s="75">
        <f t="shared" si="185"/>
        <v>0</v>
      </c>
      <c r="M1255" s="25">
        <f t="shared" si="181"/>
        <v>0</v>
      </c>
      <c r="N1255" s="74">
        <f>SUM(N1256)</f>
        <v>0</v>
      </c>
      <c r="O1255" s="25">
        <f t="shared" si="182"/>
        <v>0</v>
      </c>
      <c r="P1255" s="76">
        <f t="shared" si="184"/>
        <v>0</v>
      </c>
    </row>
    <row r="1256" spans="1:16" hidden="1" x14ac:dyDescent="0.25">
      <c r="A1256" s="72">
        <v>3311403320957240</v>
      </c>
      <c r="B1256" s="31" t="s">
        <v>1092</v>
      </c>
      <c r="C1256" s="73"/>
      <c r="D1256" s="64"/>
      <c r="E1256" s="64"/>
      <c r="F1256" s="75">
        <f t="shared" si="179"/>
        <v>0</v>
      </c>
      <c r="G1256" s="25">
        <f t="shared" si="178"/>
        <v>0</v>
      </c>
      <c r="H1256" s="64"/>
      <c r="I1256" s="76">
        <f t="shared" si="183"/>
        <v>0</v>
      </c>
      <c r="J1256" s="64"/>
      <c r="K1256" s="25">
        <f t="shared" si="180"/>
        <v>0</v>
      </c>
      <c r="L1256" s="75">
        <f t="shared" si="185"/>
        <v>0</v>
      </c>
      <c r="M1256" s="25">
        <f t="shared" si="181"/>
        <v>0</v>
      </c>
      <c r="N1256" s="64"/>
      <c r="O1256" s="25">
        <f t="shared" si="182"/>
        <v>0</v>
      </c>
      <c r="P1256" s="76">
        <f t="shared" si="184"/>
        <v>0</v>
      </c>
    </row>
    <row r="1257" spans="1:16" hidden="1" x14ac:dyDescent="0.25">
      <c r="A1257" s="72">
        <v>331140333</v>
      </c>
      <c r="B1257" s="31" t="s">
        <v>1093</v>
      </c>
      <c r="C1257" s="73"/>
      <c r="D1257" s="74">
        <f>SUM(D1258)</f>
        <v>0</v>
      </c>
      <c r="E1257" s="74">
        <f>SUM(E1258)</f>
        <v>0</v>
      </c>
      <c r="F1257" s="75">
        <f t="shared" si="179"/>
        <v>0</v>
      </c>
      <c r="G1257" s="25">
        <f t="shared" si="178"/>
        <v>0</v>
      </c>
      <c r="H1257" s="74">
        <f>SUM(H1258)</f>
        <v>0</v>
      </c>
      <c r="I1257" s="76">
        <f t="shared" si="183"/>
        <v>0</v>
      </c>
      <c r="J1257" s="74">
        <f>SUM(J1258)</f>
        <v>0</v>
      </c>
      <c r="K1257" s="25">
        <f t="shared" si="180"/>
        <v>0</v>
      </c>
      <c r="L1257" s="75">
        <f t="shared" si="185"/>
        <v>0</v>
      </c>
      <c r="M1257" s="25">
        <f t="shared" si="181"/>
        <v>0</v>
      </c>
      <c r="N1257" s="74">
        <f>SUM(N1258)</f>
        <v>0</v>
      </c>
      <c r="O1257" s="25">
        <f t="shared" si="182"/>
        <v>0</v>
      </c>
      <c r="P1257" s="76">
        <f t="shared" si="184"/>
        <v>0</v>
      </c>
    </row>
    <row r="1258" spans="1:16" hidden="1" x14ac:dyDescent="0.25">
      <c r="A1258" s="72">
        <v>3311403330485</v>
      </c>
      <c r="B1258" s="31" t="s">
        <v>1093</v>
      </c>
      <c r="C1258" s="73"/>
      <c r="D1258" s="74">
        <f>SUM(D1259)</f>
        <v>0</v>
      </c>
      <c r="E1258" s="74">
        <f>SUM(E1259)</f>
        <v>0</v>
      </c>
      <c r="F1258" s="75">
        <f t="shared" si="179"/>
        <v>0</v>
      </c>
      <c r="G1258" s="25">
        <f t="shared" si="178"/>
        <v>0</v>
      </c>
      <c r="H1258" s="74">
        <f>SUM(H1259)</f>
        <v>0</v>
      </c>
      <c r="I1258" s="76">
        <f t="shared" si="183"/>
        <v>0</v>
      </c>
      <c r="J1258" s="74">
        <f>SUM(J1259)</f>
        <v>0</v>
      </c>
      <c r="K1258" s="25">
        <f t="shared" si="180"/>
        <v>0</v>
      </c>
      <c r="L1258" s="75">
        <f t="shared" si="185"/>
        <v>0</v>
      </c>
      <c r="M1258" s="25">
        <f t="shared" si="181"/>
        <v>0</v>
      </c>
      <c r="N1258" s="74">
        <f>SUM(N1259)</f>
        <v>0</v>
      </c>
      <c r="O1258" s="25">
        <f t="shared" si="182"/>
        <v>0</v>
      </c>
      <c r="P1258" s="76">
        <f t="shared" si="184"/>
        <v>0</v>
      </c>
    </row>
    <row r="1259" spans="1:16" hidden="1" x14ac:dyDescent="0.25">
      <c r="A1259" s="72">
        <v>3311403330485240</v>
      </c>
      <c r="B1259" s="31" t="s">
        <v>1093</v>
      </c>
      <c r="C1259" s="73"/>
      <c r="D1259" s="64"/>
      <c r="E1259" s="64"/>
      <c r="F1259" s="75">
        <f t="shared" si="179"/>
        <v>0</v>
      </c>
      <c r="G1259" s="25">
        <f t="shared" si="178"/>
        <v>0</v>
      </c>
      <c r="H1259" s="64"/>
      <c r="I1259" s="76">
        <f t="shared" si="183"/>
        <v>0</v>
      </c>
      <c r="J1259" s="64"/>
      <c r="K1259" s="25">
        <f t="shared" si="180"/>
        <v>0</v>
      </c>
      <c r="L1259" s="75">
        <f t="shared" si="185"/>
        <v>0</v>
      </c>
      <c r="M1259" s="25">
        <f t="shared" si="181"/>
        <v>0</v>
      </c>
      <c r="N1259" s="64"/>
      <c r="O1259" s="25">
        <f t="shared" si="182"/>
        <v>0</v>
      </c>
      <c r="P1259" s="76">
        <f t="shared" si="184"/>
        <v>0</v>
      </c>
    </row>
    <row r="1260" spans="1:16" x14ac:dyDescent="0.25">
      <c r="A1260" s="99">
        <v>332</v>
      </c>
      <c r="B1260" s="98" t="s">
        <v>1094</v>
      </c>
      <c r="C1260" s="68"/>
      <c r="D1260" s="69">
        <f>SUM(D1261+D1283+D1347+D1349)</f>
        <v>113152594000</v>
      </c>
      <c r="E1260" s="69">
        <f>SUM(E1261+E1283+E1347+E1349)</f>
        <v>27404286298</v>
      </c>
      <c r="F1260" s="75">
        <f t="shared" si="179"/>
        <v>140556880298</v>
      </c>
      <c r="G1260" s="20">
        <f t="shared" si="178"/>
        <v>5.8613922564285588</v>
      </c>
      <c r="H1260" s="69">
        <f>SUM(H1261+H1283+H1347+H1349)</f>
        <v>0</v>
      </c>
      <c r="I1260" s="76">
        <f t="shared" si="183"/>
        <v>140556880298</v>
      </c>
      <c r="J1260" s="69">
        <f>SUM(J1261+J1283+J1347+J1349)</f>
        <v>6925363181</v>
      </c>
      <c r="K1260" s="25">
        <f t="shared" si="180"/>
        <v>4.9270894219601864</v>
      </c>
      <c r="L1260" s="75">
        <f t="shared" si="185"/>
        <v>0</v>
      </c>
      <c r="M1260" s="25">
        <f t="shared" si="181"/>
        <v>0</v>
      </c>
      <c r="N1260" s="69">
        <f>SUM(N1261+N1283+N1347+N1349)</f>
        <v>6925363181</v>
      </c>
      <c r="O1260" s="25">
        <f t="shared" si="182"/>
        <v>4.9270894219601864</v>
      </c>
      <c r="P1260" s="76">
        <f t="shared" si="184"/>
        <v>133631517117</v>
      </c>
    </row>
    <row r="1261" spans="1:16" hidden="1" x14ac:dyDescent="0.25">
      <c r="A1261" s="72">
        <v>33201</v>
      </c>
      <c r="B1261" s="28" t="s">
        <v>1095</v>
      </c>
      <c r="C1261" s="73"/>
      <c r="D1261" s="74">
        <f>SUM(D1262:D1282)-D1278</f>
        <v>0</v>
      </c>
      <c r="E1261" s="74">
        <f>SUM(E1262:E1282)-E1278</f>
        <v>0</v>
      </c>
      <c r="F1261" s="75">
        <f t="shared" si="179"/>
        <v>0</v>
      </c>
      <c r="G1261" s="25">
        <f t="shared" si="178"/>
        <v>0</v>
      </c>
      <c r="H1261" s="74">
        <f>SUM(H1262:H1282)-H1278</f>
        <v>0</v>
      </c>
      <c r="I1261" s="76">
        <f t="shared" si="183"/>
        <v>0</v>
      </c>
      <c r="J1261" s="74">
        <f>SUM(J1262:J1282)-J1278</f>
        <v>0</v>
      </c>
      <c r="K1261" s="25">
        <f t="shared" si="180"/>
        <v>0</v>
      </c>
      <c r="L1261" s="75">
        <f t="shared" si="185"/>
        <v>0</v>
      </c>
      <c r="M1261" s="25">
        <f t="shared" si="181"/>
        <v>0</v>
      </c>
      <c r="N1261" s="74">
        <f>SUM(N1262:N1282)-N1278</f>
        <v>0</v>
      </c>
      <c r="O1261" s="25">
        <f t="shared" si="182"/>
        <v>0</v>
      </c>
      <c r="P1261" s="76">
        <f t="shared" si="184"/>
        <v>0</v>
      </c>
    </row>
    <row r="1262" spans="1:16" hidden="1" x14ac:dyDescent="0.25">
      <c r="A1262" s="72">
        <v>3320104</v>
      </c>
      <c r="B1262" s="31" t="s">
        <v>422</v>
      </c>
      <c r="C1262" s="73"/>
      <c r="D1262" s="64"/>
      <c r="E1262" s="64"/>
      <c r="F1262" s="75">
        <f t="shared" si="179"/>
        <v>0</v>
      </c>
      <c r="G1262" s="25">
        <f t="shared" si="178"/>
        <v>0</v>
      </c>
      <c r="H1262" s="64"/>
      <c r="I1262" s="76">
        <f t="shared" si="183"/>
        <v>0</v>
      </c>
      <c r="J1262" s="64"/>
      <c r="K1262" s="25">
        <f t="shared" si="180"/>
        <v>0</v>
      </c>
      <c r="L1262" s="75">
        <f t="shared" si="185"/>
        <v>0</v>
      </c>
      <c r="M1262" s="25">
        <f t="shared" si="181"/>
        <v>0</v>
      </c>
      <c r="N1262" s="64"/>
      <c r="O1262" s="25">
        <f t="shared" si="182"/>
        <v>0</v>
      </c>
      <c r="P1262" s="76">
        <f t="shared" si="184"/>
        <v>0</v>
      </c>
    </row>
    <row r="1263" spans="1:16" ht="26.25" hidden="1" x14ac:dyDescent="0.25">
      <c r="A1263" s="72">
        <v>3320105</v>
      </c>
      <c r="B1263" s="31" t="s">
        <v>423</v>
      </c>
      <c r="C1263" s="73"/>
      <c r="D1263" s="64"/>
      <c r="E1263" s="64"/>
      <c r="F1263" s="75">
        <f t="shared" si="179"/>
        <v>0</v>
      </c>
      <c r="G1263" s="25">
        <f t="shared" si="178"/>
        <v>0</v>
      </c>
      <c r="H1263" s="64"/>
      <c r="I1263" s="76">
        <f t="shared" si="183"/>
        <v>0</v>
      </c>
      <c r="J1263" s="64"/>
      <c r="K1263" s="25">
        <f t="shared" si="180"/>
        <v>0</v>
      </c>
      <c r="L1263" s="75">
        <f t="shared" si="185"/>
        <v>0</v>
      </c>
      <c r="M1263" s="25">
        <f t="shared" si="181"/>
        <v>0</v>
      </c>
      <c r="N1263" s="64"/>
      <c r="O1263" s="25">
        <f t="shared" si="182"/>
        <v>0</v>
      </c>
      <c r="P1263" s="76">
        <f t="shared" si="184"/>
        <v>0</v>
      </c>
    </row>
    <row r="1264" spans="1:16" hidden="1" x14ac:dyDescent="0.25">
      <c r="A1264" s="72">
        <v>3320107</v>
      </c>
      <c r="B1264" s="31" t="s">
        <v>424</v>
      </c>
      <c r="C1264" s="73"/>
      <c r="D1264" s="64"/>
      <c r="E1264" s="64"/>
      <c r="F1264" s="75">
        <f t="shared" si="179"/>
        <v>0</v>
      </c>
      <c r="G1264" s="25">
        <f t="shared" si="178"/>
        <v>0</v>
      </c>
      <c r="H1264" s="64"/>
      <c r="I1264" s="76">
        <f t="shared" si="183"/>
        <v>0</v>
      </c>
      <c r="J1264" s="64"/>
      <c r="K1264" s="25">
        <f t="shared" si="180"/>
        <v>0</v>
      </c>
      <c r="L1264" s="75">
        <f t="shared" si="185"/>
        <v>0</v>
      </c>
      <c r="M1264" s="25">
        <f t="shared" si="181"/>
        <v>0</v>
      </c>
      <c r="N1264" s="64"/>
      <c r="O1264" s="25">
        <f t="shared" si="182"/>
        <v>0</v>
      </c>
      <c r="P1264" s="76">
        <f t="shared" si="184"/>
        <v>0</v>
      </c>
    </row>
    <row r="1265" spans="1:16" hidden="1" x14ac:dyDescent="0.25">
      <c r="A1265" s="72">
        <v>3320109</v>
      </c>
      <c r="B1265" s="31" t="s">
        <v>425</v>
      </c>
      <c r="C1265" s="73"/>
      <c r="D1265" s="64"/>
      <c r="E1265" s="64"/>
      <c r="F1265" s="75">
        <f t="shared" si="179"/>
        <v>0</v>
      </c>
      <c r="G1265" s="25">
        <f t="shared" si="178"/>
        <v>0</v>
      </c>
      <c r="H1265" s="64"/>
      <c r="I1265" s="76">
        <f t="shared" si="183"/>
        <v>0</v>
      </c>
      <c r="J1265" s="64"/>
      <c r="K1265" s="25">
        <f t="shared" si="180"/>
        <v>0</v>
      </c>
      <c r="L1265" s="75">
        <f t="shared" si="185"/>
        <v>0</v>
      </c>
      <c r="M1265" s="25">
        <f t="shared" si="181"/>
        <v>0</v>
      </c>
      <c r="N1265" s="64"/>
      <c r="O1265" s="25">
        <f t="shared" si="182"/>
        <v>0</v>
      </c>
      <c r="P1265" s="76">
        <f t="shared" si="184"/>
        <v>0</v>
      </c>
    </row>
    <row r="1266" spans="1:16" ht="26.25" hidden="1" x14ac:dyDescent="0.25">
      <c r="A1266" s="72">
        <v>3320111</v>
      </c>
      <c r="B1266" s="31" t="s">
        <v>169</v>
      </c>
      <c r="C1266" s="73"/>
      <c r="D1266" s="64"/>
      <c r="E1266" s="64"/>
      <c r="F1266" s="75">
        <f t="shared" si="179"/>
        <v>0</v>
      </c>
      <c r="G1266" s="25">
        <f t="shared" si="178"/>
        <v>0</v>
      </c>
      <c r="H1266" s="64"/>
      <c r="I1266" s="76">
        <f t="shared" si="183"/>
        <v>0</v>
      </c>
      <c r="J1266" s="64"/>
      <c r="K1266" s="25">
        <f t="shared" si="180"/>
        <v>0</v>
      </c>
      <c r="L1266" s="75">
        <f t="shared" si="185"/>
        <v>0</v>
      </c>
      <c r="M1266" s="25">
        <f t="shared" si="181"/>
        <v>0</v>
      </c>
      <c r="N1266" s="64"/>
      <c r="O1266" s="25">
        <f t="shared" si="182"/>
        <v>0</v>
      </c>
      <c r="P1266" s="76">
        <f t="shared" si="184"/>
        <v>0</v>
      </c>
    </row>
    <row r="1267" spans="1:16" ht="26.25" hidden="1" x14ac:dyDescent="0.25">
      <c r="A1267" s="72">
        <v>3320114</v>
      </c>
      <c r="B1267" s="31" t="s">
        <v>1096</v>
      </c>
      <c r="C1267" s="73"/>
      <c r="D1267" s="64"/>
      <c r="E1267" s="64"/>
      <c r="F1267" s="75">
        <f t="shared" si="179"/>
        <v>0</v>
      </c>
      <c r="G1267" s="25">
        <f t="shared" si="178"/>
        <v>0</v>
      </c>
      <c r="H1267" s="64"/>
      <c r="I1267" s="76">
        <f t="shared" si="183"/>
        <v>0</v>
      </c>
      <c r="J1267" s="64"/>
      <c r="K1267" s="25">
        <f t="shared" si="180"/>
        <v>0</v>
      </c>
      <c r="L1267" s="75">
        <f t="shared" si="185"/>
        <v>0</v>
      </c>
      <c r="M1267" s="25">
        <f t="shared" si="181"/>
        <v>0</v>
      </c>
      <c r="N1267" s="64"/>
      <c r="O1267" s="25">
        <f t="shared" si="182"/>
        <v>0</v>
      </c>
      <c r="P1267" s="76">
        <f t="shared" si="184"/>
        <v>0</v>
      </c>
    </row>
    <row r="1268" spans="1:16" hidden="1" x14ac:dyDescent="0.25">
      <c r="A1268" s="72">
        <v>3320115</v>
      </c>
      <c r="B1268" s="31" t="s">
        <v>427</v>
      </c>
      <c r="C1268" s="73"/>
      <c r="D1268" s="64"/>
      <c r="E1268" s="64"/>
      <c r="F1268" s="75">
        <f t="shared" si="179"/>
        <v>0</v>
      </c>
      <c r="G1268" s="25">
        <f t="shared" si="178"/>
        <v>0</v>
      </c>
      <c r="H1268" s="64"/>
      <c r="I1268" s="76">
        <f t="shared" si="183"/>
        <v>0</v>
      </c>
      <c r="J1268" s="64"/>
      <c r="K1268" s="25">
        <f t="shared" si="180"/>
        <v>0</v>
      </c>
      <c r="L1268" s="75">
        <f t="shared" si="185"/>
        <v>0</v>
      </c>
      <c r="M1268" s="25">
        <f t="shared" si="181"/>
        <v>0</v>
      </c>
      <c r="N1268" s="64"/>
      <c r="O1268" s="25">
        <f t="shared" si="182"/>
        <v>0</v>
      </c>
      <c r="P1268" s="76">
        <f t="shared" si="184"/>
        <v>0</v>
      </c>
    </row>
    <row r="1269" spans="1:16" hidden="1" x14ac:dyDescent="0.25">
      <c r="A1269" s="72">
        <v>3320116</v>
      </c>
      <c r="B1269" s="31" t="s">
        <v>1097</v>
      </c>
      <c r="C1269" s="73"/>
      <c r="D1269" s="64"/>
      <c r="E1269" s="64"/>
      <c r="F1269" s="75">
        <f t="shared" si="179"/>
        <v>0</v>
      </c>
      <c r="G1269" s="25">
        <f t="shared" si="178"/>
        <v>0</v>
      </c>
      <c r="H1269" s="64"/>
      <c r="I1269" s="76">
        <f t="shared" si="183"/>
        <v>0</v>
      </c>
      <c r="J1269" s="64"/>
      <c r="K1269" s="25">
        <f t="shared" si="180"/>
        <v>0</v>
      </c>
      <c r="L1269" s="75">
        <f t="shared" si="185"/>
        <v>0</v>
      </c>
      <c r="M1269" s="25">
        <f t="shared" si="181"/>
        <v>0</v>
      </c>
      <c r="N1269" s="64"/>
      <c r="O1269" s="25">
        <f t="shared" si="182"/>
        <v>0</v>
      </c>
      <c r="P1269" s="76">
        <f t="shared" si="184"/>
        <v>0</v>
      </c>
    </row>
    <row r="1270" spans="1:16" hidden="1" x14ac:dyDescent="0.25">
      <c r="A1270" s="72">
        <v>3320117</v>
      </c>
      <c r="B1270" s="31" t="s">
        <v>429</v>
      </c>
      <c r="C1270" s="73"/>
      <c r="D1270" s="64"/>
      <c r="E1270" s="64"/>
      <c r="F1270" s="75">
        <f t="shared" si="179"/>
        <v>0</v>
      </c>
      <c r="G1270" s="25">
        <f t="shared" si="178"/>
        <v>0</v>
      </c>
      <c r="H1270" s="64"/>
      <c r="I1270" s="76">
        <f t="shared" si="183"/>
        <v>0</v>
      </c>
      <c r="J1270" s="64"/>
      <c r="K1270" s="25">
        <f t="shared" si="180"/>
        <v>0</v>
      </c>
      <c r="L1270" s="75">
        <f t="shared" si="185"/>
        <v>0</v>
      </c>
      <c r="M1270" s="25">
        <f t="shared" si="181"/>
        <v>0</v>
      </c>
      <c r="N1270" s="64"/>
      <c r="O1270" s="25">
        <f t="shared" si="182"/>
        <v>0</v>
      </c>
      <c r="P1270" s="76">
        <f t="shared" si="184"/>
        <v>0</v>
      </c>
    </row>
    <row r="1271" spans="1:16" hidden="1" x14ac:dyDescent="0.25">
      <c r="A1271" s="72">
        <v>3320118</v>
      </c>
      <c r="B1271" s="31" t="s">
        <v>430</v>
      </c>
      <c r="C1271" s="73"/>
      <c r="D1271" s="64"/>
      <c r="E1271" s="64"/>
      <c r="F1271" s="75">
        <f t="shared" si="179"/>
        <v>0</v>
      </c>
      <c r="G1271" s="25">
        <f t="shared" si="178"/>
        <v>0</v>
      </c>
      <c r="H1271" s="64"/>
      <c r="I1271" s="76">
        <f t="shared" si="183"/>
        <v>0</v>
      </c>
      <c r="J1271" s="64"/>
      <c r="K1271" s="25">
        <f t="shared" si="180"/>
        <v>0</v>
      </c>
      <c r="L1271" s="75">
        <f t="shared" si="185"/>
        <v>0</v>
      </c>
      <c r="M1271" s="25">
        <f t="shared" si="181"/>
        <v>0</v>
      </c>
      <c r="N1271" s="64"/>
      <c r="O1271" s="25">
        <f t="shared" si="182"/>
        <v>0</v>
      </c>
      <c r="P1271" s="76">
        <f t="shared" si="184"/>
        <v>0</v>
      </c>
    </row>
    <row r="1272" spans="1:16" ht="26.25" hidden="1" x14ac:dyDescent="0.25">
      <c r="A1272" s="72">
        <v>3320119</v>
      </c>
      <c r="B1272" s="31" t="s">
        <v>431</v>
      </c>
      <c r="C1272" s="73"/>
      <c r="D1272" s="64"/>
      <c r="E1272" s="64"/>
      <c r="F1272" s="75">
        <f t="shared" si="179"/>
        <v>0</v>
      </c>
      <c r="G1272" s="25">
        <f t="shared" si="178"/>
        <v>0</v>
      </c>
      <c r="H1272" s="64"/>
      <c r="I1272" s="76">
        <f t="shared" si="183"/>
        <v>0</v>
      </c>
      <c r="J1272" s="64"/>
      <c r="K1272" s="25">
        <f t="shared" si="180"/>
        <v>0</v>
      </c>
      <c r="L1272" s="75">
        <f t="shared" si="185"/>
        <v>0</v>
      </c>
      <c r="M1272" s="25">
        <f t="shared" si="181"/>
        <v>0</v>
      </c>
      <c r="N1272" s="64"/>
      <c r="O1272" s="25">
        <f t="shared" si="182"/>
        <v>0</v>
      </c>
      <c r="P1272" s="76">
        <f t="shared" si="184"/>
        <v>0</v>
      </c>
    </row>
    <row r="1273" spans="1:16" ht="26.25" hidden="1" x14ac:dyDescent="0.25">
      <c r="A1273" s="72">
        <v>3320120</v>
      </c>
      <c r="B1273" s="31" t="s">
        <v>432</v>
      </c>
      <c r="C1273" s="73"/>
      <c r="D1273" s="64"/>
      <c r="E1273" s="64"/>
      <c r="F1273" s="75">
        <f t="shared" si="179"/>
        <v>0</v>
      </c>
      <c r="G1273" s="25">
        <f t="shared" si="178"/>
        <v>0</v>
      </c>
      <c r="H1273" s="64"/>
      <c r="I1273" s="76">
        <f t="shared" si="183"/>
        <v>0</v>
      </c>
      <c r="J1273" s="64"/>
      <c r="K1273" s="25">
        <f t="shared" si="180"/>
        <v>0</v>
      </c>
      <c r="L1273" s="75">
        <f t="shared" si="185"/>
        <v>0</v>
      </c>
      <c r="M1273" s="25">
        <f t="shared" si="181"/>
        <v>0</v>
      </c>
      <c r="N1273" s="64"/>
      <c r="O1273" s="25">
        <f t="shared" si="182"/>
        <v>0</v>
      </c>
      <c r="P1273" s="76">
        <f t="shared" si="184"/>
        <v>0</v>
      </c>
    </row>
    <row r="1274" spans="1:16" hidden="1" x14ac:dyDescent="0.25">
      <c r="A1274" s="72">
        <v>3320121</v>
      </c>
      <c r="B1274" s="31" t="s">
        <v>433</v>
      </c>
      <c r="C1274" s="73"/>
      <c r="D1274" s="64"/>
      <c r="E1274" s="64"/>
      <c r="F1274" s="75">
        <f t="shared" si="179"/>
        <v>0</v>
      </c>
      <c r="G1274" s="25">
        <f t="shared" si="178"/>
        <v>0</v>
      </c>
      <c r="H1274" s="64"/>
      <c r="I1274" s="76">
        <f t="shared" si="183"/>
        <v>0</v>
      </c>
      <c r="J1274" s="64"/>
      <c r="K1274" s="25">
        <f t="shared" si="180"/>
        <v>0</v>
      </c>
      <c r="L1274" s="75">
        <f t="shared" si="185"/>
        <v>0</v>
      </c>
      <c r="M1274" s="25">
        <f t="shared" si="181"/>
        <v>0</v>
      </c>
      <c r="N1274" s="64"/>
      <c r="O1274" s="25">
        <f t="shared" si="182"/>
        <v>0</v>
      </c>
      <c r="P1274" s="76">
        <f t="shared" si="184"/>
        <v>0</v>
      </c>
    </row>
    <row r="1275" spans="1:16" ht="26.25" hidden="1" x14ac:dyDescent="0.25">
      <c r="A1275" s="72">
        <v>3320122</v>
      </c>
      <c r="B1275" s="31" t="s">
        <v>1098</v>
      </c>
      <c r="C1275" s="73"/>
      <c r="D1275" s="64"/>
      <c r="E1275" s="64"/>
      <c r="F1275" s="75">
        <f t="shared" si="179"/>
        <v>0</v>
      </c>
      <c r="G1275" s="25">
        <f t="shared" si="178"/>
        <v>0</v>
      </c>
      <c r="H1275" s="64"/>
      <c r="I1275" s="76">
        <f t="shared" si="183"/>
        <v>0</v>
      </c>
      <c r="J1275" s="64"/>
      <c r="K1275" s="25">
        <f t="shared" si="180"/>
        <v>0</v>
      </c>
      <c r="L1275" s="75">
        <f t="shared" si="185"/>
        <v>0</v>
      </c>
      <c r="M1275" s="25">
        <f t="shared" si="181"/>
        <v>0</v>
      </c>
      <c r="N1275" s="64"/>
      <c r="O1275" s="25">
        <f t="shared" si="182"/>
        <v>0</v>
      </c>
      <c r="P1275" s="76">
        <f t="shared" si="184"/>
        <v>0</v>
      </c>
    </row>
    <row r="1276" spans="1:16" ht="26.25" hidden="1" x14ac:dyDescent="0.25">
      <c r="A1276" s="72">
        <v>3320123</v>
      </c>
      <c r="B1276" s="31" t="s">
        <v>435</v>
      </c>
      <c r="C1276" s="73"/>
      <c r="D1276" s="64"/>
      <c r="E1276" s="64"/>
      <c r="F1276" s="75">
        <f t="shared" si="179"/>
        <v>0</v>
      </c>
      <c r="G1276" s="25">
        <f t="shared" si="178"/>
        <v>0</v>
      </c>
      <c r="H1276" s="64"/>
      <c r="I1276" s="76">
        <f t="shared" si="183"/>
        <v>0</v>
      </c>
      <c r="J1276" s="64"/>
      <c r="K1276" s="25">
        <f t="shared" si="180"/>
        <v>0</v>
      </c>
      <c r="L1276" s="75">
        <f t="shared" si="185"/>
        <v>0</v>
      </c>
      <c r="M1276" s="25">
        <f t="shared" si="181"/>
        <v>0</v>
      </c>
      <c r="N1276" s="64"/>
      <c r="O1276" s="25">
        <f t="shared" si="182"/>
        <v>0</v>
      </c>
      <c r="P1276" s="76">
        <f t="shared" si="184"/>
        <v>0</v>
      </c>
    </row>
    <row r="1277" spans="1:16" hidden="1" x14ac:dyDescent="0.25">
      <c r="A1277" s="72">
        <v>3320124</v>
      </c>
      <c r="B1277" s="31" t="s">
        <v>437</v>
      </c>
      <c r="C1277" s="73"/>
      <c r="D1277" s="64"/>
      <c r="E1277" s="64"/>
      <c r="F1277" s="75">
        <f t="shared" si="179"/>
        <v>0</v>
      </c>
      <c r="G1277" s="25">
        <f t="shared" si="178"/>
        <v>0</v>
      </c>
      <c r="H1277" s="64"/>
      <c r="I1277" s="76">
        <f t="shared" si="183"/>
        <v>0</v>
      </c>
      <c r="J1277" s="64"/>
      <c r="K1277" s="25">
        <f t="shared" si="180"/>
        <v>0</v>
      </c>
      <c r="L1277" s="75">
        <f t="shared" si="185"/>
        <v>0</v>
      </c>
      <c r="M1277" s="25">
        <f t="shared" si="181"/>
        <v>0</v>
      </c>
      <c r="N1277" s="64"/>
      <c r="O1277" s="25">
        <f t="shared" si="182"/>
        <v>0</v>
      </c>
      <c r="P1277" s="76">
        <f t="shared" si="184"/>
        <v>0</v>
      </c>
    </row>
    <row r="1278" spans="1:16" ht="26.25" hidden="1" x14ac:dyDescent="0.25">
      <c r="A1278" s="72">
        <v>3320125</v>
      </c>
      <c r="B1278" s="31" t="s">
        <v>438</v>
      </c>
      <c r="C1278" s="73"/>
      <c r="D1278" s="74">
        <f>SUM(D1279)</f>
        <v>0</v>
      </c>
      <c r="E1278" s="74">
        <f>SUM(E1279)</f>
        <v>0</v>
      </c>
      <c r="F1278" s="75">
        <f t="shared" si="179"/>
        <v>0</v>
      </c>
      <c r="G1278" s="25">
        <f t="shared" si="178"/>
        <v>0</v>
      </c>
      <c r="H1278" s="74">
        <f>SUM(H1279)</f>
        <v>0</v>
      </c>
      <c r="I1278" s="76">
        <f t="shared" si="183"/>
        <v>0</v>
      </c>
      <c r="J1278" s="74">
        <f>SUM(J1279)</f>
        <v>0</v>
      </c>
      <c r="K1278" s="25">
        <f t="shared" si="180"/>
        <v>0</v>
      </c>
      <c r="L1278" s="75">
        <f t="shared" si="185"/>
        <v>0</v>
      </c>
      <c r="M1278" s="25">
        <f t="shared" si="181"/>
        <v>0</v>
      </c>
      <c r="N1278" s="74">
        <f>SUM(N1279)</f>
        <v>0</v>
      </c>
      <c r="O1278" s="25">
        <f t="shared" si="182"/>
        <v>0</v>
      </c>
      <c r="P1278" s="76">
        <f t="shared" si="184"/>
        <v>0</v>
      </c>
    </row>
    <row r="1279" spans="1:16" hidden="1" x14ac:dyDescent="0.25">
      <c r="A1279" s="72">
        <v>332012503</v>
      </c>
      <c r="B1279" s="31" t="s">
        <v>1099</v>
      </c>
      <c r="C1279" s="73"/>
      <c r="D1279" s="64"/>
      <c r="E1279" s="64"/>
      <c r="F1279" s="75">
        <f t="shared" si="179"/>
        <v>0</v>
      </c>
      <c r="G1279" s="25">
        <f t="shared" si="178"/>
        <v>0</v>
      </c>
      <c r="H1279" s="64"/>
      <c r="I1279" s="76">
        <f t="shared" si="183"/>
        <v>0</v>
      </c>
      <c r="J1279" s="64"/>
      <c r="K1279" s="25">
        <f t="shared" si="180"/>
        <v>0</v>
      </c>
      <c r="L1279" s="75">
        <f t="shared" si="185"/>
        <v>0</v>
      </c>
      <c r="M1279" s="25">
        <f t="shared" si="181"/>
        <v>0</v>
      </c>
      <c r="N1279" s="64"/>
      <c r="O1279" s="25">
        <f t="shared" si="182"/>
        <v>0</v>
      </c>
      <c r="P1279" s="76">
        <f t="shared" si="184"/>
        <v>0</v>
      </c>
    </row>
    <row r="1280" spans="1:16" hidden="1" x14ac:dyDescent="0.25">
      <c r="A1280" s="72">
        <v>3320126</v>
      </c>
      <c r="B1280" s="31" t="s">
        <v>170</v>
      </c>
      <c r="C1280" s="73"/>
      <c r="D1280" s="64"/>
      <c r="E1280" s="64"/>
      <c r="F1280" s="75">
        <f t="shared" si="179"/>
        <v>0</v>
      </c>
      <c r="G1280" s="25">
        <f t="shared" si="178"/>
        <v>0</v>
      </c>
      <c r="H1280" s="64"/>
      <c r="I1280" s="76">
        <f t="shared" si="183"/>
        <v>0</v>
      </c>
      <c r="J1280" s="64"/>
      <c r="K1280" s="25">
        <f t="shared" si="180"/>
        <v>0</v>
      </c>
      <c r="L1280" s="75">
        <f t="shared" si="185"/>
        <v>0</v>
      </c>
      <c r="M1280" s="25">
        <f t="shared" si="181"/>
        <v>0</v>
      </c>
      <c r="N1280" s="64"/>
      <c r="O1280" s="25">
        <f t="shared" si="182"/>
        <v>0</v>
      </c>
      <c r="P1280" s="76">
        <f t="shared" si="184"/>
        <v>0</v>
      </c>
    </row>
    <row r="1281" spans="1:16" hidden="1" x14ac:dyDescent="0.25">
      <c r="A1281" s="72">
        <v>3320127</v>
      </c>
      <c r="B1281" s="31" t="s">
        <v>441</v>
      </c>
      <c r="C1281" s="73"/>
      <c r="D1281" s="64"/>
      <c r="E1281" s="64"/>
      <c r="F1281" s="75">
        <f t="shared" si="179"/>
        <v>0</v>
      </c>
      <c r="G1281" s="25">
        <f t="shared" si="178"/>
        <v>0</v>
      </c>
      <c r="H1281" s="64"/>
      <c r="I1281" s="76">
        <f t="shared" si="183"/>
        <v>0</v>
      </c>
      <c r="J1281" s="64"/>
      <c r="K1281" s="25">
        <f t="shared" si="180"/>
        <v>0</v>
      </c>
      <c r="L1281" s="75">
        <f t="shared" si="185"/>
        <v>0</v>
      </c>
      <c r="M1281" s="25">
        <f t="shared" si="181"/>
        <v>0</v>
      </c>
      <c r="N1281" s="64"/>
      <c r="O1281" s="25">
        <f t="shared" si="182"/>
        <v>0</v>
      </c>
      <c r="P1281" s="76">
        <f t="shared" si="184"/>
        <v>0</v>
      </c>
    </row>
    <row r="1282" spans="1:16" hidden="1" x14ac:dyDescent="0.25">
      <c r="A1282" s="72">
        <v>3320128</v>
      </c>
      <c r="B1282" s="31" t="s">
        <v>442</v>
      </c>
      <c r="C1282" s="73"/>
      <c r="D1282" s="64"/>
      <c r="E1282" s="64"/>
      <c r="F1282" s="75">
        <f t="shared" si="179"/>
        <v>0</v>
      </c>
      <c r="G1282" s="25">
        <f t="shared" si="178"/>
        <v>0</v>
      </c>
      <c r="H1282" s="64"/>
      <c r="I1282" s="76">
        <f t="shared" si="183"/>
        <v>0</v>
      </c>
      <c r="J1282" s="64"/>
      <c r="K1282" s="25">
        <f t="shared" si="180"/>
        <v>0</v>
      </c>
      <c r="L1282" s="75">
        <f t="shared" si="185"/>
        <v>0</v>
      </c>
      <c r="M1282" s="25">
        <f t="shared" si="181"/>
        <v>0</v>
      </c>
      <c r="N1282" s="64"/>
      <c r="O1282" s="25">
        <f t="shared" si="182"/>
        <v>0</v>
      </c>
      <c r="P1282" s="76">
        <f t="shared" si="184"/>
        <v>0</v>
      </c>
    </row>
    <row r="1283" spans="1:16" x14ac:dyDescent="0.25">
      <c r="A1283" s="100">
        <v>33202</v>
      </c>
      <c r="B1283" s="28" t="s">
        <v>443</v>
      </c>
      <c r="C1283" s="73"/>
      <c r="D1283" s="74">
        <f>SUM(D1284:D1346)-D1342-D1305-D1301-D1290-D1291-D1297-D1287-D1284-D1326</f>
        <v>113152594000</v>
      </c>
      <c r="E1283" s="74">
        <f>SUM(E1284:E1346)-E1342-E1305-E1301-E1290-E1291-E1297-E1287-E1284-E1326</f>
        <v>27404286298</v>
      </c>
      <c r="F1283" s="75">
        <f t="shared" si="179"/>
        <v>140556880298</v>
      </c>
      <c r="G1283" s="25">
        <f t="shared" si="178"/>
        <v>5.8613922564285588</v>
      </c>
      <c r="H1283" s="74">
        <f>SUM(H1284:H1346)-H1342-H1305-H1301-H1290-H1291-H1297-H1287-H1284-H1326</f>
        <v>0</v>
      </c>
      <c r="I1283" s="76">
        <f t="shared" si="183"/>
        <v>140556880298</v>
      </c>
      <c r="J1283" s="74">
        <f>SUM(J1284:J1346)-J1342-J1305-J1301-J1290-J1291-J1297-J1287-J1284-J1326</f>
        <v>6925363181</v>
      </c>
      <c r="K1283" s="25">
        <f t="shared" si="180"/>
        <v>4.9270894219601864</v>
      </c>
      <c r="L1283" s="75">
        <f t="shared" si="185"/>
        <v>0</v>
      </c>
      <c r="M1283" s="25">
        <f t="shared" si="181"/>
        <v>0</v>
      </c>
      <c r="N1283" s="74">
        <f>SUM(N1284:N1346)-N1342-N1305-N1301-N1290-N1291-N1297-N1287-N1284-N1326</f>
        <v>6925363181</v>
      </c>
      <c r="O1283" s="25">
        <f t="shared" si="182"/>
        <v>4.9270894219601864</v>
      </c>
      <c r="P1283" s="76">
        <f t="shared" si="184"/>
        <v>133631517117</v>
      </c>
    </row>
    <row r="1284" spans="1:16" hidden="1" x14ac:dyDescent="0.25">
      <c r="A1284" s="72">
        <v>3320202</v>
      </c>
      <c r="B1284" s="31" t="s">
        <v>1100</v>
      </c>
      <c r="C1284" s="73"/>
      <c r="D1284" s="74">
        <f>SUM(D1285)</f>
        <v>0</v>
      </c>
      <c r="E1284" s="74">
        <f>SUM(E1285)</f>
        <v>0</v>
      </c>
      <c r="F1284" s="75">
        <f t="shared" si="179"/>
        <v>0</v>
      </c>
      <c r="G1284" s="25">
        <f t="shared" si="178"/>
        <v>0</v>
      </c>
      <c r="H1284" s="74">
        <f>SUM(H1285)</f>
        <v>0</v>
      </c>
      <c r="I1284" s="76">
        <f t="shared" si="183"/>
        <v>0</v>
      </c>
      <c r="J1284" s="74">
        <f>SUM(J1285)</f>
        <v>0</v>
      </c>
      <c r="K1284" s="25">
        <f t="shared" si="180"/>
        <v>0</v>
      </c>
      <c r="L1284" s="75">
        <f t="shared" si="185"/>
        <v>0</v>
      </c>
      <c r="M1284" s="25">
        <f t="shared" si="181"/>
        <v>0</v>
      </c>
      <c r="N1284" s="74">
        <f>SUM(N1285)</f>
        <v>0</v>
      </c>
      <c r="O1284" s="25">
        <f t="shared" si="182"/>
        <v>0</v>
      </c>
      <c r="P1284" s="76">
        <f t="shared" si="184"/>
        <v>0</v>
      </c>
    </row>
    <row r="1285" spans="1:16" hidden="1" x14ac:dyDescent="0.25">
      <c r="A1285" s="72">
        <v>332020203</v>
      </c>
      <c r="B1285" s="31" t="s">
        <v>1101</v>
      </c>
      <c r="C1285" s="73"/>
      <c r="D1285" s="64"/>
      <c r="E1285" s="64"/>
      <c r="F1285" s="75">
        <f t="shared" si="179"/>
        <v>0</v>
      </c>
      <c r="G1285" s="25">
        <f t="shared" si="178"/>
        <v>0</v>
      </c>
      <c r="H1285" s="64"/>
      <c r="I1285" s="76">
        <f t="shared" si="183"/>
        <v>0</v>
      </c>
      <c r="J1285" s="64"/>
      <c r="K1285" s="25">
        <f t="shared" si="180"/>
        <v>0</v>
      </c>
      <c r="L1285" s="75">
        <f t="shared" si="185"/>
        <v>0</v>
      </c>
      <c r="M1285" s="25">
        <f t="shared" si="181"/>
        <v>0</v>
      </c>
      <c r="N1285" s="64"/>
      <c r="O1285" s="25">
        <f t="shared" si="182"/>
        <v>0</v>
      </c>
      <c r="P1285" s="76">
        <f t="shared" si="184"/>
        <v>0</v>
      </c>
    </row>
    <row r="1286" spans="1:16" ht="26.25" hidden="1" x14ac:dyDescent="0.25">
      <c r="A1286" s="72">
        <v>3320203</v>
      </c>
      <c r="B1286" s="31" t="s">
        <v>1102</v>
      </c>
      <c r="C1286" s="73"/>
      <c r="D1286" s="64"/>
      <c r="E1286" s="64"/>
      <c r="F1286" s="75">
        <f t="shared" si="179"/>
        <v>0</v>
      </c>
      <c r="G1286" s="25">
        <f t="shared" si="178"/>
        <v>0</v>
      </c>
      <c r="H1286" s="64"/>
      <c r="I1286" s="76">
        <f t="shared" si="183"/>
        <v>0</v>
      </c>
      <c r="J1286" s="64"/>
      <c r="K1286" s="25">
        <f t="shared" si="180"/>
        <v>0</v>
      </c>
      <c r="L1286" s="75">
        <f t="shared" si="185"/>
        <v>0</v>
      </c>
      <c r="M1286" s="25">
        <f t="shared" si="181"/>
        <v>0</v>
      </c>
      <c r="N1286" s="64"/>
      <c r="O1286" s="25">
        <f t="shared" si="182"/>
        <v>0</v>
      </c>
      <c r="P1286" s="76">
        <f t="shared" si="184"/>
        <v>0</v>
      </c>
    </row>
    <row r="1287" spans="1:16" hidden="1" x14ac:dyDescent="0.25">
      <c r="A1287" s="72">
        <v>3320205</v>
      </c>
      <c r="B1287" s="31" t="s">
        <v>1103</v>
      </c>
      <c r="C1287" s="73"/>
      <c r="D1287" s="74">
        <f>SUM(D1288:D1289)</f>
        <v>0</v>
      </c>
      <c r="E1287" s="74">
        <f>SUM(E1288:E1289)</f>
        <v>0</v>
      </c>
      <c r="F1287" s="75">
        <f t="shared" si="179"/>
        <v>0</v>
      </c>
      <c r="G1287" s="25">
        <f t="shared" si="178"/>
        <v>0</v>
      </c>
      <c r="H1287" s="74">
        <f>SUM(H1288:H1289)</f>
        <v>0</v>
      </c>
      <c r="I1287" s="76">
        <f t="shared" si="183"/>
        <v>0</v>
      </c>
      <c r="J1287" s="74">
        <f>SUM(J1288:J1289)</f>
        <v>0</v>
      </c>
      <c r="K1287" s="25">
        <f t="shared" si="180"/>
        <v>0</v>
      </c>
      <c r="L1287" s="75">
        <f t="shared" si="185"/>
        <v>0</v>
      </c>
      <c r="M1287" s="25">
        <f t="shared" si="181"/>
        <v>0</v>
      </c>
      <c r="N1287" s="74">
        <f>SUM(N1288:N1289)</f>
        <v>0</v>
      </c>
      <c r="O1287" s="25">
        <f t="shared" si="182"/>
        <v>0</v>
      </c>
      <c r="P1287" s="76">
        <f t="shared" si="184"/>
        <v>0</v>
      </c>
    </row>
    <row r="1288" spans="1:16" hidden="1" x14ac:dyDescent="0.25">
      <c r="A1288" s="72">
        <v>332020501</v>
      </c>
      <c r="B1288" s="31" t="s">
        <v>1104</v>
      </c>
      <c r="C1288" s="73"/>
      <c r="D1288" s="64"/>
      <c r="E1288" s="64"/>
      <c r="F1288" s="75">
        <f t="shared" si="179"/>
        <v>0</v>
      </c>
      <c r="G1288" s="25">
        <f t="shared" si="178"/>
        <v>0</v>
      </c>
      <c r="H1288" s="64"/>
      <c r="I1288" s="76">
        <f t="shared" si="183"/>
        <v>0</v>
      </c>
      <c r="J1288" s="64"/>
      <c r="K1288" s="25">
        <f t="shared" si="180"/>
        <v>0</v>
      </c>
      <c r="L1288" s="75">
        <f t="shared" si="185"/>
        <v>0</v>
      </c>
      <c r="M1288" s="25">
        <f t="shared" si="181"/>
        <v>0</v>
      </c>
      <c r="N1288" s="64"/>
      <c r="O1288" s="25">
        <f t="shared" si="182"/>
        <v>0</v>
      </c>
      <c r="P1288" s="76">
        <f t="shared" si="184"/>
        <v>0</v>
      </c>
    </row>
    <row r="1289" spans="1:16" hidden="1" x14ac:dyDescent="0.25">
      <c r="A1289" s="72">
        <v>332020502</v>
      </c>
      <c r="B1289" s="31" t="s">
        <v>1099</v>
      </c>
      <c r="C1289" s="73"/>
      <c r="D1289" s="64"/>
      <c r="E1289" s="64"/>
      <c r="F1289" s="75">
        <f t="shared" si="179"/>
        <v>0</v>
      </c>
      <c r="G1289" s="25">
        <f t="shared" si="178"/>
        <v>0</v>
      </c>
      <c r="H1289" s="64"/>
      <c r="I1289" s="76">
        <f t="shared" si="183"/>
        <v>0</v>
      </c>
      <c r="J1289" s="64"/>
      <c r="K1289" s="25">
        <f t="shared" si="180"/>
        <v>0</v>
      </c>
      <c r="L1289" s="75">
        <f t="shared" ref="L1289:L1300" si="186">SUM(N1289-J1289)</f>
        <v>0</v>
      </c>
      <c r="M1289" s="25">
        <f t="shared" si="181"/>
        <v>0</v>
      </c>
      <c r="N1289" s="64"/>
      <c r="O1289" s="25">
        <f t="shared" si="182"/>
        <v>0</v>
      </c>
      <c r="P1289" s="76">
        <f t="shared" ref="P1289:P1301" si="187">SUM(F1289-N1289)</f>
        <v>0</v>
      </c>
    </row>
    <row r="1290" spans="1:16" hidden="1" x14ac:dyDescent="0.25">
      <c r="A1290" s="72">
        <v>3320208</v>
      </c>
      <c r="B1290" s="31" t="s">
        <v>1105</v>
      </c>
      <c r="C1290" s="73"/>
      <c r="D1290" s="74">
        <f>SUM(D1292:D1297)</f>
        <v>0</v>
      </c>
      <c r="E1290" s="74">
        <f>SUM(E1292:E1297)</f>
        <v>0</v>
      </c>
      <c r="F1290" s="75">
        <f t="shared" si="179"/>
        <v>0</v>
      </c>
      <c r="G1290" s="25">
        <f t="shared" si="178"/>
        <v>0</v>
      </c>
      <c r="H1290" s="74">
        <f>SUM(H1292:H1297)</f>
        <v>0</v>
      </c>
      <c r="I1290" s="76">
        <f t="shared" si="183"/>
        <v>0</v>
      </c>
      <c r="J1290" s="74">
        <f>SUM(J1292:J1297)</f>
        <v>0</v>
      </c>
      <c r="K1290" s="25">
        <f t="shared" si="180"/>
        <v>0</v>
      </c>
      <c r="L1290" s="75">
        <f t="shared" si="186"/>
        <v>0</v>
      </c>
      <c r="M1290" s="25">
        <f t="shared" si="181"/>
        <v>0</v>
      </c>
      <c r="N1290" s="74">
        <f>SUM(N1292:N1297)</f>
        <v>0</v>
      </c>
      <c r="O1290" s="25">
        <f t="shared" si="182"/>
        <v>0</v>
      </c>
      <c r="P1290" s="76">
        <f t="shared" si="187"/>
        <v>0</v>
      </c>
    </row>
    <row r="1291" spans="1:16" hidden="1" x14ac:dyDescent="0.25">
      <c r="A1291" s="72">
        <v>332020801</v>
      </c>
      <c r="B1291" s="31" t="s">
        <v>1106</v>
      </c>
      <c r="C1291" s="73"/>
      <c r="D1291" s="64">
        <f>SUM(D1292:D1293)</f>
        <v>0</v>
      </c>
      <c r="E1291" s="64">
        <f>SUM(E1292:E1293)</f>
        <v>0</v>
      </c>
      <c r="F1291" s="75">
        <f t="shared" si="179"/>
        <v>0</v>
      </c>
      <c r="G1291" s="25">
        <f t="shared" ref="G1291:G1354" si="188">IF(OR(F1291=0,F$7=0),0,F1291/F$7)*100</f>
        <v>0</v>
      </c>
      <c r="H1291" s="64">
        <f>SUM(H1292:H1293)</f>
        <v>0</v>
      </c>
      <c r="I1291" s="76">
        <f t="shared" si="183"/>
        <v>0</v>
      </c>
      <c r="J1291" s="64">
        <f>SUM(J1292:J1293)</f>
        <v>0</v>
      </c>
      <c r="K1291" s="25">
        <f t="shared" si="180"/>
        <v>0</v>
      </c>
      <c r="L1291" s="75">
        <f t="shared" si="186"/>
        <v>0</v>
      </c>
      <c r="M1291" s="25">
        <f t="shared" si="181"/>
        <v>0</v>
      </c>
      <c r="N1291" s="64">
        <f>SUM(N1292:N1293)</f>
        <v>0</v>
      </c>
      <c r="O1291" s="25">
        <f t="shared" si="182"/>
        <v>0</v>
      </c>
      <c r="P1291" s="76">
        <f t="shared" si="187"/>
        <v>0</v>
      </c>
    </row>
    <row r="1292" spans="1:16" hidden="1" x14ac:dyDescent="0.25">
      <c r="A1292" s="72">
        <v>33202080101</v>
      </c>
      <c r="B1292" s="31" t="s">
        <v>1107</v>
      </c>
      <c r="C1292" s="73"/>
      <c r="D1292" s="64"/>
      <c r="E1292" s="64"/>
      <c r="F1292" s="75">
        <f t="shared" si="179"/>
        <v>0</v>
      </c>
      <c r="G1292" s="25">
        <f t="shared" si="188"/>
        <v>0</v>
      </c>
      <c r="H1292" s="64"/>
      <c r="I1292" s="76">
        <f t="shared" si="183"/>
        <v>0</v>
      </c>
      <c r="J1292" s="64"/>
      <c r="K1292" s="25">
        <f t="shared" si="180"/>
        <v>0</v>
      </c>
      <c r="L1292" s="75">
        <f t="shared" si="186"/>
        <v>0</v>
      </c>
      <c r="M1292" s="25">
        <f t="shared" si="181"/>
        <v>0</v>
      </c>
      <c r="N1292" s="64"/>
      <c r="O1292" s="25">
        <f t="shared" si="182"/>
        <v>0</v>
      </c>
      <c r="P1292" s="76">
        <f t="shared" si="187"/>
        <v>0</v>
      </c>
    </row>
    <row r="1293" spans="1:16" hidden="1" x14ac:dyDescent="0.25">
      <c r="A1293" s="72">
        <v>33202080102</v>
      </c>
      <c r="B1293" s="31" t="s">
        <v>1108</v>
      </c>
      <c r="C1293" s="73"/>
      <c r="D1293" s="64"/>
      <c r="E1293" s="64"/>
      <c r="F1293" s="75">
        <f t="shared" si="179"/>
        <v>0</v>
      </c>
      <c r="G1293" s="25">
        <f t="shared" si="188"/>
        <v>0</v>
      </c>
      <c r="H1293" s="64"/>
      <c r="I1293" s="76">
        <f t="shared" si="183"/>
        <v>0</v>
      </c>
      <c r="J1293" s="64"/>
      <c r="K1293" s="25">
        <f t="shared" si="180"/>
        <v>0</v>
      </c>
      <c r="L1293" s="75">
        <f t="shared" si="186"/>
        <v>0</v>
      </c>
      <c r="M1293" s="25">
        <f t="shared" si="181"/>
        <v>0</v>
      </c>
      <c r="N1293" s="64"/>
      <c r="O1293" s="25">
        <f t="shared" si="182"/>
        <v>0</v>
      </c>
      <c r="P1293" s="76">
        <f t="shared" si="187"/>
        <v>0</v>
      </c>
    </row>
    <row r="1294" spans="1:16" hidden="1" x14ac:dyDescent="0.25">
      <c r="A1294" s="72">
        <v>332020802</v>
      </c>
      <c r="B1294" s="31" t="s">
        <v>1109</v>
      </c>
      <c r="C1294" s="73"/>
      <c r="D1294" s="64"/>
      <c r="E1294" s="64"/>
      <c r="F1294" s="75">
        <f t="shared" si="179"/>
        <v>0</v>
      </c>
      <c r="G1294" s="25">
        <f t="shared" si="188"/>
        <v>0</v>
      </c>
      <c r="H1294" s="64"/>
      <c r="I1294" s="76">
        <f t="shared" si="183"/>
        <v>0</v>
      </c>
      <c r="J1294" s="64"/>
      <c r="K1294" s="25">
        <f t="shared" si="180"/>
        <v>0</v>
      </c>
      <c r="L1294" s="75">
        <f t="shared" si="186"/>
        <v>0</v>
      </c>
      <c r="M1294" s="25">
        <f t="shared" si="181"/>
        <v>0</v>
      </c>
      <c r="N1294" s="64"/>
      <c r="O1294" s="25">
        <f t="shared" si="182"/>
        <v>0</v>
      </c>
      <c r="P1294" s="76">
        <f t="shared" si="187"/>
        <v>0</v>
      </c>
    </row>
    <row r="1295" spans="1:16" hidden="1" x14ac:dyDescent="0.25">
      <c r="A1295" s="72">
        <v>332020803</v>
      </c>
      <c r="B1295" s="31" t="s">
        <v>1110</v>
      </c>
      <c r="C1295" s="73"/>
      <c r="D1295" s="64"/>
      <c r="E1295" s="64"/>
      <c r="F1295" s="75">
        <f t="shared" si="179"/>
        <v>0</v>
      </c>
      <c r="G1295" s="25">
        <f t="shared" si="188"/>
        <v>0</v>
      </c>
      <c r="H1295" s="64"/>
      <c r="I1295" s="76">
        <f t="shared" si="183"/>
        <v>0</v>
      </c>
      <c r="J1295" s="64"/>
      <c r="K1295" s="25">
        <f t="shared" si="180"/>
        <v>0</v>
      </c>
      <c r="L1295" s="75">
        <f t="shared" si="186"/>
        <v>0</v>
      </c>
      <c r="M1295" s="25">
        <f t="shared" si="181"/>
        <v>0</v>
      </c>
      <c r="N1295" s="64"/>
      <c r="O1295" s="25">
        <f t="shared" si="182"/>
        <v>0</v>
      </c>
      <c r="P1295" s="76">
        <f t="shared" si="187"/>
        <v>0</v>
      </c>
    </row>
    <row r="1296" spans="1:16" hidden="1" x14ac:dyDescent="0.25">
      <c r="A1296" s="72">
        <v>332020804</v>
      </c>
      <c r="B1296" s="80" t="s">
        <v>1111</v>
      </c>
      <c r="C1296" s="73"/>
      <c r="D1296" s="64"/>
      <c r="E1296" s="64"/>
      <c r="F1296" s="75">
        <f t="shared" si="179"/>
        <v>0</v>
      </c>
      <c r="G1296" s="25">
        <f t="shared" si="188"/>
        <v>0</v>
      </c>
      <c r="H1296" s="64"/>
      <c r="I1296" s="76">
        <f t="shared" si="183"/>
        <v>0</v>
      </c>
      <c r="J1296" s="64"/>
      <c r="K1296" s="25">
        <f t="shared" si="180"/>
        <v>0</v>
      </c>
      <c r="L1296" s="75">
        <f t="shared" si="186"/>
        <v>0</v>
      </c>
      <c r="M1296" s="25">
        <f t="shared" si="181"/>
        <v>0</v>
      </c>
      <c r="N1296" s="64"/>
      <c r="O1296" s="25">
        <f t="shared" si="182"/>
        <v>0</v>
      </c>
      <c r="P1296" s="76">
        <f t="shared" si="187"/>
        <v>0</v>
      </c>
    </row>
    <row r="1297" spans="1:16" ht="26.25" hidden="1" x14ac:dyDescent="0.25">
      <c r="A1297" s="72">
        <v>332020805</v>
      </c>
      <c r="B1297" s="80" t="s">
        <v>1112</v>
      </c>
      <c r="C1297" s="73"/>
      <c r="D1297" s="64">
        <f>SUM(D1298:D1300)</f>
        <v>0</v>
      </c>
      <c r="E1297" s="64">
        <f>SUM(E1298:E1300)</f>
        <v>0</v>
      </c>
      <c r="F1297" s="75">
        <f t="shared" si="179"/>
        <v>0</v>
      </c>
      <c r="G1297" s="25">
        <f t="shared" si="188"/>
        <v>0</v>
      </c>
      <c r="H1297" s="64">
        <f>SUM(H1298:H1300)</f>
        <v>0</v>
      </c>
      <c r="I1297" s="76">
        <f t="shared" si="183"/>
        <v>0</v>
      </c>
      <c r="J1297" s="64">
        <f>SUM(J1298:J1300)</f>
        <v>0</v>
      </c>
      <c r="K1297" s="25">
        <f t="shared" si="180"/>
        <v>0</v>
      </c>
      <c r="L1297" s="75">
        <f t="shared" si="186"/>
        <v>0</v>
      </c>
      <c r="M1297" s="25">
        <f t="shared" si="181"/>
        <v>0</v>
      </c>
      <c r="N1297" s="64">
        <f>SUM(N1298:N1300)</f>
        <v>0</v>
      </c>
      <c r="O1297" s="25">
        <f t="shared" si="182"/>
        <v>0</v>
      </c>
      <c r="P1297" s="76">
        <f t="shared" si="187"/>
        <v>0</v>
      </c>
    </row>
    <row r="1298" spans="1:16" hidden="1" x14ac:dyDescent="0.25">
      <c r="A1298" s="72">
        <v>33202080501</v>
      </c>
      <c r="B1298" s="80" t="s">
        <v>1113</v>
      </c>
      <c r="C1298" s="73"/>
      <c r="D1298" s="64"/>
      <c r="E1298" s="64"/>
      <c r="F1298" s="75">
        <f t="shared" si="179"/>
        <v>0</v>
      </c>
      <c r="G1298" s="25">
        <f t="shared" si="188"/>
        <v>0</v>
      </c>
      <c r="H1298" s="64"/>
      <c r="I1298" s="76">
        <f t="shared" si="183"/>
        <v>0</v>
      </c>
      <c r="J1298" s="64"/>
      <c r="K1298" s="25">
        <f t="shared" si="180"/>
        <v>0</v>
      </c>
      <c r="L1298" s="75">
        <f t="shared" si="186"/>
        <v>0</v>
      </c>
      <c r="M1298" s="25">
        <f t="shared" si="181"/>
        <v>0</v>
      </c>
      <c r="N1298" s="64"/>
      <c r="O1298" s="25">
        <f t="shared" si="182"/>
        <v>0</v>
      </c>
      <c r="P1298" s="76">
        <f t="shared" si="187"/>
        <v>0</v>
      </c>
    </row>
    <row r="1299" spans="1:16" hidden="1" x14ac:dyDescent="0.25">
      <c r="A1299" s="72">
        <v>33202080502</v>
      </c>
      <c r="B1299" s="80" t="s">
        <v>1114</v>
      </c>
      <c r="C1299" s="73"/>
      <c r="D1299" s="64"/>
      <c r="E1299" s="64"/>
      <c r="F1299" s="75">
        <f t="shared" si="179"/>
        <v>0</v>
      </c>
      <c r="G1299" s="25">
        <f t="shared" si="188"/>
        <v>0</v>
      </c>
      <c r="H1299" s="64"/>
      <c r="I1299" s="76">
        <f t="shared" si="183"/>
        <v>0</v>
      </c>
      <c r="J1299" s="64"/>
      <c r="K1299" s="25">
        <f t="shared" si="180"/>
        <v>0</v>
      </c>
      <c r="L1299" s="75">
        <f t="shared" si="186"/>
        <v>0</v>
      </c>
      <c r="M1299" s="25">
        <f t="shared" si="181"/>
        <v>0</v>
      </c>
      <c r="N1299" s="64"/>
      <c r="O1299" s="25">
        <f t="shared" si="182"/>
        <v>0</v>
      </c>
      <c r="P1299" s="76">
        <f t="shared" si="187"/>
        <v>0</v>
      </c>
    </row>
    <row r="1300" spans="1:16" hidden="1" x14ac:dyDescent="0.25">
      <c r="A1300" s="72">
        <v>33202080503</v>
      </c>
      <c r="B1300" s="80" t="s">
        <v>1115</v>
      </c>
      <c r="C1300" s="73"/>
      <c r="D1300" s="64"/>
      <c r="E1300" s="64"/>
      <c r="F1300" s="75">
        <f t="shared" si="179"/>
        <v>0</v>
      </c>
      <c r="G1300" s="25">
        <f t="shared" si="188"/>
        <v>0</v>
      </c>
      <c r="H1300" s="64"/>
      <c r="I1300" s="76">
        <f t="shared" si="183"/>
        <v>0</v>
      </c>
      <c r="J1300" s="64"/>
      <c r="K1300" s="25">
        <f t="shared" si="180"/>
        <v>0</v>
      </c>
      <c r="L1300" s="75">
        <f t="shared" si="186"/>
        <v>0</v>
      </c>
      <c r="M1300" s="25">
        <f t="shared" si="181"/>
        <v>0</v>
      </c>
      <c r="N1300" s="64"/>
      <c r="O1300" s="25">
        <f t="shared" si="182"/>
        <v>0</v>
      </c>
      <c r="P1300" s="76">
        <f t="shared" si="187"/>
        <v>0</v>
      </c>
    </row>
    <row r="1301" spans="1:16" hidden="1" x14ac:dyDescent="0.25">
      <c r="A1301" s="72">
        <v>3320209</v>
      </c>
      <c r="B1301" s="31" t="s">
        <v>1116</v>
      </c>
      <c r="C1301" s="73"/>
      <c r="D1301" s="74">
        <f>SUM(D1302:D1303)</f>
        <v>0</v>
      </c>
      <c r="E1301" s="74">
        <f>SUM(E1302:E1303)</f>
        <v>0</v>
      </c>
      <c r="F1301" s="75">
        <f t="shared" si="179"/>
        <v>0</v>
      </c>
      <c r="G1301" s="25">
        <f t="shared" si="188"/>
        <v>0</v>
      </c>
      <c r="H1301" s="74">
        <f>SUM(H1302:H1303)</f>
        <v>0</v>
      </c>
      <c r="I1301" s="76">
        <f t="shared" si="183"/>
        <v>0</v>
      </c>
      <c r="J1301" s="74">
        <f>SUM(J1302:J1303)</f>
        <v>0</v>
      </c>
      <c r="K1301" s="25">
        <f t="shared" si="180"/>
        <v>0</v>
      </c>
      <c r="L1301" s="75">
        <f t="shared" si="185"/>
        <v>0</v>
      </c>
      <c r="M1301" s="25">
        <f t="shared" si="181"/>
        <v>0</v>
      </c>
      <c r="N1301" s="74">
        <f>SUM(N1302:N1303)</f>
        <v>0</v>
      </c>
      <c r="O1301" s="25">
        <f t="shared" si="182"/>
        <v>0</v>
      </c>
      <c r="P1301" s="76">
        <f t="shared" si="187"/>
        <v>0</v>
      </c>
    </row>
    <row r="1302" spans="1:16" hidden="1" x14ac:dyDescent="0.25">
      <c r="A1302" s="72">
        <v>332020901</v>
      </c>
      <c r="B1302" s="31" t="s">
        <v>1104</v>
      </c>
      <c r="C1302" s="73"/>
      <c r="D1302" s="64"/>
      <c r="E1302" s="64"/>
      <c r="F1302" s="75">
        <f t="shared" si="179"/>
        <v>0</v>
      </c>
      <c r="G1302" s="25">
        <f t="shared" si="188"/>
        <v>0</v>
      </c>
      <c r="H1302" s="64"/>
      <c r="I1302" s="76">
        <f t="shared" si="183"/>
        <v>0</v>
      </c>
      <c r="J1302" s="64"/>
      <c r="K1302" s="25">
        <f t="shared" si="180"/>
        <v>0</v>
      </c>
      <c r="L1302" s="75">
        <f t="shared" si="185"/>
        <v>0</v>
      </c>
      <c r="M1302" s="25">
        <f t="shared" si="181"/>
        <v>0</v>
      </c>
      <c r="N1302" s="64"/>
      <c r="O1302" s="25">
        <f t="shared" si="182"/>
        <v>0</v>
      </c>
      <c r="P1302" s="76">
        <f t="shared" si="184"/>
        <v>0</v>
      </c>
    </row>
    <row r="1303" spans="1:16" hidden="1" x14ac:dyDescent="0.25">
      <c r="A1303" s="72">
        <v>332020902</v>
      </c>
      <c r="B1303" s="31" t="s">
        <v>1099</v>
      </c>
      <c r="C1303" s="73"/>
      <c r="D1303" s="64"/>
      <c r="E1303" s="64"/>
      <c r="F1303" s="75">
        <f t="shared" si="179"/>
        <v>0</v>
      </c>
      <c r="G1303" s="25">
        <f t="shared" si="188"/>
        <v>0</v>
      </c>
      <c r="H1303" s="64"/>
      <c r="I1303" s="76">
        <f t="shared" si="183"/>
        <v>0</v>
      </c>
      <c r="J1303" s="64"/>
      <c r="K1303" s="25">
        <f t="shared" si="180"/>
        <v>0</v>
      </c>
      <c r="L1303" s="75">
        <f t="shared" si="185"/>
        <v>0</v>
      </c>
      <c r="M1303" s="25">
        <f t="shared" si="181"/>
        <v>0</v>
      </c>
      <c r="N1303" s="64"/>
      <c r="O1303" s="25">
        <f t="shared" si="182"/>
        <v>0</v>
      </c>
      <c r="P1303" s="76">
        <f t="shared" si="184"/>
        <v>0</v>
      </c>
    </row>
    <row r="1304" spans="1:16" hidden="1" x14ac:dyDescent="0.25">
      <c r="A1304" s="72">
        <v>3320211</v>
      </c>
      <c r="B1304" s="31" t="s">
        <v>1117</v>
      </c>
      <c r="C1304" s="73"/>
      <c r="D1304" s="64"/>
      <c r="E1304" s="64"/>
      <c r="F1304" s="75">
        <f t="shared" si="179"/>
        <v>0</v>
      </c>
      <c r="G1304" s="25">
        <f t="shared" si="188"/>
        <v>0</v>
      </c>
      <c r="H1304" s="64"/>
      <c r="I1304" s="76">
        <f t="shared" si="183"/>
        <v>0</v>
      </c>
      <c r="J1304" s="64"/>
      <c r="K1304" s="25">
        <f t="shared" si="180"/>
        <v>0</v>
      </c>
      <c r="L1304" s="75">
        <f t="shared" si="185"/>
        <v>0</v>
      </c>
      <c r="M1304" s="25">
        <f t="shared" si="181"/>
        <v>0</v>
      </c>
      <c r="N1304" s="64"/>
      <c r="O1304" s="25">
        <f t="shared" si="182"/>
        <v>0</v>
      </c>
      <c r="P1304" s="76">
        <f t="shared" si="184"/>
        <v>0</v>
      </c>
    </row>
    <row r="1305" spans="1:16" hidden="1" x14ac:dyDescent="0.25">
      <c r="A1305" s="72">
        <v>3320212</v>
      </c>
      <c r="B1305" s="31" t="s">
        <v>1118</v>
      </c>
      <c r="C1305" s="73"/>
      <c r="D1305" s="74">
        <f>SUM(D1306:D1325)</f>
        <v>0</v>
      </c>
      <c r="E1305" s="74">
        <f>SUM(E1306:E1325)</f>
        <v>0</v>
      </c>
      <c r="F1305" s="75">
        <f t="shared" si="179"/>
        <v>0</v>
      </c>
      <c r="G1305" s="25">
        <f t="shared" si="188"/>
        <v>0</v>
      </c>
      <c r="H1305" s="74">
        <f>SUM(H1306:H1325)</f>
        <v>0</v>
      </c>
      <c r="I1305" s="76">
        <f t="shared" si="183"/>
        <v>0</v>
      </c>
      <c r="J1305" s="74">
        <f>SUM(J1306:J1325)</f>
        <v>0</v>
      </c>
      <c r="K1305" s="25">
        <f t="shared" si="180"/>
        <v>0</v>
      </c>
      <c r="L1305" s="75">
        <f t="shared" si="185"/>
        <v>0</v>
      </c>
      <c r="M1305" s="25">
        <f t="shared" si="181"/>
        <v>0</v>
      </c>
      <c r="N1305" s="74">
        <f>SUM(N1306:N1325)</f>
        <v>0</v>
      </c>
      <c r="O1305" s="25">
        <f t="shared" si="182"/>
        <v>0</v>
      </c>
      <c r="P1305" s="76">
        <f t="shared" si="184"/>
        <v>0</v>
      </c>
    </row>
    <row r="1306" spans="1:16" hidden="1" x14ac:dyDescent="0.25">
      <c r="A1306" s="72">
        <v>332021201</v>
      </c>
      <c r="B1306" s="31" t="s">
        <v>454</v>
      </c>
      <c r="C1306" s="73"/>
      <c r="D1306" s="64"/>
      <c r="E1306" s="64"/>
      <c r="F1306" s="75">
        <f t="shared" si="179"/>
        <v>0</v>
      </c>
      <c r="G1306" s="25">
        <f t="shared" si="188"/>
        <v>0</v>
      </c>
      <c r="H1306" s="64"/>
      <c r="I1306" s="76">
        <f t="shared" si="183"/>
        <v>0</v>
      </c>
      <c r="J1306" s="64"/>
      <c r="K1306" s="25">
        <f t="shared" si="180"/>
        <v>0</v>
      </c>
      <c r="L1306" s="75">
        <f t="shared" si="185"/>
        <v>0</v>
      </c>
      <c r="M1306" s="25">
        <f t="shared" si="181"/>
        <v>0</v>
      </c>
      <c r="N1306" s="64"/>
      <c r="O1306" s="25">
        <f t="shared" si="182"/>
        <v>0</v>
      </c>
      <c r="P1306" s="76">
        <f t="shared" si="184"/>
        <v>0</v>
      </c>
    </row>
    <row r="1307" spans="1:16" hidden="1" x14ac:dyDescent="0.25">
      <c r="A1307" s="72">
        <v>332021202</v>
      </c>
      <c r="B1307" s="31" t="s">
        <v>455</v>
      </c>
      <c r="C1307" s="73"/>
      <c r="D1307" s="64"/>
      <c r="E1307" s="64"/>
      <c r="F1307" s="75">
        <f t="shared" si="179"/>
        <v>0</v>
      </c>
      <c r="G1307" s="25">
        <f t="shared" si="188"/>
        <v>0</v>
      </c>
      <c r="H1307" s="64"/>
      <c r="I1307" s="76">
        <f t="shared" si="183"/>
        <v>0</v>
      </c>
      <c r="J1307" s="64"/>
      <c r="K1307" s="25">
        <f t="shared" si="180"/>
        <v>0</v>
      </c>
      <c r="L1307" s="75">
        <f t="shared" si="185"/>
        <v>0</v>
      </c>
      <c r="M1307" s="25">
        <f t="shared" si="181"/>
        <v>0</v>
      </c>
      <c r="N1307" s="64"/>
      <c r="O1307" s="25">
        <f t="shared" si="182"/>
        <v>0</v>
      </c>
      <c r="P1307" s="76">
        <f t="shared" si="184"/>
        <v>0</v>
      </c>
    </row>
    <row r="1308" spans="1:16" hidden="1" x14ac:dyDescent="0.25">
      <c r="A1308" s="72">
        <v>332021203</v>
      </c>
      <c r="B1308" s="31" t="s">
        <v>456</v>
      </c>
      <c r="C1308" s="73"/>
      <c r="D1308" s="64"/>
      <c r="E1308" s="64"/>
      <c r="F1308" s="75">
        <f t="shared" si="179"/>
        <v>0</v>
      </c>
      <c r="G1308" s="25">
        <f t="shared" si="188"/>
        <v>0</v>
      </c>
      <c r="H1308" s="64"/>
      <c r="I1308" s="76">
        <f t="shared" si="183"/>
        <v>0</v>
      </c>
      <c r="J1308" s="64"/>
      <c r="K1308" s="25">
        <f t="shared" si="180"/>
        <v>0</v>
      </c>
      <c r="L1308" s="75">
        <f t="shared" si="185"/>
        <v>0</v>
      </c>
      <c r="M1308" s="25">
        <f t="shared" si="181"/>
        <v>0</v>
      </c>
      <c r="N1308" s="64"/>
      <c r="O1308" s="25">
        <f t="shared" si="182"/>
        <v>0</v>
      </c>
      <c r="P1308" s="76">
        <f t="shared" si="184"/>
        <v>0</v>
      </c>
    </row>
    <row r="1309" spans="1:16" hidden="1" x14ac:dyDescent="0.25">
      <c r="A1309" s="72">
        <v>332021204</v>
      </c>
      <c r="B1309" s="31" t="s">
        <v>457</v>
      </c>
      <c r="C1309" s="73"/>
      <c r="D1309" s="64"/>
      <c r="E1309" s="64"/>
      <c r="F1309" s="75">
        <f t="shared" si="179"/>
        <v>0</v>
      </c>
      <c r="G1309" s="25">
        <f t="shared" si="188"/>
        <v>0</v>
      </c>
      <c r="H1309" s="64"/>
      <c r="I1309" s="76">
        <f t="shared" si="183"/>
        <v>0</v>
      </c>
      <c r="J1309" s="64"/>
      <c r="K1309" s="25">
        <f t="shared" si="180"/>
        <v>0</v>
      </c>
      <c r="L1309" s="75">
        <f t="shared" si="185"/>
        <v>0</v>
      </c>
      <c r="M1309" s="25">
        <f t="shared" si="181"/>
        <v>0</v>
      </c>
      <c r="N1309" s="64"/>
      <c r="O1309" s="25">
        <f t="shared" si="182"/>
        <v>0</v>
      </c>
      <c r="P1309" s="76">
        <f t="shared" si="184"/>
        <v>0</v>
      </c>
    </row>
    <row r="1310" spans="1:16" hidden="1" x14ac:dyDescent="0.25">
      <c r="A1310" s="72">
        <v>332021205</v>
      </c>
      <c r="B1310" s="31" t="s">
        <v>458</v>
      </c>
      <c r="C1310" s="73"/>
      <c r="D1310" s="64"/>
      <c r="E1310" s="64"/>
      <c r="F1310" s="75">
        <f t="shared" si="179"/>
        <v>0</v>
      </c>
      <c r="G1310" s="25">
        <f t="shared" si="188"/>
        <v>0</v>
      </c>
      <c r="H1310" s="64"/>
      <c r="I1310" s="76">
        <f t="shared" si="183"/>
        <v>0</v>
      </c>
      <c r="J1310" s="64"/>
      <c r="K1310" s="25">
        <f t="shared" si="180"/>
        <v>0</v>
      </c>
      <c r="L1310" s="75">
        <f t="shared" si="185"/>
        <v>0</v>
      </c>
      <c r="M1310" s="25">
        <f t="shared" si="181"/>
        <v>0</v>
      </c>
      <c r="N1310" s="64"/>
      <c r="O1310" s="25">
        <f t="shared" si="182"/>
        <v>0</v>
      </c>
      <c r="P1310" s="76">
        <f t="shared" si="184"/>
        <v>0</v>
      </c>
    </row>
    <row r="1311" spans="1:16" hidden="1" x14ac:dyDescent="0.25">
      <c r="A1311" s="72">
        <v>332021206</v>
      </c>
      <c r="B1311" s="31" t="s">
        <v>459</v>
      </c>
      <c r="C1311" s="73"/>
      <c r="D1311" s="64"/>
      <c r="E1311" s="64"/>
      <c r="F1311" s="75">
        <f t="shared" ref="F1311:F1376" si="189">SUM(D1311+E1311)</f>
        <v>0</v>
      </c>
      <c r="G1311" s="25">
        <f t="shared" si="188"/>
        <v>0</v>
      </c>
      <c r="H1311" s="64"/>
      <c r="I1311" s="76">
        <f t="shared" si="183"/>
        <v>0</v>
      </c>
      <c r="J1311" s="64"/>
      <c r="K1311" s="25">
        <f t="shared" ref="K1311:K1376" si="190">IF(OR(J1311=0,F1311=0),0,J1311/F1311)*100</f>
        <v>0</v>
      </c>
      <c r="L1311" s="75">
        <f t="shared" si="185"/>
        <v>0</v>
      </c>
      <c r="M1311" s="25">
        <f t="shared" ref="M1311:M1376" si="191">IF(OR(L1311=0,F1311=0),0,L1311/F1311)*100</f>
        <v>0</v>
      </c>
      <c r="N1311" s="64"/>
      <c r="O1311" s="25">
        <f t="shared" ref="O1311:O1376" si="192">IF(OR(N1311=0,F1311=0),0,N1311/F1311)*100</f>
        <v>0</v>
      </c>
      <c r="P1311" s="76">
        <f t="shared" si="184"/>
        <v>0</v>
      </c>
    </row>
    <row r="1312" spans="1:16" hidden="1" x14ac:dyDescent="0.25">
      <c r="A1312" s="72">
        <v>332021207</v>
      </c>
      <c r="B1312" s="31" t="s">
        <v>460</v>
      </c>
      <c r="C1312" s="73"/>
      <c r="D1312" s="64"/>
      <c r="E1312" s="64"/>
      <c r="F1312" s="75">
        <f t="shared" si="189"/>
        <v>0</v>
      </c>
      <c r="G1312" s="25">
        <f t="shared" si="188"/>
        <v>0</v>
      </c>
      <c r="H1312" s="64"/>
      <c r="I1312" s="76">
        <f t="shared" ref="I1312:I1376" si="193">SUM(F1312-H1312)</f>
        <v>0</v>
      </c>
      <c r="J1312" s="64"/>
      <c r="K1312" s="25">
        <f t="shared" si="190"/>
        <v>0</v>
      </c>
      <c r="L1312" s="75">
        <f t="shared" si="185"/>
        <v>0</v>
      </c>
      <c r="M1312" s="25">
        <f t="shared" si="191"/>
        <v>0</v>
      </c>
      <c r="N1312" s="64"/>
      <c r="O1312" s="25">
        <f t="shared" si="192"/>
        <v>0</v>
      </c>
      <c r="P1312" s="76">
        <f t="shared" si="184"/>
        <v>0</v>
      </c>
    </row>
    <row r="1313" spans="1:16" hidden="1" x14ac:dyDescent="0.25">
      <c r="A1313" s="72">
        <v>332021208</v>
      </c>
      <c r="B1313" s="31" t="s">
        <v>461</v>
      </c>
      <c r="C1313" s="73"/>
      <c r="D1313" s="64"/>
      <c r="E1313" s="64"/>
      <c r="F1313" s="75">
        <f t="shared" si="189"/>
        <v>0</v>
      </c>
      <c r="G1313" s="25">
        <f t="shared" si="188"/>
        <v>0</v>
      </c>
      <c r="H1313" s="64"/>
      <c r="I1313" s="76">
        <f t="shared" si="193"/>
        <v>0</v>
      </c>
      <c r="J1313" s="64"/>
      <c r="K1313" s="25">
        <f t="shared" si="190"/>
        <v>0</v>
      </c>
      <c r="L1313" s="75">
        <f t="shared" si="185"/>
        <v>0</v>
      </c>
      <c r="M1313" s="25">
        <f t="shared" si="191"/>
        <v>0</v>
      </c>
      <c r="N1313" s="64"/>
      <c r="O1313" s="25">
        <f t="shared" si="192"/>
        <v>0</v>
      </c>
      <c r="P1313" s="76">
        <f t="shared" si="184"/>
        <v>0</v>
      </c>
    </row>
    <row r="1314" spans="1:16" hidden="1" x14ac:dyDescent="0.25">
      <c r="A1314" s="72">
        <v>332021209</v>
      </c>
      <c r="B1314" s="31" t="s">
        <v>462</v>
      </c>
      <c r="C1314" s="73"/>
      <c r="D1314" s="64"/>
      <c r="E1314" s="64"/>
      <c r="F1314" s="75">
        <f t="shared" si="189"/>
        <v>0</v>
      </c>
      <c r="G1314" s="25">
        <f t="shared" si="188"/>
        <v>0</v>
      </c>
      <c r="H1314" s="64"/>
      <c r="I1314" s="76">
        <f t="shared" si="193"/>
        <v>0</v>
      </c>
      <c r="J1314" s="64"/>
      <c r="K1314" s="25">
        <f t="shared" si="190"/>
        <v>0</v>
      </c>
      <c r="L1314" s="75">
        <f t="shared" si="185"/>
        <v>0</v>
      </c>
      <c r="M1314" s="25">
        <f t="shared" si="191"/>
        <v>0</v>
      </c>
      <c r="N1314" s="64"/>
      <c r="O1314" s="25">
        <f t="shared" si="192"/>
        <v>0</v>
      </c>
      <c r="P1314" s="76">
        <f t="shared" si="184"/>
        <v>0</v>
      </c>
    </row>
    <row r="1315" spans="1:16" hidden="1" x14ac:dyDescent="0.25">
      <c r="A1315" s="72">
        <v>332021210</v>
      </c>
      <c r="B1315" s="31" t="s">
        <v>463</v>
      </c>
      <c r="C1315" s="73"/>
      <c r="D1315" s="64"/>
      <c r="E1315" s="64"/>
      <c r="F1315" s="75">
        <f t="shared" si="189"/>
        <v>0</v>
      </c>
      <c r="G1315" s="25">
        <f t="shared" si="188"/>
        <v>0</v>
      </c>
      <c r="H1315" s="64"/>
      <c r="I1315" s="76">
        <f t="shared" si="193"/>
        <v>0</v>
      </c>
      <c r="J1315" s="64"/>
      <c r="K1315" s="25">
        <f t="shared" si="190"/>
        <v>0</v>
      </c>
      <c r="L1315" s="75">
        <f t="shared" si="185"/>
        <v>0</v>
      </c>
      <c r="M1315" s="25">
        <f t="shared" si="191"/>
        <v>0</v>
      </c>
      <c r="N1315" s="64"/>
      <c r="O1315" s="25">
        <f t="shared" si="192"/>
        <v>0</v>
      </c>
      <c r="P1315" s="76">
        <f t="shared" si="184"/>
        <v>0</v>
      </c>
    </row>
    <row r="1316" spans="1:16" hidden="1" x14ac:dyDescent="0.25">
      <c r="A1316" s="72">
        <v>332021211</v>
      </c>
      <c r="B1316" s="31" t="s">
        <v>464</v>
      </c>
      <c r="C1316" s="73"/>
      <c r="D1316" s="64"/>
      <c r="E1316" s="64"/>
      <c r="F1316" s="75">
        <f t="shared" si="189"/>
        <v>0</v>
      </c>
      <c r="G1316" s="25">
        <f t="shared" si="188"/>
        <v>0</v>
      </c>
      <c r="H1316" s="64"/>
      <c r="I1316" s="76">
        <f t="shared" si="193"/>
        <v>0</v>
      </c>
      <c r="J1316" s="64"/>
      <c r="K1316" s="25">
        <f t="shared" si="190"/>
        <v>0</v>
      </c>
      <c r="L1316" s="75">
        <f t="shared" si="185"/>
        <v>0</v>
      </c>
      <c r="M1316" s="25">
        <f t="shared" si="191"/>
        <v>0</v>
      </c>
      <c r="N1316" s="64"/>
      <c r="O1316" s="25">
        <f t="shared" si="192"/>
        <v>0</v>
      </c>
      <c r="P1316" s="76">
        <f t="shared" si="184"/>
        <v>0</v>
      </c>
    </row>
    <row r="1317" spans="1:16" hidden="1" x14ac:dyDescent="0.25">
      <c r="A1317" s="72">
        <v>332021212</v>
      </c>
      <c r="B1317" s="31" t="s">
        <v>1119</v>
      </c>
      <c r="C1317" s="73"/>
      <c r="D1317" s="64"/>
      <c r="E1317" s="64"/>
      <c r="F1317" s="75">
        <f t="shared" si="189"/>
        <v>0</v>
      </c>
      <c r="G1317" s="25">
        <f t="shared" si="188"/>
        <v>0</v>
      </c>
      <c r="H1317" s="64"/>
      <c r="I1317" s="76">
        <f t="shared" si="193"/>
        <v>0</v>
      </c>
      <c r="J1317" s="64"/>
      <c r="K1317" s="25">
        <f t="shared" si="190"/>
        <v>0</v>
      </c>
      <c r="L1317" s="75">
        <f t="shared" si="185"/>
        <v>0</v>
      </c>
      <c r="M1317" s="25">
        <f t="shared" si="191"/>
        <v>0</v>
      </c>
      <c r="N1317" s="64"/>
      <c r="O1317" s="25">
        <f t="shared" si="192"/>
        <v>0</v>
      </c>
      <c r="P1317" s="76">
        <f t="shared" si="184"/>
        <v>0</v>
      </c>
    </row>
    <row r="1318" spans="1:16" hidden="1" x14ac:dyDescent="0.25">
      <c r="A1318" s="72">
        <v>332021213</v>
      </c>
      <c r="B1318" s="31" t="s">
        <v>466</v>
      </c>
      <c r="C1318" s="73"/>
      <c r="D1318" s="64"/>
      <c r="E1318" s="64"/>
      <c r="F1318" s="75">
        <f t="shared" si="189"/>
        <v>0</v>
      </c>
      <c r="G1318" s="25">
        <f t="shared" si="188"/>
        <v>0</v>
      </c>
      <c r="H1318" s="64"/>
      <c r="I1318" s="76">
        <f t="shared" si="193"/>
        <v>0</v>
      </c>
      <c r="J1318" s="64"/>
      <c r="K1318" s="25">
        <f t="shared" si="190"/>
        <v>0</v>
      </c>
      <c r="L1318" s="75">
        <f t="shared" si="185"/>
        <v>0</v>
      </c>
      <c r="M1318" s="25">
        <f t="shared" si="191"/>
        <v>0</v>
      </c>
      <c r="N1318" s="64"/>
      <c r="O1318" s="25">
        <f t="shared" si="192"/>
        <v>0</v>
      </c>
      <c r="P1318" s="76">
        <f t="shared" ref="P1318:P1376" si="194">SUM(F1318-N1318)</f>
        <v>0</v>
      </c>
    </row>
    <row r="1319" spans="1:16" hidden="1" x14ac:dyDescent="0.25">
      <c r="A1319" s="72">
        <v>332021214</v>
      </c>
      <c r="B1319" s="31" t="s">
        <v>467</v>
      </c>
      <c r="C1319" s="73"/>
      <c r="D1319" s="64"/>
      <c r="E1319" s="64"/>
      <c r="F1319" s="75">
        <f t="shared" si="189"/>
        <v>0</v>
      </c>
      <c r="G1319" s="25">
        <f t="shared" si="188"/>
        <v>0</v>
      </c>
      <c r="H1319" s="64"/>
      <c r="I1319" s="76">
        <f t="shared" si="193"/>
        <v>0</v>
      </c>
      <c r="J1319" s="64"/>
      <c r="K1319" s="25">
        <f t="shared" si="190"/>
        <v>0</v>
      </c>
      <c r="L1319" s="75">
        <f t="shared" ref="L1319:L1376" si="195">SUM(N1319-J1319)</f>
        <v>0</v>
      </c>
      <c r="M1319" s="25">
        <f t="shared" si="191"/>
        <v>0</v>
      </c>
      <c r="N1319" s="64"/>
      <c r="O1319" s="25">
        <f t="shared" si="192"/>
        <v>0</v>
      </c>
      <c r="P1319" s="76">
        <f t="shared" si="194"/>
        <v>0</v>
      </c>
    </row>
    <row r="1320" spans="1:16" hidden="1" x14ac:dyDescent="0.25">
      <c r="A1320" s="72">
        <v>332021215</v>
      </c>
      <c r="B1320" s="31" t="s">
        <v>468</v>
      </c>
      <c r="C1320" s="73"/>
      <c r="D1320" s="64"/>
      <c r="E1320" s="64"/>
      <c r="F1320" s="75">
        <f t="shared" si="189"/>
        <v>0</v>
      </c>
      <c r="G1320" s="25">
        <f t="shared" si="188"/>
        <v>0</v>
      </c>
      <c r="H1320" s="64"/>
      <c r="I1320" s="76">
        <f t="shared" si="193"/>
        <v>0</v>
      </c>
      <c r="J1320" s="64"/>
      <c r="K1320" s="25">
        <f t="shared" si="190"/>
        <v>0</v>
      </c>
      <c r="L1320" s="75">
        <f t="shared" si="195"/>
        <v>0</v>
      </c>
      <c r="M1320" s="25">
        <f t="shared" si="191"/>
        <v>0</v>
      </c>
      <c r="N1320" s="64"/>
      <c r="O1320" s="25">
        <f t="shared" si="192"/>
        <v>0</v>
      </c>
      <c r="P1320" s="76">
        <f t="shared" si="194"/>
        <v>0</v>
      </c>
    </row>
    <row r="1321" spans="1:16" hidden="1" x14ac:dyDescent="0.25">
      <c r="A1321" s="72">
        <v>332021216</v>
      </c>
      <c r="B1321" s="31" t="s">
        <v>469</v>
      </c>
      <c r="C1321" s="73"/>
      <c r="D1321" s="64"/>
      <c r="E1321" s="64"/>
      <c r="F1321" s="75">
        <f t="shared" si="189"/>
        <v>0</v>
      </c>
      <c r="G1321" s="25">
        <f t="shared" si="188"/>
        <v>0</v>
      </c>
      <c r="H1321" s="64"/>
      <c r="I1321" s="76">
        <f t="shared" si="193"/>
        <v>0</v>
      </c>
      <c r="J1321" s="64"/>
      <c r="K1321" s="25">
        <f t="shared" si="190"/>
        <v>0</v>
      </c>
      <c r="L1321" s="75">
        <f t="shared" si="195"/>
        <v>0</v>
      </c>
      <c r="M1321" s="25">
        <f t="shared" si="191"/>
        <v>0</v>
      </c>
      <c r="N1321" s="64"/>
      <c r="O1321" s="25">
        <f t="shared" si="192"/>
        <v>0</v>
      </c>
      <c r="P1321" s="76">
        <f t="shared" si="194"/>
        <v>0</v>
      </c>
    </row>
    <row r="1322" spans="1:16" hidden="1" x14ac:dyDescent="0.25">
      <c r="A1322" s="72">
        <v>332021217</v>
      </c>
      <c r="B1322" s="31" t="s">
        <v>1120</v>
      </c>
      <c r="C1322" s="73"/>
      <c r="D1322" s="64"/>
      <c r="E1322" s="64"/>
      <c r="F1322" s="75">
        <f t="shared" si="189"/>
        <v>0</v>
      </c>
      <c r="G1322" s="25">
        <f t="shared" si="188"/>
        <v>0</v>
      </c>
      <c r="H1322" s="64"/>
      <c r="I1322" s="76">
        <f t="shared" si="193"/>
        <v>0</v>
      </c>
      <c r="J1322" s="64"/>
      <c r="K1322" s="25">
        <f t="shared" si="190"/>
        <v>0</v>
      </c>
      <c r="L1322" s="75">
        <f t="shared" si="195"/>
        <v>0</v>
      </c>
      <c r="M1322" s="25">
        <f t="shared" si="191"/>
        <v>0</v>
      </c>
      <c r="N1322" s="64"/>
      <c r="O1322" s="25">
        <f t="shared" si="192"/>
        <v>0</v>
      </c>
      <c r="P1322" s="76">
        <f t="shared" si="194"/>
        <v>0</v>
      </c>
    </row>
    <row r="1323" spans="1:16" hidden="1" x14ac:dyDescent="0.25">
      <c r="A1323" s="72">
        <v>332021218</v>
      </c>
      <c r="B1323" s="31" t="s">
        <v>471</v>
      </c>
      <c r="C1323" s="73"/>
      <c r="D1323" s="64"/>
      <c r="E1323" s="64"/>
      <c r="F1323" s="75">
        <f t="shared" si="189"/>
        <v>0</v>
      </c>
      <c r="G1323" s="25">
        <f t="shared" si="188"/>
        <v>0</v>
      </c>
      <c r="H1323" s="64"/>
      <c r="I1323" s="76">
        <f t="shared" si="193"/>
        <v>0</v>
      </c>
      <c r="J1323" s="64"/>
      <c r="K1323" s="25">
        <f t="shared" si="190"/>
        <v>0</v>
      </c>
      <c r="L1323" s="75">
        <f t="shared" si="195"/>
        <v>0</v>
      </c>
      <c r="M1323" s="25">
        <f t="shared" si="191"/>
        <v>0</v>
      </c>
      <c r="N1323" s="64"/>
      <c r="O1323" s="25">
        <f t="shared" si="192"/>
        <v>0</v>
      </c>
      <c r="P1323" s="76">
        <f t="shared" si="194"/>
        <v>0</v>
      </c>
    </row>
    <row r="1324" spans="1:16" hidden="1" x14ac:dyDescent="0.25">
      <c r="A1324" s="72">
        <v>332021219</v>
      </c>
      <c r="B1324" s="31" t="s">
        <v>472</v>
      </c>
      <c r="C1324" s="73"/>
      <c r="D1324" s="64"/>
      <c r="E1324" s="64"/>
      <c r="F1324" s="75">
        <f t="shared" si="189"/>
        <v>0</v>
      </c>
      <c r="G1324" s="25">
        <f t="shared" si="188"/>
        <v>0</v>
      </c>
      <c r="H1324" s="64"/>
      <c r="I1324" s="76">
        <f t="shared" si="193"/>
        <v>0</v>
      </c>
      <c r="J1324" s="64"/>
      <c r="K1324" s="25">
        <f t="shared" si="190"/>
        <v>0</v>
      </c>
      <c r="L1324" s="75">
        <f t="shared" si="195"/>
        <v>0</v>
      </c>
      <c r="M1324" s="25">
        <f t="shared" si="191"/>
        <v>0</v>
      </c>
      <c r="N1324" s="64"/>
      <c r="O1324" s="25">
        <f t="shared" si="192"/>
        <v>0</v>
      </c>
      <c r="P1324" s="76">
        <f t="shared" si="194"/>
        <v>0</v>
      </c>
    </row>
    <row r="1325" spans="1:16" hidden="1" x14ac:dyDescent="0.25">
      <c r="A1325" s="72">
        <v>332021220</v>
      </c>
      <c r="B1325" s="31" t="s">
        <v>473</v>
      </c>
      <c r="C1325" s="73"/>
      <c r="D1325" s="64"/>
      <c r="E1325" s="64"/>
      <c r="F1325" s="75">
        <f t="shared" si="189"/>
        <v>0</v>
      </c>
      <c r="G1325" s="25">
        <f t="shared" si="188"/>
        <v>0</v>
      </c>
      <c r="H1325" s="64"/>
      <c r="I1325" s="76">
        <f t="shared" si="193"/>
        <v>0</v>
      </c>
      <c r="J1325" s="64"/>
      <c r="K1325" s="25">
        <f t="shared" si="190"/>
        <v>0</v>
      </c>
      <c r="L1325" s="75">
        <f t="shared" si="195"/>
        <v>0</v>
      </c>
      <c r="M1325" s="25">
        <f t="shared" si="191"/>
        <v>0</v>
      </c>
      <c r="N1325" s="64"/>
      <c r="O1325" s="25">
        <f t="shared" si="192"/>
        <v>0</v>
      </c>
      <c r="P1325" s="76">
        <f t="shared" si="194"/>
        <v>0</v>
      </c>
    </row>
    <row r="1326" spans="1:16" hidden="1" x14ac:dyDescent="0.25">
      <c r="A1326" s="72">
        <v>3320216</v>
      </c>
      <c r="B1326" s="28" t="s">
        <v>1121</v>
      </c>
      <c r="C1326" s="73"/>
      <c r="D1326" s="74">
        <f>SUM(D1327:D1329)</f>
        <v>0</v>
      </c>
      <c r="E1326" s="74">
        <f>SUM(E1327:E1329)</f>
        <v>0</v>
      </c>
      <c r="F1326" s="75">
        <f t="shared" si="189"/>
        <v>0</v>
      </c>
      <c r="G1326" s="25">
        <f t="shared" si="188"/>
        <v>0</v>
      </c>
      <c r="H1326" s="74">
        <f>SUM(H1327:H1329)</f>
        <v>0</v>
      </c>
      <c r="I1326" s="76">
        <f t="shared" si="193"/>
        <v>0</v>
      </c>
      <c r="J1326" s="74">
        <f>SUM(J1327:J1329)</f>
        <v>0</v>
      </c>
      <c r="K1326" s="25">
        <f t="shared" si="190"/>
        <v>0</v>
      </c>
      <c r="L1326" s="75">
        <f t="shared" si="195"/>
        <v>0</v>
      </c>
      <c r="M1326" s="25">
        <f t="shared" si="191"/>
        <v>0</v>
      </c>
      <c r="N1326" s="74">
        <f>SUM(N1327:N1329)</f>
        <v>0</v>
      </c>
      <c r="O1326" s="25">
        <f t="shared" si="192"/>
        <v>0</v>
      </c>
      <c r="P1326" s="76">
        <f t="shared" si="194"/>
        <v>0</v>
      </c>
    </row>
    <row r="1327" spans="1:16" hidden="1" x14ac:dyDescent="0.25">
      <c r="A1327" s="72">
        <v>332021601</v>
      </c>
      <c r="B1327" s="80" t="s">
        <v>1122</v>
      </c>
      <c r="C1327" s="73"/>
      <c r="D1327" s="64"/>
      <c r="E1327" s="64"/>
      <c r="F1327" s="75">
        <f t="shared" si="189"/>
        <v>0</v>
      </c>
      <c r="G1327" s="25">
        <f t="shared" si="188"/>
        <v>0</v>
      </c>
      <c r="H1327" s="64"/>
      <c r="I1327" s="76">
        <f t="shared" si="193"/>
        <v>0</v>
      </c>
      <c r="J1327" s="64"/>
      <c r="K1327" s="25">
        <f t="shared" si="190"/>
        <v>0</v>
      </c>
      <c r="L1327" s="75">
        <f t="shared" si="195"/>
        <v>0</v>
      </c>
      <c r="M1327" s="25">
        <f t="shared" si="191"/>
        <v>0</v>
      </c>
      <c r="N1327" s="64"/>
      <c r="O1327" s="25">
        <f t="shared" si="192"/>
        <v>0</v>
      </c>
      <c r="P1327" s="76">
        <f t="shared" si="194"/>
        <v>0</v>
      </c>
    </row>
    <row r="1328" spans="1:16" hidden="1" x14ac:dyDescent="0.25">
      <c r="A1328" s="72">
        <v>332021602</v>
      </c>
      <c r="B1328" s="80" t="s">
        <v>1123</v>
      </c>
      <c r="C1328" s="73"/>
      <c r="D1328" s="64"/>
      <c r="E1328" s="64"/>
      <c r="F1328" s="75">
        <f t="shared" si="189"/>
        <v>0</v>
      </c>
      <c r="G1328" s="25">
        <f t="shared" si="188"/>
        <v>0</v>
      </c>
      <c r="H1328" s="64"/>
      <c r="I1328" s="76">
        <f t="shared" si="193"/>
        <v>0</v>
      </c>
      <c r="J1328" s="64"/>
      <c r="K1328" s="25">
        <f t="shared" si="190"/>
        <v>0</v>
      </c>
      <c r="L1328" s="75">
        <f t="shared" si="195"/>
        <v>0</v>
      </c>
      <c r="M1328" s="25">
        <f t="shared" si="191"/>
        <v>0</v>
      </c>
      <c r="N1328" s="64"/>
      <c r="O1328" s="25">
        <f t="shared" si="192"/>
        <v>0</v>
      </c>
      <c r="P1328" s="76">
        <f t="shared" si="194"/>
        <v>0</v>
      </c>
    </row>
    <row r="1329" spans="1:16" hidden="1" x14ac:dyDescent="0.25">
      <c r="A1329" s="72">
        <v>332021603</v>
      </c>
      <c r="B1329" s="80" t="s">
        <v>399</v>
      </c>
      <c r="C1329" s="73"/>
      <c r="D1329" s="64"/>
      <c r="E1329" s="64"/>
      <c r="F1329" s="75">
        <f t="shared" si="189"/>
        <v>0</v>
      </c>
      <c r="G1329" s="25">
        <f t="shared" si="188"/>
        <v>0</v>
      </c>
      <c r="H1329" s="64"/>
      <c r="I1329" s="76">
        <f t="shared" si="193"/>
        <v>0</v>
      </c>
      <c r="J1329" s="64"/>
      <c r="K1329" s="25">
        <f t="shared" si="190"/>
        <v>0</v>
      </c>
      <c r="L1329" s="75">
        <f t="shared" si="195"/>
        <v>0</v>
      </c>
      <c r="M1329" s="25">
        <f t="shared" si="191"/>
        <v>0</v>
      </c>
      <c r="N1329" s="64"/>
      <c r="O1329" s="25">
        <f t="shared" si="192"/>
        <v>0</v>
      </c>
      <c r="P1329" s="76">
        <f t="shared" si="194"/>
        <v>0</v>
      </c>
    </row>
    <row r="1330" spans="1:16" ht="26.25" hidden="1" x14ac:dyDescent="0.25">
      <c r="A1330" s="72">
        <v>3320219</v>
      </c>
      <c r="B1330" s="31" t="s">
        <v>1124</v>
      </c>
      <c r="C1330" s="73"/>
      <c r="D1330" s="64"/>
      <c r="E1330" s="64"/>
      <c r="F1330" s="75">
        <f t="shared" si="189"/>
        <v>0</v>
      </c>
      <c r="G1330" s="25">
        <f t="shared" si="188"/>
        <v>0</v>
      </c>
      <c r="H1330" s="64"/>
      <c r="I1330" s="76">
        <f t="shared" si="193"/>
        <v>0</v>
      </c>
      <c r="J1330" s="64"/>
      <c r="K1330" s="25">
        <f t="shared" si="190"/>
        <v>0</v>
      </c>
      <c r="L1330" s="75">
        <f t="shared" si="195"/>
        <v>0</v>
      </c>
      <c r="M1330" s="25">
        <f t="shared" si="191"/>
        <v>0</v>
      </c>
      <c r="N1330" s="64"/>
      <c r="O1330" s="25">
        <f t="shared" si="192"/>
        <v>0</v>
      </c>
      <c r="P1330" s="76">
        <f t="shared" si="194"/>
        <v>0</v>
      </c>
    </row>
    <row r="1331" spans="1:16" hidden="1" x14ac:dyDescent="0.25">
      <c r="A1331" s="82">
        <v>3320220</v>
      </c>
      <c r="B1331" s="31" t="s">
        <v>1125</v>
      </c>
      <c r="C1331" s="73"/>
      <c r="D1331" s="64"/>
      <c r="E1331" s="64"/>
      <c r="F1331" s="75">
        <f t="shared" si="189"/>
        <v>0</v>
      </c>
      <c r="G1331" s="25">
        <f t="shared" si="188"/>
        <v>0</v>
      </c>
      <c r="H1331" s="64"/>
      <c r="I1331" s="76">
        <f t="shared" si="193"/>
        <v>0</v>
      </c>
      <c r="J1331" s="64"/>
      <c r="K1331" s="25">
        <f t="shared" si="190"/>
        <v>0</v>
      </c>
      <c r="L1331" s="75">
        <f t="shared" si="195"/>
        <v>0</v>
      </c>
      <c r="M1331" s="25">
        <f t="shared" si="191"/>
        <v>0</v>
      </c>
      <c r="N1331" s="64"/>
      <c r="O1331" s="25">
        <f t="shared" si="192"/>
        <v>0</v>
      </c>
      <c r="P1331" s="76">
        <f t="shared" si="194"/>
        <v>0</v>
      </c>
    </row>
    <row r="1332" spans="1:16" x14ac:dyDescent="0.25">
      <c r="A1332" s="82">
        <v>3320221</v>
      </c>
      <c r="B1332" s="31" t="s">
        <v>1126</v>
      </c>
      <c r="C1332" s="73"/>
      <c r="D1332" s="64">
        <v>56253557000</v>
      </c>
      <c r="E1332" s="64"/>
      <c r="F1332" s="75">
        <f t="shared" si="189"/>
        <v>56253557000</v>
      </c>
      <c r="G1332" s="25">
        <f t="shared" si="188"/>
        <v>2.3458415034347788</v>
      </c>
      <c r="H1332" s="64"/>
      <c r="I1332" s="76">
        <f t="shared" si="193"/>
        <v>56253557000</v>
      </c>
      <c r="J1332" s="64">
        <v>5000000000</v>
      </c>
      <c r="K1332" s="25">
        <f t="shared" si="190"/>
        <v>8.8883268306037966</v>
      </c>
      <c r="L1332" s="75">
        <f t="shared" si="195"/>
        <v>0</v>
      </c>
      <c r="M1332" s="25">
        <f t="shared" si="191"/>
        <v>0</v>
      </c>
      <c r="N1332" s="64">
        <v>5000000000</v>
      </c>
      <c r="O1332" s="25">
        <f t="shared" si="192"/>
        <v>8.8883268306037966</v>
      </c>
      <c r="P1332" s="76">
        <f t="shared" si="194"/>
        <v>51253557000</v>
      </c>
    </row>
    <row r="1333" spans="1:16" x14ac:dyDescent="0.25">
      <c r="A1333" s="82">
        <v>3320222</v>
      </c>
      <c r="B1333" s="31" t="s">
        <v>1127</v>
      </c>
      <c r="C1333" s="73"/>
      <c r="D1333" s="64">
        <v>43753463000</v>
      </c>
      <c r="E1333" s="64">
        <v>27442468676</v>
      </c>
      <c r="F1333" s="75">
        <f t="shared" si="189"/>
        <v>71195931676</v>
      </c>
      <c r="G1333" s="25">
        <f t="shared" si="188"/>
        <v>2.968956636844629</v>
      </c>
      <c r="H1333" s="64"/>
      <c r="I1333" s="76">
        <f t="shared" si="193"/>
        <v>71195931676</v>
      </c>
      <c r="J1333" s="64"/>
      <c r="K1333" s="25">
        <f t="shared" si="190"/>
        <v>0</v>
      </c>
      <c r="L1333" s="75">
        <f t="shared" si="195"/>
        <v>0</v>
      </c>
      <c r="M1333" s="25">
        <f t="shared" si="191"/>
        <v>0</v>
      </c>
      <c r="N1333" s="64"/>
      <c r="O1333" s="25">
        <f t="shared" si="192"/>
        <v>0</v>
      </c>
      <c r="P1333" s="76">
        <f t="shared" si="194"/>
        <v>71195931676</v>
      </c>
    </row>
    <row r="1334" spans="1:16" x14ac:dyDescent="0.25">
      <c r="A1334" s="82">
        <v>3320223</v>
      </c>
      <c r="B1334" s="31" t="s">
        <v>1128</v>
      </c>
      <c r="C1334" s="73"/>
      <c r="D1334" s="64">
        <v>2000000000</v>
      </c>
      <c r="E1334" s="64">
        <v>-482378</v>
      </c>
      <c r="F1334" s="75">
        <f t="shared" si="189"/>
        <v>1999517622</v>
      </c>
      <c r="G1334" s="25">
        <f t="shared" si="188"/>
        <v>8.3382308154074838E-2</v>
      </c>
      <c r="H1334" s="64"/>
      <c r="I1334" s="76">
        <f t="shared" si="193"/>
        <v>1999517622</v>
      </c>
      <c r="J1334" s="64"/>
      <c r="K1334" s="25">
        <f t="shared" si="190"/>
        <v>0</v>
      </c>
      <c r="L1334" s="75">
        <f t="shared" si="195"/>
        <v>0</v>
      </c>
      <c r="M1334" s="25">
        <f t="shared" si="191"/>
        <v>0</v>
      </c>
      <c r="N1334" s="64"/>
      <c r="O1334" s="25">
        <f t="shared" si="192"/>
        <v>0</v>
      </c>
      <c r="P1334" s="76">
        <f t="shared" si="194"/>
        <v>1999517622</v>
      </c>
    </row>
    <row r="1335" spans="1:16" x14ac:dyDescent="0.25">
      <c r="A1335" s="82">
        <v>3320224</v>
      </c>
      <c r="B1335" s="31" t="s">
        <v>1129</v>
      </c>
      <c r="C1335" s="73"/>
      <c r="D1335" s="64">
        <v>2506716000</v>
      </c>
      <c r="E1335" s="64"/>
      <c r="F1335" s="75">
        <f t="shared" si="189"/>
        <v>2506716000</v>
      </c>
      <c r="G1335" s="25">
        <f t="shared" si="188"/>
        <v>0.10453309521607701</v>
      </c>
      <c r="H1335" s="64"/>
      <c r="I1335" s="76">
        <f t="shared" si="193"/>
        <v>2506716000</v>
      </c>
      <c r="J1335" s="64"/>
      <c r="K1335" s="25">
        <f t="shared" si="190"/>
        <v>0</v>
      </c>
      <c r="L1335" s="75">
        <f t="shared" si="195"/>
        <v>0</v>
      </c>
      <c r="M1335" s="25">
        <f t="shared" si="191"/>
        <v>0</v>
      </c>
      <c r="N1335" s="64"/>
      <c r="O1335" s="25">
        <f t="shared" si="192"/>
        <v>0</v>
      </c>
      <c r="P1335" s="76">
        <f t="shared" si="194"/>
        <v>2506716000</v>
      </c>
    </row>
    <row r="1336" spans="1:16" x14ac:dyDescent="0.25">
      <c r="A1336" s="82">
        <v>3320225</v>
      </c>
      <c r="B1336" s="31" t="s">
        <v>1130</v>
      </c>
      <c r="C1336" s="73"/>
      <c r="D1336" s="64">
        <v>1000000000</v>
      </c>
      <c r="E1336" s="64">
        <v>-37700000</v>
      </c>
      <c r="F1336" s="75">
        <f t="shared" si="189"/>
        <v>962300000</v>
      </c>
      <c r="G1336" s="25">
        <f t="shared" si="188"/>
        <v>4.0129076260107206E-2</v>
      </c>
      <c r="H1336" s="64"/>
      <c r="I1336" s="76">
        <f t="shared" si="193"/>
        <v>962300000</v>
      </c>
      <c r="J1336" s="64"/>
      <c r="K1336" s="25">
        <f t="shared" si="190"/>
        <v>0</v>
      </c>
      <c r="L1336" s="75">
        <f t="shared" si="195"/>
        <v>0</v>
      </c>
      <c r="M1336" s="25">
        <f t="shared" si="191"/>
        <v>0</v>
      </c>
      <c r="N1336" s="64"/>
      <c r="O1336" s="25">
        <f t="shared" si="192"/>
        <v>0</v>
      </c>
      <c r="P1336" s="76">
        <f t="shared" si="194"/>
        <v>962300000</v>
      </c>
    </row>
    <row r="1337" spans="1:16" hidden="1" x14ac:dyDescent="0.25">
      <c r="A1337" s="82">
        <v>3320226</v>
      </c>
      <c r="B1337" s="31" t="s">
        <v>1131</v>
      </c>
      <c r="C1337" s="105"/>
      <c r="D1337" s="64"/>
      <c r="E1337" s="64"/>
      <c r="F1337" s="75">
        <f t="shared" si="189"/>
        <v>0</v>
      </c>
      <c r="G1337" s="25">
        <f t="shared" si="188"/>
        <v>0</v>
      </c>
      <c r="H1337" s="64"/>
      <c r="I1337" s="76">
        <f t="shared" si="193"/>
        <v>0</v>
      </c>
      <c r="J1337" s="64"/>
      <c r="K1337" s="25">
        <f t="shared" si="190"/>
        <v>0</v>
      </c>
      <c r="L1337" s="75">
        <f t="shared" si="195"/>
        <v>0</v>
      </c>
      <c r="M1337" s="25">
        <f t="shared" si="191"/>
        <v>0</v>
      </c>
      <c r="N1337" s="64"/>
      <c r="O1337" s="25">
        <f t="shared" si="192"/>
        <v>0</v>
      </c>
      <c r="P1337" s="76">
        <f t="shared" si="194"/>
        <v>0</v>
      </c>
    </row>
    <row r="1338" spans="1:16" hidden="1" x14ac:dyDescent="0.25">
      <c r="A1338" s="82">
        <v>3320227</v>
      </c>
      <c r="B1338" s="31" t="s">
        <v>1132</v>
      </c>
      <c r="C1338" s="105"/>
      <c r="D1338" s="64"/>
      <c r="E1338" s="64"/>
      <c r="F1338" s="75">
        <f t="shared" si="189"/>
        <v>0</v>
      </c>
      <c r="G1338" s="25">
        <f t="shared" si="188"/>
        <v>0</v>
      </c>
      <c r="H1338" s="64"/>
      <c r="I1338" s="76">
        <f t="shared" si="193"/>
        <v>0</v>
      </c>
      <c r="J1338" s="64"/>
      <c r="K1338" s="25">
        <f t="shared" si="190"/>
        <v>0</v>
      </c>
      <c r="L1338" s="75">
        <f t="shared" si="195"/>
        <v>0</v>
      </c>
      <c r="M1338" s="25">
        <f t="shared" si="191"/>
        <v>0</v>
      </c>
      <c r="N1338" s="64"/>
      <c r="O1338" s="25">
        <f t="shared" si="192"/>
        <v>0</v>
      </c>
      <c r="P1338" s="76">
        <f t="shared" si="194"/>
        <v>0</v>
      </c>
    </row>
    <row r="1339" spans="1:16" hidden="1" x14ac:dyDescent="0.25">
      <c r="A1339" s="82">
        <v>3320228</v>
      </c>
      <c r="B1339" s="31" t="s">
        <v>1133</v>
      </c>
      <c r="C1339" s="105"/>
      <c r="D1339" s="64"/>
      <c r="E1339" s="64"/>
      <c r="F1339" s="75">
        <f t="shared" ref="F1339:F1341" si="196">SUM(D1339+E1339)</f>
        <v>0</v>
      </c>
      <c r="G1339" s="25">
        <f t="shared" si="188"/>
        <v>0</v>
      </c>
      <c r="H1339" s="64"/>
      <c r="I1339" s="76">
        <f t="shared" si="193"/>
        <v>0</v>
      </c>
      <c r="J1339" s="64"/>
      <c r="K1339" s="25">
        <f t="shared" si="190"/>
        <v>0</v>
      </c>
      <c r="L1339" s="75">
        <f t="shared" ref="L1339:L1341" si="197">SUM(N1339-J1339)</f>
        <v>0</v>
      </c>
      <c r="M1339" s="25">
        <f t="shared" si="191"/>
        <v>0</v>
      </c>
      <c r="N1339" s="64"/>
      <c r="O1339" s="25">
        <f t="shared" si="192"/>
        <v>0</v>
      </c>
      <c r="P1339" s="76">
        <f t="shared" ref="P1339:P1341" si="198">SUM(F1339-N1339)</f>
        <v>0</v>
      </c>
    </row>
    <row r="1340" spans="1:16" ht="26.25" hidden="1" x14ac:dyDescent="0.25">
      <c r="A1340" s="82">
        <v>3320229</v>
      </c>
      <c r="B1340" s="31" t="s">
        <v>475</v>
      </c>
      <c r="C1340" s="105"/>
      <c r="D1340" s="64"/>
      <c r="E1340" s="64"/>
      <c r="F1340" s="75">
        <f t="shared" si="196"/>
        <v>0</v>
      </c>
      <c r="G1340" s="25">
        <f t="shared" si="188"/>
        <v>0</v>
      </c>
      <c r="H1340" s="64"/>
      <c r="I1340" s="76">
        <f t="shared" si="193"/>
        <v>0</v>
      </c>
      <c r="J1340" s="64"/>
      <c r="K1340" s="25">
        <f t="shared" si="190"/>
        <v>0</v>
      </c>
      <c r="L1340" s="75">
        <f t="shared" si="197"/>
        <v>0</v>
      </c>
      <c r="M1340" s="25">
        <f t="shared" si="191"/>
        <v>0</v>
      </c>
      <c r="N1340" s="64"/>
      <c r="O1340" s="25">
        <f t="shared" si="192"/>
        <v>0</v>
      </c>
      <c r="P1340" s="76">
        <f t="shared" si="198"/>
        <v>0</v>
      </c>
    </row>
    <row r="1341" spans="1:16" hidden="1" x14ac:dyDescent="0.25">
      <c r="A1341" s="82">
        <v>3320230</v>
      </c>
      <c r="B1341" s="31" t="s">
        <v>1134</v>
      </c>
      <c r="C1341" s="105"/>
      <c r="D1341" s="64"/>
      <c r="E1341" s="64"/>
      <c r="F1341" s="75">
        <f t="shared" si="196"/>
        <v>0</v>
      </c>
      <c r="G1341" s="25">
        <f t="shared" si="188"/>
        <v>0</v>
      </c>
      <c r="H1341" s="64"/>
      <c r="I1341" s="76">
        <f t="shared" si="193"/>
        <v>0</v>
      </c>
      <c r="J1341" s="64"/>
      <c r="K1341" s="25">
        <f t="shared" si="190"/>
        <v>0</v>
      </c>
      <c r="L1341" s="75">
        <f t="shared" si="197"/>
        <v>0</v>
      </c>
      <c r="M1341" s="25">
        <f t="shared" si="191"/>
        <v>0</v>
      </c>
      <c r="N1341" s="64"/>
      <c r="O1341" s="25">
        <f t="shared" si="192"/>
        <v>0</v>
      </c>
      <c r="P1341" s="76">
        <f t="shared" si="198"/>
        <v>0</v>
      </c>
    </row>
    <row r="1342" spans="1:16" x14ac:dyDescent="0.25">
      <c r="A1342" s="100">
        <v>3320299</v>
      </c>
      <c r="B1342" s="31" t="s">
        <v>1135</v>
      </c>
      <c r="C1342" s="105"/>
      <c r="D1342" s="74">
        <f>SUM(D1343:D1346)</f>
        <v>7638858000</v>
      </c>
      <c r="E1342" s="74">
        <f>SUM(E1343:E1346)</f>
        <v>0</v>
      </c>
      <c r="F1342" s="75">
        <f t="shared" si="189"/>
        <v>7638858000</v>
      </c>
      <c r="G1342" s="25">
        <f t="shared" si="188"/>
        <v>0.31854963651889223</v>
      </c>
      <c r="H1342" s="74">
        <f>SUM(H1343:H1346)</f>
        <v>0</v>
      </c>
      <c r="I1342" s="76">
        <f t="shared" si="193"/>
        <v>7638858000</v>
      </c>
      <c r="J1342" s="74">
        <f>SUM(J1343:J1346)</f>
        <v>1925363181</v>
      </c>
      <c r="K1342" s="25">
        <f t="shared" si="190"/>
        <v>25.204856288727974</v>
      </c>
      <c r="L1342" s="75">
        <f t="shared" si="195"/>
        <v>0</v>
      </c>
      <c r="M1342" s="25">
        <f t="shared" si="191"/>
        <v>0</v>
      </c>
      <c r="N1342" s="74">
        <f>SUM(N1343:N1346)</f>
        <v>1925363181</v>
      </c>
      <c r="O1342" s="25">
        <f t="shared" si="192"/>
        <v>25.204856288727974</v>
      </c>
      <c r="P1342" s="76">
        <f t="shared" si="194"/>
        <v>5713494819</v>
      </c>
    </row>
    <row r="1343" spans="1:16" hidden="1" x14ac:dyDescent="0.25">
      <c r="A1343" s="100">
        <v>332029903</v>
      </c>
      <c r="B1343" s="31" t="s">
        <v>1136</v>
      </c>
      <c r="C1343" s="73"/>
      <c r="D1343" s="64"/>
      <c r="E1343" s="64"/>
      <c r="F1343" s="75">
        <f t="shared" si="189"/>
        <v>0</v>
      </c>
      <c r="G1343" s="25">
        <f t="shared" si="188"/>
        <v>0</v>
      </c>
      <c r="H1343" s="64"/>
      <c r="I1343" s="76">
        <f t="shared" si="193"/>
        <v>0</v>
      </c>
      <c r="J1343" s="64"/>
      <c r="K1343" s="25">
        <f t="shared" si="190"/>
        <v>0</v>
      </c>
      <c r="L1343" s="75">
        <f t="shared" si="195"/>
        <v>0</v>
      </c>
      <c r="M1343" s="25">
        <f t="shared" si="191"/>
        <v>0</v>
      </c>
      <c r="N1343" s="64"/>
      <c r="O1343" s="25">
        <f t="shared" si="192"/>
        <v>0</v>
      </c>
      <c r="P1343" s="76">
        <f t="shared" si="194"/>
        <v>0</v>
      </c>
    </row>
    <row r="1344" spans="1:16" x14ac:dyDescent="0.25">
      <c r="A1344" s="72">
        <v>332029905</v>
      </c>
      <c r="B1344" s="31" t="s">
        <v>1137</v>
      </c>
      <c r="C1344" s="73"/>
      <c r="D1344" s="64">
        <v>7638858000</v>
      </c>
      <c r="E1344" s="64"/>
      <c r="F1344" s="75">
        <f t="shared" si="189"/>
        <v>7638858000</v>
      </c>
      <c r="G1344" s="25">
        <f t="shared" si="188"/>
        <v>0.31854963651889223</v>
      </c>
      <c r="H1344" s="64"/>
      <c r="I1344" s="76">
        <f t="shared" si="193"/>
        <v>7638858000</v>
      </c>
      <c r="J1344" s="64">
        <v>1925363181</v>
      </c>
      <c r="K1344" s="25">
        <f t="shared" si="190"/>
        <v>25.204856288727974</v>
      </c>
      <c r="L1344" s="75">
        <f t="shared" si="195"/>
        <v>0</v>
      </c>
      <c r="M1344" s="25">
        <f t="shared" si="191"/>
        <v>0</v>
      </c>
      <c r="N1344" s="64">
        <v>1925363181</v>
      </c>
      <c r="O1344" s="25">
        <f t="shared" si="192"/>
        <v>25.204856288727974</v>
      </c>
      <c r="P1344" s="76">
        <f t="shared" si="194"/>
        <v>5713494819</v>
      </c>
    </row>
    <row r="1345" spans="1:16" hidden="1" x14ac:dyDescent="0.25">
      <c r="A1345" s="72">
        <v>332029907</v>
      </c>
      <c r="B1345" s="31" t="s">
        <v>1138</v>
      </c>
      <c r="C1345" s="73"/>
      <c r="D1345" s="64"/>
      <c r="E1345" s="64"/>
      <c r="F1345" s="75">
        <f t="shared" si="189"/>
        <v>0</v>
      </c>
      <c r="G1345" s="25">
        <f t="shared" si="188"/>
        <v>0</v>
      </c>
      <c r="H1345" s="64"/>
      <c r="I1345" s="76">
        <f t="shared" si="193"/>
        <v>0</v>
      </c>
      <c r="J1345" s="64"/>
      <c r="K1345" s="25">
        <f t="shared" si="190"/>
        <v>0</v>
      </c>
      <c r="L1345" s="75">
        <f t="shared" si="195"/>
        <v>0</v>
      </c>
      <c r="M1345" s="25">
        <f t="shared" si="191"/>
        <v>0</v>
      </c>
      <c r="N1345" s="64"/>
      <c r="O1345" s="25">
        <f t="shared" si="192"/>
        <v>0</v>
      </c>
      <c r="P1345" s="76">
        <f t="shared" si="194"/>
        <v>0</v>
      </c>
    </row>
    <row r="1346" spans="1:16" hidden="1" x14ac:dyDescent="0.25">
      <c r="A1346" s="72">
        <v>332029908</v>
      </c>
      <c r="B1346" s="31" t="s">
        <v>1139</v>
      </c>
      <c r="C1346" s="73"/>
      <c r="D1346" s="64"/>
      <c r="E1346" s="64"/>
      <c r="F1346" s="75">
        <f t="shared" si="189"/>
        <v>0</v>
      </c>
      <c r="G1346" s="25">
        <f t="shared" si="188"/>
        <v>0</v>
      </c>
      <c r="H1346" s="64"/>
      <c r="I1346" s="76">
        <f t="shared" si="193"/>
        <v>0</v>
      </c>
      <c r="J1346" s="64"/>
      <c r="K1346" s="25">
        <f t="shared" si="190"/>
        <v>0</v>
      </c>
      <c r="L1346" s="75">
        <f t="shared" si="195"/>
        <v>0</v>
      </c>
      <c r="M1346" s="25">
        <f t="shared" si="191"/>
        <v>0</v>
      </c>
      <c r="N1346" s="64"/>
      <c r="O1346" s="25">
        <f t="shared" si="192"/>
        <v>0</v>
      </c>
      <c r="P1346" s="76">
        <f t="shared" si="194"/>
        <v>0</v>
      </c>
    </row>
    <row r="1347" spans="1:16" hidden="1" x14ac:dyDescent="0.25">
      <c r="A1347" s="72">
        <v>33203</v>
      </c>
      <c r="B1347" s="31" t="s">
        <v>477</v>
      </c>
      <c r="C1347" s="73"/>
      <c r="D1347" s="74">
        <f>SUM(D1348)</f>
        <v>0</v>
      </c>
      <c r="E1347" s="74">
        <f>SUM(E1348)</f>
        <v>0</v>
      </c>
      <c r="F1347" s="75">
        <f t="shared" si="189"/>
        <v>0</v>
      </c>
      <c r="G1347" s="25">
        <f t="shared" si="188"/>
        <v>0</v>
      </c>
      <c r="H1347" s="74">
        <f>SUM(H1348)</f>
        <v>0</v>
      </c>
      <c r="I1347" s="76">
        <f t="shared" si="193"/>
        <v>0</v>
      </c>
      <c r="J1347" s="74">
        <f>SUM(J1348)</f>
        <v>0</v>
      </c>
      <c r="K1347" s="25">
        <f t="shared" si="190"/>
        <v>0</v>
      </c>
      <c r="L1347" s="75">
        <f t="shared" si="195"/>
        <v>0</v>
      </c>
      <c r="M1347" s="25">
        <f t="shared" si="191"/>
        <v>0</v>
      </c>
      <c r="N1347" s="74">
        <f>SUM(N1348)</f>
        <v>0</v>
      </c>
      <c r="O1347" s="25">
        <f t="shared" si="192"/>
        <v>0</v>
      </c>
      <c r="P1347" s="76">
        <f t="shared" si="194"/>
        <v>0</v>
      </c>
    </row>
    <row r="1348" spans="1:16" hidden="1" x14ac:dyDescent="0.25">
      <c r="A1348" s="72">
        <v>3320301</v>
      </c>
      <c r="B1348" s="31" t="s">
        <v>1140</v>
      </c>
      <c r="C1348" s="73"/>
      <c r="D1348" s="64"/>
      <c r="E1348" s="64"/>
      <c r="F1348" s="75">
        <f t="shared" si="189"/>
        <v>0</v>
      </c>
      <c r="G1348" s="25">
        <f t="shared" si="188"/>
        <v>0</v>
      </c>
      <c r="H1348" s="64"/>
      <c r="I1348" s="76">
        <f t="shared" si="193"/>
        <v>0</v>
      </c>
      <c r="J1348" s="64"/>
      <c r="K1348" s="25">
        <f t="shared" si="190"/>
        <v>0</v>
      </c>
      <c r="L1348" s="75">
        <f t="shared" si="195"/>
        <v>0</v>
      </c>
      <c r="M1348" s="25">
        <f t="shared" si="191"/>
        <v>0</v>
      </c>
      <c r="N1348" s="64"/>
      <c r="O1348" s="25">
        <f t="shared" si="192"/>
        <v>0</v>
      </c>
      <c r="P1348" s="76">
        <f t="shared" si="194"/>
        <v>0</v>
      </c>
    </row>
    <row r="1349" spans="1:16" ht="26.25" hidden="1" x14ac:dyDescent="0.25">
      <c r="A1349" s="72">
        <v>33208</v>
      </c>
      <c r="B1349" s="31" t="s">
        <v>1141</v>
      </c>
      <c r="C1349" s="73"/>
      <c r="D1349" s="74">
        <f>SUM(D1350:D1357)</f>
        <v>0</v>
      </c>
      <c r="E1349" s="74">
        <f>SUM(E1350:E1357)</f>
        <v>0</v>
      </c>
      <c r="F1349" s="75">
        <f t="shared" si="189"/>
        <v>0</v>
      </c>
      <c r="G1349" s="25">
        <f t="shared" si="188"/>
        <v>0</v>
      </c>
      <c r="H1349" s="74">
        <f>SUM(H1350:H1357)</f>
        <v>0</v>
      </c>
      <c r="I1349" s="76">
        <f t="shared" si="193"/>
        <v>0</v>
      </c>
      <c r="J1349" s="74">
        <f>SUM(J1350:J1357)</f>
        <v>0</v>
      </c>
      <c r="K1349" s="25">
        <f t="shared" si="190"/>
        <v>0</v>
      </c>
      <c r="L1349" s="75">
        <f t="shared" si="195"/>
        <v>0</v>
      </c>
      <c r="M1349" s="25">
        <f t="shared" si="191"/>
        <v>0</v>
      </c>
      <c r="N1349" s="74">
        <f>SUM(N1350:N1357)</f>
        <v>0</v>
      </c>
      <c r="O1349" s="25">
        <f t="shared" si="192"/>
        <v>0</v>
      </c>
      <c r="P1349" s="76">
        <f t="shared" si="194"/>
        <v>0</v>
      </c>
    </row>
    <row r="1350" spans="1:16" hidden="1" x14ac:dyDescent="0.25">
      <c r="A1350" s="72">
        <v>3320804</v>
      </c>
      <c r="B1350" s="31" t="s">
        <v>422</v>
      </c>
      <c r="C1350" s="73"/>
      <c r="D1350" s="64"/>
      <c r="E1350" s="64"/>
      <c r="F1350" s="75">
        <f t="shared" si="189"/>
        <v>0</v>
      </c>
      <c r="G1350" s="25">
        <f t="shared" si="188"/>
        <v>0</v>
      </c>
      <c r="H1350" s="64"/>
      <c r="I1350" s="76">
        <f t="shared" si="193"/>
        <v>0</v>
      </c>
      <c r="J1350" s="64"/>
      <c r="K1350" s="25">
        <f t="shared" si="190"/>
        <v>0</v>
      </c>
      <c r="L1350" s="75">
        <f t="shared" si="195"/>
        <v>0</v>
      </c>
      <c r="M1350" s="25">
        <f t="shared" si="191"/>
        <v>0</v>
      </c>
      <c r="N1350" s="64"/>
      <c r="O1350" s="25">
        <f t="shared" si="192"/>
        <v>0</v>
      </c>
      <c r="P1350" s="76">
        <f t="shared" si="194"/>
        <v>0</v>
      </c>
    </row>
    <row r="1351" spans="1:16" hidden="1" x14ac:dyDescent="0.25">
      <c r="A1351" s="72">
        <v>3320807</v>
      </c>
      <c r="B1351" s="31" t="s">
        <v>424</v>
      </c>
      <c r="C1351" s="73"/>
      <c r="D1351" s="64"/>
      <c r="E1351" s="64"/>
      <c r="F1351" s="75">
        <f t="shared" si="189"/>
        <v>0</v>
      </c>
      <c r="G1351" s="25">
        <f t="shared" si="188"/>
        <v>0</v>
      </c>
      <c r="H1351" s="64"/>
      <c r="I1351" s="76">
        <f t="shared" si="193"/>
        <v>0</v>
      </c>
      <c r="J1351" s="64"/>
      <c r="K1351" s="25">
        <f t="shared" si="190"/>
        <v>0</v>
      </c>
      <c r="L1351" s="75">
        <f t="shared" si="195"/>
        <v>0</v>
      </c>
      <c r="M1351" s="25">
        <f t="shared" si="191"/>
        <v>0</v>
      </c>
      <c r="N1351" s="64"/>
      <c r="O1351" s="25">
        <f t="shared" si="192"/>
        <v>0</v>
      </c>
      <c r="P1351" s="76">
        <f t="shared" si="194"/>
        <v>0</v>
      </c>
    </row>
    <row r="1352" spans="1:16" hidden="1" x14ac:dyDescent="0.25">
      <c r="A1352" s="72">
        <v>3320809</v>
      </c>
      <c r="B1352" s="31" t="s">
        <v>425</v>
      </c>
      <c r="C1352" s="73"/>
      <c r="D1352" s="64"/>
      <c r="E1352" s="64"/>
      <c r="F1352" s="75">
        <f t="shared" si="189"/>
        <v>0</v>
      </c>
      <c r="G1352" s="25">
        <f t="shared" si="188"/>
        <v>0</v>
      </c>
      <c r="H1352" s="64"/>
      <c r="I1352" s="76">
        <f t="shared" si="193"/>
        <v>0</v>
      </c>
      <c r="J1352" s="64"/>
      <c r="K1352" s="25">
        <f t="shared" si="190"/>
        <v>0</v>
      </c>
      <c r="L1352" s="75">
        <f t="shared" si="195"/>
        <v>0</v>
      </c>
      <c r="M1352" s="25">
        <f t="shared" si="191"/>
        <v>0</v>
      </c>
      <c r="N1352" s="64"/>
      <c r="O1352" s="25">
        <f t="shared" si="192"/>
        <v>0</v>
      </c>
      <c r="P1352" s="76">
        <f t="shared" si="194"/>
        <v>0</v>
      </c>
    </row>
    <row r="1353" spans="1:16" ht="26.25" hidden="1" x14ac:dyDescent="0.25">
      <c r="A1353" s="72">
        <v>3320814</v>
      </c>
      <c r="B1353" s="31" t="s">
        <v>426</v>
      </c>
      <c r="C1353" s="73"/>
      <c r="D1353" s="64"/>
      <c r="E1353" s="64"/>
      <c r="F1353" s="75">
        <f t="shared" si="189"/>
        <v>0</v>
      </c>
      <c r="G1353" s="25">
        <f t="shared" si="188"/>
        <v>0</v>
      </c>
      <c r="H1353" s="64"/>
      <c r="I1353" s="76">
        <f t="shared" si="193"/>
        <v>0</v>
      </c>
      <c r="J1353" s="64"/>
      <c r="K1353" s="25">
        <f t="shared" si="190"/>
        <v>0</v>
      </c>
      <c r="L1353" s="75">
        <f t="shared" si="195"/>
        <v>0</v>
      </c>
      <c r="M1353" s="25">
        <f t="shared" si="191"/>
        <v>0</v>
      </c>
      <c r="N1353" s="64"/>
      <c r="O1353" s="25">
        <f t="shared" si="192"/>
        <v>0</v>
      </c>
      <c r="P1353" s="76">
        <f t="shared" si="194"/>
        <v>0</v>
      </c>
    </row>
    <row r="1354" spans="1:16" hidden="1" x14ac:dyDescent="0.25">
      <c r="A1354" s="72">
        <v>3320817</v>
      </c>
      <c r="B1354" s="31" t="s">
        <v>429</v>
      </c>
      <c r="C1354" s="73"/>
      <c r="D1354" s="64"/>
      <c r="E1354" s="64"/>
      <c r="F1354" s="75">
        <f t="shared" si="189"/>
        <v>0</v>
      </c>
      <c r="G1354" s="25">
        <f t="shared" si="188"/>
        <v>0</v>
      </c>
      <c r="H1354" s="64"/>
      <c r="I1354" s="76">
        <f t="shared" si="193"/>
        <v>0</v>
      </c>
      <c r="J1354" s="64"/>
      <c r="K1354" s="25">
        <f t="shared" si="190"/>
        <v>0</v>
      </c>
      <c r="L1354" s="75">
        <f t="shared" si="195"/>
        <v>0</v>
      </c>
      <c r="M1354" s="25">
        <f t="shared" si="191"/>
        <v>0</v>
      </c>
      <c r="N1354" s="64"/>
      <c r="O1354" s="25">
        <f t="shared" si="192"/>
        <v>0</v>
      </c>
      <c r="P1354" s="76">
        <f t="shared" si="194"/>
        <v>0</v>
      </c>
    </row>
    <row r="1355" spans="1:16" ht="26.25" hidden="1" x14ac:dyDescent="0.25">
      <c r="A1355" s="72">
        <v>3320820</v>
      </c>
      <c r="B1355" s="31" t="s">
        <v>432</v>
      </c>
      <c r="C1355" s="73"/>
      <c r="D1355" s="64"/>
      <c r="E1355" s="64"/>
      <c r="F1355" s="75">
        <f t="shared" si="189"/>
        <v>0</v>
      </c>
      <c r="G1355" s="25">
        <f t="shared" ref="G1355:G1376" si="199">IF(OR(F1355=0,F$7=0),0,F1355/F$7)*100</f>
        <v>0</v>
      </c>
      <c r="H1355" s="64"/>
      <c r="I1355" s="76">
        <f t="shared" si="193"/>
        <v>0</v>
      </c>
      <c r="J1355" s="64"/>
      <c r="K1355" s="25">
        <f t="shared" si="190"/>
        <v>0</v>
      </c>
      <c r="L1355" s="75">
        <f t="shared" si="195"/>
        <v>0</v>
      </c>
      <c r="M1355" s="25">
        <f t="shared" si="191"/>
        <v>0</v>
      </c>
      <c r="N1355" s="64"/>
      <c r="O1355" s="25">
        <f t="shared" si="192"/>
        <v>0</v>
      </c>
      <c r="P1355" s="76">
        <f t="shared" si="194"/>
        <v>0</v>
      </c>
    </row>
    <row r="1356" spans="1:16" ht="26.25" hidden="1" x14ac:dyDescent="0.25">
      <c r="A1356" s="72">
        <v>3320822</v>
      </c>
      <c r="B1356" s="31" t="s">
        <v>1098</v>
      </c>
      <c r="C1356" s="73"/>
      <c r="D1356" s="64"/>
      <c r="E1356" s="64"/>
      <c r="F1356" s="75">
        <f t="shared" si="189"/>
        <v>0</v>
      </c>
      <c r="G1356" s="25">
        <f t="shared" si="199"/>
        <v>0</v>
      </c>
      <c r="H1356" s="64"/>
      <c r="I1356" s="76">
        <f t="shared" si="193"/>
        <v>0</v>
      </c>
      <c r="J1356" s="64"/>
      <c r="K1356" s="25">
        <f t="shared" si="190"/>
        <v>0</v>
      </c>
      <c r="L1356" s="75">
        <f t="shared" si="195"/>
        <v>0</v>
      </c>
      <c r="M1356" s="25">
        <f t="shared" si="191"/>
        <v>0</v>
      </c>
      <c r="N1356" s="64"/>
      <c r="O1356" s="25">
        <f t="shared" si="192"/>
        <v>0</v>
      </c>
      <c r="P1356" s="76">
        <f t="shared" si="194"/>
        <v>0</v>
      </c>
    </row>
    <row r="1357" spans="1:16" ht="26.25" hidden="1" x14ac:dyDescent="0.25">
      <c r="A1357" s="72">
        <v>3320823</v>
      </c>
      <c r="B1357" s="31" t="s">
        <v>435</v>
      </c>
      <c r="C1357" s="73"/>
      <c r="D1357" s="64"/>
      <c r="E1357" s="64"/>
      <c r="F1357" s="75">
        <f t="shared" si="189"/>
        <v>0</v>
      </c>
      <c r="G1357" s="25">
        <f t="shared" si="199"/>
        <v>0</v>
      </c>
      <c r="H1357" s="64"/>
      <c r="I1357" s="76">
        <f t="shared" si="193"/>
        <v>0</v>
      </c>
      <c r="J1357" s="64"/>
      <c r="K1357" s="25">
        <f t="shared" si="190"/>
        <v>0</v>
      </c>
      <c r="L1357" s="75">
        <f t="shared" si="195"/>
        <v>0</v>
      </c>
      <c r="M1357" s="25">
        <f t="shared" si="191"/>
        <v>0</v>
      </c>
      <c r="N1357" s="64"/>
      <c r="O1357" s="25">
        <f t="shared" si="192"/>
        <v>0</v>
      </c>
      <c r="P1357" s="76">
        <f t="shared" si="194"/>
        <v>0</v>
      </c>
    </row>
    <row r="1358" spans="1:16" x14ac:dyDescent="0.25">
      <c r="A1358" s="66">
        <v>333</v>
      </c>
      <c r="B1358" s="67" t="s">
        <v>489</v>
      </c>
      <c r="C1358" s="68"/>
      <c r="D1358" s="69">
        <f>SUM(D1359+D1363+D1372)</f>
        <v>453718993000</v>
      </c>
      <c r="E1358" s="69">
        <f>SUM(E1359+E1363+E1372)</f>
        <v>-67181450</v>
      </c>
      <c r="F1358" s="75">
        <f t="shared" si="189"/>
        <v>453651811550</v>
      </c>
      <c r="G1358" s="20">
        <f t="shared" si="199"/>
        <v>18.917830345241331</v>
      </c>
      <c r="H1358" s="69">
        <f>SUM(H1359+H1363+H1372)</f>
        <v>0</v>
      </c>
      <c r="I1358" s="76">
        <f t="shared" si="193"/>
        <v>453651811550</v>
      </c>
      <c r="J1358" s="69">
        <f>SUM(J1359+J1363+J1372)</f>
        <v>56862668740</v>
      </c>
      <c r="K1358" s="25">
        <f t="shared" si="190"/>
        <v>12.534429995047597</v>
      </c>
      <c r="L1358" s="75">
        <f t="shared" si="195"/>
        <v>279988544827</v>
      </c>
      <c r="M1358" s="25">
        <f t="shared" si="191"/>
        <v>61.71881996246379</v>
      </c>
      <c r="N1358" s="69">
        <f>SUM(N1359+N1363+N1372)</f>
        <v>336851213567</v>
      </c>
      <c r="O1358" s="25">
        <f t="shared" si="192"/>
        <v>74.253249957511386</v>
      </c>
      <c r="P1358" s="76">
        <f t="shared" si="194"/>
        <v>116800597983</v>
      </c>
    </row>
    <row r="1359" spans="1:16" hidden="1" x14ac:dyDescent="0.25">
      <c r="A1359" s="72">
        <v>33301</v>
      </c>
      <c r="B1359" s="31" t="s">
        <v>1142</v>
      </c>
      <c r="C1359" s="73"/>
      <c r="D1359" s="74">
        <f>SUM(D1360:D1362)</f>
        <v>0</v>
      </c>
      <c r="E1359" s="74">
        <f>SUM(E1360:E1362)</f>
        <v>0</v>
      </c>
      <c r="F1359" s="75">
        <f t="shared" si="189"/>
        <v>0</v>
      </c>
      <c r="G1359" s="25">
        <f t="shared" si="199"/>
        <v>0</v>
      </c>
      <c r="H1359" s="74">
        <f>SUM(H1360:H1362)</f>
        <v>0</v>
      </c>
      <c r="I1359" s="76">
        <f t="shared" si="193"/>
        <v>0</v>
      </c>
      <c r="J1359" s="74">
        <f>SUM(J1360:J1362)</f>
        <v>0</v>
      </c>
      <c r="K1359" s="25">
        <f t="shared" si="190"/>
        <v>0</v>
      </c>
      <c r="L1359" s="75">
        <f t="shared" si="195"/>
        <v>0</v>
      </c>
      <c r="M1359" s="25">
        <f t="shared" si="191"/>
        <v>0</v>
      </c>
      <c r="N1359" s="74">
        <f>SUM(N1360:N1362)</f>
        <v>0</v>
      </c>
      <c r="O1359" s="25">
        <f t="shared" si="192"/>
        <v>0</v>
      </c>
      <c r="P1359" s="76">
        <f t="shared" si="194"/>
        <v>0</v>
      </c>
    </row>
    <row r="1360" spans="1:16" hidden="1" x14ac:dyDescent="0.25">
      <c r="A1360" s="72">
        <v>3330101</v>
      </c>
      <c r="B1360" s="31" t="s">
        <v>1143</v>
      </c>
      <c r="C1360" s="73"/>
      <c r="D1360" s="64"/>
      <c r="E1360" s="64"/>
      <c r="F1360" s="75">
        <f t="shared" si="189"/>
        <v>0</v>
      </c>
      <c r="G1360" s="25">
        <f t="shared" si="199"/>
        <v>0</v>
      </c>
      <c r="H1360" s="64"/>
      <c r="I1360" s="76">
        <f t="shared" si="193"/>
        <v>0</v>
      </c>
      <c r="J1360" s="64"/>
      <c r="K1360" s="25">
        <f t="shared" si="190"/>
        <v>0</v>
      </c>
      <c r="L1360" s="75">
        <f t="shared" si="195"/>
        <v>0</v>
      </c>
      <c r="M1360" s="25">
        <f t="shared" si="191"/>
        <v>0</v>
      </c>
      <c r="N1360" s="64"/>
      <c r="O1360" s="25">
        <f t="shared" si="192"/>
        <v>0</v>
      </c>
      <c r="P1360" s="76">
        <f t="shared" si="194"/>
        <v>0</v>
      </c>
    </row>
    <row r="1361" spans="1:17" hidden="1" x14ac:dyDescent="0.25">
      <c r="A1361" s="72">
        <v>3330102</v>
      </c>
      <c r="B1361" s="31" t="s">
        <v>1144</v>
      </c>
      <c r="C1361" s="73"/>
      <c r="D1361" s="64"/>
      <c r="E1361" s="64"/>
      <c r="F1361" s="75">
        <f t="shared" si="189"/>
        <v>0</v>
      </c>
      <c r="G1361" s="25">
        <f t="shared" si="199"/>
        <v>0</v>
      </c>
      <c r="H1361" s="64"/>
      <c r="I1361" s="76">
        <f t="shared" si="193"/>
        <v>0</v>
      </c>
      <c r="J1361" s="64"/>
      <c r="K1361" s="25">
        <f t="shared" si="190"/>
        <v>0</v>
      </c>
      <c r="L1361" s="75">
        <f t="shared" si="195"/>
        <v>0</v>
      </c>
      <c r="M1361" s="25">
        <f t="shared" si="191"/>
        <v>0</v>
      </c>
      <c r="N1361" s="64"/>
      <c r="O1361" s="25">
        <f t="shared" si="192"/>
        <v>0</v>
      </c>
      <c r="P1361" s="76">
        <f t="shared" si="194"/>
        <v>0</v>
      </c>
    </row>
    <row r="1362" spans="1:17" hidden="1" x14ac:dyDescent="0.25">
      <c r="A1362" s="72">
        <v>3330103</v>
      </c>
      <c r="B1362" s="31" t="s">
        <v>1013</v>
      </c>
      <c r="C1362" s="73"/>
      <c r="D1362" s="64"/>
      <c r="E1362" s="64"/>
      <c r="F1362" s="75">
        <f t="shared" si="189"/>
        <v>0</v>
      </c>
      <c r="G1362" s="25">
        <f t="shared" si="199"/>
        <v>0</v>
      </c>
      <c r="H1362" s="64"/>
      <c r="I1362" s="76">
        <f t="shared" si="193"/>
        <v>0</v>
      </c>
      <c r="J1362" s="64"/>
      <c r="K1362" s="25">
        <f t="shared" si="190"/>
        <v>0</v>
      </c>
      <c r="L1362" s="75">
        <f t="shared" si="195"/>
        <v>0</v>
      </c>
      <c r="M1362" s="25">
        <f t="shared" si="191"/>
        <v>0</v>
      </c>
      <c r="N1362" s="64"/>
      <c r="O1362" s="25">
        <f t="shared" si="192"/>
        <v>0</v>
      </c>
      <c r="P1362" s="76">
        <f t="shared" si="194"/>
        <v>0</v>
      </c>
    </row>
    <row r="1363" spans="1:17" hidden="1" x14ac:dyDescent="0.25">
      <c r="A1363" s="72">
        <v>33302</v>
      </c>
      <c r="B1363" s="31" t="s">
        <v>1145</v>
      </c>
      <c r="C1363" s="73"/>
      <c r="D1363" s="74">
        <f>SUM(D1364:D1371)</f>
        <v>0</v>
      </c>
      <c r="E1363" s="74">
        <f>SUM(E1364:E1371)</f>
        <v>0</v>
      </c>
      <c r="F1363" s="75">
        <f t="shared" si="189"/>
        <v>0</v>
      </c>
      <c r="G1363" s="25">
        <f t="shared" si="199"/>
        <v>0</v>
      </c>
      <c r="H1363" s="74">
        <f>SUM(H1364:H1371)</f>
        <v>0</v>
      </c>
      <c r="I1363" s="76">
        <f t="shared" si="193"/>
        <v>0</v>
      </c>
      <c r="J1363" s="74">
        <f>SUM(J1364:J1371)</f>
        <v>0</v>
      </c>
      <c r="K1363" s="25">
        <f t="shared" si="190"/>
        <v>0</v>
      </c>
      <c r="L1363" s="75">
        <f t="shared" si="195"/>
        <v>0</v>
      </c>
      <c r="M1363" s="25">
        <f t="shared" si="191"/>
        <v>0</v>
      </c>
      <c r="N1363" s="74">
        <f>SUM(N1364:N1371)</f>
        <v>0</v>
      </c>
      <c r="O1363" s="25">
        <f t="shared" si="192"/>
        <v>0</v>
      </c>
      <c r="P1363" s="76">
        <f t="shared" si="194"/>
        <v>0</v>
      </c>
    </row>
    <row r="1364" spans="1:17" hidden="1" x14ac:dyDescent="0.25">
      <c r="A1364" s="72">
        <v>3330201</v>
      </c>
      <c r="B1364" s="31" t="s">
        <v>1146</v>
      </c>
      <c r="C1364" s="73"/>
      <c r="D1364" s="64"/>
      <c r="E1364" s="64"/>
      <c r="F1364" s="75">
        <f t="shared" si="189"/>
        <v>0</v>
      </c>
      <c r="G1364" s="25">
        <f t="shared" si="199"/>
        <v>0</v>
      </c>
      <c r="H1364" s="64"/>
      <c r="I1364" s="76">
        <f t="shared" si="193"/>
        <v>0</v>
      </c>
      <c r="J1364" s="64"/>
      <c r="K1364" s="25">
        <f t="shared" si="190"/>
        <v>0</v>
      </c>
      <c r="L1364" s="75">
        <f t="shared" si="195"/>
        <v>0</v>
      </c>
      <c r="M1364" s="25">
        <f t="shared" si="191"/>
        <v>0</v>
      </c>
      <c r="N1364" s="64"/>
      <c r="O1364" s="25">
        <f t="shared" si="192"/>
        <v>0</v>
      </c>
      <c r="P1364" s="76">
        <f t="shared" si="194"/>
        <v>0</v>
      </c>
    </row>
    <row r="1365" spans="1:17" hidden="1" x14ac:dyDescent="0.25">
      <c r="A1365" s="72">
        <v>3330202</v>
      </c>
      <c r="B1365" s="31" t="s">
        <v>1147</v>
      </c>
      <c r="C1365" s="73"/>
      <c r="D1365" s="64"/>
      <c r="E1365" s="64"/>
      <c r="F1365" s="75">
        <f t="shared" si="189"/>
        <v>0</v>
      </c>
      <c r="G1365" s="25">
        <f t="shared" si="199"/>
        <v>0</v>
      </c>
      <c r="H1365" s="64"/>
      <c r="I1365" s="76">
        <f t="shared" si="193"/>
        <v>0</v>
      </c>
      <c r="J1365" s="64"/>
      <c r="K1365" s="25">
        <f t="shared" si="190"/>
        <v>0</v>
      </c>
      <c r="L1365" s="75">
        <f t="shared" si="195"/>
        <v>0</v>
      </c>
      <c r="M1365" s="25">
        <f t="shared" si="191"/>
        <v>0</v>
      </c>
      <c r="N1365" s="64"/>
      <c r="O1365" s="25">
        <f t="shared" si="192"/>
        <v>0</v>
      </c>
      <c r="P1365" s="76">
        <f t="shared" si="194"/>
        <v>0</v>
      </c>
    </row>
    <row r="1366" spans="1:17" s="106" customFormat="1" hidden="1" x14ac:dyDescent="0.25">
      <c r="A1366" s="72">
        <v>3330203</v>
      </c>
      <c r="B1366" s="31" t="s">
        <v>1148</v>
      </c>
      <c r="C1366" s="73"/>
      <c r="D1366" s="64"/>
      <c r="E1366" s="64"/>
      <c r="F1366" s="75">
        <f t="shared" si="189"/>
        <v>0</v>
      </c>
      <c r="G1366" s="25">
        <f t="shared" si="199"/>
        <v>0</v>
      </c>
      <c r="H1366" s="64"/>
      <c r="I1366" s="76">
        <f t="shared" si="193"/>
        <v>0</v>
      </c>
      <c r="J1366" s="64"/>
      <c r="K1366" s="25">
        <f t="shared" si="190"/>
        <v>0</v>
      </c>
      <c r="L1366" s="75">
        <f t="shared" si="195"/>
        <v>0</v>
      </c>
      <c r="M1366" s="25">
        <f t="shared" si="191"/>
        <v>0</v>
      </c>
      <c r="N1366" s="64"/>
      <c r="O1366" s="25">
        <f t="shared" si="192"/>
        <v>0</v>
      </c>
      <c r="P1366" s="76">
        <f t="shared" si="194"/>
        <v>0</v>
      </c>
      <c r="Q1366" s="49"/>
    </row>
    <row r="1367" spans="1:17" hidden="1" x14ac:dyDescent="0.25">
      <c r="A1367" s="72">
        <v>3330204</v>
      </c>
      <c r="B1367" s="31" t="s">
        <v>1149</v>
      </c>
      <c r="C1367" s="73"/>
      <c r="D1367" s="64"/>
      <c r="E1367" s="64"/>
      <c r="F1367" s="75">
        <f t="shared" si="189"/>
        <v>0</v>
      </c>
      <c r="G1367" s="25">
        <f t="shared" si="199"/>
        <v>0</v>
      </c>
      <c r="H1367" s="64"/>
      <c r="I1367" s="76">
        <f t="shared" si="193"/>
        <v>0</v>
      </c>
      <c r="J1367" s="64"/>
      <c r="K1367" s="25">
        <f t="shared" si="190"/>
        <v>0</v>
      </c>
      <c r="L1367" s="75">
        <f t="shared" si="195"/>
        <v>0</v>
      </c>
      <c r="M1367" s="25">
        <f t="shared" si="191"/>
        <v>0</v>
      </c>
      <c r="N1367" s="64"/>
      <c r="O1367" s="25">
        <f t="shared" si="192"/>
        <v>0</v>
      </c>
      <c r="P1367" s="76">
        <f t="shared" si="194"/>
        <v>0</v>
      </c>
    </row>
    <row r="1368" spans="1:17" hidden="1" x14ac:dyDescent="0.25">
      <c r="A1368" s="72">
        <v>3330205</v>
      </c>
      <c r="B1368" s="31" t="s">
        <v>1150</v>
      </c>
      <c r="C1368" s="73"/>
      <c r="D1368" s="64"/>
      <c r="E1368" s="64"/>
      <c r="F1368" s="75">
        <f t="shared" si="189"/>
        <v>0</v>
      </c>
      <c r="G1368" s="25">
        <f t="shared" si="199"/>
        <v>0</v>
      </c>
      <c r="H1368" s="64"/>
      <c r="I1368" s="76">
        <f t="shared" si="193"/>
        <v>0</v>
      </c>
      <c r="J1368" s="64"/>
      <c r="K1368" s="25">
        <f t="shared" si="190"/>
        <v>0</v>
      </c>
      <c r="L1368" s="75">
        <f t="shared" si="195"/>
        <v>0</v>
      </c>
      <c r="M1368" s="25">
        <f t="shared" si="191"/>
        <v>0</v>
      </c>
      <c r="N1368" s="64"/>
      <c r="O1368" s="25">
        <f t="shared" si="192"/>
        <v>0</v>
      </c>
      <c r="P1368" s="76">
        <f t="shared" si="194"/>
        <v>0</v>
      </c>
    </row>
    <row r="1369" spans="1:17" hidden="1" x14ac:dyDescent="0.25">
      <c r="A1369" s="72">
        <v>3330206</v>
      </c>
      <c r="B1369" s="31" t="s">
        <v>1151</v>
      </c>
      <c r="C1369" s="73"/>
      <c r="D1369" s="64"/>
      <c r="E1369" s="64"/>
      <c r="F1369" s="75">
        <f t="shared" si="189"/>
        <v>0</v>
      </c>
      <c r="G1369" s="25">
        <f t="shared" si="199"/>
        <v>0</v>
      </c>
      <c r="H1369" s="64"/>
      <c r="I1369" s="76">
        <f t="shared" si="193"/>
        <v>0</v>
      </c>
      <c r="J1369" s="64"/>
      <c r="K1369" s="25">
        <f t="shared" si="190"/>
        <v>0</v>
      </c>
      <c r="L1369" s="75">
        <f t="shared" si="195"/>
        <v>0</v>
      </c>
      <c r="M1369" s="25">
        <f t="shared" si="191"/>
        <v>0</v>
      </c>
      <c r="N1369" s="64"/>
      <c r="O1369" s="25">
        <f t="shared" si="192"/>
        <v>0</v>
      </c>
      <c r="P1369" s="76">
        <f t="shared" si="194"/>
        <v>0</v>
      </c>
    </row>
    <row r="1370" spans="1:17" ht="26.25" hidden="1" x14ac:dyDescent="0.25">
      <c r="A1370" s="72">
        <v>3330207</v>
      </c>
      <c r="B1370" s="31" t="s">
        <v>1152</v>
      </c>
      <c r="C1370" s="73"/>
      <c r="D1370" s="64"/>
      <c r="E1370" s="64"/>
      <c r="F1370" s="75">
        <f t="shared" si="189"/>
        <v>0</v>
      </c>
      <c r="G1370" s="25">
        <f t="shared" si="199"/>
        <v>0</v>
      </c>
      <c r="H1370" s="64"/>
      <c r="I1370" s="76">
        <f t="shared" si="193"/>
        <v>0</v>
      </c>
      <c r="J1370" s="64"/>
      <c r="K1370" s="25">
        <f t="shared" si="190"/>
        <v>0</v>
      </c>
      <c r="L1370" s="75">
        <f t="shared" si="195"/>
        <v>0</v>
      </c>
      <c r="M1370" s="25">
        <f t="shared" si="191"/>
        <v>0</v>
      </c>
      <c r="N1370" s="64"/>
      <c r="O1370" s="25">
        <f t="shared" si="192"/>
        <v>0</v>
      </c>
      <c r="P1370" s="76">
        <f t="shared" si="194"/>
        <v>0</v>
      </c>
    </row>
    <row r="1371" spans="1:17" x14ac:dyDescent="0.25">
      <c r="A1371" s="72">
        <v>3330208</v>
      </c>
      <c r="B1371" s="31" t="s">
        <v>1156</v>
      </c>
      <c r="C1371" s="73"/>
      <c r="D1371" s="64"/>
      <c r="E1371" s="64"/>
      <c r="F1371" s="75">
        <f t="shared" ref="F1371" si="200">SUM(D1371+E1371)</f>
        <v>0</v>
      </c>
      <c r="G1371" s="25">
        <f t="shared" ref="G1371" si="201">IF(OR(F1371=0,F$7=0),0,F1371/F$7)*100</f>
        <v>0</v>
      </c>
      <c r="H1371" s="64"/>
      <c r="I1371" s="76">
        <f t="shared" si="193"/>
        <v>0</v>
      </c>
      <c r="J1371" s="64"/>
      <c r="K1371" s="25">
        <f t="shared" ref="K1371" si="202">IF(OR(J1371=0,F1371=0),0,J1371/F1371)*100</f>
        <v>0</v>
      </c>
      <c r="L1371" s="75">
        <f t="shared" ref="L1371" si="203">SUM(N1371-J1371)</f>
        <v>0</v>
      </c>
      <c r="M1371" s="25">
        <f t="shared" ref="M1371" si="204">IF(OR(L1371=0,F1371=0),0,L1371/F1371)*100</f>
        <v>0</v>
      </c>
      <c r="N1371" s="64"/>
      <c r="O1371" s="25">
        <f t="shared" ref="O1371" si="205">IF(OR(N1371=0,F1371=0),0,N1371/F1371)*100</f>
        <v>0</v>
      </c>
      <c r="P1371" s="76">
        <f t="shared" ref="P1371" si="206">SUM(F1371-N1371)</f>
        <v>0</v>
      </c>
    </row>
    <row r="1372" spans="1:17" x14ac:dyDescent="0.25">
      <c r="A1372" s="72">
        <v>33303</v>
      </c>
      <c r="B1372" s="31" t="s">
        <v>489</v>
      </c>
      <c r="C1372" s="73"/>
      <c r="D1372" s="64">
        <v>453718993000</v>
      </c>
      <c r="E1372" s="64">
        <v>-67181450</v>
      </c>
      <c r="F1372" s="75">
        <f t="shared" si="189"/>
        <v>453651811550</v>
      </c>
      <c r="G1372" s="25">
        <f t="shared" si="199"/>
        <v>18.917830345241331</v>
      </c>
      <c r="H1372" s="64"/>
      <c r="I1372" s="76">
        <f t="shared" si="193"/>
        <v>453651811550</v>
      </c>
      <c r="J1372" s="64">
        <v>56862668740</v>
      </c>
      <c r="K1372" s="25">
        <f t="shared" si="190"/>
        <v>12.534429995047597</v>
      </c>
      <c r="L1372" s="75">
        <f t="shared" si="195"/>
        <v>279988544827</v>
      </c>
      <c r="M1372" s="25">
        <f t="shared" si="191"/>
        <v>61.71881996246379</v>
      </c>
      <c r="N1372" s="64">
        <v>336851213567</v>
      </c>
      <c r="O1372" s="25">
        <f t="shared" si="192"/>
        <v>74.253249957511386</v>
      </c>
      <c r="P1372" s="76">
        <f t="shared" si="194"/>
        <v>116800597983</v>
      </c>
    </row>
    <row r="1373" spans="1:17" hidden="1" x14ac:dyDescent="0.25">
      <c r="A1373" s="72">
        <v>334</v>
      </c>
      <c r="B1373" s="31" t="s">
        <v>298</v>
      </c>
      <c r="C1373" s="73"/>
      <c r="D1373" s="74">
        <f>SUM(D1374)</f>
        <v>0</v>
      </c>
      <c r="E1373" s="74">
        <f>SUM(E1374)</f>
        <v>0</v>
      </c>
      <c r="F1373" s="75">
        <f t="shared" si="189"/>
        <v>0</v>
      </c>
      <c r="G1373" s="25">
        <f t="shared" si="199"/>
        <v>0</v>
      </c>
      <c r="H1373" s="74">
        <f>SUM(H1374)</f>
        <v>0</v>
      </c>
      <c r="I1373" s="76">
        <f t="shared" si="193"/>
        <v>0</v>
      </c>
      <c r="J1373" s="74">
        <f>SUM(J1374)</f>
        <v>0</v>
      </c>
      <c r="K1373" s="25">
        <f t="shared" si="190"/>
        <v>0</v>
      </c>
      <c r="L1373" s="75">
        <f t="shared" si="195"/>
        <v>0</v>
      </c>
      <c r="M1373" s="25">
        <f t="shared" si="191"/>
        <v>0</v>
      </c>
      <c r="N1373" s="74">
        <f>SUM(N1374)</f>
        <v>0</v>
      </c>
      <c r="O1373" s="25">
        <f t="shared" si="192"/>
        <v>0</v>
      </c>
      <c r="P1373" s="76">
        <f t="shared" si="194"/>
        <v>0</v>
      </c>
    </row>
    <row r="1374" spans="1:17" hidden="1" x14ac:dyDescent="0.25">
      <c r="A1374" s="72">
        <v>33401</v>
      </c>
      <c r="B1374" s="31" t="s">
        <v>1153</v>
      </c>
      <c r="C1374" s="73"/>
      <c r="D1374" s="64"/>
      <c r="E1374" s="64"/>
      <c r="F1374" s="75">
        <f t="shared" si="189"/>
        <v>0</v>
      </c>
      <c r="G1374" s="25">
        <f t="shared" si="199"/>
        <v>0</v>
      </c>
      <c r="H1374" s="64"/>
      <c r="I1374" s="76">
        <f t="shared" si="193"/>
        <v>0</v>
      </c>
      <c r="J1374" s="64"/>
      <c r="K1374" s="25">
        <f t="shared" si="190"/>
        <v>0</v>
      </c>
      <c r="L1374" s="75">
        <f t="shared" si="195"/>
        <v>0</v>
      </c>
      <c r="M1374" s="25">
        <f t="shared" si="191"/>
        <v>0</v>
      </c>
      <c r="N1374" s="64"/>
      <c r="O1374" s="25">
        <f t="shared" si="192"/>
        <v>0</v>
      </c>
      <c r="P1374" s="76">
        <f t="shared" si="194"/>
        <v>0</v>
      </c>
    </row>
    <row r="1375" spans="1:17" hidden="1" x14ac:dyDescent="0.25">
      <c r="A1375" s="72">
        <v>335</v>
      </c>
      <c r="B1375" s="31" t="s">
        <v>490</v>
      </c>
      <c r="C1375" s="73"/>
      <c r="D1375" s="64"/>
      <c r="E1375" s="64"/>
      <c r="F1375" s="75">
        <f t="shared" si="189"/>
        <v>0</v>
      </c>
      <c r="G1375" s="25">
        <f t="shared" si="199"/>
        <v>0</v>
      </c>
      <c r="H1375" s="64"/>
      <c r="I1375" s="76">
        <f t="shared" si="193"/>
        <v>0</v>
      </c>
      <c r="J1375" s="64"/>
      <c r="K1375" s="25">
        <f t="shared" si="190"/>
        <v>0</v>
      </c>
      <c r="L1375" s="75">
        <f t="shared" si="195"/>
        <v>0</v>
      </c>
      <c r="M1375" s="25">
        <f t="shared" si="191"/>
        <v>0</v>
      </c>
      <c r="N1375" s="64"/>
      <c r="O1375" s="25">
        <f t="shared" si="192"/>
        <v>0</v>
      </c>
      <c r="P1375" s="76">
        <f t="shared" si="194"/>
        <v>0</v>
      </c>
    </row>
    <row r="1376" spans="1:17" x14ac:dyDescent="0.25">
      <c r="A1376" s="72"/>
      <c r="B1376" s="67" t="s">
        <v>1154</v>
      </c>
      <c r="C1376" s="73"/>
      <c r="D1376" s="64">
        <v>145995300000</v>
      </c>
      <c r="E1376" s="64"/>
      <c r="F1376" s="75">
        <f t="shared" si="189"/>
        <v>145995300000</v>
      </c>
      <c r="G1376" s="20">
        <f t="shared" si="199"/>
        <v>6.0881809490982333</v>
      </c>
      <c r="H1376" s="64"/>
      <c r="I1376" s="76">
        <f t="shared" si="193"/>
        <v>145995300000</v>
      </c>
      <c r="J1376" s="64"/>
      <c r="K1376" s="25">
        <f t="shared" si="190"/>
        <v>0</v>
      </c>
      <c r="L1376" s="75">
        <f t="shared" si="195"/>
        <v>0</v>
      </c>
      <c r="M1376" s="25">
        <f t="shared" si="191"/>
        <v>0</v>
      </c>
      <c r="N1376" s="64"/>
      <c r="O1376" s="25">
        <f t="shared" si="192"/>
        <v>0</v>
      </c>
      <c r="P1376" s="76">
        <f t="shared" si="194"/>
        <v>145995300000</v>
      </c>
    </row>
    <row r="1377" spans="1:17" ht="16.5" thickBot="1" x14ac:dyDescent="0.3">
      <c r="A1377" s="107"/>
      <c r="B1377" s="108" t="s">
        <v>320</v>
      </c>
      <c r="C1377" s="109"/>
      <c r="D1377" s="110">
        <f>SUM(D8+D1376)</f>
        <v>2398011840000</v>
      </c>
      <c r="E1377" s="110">
        <f>SUM(E8+E1376)</f>
        <v>0</v>
      </c>
      <c r="F1377" s="111">
        <f>SUM(D1377+E1377)</f>
        <v>2398011840000</v>
      </c>
      <c r="G1377" s="46">
        <f>IF(OR(F1377=0,F$7=0),0,F1377/F$7)*100</f>
        <v>100</v>
      </c>
      <c r="H1377" s="110">
        <f>SUM(H8+H1376)</f>
        <v>0</v>
      </c>
      <c r="I1377" s="112">
        <f>SUM(F1377-H1377)</f>
        <v>2398011840000</v>
      </c>
      <c r="J1377" s="110">
        <f>SUM(J8+J1376)</f>
        <v>354045872252</v>
      </c>
      <c r="K1377" s="46">
        <f>IF(OR(J1377=0,F1377=0),0,J1377/F1377)*100</f>
        <v>14.764141959032195</v>
      </c>
      <c r="L1377" s="111">
        <f>SUM(N1377-J1377)</f>
        <v>830857046150</v>
      </c>
      <c r="M1377" s="46">
        <f>IF(OR(L1377=0,F1377=0),0,L1377/F1377)*100</f>
        <v>34.647745782189297</v>
      </c>
      <c r="N1377" s="110">
        <f>SUM(N8+N1376)</f>
        <v>1184902918402</v>
      </c>
      <c r="O1377" s="46">
        <f>IF(OR(N1377=0,F1377=0),0,N1377/F1377)*100</f>
        <v>49.411887741221491</v>
      </c>
      <c r="P1377" s="112">
        <f>SUM(F1377-N1377)</f>
        <v>1213108921598</v>
      </c>
      <c r="Q1377" s="106"/>
    </row>
    <row r="1379" spans="1:17" x14ac:dyDescent="0.25">
      <c r="D1379" s="114">
        <v>2398011840000</v>
      </c>
      <c r="E1379" s="114"/>
      <c r="F1379" s="114"/>
      <c r="J1379" s="114"/>
      <c r="K1379" s="115"/>
      <c r="L1379" s="114"/>
      <c r="M1379" s="115"/>
      <c r="N1379" s="114">
        <v>1184902918402</v>
      </c>
    </row>
    <row r="1380" spans="1:17" x14ac:dyDescent="0.25">
      <c r="D1380" s="114">
        <f>+D1377-D1379</f>
        <v>0</v>
      </c>
      <c r="E1380" s="114"/>
      <c r="F1380" s="114"/>
      <c r="G1380" s="115"/>
      <c r="H1380" s="115"/>
      <c r="I1380" s="115"/>
      <c r="J1380" s="114"/>
      <c r="K1380" s="115"/>
      <c r="L1380" s="115"/>
      <c r="M1380" s="115"/>
      <c r="N1380" s="114">
        <f>+N1377-N1379</f>
        <v>0</v>
      </c>
      <c r="O1380" s="115"/>
    </row>
    <row r="1381" spans="1:17" x14ac:dyDescent="0.25">
      <c r="D1381" s="114"/>
      <c r="E1381" s="115"/>
      <c r="F1381" s="114"/>
      <c r="G1381" s="115"/>
      <c r="H1381" s="114"/>
      <c r="I1381" s="114"/>
      <c r="J1381" s="114"/>
      <c r="K1381" s="115"/>
      <c r="L1381" s="114"/>
      <c r="M1381" s="115"/>
      <c r="N1381" s="114"/>
      <c r="O1381" s="115"/>
    </row>
    <row r="1382" spans="1:17" x14ac:dyDescent="0.25">
      <c r="D1382" s="114"/>
      <c r="E1382" s="115"/>
      <c r="F1382" s="114"/>
      <c r="G1382" s="115"/>
      <c r="H1382" s="115"/>
      <c r="I1382" s="115"/>
      <c r="J1382" s="115"/>
      <c r="K1382" s="115"/>
      <c r="L1382" s="115"/>
      <c r="M1382" s="115"/>
      <c r="N1382" s="115"/>
      <c r="O1382" s="115"/>
    </row>
    <row r="1384" spans="1:17" x14ac:dyDescent="0.25">
      <c r="F1384" s="65"/>
    </row>
  </sheetData>
  <mergeCells count="11">
    <mergeCell ref="A5:B5"/>
    <mergeCell ref="C5:C6"/>
    <mergeCell ref="D5:I5"/>
    <mergeCell ref="J5:O5"/>
    <mergeCell ref="P5:P6"/>
    <mergeCell ref="D4:P4"/>
    <mergeCell ref="D1:P1"/>
    <mergeCell ref="A2:B2"/>
    <mergeCell ref="D2:P2"/>
    <mergeCell ref="A3:B3"/>
    <mergeCell ref="D3:P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ieaab</vt:lpstr>
      <vt:lpstr>iagu</vt:lpstr>
      <vt:lpstr>itra</vt:lpstr>
      <vt:lpstr>ican</vt:lpstr>
      <vt:lpstr>imet</vt:lpstr>
      <vt:lpstr>ilot</vt:lpstr>
      <vt:lpstr>ieru</vt:lpstr>
      <vt:lpstr>ictas</vt:lpstr>
      <vt:lpstr>geab</vt:lpstr>
      <vt:lpstr>gagu</vt:lpstr>
      <vt:lpstr>gtra</vt:lpstr>
      <vt:lpstr>gcan</vt:lpstr>
      <vt:lpstr>gmet</vt:lpstr>
      <vt:lpstr>glot</vt:lpstr>
      <vt:lpstr>geru</vt:lpstr>
      <vt:lpstr>gctas</vt:lpstr>
      <vt:lpstr>Hoja17</vt:lpstr>
      <vt:lpstr>Hoja1</vt:lpstr>
      <vt:lpstr>Hoja2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ANTONIO GONZALEZ GAMBA</dc:creator>
  <cp:lastModifiedBy>RUBEN ANTONIO GONZALEZ GAMBA</cp:lastModifiedBy>
  <dcterms:created xsi:type="dcterms:W3CDTF">2015-04-28T16:04:54Z</dcterms:created>
  <dcterms:modified xsi:type="dcterms:W3CDTF">2015-05-26T16:31:43Z</dcterms:modified>
</cp:coreProperties>
</file>